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aglobal-my.sharepoint.com/personal/ola_younis_accaglobal_com/Documents/Documents/DS Content/Learning Planning/Labs/Lab1 Data Analysis Report/"/>
    </mc:Choice>
  </mc:AlternateContent>
  <xr:revisionPtr revIDLastSave="655" documentId="8_{87AB273C-B93A-47DC-A4E4-6EFBB87FCCA1}" xr6:coauthVersionLast="47" xr6:coauthVersionMax="47" xr10:uidLastSave="{BBDA77A4-DD62-41CF-A507-2AC9513BFA37}"/>
  <bookViews>
    <workbookView xWindow="-110" yWindow="-110" windowWidth="25820" windowHeight="13900" xr2:uid="{09C7F9B7-E941-4EE0-8D37-AB99235DDCFC}"/>
  </bookViews>
  <sheets>
    <sheet name="Instructions" sheetId="6" r:id="rId1"/>
    <sheet name="Raw_Data" sheetId="7" r:id="rId2"/>
    <sheet name="Work_Here" sheetId="12" r:id="rId3"/>
    <sheet name="Clean_Data" sheetId="3" r:id="rId4"/>
    <sheet name="Analysis" sheetId="5" r:id="rId5"/>
    <sheet name="Portfolio_Guide" sheetId="1" r:id="rId6"/>
    <sheet name="recommended work" sheetId="4" r:id="rId7"/>
    <sheet name="Pivote tables" sheetId="10" r:id="rId8"/>
  </sheets>
  <definedNames>
    <definedName name="_xlnm._FilterDatabase" localSheetId="3" hidden="1">Clean_Data!$A$1:$I$1</definedName>
    <definedName name="_xlnm._FilterDatabase" localSheetId="2" hidden="1">Work_Here!$A$2:$H$2</definedName>
    <definedName name="_xlchart.v1.0" hidden="1">'recommended work'!$D$1</definedName>
    <definedName name="_xlchart.v1.1" hidden="1">'recommended work'!$D$2:$D$18406</definedName>
    <definedName name="ExternalData_1" localSheetId="1" hidden="1">Raw_Data!$A$1:$H$10001</definedName>
    <definedName name="ExternalData_1" localSheetId="6" hidden="1">'recommended work'!$A$1:$H$9218</definedName>
    <definedName name="ExternalData_2" localSheetId="3" hidden="1">Clean_Data!$A$1:$H$9218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2" l="1"/>
  <c r="L6" i="12" s="1"/>
  <c r="L8" i="12" s="1"/>
  <c r="L4" i="12"/>
  <c r="I9218" i="3"/>
  <c r="I9217" i="3"/>
  <c r="I9216" i="3"/>
  <c r="I9215" i="3"/>
  <c r="I9214" i="3"/>
  <c r="I9213" i="3"/>
  <c r="I9212" i="3"/>
  <c r="I9211" i="3"/>
  <c r="I9210" i="3"/>
  <c r="I9209" i="3"/>
  <c r="I9208" i="3"/>
  <c r="I9207" i="3"/>
  <c r="I9206" i="3"/>
  <c r="I9205" i="3"/>
  <c r="I9204" i="3"/>
  <c r="I9203" i="3"/>
  <c r="I9202" i="3"/>
  <c r="I9201" i="3"/>
  <c r="I9200" i="3"/>
  <c r="I9199" i="3"/>
  <c r="I9198" i="3"/>
  <c r="I9197" i="3"/>
  <c r="I9196" i="3"/>
  <c r="I9195" i="3"/>
  <c r="I9194" i="3"/>
  <c r="I9193" i="3"/>
  <c r="I9192" i="3"/>
  <c r="I9191" i="3"/>
  <c r="I9190" i="3"/>
  <c r="I9189" i="3"/>
  <c r="I9188" i="3"/>
  <c r="I9187" i="3"/>
  <c r="I9186" i="3"/>
  <c r="I9185" i="3"/>
  <c r="I9184" i="3"/>
  <c r="I9183" i="3"/>
  <c r="I9182" i="3"/>
  <c r="I9181" i="3"/>
  <c r="I9180" i="3"/>
  <c r="I9179" i="3"/>
  <c r="I9178" i="3"/>
  <c r="I9177" i="3"/>
  <c r="I9176" i="3"/>
  <c r="I9175" i="3"/>
  <c r="I9174" i="3"/>
  <c r="I9173" i="3"/>
  <c r="I9172" i="3"/>
  <c r="I9171" i="3"/>
  <c r="I9170" i="3"/>
  <c r="I9169" i="3"/>
  <c r="I9168" i="3"/>
  <c r="I9167" i="3"/>
  <c r="I9166" i="3"/>
  <c r="I9165" i="3"/>
  <c r="I9164" i="3"/>
  <c r="I9163" i="3"/>
  <c r="I9162" i="3"/>
  <c r="I9161" i="3"/>
  <c r="I9160" i="3"/>
  <c r="I9159" i="3"/>
  <c r="I9158" i="3"/>
  <c r="I9157" i="3"/>
  <c r="I9156" i="3"/>
  <c r="I9155" i="3"/>
  <c r="I9154" i="3"/>
  <c r="I9153" i="3"/>
  <c r="I9152" i="3"/>
  <c r="I9151" i="3"/>
  <c r="I9150" i="3"/>
  <c r="I9149" i="3"/>
  <c r="I9148" i="3"/>
  <c r="I9147" i="3"/>
  <c r="I9146" i="3"/>
  <c r="I9145" i="3"/>
  <c r="I9144" i="3"/>
  <c r="I9143" i="3"/>
  <c r="I9142" i="3"/>
  <c r="I9141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128" i="3"/>
  <c r="I9127" i="3"/>
  <c r="I9126" i="3"/>
  <c r="I9125" i="3"/>
  <c r="I9124" i="3"/>
  <c r="I9123" i="3"/>
  <c r="I9122" i="3"/>
  <c r="I9121" i="3"/>
  <c r="I9120" i="3"/>
  <c r="I9119" i="3"/>
  <c r="I9118" i="3"/>
  <c r="I9117" i="3"/>
  <c r="I9116" i="3"/>
  <c r="I9115" i="3"/>
  <c r="I9114" i="3"/>
  <c r="I9113" i="3"/>
  <c r="I9112" i="3"/>
  <c r="I9111" i="3"/>
  <c r="I9110" i="3"/>
  <c r="I9109" i="3"/>
  <c r="I9108" i="3"/>
  <c r="I9107" i="3"/>
  <c r="I9106" i="3"/>
  <c r="I9105" i="3"/>
  <c r="I9104" i="3"/>
  <c r="I9103" i="3"/>
  <c r="I9102" i="3"/>
  <c r="I9101" i="3"/>
  <c r="I9100" i="3"/>
  <c r="I9099" i="3"/>
  <c r="I9098" i="3"/>
  <c r="I9097" i="3"/>
  <c r="I9096" i="3"/>
  <c r="I9095" i="3"/>
  <c r="I9094" i="3"/>
  <c r="I9093" i="3"/>
  <c r="I9092" i="3"/>
  <c r="I9091" i="3"/>
  <c r="I9090" i="3"/>
  <c r="I9089" i="3"/>
  <c r="I9088" i="3"/>
  <c r="I9087" i="3"/>
  <c r="I9086" i="3"/>
  <c r="I9085" i="3"/>
  <c r="I9084" i="3"/>
  <c r="I9083" i="3"/>
  <c r="I9082" i="3"/>
  <c r="I9081" i="3"/>
  <c r="I9080" i="3"/>
  <c r="I9079" i="3"/>
  <c r="I9078" i="3"/>
  <c r="I9077" i="3"/>
  <c r="I9076" i="3"/>
  <c r="I9075" i="3"/>
  <c r="I9074" i="3"/>
  <c r="I9073" i="3"/>
  <c r="I9072" i="3"/>
  <c r="I9071" i="3"/>
  <c r="I9070" i="3"/>
  <c r="I9069" i="3"/>
  <c r="I9068" i="3"/>
  <c r="I9067" i="3"/>
  <c r="I9066" i="3"/>
  <c r="I9065" i="3"/>
  <c r="I9064" i="3"/>
  <c r="I9063" i="3"/>
  <c r="I9062" i="3"/>
  <c r="I9061" i="3"/>
  <c r="I9060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9047" i="3"/>
  <c r="I9046" i="3"/>
  <c r="I9045" i="3"/>
  <c r="I9044" i="3"/>
  <c r="I9043" i="3"/>
  <c r="I9042" i="3"/>
  <c r="I9041" i="3"/>
  <c r="I9040" i="3"/>
  <c r="I9039" i="3"/>
  <c r="I9038" i="3"/>
  <c r="I9037" i="3"/>
  <c r="I9036" i="3"/>
  <c r="I9035" i="3"/>
  <c r="I9034" i="3"/>
  <c r="I9033" i="3"/>
  <c r="I9032" i="3"/>
  <c r="I9031" i="3"/>
  <c r="I9030" i="3"/>
  <c r="I9029" i="3"/>
  <c r="I9028" i="3"/>
  <c r="I9027" i="3"/>
  <c r="I9026" i="3"/>
  <c r="I9025" i="3"/>
  <c r="I9024" i="3"/>
  <c r="I9023" i="3"/>
  <c r="I9022" i="3"/>
  <c r="I9021" i="3"/>
  <c r="I9020" i="3"/>
  <c r="I9019" i="3"/>
  <c r="I9018" i="3"/>
  <c r="I9017" i="3"/>
  <c r="I9016" i="3"/>
  <c r="I9015" i="3"/>
  <c r="I9014" i="3"/>
  <c r="I9013" i="3"/>
  <c r="I9012" i="3"/>
  <c r="I9011" i="3"/>
  <c r="I9010" i="3"/>
  <c r="I9009" i="3"/>
  <c r="I9008" i="3"/>
  <c r="I9007" i="3"/>
  <c r="I9006" i="3"/>
  <c r="I9005" i="3"/>
  <c r="I9004" i="3"/>
  <c r="I9003" i="3"/>
  <c r="I9002" i="3"/>
  <c r="I9001" i="3"/>
  <c r="I9000" i="3"/>
  <c r="I8999" i="3"/>
  <c r="I8998" i="3"/>
  <c r="I8997" i="3"/>
  <c r="I8996" i="3"/>
  <c r="I8995" i="3"/>
  <c r="I8994" i="3"/>
  <c r="I8993" i="3"/>
  <c r="I8992" i="3"/>
  <c r="I8991" i="3"/>
  <c r="I8990" i="3"/>
  <c r="I8989" i="3"/>
  <c r="I8988" i="3"/>
  <c r="I8987" i="3"/>
  <c r="I8986" i="3"/>
  <c r="I8985" i="3"/>
  <c r="I8984" i="3"/>
  <c r="I8983" i="3"/>
  <c r="I8982" i="3"/>
  <c r="I8981" i="3"/>
  <c r="I8980" i="3"/>
  <c r="I8979" i="3"/>
  <c r="I8978" i="3"/>
  <c r="I8977" i="3"/>
  <c r="I8976" i="3"/>
  <c r="I8975" i="3"/>
  <c r="I8974" i="3"/>
  <c r="I8973" i="3"/>
  <c r="I8972" i="3"/>
  <c r="I8971" i="3"/>
  <c r="I8970" i="3"/>
  <c r="I8969" i="3"/>
  <c r="I8968" i="3"/>
  <c r="I8967" i="3"/>
  <c r="I8966" i="3"/>
  <c r="I8965" i="3"/>
  <c r="I8964" i="3"/>
  <c r="I8963" i="3"/>
  <c r="I8962" i="3"/>
  <c r="I8961" i="3"/>
  <c r="I8960" i="3"/>
  <c r="I8959" i="3"/>
  <c r="I8958" i="3"/>
  <c r="I8957" i="3"/>
  <c r="I8956" i="3"/>
  <c r="I8955" i="3"/>
  <c r="I8954" i="3"/>
  <c r="I8953" i="3"/>
  <c r="I8952" i="3"/>
  <c r="I8951" i="3"/>
  <c r="I8950" i="3"/>
  <c r="I8949" i="3"/>
  <c r="I8948" i="3"/>
  <c r="I8947" i="3"/>
  <c r="I8946" i="3"/>
  <c r="I8945" i="3"/>
  <c r="I8944" i="3"/>
  <c r="I8943" i="3"/>
  <c r="I8942" i="3"/>
  <c r="I8941" i="3"/>
  <c r="I8940" i="3"/>
  <c r="I8939" i="3"/>
  <c r="I8938" i="3"/>
  <c r="I8937" i="3"/>
  <c r="I8936" i="3"/>
  <c r="I8935" i="3"/>
  <c r="I8934" i="3"/>
  <c r="I8933" i="3"/>
  <c r="I8932" i="3"/>
  <c r="I8931" i="3"/>
  <c r="I8930" i="3"/>
  <c r="I8929" i="3"/>
  <c r="I8928" i="3"/>
  <c r="I8927" i="3"/>
  <c r="I8926" i="3"/>
  <c r="I8925" i="3"/>
  <c r="I8924" i="3"/>
  <c r="I8923" i="3"/>
  <c r="I8922" i="3"/>
  <c r="I8921" i="3"/>
  <c r="I8920" i="3"/>
  <c r="I8919" i="3"/>
  <c r="I8918" i="3"/>
  <c r="I8917" i="3"/>
  <c r="I8916" i="3"/>
  <c r="I8915" i="3"/>
  <c r="I8914" i="3"/>
  <c r="I8913" i="3"/>
  <c r="I8912" i="3"/>
  <c r="I8911" i="3"/>
  <c r="I8910" i="3"/>
  <c r="I8909" i="3"/>
  <c r="I8908" i="3"/>
  <c r="I8907" i="3"/>
  <c r="I8906" i="3"/>
  <c r="I8905" i="3"/>
  <c r="I8904" i="3"/>
  <c r="I8903" i="3"/>
  <c r="I8902" i="3"/>
  <c r="I8901" i="3"/>
  <c r="I8900" i="3"/>
  <c r="I8899" i="3"/>
  <c r="I8898" i="3"/>
  <c r="I8897" i="3"/>
  <c r="I8896" i="3"/>
  <c r="I8895" i="3"/>
  <c r="I8894" i="3"/>
  <c r="I8893" i="3"/>
  <c r="I8892" i="3"/>
  <c r="I8891" i="3"/>
  <c r="I8890" i="3"/>
  <c r="I8889" i="3"/>
  <c r="I8888" i="3"/>
  <c r="I8887" i="3"/>
  <c r="I8886" i="3"/>
  <c r="I8885" i="3"/>
  <c r="I8884" i="3"/>
  <c r="I8883" i="3"/>
  <c r="I8882" i="3"/>
  <c r="I8881" i="3"/>
  <c r="I8880" i="3"/>
  <c r="I8879" i="3"/>
  <c r="I8878" i="3"/>
  <c r="I8877" i="3"/>
  <c r="I8876" i="3"/>
  <c r="I8875" i="3"/>
  <c r="I8874" i="3"/>
  <c r="I8873" i="3"/>
  <c r="I8872" i="3"/>
  <c r="I8871" i="3"/>
  <c r="I8870" i="3"/>
  <c r="I8869" i="3"/>
  <c r="I8868" i="3"/>
  <c r="I8867" i="3"/>
  <c r="I8866" i="3"/>
  <c r="I8865" i="3"/>
  <c r="I8864" i="3"/>
  <c r="I8863" i="3"/>
  <c r="I8862" i="3"/>
  <c r="I8861" i="3"/>
  <c r="I8860" i="3"/>
  <c r="I8859" i="3"/>
  <c r="I8858" i="3"/>
  <c r="I8857" i="3"/>
  <c r="I8856" i="3"/>
  <c r="I8855" i="3"/>
  <c r="I8854" i="3"/>
  <c r="I8853" i="3"/>
  <c r="I8852" i="3"/>
  <c r="I8851" i="3"/>
  <c r="I8850" i="3"/>
  <c r="I8849" i="3"/>
  <c r="I8848" i="3"/>
  <c r="I8847" i="3"/>
  <c r="I8846" i="3"/>
  <c r="I8845" i="3"/>
  <c r="I8844" i="3"/>
  <c r="I8843" i="3"/>
  <c r="I8842" i="3"/>
  <c r="I8841" i="3"/>
  <c r="I8840" i="3"/>
  <c r="I8839" i="3"/>
  <c r="I8838" i="3"/>
  <c r="I8837" i="3"/>
  <c r="I8836" i="3"/>
  <c r="I8835" i="3"/>
  <c r="I8834" i="3"/>
  <c r="I8833" i="3"/>
  <c r="I8832" i="3"/>
  <c r="I8831" i="3"/>
  <c r="I8830" i="3"/>
  <c r="I8829" i="3"/>
  <c r="I8828" i="3"/>
  <c r="I8827" i="3"/>
  <c r="I8826" i="3"/>
  <c r="I8825" i="3"/>
  <c r="I8824" i="3"/>
  <c r="I8823" i="3"/>
  <c r="I8822" i="3"/>
  <c r="I8821" i="3"/>
  <c r="I8820" i="3"/>
  <c r="I8819" i="3"/>
  <c r="I8818" i="3"/>
  <c r="I8817" i="3"/>
  <c r="I8816" i="3"/>
  <c r="I8815" i="3"/>
  <c r="I8814" i="3"/>
  <c r="I8813" i="3"/>
  <c r="I8812" i="3"/>
  <c r="I8811" i="3"/>
  <c r="I8810" i="3"/>
  <c r="I8809" i="3"/>
  <c r="I8808" i="3"/>
  <c r="I8807" i="3"/>
  <c r="I8806" i="3"/>
  <c r="I8805" i="3"/>
  <c r="I8804" i="3"/>
  <c r="I8803" i="3"/>
  <c r="I8802" i="3"/>
  <c r="I8801" i="3"/>
  <c r="I8800" i="3"/>
  <c r="I8799" i="3"/>
  <c r="I8798" i="3"/>
  <c r="I8797" i="3"/>
  <c r="I8796" i="3"/>
  <c r="I8795" i="3"/>
  <c r="I8794" i="3"/>
  <c r="I8793" i="3"/>
  <c r="I8792" i="3"/>
  <c r="I8791" i="3"/>
  <c r="I8790" i="3"/>
  <c r="I8789" i="3"/>
  <c r="I8788" i="3"/>
  <c r="I8787" i="3"/>
  <c r="I8786" i="3"/>
  <c r="I8785" i="3"/>
  <c r="I8784" i="3"/>
  <c r="I8783" i="3"/>
  <c r="I8782" i="3"/>
  <c r="I8781" i="3"/>
  <c r="I8780" i="3"/>
  <c r="I8779" i="3"/>
  <c r="I8778" i="3"/>
  <c r="I8777" i="3"/>
  <c r="I8776" i="3"/>
  <c r="I8775" i="3"/>
  <c r="I8774" i="3"/>
  <c r="I8773" i="3"/>
  <c r="I8772" i="3"/>
  <c r="I8771" i="3"/>
  <c r="I8770" i="3"/>
  <c r="I8769" i="3"/>
  <c r="I8768" i="3"/>
  <c r="I8767" i="3"/>
  <c r="I8766" i="3"/>
  <c r="I8765" i="3"/>
  <c r="I8764" i="3"/>
  <c r="I8763" i="3"/>
  <c r="I8762" i="3"/>
  <c r="I8761" i="3"/>
  <c r="I8760" i="3"/>
  <c r="I8759" i="3"/>
  <c r="I8758" i="3"/>
  <c r="I8757" i="3"/>
  <c r="I8756" i="3"/>
  <c r="I8755" i="3"/>
  <c r="I8754" i="3"/>
  <c r="I8753" i="3"/>
  <c r="I8752" i="3"/>
  <c r="I8751" i="3"/>
  <c r="I8750" i="3"/>
  <c r="I8749" i="3"/>
  <c r="I8748" i="3"/>
  <c r="I8747" i="3"/>
  <c r="I8746" i="3"/>
  <c r="I8745" i="3"/>
  <c r="I8744" i="3"/>
  <c r="I8743" i="3"/>
  <c r="I8742" i="3"/>
  <c r="I8741" i="3"/>
  <c r="I8740" i="3"/>
  <c r="I8739" i="3"/>
  <c r="I8738" i="3"/>
  <c r="I8737" i="3"/>
  <c r="I8736" i="3"/>
  <c r="I8735" i="3"/>
  <c r="I8734" i="3"/>
  <c r="I8733" i="3"/>
  <c r="I8732" i="3"/>
  <c r="I8731" i="3"/>
  <c r="I8730" i="3"/>
  <c r="I8729" i="3"/>
  <c r="I8728" i="3"/>
  <c r="I8727" i="3"/>
  <c r="I8726" i="3"/>
  <c r="I8725" i="3"/>
  <c r="I8724" i="3"/>
  <c r="I8723" i="3"/>
  <c r="I8722" i="3"/>
  <c r="I8721" i="3"/>
  <c r="I8720" i="3"/>
  <c r="I8719" i="3"/>
  <c r="I8718" i="3"/>
  <c r="I8717" i="3"/>
  <c r="I8716" i="3"/>
  <c r="I8715" i="3"/>
  <c r="I8714" i="3"/>
  <c r="I8713" i="3"/>
  <c r="I8712" i="3"/>
  <c r="I8711" i="3"/>
  <c r="I8710" i="3"/>
  <c r="I8709" i="3"/>
  <c r="I8708" i="3"/>
  <c r="I8707" i="3"/>
  <c r="I8706" i="3"/>
  <c r="I8705" i="3"/>
  <c r="I8704" i="3"/>
  <c r="I8703" i="3"/>
  <c r="I8702" i="3"/>
  <c r="I8701" i="3"/>
  <c r="I8700" i="3"/>
  <c r="I8699" i="3"/>
  <c r="I8698" i="3"/>
  <c r="I8697" i="3"/>
  <c r="I8696" i="3"/>
  <c r="I8695" i="3"/>
  <c r="I8694" i="3"/>
  <c r="I8693" i="3"/>
  <c r="I8692" i="3"/>
  <c r="I8691" i="3"/>
  <c r="I8690" i="3"/>
  <c r="I8689" i="3"/>
  <c r="I8688" i="3"/>
  <c r="I8687" i="3"/>
  <c r="I8686" i="3"/>
  <c r="I8685" i="3"/>
  <c r="I8684" i="3"/>
  <c r="I8683" i="3"/>
  <c r="I8682" i="3"/>
  <c r="I8681" i="3"/>
  <c r="I8680" i="3"/>
  <c r="I8679" i="3"/>
  <c r="I8678" i="3"/>
  <c r="I8677" i="3"/>
  <c r="I8676" i="3"/>
  <c r="I8675" i="3"/>
  <c r="I8674" i="3"/>
  <c r="I8673" i="3"/>
  <c r="I8672" i="3"/>
  <c r="I8671" i="3"/>
  <c r="I8670" i="3"/>
  <c r="I8669" i="3"/>
  <c r="I8668" i="3"/>
  <c r="I8667" i="3"/>
  <c r="I8666" i="3"/>
  <c r="I8665" i="3"/>
  <c r="I8664" i="3"/>
  <c r="I8663" i="3"/>
  <c r="I8662" i="3"/>
  <c r="I8661" i="3"/>
  <c r="I8660" i="3"/>
  <c r="I8659" i="3"/>
  <c r="I8658" i="3"/>
  <c r="I8657" i="3"/>
  <c r="I8656" i="3"/>
  <c r="I8655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642" i="3"/>
  <c r="I8641" i="3"/>
  <c r="I8640" i="3"/>
  <c r="I8639" i="3"/>
  <c r="I8638" i="3"/>
  <c r="I8637" i="3"/>
  <c r="I8636" i="3"/>
  <c r="I8635" i="3"/>
  <c r="I8634" i="3"/>
  <c r="I8633" i="3"/>
  <c r="I8632" i="3"/>
  <c r="I8631" i="3"/>
  <c r="I8630" i="3"/>
  <c r="I8629" i="3"/>
  <c r="I8628" i="3"/>
  <c r="I8627" i="3"/>
  <c r="I8626" i="3"/>
  <c r="I8625" i="3"/>
  <c r="I8624" i="3"/>
  <c r="I8623" i="3"/>
  <c r="I8622" i="3"/>
  <c r="I8621" i="3"/>
  <c r="I8620" i="3"/>
  <c r="I8619" i="3"/>
  <c r="I8618" i="3"/>
  <c r="I8617" i="3"/>
  <c r="I8616" i="3"/>
  <c r="I8615" i="3"/>
  <c r="I8614" i="3"/>
  <c r="I8613" i="3"/>
  <c r="I8612" i="3"/>
  <c r="I8611" i="3"/>
  <c r="I8610" i="3"/>
  <c r="I8609" i="3"/>
  <c r="I8608" i="3"/>
  <c r="I8607" i="3"/>
  <c r="I8606" i="3"/>
  <c r="I8605" i="3"/>
  <c r="I8604" i="3"/>
  <c r="I8603" i="3"/>
  <c r="I8602" i="3"/>
  <c r="I8601" i="3"/>
  <c r="I8600" i="3"/>
  <c r="I8599" i="3"/>
  <c r="I8598" i="3"/>
  <c r="I8597" i="3"/>
  <c r="I8596" i="3"/>
  <c r="I8595" i="3"/>
  <c r="I8594" i="3"/>
  <c r="I8593" i="3"/>
  <c r="I8592" i="3"/>
  <c r="I8591" i="3"/>
  <c r="I8590" i="3"/>
  <c r="I8589" i="3"/>
  <c r="I8588" i="3"/>
  <c r="I8587" i="3"/>
  <c r="I8586" i="3"/>
  <c r="I8585" i="3"/>
  <c r="I8584" i="3"/>
  <c r="I8583" i="3"/>
  <c r="I8582" i="3"/>
  <c r="I8581" i="3"/>
  <c r="I8580" i="3"/>
  <c r="I8579" i="3"/>
  <c r="I8578" i="3"/>
  <c r="I8577" i="3"/>
  <c r="I8576" i="3"/>
  <c r="I8575" i="3"/>
  <c r="I8574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561" i="3"/>
  <c r="I8560" i="3"/>
  <c r="I8559" i="3"/>
  <c r="I8558" i="3"/>
  <c r="I8557" i="3"/>
  <c r="I8556" i="3"/>
  <c r="I8555" i="3"/>
  <c r="I8554" i="3"/>
  <c r="I8553" i="3"/>
  <c r="I8552" i="3"/>
  <c r="I8551" i="3"/>
  <c r="I8550" i="3"/>
  <c r="I8549" i="3"/>
  <c r="I8548" i="3"/>
  <c r="I8547" i="3"/>
  <c r="I8546" i="3"/>
  <c r="I8545" i="3"/>
  <c r="I8544" i="3"/>
  <c r="I8543" i="3"/>
  <c r="I8542" i="3"/>
  <c r="I8541" i="3"/>
  <c r="I8540" i="3"/>
  <c r="I8539" i="3"/>
  <c r="I8538" i="3"/>
  <c r="I8537" i="3"/>
  <c r="I8536" i="3"/>
  <c r="I8535" i="3"/>
  <c r="I8534" i="3"/>
  <c r="I8533" i="3"/>
  <c r="I8532" i="3"/>
  <c r="I8531" i="3"/>
  <c r="I8530" i="3"/>
  <c r="I8529" i="3"/>
  <c r="I8528" i="3"/>
  <c r="I8527" i="3"/>
  <c r="I8526" i="3"/>
  <c r="I8525" i="3"/>
  <c r="I8524" i="3"/>
  <c r="I8523" i="3"/>
  <c r="I8522" i="3"/>
  <c r="I8521" i="3"/>
  <c r="I8520" i="3"/>
  <c r="I8519" i="3"/>
  <c r="I8518" i="3"/>
  <c r="I8517" i="3"/>
  <c r="I8516" i="3"/>
  <c r="I8515" i="3"/>
  <c r="I8514" i="3"/>
  <c r="I8513" i="3"/>
  <c r="I8512" i="3"/>
  <c r="I8511" i="3"/>
  <c r="I8510" i="3"/>
  <c r="I8509" i="3"/>
  <c r="I8508" i="3"/>
  <c r="I8507" i="3"/>
  <c r="I8506" i="3"/>
  <c r="I8505" i="3"/>
  <c r="I8504" i="3"/>
  <c r="I8503" i="3"/>
  <c r="I8502" i="3"/>
  <c r="I8501" i="3"/>
  <c r="I8500" i="3"/>
  <c r="I8499" i="3"/>
  <c r="I8498" i="3"/>
  <c r="I8497" i="3"/>
  <c r="I8496" i="3"/>
  <c r="I8495" i="3"/>
  <c r="I8494" i="3"/>
  <c r="I8493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80" i="3"/>
  <c r="I8479" i="3"/>
  <c r="I8478" i="3"/>
  <c r="I8477" i="3"/>
  <c r="I8476" i="3"/>
  <c r="I8475" i="3"/>
  <c r="I8474" i="3"/>
  <c r="I8473" i="3"/>
  <c r="I8472" i="3"/>
  <c r="I8471" i="3"/>
  <c r="I8470" i="3"/>
  <c r="I8469" i="3"/>
  <c r="I8468" i="3"/>
  <c r="I8467" i="3"/>
  <c r="I8466" i="3"/>
  <c r="I8465" i="3"/>
  <c r="I8464" i="3"/>
  <c r="I8463" i="3"/>
  <c r="I8462" i="3"/>
  <c r="I8461" i="3"/>
  <c r="I8460" i="3"/>
  <c r="I8459" i="3"/>
  <c r="I8458" i="3"/>
  <c r="I8457" i="3"/>
  <c r="I8456" i="3"/>
  <c r="I8455" i="3"/>
  <c r="I8454" i="3"/>
  <c r="I8453" i="3"/>
  <c r="I8452" i="3"/>
  <c r="I8451" i="3"/>
  <c r="I8450" i="3"/>
  <c r="I8449" i="3"/>
  <c r="I8448" i="3"/>
  <c r="I8447" i="3"/>
  <c r="I8446" i="3"/>
  <c r="I8445" i="3"/>
  <c r="I8444" i="3"/>
  <c r="I8443" i="3"/>
  <c r="I8442" i="3"/>
  <c r="I8441" i="3"/>
  <c r="I8440" i="3"/>
  <c r="I8439" i="3"/>
  <c r="I8438" i="3"/>
  <c r="I8437" i="3"/>
  <c r="I8436" i="3"/>
  <c r="I8435" i="3"/>
  <c r="I8434" i="3"/>
  <c r="I8433" i="3"/>
  <c r="I8432" i="3"/>
  <c r="I8431" i="3"/>
  <c r="I8430" i="3"/>
  <c r="I8429" i="3"/>
  <c r="I8428" i="3"/>
  <c r="I8427" i="3"/>
  <c r="I8426" i="3"/>
  <c r="I8425" i="3"/>
  <c r="I8424" i="3"/>
  <c r="I8423" i="3"/>
  <c r="I8422" i="3"/>
  <c r="I8421" i="3"/>
  <c r="I8420" i="3"/>
  <c r="I8419" i="3"/>
  <c r="I8418" i="3"/>
  <c r="I8417" i="3"/>
  <c r="I8416" i="3"/>
  <c r="I8415" i="3"/>
  <c r="I8414" i="3"/>
  <c r="I8413" i="3"/>
  <c r="I8412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99" i="3"/>
  <c r="I8398" i="3"/>
  <c r="I8397" i="3"/>
  <c r="I8396" i="3"/>
  <c r="I8395" i="3"/>
  <c r="I8394" i="3"/>
  <c r="I8393" i="3"/>
  <c r="I8392" i="3"/>
  <c r="I8391" i="3"/>
  <c r="I8390" i="3"/>
  <c r="I8389" i="3"/>
  <c r="I8388" i="3"/>
  <c r="I8387" i="3"/>
  <c r="I8386" i="3"/>
  <c r="I8385" i="3"/>
  <c r="I8384" i="3"/>
  <c r="I8383" i="3"/>
  <c r="I8382" i="3"/>
  <c r="I8381" i="3"/>
  <c r="I8380" i="3"/>
  <c r="I8379" i="3"/>
  <c r="I8378" i="3"/>
  <c r="I8377" i="3"/>
  <c r="I8376" i="3"/>
  <c r="I8375" i="3"/>
  <c r="I8374" i="3"/>
  <c r="I8373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336" i="3"/>
  <c r="I8335" i="3"/>
  <c r="I8334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316" i="3"/>
  <c r="I8315" i="3"/>
  <c r="I8314" i="3"/>
  <c r="I8313" i="3"/>
  <c r="I8312" i="3"/>
  <c r="I8311" i="3"/>
  <c r="I8310" i="3"/>
  <c r="I8309" i="3"/>
  <c r="I8308" i="3"/>
  <c r="I8307" i="3"/>
  <c r="I8306" i="3"/>
  <c r="I8305" i="3"/>
  <c r="I8304" i="3"/>
  <c r="I8303" i="3"/>
  <c r="I8302" i="3"/>
  <c r="I8301" i="3"/>
  <c r="I8300" i="3"/>
  <c r="I8299" i="3"/>
  <c r="I8298" i="3"/>
  <c r="I8297" i="3"/>
  <c r="I8296" i="3"/>
  <c r="I8295" i="3"/>
  <c r="I8294" i="3"/>
  <c r="I8293" i="3"/>
  <c r="I8292" i="3"/>
  <c r="I8291" i="3"/>
  <c r="I8290" i="3"/>
  <c r="I8289" i="3"/>
  <c r="I8288" i="3"/>
  <c r="I8287" i="3"/>
  <c r="I8286" i="3"/>
  <c r="I8285" i="3"/>
  <c r="I8284" i="3"/>
  <c r="I8283" i="3"/>
  <c r="I8282" i="3"/>
  <c r="I8281" i="3"/>
  <c r="I8280" i="3"/>
  <c r="I8279" i="3"/>
  <c r="I8278" i="3"/>
  <c r="I8277" i="3"/>
  <c r="I8276" i="3"/>
  <c r="I8275" i="3"/>
  <c r="I8274" i="3"/>
  <c r="I8273" i="3"/>
  <c r="I8272" i="3"/>
  <c r="I8271" i="3"/>
  <c r="I8270" i="3"/>
  <c r="I8269" i="3"/>
  <c r="I8268" i="3"/>
  <c r="I8267" i="3"/>
  <c r="I8266" i="3"/>
  <c r="I8265" i="3"/>
  <c r="I8264" i="3"/>
  <c r="I8263" i="3"/>
  <c r="I8262" i="3"/>
  <c r="I8261" i="3"/>
  <c r="I8260" i="3"/>
  <c r="I8259" i="3"/>
  <c r="I8258" i="3"/>
  <c r="I8257" i="3"/>
  <c r="I8256" i="3"/>
  <c r="I8255" i="3"/>
  <c r="I8254" i="3"/>
  <c r="I8253" i="3"/>
  <c r="I8252" i="3"/>
  <c r="I8251" i="3"/>
  <c r="I8250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237" i="3"/>
  <c r="I8236" i="3"/>
  <c r="I8235" i="3"/>
  <c r="I8234" i="3"/>
  <c r="I8233" i="3"/>
  <c r="I8232" i="3"/>
  <c r="I8231" i="3"/>
  <c r="I8230" i="3"/>
  <c r="I8229" i="3"/>
  <c r="I8228" i="3"/>
  <c r="I8227" i="3"/>
  <c r="I8226" i="3"/>
  <c r="I8225" i="3"/>
  <c r="I8224" i="3"/>
  <c r="I8223" i="3"/>
  <c r="I8222" i="3"/>
  <c r="I8221" i="3"/>
  <c r="I8220" i="3"/>
  <c r="I8219" i="3"/>
  <c r="I8218" i="3"/>
  <c r="I8217" i="3"/>
  <c r="I8216" i="3"/>
  <c r="I8215" i="3"/>
  <c r="I8214" i="3"/>
  <c r="I8213" i="3"/>
  <c r="I8212" i="3"/>
  <c r="I8211" i="3"/>
  <c r="I8210" i="3"/>
  <c r="I8209" i="3"/>
  <c r="I8208" i="3"/>
  <c r="I8207" i="3"/>
  <c r="I8206" i="3"/>
  <c r="I8205" i="3"/>
  <c r="I8204" i="3"/>
  <c r="I8203" i="3"/>
  <c r="I8202" i="3"/>
  <c r="I8201" i="3"/>
  <c r="I8200" i="3"/>
  <c r="I8199" i="3"/>
  <c r="I8198" i="3"/>
  <c r="I8197" i="3"/>
  <c r="I8196" i="3"/>
  <c r="I8195" i="3"/>
  <c r="I8194" i="3"/>
  <c r="I8193" i="3"/>
  <c r="I8192" i="3"/>
  <c r="I8191" i="3"/>
  <c r="I8190" i="3"/>
  <c r="I8189" i="3"/>
  <c r="I8188" i="3"/>
  <c r="I8187" i="3"/>
  <c r="I8186" i="3"/>
  <c r="I8185" i="3"/>
  <c r="I8184" i="3"/>
  <c r="I8183" i="3"/>
  <c r="I8182" i="3"/>
  <c r="I8181" i="3"/>
  <c r="I8180" i="3"/>
  <c r="I8179" i="3"/>
  <c r="I8178" i="3"/>
  <c r="I8177" i="3"/>
  <c r="I8176" i="3"/>
  <c r="I8175" i="3"/>
  <c r="I8174" i="3"/>
  <c r="I8173" i="3"/>
  <c r="I8172" i="3"/>
  <c r="I8171" i="3"/>
  <c r="I8170" i="3"/>
  <c r="I8169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156" i="3"/>
  <c r="I8155" i="3"/>
  <c r="I8154" i="3"/>
  <c r="I8153" i="3"/>
  <c r="I8152" i="3"/>
  <c r="I8151" i="3"/>
  <c r="I8150" i="3"/>
  <c r="I8149" i="3"/>
  <c r="I8148" i="3"/>
  <c r="I8147" i="3"/>
  <c r="I8146" i="3"/>
  <c r="I8145" i="3"/>
  <c r="I8144" i="3"/>
  <c r="I8143" i="3"/>
  <c r="I8142" i="3"/>
  <c r="I8141" i="3"/>
  <c r="I8140" i="3"/>
  <c r="I8139" i="3"/>
  <c r="I8138" i="3"/>
  <c r="I8137" i="3"/>
  <c r="I8136" i="3"/>
  <c r="I8135" i="3"/>
  <c r="I8134" i="3"/>
  <c r="I8133" i="3"/>
  <c r="I8132" i="3"/>
  <c r="I8131" i="3"/>
  <c r="I8130" i="3"/>
  <c r="I8129" i="3"/>
  <c r="I8128" i="3"/>
  <c r="I8127" i="3"/>
  <c r="I8126" i="3"/>
  <c r="I8125" i="3"/>
  <c r="I8124" i="3"/>
  <c r="I8123" i="3"/>
  <c r="I8122" i="3"/>
  <c r="I8121" i="3"/>
  <c r="I8120" i="3"/>
  <c r="I8119" i="3"/>
  <c r="I8118" i="3"/>
  <c r="I8117" i="3"/>
  <c r="I8116" i="3"/>
  <c r="I8115" i="3"/>
  <c r="I8114" i="3"/>
  <c r="I8113" i="3"/>
  <c r="I8112" i="3"/>
  <c r="I8111" i="3"/>
  <c r="I8110" i="3"/>
  <c r="I8109" i="3"/>
  <c r="I8108" i="3"/>
  <c r="I8107" i="3"/>
  <c r="I8106" i="3"/>
  <c r="I8105" i="3"/>
  <c r="I8104" i="3"/>
  <c r="I8103" i="3"/>
  <c r="I8102" i="3"/>
  <c r="I8101" i="3"/>
  <c r="I8100" i="3"/>
  <c r="I8099" i="3"/>
  <c r="I8098" i="3"/>
  <c r="I8097" i="3"/>
  <c r="I8096" i="3"/>
  <c r="I8095" i="3"/>
  <c r="I8094" i="3"/>
  <c r="I8093" i="3"/>
  <c r="I8092" i="3"/>
  <c r="I8091" i="3"/>
  <c r="I8090" i="3"/>
  <c r="I8089" i="3"/>
  <c r="I8088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75" i="3"/>
  <c r="I8074" i="3"/>
  <c r="I8073" i="3"/>
  <c r="I8072" i="3"/>
  <c r="I8071" i="3"/>
  <c r="I8070" i="3"/>
  <c r="I8069" i="3"/>
  <c r="I8068" i="3"/>
  <c r="I8067" i="3"/>
  <c r="I8066" i="3"/>
  <c r="I8065" i="3"/>
  <c r="I8064" i="3"/>
  <c r="I8063" i="3"/>
  <c r="I8062" i="3"/>
  <c r="I8061" i="3"/>
  <c r="I8060" i="3"/>
  <c r="I8059" i="3"/>
  <c r="I8058" i="3"/>
  <c r="I8057" i="3"/>
  <c r="I8056" i="3"/>
  <c r="I8055" i="3"/>
  <c r="I8054" i="3"/>
  <c r="I8053" i="3"/>
  <c r="I8052" i="3"/>
  <c r="I8051" i="3"/>
  <c r="I8050" i="3"/>
  <c r="I8049" i="3"/>
  <c r="I8048" i="3"/>
  <c r="I8047" i="3"/>
  <c r="I8046" i="3"/>
  <c r="I8045" i="3"/>
  <c r="I8044" i="3"/>
  <c r="I8043" i="3"/>
  <c r="I8042" i="3"/>
  <c r="I8041" i="3"/>
  <c r="I8040" i="3"/>
  <c r="I8039" i="3"/>
  <c r="I8038" i="3"/>
  <c r="I8037" i="3"/>
  <c r="I8036" i="3"/>
  <c r="I8035" i="3"/>
  <c r="I8034" i="3"/>
  <c r="I8033" i="3"/>
  <c r="I8032" i="3"/>
  <c r="I8031" i="3"/>
  <c r="I8030" i="3"/>
  <c r="I8029" i="3"/>
  <c r="I8028" i="3"/>
  <c r="I8027" i="3"/>
  <c r="I8026" i="3"/>
  <c r="I8025" i="3"/>
  <c r="I8024" i="3"/>
  <c r="I8023" i="3"/>
  <c r="I8022" i="3"/>
  <c r="I8021" i="3"/>
  <c r="I8020" i="3"/>
  <c r="I8019" i="3"/>
  <c r="I8018" i="3"/>
  <c r="I8017" i="3"/>
  <c r="I8016" i="3"/>
  <c r="I8015" i="3"/>
  <c r="I8014" i="3"/>
  <c r="I8013" i="3"/>
  <c r="I8012" i="3"/>
  <c r="I8011" i="3"/>
  <c r="I8010" i="3"/>
  <c r="I8009" i="3"/>
  <c r="I8008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I7739" i="3"/>
  <c r="I7738" i="3"/>
  <c r="I7737" i="3"/>
  <c r="I7736" i="3"/>
  <c r="I7735" i="3"/>
  <c r="I7734" i="3"/>
  <c r="I7733" i="3"/>
  <c r="I7732" i="3"/>
  <c r="I7731" i="3"/>
  <c r="I7730" i="3"/>
  <c r="I7729" i="3"/>
  <c r="I7728" i="3"/>
  <c r="I7727" i="3"/>
  <c r="I7726" i="3"/>
  <c r="I7725" i="3"/>
  <c r="I7724" i="3"/>
  <c r="I7723" i="3"/>
  <c r="I7722" i="3"/>
  <c r="I7721" i="3"/>
  <c r="I7720" i="3"/>
  <c r="I7719" i="3"/>
  <c r="I7718" i="3"/>
  <c r="I7717" i="3"/>
  <c r="I7716" i="3"/>
  <c r="I7715" i="3"/>
  <c r="I7714" i="3"/>
  <c r="I7713" i="3"/>
  <c r="I7712" i="3"/>
  <c r="I7711" i="3"/>
  <c r="I7710" i="3"/>
  <c r="I7709" i="3"/>
  <c r="I7708" i="3"/>
  <c r="I7707" i="3"/>
  <c r="I7706" i="3"/>
  <c r="I7705" i="3"/>
  <c r="I7704" i="3"/>
  <c r="I7703" i="3"/>
  <c r="I7702" i="3"/>
  <c r="I7701" i="3"/>
  <c r="I7700" i="3"/>
  <c r="I7699" i="3"/>
  <c r="I7698" i="3"/>
  <c r="I7697" i="3"/>
  <c r="I7696" i="3"/>
  <c r="I7695" i="3"/>
  <c r="I7694" i="3"/>
  <c r="I7693" i="3"/>
  <c r="I7692" i="3"/>
  <c r="I7691" i="3"/>
  <c r="I7690" i="3"/>
  <c r="I7689" i="3"/>
  <c r="I7688" i="3"/>
  <c r="I7687" i="3"/>
  <c r="I7686" i="3"/>
  <c r="I7685" i="3"/>
  <c r="I7684" i="3"/>
  <c r="I7683" i="3"/>
  <c r="I7682" i="3"/>
  <c r="I7681" i="3"/>
  <c r="I7680" i="3"/>
  <c r="I7679" i="3"/>
  <c r="I7678" i="3"/>
  <c r="I7677" i="3"/>
  <c r="I7676" i="3"/>
  <c r="I7675" i="3"/>
  <c r="I7674" i="3"/>
  <c r="I7673" i="3"/>
  <c r="I7672" i="3"/>
  <c r="I7671" i="3"/>
  <c r="I7670" i="3"/>
  <c r="I7669" i="3"/>
  <c r="I7668" i="3"/>
  <c r="I7667" i="3"/>
  <c r="I7666" i="3"/>
  <c r="I7665" i="3"/>
  <c r="I7664" i="3"/>
  <c r="I7663" i="3"/>
  <c r="I7662" i="3"/>
  <c r="I7661" i="3"/>
  <c r="I7660" i="3"/>
  <c r="I7659" i="3"/>
  <c r="I7658" i="3"/>
  <c r="I7657" i="3"/>
  <c r="I7656" i="3"/>
  <c r="I7655" i="3"/>
  <c r="I7654" i="3"/>
  <c r="I7653" i="3"/>
  <c r="I7652" i="3"/>
  <c r="I7651" i="3"/>
  <c r="I7650" i="3"/>
  <c r="I7649" i="3"/>
  <c r="I7648" i="3"/>
  <c r="I7647" i="3"/>
  <c r="I7646" i="3"/>
  <c r="I7645" i="3"/>
  <c r="I7644" i="3"/>
  <c r="I7643" i="3"/>
  <c r="I7642" i="3"/>
  <c r="I7641" i="3"/>
  <c r="I7640" i="3"/>
  <c r="I7639" i="3"/>
  <c r="I7638" i="3"/>
  <c r="I7637" i="3"/>
  <c r="I7636" i="3"/>
  <c r="I7635" i="3"/>
  <c r="I7634" i="3"/>
  <c r="I7633" i="3"/>
  <c r="I7632" i="3"/>
  <c r="I7631" i="3"/>
  <c r="I7630" i="3"/>
  <c r="I7629" i="3"/>
  <c r="I7628" i="3"/>
  <c r="I7627" i="3"/>
  <c r="I7626" i="3"/>
  <c r="I7625" i="3"/>
  <c r="I7624" i="3"/>
  <c r="I7623" i="3"/>
  <c r="I7622" i="3"/>
  <c r="I7621" i="3"/>
  <c r="I7620" i="3"/>
  <c r="I7619" i="3"/>
  <c r="I7618" i="3"/>
  <c r="I7617" i="3"/>
  <c r="I7616" i="3"/>
  <c r="I7615" i="3"/>
  <c r="I7614" i="3"/>
  <c r="I7613" i="3"/>
  <c r="I7612" i="3"/>
  <c r="I7611" i="3"/>
  <c r="I7610" i="3"/>
  <c r="I7609" i="3"/>
  <c r="I7608" i="3"/>
  <c r="I7607" i="3"/>
  <c r="I7606" i="3"/>
  <c r="I7605" i="3"/>
  <c r="I7604" i="3"/>
  <c r="I7603" i="3"/>
  <c r="I7602" i="3"/>
  <c r="I7601" i="3"/>
  <c r="I7600" i="3"/>
  <c r="I7599" i="3"/>
  <c r="I7598" i="3"/>
  <c r="I7597" i="3"/>
  <c r="I7596" i="3"/>
  <c r="I7595" i="3"/>
  <c r="I7594" i="3"/>
  <c r="I7593" i="3"/>
  <c r="I7592" i="3"/>
  <c r="I7591" i="3"/>
  <c r="I7590" i="3"/>
  <c r="I7589" i="3"/>
  <c r="I7588" i="3"/>
  <c r="I7587" i="3"/>
  <c r="I7586" i="3"/>
  <c r="I7585" i="3"/>
  <c r="I7584" i="3"/>
  <c r="I7583" i="3"/>
  <c r="I7582" i="3"/>
  <c r="I7581" i="3"/>
  <c r="I7580" i="3"/>
  <c r="I7579" i="3"/>
  <c r="I7578" i="3"/>
  <c r="I7577" i="3"/>
  <c r="I7576" i="3"/>
  <c r="I7575" i="3"/>
  <c r="I7574" i="3"/>
  <c r="I7573" i="3"/>
  <c r="I7572" i="3"/>
  <c r="I7571" i="3"/>
  <c r="I7570" i="3"/>
  <c r="I7569" i="3"/>
  <c r="I7568" i="3"/>
  <c r="I7567" i="3"/>
  <c r="I7566" i="3"/>
  <c r="I7565" i="3"/>
  <c r="I7564" i="3"/>
  <c r="I7563" i="3"/>
  <c r="I7562" i="3"/>
  <c r="I7561" i="3"/>
  <c r="I7560" i="3"/>
  <c r="I7559" i="3"/>
  <c r="I7558" i="3"/>
  <c r="I7557" i="3"/>
  <c r="I7556" i="3"/>
  <c r="I7555" i="3"/>
  <c r="I7554" i="3"/>
  <c r="I7553" i="3"/>
  <c r="I7552" i="3"/>
  <c r="I7551" i="3"/>
  <c r="I7550" i="3"/>
  <c r="I7549" i="3"/>
  <c r="I7548" i="3"/>
  <c r="I7547" i="3"/>
  <c r="I7546" i="3"/>
  <c r="I7545" i="3"/>
  <c r="I7544" i="3"/>
  <c r="I7543" i="3"/>
  <c r="I7542" i="3"/>
  <c r="I7541" i="3"/>
  <c r="I7540" i="3"/>
  <c r="I7539" i="3"/>
  <c r="I7538" i="3"/>
  <c r="I7537" i="3"/>
  <c r="I7536" i="3"/>
  <c r="I7535" i="3"/>
  <c r="I7534" i="3"/>
  <c r="I7533" i="3"/>
  <c r="I7532" i="3"/>
  <c r="I7531" i="3"/>
  <c r="I7530" i="3"/>
  <c r="I7529" i="3"/>
  <c r="I7528" i="3"/>
  <c r="I7527" i="3"/>
  <c r="I7526" i="3"/>
  <c r="I7525" i="3"/>
  <c r="I7524" i="3"/>
  <c r="I7523" i="3"/>
  <c r="I7522" i="3"/>
  <c r="I7521" i="3"/>
  <c r="I7520" i="3"/>
  <c r="I7519" i="3"/>
  <c r="I7518" i="3"/>
  <c r="I7517" i="3"/>
  <c r="I7516" i="3"/>
  <c r="I7515" i="3"/>
  <c r="I7514" i="3"/>
  <c r="I7513" i="3"/>
  <c r="I7512" i="3"/>
  <c r="I7511" i="3"/>
  <c r="I7510" i="3"/>
  <c r="I7509" i="3"/>
  <c r="I7508" i="3"/>
  <c r="I7507" i="3"/>
  <c r="I7506" i="3"/>
  <c r="I7505" i="3"/>
  <c r="I7504" i="3"/>
  <c r="I7503" i="3"/>
  <c r="I7502" i="3"/>
  <c r="I7501" i="3"/>
  <c r="I7500" i="3"/>
  <c r="I7499" i="3"/>
  <c r="I7498" i="3"/>
  <c r="I7497" i="3"/>
  <c r="I7496" i="3"/>
  <c r="I7495" i="3"/>
  <c r="I7494" i="3"/>
  <c r="I7493" i="3"/>
  <c r="I7492" i="3"/>
  <c r="I7491" i="3"/>
  <c r="I7490" i="3"/>
  <c r="I7489" i="3"/>
  <c r="I7488" i="3"/>
  <c r="I7487" i="3"/>
  <c r="I7486" i="3"/>
  <c r="I7485" i="3"/>
  <c r="I7484" i="3"/>
  <c r="I7483" i="3"/>
  <c r="I7482" i="3"/>
  <c r="I7481" i="3"/>
  <c r="I7480" i="3"/>
  <c r="I7479" i="3"/>
  <c r="I7478" i="3"/>
  <c r="I7477" i="3"/>
  <c r="I7476" i="3"/>
  <c r="I7475" i="3"/>
  <c r="I7474" i="3"/>
  <c r="I7473" i="3"/>
  <c r="I7472" i="3"/>
  <c r="I7471" i="3"/>
  <c r="I7470" i="3"/>
  <c r="I7469" i="3"/>
  <c r="I7468" i="3"/>
  <c r="I7467" i="3"/>
  <c r="I7466" i="3"/>
  <c r="I7465" i="3"/>
  <c r="I7464" i="3"/>
  <c r="I7463" i="3"/>
  <c r="I7462" i="3"/>
  <c r="I7461" i="3"/>
  <c r="I7460" i="3"/>
  <c r="I7459" i="3"/>
  <c r="I7458" i="3"/>
  <c r="I7457" i="3"/>
  <c r="I7456" i="3"/>
  <c r="I7455" i="3"/>
  <c r="I7454" i="3"/>
  <c r="I7453" i="3"/>
  <c r="I7452" i="3"/>
  <c r="I7451" i="3"/>
  <c r="I7450" i="3"/>
  <c r="I7449" i="3"/>
  <c r="I7448" i="3"/>
  <c r="I7447" i="3"/>
  <c r="I7446" i="3"/>
  <c r="I7445" i="3"/>
  <c r="I7444" i="3"/>
  <c r="I7443" i="3"/>
  <c r="I7442" i="3"/>
  <c r="I7441" i="3"/>
  <c r="I7440" i="3"/>
  <c r="I7439" i="3"/>
  <c r="I7438" i="3"/>
  <c r="I7437" i="3"/>
  <c r="I7436" i="3"/>
  <c r="I7435" i="3"/>
  <c r="I7434" i="3"/>
  <c r="I7433" i="3"/>
  <c r="I7432" i="3"/>
  <c r="I7431" i="3"/>
  <c r="I7430" i="3"/>
  <c r="I7429" i="3"/>
  <c r="I7428" i="3"/>
  <c r="I7427" i="3"/>
  <c r="I7426" i="3"/>
  <c r="I7425" i="3"/>
  <c r="I7424" i="3"/>
  <c r="I7423" i="3"/>
  <c r="I7422" i="3"/>
  <c r="I7421" i="3"/>
  <c r="I7420" i="3"/>
  <c r="I7419" i="3"/>
  <c r="I7418" i="3"/>
  <c r="I7417" i="3"/>
  <c r="I7416" i="3"/>
  <c r="I7415" i="3"/>
  <c r="I7414" i="3"/>
  <c r="I7413" i="3"/>
  <c r="I7412" i="3"/>
  <c r="I7411" i="3"/>
  <c r="I7410" i="3"/>
  <c r="I7409" i="3"/>
  <c r="I7408" i="3"/>
  <c r="I7407" i="3"/>
  <c r="I7406" i="3"/>
  <c r="I7405" i="3"/>
  <c r="I7404" i="3"/>
  <c r="I7403" i="3"/>
  <c r="I7402" i="3"/>
  <c r="I7401" i="3"/>
  <c r="I7400" i="3"/>
  <c r="I7399" i="3"/>
  <c r="I7398" i="3"/>
  <c r="I7397" i="3"/>
  <c r="I7396" i="3"/>
  <c r="I7395" i="3"/>
  <c r="I7394" i="3"/>
  <c r="I7393" i="3"/>
  <c r="I7392" i="3"/>
  <c r="I7391" i="3"/>
  <c r="I7390" i="3"/>
  <c r="I7389" i="3"/>
  <c r="I7388" i="3"/>
  <c r="I7387" i="3"/>
  <c r="I7386" i="3"/>
  <c r="I7385" i="3"/>
  <c r="I7384" i="3"/>
  <c r="I7383" i="3"/>
  <c r="I7382" i="3"/>
  <c r="I7381" i="3"/>
  <c r="I7380" i="3"/>
  <c r="I7379" i="3"/>
  <c r="I7378" i="3"/>
  <c r="I7377" i="3"/>
  <c r="I7376" i="3"/>
  <c r="I7375" i="3"/>
  <c r="I7374" i="3"/>
  <c r="I7373" i="3"/>
  <c r="I7372" i="3"/>
  <c r="I7371" i="3"/>
  <c r="I7370" i="3"/>
  <c r="I7369" i="3"/>
  <c r="I7368" i="3"/>
  <c r="I7367" i="3"/>
  <c r="I7366" i="3"/>
  <c r="I7365" i="3"/>
  <c r="I7364" i="3"/>
  <c r="I7363" i="3"/>
  <c r="I7362" i="3"/>
  <c r="I7361" i="3"/>
  <c r="I7360" i="3"/>
  <c r="I7359" i="3"/>
  <c r="I7358" i="3"/>
  <c r="I7357" i="3"/>
  <c r="I7356" i="3"/>
  <c r="I7355" i="3"/>
  <c r="I7354" i="3"/>
  <c r="I7353" i="3"/>
  <c r="I7352" i="3"/>
  <c r="I7351" i="3"/>
  <c r="I7350" i="3"/>
  <c r="I7349" i="3"/>
  <c r="I7348" i="3"/>
  <c r="I7347" i="3"/>
  <c r="I7346" i="3"/>
  <c r="I7345" i="3"/>
  <c r="I7344" i="3"/>
  <c r="I7343" i="3"/>
  <c r="I7342" i="3"/>
  <c r="I7341" i="3"/>
  <c r="I7340" i="3"/>
  <c r="I7339" i="3"/>
  <c r="I7338" i="3"/>
  <c r="I7337" i="3"/>
  <c r="I7336" i="3"/>
  <c r="I7335" i="3"/>
  <c r="I7334" i="3"/>
  <c r="I7333" i="3"/>
  <c r="I7332" i="3"/>
  <c r="I7331" i="3"/>
  <c r="I7330" i="3"/>
  <c r="I7329" i="3"/>
  <c r="I7328" i="3"/>
  <c r="I7327" i="3"/>
  <c r="I7326" i="3"/>
  <c r="I7325" i="3"/>
  <c r="I7324" i="3"/>
  <c r="I7323" i="3"/>
  <c r="I7322" i="3"/>
  <c r="I7321" i="3"/>
  <c r="I7320" i="3"/>
  <c r="I7319" i="3"/>
  <c r="I7318" i="3"/>
  <c r="I7317" i="3"/>
  <c r="I7316" i="3"/>
  <c r="I7315" i="3"/>
  <c r="I7314" i="3"/>
  <c r="I7313" i="3"/>
  <c r="I7312" i="3"/>
  <c r="I7311" i="3"/>
  <c r="I7310" i="3"/>
  <c r="I7309" i="3"/>
  <c r="I7308" i="3"/>
  <c r="I7307" i="3"/>
  <c r="I7306" i="3"/>
  <c r="I7305" i="3"/>
  <c r="I7304" i="3"/>
  <c r="I7303" i="3"/>
  <c r="I7302" i="3"/>
  <c r="I7301" i="3"/>
  <c r="I7300" i="3"/>
  <c r="I7299" i="3"/>
  <c r="I7298" i="3"/>
  <c r="I7297" i="3"/>
  <c r="I7296" i="3"/>
  <c r="I7295" i="3"/>
  <c r="I7294" i="3"/>
  <c r="I7293" i="3"/>
  <c r="I7292" i="3"/>
  <c r="I7291" i="3"/>
  <c r="I7290" i="3"/>
  <c r="I7289" i="3"/>
  <c r="I7288" i="3"/>
  <c r="I7287" i="3"/>
  <c r="I7286" i="3"/>
  <c r="I7285" i="3"/>
  <c r="I7284" i="3"/>
  <c r="I7283" i="3"/>
  <c r="I7282" i="3"/>
  <c r="I7281" i="3"/>
  <c r="I7280" i="3"/>
  <c r="I7279" i="3"/>
  <c r="I7278" i="3"/>
  <c r="I7277" i="3"/>
  <c r="I7276" i="3"/>
  <c r="I7275" i="3"/>
  <c r="I7274" i="3"/>
  <c r="I7273" i="3"/>
  <c r="I7272" i="3"/>
  <c r="I7271" i="3"/>
  <c r="I7270" i="3"/>
  <c r="I7269" i="3"/>
  <c r="I7268" i="3"/>
  <c r="I7267" i="3"/>
  <c r="I7266" i="3"/>
  <c r="I7265" i="3"/>
  <c r="I7264" i="3"/>
  <c r="I7263" i="3"/>
  <c r="I7262" i="3"/>
  <c r="I7261" i="3"/>
  <c r="I7260" i="3"/>
  <c r="I7259" i="3"/>
  <c r="I7258" i="3"/>
  <c r="I7257" i="3"/>
  <c r="I7256" i="3"/>
  <c r="I7255" i="3"/>
  <c r="I7254" i="3"/>
  <c r="I7253" i="3"/>
  <c r="I7252" i="3"/>
  <c r="I7251" i="3"/>
  <c r="I7250" i="3"/>
  <c r="I7249" i="3"/>
  <c r="I7248" i="3"/>
  <c r="I7247" i="3"/>
  <c r="I7246" i="3"/>
  <c r="I7245" i="3"/>
  <c r="I7244" i="3"/>
  <c r="I7243" i="3"/>
  <c r="I7242" i="3"/>
  <c r="I7241" i="3"/>
  <c r="I7240" i="3"/>
  <c r="I7239" i="3"/>
  <c r="I7238" i="3"/>
  <c r="I7237" i="3"/>
  <c r="I7236" i="3"/>
  <c r="I7235" i="3"/>
  <c r="I7234" i="3"/>
  <c r="I7233" i="3"/>
  <c r="I7232" i="3"/>
  <c r="I7231" i="3"/>
  <c r="I7230" i="3"/>
  <c r="I7229" i="3"/>
  <c r="I7228" i="3"/>
  <c r="I7227" i="3"/>
  <c r="I7226" i="3"/>
  <c r="I7225" i="3"/>
  <c r="I7224" i="3"/>
  <c r="I7223" i="3"/>
  <c r="I7222" i="3"/>
  <c r="I7221" i="3"/>
  <c r="I7220" i="3"/>
  <c r="I7219" i="3"/>
  <c r="I7218" i="3"/>
  <c r="I7217" i="3"/>
  <c r="I7216" i="3"/>
  <c r="I7215" i="3"/>
  <c r="I7214" i="3"/>
  <c r="I7213" i="3"/>
  <c r="I7212" i="3"/>
  <c r="I7211" i="3"/>
  <c r="I7210" i="3"/>
  <c r="I7209" i="3"/>
  <c r="I7208" i="3"/>
  <c r="I7207" i="3"/>
  <c r="I7206" i="3"/>
  <c r="I7205" i="3"/>
  <c r="I7204" i="3"/>
  <c r="I7203" i="3"/>
  <c r="I7202" i="3"/>
  <c r="I7201" i="3"/>
  <c r="I7200" i="3"/>
  <c r="I7199" i="3"/>
  <c r="I7198" i="3"/>
  <c r="I7197" i="3"/>
  <c r="I7196" i="3"/>
  <c r="I7195" i="3"/>
  <c r="I7194" i="3"/>
  <c r="I7193" i="3"/>
  <c r="I7192" i="3"/>
  <c r="I7191" i="3"/>
  <c r="I7190" i="3"/>
  <c r="I7189" i="3"/>
  <c r="I7188" i="3"/>
  <c r="I7187" i="3"/>
  <c r="I7186" i="3"/>
  <c r="I7185" i="3"/>
  <c r="I7184" i="3"/>
  <c r="I7183" i="3"/>
  <c r="I7182" i="3"/>
  <c r="I7181" i="3"/>
  <c r="I7180" i="3"/>
  <c r="I7179" i="3"/>
  <c r="I7178" i="3"/>
  <c r="I7177" i="3"/>
  <c r="I7176" i="3"/>
  <c r="I7175" i="3"/>
  <c r="I7174" i="3"/>
  <c r="I7173" i="3"/>
  <c r="I7172" i="3"/>
  <c r="I7171" i="3"/>
  <c r="I7170" i="3"/>
  <c r="I7169" i="3"/>
  <c r="I7168" i="3"/>
  <c r="I7167" i="3"/>
  <c r="I7166" i="3"/>
  <c r="I7165" i="3"/>
  <c r="I7164" i="3"/>
  <c r="I7163" i="3"/>
  <c r="I7162" i="3"/>
  <c r="I7161" i="3"/>
  <c r="I7160" i="3"/>
  <c r="I7159" i="3"/>
  <c r="I7158" i="3"/>
  <c r="I7157" i="3"/>
  <c r="I7156" i="3"/>
  <c r="I7155" i="3"/>
  <c r="I7154" i="3"/>
  <c r="I7153" i="3"/>
  <c r="I7152" i="3"/>
  <c r="I7151" i="3"/>
  <c r="I7150" i="3"/>
  <c r="I7149" i="3"/>
  <c r="I7148" i="3"/>
  <c r="I7147" i="3"/>
  <c r="I7146" i="3"/>
  <c r="I7145" i="3"/>
  <c r="I7144" i="3"/>
  <c r="I7143" i="3"/>
  <c r="I7142" i="3"/>
  <c r="I7141" i="3"/>
  <c r="I7140" i="3"/>
  <c r="I7139" i="3"/>
  <c r="I7138" i="3"/>
  <c r="I7137" i="3"/>
  <c r="I7136" i="3"/>
  <c r="I7135" i="3"/>
  <c r="I7134" i="3"/>
  <c r="I7133" i="3"/>
  <c r="I7132" i="3"/>
  <c r="I7131" i="3"/>
  <c r="I7130" i="3"/>
  <c r="I7129" i="3"/>
  <c r="I7128" i="3"/>
  <c r="I7127" i="3"/>
  <c r="I7126" i="3"/>
  <c r="I7125" i="3"/>
  <c r="I7124" i="3"/>
  <c r="I7123" i="3"/>
  <c r="I7122" i="3"/>
  <c r="I7121" i="3"/>
  <c r="I7120" i="3"/>
  <c r="I7119" i="3"/>
  <c r="I7118" i="3"/>
  <c r="I7117" i="3"/>
  <c r="I7116" i="3"/>
  <c r="I7115" i="3"/>
  <c r="I7114" i="3"/>
  <c r="I7113" i="3"/>
  <c r="I7112" i="3"/>
  <c r="I7111" i="3"/>
  <c r="I7110" i="3"/>
  <c r="I7109" i="3"/>
  <c r="I7108" i="3"/>
  <c r="I7107" i="3"/>
  <c r="I7106" i="3"/>
  <c r="I7105" i="3"/>
  <c r="I7104" i="3"/>
  <c r="I7103" i="3"/>
  <c r="I7102" i="3"/>
  <c r="I7101" i="3"/>
  <c r="I7100" i="3"/>
  <c r="I7099" i="3"/>
  <c r="I7098" i="3"/>
  <c r="I7097" i="3"/>
  <c r="I7096" i="3"/>
  <c r="I7095" i="3"/>
  <c r="I7094" i="3"/>
  <c r="I7093" i="3"/>
  <c r="I7092" i="3"/>
  <c r="I7091" i="3"/>
  <c r="I7090" i="3"/>
  <c r="I7089" i="3"/>
  <c r="I7088" i="3"/>
  <c r="I7087" i="3"/>
  <c r="I7086" i="3"/>
  <c r="I7085" i="3"/>
  <c r="I7084" i="3"/>
  <c r="I7083" i="3"/>
  <c r="I7082" i="3"/>
  <c r="I7081" i="3"/>
  <c r="I7080" i="3"/>
  <c r="I7079" i="3"/>
  <c r="I7078" i="3"/>
  <c r="I7077" i="3"/>
  <c r="I7076" i="3"/>
  <c r="I7075" i="3"/>
  <c r="I7074" i="3"/>
  <c r="I7073" i="3"/>
  <c r="I7072" i="3"/>
  <c r="I7071" i="3"/>
  <c r="I7070" i="3"/>
  <c r="I7069" i="3"/>
  <c r="I7068" i="3"/>
  <c r="I7067" i="3"/>
  <c r="I7066" i="3"/>
  <c r="I7065" i="3"/>
  <c r="I7064" i="3"/>
  <c r="I7063" i="3"/>
  <c r="I7062" i="3"/>
  <c r="I7061" i="3"/>
  <c r="I7060" i="3"/>
  <c r="I7059" i="3"/>
  <c r="I7058" i="3"/>
  <c r="I7057" i="3"/>
  <c r="I7056" i="3"/>
  <c r="I7055" i="3"/>
  <c r="I7054" i="3"/>
  <c r="I7053" i="3"/>
  <c r="I7052" i="3"/>
  <c r="I7051" i="3"/>
  <c r="I7050" i="3"/>
  <c r="I7049" i="3"/>
  <c r="I7048" i="3"/>
  <c r="I7047" i="3"/>
  <c r="I7046" i="3"/>
  <c r="I7045" i="3"/>
  <c r="I7044" i="3"/>
  <c r="I7043" i="3"/>
  <c r="I7042" i="3"/>
  <c r="I7041" i="3"/>
  <c r="I7040" i="3"/>
  <c r="I7039" i="3"/>
  <c r="I7038" i="3"/>
  <c r="I7037" i="3"/>
  <c r="I7036" i="3"/>
  <c r="I7035" i="3"/>
  <c r="I7034" i="3"/>
  <c r="I7033" i="3"/>
  <c r="I7032" i="3"/>
  <c r="I7031" i="3"/>
  <c r="I7030" i="3"/>
  <c r="I7029" i="3"/>
  <c r="I7028" i="3"/>
  <c r="I7027" i="3"/>
  <c r="I7026" i="3"/>
  <c r="I7025" i="3"/>
  <c r="I7024" i="3"/>
  <c r="I7023" i="3"/>
  <c r="I7022" i="3"/>
  <c r="I7021" i="3"/>
  <c r="I7020" i="3"/>
  <c r="I7019" i="3"/>
  <c r="I7018" i="3"/>
  <c r="I7017" i="3"/>
  <c r="I7016" i="3"/>
  <c r="I7015" i="3"/>
  <c r="I7014" i="3"/>
  <c r="I7013" i="3"/>
  <c r="I7012" i="3"/>
  <c r="I7011" i="3"/>
  <c r="I7010" i="3"/>
  <c r="I7009" i="3"/>
  <c r="I7008" i="3"/>
  <c r="I7007" i="3"/>
  <c r="I7006" i="3"/>
  <c r="I7005" i="3"/>
  <c r="I7004" i="3"/>
  <c r="I7003" i="3"/>
  <c r="I7002" i="3"/>
  <c r="I7001" i="3"/>
  <c r="I7000" i="3"/>
  <c r="I6999" i="3"/>
  <c r="I6998" i="3"/>
  <c r="I6997" i="3"/>
  <c r="I6996" i="3"/>
  <c r="I6995" i="3"/>
  <c r="I6994" i="3"/>
  <c r="I6993" i="3"/>
  <c r="I6992" i="3"/>
  <c r="I6991" i="3"/>
  <c r="I6990" i="3"/>
  <c r="I6989" i="3"/>
  <c r="I6988" i="3"/>
  <c r="I6987" i="3"/>
  <c r="I6986" i="3"/>
  <c r="I6985" i="3"/>
  <c r="I6984" i="3"/>
  <c r="I6983" i="3"/>
  <c r="I6982" i="3"/>
  <c r="I6981" i="3"/>
  <c r="I6980" i="3"/>
  <c r="I6979" i="3"/>
  <c r="I6978" i="3"/>
  <c r="I6977" i="3"/>
  <c r="I6976" i="3"/>
  <c r="I6975" i="3"/>
  <c r="I6974" i="3"/>
  <c r="I6973" i="3"/>
  <c r="I6972" i="3"/>
  <c r="I6971" i="3"/>
  <c r="I6970" i="3"/>
  <c r="I6969" i="3"/>
  <c r="I6968" i="3"/>
  <c r="I6967" i="3"/>
  <c r="I6966" i="3"/>
  <c r="I6965" i="3"/>
  <c r="I6964" i="3"/>
  <c r="I6963" i="3"/>
  <c r="I6962" i="3"/>
  <c r="I6961" i="3"/>
  <c r="I6960" i="3"/>
  <c r="I6959" i="3"/>
  <c r="I6958" i="3"/>
  <c r="I6957" i="3"/>
  <c r="I6956" i="3"/>
  <c r="I6955" i="3"/>
  <c r="I6954" i="3"/>
  <c r="I6953" i="3"/>
  <c r="I6952" i="3"/>
  <c r="I6951" i="3"/>
  <c r="I6950" i="3"/>
  <c r="I6949" i="3"/>
  <c r="I6948" i="3"/>
  <c r="I6947" i="3"/>
  <c r="I6946" i="3"/>
  <c r="I6945" i="3"/>
  <c r="I6944" i="3"/>
  <c r="I6943" i="3"/>
  <c r="I6942" i="3"/>
  <c r="I6941" i="3"/>
  <c r="I6940" i="3"/>
  <c r="I6939" i="3"/>
  <c r="I6938" i="3"/>
  <c r="I6937" i="3"/>
  <c r="I6936" i="3"/>
  <c r="I6935" i="3"/>
  <c r="I6934" i="3"/>
  <c r="I6933" i="3"/>
  <c r="I6932" i="3"/>
  <c r="I6931" i="3"/>
  <c r="I6930" i="3"/>
  <c r="I6929" i="3"/>
  <c r="I6928" i="3"/>
  <c r="I6927" i="3"/>
  <c r="I6926" i="3"/>
  <c r="I6925" i="3"/>
  <c r="I6924" i="3"/>
  <c r="I6923" i="3"/>
  <c r="I6922" i="3"/>
  <c r="I6921" i="3"/>
  <c r="I6920" i="3"/>
  <c r="I6919" i="3"/>
  <c r="I6918" i="3"/>
  <c r="I6917" i="3"/>
  <c r="I6916" i="3"/>
  <c r="I6915" i="3"/>
  <c r="I6914" i="3"/>
  <c r="I6913" i="3"/>
  <c r="I6912" i="3"/>
  <c r="I6911" i="3"/>
  <c r="I6910" i="3"/>
  <c r="I6909" i="3"/>
  <c r="I6908" i="3"/>
  <c r="I6907" i="3"/>
  <c r="I6906" i="3"/>
  <c r="I6905" i="3"/>
  <c r="I6904" i="3"/>
  <c r="I6903" i="3"/>
  <c r="I6902" i="3"/>
  <c r="I6901" i="3"/>
  <c r="I6900" i="3"/>
  <c r="I6899" i="3"/>
  <c r="I6898" i="3"/>
  <c r="I6897" i="3"/>
  <c r="I6896" i="3"/>
  <c r="I6895" i="3"/>
  <c r="I6894" i="3"/>
  <c r="I6893" i="3"/>
  <c r="I6892" i="3"/>
  <c r="I6891" i="3"/>
  <c r="I6890" i="3"/>
  <c r="I6889" i="3"/>
  <c r="I6888" i="3"/>
  <c r="I6887" i="3"/>
  <c r="I6886" i="3"/>
  <c r="I6885" i="3"/>
  <c r="I6884" i="3"/>
  <c r="I6883" i="3"/>
  <c r="I6882" i="3"/>
  <c r="I6881" i="3"/>
  <c r="I6880" i="3"/>
  <c r="I6879" i="3"/>
  <c r="I6878" i="3"/>
  <c r="I6877" i="3"/>
  <c r="I6876" i="3"/>
  <c r="I6875" i="3"/>
  <c r="I6874" i="3"/>
  <c r="I6873" i="3"/>
  <c r="I6872" i="3"/>
  <c r="I6871" i="3"/>
  <c r="I6870" i="3"/>
  <c r="I6869" i="3"/>
  <c r="I6868" i="3"/>
  <c r="I6867" i="3"/>
  <c r="I6866" i="3"/>
  <c r="I6865" i="3"/>
  <c r="I6864" i="3"/>
  <c r="I6863" i="3"/>
  <c r="I6862" i="3"/>
  <c r="I6861" i="3"/>
  <c r="I6860" i="3"/>
  <c r="I6859" i="3"/>
  <c r="I6858" i="3"/>
  <c r="I6857" i="3"/>
  <c r="I6856" i="3"/>
  <c r="I6855" i="3"/>
  <c r="I6854" i="3"/>
  <c r="I6853" i="3"/>
  <c r="I6852" i="3"/>
  <c r="I6851" i="3"/>
  <c r="I6850" i="3"/>
  <c r="I6849" i="3"/>
  <c r="I6848" i="3"/>
  <c r="I6847" i="3"/>
  <c r="I6846" i="3"/>
  <c r="I6845" i="3"/>
  <c r="I6844" i="3"/>
  <c r="I6843" i="3"/>
  <c r="I6842" i="3"/>
  <c r="I6841" i="3"/>
  <c r="I6840" i="3"/>
  <c r="I6839" i="3"/>
  <c r="I6838" i="3"/>
  <c r="I6837" i="3"/>
  <c r="I6836" i="3"/>
  <c r="I6835" i="3"/>
  <c r="I6834" i="3"/>
  <c r="I6833" i="3"/>
  <c r="I6832" i="3"/>
  <c r="I6831" i="3"/>
  <c r="I6830" i="3"/>
  <c r="I6829" i="3"/>
  <c r="I6828" i="3"/>
  <c r="I6827" i="3"/>
  <c r="I6826" i="3"/>
  <c r="I6825" i="3"/>
  <c r="I6824" i="3"/>
  <c r="I6823" i="3"/>
  <c r="I6822" i="3"/>
  <c r="I6821" i="3"/>
  <c r="I6820" i="3"/>
  <c r="I6819" i="3"/>
  <c r="I6818" i="3"/>
  <c r="I6817" i="3"/>
  <c r="I6816" i="3"/>
  <c r="I6815" i="3"/>
  <c r="I6814" i="3"/>
  <c r="I6813" i="3"/>
  <c r="I6812" i="3"/>
  <c r="I6811" i="3"/>
  <c r="I6810" i="3"/>
  <c r="I6809" i="3"/>
  <c r="I6808" i="3"/>
  <c r="I6807" i="3"/>
  <c r="I6806" i="3"/>
  <c r="I6805" i="3"/>
  <c r="I6804" i="3"/>
  <c r="I6803" i="3"/>
  <c r="I6802" i="3"/>
  <c r="I6801" i="3"/>
  <c r="I6800" i="3"/>
  <c r="I6799" i="3"/>
  <c r="I6798" i="3"/>
  <c r="I6797" i="3"/>
  <c r="I6796" i="3"/>
  <c r="I6795" i="3"/>
  <c r="I6794" i="3"/>
  <c r="I6793" i="3"/>
  <c r="I6792" i="3"/>
  <c r="I6791" i="3"/>
  <c r="I6790" i="3"/>
  <c r="I6789" i="3"/>
  <c r="I6788" i="3"/>
  <c r="I6787" i="3"/>
  <c r="I6786" i="3"/>
  <c r="I6785" i="3"/>
  <c r="I6784" i="3"/>
  <c r="I6783" i="3"/>
  <c r="I6782" i="3"/>
  <c r="I6781" i="3"/>
  <c r="I6780" i="3"/>
  <c r="I6779" i="3"/>
  <c r="I6778" i="3"/>
  <c r="I6777" i="3"/>
  <c r="I6776" i="3"/>
  <c r="I6775" i="3"/>
  <c r="I6774" i="3"/>
  <c r="I6773" i="3"/>
  <c r="I6772" i="3"/>
  <c r="I6771" i="3"/>
  <c r="I6770" i="3"/>
  <c r="I6769" i="3"/>
  <c r="I6768" i="3"/>
  <c r="I6767" i="3"/>
  <c r="I6766" i="3"/>
  <c r="I6765" i="3"/>
  <c r="I6764" i="3"/>
  <c r="I6763" i="3"/>
  <c r="I6762" i="3"/>
  <c r="I6761" i="3"/>
  <c r="I6760" i="3"/>
  <c r="I6759" i="3"/>
  <c r="I6758" i="3"/>
  <c r="I6757" i="3"/>
  <c r="I6756" i="3"/>
  <c r="I6755" i="3"/>
  <c r="I6754" i="3"/>
  <c r="I6753" i="3"/>
  <c r="I6752" i="3"/>
  <c r="I6751" i="3"/>
  <c r="I6750" i="3"/>
  <c r="I6749" i="3"/>
  <c r="I6748" i="3"/>
  <c r="I6747" i="3"/>
  <c r="I6746" i="3"/>
  <c r="I6745" i="3"/>
  <c r="I6744" i="3"/>
  <c r="I6743" i="3"/>
  <c r="I6742" i="3"/>
  <c r="I6741" i="3"/>
  <c r="I6740" i="3"/>
  <c r="I6739" i="3"/>
  <c r="I6738" i="3"/>
  <c r="I6737" i="3"/>
  <c r="I6736" i="3"/>
  <c r="I6735" i="3"/>
  <c r="I6734" i="3"/>
  <c r="I6733" i="3"/>
  <c r="I6732" i="3"/>
  <c r="I6731" i="3"/>
  <c r="I6730" i="3"/>
  <c r="I6729" i="3"/>
  <c r="I6728" i="3"/>
  <c r="I6727" i="3"/>
  <c r="I6726" i="3"/>
  <c r="I6725" i="3"/>
  <c r="I6724" i="3"/>
  <c r="I6723" i="3"/>
  <c r="I6722" i="3"/>
  <c r="I6721" i="3"/>
  <c r="I6720" i="3"/>
  <c r="I6719" i="3"/>
  <c r="I6718" i="3"/>
  <c r="I6717" i="3"/>
  <c r="I6716" i="3"/>
  <c r="I6715" i="3"/>
  <c r="I6714" i="3"/>
  <c r="I6713" i="3"/>
  <c r="I6712" i="3"/>
  <c r="I6711" i="3"/>
  <c r="I6710" i="3"/>
  <c r="I6709" i="3"/>
  <c r="I6708" i="3"/>
  <c r="I6707" i="3"/>
  <c r="I6706" i="3"/>
  <c r="I6705" i="3"/>
  <c r="I6704" i="3"/>
  <c r="I6703" i="3"/>
  <c r="I6702" i="3"/>
  <c r="I6701" i="3"/>
  <c r="I6700" i="3"/>
  <c r="I6699" i="3"/>
  <c r="I6698" i="3"/>
  <c r="I6697" i="3"/>
  <c r="I6696" i="3"/>
  <c r="I6695" i="3"/>
  <c r="I6694" i="3"/>
  <c r="I6693" i="3"/>
  <c r="I6692" i="3"/>
  <c r="I6691" i="3"/>
  <c r="I6690" i="3"/>
  <c r="I6689" i="3"/>
  <c r="I6688" i="3"/>
  <c r="I6687" i="3"/>
  <c r="I6686" i="3"/>
  <c r="I6685" i="3"/>
  <c r="I6684" i="3"/>
  <c r="I6683" i="3"/>
  <c r="I6682" i="3"/>
  <c r="I6681" i="3"/>
  <c r="I6680" i="3"/>
  <c r="I6679" i="3"/>
  <c r="I6678" i="3"/>
  <c r="I6677" i="3"/>
  <c r="I6676" i="3"/>
  <c r="I6675" i="3"/>
  <c r="I6674" i="3"/>
  <c r="I6673" i="3"/>
  <c r="I6672" i="3"/>
  <c r="I6671" i="3"/>
  <c r="I6670" i="3"/>
  <c r="I6669" i="3"/>
  <c r="I6668" i="3"/>
  <c r="I6667" i="3"/>
  <c r="I6666" i="3"/>
  <c r="I6665" i="3"/>
  <c r="I6664" i="3"/>
  <c r="I6663" i="3"/>
  <c r="I6662" i="3"/>
  <c r="I6661" i="3"/>
  <c r="I6660" i="3"/>
  <c r="I6659" i="3"/>
  <c r="I6658" i="3"/>
  <c r="I6657" i="3"/>
  <c r="I6656" i="3"/>
  <c r="I6655" i="3"/>
  <c r="I6654" i="3"/>
  <c r="I6653" i="3"/>
  <c r="I6652" i="3"/>
  <c r="I6651" i="3"/>
  <c r="I6650" i="3"/>
  <c r="I6649" i="3"/>
  <c r="I6648" i="3"/>
  <c r="I6647" i="3"/>
  <c r="I6646" i="3"/>
  <c r="I6645" i="3"/>
  <c r="I6644" i="3"/>
  <c r="I6643" i="3"/>
  <c r="I6642" i="3"/>
  <c r="I6641" i="3"/>
  <c r="I6640" i="3"/>
  <c r="I6639" i="3"/>
  <c r="I6638" i="3"/>
  <c r="I6637" i="3"/>
  <c r="I6636" i="3"/>
  <c r="I6635" i="3"/>
  <c r="I6634" i="3"/>
  <c r="I6633" i="3"/>
  <c r="I6632" i="3"/>
  <c r="I6631" i="3"/>
  <c r="I6630" i="3"/>
  <c r="I6629" i="3"/>
  <c r="I6628" i="3"/>
  <c r="I6627" i="3"/>
  <c r="I6626" i="3"/>
  <c r="I6625" i="3"/>
  <c r="I6624" i="3"/>
  <c r="I6623" i="3"/>
  <c r="I6622" i="3"/>
  <c r="I6621" i="3"/>
  <c r="I6620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I6527" i="3"/>
  <c r="I6526" i="3"/>
  <c r="I6525" i="3"/>
  <c r="I6524" i="3"/>
  <c r="I6523" i="3"/>
  <c r="I6522" i="3"/>
  <c r="I6521" i="3"/>
  <c r="I6520" i="3"/>
  <c r="I6519" i="3"/>
  <c r="I6518" i="3"/>
  <c r="I6517" i="3"/>
  <c r="I6516" i="3"/>
  <c r="I6515" i="3"/>
  <c r="I6514" i="3"/>
  <c r="I6513" i="3"/>
  <c r="I6512" i="3"/>
  <c r="I6511" i="3"/>
  <c r="I6510" i="3"/>
  <c r="I6509" i="3"/>
  <c r="I6508" i="3"/>
  <c r="I6507" i="3"/>
  <c r="I6506" i="3"/>
  <c r="I6505" i="3"/>
  <c r="I6504" i="3"/>
  <c r="I6503" i="3"/>
  <c r="I6502" i="3"/>
  <c r="I6501" i="3"/>
  <c r="I6500" i="3"/>
  <c r="I6499" i="3"/>
  <c r="I6498" i="3"/>
  <c r="I6497" i="3"/>
  <c r="I6496" i="3"/>
  <c r="I6495" i="3"/>
  <c r="I6494" i="3"/>
  <c r="I6493" i="3"/>
  <c r="I6492" i="3"/>
  <c r="I6491" i="3"/>
  <c r="I6490" i="3"/>
  <c r="I6489" i="3"/>
  <c r="I6488" i="3"/>
  <c r="I6487" i="3"/>
  <c r="I6486" i="3"/>
  <c r="I6485" i="3"/>
  <c r="I6484" i="3"/>
  <c r="I6483" i="3"/>
  <c r="I6482" i="3"/>
  <c r="I6481" i="3"/>
  <c r="I6480" i="3"/>
  <c r="I6479" i="3"/>
  <c r="I6478" i="3"/>
  <c r="I6477" i="3"/>
  <c r="I6476" i="3"/>
  <c r="I6475" i="3"/>
  <c r="I6474" i="3"/>
  <c r="I6473" i="3"/>
  <c r="I6472" i="3"/>
  <c r="I6471" i="3"/>
  <c r="I6470" i="3"/>
  <c r="I6469" i="3"/>
  <c r="I6468" i="3"/>
  <c r="I6467" i="3"/>
  <c r="I6466" i="3"/>
  <c r="I6465" i="3"/>
  <c r="I6464" i="3"/>
  <c r="I6463" i="3"/>
  <c r="I6462" i="3"/>
  <c r="I6461" i="3"/>
  <c r="I6460" i="3"/>
  <c r="I6459" i="3"/>
  <c r="I6458" i="3"/>
  <c r="I6457" i="3"/>
  <c r="I6456" i="3"/>
  <c r="I6455" i="3"/>
  <c r="I6454" i="3"/>
  <c r="I6453" i="3"/>
  <c r="I6452" i="3"/>
  <c r="I6451" i="3"/>
  <c r="I6450" i="3"/>
  <c r="I6449" i="3"/>
  <c r="I6448" i="3"/>
  <c r="I6447" i="3"/>
  <c r="I6446" i="3"/>
  <c r="I6445" i="3"/>
  <c r="I6444" i="3"/>
  <c r="I6443" i="3"/>
  <c r="I6442" i="3"/>
  <c r="I6441" i="3"/>
  <c r="I6440" i="3"/>
  <c r="I6439" i="3"/>
  <c r="I6438" i="3"/>
  <c r="I6437" i="3"/>
  <c r="I6436" i="3"/>
  <c r="I6435" i="3"/>
  <c r="I6434" i="3"/>
  <c r="I6433" i="3"/>
  <c r="I6432" i="3"/>
  <c r="I6431" i="3"/>
  <c r="I6430" i="3"/>
  <c r="I6429" i="3"/>
  <c r="I6428" i="3"/>
  <c r="I6427" i="3"/>
  <c r="I6426" i="3"/>
  <c r="I6425" i="3"/>
  <c r="I6424" i="3"/>
  <c r="I6423" i="3"/>
  <c r="I6422" i="3"/>
  <c r="I6421" i="3"/>
  <c r="I6420" i="3"/>
  <c r="I6419" i="3"/>
  <c r="I6418" i="3"/>
  <c r="I6417" i="3"/>
  <c r="I6416" i="3"/>
  <c r="I6415" i="3"/>
  <c r="I6414" i="3"/>
  <c r="I6413" i="3"/>
  <c r="I6412" i="3"/>
  <c r="I6411" i="3"/>
  <c r="I6410" i="3"/>
  <c r="I6409" i="3"/>
  <c r="I6408" i="3"/>
  <c r="I6407" i="3"/>
  <c r="I6406" i="3"/>
  <c r="I6405" i="3"/>
  <c r="I6404" i="3"/>
  <c r="I6403" i="3"/>
  <c r="I6402" i="3"/>
  <c r="I6401" i="3"/>
  <c r="I6400" i="3"/>
  <c r="I6399" i="3"/>
  <c r="I6398" i="3"/>
  <c r="I6397" i="3"/>
  <c r="I6396" i="3"/>
  <c r="I6395" i="3"/>
  <c r="I6394" i="3"/>
  <c r="I6393" i="3"/>
  <c r="I6392" i="3"/>
  <c r="I6391" i="3"/>
  <c r="I6390" i="3"/>
  <c r="I6389" i="3"/>
  <c r="I6388" i="3"/>
  <c r="I6387" i="3"/>
  <c r="I6386" i="3"/>
  <c r="I6385" i="3"/>
  <c r="I6384" i="3"/>
  <c r="I6383" i="3"/>
  <c r="I6382" i="3"/>
  <c r="I6381" i="3"/>
  <c r="I6380" i="3"/>
  <c r="I6379" i="3"/>
  <c r="I6378" i="3"/>
  <c r="I6377" i="3"/>
  <c r="I6376" i="3"/>
  <c r="I6375" i="3"/>
  <c r="I6374" i="3"/>
  <c r="I6373" i="3"/>
  <c r="I6372" i="3"/>
  <c r="I6371" i="3"/>
  <c r="I6370" i="3"/>
  <c r="I6369" i="3"/>
  <c r="I6368" i="3"/>
  <c r="I6367" i="3"/>
  <c r="I6366" i="3"/>
  <c r="I6365" i="3"/>
  <c r="I6364" i="3"/>
  <c r="I6363" i="3"/>
  <c r="I6362" i="3"/>
  <c r="I6361" i="3"/>
  <c r="I6360" i="3"/>
  <c r="I6359" i="3"/>
  <c r="I6358" i="3"/>
  <c r="I6357" i="3"/>
  <c r="I6356" i="3"/>
  <c r="I6355" i="3"/>
  <c r="I6354" i="3"/>
  <c r="I6353" i="3"/>
  <c r="I6352" i="3"/>
  <c r="I6351" i="3"/>
  <c r="I6350" i="3"/>
  <c r="I6349" i="3"/>
  <c r="I6348" i="3"/>
  <c r="I6347" i="3"/>
  <c r="I6346" i="3"/>
  <c r="I6345" i="3"/>
  <c r="I6344" i="3"/>
  <c r="I6343" i="3"/>
  <c r="I6342" i="3"/>
  <c r="I6341" i="3"/>
  <c r="I6340" i="3"/>
  <c r="I6339" i="3"/>
  <c r="I6338" i="3"/>
  <c r="I6337" i="3"/>
  <c r="I6336" i="3"/>
  <c r="I6335" i="3"/>
  <c r="I6334" i="3"/>
  <c r="I6333" i="3"/>
  <c r="I6332" i="3"/>
  <c r="I6331" i="3"/>
  <c r="I6330" i="3"/>
  <c r="I6329" i="3"/>
  <c r="I6328" i="3"/>
  <c r="I6327" i="3"/>
  <c r="I6326" i="3"/>
  <c r="I6325" i="3"/>
  <c r="I6324" i="3"/>
  <c r="I6323" i="3"/>
  <c r="I6322" i="3"/>
  <c r="I6321" i="3"/>
  <c r="I6320" i="3"/>
  <c r="I6319" i="3"/>
  <c r="I6318" i="3"/>
  <c r="I6317" i="3"/>
  <c r="I6316" i="3"/>
  <c r="I6315" i="3"/>
  <c r="I6314" i="3"/>
  <c r="I6313" i="3"/>
  <c r="I6312" i="3"/>
  <c r="I6311" i="3"/>
  <c r="I6310" i="3"/>
  <c r="I6309" i="3"/>
  <c r="I6308" i="3"/>
  <c r="I6307" i="3"/>
  <c r="I6306" i="3"/>
  <c r="I6305" i="3"/>
  <c r="I6304" i="3"/>
  <c r="I6303" i="3"/>
  <c r="I6302" i="3"/>
  <c r="I6301" i="3"/>
  <c r="I6300" i="3"/>
  <c r="I6299" i="3"/>
  <c r="I6298" i="3"/>
  <c r="I6297" i="3"/>
  <c r="I6296" i="3"/>
  <c r="I6295" i="3"/>
  <c r="I6294" i="3"/>
  <c r="I6293" i="3"/>
  <c r="I6292" i="3"/>
  <c r="I6291" i="3"/>
  <c r="I6290" i="3"/>
  <c r="I6289" i="3"/>
  <c r="I6288" i="3"/>
  <c r="I6287" i="3"/>
  <c r="I6286" i="3"/>
  <c r="I6285" i="3"/>
  <c r="I6284" i="3"/>
  <c r="I6283" i="3"/>
  <c r="I6282" i="3"/>
  <c r="I6281" i="3"/>
  <c r="I6280" i="3"/>
  <c r="I6279" i="3"/>
  <c r="I6278" i="3"/>
  <c r="I6277" i="3"/>
  <c r="I6276" i="3"/>
  <c r="I6275" i="3"/>
  <c r="I6274" i="3"/>
  <c r="I6273" i="3"/>
  <c r="I6272" i="3"/>
  <c r="I6271" i="3"/>
  <c r="I6270" i="3"/>
  <c r="I6269" i="3"/>
  <c r="I6268" i="3"/>
  <c r="I6267" i="3"/>
  <c r="I6266" i="3"/>
  <c r="I6265" i="3"/>
  <c r="I6264" i="3"/>
  <c r="I6263" i="3"/>
  <c r="I6262" i="3"/>
  <c r="I6261" i="3"/>
  <c r="I6260" i="3"/>
  <c r="I6259" i="3"/>
  <c r="I6258" i="3"/>
  <c r="I6257" i="3"/>
  <c r="I6256" i="3"/>
  <c r="I6255" i="3"/>
  <c r="I6254" i="3"/>
  <c r="I6253" i="3"/>
  <c r="I6252" i="3"/>
  <c r="I6251" i="3"/>
  <c r="I6250" i="3"/>
  <c r="I6249" i="3"/>
  <c r="I6248" i="3"/>
  <c r="I6247" i="3"/>
  <c r="I6246" i="3"/>
  <c r="I6245" i="3"/>
  <c r="I6244" i="3"/>
  <c r="I6243" i="3"/>
  <c r="I6242" i="3"/>
  <c r="I6241" i="3"/>
  <c r="I6240" i="3"/>
  <c r="I6239" i="3"/>
  <c r="I6238" i="3"/>
  <c r="I6237" i="3"/>
  <c r="I6236" i="3"/>
  <c r="I6235" i="3"/>
  <c r="I6234" i="3"/>
  <c r="I6233" i="3"/>
  <c r="I6232" i="3"/>
  <c r="I6231" i="3"/>
  <c r="I6230" i="3"/>
  <c r="I6229" i="3"/>
  <c r="I6228" i="3"/>
  <c r="I6227" i="3"/>
  <c r="I6226" i="3"/>
  <c r="I6225" i="3"/>
  <c r="I6224" i="3"/>
  <c r="I6223" i="3"/>
  <c r="I6222" i="3"/>
  <c r="I6221" i="3"/>
  <c r="I6220" i="3"/>
  <c r="I6219" i="3"/>
  <c r="I6218" i="3"/>
  <c r="I6217" i="3"/>
  <c r="I6216" i="3"/>
  <c r="I6215" i="3"/>
  <c r="I6214" i="3"/>
  <c r="I6213" i="3"/>
  <c r="I6212" i="3"/>
  <c r="I6211" i="3"/>
  <c r="I6210" i="3"/>
  <c r="I6209" i="3"/>
  <c r="I6208" i="3"/>
  <c r="I6207" i="3"/>
  <c r="I6206" i="3"/>
  <c r="I6205" i="3"/>
  <c r="I6204" i="3"/>
  <c r="I6203" i="3"/>
  <c r="I6202" i="3"/>
  <c r="I6201" i="3"/>
  <c r="I6200" i="3"/>
  <c r="I6199" i="3"/>
  <c r="I6198" i="3"/>
  <c r="I6197" i="3"/>
  <c r="I6196" i="3"/>
  <c r="I6195" i="3"/>
  <c r="I6194" i="3"/>
  <c r="I6193" i="3"/>
  <c r="I6192" i="3"/>
  <c r="I6191" i="3"/>
  <c r="I6190" i="3"/>
  <c r="I6189" i="3"/>
  <c r="I6188" i="3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4" i="4"/>
  <c r="K7" i="4"/>
  <c r="J7" i="4"/>
  <c r="K10" i="4"/>
  <c r="K9" i="4"/>
  <c r="K8" i="4"/>
  <c r="K5" i="4"/>
  <c r="K6" i="4"/>
  <c r="K3" i="4"/>
  <c r="B18" i="5"/>
  <c r="B17" i="5"/>
  <c r="B16" i="5"/>
  <c r="B15" i="5"/>
  <c r="B14" i="5"/>
  <c r="L17" i="4"/>
  <c r="L16" i="4"/>
  <c r="B4" i="5"/>
  <c r="B3" i="5"/>
  <c r="L3" i="3"/>
  <c r="J10" i="4"/>
  <c r="J9" i="4"/>
  <c r="J8" i="4"/>
  <c r="J6" i="4"/>
  <c r="J5" i="4"/>
  <c r="J4" i="4"/>
  <c r="L4" i="3"/>
  <c r="L7" i="12" l="1"/>
  <c r="I8351" i="4"/>
  <c r="I8959" i="4"/>
  <c r="I8447" i="4"/>
  <c r="I9206" i="4"/>
  <c r="I9137" i="4"/>
  <c r="I9052" i="4"/>
  <c r="I8927" i="4"/>
  <c r="I8799" i="4"/>
  <c r="I8671" i="4"/>
  <c r="I8543" i="4"/>
  <c r="I8415" i="4"/>
  <c r="I8281" i="4"/>
  <c r="I9198" i="4"/>
  <c r="I9128" i="4"/>
  <c r="I9039" i="4"/>
  <c r="I8911" i="4"/>
  <c r="I8783" i="4"/>
  <c r="I8655" i="4"/>
  <c r="I8527" i="4"/>
  <c r="I8399" i="4"/>
  <c r="I8263" i="4"/>
  <c r="I9156" i="4"/>
  <c r="I9079" i="4"/>
  <c r="I8831" i="4"/>
  <c r="I8703" i="4"/>
  <c r="I8575" i="4"/>
  <c r="I8319" i="4"/>
  <c r="I9214" i="4"/>
  <c r="I9147" i="4"/>
  <c r="I9065" i="4"/>
  <c r="I8943" i="4"/>
  <c r="I8815" i="4"/>
  <c r="I8687" i="4"/>
  <c r="I8559" i="4"/>
  <c r="I8431" i="4"/>
  <c r="I8303" i="4"/>
  <c r="I9190" i="4"/>
  <c r="I9119" i="4"/>
  <c r="I9023" i="4"/>
  <c r="I8895" i="4"/>
  <c r="I8767" i="4"/>
  <c r="I8639" i="4"/>
  <c r="I8511" i="4"/>
  <c r="I8383" i="4"/>
  <c r="I9182" i="4"/>
  <c r="I9110" i="4"/>
  <c r="I9007" i="4"/>
  <c r="I8879" i="4"/>
  <c r="I8751" i="4"/>
  <c r="I8623" i="4"/>
  <c r="I8495" i="4"/>
  <c r="I8367" i="4"/>
  <c r="I9174" i="4"/>
  <c r="I9101" i="4"/>
  <c r="I8991" i="4"/>
  <c r="I8863" i="4"/>
  <c r="I8735" i="4"/>
  <c r="I8607" i="4"/>
  <c r="I8479" i="4"/>
  <c r="I209" i="4"/>
  <c r="I9165" i="4"/>
  <c r="I9091" i="4"/>
  <c r="I8975" i="4"/>
  <c r="I8847" i="4"/>
  <c r="I8719" i="4"/>
  <c r="I8591" i="4"/>
  <c r="I8463" i="4"/>
  <c r="I8335" i="4"/>
  <c r="B6" i="5"/>
  <c r="I9218" i="4"/>
  <c r="I9210" i="4"/>
  <c r="I9202" i="4"/>
  <c r="I9194" i="4"/>
  <c r="I9186" i="4"/>
  <c r="I9178" i="4"/>
  <c r="I9169" i="4"/>
  <c r="I9160" i="4"/>
  <c r="I9151" i="4"/>
  <c r="I9142" i="4"/>
  <c r="I9133" i="4"/>
  <c r="I9124" i="4"/>
  <c r="I9115" i="4"/>
  <c r="I9105" i="4"/>
  <c r="I9096" i="4"/>
  <c r="I9084" i="4"/>
  <c r="I9072" i="4"/>
  <c r="I9059" i="4"/>
  <c r="I9047" i="4"/>
  <c r="I9031" i="4"/>
  <c r="I9015" i="4"/>
  <c r="I8999" i="4"/>
  <c r="I8983" i="4"/>
  <c r="I8967" i="4"/>
  <c r="I8951" i="4"/>
  <c r="I8935" i="4"/>
  <c r="I8919" i="4"/>
  <c r="I8903" i="4"/>
  <c r="I8887" i="4"/>
  <c r="I8871" i="4"/>
  <c r="I8855" i="4"/>
  <c r="I8839" i="4"/>
  <c r="I8823" i="4"/>
  <c r="I8807" i="4"/>
  <c r="I8791" i="4"/>
  <c r="I8775" i="4"/>
  <c r="I8759" i="4"/>
  <c r="I8743" i="4"/>
  <c r="I8727" i="4"/>
  <c r="I8711" i="4"/>
  <c r="I8695" i="4"/>
  <c r="I8679" i="4"/>
  <c r="I8663" i="4"/>
  <c r="I8647" i="4"/>
  <c r="I8631" i="4"/>
  <c r="I8615" i="4"/>
  <c r="I8599" i="4"/>
  <c r="I8583" i="4"/>
  <c r="I8567" i="4"/>
  <c r="I8551" i="4"/>
  <c r="I8535" i="4"/>
  <c r="I8519" i="4"/>
  <c r="I8503" i="4"/>
  <c r="I8487" i="4"/>
  <c r="I8471" i="4"/>
  <c r="I8455" i="4"/>
  <c r="I8439" i="4"/>
  <c r="I8423" i="4"/>
  <c r="I8407" i="4"/>
  <c r="I8391" i="4"/>
  <c r="I8375" i="4"/>
  <c r="I8359" i="4"/>
  <c r="I8343" i="4"/>
  <c r="I8327" i="4"/>
  <c r="I8311" i="4"/>
  <c r="I8295" i="4"/>
  <c r="I8272" i="4"/>
  <c r="I8249" i="4"/>
  <c r="I8231" i="4"/>
  <c r="I8208" i="4"/>
  <c r="I8185" i="4"/>
  <c r="I8167" i="4"/>
  <c r="I8144" i="4"/>
  <c r="I8121" i="4"/>
  <c r="I8103" i="4"/>
  <c r="I8080" i="4"/>
  <c r="I8057" i="4"/>
  <c r="I8039" i="4"/>
  <c r="I8016" i="4"/>
  <c r="I7993" i="4"/>
  <c r="I7975" i="4"/>
  <c r="I7952" i="4"/>
  <c r="I7929" i="4"/>
  <c r="I7911" i="4"/>
  <c r="I7888" i="4"/>
  <c r="I7865" i="4"/>
  <c r="I7847" i="4"/>
  <c r="I7824" i="4"/>
  <c r="I7801" i="4"/>
  <c r="I7783" i="4"/>
  <c r="I7760" i="4"/>
  <c r="I7737" i="4"/>
  <c r="I7719" i="4"/>
  <c r="I7696" i="4"/>
  <c r="I7673" i="4"/>
  <c r="I7655" i="4"/>
  <c r="I7632" i="4"/>
  <c r="I7609" i="4"/>
  <c r="I7591" i="4"/>
  <c r="I7568" i="4"/>
  <c r="I7545" i="4"/>
  <c r="I7527" i="4"/>
  <c r="I7504" i="4"/>
  <c r="I7481" i="4"/>
  <c r="I7463" i="4"/>
  <c r="I7440" i="4"/>
  <c r="I7417" i="4"/>
  <c r="I7399" i="4"/>
  <c r="I7376" i="4"/>
  <c r="I7353" i="4"/>
  <c r="I7335" i="4"/>
  <c r="I7312" i="4"/>
  <c r="I7289" i="4"/>
  <c r="I7271" i="4"/>
  <c r="I7248" i="4"/>
  <c r="I7225" i="4"/>
  <c r="I7207" i="4"/>
  <c r="I7181" i="4"/>
  <c r="I7155" i="4"/>
  <c r="I7134" i="4"/>
  <c r="I7108" i="4"/>
  <c r="I7081" i="4"/>
  <c r="I7061" i="4"/>
  <c r="I7035" i="4"/>
  <c r="I7008" i="4"/>
  <c r="I6988" i="4"/>
  <c r="I6961" i="4"/>
  <c r="I6935" i="4"/>
  <c r="I6915" i="4"/>
  <c r="I6888" i="4"/>
  <c r="I6862" i="4"/>
  <c r="I6841" i="4"/>
  <c r="I6812" i="4"/>
  <c r="I9215" i="4"/>
  <c r="I9207" i="4"/>
  <c r="I9199" i="4"/>
  <c r="I9191" i="4"/>
  <c r="I9183" i="4"/>
  <c r="I9175" i="4"/>
  <c r="I9166" i="4"/>
  <c r="I9157" i="4"/>
  <c r="I9148" i="4"/>
  <c r="I9139" i="4"/>
  <c r="I9129" i="4"/>
  <c r="I9120" i="4"/>
  <c r="I9111" i="4"/>
  <c r="I9102" i="4"/>
  <c r="I9092" i="4"/>
  <c r="I9080" i="4"/>
  <c r="I9067" i="4"/>
  <c r="I9055" i="4"/>
  <c r="I9040" i="4"/>
  <c r="I9024" i="4"/>
  <c r="I9008" i="4"/>
  <c r="I8992" i="4"/>
  <c r="I8976" i="4"/>
  <c r="I8960" i="4"/>
  <c r="I8944" i="4"/>
  <c r="I8928" i="4"/>
  <c r="I8912" i="4"/>
  <c r="I8896" i="4"/>
  <c r="I8880" i="4"/>
  <c r="I8864" i="4"/>
  <c r="I8848" i="4"/>
  <c r="I8832" i="4"/>
  <c r="I8816" i="4"/>
  <c r="I8800" i="4"/>
  <c r="I8784" i="4"/>
  <c r="I8768" i="4"/>
  <c r="I8752" i="4"/>
  <c r="I8736" i="4"/>
  <c r="I8720" i="4"/>
  <c r="I8704" i="4"/>
  <c r="I8688" i="4"/>
  <c r="I8672" i="4"/>
  <c r="I8656" i="4"/>
  <c r="I8640" i="4"/>
  <c r="I8624" i="4"/>
  <c r="I8608" i="4"/>
  <c r="I8592" i="4"/>
  <c r="I8576" i="4"/>
  <c r="I8560" i="4"/>
  <c r="I8544" i="4"/>
  <c r="I8528" i="4"/>
  <c r="I8512" i="4"/>
  <c r="I8496" i="4"/>
  <c r="I8480" i="4"/>
  <c r="I8464" i="4"/>
  <c r="I8448" i="4"/>
  <c r="I8432" i="4"/>
  <c r="I8416" i="4"/>
  <c r="I8400" i="4"/>
  <c r="I8384" i="4"/>
  <c r="I8368" i="4"/>
  <c r="I8352" i="4"/>
  <c r="I8336" i="4"/>
  <c r="I8320" i="4"/>
  <c r="I8304" i="4"/>
  <c r="I8287" i="4"/>
  <c r="I8264" i="4"/>
  <c r="I8241" i="4"/>
  <c r="I8223" i="4"/>
  <c r="I8200" i="4"/>
  <c r="I8177" i="4"/>
  <c r="I8159" i="4"/>
  <c r="I8136" i="4"/>
  <c r="I8113" i="4"/>
  <c r="I8095" i="4"/>
  <c r="I8072" i="4"/>
  <c r="I8049" i="4"/>
  <c r="I8031" i="4"/>
  <c r="I8008" i="4"/>
  <c r="I7985" i="4"/>
  <c r="I7967" i="4"/>
  <c r="I7944" i="4"/>
  <c r="I7921" i="4"/>
  <c r="I7903" i="4"/>
  <c r="I7880" i="4"/>
  <c r="I7857" i="4"/>
  <c r="I7839" i="4"/>
  <c r="I7816" i="4"/>
  <c r="I7793" i="4"/>
  <c r="I7775" i="4"/>
  <c r="I7752" i="4"/>
  <c r="I7729" i="4"/>
  <c r="I7711" i="4"/>
  <c r="I7688" i="4"/>
  <c r="I7665" i="4"/>
  <c r="I7647" i="4"/>
  <c r="I7624" i="4"/>
  <c r="I7601" i="4"/>
  <c r="I7583" i="4"/>
  <c r="I7560" i="4"/>
  <c r="I7537" i="4"/>
  <c r="I7519" i="4"/>
  <c r="I7496" i="4"/>
  <c r="I7473" i="4"/>
  <c r="I7455" i="4"/>
  <c r="I7432" i="4"/>
  <c r="I7409" i="4"/>
  <c r="I7391" i="4"/>
  <c r="I7368" i="4"/>
  <c r="I7345" i="4"/>
  <c r="I7327" i="4"/>
  <c r="I7304" i="4"/>
  <c r="I7281" i="4"/>
  <c r="I7263" i="4"/>
  <c r="I7240" i="4"/>
  <c r="I7217" i="4"/>
  <c r="I7198" i="4"/>
  <c r="I7172" i="4"/>
  <c r="I7145" i="4"/>
  <c r="I7125" i="4"/>
  <c r="I7099" i="4"/>
  <c r="I7072" i="4"/>
  <c r="I7052" i="4"/>
  <c r="I7025" i="4"/>
  <c r="I6999" i="4"/>
  <c r="I6979" i="4"/>
  <c r="I6952" i="4"/>
  <c r="I6926" i="4"/>
  <c r="I6905" i="4"/>
  <c r="I6879" i="4"/>
  <c r="I6853" i="4"/>
  <c r="I6832" i="4"/>
  <c r="I6801" i="4"/>
  <c r="I6771" i="4"/>
  <c r="I6747" i="4"/>
  <c r="I6705" i="4"/>
  <c r="I6660" i="4"/>
  <c r="I6624" i="4"/>
  <c r="I6571" i="4"/>
  <c r="I6511" i="4"/>
  <c r="I6463" i="4"/>
  <c r="I6401" i="4"/>
  <c r="I6317" i="4"/>
  <c r="I6245" i="4"/>
  <c r="I6153" i="4"/>
  <c r="I6034" i="4"/>
  <c r="I5938" i="4"/>
  <c r="I5813" i="4"/>
  <c r="I5655" i="4"/>
  <c r="I5487" i="4"/>
  <c r="I5119" i="4"/>
  <c r="I3556" i="4"/>
  <c r="I8240" i="4"/>
  <c r="I8217" i="4"/>
  <c r="I8199" i="4"/>
  <c r="I8176" i="4"/>
  <c r="I8153" i="4"/>
  <c r="I8135" i="4"/>
  <c r="I8112" i="4"/>
  <c r="I8089" i="4"/>
  <c r="I8071" i="4"/>
  <c r="I8048" i="4"/>
  <c r="I8025" i="4"/>
  <c r="I8007" i="4"/>
  <c r="I7984" i="4"/>
  <c r="I7961" i="4"/>
  <c r="I7943" i="4"/>
  <c r="I7920" i="4"/>
  <c r="I7897" i="4"/>
  <c r="I7879" i="4"/>
  <c r="I7856" i="4"/>
  <c r="I7833" i="4"/>
  <c r="I7815" i="4"/>
  <c r="I7792" i="4"/>
  <c r="I7769" i="4"/>
  <c r="I7751" i="4"/>
  <c r="I7728" i="4"/>
  <c r="I7705" i="4"/>
  <c r="I7687" i="4"/>
  <c r="I7664" i="4"/>
  <c r="I7641" i="4"/>
  <c r="I7623" i="4"/>
  <c r="I7600" i="4"/>
  <c r="I7577" i="4"/>
  <c r="I7559" i="4"/>
  <c r="I7536" i="4"/>
  <c r="I7513" i="4"/>
  <c r="I7495" i="4"/>
  <c r="I7472" i="4"/>
  <c r="I7449" i="4"/>
  <c r="I7431" i="4"/>
  <c r="I7408" i="4"/>
  <c r="I7385" i="4"/>
  <c r="I7367" i="4"/>
  <c r="I7344" i="4"/>
  <c r="I7321" i="4"/>
  <c r="I7303" i="4"/>
  <c r="I7280" i="4"/>
  <c r="I7257" i="4"/>
  <c r="I7239" i="4"/>
  <c r="I7216" i="4"/>
  <c r="I7191" i="4"/>
  <c r="I7171" i="4"/>
  <c r="I7144" i="4"/>
  <c r="I7118" i="4"/>
  <c r="I7097" i="4"/>
  <c r="I7071" i="4"/>
  <c r="I7045" i="4"/>
  <c r="I7024" i="4"/>
  <c r="I6998" i="4"/>
  <c r="I6972" i="4"/>
  <c r="I6951" i="4"/>
  <c r="I6925" i="4"/>
  <c r="I6899" i="4"/>
  <c r="I6878" i="4"/>
  <c r="I6852" i="4"/>
  <c r="I6824" i="4"/>
  <c r="I6800" i="4"/>
  <c r="I6769" i="4"/>
  <c r="I6737" i="4"/>
  <c r="I6704" i="4"/>
  <c r="I6657" i="4"/>
  <c r="I6612" i="4"/>
  <c r="I6570" i="4"/>
  <c r="I6507" i="4"/>
  <c r="I6447" i="4"/>
  <c r="I6397" i="4"/>
  <c r="I6313" i="4"/>
  <c r="I6221" i="4"/>
  <c r="I6149" i="4"/>
  <c r="I6029" i="4"/>
  <c r="I5906" i="4"/>
  <c r="I5810" i="4"/>
  <c r="I5642" i="4"/>
  <c r="I5400" i="4"/>
  <c r="I5112" i="4"/>
  <c r="I3232" i="4"/>
  <c r="I9213" i="4"/>
  <c r="I9205" i="4"/>
  <c r="I9197" i="4"/>
  <c r="I9189" i="4"/>
  <c r="I9181" i="4"/>
  <c r="I9173" i="4"/>
  <c r="I9164" i="4"/>
  <c r="I9155" i="4"/>
  <c r="I9145" i="4"/>
  <c r="I9136" i="4"/>
  <c r="I9127" i="4"/>
  <c r="I9118" i="4"/>
  <c r="I9109" i="4"/>
  <c r="I9100" i="4"/>
  <c r="I9089" i="4"/>
  <c r="I9076" i="4"/>
  <c r="I9064" i="4"/>
  <c r="I9051" i="4"/>
  <c r="I9036" i="4"/>
  <c r="I9020" i="4"/>
  <c r="I9004" i="4"/>
  <c r="I8988" i="4"/>
  <c r="I8972" i="4"/>
  <c r="I8956" i="4"/>
  <c r="I8940" i="4"/>
  <c r="I8924" i="4"/>
  <c r="I8908" i="4"/>
  <c r="I8892" i="4"/>
  <c r="I8876" i="4"/>
  <c r="I8860" i="4"/>
  <c r="I8844" i="4"/>
  <c r="I8828" i="4"/>
  <c r="I8812" i="4"/>
  <c r="I8796" i="4"/>
  <c r="I8780" i="4"/>
  <c r="I8764" i="4"/>
  <c r="I8748" i="4"/>
  <c r="I8732" i="4"/>
  <c r="I8716" i="4"/>
  <c r="I8700" i="4"/>
  <c r="I8684" i="4"/>
  <c r="I8668" i="4"/>
  <c r="I8652" i="4"/>
  <c r="I8636" i="4"/>
  <c r="I8620" i="4"/>
  <c r="I8604" i="4"/>
  <c r="I8588" i="4"/>
  <c r="I8572" i="4"/>
  <c r="I8556" i="4"/>
  <c r="I8540" i="4"/>
  <c r="I8524" i="4"/>
  <c r="I8508" i="4"/>
  <c r="I8492" i="4"/>
  <c r="I8476" i="4"/>
  <c r="I8460" i="4"/>
  <c r="I8444" i="4"/>
  <c r="I8428" i="4"/>
  <c r="I8412" i="4"/>
  <c r="I8396" i="4"/>
  <c r="I8380" i="4"/>
  <c r="I8364" i="4"/>
  <c r="I8348" i="4"/>
  <c r="I8332" i="4"/>
  <c r="I8316" i="4"/>
  <c r="I8300" i="4"/>
  <c r="I8280" i="4"/>
  <c r="I8257" i="4"/>
  <c r="I8239" i="4"/>
  <c r="I8216" i="4"/>
  <c r="I8193" i="4"/>
  <c r="I8175" i="4"/>
  <c r="I8152" i="4"/>
  <c r="I8129" i="4"/>
  <c r="I8111" i="4"/>
  <c r="I8088" i="4"/>
  <c r="I8065" i="4"/>
  <c r="I8047" i="4"/>
  <c r="I8024" i="4"/>
  <c r="I8001" i="4"/>
  <c r="I7983" i="4"/>
  <c r="I7960" i="4"/>
  <c r="I7937" i="4"/>
  <c r="I7919" i="4"/>
  <c r="I7896" i="4"/>
  <c r="I7873" i="4"/>
  <c r="I7855" i="4"/>
  <c r="I7832" i="4"/>
  <c r="I7809" i="4"/>
  <c r="I7791" i="4"/>
  <c r="I7768" i="4"/>
  <c r="I7745" i="4"/>
  <c r="I7727" i="4"/>
  <c r="I7704" i="4"/>
  <c r="I7681" i="4"/>
  <c r="I7663" i="4"/>
  <c r="I7640" i="4"/>
  <c r="I7617" i="4"/>
  <c r="I7599" i="4"/>
  <c r="I7576" i="4"/>
  <c r="I7553" i="4"/>
  <c r="I7535" i="4"/>
  <c r="I7512" i="4"/>
  <c r="I7489" i="4"/>
  <c r="I7471" i="4"/>
  <c r="I7448" i="4"/>
  <c r="I7425" i="4"/>
  <c r="I7407" i="4"/>
  <c r="I7384" i="4"/>
  <c r="I7361" i="4"/>
  <c r="I7343" i="4"/>
  <c r="I7320" i="4"/>
  <c r="I7297" i="4"/>
  <c r="I7279" i="4"/>
  <c r="I7256" i="4"/>
  <c r="I7233" i="4"/>
  <c r="I7215" i="4"/>
  <c r="I7190" i="4"/>
  <c r="I7164" i="4"/>
  <c r="I7143" i="4"/>
  <c r="I7117" i="4"/>
  <c r="I7091" i="4"/>
  <c r="I7070" i="4"/>
  <c r="I7044" i="4"/>
  <c r="I7017" i="4"/>
  <c r="I6997" i="4"/>
  <c r="I6971" i="4"/>
  <c r="I6944" i="4"/>
  <c r="I6924" i="4"/>
  <c r="I6897" i="4"/>
  <c r="I6871" i="4"/>
  <c r="I6851" i="4"/>
  <c r="I6823" i="4"/>
  <c r="I6792" i="4"/>
  <c r="I6768" i="4"/>
  <c r="I6736" i="4"/>
  <c r="I6692" i="4"/>
  <c r="I6656" i="4"/>
  <c r="I6609" i="4"/>
  <c r="I6554" i="4"/>
  <c r="I6506" i="4"/>
  <c r="I6443" i="4"/>
  <c r="I6379" i="4"/>
  <c r="I6309" i="4"/>
  <c r="I6217" i="4"/>
  <c r="I6117" i="4"/>
  <c r="I6021" i="4"/>
  <c r="I5901" i="4"/>
  <c r="I5778" i="4"/>
  <c r="I5638" i="4"/>
  <c r="I5375" i="4"/>
  <c r="I4961" i="4"/>
  <c r="I3" i="4"/>
  <c r="I11" i="4"/>
  <c r="I19" i="4"/>
  <c r="I27" i="4"/>
  <c r="I35" i="4"/>
  <c r="I43" i="4"/>
  <c r="I51" i="4"/>
  <c r="I59" i="4"/>
  <c r="I67" i="4"/>
  <c r="I75" i="4"/>
  <c r="I83" i="4"/>
  <c r="I91" i="4"/>
  <c r="I99" i="4"/>
  <c r="I107" i="4"/>
  <c r="I115" i="4"/>
  <c r="I123" i="4"/>
  <c r="I131" i="4"/>
  <c r="I139" i="4"/>
  <c r="I147" i="4"/>
  <c r="I155" i="4"/>
  <c r="I163" i="4"/>
  <c r="I171" i="4"/>
  <c r="I179" i="4"/>
  <c r="I187" i="4"/>
  <c r="I195" i="4"/>
  <c r="I203" i="4"/>
  <c r="I211" i="4"/>
  <c r="I219" i="4"/>
  <c r="I227" i="4"/>
  <c r="I235" i="4"/>
  <c r="I243" i="4"/>
  <c r="I251" i="4"/>
  <c r="I259" i="4"/>
  <c r="I267" i="4"/>
  <c r="I275" i="4"/>
  <c r="I283" i="4"/>
  <c r="I291" i="4"/>
  <c r="I299" i="4"/>
  <c r="I307" i="4"/>
  <c r="I315" i="4"/>
  <c r="I323" i="4"/>
  <c r="I331" i="4"/>
  <c r="I339" i="4"/>
  <c r="I347" i="4"/>
  <c r="I355" i="4"/>
  <c r="I363" i="4"/>
  <c r="I371" i="4"/>
  <c r="I379" i="4"/>
  <c r="I387" i="4"/>
  <c r="I395" i="4"/>
  <c r="I403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507" i="4"/>
  <c r="I515" i="4"/>
  <c r="I523" i="4"/>
  <c r="I531" i="4"/>
  <c r="I539" i="4"/>
  <c r="I547" i="4"/>
  <c r="I555" i="4"/>
  <c r="I563" i="4"/>
  <c r="I571" i="4"/>
  <c r="I579" i="4"/>
  <c r="I587" i="4"/>
  <c r="I595" i="4"/>
  <c r="I603" i="4"/>
  <c r="I611" i="4"/>
  <c r="I619" i="4"/>
  <c r="I627" i="4"/>
  <c r="I635" i="4"/>
  <c r="I643" i="4"/>
  <c r="I651" i="4"/>
  <c r="I659" i="4"/>
  <c r="I667" i="4"/>
  <c r="I675" i="4"/>
  <c r="I6" i="4"/>
  <c r="I15" i="4"/>
  <c r="I24" i="4"/>
  <c r="I33" i="4"/>
  <c r="I42" i="4"/>
  <c r="I52" i="4"/>
  <c r="I61" i="4"/>
  <c r="I70" i="4"/>
  <c r="I79" i="4"/>
  <c r="I88" i="4"/>
  <c r="I97" i="4"/>
  <c r="I106" i="4"/>
  <c r="I116" i="4"/>
  <c r="I125" i="4"/>
  <c r="I134" i="4"/>
  <c r="I143" i="4"/>
  <c r="I152" i="4"/>
  <c r="I161" i="4"/>
  <c r="I170" i="4"/>
  <c r="I180" i="4"/>
  <c r="I189" i="4"/>
  <c r="I198" i="4"/>
  <c r="I207" i="4"/>
  <c r="I216" i="4"/>
  <c r="I225" i="4"/>
  <c r="I234" i="4"/>
  <c r="I244" i="4"/>
  <c r="I253" i="4"/>
  <c r="I262" i="4"/>
  <c r="I271" i="4"/>
  <c r="I280" i="4"/>
  <c r="I289" i="4"/>
  <c r="I298" i="4"/>
  <c r="I308" i="4"/>
  <c r="I317" i="4"/>
  <c r="I326" i="4"/>
  <c r="I335" i="4"/>
  <c r="I344" i="4"/>
  <c r="I353" i="4"/>
  <c r="I362" i="4"/>
  <c r="I372" i="4"/>
  <c r="I381" i="4"/>
  <c r="I390" i="4"/>
  <c r="I399" i="4"/>
  <c r="I408" i="4"/>
  <c r="I417" i="4"/>
  <c r="I426" i="4"/>
  <c r="I436" i="4"/>
  <c r="I445" i="4"/>
  <c r="I454" i="4"/>
  <c r="I463" i="4"/>
  <c r="I472" i="4"/>
  <c r="I481" i="4"/>
  <c r="I490" i="4"/>
  <c r="I500" i="4"/>
  <c r="I509" i="4"/>
  <c r="I518" i="4"/>
  <c r="I527" i="4"/>
  <c r="I536" i="4"/>
  <c r="I545" i="4"/>
  <c r="I554" i="4"/>
  <c r="I564" i="4"/>
  <c r="I573" i="4"/>
  <c r="I582" i="4"/>
  <c r="I591" i="4"/>
  <c r="I600" i="4"/>
  <c r="I609" i="4"/>
  <c r="I618" i="4"/>
  <c r="I628" i="4"/>
  <c r="I637" i="4"/>
  <c r="I646" i="4"/>
  <c r="I655" i="4"/>
  <c r="I664" i="4"/>
  <c r="I673" i="4"/>
  <c r="I682" i="4"/>
  <c r="I690" i="4"/>
  <c r="I698" i="4"/>
  <c r="I706" i="4"/>
  <c r="I714" i="4"/>
  <c r="I722" i="4"/>
  <c r="I730" i="4"/>
  <c r="I738" i="4"/>
  <c r="I746" i="4"/>
  <c r="I754" i="4"/>
  <c r="I762" i="4"/>
  <c r="I7" i="4"/>
  <c r="I16" i="4"/>
  <c r="I25" i="4"/>
  <c r="I34" i="4"/>
  <c r="I44" i="4"/>
  <c r="I53" i="4"/>
  <c r="I62" i="4"/>
  <c r="I71" i="4"/>
  <c r="I80" i="4"/>
  <c r="I89" i="4"/>
  <c r="I98" i="4"/>
  <c r="I108" i="4"/>
  <c r="I8" i="4"/>
  <c r="I17" i="4"/>
  <c r="I26" i="4"/>
  <c r="I36" i="4"/>
  <c r="I9" i="4"/>
  <c r="I18" i="4"/>
  <c r="I28" i="4"/>
  <c r="I37" i="4"/>
  <c r="I46" i="4"/>
  <c r="I55" i="4"/>
  <c r="I64" i="4"/>
  <c r="I73" i="4"/>
  <c r="I82" i="4"/>
  <c r="I92" i="4"/>
  <c r="I101" i="4"/>
  <c r="I110" i="4"/>
  <c r="I119" i="4"/>
  <c r="I128" i="4"/>
  <c r="I137" i="4"/>
  <c r="I146" i="4"/>
  <c r="I156" i="4"/>
  <c r="I165" i="4"/>
  <c r="I174" i="4"/>
  <c r="I183" i="4"/>
  <c r="I192" i="4"/>
  <c r="I201" i="4"/>
  <c r="I210" i="4"/>
  <c r="I220" i="4"/>
  <c r="I229" i="4"/>
  <c r="I238" i="4"/>
  <c r="I247" i="4"/>
  <c r="I256" i="4"/>
  <c r="I265" i="4"/>
  <c r="I274" i="4"/>
  <c r="I284" i="4"/>
  <c r="I293" i="4"/>
  <c r="I302" i="4"/>
  <c r="I311" i="4"/>
  <c r="I320" i="4"/>
  <c r="I329" i="4"/>
  <c r="I338" i="4"/>
  <c r="I348" i="4"/>
  <c r="I357" i="4"/>
  <c r="I366" i="4"/>
  <c r="I375" i="4"/>
  <c r="I384" i="4"/>
  <c r="I393" i="4"/>
  <c r="I402" i="4"/>
  <c r="I412" i="4"/>
  <c r="I421" i="4"/>
  <c r="I430" i="4"/>
  <c r="I439" i="4"/>
  <c r="I10" i="4"/>
  <c r="I20" i="4"/>
  <c r="I29" i="4"/>
  <c r="I38" i="4"/>
  <c r="I47" i="4"/>
  <c r="I56" i="4"/>
  <c r="I65" i="4"/>
  <c r="I74" i="4"/>
  <c r="I84" i="4"/>
  <c r="I93" i="4"/>
  <c r="I102" i="4"/>
  <c r="I111" i="4"/>
  <c r="I120" i="4"/>
  <c r="I129" i="4"/>
  <c r="I138" i="4"/>
  <c r="I148" i="4"/>
  <c r="I157" i="4"/>
  <c r="I166" i="4"/>
  <c r="I175" i="4"/>
  <c r="I184" i="4"/>
  <c r="I193" i="4"/>
  <c r="I202" i="4"/>
  <c r="I212" i="4"/>
  <c r="I221" i="4"/>
  <c r="I230" i="4"/>
  <c r="I239" i="4"/>
  <c r="I248" i="4"/>
  <c r="I257" i="4"/>
  <c r="I266" i="4"/>
  <c r="I276" i="4"/>
  <c r="I285" i="4"/>
  <c r="I294" i="4"/>
  <c r="I303" i="4"/>
  <c r="I312" i="4"/>
  <c r="I321" i="4"/>
  <c r="I330" i="4"/>
  <c r="I340" i="4"/>
  <c r="I349" i="4"/>
  <c r="I358" i="4"/>
  <c r="I367" i="4"/>
  <c r="I376" i="4"/>
  <c r="I385" i="4"/>
  <c r="I394" i="4"/>
  <c r="I404" i="4"/>
  <c r="I413" i="4"/>
  <c r="I422" i="4"/>
  <c r="I431" i="4"/>
  <c r="I440" i="4"/>
  <c r="I449" i="4"/>
  <c r="I458" i="4"/>
  <c r="I468" i="4"/>
  <c r="I477" i="4"/>
  <c r="I486" i="4"/>
  <c r="I495" i="4"/>
  <c r="I504" i="4"/>
  <c r="I513" i="4"/>
  <c r="I522" i="4"/>
  <c r="I532" i="4"/>
  <c r="I541" i="4"/>
  <c r="I550" i="4"/>
  <c r="I559" i="4"/>
  <c r="I568" i="4"/>
  <c r="I577" i="4"/>
  <c r="I586" i="4"/>
  <c r="I596" i="4"/>
  <c r="I605" i="4"/>
  <c r="I614" i="4"/>
  <c r="I623" i="4"/>
  <c r="I632" i="4"/>
  <c r="I641" i="4"/>
  <c r="I650" i="4"/>
  <c r="I660" i="4"/>
  <c r="I669" i="4"/>
  <c r="I678" i="4"/>
  <c r="I686" i="4"/>
  <c r="I694" i="4"/>
  <c r="I702" i="4"/>
  <c r="I710" i="4"/>
  <c r="I718" i="4"/>
  <c r="I726" i="4"/>
  <c r="I734" i="4"/>
  <c r="I742" i="4"/>
  <c r="I750" i="4"/>
  <c r="I758" i="4"/>
  <c r="I766" i="4"/>
  <c r="I2" i="4"/>
  <c r="I14" i="4"/>
  <c r="I40" i="4"/>
  <c r="I58" i="4"/>
  <c r="I77" i="4"/>
  <c r="I95" i="4"/>
  <c r="I113" i="4"/>
  <c r="I127" i="4"/>
  <c r="I142" i="4"/>
  <c r="I158" i="4"/>
  <c r="I172" i="4"/>
  <c r="I186" i="4"/>
  <c r="I200" i="4"/>
  <c r="I215" i="4"/>
  <c r="I231" i="4"/>
  <c r="I245" i="4"/>
  <c r="I260" i="4"/>
  <c r="I273" i="4"/>
  <c r="I288" i="4"/>
  <c r="I304" i="4"/>
  <c r="I318" i="4"/>
  <c r="I333" i="4"/>
  <c r="I346" i="4"/>
  <c r="I361" i="4"/>
  <c r="I377" i="4"/>
  <c r="I391" i="4"/>
  <c r="I406" i="4"/>
  <c r="I420" i="4"/>
  <c r="I434" i="4"/>
  <c r="I448" i="4"/>
  <c r="I461" i="4"/>
  <c r="I473" i="4"/>
  <c r="I485" i="4"/>
  <c r="I497" i="4"/>
  <c r="I510" i="4"/>
  <c r="I521" i="4"/>
  <c r="I534" i="4"/>
  <c r="I546" i="4"/>
  <c r="I558" i="4"/>
  <c r="I570" i="4"/>
  <c r="I583" i="4"/>
  <c r="I594" i="4"/>
  <c r="I607" i="4"/>
  <c r="I620" i="4"/>
  <c r="I631" i="4"/>
  <c r="I644" i="4"/>
  <c r="I656" i="4"/>
  <c r="I668" i="4"/>
  <c r="I680" i="4"/>
  <c r="I691" i="4"/>
  <c r="I701" i="4"/>
  <c r="I712" i="4"/>
  <c r="I723" i="4"/>
  <c r="I733" i="4"/>
  <c r="I744" i="4"/>
  <c r="I755" i="4"/>
  <c r="I765" i="4"/>
  <c r="I774" i="4"/>
  <c r="I782" i="4"/>
  <c r="I790" i="4"/>
  <c r="I798" i="4"/>
  <c r="I806" i="4"/>
  <c r="I814" i="4"/>
  <c r="I822" i="4"/>
  <c r="I830" i="4"/>
  <c r="I838" i="4"/>
  <c r="I846" i="4"/>
  <c r="I854" i="4"/>
  <c r="I862" i="4"/>
  <c r="I870" i="4"/>
  <c r="I878" i="4"/>
  <c r="I886" i="4"/>
  <c r="I894" i="4"/>
  <c r="I902" i="4"/>
  <c r="I910" i="4"/>
  <c r="I918" i="4"/>
  <c r="I926" i="4"/>
  <c r="I934" i="4"/>
  <c r="I942" i="4"/>
  <c r="I950" i="4"/>
  <c r="I958" i="4"/>
  <c r="I966" i="4"/>
  <c r="I974" i="4"/>
  <c r="I982" i="4"/>
  <c r="I990" i="4"/>
  <c r="I998" i="4"/>
  <c r="I22" i="4"/>
  <c r="I45" i="4"/>
  <c r="I63" i="4"/>
  <c r="I81" i="4"/>
  <c r="I100" i="4"/>
  <c r="I117" i="4"/>
  <c r="I132" i="4"/>
  <c r="I145" i="4"/>
  <c r="I160" i="4"/>
  <c r="I176" i="4"/>
  <c r="I190" i="4"/>
  <c r="I205" i="4"/>
  <c r="I218" i="4"/>
  <c r="I233" i="4"/>
  <c r="I249" i="4"/>
  <c r="I263" i="4"/>
  <c r="I278" i="4"/>
  <c r="I292" i="4"/>
  <c r="I306" i="4"/>
  <c r="I322" i="4"/>
  <c r="I336" i="4"/>
  <c r="I351" i="4"/>
  <c r="I365" i="4"/>
  <c r="I380" i="4"/>
  <c r="I396" i="4"/>
  <c r="I409" i="4"/>
  <c r="I424" i="4"/>
  <c r="I438" i="4"/>
  <c r="I452" i="4"/>
  <c r="I464" i="4"/>
  <c r="I476" i="4"/>
  <c r="I488" i="4"/>
  <c r="I501" i="4"/>
  <c r="I512" i="4"/>
  <c r="I525" i="4"/>
  <c r="I537" i="4"/>
  <c r="I549" i="4"/>
  <c r="I561" i="4"/>
  <c r="I574" i="4"/>
  <c r="I585" i="4"/>
  <c r="I598" i="4"/>
  <c r="I610" i="4"/>
  <c r="I622" i="4"/>
  <c r="I634" i="4"/>
  <c r="I647" i="4"/>
  <c r="I658" i="4"/>
  <c r="I671" i="4"/>
  <c r="I683" i="4"/>
  <c r="I693" i="4"/>
  <c r="I704" i="4"/>
  <c r="I715" i="4"/>
  <c r="I725" i="4"/>
  <c r="I736" i="4"/>
  <c r="I747" i="4"/>
  <c r="I757" i="4"/>
  <c r="I768" i="4"/>
  <c r="I776" i="4"/>
  <c r="I784" i="4"/>
  <c r="I792" i="4"/>
  <c r="I800" i="4"/>
  <c r="I808" i="4"/>
  <c r="I816" i="4"/>
  <c r="I824" i="4"/>
  <c r="I832" i="4"/>
  <c r="I840" i="4"/>
  <c r="I848" i="4"/>
  <c r="I856" i="4"/>
  <c r="I864" i="4"/>
  <c r="I872" i="4"/>
  <c r="I880" i="4"/>
  <c r="I23" i="4"/>
  <c r="I48" i="4"/>
  <c r="I66" i="4"/>
  <c r="I85" i="4"/>
  <c r="I103" i="4"/>
  <c r="I118" i="4"/>
  <c r="I133" i="4"/>
  <c r="I149" i="4"/>
  <c r="I162" i="4"/>
  <c r="I177" i="4"/>
  <c r="I191" i="4"/>
  <c r="I206" i="4"/>
  <c r="I222" i="4"/>
  <c r="I236" i="4"/>
  <c r="I250" i="4"/>
  <c r="I264" i="4"/>
  <c r="I279" i="4"/>
  <c r="I295" i="4"/>
  <c r="I309" i="4"/>
  <c r="I324" i="4"/>
  <c r="I337" i="4"/>
  <c r="I352" i="4"/>
  <c r="I368" i="4"/>
  <c r="I382" i="4"/>
  <c r="I397" i="4"/>
  <c r="I410" i="4"/>
  <c r="I425" i="4"/>
  <c r="I441" i="4"/>
  <c r="I453" i="4"/>
  <c r="I465" i="4"/>
  <c r="I478" i="4"/>
  <c r="I489" i="4"/>
  <c r="I502" i="4"/>
  <c r="I514" i="4"/>
  <c r="I526" i="4"/>
  <c r="I538" i="4"/>
  <c r="I551" i="4"/>
  <c r="I562" i="4"/>
  <c r="I575" i="4"/>
  <c r="I588" i="4"/>
  <c r="I599" i="4"/>
  <c r="I612" i="4"/>
  <c r="I624" i="4"/>
  <c r="I636" i="4"/>
  <c r="I12" i="4"/>
  <c r="I32" i="4"/>
  <c r="I54" i="4"/>
  <c r="I72" i="4"/>
  <c r="I90" i="4"/>
  <c r="I109" i="4"/>
  <c r="I124" i="4"/>
  <c r="I140" i="4"/>
  <c r="I153" i="4"/>
  <c r="I168" i="4"/>
  <c r="I182" i="4"/>
  <c r="I197" i="4"/>
  <c r="I213" i="4"/>
  <c r="I226" i="4"/>
  <c r="I241" i="4"/>
  <c r="I255" i="4"/>
  <c r="I270" i="4"/>
  <c r="I286" i="4"/>
  <c r="I300" i="4"/>
  <c r="I314" i="4"/>
  <c r="I328" i="4"/>
  <c r="I343" i="4"/>
  <c r="I359" i="4"/>
  <c r="I373" i="4"/>
  <c r="I388" i="4"/>
  <c r="I401" i="4"/>
  <c r="I416" i="4"/>
  <c r="I432" i="4"/>
  <c r="I446" i="4"/>
  <c r="I457" i="4"/>
  <c r="I470" i="4"/>
  <c r="I482" i="4"/>
  <c r="I494" i="4"/>
  <c r="I506" i="4"/>
  <c r="I519" i="4"/>
  <c r="I530" i="4"/>
  <c r="I543" i="4"/>
  <c r="I556" i="4"/>
  <c r="I567" i="4"/>
  <c r="I580" i="4"/>
  <c r="I592" i="4"/>
  <c r="I604" i="4"/>
  <c r="I616" i="4"/>
  <c r="I629" i="4"/>
  <c r="I640" i="4"/>
  <c r="I653" i="4"/>
  <c r="I665" i="4"/>
  <c r="I677" i="4"/>
  <c r="I688" i="4"/>
  <c r="I699" i="4"/>
  <c r="I709" i="4"/>
  <c r="I720" i="4"/>
  <c r="I731" i="4"/>
  <c r="I741" i="4"/>
  <c r="I752" i="4"/>
  <c r="I763" i="4"/>
  <c r="I772" i="4"/>
  <c r="I780" i="4"/>
  <c r="I788" i="4"/>
  <c r="I796" i="4"/>
  <c r="I804" i="4"/>
  <c r="I812" i="4"/>
  <c r="I820" i="4"/>
  <c r="I828" i="4"/>
  <c r="I836" i="4"/>
  <c r="I844" i="4"/>
  <c r="I852" i="4"/>
  <c r="I860" i="4"/>
  <c r="I868" i="4"/>
  <c r="I30" i="4"/>
  <c r="I68" i="4"/>
  <c r="I104" i="4"/>
  <c r="I135" i="4"/>
  <c r="I164" i="4"/>
  <c r="I194" i="4"/>
  <c r="I223" i="4"/>
  <c r="I252" i="4"/>
  <c r="I281" i="4"/>
  <c r="I310" i="4"/>
  <c r="I341" i="4"/>
  <c r="I369" i="4"/>
  <c r="I398" i="4"/>
  <c r="I428" i="4"/>
  <c r="I455" i="4"/>
  <c r="I479" i="4"/>
  <c r="I503" i="4"/>
  <c r="I528" i="4"/>
  <c r="I552" i="4"/>
  <c r="I576" i="4"/>
  <c r="I601" i="4"/>
  <c r="I625" i="4"/>
  <c r="I648" i="4"/>
  <c r="I666" i="4"/>
  <c r="I685" i="4"/>
  <c r="I703" i="4"/>
  <c r="I719" i="4"/>
  <c r="I737" i="4"/>
  <c r="I753" i="4"/>
  <c r="I770" i="4"/>
  <c r="I783" i="4"/>
  <c r="I795" i="4"/>
  <c r="I809" i="4"/>
  <c r="I821" i="4"/>
  <c r="I834" i="4"/>
  <c r="I847" i="4"/>
  <c r="I859" i="4"/>
  <c r="I873" i="4"/>
  <c r="I883" i="4"/>
  <c r="I892" i="4"/>
  <c r="I901" i="4"/>
  <c r="I911" i="4"/>
  <c r="I920" i="4"/>
  <c r="I929" i="4"/>
  <c r="I938" i="4"/>
  <c r="I947" i="4"/>
  <c r="I956" i="4"/>
  <c r="I965" i="4"/>
  <c r="I975" i="4"/>
  <c r="I984" i="4"/>
  <c r="I993" i="4"/>
  <c r="I1002" i="4"/>
  <c r="I1010" i="4"/>
  <c r="I1018" i="4"/>
  <c r="I1026" i="4"/>
  <c r="I1034" i="4"/>
  <c r="I1042" i="4"/>
  <c r="I1050" i="4"/>
  <c r="I1058" i="4"/>
  <c r="I1066" i="4"/>
  <c r="I1074" i="4"/>
  <c r="I1082" i="4"/>
  <c r="I1090" i="4"/>
  <c r="I1098" i="4"/>
  <c r="I1106" i="4"/>
  <c r="I1114" i="4"/>
  <c r="I1122" i="4"/>
  <c r="I1130" i="4"/>
  <c r="I1138" i="4"/>
  <c r="I1146" i="4"/>
  <c r="I1154" i="4"/>
  <c r="I1162" i="4"/>
  <c r="I1170" i="4"/>
  <c r="I1178" i="4"/>
  <c r="I1186" i="4"/>
  <c r="I1194" i="4"/>
  <c r="I1202" i="4"/>
  <c r="I1210" i="4"/>
  <c r="I1218" i="4"/>
  <c r="I1226" i="4"/>
  <c r="I1234" i="4"/>
  <c r="I1242" i="4"/>
  <c r="I1250" i="4"/>
  <c r="I1258" i="4"/>
  <c r="I1266" i="4"/>
  <c r="I1274" i="4"/>
  <c r="I1282" i="4"/>
  <c r="I1290" i="4"/>
  <c r="I1298" i="4"/>
  <c r="I1306" i="4"/>
  <c r="I1314" i="4"/>
  <c r="I1322" i="4"/>
  <c r="I1330" i="4"/>
  <c r="I1338" i="4"/>
  <c r="I1346" i="4"/>
  <c r="I1354" i="4"/>
  <c r="I1362" i="4"/>
  <c r="I1370" i="4"/>
  <c r="I1378" i="4"/>
  <c r="I1386" i="4"/>
  <c r="I1394" i="4"/>
  <c r="I1402" i="4"/>
  <c r="I1410" i="4"/>
  <c r="I1418" i="4"/>
  <c r="I1426" i="4"/>
  <c r="I1434" i="4"/>
  <c r="I1442" i="4"/>
  <c r="I1450" i="4"/>
  <c r="I1458" i="4"/>
  <c r="I39" i="4"/>
  <c r="I76" i="4"/>
  <c r="I112" i="4"/>
  <c r="I141" i="4"/>
  <c r="I169" i="4"/>
  <c r="I199" i="4"/>
  <c r="I228" i="4"/>
  <c r="I258" i="4"/>
  <c r="I287" i="4"/>
  <c r="I316" i="4"/>
  <c r="I345" i="4"/>
  <c r="I374" i="4"/>
  <c r="I405" i="4"/>
  <c r="I433" i="4"/>
  <c r="I460" i="4"/>
  <c r="I484" i="4"/>
  <c r="I508" i="4"/>
  <c r="I533" i="4"/>
  <c r="I557" i="4"/>
  <c r="I581" i="4"/>
  <c r="I606" i="4"/>
  <c r="I630" i="4"/>
  <c r="I652" i="4"/>
  <c r="I672" i="4"/>
  <c r="I689" i="4"/>
  <c r="I707" i="4"/>
  <c r="I724" i="4"/>
  <c r="I740" i="4"/>
  <c r="I759" i="4"/>
  <c r="I773" i="4"/>
  <c r="I786" i="4"/>
  <c r="I799" i="4"/>
  <c r="I811" i="4"/>
  <c r="I825" i="4"/>
  <c r="I837" i="4"/>
  <c r="I850" i="4"/>
  <c r="I863" i="4"/>
  <c r="I875" i="4"/>
  <c r="I885" i="4"/>
  <c r="I895" i="4"/>
  <c r="I904" i="4"/>
  <c r="I913" i="4"/>
  <c r="I922" i="4"/>
  <c r="I931" i="4"/>
  <c r="I940" i="4"/>
  <c r="I949" i="4"/>
  <c r="I959" i="4"/>
  <c r="I968" i="4"/>
  <c r="I977" i="4"/>
  <c r="I986" i="4"/>
  <c r="I995" i="4"/>
  <c r="I1004" i="4"/>
  <c r="I1012" i="4"/>
  <c r="I1020" i="4"/>
  <c r="I1028" i="4"/>
  <c r="I1036" i="4"/>
  <c r="I1044" i="4"/>
  <c r="I1052" i="4"/>
  <c r="I1060" i="4"/>
  <c r="I1068" i="4"/>
  <c r="I1076" i="4"/>
  <c r="I1084" i="4"/>
  <c r="I1092" i="4"/>
  <c r="I1100" i="4"/>
  <c r="I1108" i="4"/>
  <c r="I1116" i="4"/>
  <c r="I1124" i="4"/>
  <c r="I1132" i="4"/>
  <c r="I1140" i="4"/>
  <c r="I1148" i="4"/>
  <c r="I1156" i="4"/>
  <c r="I1164" i="4"/>
  <c r="I1172" i="4"/>
  <c r="I1180" i="4"/>
  <c r="I1188" i="4"/>
  <c r="I1196" i="4"/>
  <c r="I1204" i="4"/>
  <c r="I1212" i="4"/>
  <c r="I1220" i="4"/>
  <c r="I1228" i="4"/>
  <c r="I1236" i="4"/>
  <c r="I1244" i="4"/>
  <c r="I1252" i="4"/>
  <c r="I1260" i="4"/>
  <c r="I1268" i="4"/>
  <c r="I41" i="4"/>
  <c r="I78" i="4"/>
  <c r="I114" i="4"/>
  <c r="I144" i="4"/>
  <c r="I173" i="4"/>
  <c r="I204" i="4"/>
  <c r="I232" i="4"/>
  <c r="I261" i="4"/>
  <c r="I290" i="4"/>
  <c r="I319" i="4"/>
  <c r="I350" i="4"/>
  <c r="I378" i="4"/>
  <c r="I407" i="4"/>
  <c r="I437" i="4"/>
  <c r="I462" i="4"/>
  <c r="I487" i="4"/>
  <c r="I511" i="4"/>
  <c r="I535" i="4"/>
  <c r="I560" i="4"/>
  <c r="I584" i="4"/>
  <c r="I608" i="4"/>
  <c r="I633" i="4"/>
  <c r="I654" i="4"/>
  <c r="I674" i="4"/>
  <c r="I692" i="4"/>
  <c r="I708" i="4"/>
  <c r="I727" i="4"/>
  <c r="I743" i="4"/>
  <c r="I760" i="4"/>
  <c r="I775" i="4"/>
  <c r="I787" i="4"/>
  <c r="I801" i="4"/>
  <c r="I813" i="4"/>
  <c r="I826" i="4"/>
  <c r="I839" i="4"/>
  <c r="I851" i="4"/>
  <c r="I865" i="4"/>
  <c r="I876" i="4"/>
  <c r="I887" i="4"/>
  <c r="I896" i="4"/>
  <c r="I905" i="4"/>
  <c r="I914" i="4"/>
  <c r="I923" i="4"/>
  <c r="I932" i="4"/>
  <c r="I941" i="4"/>
  <c r="I951" i="4"/>
  <c r="I960" i="4"/>
  <c r="I969" i="4"/>
  <c r="I978" i="4"/>
  <c r="I987" i="4"/>
  <c r="I996" i="4"/>
  <c r="I1005" i="4"/>
  <c r="I1013" i="4"/>
  <c r="I1021" i="4"/>
  <c r="I1029" i="4"/>
  <c r="I1037" i="4"/>
  <c r="I1045" i="4"/>
  <c r="I1053" i="4"/>
  <c r="I1061" i="4"/>
  <c r="I1069" i="4"/>
  <c r="I1077" i="4"/>
  <c r="I1085" i="4"/>
  <c r="I1093" i="4"/>
  <c r="I1101" i="4"/>
  <c r="I1109" i="4"/>
  <c r="I1117" i="4"/>
  <c r="I1125" i="4"/>
  <c r="I1133" i="4"/>
  <c r="I1141" i="4"/>
  <c r="I1149" i="4"/>
  <c r="I1157" i="4"/>
  <c r="I1165" i="4"/>
  <c r="I1173" i="4"/>
  <c r="I1181" i="4"/>
  <c r="I1189" i="4"/>
  <c r="I1197" i="4"/>
  <c r="I1205" i="4"/>
  <c r="I1213" i="4"/>
  <c r="I1221" i="4"/>
  <c r="I1229" i="4"/>
  <c r="I1237" i="4"/>
  <c r="I1245" i="4"/>
  <c r="I1253" i="4"/>
  <c r="I1261" i="4"/>
  <c r="I1269" i="4"/>
  <c r="I1277" i="4"/>
  <c r="I1285" i="4"/>
  <c r="I1293" i="4"/>
  <c r="I1301" i="4"/>
  <c r="I1309" i="4"/>
  <c r="I1317" i="4"/>
  <c r="I1325" i="4"/>
  <c r="I1333" i="4"/>
  <c r="I1341" i="4"/>
  <c r="I1349" i="4"/>
  <c r="I13" i="4"/>
  <c r="I57" i="4"/>
  <c r="I94" i="4"/>
  <c r="I126" i="4"/>
  <c r="I154" i="4"/>
  <c r="I185" i="4"/>
  <c r="I214" i="4"/>
  <c r="I242" i="4"/>
  <c r="I272" i="4"/>
  <c r="I301" i="4"/>
  <c r="I332" i="4"/>
  <c r="I360" i="4"/>
  <c r="I389" i="4"/>
  <c r="I418" i="4"/>
  <c r="I447" i="4"/>
  <c r="I471" i="4"/>
  <c r="I496" i="4"/>
  <c r="I520" i="4"/>
  <c r="I544" i="4"/>
  <c r="I569" i="4"/>
  <c r="I593" i="4"/>
  <c r="I617" i="4"/>
  <c r="I642" i="4"/>
  <c r="I662" i="4"/>
  <c r="I681" i="4"/>
  <c r="I697" i="4"/>
  <c r="I716" i="4"/>
  <c r="I732" i="4"/>
  <c r="I749" i="4"/>
  <c r="I767" i="4"/>
  <c r="I779" i="4"/>
  <c r="I793" i="4"/>
  <c r="I805" i="4"/>
  <c r="I818" i="4"/>
  <c r="I831" i="4"/>
  <c r="I843" i="4"/>
  <c r="I857" i="4"/>
  <c r="I869" i="4"/>
  <c r="I881" i="4"/>
  <c r="I890" i="4"/>
  <c r="I899" i="4"/>
  <c r="I908" i="4"/>
  <c r="I917" i="4"/>
  <c r="I927" i="4"/>
  <c r="I936" i="4"/>
  <c r="I945" i="4"/>
  <c r="I954" i="4"/>
  <c r="I963" i="4"/>
  <c r="I972" i="4"/>
  <c r="I981" i="4"/>
  <c r="I991" i="4"/>
  <c r="I1000" i="4"/>
  <c r="I1008" i="4"/>
  <c r="I1016" i="4"/>
  <c r="I1024" i="4"/>
  <c r="I1032" i="4"/>
  <c r="I1040" i="4"/>
  <c r="I1048" i="4"/>
  <c r="I1056" i="4"/>
  <c r="I1064" i="4"/>
  <c r="I1072" i="4"/>
  <c r="I1080" i="4"/>
  <c r="I1088" i="4"/>
  <c r="I1096" i="4"/>
  <c r="I1104" i="4"/>
  <c r="I1112" i="4"/>
  <c r="I1120" i="4"/>
  <c r="I1128" i="4"/>
  <c r="I1136" i="4"/>
  <c r="I1144" i="4"/>
  <c r="I1152" i="4"/>
  <c r="I1160" i="4"/>
  <c r="I1168" i="4"/>
  <c r="I1176" i="4"/>
  <c r="I1184" i="4"/>
  <c r="I1192" i="4"/>
  <c r="I1200" i="4"/>
  <c r="I1208" i="4"/>
  <c r="I1216" i="4"/>
  <c r="I1224" i="4"/>
  <c r="I1232" i="4"/>
  <c r="I1240" i="4"/>
  <c r="I1248" i="4"/>
  <c r="I1256" i="4"/>
  <c r="I1264" i="4"/>
  <c r="I1272" i="4"/>
  <c r="I1280" i="4"/>
  <c r="I1288" i="4"/>
  <c r="I1296" i="4"/>
  <c r="I1304" i="4"/>
  <c r="I1312" i="4"/>
  <c r="I1320" i="4"/>
  <c r="I1328" i="4"/>
  <c r="I1336" i="4"/>
  <c r="I1344" i="4"/>
  <c r="I1352" i="4"/>
  <c r="I31" i="4"/>
  <c r="I105" i="4"/>
  <c r="I167" i="4"/>
  <c r="I224" i="4"/>
  <c r="I282" i="4"/>
  <c r="I342" i="4"/>
  <c r="I400" i="4"/>
  <c r="I456" i="4"/>
  <c r="I505" i="4"/>
  <c r="I553" i="4"/>
  <c r="I602" i="4"/>
  <c r="I649" i="4"/>
  <c r="I687" i="4"/>
  <c r="I721" i="4"/>
  <c r="I756" i="4"/>
  <c r="I785" i="4"/>
  <c r="I810" i="4"/>
  <c r="I835" i="4"/>
  <c r="I861" i="4"/>
  <c r="I884" i="4"/>
  <c r="I903" i="4"/>
  <c r="I921" i="4"/>
  <c r="I939" i="4"/>
  <c r="I957" i="4"/>
  <c r="I976" i="4"/>
  <c r="I994" i="4"/>
  <c r="I1011" i="4"/>
  <c r="I49" i="4"/>
  <c r="I121" i="4"/>
  <c r="I178" i="4"/>
  <c r="I237" i="4"/>
  <c r="I296" i="4"/>
  <c r="I354" i="4"/>
  <c r="I414" i="4"/>
  <c r="I466" i="4"/>
  <c r="I516" i="4"/>
  <c r="I565" i="4"/>
  <c r="I613" i="4"/>
  <c r="I657" i="4"/>
  <c r="I695" i="4"/>
  <c r="I728" i="4"/>
  <c r="I761" i="4"/>
  <c r="I789" i="4"/>
  <c r="I815" i="4"/>
  <c r="I841" i="4"/>
  <c r="I866" i="4"/>
  <c r="I888" i="4"/>
  <c r="I906" i="4"/>
  <c r="I924" i="4"/>
  <c r="I943" i="4"/>
  <c r="I961" i="4"/>
  <c r="I979" i="4"/>
  <c r="I997" i="4"/>
  <c r="I1014" i="4"/>
  <c r="I1030" i="4"/>
  <c r="I1046" i="4"/>
  <c r="I1062" i="4"/>
  <c r="I1078" i="4"/>
  <c r="I1094" i="4"/>
  <c r="I1110" i="4"/>
  <c r="I1126" i="4"/>
  <c r="I1142" i="4"/>
  <c r="I1158" i="4"/>
  <c r="I1174" i="4"/>
  <c r="I1190" i="4"/>
  <c r="I1206" i="4"/>
  <c r="I1222" i="4"/>
  <c r="I1238" i="4"/>
  <c r="I1254" i="4"/>
  <c r="I1270" i="4"/>
  <c r="I1283" i="4"/>
  <c r="I1295" i="4"/>
  <c r="I1308" i="4"/>
  <c r="I1321" i="4"/>
  <c r="I1334" i="4"/>
  <c r="I1347" i="4"/>
  <c r="I1358" i="4"/>
  <c r="I1367" i="4"/>
  <c r="I1376" i="4"/>
  <c r="I1385" i="4"/>
  <c r="I1395" i="4"/>
  <c r="I1404" i="4"/>
  <c r="I1413" i="4"/>
  <c r="I1422" i="4"/>
  <c r="I1431" i="4"/>
  <c r="I1440" i="4"/>
  <c r="I1449" i="4"/>
  <c r="I1459" i="4"/>
  <c r="I1467" i="4"/>
  <c r="I1475" i="4"/>
  <c r="I1483" i="4"/>
  <c r="I1491" i="4"/>
  <c r="I1499" i="4"/>
  <c r="I1507" i="4"/>
  <c r="I1515" i="4"/>
  <c r="I1523" i="4"/>
  <c r="I1531" i="4"/>
  <c r="I1539" i="4"/>
  <c r="I1547" i="4"/>
  <c r="I1555" i="4"/>
  <c r="I1563" i="4"/>
  <c r="I1571" i="4"/>
  <c r="I1579" i="4"/>
  <c r="I1587" i="4"/>
  <c r="I1595" i="4"/>
  <c r="I1603" i="4"/>
  <c r="I1611" i="4"/>
  <c r="I1619" i="4"/>
  <c r="I1627" i="4"/>
  <c r="I1635" i="4"/>
  <c r="I1643" i="4"/>
  <c r="I1651" i="4"/>
  <c r="I1659" i="4"/>
  <c r="I1667" i="4"/>
  <c r="I1675" i="4"/>
  <c r="I1683" i="4"/>
  <c r="I1691" i="4"/>
  <c r="I1699" i="4"/>
  <c r="I1707" i="4"/>
  <c r="I1715" i="4"/>
  <c r="I1723" i="4"/>
  <c r="I1731" i="4"/>
  <c r="I1739" i="4"/>
  <c r="I1747" i="4"/>
  <c r="I1755" i="4"/>
  <c r="I1763" i="4"/>
  <c r="I1771" i="4"/>
  <c r="I1779" i="4"/>
  <c r="I1787" i="4"/>
  <c r="I1795" i="4"/>
  <c r="I1803" i="4"/>
  <c r="I1811" i="4"/>
  <c r="I1819" i="4"/>
  <c r="I1827" i="4"/>
  <c r="I1835" i="4"/>
  <c r="I1843" i="4"/>
  <c r="I1851" i="4"/>
  <c r="I1859" i="4"/>
  <c r="I1867" i="4"/>
  <c r="I1875" i="4"/>
  <c r="I1883" i="4"/>
  <c r="I1891" i="4"/>
  <c r="I1899" i="4"/>
  <c r="I1907" i="4"/>
  <c r="I1915" i="4"/>
  <c r="I1923" i="4"/>
  <c r="I1931" i="4"/>
  <c r="I1939" i="4"/>
  <c r="I1947" i="4"/>
  <c r="I1955" i="4"/>
  <c r="I1963" i="4"/>
  <c r="I1971" i="4"/>
  <c r="I1979" i="4"/>
  <c r="I1987" i="4"/>
  <c r="I1995" i="4"/>
  <c r="I2003" i="4"/>
  <c r="I2011" i="4"/>
  <c r="I2019" i="4"/>
  <c r="I2027" i="4"/>
  <c r="I2035" i="4"/>
  <c r="I2043" i="4"/>
  <c r="I2051" i="4"/>
  <c r="I2059" i="4"/>
  <c r="I2067" i="4"/>
  <c r="I2075" i="4"/>
  <c r="I2083" i="4"/>
  <c r="I2091" i="4"/>
  <c r="I2099" i="4"/>
  <c r="I2107" i="4"/>
  <c r="I2115" i="4"/>
  <c r="I2123" i="4"/>
  <c r="I2131" i="4"/>
  <c r="I2139" i="4"/>
  <c r="I2147" i="4"/>
  <c r="I2155" i="4"/>
  <c r="I2163" i="4"/>
  <c r="I2171" i="4"/>
  <c r="I2179" i="4"/>
  <c r="I2187" i="4"/>
  <c r="I2195" i="4"/>
  <c r="I2203" i="4"/>
  <c r="I2211" i="4"/>
  <c r="I2219" i="4"/>
  <c r="I2227" i="4"/>
  <c r="I2235" i="4"/>
  <c r="I2243" i="4"/>
  <c r="I2251" i="4"/>
  <c r="I2259" i="4"/>
  <c r="I2267" i="4"/>
  <c r="I2275" i="4"/>
  <c r="I2283" i="4"/>
  <c r="I2291" i="4"/>
  <c r="I2299" i="4"/>
  <c r="I2307" i="4"/>
  <c r="I50" i="4"/>
  <c r="I122" i="4"/>
  <c r="I181" i="4"/>
  <c r="I240" i="4"/>
  <c r="I297" i="4"/>
  <c r="I356" i="4"/>
  <c r="I415" i="4"/>
  <c r="I469" i="4"/>
  <c r="I517" i="4"/>
  <c r="I566" i="4"/>
  <c r="I615" i="4"/>
  <c r="I661" i="4"/>
  <c r="I696" i="4"/>
  <c r="I729" i="4"/>
  <c r="I764" i="4"/>
  <c r="I791" i="4"/>
  <c r="I817" i="4"/>
  <c r="I842" i="4"/>
  <c r="I867" i="4"/>
  <c r="I889" i="4"/>
  <c r="I907" i="4"/>
  <c r="I925" i="4"/>
  <c r="I944" i="4"/>
  <c r="I962" i="4"/>
  <c r="I980" i="4"/>
  <c r="I999" i="4"/>
  <c r="I1015" i="4"/>
  <c r="I60" i="4"/>
  <c r="I130" i="4"/>
  <c r="I188" i="4"/>
  <c r="I246" i="4"/>
  <c r="I305" i="4"/>
  <c r="I364" i="4"/>
  <c r="I423" i="4"/>
  <c r="I474" i="4"/>
  <c r="I524" i="4"/>
  <c r="I572" i="4"/>
  <c r="I621" i="4"/>
  <c r="I663" i="4"/>
  <c r="I700" i="4"/>
  <c r="I735" i="4"/>
  <c r="I769" i="4"/>
  <c r="I794" i="4"/>
  <c r="I819" i="4"/>
  <c r="I845" i="4"/>
  <c r="I871" i="4"/>
  <c r="I891" i="4"/>
  <c r="I909" i="4"/>
  <c r="I928" i="4"/>
  <c r="I946" i="4"/>
  <c r="I964" i="4"/>
  <c r="I983" i="4"/>
  <c r="I1001" i="4"/>
  <c r="I1017" i="4"/>
  <c r="I1033" i="4"/>
  <c r="I1049" i="4"/>
  <c r="I1065" i="4"/>
  <c r="I1081" i="4"/>
  <c r="I1097" i="4"/>
  <c r="I1113" i="4"/>
  <c r="I1129" i="4"/>
  <c r="I1145" i="4"/>
  <c r="I1161" i="4"/>
  <c r="I1177" i="4"/>
  <c r="I1193" i="4"/>
  <c r="I1209" i="4"/>
  <c r="I1225" i="4"/>
  <c r="I1241" i="4"/>
  <c r="I1257" i="4"/>
  <c r="I1273" i="4"/>
  <c r="I1286" i="4"/>
  <c r="I1299" i="4"/>
  <c r="I1311" i="4"/>
  <c r="I1324" i="4"/>
  <c r="I1337" i="4"/>
  <c r="I1350" i="4"/>
  <c r="I1360" i="4"/>
  <c r="I1369" i="4"/>
  <c r="I1379" i="4"/>
  <c r="I1388" i="4"/>
  <c r="I1397" i="4"/>
  <c r="I1406" i="4"/>
  <c r="I1415" i="4"/>
  <c r="I1424" i="4"/>
  <c r="I1433" i="4"/>
  <c r="I1443" i="4"/>
  <c r="I1452" i="4"/>
  <c r="I1461" i="4"/>
  <c r="I1469" i="4"/>
  <c r="I1477" i="4"/>
  <c r="I1485" i="4"/>
  <c r="I1493" i="4"/>
  <c r="I1501" i="4"/>
  <c r="I1509" i="4"/>
  <c r="I1517" i="4"/>
  <c r="I1525" i="4"/>
  <c r="I1533" i="4"/>
  <c r="I1541" i="4"/>
  <c r="I1549" i="4"/>
  <c r="I1557" i="4"/>
  <c r="I1565" i="4"/>
  <c r="I1573" i="4"/>
  <c r="I1581" i="4"/>
  <c r="I1589" i="4"/>
  <c r="I1597" i="4"/>
  <c r="I1605" i="4"/>
  <c r="I1613" i="4"/>
  <c r="I1621" i="4"/>
  <c r="I1629" i="4"/>
  <c r="I1637" i="4"/>
  <c r="I1645" i="4"/>
  <c r="I1653" i="4"/>
  <c r="I1661" i="4"/>
  <c r="I1669" i="4"/>
  <c r="I1677" i="4"/>
  <c r="I1685" i="4"/>
  <c r="I1693" i="4"/>
  <c r="I1701" i="4"/>
  <c r="I1709" i="4"/>
  <c r="I1717" i="4"/>
  <c r="I1725" i="4"/>
  <c r="I1733" i="4"/>
  <c r="I1741" i="4"/>
  <c r="I1749" i="4"/>
  <c r="I1757" i="4"/>
  <c r="I1765" i="4"/>
  <c r="I1773" i="4"/>
  <c r="I1781" i="4"/>
  <c r="I1789" i="4"/>
  <c r="I1797" i="4"/>
  <c r="I1805" i="4"/>
  <c r="I1813" i="4"/>
  <c r="I1821" i="4"/>
  <c r="I1829" i="4"/>
  <c r="I1837" i="4"/>
  <c r="I1845" i="4"/>
  <c r="I1853" i="4"/>
  <c r="I1861" i="4"/>
  <c r="I1869" i="4"/>
  <c r="I1877" i="4"/>
  <c r="I1885" i="4"/>
  <c r="I1893" i="4"/>
  <c r="I1901" i="4"/>
  <c r="I1909" i="4"/>
  <c r="I1917" i="4"/>
  <c r="I1925" i="4"/>
  <c r="I1933" i="4"/>
  <c r="I1941" i="4"/>
  <c r="I1949" i="4"/>
  <c r="I1957" i="4"/>
  <c r="I1965" i="4"/>
  <c r="I1973" i="4"/>
  <c r="I1981" i="4"/>
  <c r="I1989" i="4"/>
  <c r="I1997" i="4"/>
  <c r="I2005" i="4"/>
  <c r="I2013" i="4"/>
  <c r="I2021" i="4"/>
  <c r="I2029" i="4"/>
  <c r="I2037" i="4"/>
  <c r="I2045" i="4"/>
  <c r="I2053" i="4"/>
  <c r="I2061" i="4"/>
  <c r="I2069" i="4"/>
  <c r="I2077" i="4"/>
  <c r="I2085" i="4"/>
  <c r="I2093" i="4"/>
  <c r="I2101" i="4"/>
  <c r="I2109" i="4"/>
  <c r="I2117" i="4"/>
  <c r="I2125" i="4"/>
  <c r="I2133" i="4"/>
  <c r="I2141" i="4"/>
  <c r="I2149" i="4"/>
  <c r="I69" i="4"/>
  <c r="I136" i="4"/>
  <c r="I196" i="4"/>
  <c r="I254" i="4"/>
  <c r="I313" i="4"/>
  <c r="I370" i="4"/>
  <c r="I429" i="4"/>
  <c r="I480" i="4"/>
  <c r="I529" i="4"/>
  <c r="I578" i="4"/>
  <c r="I626" i="4"/>
  <c r="I670" i="4"/>
  <c r="I705" i="4"/>
  <c r="I739" i="4"/>
  <c r="I771" i="4"/>
  <c r="I797" i="4"/>
  <c r="I823" i="4"/>
  <c r="I849" i="4"/>
  <c r="I874" i="4"/>
  <c r="I893" i="4"/>
  <c r="I912" i="4"/>
  <c r="I930" i="4"/>
  <c r="I948" i="4"/>
  <c r="I967" i="4"/>
  <c r="I985" i="4"/>
  <c r="I1003" i="4"/>
  <c r="I1019" i="4"/>
  <c r="I1035" i="4"/>
  <c r="I1051" i="4"/>
  <c r="I1067" i="4"/>
  <c r="I1083" i="4"/>
  <c r="I1099" i="4"/>
  <c r="I1115" i="4"/>
  <c r="I1131" i="4"/>
  <c r="I1147" i="4"/>
  <c r="I1163" i="4"/>
  <c r="I1179" i="4"/>
  <c r="I1195" i="4"/>
  <c r="I1211" i="4"/>
  <c r="I1227" i="4"/>
  <c r="I1243" i="4"/>
  <c r="I1259" i="4"/>
  <c r="I1275" i="4"/>
  <c r="I1287" i="4"/>
  <c r="I1300" i="4"/>
  <c r="I1313" i="4"/>
  <c r="I1326" i="4"/>
  <c r="I1339" i="4"/>
  <c r="I1351" i="4"/>
  <c r="I1361" i="4"/>
  <c r="I1371" i="4"/>
  <c r="I1380" i="4"/>
  <c r="I1389" i="4"/>
  <c r="I1398" i="4"/>
  <c r="I1407" i="4"/>
  <c r="I1416" i="4"/>
  <c r="I1425" i="4"/>
  <c r="I1435" i="4"/>
  <c r="I1444" i="4"/>
  <c r="I1453" i="4"/>
  <c r="I1462" i="4"/>
  <c r="I1470" i="4"/>
  <c r="I1478" i="4"/>
  <c r="I1486" i="4"/>
  <c r="I1494" i="4"/>
  <c r="I1502" i="4"/>
  <c r="I1510" i="4"/>
  <c r="I1518" i="4"/>
  <c r="I1526" i="4"/>
  <c r="I1534" i="4"/>
  <c r="I1542" i="4"/>
  <c r="I1550" i="4"/>
  <c r="I1558" i="4"/>
  <c r="I1566" i="4"/>
  <c r="I1574" i="4"/>
  <c r="I1582" i="4"/>
  <c r="I1590" i="4"/>
  <c r="I1598" i="4"/>
  <c r="I1606" i="4"/>
  <c r="I1614" i="4"/>
  <c r="I1622" i="4"/>
  <c r="I1630" i="4"/>
  <c r="I1638" i="4"/>
  <c r="I1646" i="4"/>
  <c r="I1654" i="4"/>
  <c r="I1662" i="4"/>
  <c r="I1670" i="4"/>
  <c r="I1678" i="4"/>
  <c r="I1686" i="4"/>
  <c r="I1694" i="4"/>
  <c r="I1702" i="4"/>
  <c r="I1710" i="4"/>
  <c r="I1718" i="4"/>
  <c r="I1726" i="4"/>
  <c r="I1734" i="4"/>
  <c r="I1742" i="4"/>
  <c r="I1750" i="4"/>
  <c r="I1758" i="4"/>
  <c r="I1766" i="4"/>
  <c r="I1774" i="4"/>
  <c r="I1782" i="4"/>
  <c r="I1790" i="4"/>
  <c r="I1798" i="4"/>
  <c r="I1806" i="4"/>
  <c r="I1814" i="4"/>
  <c r="I1822" i="4"/>
  <c r="I1830" i="4"/>
  <c r="I1838" i="4"/>
  <c r="I1846" i="4"/>
  <c r="I1854" i="4"/>
  <c r="I1862" i="4"/>
  <c r="I1870" i="4"/>
  <c r="I1878" i="4"/>
  <c r="I1886" i="4"/>
  <c r="I1894" i="4"/>
  <c r="I1902" i="4"/>
  <c r="I1910" i="4"/>
  <c r="I1918" i="4"/>
  <c r="I1926" i="4"/>
  <c r="I1934" i="4"/>
  <c r="I1942" i="4"/>
  <c r="I1950" i="4"/>
  <c r="I1958" i="4"/>
  <c r="I1966" i="4"/>
  <c r="I1974" i="4"/>
  <c r="I1982" i="4"/>
  <c r="I1990" i="4"/>
  <c r="I1998" i="4"/>
  <c r="I2006" i="4"/>
  <c r="I2014" i="4"/>
  <c r="I2022" i="4"/>
  <c r="I2030" i="4"/>
  <c r="I2038" i="4"/>
  <c r="I2046" i="4"/>
  <c r="I2054" i="4"/>
  <c r="I2062" i="4"/>
  <c r="I2070" i="4"/>
  <c r="I2078" i="4"/>
  <c r="I2086" i="4"/>
  <c r="I2094" i="4"/>
  <c r="I2102" i="4"/>
  <c r="I2110" i="4"/>
  <c r="I2118" i="4"/>
  <c r="I2126" i="4"/>
  <c r="I2134" i="4"/>
  <c r="I2142" i="4"/>
  <c r="I2150" i="4"/>
  <c r="I2158" i="4"/>
  <c r="I2166" i="4"/>
  <c r="I2174" i="4"/>
  <c r="I2182" i="4"/>
  <c r="I2190" i="4"/>
  <c r="I2198" i="4"/>
  <c r="I2206" i="4"/>
  <c r="I2214" i="4"/>
  <c r="I2222" i="4"/>
  <c r="I2230" i="4"/>
  <c r="I2238" i="4"/>
  <c r="I2246" i="4"/>
  <c r="I2254" i="4"/>
  <c r="I2262" i="4"/>
  <c r="I2270" i="4"/>
  <c r="I2278" i="4"/>
  <c r="I2286" i="4"/>
  <c r="I2294" i="4"/>
  <c r="I2302" i="4"/>
  <c r="I2310" i="4"/>
  <c r="I21" i="4"/>
  <c r="I96" i="4"/>
  <c r="I159" i="4"/>
  <c r="I217" i="4"/>
  <c r="I277" i="4"/>
  <c r="I334" i="4"/>
  <c r="I392" i="4"/>
  <c r="I450" i="4"/>
  <c r="I498" i="4"/>
  <c r="I548" i="4"/>
  <c r="I597" i="4"/>
  <c r="I645" i="4"/>
  <c r="I684" i="4"/>
  <c r="I717" i="4"/>
  <c r="I751" i="4"/>
  <c r="I781" i="4"/>
  <c r="I807" i="4"/>
  <c r="I833" i="4"/>
  <c r="I858" i="4"/>
  <c r="I882" i="4"/>
  <c r="I900" i="4"/>
  <c r="I919" i="4"/>
  <c r="I937" i="4"/>
  <c r="I955" i="4"/>
  <c r="I973" i="4"/>
  <c r="I992" i="4"/>
  <c r="I1009" i="4"/>
  <c r="I1025" i="4"/>
  <c r="I1041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79" i="4"/>
  <c r="I1292" i="4"/>
  <c r="I1305" i="4"/>
  <c r="I1318" i="4"/>
  <c r="I1331" i="4"/>
  <c r="I1343" i="4"/>
  <c r="I1356" i="4"/>
  <c r="I1365" i="4"/>
  <c r="I1374" i="4"/>
  <c r="I1383" i="4"/>
  <c r="I1392" i="4"/>
  <c r="I1401" i="4"/>
  <c r="I1411" i="4"/>
  <c r="I1420" i="4"/>
  <c r="I1429" i="4"/>
  <c r="I1438" i="4"/>
  <c r="I1447" i="4"/>
  <c r="I1456" i="4"/>
  <c r="I1465" i="4"/>
  <c r="I1473" i="4"/>
  <c r="I1481" i="4"/>
  <c r="I1489" i="4"/>
  <c r="I1497" i="4"/>
  <c r="I1505" i="4"/>
  <c r="I1513" i="4"/>
  <c r="I1521" i="4"/>
  <c r="I1529" i="4"/>
  <c r="I1537" i="4"/>
  <c r="I1545" i="4"/>
  <c r="I1553" i="4"/>
  <c r="I1561" i="4"/>
  <c r="I1569" i="4"/>
  <c r="I1577" i="4"/>
  <c r="I1585" i="4"/>
  <c r="I1593" i="4"/>
  <c r="I1601" i="4"/>
  <c r="I1609" i="4"/>
  <c r="I1617" i="4"/>
  <c r="I1625" i="4"/>
  <c r="I1633" i="4"/>
  <c r="I1641" i="4"/>
  <c r="I1649" i="4"/>
  <c r="I1657" i="4"/>
  <c r="I1665" i="4"/>
  <c r="I1673" i="4"/>
  <c r="I1681" i="4"/>
  <c r="I1689" i="4"/>
  <c r="I1697" i="4"/>
  <c r="I1705" i="4"/>
  <c r="I1713" i="4"/>
  <c r="I1721" i="4"/>
  <c r="I1729" i="4"/>
  <c r="I1737" i="4"/>
  <c r="I1745" i="4"/>
  <c r="I1753" i="4"/>
  <c r="I1761" i="4"/>
  <c r="I1769" i="4"/>
  <c r="I1777" i="4"/>
  <c r="I1785" i="4"/>
  <c r="I1793" i="4"/>
  <c r="I1801" i="4"/>
  <c r="I1809" i="4"/>
  <c r="I1817" i="4"/>
  <c r="I1825" i="4"/>
  <c r="I1833" i="4"/>
  <c r="I1841" i="4"/>
  <c r="I1849" i="4"/>
  <c r="I1857" i="4"/>
  <c r="I1865" i="4"/>
  <c r="I1873" i="4"/>
  <c r="I1881" i="4"/>
  <c r="I1889" i="4"/>
  <c r="I1897" i="4"/>
  <c r="I1905" i="4"/>
  <c r="I1913" i="4"/>
  <c r="I1921" i="4"/>
  <c r="I1929" i="4"/>
  <c r="I1937" i="4"/>
  <c r="I1945" i="4"/>
  <c r="I1953" i="4"/>
  <c r="I1961" i="4"/>
  <c r="I1969" i="4"/>
  <c r="I1977" i="4"/>
  <c r="I1985" i="4"/>
  <c r="I1993" i="4"/>
  <c r="I2001" i="4"/>
  <c r="I2009" i="4"/>
  <c r="I2017" i="4"/>
  <c r="I2025" i="4"/>
  <c r="I2033" i="4"/>
  <c r="I2041" i="4"/>
  <c r="I2049" i="4"/>
  <c r="I2057" i="4"/>
  <c r="I2065" i="4"/>
  <c r="I2073" i="4"/>
  <c r="I2081" i="4"/>
  <c r="I2089" i="4"/>
  <c r="I2097" i="4"/>
  <c r="I2105" i="4"/>
  <c r="I2113" i="4"/>
  <c r="I2121" i="4"/>
  <c r="I2129" i="4"/>
  <c r="I2137" i="4"/>
  <c r="I2145" i="4"/>
  <c r="I2153" i="4"/>
  <c r="I2161" i="4"/>
  <c r="I2169" i="4"/>
  <c r="I2177" i="4"/>
  <c r="I2185" i="4"/>
  <c r="I2193" i="4"/>
  <c r="I2201" i="4"/>
  <c r="I2209" i="4"/>
  <c r="I2217" i="4"/>
  <c r="I2225" i="4"/>
  <c r="I2233" i="4"/>
  <c r="I2241" i="4"/>
  <c r="I2249" i="4"/>
  <c r="I2257" i="4"/>
  <c r="I2265" i="4"/>
  <c r="I2273" i="4"/>
  <c r="I2281" i="4"/>
  <c r="I2289" i="4"/>
  <c r="I2297" i="4"/>
  <c r="I2305" i="4"/>
  <c r="I2313" i="4"/>
  <c r="I2321" i="4"/>
  <c r="I2329" i="4"/>
  <c r="I150" i="4"/>
  <c r="I383" i="4"/>
  <c r="I589" i="4"/>
  <c r="I745" i="4"/>
  <c r="I853" i="4"/>
  <c r="I933" i="4"/>
  <c r="I1006" i="4"/>
  <c r="I1043" i="4"/>
  <c r="I1075" i="4"/>
  <c r="I1107" i="4"/>
  <c r="I1139" i="4"/>
  <c r="I1171" i="4"/>
  <c r="I1203" i="4"/>
  <c r="I1235" i="4"/>
  <c r="I1267" i="4"/>
  <c r="I1294" i="4"/>
  <c r="I1319" i="4"/>
  <c r="I1345" i="4"/>
  <c r="I1366" i="4"/>
  <c r="I1384" i="4"/>
  <c r="I1403" i="4"/>
  <c r="I1421" i="4"/>
  <c r="I1439" i="4"/>
  <c r="I1457" i="4"/>
  <c r="I1474" i="4"/>
  <c r="I1490" i="4"/>
  <c r="I1506" i="4"/>
  <c r="I1522" i="4"/>
  <c r="I1538" i="4"/>
  <c r="I1554" i="4"/>
  <c r="I1570" i="4"/>
  <c r="I1586" i="4"/>
  <c r="I1602" i="4"/>
  <c r="I1618" i="4"/>
  <c r="I1634" i="4"/>
  <c r="I1650" i="4"/>
  <c r="I1666" i="4"/>
  <c r="I1682" i="4"/>
  <c r="I1698" i="4"/>
  <c r="I1714" i="4"/>
  <c r="I1730" i="4"/>
  <c r="I1746" i="4"/>
  <c r="I1762" i="4"/>
  <c r="I1778" i="4"/>
  <c r="I1794" i="4"/>
  <c r="I1810" i="4"/>
  <c r="I1826" i="4"/>
  <c r="I1842" i="4"/>
  <c r="I1858" i="4"/>
  <c r="I1874" i="4"/>
  <c r="I1890" i="4"/>
  <c r="I1906" i="4"/>
  <c r="I1922" i="4"/>
  <c r="I1938" i="4"/>
  <c r="I1954" i="4"/>
  <c r="I1970" i="4"/>
  <c r="I1986" i="4"/>
  <c r="I2002" i="4"/>
  <c r="I2018" i="4"/>
  <c r="I2034" i="4"/>
  <c r="I2050" i="4"/>
  <c r="I2066" i="4"/>
  <c r="I2082" i="4"/>
  <c r="I2098" i="4"/>
  <c r="I2114" i="4"/>
  <c r="I2130" i="4"/>
  <c r="I2146" i="4"/>
  <c r="I2160" i="4"/>
  <c r="I2173" i="4"/>
  <c r="I2186" i="4"/>
  <c r="I2199" i="4"/>
  <c r="I2212" i="4"/>
  <c r="I2224" i="4"/>
  <c r="I2237" i="4"/>
  <c r="I2250" i="4"/>
  <c r="I2263" i="4"/>
  <c r="I2276" i="4"/>
  <c r="I2288" i="4"/>
  <c r="I2301" i="4"/>
  <c r="I2314" i="4"/>
  <c r="I2323" i="4"/>
  <c r="I2332" i="4"/>
  <c r="I2340" i="4"/>
  <c r="I2348" i="4"/>
  <c r="I2356" i="4"/>
  <c r="I2364" i="4"/>
  <c r="I2372" i="4"/>
  <c r="I2380" i="4"/>
  <c r="I2388" i="4"/>
  <c r="I2396" i="4"/>
  <c r="I2404" i="4"/>
  <c r="I2412" i="4"/>
  <c r="I2420" i="4"/>
  <c r="I151" i="4"/>
  <c r="I386" i="4"/>
  <c r="I590" i="4"/>
  <c r="I748" i="4"/>
  <c r="I855" i="4"/>
  <c r="I935" i="4"/>
  <c r="I1007" i="4"/>
  <c r="I1047" i="4"/>
  <c r="I1079" i="4"/>
  <c r="I1111" i="4"/>
  <c r="I1143" i="4"/>
  <c r="I1175" i="4"/>
  <c r="I1207" i="4"/>
  <c r="I1239" i="4"/>
  <c r="I1271" i="4"/>
  <c r="I1297" i="4"/>
  <c r="I1323" i="4"/>
  <c r="I1348" i="4"/>
  <c r="I1368" i="4"/>
  <c r="I1387" i="4"/>
  <c r="I1405" i="4"/>
  <c r="I1423" i="4"/>
  <c r="I1441" i="4"/>
  <c r="I1460" i="4"/>
  <c r="I1476" i="4"/>
  <c r="I1492" i="4"/>
  <c r="I1508" i="4"/>
  <c r="I1524" i="4"/>
  <c r="I1540" i="4"/>
  <c r="I1556" i="4"/>
  <c r="I1572" i="4"/>
  <c r="I1588" i="4"/>
  <c r="I1604" i="4"/>
  <c r="I1620" i="4"/>
  <c r="I1636" i="4"/>
  <c r="I1652" i="4"/>
  <c r="I1668" i="4"/>
  <c r="I1684" i="4"/>
  <c r="I1700" i="4"/>
  <c r="I1716" i="4"/>
  <c r="I1732" i="4"/>
  <c r="I1748" i="4"/>
  <c r="I1764" i="4"/>
  <c r="I1780" i="4"/>
  <c r="I1796" i="4"/>
  <c r="I1812" i="4"/>
  <c r="I1828" i="4"/>
  <c r="I1844" i="4"/>
  <c r="I1860" i="4"/>
  <c r="I1876" i="4"/>
  <c r="I1892" i="4"/>
  <c r="I1908" i="4"/>
  <c r="I1924" i="4"/>
  <c r="I1940" i="4"/>
  <c r="I1956" i="4"/>
  <c r="I1972" i="4"/>
  <c r="I1988" i="4"/>
  <c r="I2004" i="4"/>
  <c r="I2020" i="4"/>
  <c r="I2036" i="4"/>
  <c r="I2052" i="4"/>
  <c r="I2068" i="4"/>
  <c r="I2084" i="4"/>
  <c r="I2100" i="4"/>
  <c r="I2116" i="4"/>
  <c r="I2132" i="4"/>
  <c r="I2148" i="4"/>
  <c r="I2162" i="4"/>
  <c r="I2175" i="4"/>
  <c r="I2188" i="4"/>
  <c r="I2200" i="4"/>
  <c r="I2213" i="4"/>
  <c r="I2226" i="4"/>
  <c r="I2239" i="4"/>
  <c r="I2252" i="4"/>
  <c r="I2264" i="4"/>
  <c r="I2277" i="4"/>
  <c r="I2290" i="4"/>
  <c r="I2303" i="4"/>
  <c r="I2315" i="4"/>
  <c r="I2324" i="4"/>
  <c r="I2333" i="4"/>
  <c r="I2341" i="4"/>
  <c r="I2349" i="4"/>
  <c r="I2357" i="4"/>
  <c r="I208" i="4"/>
  <c r="I442" i="4"/>
  <c r="I638" i="4"/>
  <c r="I777" i="4"/>
  <c r="I877" i="4"/>
  <c r="I952" i="4"/>
  <c r="I1022" i="4"/>
  <c r="I1054" i="4"/>
  <c r="I1086" i="4"/>
  <c r="I1118" i="4"/>
  <c r="I1150" i="4"/>
  <c r="I1182" i="4"/>
  <c r="I1214" i="4"/>
  <c r="I1246" i="4"/>
  <c r="I1276" i="4"/>
  <c r="I1302" i="4"/>
  <c r="I1327" i="4"/>
  <c r="I1353" i="4"/>
  <c r="I1372" i="4"/>
  <c r="I1390" i="4"/>
  <c r="I1408" i="4"/>
  <c r="I1427" i="4"/>
  <c r="I1445" i="4"/>
  <c r="I1463" i="4"/>
  <c r="I1479" i="4"/>
  <c r="I1495" i="4"/>
  <c r="I1511" i="4"/>
  <c r="I1527" i="4"/>
  <c r="I1543" i="4"/>
  <c r="I1559" i="4"/>
  <c r="I1575" i="4"/>
  <c r="I1591" i="4"/>
  <c r="I1607" i="4"/>
  <c r="I1623" i="4"/>
  <c r="I1639" i="4"/>
  <c r="I1655" i="4"/>
  <c r="I1671" i="4"/>
  <c r="I1687" i="4"/>
  <c r="I1703" i="4"/>
  <c r="I1719" i="4"/>
  <c r="I1735" i="4"/>
  <c r="I1751" i="4"/>
  <c r="I1767" i="4"/>
  <c r="I1783" i="4"/>
  <c r="I1799" i="4"/>
  <c r="I1815" i="4"/>
  <c r="I1831" i="4"/>
  <c r="I1847" i="4"/>
  <c r="I1863" i="4"/>
  <c r="I1879" i="4"/>
  <c r="I1895" i="4"/>
  <c r="I1911" i="4"/>
  <c r="I1927" i="4"/>
  <c r="I1943" i="4"/>
  <c r="I1959" i="4"/>
  <c r="I1975" i="4"/>
  <c r="I1991" i="4"/>
  <c r="I2007" i="4"/>
  <c r="I2023" i="4"/>
  <c r="I2039" i="4"/>
  <c r="I2055" i="4"/>
  <c r="I2071" i="4"/>
  <c r="I2087" i="4"/>
  <c r="I2103" i="4"/>
  <c r="I2119" i="4"/>
  <c r="I2135" i="4"/>
  <c r="I4" i="4"/>
  <c r="I268" i="4"/>
  <c r="I492" i="4"/>
  <c r="I676" i="4"/>
  <c r="I802" i="4"/>
  <c r="I897" i="4"/>
  <c r="I970" i="4"/>
  <c r="I1027" i="4"/>
  <c r="I1059" i="4"/>
  <c r="I1091" i="4"/>
  <c r="I1123" i="4"/>
  <c r="I1155" i="4"/>
  <c r="I1187" i="4"/>
  <c r="I1219" i="4"/>
  <c r="I1251" i="4"/>
  <c r="I1281" i="4"/>
  <c r="I1307" i="4"/>
  <c r="I1332" i="4"/>
  <c r="I1357" i="4"/>
  <c r="I1375" i="4"/>
  <c r="I1393" i="4"/>
  <c r="I1412" i="4"/>
  <c r="I1430" i="4"/>
  <c r="I1448" i="4"/>
  <c r="I1466" i="4"/>
  <c r="I1482" i="4"/>
  <c r="I1498" i="4"/>
  <c r="I1514" i="4"/>
  <c r="I1530" i="4"/>
  <c r="I1546" i="4"/>
  <c r="I1562" i="4"/>
  <c r="I1578" i="4"/>
  <c r="I1594" i="4"/>
  <c r="I1610" i="4"/>
  <c r="I1626" i="4"/>
  <c r="I1642" i="4"/>
  <c r="I1658" i="4"/>
  <c r="I1674" i="4"/>
  <c r="I1690" i="4"/>
  <c r="I1706" i="4"/>
  <c r="I1722" i="4"/>
  <c r="I1738" i="4"/>
  <c r="I1754" i="4"/>
  <c r="I1770" i="4"/>
  <c r="I1786" i="4"/>
  <c r="I1802" i="4"/>
  <c r="I1818" i="4"/>
  <c r="I1834" i="4"/>
  <c r="I1850" i="4"/>
  <c r="I1866" i="4"/>
  <c r="I1882" i="4"/>
  <c r="I1898" i="4"/>
  <c r="I1914" i="4"/>
  <c r="I1930" i="4"/>
  <c r="I1946" i="4"/>
  <c r="I1962" i="4"/>
  <c r="I1978" i="4"/>
  <c r="I1994" i="4"/>
  <c r="I2010" i="4"/>
  <c r="I2026" i="4"/>
  <c r="I2042" i="4"/>
  <c r="I2058" i="4"/>
  <c r="I2074" i="4"/>
  <c r="I2090" i="4"/>
  <c r="I2106" i="4"/>
  <c r="I2122" i="4"/>
  <c r="I2138" i="4"/>
  <c r="I2154" i="4"/>
  <c r="I2167" i="4"/>
  <c r="I2180" i="4"/>
  <c r="I2192" i="4"/>
  <c r="I2205" i="4"/>
  <c r="I2218" i="4"/>
  <c r="I2231" i="4"/>
  <c r="I2244" i="4"/>
  <c r="I2256" i="4"/>
  <c r="I2269" i="4"/>
  <c r="I2282" i="4"/>
  <c r="I2295" i="4"/>
  <c r="I2308" i="4"/>
  <c r="I2318" i="4"/>
  <c r="I2327" i="4"/>
  <c r="I2336" i="4"/>
  <c r="I2344" i="4"/>
  <c r="I2352" i="4"/>
  <c r="I269" i="4"/>
  <c r="I679" i="4"/>
  <c r="I898" i="4"/>
  <c r="I1031" i="4"/>
  <c r="I1095" i="4"/>
  <c r="I1159" i="4"/>
  <c r="I1223" i="4"/>
  <c r="I1284" i="4"/>
  <c r="I1335" i="4"/>
  <c r="I1377" i="4"/>
  <c r="I1414" i="4"/>
  <c r="I1451" i="4"/>
  <c r="I1484" i="4"/>
  <c r="I1516" i="4"/>
  <c r="I1548" i="4"/>
  <c r="I1580" i="4"/>
  <c r="I1612" i="4"/>
  <c r="I1644" i="4"/>
  <c r="I1676" i="4"/>
  <c r="I1708" i="4"/>
  <c r="I1740" i="4"/>
  <c r="I1772" i="4"/>
  <c r="I1804" i="4"/>
  <c r="I1836" i="4"/>
  <c r="I1868" i="4"/>
  <c r="I1900" i="4"/>
  <c r="I1932" i="4"/>
  <c r="I1964" i="4"/>
  <c r="I1996" i="4"/>
  <c r="I2028" i="4"/>
  <c r="I2060" i="4"/>
  <c r="I2092" i="4"/>
  <c r="I2124" i="4"/>
  <c r="I2152" i="4"/>
  <c r="I2172" i="4"/>
  <c r="I2194" i="4"/>
  <c r="I2215" i="4"/>
  <c r="I2234" i="4"/>
  <c r="I2255" i="4"/>
  <c r="I2274" i="4"/>
  <c r="I2296" i="4"/>
  <c r="I2316" i="4"/>
  <c r="I2330" i="4"/>
  <c r="I2343" i="4"/>
  <c r="I2355" i="4"/>
  <c r="I2366" i="4"/>
  <c r="I2375" i="4"/>
  <c r="I2384" i="4"/>
  <c r="I2393" i="4"/>
  <c r="I2402" i="4"/>
  <c r="I2411" i="4"/>
  <c r="I2421" i="4"/>
  <c r="I2429" i="4"/>
  <c r="I2437" i="4"/>
  <c r="I2445" i="4"/>
  <c r="I2453" i="4"/>
  <c r="I2461" i="4"/>
  <c r="I2469" i="4"/>
  <c r="I2477" i="4"/>
  <c r="I2485" i="4"/>
  <c r="I2493" i="4"/>
  <c r="I2501" i="4"/>
  <c r="I2509" i="4"/>
  <c r="I2517" i="4"/>
  <c r="I2525" i="4"/>
  <c r="I2533" i="4"/>
  <c r="I2541" i="4"/>
  <c r="I2549" i="4"/>
  <c r="I2557" i="4"/>
  <c r="I2565" i="4"/>
  <c r="I2573" i="4"/>
  <c r="I2581" i="4"/>
  <c r="I2589" i="4"/>
  <c r="I2597" i="4"/>
  <c r="I2605" i="4"/>
  <c r="I2613" i="4"/>
  <c r="I2621" i="4"/>
  <c r="I2629" i="4"/>
  <c r="I2637" i="4"/>
  <c r="I2645" i="4"/>
  <c r="I2653" i="4"/>
  <c r="I2661" i="4"/>
  <c r="I2669" i="4"/>
  <c r="I2677" i="4"/>
  <c r="I2685" i="4"/>
  <c r="I2693" i="4"/>
  <c r="I2701" i="4"/>
  <c r="I2709" i="4"/>
  <c r="I2717" i="4"/>
  <c r="I2725" i="4"/>
  <c r="I2733" i="4"/>
  <c r="I325" i="4"/>
  <c r="I711" i="4"/>
  <c r="I915" i="4"/>
  <c r="I1038" i="4"/>
  <c r="I1102" i="4"/>
  <c r="I1166" i="4"/>
  <c r="I1230" i="4"/>
  <c r="I1289" i="4"/>
  <c r="I1340" i="4"/>
  <c r="I1381" i="4"/>
  <c r="I1417" i="4"/>
  <c r="I1454" i="4"/>
  <c r="I1487" i="4"/>
  <c r="I1519" i="4"/>
  <c r="I1551" i="4"/>
  <c r="I1583" i="4"/>
  <c r="I1615" i="4"/>
  <c r="I1647" i="4"/>
  <c r="I1679" i="4"/>
  <c r="I1711" i="4"/>
  <c r="I1743" i="4"/>
  <c r="I1775" i="4"/>
  <c r="I1807" i="4"/>
  <c r="I1839" i="4"/>
  <c r="I1871" i="4"/>
  <c r="I1903" i="4"/>
  <c r="I1935" i="4"/>
  <c r="I1967" i="4"/>
  <c r="I1999" i="4"/>
  <c r="I2031" i="4"/>
  <c r="I2063" i="4"/>
  <c r="I2095" i="4"/>
  <c r="I2127" i="4"/>
  <c r="I2156" i="4"/>
  <c r="I2176" i="4"/>
  <c r="I2196" i="4"/>
  <c r="I2216" i="4"/>
  <c r="I2236" i="4"/>
  <c r="I2258" i="4"/>
  <c r="I2279" i="4"/>
  <c r="I2298" i="4"/>
  <c r="I2317" i="4"/>
  <c r="I2331" i="4"/>
  <c r="I2345" i="4"/>
  <c r="I2358" i="4"/>
  <c r="I2367" i="4"/>
  <c r="I2376" i="4"/>
  <c r="I2385" i="4"/>
  <c r="I2394" i="4"/>
  <c r="I2403" i="4"/>
  <c r="I2413" i="4"/>
  <c r="I2422" i="4"/>
  <c r="I2430" i="4"/>
  <c r="I2438" i="4"/>
  <c r="I2446" i="4"/>
  <c r="I2454" i="4"/>
  <c r="I2462" i="4"/>
  <c r="I2470" i="4"/>
  <c r="I2478" i="4"/>
  <c r="I2486" i="4"/>
  <c r="I2494" i="4"/>
  <c r="I2502" i="4"/>
  <c r="I2510" i="4"/>
  <c r="I2518" i="4"/>
  <c r="I2526" i="4"/>
  <c r="I2534" i="4"/>
  <c r="I2542" i="4"/>
  <c r="I2550" i="4"/>
  <c r="I2558" i="4"/>
  <c r="I2566" i="4"/>
  <c r="I2574" i="4"/>
  <c r="I2582" i="4"/>
  <c r="I2590" i="4"/>
  <c r="I2598" i="4"/>
  <c r="I2606" i="4"/>
  <c r="I2614" i="4"/>
  <c r="I2622" i="4"/>
  <c r="I2630" i="4"/>
  <c r="I2638" i="4"/>
  <c r="I2646" i="4"/>
  <c r="I2654" i="4"/>
  <c r="I2662" i="4"/>
  <c r="I2670" i="4"/>
  <c r="I2678" i="4"/>
  <c r="I2686" i="4"/>
  <c r="I327" i="4"/>
  <c r="I713" i="4"/>
  <c r="I916" i="4"/>
  <c r="I1039" i="4"/>
  <c r="I1103" i="4"/>
  <c r="I1167" i="4"/>
  <c r="I1231" i="4"/>
  <c r="I1291" i="4"/>
  <c r="I1342" i="4"/>
  <c r="I1382" i="4"/>
  <c r="I1419" i="4"/>
  <c r="I1455" i="4"/>
  <c r="I1488" i="4"/>
  <c r="I1520" i="4"/>
  <c r="I1552" i="4"/>
  <c r="I1584" i="4"/>
  <c r="I1616" i="4"/>
  <c r="I1648" i="4"/>
  <c r="I1680" i="4"/>
  <c r="I1712" i="4"/>
  <c r="I1744" i="4"/>
  <c r="I1776" i="4"/>
  <c r="I1808" i="4"/>
  <c r="I1840" i="4"/>
  <c r="I1872" i="4"/>
  <c r="I1904" i="4"/>
  <c r="I1936" i="4"/>
  <c r="I1968" i="4"/>
  <c r="I2000" i="4"/>
  <c r="I2032" i="4"/>
  <c r="I2064" i="4"/>
  <c r="I2096" i="4"/>
  <c r="I2128" i="4"/>
  <c r="I2157" i="4"/>
  <c r="I2178" i="4"/>
  <c r="I2197" i="4"/>
  <c r="I2220" i="4"/>
  <c r="I2240" i="4"/>
  <c r="I2260" i="4"/>
  <c r="I2280" i="4"/>
  <c r="I2300" i="4"/>
  <c r="I2319" i="4"/>
  <c r="I2334" i="4"/>
  <c r="I2346" i="4"/>
  <c r="I2359" i="4"/>
  <c r="I2368" i="4"/>
  <c r="I2377" i="4"/>
  <c r="I2386" i="4"/>
  <c r="I2395" i="4"/>
  <c r="I2405" i="4"/>
  <c r="I2414" i="4"/>
  <c r="I2423" i="4"/>
  <c r="I2431" i="4"/>
  <c r="I2439" i="4"/>
  <c r="I2447" i="4"/>
  <c r="I2455" i="4"/>
  <c r="I2463" i="4"/>
  <c r="I2471" i="4"/>
  <c r="I2479" i="4"/>
  <c r="I2487" i="4"/>
  <c r="I2495" i="4"/>
  <c r="I2503" i="4"/>
  <c r="I2511" i="4"/>
  <c r="I5" i="4"/>
  <c r="I493" i="4"/>
  <c r="I803" i="4"/>
  <c r="I971" i="4"/>
  <c r="I1063" i="4"/>
  <c r="I1127" i="4"/>
  <c r="I1191" i="4"/>
  <c r="I1255" i="4"/>
  <c r="I1310" i="4"/>
  <c r="I1359" i="4"/>
  <c r="I1396" i="4"/>
  <c r="I1432" i="4"/>
  <c r="I1468" i="4"/>
  <c r="I1500" i="4"/>
  <c r="I1532" i="4"/>
  <c r="I1564" i="4"/>
  <c r="I1596" i="4"/>
  <c r="I1628" i="4"/>
  <c r="I1660" i="4"/>
  <c r="I1692" i="4"/>
  <c r="I1724" i="4"/>
  <c r="I1756" i="4"/>
  <c r="I1788" i="4"/>
  <c r="I1820" i="4"/>
  <c r="I1852" i="4"/>
  <c r="I1884" i="4"/>
  <c r="I1916" i="4"/>
  <c r="I1948" i="4"/>
  <c r="I1980" i="4"/>
  <c r="I2012" i="4"/>
  <c r="I2044" i="4"/>
  <c r="I2076" i="4"/>
  <c r="I2108" i="4"/>
  <c r="I2140" i="4"/>
  <c r="I2164" i="4"/>
  <c r="I2183" i="4"/>
  <c r="I2204" i="4"/>
  <c r="I2223" i="4"/>
  <c r="I2245" i="4"/>
  <c r="I2266" i="4"/>
  <c r="I2285" i="4"/>
  <c r="I2306" i="4"/>
  <c r="I2322" i="4"/>
  <c r="I2337" i="4"/>
  <c r="I2350" i="4"/>
  <c r="I2361" i="4"/>
  <c r="I2370" i="4"/>
  <c r="I2379" i="4"/>
  <c r="I2389" i="4"/>
  <c r="I2398" i="4"/>
  <c r="I2407" i="4"/>
  <c r="I2416" i="4"/>
  <c r="I2425" i="4"/>
  <c r="I2433" i="4"/>
  <c r="I2441" i="4"/>
  <c r="I2449" i="4"/>
  <c r="I2457" i="4"/>
  <c r="I2465" i="4"/>
  <c r="I2473" i="4"/>
  <c r="I2481" i="4"/>
  <c r="I2489" i="4"/>
  <c r="I2497" i="4"/>
  <c r="I2505" i="4"/>
  <c r="I2513" i="4"/>
  <c r="I2521" i="4"/>
  <c r="I2529" i="4"/>
  <c r="I2537" i="4"/>
  <c r="I2545" i="4"/>
  <c r="I2553" i="4"/>
  <c r="I2561" i="4"/>
  <c r="I2569" i="4"/>
  <c r="I2577" i="4"/>
  <c r="I2585" i="4"/>
  <c r="I2593" i="4"/>
  <c r="I2601" i="4"/>
  <c r="I2609" i="4"/>
  <c r="I2617" i="4"/>
  <c r="I2625" i="4"/>
  <c r="I2633" i="4"/>
  <c r="I2641" i="4"/>
  <c r="I2649" i="4"/>
  <c r="I2657" i="4"/>
  <c r="I2665" i="4"/>
  <c r="I2673" i="4"/>
  <c r="I2681" i="4"/>
  <c r="I2689" i="4"/>
  <c r="I444" i="4"/>
  <c r="I953" i="4"/>
  <c r="I1119" i="4"/>
  <c r="I1247" i="4"/>
  <c r="I1355" i="4"/>
  <c r="I1428" i="4"/>
  <c r="I1496" i="4"/>
  <c r="I1560" i="4"/>
  <c r="I1624" i="4"/>
  <c r="I1688" i="4"/>
  <c r="I1752" i="4"/>
  <c r="I1816" i="4"/>
  <c r="I1880" i="4"/>
  <c r="I1944" i="4"/>
  <c r="I2008" i="4"/>
  <c r="I2072" i="4"/>
  <c r="I2136" i="4"/>
  <c r="I2181" i="4"/>
  <c r="I2221" i="4"/>
  <c r="I2261" i="4"/>
  <c r="I2304" i="4"/>
  <c r="I2335" i="4"/>
  <c r="I2360" i="4"/>
  <c r="I2378" i="4"/>
  <c r="I540" i="4"/>
  <c r="I988" i="4"/>
  <c r="I1134" i="4"/>
  <c r="I1262" i="4"/>
  <c r="I1363" i="4"/>
  <c r="I1436" i="4"/>
  <c r="I1503" i="4"/>
  <c r="I1567" i="4"/>
  <c r="I1631" i="4"/>
  <c r="I1695" i="4"/>
  <c r="I1759" i="4"/>
  <c r="I1823" i="4"/>
  <c r="I1887" i="4"/>
  <c r="I1951" i="4"/>
  <c r="I2015" i="4"/>
  <c r="I2079" i="4"/>
  <c r="I2143" i="4"/>
  <c r="I2184" i="4"/>
  <c r="I2228" i="4"/>
  <c r="I2268" i="4"/>
  <c r="I2309" i="4"/>
  <c r="I2338" i="4"/>
  <c r="I2362" i="4"/>
  <c r="I2381" i="4"/>
  <c r="I2399" i="4"/>
  <c r="I2417" i="4"/>
  <c r="I2434" i="4"/>
  <c r="I2450" i="4"/>
  <c r="I2466" i="4"/>
  <c r="I2482" i="4"/>
  <c r="I2498" i="4"/>
  <c r="I2514" i="4"/>
  <c r="I2527" i="4"/>
  <c r="I2539" i="4"/>
  <c r="I2552" i="4"/>
  <c r="I2564" i="4"/>
  <c r="I2578" i="4"/>
  <c r="I2591" i="4"/>
  <c r="I2603" i="4"/>
  <c r="I2616" i="4"/>
  <c r="I2628" i="4"/>
  <c r="I2642" i="4"/>
  <c r="I2655" i="4"/>
  <c r="I2667" i="4"/>
  <c r="I2680" i="4"/>
  <c r="I2692" i="4"/>
  <c r="I2702" i="4"/>
  <c r="I2711" i="4"/>
  <c r="I2720" i="4"/>
  <c r="I2729" i="4"/>
  <c r="I2738" i="4"/>
  <c r="I2746" i="4"/>
  <c r="I2754" i="4"/>
  <c r="I2762" i="4"/>
  <c r="I2770" i="4"/>
  <c r="I2778" i="4"/>
  <c r="I2786" i="4"/>
  <c r="I2794" i="4"/>
  <c r="I2802" i="4"/>
  <c r="I2810" i="4"/>
  <c r="I2818" i="4"/>
  <c r="I2826" i="4"/>
  <c r="I2834" i="4"/>
  <c r="I2842" i="4"/>
  <c r="I2850" i="4"/>
  <c r="I2858" i="4"/>
  <c r="I2866" i="4"/>
  <c r="I2874" i="4"/>
  <c r="I2882" i="4"/>
  <c r="I2890" i="4"/>
  <c r="I2898" i="4"/>
  <c r="I2906" i="4"/>
  <c r="I2914" i="4"/>
  <c r="I2922" i="4"/>
  <c r="I2930" i="4"/>
  <c r="I2938" i="4"/>
  <c r="I2946" i="4"/>
  <c r="I2954" i="4"/>
  <c r="I2962" i="4"/>
  <c r="I2970" i="4"/>
  <c r="I2978" i="4"/>
  <c r="I2986" i="4"/>
  <c r="I2994" i="4"/>
  <c r="I3002" i="4"/>
  <c r="I3010" i="4"/>
  <c r="I3018" i="4"/>
  <c r="I3026" i="4"/>
  <c r="I3034" i="4"/>
  <c r="I3042" i="4"/>
  <c r="I3050" i="4"/>
  <c r="I3058" i="4"/>
  <c r="I3066" i="4"/>
  <c r="I3074" i="4"/>
  <c r="I3082" i="4"/>
  <c r="I3090" i="4"/>
  <c r="I3098" i="4"/>
  <c r="I3106" i="4"/>
  <c r="I3114" i="4"/>
  <c r="I3122" i="4"/>
  <c r="I3130" i="4"/>
  <c r="I3138" i="4"/>
  <c r="I3146" i="4"/>
  <c r="I3154" i="4"/>
  <c r="I3162" i="4"/>
  <c r="I3170" i="4"/>
  <c r="I3178" i="4"/>
  <c r="I3186" i="4"/>
  <c r="I3194" i="4"/>
  <c r="I3202" i="4"/>
  <c r="I3210" i="4"/>
  <c r="I3218" i="4"/>
  <c r="I3226" i="4"/>
  <c r="I3234" i="4"/>
  <c r="I3242" i="4"/>
  <c r="I3250" i="4"/>
  <c r="I3258" i="4"/>
  <c r="I3266" i="4"/>
  <c r="I3274" i="4"/>
  <c r="I3282" i="4"/>
  <c r="I3290" i="4"/>
  <c r="I3298" i="4"/>
  <c r="I3306" i="4"/>
  <c r="I3314" i="4"/>
  <c r="I3322" i="4"/>
  <c r="I3330" i="4"/>
  <c r="I3338" i="4"/>
  <c r="I3346" i="4"/>
  <c r="I3354" i="4"/>
  <c r="I3362" i="4"/>
  <c r="I3370" i="4"/>
  <c r="I542" i="4"/>
  <c r="I989" i="4"/>
  <c r="I1135" i="4"/>
  <c r="I1263" i="4"/>
  <c r="I1364" i="4"/>
  <c r="I1437" i="4"/>
  <c r="I1504" i="4"/>
  <c r="I1568" i="4"/>
  <c r="I1632" i="4"/>
  <c r="I1696" i="4"/>
  <c r="I1760" i="4"/>
  <c r="I1824" i="4"/>
  <c r="I1888" i="4"/>
  <c r="I1952" i="4"/>
  <c r="I2016" i="4"/>
  <c r="I2080" i="4"/>
  <c r="I2144" i="4"/>
  <c r="I2189" i="4"/>
  <c r="I2229" i="4"/>
  <c r="I2271" i="4"/>
  <c r="I2311" i="4"/>
  <c r="I2339" i="4"/>
  <c r="I2363" i="4"/>
  <c r="I2382" i="4"/>
  <c r="I2400" i="4"/>
  <c r="I2418" i="4"/>
  <c r="I2435" i="4"/>
  <c r="I2451" i="4"/>
  <c r="I2467" i="4"/>
  <c r="I2483" i="4"/>
  <c r="I2499" i="4"/>
  <c r="I2515" i="4"/>
  <c r="I2528" i="4"/>
  <c r="I2540" i="4"/>
  <c r="I2554" i="4"/>
  <c r="I2567" i="4"/>
  <c r="I2579" i="4"/>
  <c r="I2592" i="4"/>
  <c r="I2604" i="4"/>
  <c r="I2618" i="4"/>
  <c r="I2631" i="4"/>
  <c r="I2643" i="4"/>
  <c r="I2656" i="4"/>
  <c r="I2668" i="4"/>
  <c r="I2682" i="4"/>
  <c r="I2694" i="4"/>
  <c r="I2703" i="4"/>
  <c r="I2712" i="4"/>
  <c r="I2721" i="4"/>
  <c r="I2730" i="4"/>
  <c r="I2739" i="4"/>
  <c r="I2747" i="4"/>
  <c r="I2755" i="4"/>
  <c r="I2763" i="4"/>
  <c r="I2771" i="4"/>
  <c r="I2779" i="4"/>
  <c r="I2787" i="4"/>
  <c r="I2795" i="4"/>
  <c r="I2803" i="4"/>
  <c r="I2811" i="4"/>
  <c r="I2819" i="4"/>
  <c r="I2827" i="4"/>
  <c r="I2835" i="4"/>
  <c r="I2843" i="4"/>
  <c r="I2851" i="4"/>
  <c r="I2859" i="4"/>
  <c r="I2867" i="4"/>
  <c r="I2875" i="4"/>
  <c r="I2883" i="4"/>
  <c r="I2891" i="4"/>
  <c r="I2899" i="4"/>
  <c r="I2907" i="4"/>
  <c r="I2915" i="4"/>
  <c r="I2923" i="4"/>
  <c r="I2931" i="4"/>
  <c r="I2939" i="4"/>
  <c r="I2947" i="4"/>
  <c r="I2955" i="4"/>
  <c r="I2963" i="4"/>
  <c r="I2971" i="4"/>
  <c r="I2979" i="4"/>
  <c r="I2987" i="4"/>
  <c r="I2995" i="4"/>
  <c r="I3003" i="4"/>
  <c r="I3011" i="4"/>
  <c r="I3019" i="4"/>
  <c r="I3027" i="4"/>
  <c r="I3035" i="4"/>
  <c r="I3043" i="4"/>
  <c r="I3051" i="4"/>
  <c r="I3059" i="4"/>
  <c r="I3067" i="4"/>
  <c r="I3075" i="4"/>
  <c r="I3083" i="4"/>
  <c r="I3091" i="4"/>
  <c r="I3099" i="4"/>
  <c r="I3107" i="4"/>
  <c r="I3115" i="4"/>
  <c r="I3123" i="4"/>
  <c r="I3131" i="4"/>
  <c r="I3139" i="4"/>
  <c r="I3147" i="4"/>
  <c r="I3155" i="4"/>
  <c r="I3163" i="4"/>
  <c r="I3171" i="4"/>
  <c r="I3179" i="4"/>
  <c r="I3187" i="4"/>
  <c r="I3195" i="4"/>
  <c r="I3203" i="4"/>
  <c r="I3211" i="4"/>
  <c r="I3219" i="4"/>
  <c r="I3227" i="4"/>
  <c r="I3235" i="4"/>
  <c r="I3243" i="4"/>
  <c r="I3251" i="4"/>
  <c r="I3259" i="4"/>
  <c r="I3267" i="4"/>
  <c r="I3275" i="4"/>
  <c r="I3283" i="4"/>
  <c r="I3291" i="4"/>
  <c r="I3299" i="4"/>
  <c r="I3307" i="4"/>
  <c r="I3315" i="4"/>
  <c r="I3323" i="4"/>
  <c r="I3331" i="4"/>
  <c r="I3339" i="4"/>
  <c r="I3347" i="4"/>
  <c r="I3355" i="4"/>
  <c r="I3363" i="4"/>
  <c r="I3371" i="4"/>
  <c r="I3379" i="4"/>
  <c r="I3387" i="4"/>
  <c r="I3395" i="4"/>
  <c r="I3403" i="4"/>
  <c r="I3411" i="4"/>
  <c r="I3419" i="4"/>
  <c r="I3427" i="4"/>
  <c r="I3435" i="4"/>
  <c r="I3443" i="4"/>
  <c r="I3451" i="4"/>
  <c r="I3459" i="4"/>
  <c r="I3467" i="4"/>
  <c r="I3475" i="4"/>
  <c r="I3483" i="4"/>
  <c r="I3491" i="4"/>
  <c r="I3499" i="4"/>
  <c r="I3507" i="4"/>
  <c r="I3515" i="4"/>
  <c r="I3523" i="4"/>
  <c r="I3531" i="4"/>
  <c r="I3539" i="4"/>
  <c r="I3547" i="4"/>
  <c r="I3555" i="4"/>
  <c r="I3563" i="4"/>
  <c r="I3571" i="4"/>
  <c r="I3579" i="4"/>
  <c r="I3587" i="4"/>
  <c r="I3595" i="4"/>
  <c r="I3603" i="4"/>
  <c r="I3611" i="4"/>
  <c r="I3619" i="4"/>
  <c r="I3627" i="4"/>
  <c r="I3635" i="4"/>
  <c r="I3643" i="4"/>
  <c r="I3651" i="4"/>
  <c r="I3659" i="4"/>
  <c r="I3667" i="4"/>
  <c r="I3675" i="4"/>
  <c r="I3683" i="4"/>
  <c r="I3691" i="4"/>
  <c r="I639" i="4"/>
  <c r="I1023" i="4"/>
  <c r="I1151" i="4"/>
  <c r="I1278" i="4"/>
  <c r="I1373" i="4"/>
  <c r="I1446" i="4"/>
  <c r="I1512" i="4"/>
  <c r="I1576" i="4"/>
  <c r="I1640" i="4"/>
  <c r="I1704" i="4"/>
  <c r="I1768" i="4"/>
  <c r="I1832" i="4"/>
  <c r="I1896" i="4"/>
  <c r="I1960" i="4"/>
  <c r="I2024" i="4"/>
  <c r="I2088" i="4"/>
  <c r="I2151" i="4"/>
  <c r="I2191" i="4"/>
  <c r="I2232" i="4"/>
  <c r="I2272" i="4"/>
  <c r="I2312" i="4"/>
  <c r="I2342" i="4"/>
  <c r="I2365" i="4"/>
  <c r="I2383" i="4"/>
  <c r="I2401" i="4"/>
  <c r="I2419" i="4"/>
  <c r="I2436" i="4"/>
  <c r="I2452" i="4"/>
  <c r="I2468" i="4"/>
  <c r="I2484" i="4"/>
  <c r="I2500" i="4"/>
  <c r="I2516" i="4"/>
  <c r="I2530" i="4"/>
  <c r="I2543" i="4"/>
  <c r="I2555" i="4"/>
  <c r="I2568" i="4"/>
  <c r="I2580" i="4"/>
  <c r="I2594" i="4"/>
  <c r="I2607" i="4"/>
  <c r="I2619" i="4"/>
  <c r="I2632" i="4"/>
  <c r="I2644" i="4"/>
  <c r="I2658" i="4"/>
  <c r="I2671" i="4"/>
  <c r="I2683" i="4"/>
  <c r="I2695" i="4"/>
  <c r="I2704" i="4"/>
  <c r="I2713" i="4"/>
  <c r="I2722" i="4"/>
  <c r="I2731" i="4"/>
  <c r="I2740" i="4"/>
  <c r="I2748" i="4"/>
  <c r="I2756" i="4"/>
  <c r="I2764" i="4"/>
  <c r="I2772" i="4"/>
  <c r="I2780" i="4"/>
  <c r="I2788" i="4"/>
  <c r="I2796" i="4"/>
  <c r="I2804" i="4"/>
  <c r="I2812" i="4"/>
  <c r="I2820" i="4"/>
  <c r="I2828" i="4"/>
  <c r="I2836" i="4"/>
  <c r="I2844" i="4"/>
  <c r="I2852" i="4"/>
  <c r="I2860" i="4"/>
  <c r="I2868" i="4"/>
  <c r="I2876" i="4"/>
  <c r="I2884" i="4"/>
  <c r="I2892" i="4"/>
  <c r="I2900" i="4"/>
  <c r="I2908" i="4"/>
  <c r="I2916" i="4"/>
  <c r="I2924" i="4"/>
  <c r="I2932" i="4"/>
  <c r="I2940" i="4"/>
  <c r="I2948" i="4"/>
  <c r="I2956" i="4"/>
  <c r="I2964" i="4"/>
  <c r="I2972" i="4"/>
  <c r="I2980" i="4"/>
  <c r="I2988" i="4"/>
  <c r="I2996" i="4"/>
  <c r="I3004" i="4"/>
  <c r="I3012" i="4"/>
  <c r="I3020" i="4"/>
  <c r="I3028" i="4"/>
  <c r="I3036" i="4"/>
  <c r="I3044" i="4"/>
  <c r="I3052" i="4"/>
  <c r="I3060" i="4"/>
  <c r="I3068" i="4"/>
  <c r="I3076" i="4"/>
  <c r="I3084" i="4"/>
  <c r="I3092" i="4"/>
  <c r="I3100" i="4"/>
  <c r="I3108" i="4"/>
  <c r="I3116" i="4"/>
  <c r="I3124" i="4"/>
  <c r="I3132" i="4"/>
  <c r="I3140" i="4"/>
  <c r="I3148" i="4"/>
  <c r="I3156" i="4"/>
  <c r="I3164" i="4"/>
  <c r="I3172" i="4"/>
  <c r="I3180" i="4"/>
  <c r="I3188" i="4"/>
  <c r="I3196" i="4"/>
  <c r="I3204" i="4"/>
  <c r="I3212" i="4"/>
  <c r="I3220" i="4"/>
  <c r="I3228" i="4"/>
  <c r="I3236" i="4"/>
  <c r="I3244" i="4"/>
  <c r="I3252" i="4"/>
  <c r="I3260" i="4"/>
  <c r="I3268" i="4"/>
  <c r="I3276" i="4"/>
  <c r="I3284" i="4"/>
  <c r="I3292" i="4"/>
  <c r="I3300" i="4"/>
  <c r="I3308" i="4"/>
  <c r="I3316" i="4"/>
  <c r="I3324" i="4"/>
  <c r="I3332" i="4"/>
  <c r="I3340" i="4"/>
  <c r="I3348" i="4"/>
  <c r="I3356" i="4"/>
  <c r="I3364" i="4"/>
  <c r="I3372" i="4"/>
  <c r="I3380" i="4"/>
  <c r="I3388" i="4"/>
  <c r="I3396" i="4"/>
  <c r="I3404" i="4"/>
  <c r="I3412" i="4"/>
  <c r="I3420" i="4"/>
  <c r="I3428" i="4"/>
  <c r="I3436" i="4"/>
  <c r="I3444" i="4"/>
  <c r="I3452" i="4"/>
  <c r="I3460" i="4"/>
  <c r="I3468" i="4"/>
  <c r="I3476" i="4"/>
  <c r="I3484" i="4"/>
  <c r="I3492" i="4"/>
  <c r="I778" i="4"/>
  <c r="I1055" i="4"/>
  <c r="I1183" i="4"/>
  <c r="I1303" i="4"/>
  <c r="I1391" i="4"/>
  <c r="I1464" i="4"/>
  <c r="I1528" i="4"/>
  <c r="I1592" i="4"/>
  <c r="I1656" i="4"/>
  <c r="I1720" i="4"/>
  <c r="I1784" i="4"/>
  <c r="I1848" i="4"/>
  <c r="I1912" i="4"/>
  <c r="I1976" i="4"/>
  <c r="I2040" i="4"/>
  <c r="I2104" i="4"/>
  <c r="I2159" i="4"/>
  <c r="I2202" i="4"/>
  <c r="I2242" i="4"/>
  <c r="I2284" i="4"/>
  <c r="I2320" i="4"/>
  <c r="I2347" i="4"/>
  <c r="I2369" i="4"/>
  <c r="I2387" i="4"/>
  <c r="I86" i="4"/>
  <c r="I827" i="4"/>
  <c r="I1070" i="4"/>
  <c r="I1198" i="4"/>
  <c r="I1315" i="4"/>
  <c r="I1399" i="4"/>
  <c r="I1471" i="4"/>
  <c r="I1535" i="4"/>
  <c r="I1599" i="4"/>
  <c r="I1663" i="4"/>
  <c r="I1727" i="4"/>
  <c r="I1791" i="4"/>
  <c r="I1855" i="4"/>
  <c r="I1919" i="4"/>
  <c r="I1983" i="4"/>
  <c r="I2047" i="4"/>
  <c r="I2111" i="4"/>
  <c r="I2165" i="4"/>
  <c r="I2207" i="4"/>
  <c r="I2247" i="4"/>
  <c r="I2287" i="4"/>
  <c r="I2325" i="4"/>
  <c r="I2351" i="4"/>
  <c r="I2371" i="4"/>
  <c r="I2390" i="4"/>
  <c r="I2408" i="4"/>
  <c r="I2426" i="4"/>
  <c r="I2442" i="4"/>
  <c r="I2458" i="4"/>
  <c r="I2474" i="4"/>
  <c r="I2490" i="4"/>
  <c r="I2506" i="4"/>
  <c r="I2520" i="4"/>
  <c r="I2532" i="4"/>
  <c r="I2546" i="4"/>
  <c r="I2559" i="4"/>
  <c r="I2571" i="4"/>
  <c r="I2584" i="4"/>
  <c r="I2596" i="4"/>
  <c r="I2610" i="4"/>
  <c r="I2623" i="4"/>
  <c r="I2635" i="4"/>
  <c r="I2648" i="4"/>
  <c r="I2660" i="4"/>
  <c r="I2674" i="4"/>
  <c r="I2687" i="4"/>
  <c r="I2697" i="4"/>
  <c r="I2706" i="4"/>
  <c r="I2715" i="4"/>
  <c r="I2724" i="4"/>
  <c r="I2734" i="4"/>
  <c r="I2742" i="4"/>
  <c r="I2750" i="4"/>
  <c r="I2758" i="4"/>
  <c r="I2766" i="4"/>
  <c r="I2774" i="4"/>
  <c r="I2782" i="4"/>
  <c r="I2790" i="4"/>
  <c r="I2798" i="4"/>
  <c r="I2806" i="4"/>
  <c r="I2814" i="4"/>
  <c r="I2822" i="4"/>
  <c r="I2830" i="4"/>
  <c r="I2838" i="4"/>
  <c r="I2846" i="4"/>
  <c r="I2854" i="4"/>
  <c r="I2862" i="4"/>
  <c r="I2870" i="4"/>
  <c r="I2878" i="4"/>
  <c r="I2886" i="4"/>
  <c r="I2894" i="4"/>
  <c r="I2902" i="4"/>
  <c r="I2910" i="4"/>
  <c r="I2918" i="4"/>
  <c r="I2926" i="4"/>
  <c r="I2934" i="4"/>
  <c r="I2942" i="4"/>
  <c r="I2950" i="4"/>
  <c r="I2958" i="4"/>
  <c r="I2966" i="4"/>
  <c r="I2974" i="4"/>
  <c r="I2982" i="4"/>
  <c r="I2990" i="4"/>
  <c r="I2998" i="4"/>
  <c r="I3006" i="4"/>
  <c r="I3014" i="4"/>
  <c r="I3022" i="4"/>
  <c r="I3030" i="4"/>
  <c r="I3038" i="4"/>
  <c r="I3046" i="4"/>
  <c r="I3054" i="4"/>
  <c r="I3062" i="4"/>
  <c r="I3070" i="4"/>
  <c r="I3078" i="4"/>
  <c r="I3086" i="4"/>
  <c r="I3094" i="4"/>
  <c r="I3102" i="4"/>
  <c r="I3110" i="4"/>
  <c r="I3118" i="4"/>
  <c r="I3126" i="4"/>
  <c r="I3134" i="4"/>
  <c r="I3142" i="4"/>
  <c r="I3150" i="4"/>
  <c r="I3158" i="4"/>
  <c r="I3166" i="4"/>
  <c r="I3174" i="4"/>
  <c r="I3182" i="4"/>
  <c r="I3190" i="4"/>
  <c r="I3198" i="4"/>
  <c r="I3206" i="4"/>
  <c r="I3214" i="4"/>
  <c r="I3222" i="4"/>
  <c r="I3230" i="4"/>
  <c r="I3238" i="4"/>
  <c r="I3246" i="4"/>
  <c r="I3254" i="4"/>
  <c r="I3262" i="4"/>
  <c r="I3270" i="4"/>
  <c r="I3278" i="4"/>
  <c r="I3286" i="4"/>
  <c r="I3294" i="4"/>
  <c r="I3302" i="4"/>
  <c r="I3310" i="4"/>
  <c r="I3318" i="4"/>
  <c r="I3326" i="4"/>
  <c r="I3334" i="4"/>
  <c r="I3342" i="4"/>
  <c r="I3350" i="4"/>
  <c r="I3358" i="4"/>
  <c r="I3366" i="4"/>
  <c r="I3374" i="4"/>
  <c r="I3382" i="4"/>
  <c r="I3390" i="4"/>
  <c r="I3398" i="4"/>
  <c r="I3406" i="4"/>
  <c r="I3414" i="4"/>
  <c r="I3422" i="4"/>
  <c r="I3430" i="4"/>
  <c r="I3438" i="4"/>
  <c r="I3446" i="4"/>
  <c r="I3454" i="4"/>
  <c r="I3462" i="4"/>
  <c r="I3470" i="4"/>
  <c r="I3478" i="4"/>
  <c r="I3486" i="4"/>
  <c r="I3494" i="4"/>
  <c r="I3502" i="4"/>
  <c r="I3510" i="4"/>
  <c r="I3518" i="4"/>
  <c r="I3526" i="4"/>
  <c r="I3534" i="4"/>
  <c r="I3542" i="4"/>
  <c r="I3550" i="4"/>
  <c r="I3558" i="4"/>
  <c r="I3566" i="4"/>
  <c r="I3574" i="4"/>
  <c r="I3582" i="4"/>
  <c r="I3590" i="4"/>
  <c r="I3598" i="4"/>
  <c r="I3606" i="4"/>
  <c r="I3614" i="4"/>
  <c r="I3622" i="4"/>
  <c r="I3630" i="4"/>
  <c r="I3638" i="4"/>
  <c r="I3646" i="4"/>
  <c r="I3654" i="4"/>
  <c r="I3662" i="4"/>
  <c r="I3670" i="4"/>
  <c r="I3678" i="4"/>
  <c r="I3686" i="4"/>
  <c r="I879" i="4"/>
  <c r="I1409" i="4"/>
  <c r="I1672" i="4"/>
  <c r="I1928" i="4"/>
  <c r="I2170" i="4"/>
  <c r="I2328" i="4"/>
  <c r="I2406" i="4"/>
  <c r="I2440" i="4"/>
  <c r="I2472" i="4"/>
  <c r="I2504" i="4"/>
  <c r="I2531" i="4"/>
  <c r="I2556" i="4"/>
  <c r="I2583" i="4"/>
  <c r="I2608" i="4"/>
  <c r="I2634" i="4"/>
  <c r="I2659" i="4"/>
  <c r="I2684" i="4"/>
  <c r="I2705" i="4"/>
  <c r="I2723" i="4"/>
  <c r="I2741" i="4"/>
  <c r="I2757" i="4"/>
  <c r="I2773" i="4"/>
  <c r="I2789" i="4"/>
  <c r="I2805" i="4"/>
  <c r="I2821" i="4"/>
  <c r="I2837" i="4"/>
  <c r="I2853" i="4"/>
  <c r="I2869" i="4"/>
  <c r="I2885" i="4"/>
  <c r="I2901" i="4"/>
  <c r="I2917" i="4"/>
  <c r="I2933" i="4"/>
  <c r="I1071" i="4"/>
  <c r="I1472" i="4"/>
  <c r="I1728" i="4"/>
  <c r="I1984" i="4"/>
  <c r="I2208" i="4"/>
  <c r="I2353" i="4"/>
  <c r="I2409" i="4"/>
  <c r="I2443" i="4"/>
  <c r="I2475" i="4"/>
  <c r="I2507" i="4"/>
  <c r="I2535" i="4"/>
  <c r="I2560" i="4"/>
  <c r="I2586" i="4"/>
  <c r="I2611" i="4"/>
  <c r="I2636" i="4"/>
  <c r="I2663" i="4"/>
  <c r="I2688" i="4"/>
  <c r="I2707" i="4"/>
  <c r="I2726" i="4"/>
  <c r="I2743" i="4"/>
  <c r="I2759" i="4"/>
  <c r="I2775" i="4"/>
  <c r="I2791" i="4"/>
  <c r="I2807" i="4"/>
  <c r="I2823" i="4"/>
  <c r="I2839" i="4"/>
  <c r="I2855" i="4"/>
  <c r="I2871" i="4"/>
  <c r="I2887" i="4"/>
  <c r="I2903" i="4"/>
  <c r="I2919" i="4"/>
  <c r="I2935" i="4"/>
  <c r="I1087" i="4"/>
  <c r="I1480" i="4"/>
  <c r="I1736" i="4"/>
  <c r="I1992" i="4"/>
  <c r="I2210" i="4"/>
  <c r="I2354" i="4"/>
  <c r="I2410" i="4"/>
  <c r="I2444" i="4"/>
  <c r="I2476" i="4"/>
  <c r="I2508" i="4"/>
  <c r="I2536" i="4"/>
  <c r="I2562" i="4"/>
  <c r="I2587" i="4"/>
  <c r="I2612" i="4"/>
  <c r="I2639" i="4"/>
  <c r="I2664" i="4"/>
  <c r="I2690" i="4"/>
  <c r="I2708" i="4"/>
  <c r="I2727" i="4"/>
  <c r="I2744" i="4"/>
  <c r="I2760" i="4"/>
  <c r="I2776" i="4"/>
  <c r="I2792" i="4"/>
  <c r="I2808" i="4"/>
  <c r="I2824" i="4"/>
  <c r="I2840" i="4"/>
  <c r="I2856" i="4"/>
  <c r="I2872" i="4"/>
  <c r="I2888" i="4"/>
  <c r="I2904" i="4"/>
  <c r="I2920" i="4"/>
  <c r="I2936" i="4"/>
  <c r="I2952" i="4"/>
  <c r="I2968" i="4"/>
  <c r="I2984" i="4"/>
  <c r="I3000" i="4"/>
  <c r="I3016" i="4"/>
  <c r="I3032" i="4"/>
  <c r="I3048" i="4"/>
  <c r="I3064" i="4"/>
  <c r="I3080" i="4"/>
  <c r="I3096" i="4"/>
  <c r="I3112" i="4"/>
  <c r="I3128" i="4"/>
  <c r="I3144" i="4"/>
  <c r="I3160" i="4"/>
  <c r="I3176" i="4"/>
  <c r="I3192" i="4"/>
  <c r="I3208" i="4"/>
  <c r="I3224" i="4"/>
  <c r="I3240" i="4"/>
  <c r="I3256" i="4"/>
  <c r="I3272" i="4"/>
  <c r="I3288" i="4"/>
  <c r="I3304" i="4"/>
  <c r="I3320" i="4"/>
  <c r="I3336" i="4"/>
  <c r="I3352" i="4"/>
  <c r="I3368" i="4"/>
  <c r="I3383" i="4"/>
  <c r="I3394" i="4"/>
  <c r="I3408" i="4"/>
  <c r="I3421" i="4"/>
  <c r="I3433" i="4"/>
  <c r="I3447" i="4"/>
  <c r="I3458" i="4"/>
  <c r="I3472" i="4"/>
  <c r="I3485" i="4"/>
  <c r="I3497" i="4"/>
  <c r="I3508" i="4"/>
  <c r="I3519" i="4"/>
  <c r="I3529" i="4"/>
  <c r="I3540" i="4"/>
  <c r="I3551" i="4"/>
  <c r="I3561" i="4"/>
  <c r="I3572" i="4"/>
  <c r="I3583" i="4"/>
  <c r="I3593" i="4"/>
  <c r="I3604" i="4"/>
  <c r="I3615" i="4"/>
  <c r="I3625" i="4"/>
  <c r="I3636" i="4"/>
  <c r="I3647" i="4"/>
  <c r="I3657" i="4"/>
  <c r="I3668" i="4"/>
  <c r="I3679" i="4"/>
  <c r="I3689" i="4"/>
  <c r="I3698" i="4"/>
  <c r="I3706" i="4"/>
  <c r="I3714" i="4"/>
  <c r="I3722" i="4"/>
  <c r="I3730" i="4"/>
  <c r="I3738" i="4"/>
  <c r="I3746" i="4"/>
  <c r="I3754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02" i="4"/>
  <c r="I4010" i="4"/>
  <c r="I4018" i="4"/>
  <c r="I4026" i="4"/>
  <c r="I4034" i="4"/>
  <c r="I4042" i="4"/>
  <c r="I4050" i="4"/>
  <c r="I4058" i="4"/>
  <c r="I4066" i="4"/>
  <c r="I4074" i="4"/>
  <c r="I4082" i="4"/>
  <c r="I4090" i="4"/>
  <c r="I4098" i="4"/>
  <c r="I4106" i="4"/>
  <c r="I4114" i="4"/>
  <c r="I4122" i="4"/>
  <c r="I4130" i="4"/>
  <c r="I4138" i="4"/>
  <c r="I4146" i="4"/>
  <c r="I4154" i="4"/>
  <c r="I4162" i="4"/>
  <c r="I4170" i="4"/>
  <c r="I4178" i="4"/>
  <c r="I4186" i="4"/>
  <c r="I4194" i="4"/>
  <c r="I1199" i="4"/>
  <c r="I1536" i="4"/>
  <c r="I1792" i="4"/>
  <c r="I2048" i="4"/>
  <c r="I2248" i="4"/>
  <c r="I2373" i="4"/>
  <c r="I2415" i="4"/>
  <c r="I2448" i="4"/>
  <c r="I2480" i="4"/>
  <c r="I2512" i="4"/>
  <c r="I2538" i="4"/>
  <c r="I2563" i="4"/>
  <c r="I2588" i="4"/>
  <c r="I2615" i="4"/>
  <c r="I2640" i="4"/>
  <c r="I2666" i="4"/>
  <c r="I2691" i="4"/>
  <c r="I2710" i="4"/>
  <c r="I2728" i="4"/>
  <c r="I2745" i="4"/>
  <c r="I2761" i="4"/>
  <c r="I2777" i="4"/>
  <c r="I2793" i="4"/>
  <c r="I2809" i="4"/>
  <c r="I2825" i="4"/>
  <c r="I2841" i="4"/>
  <c r="I2857" i="4"/>
  <c r="I2873" i="4"/>
  <c r="I2889" i="4"/>
  <c r="I2905" i="4"/>
  <c r="I2921" i="4"/>
  <c r="I2937" i="4"/>
  <c r="I2953" i="4"/>
  <c r="I2969" i="4"/>
  <c r="I2985" i="4"/>
  <c r="I3001" i="4"/>
  <c r="I3017" i="4"/>
  <c r="I3033" i="4"/>
  <c r="I3049" i="4"/>
  <c r="I3065" i="4"/>
  <c r="I3081" i="4"/>
  <c r="I3097" i="4"/>
  <c r="I3113" i="4"/>
  <c r="I3129" i="4"/>
  <c r="I3145" i="4"/>
  <c r="I3161" i="4"/>
  <c r="I3177" i="4"/>
  <c r="I3193" i="4"/>
  <c r="I3209" i="4"/>
  <c r="I3225" i="4"/>
  <c r="I3241" i="4"/>
  <c r="I3257" i="4"/>
  <c r="I3273" i="4"/>
  <c r="I3289" i="4"/>
  <c r="I3305" i="4"/>
  <c r="I3321" i="4"/>
  <c r="I3337" i="4"/>
  <c r="I3353" i="4"/>
  <c r="I3369" i="4"/>
  <c r="I3384" i="4"/>
  <c r="I3397" i="4"/>
  <c r="I3409" i="4"/>
  <c r="I3423" i="4"/>
  <c r="I3434" i="4"/>
  <c r="I3448" i="4"/>
  <c r="I3461" i="4"/>
  <c r="I3473" i="4"/>
  <c r="I3487" i="4"/>
  <c r="I3498" i="4"/>
  <c r="I3509" i="4"/>
  <c r="I3520" i="4"/>
  <c r="I3530" i="4"/>
  <c r="I3541" i="4"/>
  <c r="I3552" i="4"/>
  <c r="I3562" i="4"/>
  <c r="I3573" i="4"/>
  <c r="I3584" i="4"/>
  <c r="I3594" i="4"/>
  <c r="I3605" i="4"/>
  <c r="I3616" i="4"/>
  <c r="I3626" i="4"/>
  <c r="I3637" i="4"/>
  <c r="I3648" i="4"/>
  <c r="I3658" i="4"/>
  <c r="I3669" i="4"/>
  <c r="I3680" i="4"/>
  <c r="I3690" i="4"/>
  <c r="I3699" i="4"/>
  <c r="I3707" i="4"/>
  <c r="I3715" i="4"/>
  <c r="I3723" i="4"/>
  <c r="I3731" i="4"/>
  <c r="I3739" i="4"/>
  <c r="I3747" i="4"/>
  <c r="I3755" i="4"/>
  <c r="I3763" i="4"/>
  <c r="I3771" i="4"/>
  <c r="I3779" i="4"/>
  <c r="I3787" i="4"/>
  <c r="I3795" i="4"/>
  <c r="I3803" i="4"/>
  <c r="I3811" i="4"/>
  <c r="I3819" i="4"/>
  <c r="I3827" i="4"/>
  <c r="I3835" i="4"/>
  <c r="I3843" i="4"/>
  <c r="I3851" i="4"/>
  <c r="I3859" i="4"/>
  <c r="I3867" i="4"/>
  <c r="I3875" i="4"/>
  <c r="I3883" i="4"/>
  <c r="I3891" i="4"/>
  <c r="I3899" i="4"/>
  <c r="I3907" i="4"/>
  <c r="I3915" i="4"/>
  <c r="I3923" i="4"/>
  <c r="I3931" i="4"/>
  <c r="I3939" i="4"/>
  <c r="I3947" i="4"/>
  <c r="I3955" i="4"/>
  <c r="I3963" i="4"/>
  <c r="I3971" i="4"/>
  <c r="I3979" i="4"/>
  <c r="I3987" i="4"/>
  <c r="I3995" i="4"/>
  <c r="I4003" i="4"/>
  <c r="I4011" i="4"/>
  <c r="I4019" i="4"/>
  <c r="I4027" i="4"/>
  <c r="I4035" i="4"/>
  <c r="I4043" i="4"/>
  <c r="I4051" i="4"/>
  <c r="I4059" i="4"/>
  <c r="I4067" i="4"/>
  <c r="I4075" i="4"/>
  <c r="I4083" i="4"/>
  <c r="I4091" i="4"/>
  <c r="I4099" i="4"/>
  <c r="I4107" i="4"/>
  <c r="I4115" i="4"/>
  <c r="I4123" i="4"/>
  <c r="I4131" i="4"/>
  <c r="I4139" i="4"/>
  <c r="I4147" i="4"/>
  <c r="I4155" i="4"/>
  <c r="I4163" i="4"/>
  <c r="I4171" i="4"/>
  <c r="I4179" i="4"/>
  <c r="I4187" i="4"/>
  <c r="I4195" i="4"/>
  <c r="I4203" i="4"/>
  <c r="I4211" i="4"/>
  <c r="I4219" i="4"/>
  <c r="I4227" i="4"/>
  <c r="I4235" i="4"/>
  <c r="I4243" i="4"/>
  <c r="I4251" i="4"/>
  <c r="I4259" i="4"/>
  <c r="I4267" i="4"/>
  <c r="I4275" i="4"/>
  <c r="I4283" i="4"/>
  <c r="I4291" i="4"/>
  <c r="I4299" i="4"/>
  <c r="I4307" i="4"/>
  <c r="I4315" i="4"/>
  <c r="I4323" i="4"/>
  <c r="I4331" i="4"/>
  <c r="I4339" i="4"/>
  <c r="I4347" i="4"/>
  <c r="I4355" i="4"/>
  <c r="I1215" i="4"/>
  <c r="I1544" i="4"/>
  <c r="I1800" i="4"/>
  <c r="I2056" i="4"/>
  <c r="I2253" i="4"/>
  <c r="I2374" i="4"/>
  <c r="I2424" i="4"/>
  <c r="I2456" i="4"/>
  <c r="I2488" i="4"/>
  <c r="I2519" i="4"/>
  <c r="I2544" i="4"/>
  <c r="I2570" i="4"/>
  <c r="I2595" i="4"/>
  <c r="I2620" i="4"/>
  <c r="I2647" i="4"/>
  <c r="I2672" i="4"/>
  <c r="I2696" i="4"/>
  <c r="I2714" i="4"/>
  <c r="I2732" i="4"/>
  <c r="I2749" i="4"/>
  <c r="I2765" i="4"/>
  <c r="I2781" i="4"/>
  <c r="I2797" i="4"/>
  <c r="I2813" i="4"/>
  <c r="I2829" i="4"/>
  <c r="I2845" i="4"/>
  <c r="I2861" i="4"/>
  <c r="I2877" i="4"/>
  <c r="I2893" i="4"/>
  <c r="I2909" i="4"/>
  <c r="I2925" i="4"/>
  <c r="I2941" i="4"/>
  <c r="I2957" i="4"/>
  <c r="I2973" i="4"/>
  <c r="I2989" i="4"/>
  <c r="I3005" i="4"/>
  <c r="I3021" i="4"/>
  <c r="I3037" i="4"/>
  <c r="I3053" i="4"/>
  <c r="I3069" i="4"/>
  <c r="I3085" i="4"/>
  <c r="I3101" i="4"/>
  <c r="I3117" i="4"/>
  <c r="I3133" i="4"/>
  <c r="I3149" i="4"/>
  <c r="I3165" i="4"/>
  <c r="I3181" i="4"/>
  <c r="I3197" i="4"/>
  <c r="I3213" i="4"/>
  <c r="I3229" i="4"/>
  <c r="I3245" i="4"/>
  <c r="I3261" i="4"/>
  <c r="I3277" i="4"/>
  <c r="I3293" i="4"/>
  <c r="I3309" i="4"/>
  <c r="I3325" i="4"/>
  <c r="I3341" i="4"/>
  <c r="I3357" i="4"/>
  <c r="I3373" i="4"/>
  <c r="I3385" i="4"/>
  <c r="I3399" i="4"/>
  <c r="I3410" i="4"/>
  <c r="I3424" i="4"/>
  <c r="I3437" i="4"/>
  <c r="I3449" i="4"/>
  <c r="I3463" i="4"/>
  <c r="I3474" i="4"/>
  <c r="I3488" i="4"/>
  <c r="I3500" i="4"/>
  <c r="I3511" i="4"/>
  <c r="I3521" i="4"/>
  <c r="I3532" i="4"/>
  <c r="I3543" i="4"/>
  <c r="I3553" i="4"/>
  <c r="I3564" i="4"/>
  <c r="I3575" i="4"/>
  <c r="I3585" i="4"/>
  <c r="I3596" i="4"/>
  <c r="I3607" i="4"/>
  <c r="I3617" i="4"/>
  <c r="I3628" i="4"/>
  <c r="I3639" i="4"/>
  <c r="I3649" i="4"/>
  <c r="I3660" i="4"/>
  <c r="I3671" i="4"/>
  <c r="I3681" i="4"/>
  <c r="I3692" i="4"/>
  <c r="I3700" i="4"/>
  <c r="I3708" i="4"/>
  <c r="I3716" i="4"/>
  <c r="I3724" i="4"/>
  <c r="I3732" i="4"/>
  <c r="I3740" i="4"/>
  <c r="I3748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4004" i="4"/>
  <c r="I4012" i="4"/>
  <c r="I4020" i="4"/>
  <c r="I4028" i="4"/>
  <c r="I4036" i="4"/>
  <c r="I4044" i="4"/>
  <c r="I4052" i="4"/>
  <c r="I4060" i="4"/>
  <c r="I4068" i="4"/>
  <c r="I4076" i="4"/>
  <c r="I4084" i="4"/>
  <c r="I4092" i="4"/>
  <c r="I4100" i="4"/>
  <c r="I4108" i="4"/>
  <c r="I4116" i="4"/>
  <c r="I4124" i="4"/>
  <c r="I4132" i="4"/>
  <c r="I4140" i="4"/>
  <c r="I4148" i="4"/>
  <c r="I4156" i="4"/>
  <c r="I4164" i="4"/>
  <c r="I4172" i="4"/>
  <c r="I4180" i="4"/>
  <c r="I4188" i="4"/>
  <c r="I4196" i="4"/>
  <c r="I4204" i="4"/>
  <c r="I4212" i="4"/>
  <c r="I829" i="4"/>
  <c r="I1400" i="4"/>
  <c r="I1664" i="4"/>
  <c r="I1920" i="4"/>
  <c r="I2168" i="4"/>
  <c r="I2326" i="4"/>
  <c r="I2397" i="4"/>
  <c r="I2432" i="4"/>
  <c r="I2464" i="4"/>
  <c r="I2496" i="4"/>
  <c r="I2524" i="4"/>
  <c r="I2551" i="4"/>
  <c r="I2576" i="4"/>
  <c r="I2602" i="4"/>
  <c r="I2627" i="4"/>
  <c r="I2652" i="4"/>
  <c r="I2679" i="4"/>
  <c r="I2700" i="4"/>
  <c r="I2719" i="4"/>
  <c r="I2737" i="4"/>
  <c r="I2753" i="4"/>
  <c r="I2769" i="4"/>
  <c r="I2785" i="4"/>
  <c r="I2801" i="4"/>
  <c r="I2817" i="4"/>
  <c r="I2833" i="4"/>
  <c r="I2849" i="4"/>
  <c r="I2865" i="4"/>
  <c r="I2881" i="4"/>
  <c r="I2897" i="4"/>
  <c r="I2913" i="4"/>
  <c r="I2929" i="4"/>
  <c r="I2945" i="4"/>
  <c r="I2961" i="4"/>
  <c r="I2977" i="4"/>
  <c r="I2993" i="4"/>
  <c r="I3009" i="4"/>
  <c r="I3025" i="4"/>
  <c r="I3041" i="4"/>
  <c r="I3057" i="4"/>
  <c r="I3073" i="4"/>
  <c r="I3089" i="4"/>
  <c r="I3105" i="4"/>
  <c r="I3121" i="4"/>
  <c r="I3137" i="4"/>
  <c r="I3153" i="4"/>
  <c r="I3169" i="4"/>
  <c r="I3185" i="4"/>
  <c r="I3201" i="4"/>
  <c r="I3217" i="4"/>
  <c r="I3233" i="4"/>
  <c r="I3249" i="4"/>
  <c r="I3265" i="4"/>
  <c r="I3281" i="4"/>
  <c r="I3297" i="4"/>
  <c r="I3313" i="4"/>
  <c r="I3329" i="4"/>
  <c r="I3345" i="4"/>
  <c r="I3361" i="4"/>
  <c r="I3377" i="4"/>
  <c r="I3391" i="4"/>
  <c r="I3402" i="4"/>
  <c r="I3416" i="4"/>
  <c r="I3429" i="4"/>
  <c r="I3441" i="4"/>
  <c r="I3455" i="4"/>
  <c r="I3466" i="4"/>
  <c r="I3480" i="4"/>
  <c r="I3493" i="4"/>
  <c r="I3504" i="4"/>
  <c r="I3514" i="4"/>
  <c r="I3525" i="4"/>
  <c r="I3536" i="4"/>
  <c r="I3546" i="4"/>
  <c r="I3557" i="4"/>
  <c r="I3568" i="4"/>
  <c r="I3578" i="4"/>
  <c r="I3589" i="4"/>
  <c r="I3600" i="4"/>
  <c r="I3610" i="4"/>
  <c r="I3621" i="4"/>
  <c r="I3632" i="4"/>
  <c r="I3642" i="4"/>
  <c r="I3653" i="4"/>
  <c r="I3664" i="4"/>
  <c r="I3674" i="4"/>
  <c r="I3685" i="4"/>
  <c r="I3695" i="4"/>
  <c r="I3703" i="4"/>
  <c r="I3711" i="4"/>
  <c r="I3719" i="4"/>
  <c r="I3727" i="4"/>
  <c r="I3735" i="4"/>
  <c r="I3743" i="4"/>
  <c r="I3751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7" i="4"/>
  <c r="I4015" i="4"/>
  <c r="I4023" i="4"/>
  <c r="I4031" i="4"/>
  <c r="I4039" i="4"/>
  <c r="I4047" i="4"/>
  <c r="I4055" i="4"/>
  <c r="I4063" i="4"/>
  <c r="I4071" i="4"/>
  <c r="I4079" i="4"/>
  <c r="I4087" i="4"/>
  <c r="I4095" i="4"/>
  <c r="I4103" i="4"/>
  <c r="I4111" i="4"/>
  <c r="I4119" i="4"/>
  <c r="I4127" i="4"/>
  <c r="I4135" i="4"/>
  <c r="I4143" i="4"/>
  <c r="I4151" i="4"/>
  <c r="I4159" i="4"/>
  <c r="I4167" i="4"/>
  <c r="I4175" i="4"/>
  <c r="I4183" i="4"/>
  <c r="I4191" i="4"/>
  <c r="I4199" i="4"/>
  <c r="I4207" i="4"/>
  <c r="I4215" i="4"/>
  <c r="I4223" i="4"/>
  <c r="I4231" i="4"/>
  <c r="I4239" i="4"/>
  <c r="I4247" i="4"/>
  <c r="I4255" i="4"/>
  <c r="I4263" i="4"/>
  <c r="I4271" i="4"/>
  <c r="I4279" i="4"/>
  <c r="I4287" i="4"/>
  <c r="I4295" i="4"/>
  <c r="I4303" i="4"/>
  <c r="I4311" i="4"/>
  <c r="I4319" i="4"/>
  <c r="I4327" i="4"/>
  <c r="I4335" i="4"/>
  <c r="I4343" i="4"/>
  <c r="I4351" i="4"/>
  <c r="I4359" i="4"/>
  <c r="I1329" i="4"/>
  <c r="I1600" i="4"/>
  <c r="I2391" i="4"/>
  <c r="I2522" i="4"/>
  <c r="I2624" i="4"/>
  <c r="I2716" i="4"/>
  <c r="I2783" i="4"/>
  <c r="I2847" i="4"/>
  <c r="I2911" i="4"/>
  <c r="I2959" i="4"/>
  <c r="I2991" i="4"/>
  <c r="I3023" i="4"/>
  <c r="I3055" i="4"/>
  <c r="I3087" i="4"/>
  <c r="I3119" i="4"/>
  <c r="I3151" i="4"/>
  <c r="I3183" i="4"/>
  <c r="I3215" i="4"/>
  <c r="I3247" i="4"/>
  <c r="I3279" i="4"/>
  <c r="I3311" i="4"/>
  <c r="I3343" i="4"/>
  <c r="I3375" i="4"/>
  <c r="I3400" i="4"/>
  <c r="I3425" i="4"/>
  <c r="I3450" i="4"/>
  <c r="I3477" i="4"/>
  <c r="I3501" i="4"/>
  <c r="I3522" i="4"/>
  <c r="I3544" i="4"/>
  <c r="I3565" i="4"/>
  <c r="I3586" i="4"/>
  <c r="I3608" i="4"/>
  <c r="I3629" i="4"/>
  <c r="I3650" i="4"/>
  <c r="I3672" i="4"/>
  <c r="I3693" i="4"/>
  <c r="I3709" i="4"/>
  <c r="I3725" i="4"/>
  <c r="I3741" i="4"/>
  <c r="I3757" i="4"/>
  <c r="I3773" i="4"/>
  <c r="I3789" i="4"/>
  <c r="I3805" i="4"/>
  <c r="I3821" i="4"/>
  <c r="I3837" i="4"/>
  <c r="I3853" i="4"/>
  <c r="I3869" i="4"/>
  <c r="I3885" i="4"/>
  <c r="I3901" i="4"/>
  <c r="I3917" i="4"/>
  <c r="I3933" i="4"/>
  <c r="I3949" i="4"/>
  <c r="I3965" i="4"/>
  <c r="I3981" i="4"/>
  <c r="I3997" i="4"/>
  <c r="I4013" i="4"/>
  <c r="I4029" i="4"/>
  <c r="I4045" i="4"/>
  <c r="I4061" i="4"/>
  <c r="I4077" i="4"/>
  <c r="I4093" i="4"/>
  <c r="I4109" i="4"/>
  <c r="I4125" i="4"/>
  <c r="I4141" i="4"/>
  <c r="I4157" i="4"/>
  <c r="I4173" i="4"/>
  <c r="I4189" i="4"/>
  <c r="I4202" i="4"/>
  <c r="I4216" i="4"/>
  <c r="I4226" i="4"/>
  <c r="I4237" i="4"/>
  <c r="I4248" i="4"/>
  <c r="I4258" i="4"/>
  <c r="I4269" i="4"/>
  <c r="I4280" i="4"/>
  <c r="I4290" i="4"/>
  <c r="I4301" i="4"/>
  <c r="I4312" i="4"/>
  <c r="I4322" i="4"/>
  <c r="I4333" i="4"/>
  <c r="I4344" i="4"/>
  <c r="I4354" i="4"/>
  <c r="I4364" i="4"/>
  <c r="I4372" i="4"/>
  <c r="I4380" i="4"/>
  <c r="I4388" i="4"/>
  <c r="I4396" i="4"/>
  <c r="I4404" i="4"/>
  <c r="I4412" i="4"/>
  <c r="I4420" i="4"/>
  <c r="I4428" i="4"/>
  <c r="I4436" i="4"/>
  <c r="I4444" i="4"/>
  <c r="I4452" i="4"/>
  <c r="I4460" i="4"/>
  <c r="I4468" i="4"/>
  <c r="I4476" i="4"/>
  <c r="I4484" i="4"/>
  <c r="I4492" i="4"/>
  <c r="I4500" i="4"/>
  <c r="I4508" i="4"/>
  <c r="I4516" i="4"/>
  <c r="I4524" i="4"/>
  <c r="I4532" i="4"/>
  <c r="I4540" i="4"/>
  <c r="I4548" i="4"/>
  <c r="I4556" i="4"/>
  <c r="I4564" i="4"/>
  <c r="I4572" i="4"/>
  <c r="I4580" i="4"/>
  <c r="I4588" i="4"/>
  <c r="I4596" i="4"/>
  <c r="I4604" i="4"/>
  <c r="I4612" i="4"/>
  <c r="I4620" i="4"/>
  <c r="I4628" i="4"/>
  <c r="I4636" i="4"/>
  <c r="I4644" i="4"/>
  <c r="I4652" i="4"/>
  <c r="I4660" i="4"/>
  <c r="I4668" i="4"/>
  <c r="I4676" i="4"/>
  <c r="I4684" i="4"/>
  <c r="I4692" i="4"/>
  <c r="I4700" i="4"/>
  <c r="I4708" i="4"/>
  <c r="I4716" i="4"/>
  <c r="I4724" i="4"/>
  <c r="I4732" i="4"/>
  <c r="I4740" i="4"/>
  <c r="I4748" i="4"/>
  <c r="I4756" i="4"/>
  <c r="I4764" i="4"/>
  <c r="I4772" i="4"/>
  <c r="I4780" i="4"/>
  <c r="I4788" i="4"/>
  <c r="I4796" i="4"/>
  <c r="I4804" i="4"/>
  <c r="I4812" i="4"/>
  <c r="I4820" i="4"/>
  <c r="I4828" i="4"/>
  <c r="I4836" i="4"/>
  <c r="I4844" i="4"/>
  <c r="I4852" i="4"/>
  <c r="I4860" i="4"/>
  <c r="I4868" i="4"/>
  <c r="I4876" i="4"/>
  <c r="I4884" i="4"/>
  <c r="I4892" i="4"/>
  <c r="I4900" i="4"/>
  <c r="I4908" i="4"/>
  <c r="I4916" i="4"/>
  <c r="I4924" i="4"/>
  <c r="I4932" i="4"/>
  <c r="I4940" i="4"/>
  <c r="I4948" i="4"/>
  <c r="I4956" i="4"/>
  <c r="I4964" i="4"/>
  <c r="I4972" i="4"/>
  <c r="I4980" i="4"/>
  <c r="I4988" i="4"/>
  <c r="I4996" i="4"/>
  <c r="I5004" i="4"/>
  <c r="I5012" i="4"/>
  <c r="I5020" i="4"/>
  <c r="I5028" i="4"/>
  <c r="I5036" i="4"/>
  <c r="I5044" i="4"/>
  <c r="I1608" i="4"/>
  <c r="I1856" i="4"/>
  <c r="I2427" i="4"/>
  <c r="I2547" i="4"/>
  <c r="I2650" i="4"/>
  <c r="I2735" i="4"/>
  <c r="I2799" i="4"/>
  <c r="I2863" i="4"/>
  <c r="I2927" i="4"/>
  <c r="I2965" i="4"/>
  <c r="I2997" i="4"/>
  <c r="I3029" i="4"/>
  <c r="I3061" i="4"/>
  <c r="I3093" i="4"/>
  <c r="I3125" i="4"/>
  <c r="I3157" i="4"/>
  <c r="I3189" i="4"/>
  <c r="I3221" i="4"/>
  <c r="I3253" i="4"/>
  <c r="I3285" i="4"/>
  <c r="I3317" i="4"/>
  <c r="I3349" i="4"/>
  <c r="I3378" i="4"/>
  <c r="I3405" i="4"/>
  <c r="I3431" i="4"/>
  <c r="I3456" i="4"/>
  <c r="I3481" i="4"/>
  <c r="I3505" i="4"/>
  <c r="I3527" i="4"/>
  <c r="I3548" i="4"/>
  <c r="I3569" i="4"/>
  <c r="I3591" i="4"/>
  <c r="I3612" i="4"/>
  <c r="I3633" i="4"/>
  <c r="I3655" i="4"/>
  <c r="I3676" i="4"/>
  <c r="I3696" i="4"/>
  <c r="I3712" i="4"/>
  <c r="I3728" i="4"/>
  <c r="I3744" i="4"/>
  <c r="I3760" i="4"/>
  <c r="I3776" i="4"/>
  <c r="I3792" i="4"/>
  <c r="I3808" i="4"/>
  <c r="I3824" i="4"/>
  <c r="I3840" i="4"/>
  <c r="I3856" i="4"/>
  <c r="I3872" i="4"/>
  <c r="I3888" i="4"/>
  <c r="I3904" i="4"/>
  <c r="I3920" i="4"/>
  <c r="I3936" i="4"/>
  <c r="I3952" i="4"/>
  <c r="I3968" i="4"/>
  <c r="I3984" i="4"/>
  <c r="I4000" i="4"/>
  <c r="I4016" i="4"/>
  <c r="I4032" i="4"/>
  <c r="I4048" i="4"/>
  <c r="I4064" i="4"/>
  <c r="I4080" i="4"/>
  <c r="I4096" i="4"/>
  <c r="I4112" i="4"/>
  <c r="I4128" i="4"/>
  <c r="I4144" i="4"/>
  <c r="I4160" i="4"/>
  <c r="I4176" i="4"/>
  <c r="I4192" i="4"/>
  <c r="I4206" i="4"/>
  <c r="I4218" i="4"/>
  <c r="I4229" i="4"/>
  <c r="I4240" i="4"/>
  <c r="I4250" i="4"/>
  <c r="I4261" i="4"/>
  <c r="I4272" i="4"/>
  <c r="I4282" i="4"/>
  <c r="I4293" i="4"/>
  <c r="I4304" i="4"/>
  <c r="I4314" i="4"/>
  <c r="I4325" i="4"/>
  <c r="I4336" i="4"/>
  <c r="I4346" i="4"/>
  <c r="I4357" i="4"/>
  <c r="I4366" i="4"/>
  <c r="I4374" i="4"/>
  <c r="I4382" i="4"/>
  <c r="I4390" i="4"/>
  <c r="I4398" i="4"/>
  <c r="I4406" i="4"/>
  <c r="I4414" i="4"/>
  <c r="I4422" i="4"/>
  <c r="I4430" i="4"/>
  <c r="I4438" i="4"/>
  <c r="I4446" i="4"/>
  <c r="I4454" i="4"/>
  <c r="I4462" i="4"/>
  <c r="I4470" i="4"/>
  <c r="I4478" i="4"/>
  <c r="I4486" i="4"/>
  <c r="I4494" i="4"/>
  <c r="I4502" i="4"/>
  <c r="I4510" i="4"/>
  <c r="I4518" i="4"/>
  <c r="I4526" i="4"/>
  <c r="I4534" i="4"/>
  <c r="I4542" i="4"/>
  <c r="I4550" i="4"/>
  <c r="I4558" i="4"/>
  <c r="I4566" i="4"/>
  <c r="I4574" i="4"/>
  <c r="I4582" i="4"/>
  <c r="I4590" i="4"/>
  <c r="I4598" i="4"/>
  <c r="I4606" i="4"/>
  <c r="I4614" i="4"/>
  <c r="I4622" i="4"/>
  <c r="I4630" i="4"/>
  <c r="I4638" i="4"/>
  <c r="I4646" i="4"/>
  <c r="I4654" i="4"/>
  <c r="I4662" i="4"/>
  <c r="I4670" i="4"/>
  <c r="I4678" i="4"/>
  <c r="I4686" i="4"/>
  <c r="I4694" i="4"/>
  <c r="I4702" i="4"/>
  <c r="I4710" i="4"/>
  <c r="I4718" i="4"/>
  <c r="I4726" i="4"/>
  <c r="I4734" i="4"/>
  <c r="I4742" i="4"/>
  <c r="I4750" i="4"/>
  <c r="I4758" i="4"/>
  <c r="I4766" i="4"/>
  <c r="I4774" i="4"/>
  <c r="I4782" i="4"/>
  <c r="I4790" i="4"/>
  <c r="I4798" i="4"/>
  <c r="I4806" i="4"/>
  <c r="I4814" i="4"/>
  <c r="I4822" i="4"/>
  <c r="I4830" i="4"/>
  <c r="I4838" i="4"/>
  <c r="I4846" i="4"/>
  <c r="I4854" i="4"/>
  <c r="I4862" i="4"/>
  <c r="I4870" i="4"/>
  <c r="I4878" i="4"/>
  <c r="I4886" i="4"/>
  <c r="I4894" i="4"/>
  <c r="I4902" i="4"/>
  <c r="I4910" i="4"/>
  <c r="I4918" i="4"/>
  <c r="I4926" i="4"/>
  <c r="I4934" i="4"/>
  <c r="I4942" i="4"/>
  <c r="I4950" i="4"/>
  <c r="I4958" i="4"/>
  <c r="I4966" i="4"/>
  <c r="I4974" i="4"/>
  <c r="I4982" i="4"/>
  <c r="I4990" i="4"/>
  <c r="I4998" i="4"/>
  <c r="I1864" i="4"/>
  <c r="I2428" i="4"/>
  <c r="I2548" i="4"/>
  <c r="I2651" i="4"/>
  <c r="I2736" i="4"/>
  <c r="I2800" i="4"/>
  <c r="I2864" i="4"/>
  <c r="I2928" i="4"/>
  <c r="I2967" i="4"/>
  <c r="I2999" i="4"/>
  <c r="I3031" i="4"/>
  <c r="I3063" i="4"/>
  <c r="I3095" i="4"/>
  <c r="I3127" i="4"/>
  <c r="I3159" i="4"/>
  <c r="I3191" i="4"/>
  <c r="I3223" i="4"/>
  <c r="I3255" i="4"/>
  <c r="I3287" i="4"/>
  <c r="I3319" i="4"/>
  <c r="I3351" i="4"/>
  <c r="I3381" i="4"/>
  <c r="I3407" i="4"/>
  <c r="I3432" i="4"/>
  <c r="I3457" i="4"/>
  <c r="I3482" i="4"/>
  <c r="I3506" i="4"/>
  <c r="I3528" i="4"/>
  <c r="I3549" i="4"/>
  <c r="I3570" i="4"/>
  <c r="I3592" i="4"/>
  <c r="I3613" i="4"/>
  <c r="I3634" i="4"/>
  <c r="I3656" i="4"/>
  <c r="I3677" i="4"/>
  <c r="I3697" i="4"/>
  <c r="I3713" i="4"/>
  <c r="I3729" i="4"/>
  <c r="I3745" i="4"/>
  <c r="I3761" i="4"/>
  <c r="I3777" i="4"/>
  <c r="I3793" i="4"/>
  <c r="I3809" i="4"/>
  <c r="I3825" i="4"/>
  <c r="I3841" i="4"/>
  <c r="I3857" i="4"/>
  <c r="I3873" i="4"/>
  <c r="I3889" i="4"/>
  <c r="I3905" i="4"/>
  <c r="I3921" i="4"/>
  <c r="I3937" i="4"/>
  <c r="I3953" i="4"/>
  <c r="I3969" i="4"/>
  <c r="I3985" i="4"/>
  <c r="I4001" i="4"/>
  <c r="I4017" i="4"/>
  <c r="I4033" i="4"/>
  <c r="I4049" i="4"/>
  <c r="I4065" i="4"/>
  <c r="I4081" i="4"/>
  <c r="I4097" i="4"/>
  <c r="I4113" i="4"/>
  <c r="I4129" i="4"/>
  <c r="I4145" i="4"/>
  <c r="I4161" i="4"/>
  <c r="I4177" i="4"/>
  <c r="I4193" i="4"/>
  <c r="I4208" i="4"/>
  <c r="I4220" i="4"/>
  <c r="I4230" i="4"/>
  <c r="I4241" i="4"/>
  <c r="I4252" i="4"/>
  <c r="I4262" i="4"/>
  <c r="I4273" i="4"/>
  <c r="I4284" i="4"/>
  <c r="I4294" i="4"/>
  <c r="I4305" i="4"/>
  <c r="I4316" i="4"/>
  <c r="I4326" i="4"/>
  <c r="I4337" i="4"/>
  <c r="I4348" i="4"/>
  <c r="I4358" i="4"/>
  <c r="I4367" i="4"/>
  <c r="I4375" i="4"/>
  <c r="I4383" i="4"/>
  <c r="I4391" i="4"/>
  <c r="I4399" i="4"/>
  <c r="I4407" i="4"/>
  <c r="I4415" i="4"/>
  <c r="I4423" i="4"/>
  <c r="I4431" i="4"/>
  <c r="I4439" i="4"/>
  <c r="I4447" i="4"/>
  <c r="I4455" i="4"/>
  <c r="I4463" i="4"/>
  <c r="I4471" i="4"/>
  <c r="I4479" i="4"/>
  <c r="I4487" i="4"/>
  <c r="I4495" i="4"/>
  <c r="I4503" i="4"/>
  <c r="I4511" i="4"/>
  <c r="I4519" i="4"/>
  <c r="I4527" i="4"/>
  <c r="I4535" i="4"/>
  <c r="I4543" i="4"/>
  <c r="I4551" i="4"/>
  <c r="I4559" i="4"/>
  <c r="I4567" i="4"/>
  <c r="I4575" i="4"/>
  <c r="I4583" i="4"/>
  <c r="I4591" i="4"/>
  <c r="I4599" i="4"/>
  <c r="I4607" i="4"/>
  <c r="I4615" i="4"/>
  <c r="I4623" i="4"/>
  <c r="I4631" i="4"/>
  <c r="I4639" i="4"/>
  <c r="I4647" i="4"/>
  <c r="I4655" i="4"/>
  <c r="I4663" i="4"/>
  <c r="I4671" i="4"/>
  <c r="I4679" i="4"/>
  <c r="I4687" i="4"/>
  <c r="I4695" i="4"/>
  <c r="I4703" i="4"/>
  <c r="I4711" i="4"/>
  <c r="I4719" i="4"/>
  <c r="I4727" i="4"/>
  <c r="I4735" i="4"/>
  <c r="I4743" i="4"/>
  <c r="I4751" i="4"/>
  <c r="I4759" i="4"/>
  <c r="I4767" i="4"/>
  <c r="I4775" i="4"/>
  <c r="I4783" i="4"/>
  <c r="I4791" i="4"/>
  <c r="I4799" i="4"/>
  <c r="I4807" i="4"/>
  <c r="I4815" i="4"/>
  <c r="I4823" i="4"/>
  <c r="I4831" i="4"/>
  <c r="I4839" i="4"/>
  <c r="I4847" i="4"/>
  <c r="I4855" i="4"/>
  <c r="I4863" i="4"/>
  <c r="I4871" i="4"/>
  <c r="I4879" i="4"/>
  <c r="I4887" i="4"/>
  <c r="I4895" i="4"/>
  <c r="I4903" i="4"/>
  <c r="I4911" i="4"/>
  <c r="I4919" i="4"/>
  <c r="I4927" i="4"/>
  <c r="I4935" i="4"/>
  <c r="I4943" i="4"/>
  <c r="I4951" i="4"/>
  <c r="I4959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1316" i="4"/>
  <c r="I2292" i="4"/>
  <c r="I2491" i="4"/>
  <c r="I2599" i="4"/>
  <c r="I2698" i="4"/>
  <c r="I2767" i="4"/>
  <c r="I2831" i="4"/>
  <c r="I2895" i="4"/>
  <c r="I2949" i="4"/>
  <c r="I2981" i="4"/>
  <c r="I3013" i="4"/>
  <c r="I3045" i="4"/>
  <c r="I3077" i="4"/>
  <c r="I3109" i="4"/>
  <c r="I3141" i="4"/>
  <c r="I3173" i="4"/>
  <c r="I3205" i="4"/>
  <c r="I3237" i="4"/>
  <c r="I3269" i="4"/>
  <c r="I3301" i="4"/>
  <c r="I3333" i="4"/>
  <c r="I3365" i="4"/>
  <c r="I3392" i="4"/>
  <c r="I3417" i="4"/>
  <c r="I3442" i="4"/>
  <c r="I3469" i="4"/>
  <c r="I3495" i="4"/>
  <c r="I3516" i="4"/>
  <c r="I3537" i="4"/>
  <c r="I3559" i="4"/>
  <c r="I3580" i="4"/>
  <c r="I3601" i="4"/>
  <c r="I3623" i="4"/>
  <c r="I3644" i="4"/>
  <c r="I3665" i="4"/>
  <c r="I3687" i="4"/>
  <c r="I3704" i="4"/>
  <c r="I3720" i="4"/>
  <c r="I3736" i="4"/>
  <c r="I3752" i="4"/>
  <c r="I3768" i="4"/>
  <c r="I3784" i="4"/>
  <c r="I3800" i="4"/>
  <c r="I3816" i="4"/>
  <c r="I3832" i="4"/>
  <c r="I3848" i="4"/>
  <c r="I3864" i="4"/>
  <c r="I3880" i="4"/>
  <c r="I3896" i="4"/>
  <c r="I3912" i="4"/>
  <c r="I3928" i="4"/>
  <c r="I3944" i="4"/>
  <c r="I3960" i="4"/>
  <c r="I3976" i="4"/>
  <c r="I3992" i="4"/>
  <c r="I4008" i="4"/>
  <c r="I4024" i="4"/>
  <c r="I4040" i="4"/>
  <c r="I4056" i="4"/>
  <c r="I4072" i="4"/>
  <c r="I4088" i="4"/>
  <c r="I4104" i="4"/>
  <c r="I4120" i="4"/>
  <c r="I4136" i="4"/>
  <c r="I4152" i="4"/>
  <c r="I4168" i="4"/>
  <c r="I4184" i="4"/>
  <c r="I4200" i="4"/>
  <c r="I4213" i="4"/>
  <c r="I4224" i="4"/>
  <c r="I4234" i="4"/>
  <c r="I4245" i="4"/>
  <c r="I4256" i="4"/>
  <c r="I4266" i="4"/>
  <c r="I4277" i="4"/>
  <c r="I4288" i="4"/>
  <c r="I4298" i="4"/>
  <c r="I4309" i="4"/>
  <c r="I4320" i="4"/>
  <c r="I4330" i="4"/>
  <c r="I4341" i="4"/>
  <c r="I4352" i="4"/>
  <c r="I4362" i="4"/>
  <c r="I4370" i="4"/>
  <c r="I4378" i="4"/>
  <c r="I4386" i="4"/>
  <c r="I4394" i="4"/>
  <c r="I4402" i="4"/>
  <c r="I4410" i="4"/>
  <c r="I4418" i="4"/>
  <c r="I4426" i="4"/>
  <c r="I4434" i="4"/>
  <c r="I4442" i="4"/>
  <c r="I4450" i="4"/>
  <c r="I4458" i="4"/>
  <c r="I4466" i="4"/>
  <c r="I4474" i="4"/>
  <c r="I4482" i="4"/>
  <c r="I4490" i="4"/>
  <c r="I4498" i="4"/>
  <c r="I4506" i="4"/>
  <c r="I4514" i="4"/>
  <c r="I4522" i="4"/>
  <c r="I4530" i="4"/>
  <c r="I4538" i="4"/>
  <c r="I4546" i="4"/>
  <c r="I4554" i="4"/>
  <c r="I4562" i="4"/>
  <c r="I4570" i="4"/>
  <c r="I4578" i="4"/>
  <c r="I4586" i="4"/>
  <c r="I4594" i="4"/>
  <c r="I4602" i="4"/>
  <c r="I4610" i="4"/>
  <c r="I4618" i="4"/>
  <c r="I4626" i="4"/>
  <c r="I4634" i="4"/>
  <c r="I4642" i="4"/>
  <c r="I4650" i="4"/>
  <c r="I4658" i="4"/>
  <c r="I4666" i="4"/>
  <c r="I4674" i="4"/>
  <c r="I4682" i="4"/>
  <c r="I4690" i="4"/>
  <c r="I4698" i="4"/>
  <c r="I4706" i="4"/>
  <c r="I4714" i="4"/>
  <c r="I4722" i="4"/>
  <c r="I4730" i="4"/>
  <c r="I4738" i="4"/>
  <c r="I4746" i="4"/>
  <c r="I4754" i="4"/>
  <c r="I4762" i="4"/>
  <c r="I4770" i="4"/>
  <c r="I4778" i="4"/>
  <c r="I4786" i="4"/>
  <c r="I4794" i="4"/>
  <c r="I4802" i="4"/>
  <c r="I4810" i="4"/>
  <c r="I4818" i="4"/>
  <c r="I4826" i="4"/>
  <c r="I4834" i="4"/>
  <c r="I4842" i="4"/>
  <c r="I4850" i="4"/>
  <c r="I4858" i="4"/>
  <c r="I4866" i="4"/>
  <c r="I4874" i="4"/>
  <c r="I4882" i="4"/>
  <c r="I4890" i="4"/>
  <c r="I4898" i="4"/>
  <c r="I4906" i="4"/>
  <c r="I4914" i="4"/>
  <c r="I4922" i="4"/>
  <c r="I4930" i="4"/>
  <c r="I4938" i="4"/>
  <c r="I4946" i="4"/>
  <c r="I4954" i="4"/>
  <c r="I4962" i="4"/>
  <c r="I4970" i="4"/>
  <c r="I4978" i="4"/>
  <c r="I4986" i="4"/>
  <c r="I4994" i="4"/>
  <c r="I5002" i="4"/>
  <c r="I5010" i="4"/>
  <c r="I5018" i="4"/>
  <c r="I5026" i="4"/>
  <c r="I5034" i="4"/>
  <c r="I5042" i="4"/>
  <c r="I5050" i="4"/>
  <c r="I2120" i="4"/>
  <c r="I2293" i="4"/>
  <c r="I2600" i="4"/>
  <c r="I2768" i="4"/>
  <c r="I2896" i="4"/>
  <c r="I2983" i="4"/>
  <c r="I3047" i="4"/>
  <c r="I3111" i="4"/>
  <c r="I3175" i="4"/>
  <c r="I3239" i="4"/>
  <c r="I3303" i="4"/>
  <c r="I3367" i="4"/>
  <c r="I3418" i="4"/>
  <c r="I3471" i="4"/>
  <c r="I3517" i="4"/>
  <c r="I3560" i="4"/>
  <c r="I3602" i="4"/>
  <c r="I3645" i="4"/>
  <c r="I3688" i="4"/>
  <c r="I3721" i="4"/>
  <c r="I3753" i="4"/>
  <c r="I3785" i="4"/>
  <c r="I3817" i="4"/>
  <c r="I3849" i="4"/>
  <c r="I3881" i="4"/>
  <c r="I3913" i="4"/>
  <c r="I3945" i="4"/>
  <c r="I3977" i="4"/>
  <c r="I4009" i="4"/>
  <c r="I4041" i="4"/>
  <c r="I4073" i="4"/>
  <c r="I4105" i="4"/>
  <c r="I4137" i="4"/>
  <c r="I4169" i="4"/>
  <c r="I4201" i="4"/>
  <c r="I4225" i="4"/>
  <c r="I4246" i="4"/>
  <c r="I4268" i="4"/>
  <c r="I4289" i="4"/>
  <c r="I4310" i="4"/>
  <c r="I4332" i="4"/>
  <c r="I4353" i="4"/>
  <c r="I4371" i="4"/>
  <c r="I4387" i="4"/>
  <c r="I4403" i="4"/>
  <c r="I4419" i="4"/>
  <c r="I4435" i="4"/>
  <c r="I4451" i="4"/>
  <c r="I4467" i="4"/>
  <c r="I4483" i="4"/>
  <c r="I4499" i="4"/>
  <c r="I4515" i="4"/>
  <c r="I4531" i="4"/>
  <c r="I4547" i="4"/>
  <c r="I4563" i="4"/>
  <c r="I4579" i="4"/>
  <c r="I4595" i="4"/>
  <c r="I4611" i="4"/>
  <c r="I4627" i="4"/>
  <c r="I4643" i="4"/>
  <c r="I4659" i="4"/>
  <c r="I4675" i="4"/>
  <c r="I4691" i="4"/>
  <c r="I4707" i="4"/>
  <c r="I4723" i="4"/>
  <c r="I4739" i="4"/>
  <c r="I4755" i="4"/>
  <c r="I4771" i="4"/>
  <c r="I4787" i="4"/>
  <c r="I4803" i="4"/>
  <c r="I4819" i="4"/>
  <c r="I4835" i="4"/>
  <c r="I4851" i="4"/>
  <c r="I4867" i="4"/>
  <c r="I4883" i="4"/>
  <c r="I4899" i="4"/>
  <c r="I4915" i="4"/>
  <c r="I4931" i="4"/>
  <c r="I4947" i="4"/>
  <c r="I4963" i="4"/>
  <c r="I4979" i="4"/>
  <c r="I4995" i="4"/>
  <c r="I5009" i="4"/>
  <c r="I5022" i="4"/>
  <c r="I5035" i="4"/>
  <c r="I5048" i="4"/>
  <c r="I5058" i="4"/>
  <c r="I5067" i="4"/>
  <c r="I5075" i="4"/>
  <c r="I5083" i="4"/>
  <c r="I5091" i="4"/>
  <c r="I5099" i="4"/>
  <c r="I5107" i="4"/>
  <c r="I5115" i="4"/>
  <c r="I5123" i="4"/>
  <c r="I5131" i="4"/>
  <c r="I5139" i="4"/>
  <c r="I5147" i="4"/>
  <c r="I5155" i="4"/>
  <c r="I5163" i="4"/>
  <c r="I5171" i="4"/>
  <c r="I5179" i="4"/>
  <c r="I5187" i="4"/>
  <c r="I5195" i="4"/>
  <c r="I5203" i="4"/>
  <c r="I5211" i="4"/>
  <c r="I5219" i="4"/>
  <c r="I5227" i="4"/>
  <c r="I5235" i="4"/>
  <c r="I5243" i="4"/>
  <c r="I5251" i="4"/>
  <c r="I5259" i="4"/>
  <c r="I5267" i="4"/>
  <c r="I5275" i="4"/>
  <c r="I5283" i="4"/>
  <c r="I5291" i="4"/>
  <c r="I5299" i="4"/>
  <c r="I5307" i="4"/>
  <c r="I5315" i="4"/>
  <c r="I5323" i="4"/>
  <c r="I5331" i="4"/>
  <c r="I5339" i="4"/>
  <c r="I5347" i="4"/>
  <c r="I5355" i="4"/>
  <c r="I5363" i="4"/>
  <c r="I5371" i="4"/>
  <c r="I5379" i="4"/>
  <c r="I5387" i="4"/>
  <c r="I5395" i="4"/>
  <c r="I5403" i="4"/>
  <c r="I5411" i="4"/>
  <c r="I5419" i="4"/>
  <c r="I5427" i="4"/>
  <c r="I5435" i="4"/>
  <c r="I5443" i="4"/>
  <c r="I5451" i="4"/>
  <c r="I5459" i="4"/>
  <c r="I5467" i="4"/>
  <c r="I5475" i="4"/>
  <c r="I5483" i="4"/>
  <c r="I5491" i="4"/>
  <c r="I5499" i="4"/>
  <c r="I5507" i="4"/>
  <c r="I5515" i="4"/>
  <c r="I5523" i="4"/>
  <c r="I5531" i="4"/>
  <c r="I5539" i="4"/>
  <c r="I5547" i="4"/>
  <c r="I5555" i="4"/>
  <c r="I5563" i="4"/>
  <c r="I5571" i="4"/>
  <c r="I5579" i="4"/>
  <c r="I5587" i="4"/>
  <c r="I5595" i="4"/>
  <c r="I5603" i="4"/>
  <c r="I5611" i="4"/>
  <c r="I5619" i="4"/>
  <c r="I5627" i="4"/>
  <c r="I5635" i="4"/>
  <c r="I5643" i="4"/>
  <c r="I5651" i="4"/>
  <c r="I5659" i="4"/>
  <c r="I5667" i="4"/>
  <c r="I5675" i="4"/>
  <c r="I5683" i="4"/>
  <c r="I5691" i="4"/>
  <c r="I5699" i="4"/>
  <c r="I5707" i="4"/>
  <c r="I5715" i="4"/>
  <c r="I5723" i="4"/>
  <c r="I5731" i="4"/>
  <c r="I2392" i="4"/>
  <c r="I2626" i="4"/>
  <c r="I2784" i="4"/>
  <c r="I2912" i="4"/>
  <c r="I2992" i="4"/>
  <c r="I3056" i="4"/>
  <c r="I3120" i="4"/>
  <c r="I3184" i="4"/>
  <c r="I3248" i="4"/>
  <c r="I3312" i="4"/>
  <c r="I3376" i="4"/>
  <c r="I3426" i="4"/>
  <c r="I3479" i="4"/>
  <c r="I3524" i="4"/>
  <c r="I3567" i="4"/>
  <c r="I3609" i="4"/>
  <c r="I3652" i="4"/>
  <c r="I3694" i="4"/>
  <c r="I3726" i="4"/>
  <c r="I3758" i="4"/>
  <c r="I3790" i="4"/>
  <c r="I3822" i="4"/>
  <c r="I3854" i="4"/>
  <c r="I3886" i="4"/>
  <c r="I3918" i="4"/>
  <c r="I3950" i="4"/>
  <c r="I3982" i="4"/>
  <c r="I4014" i="4"/>
  <c r="I4046" i="4"/>
  <c r="I4078" i="4"/>
  <c r="I4110" i="4"/>
  <c r="I4142" i="4"/>
  <c r="I4174" i="4"/>
  <c r="I4205" i="4"/>
  <c r="I4228" i="4"/>
  <c r="I4249" i="4"/>
  <c r="I4270" i="4"/>
  <c r="I4292" i="4"/>
  <c r="I4313" i="4"/>
  <c r="I4334" i="4"/>
  <c r="I4356" i="4"/>
  <c r="I4373" i="4"/>
  <c r="I4389" i="4"/>
  <c r="I4405" i="4"/>
  <c r="I4421" i="4"/>
  <c r="I4437" i="4"/>
  <c r="I4453" i="4"/>
  <c r="I4469" i="4"/>
  <c r="I4485" i="4"/>
  <c r="I4501" i="4"/>
  <c r="I4517" i="4"/>
  <c r="I4533" i="4"/>
  <c r="I4549" i="4"/>
  <c r="I4565" i="4"/>
  <c r="I4581" i="4"/>
  <c r="I4597" i="4"/>
  <c r="I4613" i="4"/>
  <c r="I4629" i="4"/>
  <c r="I4645" i="4"/>
  <c r="I4661" i="4"/>
  <c r="I4677" i="4"/>
  <c r="I4693" i="4"/>
  <c r="I4709" i="4"/>
  <c r="I4725" i="4"/>
  <c r="I4741" i="4"/>
  <c r="I4757" i="4"/>
  <c r="I4773" i="4"/>
  <c r="I4789" i="4"/>
  <c r="I4805" i="4"/>
  <c r="I4821" i="4"/>
  <c r="I4837" i="4"/>
  <c r="I4853" i="4"/>
  <c r="I4869" i="4"/>
  <c r="I4885" i="4"/>
  <c r="I4901" i="4"/>
  <c r="I4917" i="4"/>
  <c r="I4933" i="4"/>
  <c r="I4949" i="4"/>
  <c r="I4965" i="4"/>
  <c r="I4981" i="4"/>
  <c r="I4997" i="4"/>
  <c r="I5011" i="4"/>
  <c r="I5024" i="4"/>
  <c r="I5037" i="4"/>
  <c r="I5049" i="4"/>
  <c r="I5059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6" i="4"/>
  <c r="I5244" i="4"/>
  <c r="I5252" i="4"/>
  <c r="I5260" i="4"/>
  <c r="I5268" i="4"/>
  <c r="I5276" i="4"/>
  <c r="I5284" i="4"/>
  <c r="I5292" i="4"/>
  <c r="I5300" i="4"/>
  <c r="I5308" i="4"/>
  <c r="I5316" i="4"/>
  <c r="I5324" i="4"/>
  <c r="I5332" i="4"/>
  <c r="I5340" i="4"/>
  <c r="I5348" i="4"/>
  <c r="I5356" i="4"/>
  <c r="I5364" i="4"/>
  <c r="I5372" i="4"/>
  <c r="I5380" i="4"/>
  <c r="I5388" i="4"/>
  <c r="I5396" i="4"/>
  <c r="I5404" i="4"/>
  <c r="I5412" i="4"/>
  <c r="I5420" i="4"/>
  <c r="I5428" i="4"/>
  <c r="I5436" i="4"/>
  <c r="I5444" i="4"/>
  <c r="I5452" i="4"/>
  <c r="I5460" i="4"/>
  <c r="I5468" i="4"/>
  <c r="I5476" i="4"/>
  <c r="I5484" i="4"/>
  <c r="I5492" i="4"/>
  <c r="I5500" i="4"/>
  <c r="I5508" i="4"/>
  <c r="I5516" i="4"/>
  <c r="I5524" i="4"/>
  <c r="I5532" i="4"/>
  <c r="I5540" i="4"/>
  <c r="I5548" i="4"/>
  <c r="I5556" i="4"/>
  <c r="I2459" i="4"/>
  <c r="I2675" i="4"/>
  <c r="I2815" i="4"/>
  <c r="I2943" i="4"/>
  <c r="I3007" i="4"/>
  <c r="I3071" i="4"/>
  <c r="I3135" i="4"/>
  <c r="I3199" i="4"/>
  <c r="I3263" i="4"/>
  <c r="I3327" i="4"/>
  <c r="I3386" i="4"/>
  <c r="I3439" i="4"/>
  <c r="I3489" i="4"/>
  <c r="I3533" i="4"/>
  <c r="I3576" i="4"/>
  <c r="I3618" i="4"/>
  <c r="I3661" i="4"/>
  <c r="I3701" i="4"/>
  <c r="I3733" i="4"/>
  <c r="I3765" i="4"/>
  <c r="I3797" i="4"/>
  <c r="I3829" i="4"/>
  <c r="I3861" i="4"/>
  <c r="I3893" i="4"/>
  <c r="I3925" i="4"/>
  <c r="I3957" i="4"/>
  <c r="I3989" i="4"/>
  <c r="I4021" i="4"/>
  <c r="I4053" i="4"/>
  <c r="I4085" i="4"/>
  <c r="I4117" i="4"/>
  <c r="I4149" i="4"/>
  <c r="I4181" i="4"/>
  <c r="I4209" i="4"/>
  <c r="I4232" i="4"/>
  <c r="I4253" i="4"/>
  <c r="I4274" i="4"/>
  <c r="I4296" i="4"/>
  <c r="I4317" i="4"/>
  <c r="I4338" i="4"/>
  <c r="I4360" i="4"/>
  <c r="I4376" i="4"/>
  <c r="I4392" i="4"/>
  <c r="I4408" i="4"/>
  <c r="I4424" i="4"/>
  <c r="I4440" i="4"/>
  <c r="I4456" i="4"/>
  <c r="I4472" i="4"/>
  <c r="I4488" i="4"/>
  <c r="I4504" i="4"/>
  <c r="I4520" i="4"/>
  <c r="I4536" i="4"/>
  <c r="I4552" i="4"/>
  <c r="I4568" i="4"/>
  <c r="I4584" i="4"/>
  <c r="I4600" i="4"/>
  <c r="I4616" i="4"/>
  <c r="I4632" i="4"/>
  <c r="I4648" i="4"/>
  <c r="I4664" i="4"/>
  <c r="I4680" i="4"/>
  <c r="I4696" i="4"/>
  <c r="I4712" i="4"/>
  <c r="I4728" i="4"/>
  <c r="I4744" i="4"/>
  <c r="I4760" i="4"/>
  <c r="I4776" i="4"/>
  <c r="I4792" i="4"/>
  <c r="I4808" i="4"/>
  <c r="I4824" i="4"/>
  <c r="I4840" i="4"/>
  <c r="I4856" i="4"/>
  <c r="I4872" i="4"/>
  <c r="I4888" i="4"/>
  <c r="I4904" i="4"/>
  <c r="I4920" i="4"/>
  <c r="I4936" i="4"/>
  <c r="I4952" i="4"/>
  <c r="I4968" i="4"/>
  <c r="I4984" i="4"/>
  <c r="I5000" i="4"/>
  <c r="I5013" i="4"/>
  <c r="I5025" i="4"/>
  <c r="I5038" i="4"/>
  <c r="I5051" i="4"/>
  <c r="I5060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229" i="4"/>
  <c r="I5237" i="4"/>
  <c r="I5245" i="4"/>
  <c r="I5253" i="4"/>
  <c r="I5261" i="4"/>
  <c r="I5269" i="4"/>
  <c r="I5277" i="4"/>
  <c r="I5285" i="4"/>
  <c r="I5293" i="4"/>
  <c r="I5301" i="4"/>
  <c r="I5309" i="4"/>
  <c r="I5317" i="4"/>
  <c r="I5325" i="4"/>
  <c r="I5333" i="4"/>
  <c r="I5341" i="4"/>
  <c r="I5349" i="4"/>
  <c r="I5357" i="4"/>
  <c r="I5365" i="4"/>
  <c r="I5373" i="4"/>
  <c r="I5381" i="4"/>
  <c r="I5389" i="4"/>
  <c r="I5397" i="4"/>
  <c r="I5405" i="4"/>
  <c r="I5413" i="4"/>
  <c r="I5421" i="4"/>
  <c r="I5429" i="4"/>
  <c r="I5437" i="4"/>
  <c r="I5445" i="4"/>
  <c r="I5453" i="4"/>
  <c r="I5461" i="4"/>
  <c r="I5469" i="4"/>
  <c r="I5477" i="4"/>
  <c r="I5485" i="4"/>
  <c r="I5493" i="4"/>
  <c r="I5501" i="4"/>
  <c r="I5509" i="4"/>
  <c r="I5517" i="4"/>
  <c r="I5525" i="4"/>
  <c r="I5533" i="4"/>
  <c r="I5541" i="4"/>
  <c r="I5549" i="4"/>
  <c r="I5557" i="4"/>
  <c r="I5565" i="4"/>
  <c r="I5573" i="4"/>
  <c r="I5581" i="4"/>
  <c r="I5589" i="4"/>
  <c r="I5597" i="4"/>
  <c r="I5605" i="4"/>
  <c r="I5613" i="4"/>
  <c r="I5621" i="4"/>
  <c r="I5629" i="4"/>
  <c r="I5637" i="4"/>
  <c r="I5645" i="4"/>
  <c r="I5653" i="4"/>
  <c r="I5661" i="4"/>
  <c r="I5669" i="4"/>
  <c r="I5677" i="4"/>
  <c r="I5685" i="4"/>
  <c r="I5693" i="4"/>
  <c r="I5701" i="4"/>
  <c r="I5709" i="4"/>
  <c r="I5717" i="4"/>
  <c r="I5725" i="4"/>
  <c r="I5733" i="4"/>
  <c r="I5741" i="4"/>
  <c r="I5749" i="4"/>
  <c r="I5757" i="4"/>
  <c r="I5765" i="4"/>
  <c r="I2112" i="4"/>
  <c r="I2572" i="4"/>
  <c r="I2751" i="4"/>
  <c r="I2879" i="4"/>
  <c r="I2975" i="4"/>
  <c r="I3039" i="4"/>
  <c r="I3103" i="4"/>
  <c r="I3167" i="4"/>
  <c r="I3231" i="4"/>
  <c r="I3295" i="4"/>
  <c r="I3359" i="4"/>
  <c r="I3413" i="4"/>
  <c r="I3464" i="4"/>
  <c r="I3512" i="4"/>
  <c r="I3554" i="4"/>
  <c r="I3597" i="4"/>
  <c r="I3640" i="4"/>
  <c r="I3682" i="4"/>
  <c r="I3717" i="4"/>
  <c r="I3749" i="4"/>
  <c r="I3781" i="4"/>
  <c r="I3813" i="4"/>
  <c r="I3845" i="4"/>
  <c r="I3877" i="4"/>
  <c r="I3909" i="4"/>
  <c r="I3941" i="4"/>
  <c r="I3973" i="4"/>
  <c r="I4005" i="4"/>
  <c r="I4037" i="4"/>
  <c r="I4069" i="4"/>
  <c r="I4101" i="4"/>
  <c r="I4133" i="4"/>
  <c r="I4165" i="4"/>
  <c r="I4197" i="4"/>
  <c r="I4221" i="4"/>
  <c r="I4242" i="4"/>
  <c r="I4264" i="4"/>
  <c r="I4285" i="4"/>
  <c r="I4306" i="4"/>
  <c r="I4328" i="4"/>
  <c r="I4349" i="4"/>
  <c r="I4368" i="4"/>
  <c r="I4384" i="4"/>
  <c r="I4400" i="4"/>
  <c r="I4416" i="4"/>
  <c r="I4432" i="4"/>
  <c r="I4448" i="4"/>
  <c r="I4464" i="4"/>
  <c r="I4480" i="4"/>
  <c r="I4496" i="4"/>
  <c r="I4512" i="4"/>
  <c r="I4528" i="4"/>
  <c r="I4544" i="4"/>
  <c r="I4560" i="4"/>
  <c r="I4576" i="4"/>
  <c r="I4592" i="4"/>
  <c r="I4608" i="4"/>
  <c r="I4624" i="4"/>
  <c r="I4640" i="4"/>
  <c r="I4656" i="4"/>
  <c r="I4672" i="4"/>
  <c r="I4688" i="4"/>
  <c r="I4704" i="4"/>
  <c r="I4720" i="4"/>
  <c r="I4736" i="4"/>
  <c r="I4752" i="4"/>
  <c r="I4768" i="4"/>
  <c r="I4784" i="4"/>
  <c r="I4800" i="4"/>
  <c r="I4816" i="4"/>
  <c r="I4832" i="4"/>
  <c r="I4848" i="4"/>
  <c r="I4864" i="4"/>
  <c r="I4880" i="4"/>
  <c r="I4896" i="4"/>
  <c r="I4912" i="4"/>
  <c r="I4928" i="4"/>
  <c r="I4944" i="4"/>
  <c r="I4960" i="4"/>
  <c r="I4976" i="4"/>
  <c r="I4992" i="4"/>
  <c r="I5006" i="4"/>
  <c r="I5019" i="4"/>
  <c r="I5032" i="4"/>
  <c r="I5045" i="4"/>
  <c r="I5056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233" i="4"/>
  <c r="I5241" i="4"/>
  <c r="I5249" i="4"/>
  <c r="I5257" i="4"/>
  <c r="I5265" i="4"/>
  <c r="I5273" i="4"/>
  <c r="I5281" i="4"/>
  <c r="I5289" i="4"/>
  <c r="I5297" i="4"/>
  <c r="I5305" i="4"/>
  <c r="I5313" i="4"/>
  <c r="I5321" i="4"/>
  <c r="I5329" i="4"/>
  <c r="I5337" i="4"/>
  <c r="I5345" i="4"/>
  <c r="I5353" i="4"/>
  <c r="I5361" i="4"/>
  <c r="I5369" i="4"/>
  <c r="I5377" i="4"/>
  <c r="I5385" i="4"/>
  <c r="I5393" i="4"/>
  <c r="I5401" i="4"/>
  <c r="I5409" i="4"/>
  <c r="I5417" i="4"/>
  <c r="I5425" i="4"/>
  <c r="I5433" i="4"/>
  <c r="I5441" i="4"/>
  <c r="I5449" i="4"/>
  <c r="I5457" i="4"/>
  <c r="I5465" i="4"/>
  <c r="I5473" i="4"/>
  <c r="I5481" i="4"/>
  <c r="I5489" i="4"/>
  <c r="I5497" i="4"/>
  <c r="I5505" i="4"/>
  <c r="I5513" i="4"/>
  <c r="I5521" i="4"/>
  <c r="I5529" i="4"/>
  <c r="I5537" i="4"/>
  <c r="I5545" i="4"/>
  <c r="I5553" i="4"/>
  <c r="I5561" i="4"/>
  <c r="I5569" i="4"/>
  <c r="I5577" i="4"/>
  <c r="I5585" i="4"/>
  <c r="I5593" i="4"/>
  <c r="I5601" i="4"/>
  <c r="I5609" i="4"/>
  <c r="I5617" i="4"/>
  <c r="I5625" i="4"/>
  <c r="I5633" i="4"/>
  <c r="I5641" i="4"/>
  <c r="I5649" i="4"/>
  <c r="I5657" i="4"/>
  <c r="I5665" i="4"/>
  <c r="I5673" i="4"/>
  <c r="I5681" i="4"/>
  <c r="I5689" i="4"/>
  <c r="I5697" i="4"/>
  <c r="I5705" i="4"/>
  <c r="I5713" i="4"/>
  <c r="I5721" i="4"/>
  <c r="I5729" i="4"/>
  <c r="I5737" i="4"/>
  <c r="I5745" i="4"/>
  <c r="I5753" i="4"/>
  <c r="I5761" i="4"/>
  <c r="I2492" i="4"/>
  <c r="I2832" i="4"/>
  <c r="I3015" i="4"/>
  <c r="I3143" i="4"/>
  <c r="I3271" i="4"/>
  <c r="I3393" i="4"/>
  <c r="I3496" i="4"/>
  <c r="I3581" i="4"/>
  <c r="I3666" i="4"/>
  <c r="I3737" i="4"/>
  <c r="I3801" i="4"/>
  <c r="I3865" i="4"/>
  <c r="I3929" i="4"/>
  <c r="I3993" i="4"/>
  <c r="I4057" i="4"/>
  <c r="I4121" i="4"/>
  <c r="I4185" i="4"/>
  <c r="I4236" i="4"/>
  <c r="I4278" i="4"/>
  <c r="I4321" i="4"/>
  <c r="I4363" i="4"/>
  <c r="I4395" i="4"/>
  <c r="I4427" i="4"/>
  <c r="I4459" i="4"/>
  <c r="I4491" i="4"/>
  <c r="I4523" i="4"/>
  <c r="I4555" i="4"/>
  <c r="I4587" i="4"/>
  <c r="I4619" i="4"/>
  <c r="I4651" i="4"/>
  <c r="I4683" i="4"/>
  <c r="I4715" i="4"/>
  <c r="I4747" i="4"/>
  <c r="I4779" i="4"/>
  <c r="I4811" i="4"/>
  <c r="I4843" i="4"/>
  <c r="I4875" i="4"/>
  <c r="I4907" i="4"/>
  <c r="I4939" i="4"/>
  <c r="I4971" i="4"/>
  <c r="I5003" i="4"/>
  <c r="I2523" i="4"/>
  <c r="I2848" i="4"/>
  <c r="I3024" i="4"/>
  <c r="I3152" i="4"/>
  <c r="I3280" i="4"/>
  <c r="I3401" i="4"/>
  <c r="I3503" i="4"/>
  <c r="I3588" i="4"/>
  <c r="I3673" i="4"/>
  <c r="I3742" i="4"/>
  <c r="I3806" i="4"/>
  <c r="I3870" i="4"/>
  <c r="I3934" i="4"/>
  <c r="I3998" i="4"/>
  <c r="I4062" i="4"/>
  <c r="I4126" i="4"/>
  <c r="I4190" i="4"/>
  <c r="I4238" i="4"/>
  <c r="I4281" i="4"/>
  <c r="I4324" i="4"/>
  <c r="I4365" i="4"/>
  <c r="I4397" i="4"/>
  <c r="I4429" i="4"/>
  <c r="I4461" i="4"/>
  <c r="I4493" i="4"/>
  <c r="I4525" i="4"/>
  <c r="I4557" i="4"/>
  <c r="I4589" i="4"/>
  <c r="I4621" i="4"/>
  <c r="I4653" i="4"/>
  <c r="I4685" i="4"/>
  <c r="I4717" i="4"/>
  <c r="I4749" i="4"/>
  <c r="I4781" i="4"/>
  <c r="I4813" i="4"/>
  <c r="I4845" i="4"/>
  <c r="I4877" i="4"/>
  <c r="I4909" i="4"/>
  <c r="I4941" i="4"/>
  <c r="I4973" i="4"/>
  <c r="I5005" i="4"/>
  <c r="I5030" i="4"/>
  <c r="I5054" i="4"/>
  <c r="I5072" i="4"/>
  <c r="I5088" i="4"/>
  <c r="I5104" i="4"/>
  <c r="I5120" i="4"/>
  <c r="I5136" i="4"/>
  <c r="I5152" i="4"/>
  <c r="I5168" i="4"/>
  <c r="I5184" i="4"/>
  <c r="I5200" i="4"/>
  <c r="I5216" i="4"/>
  <c r="I5232" i="4"/>
  <c r="I5248" i="4"/>
  <c r="I5264" i="4"/>
  <c r="I5280" i="4"/>
  <c r="I5296" i="4"/>
  <c r="I5312" i="4"/>
  <c r="I5328" i="4"/>
  <c r="I5344" i="4"/>
  <c r="I5360" i="4"/>
  <c r="I5376" i="4"/>
  <c r="I5392" i="4"/>
  <c r="I5408" i="4"/>
  <c r="I5424" i="4"/>
  <c r="I5440" i="4"/>
  <c r="I5456" i="4"/>
  <c r="I5472" i="4"/>
  <c r="I5488" i="4"/>
  <c r="I5504" i="4"/>
  <c r="I5520" i="4"/>
  <c r="I5536" i="4"/>
  <c r="I5552" i="4"/>
  <c r="I5567" i="4"/>
  <c r="I5580" i="4"/>
  <c r="I5592" i="4"/>
  <c r="I5606" i="4"/>
  <c r="I5618" i="4"/>
  <c r="I5631" i="4"/>
  <c r="I5644" i="4"/>
  <c r="I5656" i="4"/>
  <c r="I5670" i="4"/>
  <c r="I5682" i="4"/>
  <c r="I5695" i="4"/>
  <c r="I5708" i="4"/>
  <c r="I5720" i="4"/>
  <c r="I5734" i="4"/>
  <c r="I5744" i="4"/>
  <c r="I5755" i="4"/>
  <c r="I5766" i="4"/>
  <c r="I5774" i="4"/>
  <c r="I5782" i="4"/>
  <c r="I5790" i="4"/>
  <c r="I5798" i="4"/>
  <c r="I5806" i="4"/>
  <c r="I5814" i="4"/>
  <c r="I5822" i="4"/>
  <c r="I5830" i="4"/>
  <c r="I5838" i="4"/>
  <c r="I5846" i="4"/>
  <c r="I5854" i="4"/>
  <c r="I5862" i="4"/>
  <c r="I5870" i="4"/>
  <c r="I5878" i="4"/>
  <c r="I5886" i="4"/>
  <c r="I5894" i="4"/>
  <c r="I5902" i="4"/>
  <c r="I5910" i="4"/>
  <c r="I5918" i="4"/>
  <c r="I5926" i="4"/>
  <c r="I5934" i="4"/>
  <c r="I5942" i="4"/>
  <c r="I5950" i="4"/>
  <c r="I5958" i="4"/>
  <c r="I5966" i="4"/>
  <c r="I5974" i="4"/>
  <c r="I5982" i="4"/>
  <c r="I5990" i="4"/>
  <c r="I5998" i="4"/>
  <c r="I6006" i="4"/>
  <c r="I6014" i="4"/>
  <c r="I6022" i="4"/>
  <c r="I6030" i="4"/>
  <c r="I6038" i="4"/>
  <c r="I6046" i="4"/>
  <c r="I6054" i="4"/>
  <c r="I6062" i="4"/>
  <c r="I6070" i="4"/>
  <c r="I6078" i="4"/>
  <c r="I6086" i="4"/>
  <c r="I6094" i="4"/>
  <c r="I6102" i="4"/>
  <c r="I6110" i="4"/>
  <c r="I6118" i="4"/>
  <c r="I6126" i="4"/>
  <c r="I6134" i="4"/>
  <c r="I6142" i="4"/>
  <c r="I6150" i="4"/>
  <c r="I6158" i="4"/>
  <c r="I6166" i="4"/>
  <c r="I6174" i="4"/>
  <c r="I6182" i="4"/>
  <c r="I6190" i="4"/>
  <c r="I6198" i="4"/>
  <c r="I6206" i="4"/>
  <c r="I6214" i="4"/>
  <c r="I6222" i="4"/>
  <c r="I6230" i="4"/>
  <c r="I6238" i="4"/>
  <c r="I6246" i="4"/>
  <c r="I6254" i="4"/>
  <c r="I6262" i="4"/>
  <c r="I6270" i="4"/>
  <c r="I6278" i="4"/>
  <c r="I6286" i="4"/>
  <c r="I6294" i="4"/>
  <c r="I6302" i="4"/>
  <c r="I6310" i="4"/>
  <c r="I6318" i="4"/>
  <c r="I6326" i="4"/>
  <c r="I6334" i="4"/>
  <c r="I6342" i="4"/>
  <c r="I6350" i="4"/>
  <c r="I6358" i="4"/>
  <c r="I6366" i="4"/>
  <c r="I6374" i="4"/>
  <c r="I6382" i="4"/>
  <c r="I6390" i="4"/>
  <c r="I6398" i="4"/>
  <c r="I6406" i="4"/>
  <c r="I6414" i="4"/>
  <c r="I6422" i="4"/>
  <c r="I6430" i="4"/>
  <c r="I6438" i="4"/>
  <c r="I6446" i="4"/>
  <c r="I6454" i="4"/>
  <c r="I6462" i="4"/>
  <c r="I6470" i="4"/>
  <c r="I6478" i="4"/>
  <c r="I6486" i="4"/>
  <c r="I6494" i="4"/>
  <c r="I6502" i="4"/>
  <c r="I6510" i="4"/>
  <c r="I6518" i="4"/>
  <c r="I6526" i="4"/>
  <c r="I6534" i="4"/>
  <c r="I6542" i="4"/>
  <c r="I6550" i="4"/>
  <c r="I6558" i="4"/>
  <c r="I6566" i="4"/>
  <c r="I6574" i="4"/>
  <c r="I6582" i="4"/>
  <c r="I6590" i="4"/>
  <c r="I2575" i="4"/>
  <c r="I2880" i="4"/>
  <c r="I3040" i="4"/>
  <c r="I3168" i="4"/>
  <c r="I3296" i="4"/>
  <c r="I3415" i="4"/>
  <c r="I3513" i="4"/>
  <c r="I3599" i="4"/>
  <c r="I3684" i="4"/>
  <c r="I3750" i="4"/>
  <c r="I3814" i="4"/>
  <c r="I3878" i="4"/>
  <c r="I3942" i="4"/>
  <c r="I4006" i="4"/>
  <c r="I4070" i="4"/>
  <c r="I4134" i="4"/>
  <c r="I4198" i="4"/>
  <c r="I4244" i="4"/>
  <c r="I4286" i="4"/>
  <c r="I4329" i="4"/>
  <c r="I4369" i="4"/>
  <c r="I4401" i="4"/>
  <c r="I4433" i="4"/>
  <c r="I4465" i="4"/>
  <c r="I4497" i="4"/>
  <c r="I4529" i="4"/>
  <c r="I4561" i="4"/>
  <c r="I4593" i="4"/>
  <c r="I4625" i="4"/>
  <c r="I4657" i="4"/>
  <c r="I4689" i="4"/>
  <c r="I4721" i="4"/>
  <c r="I4753" i="4"/>
  <c r="I4785" i="4"/>
  <c r="I4817" i="4"/>
  <c r="I4849" i="4"/>
  <c r="I4881" i="4"/>
  <c r="I4913" i="4"/>
  <c r="I4945" i="4"/>
  <c r="I4977" i="4"/>
  <c r="I5008" i="4"/>
  <c r="I5033" i="4"/>
  <c r="I5057" i="4"/>
  <c r="I5074" i="4"/>
  <c r="I5090" i="4"/>
  <c r="I5106" i="4"/>
  <c r="I5122" i="4"/>
  <c r="I5138" i="4"/>
  <c r="I5154" i="4"/>
  <c r="I5170" i="4"/>
  <c r="I5186" i="4"/>
  <c r="I5202" i="4"/>
  <c r="I5218" i="4"/>
  <c r="I5234" i="4"/>
  <c r="I5250" i="4"/>
  <c r="I5266" i="4"/>
  <c r="I5282" i="4"/>
  <c r="I5298" i="4"/>
  <c r="I5314" i="4"/>
  <c r="I5330" i="4"/>
  <c r="I5346" i="4"/>
  <c r="I5362" i="4"/>
  <c r="I5378" i="4"/>
  <c r="I5394" i="4"/>
  <c r="I5410" i="4"/>
  <c r="I5426" i="4"/>
  <c r="I5442" i="4"/>
  <c r="I5458" i="4"/>
  <c r="I5474" i="4"/>
  <c r="I5490" i="4"/>
  <c r="I5506" i="4"/>
  <c r="I5522" i="4"/>
  <c r="I5538" i="4"/>
  <c r="I5554" i="4"/>
  <c r="I5568" i="4"/>
  <c r="I5582" i="4"/>
  <c r="I5594" i="4"/>
  <c r="I5607" i="4"/>
  <c r="I5620" i="4"/>
  <c r="I5632" i="4"/>
  <c r="I5646" i="4"/>
  <c r="I5658" i="4"/>
  <c r="I5671" i="4"/>
  <c r="I5684" i="4"/>
  <c r="I5696" i="4"/>
  <c r="I5710" i="4"/>
  <c r="I5722" i="4"/>
  <c r="I5735" i="4"/>
  <c r="I5746" i="4"/>
  <c r="I5756" i="4"/>
  <c r="I5767" i="4"/>
  <c r="I5775" i="4"/>
  <c r="I5783" i="4"/>
  <c r="I5791" i="4"/>
  <c r="I5799" i="4"/>
  <c r="I5807" i="4"/>
  <c r="I5815" i="4"/>
  <c r="I5823" i="4"/>
  <c r="I5831" i="4"/>
  <c r="I5839" i="4"/>
  <c r="I5847" i="4"/>
  <c r="I5855" i="4"/>
  <c r="I5863" i="4"/>
  <c r="I5871" i="4"/>
  <c r="I5879" i="4"/>
  <c r="I5887" i="4"/>
  <c r="I5895" i="4"/>
  <c r="I5903" i="4"/>
  <c r="I5911" i="4"/>
  <c r="I5919" i="4"/>
  <c r="I5927" i="4"/>
  <c r="I5935" i="4"/>
  <c r="I5943" i="4"/>
  <c r="I5951" i="4"/>
  <c r="I5959" i="4"/>
  <c r="I5967" i="4"/>
  <c r="I5975" i="4"/>
  <c r="I5983" i="4"/>
  <c r="I5991" i="4"/>
  <c r="I5999" i="4"/>
  <c r="I6007" i="4"/>
  <c r="I6015" i="4"/>
  <c r="I6023" i="4"/>
  <c r="I6031" i="4"/>
  <c r="I6039" i="4"/>
  <c r="I6047" i="4"/>
  <c r="I6055" i="4"/>
  <c r="I6063" i="4"/>
  <c r="I6071" i="4"/>
  <c r="I6079" i="4"/>
  <c r="I6087" i="4"/>
  <c r="I6095" i="4"/>
  <c r="I6103" i="4"/>
  <c r="I6111" i="4"/>
  <c r="I6119" i="4"/>
  <c r="I6127" i="4"/>
  <c r="I6135" i="4"/>
  <c r="I6143" i="4"/>
  <c r="I6151" i="4"/>
  <c r="I6159" i="4"/>
  <c r="I6167" i="4"/>
  <c r="I6175" i="4"/>
  <c r="I6183" i="4"/>
  <c r="I6191" i="4"/>
  <c r="I6199" i="4"/>
  <c r="I6207" i="4"/>
  <c r="I6215" i="4"/>
  <c r="I6223" i="4"/>
  <c r="I6231" i="4"/>
  <c r="I6239" i="4"/>
  <c r="I6247" i="4"/>
  <c r="I6255" i="4"/>
  <c r="I6263" i="4"/>
  <c r="I6271" i="4"/>
  <c r="I6279" i="4"/>
  <c r="I6287" i="4"/>
  <c r="I6295" i="4"/>
  <c r="I6303" i="4"/>
  <c r="I6311" i="4"/>
  <c r="I6319" i="4"/>
  <c r="I6327" i="4"/>
  <c r="I6335" i="4"/>
  <c r="I6343" i="4"/>
  <c r="I6351" i="4"/>
  <c r="I6359" i="4"/>
  <c r="I6367" i="4"/>
  <c r="I6375" i="4"/>
  <c r="I6383" i="4"/>
  <c r="I6391" i="4"/>
  <c r="I6399" i="4"/>
  <c r="I2676" i="4"/>
  <c r="I2944" i="4"/>
  <c r="I3072" i="4"/>
  <c r="I3200" i="4"/>
  <c r="I3328" i="4"/>
  <c r="I3440" i="4"/>
  <c r="I3535" i="4"/>
  <c r="I3620" i="4"/>
  <c r="I3702" i="4"/>
  <c r="I3766" i="4"/>
  <c r="I3830" i="4"/>
  <c r="I3894" i="4"/>
  <c r="I3958" i="4"/>
  <c r="I4022" i="4"/>
  <c r="I4086" i="4"/>
  <c r="I4150" i="4"/>
  <c r="I4210" i="4"/>
  <c r="I4254" i="4"/>
  <c r="I4297" i="4"/>
  <c r="I4340" i="4"/>
  <c r="I4377" i="4"/>
  <c r="I4409" i="4"/>
  <c r="I4441" i="4"/>
  <c r="I4473" i="4"/>
  <c r="I4505" i="4"/>
  <c r="I4537" i="4"/>
  <c r="I4569" i="4"/>
  <c r="I4601" i="4"/>
  <c r="I4633" i="4"/>
  <c r="I4665" i="4"/>
  <c r="I4697" i="4"/>
  <c r="I4729" i="4"/>
  <c r="I4761" i="4"/>
  <c r="I4793" i="4"/>
  <c r="I4825" i="4"/>
  <c r="I4857" i="4"/>
  <c r="I4889" i="4"/>
  <c r="I4921" i="4"/>
  <c r="I4953" i="4"/>
  <c r="I4985" i="4"/>
  <c r="I5014" i="4"/>
  <c r="I5040" i="4"/>
  <c r="I5061" i="4"/>
  <c r="I5078" i="4"/>
  <c r="I5094" i="4"/>
  <c r="I5110" i="4"/>
  <c r="I5126" i="4"/>
  <c r="I5142" i="4"/>
  <c r="I5158" i="4"/>
  <c r="I5174" i="4"/>
  <c r="I5190" i="4"/>
  <c r="I5206" i="4"/>
  <c r="I5222" i="4"/>
  <c r="I5238" i="4"/>
  <c r="I5254" i="4"/>
  <c r="I5270" i="4"/>
  <c r="I5286" i="4"/>
  <c r="I5302" i="4"/>
  <c r="I5318" i="4"/>
  <c r="I5334" i="4"/>
  <c r="I5350" i="4"/>
  <c r="I5366" i="4"/>
  <c r="I5382" i="4"/>
  <c r="I5398" i="4"/>
  <c r="I5414" i="4"/>
  <c r="I5430" i="4"/>
  <c r="I5446" i="4"/>
  <c r="I5462" i="4"/>
  <c r="I5478" i="4"/>
  <c r="I5494" i="4"/>
  <c r="I5510" i="4"/>
  <c r="I5526" i="4"/>
  <c r="I5542" i="4"/>
  <c r="I5558" i="4"/>
  <c r="I5570" i="4"/>
  <c r="I5583" i="4"/>
  <c r="I5596" i="4"/>
  <c r="I5608" i="4"/>
  <c r="I5622" i="4"/>
  <c r="I5634" i="4"/>
  <c r="I5647" i="4"/>
  <c r="I5660" i="4"/>
  <c r="I5672" i="4"/>
  <c r="I5686" i="4"/>
  <c r="I5698" i="4"/>
  <c r="I5711" i="4"/>
  <c r="I5724" i="4"/>
  <c r="I5736" i="4"/>
  <c r="I5747" i="4"/>
  <c r="I5758" i="4"/>
  <c r="I5768" i="4"/>
  <c r="I5776" i="4"/>
  <c r="I5784" i="4"/>
  <c r="I5792" i="4"/>
  <c r="I5800" i="4"/>
  <c r="I5808" i="4"/>
  <c r="I5816" i="4"/>
  <c r="I5824" i="4"/>
  <c r="I5832" i="4"/>
  <c r="I5840" i="4"/>
  <c r="I5848" i="4"/>
  <c r="I5856" i="4"/>
  <c r="I5864" i="4"/>
  <c r="I5872" i="4"/>
  <c r="I5880" i="4"/>
  <c r="I5888" i="4"/>
  <c r="I5896" i="4"/>
  <c r="I5904" i="4"/>
  <c r="I5912" i="4"/>
  <c r="I5920" i="4"/>
  <c r="I5928" i="4"/>
  <c r="I5936" i="4"/>
  <c r="I5944" i="4"/>
  <c r="I5952" i="4"/>
  <c r="I5960" i="4"/>
  <c r="I5968" i="4"/>
  <c r="I5976" i="4"/>
  <c r="I5984" i="4"/>
  <c r="I5992" i="4"/>
  <c r="I6000" i="4"/>
  <c r="I6008" i="4"/>
  <c r="I6016" i="4"/>
  <c r="I6024" i="4"/>
  <c r="I6032" i="4"/>
  <c r="I6040" i="4"/>
  <c r="I6048" i="4"/>
  <c r="I6056" i="4"/>
  <c r="I6064" i="4"/>
  <c r="I6072" i="4"/>
  <c r="I6080" i="4"/>
  <c r="I6088" i="4"/>
  <c r="I6096" i="4"/>
  <c r="I6104" i="4"/>
  <c r="I6112" i="4"/>
  <c r="I6120" i="4"/>
  <c r="I6128" i="4"/>
  <c r="I6136" i="4"/>
  <c r="I6144" i="4"/>
  <c r="I6152" i="4"/>
  <c r="I6160" i="4"/>
  <c r="I6168" i="4"/>
  <c r="I6176" i="4"/>
  <c r="I6184" i="4"/>
  <c r="I6192" i="4"/>
  <c r="I6200" i="4"/>
  <c r="I6208" i="4"/>
  <c r="I6216" i="4"/>
  <c r="I6224" i="4"/>
  <c r="I6232" i="4"/>
  <c r="I6240" i="4"/>
  <c r="I6248" i="4"/>
  <c r="I6256" i="4"/>
  <c r="I6264" i="4"/>
  <c r="I6272" i="4"/>
  <c r="I6280" i="4"/>
  <c r="I6288" i="4"/>
  <c r="I6296" i="4"/>
  <c r="I6304" i="4"/>
  <c r="I6312" i="4"/>
  <c r="I6320" i="4"/>
  <c r="I6328" i="4"/>
  <c r="I6336" i="4"/>
  <c r="I6344" i="4"/>
  <c r="I6352" i="4"/>
  <c r="I6360" i="4"/>
  <c r="I6368" i="4"/>
  <c r="I6376" i="4"/>
  <c r="I6384" i="4"/>
  <c r="I6392" i="4"/>
  <c r="I6400" i="4"/>
  <c r="I6408" i="4"/>
  <c r="I6416" i="4"/>
  <c r="I6424" i="4"/>
  <c r="I6432" i="4"/>
  <c r="I6440" i="4"/>
  <c r="I6448" i="4"/>
  <c r="I6456" i="4"/>
  <c r="I6464" i="4"/>
  <c r="I6472" i="4"/>
  <c r="I6480" i="4"/>
  <c r="I6488" i="4"/>
  <c r="I6496" i="4"/>
  <c r="I6504" i="4"/>
  <c r="I6512" i="4"/>
  <c r="I6520" i="4"/>
  <c r="I6528" i="4"/>
  <c r="I6536" i="4"/>
  <c r="I6544" i="4"/>
  <c r="I6552" i="4"/>
  <c r="I6560" i="4"/>
  <c r="I6568" i="4"/>
  <c r="I6576" i="4"/>
  <c r="I6584" i="4"/>
  <c r="I6592" i="4"/>
  <c r="I2699" i="4"/>
  <c r="I2951" i="4"/>
  <c r="I3079" i="4"/>
  <c r="I3207" i="4"/>
  <c r="I3335" i="4"/>
  <c r="I3445" i="4"/>
  <c r="I3538" i="4"/>
  <c r="I3624" i="4"/>
  <c r="I3705" i="4"/>
  <c r="I3769" i="4"/>
  <c r="I3833" i="4"/>
  <c r="I3897" i="4"/>
  <c r="I3961" i="4"/>
  <c r="I4025" i="4"/>
  <c r="I4089" i="4"/>
  <c r="I4153" i="4"/>
  <c r="I4214" i="4"/>
  <c r="I4257" i="4"/>
  <c r="I4300" i="4"/>
  <c r="I4342" i="4"/>
  <c r="I4379" i="4"/>
  <c r="I4411" i="4"/>
  <c r="I4443" i="4"/>
  <c r="I4475" i="4"/>
  <c r="I4507" i="4"/>
  <c r="I4539" i="4"/>
  <c r="I4571" i="4"/>
  <c r="I4603" i="4"/>
  <c r="I4635" i="4"/>
  <c r="I4667" i="4"/>
  <c r="I4699" i="4"/>
  <c r="I4731" i="4"/>
  <c r="I4763" i="4"/>
  <c r="I4795" i="4"/>
  <c r="I4827" i="4"/>
  <c r="I4859" i="4"/>
  <c r="I4891" i="4"/>
  <c r="I4923" i="4"/>
  <c r="I4955" i="4"/>
  <c r="I4987" i="4"/>
  <c r="I2460" i="4"/>
  <c r="I2816" i="4"/>
  <c r="I3008" i="4"/>
  <c r="I3136" i="4"/>
  <c r="I3264" i="4"/>
  <c r="I3389" i="4"/>
  <c r="I3490" i="4"/>
  <c r="I3577" i="4"/>
  <c r="I3663" i="4"/>
  <c r="I3734" i="4"/>
  <c r="I3798" i="4"/>
  <c r="I3862" i="4"/>
  <c r="I3926" i="4"/>
  <c r="I3990" i="4"/>
  <c r="I4054" i="4"/>
  <c r="I4118" i="4"/>
  <c r="I4182" i="4"/>
  <c r="I4233" i="4"/>
  <c r="I4276" i="4"/>
  <c r="I4318" i="4"/>
  <c r="I4361" i="4"/>
  <c r="I4393" i="4"/>
  <c r="I4425" i="4"/>
  <c r="I4457" i="4"/>
  <c r="I4489" i="4"/>
  <c r="I4521" i="4"/>
  <c r="I4553" i="4"/>
  <c r="I4585" i="4"/>
  <c r="I4617" i="4"/>
  <c r="I4649" i="4"/>
  <c r="I4681" i="4"/>
  <c r="I4713" i="4"/>
  <c r="I4745" i="4"/>
  <c r="I4777" i="4"/>
  <c r="I4809" i="4"/>
  <c r="I4841" i="4"/>
  <c r="I4873" i="4"/>
  <c r="I4905" i="4"/>
  <c r="I4937" i="4"/>
  <c r="I4969" i="4"/>
  <c r="I5001" i="4"/>
  <c r="I5027" i="4"/>
  <c r="I5052" i="4"/>
  <c r="I5070" i="4"/>
  <c r="I5086" i="4"/>
  <c r="I5102" i="4"/>
  <c r="I5118" i="4"/>
  <c r="I5134" i="4"/>
  <c r="I5150" i="4"/>
  <c r="I5166" i="4"/>
  <c r="I5182" i="4"/>
  <c r="I5198" i="4"/>
  <c r="I5214" i="4"/>
  <c r="I5230" i="4"/>
  <c r="I5246" i="4"/>
  <c r="I5262" i="4"/>
  <c r="I5278" i="4"/>
  <c r="I5294" i="4"/>
  <c r="I5310" i="4"/>
  <c r="I5326" i="4"/>
  <c r="I5342" i="4"/>
  <c r="I5358" i="4"/>
  <c r="I5374" i="4"/>
  <c r="I5390" i="4"/>
  <c r="I5406" i="4"/>
  <c r="I5422" i="4"/>
  <c r="I5438" i="4"/>
  <c r="I5454" i="4"/>
  <c r="I5470" i="4"/>
  <c r="I5486" i="4"/>
  <c r="I5502" i="4"/>
  <c r="I5518" i="4"/>
  <c r="I5534" i="4"/>
  <c r="I5550" i="4"/>
  <c r="I5564" i="4"/>
  <c r="I5576" i="4"/>
  <c r="I5590" i="4"/>
  <c r="I5602" i="4"/>
  <c r="I5615" i="4"/>
  <c r="I5628" i="4"/>
  <c r="I5640" i="4"/>
  <c r="I5654" i="4"/>
  <c r="I5666" i="4"/>
  <c r="I5679" i="4"/>
  <c r="I5692" i="4"/>
  <c r="I5704" i="4"/>
  <c r="I5718" i="4"/>
  <c r="I5730" i="4"/>
  <c r="I5742" i="4"/>
  <c r="I5752" i="4"/>
  <c r="I5763" i="4"/>
  <c r="I5772" i="4"/>
  <c r="I5780" i="4"/>
  <c r="I5788" i="4"/>
  <c r="I5796" i="4"/>
  <c r="I5804" i="4"/>
  <c r="I5812" i="4"/>
  <c r="I5820" i="4"/>
  <c r="I5828" i="4"/>
  <c r="I5836" i="4"/>
  <c r="I5844" i="4"/>
  <c r="I5852" i="4"/>
  <c r="I5860" i="4"/>
  <c r="I5868" i="4"/>
  <c r="I5876" i="4"/>
  <c r="I5884" i="4"/>
  <c r="I5892" i="4"/>
  <c r="I5900" i="4"/>
  <c r="I5908" i="4"/>
  <c r="I5916" i="4"/>
  <c r="I5924" i="4"/>
  <c r="I5932" i="4"/>
  <c r="I5940" i="4"/>
  <c r="I5948" i="4"/>
  <c r="I5956" i="4"/>
  <c r="I5964" i="4"/>
  <c r="I5972" i="4"/>
  <c r="I5980" i="4"/>
  <c r="I5988" i="4"/>
  <c r="I5996" i="4"/>
  <c r="I6004" i="4"/>
  <c r="I6012" i="4"/>
  <c r="I6020" i="4"/>
  <c r="I6028" i="4"/>
  <c r="I6036" i="4"/>
  <c r="I6044" i="4"/>
  <c r="I6052" i="4"/>
  <c r="I6060" i="4"/>
  <c r="I6068" i="4"/>
  <c r="I6076" i="4"/>
  <c r="I6084" i="4"/>
  <c r="I6092" i="4"/>
  <c r="I6100" i="4"/>
  <c r="I6108" i="4"/>
  <c r="I6116" i="4"/>
  <c r="I6124" i="4"/>
  <c r="I6132" i="4"/>
  <c r="I6140" i="4"/>
  <c r="I6148" i="4"/>
  <c r="I6156" i="4"/>
  <c r="I6164" i="4"/>
  <c r="I6172" i="4"/>
  <c r="I6180" i="4"/>
  <c r="I6188" i="4"/>
  <c r="I6196" i="4"/>
  <c r="I6204" i="4"/>
  <c r="I6212" i="4"/>
  <c r="I6220" i="4"/>
  <c r="I6228" i="4"/>
  <c r="I6236" i="4"/>
  <c r="I6244" i="4"/>
  <c r="I6252" i="4"/>
  <c r="I6260" i="4"/>
  <c r="I6268" i="4"/>
  <c r="I6276" i="4"/>
  <c r="I6284" i="4"/>
  <c r="I6292" i="4"/>
  <c r="I6300" i="4"/>
  <c r="I6308" i="4"/>
  <c r="I6316" i="4"/>
  <c r="I6324" i="4"/>
  <c r="I6332" i="4"/>
  <c r="I6340" i="4"/>
  <c r="I6348" i="4"/>
  <c r="I6356" i="4"/>
  <c r="I6364" i="4"/>
  <c r="I2752" i="4"/>
  <c r="I3360" i="4"/>
  <c r="I3718" i="4"/>
  <c r="I3974" i="4"/>
  <c r="I4222" i="4"/>
  <c r="I4385" i="4"/>
  <c r="I4513" i="4"/>
  <c r="I4641" i="4"/>
  <c r="I4769" i="4"/>
  <c r="I4897" i="4"/>
  <c r="I5017" i="4"/>
  <c r="I5064" i="4"/>
  <c r="I5096" i="4"/>
  <c r="I5128" i="4"/>
  <c r="I5160" i="4"/>
  <c r="I5192" i="4"/>
  <c r="I5224" i="4"/>
  <c r="I5256" i="4"/>
  <c r="I5288" i="4"/>
  <c r="I5320" i="4"/>
  <c r="I5352" i="4"/>
  <c r="I5384" i="4"/>
  <c r="I5416" i="4"/>
  <c r="I5448" i="4"/>
  <c r="I5480" i="4"/>
  <c r="I5512" i="4"/>
  <c r="I5544" i="4"/>
  <c r="I5574" i="4"/>
  <c r="I5599" i="4"/>
  <c r="I5624" i="4"/>
  <c r="I5650" i="4"/>
  <c r="I5676" i="4"/>
  <c r="I5702" i="4"/>
  <c r="I5727" i="4"/>
  <c r="I5750" i="4"/>
  <c r="I5770" i="4"/>
  <c r="I5786" i="4"/>
  <c r="I5802" i="4"/>
  <c r="I5818" i="4"/>
  <c r="I5834" i="4"/>
  <c r="I5850" i="4"/>
  <c r="I5866" i="4"/>
  <c r="I5882" i="4"/>
  <c r="I5898" i="4"/>
  <c r="I5914" i="4"/>
  <c r="I5930" i="4"/>
  <c r="I5946" i="4"/>
  <c r="I5962" i="4"/>
  <c r="I5978" i="4"/>
  <c r="I5994" i="4"/>
  <c r="I6010" i="4"/>
  <c r="I6026" i="4"/>
  <c r="I6042" i="4"/>
  <c r="I6058" i="4"/>
  <c r="I6074" i="4"/>
  <c r="I6090" i="4"/>
  <c r="I6106" i="4"/>
  <c r="I6122" i="4"/>
  <c r="I6138" i="4"/>
  <c r="I6154" i="4"/>
  <c r="I6170" i="4"/>
  <c r="I6186" i="4"/>
  <c r="I6202" i="4"/>
  <c r="I6218" i="4"/>
  <c r="I6234" i="4"/>
  <c r="I6250" i="4"/>
  <c r="I6266" i="4"/>
  <c r="I6282" i="4"/>
  <c r="I6298" i="4"/>
  <c r="I6314" i="4"/>
  <c r="I6330" i="4"/>
  <c r="I6346" i="4"/>
  <c r="I6362" i="4"/>
  <c r="I6377" i="4"/>
  <c r="I6388" i="4"/>
  <c r="I6402" i="4"/>
  <c r="I6412" i="4"/>
  <c r="I6423" i="4"/>
  <c r="I6434" i="4"/>
  <c r="I6444" i="4"/>
  <c r="I6455" i="4"/>
  <c r="I6466" i="4"/>
  <c r="I6476" i="4"/>
  <c r="I6487" i="4"/>
  <c r="I6498" i="4"/>
  <c r="I6508" i="4"/>
  <c r="I6519" i="4"/>
  <c r="I6530" i="4"/>
  <c r="I6540" i="4"/>
  <c r="I6551" i="4"/>
  <c r="I6562" i="4"/>
  <c r="I6572" i="4"/>
  <c r="I6583" i="4"/>
  <c r="I6594" i="4"/>
  <c r="I6602" i="4"/>
  <c r="I6610" i="4"/>
  <c r="I6618" i="4"/>
  <c r="I6626" i="4"/>
  <c r="I6634" i="4"/>
  <c r="I6642" i="4"/>
  <c r="I6650" i="4"/>
  <c r="I6658" i="4"/>
  <c r="I6666" i="4"/>
  <c r="I6674" i="4"/>
  <c r="I6682" i="4"/>
  <c r="I6690" i="4"/>
  <c r="I6698" i="4"/>
  <c r="I6706" i="4"/>
  <c r="I6714" i="4"/>
  <c r="I6722" i="4"/>
  <c r="I6730" i="4"/>
  <c r="I6738" i="4"/>
  <c r="I6746" i="4"/>
  <c r="I6754" i="4"/>
  <c r="I6762" i="4"/>
  <c r="I6770" i="4"/>
  <c r="I6778" i="4"/>
  <c r="I6786" i="4"/>
  <c r="I6794" i="4"/>
  <c r="I6802" i="4"/>
  <c r="I6810" i="4"/>
  <c r="I6818" i="4"/>
  <c r="I6826" i="4"/>
  <c r="I6834" i="4"/>
  <c r="I6842" i="4"/>
  <c r="I6850" i="4"/>
  <c r="I6858" i="4"/>
  <c r="I6866" i="4"/>
  <c r="I6874" i="4"/>
  <c r="I6882" i="4"/>
  <c r="I6890" i="4"/>
  <c r="I6898" i="4"/>
  <c r="I6906" i="4"/>
  <c r="I6914" i="4"/>
  <c r="I6922" i="4"/>
  <c r="I6930" i="4"/>
  <c r="I6938" i="4"/>
  <c r="I6946" i="4"/>
  <c r="I6954" i="4"/>
  <c r="I6962" i="4"/>
  <c r="I6970" i="4"/>
  <c r="I6978" i="4"/>
  <c r="I6986" i="4"/>
  <c r="I6994" i="4"/>
  <c r="I7002" i="4"/>
  <c r="I7010" i="4"/>
  <c r="I7018" i="4"/>
  <c r="I7026" i="4"/>
  <c r="I7034" i="4"/>
  <c r="I7042" i="4"/>
  <c r="I7050" i="4"/>
  <c r="I7058" i="4"/>
  <c r="I7066" i="4"/>
  <c r="I7074" i="4"/>
  <c r="I7082" i="4"/>
  <c r="I7090" i="4"/>
  <c r="I7098" i="4"/>
  <c r="I7106" i="4"/>
  <c r="I7114" i="4"/>
  <c r="I7122" i="4"/>
  <c r="I7130" i="4"/>
  <c r="I7138" i="4"/>
  <c r="I7146" i="4"/>
  <c r="I7154" i="4"/>
  <c r="I7162" i="4"/>
  <c r="I7170" i="4"/>
  <c r="I7178" i="4"/>
  <c r="I7186" i="4"/>
  <c r="I7194" i="4"/>
  <c r="I7202" i="4"/>
  <c r="I2960" i="4"/>
  <c r="I3453" i="4"/>
  <c r="I3774" i="4"/>
  <c r="I4030" i="4"/>
  <c r="I4260" i="4"/>
  <c r="I4413" i="4"/>
  <c r="I4541" i="4"/>
  <c r="I4669" i="4"/>
  <c r="I4797" i="4"/>
  <c r="I4925" i="4"/>
  <c r="I5021" i="4"/>
  <c r="I5066" i="4"/>
  <c r="I5098" i="4"/>
  <c r="I5130" i="4"/>
  <c r="I5162" i="4"/>
  <c r="I5194" i="4"/>
  <c r="I5226" i="4"/>
  <c r="I5258" i="4"/>
  <c r="I5290" i="4"/>
  <c r="I5322" i="4"/>
  <c r="I5354" i="4"/>
  <c r="I5386" i="4"/>
  <c r="I5418" i="4"/>
  <c r="I5450" i="4"/>
  <c r="I5482" i="4"/>
  <c r="I5514" i="4"/>
  <c r="I5546" i="4"/>
  <c r="I5575" i="4"/>
  <c r="I5600" i="4"/>
  <c r="I5626" i="4"/>
  <c r="I5652" i="4"/>
  <c r="I5678" i="4"/>
  <c r="I5703" i="4"/>
  <c r="I5728" i="4"/>
  <c r="I5751" i="4"/>
  <c r="I5771" i="4"/>
  <c r="I5787" i="4"/>
  <c r="I5803" i="4"/>
  <c r="I5819" i="4"/>
  <c r="I5835" i="4"/>
  <c r="I5851" i="4"/>
  <c r="I5867" i="4"/>
  <c r="I5883" i="4"/>
  <c r="I5899" i="4"/>
  <c r="I5915" i="4"/>
  <c r="I5931" i="4"/>
  <c r="I5947" i="4"/>
  <c r="I5963" i="4"/>
  <c r="I5979" i="4"/>
  <c r="I5995" i="4"/>
  <c r="I6011" i="4"/>
  <c r="I6027" i="4"/>
  <c r="I6043" i="4"/>
  <c r="I6059" i="4"/>
  <c r="I6075" i="4"/>
  <c r="I6091" i="4"/>
  <c r="I6107" i="4"/>
  <c r="I6123" i="4"/>
  <c r="I6139" i="4"/>
  <c r="I6155" i="4"/>
  <c r="I6171" i="4"/>
  <c r="I6187" i="4"/>
  <c r="I6203" i="4"/>
  <c r="I6219" i="4"/>
  <c r="I6235" i="4"/>
  <c r="I6251" i="4"/>
  <c r="I6267" i="4"/>
  <c r="I6283" i="4"/>
  <c r="I6299" i="4"/>
  <c r="I6315" i="4"/>
  <c r="I6331" i="4"/>
  <c r="I6347" i="4"/>
  <c r="I6363" i="4"/>
  <c r="I6378" i="4"/>
  <c r="I6389" i="4"/>
  <c r="I6403" i="4"/>
  <c r="I6413" i="4"/>
  <c r="I6425" i="4"/>
  <c r="I6435" i="4"/>
  <c r="I6445" i="4"/>
  <c r="I6457" i="4"/>
  <c r="I6467" i="4"/>
  <c r="I6477" i="4"/>
  <c r="I6489" i="4"/>
  <c r="I6499" i="4"/>
  <c r="I6509" i="4"/>
  <c r="I6521" i="4"/>
  <c r="I6531" i="4"/>
  <c r="I6541" i="4"/>
  <c r="I6553" i="4"/>
  <c r="I6563" i="4"/>
  <c r="I6573" i="4"/>
  <c r="I6585" i="4"/>
  <c r="I6595" i="4"/>
  <c r="I6603" i="4"/>
  <c r="I6611" i="4"/>
  <c r="I6619" i="4"/>
  <c r="I6627" i="4"/>
  <c r="I6635" i="4"/>
  <c r="I6643" i="4"/>
  <c r="I6651" i="4"/>
  <c r="I6659" i="4"/>
  <c r="I6667" i="4"/>
  <c r="I6675" i="4"/>
  <c r="I6683" i="4"/>
  <c r="I6691" i="4"/>
  <c r="I6699" i="4"/>
  <c r="I6707" i="4"/>
  <c r="I6715" i="4"/>
  <c r="I6723" i="4"/>
  <c r="I2976" i="4"/>
  <c r="I3465" i="4"/>
  <c r="I3782" i="4"/>
  <c r="I4038" i="4"/>
  <c r="I4265" i="4"/>
  <c r="I4417" i="4"/>
  <c r="I4545" i="4"/>
  <c r="I4673" i="4"/>
  <c r="I4801" i="4"/>
  <c r="I4929" i="4"/>
  <c r="I5029" i="4"/>
  <c r="I5071" i="4"/>
  <c r="I5103" i="4"/>
  <c r="I5135" i="4"/>
  <c r="I5167" i="4"/>
  <c r="I5199" i="4"/>
  <c r="I5231" i="4"/>
  <c r="I5263" i="4"/>
  <c r="I5295" i="4"/>
  <c r="I5327" i="4"/>
  <c r="I5359" i="4"/>
  <c r="I5391" i="4"/>
  <c r="I5423" i="4"/>
  <c r="I5455" i="4"/>
  <c r="I3088" i="4"/>
  <c r="I3545" i="4"/>
  <c r="I3838" i="4"/>
  <c r="I4094" i="4"/>
  <c r="I4302" i="4"/>
  <c r="I4445" i="4"/>
  <c r="I4573" i="4"/>
  <c r="I4701" i="4"/>
  <c r="I4829" i="4"/>
  <c r="I4957" i="4"/>
  <c r="I5041" i="4"/>
  <c r="I5079" i="4"/>
  <c r="I5111" i="4"/>
  <c r="I5143" i="4"/>
  <c r="I5175" i="4"/>
  <c r="I5207" i="4"/>
  <c r="I5239" i="4"/>
  <c r="I5271" i="4"/>
  <c r="I5303" i="4"/>
  <c r="I5335" i="4"/>
  <c r="I5367" i="4"/>
  <c r="I5399" i="4"/>
  <c r="I5431" i="4"/>
  <c r="I5463" i="4"/>
  <c r="I5495" i="4"/>
  <c r="I5527" i="4"/>
  <c r="I5559" i="4"/>
  <c r="I5584" i="4"/>
  <c r="I5610" i="4"/>
  <c r="I5636" i="4"/>
  <c r="I5662" i="4"/>
  <c r="I5687" i="4"/>
  <c r="I5712" i="4"/>
  <c r="I5738" i="4"/>
  <c r="I5759" i="4"/>
  <c r="I5777" i="4"/>
  <c r="I5793" i="4"/>
  <c r="I5809" i="4"/>
  <c r="I5825" i="4"/>
  <c r="I5841" i="4"/>
  <c r="I5857" i="4"/>
  <c r="I5873" i="4"/>
  <c r="I5889" i="4"/>
  <c r="I5905" i="4"/>
  <c r="I5921" i="4"/>
  <c r="I5937" i="4"/>
  <c r="I5953" i="4"/>
  <c r="I5969" i="4"/>
  <c r="I5985" i="4"/>
  <c r="I6001" i="4"/>
  <c r="I6017" i="4"/>
  <c r="I6033" i="4"/>
  <c r="I6049" i="4"/>
  <c r="I6065" i="4"/>
  <c r="I6081" i="4"/>
  <c r="I6097" i="4"/>
  <c r="I6113" i="4"/>
  <c r="I6129" i="4"/>
  <c r="I6145" i="4"/>
  <c r="I6161" i="4"/>
  <c r="I6177" i="4"/>
  <c r="I6193" i="4"/>
  <c r="I6209" i="4"/>
  <c r="I6225" i="4"/>
  <c r="I6241" i="4"/>
  <c r="I6257" i="4"/>
  <c r="I6273" i="4"/>
  <c r="I6289" i="4"/>
  <c r="I6305" i="4"/>
  <c r="I6321" i="4"/>
  <c r="I6337" i="4"/>
  <c r="I6353" i="4"/>
  <c r="I6369" i="4"/>
  <c r="I6380" i="4"/>
  <c r="I6394" i="4"/>
  <c r="I6405" i="4"/>
  <c r="I6417" i="4"/>
  <c r="I6427" i="4"/>
  <c r="I6437" i="4"/>
  <c r="I6449" i="4"/>
  <c r="I6459" i="4"/>
  <c r="I6469" i="4"/>
  <c r="I6481" i="4"/>
  <c r="I6491" i="4"/>
  <c r="I6501" i="4"/>
  <c r="I6513" i="4"/>
  <c r="I6523" i="4"/>
  <c r="I6533" i="4"/>
  <c r="I6545" i="4"/>
  <c r="I6555" i="4"/>
  <c r="I6565" i="4"/>
  <c r="I6577" i="4"/>
  <c r="I6587" i="4"/>
  <c r="I6597" i="4"/>
  <c r="I6605" i="4"/>
  <c r="I6613" i="4"/>
  <c r="I6621" i="4"/>
  <c r="I6629" i="4"/>
  <c r="I6637" i="4"/>
  <c r="I6645" i="4"/>
  <c r="I6653" i="4"/>
  <c r="I6661" i="4"/>
  <c r="I6669" i="4"/>
  <c r="I6677" i="4"/>
  <c r="I6685" i="4"/>
  <c r="I6693" i="4"/>
  <c r="I6701" i="4"/>
  <c r="I6709" i="4"/>
  <c r="I6717" i="4"/>
  <c r="I6725" i="4"/>
  <c r="I6733" i="4"/>
  <c r="I6741" i="4"/>
  <c r="I6749" i="4"/>
  <c r="I6757" i="4"/>
  <c r="I6765" i="4"/>
  <c r="I6773" i="4"/>
  <c r="I6781" i="4"/>
  <c r="I6789" i="4"/>
  <c r="I6797" i="4"/>
  <c r="I6805" i="4"/>
  <c r="I6813" i="4"/>
  <c r="I6821" i="4"/>
  <c r="I6829" i="4"/>
  <c r="I3104" i="4"/>
  <c r="I87" i="4"/>
  <c r="I3216" i="4"/>
  <c r="I3631" i="4"/>
  <c r="I3902" i="4"/>
  <c r="I4158" i="4"/>
  <c r="I4345" i="4"/>
  <c r="I4477" i="4"/>
  <c r="I4605" i="4"/>
  <c r="I4733" i="4"/>
  <c r="I4861" i="4"/>
  <c r="I4989" i="4"/>
  <c r="I5046" i="4"/>
  <c r="I5082" i="4"/>
  <c r="I5114" i="4"/>
  <c r="I5146" i="4"/>
  <c r="I5178" i="4"/>
  <c r="I5210" i="4"/>
  <c r="I5242" i="4"/>
  <c r="I5274" i="4"/>
  <c r="I5306" i="4"/>
  <c r="I5338" i="4"/>
  <c r="I5370" i="4"/>
  <c r="I5402" i="4"/>
  <c r="I5434" i="4"/>
  <c r="I5466" i="4"/>
  <c r="I5498" i="4"/>
  <c r="I5530" i="4"/>
  <c r="I5562" i="4"/>
  <c r="I5588" i="4"/>
  <c r="I5614" i="4"/>
  <c r="I5639" i="4"/>
  <c r="I5664" i="4"/>
  <c r="I5690" i="4"/>
  <c r="I5716" i="4"/>
  <c r="I5740" i="4"/>
  <c r="I5762" i="4"/>
  <c r="I5779" i="4"/>
  <c r="I5795" i="4"/>
  <c r="I5811" i="4"/>
  <c r="I5827" i="4"/>
  <c r="I5843" i="4"/>
  <c r="I5859" i="4"/>
  <c r="I5875" i="4"/>
  <c r="I5891" i="4"/>
  <c r="I5907" i="4"/>
  <c r="I5923" i="4"/>
  <c r="I5939" i="4"/>
  <c r="I5955" i="4"/>
  <c r="I5971" i="4"/>
  <c r="I5987" i="4"/>
  <c r="I6003" i="4"/>
  <c r="I6019" i="4"/>
  <c r="I6035" i="4"/>
  <c r="I6051" i="4"/>
  <c r="I6067" i="4"/>
  <c r="I6083" i="4"/>
  <c r="I6099" i="4"/>
  <c r="I6115" i="4"/>
  <c r="I6131" i="4"/>
  <c r="I6147" i="4"/>
  <c r="I6163" i="4"/>
  <c r="I6179" i="4"/>
  <c r="I6195" i="4"/>
  <c r="I6211" i="4"/>
  <c r="I6227" i="4"/>
  <c r="I6243" i="4"/>
  <c r="I6259" i="4"/>
  <c r="I6275" i="4"/>
  <c r="I6291" i="4"/>
  <c r="I6307" i="4"/>
  <c r="I6323" i="4"/>
  <c r="I6339" i="4"/>
  <c r="I6355" i="4"/>
  <c r="I6371" i="4"/>
  <c r="I6385" i="4"/>
  <c r="I6396" i="4"/>
  <c r="I6409" i="4"/>
  <c r="I6419" i="4"/>
  <c r="I6429" i="4"/>
  <c r="I6441" i="4"/>
  <c r="I6451" i="4"/>
  <c r="I6461" i="4"/>
  <c r="I6473" i="4"/>
  <c r="I6483" i="4"/>
  <c r="I6493" i="4"/>
  <c r="I6505" i="4"/>
  <c r="I6515" i="4"/>
  <c r="I6525" i="4"/>
  <c r="I6537" i="4"/>
  <c r="I6547" i="4"/>
  <c r="I6557" i="4"/>
  <c r="I6569" i="4"/>
  <c r="I6579" i="4"/>
  <c r="I6589" i="4"/>
  <c r="I6599" i="4"/>
  <c r="I6607" i="4"/>
  <c r="I6615" i="4"/>
  <c r="I6623" i="4"/>
  <c r="I6631" i="4"/>
  <c r="I6639" i="4"/>
  <c r="I6647" i="4"/>
  <c r="I6655" i="4"/>
  <c r="I6663" i="4"/>
  <c r="I6671" i="4"/>
  <c r="I6679" i="4"/>
  <c r="I6687" i="4"/>
  <c r="I6695" i="4"/>
  <c r="I6703" i="4"/>
  <c r="I6711" i="4"/>
  <c r="I6719" i="4"/>
  <c r="I6727" i="4"/>
  <c r="I6735" i="4"/>
  <c r="I6743" i="4"/>
  <c r="I2718" i="4"/>
  <c r="I3344" i="4"/>
  <c r="I3710" i="4"/>
  <c r="I3966" i="4"/>
  <c r="I4217" i="4"/>
  <c r="I4381" i="4"/>
  <c r="I4509" i="4"/>
  <c r="I4637" i="4"/>
  <c r="I4765" i="4"/>
  <c r="I4893" i="4"/>
  <c r="I5016" i="4"/>
  <c r="I5062" i="4"/>
  <c r="I5095" i="4"/>
  <c r="I5127" i="4"/>
  <c r="I5159" i="4"/>
  <c r="I5191" i="4"/>
  <c r="I5223" i="4"/>
  <c r="I5255" i="4"/>
  <c r="I5287" i="4"/>
  <c r="I5319" i="4"/>
  <c r="I5351" i="4"/>
  <c r="I5383" i="4"/>
  <c r="I5415" i="4"/>
  <c r="I5447" i="4"/>
  <c r="I5479" i="4"/>
  <c r="I5511" i="4"/>
  <c r="I5543" i="4"/>
  <c r="I5572" i="4"/>
  <c r="I5598" i="4"/>
  <c r="I5623" i="4"/>
  <c r="I5648" i="4"/>
  <c r="I5674" i="4"/>
  <c r="I5700" i="4"/>
  <c r="I5726" i="4"/>
  <c r="I5748" i="4"/>
  <c r="I5769" i="4"/>
  <c r="I5785" i="4"/>
  <c r="I5801" i="4"/>
  <c r="I5817" i="4"/>
  <c r="I5833" i="4"/>
  <c r="I5849" i="4"/>
  <c r="I5865" i="4"/>
  <c r="I5881" i="4"/>
  <c r="I5897" i="4"/>
  <c r="I5913" i="4"/>
  <c r="I5929" i="4"/>
  <c r="I5945" i="4"/>
  <c r="I5961" i="4"/>
  <c r="I5977" i="4"/>
  <c r="I5993" i="4"/>
  <c r="I6009" i="4"/>
  <c r="I6025" i="4"/>
  <c r="I6041" i="4"/>
  <c r="I6057" i="4"/>
  <c r="I6073" i="4"/>
  <c r="I6089" i="4"/>
  <c r="I6105" i="4"/>
  <c r="I6121" i="4"/>
  <c r="I6137" i="4"/>
  <c r="I3641" i="4"/>
  <c r="I4481" i="4"/>
  <c r="I4993" i="4"/>
  <c r="I5151" i="4"/>
  <c r="I5279" i="4"/>
  <c r="I5407" i="4"/>
  <c r="I5519" i="4"/>
  <c r="I5591" i="4"/>
  <c r="I5663" i="4"/>
  <c r="I5732" i="4"/>
  <c r="I5781" i="4"/>
  <c r="I5826" i="4"/>
  <c r="I5869" i="4"/>
  <c r="I5909" i="4"/>
  <c r="I5954" i="4"/>
  <c r="I5997" i="4"/>
  <c r="I6037" i="4"/>
  <c r="I6082" i="4"/>
  <c r="I6125" i="4"/>
  <c r="I6162" i="4"/>
  <c r="I6194" i="4"/>
  <c r="I6226" i="4"/>
  <c r="I6258" i="4"/>
  <c r="I6290" i="4"/>
  <c r="I6322" i="4"/>
  <c r="I6354" i="4"/>
  <c r="I6381" i="4"/>
  <c r="I6407" i="4"/>
  <c r="I6428" i="4"/>
  <c r="I6450" i="4"/>
  <c r="I6471" i="4"/>
  <c r="I6492" i="4"/>
  <c r="I6514" i="4"/>
  <c r="I6535" i="4"/>
  <c r="I6556" i="4"/>
  <c r="I6578" i="4"/>
  <c r="I6598" i="4"/>
  <c r="I6614" i="4"/>
  <c r="I6630" i="4"/>
  <c r="I6646" i="4"/>
  <c r="I6662" i="4"/>
  <c r="I6678" i="4"/>
  <c r="I6694" i="4"/>
  <c r="I6710" i="4"/>
  <c r="I6726" i="4"/>
  <c r="I6739" i="4"/>
  <c r="I6751" i="4"/>
  <c r="I6761" i="4"/>
  <c r="I6772" i="4"/>
  <c r="I6783" i="4"/>
  <c r="I6793" i="4"/>
  <c r="I6804" i="4"/>
  <c r="I6815" i="4"/>
  <c r="I6825" i="4"/>
  <c r="I6836" i="4"/>
  <c r="I6845" i="4"/>
  <c r="I6854" i="4"/>
  <c r="I6863" i="4"/>
  <c r="I6872" i="4"/>
  <c r="I6881" i="4"/>
  <c r="I6891" i="4"/>
  <c r="I6900" i="4"/>
  <c r="I6909" i="4"/>
  <c r="I6918" i="4"/>
  <c r="I6927" i="4"/>
  <c r="I6936" i="4"/>
  <c r="I6945" i="4"/>
  <c r="I6955" i="4"/>
  <c r="I6964" i="4"/>
  <c r="I6973" i="4"/>
  <c r="I6982" i="4"/>
  <c r="I6991" i="4"/>
  <c r="I7000" i="4"/>
  <c r="I7009" i="4"/>
  <c r="I7019" i="4"/>
  <c r="I7028" i="4"/>
  <c r="I7037" i="4"/>
  <c r="I7046" i="4"/>
  <c r="I7055" i="4"/>
  <c r="I7064" i="4"/>
  <c r="I7073" i="4"/>
  <c r="I7083" i="4"/>
  <c r="I7092" i="4"/>
  <c r="I7101" i="4"/>
  <c r="I7110" i="4"/>
  <c r="I7119" i="4"/>
  <c r="I7128" i="4"/>
  <c r="I7137" i="4"/>
  <c r="I7147" i="4"/>
  <c r="I7156" i="4"/>
  <c r="I7165" i="4"/>
  <c r="I7174" i="4"/>
  <c r="I7183" i="4"/>
  <c r="I7192" i="4"/>
  <c r="I7201" i="4"/>
  <c r="I7210" i="4"/>
  <c r="I7218" i="4"/>
  <c r="I7226" i="4"/>
  <c r="I7234" i="4"/>
  <c r="I7242" i="4"/>
  <c r="I7250" i="4"/>
  <c r="I7258" i="4"/>
  <c r="I7266" i="4"/>
  <c r="I7274" i="4"/>
  <c r="I7282" i="4"/>
  <c r="I7290" i="4"/>
  <c r="I7298" i="4"/>
  <c r="I7306" i="4"/>
  <c r="I7314" i="4"/>
  <c r="I7322" i="4"/>
  <c r="I7330" i="4"/>
  <c r="I7338" i="4"/>
  <c r="I7346" i="4"/>
  <c r="I7354" i="4"/>
  <c r="I7362" i="4"/>
  <c r="I7370" i="4"/>
  <c r="I7378" i="4"/>
  <c r="I7386" i="4"/>
  <c r="I7394" i="4"/>
  <c r="I7402" i="4"/>
  <c r="I7410" i="4"/>
  <c r="I7418" i="4"/>
  <c r="I7426" i="4"/>
  <c r="I7434" i="4"/>
  <c r="I7442" i="4"/>
  <c r="I7450" i="4"/>
  <c r="I7458" i="4"/>
  <c r="I7466" i="4"/>
  <c r="I7474" i="4"/>
  <c r="I7482" i="4"/>
  <c r="I7490" i="4"/>
  <c r="I7498" i="4"/>
  <c r="I7506" i="4"/>
  <c r="I7514" i="4"/>
  <c r="I7522" i="4"/>
  <c r="I7530" i="4"/>
  <c r="I7538" i="4"/>
  <c r="I7546" i="4"/>
  <c r="I7554" i="4"/>
  <c r="I7562" i="4"/>
  <c r="I7570" i="4"/>
  <c r="I7578" i="4"/>
  <c r="I7586" i="4"/>
  <c r="I7594" i="4"/>
  <c r="I7602" i="4"/>
  <c r="I7610" i="4"/>
  <c r="I7618" i="4"/>
  <c r="I7626" i="4"/>
  <c r="I7634" i="4"/>
  <c r="I7642" i="4"/>
  <c r="I7650" i="4"/>
  <c r="I7658" i="4"/>
  <c r="I7666" i="4"/>
  <c r="I7674" i="4"/>
  <c r="I7682" i="4"/>
  <c r="I7690" i="4"/>
  <c r="I7698" i="4"/>
  <c r="I7706" i="4"/>
  <c r="I7714" i="4"/>
  <c r="I7722" i="4"/>
  <c r="I7730" i="4"/>
  <c r="I7738" i="4"/>
  <c r="I7746" i="4"/>
  <c r="I7754" i="4"/>
  <c r="I7762" i="4"/>
  <c r="I7770" i="4"/>
  <c r="I7778" i="4"/>
  <c r="I7786" i="4"/>
  <c r="I7794" i="4"/>
  <c r="I7802" i="4"/>
  <c r="I7810" i="4"/>
  <c r="I7818" i="4"/>
  <c r="I7826" i="4"/>
  <c r="I7834" i="4"/>
  <c r="I7842" i="4"/>
  <c r="I7850" i="4"/>
  <c r="I7858" i="4"/>
  <c r="I7866" i="4"/>
  <c r="I7874" i="4"/>
  <c r="I7882" i="4"/>
  <c r="I7890" i="4"/>
  <c r="I7898" i="4"/>
  <c r="I7906" i="4"/>
  <c r="I7914" i="4"/>
  <c r="I7922" i="4"/>
  <c r="I7930" i="4"/>
  <c r="I7938" i="4"/>
  <c r="I7946" i="4"/>
  <c r="I7954" i="4"/>
  <c r="I7962" i="4"/>
  <c r="I7970" i="4"/>
  <c r="I7978" i="4"/>
  <c r="I7986" i="4"/>
  <c r="I7994" i="4"/>
  <c r="I8002" i="4"/>
  <c r="I8010" i="4"/>
  <c r="I8018" i="4"/>
  <c r="I8026" i="4"/>
  <c r="I8034" i="4"/>
  <c r="I8042" i="4"/>
  <c r="I8050" i="4"/>
  <c r="I8058" i="4"/>
  <c r="I8066" i="4"/>
  <c r="I8074" i="4"/>
  <c r="I8082" i="4"/>
  <c r="I8090" i="4"/>
  <c r="I8098" i="4"/>
  <c r="I8106" i="4"/>
  <c r="I8114" i="4"/>
  <c r="I8122" i="4"/>
  <c r="I8130" i="4"/>
  <c r="I8138" i="4"/>
  <c r="I8146" i="4"/>
  <c r="I8154" i="4"/>
  <c r="I8162" i="4"/>
  <c r="I8170" i="4"/>
  <c r="I8178" i="4"/>
  <c r="I8186" i="4"/>
  <c r="I8194" i="4"/>
  <c r="I8202" i="4"/>
  <c r="I8210" i="4"/>
  <c r="I8218" i="4"/>
  <c r="I8226" i="4"/>
  <c r="I8234" i="4"/>
  <c r="I8242" i="4"/>
  <c r="I8250" i="4"/>
  <c r="I8258" i="4"/>
  <c r="I8266" i="4"/>
  <c r="I8274" i="4"/>
  <c r="I8282" i="4"/>
  <c r="I8290" i="4"/>
  <c r="I8298" i="4"/>
  <c r="I8306" i="4"/>
  <c r="I8314" i="4"/>
  <c r="I8322" i="4"/>
  <c r="I8330" i="4"/>
  <c r="I8338" i="4"/>
  <c r="I8346" i="4"/>
  <c r="I8354" i="4"/>
  <c r="I8362" i="4"/>
  <c r="I8370" i="4"/>
  <c r="I8378" i="4"/>
  <c r="I8386" i="4"/>
  <c r="I8394" i="4"/>
  <c r="I8402" i="4"/>
  <c r="I8410" i="4"/>
  <c r="I8418" i="4"/>
  <c r="I8426" i="4"/>
  <c r="I8434" i="4"/>
  <c r="I8442" i="4"/>
  <c r="I8450" i="4"/>
  <c r="I8458" i="4"/>
  <c r="I8466" i="4"/>
  <c r="I8474" i="4"/>
  <c r="I8482" i="4"/>
  <c r="I8490" i="4"/>
  <c r="I8498" i="4"/>
  <c r="I8506" i="4"/>
  <c r="I8514" i="4"/>
  <c r="I8522" i="4"/>
  <c r="I8530" i="4"/>
  <c r="I8538" i="4"/>
  <c r="I8546" i="4"/>
  <c r="I8554" i="4"/>
  <c r="I8562" i="4"/>
  <c r="I8570" i="4"/>
  <c r="I8578" i="4"/>
  <c r="I8586" i="4"/>
  <c r="I8594" i="4"/>
  <c r="I8602" i="4"/>
  <c r="I8610" i="4"/>
  <c r="I8618" i="4"/>
  <c r="I8626" i="4"/>
  <c r="I8634" i="4"/>
  <c r="I8642" i="4"/>
  <c r="I8650" i="4"/>
  <c r="I8658" i="4"/>
  <c r="I8666" i="4"/>
  <c r="I8674" i="4"/>
  <c r="I8682" i="4"/>
  <c r="I8690" i="4"/>
  <c r="I8698" i="4"/>
  <c r="I8706" i="4"/>
  <c r="I8714" i="4"/>
  <c r="I8722" i="4"/>
  <c r="I8730" i="4"/>
  <c r="I8738" i="4"/>
  <c r="I8746" i="4"/>
  <c r="I8754" i="4"/>
  <c r="I8762" i="4"/>
  <c r="I8770" i="4"/>
  <c r="I8778" i="4"/>
  <c r="I8786" i="4"/>
  <c r="I8794" i="4"/>
  <c r="I8802" i="4"/>
  <c r="I8810" i="4"/>
  <c r="I8818" i="4"/>
  <c r="I8826" i="4"/>
  <c r="I8834" i="4"/>
  <c r="I8842" i="4"/>
  <c r="I8850" i="4"/>
  <c r="I8858" i="4"/>
  <c r="I8866" i="4"/>
  <c r="I8874" i="4"/>
  <c r="I8882" i="4"/>
  <c r="I8890" i="4"/>
  <c r="I8898" i="4"/>
  <c r="I8906" i="4"/>
  <c r="I8914" i="4"/>
  <c r="I8922" i="4"/>
  <c r="I8930" i="4"/>
  <c r="I8938" i="4"/>
  <c r="I8946" i="4"/>
  <c r="I8954" i="4"/>
  <c r="I8962" i="4"/>
  <c r="I8970" i="4"/>
  <c r="I8978" i="4"/>
  <c r="I8986" i="4"/>
  <c r="I8994" i="4"/>
  <c r="I9002" i="4"/>
  <c r="I9010" i="4"/>
  <c r="I9018" i="4"/>
  <c r="I9026" i="4"/>
  <c r="I9034" i="4"/>
  <c r="I9042" i="4"/>
  <c r="I9050" i="4"/>
  <c r="I9058" i="4"/>
  <c r="I9066" i="4"/>
  <c r="I9074" i="4"/>
  <c r="I9082" i="4"/>
  <c r="I9090" i="4"/>
  <c r="I9098" i="4"/>
  <c r="I9106" i="4"/>
  <c r="I9114" i="4"/>
  <c r="I9122" i="4"/>
  <c r="I9130" i="4"/>
  <c r="I9138" i="4"/>
  <c r="I9146" i="4"/>
  <c r="I9154" i="4"/>
  <c r="I9162" i="4"/>
  <c r="I9170" i="4"/>
  <c r="I3846" i="4"/>
  <c r="I4577" i="4"/>
  <c r="I5043" i="4"/>
  <c r="I5176" i="4"/>
  <c r="I5304" i="4"/>
  <c r="I5432" i="4"/>
  <c r="I5528" i="4"/>
  <c r="I5604" i="4"/>
  <c r="I5668" i="4"/>
  <c r="I5739" i="4"/>
  <c r="I5789" i="4"/>
  <c r="I5829" i="4"/>
  <c r="I5874" i="4"/>
  <c r="I5917" i="4"/>
  <c r="I5957" i="4"/>
  <c r="I6002" i="4"/>
  <c r="I6045" i="4"/>
  <c r="I6085" i="4"/>
  <c r="I6130" i="4"/>
  <c r="I6165" i="4"/>
  <c r="I6197" i="4"/>
  <c r="I6229" i="4"/>
  <c r="I6261" i="4"/>
  <c r="I6293" i="4"/>
  <c r="I6325" i="4"/>
  <c r="I6357" i="4"/>
  <c r="I6386" i="4"/>
  <c r="I6410" i="4"/>
  <c r="I6431" i="4"/>
  <c r="I6452" i="4"/>
  <c r="I6474" i="4"/>
  <c r="I6495" i="4"/>
  <c r="I6516" i="4"/>
  <c r="I6538" i="4"/>
  <c r="I6559" i="4"/>
  <c r="I6580" i="4"/>
  <c r="I6600" i="4"/>
  <c r="I6616" i="4"/>
  <c r="I6632" i="4"/>
  <c r="I6648" i="4"/>
  <c r="I6664" i="4"/>
  <c r="I6680" i="4"/>
  <c r="I6696" i="4"/>
  <c r="I6712" i="4"/>
  <c r="I6728" i="4"/>
  <c r="I6740" i="4"/>
  <c r="I6752" i="4"/>
  <c r="I6763" i="4"/>
  <c r="I6774" i="4"/>
  <c r="I6784" i="4"/>
  <c r="I6795" i="4"/>
  <c r="I6806" i="4"/>
  <c r="I6816" i="4"/>
  <c r="I6827" i="4"/>
  <c r="I6837" i="4"/>
  <c r="I6846" i="4"/>
  <c r="I6855" i="4"/>
  <c r="I6864" i="4"/>
  <c r="I6873" i="4"/>
  <c r="I6883" i="4"/>
  <c r="I6892" i="4"/>
  <c r="I6901" i="4"/>
  <c r="I6910" i="4"/>
  <c r="I6919" i="4"/>
  <c r="I6928" i="4"/>
  <c r="I6937" i="4"/>
  <c r="I6947" i="4"/>
  <c r="I6956" i="4"/>
  <c r="I6965" i="4"/>
  <c r="I6974" i="4"/>
  <c r="I6983" i="4"/>
  <c r="I6992" i="4"/>
  <c r="I7001" i="4"/>
  <c r="I7011" i="4"/>
  <c r="I7020" i="4"/>
  <c r="I7029" i="4"/>
  <c r="I7038" i="4"/>
  <c r="I7047" i="4"/>
  <c r="I7056" i="4"/>
  <c r="I7065" i="4"/>
  <c r="I7075" i="4"/>
  <c r="I7084" i="4"/>
  <c r="I7093" i="4"/>
  <c r="I7102" i="4"/>
  <c r="I7111" i="4"/>
  <c r="I7120" i="4"/>
  <c r="I7129" i="4"/>
  <c r="I7139" i="4"/>
  <c r="I7148" i="4"/>
  <c r="I7157" i="4"/>
  <c r="I7166" i="4"/>
  <c r="I7175" i="4"/>
  <c r="I7184" i="4"/>
  <c r="I7193" i="4"/>
  <c r="I7203" i="4"/>
  <c r="I7211" i="4"/>
  <c r="I7219" i="4"/>
  <c r="I7227" i="4"/>
  <c r="I7235" i="4"/>
  <c r="I7243" i="4"/>
  <c r="I7251" i="4"/>
  <c r="I7259" i="4"/>
  <c r="I7267" i="4"/>
  <c r="I7275" i="4"/>
  <c r="I7283" i="4"/>
  <c r="I7291" i="4"/>
  <c r="I7299" i="4"/>
  <c r="I7307" i="4"/>
  <c r="I7315" i="4"/>
  <c r="I7323" i="4"/>
  <c r="I7331" i="4"/>
  <c r="I7339" i="4"/>
  <c r="I7347" i="4"/>
  <c r="I7355" i="4"/>
  <c r="I7363" i="4"/>
  <c r="I7371" i="4"/>
  <c r="I7379" i="4"/>
  <c r="I7387" i="4"/>
  <c r="I7395" i="4"/>
  <c r="I7403" i="4"/>
  <c r="I7411" i="4"/>
  <c r="I7419" i="4"/>
  <c r="I7427" i="4"/>
  <c r="I7435" i="4"/>
  <c r="I7443" i="4"/>
  <c r="I7451" i="4"/>
  <c r="I7459" i="4"/>
  <c r="I7467" i="4"/>
  <c r="I7475" i="4"/>
  <c r="I7483" i="4"/>
  <c r="I7491" i="4"/>
  <c r="I7499" i="4"/>
  <c r="I7507" i="4"/>
  <c r="I7515" i="4"/>
  <c r="I7523" i="4"/>
  <c r="I7531" i="4"/>
  <c r="I7539" i="4"/>
  <c r="I7547" i="4"/>
  <c r="I7555" i="4"/>
  <c r="I7563" i="4"/>
  <c r="I7571" i="4"/>
  <c r="I7579" i="4"/>
  <c r="I7587" i="4"/>
  <c r="I7595" i="4"/>
  <c r="I7603" i="4"/>
  <c r="I7611" i="4"/>
  <c r="I7619" i="4"/>
  <c r="I7627" i="4"/>
  <c r="I7635" i="4"/>
  <c r="I7643" i="4"/>
  <c r="I7651" i="4"/>
  <c r="I7659" i="4"/>
  <c r="I7667" i="4"/>
  <c r="I7675" i="4"/>
  <c r="I7683" i="4"/>
  <c r="I7691" i="4"/>
  <c r="I7699" i="4"/>
  <c r="I7707" i="4"/>
  <c r="I7715" i="4"/>
  <c r="I7723" i="4"/>
  <c r="I7731" i="4"/>
  <c r="I7739" i="4"/>
  <c r="I7747" i="4"/>
  <c r="I7755" i="4"/>
  <c r="I7763" i="4"/>
  <c r="I7771" i="4"/>
  <c r="I7779" i="4"/>
  <c r="I7787" i="4"/>
  <c r="I7795" i="4"/>
  <c r="I7803" i="4"/>
  <c r="I7811" i="4"/>
  <c r="I7819" i="4"/>
  <c r="I7827" i="4"/>
  <c r="I7835" i="4"/>
  <c r="I7843" i="4"/>
  <c r="I7851" i="4"/>
  <c r="I7859" i="4"/>
  <c r="I7867" i="4"/>
  <c r="I7875" i="4"/>
  <c r="I7883" i="4"/>
  <c r="I7891" i="4"/>
  <c r="I7899" i="4"/>
  <c r="I7907" i="4"/>
  <c r="I7915" i="4"/>
  <c r="I7923" i="4"/>
  <c r="I7931" i="4"/>
  <c r="I7939" i="4"/>
  <c r="I7947" i="4"/>
  <c r="I7955" i="4"/>
  <c r="I7963" i="4"/>
  <c r="I7971" i="4"/>
  <c r="I7979" i="4"/>
  <c r="I7987" i="4"/>
  <c r="I7995" i="4"/>
  <c r="I8003" i="4"/>
  <c r="I8011" i="4"/>
  <c r="I8019" i="4"/>
  <c r="I8027" i="4"/>
  <c r="I8035" i="4"/>
  <c r="I8043" i="4"/>
  <c r="I8051" i="4"/>
  <c r="I8059" i="4"/>
  <c r="I8067" i="4"/>
  <c r="I8075" i="4"/>
  <c r="I8083" i="4"/>
  <c r="I8091" i="4"/>
  <c r="I8099" i="4"/>
  <c r="I8107" i="4"/>
  <c r="I8115" i="4"/>
  <c r="I8123" i="4"/>
  <c r="I8131" i="4"/>
  <c r="I8139" i="4"/>
  <c r="I8147" i="4"/>
  <c r="I8155" i="4"/>
  <c r="I8163" i="4"/>
  <c r="I8171" i="4"/>
  <c r="I8179" i="4"/>
  <c r="I8187" i="4"/>
  <c r="I8195" i="4"/>
  <c r="I8203" i="4"/>
  <c r="I8211" i="4"/>
  <c r="I8219" i="4"/>
  <c r="I8227" i="4"/>
  <c r="I8235" i="4"/>
  <c r="I8243" i="4"/>
  <c r="I8251" i="4"/>
  <c r="I8259" i="4"/>
  <c r="I8267" i="4"/>
  <c r="I8275" i="4"/>
  <c r="I8283" i="4"/>
  <c r="I8291" i="4"/>
  <c r="I8299" i="4"/>
  <c r="I8307" i="4"/>
  <c r="I8315" i="4"/>
  <c r="I8323" i="4"/>
  <c r="I8331" i="4"/>
  <c r="I8339" i="4"/>
  <c r="I8347" i="4"/>
  <c r="I8355" i="4"/>
  <c r="I8363" i="4"/>
  <c r="I8371" i="4"/>
  <c r="I8379" i="4"/>
  <c r="I8387" i="4"/>
  <c r="I8395" i="4"/>
  <c r="I8403" i="4"/>
  <c r="I8411" i="4"/>
  <c r="I8419" i="4"/>
  <c r="I8427" i="4"/>
  <c r="I8435" i="4"/>
  <c r="I8443" i="4"/>
  <c r="I8451" i="4"/>
  <c r="I8459" i="4"/>
  <c r="I8467" i="4"/>
  <c r="I8475" i="4"/>
  <c r="I8483" i="4"/>
  <c r="I8491" i="4"/>
  <c r="I8499" i="4"/>
  <c r="I8507" i="4"/>
  <c r="I8515" i="4"/>
  <c r="I8523" i="4"/>
  <c r="I8531" i="4"/>
  <c r="I8539" i="4"/>
  <c r="I8547" i="4"/>
  <c r="I8555" i="4"/>
  <c r="I8563" i="4"/>
  <c r="I8571" i="4"/>
  <c r="I8579" i="4"/>
  <c r="I8587" i="4"/>
  <c r="I8595" i="4"/>
  <c r="I8603" i="4"/>
  <c r="I8611" i="4"/>
  <c r="I8619" i="4"/>
  <c r="I8627" i="4"/>
  <c r="I8635" i="4"/>
  <c r="I8643" i="4"/>
  <c r="I8651" i="4"/>
  <c r="I8659" i="4"/>
  <c r="I8667" i="4"/>
  <c r="I8675" i="4"/>
  <c r="I8683" i="4"/>
  <c r="I8691" i="4"/>
  <c r="I8699" i="4"/>
  <c r="I8707" i="4"/>
  <c r="I8715" i="4"/>
  <c r="I8723" i="4"/>
  <c r="I8731" i="4"/>
  <c r="I8739" i="4"/>
  <c r="I8747" i="4"/>
  <c r="I8755" i="4"/>
  <c r="I8763" i="4"/>
  <c r="I8771" i="4"/>
  <c r="I8779" i="4"/>
  <c r="I8787" i="4"/>
  <c r="I8795" i="4"/>
  <c r="I8803" i="4"/>
  <c r="I8811" i="4"/>
  <c r="I8819" i="4"/>
  <c r="I8827" i="4"/>
  <c r="I8835" i="4"/>
  <c r="I8843" i="4"/>
  <c r="I8851" i="4"/>
  <c r="I8859" i="4"/>
  <c r="I8867" i="4"/>
  <c r="I8875" i="4"/>
  <c r="I8883" i="4"/>
  <c r="I8891" i="4"/>
  <c r="I8899" i="4"/>
  <c r="I8907" i="4"/>
  <c r="I8915" i="4"/>
  <c r="I8923" i="4"/>
  <c r="I8931" i="4"/>
  <c r="I8939" i="4"/>
  <c r="I8947" i="4"/>
  <c r="I8955" i="4"/>
  <c r="I8963" i="4"/>
  <c r="I8971" i="4"/>
  <c r="I8979" i="4"/>
  <c r="I8987" i="4"/>
  <c r="I8995" i="4"/>
  <c r="I9003" i="4"/>
  <c r="I9011" i="4"/>
  <c r="I9019" i="4"/>
  <c r="I9027" i="4"/>
  <c r="I9035" i="4"/>
  <c r="I9043" i="4"/>
  <c r="I3910" i="4"/>
  <c r="I4609" i="4"/>
  <c r="I5053" i="4"/>
  <c r="I5183" i="4"/>
  <c r="I5311" i="4"/>
  <c r="I5439" i="4"/>
  <c r="I5535" i="4"/>
  <c r="I5612" i="4"/>
  <c r="I5680" i="4"/>
  <c r="I5743" i="4"/>
  <c r="I5794" i="4"/>
  <c r="I5837" i="4"/>
  <c r="I5877" i="4"/>
  <c r="I5922" i="4"/>
  <c r="I5965" i="4"/>
  <c r="I6005" i="4"/>
  <c r="I6050" i="4"/>
  <c r="I6093" i="4"/>
  <c r="I6133" i="4"/>
  <c r="I6169" i="4"/>
  <c r="I6201" i="4"/>
  <c r="I6233" i="4"/>
  <c r="I6265" i="4"/>
  <c r="I6297" i="4"/>
  <c r="I6329" i="4"/>
  <c r="I6361" i="4"/>
  <c r="I6387" i="4"/>
  <c r="I6411" i="4"/>
  <c r="I6433" i="4"/>
  <c r="I6453" i="4"/>
  <c r="I6475" i="4"/>
  <c r="I6497" i="4"/>
  <c r="I6517" i="4"/>
  <c r="I6539" i="4"/>
  <c r="I6561" i="4"/>
  <c r="I6581" i="4"/>
  <c r="I6601" i="4"/>
  <c r="I6617" i="4"/>
  <c r="I6633" i="4"/>
  <c r="I6649" i="4"/>
  <c r="I6665" i="4"/>
  <c r="I6681" i="4"/>
  <c r="I6697" i="4"/>
  <c r="I6713" i="4"/>
  <c r="I6729" i="4"/>
  <c r="I6742" i="4"/>
  <c r="I6753" i="4"/>
  <c r="I6764" i="4"/>
  <c r="I6775" i="4"/>
  <c r="I6785" i="4"/>
  <c r="I6796" i="4"/>
  <c r="I6807" i="4"/>
  <c r="I6817" i="4"/>
  <c r="I6828" i="4"/>
  <c r="I6838" i="4"/>
  <c r="I6847" i="4"/>
  <c r="I6856" i="4"/>
  <c r="I6865" i="4"/>
  <c r="I6875" i="4"/>
  <c r="I6884" i="4"/>
  <c r="I6893" i="4"/>
  <c r="I6902" i="4"/>
  <c r="I6911" i="4"/>
  <c r="I6920" i="4"/>
  <c r="I6929" i="4"/>
  <c r="I6939" i="4"/>
  <c r="I6948" i="4"/>
  <c r="I6957" i="4"/>
  <c r="I6966" i="4"/>
  <c r="I6975" i="4"/>
  <c r="I6984" i="4"/>
  <c r="I6993" i="4"/>
  <c r="I7003" i="4"/>
  <c r="I7012" i="4"/>
  <c r="I7021" i="4"/>
  <c r="I7030" i="4"/>
  <c r="I7039" i="4"/>
  <c r="I7048" i="4"/>
  <c r="I7057" i="4"/>
  <c r="I7067" i="4"/>
  <c r="I7076" i="4"/>
  <c r="I7085" i="4"/>
  <c r="I7094" i="4"/>
  <c r="I7103" i="4"/>
  <c r="I7112" i="4"/>
  <c r="I7121" i="4"/>
  <c r="I7131" i="4"/>
  <c r="I7140" i="4"/>
  <c r="I7149" i="4"/>
  <c r="I7158" i="4"/>
  <c r="I7167" i="4"/>
  <c r="I7176" i="4"/>
  <c r="I7185" i="4"/>
  <c r="I7195" i="4"/>
  <c r="I7204" i="4"/>
  <c r="I7212" i="4"/>
  <c r="I7220" i="4"/>
  <c r="I7228" i="4"/>
  <c r="I7236" i="4"/>
  <c r="I7244" i="4"/>
  <c r="I7252" i="4"/>
  <c r="I7260" i="4"/>
  <c r="I7268" i="4"/>
  <c r="I7276" i="4"/>
  <c r="I7284" i="4"/>
  <c r="I7292" i="4"/>
  <c r="I7300" i="4"/>
  <c r="I7308" i="4"/>
  <c r="I7316" i="4"/>
  <c r="I7324" i="4"/>
  <c r="I7332" i="4"/>
  <c r="I7340" i="4"/>
  <c r="I7348" i="4"/>
  <c r="I7356" i="4"/>
  <c r="I7364" i="4"/>
  <c r="I7372" i="4"/>
  <c r="I7380" i="4"/>
  <c r="I7388" i="4"/>
  <c r="I7396" i="4"/>
  <c r="I7404" i="4"/>
  <c r="I7412" i="4"/>
  <c r="I7420" i="4"/>
  <c r="I7428" i="4"/>
  <c r="I7436" i="4"/>
  <c r="I7444" i="4"/>
  <c r="I7452" i="4"/>
  <c r="I7460" i="4"/>
  <c r="I7468" i="4"/>
  <c r="I7476" i="4"/>
  <c r="I7484" i="4"/>
  <c r="I7492" i="4"/>
  <c r="I7500" i="4"/>
  <c r="I7508" i="4"/>
  <c r="I7516" i="4"/>
  <c r="I7524" i="4"/>
  <c r="I7532" i="4"/>
  <c r="I7540" i="4"/>
  <c r="I7548" i="4"/>
  <c r="I7556" i="4"/>
  <c r="I7564" i="4"/>
  <c r="I7572" i="4"/>
  <c r="I7580" i="4"/>
  <c r="I7588" i="4"/>
  <c r="I7596" i="4"/>
  <c r="I7604" i="4"/>
  <c r="I7612" i="4"/>
  <c r="I7620" i="4"/>
  <c r="I7628" i="4"/>
  <c r="I7636" i="4"/>
  <c r="I7644" i="4"/>
  <c r="I7652" i="4"/>
  <c r="I7660" i="4"/>
  <c r="I7668" i="4"/>
  <c r="I7676" i="4"/>
  <c r="I7684" i="4"/>
  <c r="I7692" i="4"/>
  <c r="I7700" i="4"/>
  <c r="I7708" i="4"/>
  <c r="I7716" i="4"/>
  <c r="I7724" i="4"/>
  <c r="I7732" i="4"/>
  <c r="I7740" i="4"/>
  <c r="I7748" i="4"/>
  <c r="I7756" i="4"/>
  <c r="I7764" i="4"/>
  <c r="I7772" i="4"/>
  <c r="I7780" i="4"/>
  <c r="I7788" i="4"/>
  <c r="I7796" i="4"/>
  <c r="I7804" i="4"/>
  <c r="I7812" i="4"/>
  <c r="I7820" i="4"/>
  <c r="I7828" i="4"/>
  <c r="I7836" i="4"/>
  <c r="I7844" i="4"/>
  <c r="I7852" i="4"/>
  <c r="I7860" i="4"/>
  <c r="I7868" i="4"/>
  <c r="I7876" i="4"/>
  <c r="I7884" i="4"/>
  <c r="I7892" i="4"/>
  <c r="I7900" i="4"/>
  <c r="I7908" i="4"/>
  <c r="I7916" i="4"/>
  <c r="I7924" i="4"/>
  <c r="I7932" i="4"/>
  <c r="I7940" i="4"/>
  <c r="I7948" i="4"/>
  <c r="I7956" i="4"/>
  <c r="I7964" i="4"/>
  <c r="I7972" i="4"/>
  <c r="I7980" i="4"/>
  <c r="I7988" i="4"/>
  <c r="I7996" i="4"/>
  <c r="I8004" i="4"/>
  <c r="I8012" i="4"/>
  <c r="I8020" i="4"/>
  <c r="I8028" i="4"/>
  <c r="I8036" i="4"/>
  <c r="I8044" i="4"/>
  <c r="I8052" i="4"/>
  <c r="I8060" i="4"/>
  <c r="I8068" i="4"/>
  <c r="I8076" i="4"/>
  <c r="I8084" i="4"/>
  <c r="I8092" i="4"/>
  <c r="I8100" i="4"/>
  <c r="I8108" i="4"/>
  <c r="I8116" i="4"/>
  <c r="I8124" i="4"/>
  <c r="I8132" i="4"/>
  <c r="I8140" i="4"/>
  <c r="I8148" i="4"/>
  <c r="I8156" i="4"/>
  <c r="I8164" i="4"/>
  <c r="I8172" i="4"/>
  <c r="I8180" i="4"/>
  <c r="I8188" i="4"/>
  <c r="I8196" i="4"/>
  <c r="I8204" i="4"/>
  <c r="I8212" i="4"/>
  <c r="I8220" i="4"/>
  <c r="I8228" i="4"/>
  <c r="I8236" i="4"/>
  <c r="I8244" i="4"/>
  <c r="I8252" i="4"/>
  <c r="I8260" i="4"/>
  <c r="I8268" i="4"/>
  <c r="I8276" i="4"/>
  <c r="I8284" i="4"/>
  <c r="I8292" i="4"/>
  <c r="I4102" i="4"/>
  <c r="I4705" i="4"/>
  <c r="I5080" i="4"/>
  <c r="I5208" i="4"/>
  <c r="I5336" i="4"/>
  <c r="I5464" i="4"/>
  <c r="I5551" i="4"/>
  <c r="I5616" i="4"/>
  <c r="I5688" i="4"/>
  <c r="I5754" i="4"/>
  <c r="I5797" i="4"/>
  <c r="I5842" i="4"/>
  <c r="I5885" i="4"/>
  <c r="I5925" i="4"/>
  <c r="I5970" i="4"/>
  <c r="I6013" i="4"/>
  <c r="I6053" i="4"/>
  <c r="I6098" i="4"/>
  <c r="I6141" i="4"/>
  <c r="I6173" i="4"/>
  <c r="I6205" i="4"/>
  <c r="I6237" i="4"/>
  <c r="I6269" i="4"/>
  <c r="I6301" i="4"/>
  <c r="I6333" i="4"/>
  <c r="I6365" i="4"/>
  <c r="I6393" i="4"/>
  <c r="I6415" i="4"/>
  <c r="I6436" i="4"/>
  <c r="I6458" i="4"/>
  <c r="I6479" i="4"/>
  <c r="I6500" i="4"/>
  <c r="I6522" i="4"/>
  <c r="I6543" i="4"/>
  <c r="I6564" i="4"/>
  <c r="I6586" i="4"/>
  <c r="I6604" i="4"/>
  <c r="I6620" i="4"/>
  <c r="I6636" i="4"/>
  <c r="I6652" i="4"/>
  <c r="I6668" i="4"/>
  <c r="I6684" i="4"/>
  <c r="I6700" i="4"/>
  <c r="I6716" i="4"/>
  <c r="I6731" i="4"/>
  <c r="I6744" i="4"/>
  <c r="I6755" i="4"/>
  <c r="I6766" i="4"/>
  <c r="I6776" i="4"/>
  <c r="I6787" i="4"/>
  <c r="I6798" i="4"/>
  <c r="I6808" i="4"/>
  <c r="I6819" i="4"/>
  <c r="I6830" i="4"/>
  <c r="I6839" i="4"/>
  <c r="I6848" i="4"/>
  <c r="I6857" i="4"/>
  <c r="I6867" i="4"/>
  <c r="I6876" i="4"/>
  <c r="I6885" i="4"/>
  <c r="I6894" i="4"/>
  <c r="I6903" i="4"/>
  <c r="I6912" i="4"/>
  <c r="I6921" i="4"/>
  <c r="I6931" i="4"/>
  <c r="I6940" i="4"/>
  <c r="I6949" i="4"/>
  <c r="I6958" i="4"/>
  <c r="I6967" i="4"/>
  <c r="I6976" i="4"/>
  <c r="I6985" i="4"/>
  <c r="I6995" i="4"/>
  <c r="I7004" i="4"/>
  <c r="I7013" i="4"/>
  <c r="I7022" i="4"/>
  <c r="I7031" i="4"/>
  <c r="I7040" i="4"/>
  <c r="I7049" i="4"/>
  <c r="I7059" i="4"/>
  <c r="I7068" i="4"/>
  <c r="I7077" i="4"/>
  <c r="I7086" i="4"/>
  <c r="I7095" i="4"/>
  <c r="I7104" i="4"/>
  <c r="I7113" i="4"/>
  <c r="I7123" i="4"/>
  <c r="I7132" i="4"/>
  <c r="I7141" i="4"/>
  <c r="I7150" i="4"/>
  <c r="I7159" i="4"/>
  <c r="I7168" i="4"/>
  <c r="I7177" i="4"/>
  <c r="I7187" i="4"/>
  <c r="I7196" i="4"/>
  <c r="I7205" i="4"/>
  <c r="I7213" i="4"/>
  <c r="I7221" i="4"/>
  <c r="I7229" i="4"/>
  <c r="I7237" i="4"/>
  <c r="I7245" i="4"/>
  <c r="I7253" i="4"/>
  <c r="I7261" i="4"/>
  <c r="I7269" i="4"/>
  <c r="I7277" i="4"/>
  <c r="I7285" i="4"/>
  <c r="I7293" i="4"/>
  <c r="I7301" i="4"/>
  <c r="I7309" i="4"/>
  <c r="I7317" i="4"/>
  <c r="I7325" i="4"/>
  <c r="I7333" i="4"/>
  <c r="I7341" i="4"/>
  <c r="I7349" i="4"/>
  <c r="I7357" i="4"/>
  <c r="I7365" i="4"/>
  <c r="I7373" i="4"/>
  <c r="I7381" i="4"/>
  <c r="I7389" i="4"/>
  <c r="I7397" i="4"/>
  <c r="I7405" i="4"/>
  <c r="I7413" i="4"/>
  <c r="I7421" i="4"/>
  <c r="I7429" i="4"/>
  <c r="I7437" i="4"/>
  <c r="I7445" i="4"/>
  <c r="I7453" i="4"/>
  <c r="I7461" i="4"/>
  <c r="I7469" i="4"/>
  <c r="I7477" i="4"/>
  <c r="I7485" i="4"/>
  <c r="I7493" i="4"/>
  <c r="I7501" i="4"/>
  <c r="I7509" i="4"/>
  <c r="I7517" i="4"/>
  <c r="I7525" i="4"/>
  <c r="I7533" i="4"/>
  <c r="I7541" i="4"/>
  <c r="I7549" i="4"/>
  <c r="I7557" i="4"/>
  <c r="I7565" i="4"/>
  <c r="I7573" i="4"/>
  <c r="I7581" i="4"/>
  <c r="I7589" i="4"/>
  <c r="I7597" i="4"/>
  <c r="I7605" i="4"/>
  <c r="I7613" i="4"/>
  <c r="I7621" i="4"/>
  <c r="I7629" i="4"/>
  <c r="I7637" i="4"/>
  <c r="I7645" i="4"/>
  <c r="I7653" i="4"/>
  <c r="I7661" i="4"/>
  <c r="I7669" i="4"/>
  <c r="I7677" i="4"/>
  <c r="I7685" i="4"/>
  <c r="I7693" i="4"/>
  <c r="I7701" i="4"/>
  <c r="I7709" i="4"/>
  <c r="I7717" i="4"/>
  <c r="I7725" i="4"/>
  <c r="I7733" i="4"/>
  <c r="I7741" i="4"/>
  <c r="I7749" i="4"/>
  <c r="I7757" i="4"/>
  <c r="I7765" i="4"/>
  <c r="I7773" i="4"/>
  <c r="I7781" i="4"/>
  <c r="I7789" i="4"/>
  <c r="I7797" i="4"/>
  <c r="I7805" i="4"/>
  <c r="I7813" i="4"/>
  <c r="I7821" i="4"/>
  <c r="I7829" i="4"/>
  <c r="I7837" i="4"/>
  <c r="I7845" i="4"/>
  <c r="I7853" i="4"/>
  <c r="I7861" i="4"/>
  <c r="I7869" i="4"/>
  <c r="I7877" i="4"/>
  <c r="I7885" i="4"/>
  <c r="I7893" i="4"/>
  <c r="I7901" i="4"/>
  <c r="I7909" i="4"/>
  <c r="I7917" i="4"/>
  <c r="I7925" i="4"/>
  <c r="I7933" i="4"/>
  <c r="I7941" i="4"/>
  <c r="I7949" i="4"/>
  <c r="I7957" i="4"/>
  <c r="I7965" i="4"/>
  <c r="I7973" i="4"/>
  <c r="I7981" i="4"/>
  <c r="I7989" i="4"/>
  <c r="I7997" i="4"/>
  <c r="I8005" i="4"/>
  <c r="I8013" i="4"/>
  <c r="I8021" i="4"/>
  <c r="I8029" i="4"/>
  <c r="I8037" i="4"/>
  <c r="I8045" i="4"/>
  <c r="I8053" i="4"/>
  <c r="I8061" i="4"/>
  <c r="I8069" i="4"/>
  <c r="I8077" i="4"/>
  <c r="I8085" i="4"/>
  <c r="I8093" i="4"/>
  <c r="I8101" i="4"/>
  <c r="I8109" i="4"/>
  <c r="I8117" i="4"/>
  <c r="I8125" i="4"/>
  <c r="I8133" i="4"/>
  <c r="I8141" i="4"/>
  <c r="I8149" i="4"/>
  <c r="I8157" i="4"/>
  <c r="I8165" i="4"/>
  <c r="I8173" i="4"/>
  <c r="I8181" i="4"/>
  <c r="I8189" i="4"/>
  <c r="I8197" i="4"/>
  <c r="I8205" i="4"/>
  <c r="I8213" i="4"/>
  <c r="I8221" i="4"/>
  <c r="I8229" i="4"/>
  <c r="I8237" i="4"/>
  <c r="I8245" i="4"/>
  <c r="I8253" i="4"/>
  <c r="I8261" i="4"/>
  <c r="I8269" i="4"/>
  <c r="I8277" i="4"/>
  <c r="I8285" i="4"/>
  <c r="I8293" i="4"/>
  <c r="I8301" i="4"/>
  <c r="I8309" i="4"/>
  <c r="I8317" i="4"/>
  <c r="I8325" i="4"/>
  <c r="I8333" i="4"/>
  <c r="I8341" i="4"/>
  <c r="I8349" i="4"/>
  <c r="I8357" i="4"/>
  <c r="I8365" i="4"/>
  <c r="I8373" i="4"/>
  <c r="I8381" i="4"/>
  <c r="I8389" i="4"/>
  <c r="I8397" i="4"/>
  <c r="I8405" i="4"/>
  <c r="I8413" i="4"/>
  <c r="I8421" i="4"/>
  <c r="I8429" i="4"/>
  <c r="I8437" i="4"/>
  <c r="I8445" i="4"/>
  <c r="I8453" i="4"/>
  <c r="I8461" i="4"/>
  <c r="I8469" i="4"/>
  <c r="I8477" i="4"/>
  <c r="I8485" i="4"/>
  <c r="I8493" i="4"/>
  <c r="I8501" i="4"/>
  <c r="I8509" i="4"/>
  <c r="I8517" i="4"/>
  <c r="I8525" i="4"/>
  <c r="I8533" i="4"/>
  <c r="I8541" i="4"/>
  <c r="I8549" i="4"/>
  <c r="I8557" i="4"/>
  <c r="I8565" i="4"/>
  <c r="I8573" i="4"/>
  <c r="I8581" i="4"/>
  <c r="I8589" i="4"/>
  <c r="I8597" i="4"/>
  <c r="I8605" i="4"/>
  <c r="I8613" i="4"/>
  <c r="I8621" i="4"/>
  <c r="I8629" i="4"/>
  <c r="I8637" i="4"/>
  <c r="I8645" i="4"/>
  <c r="I8653" i="4"/>
  <c r="I8661" i="4"/>
  <c r="I8669" i="4"/>
  <c r="I8677" i="4"/>
  <c r="I8685" i="4"/>
  <c r="I8693" i="4"/>
  <c r="I8701" i="4"/>
  <c r="I8709" i="4"/>
  <c r="I8717" i="4"/>
  <c r="I8725" i="4"/>
  <c r="I8733" i="4"/>
  <c r="I8741" i="4"/>
  <c r="I8749" i="4"/>
  <c r="I8757" i="4"/>
  <c r="I8765" i="4"/>
  <c r="I8773" i="4"/>
  <c r="I8781" i="4"/>
  <c r="I8789" i="4"/>
  <c r="I8797" i="4"/>
  <c r="I8805" i="4"/>
  <c r="I8813" i="4"/>
  <c r="I8821" i="4"/>
  <c r="I8829" i="4"/>
  <c r="I8837" i="4"/>
  <c r="I8845" i="4"/>
  <c r="I8853" i="4"/>
  <c r="I8861" i="4"/>
  <c r="I8869" i="4"/>
  <c r="I8877" i="4"/>
  <c r="I8885" i="4"/>
  <c r="I8893" i="4"/>
  <c r="I8901" i="4"/>
  <c r="I8909" i="4"/>
  <c r="I8917" i="4"/>
  <c r="I8925" i="4"/>
  <c r="I8933" i="4"/>
  <c r="I8941" i="4"/>
  <c r="I8949" i="4"/>
  <c r="I8957" i="4"/>
  <c r="I8965" i="4"/>
  <c r="I8973" i="4"/>
  <c r="I8981" i="4"/>
  <c r="I8989" i="4"/>
  <c r="I8997" i="4"/>
  <c r="I9005" i="4"/>
  <c r="I9013" i="4"/>
  <c r="I9021" i="4"/>
  <c r="I9029" i="4"/>
  <c r="I9037" i="4"/>
  <c r="I9045" i="4"/>
  <c r="I9053" i="4"/>
  <c r="I9061" i="4"/>
  <c r="I9069" i="4"/>
  <c r="I9077" i="4"/>
  <c r="I9085" i="4"/>
  <c r="I4166" i="4"/>
  <c r="I4737" i="4"/>
  <c r="I5087" i="4"/>
  <c r="I5215" i="4"/>
  <c r="I5343" i="4"/>
  <c r="I5471" i="4"/>
  <c r="I5560" i="4"/>
  <c r="I5630" i="4"/>
  <c r="I5694" i="4"/>
  <c r="I5760" i="4"/>
  <c r="I5805" i="4"/>
  <c r="I5845" i="4"/>
  <c r="I5890" i="4"/>
  <c r="I5933" i="4"/>
  <c r="I5973" i="4"/>
  <c r="I6018" i="4"/>
  <c r="I6061" i="4"/>
  <c r="I6101" i="4"/>
  <c r="I6146" i="4"/>
  <c r="I6178" i="4"/>
  <c r="I6210" i="4"/>
  <c r="I6242" i="4"/>
  <c r="I6274" i="4"/>
  <c r="I6306" i="4"/>
  <c r="I6338" i="4"/>
  <c r="I6370" i="4"/>
  <c r="I6395" i="4"/>
  <c r="I6418" i="4"/>
  <c r="I6439" i="4"/>
  <c r="I6460" i="4"/>
  <c r="I6482" i="4"/>
  <c r="I6503" i="4"/>
  <c r="I6524" i="4"/>
  <c r="I6546" i="4"/>
  <c r="I6567" i="4"/>
  <c r="I6588" i="4"/>
  <c r="I6606" i="4"/>
  <c r="I6622" i="4"/>
  <c r="I6638" i="4"/>
  <c r="I6654" i="4"/>
  <c r="I6670" i="4"/>
  <c r="I6686" i="4"/>
  <c r="I6702" i="4"/>
  <c r="I6718" i="4"/>
  <c r="I6732" i="4"/>
  <c r="I6745" i="4"/>
  <c r="I6756" i="4"/>
  <c r="I6767" i="4"/>
  <c r="I6777" i="4"/>
  <c r="I6788" i="4"/>
  <c r="I6799" i="4"/>
  <c r="I6809" i="4"/>
  <c r="I6820" i="4"/>
  <c r="I6831" i="4"/>
  <c r="I6840" i="4"/>
  <c r="I6849" i="4"/>
  <c r="I6859" i="4"/>
  <c r="I6868" i="4"/>
  <c r="I6877" i="4"/>
  <c r="I6886" i="4"/>
  <c r="I6895" i="4"/>
  <c r="I6904" i="4"/>
  <c r="I6913" i="4"/>
  <c r="I6923" i="4"/>
  <c r="I6932" i="4"/>
  <c r="I6941" i="4"/>
  <c r="I6950" i="4"/>
  <c r="I6959" i="4"/>
  <c r="I6968" i="4"/>
  <c r="I6977" i="4"/>
  <c r="I6987" i="4"/>
  <c r="I6996" i="4"/>
  <c r="I7005" i="4"/>
  <c r="I7014" i="4"/>
  <c r="I7023" i="4"/>
  <c r="I7032" i="4"/>
  <c r="I7041" i="4"/>
  <c r="I7051" i="4"/>
  <c r="I7060" i="4"/>
  <c r="I7069" i="4"/>
  <c r="I7078" i="4"/>
  <c r="I7087" i="4"/>
  <c r="I7096" i="4"/>
  <c r="I7105" i="4"/>
  <c r="I7115" i="4"/>
  <c r="I7124" i="4"/>
  <c r="I7133" i="4"/>
  <c r="I7142" i="4"/>
  <c r="I7151" i="4"/>
  <c r="I7160" i="4"/>
  <c r="I7169" i="4"/>
  <c r="I7179" i="4"/>
  <c r="I7188" i="4"/>
  <c r="I7197" i="4"/>
  <c r="I7206" i="4"/>
  <c r="I7214" i="4"/>
  <c r="I7222" i="4"/>
  <c r="I7230" i="4"/>
  <c r="I7238" i="4"/>
  <c r="I7246" i="4"/>
  <c r="I7254" i="4"/>
  <c r="I7262" i="4"/>
  <c r="I7270" i="4"/>
  <c r="I7278" i="4"/>
  <c r="I7286" i="4"/>
  <c r="I7294" i="4"/>
  <c r="I7302" i="4"/>
  <c r="I7310" i="4"/>
  <c r="I7318" i="4"/>
  <c r="I7326" i="4"/>
  <c r="I7334" i="4"/>
  <c r="I7342" i="4"/>
  <c r="I7350" i="4"/>
  <c r="I7358" i="4"/>
  <c r="I7366" i="4"/>
  <c r="I7374" i="4"/>
  <c r="I7382" i="4"/>
  <c r="I7390" i="4"/>
  <c r="I7398" i="4"/>
  <c r="I7406" i="4"/>
  <c r="I7414" i="4"/>
  <c r="I7422" i="4"/>
  <c r="I7430" i="4"/>
  <c r="I7438" i="4"/>
  <c r="I7446" i="4"/>
  <c r="I7454" i="4"/>
  <c r="I7462" i="4"/>
  <c r="I7470" i="4"/>
  <c r="I7478" i="4"/>
  <c r="I7486" i="4"/>
  <c r="I7494" i="4"/>
  <c r="I7502" i="4"/>
  <c r="I7510" i="4"/>
  <c r="I7518" i="4"/>
  <c r="I7526" i="4"/>
  <c r="I7534" i="4"/>
  <c r="I7542" i="4"/>
  <c r="I7550" i="4"/>
  <c r="I7558" i="4"/>
  <c r="I7566" i="4"/>
  <c r="I7574" i="4"/>
  <c r="I7582" i="4"/>
  <c r="I7590" i="4"/>
  <c r="I7598" i="4"/>
  <c r="I7606" i="4"/>
  <c r="I7614" i="4"/>
  <c r="I7622" i="4"/>
  <c r="I7630" i="4"/>
  <c r="I7638" i="4"/>
  <c r="I7646" i="4"/>
  <c r="I7654" i="4"/>
  <c r="I7662" i="4"/>
  <c r="I7670" i="4"/>
  <c r="I7678" i="4"/>
  <c r="I7686" i="4"/>
  <c r="I7694" i="4"/>
  <c r="I7702" i="4"/>
  <c r="I7710" i="4"/>
  <c r="I7718" i="4"/>
  <c r="I7726" i="4"/>
  <c r="I7734" i="4"/>
  <c r="I7742" i="4"/>
  <c r="I7750" i="4"/>
  <c r="I7758" i="4"/>
  <c r="I7766" i="4"/>
  <c r="I7774" i="4"/>
  <c r="I7782" i="4"/>
  <c r="I7790" i="4"/>
  <c r="I7798" i="4"/>
  <c r="I7806" i="4"/>
  <c r="I7814" i="4"/>
  <c r="I7822" i="4"/>
  <c r="I7830" i="4"/>
  <c r="I7838" i="4"/>
  <c r="I7846" i="4"/>
  <c r="I7854" i="4"/>
  <c r="I7862" i="4"/>
  <c r="I7870" i="4"/>
  <c r="I7878" i="4"/>
  <c r="I7886" i="4"/>
  <c r="I7894" i="4"/>
  <c r="I7902" i="4"/>
  <c r="I7910" i="4"/>
  <c r="I7918" i="4"/>
  <c r="I7926" i="4"/>
  <c r="I7934" i="4"/>
  <c r="I7942" i="4"/>
  <c r="I7950" i="4"/>
  <c r="I7958" i="4"/>
  <c r="I7966" i="4"/>
  <c r="I7974" i="4"/>
  <c r="I7982" i="4"/>
  <c r="I7990" i="4"/>
  <c r="I7998" i="4"/>
  <c r="I8006" i="4"/>
  <c r="I8014" i="4"/>
  <c r="I8022" i="4"/>
  <c r="I8030" i="4"/>
  <c r="I8038" i="4"/>
  <c r="I8046" i="4"/>
  <c r="I8054" i="4"/>
  <c r="I8062" i="4"/>
  <c r="I8070" i="4"/>
  <c r="I8078" i="4"/>
  <c r="I8086" i="4"/>
  <c r="I8094" i="4"/>
  <c r="I8102" i="4"/>
  <c r="I8110" i="4"/>
  <c r="I8118" i="4"/>
  <c r="I8126" i="4"/>
  <c r="I8134" i="4"/>
  <c r="I8142" i="4"/>
  <c r="I8150" i="4"/>
  <c r="I8158" i="4"/>
  <c r="I8166" i="4"/>
  <c r="I8174" i="4"/>
  <c r="I8182" i="4"/>
  <c r="I8190" i="4"/>
  <c r="I8198" i="4"/>
  <c r="I8206" i="4"/>
  <c r="I8214" i="4"/>
  <c r="I8222" i="4"/>
  <c r="I8230" i="4"/>
  <c r="I8238" i="4"/>
  <c r="I8246" i="4"/>
  <c r="I8254" i="4"/>
  <c r="I8262" i="4"/>
  <c r="I8270" i="4"/>
  <c r="I8278" i="4"/>
  <c r="I8286" i="4"/>
  <c r="I8294" i="4"/>
  <c r="I8302" i="4"/>
  <c r="I8310" i="4"/>
  <c r="I8318" i="4"/>
  <c r="I8326" i="4"/>
  <c r="I8334" i="4"/>
  <c r="I8342" i="4"/>
  <c r="I8350" i="4"/>
  <c r="I8358" i="4"/>
  <c r="I8366" i="4"/>
  <c r="I8374" i="4"/>
  <c r="I8382" i="4"/>
  <c r="I8390" i="4"/>
  <c r="I8398" i="4"/>
  <c r="I8406" i="4"/>
  <c r="I8414" i="4"/>
  <c r="I8422" i="4"/>
  <c r="I8430" i="4"/>
  <c r="I8438" i="4"/>
  <c r="I8446" i="4"/>
  <c r="I8454" i="4"/>
  <c r="I8462" i="4"/>
  <c r="I8470" i="4"/>
  <c r="I8478" i="4"/>
  <c r="I8486" i="4"/>
  <c r="I8494" i="4"/>
  <c r="I8502" i="4"/>
  <c r="I8510" i="4"/>
  <c r="I8518" i="4"/>
  <c r="I8526" i="4"/>
  <c r="I8534" i="4"/>
  <c r="I8542" i="4"/>
  <c r="I8550" i="4"/>
  <c r="I8558" i="4"/>
  <c r="I8566" i="4"/>
  <c r="I8574" i="4"/>
  <c r="I8582" i="4"/>
  <c r="I8590" i="4"/>
  <c r="I8598" i="4"/>
  <c r="I8606" i="4"/>
  <c r="I8614" i="4"/>
  <c r="I8622" i="4"/>
  <c r="I8630" i="4"/>
  <c r="I8638" i="4"/>
  <c r="I8646" i="4"/>
  <c r="I8654" i="4"/>
  <c r="I8662" i="4"/>
  <c r="I8670" i="4"/>
  <c r="I8678" i="4"/>
  <c r="I8686" i="4"/>
  <c r="I8694" i="4"/>
  <c r="I8702" i="4"/>
  <c r="I8710" i="4"/>
  <c r="I8718" i="4"/>
  <c r="I8726" i="4"/>
  <c r="I8734" i="4"/>
  <c r="I8742" i="4"/>
  <c r="I8750" i="4"/>
  <c r="I8758" i="4"/>
  <c r="I8766" i="4"/>
  <c r="I8774" i="4"/>
  <c r="I8782" i="4"/>
  <c r="I8790" i="4"/>
  <c r="I8798" i="4"/>
  <c r="I8806" i="4"/>
  <c r="I8814" i="4"/>
  <c r="I8822" i="4"/>
  <c r="I8830" i="4"/>
  <c r="I8838" i="4"/>
  <c r="I8846" i="4"/>
  <c r="I8854" i="4"/>
  <c r="I8862" i="4"/>
  <c r="I8870" i="4"/>
  <c r="I8878" i="4"/>
  <c r="I8886" i="4"/>
  <c r="I8894" i="4"/>
  <c r="I8902" i="4"/>
  <c r="I8910" i="4"/>
  <c r="I8918" i="4"/>
  <c r="I8926" i="4"/>
  <c r="I8934" i="4"/>
  <c r="I8942" i="4"/>
  <c r="I8950" i="4"/>
  <c r="I8958" i="4"/>
  <c r="I8966" i="4"/>
  <c r="I8974" i="4"/>
  <c r="I8982" i="4"/>
  <c r="I8990" i="4"/>
  <c r="I8998" i="4"/>
  <c r="I9006" i="4"/>
  <c r="I9014" i="4"/>
  <c r="I9022" i="4"/>
  <c r="I9030" i="4"/>
  <c r="I9038" i="4"/>
  <c r="I9046" i="4"/>
  <c r="I9054" i="4"/>
  <c r="I9062" i="4"/>
  <c r="I9070" i="4"/>
  <c r="I9078" i="4"/>
  <c r="I9086" i="4"/>
  <c r="I9094" i="4"/>
  <c r="I9212" i="4"/>
  <c r="I9204" i="4"/>
  <c r="I9196" i="4"/>
  <c r="I9188" i="4"/>
  <c r="I9180" i="4"/>
  <c r="I9172" i="4"/>
  <c r="I9163" i="4"/>
  <c r="I9153" i="4"/>
  <c r="I9144" i="4"/>
  <c r="I9135" i="4"/>
  <c r="I9126" i="4"/>
  <c r="I9117" i="4"/>
  <c r="I9108" i="4"/>
  <c r="I9099" i="4"/>
  <c r="I9088" i="4"/>
  <c r="I9075" i="4"/>
  <c r="I9063" i="4"/>
  <c r="I9049" i="4"/>
  <c r="I9033" i="4"/>
  <c r="I9017" i="4"/>
  <c r="I9001" i="4"/>
  <c r="I8985" i="4"/>
  <c r="I8969" i="4"/>
  <c r="I8953" i="4"/>
  <c r="I8937" i="4"/>
  <c r="I8921" i="4"/>
  <c r="I8905" i="4"/>
  <c r="I8889" i="4"/>
  <c r="I8873" i="4"/>
  <c r="I8857" i="4"/>
  <c r="I8841" i="4"/>
  <c r="I8825" i="4"/>
  <c r="I8809" i="4"/>
  <c r="I8793" i="4"/>
  <c r="I8777" i="4"/>
  <c r="I8761" i="4"/>
  <c r="I8745" i="4"/>
  <c r="I8729" i="4"/>
  <c r="I8713" i="4"/>
  <c r="I8697" i="4"/>
  <c r="I8681" i="4"/>
  <c r="I8665" i="4"/>
  <c r="I8649" i="4"/>
  <c r="I8633" i="4"/>
  <c r="I8617" i="4"/>
  <c r="I8601" i="4"/>
  <c r="I8585" i="4"/>
  <c r="I8569" i="4"/>
  <c r="I8553" i="4"/>
  <c r="I8537" i="4"/>
  <c r="I8521" i="4"/>
  <c r="I8505" i="4"/>
  <c r="I8489" i="4"/>
  <c r="I8473" i="4"/>
  <c r="I8457" i="4"/>
  <c r="I8441" i="4"/>
  <c r="I8425" i="4"/>
  <c r="I8409" i="4"/>
  <c r="I8393" i="4"/>
  <c r="I8377" i="4"/>
  <c r="I8361" i="4"/>
  <c r="I8345" i="4"/>
  <c r="I8329" i="4"/>
  <c r="I8313" i="4"/>
  <c r="I8297" i="4"/>
  <c r="I8279" i="4"/>
  <c r="I8256" i="4"/>
  <c r="I8233" i="4"/>
  <c r="I8215" i="4"/>
  <c r="I8192" i="4"/>
  <c r="I8169" i="4"/>
  <c r="I8151" i="4"/>
  <c r="I8128" i="4"/>
  <c r="I8105" i="4"/>
  <c r="I8087" i="4"/>
  <c r="I8064" i="4"/>
  <c r="I8041" i="4"/>
  <c r="I8023" i="4"/>
  <c r="I8000" i="4"/>
  <c r="I7977" i="4"/>
  <c r="I7959" i="4"/>
  <c r="I7936" i="4"/>
  <c r="I7913" i="4"/>
  <c r="I7895" i="4"/>
  <c r="I7872" i="4"/>
  <c r="I7849" i="4"/>
  <c r="I7831" i="4"/>
  <c r="I7808" i="4"/>
  <c r="I7785" i="4"/>
  <c r="I7767" i="4"/>
  <c r="I7744" i="4"/>
  <c r="I7721" i="4"/>
  <c r="I7703" i="4"/>
  <c r="I7680" i="4"/>
  <c r="I7657" i="4"/>
  <c r="I7639" i="4"/>
  <c r="I7616" i="4"/>
  <c r="I7593" i="4"/>
  <c r="I7575" i="4"/>
  <c r="I7552" i="4"/>
  <c r="I7529" i="4"/>
  <c r="I7511" i="4"/>
  <c r="I7488" i="4"/>
  <c r="I7465" i="4"/>
  <c r="I7447" i="4"/>
  <c r="I7424" i="4"/>
  <c r="I7401" i="4"/>
  <c r="I7383" i="4"/>
  <c r="I7360" i="4"/>
  <c r="I7337" i="4"/>
  <c r="I7319" i="4"/>
  <c r="I7296" i="4"/>
  <c r="I7273" i="4"/>
  <c r="I7255" i="4"/>
  <c r="I7232" i="4"/>
  <c r="I7209" i="4"/>
  <c r="I7189" i="4"/>
  <c r="I7163" i="4"/>
  <c r="I7136" i="4"/>
  <c r="I7116" i="4"/>
  <c r="I7089" i="4"/>
  <c r="I7063" i="4"/>
  <c r="I7043" i="4"/>
  <c r="I7016" i="4"/>
  <c r="I6990" i="4"/>
  <c r="I6969" i="4"/>
  <c r="I6943" i="4"/>
  <c r="I6917" i="4"/>
  <c r="I6896" i="4"/>
  <c r="I6870" i="4"/>
  <c r="I6844" i="4"/>
  <c r="I6822" i="4"/>
  <c r="I6791" i="4"/>
  <c r="I6760" i="4"/>
  <c r="I6734" i="4"/>
  <c r="I6689" i="4"/>
  <c r="I6644" i="4"/>
  <c r="I6608" i="4"/>
  <c r="I6549" i="4"/>
  <c r="I6490" i="4"/>
  <c r="I6442" i="4"/>
  <c r="I6373" i="4"/>
  <c r="I6285" i="4"/>
  <c r="I6213" i="4"/>
  <c r="I6114" i="4"/>
  <c r="I5989" i="4"/>
  <c r="I5893" i="4"/>
  <c r="I5773" i="4"/>
  <c r="I5586" i="4"/>
  <c r="I5368" i="4"/>
  <c r="I4865" i="4"/>
  <c r="I9211" i="4"/>
  <c r="I9203" i="4"/>
  <c r="I9195" i="4"/>
  <c r="I9187" i="4"/>
  <c r="I9179" i="4"/>
  <c r="I9171" i="4"/>
  <c r="I9161" i="4"/>
  <c r="I9152" i="4"/>
  <c r="I9143" i="4"/>
  <c r="I9134" i="4"/>
  <c r="I9125" i="4"/>
  <c r="I9116" i="4"/>
  <c r="I9107" i="4"/>
  <c r="I9097" i="4"/>
  <c r="I9087" i="4"/>
  <c r="I9073" i="4"/>
  <c r="I9060" i="4"/>
  <c r="I9048" i="4"/>
  <c r="I9032" i="4"/>
  <c r="I9016" i="4"/>
  <c r="I9000" i="4"/>
  <c r="I8984" i="4"/>
  <c r="I8968" i="4"/>
  <c r="I8952" i="4"/>
  <c r="I8936" i="4"/>
  <c r="I8920" i="4"/>
  <c r="I8904" i="4"/>
  <c r="I8888" i="4"/>
  <c r="I8872" i="4"/>
  <c r="I8856" i="4"/>
  <c r="I8840" i="4"/>
  <c r="I8824" i="4"/>
  <c r="I8808" i="4"/>
  <c r="I8792" i="4"/>
  <c r="I8776" i="4"/>
  <c r="I8760" i="4"/>
  <c r="I8744" i="4"/>
  <c r="I8728" i="4"/>
  <c r="I8712" i="4"/>
  <c r="I8696" i="4"/>
  <c r="I8680" i="4"/>
  <c r="I8664" i="4"/>
  <c r="I8648" i="4"/>
  <c r="I8632" i="4"/>
  <c r="I8616" i="4"/>
  <c r="I8600" i="4"/>
  <c r="I8584" i="4"/>
  <c r="I8568" i="4"/>
  <c r="I8552" i="4"/>
  <c r="I8536" i="4"/>
  <c r="I8520" i="4"/>
  <c r="I8504" i="4"/>
  <c r="I8488" i="4"/>
  <c r="I8472" i="4"/>
  <c r="I8456" i="4"/>
  <c r="I8440" i="4"/>
  <c r="I8424" i="4"/>
  <c r="I8408" i="4"/>
  <c r="I8392" i="4"/>
  <c r="I8376" i="4"/>
  <c r="I8360" i="4"/>
  <c r="I8344" i="4"/>
  <c r="I8328" i="4"/>
  <c r="I8312" i="4"/>
  <c r="I8296" i="4"/>
  <c r="I8273" i="4"/>
  <c r="I8255" i="4"/>
  <c r="I8232" i="4"/>
  <c r="I8209" i="4"/>
  <c r="I8191" i="4"/>
  <c r="I8168" i="4"/>
  <c r="I8145" i="4"/>
  <c r="I8127" i="4"/>
  <c r="I8104" i="4"/>
  <c r="I8081" i="4"/>
  <c r="I8063" i="4"/>
  <c r="I8040" i="4"/>
  <c r="I8017" i="4"/>
  <c r="I7999" i="4"/>
  <c r="I7976" i="4"/>
  <c r="I7953" i="4"/>
  <c r="I7935" i="4"/>
  <c r="I7912" i="4"/>
  <c r="I7889" i="4"/>
  <c r="I7871" i="4"/>
  <c r="I7848" i="4"/>
  <c r="I7825" i="4"/>
  <c r="I7807" i="4"/>
  <c r="I7784" i="4"/>
  <c r="I7761" i="4"/>
  <c r="I7743" i="4"/>
  <c r="I7720" i="4"/>
  <c r="I7697" i="4"/>
  <c r="I7679" i="4"/>
  <c r="I7656" i="4"/>
  <c r="I7633" i="4"/>
  <c r="I7615" i="4"/>
  <c r="I7592" i="4"/>
  <c r="I7569" i="4"/>
  <c r="I7551" i="4"/>
  <c r="I7528" i="4"/>
  <c r="I7505" i="4"/>
  <c r="I7487" i="4"/>
  <c r="I7464" i="4"/>
  <c r="I7441" i="4"/>
  <c r="I7423" i="4"/>
  <c r="I7400" i="4"/>
  <c r="I7377" i="4"/>
  <c r="I7359" i="4"/>
  <c r="I7336" i="4"/>
  <c r="I7313" i="4"/>
  <c r="I7295" i="4"/>
  <c r="I7272" i="4"/>
  <c r="I7249" i="4"/>
  <c r="I7231" i="4"/>
  <c r="I7208" i="4"/>
  <c r="I7182" i="4"/>
  <c r="I7161" i="4"/>
  <c r="I7135" i="4"/>
  <c r="I7109" i="4"/>
  <c r="I7088" i="4"/>
  <c r="I7062" i="4"/>
  <c r="I7036" i="4"/>
  <c r="I7015" i="4"/>
  <c r="I6989" i="4"/>
  <c r="I6963" i="4"/>
  <c r="I6942" i="4"/>
  <c r="I6916" i="4"/>
  <c r="I6889" i="4"/>
  <c r="I6869" i="4"/>
  <c r="I6843" i="4"/>
  <c r="I6814" i="4"/>
  <c r="I6790" i="4"/>
  <c r="I6759" i="4"/>
  <c r="I6724" i="4"/>
  <c r="I6688" i="4"/>
  <c r="I6641" i="4"/>
  <c r="I6596" i="4"/>
  <c r="I6548" i="4"/>
  <c r="I6485" i="4"/>
  <c r="I6426" i="4"/>
  <c r="I6372" i="4"/>
  <c r="I6281" i="4"/>
  <c r="I6189" i="4"/>
  <c r="I6109" i="4"/>
  <c r="I5986" i="4"/>
  <c r="I5861" i="4"/>
  <c r="I5764" i="4"/>
  <c r="I5578" i="4"/>
  <c r="I5272" i="4"/>
  <c r="I4833" i="4"/>
  <c r="I6782" i="4"/>
  <c r="I6758" i="4"/>
  <c r="I6721" i="4"/>
  <c r="I6676" i="4"/>
  <c r="I6640" i="4"/>
  <c r="I6593" i="4"/>
  <c r="I6532" i="4"/>
  <c r="I6484" i="4"/>
  <c r="I6421" i="4"/>
  <c r="I6349" i="4"/>
  <c r="I6277" i="4"/>
  <c r="I6185" i="4"/>
  <c r="I6077" i="4"/>
  <c r="I5981" i="4"/>
  <c r="I5858" i="4"/>
  <c r="I5719" i="4"/>
  <c r="I5566" i="4"/>
  <c r="I5247" i="4"/>
  <c r="I4449" i="4"/>
  <c r="I9217" i="4"/>
  <c r="I9209" i="4"/>
  <c r="I9201" i="4"/>
  <c r="I9193" i="4"/>
  <c r="I9185" i="4"/>
  <c r="I9177" i="4"/>
  <c r="I9168" i="4"/>
  <c r="I9159" i="4"/>
  <c r="I9150" i="4"/>
  <c r="I9141" i="4"/>
  <c r="I9132" i="4"/>
  <c r="I9123" i="4"/>
  <c r="I9113" i="4"/>
  <c r="I9104" i="4"/>
  <c r="I9095" i="4"/>
  <c r="I9083" i="4"/>
  <c r="I9071" i="4"/>
  <c r="I9057" i="4"/>
  <c r="I9044" i="4"/>
  <c r="I9028" i="4"/>
  <c r="I9012" i="4"/>
  <c r="I8996" i="4"/>
  <c r="I8980" i="4"/>
  <c r="I8964" i="4"/>
  <c r="I8948" i="4"/>
  <c r="I8932" i="4"/>
  <c r="I8916" i="4"/>
  <c r="I8900" i="4"/>
  <c r="I8884" i="4"/>
  <c r="I8868" i="4"/>
  <c r="I8852" i="4"/>
  <c r="I8836" i="4"/>
  <c r="I8820" i="4"/>
  <c r="I8804" i="4"/>
  <c r="I8788" i="4"/>
  <c r="I8772" i="4"/>
  <c r="I8756" i="4"/>
  <c r="I8740" i="4"/>
  <c r="I8724" i="4"/>
  <c r="I8708" i="4"/>
  <c r="I8692" i="4"/>
  <c r="I8676" i="4"/>
  <c r="I8660" i="4"/>
  <c r="I8644" i="4"/>
  <c r="I8628" i="4"/>
  <c r="I8612" i="4"/>
  <c r="I8596" i="4"/>
  <c r="I8580" i="4"/>
  <c r="I8564" i="4"/>
  <c r="I8548" i="4"/>
  <c r="I8532" i="4"/>
  <c r="I8516" i="4"/>
  <c r="I8500" i="4"/>
  <c r="I8484" i="4"/>
  <c r="I8468" i="4"/>
  <c r="I8452" i="4"/>
  <c r="I8436" i="4"/>
  <c r="I8420" i="4"/>
  <c r="I8404" i="4"/>
  <c r="I8388" i="4"/>
  <c r="I8372" i="4"/>
  <c r="I8356" i="4"/>
  <c r="I8340" i="4"/>
  <c r="I8324" i="4"/>
  <c r="I8308" i="4"/>
  <c r="I8289" i="4"/>
  <c r="I8271" i="4"/>
  <c r="I8248" i="4"/>
  <c r="I8225" i="4"/>
  <c r="I8207" i="4"/>
  <c r="I8184" i="4"/>
  <c r="I8161" i="4"/>
  <c r="I8143" i="4"/>
  <c r="I8120" i="4"/>
  <c r="I8097" i="4"/>
  <c r="I8079" i="4"/>
  <c r="I8056" i="4"/>
  <c r="I8033" i="4"/>
  <c r="I8015" i="4"/>
  <c r="I7992" i="4"/>
  <c r="I7969" i="4"/>
  <c r="I7951" i="4"/>
  <c r="I7928" i="4"/>
  <c r="I7905" i="4"/>
  <c r="I7887" i="4"/>
  <c r="I7864" i="4"/>
  <c r="I7841" i="4"/>
  <c r="I7823" i="4"/>
  <c r="I7800" i="4"/>
  <c r="I7777" i="4"/>
  <c r="I7759" i="4"/>
  <c r="I7736" i="4"/>
  <c r="I7713" i="4"/>
  <c r="I7695" i="4"/>
  <c r="I7672" i="4"/>
  <c r="I7649" i="4"/>
  <c r="I7631" i="4"/>
  <c r="I7608" i="4"/>
  <c r="I7585" i="4"/>
  <c r="I7567" i="4"/>
  <c r="I7544" i="4"/>
  <c r="I7521" i="4"/>
  <c r="I7503" i="4"/>
  <c r="I7480" i="4"/>
  <c r="I7457" i="4"/>
  <c r="I7439" i="4"/>
  <c r="I7416" i="4"/>
  <c r="I7393" i="4"/>
  <c r="I7375" i="4"/>
  <c r="I7352" i="4"/>
  <c r="I7329" i="4"/>
  <c r="I7311" i="4"/>
  <c r="I7288" i="4"/>
  <c r="I7265" i="4"/>
  <c r="I7247" i="4"/>
  <c r="I7224" i="4"/>
  <c r="I7200" i="4"/>
  <c r="I7180" i="4"/>
  <c r="I7153" i="4"/>
  <c r="I7127" i="4"/>
  <c r="I7107" i="4"/>
  <c r="I7080" i="4"/>
  <c r="I7054" i="4"/>
  <c r="I7033" i="4"/>
  <c r="I7007" i="4"/>
  <c r="I6981" i="4"/>
  <c r="I6960" i="4"/>
  <c r="I6934" i="4"/>
  <c r="I6908" i="4"/>
  <c r="I6887" i="4"/>
  <c r="I6861" i="4"/>
  <c r="I6835" i="4"/>
  <c r="I6811" i="4"/>
  <c r="I6780" i="4"/>
  <c r="I6750" i="4"/>
  <c r="I6720" i="4"/>
  <c r="I6673" i="4"/>
  <c r="I6628" i="4"/>
  <c r="I6591" i="4"/>
  <c r="I6529" i="4"/>
  <c r="I6468" i="4"/>
  <c r="I6420" i="4"/>
  <c r="I6345" i="4"/>
  <c r="I6253" i="4"/>
  <c r="I6181" i="4"/>
  <c r="I6069" i="4"/>
  <c r="I5949" i="4"/>
  <c r="I5853" i="4"/>
  <c r="I5714" i="4"/>
  <c r="I5503" i="4"/>
  <c r="I5240" i="4"/>
  <c r="I4350" i="4"/>
  <c r="I9216" i="4"/>
  <c r="I9208" i="4"/>
  <c r="I9200" i="4"/>
  <c r="I9192" i="4"/>
  <c r="I9184" i="4"/>
  <c r="I9176" i="4"/>
  <c r="I9167" i="4"/>
  <c r="I9158" i="4"/>
  <c r="I9149" i="4"/>
  <c r="I9140" i="4"/>
  <c r="I9131" i="4"/>
  <c r="I9121" i="4"/>
  <c r="I9112" i="4"/>
  <c r="I9103" i="4"/>
  <c r="I9093" i="4"/>
  <c r="I9081" i="4"/>
  <c r="I9068" i="4"/>
  <c r="I9056" i="4"/>
  <c r="I9041" i="4"/>
  <c r="I9025" i="4"/>
  <c r="I9009" i="4"/>
  <c r="I8993" i="4"/>
  <c r="I8977" i="4"/>
  <c r="I8961" i="4"/>
  <c r="I8945" i="4"/>
  <c r="I8929" i="4"/>
  <c r="I8913" i="4"/>
  <c r="I8897" i="4"/>
  <c r="I8881" i="4"/>
  <c r="I8865" i="4"/>
  <c r="I8849" i="4"/>
  <c r="I8833" i="4"/>
  <c r="I8817" i="4"/>
  <c r="I8801" i="4"/>
  <c r="I8785" i="4"/>
  <c r="I8769" i="4"/>
  <c r="I8753" i="4"/>
  <c r="I8737" i="4"/>
  <c r="I8721" i="4"/>
  <c r="I8705" i="4"/>
  <c r="I8689" i="4"/>
  <c r="I8673" i="4"/>
  <c r="I8657" i="4"/>
  <c r="I8641" i="4"/>
  <c r="I8625" i="4"/>
  <c r="I8609" i="4"/>
  <c r="I8593" i="4"/>
  <c r="I8577" i="4"/>
  <c r="I8561" i="4"/>
  <c r="I8545" i="4"/>
  <c r="I8529" i="4"/>
  <c r="I8513" i="4"/>
  <c r="I8497" i="4"/>
  <c r="I8481" i="4"/>
  <c r="I8465" i="4"/>
  <c r="I8449" i="4"/>
  <c r="I8433" i="4"/>
  <c r="I8417" i="4"/>
  <c r="I8401" i="4"/>
  <c r="I8385" i="4"/>
  <c r="I8369" i="4"/>
  <c r="I8353" i="4"/>
  <c r="I8337" i="4"/>
  <c r="I8321" i="4"/>
  <c r="I8305" i="4"/>
  <c r="I8288" i="4"/>
  <c r="I8265" i="4"/>
  <c r="I8247" i="4"/>
  <c r="I8224" i="4"/>
  <c r="I8201" i="4"/>
  <c r="I8183" i="4"/>
  <c r="I8160" i="4"/>
  <c r="I8137" i="4"/>
  <c r="I8119" i="4"/>
  <c r="I8096" i="4"/>
  <c r="I8073" i="4"/>
  <c r="I8055" i="4"/>
  <c r="I8032" i="4"/>
  <c r="I8009" i="4"/>
  <c r="I7991" i="4"/>
  <c r="I7968" i="4"/>
  <c r="I7945" i="4"/>
  <c r="I7927" i="4"/>
  <c r="I7904" i="4"/>
  <c r="I7881" i="4"/>
  <c r="I7863" i="4"/>
  <c r="I7840" i="4"/>
  <c r="I7817" i="4"/>
  <c r="I7799" i="4"/>
  <c r="I7776" i="4"/>
  <c r="I7753" i="4"/>
  <c r="I7735" i="4"/>
  <c r="I7712" i="4"/>
  <c r="I7689" i="4"/>
  <c r="I7671" i="4"/>
  <c r="I7648" i="4"/>
  <c r="I7625" i="4"/>
  <c r="I7607" i="4"/>
  <c r="I7584" i="4"/>
  <c r="I7561" i="4"/>
  <c r="I7543" i="4"/>
  <c r="I7520" i="4"/>
  <c r="I7497" i="4"/>
  <c r="I7479" i="4"/>
  <c r="I7456" i="4"/>
  <c r="I7433" i="4"/>
  <c r="I7415" i="4"/>
  <c r="I7392" i="4"/>
  <c r="I7369" i="4"/>
  <c r="I7351" i="4"/>
  <c r="I7328" i="4"/>
  <c r="I7305" i="4"/>
  <c r="I7287" i="4"/>
  <c r="I7264" i="4"/>
  <c r="I7241" i="4"/>
  <c r="I7223" i="4"/>
  <c r="I7199" i="4"/>
  <c r="I7173" i="4"/>
  <c r="I7152" i="4"/>
  <c r="I7126" i="4"/>
  <c r="I7100" i="4"/>
  <c r="I7079" i="4"/>
  <c r="I7053" i="4"/>
  <c r="I7027" i="4"/>
  <c r="I7006" i="4"/>
  <c r="I6980" i="4"/>
  <c r="I6953" i="4"/>
  <c r="I6933" i="4"/>
  <c r="I6907" i="4"/>
  <c r="I6880" i="4"/>
  <c r="I6860" i="4"/>
  <c r="I6833" i="4"/>
  <c r="I6803" i="4"/>
  <c r="I6779" i="4"/>
  <c r="I6748" i="4"/>
  <c r="I6708" i="4"/>
  <c r="I6672" i="4"/>
  <c r="I6625" i="4"/>
  <c r="I6575" i="4"/>
  <c r="I6527" i="4"/>
  <c r="I6465" i="4"/>
  <c r="I6404" i="4"/>
  <c r="I6341" i="4"/>
  <c r="I6249" i="4"/>
  <c r="I6157" i="4"/>
  <c r="I6066" i="4"/>
  <c r="I5941" i="4"/>
  <c r="I5821" i="4"/>
  <c r="I5706" i="4"/>
  <c r="I5496" i="4"/>
  <c r="I5144" i="4"/>
  <c r="I4308" i="4"/>
  <c r="L18" i="4"/>
  <c r="L19" i="4" s="1"/>
  <c r="B5" i="5"/>
  <c r="L5" i="3"/>
  <c r="L7" i="3" s="1"/>
  <c r="L6" i="3" l="1"/>
  <c r="B7" i="5"/>
  <c r="L2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8EEF0-FB0D-4CDA-B5FE-0A14FA471E71}" keepAlive="1" name="Query - financial_transactions" description="Connection to the 'financial_transactions' query in the workbook." type="5" refreshedVersion="8" background="1" saveData="1">
    <dbPr connection="Provider=Microsoft.Mashup.OleDb.1;Data Source=$Workbook$;Location=financial_transactions;Extended Properties=&quot;&quot;" command="SELECT * FROM [financial_transactions]"/>
  </connection>
  <connection id="2" xr16:uid="{5B389D30-F4C3-4AAE-99A8-FD0BDF1BADCB}" keepAlive="1" name="Query - financial_transactions (2)" description="Connection to the 'financial_transactions (2)' query in the workbook." type="5" refreshedVersion="8" background="1" saveData="1">
    <dbPr connection="Provider=Microsoft.Mashup.OleDb.1;Data Source=$Workbook$;Location=&quot;financial_transactions (2)&quot;;Extended Properties=&quot;&quot;" command="SELECT * FROM [financial_transactions (2)]"/>
  </connection>
  <connection id="3" xr16:uid="{D7804220-E202-46F4-B3DA-D439CF2B53BA}" keepAlive="1" name="Query - financial_transactions (3)" description="Connection to the 'financial_transactions (3)' query in the workbook." type="5" refreshedVersion="8" background="1" saveData="1">
    <dbPr connection="Provider=Microsoft.Mashup.OleDb.1;Data Source=$Workbook$;Location=&quot;financial_transactions (3)&quot;;Extended Properties=&quot;&quot;" command="SELECT * FROM [financial_transactions (3)]"/>
  </connection>
</connections>
</file>

<file path=xl/sharedStrings.xml><?xml version="1.0" encoding="utf-8"?>
<sst xmlns="http://schemas.openxmlformats.org/spreadsheetml/2006/main" count="170756" uniqueCount="16139">
  <si>
    <t>LAB 1B: DATA CLEANING IN EXCEL</t>
  </si>
  <si>
    <t>Level 6 - Data Technology &amp; Innovation (DTI)</t>
  </si>
  <si>
    <t>HOW TO USE THIS LAB:
1. Start with the 'Raw_Data' sheet (don't edit it!)
2. Copy data to 'Work_Here' sheet
3. Follow the steps below
4. Check your work against the 'Clean_Data' sheet
5. Download this completed file for your portfolio</t>
  </si>
  <si>
    <t>STEP 1: INITIAL INSPECTION (10 mins)
------------------------------------
Go to 'Raw_Data' sheet
Tasks:
□ How many rows? (Use Ctrl+Down from A1)
□ Apply AutoFilter (Data &gt; Filter)
□ Look at each column - notice anything unusual?</t>
  </si>
  <si>
    <t xml:space="preserve">LEARNING OUTCOMES:
✓ Load and inspect financial datasets
✓ Identify data quality issues using Excel tools
✓ Apply cleaning techniques (filters, formulas, conditional formatting)
✓ Document decisions for audit trail
PORTFOLIO OUTCOME: Completed Excel workbook demonstrating data cleaning
</t>
  </si>
  <si>
    <t>STEP 4: OUTLIER DETECTION
A) VISUALIZE TRANSACTION AMOUNTS
□ Select 'amount' column
□ Insert &gt; Charts &gt; Box and Whisker (or Histogram)
□ Look for extreme values
B) CALCULATE IQR METHOD
Create a small calculation table in cells K2:L10:
| Metric        | Formula                              | Value  |
|---------------|--------------------------------------|--------|
| Q1            | =QUARTILE.INC(C:C,1)                 | [auto] |
| Q3            | =QUARTILE.INC(C:C,3)                 | [auto] |
| IQR           | =L3-L2                               | [auto] |
| Lower Bound   | =L2-1.5*L4                           | [auto] |
| Upper Bound   | =L3+1.5*L4                           | [auto] |
C) FLAG OUTLIERS (DON'T DELETE!)
□ Add new column header: "outlier_flag"
□ In first data row, enter formula:
  =IF(OR([@amount]&lt;$L$5, [@amount]&gt;$L$6), 1, 0)
□ Copy formula down entire column
💡 FINANCE BEST PRACTICE:
High-value transactions could be legitimate! We FLAG them for
investigation, not automatic deletion.
D) FILTER TO SEE OUTLIERS
□ Filter 'outlier_flag' → Show only 1
□ Sort by 'amount' (highest to lowest)
□ Review top 10 transactions
Question: Do these look legitimate or suspicious?</t>
  </si>
  <si>
    <t>STEP 2: COPY &amp; SETUP 
------------------------------
□ Copy ALL data from 'Raw_Data' (Ctrl+A, Ctrl+C)
□ Paste into 'Work_Here' sheet (Ctrl+V)
□ Apply AutoFilter to your working copy
□ Freeze top row (View &gt; Freeze Panes &gt; Freeze Top Row)</t>
  </si>
  <si>
    <t>STEP 5: DATA STANDARDISATION 
A) FIX CATEGORY CAPITALISATION
□ Select 'category' column
□ Add helper column (next to category)
□ Formula: =PROPER(E2)
□ Copy down, then Copy &gt; Paste Values
□ Delete original, rename helper column
B) FIX REGION TYPOS
Look for: "Nrth", "Sth", "Est", "Wst"
□ Use Find &amp; Replace (Ctrl+H):
  - Find: Nrth  → Replace with: North
  - Find: Sth   → Replace with: South
  - Find: Est   → Replace with: East
  - Find: Wst   → Replace with: West
□ Also fix lowercase: north → North, etc.
C) VERIFY STANDARDISATION
□ Filter 'category' - should only see proper case
□ Filter 'region' - should only see: North, South, East, West</t>
  </si>
  <si>
    <t>STEP 6:  YOUR TURN - CHALLENGE
---------------------------------
TASK: Standardize 'payment_method' column
1. Check for inconsistencies (card vs Card vs CARD)
2. Standardize to proper case
3. Count transactions per payment method
4. Create a simple bar chart
Try it yourself! Use the techniques from Step 5.</t>
  </si>
  <si>
    <t>category</t>
  </si>
  <si>
    <t>merchant_name</t>
  </si>
  <si>
    <t>transaction_id</t>
  </si>
  <si>
    <t>date</t>
  </si>
  <si>
    <t>customer_id</t>
  </si>
  <si>
    <t>amount</t>
  </si>
  <si>
    <t>region</t>
  </si>
  <si>
    <t>payment_method</t>
  </si>
  <si>
    <t>TXN_001114</t>
  </si>
  <si>
    <t>CUST_3711</t>
  </si>
  <si>
    <t>Training</t>
  </si>
  <si>
    <t>West</t>
  </si>
  <si>
    <t>Cash</t>
  </si>
  <si>
    <t>Marketing Agency Ltd</t>
  </si>
  <si>
    <t>TXN_006267</t>
  </si>
  <si>
    <t>CUST_6073</t>
  </si>
  <si>
    <t>Marketing</t>
  </si>
  <si>
    <t>South</t>
  </si>
  <si>
    <t>Transfer</t>
  </si>
  <si>
    <t>Advisory Partners</t>
  </si>
  <si>
    <t>TXN_005820</t>
  </si>
  <si>
    <t>CUST_2381</t>
  </si>
  <si>
    <t>Travel</t>
  </si>
  <si>
    <t>North</t>
  </si>
  <si>
    <t>Tech Solutions Ltd</t>
  </si>
  <si>
    <t>TXN_004797</t>
  </si>
  <si>
    <t>CUST_4899</t>
  </si>
  <si>
    <t>Cloud Services Inc</t>
  </si>
  <si>
    <t>TXN_004823</t>
  </si>
  <si>
    <t>CUST_2342</t>
  </si>
  <si>
    <t>Direct Debit</t>
  </si>
  <si>
    <t>Conference Center</t>
  </si>
  <si>
    <t>TXN_009190</t>
  </si>
  <si>
    <t>CUST_1255</t>
  </si>
  <si>
    <t/>
  </si>
  <si>
    <t>Stationary World</t>
  </si>
  <si>
    <t>TXN_009475</t>
  </si>
  <si>
    <t>CUST_7457</t>
  </si>
  <si>
    <t>Maintenance</t>
  </si>
  <si>
    <t>Card</t>
  </si>
  <si>
    <t>Legal Advisors</t>
  </si>
  <si>
    <t>TXN_001489</t>
  </si>
  <si>
    <t>CUST_1894</t>
  </si>
  <si>
    <t>Equipment</t>
  </si>
  <si>
    <t>Software Vendor</t>
  </si>
  <si>
    <t>TXN_000008</t>
  </si>
  <si>
    <t>CUST_5426</t>
  </si>
  <si>
    <t>it services</t>
  </si>
  <si>
    <t>Maintenance Services</t>
  </si>
  <si>
    <t>TXN_003162</t>
  </si>
  <si>
    <t>CUST_7614</t>
  </si>
  <si>
    <t>IT Services</t>
  </si>
  <si>
    <t>East</t>
  </si>
  <si>
    <t>TXN_003740</t>
  </si>
  <si>
    <t>CUST_1919</t>
  </si>
  <si>
    <t>Utilities</t>
  </si>
  <si>
    <t>TXN_006854</t>
  </si>
  <si>
    <t>CUST_3105</t>
  </si>
  <si>
    <t>Legal</t>
  </si>
  <si>
    <t>TXN_009200</t>
  </si>
  <si>
    <t>CUST_6592</t>
  </si>
  <si>
    <t>Office Supplies</t>
  </si>
  <si>
    <t>TXN_005241</t>
  </si>
  <si>
    <t>CUST_3657</t>
  </si>
  <si>
    <t>TXN_006394</t>
  </si>
  <si>
    <t>CUST_7719</t>
  </si>
  <si>
    <t>Industrial Supply Co</t>
  </si>
  <si>
    <t>TXN_004328</t>
  </si>
  <si>
    <t>CUST_9975</t>
  </si>
  <si>
    <t>TXN_005057</t>
  </si>
  <si>
    <t>CUST_7691</t>
  </si>
  <si>
    <t>TXN_002009</t>
  </si>
  <si>
    <t>CUST_2246</t>
  </si>
  <si>
    <t>TXN_008775</t>
  </si>
  <si>
    <t>CUST_2912</t>
  </si>
  <si>
    <t>equipment</t>
  </si>
  <si>
    <t>TXN_009006</t>
  </si>
  <si>
    <t>CUST_1234</t>
  </si>
  <si>
    <t>Power Supply Co</t>
  </si>
  <si>
    <t>TXN_004566</t>
  </si>
  <si>
    <t>CUST_5042</t>
  </si>
  <si>
    <t>TXN_005371</t>
  </si>
  <si>
    <t>CUST_4201</t>
  </si>
  <si>
    <t>TXN_003483</t>
  </si>
  <si>
    <t>CUST_1644</t>
  </si>
  <si>
    <t>Learning Academy</t>
  </si>
  <si>
    <t>TXN_004348</t>
  </si>
  <si>
    <t>CUST_2902</t>
  </si>
  <si>
    <t>TXN_001881</t>
  </si>
  <si>
    <t>CUST_8967</t>
  </si>
  <si>
    <t>TXN_006677</t>
  </si>
  <si>
    <t>CUST_6972</t>
  </si>
  <si>
    <t>TXN_007073</t>
  </si>
  <si>
    <t>CUST_1393</t>
  </si>
  <si>
    <t>TXN_000437</t>
  </si>
  <si>
    <t>CUST_1412</t>
  </si>
  <si>
    <t>TXN_008588</t>
  </si>
  <si>
    <t>CUST_2883</t>
  </si>
  <si>
    <t>TXN_006791</t>
  </si>
  <si>
    <t>CUST_7571</t>
  </si>
  <si>
    <t>City Hotel</t>
  </si>
  <si>
    <t>TXN_006720</t>
  </si>
  <si>
    <t>CUST_9328</t>
  </si>
  <si>
    <t>TXN_009741</t>
  </si>
  <si>
    <t>CUST_6606</t>
  </si>
  <si>
    <t>TXN_008610</t>
  </si>
  <si>
    <t>CUST_4883</t>
  </si>
  <si>
    <t>TXN_007634</t>
  </si>
  <si>
    <t>CUST_6122</t>
  </si>
  <si>
    <t>TXN_004140</t>
  </si>
  <si>
    <t>CUST_2716</t>
  </si>
  <si>
    <t>TXN_008001</t>
  </si>
  <si>
    <t>CUST_8616</t>
  </si>
  <si>
    <t>Consulting</t>
  </si>
  <si>
    <t>British Airways</t>
  </si>
  <si>
    <t>TXN_004532</t>
  </si>
  <si>
    <t>CUST_7638</t>
  </si>
  <si>
    <t>TXN_003647</t>
  </si>
  <si>
    <t>CUST_9235</t>
  </si>
  <si>
    <t>TXN_009462</t>
  </si>
  <si>
    <t>CUST_6614</t>
  </si>
  <si>
    <t>TXN_008508</t>
  </si>
  <si>
    <t>CUST_2079</t>
  </si>
  <si>
    <t>TXN_006663</t>
  </si>
  <si>
    <t>CUST_6559</t>
  </si>
  <si>
    <t>TXN_007364</t>
  </si>
  <si>
    <t>CUST_1966</t>
  </si>
  <si>
    <t>TXN_004743</t>
  </si>
  <si>
    <t>CUST_2725</t>
  </si>
  <si>
    <t>TXN_008157</t>
  </si>
  <si>
    <t>CUST_5284</t>
  </si>
  <si>
    <t>TXN_009414</t>
  </si>
  <si>
    <t>CUST_8631</t>
  </si>
  <si>
    <t>TXN_001966</t>
  </si>
  <si>
    <t>CUST_7272</t>
  </si>
  <si>
    <t>TXN_001901</t>
  </si>
  <si>
    <t>CUST_9648</t>
  </si>
  <si>
    <t>TXN_004289</t>
  </si>
  <si>
    <t>CUST_2216</t>
  </si>
  <si>
    <t>TXN_003621</t>
  </si>
  <si>
    <t>CUST_1634</t>
  </si>
  <si>
    <t>TXN_003657</t>
  </si>
  <si>
    <t>CUST_2812</t>
  </si>
  <si>
    <t>TXN_001064</t>
  </si>
  <si>
    <t>CUST_5033</t>
  </si>
  <si>
    <t>TXN_000344</t>
  </si>
  <si>
    <t>CUST_4051</t>
  </si>
  <si>
    <t>TXN_004696</t>
  </si>
  <si>
    <t>CUST_6402</t>
  </si>
  <si>
    <t>TXN_008434</t>
  </si>
  <si>
    <t>CUST_8399</t>
  </si>
  <si>
    <t>TXN_009309</t>
  </si>
  <si>
    <t>CUST_2758</t>
  </si>
  <si>
    <t>TXN_002034</t>
  </si>
  <si>
    <t>CUST_6946</t>
  </si>
  <si>
    <t>TXN_000296</t>
  </si>
  <si>
    <t>CUST_6442</t>
  </si>
  <si>
    <t>TXN_000977</t>
  </si>
  <si>
    <t>CUST_6182</t>
  </si>
  <si>
    <t>TXN_001169</t>
  </si>
  <si>
    <t>CUST_9044</t>
  </si>
  <si>
    <t>TXN_001670</t>
  </si>
  <si>
    <t>CUST_9927</t>
  </si>
  <si>
    <t>TXN_002186</t>
  </si>
  <si>
    <t>CUST_6105</t>
  </si>
  <si>
    <t>TXN_002993</t>
  </si>
  <si>
    <t>CUST_7919</t>
  </si>
  <si>
    <t>Office Depot</t>
  </si>
  <si>
    <t>TXN_003070</t>
  </si>
  <si>
    <t>CUST_7593</t>
  </si>
  <si>
    <t>TXN_003266</t>
  </si>
  <si>
    <t>CUST_4922</t>
  </si>
  <si>
    <t>TXN_003630</t>
  </si>
  <si>
    <t>CUST_9026</t>
  </si>
  <si>
    <t>Sth</t>
  </si>
  <si>
    <t>TXN_004164</t>
  </si>
  <si>
    <t>CUST_2719</t>
  </si>
  <si>
    <t>TXN_004171</t>
  </si>
  <si>
    <t>CUST_5647</t>
  </si>
  <si>
    <t>TXN_004459</t>
  </si>
  <si>
    <t>CUST_3537</t>
  </si>
  <si>
    <t>training</t>
  </si>
  <si>
    <t>TXN_004620</t>
  </si>
  <si>
    <t>CUST_1941</t>
  </si>
  <si>
    <t>TXN_004805</t>
  </si>
  <si>
    <t>CUST_2813</t>
  </si>
  <si>
    <t>TXN_005025</t>
  </si>
  <si>
    <t>CUST_3933</t>
  </si>
  <si>
    <t>legal</t>
  </si>
  <si>
    <t>TXN_006846</t>
  </si>
  <si>
    <t>CUST_7523</t>
  </si>
  <si>
    <t>TXN_006940</t>
  </si>
  <si>
    <t>CUST_2721</t>
  </si>
  <si>
    <t>TXN_007402</t>
  </si>
  <si>
    <t>CUST_2425</t>
  </si>
  <si>
    <t>TXN_007412</t>
  </si>
  <si>
    <t>CUST_8804</t>
  </si>
  <si>
    <t>TXN_007797</t>
  </si>
  <si>
    <t>CUST_5299</t>
  </si>
  <si>
    <t>TXN_008295</t>
  </si>
  <si>
    <t>CUST_5099</t>
  </si>
  <si>
    <t>consulting</t>
  </si>
  <si>
    <t>TXN_008427</t>
  </si>
  <si>
    <t>CUST_2284</t>
  </si>
  <si>
    <t>TXN_008525</t>
  </si>
  <si>
    <t>CUST_1526</t>
  </si>
  <si>
    <t>TXN_009288</t>
  </si>
  <si>
    <t>CUST_4822</t>
  </si>
  <si>
    <t>utilities</t>
  </si>
  <si>
    <t>TXN_009339</t>
  </si>
  <si>
    <t>CUST_1023</t>
  </si>
  <si>
    <t>TXN_009951</t>
  </si>
  <si>
    <t>CUST_3523</t>
  </si>
  <si>
    <t>TXN_009954</t>
  </si>
  <si>
    <t>CUST_4909</t>
  </si>
  <si>
    <t>TXN_000601</t>
  </si>
  <si>
    <t>CUST_2015</t>
  </si>
  <si>
    <t>TXN_001443</t>
  </si>
  <si>
    <t>CUST_4496</t>
  </si>
  <si>
    <t>TXN_001592</t>
  </si>
  <si>
    <t>CUST_7262</t>
  </si>
  <si>
    <t>TXN_002595</t>
  </si>
  <si>
    <t>CUST_6624</t>
  </si>
  <si>
    <t>TXN_003134</t>
  </si>
  <si>
    <t>CUST_2913</t>
  </si>
  <si>
    <t>TXN_003456</t>
  </si>
  <si>
    <t>CUST_3817</t>
  </si>
  <si>
    <t>TXN_004596</t>
  </si>
  <si>
    <t>CUST_4512</t>
  </si>
  <si>
    <t>TXN_004652</t>
  </si>
  <si>
    <t>CUST_8707</t>
  </si>
  <si>
    <t>maintenance</t>
  </si>
  <si>
    <t>TXN_005520</t>
  </si>
  <si>
    <t>CUST_5726</t>
  </si>
  <si>
    <t>TXN_005671</t>
  </si>
  <si>
    <t>CUST_5516</t>
  </si>
  <si>
    <t>TXN_005702</t>
  </si>
  <si>
    <t>CUST_2388</t>
  </si>
  <si>
    <t>TXN_006105</t>
  </si>
  <si>
    <t>CUST_8959</t>
  </si>
  <si>
    <t>TXN_006116</t>
  </si>
  <si>
    <t>CUST_4636</t>
  </si>
  <si>
    <t>TXN_006429</t>
  </si>
  <si>
    <t>CUST_1490</t>
  </si>
  <si>
    <t>TXN_006520</t>
  </si>
  <si>
    <t>CUST_1964</t>
  </si>
  <si>
    <t>TXN_007691</t>
  </si>
  <si>
    <t>CUST_5366</t>
  </si>
  <si>
    <t>TXN_008112</t>
  </si>
  <si>
    <t>CUST_3666</t>
  </si>
  <si>
    <t>TXN_008122</t>
  </si>
  <si>
    <t>CUST_7005</t>
  </si>
  <si>
    <t>TXN_008191</t>
  </si>
  <si>
    <t>CUST_5175</t>
  </si>
  <si>
    <t>TXN_008523</t>
  </si>
  <si>
    <t>CUST_2361</t>
  </si>
  <si>
    <t>TXN_009291</t>
  </si>
  <si>
    <t>CUST_2780</t>
  </si>
  <si>
    <t>TXN_009573</t>
  </si>
  <si>
    <t>CUST_1874</t>
  </si>
  <si>
    <t>TXN_000103</t>
  </si>
  <si>
    <t>CUST_4840</t>
  </si>
  <si>
    <t>TXN_000107</t>
  </si>
  <si>
    <t>CUST_7910</t>
  </si>
  <si>
    <t>TXN_000178</t>
  </si>
  <si>
    <t>CUST_1202</t>
  </si>
  <si>
    <t>TXN_000445</t>
  </si>
  <si>
    <t>CUST_3967</t>
  </si>
  <si>
    <t>TXN_000818</t>
  </si>
  <si>
    <t>CUST_6287</t>
  </si>
  <si>
    <t>TXN_000829</t>
  </si>
  <si>
    <t>CUST_2908</t>
  </si>
  <si>
    <t>TXN_000882</t>
  </si>
  <si>
    <t>CUST_3336</t>
  </si>
  <si>
    <t>TXN_001977</t>
  </si>
  <si>
    <t>CUST_9906</t>
  </si>
  <si>
    <t>TXN_002472</t>
  </si>
  <si>
    <t>CUST_7581</t>
  </si>
  <si>
    <t>TXN_004085</t>
  </si>
  <si>
    <t>CUST_6698</t>
  </si>
  <si>
    <t>TXN_004236</t>
  </si>
  <si>
    <t>CUST_5524</t>
  </si>
  <si>
    <t>TXN_004449</t>
  </si>
  <si>
    <t>CUST_7761</t>
  </si>
  <si>
    <t>TXN_004993</t>
  </si>
  <si>
    <t>CUST_6214</t>
  </si>
  <si>
    <t>TXN_005138</t>
  </si>
  <si>
    <t>CUST_5174</t>
  </si>
  <si>
    <t>TXN_005232</t>
  </si>
  <si>
    <t>CUST_6077</t>
  </si>
  <si>
    <t>TXN_005417</t>
  </si>
  <si>
    <t>CUST_1786</t>
  </si>
  <si>
    <t>TXN_005525</t>
  </si>
  <si>
    <t>CUST_1545</t>
  </si>
  <si>
    <t>TXN_006790</t>
  </si>
  <si>
    <t>CUST_5749</t>
  </si>
  <si>
    <t>TXN_006872</t>
  </si>
  <si>
    <t>CUST_6917</t>
  </si>
  <si>
    <t>TXN_007325</t>
  </si>
  <si>
    <t>CUST_4475</t>
  </si>
  <si>
    <t>TXN_007560</t>
  </si>
  <si>
    <t>CUST_3317</t>
  </si>
  <si>
    <t>TXN_008200</t>
  </si>
  <si>
    <t>CUST_2410</t>
  </si>
  <si>
    <t>TXN_009251</t>
  </si>
  <si>
    <t>CUST_9691</t>
  </si>
  <si>
    <t>TXN_009371</t>
  </si>
  <si>
    <t>CUST_9532</t>
  </si>
  <si>
    <t>TXN_009572</t>
  </si>
  <si>
    <t>CUST_7877</t>
  </si>
  <si>
    <t>TXN_009856</t>
  </si>
  <si>
    <t>CUST_9408</t>
  </si>
  <si>
    <t>TXN_000259</t>
  </si>
  <si>
    <t>CUST_4436</t>
  </si>
  <si>
    <t>TXN_000420</t>
  </si>
  <si>
    <t>CUST_8723</t>
  </si>
  <si>
    <t>TXN_000519</t>
  </si>
  <si>
    <t>CUST_2324</t>
  </si>
  <si>
    <t>TXN_001337</t>
  </si>
  <si>
    <t>CUST_2007</t>
  </si>
  <si>
    <t>TXN_002279</t>
  </si>
  <si>
    <t>CUST_4867</t>
  </si>
  <si>
    <t>TXN_002453</t>
  </si>
  <si>
    <t>CUST_5790</t>
  </si>
  <si>
    <t>TXN_003578</t>
  </si>
  <si>
    <t>CUST_7314</t>
  </si>
  <si>
    <t>TXN_004007</t>
  </si>
  <si>
    <t>CUST_2756</t>
  </si>
  <si>
    <t>TXN_004135</t>
  </si>
  <si>
    <t>CUST_5298</t>
  </si>
  <si>
    <t>marketing</t>
  </si>
  <si>
    <t>TXN_004424</t>
  </si>
  <si>
    <t>CUST_2161</t>
  </si>
  <si>
    <t>TXN_004494</t>
  </si>
  <si>
    <t>CUST_5673</t>
  </si>
  <si>
    <t>TXN_004511</t>
  </si>
  <si>
    <t>CUST_8189</t>
  </si>
  <si>
    <t>TXN_004877</t>
  </si>
  <si>
    <t>CUST_7683</t>
  </si>
  <si>
    <t>TXN_004994</t>
  </si>
  <si>
    <t>CUST_5712</t>
  </si>
  <si>
    <t>TXN_005162</t>
  </si>
  <si>
    <t>CUST_7468</t>
  </si>
  <si>
    <t>TXN_005392</t>
  </si>
  <si>
    <t>CUST_1556</t>
  </si>
  <si>
    <t>TXN_005586</t>
  </si>
  <si>
    <t>CUST_3330</t>
  </si>
  <si>
    <t>TXN_006015</t>
  </si>
  <si>
    <t>CUST_1954</t>
  </si>
  <si>
    <t>Wst</t>
  </si>
  <si>
    <t>TXN_006027</t>
  </si>
  <si>
    <t>CUST_1354</t>
  </si>
  <si>
    <t>TXN_006699</t>
  </si>
  <si>
    <t>CUST_2221</t>
  </si>
  <si>
    <t>TXN_006762</t>
  </si>
  <si>
    <t>CUST_4771</t>
  </si>
  <si>
    <t>TXN_007084</t>
  </si>
  <si>
    <t>CUST_8213</t>
  </si>
  <si>
    <t>TXN_007270</t>
  </si>
  <si>
    <t>CUST_6141</t>
  </si>
  <si>
    <t>TXN_007795</t>
  </si>
  <si>
    <t>CUST_6872</t>
  </si>
  <si>
    <t>TXN_008268</t>
  </si>
  <si>
    <t>CUST_6013</t>
  </si>
  <si>
    <t>TXN_008349</t>
  </si>
  <si>
    <t>CUST_6967</t>
  </si>
  <si>
    <t>TXN_008851</t>
  </si>
  <si>
    <t>CUST_4185</t>
  </si>
  <si>
    <t>TXN_009086</t>
  </si>
  <si>
    <t>CUST_4483</t>
  </si>
  <si>
    <t>TXN_009364</t>
  </si>
  <si>
    <t>CUST_5341</t>
  </si>
  <si>
    <t>TXN_009665</t>
  </si>
  <si>
    <t>CUST_4845</t>
  </si>
  <si>
    <t>TXN_009738</t>
  </si>
  <si>
    <t>CUST_7998</t>
  </si>
  <si>
    <t>TXN_009772</t>
  </si>
  <si>
    <t>CUST_6715</t>
  </si>
  <si>
    <t>Est</t>
  </si>
  <si>
    <t>TXN_000311</t>
  </si>
  <si>
    <t>CUST_8206</t>
  </si>
  <si>
    <t>TXN_000639</t>
  </si>
  <si>
    <t>CUST_1770</t>
  </si>
  <si>
    <t>TXN_001033</t>
  </si>
  <si>
    <t>CUST_9966</t>
  </si>
  <si>
    <t>TXN_001832</t>
  </si>
  <si>
    <t>CUST_6962</t>
  </si>
  <si>
    <t>TXN_001889</t>
  </si>
  <si>
    <t>CUST_2884</t>
  </si>
  <si>
    <t>TXN_002572</t>
  </si>
  <si>
    <t>CUST_2842</t>
  </si>
  <si>
    <t>TXN_002796</t>
  </si>
  <si>
    <t>CUST_5897</t>
  </si>
  <si>
    <t>TXN_003832</t>
  </si>
  <si>
    <t>CUST_6047</t>
  </si>
  <si>
    <t>TXN_004435</t>
  </si>
  <si>
    <t>CUST_4178</t>
  </si>
  <si>
    <t>TXN_004592</t>
  </si>
  <si>
    <t>CUST_7828</t>
  </si>
  <si>
    <t>TXN_004745</t>
  </si>
  <si>
    <t>CUST_6811</t>
  </si>
  <si>
    <t>TXN_005833</t>
  </si>
  <si>
    <t>CUST_4645</t>
  </si>
  <si>
    <t>TXN_006857</t>
  </si>
  <si>
    <t>CUST_5911</t>
  </si>
  <si>
    <t>TXN_008224</t>
  </si>
  <si>
    <t>CUST_1929</t>
  </si>
  <si>
    <t>TXN_008808</t>
  </si>
  <si>
    <t>CUST_9464</t>
  </si>
  <si>
    <t>TXN_009308</t>
  </si>
  <si>
    <t>CUST_5310</t>
  </si>
  <si>
    <t>TXN_000477</t>
  </si>
  <si>
    <t>CUST_9335</t>
  </si>
  <si>
    <t>TXN_000554</t>
  </si>
  <si>
    <t>CUST_2256</t>
  </si>
  <si>
    <t>TXN_000788</t>
  </si>
  <si>
    <t>CUST_8489</t>
  </si>
  <si>
    <t>TXN_000856</t>
  </si>
  <si>
    <t>CUST_6142</t>
  </si>
  <si>
    <t>TXN_001373</t>
  </si>
  <si>
    <t>CUST_4342</t>
  </si>
  <si>
    <t>TXN_001804</t>
  </si>
  <si>
    <t>CUST_4083</t>
  </si>
  <si>
    <t>TXN_002856</t>
  </si>
  <si>
    <t>TXN_002860</t>
  </si>
  <si>
    <t>CUST_8927</t>
  </si>
  <si>
    <t>TXN_002895</t>
  </si>
  <si>
    <t>CUST_1522</t>
  </si>
  <si>
    <t>TXN_002896</t>
  </si>
  <si>
    <t>CUST_6904</t>
  </si>
  <si>
    <t>TXN_003533</t>
  </si>
  <si>
    <t>CUST_5733</t>
  </si>
  <si>
    <t>TXN_004145</t>
  </si>
  <si>
    <t>CUST_1584</t>
  </si>
  <si>
    <t>TXN_004313</t>
  </si>
  <si>
    <t>CUST_7782</t>
  </si>
  <si>
    <t>TXN_004497</t>
  </si>
  <si>
    <t>CUST_8452</t>
  </si>
  <si>
    <t>TXN_005187</t>
  </si>
  <si>
    <t>CUST_8867</t>
  </si>
  <si>
    <t>TXN_005263</t>
  </si>
  <si>
    <t>CUST_7362</t>
  </si>
  <si>
    <t>TXN_005304</t>
  </si>
  <si>
    <t>CUST_1547</t>
  </si>
  <si>
    <t>TXN_005882</t>
  </si>
  <si>
    <t>CUST_9695</t>
  </si>
  <si>
    <t>TXN_005887</t>
  </si>
  <si>
    <t>CUST_3376</t>
  </si>
  <si>
    <t>TXN_006065</t>
  </si>
  <si>
    <t>CUST_4880</t>
  </si>
  <si>
    <t>TXN_006271</t>
  </si>
  <si>
    <t>CUST_3208</t>
  </si>
  <si>
    <t>TXN_006446</t>
  </si>
  <si>
    <t>CUST_1701</t>
  </si>
  <si>
    <t>TXN_006691</t>
  </si>
  <si>
    <t>CUST_5055</t>
  </si>
  <si>
    <t>TXN_007484</t>
  </si>
  <si>
    <t>CUST_6173</t>
  </si>
  <si>
    <t>TXN_008908</t>
  </si>
  <si>
    <t>CUST_2941</t>
  </si>
  <si>
    <t>TXN_009025</t>
  </si>
  <si>
    <t>CUST_6920</t>
  </si>
  <si>
    <t>travel</t>
  </si>
  <si>
    <t>TXN_009836</t>
  </si>
  <si>
    <t>CUST_3160</t>
  </si>
  <si>
    <t>TXN_000571</t>
  </si>
  <si>
    <t>CUST_7819</t>
  </si>
  <si>
    <t>TXN_001467</t>
  </si>
  <si>
    <t>CUST_9619</t>
  </si>
  <si>
    <t>TXN_002618</t>
  </si>
  <si>
    <t>CUST_4361</t>
  </si>
  <si>
    <t>TXN_003100</t>
  </si>
  <si>
    <t>CUST_8618</t>
  </si>
  <si>
    <t>TXN_003919</t>
  </si>
  <si>
    <t>CUST_5135</t>
  </si>
  <si>
    <t>TXN_004055</t>
  </si>
  <si>
    <t>CUST_8538</t>
  </si>
  <si>
    <t>TXN_004133</t>
  </si>
  <si>
    <t>CUST_4783</t>
  </si>
  <si>
    <t>TXN_004448</t>
  </si>
  <si>
    <t>CUST_6300</t>
  </si>
  <si>
    <t>TXN_004582</t>
  </si>
  <si>
    <t>CUST_6594</t>
  </si>
  <si>
    <t>TXN_004986</t>
  </si>
  <si>
    <t>CUST_1622</t>
  </si>
  <si>
    <t>TXN_005352</t>
  </si>
  <si>
    <t>CUST_9321</t>
  </si>
  <si>
    <t>TXN_005798</t>
  </si>
  <si>
    <t>CUST_8060</t>
  </si>
  <si>
    <t>TXN_006295</t>
  </si>
  <si>
    <t>CUST_4799</t>
  </si>
  <si>
    <t>TXN_006540</t>
  </si>
  <si>
    <t>CUST_9961</t>
  </si>
  <si>
    <t>TXN_007277</t>
  </si>
  <si>
    <t>CUST_6061</t>
  </si>
  <si>
    <t>TXN_007391</t>
  </si>
  <si>
    <t>CUST_5287</t>
  </si>
  <si>
    <t>TXN_007735</t>
  </si>
  <si>
    <t>CUST_7449</t>
  </si>
  <si>
    <t>TXN_007871</t>
  </si>
  <si>
    <t>CUST_6756</t>
  </si>
  <si>
    <t>TXN_007923</t>
  </si>
  <si>
    <t>CUST_3597</t>
  </si>
  <si>
    <t>TXN_008194</t>
  </si>
  <si>
    <t>CUST_7860</t>
  </si>
  <si>
    <t>TXN_008888</t>
  </si>
  <si>
    <t>TXN_009527</t>
  </si>
  <si>
    <t>CUST_5359</t>
  </si>
  <si>
    <t>TXN_009847</t>
  </si>
  <si>
    <t>CUST_9093</t>
  </si>
  <si>
    <t>TXN_000303</t>
  </si>
  <si>
    <t>CUST_4009</t>
  </si>
  <si>
    <t>TXN_000385</t>
  </si>
  <si>
    <t>CUST_2679</t>
  </si>
  <si>
    <t>TXN_000649</t>
  </si>
  <si>
    <t>CUST_4374</t>
  </si>
  <si>
    <t>TXN_000721</t>
  </si>
  <si>
    <t>CUST_2276</t>
  </si>
  <si>
    <t>TXN_000936</t>
  </si>
  <si>
    <t>CUST_2854</t>
  </si>
  <si>
    <t>TXN_001081</t>
  </si>
  <si>
    <t>CUST_8141</t>
  </si>
  <si>
    <t>TXN_001297</t>
  </si>
  <si>
    <t>CUST_6068</t>
  </si>
  <si>
    <t>TXN_001319</t>
  </si>
  <si>
    <t>CUST_5795</t>
  </si>
  <si>
    <t>TXN_001508</t>
  </si>
  <si>
    <t>CUST_8057</t>
  </si>
  <si>
    <t>TXN_001541</t>
  </si>
  <si>
    <t>CUST_1374</t>
  </si>
  <si>
    <t>TXN_002100</t>
  </si>
  <si>
    <t>CUST_2037</t>
  </si>
  <si>
    <t>TXN_002613</t>
  </si>
  <si>
    <t>CUST_3070</t>
  </si>
  <si>
    <t>TXN_002693</t>
  </si>
  <si>
    <t>CUST_7626</t>
  </si>
  <si>
    <t>TXN_002849</t>
  </si>
  <si>
    <t>CUST_7555</t>
  </si>
  <si>
    <t>TXN_002968</t>
  </si>
  <si>
    <t>CUST_3745</t>
  </si>
  <si>
    <t>TXN_003076</t>
  </si>
  <si>
    <t>CUST_9199</t>
  </si>
  <si>
    <t>TXN_003150</t>
  </si>
  <si>
    <t>CUST_2422</t>
  </si>
  <si>
    <t>TXN_003484</t>
  </si>
  <si>
    <t>CUST_3032</t>
  </si>
  <si>
    <t>TXN_004367</t>
  </si>
  <si>
    <t>CUST_2094</t>
  </si>
  <si>
    <t>TXN_004951</t>
  </si>
  <si>
    <t>CUST_6618</t>
  </si>
  <si>
    <t>TXN_005010</t>
  </si>
  <si>
    <t>CUST_1178</t>
  </si>
  <si>
    <t>TXN_006073</t>
  </si>
  <si>
    <t>CUST_4990</t>
  </si>
  <si>
    <t>TXN_006550</t>
  </si>
  <si>
    <t>CUST_8766</t>
  </si>
  <si>
    <t>TXN_006856</t>
  </si>
  <si>
    <t>CUST_1209</t>
  </si>
  <si>
    <t>TXN_007157</t>
  </si>
  <si>
    <t>CUST_3956</t>
  </si>
  <si>
    <t>TXN_007490</t>
  </si>
  <si>
    <t>CUST_9234</t>
  </si>
  <si>
    <t>TXN_007732</t>
  </si>
  <si>
    <t>CUST_6130</t>
  </si>
  <si>
    <t>TXN_007852</t>
  </si>
  <si>
    <t>CUST_5460</t>
  </si>
  <si>
    <t>TXN_008326</t>
  </si>
  <si>
    <t>CUST_9399</t>
  </si>
  <si>
    <t>TXN_008557</t>
  </si>
  <si>
    <t>CUST_2709</t>
  </si>
  <si>
    <t>TXN_008768</t>
  </si>
  <si>
    <t>CUST_4186</t>
  </si>
  <si>
    <t>TXN_009020</t>
  </si>
  <si>
    <t>CUST_4487</t>
  </si>
  <si>
    <t>TXN_009173</t>
  </si>
  <si>
    <t>CUST_5796</t>
  </si>
  <si>
    <t>TXN_000515</t>
  </si>
  <si>
    <t>TXN_000708</t>
  </si>
  <si>
    <t>CUST_7376</t>
  </si>
  <si>
    <t>TXN_000926</t>
  </si>
  <si>
    <t>CUST_4368</t>
  </si>
  <si>
    <t>TXN_001128</t>
  </si>
  <si>
    <t>CUST_2524</t>
  </si>
  <si>
    <t>TXN_001634</t>
  </si>
  <si>
    <t>CUST_4124</t>
  </si>
  <si>
    <t>TXN_001718</t>
  </si>
  <si>
    <t>CUST_9227</t>
  </si>
  <si>
    <t>TXN_002010</t>
  </si>
  <si>
    <t>CUST_4839</t>
  </si>
  <si>
    <t>TXN_002231</t>
  </si>
  <si>
    <t>CUST_7164</t>
  </si>
  <si>
    <t>TXN_002396</t>
  </si>
  <si>
    <t>CUST_1459</t>
  </si>
  <si>
    <t>TXN_002628</t>
  </si>
  <si>
    <t>CUST_8611</t>
  </si>
  <si>
    <t>TXN_003212</t>
  </si>
  <si>
    <t>CUST_7579</t>
  </si>
  <si>
    <t>TXN_003511</t>
  </si>
  <si>
    <t>CUST_1661</t>
  </si>
  <si>
    <t>TXN_003695</t>
  </si>
  <si>
    <t>CUST_4046</t>
  </si>
  <si>
    <t>TXN_003989</t>
  </si>
  <si>
    <t>CUST_5204</t>
  </si>
  <si>
    <t>TXN_004998</t>
  </si>
  <si>
    <t>CUST_2140</t>
  </si>
  <si>
    <t>TXN_005118</t>
  </si>
  <si>
    <t>CUST_5813</t>
  </si>
  <si>
    <t>TXN_005402</t>
  </si>
  <si>
    <t>CUST_8543</t>
  </si>
  <si>
    <t>TXN_005911</t>
  </si>
  <si>
    <t>CUST_6176</t>
  </si>
  <si>
    <t>TXN_006562</t>
  </si>
  <si>
    <t>CUST_2779</t>
  </si>
  <si>
    <t>TXN_006618</t>
  </si>
  <si>
    <t>CUST_2438</t>
  </si>
  <si>
    <t>TXN_006768</t>
  </si>
  <si>
    <t>CUST_9712</t>
  </si>
  <si>
    <t>TXN_008047</t>
  </si>
  <si>
    <t>CUST_8939</t>
  </si>
  <si>
    <t>TXN_008750</t>
  </si>
  <si>
    <t>TXN_008974</t>
  </si>
  <si>
    <t>CUST_7010</t>
  </si>
  <si>
    <t>TXN_009179</t>
  </si>
  <si>
    <t>CUST_3511</t>
  </si>
  <si>
    <t>TXN_009391</t>
  </si>
  <si>
    <t>CUST_9846</t>
  </si>
  <si>
    <t>TXN_009499</t>
  </si>
  <si>
    <t>CUST_1110</t>
  </si>
  <si>
    <t>TXN_000128</t>
  </si>
  <si>
    <t>CUST_4242</t>
  </si>
  <si>
    <t>TXN_000152</t>
  </si>
  <si>
    <t>CUST_2495</t>
  </si>
  <si>
    <t>TXN_000256</t>
  </si>
  <si>
    <t>CUST_2045</t>
  </si>
  <si>
    <t>TXN_000586</t>
  </si>
  <si>
    <t>CUST_1924</t>
  </si>
  <si>
    <t>TXN_000674</t>
  </si>
  <si>
    <t>CUST_6449</t>
  </si>
  <si>
    <t>TXN_000779</t>
  </si>
  <si>
    <t>CUST_7986</t>
  </si>
  <si>
    <t>TXN_000844</t>
  </si>
  <si>
    <t>CUST_3898</t>
  </si>
  <si>
    <t>TXN_001819</t>
  </si>
  <si>
    <t>CUST_8121</t>
  </si>
  <si>
    <t>TXN_002218</t>
  </si>
  <si>
    <t>CUST_5000</t>
  </si>
  <si>
    <t>TXN_002313</t>
  </si>
  <si>
    <t>CUST_7530</t>
  </si>
  <si>
    <t>TXN_002530</t>
  </si>
  <si>
    <t>CUST_6823</t>
  </si>
  <si>
    <t>TXN_002588</t>
  </si>
  <si>
    <t>CUST_2998</t>
  </si>
  <si>
    <t>TXN_002715</t>
  </si>
  <si>
    <t>CUST_7538</t>
  </si>
  <si>
    <t>TXN_002904</t>
  </si>
  <si>
    <t>CUST_6423</t>
  </si>
  <si>
    <t>TXN_002955</t>
  </si>
  <si>
    <t>CUST_9578</t>
  </si>
  <si>
    <t>TXN_003300</t>
  </si>
  <si>
    <t>CUST_1112</t>
  </si>
  <si>
    <t>TXN_003317</t>
  </si>
  <si>
    <t>CUST_1018</t>
  </si>
  <si>
    <t>TXN_003389</t>
  </si>
  <si>
    <t>CUST_8817</t>
  </si>
  <si>
    <t>TXN_004330</t>
  </si>
  <si>
    <t>CUST_6874</t>
  </si>
  <si>
    <t>TXN_004374</t>
  </si>
  <si>
    <t>CUST_4982</t>
  </si>
  <si>
    <t>TXN_004454</t>
  </si>
  <si>
    <t>CUST_8498</t>
  </si>
  <si>
    <t>TXN_004520</t>
  </si>
  <si>
    <t>CUST_6060</t>
  </si>
  <si>
    <t>TXN_004750</t>
  </si>
  <si>
    <t>CUST_3306</t>
  </si>
  <si>
    <t>TXN_005441</t>
  </si>
  <si>
    <t>CUST_8367</t>
  </si>
  <si>
    <t>TXN_005893</t>
  </si>
  <si>
    <t>CUST_9949</t>
  </si>
  <si>
    <t>TXN_006003</t>
  </si>
  <si>
    <t>CUST_5752</t>
  </si>
  <si>
    <t>TXN_006341</t>
  </si>
  <si>
    <t>CUST_6131</t>
  </si>
  <si>
    <t>TXN_006451</t>
  </si>
  <si>
    <t>CUST_8968</t>
  </si>
  <si>
    <t>TXN_006823</t>
  </si>
  <si>
    <t>CUST_9067</t>
  </si>
  <si>
    <t>TXN_007015</t>
  </si>
  <si>
    <t>CUST_6599</t>
  </si>
  <si>
    <t>TXN_007498</t>
  </si>
  <si>
    <t>CUST_8694</t>
  </si>
  <si>
    <t>TXN_008239</t>
  </si>
  <si>
    <t>CUST_4319</t>
  </si>
  <si>
    <t>TXN_008478</t>
  </si>
  <si>
    <t>CUST_7081</t>
  </si>
  <si>
    <t>TXN_008605</t>
  </si>
  <si>
    <t>CUST_1565</t>
  </si>
  <si>
    <t>TXN_008834</t>
  </si>
  <si>
    <t>CUST_7305</t>
  </si>
  <si>
    <t>TXN_009277</t>
  </si>
  <si>
    <t>CUST_1588</t>
  </si>
  <si>
    <t>TXN_009383</t>
  </si>
  <si>
    <t>CUST_1573</t>
  </si>
  <si>
    <t>TXN_009459</t>
  </si>
  <si>
    <t>CUST_3212</t>
  </si>
  <si>
    <t>TXN_009992</t>
  </si>
  <si>
    <t>CUST_8224</t>
  </si>
  <si>
    <t>TXN_000171</t>
  </si>
  <si>
    <t>CUST_6249</t>
  </si>
  <si>
    <t>TXN_000228</t>
  </si>
  <si>
    <t>CUST_7295</t>
  </si>
  <si>
    <t>TXN_000663</t>
  </si>
  <si>
    <t>CUST_6115</t>
  </si>
  <si>
    <t>TXN_002427</t>
  </si>
  <si>
    <t>CUST_8789</t>
  </si>
  <si>
    <t>TXN_002634</t>
  </si>
  <si>
    <t>CUST_9767</t>
  </si>
  <si>
    <t>TXN_003766</t>
  </si>
  <si>
    <t>CUST_4262</t>
  </si>
  <si>
    <t>TXN_003863</t>
  </si>
  <si>
    <t>CUST_8972</t>
  </si>
  <si>
    <t>TXN_004933</t>
  </si>
  <si>
    <t>CUST_2378</t>
  </si>
  <si>
    <t>TXN_006847</t>
  </si>
  <si>
    <t>CUST_9074</t>
  </si>
  <si>
    <t>TXN_007041</t>
  </si>
  <si>
    <t>CUST_3423</t>
  </si>
  <si>
    <t>TXN_007557</t>
  </si>
  <si>
    <t>CUST_5477</t>
  </si>
  <si>
    <t>TXN_007740</t>
  </si>
  <si>
    <t>CUST_9808</t>
  </si>
  <si>
    <t>TXN_009418</t>
  </si>
  <si>
    <t>CUST_9218</t>
  </si>
  <si>
    <t>TXN_009943</t>
  </si>
  <si>
    <t>CUST_1869</t>
  </si>
  <si>
    <t>TXN_000567</t>
  </si>
  <si>
    <t>CUST_9549</t>
  </si>
  <si>
    <t>TXN_001917</t>
  </si>
  <si>
    <t>CUST_4302</t>
  </si>
  <si>
    <t>TXN_002027</t>
  </si>
  <si>
    <t>CUST_7303</t>
  </si>
  <si>
    <t>TXN_002164</t>
  </si>
  <si>
    <t>TXN_002433</t>
  </si>
  <si>
    <t>CUST_2531</t>
  </si>
  <si>
    <t>TXN_002763</t>
  </si>
  <si>
    <t>CUST_4420</t>
  </si>
  <si>
    <t>TXN_003203</t>
  </si>
  <si>
    <t>CUST_2991</t>
  </si>
  <si>
    <t>TXN_003500</t>
  </si>
  <si>
    <t>CUST_3591</t>
  </si>
  <si>
    <t>TXN_004640</t>
  </si>
  <si>
    <t>CUST_5815</t>
  </si>
  <si>
    <t>TXN_004702</t>
  </si>
  <si>
    <t>CUST_8354</t>
  </si>
  <si>
    <t>TXN_004725</t>
  </si>
  <si>
    <t>CUST_8211</t>
  </si>
  <si>
    <t>TXN_005090</t>
  </si>
  <si>
    <t>CUST_2754</t>
  </si>
  <si>
    <t>TXN_005222</t>
  </si>
  <si>
    <t>CUST_6882</t>
  </si>
  <si>
    <t>TXN_006154</t>
  </si>
  <si>
    <t>CUST_9772</t>
  </si>
  <si>
    <t>TXN_006974</t>
  </si>
  <si>
    <t>CUST_6212</t>
  </si>
  <si>
    <t>TXN_007625</t>
  </si>
  <si>
    <t>CUST_3399</t>
  </si>
  <si>
    <t>TXN_008643</t>
  </si>
  <si>
    <t>CUST_1731</t>
  </si>
  <si>
    <t>TXN_009117</t>
  </si>
  <si>
    <t>CUST_8127</t>
  </si>
  <si>
    <t>TXN_009529</t>
  </si>
  <si>
    <t>CUST_8254</t>
  </si>
  <si>
    <t>TXN_009587</t>
  </si>
  <si>
    <t>CUST_1916</t>
  </si>
  <si>
    <t>TXN_009684</t>
  </si>
  <si>
    <t>CUST_4060</t>
  </si>
  <si>
    <t>TXN_009771</t>
  </si>
  <si>
    <t>CUST_2786</t>
  </si>
  <si>
    <t>TXN_000119</t>
  </si>
  <si>
    <t>CUST_8408</t>
  </si>
  <si>
    <t>TXN_000192</t>
  </si>
  <si>
    <t>TXN_000482</t>
  </si>
  <si>
    <t>CUST_6588</t>
  </si>
  <si>
    <t>TXN_000742</t>
  </si>
  <si>
    <t>CUST_8673</t>
  </si>
  <si>
    <t>TXN_000817</t>
  </si>
  <si>
    <t>CUST_3060</t>
  </si>
  <si>
    <t>TXN_001536</t>
  </si>
  <si>
    <t>CUST_4591</t>
  </si>
  <si>
    <t>TXN_001624</t>
  </si>
  <si>
    <t>CUST_6238</t>
  </si>
  <si>
    <t>TXN_001644</t>
  </si>
  <si>
    <t>CUST_6208</t>
  </si>
  <si>
    <t>TXN_001715</t>
  </si>
  <si>
    <t>CUST_9636</t>
  </si>
  <si>
    <t>TXN_001969</t>
  </si>
  <si>
    <t>CUST_7172</t>
  </si>
  <si>
    <t>TXN_002114</t>
  </si>
  <si>
    <t>CUST_6251</t>
  </si>
  <si>
    <t>TXN_002332</t>
  </si>
  <si>
    <t>CUST_6248</t>
  </si>
  <si>
    <t>TXN_002581</t>
  </si>
  <si>
    <t>CUST_7439</t>
  </si>
  <si>
    <t>TXN_002736</t>
  </si>
  <si>
    <t>CUST_4536</t>
  </si>
  <si>
    <t>TXN_002870</t>
  </si>
  <si>
    <t>CUST_3437</t>
  </si>
  <si>
    <t>TXN_003090</t>
  </si>
  <si>
    <t>CUST_4583</t>
  </si>
  <si>
    <t>TXN_003406</t>
  </si>
  <si>
    <t>CUST_9264</t>
  </si>
  <si>
    <t>TXN_003838</t>
  </si>
  <si>
    <t>CUST_2257</t>
  </si>
  <si>
    <t>TXN_003946</t>
  </si>
  <si>
    <t>CUST_4258</t>
  </si>
  <si>
    <t>TXN_004381</t>
  </si>
  <si>
    <t>CUST_8478</t>
  </si>
  <si>
    <t>TXN_005808</t>
  </si>
  <si>
    <t>CUST_1364</t>
  </si>
  <si>
    <t>TXN_006698</t>
  </si>
  <si>
    <t>CUST_5864</t>
  </si>
  <si>
    <t>TXN_007762</t>
  </si>
  <si>
    <t>CUST_3402</t>
  </si>
  <si>
    <t>TXN_007925</t>
  </si>
  <si>
    <t>CUST_5890</t>
  </si>
  <si>
    <t>TXN_008283</t>
  </si>
  <si>
    <t>CUST_3373</t>
  </si>
  <si>
    <t>TXN_008403</t>
  </si>
  <si>
    <t>CUST_7092</t>
  </si>
  <si>
    <t>TXN_008439</t>
  </si>
  <si>
    <t>TXN_009095</t>
  </si>
  <si>
    <t>CUST_7302</t>
  </si>
  <si>
    <t>TXN_009116</t>
  </si>
  <si>
    <t>CUST_6036</t>
  </si>
  <si>
    <t>TXN_009252</t>
  </si>
  <si>
    <t>CUST_8813</t>
  </si>
  <si>
    <t>TXN_009406</t>
  </si>
  <si>
    <t>CUST_8062</t>
  </si>
  <si>
    <t>TXN_009632</t>
  </si>
  <si>
    <t>CUST_4118</t>
  </si>
  <si>
    <t>office supplies</t>
  </si>
  <si>
    <t>TXN_000203</t>
  </si>
  <si>
    <t>CUST_3976</t>
  </si>
  <si>
    <t>TXN_000233</t>
  </si>
  <si>
    <t>CUST_9445</t>
  </si>
  <si>
    <t>TXN_000490</t>
  </si>
  <si>
    <t>CUST_6305</t>
  </si>
  <si>
    <t>TXN_000824</t>
  </si>
  <si>
    <t>CUST_2994</t>
  </si>
  <si>
    <t>TXN_000864</t>
  </si>
  <si>
    <t>CUST_4687</t>
  </si>
  <si>
    <t>TXN_001259</t>
  </si>
  <si>
    <t>CUST_3265</t>
  </si>
  <si>
    <t>TXN_001269</t>
  </si>
  <si>
    <t>CUST_8657</t>
  </si>
  <si>
    <t>TXN_001374</t>
  </si>
  <si>
    <t>CUST_3844</t>
  </si>
  <si>
    <t>TXN_001755</t>
  </si>
  <si>
    <t>CUST_9841</t>
  </si>
  <si>
    <t>TXN_001811</t>
  </si>
  <si>
    <t>CUST_7770</t>
  </si>
  <si>
    <t>TXN_002268</t>
  </si>
  <si>
    <t>CUST_2727</t>
  </si>
  <si>
    <t>TXN_002502</t>
  </si>
  <si>
    <t>CUST_2455</t>
  </si>
  <si>
    <t>TXN_003554</t>
  </si>
  <si>
    <t>CUST_3242</t>
  </si>
  <si>
    <t>TXN_003685</t>
  </si>
  <si>
    <t>CUST_1383</t>
  </si>
  <si>
    <t>TXN_003856</t>
  </si>
  <si>
    <t>CUST_3617</t>
  </si>
  <si>
    <t>TXN_004076</t>
  </si>
  <si>
    <t>CUST_7513</t>
  </si>
  <si>
    <t>TXN_004186</t>
  </si>
  <si>
    <t>CUST_1165</t>
  </si>
  <si>
    <t>TXN_004490</t>
  </si>
  <si>
    <t>CUST_6807</t>
  </si>
  <si>
    <t>TXN_004975</t>
  </si>
  <si>
    <t>CUST_1515</t>
  </si>
  <si>
    <t>TXN_005051</t>
  </si>
  <si>
    <t>CUST_4655</t>
  </si>
  <si>
    <t>TXN_005555</t>
  </si>
  <si>
    <t>CUST_5555</t>
  </si>
  <si>
    <t>TXN_005558</t>
  </si>
  <si>
    <t>CUST_8124</t>
  </si>
  <si>
    <t>TXN_005723</t>
  </si>
  <si>
    <t>CUST_5402</t>
  </si>
  <si>
    <t>TXN_005984</t>
  </si>
  <si>
    <t>CUST_5598</t>
  </si>
  <si>
    <t>TXN_006918</t>
  </si>
  <si>
    <t>CUST_9998</t>
  </si>
  <si>
    <t>TXN_008633</t>
  </si>
  <si>
    <t>CUST_4037</t>
  </si>
  <si>
    <t>TXN_009549</t>
  </si>
  <si>
    <t>CUST_1100</t>
  </si>
  <si>
    <t>TXN_009675</t>
  </si>
  <si>
    <t>CUST_6153</t>
  </si>
  <si>
    <t>TXN_009893</t>
  </si>
  <si>
    <t>CUST_3397</t>
  </si>
  <si>
    <t>TXN_000222</t>
  </si>
  <si>
    <t>CUST_8158</t>
  </si>
  <si>
    <t>TXN_001154</t>
  </si>
  <si>
    <t>CUST_2341</t>
  </si>
  <si>
    <t>TXN_001230</t>
  </si>
  <si>
    <t>CUST_3050</t>
  </si>
  <si>
    <t>TXN_001433</t>
  </si>
  <si>
    <t>CUST_4788</t>
  </si>
  <si>
    <t>TXN_001516</t>
  </si>
  <si>
    <t>CUST_1352</t>
  </si>
  <si>
    <t>TXN_001824</t>
  </si>
  <si>
    <t>CUST_4725</t>
  </si>
  <si>
    <t>TXN_002480</t>
  </si>
  <si>
    <t>CUST_2478</t>
  </si>
  <si>
    <t>TXN_002808</t>
  </si>
  <si>
    <t>CUST_3092</t>
  </si>
  <si>
    <t>TXN_002822</t>
  </si>
  <si>
    <t>CUST_6409</t>
  </si>
  <si>
    <t>TXN_003410</t>
  </si>
  <si>
    <t>CUST_5138</t>
  </si>
  <si>
    <t>TXN_003477</t>
  </si>
  <si>
    <t>CUST_8296</t>
  </si>
  <si>
    <t>TXN_003517</t>
  </si>
  <si>
    <t>CUST_3773</t>
  </si>
  <si>
    <t>TXN_003788</t>
  </si>
  <si>
    <t>CUST_8427</t>
  </si>
  <si>
    <t>TXN_003936</t>
  </si>
  <si>
    <t>CUST_2252</t>
  </si>
  <si>
    <t>TXN_004139</t>
  </si>
  <si>
    <t>CUST_7009</t>
  </si>
  <si>
    <t>TXN_004195</t>
  </si>
  <si>
    <t>CUST_8962</t>
  </si>
  <si>
    <t>TXN_004560</t>
  </si>
  <si>
    <t>CUST_5603</t>
  </si>
  <si>
    <t>TXN_004570</t>
  </si>
  <si>
    <t>CUST_2986</t>
  </si>
  <si>
    <t>TXN_004664</t>
  </si>
  <si>
    <t>CUST_3547</t>
  </si>
  <si>
    <t>TXN_005181</t>
  </si>
  <si>
    <t>CUST_4153</t>
  </si>
  <si>
    <t>TXN_005421</t>
  </si>
  <si>
    <t>CUST_4767</t>
  </si>
  <si>
    <t>TXN_005485</t>
  </si>
  <si>
    <t>CUST_6253</t>
  </si>
  <si>
    <t>TXN_005793</t>
  </si>
  <si>
    <t>TXN_005853</t>
  </si>
  <si>
    <t>TXN_005945</t>
  </si>
  <si>
    <t>CUST_6027</t>
  </si>
  <si>
    <t>TXN_006122</t>
  </si>
  <si>
    <t>CUST_2928</t>
  </si>
  <si>
    <t>TXN_006156</t>
  </si>
  <si>
    <t>CUST_2211</t>
  </si>
  <si>
    <t>TXN_006197</t>
  </si>
  <si>
    <t>CUST_9175</t>
  </si>
  <si>
    <t>TXN_006514</t>
  </si>
  <si>
    <t>CUST_1328</t>
  </si>
  <si>
    <t>TXN_006733</t>
  </si>
  <si>
    <t>CUST_1938</t>
  </si>
  <si>
    <t>TXN_007100</t>
  </si>
  <si>
    <t>CUST_8379</t>
  </si>
  <si>
    <t>TXN_007262</t>
  </si>
  <si>
    <t>CUST_3934</t>
  </si>
  <si>
    <t>TXN_007612</t>
  </si>
  <si>
    <t>CUST_3873</t>
  </si>
  <si>
    <t>TXN_007938</t>
  </si>
  <si>
    <t>CUST_9027</t>
  </si>
  <si>
    <t>TXN_008780</t>
  </si>
  <si>
    <t>CUST_2461</t>
  </si>
  <si>
    <t>TXN_009493</t>
  </si>
  <si>
    <t>CUST_6247</t>
  </si>
  <si>
    <t>TXN_000237</t>
  </si>
  <si>
    <t>CUST_3200</t>
  </si>
  <si>
    <t>TXN_000447</t>
  </si>
  <si>
    <t>CUST_2122</t>
  </si>
  <si>
    <t>TXN_000497</t>
  </si>
  <si>
    <t>CUST_9010</t>
  </si>
  <si>
    <t>TXN_000523</t>
  </si>
  <si>
    <t>CUST_2810</t>
  </si>
  <si>
    <t>TXN_000546</t>
  </si>
  <si>
    <t>TXN_001026</t>
  </si>
  <si>
    <t>CUST_9356</t>
  </si>
  <si>
    <t>TXN_001165</t>
  </si>
  <si>
    <t>CUST_7609</t>
  </si>
  <si>
    <t>TXN_001646</t>
  </si>
  <si>
    <t>CUST_4828</t>
  </si>
  <si>
    <t>TXN_001770</t>
  </si>
  <si>
    <t>CUST_7764</t>
  </si>
  <si>
    <t>TXN_002170</t>
  </si>
  <si>
    <t>CUST_3757</t>
  </si>
  <si>
    <t>TXN_002474</t>
  </si>
  <si>
    <t>TXN_002594</t>
  </si>
  <si>
    <t>CUST_2431</t>
  </si>
  <si>
    <t>TXN_003001</t>
  </si>
  <si>
    <t>CUST_6243</t>
  </si>
  <si>
    <t>TXN_003153</t>
  </si>
  <si>
    <t>CUST_7696</t>
  </si>
  <si>
    <t>TXN_003469</t>
  </si>
  <si>
    <t>CUST_8829</t>
  </si>
  <si>
    <t>TXN_003586</t>
  </si>
  <si>
    <t>CUST_4904</t>
  </si>
  <si>
    <t>TXN_003623</t>
  </si>
  <si>
    <t>CUST_9397</t>
  </si>
  <si>
    <t>TXN_004180</t>
  </si>
  <si>
    <t>CUST_3028</t>
  </si>
  <si>
    <t>TXN_004489</t>
  </si>
  <si>
    <t>CUST_4809</t>
  </si>
  <si>
    <t>TXN_004773</t>
  </si>
  <si>
    <t>CUST_9671</t>
  </si>
  <si>
    <t>TXN_004861</t>
  </si>
  <si>
    <t>CUST_6979</t>
  </si>
  <si>
    <t>TXN_005129</t>
  </si>
  <si>
    <t>TXN_005515</t>
  </si>
  <si>
    <t>CUST_9007</t>
  </si>
  <si>
    <t>TXN_006503</t>
  </si>
  <si>
    <t>CUST_2209</t>
  </si>
  <si>
    <t>TXN_008177</t>
  </si>
  <si>
    <t>CUST_4520</t>
  </si>
  <si>
    <t>TXN_008211</t>
  </si>
  <si>
    <t>CUST_1066</t>
  </si>
  <si>
    <t>TXN_008438</t>
  </si>
  <si>
    <t>CUST_1849</t>
  </si>
  <si>
    <t>TXN_008551</t>
  </si>
  <si>
    <t>CUST_1577</t>
  </si>
  <si>
    <t>TXN_008759</t>
  </si>
  <si>
    <t>CUST_5150</t>
  </si>
  <si>
    <t>TXN_008774</t>
  </si>
  <si>
    <t>CUST_1560</t>
  </si>
  <si>
    <t>TXN_008790</t>
  </si>
  <si>
    <t>CUST_4932</t>
  </si>
  <si>
    <t>TXN_009785</t>
  </si>
  <si>
    <t>CUST_7744</t>
  </si>
  <si>
    <t>TXN_009824</t>
  </si>
  <si>
    <t>CUST_3340</t>
  </si>
  <si>
    <t>TXN_009826</t>
  </si>
  <si>
    <t>CUST_1597</t>
  </si>
  <si>
    <t>TXN_000035</t>
  </si>
  <si>
    <t>CUST_4556</t>
  </si>
  <si>
    <t>TXN_000288</t>
  </si>
  <si>
    <t>CUST_2184</t>
  </si>
  <si>
    <t>TXN_000763</t>
  </si>
  <si>
    <t>CUST_7371</t>
  </si>
  <si>
    <t>TXN_000924</t>
  </si>
  <si>
    <t>CUST_5146</t>
  </si>
  <si>
    <t>TXN_002219</t>
  </si>
  <si>
    <t>CUST_1671</t>
  </si>
  <si>
    <t>TXN_002283</t>
  </si>
  <si>
    <t>CUST_6879</t>
  </si>
  <si>
    <t>TXN_002330</t>
  </si>
  <si>
    <t>TXN_002516</t>
  </si>
  <si>
    <t>CUST_2968</t>
  </si>
  <si>
    <t>TXN_003180</t>
  </si>
  <si>
    <t>CUST_5307</t>
  </si>
  <si>
    <t>TXN_003385</t>
  </si>
  <si>
    <t>CUST_8304</t>
  </si>
  <si>
    <t>TXN_004355</t>
  </si>
  <si>
    <t>CUST_1464</t>
  </si>
  <si>
    <t>TXN_004468</t>
  </si>
  <si>
    <t>CUST_9635</t>
  </si>
  <si>
    <t>TXN_004484</t>
  </si>
  <si>
    <t>CUST_6543</t>
  </si>
  <si>
    <t>TXN_005252</t>
  </si>
  <si>
    <t>CUST_8607</t>
  </si>
  <si>
    <t>TXN_005275</t>
  </si>
  <si>
    <t>CUST_6966</t>
  </si>
  <si>
    <t>TXN_005785</t>
  </si>
  <si>
    <t>CUST_9945</t>
  </si>
  <si>
    <t>TXN_005925</t>
  </si>
  <si>
    <t>CUST_2749</t>
  </si>
  <si>
    <t>TXN_006136</t>
  </si>
  <si>
    <t>CUST_7878</t>
  </si>
  <si>
    <t>TXN_006250</t>
  </si>
  <si>
    <t>CUST_3892</t>
  </si>
  <si>
    <t>TXN_006709</t>
  </si>
  <si>
    <t>CUST_6086</t>
  </si>
  <si>
    <t>TXN_007104</t>
  </si>
  <si>
    <t>CUST_5607</t>
  </si>
  <si>
    <t>TXN_007178</t>
  </si>
  <si>
    <t>CUST_1325</t>
  </si>
  <si>
    <t>TXN_007302</t>
  </si>
  <si>
    <t>TXN_007836</t>
  </si>
  <si>
    <t>CUST_7981</t>
  </si>
  <si>
    <t>TXN_008113</t>
  </si>
  <si>
    <t>CUST_9655</t>
  </si>
  <si>
    <t>TXN_008642</t>
  </si>
  <si>
    <t>CUST_1427</t>
  </si>
  <si>
    <t>TXN_009231</t>
  </si>
  <si>
    <t>CUST_3285</t>
  </si>
  <si>
    <t>TXN_009453</t>
  </si>
  <si>
    <t>CUST_8579</t>
  </si>
  <si>
    <t>TXN_009520</t>
  </si>
  <si>
    <t>CUST_6228</t>
  </si>
  <si>
    <t>TXN_009699</t>
  </si>
  <si>
    <t>CUST_3365</t>
  </si>
  <si>
    <t>TXN_000684</t>
  </si>
  <si>
    <t>CUST_2906</t>
  </si>
  <si>
    <t>TXN_000847</t>
  </si>
  <si>
    <t>CUST_8577</t>
  </si>
  <si>
    <t>TXN_000887</t>
  </si>
  <si>
    <t>CUST_2865</t>
  </si>
  <si>
    <t>TXN_001024</t>
  </si>
  <si>
    <t>CUST_5547</t>
  </si>
  <si>
    <t>TXN_001087</t>
  </si>
  <si>
    <t>CUST_1645</t>
  </si>
  <si>
    <t>TXN_001439</t>
  </si>
  <si>
    <t>CUST_6420</t>
  </si>
  <si>
    <t>TXN_001483</t>
  </si>
  <si>
    <t>CUST_3430</t>
  </si>
  <si>
    <t>TXN_002149</t>
  </si>
  <si>
    <t>CUST_2651</t>
  </si>
  <si>
    <t>TXN_002454</t>
  </si>
  <si>
    <t>CUST_8183</t>
  </si>
  <si>
    <t>TXN_002526</t>
  </si>
  <si>
    <t>CUST_1182</t>
  </si>
  <si>
    <t>TXN_002537</t>
  </si>
  <si>
    <t>CUST_7132</t>
  </si>
  <si>
    <t>TXN_002652</t>
  </si>
  <si>
    <t>CUST_3309</t>
  </si>
  <si>
    <t>TXN_002788</t>
  </si>
  <si>
    <t>CUST_5236</t>
  </si>
  <si>
    <t>TXN_003195</t>
  </si>
  <si>
    <t>CUST_8352</t>
  </si>
  <si>
    <t>TXN_003923</t>
  </si>
  <si>
    <t>CUST_1446</t>
  </si>
  <si>
    <t>TXN_005135</t>
  </si>
  <si>
    <t>CUST_2907</t>
  </si>
  <si>
    <t>TXN_006130</t>
  </si>
  <si>
    <t>CUST_7207</t>
  </si>
  <si>
    <t>TXN_006233</t>
  </si>
  <si>
    <t>CUST_1564</t>
  </si>
  <si>
    <t>TXN_006766</t>
  </si>
  <si>
    <t>CUST_2174</t>
  </si>
  <si>
    <t>TXN_007441</t>
  </si>
  <si>
    <t>CUST_8727</t>
  </si>
  <si>
    <t>TXN_007455</t>
  </si>
  <si>
    <t>CUST_8232</t>
  </si>
  <si>
    <t>TXN_007506</t>
  </si>
  <si>
    <t>CUST_4347</t>
  </si>
  <si>
    <t>TXN_007726</t>
  </si>
  <si>
    <t>CUST_3653</t>
  </si>
  <si>
    <t>TXN_008287</t>
  </si>
  <si>
    <t>TXN_008564</t>
  </si>
  <si>
    <t>CUST_7034</t>
  </si>
  <si>
    <t>TXN_008668</t>
  </si>
  <si>
    <t>CUST_8372</t>
  </si>
  <si>
    <t>TXN_008896</t>
  </si>
  <si>
    <t>CUST_6897</t>
  </si>
  <si>
    <t>TXN_009343</t>
  </si>
  <si>
    <t>CUST_5267</t>
  </si>
  <si>
    <t>TXN_009600</t>
  </si>
  <si>
    <t>CUST_5543</t>
  </si>
  <si>
    <t>TXN_009725</t>
  </si>
  <si>
    <t>CUST_5840</t>
  </si>
  <si>
    <t>TXN_000633</t>
  </si>
  <si>
    <t>CUST_5544</t>
  </si>
  <si>
    <t>TXN_001240</t>
  </si>
  <si>
    <t>CUST_9173</t>
  </si>
  <si>
    <t>TXN_001942</t>
  </si>
  <si>
    <t>TXN_002137</t>
  </si>
  <si>
    <t>CUST_6997</t>
  </si>
  <si>
    <t>TXN_002357</t>
  </si>
  <si>
    <t>CUST_1587</t>
  </si>
  <si>
    <t>TXN_002543</t>
  </si>
  <si>
    <t>CUST_4321</t>
  </si>
  <si>
    <t>TXN_002836</t>
  </si>
  <si>
    <t>CUST_2556</t>
  </si>
  <si>
    <t>TXN_003718</t>
  </si>
  <si>
    <t>CUST_9092</t>
  </si>
  <si>
    <t>Nrth</t>
  </si>
  <si>
    <t>TXN_004605</t>
  </si>
  <si>
    <t>TXN_004625</t>
  </si>
  <si>
    <t>CUST_6696</t>
  </si>
  <si>
    <t>TXN_005406</t>
  </si>
  <si>
    <t>CUST_8246</t>
  </si>
  <si>
    <t>TXN_005563</t>
  </si>
  <si>
    <t>CUST_6413</t>
  </si>
  <si>
    <t>TXN_006078</t>
  </si>
  <si>
    <t>CUST_5095</t>
  </si>
  <si>
    <t>TXN_006149</t>
  </si>
  <si>
    <t>TXN_006322</t>
  </si>
  <si>
    <t>CUST_6875</t>
  </si>
  <si>
    <t>TXN_006330</t>
  </si>
  <si>
    <t>CUST_3542</t>
  </si>
  <si>
    <t>TXN_006346</t>
  </si>
  <si>
    <t>CUST_4720</t>
  </si>
  <si>
    <t>TXN_006523</t>
  </si>
  <si>
    <t>CUST_6694</t>
  </si>
  <si>
    <t>TXN_007237</t>
  </si>
  <si>
    <t>CUST_6781</t>
  </si>
  <si>
    <t>TXN_007367</t>
  </si>
  <si>
    <t>CUST_1109</t>
  </si>
  <si>
    <t>TXN_007458</t>
  </si>
  <si>
    <t>TXN_007717</t>
  </si>
  <si>
    <t>CUST_5759</t>
  </si>
  <si>
    <t>TXN_008247</t>
  </si>
  <si>
    <t>CUST_8209</t>
  </si>
  <si>
    <t>TXN_009284</t>
  </si>
  <si>
    <t>TXN_009438</t>
  </si>
  <si>
    <t>CUST_4464</t>
  </si>
  <si>
    <t>TXN_000102</t>
  </si>
  <si>
    <t>CUST_9110</t>
  </si>
  <si>
    <t>TXN_000439</t>
  </si>
  <si>
    <t>CUST_8587</t>
  </si>
  <si>
    <t>TXN_001367</t>
  </si>
  <si>
    <t>TXN_001861</t>
  </si>
  <si>
    <t>CUST_7097</t>
  </si>
  <si>
    <t>TXN_002389</t>
  </si>
  <si>
    <t>CUST_6925</t>
  </si>
  <si>
    <t>TXN_002456</t>
  </si>
  <si>
    <t>CUST_3479</t>
  </si>
  <si>
    <t>TXN_003482</t>
  </si>
  <si>
    <t>CUST_6103</t>
  </si>
  <si>
    <t>TXN_003713</t>
  </si>
  <si>
    <t>CUST_2837</t>
  </si>
  <si>
    <t>TXN_004781</t>
  </si>
  <si>
    <t>CUST_9220</t>
  </si>
  <si>
    <t>TXN_004789</t>
  </si>
  <si>
    <t>CUST_5086</t>
  </si>
  <si>
    <t>TXN_004924</t>
  </si>
  <si>
    <t>CUST_3296</t>
  </si>
  <si>
    <t>TXN_005543</t>
  </si>
  <si>
    <t>CUST_1773</t>
  </si>
  <si>
    <t>TXN_005695</t>
  </si>
  <si>
    <t>CUST_3803</t>
  </si>
  <si>
    <t>TXN_007087</t>
  </si>
  <si>
    <t>CUST_5134</t>
  </si>
  <si>
    <t>TXN_008008</t>
  </si>
  <si>
    <t>CUST_3460</t>
  </si>
  <si>
    <t>TXN_008258</t>
  </si>
  <si>
    <t>TXN_008356</t>
  </si>
  <si>
    <t>CUST_9186</t>
  </si>
  <si>
    <t>TXN_008823</t>
  </si>
  <si>
    <t>CUST_7686</t>
  </si>
  <si>
    <t>TXN_009455</t>
  </si>
  <si>
    <t>CUST_4331</t>
  </si>
  <si>
    <t>TXN_000056</t>
  </si>
  <si>
    <t>CUST_8989</t>
  </si>
  <si>
    <t>TXN_000504</t>
  </si>
  <si>
    <t>CUST_8056</t>
  </si>
  <si>
    <t>TXN_000789</t>
  </si>
  <si>
    <t>CUST_9659</t>
  </si>
  <si>
    <t>TXN_000804</t>
  </si>
  <si>
    <t>CUST_3048</t>
  </si>
  <si>
    <t>TXN_001292</t>
  </si>
  <si>
    <t>CUST_6295</t>
  </si>
  <si>
    <t>TXN_001823</t>
  </si>
  <si>
    <t>CUST_3785</t>
  </si>
  <si>
    <t>TXN_002041</t>
  </si>
  <si>
    <t>CUST_8031</t>
  </si>
  <si>
    <t>TXN_002403</t>
  </si>
  <si>
    <t>CUST_5741</t>
  </si>
  <si>
    <t>TXN_002879</t>
  </si>
  <si>
    <t>CUST_5232</t>
  </si>
  <si>
    <t>TXN_002881</t>
  </si>
  <si>
    <t>CUST_5523</t>
  </si>
  <si>
    <t>TXN_003428</t>
  </si>
  <si>
    <t>CUST_2337</t>
  </si>
  <si>
    <t>TXN_003440</t>
  </si>
  <si>
    <t>CUST_2014</t>
  </si>
  <si>
    <t>TXN_003698</t>
  </si>
  <si>
    <t>CUST_5933</t>
  </si>
  <si>
    <t>TXN_003771</t>
  </si>
  <si>
    <t>CUST_6232</t>
  </si>
  <si>
    <t>TXN_003786</t>
  </si>
  <si>
    <t>CUST_1917</t>
  </si>
  <si>
    <t>TXN_004314</t>
  </si>
  <si>
    <t>CUST_2048</t>
  </si>
  <si>
    <t>TXN_004361</t>
  </si>
  <si>
    <t>TXN_004758</t>
  </si>
  <si>
    <t>CUST_3181</t>
  </si>
  <si>
    <t>TXN_005015</t>
  </si>
  <si>
    <t>CUST_1798</t>
  </si>
  <si>
    <t>TXN_005250</t>
  </si>
  <si>
    <t>CUST_2230</t>
  </si>
  <si>
    <t>TXN_005376</t>
  </si>
  <si>
    <t>CUST_3883</t>
  </si>
  <si>
    <t>TXN_005419</t>
  </si>
  <si>
    <t>CUST_9096</t>
  </si>
  <si>
    <t>TXN_005498</t>
  </si>
  <si>
    <t>CUST_2797</t>
  </si>
  <si>
    <t>TXN_005756</t>
  </si>
  <si>
    <t>CUST_6289</t>
  </si>
  <si>
    <t>TXN_006002</t>
  </si>
  <si>
    <t>CUST_9879</t>
  </si>
  <si>
    <t>TXN_006302</t>
  </si>
  <si>
    <t>CUST_8848</t>
  </si>
  <si>
    <t>TXN_006477</t>
  </si>
  <si>
    <t>CUST_5753</t>
  </si>
  <si>
    <t>TXN_006499</t>
  </si>
  <si>
    <t>CUST_1078</t>
  </si>
  <si>
    <t>TXN_008251</t>
  </si>
  <si>
    <t>CUST_5091</t>
  </si>
  <si>
    <t>TXN_008370</t>
  </si>
  <si>
    <t>CUST_5817</t>
  </si>
  <si>
    <t>TXN_008409</t>
  </si>
  <si>
    <t>CUST_4542</t>
  </si>
  <si>
    <t>TXN_008513</t>
  </si>
  <si>
    <t>CUST_5888</t>
  </si>
  <si>
    <t>TXN_009016</t>
  </si>
  <si>
    <t>CUST_2233</t>
  </si>
  <si>
    <t>TXN_009990</t>
  </si>
  <si>
    <t>CUST_6747</t>
  </si>
  <si>
    <t>TXN_000524</t>
  </si>
  <si>
    <t>CUST_7588</t>
  </si>
  <si>
    <t>TXN_001150</t>
  </si>
  <si>
    <t>CUST_1329</t>
  </si>
  <si>
    <t>TXN_001282</t>
  </si>
  <si>
    <t>CUST_8490</t>
  </si>
  <si>
    <t>TXN_002668</t>
  </si>
  <si>
    <t>CUST_3416</t>
  </si>
  <si>
    <t>TXN_002918</t>
  </si>
  <si>
    <t>CUST_3257</t>
  </si>
  <si>
    <t>TXN_003908</t>
  </si>
  <si>
    <t>CUST_1529</t>
  </si>
  <si>
    <t>TXN_004149</t>
  </si>
  <si>
    <t>CUST_6898</t>
  </si>
  <si>
    <t>TXN_004327</t>
  </si>
  <si>
    <t>CUST_6450</t>
  </si>
  <si>
    <t>TXN_004420</t>
  </si>
  <si>
    <t>CUST_1287</t>
  </si>
  <si>
    <t>TXN_004829</t>
  </si>
  <si>
    <t>CUST_8235</t>
  </si>
  <si>
    <t>TXN_005108</t>
  </si>
  <si>
    <t>CUST_6806</t>
  </si>
  <si>
    <t>TXN_005234</t>
  </si>
  <si>
    <t>CUST_8995</t>
  </si>
  <si>
    <t>TXN_005530</t>
  </si>
  <si>
    <t>TXN_005828</t>
  </si>
  <si>
    <t>CUST_9276</t>
  </si>
  <si>
    <t>TXN_007681</t>
  </si>
  <si>
    <t>CUST_7722</t>
  </si>
  <si>
    <t>TXN_008222</t>
  </si>
  <si>
    <t>TXN_009220</t>
  </si>
  <si>
    <t>CUST_4660</t>
  </si>
  <si>
    <t>TXN_000522</t>
  </si>
  <si>
    <t>CUST_4486</t>
  </si>
  <si>
    <t>TXN_001414</t>
  </si>
  <si>
    <t>CUST_9884</t>
  </si>
  <si>
    <t>TXN_001422</t>
  </si>
  <si>
    <t>CUST_2763</t>
  </si>
  <si>
    <t>TXN_001550</t>
  </si>
  <si>
    <t>TXN_001584</t>
  </si>
  <si>
    <t>CUST_2925</t>
  </si>
  <si>
    <t>TXN_001683</t>
  </si>
  <si>
    <t>TXN_001731</t>
  </si>
  <si>
    <t>TXN_001853</t>
  </si>
  <si>
    <t>TXN_001872</t>
  </si>
  <si>
    <t>TXN_002233</t>
  </si>
  <si>
    <t>CUST_2753</t>
  </si>
  <si>
    <t>TXN_002605</t>
  </si>
  <si>
    <t>CUST_4259</t>
  </si>
  <si>
    <t>TXN_002837</t>
  </si>
  <si>
    <t>CUST_8570</t>
  </si>
  <si>
    <t>TXN_003278</t>
  </si>
  <si>
    <t>CUST_9125</t>
  </si>
  <si>
    <t>TXN_003836</t>
  </si>
  <si>
    <t>CUST_6630</t>
  </si>
  <si>
    <t>TXN_004589</t>
  </si>
  <si>
    <t>CUST_8954</t>
  </si>
  <si>
    <t>TXN_005306</t>
  </si>
  <si>
    <t>CUST_9895</t>
  </si>
  <si>
    <t>TXN_005457</t>
  </si>
  <si>
    <t>CUST_3506</t>
  </si>
  <si>
    <t>TXN_006436</t>
  </si>
  <si>
    <t>CUST_8282</t>
  </si>
  <si>
    <t>TXN_006574</t>
  </si>
  <si>
    <t>CUST_6188</t>
  </si>
  <si>
    <t>TXN_007089</t>
  </si>
  <si>
    <t>CUST_9353</t>
  </si>
  <si>
    <t>TXN_007194</t>
  </si>
  <si>
    <t>CUST_1091</t>
  </si>
  <si>
    <t>TXN_007699</t>
  </si>
  <si>
    <t>CUST_8190</t>
  </si>
  <si>
    <t>TXN_007908</t>
  </si>
  <si>
    <t>CUST_8986</t>
  </si>
  <si>
    <t>TXN_008041</t>
  </si>
  <si>
    <t>CUST_3108</t>
  </si>
  <si>
    <t>TXN_008145</t>
  </si>
  <si>
    <t>TXN_008462</t>
  </si>
  <si>
    <t>CUST_3532</t>
  </si>
  <si>
    <t>TXN_008586</t>
  </si>
  <si>
    <t>CUST_2892</t>
  </si>
  <si>
    <t>TXN_009093</t>
  </si>
  <si>
    <t>CUST_6492</t>
  </si>
  <si>
    <t>TXN_009158</t>
  </si>
  <si>
    <t>CUST_2515</t>
  </si>
  <si>
    <t>TXN_009340</t>
  </si>
  <si>
    <t>CUST_6134</t>
  </si>
  <si>
    <t>TXN_009747</t>
  </si>
  <si>
    <t>CUST_1990</t>
  </si>
  <si>
    <t>TXN_009829</t>
  </si>
  <si>
    <t>CUST_3902</t>
  </si>
  <si>
    <t>TXN_000097</t>
  </si>
  <si>
    <t>CUST_3454</t>
  </si>
  <si>
    <t>TXN_000156</t>
  </si>
  <si>
    <t>CUST_2853</t>
  </si>
  <si>
    <t>TXN_000371</t>
  </si>
  <si>
    <t>CUST_2081</t>
  </si>
  <si>
    <t>TXN_001389</t>
  </si>
  <si>
    <t>CUST_8424</t>
  </si>
  <si>
    <t>TXN_002987</t>
  </si>
  <si>
    <t>CUST_4718</t>
  </si>
  <si>
    <t>TXN_003303</t>
  </si>
  <si>
    <t>CUST_1139</t>
  </si>
  <si>
    <t>TXN_003492</t>
  </si>
  <si>
    <t>CUST_3187</t>
  </si>
  <si>
    <t>TXN_003947</t>
  </si>
  <si>
    <t>TXN_004259</t>
  </si>
  <si>
    <t>CUST_8549</t>
  </si>
  <si>
    <t>TXN_004746</t>
  </si>
  <si>
    <t>TXN_005175</t>
  </si>
  <si>
    <t>CUST_3925</t>
  </si>
  <si>
    <t>TXN_005705</t>
  </si>
  <si>
    <t>CUST_3637</t>
  </si>
  <si>
    <t>TXN_006110</t>
  </si>
  <si>
    <t>CUST_9089</t>
  </si>
  <si>
    <t>TXN_007137</t>
  </si>
  <si>
    <t>TXN_008119</t>
  </si>
  <si>
    <t>CUST_6899</t>
  </si>
  <si>
    <t>TXN_008373</t>
  </si>
  <si>
    <t>TXN_008458</t>
  </si>
  <si>
    <t>CUST_5576</t>
  </si>
  <si>
    <t>TXN_008753</t>
  </si>
  <si>
    <t>CUST_9953</t>
  </si>
  <si>
    <t>TXN_009421</t>
  </si>
  <si>
    <t>CUST_1051</t>
  </si>
  <si>
    <t>TXN_009542</t>
  </si>
  <si>
    <t>CUST_6674</t>
  </si>
  <si>
    <t>TXN_009653</t>
  </si>
  <si>
    <t>CUST_1185</t>
  </si>
  <si>
    <t>TXN_009752</t>
  </si>
  <si>
    <t>CUST_3063</t>
  </si>
  <si>
    <t>TXN_000367</t>
  </si>
  <si>
    <t>CUST_2150</t>
  </si>
  <si>
    <t>TXN_000458</t>
  </si>
  <si>
    <t>CUST_3914</t>
  </si>
  <si>
    <t>TXN_001510</t>
  </si>
  <si>
    <t>CUST_5644</t>
  </si>
  <si>
    <t>TXN_001914</t>
  </si>
  <si>
    <t>CUST_4292</t>
  </si>
  <si>
    <t>TXN_002462</t>
  </si>
  <si>
    <t>CUST_8851</t>
  </si>
  <si>
    <t>TXN_003615</t>
  </si>
  <si>
    <t>CUST_7476</t>
  </si>
  <si>
    <t>TXN_003702</t>
  </si>
  <si>
    <t>CUST_1160</t>
  </si>
  <si>
    <t>TXN_003776</t>
  </si>
  <si>
    <t>CUST_3961</t>
  </si>
  <si>
    <t>TXN_004044</t>
  </si>
  <si>
    <t>CUST_1191</t>
  </si>
  <si>
    <t>TXN_004113</t>
  </si>
  <si>
    <t>CUST_9185</t>
  </si>
  <si>
    <t>TXN_004275</t>
  </si>
  <si>
    <t>CUST_1607</t>
  </si>
  <si>
    <t>TXN_004594</t>
  </si>
  <si>
    <t>CUST_9844</t>
  </si>
  <si>
    <t>TXN_004921</t>
  </si>
  <si>
    <t>CUST_2985</t>
  </si>
  <si>
    <t>TXN_005159</t>
  </si>
  <si>
    <t>CUST_1596</t>
  </si>
  <si>
    <t>TXN_005429</t>
  </si>
  <si>
    <t>CUST_8011</t>
  </si>
  <si>
    <t>TXN_006350</t>
  </si>
  <si>
    <t>CUST_3509</t>
  </si>
  <si>
    <t>TXN_006741</t>
  </si>
  <si>
    <t>CUST_9405</t>
  </si>
  <si>
    <t>TXN_006869</t>
  </si>
  <si>
    <t>CUST_1212</t>
  </si>
  <si>
    <t>TXN_006922</t>
  </si>
  <si>
    <t>CUST_5133</t>
  </si>
  <si>
    <t>TXN_007327</t>
  </si>
  <si>
    <t>CUST_1864</t>
  </si>
  <si>
    <t>TXN_008264</t>
  </si>
  <si>
    <t>CUST_3686</t>
  </si>
  <si>
    <t>TXN_009957</t>
  </si>
  <si>
    <t>CUST_8982</t>
  </si>
  <si>
    <t>TXN_000875</t>
  </si>
  <si>
    <t>CUST_6408</t>
  </si>
  <si>
    <t>TXN_001677</t>
  </si>
  <si>
    <t>CUST_3863</t>
  </si>
  <si>
    <t>TXN_001900</t>
  </si>
  <si>
    <t>CUST_6175</t>
  </si>
  <si>
    <t>TXN_002001</t>
  </si>
  <si>
    <t>CUST_6330</t>
  </si>
  <si>
    <t>TXN_002215</t>
  </si>
  <si>
    <t>TXN_003240</t>
  </si>
  <si>
    <t>CUST_4408</t>
  </si>
  <si>
    <t>TXN_003495</t>
  </si>
  <si>
    <t>CUST_4606</t>
  </si>
  <si>
    <t>TXN_004009</t>
  </si>
  <si>
    <t>CUST_3828</t>
  </si>
  <si>
    <t>TXN_004230</t>
  </si>
  <si>
    <t>CUST_2956</t>
  </si>
  <si>
    <t>TXN_004526</t>
  </si>
  <si>
    <t>TXN_004838</t>
  </si>
  <si>
    <t>CUST_2141</t>
  </si>
  <si>
    <t>TXN_004930</t>
  </si>
  <si>
    <t>CUST_3881</t>
  </si>
  <si>
    <t>TXN_005641</t>
  </si>
  <si>
    <t>CUST_4326</t>
  </si>
  <si>
    <t>TXN_005644</t>
  </si>
  <si>
    <t>CUST_5763</t>
  </si>
  <si>
    <t>TXN_006332</t>
  </si>
  <si>
    <t>CUST_1754</t>
  </si>
  <si>
    <t>TXN_007045</t>
  </si>
  <si>
    <t>TXN_008585</t>
  </si>
  <si>
    <t>CUST_3372</t>
  </si>
  <si>
    <t>TXN_009966</t>
  </si>
  <si>
    <t>CUST_6546</t>
  </si>
  <si>
    <t>TXN_000049</t>
  </si>
  <si>
    <t>CUST_4152</t>
  </si>
  <si>
    <t>TXN_000217</t>
  </si>
  <si>
    <t>CUST_9815</t>
  </si>
  <si>
    <t>TXN_000279</t>
  </si>
  <si>
    <t>CUST_1301</t>
  </si>
  <si>
    <t>TXN_000304</t>
  </si>
  <si>
    <t>CUST_8806</t>
  </si>
  <si>
    <t>TXN_000688</t>
  </si>
  <si>
    <t>CUST_8350</t>
  </si>
  <si>
    <t>TXN_000727</t>
  </si>
  <si>
    <t>CUST_9150</t>
  </si>
  <si>
    <t>TXN_000962</t>
  </si>
  <si>
    <t>CUST_6299</t>
  </si>
  <si>
    <t>TXN_001003</t>
  </si>
  <si>
    <t>CUST_2481</t>
  </si>
  <si>
    <t>TXN_001442</t>
  </si>
  <si>
    <t>CUST_5197</t>
  </si>
  <si>
    <t>TXN_001477</t>
  </si>
  <si>
    <t>CUST_1552</t>
  </si>
  <si>
    <t>TXN_002018</t>
  </si>
  <si>
    <t>TXN_002225</t>
  </si>
  <si>
    <t>CUST_3539</t>
  </si>
  <si>
    <t>TXN_002236</t>
  </si>
  <si>
    <t>CUST_9562</t>
  </si>
  <si>
    <t>TXN_004198</t>
  </si>
  <si>
    <t>TXN_004934</t>
  </si>
  <si>
    <t>CUST_2248</t>
  </si>
  <si>
    <t>TXN_005005</t>
  </si>
  <si>
    <t>TXN_005270</t>
  </si>
  <si>
    <t>CUST_1534</t>
  </si>
  <si>
    <t>TXN_005379</t>
  </si>
  <si>
    <t>CUST_3415</t>
  </si>
  <si>
    <t>TXN_005876</t>
  </si>
  <si>
    <t>CUST_6490</t>
  </si>
  <si>
    <t>TXN_007658</t>
  </si>
  <si>
    <t>TXN_008459</t>
  </si>
  <si>
    <t>CUST_2100</t>
  </si>
  <si>
    <t>TXN_009012</t>
  </si>
  <si>
    <t>CUST_6435</t>
  </si>
  <si>
    <t>TXN_009290</t>
  </si>
  <si>
    <t>CUST_6914</t>
  </si>
  <si>
    <t>TXN_009423</t>
  </si>
  <si>
    <t>CUST_6688</t>
  </si>
  <si>
    <t>TXN_009497</t>
  </si>
  <si>
    <t>CUST_2417</t>
  </si>
  <si>
    <t>TXN_000098</t>
  </si>
  <si>
    <t>CUST_9996</t>
  </si>
  <si>
    <t>TXN_001124</t>
  </si>
  <si>
    <t>CUST_7122</t>
  </si>
  <si>
    <t>TXN_001222</t>
  </si>
  <si>
    <t>CUST_2771</t>
  </si>
  <si>
    <t>TXN_001454</t>
  </si>
  <si>
    <t>CUST_9032</t>
  </si>
  <si>
    <t>TXN_001491</t>
  </si>
  <si>
    <t>CUST_8294</t>
  </si>
  <si>
    <t>TXN_001665</t>
  </si>
  <si>
    <t>CUST_5806</t>
  </si>
  <si>
    <t>TXN_001698</t>
  </si>
  <si>
    <t>CUST_8151</t>
  </si>
  <si>
    <t>TXN_001797</t>
  </si>
  <si>
    <t>TXN_001870</t>
  </si>
  <si>
    <t>CUST_2960</t>
  </si>
  <si>
    <t>TXN_002015</t>
  </si>
  <si>
    <t>CUST_7979</t>
  </si>
  <si>
    <t>TXN_002146</t>
  </si>
  <si>
    <t>CUST_7256</t>
  </si>
  <si>
    <t>TXN_002189</t>
  </si>
  <si>
    <t>CUST_4384</t>
  </si>
  <si>
    <t>TXN_002664</t>
  </si>
  <si>
    <t>CUST_7789</t>
  </si>
  <si>
    <t>TXN_003051</t>
  </si>
  <si>
    <t>CUST_9811</t>
  </si>
  <si>
    <t>TXN_003371</t>
  </si>
  <si>
    <t>CUST_3642</t>
  </si>
  <si>
    <t>TXN_004690</t>
  </si>
  <si>
    <t>CUST_8345</t>
  </si>
  <si>
    <t>TXN_005396</t>
  </si>
  <si>
    <t>CUST_4504</t>
  </si>
  <si>
    <t>TXN_005663</t>
  </si>
  <si>
    <t>CUST_2798</t>
  </si>
  <si>
    <t>TXN_006103</t>
  </si>
  <si>
    <t>CUST_3790</t>
  </si>
  <si>
    <t>TXN_006157</t>
  </si>
  <si>
    <t>CUST_1229</t>
  </si>
  <si>
    <t>TXN_006229</t>
  </si>
  <si>
    <t>CUST_5760</t>
  </si>
  <si>
    <t>TXN_006333</t>
  </si>
  <si>
    <t>CUST_8396</t>
  </si>
  <si>
    <t>TXN_006526</t>
  </si>
  <si>
    <t>CUST_6643</t>
  </si>
  <si>
    <t>TXN_007173</t>
  </si>
  <si>
    <t>CUST_3762</t>
  </si>
  <si>
    <t>TXN_007592</t>
  </si>
  <si>
    <t>CUST_7791</t>
  </si>
  <si>
    <t>TXN_007957</t>
  </si>
  <si>
    <t>CUST_4006</t>
  </si>
  <si>
    <t>TXN_008111</t>
  </si>
  <si>
    <t>CUST_5092</t>
  </si>
  <si>
    <t>TXN_008169</t>
  </si>
  <si>
    <t>CUST_6241</t>
  </si>
  <si>
    <t>TXN_008254</t>
  </si>
  <si>
    <t>CUST_1690</t>
  </si>
  <si>
    <t>TXN_008423</t>
  </si>
  <si>
    <t>CUST_6539</t>
  </si>
  <si>
    <t>TXN_009214</t>
  </si>
  <si>
    <t>CUST_8864</t>
  </si>
  <si>
    <t>TXN_009784</t>
  </si>
  <si>
    <t>CUST_8919</t>
  </si>
  <si>
    <t>TXN_000442</t>
  </si>
  <si>
    <t>CUST_9867</t>
  </si>
  <si>
    <t>TXN_000587</t>
  </si>
  <si>
    <t>CUST_2581</t>
  </si>
  <si>
    <t>TXN_000771</t>
  </si>
  <si>
    <t>CUST_2761</t>
  </si>
  <si>
    <t>TXN_001257</t>
  </si>
  <si>
    <t>CUST_8274</t>
  </si>
  <si>
    <t>TXN_001581</t>
  </si>
  <si>
    <t>CUST_3203</t>
  </si>
  <si>
    <t>TXN_002733</t>
  </si>
  <si>
    <t>CUST_3808</t>
  </si>
  <si>
    <t>TXN_003036</t>
  </si>
  <si>
    <t>CUST_2946</t>
  </si>
  <si>
    <t>TXN_003716</t>
  </si>
  <si>
    <t>CUST_3103</t>
  </si>
  <si>
    <t>TXN_003875</t>
  </si>
  <si>
    <t>TXN_004409</t>
  </si>
  <si>
    <t>CUST_4748</t>
  </si>
  <si>
    <t>TXN_005077</t>
  </si>
  <si>
    <t>CUST_4183</t>
  </si>
  <si>
    <t>TXN_005283</t>
  </si>
  <si>
    <t>CUST_9316</t>
  </si>
  <si>
    <t>TXN_006534</t>
  </si>
  <si>
    <t>CUST_2013</t>
  </si>
  <si>
    <t>TXN_006769</t>
  </si>
  <si>
    <t>CUST_5466</t>
  </si>
  <si>
    <t>TXN_007080</t>
  </si>
  <si>
    <t>CUST_4770</t>
  </si>
  <si>
    <t>TXN_007598</t>
  </si>
  <si>
    <t>CUST_3987</t>
  </si>
  <si>
    <t>TXN_008029</t>
  </si>
  <si>
    <t>CUST_4219</t>
  </si>
  <si>
    <t>TXN_008760</t>
  </si>
  <si>
    <t>CUST_5060</t>
  </si>
  <si>
    <t>TXN_008958</t>
  </si>
  <si>
    <t>CUST_8876</t>
  </si>
  <si>
    <t>TXN_009551</t>
  </si>
  <si>
    <t>CUST_7945</t>
  </si>
  <si>
    <t>TXN_009759</t>
  </si>
  <si>
    <t>CUST_8642</t>
  </si>
  <si>
    <t>TXN_000516</t>
  </si>
  <si>
    <t>CUST_9702</t>
  </si>
  <si>
    <t>TXN_000973</t>
  </si>
  <si>
    <t>CUST_1688</t>
  </si>
  <si>
    <t>TXN_001181</t>
  </si>
  <si>
    <t>TXN_002024</t>
  </si>
  <si>
    <t>CUST_6607</t>
  </si>
  <si>
    <t>TXN_002029</t>
  </si>
  <si>
    <t>CUST_9714</t>
  </si>
  <si>
    <t>TXN_002597</t>
  </si>
  <si>
    <t>CUST_2819</t>
  </si>
  <si>
    <t>TXN_002910</t>
  </si>
  <si>
    <t>CUST_6777</t>
  </si>
  <si>
    <t>TXN_003074</t>
  </si>
  <si>
    <t>CUST_4212</t>
  </si>
  <si>
    <t>TXN_003087</t>
  </si>
  <si>
    <t>CUST_4619</t>
  </si>
  <si>
    <t>TXN_003211</t>
  </si>
  <si>
    <t>CUST_6679</t>
  </si>
  <si>
    <t>TXN_003434</t>
  </si>
  <si>
    <t>TXN_003556</t>
  </si>
  <si>
    <t>CUST_6097</t>
  </si>
  <si>
    <t>TXN_003582</t>
  </si>
  <si>
    <t>CUST_4700</t>
  </si>
  <si>
    <t>TXN_003912</t>
  </si>
  <si>
    <t>CUST_3153</t>
  </si>
  <si>
    <t>TXN_003968</t>
  </si>
  <si>
    <t>CUST_8869</t>
  </si>
  <si>
    <t>TXN_004148</t>
  </si>
  <si>
    <t>CUST_3866</t>
  </si>
  <si>
    <t>TXN_004201</t>
  </si>
  <si>
    <t>CUST_8384</t>
  </si>
  <si>
    <t>TXN_004584</t>
  </si>
  <si>
    <t>CUST_8371</t>
  </si>
  <si>
    <t>TXN_004890</t>
  </si>
  <si>
    <t>CUST_2375</t>
  </si>
  <si>
    <t>TXN_005349</t>
  </si>
  <si>
    <t>CUST_4565</t>
  </si>
  <si>
    <t>TXN_005632</t>
  </si>
  <si>
    <t>CUST_5887</t>
  </si>
  <si>
    <t>TXN_005910</t>
  </si>
  <si>
    <t>CUST_2860</t>
  </si>
  <si>
    <t>TXN_007059</t>
  </si>
  <si>
    <t>CUST_5613</t>
  </si>
  <si>
    <t>TXN_007135</t>
  </si>
  <si>
    <t>CUST_3374</t>
  </si>
  <si>
    <t>TXN_007671</t>
  </si>
  <si>
    <t>CUST_4126</t>
  </si>
  <si>
    <t>TXN_008138</t>
  </si>
  <si>
    <t>CUST_1777</t>
  </si>
  <si>
    <t>TXN_009033</t>
  </si>
  <si>
    <t>CUST_1318</t>
  </si>
  <si>
    <t>TXN_000503</t>
  </si>
  <si>
    <t>TXN_001109</t>
  </si>
  <si>
    <t>TXN_002097</t>
  </si>
  <si>
    <t>CUST_3649</t>
  </si>
  <si>
    <t>TXN_002432</t>
  </si>
  <si>
    <t>CUST_8230</t>
  </si>
  <si>
    <t>TXN_002599</t>
  </si>
  <si>
    <t>CUST_7563</t>
  </si>
  <si>
    <t>TXN_002639</t>
  </si>
  <si>
    <t>CUST_6744</t>
  </si>
  <si>
    <t>TXN_002859</t>
  </si>
  <si>
    <t>CUST_5945</t>
  </si>
  <si>
    <t>TXN_002997</t>
  </si>
  <si>
    <t>CUST_3204</t>
  </si>
  <si>
    <t>TXN_003169</t>
  </si>
  <si>
    <t>TXN_003470</t>
  </si>
  <si>
    <t>TXN_003717</t>
  </si>
  <si>
    <t>CUST_1365</t>
  </si>
  <si>
    <t>TXN_004447</t>
  </si>
  <si>
    <t>CUST_5654</t>
  </si>
  <si>
    <t>TXN_004626</t>
  </si>
  <si>
    <t>CUST_2466</t>
  </si>
  <si>
    <t>TXN_004650</t>
  </si>
  <si>
    <t>CUST_9982</t>
  </si>
  <si>
    <t>TXN_005081</t>
  </si>
  <si>
    <t>CUST_3716</t>
  </si>
  <si>
    <t>TXN_005165</t>
  </si>
  <si>
    <t>CUST_7852</t>
  </si>
  <si>
    <t>TXN_005294</t>
  </si>
  <si>
    <t>CUST_6398</t>
  </si>
  <si>
    <t>TXN_005377</t>
  </si>
  <si>
    <t>CUST_5212</t>
  </si>
  <si>
    <t>TXN_005600</t>
  </si>
  <si>
    <t>CUST_6918</t>
  </si>
  <si>
    <t>TXN_005955</t>
  </si>
  <si>
    <t>CUST_7310</t>
  </si>
  <si>
    <t>TXN_006692</t>
  </si>
  <si>
    <t>TXN_006779</t>
  </si>
  <si>
    <t>TXN_006912</t>
  </si>
  <si>
    <t>CUST_9893</t>
  </si>
  <si>
    <t>TXN_006998</t>
  </si>
  <si>
    <t>CUST_8903</t>
  </si>
  <si>
    <t>TXN_007640</t>
  </si>
  <si>
    <t>CUST_3110</t>
  </si>
  <si>
    <t>TXN_007885</t>
  </si>
  <si>
    <t>CUST_8378</t>
  </si>
  <si>
    <t>TXN_007953</t>
  </si>
  <si>
    <t>CUST_1625</t>
  </si>
  <si>
    <t>TXN_008147</t>
  </si>
  <si>
    <t>CUST_2046</t>
  </si>
  <si>
    <t>TXN_008740</t>
  </si>
  <si>
    <t>CUST_2793</t>
  </si>
  <si>
    <t>TXN_009584</t>
  </si>
  <si>
    <t>CUST_4439</t>
  </si>
  <si>
    <t>TXN_009867</t>
  </si>
  <si>
    <t>CUST_8074</t>
  </si>
  <si>
    <t>TXN_009872</t>
  </si>
  <si>
    <t>CUST_3366</t>
  </si>
  <si>
    <t>TXN_000455</t>
  </si>
  <si>
    <t>CUST_4440</t>
  </si>
  <si>
    <t>TXN_000970</t>
  </si>
  <si>
    <t>TXN_001042</t>
  </si>
  <si>
    <t>CUST_7035</t>
  </si>
  <si>
    <t>TXN_002080</t>
  </si>
  <si>
    <t>CUST_4727</t>
  </si>
  <si>
    <t>TXN_002127</t>
  </si>
  <si>
    <t>CUST_3563</t>
  </si>
  <si>
    <t>TXN_002616</t>
  </si>
  <si>
    <t>CUST_2635</t>
  </si>
  <si>
    <t>TXN_003137</t>
  </si>
  <si>
    <t>CUST_3780</t>
  </si>
  <si>
    <t>TXN_003363</t>
  </si>
  <si>
    <t>CUST_2306</t>
  </si>
  <si>
    <t>TXN_003380</t>
  </si>
  <si>
    <t>CUST_5120</t>
  </si>
  <si>
    <t>TXN_003446</t>
  </si>
  <si>
    <t>CUST_8240</t>
  </si>
  <si>
    <t>TXN_003635</t>
  </si>
  <si>
    <t>CUST_2505</t>
  </si>
  <si>
    <t>TXN_003959</t>
  </si>
  <si>
    <t>CUST_7855</t>
  </si>
  <si>
    <t>TXN_004207</t>
  </si>
  <si>
    <t>CUST_9901</t>
  </si>
  <si>
    <t>TXN_005106</t>
  </si>
  <si>
    <t>CUST_7146</t>
  </si>
  <si>
    <t>TXN_005583</t>
  </si>
  <si>
    <t>CUST_1755</t>
  </si>
  <si>
    <t>TXN_005712</t>
  </si>
  <si>
    <t>CUST_4172</t>
  </si>
  <si>
    <t>TXN_005968</t>
  </si>
  <si>
    <t>CUST_6816</t>
  </si>
  <si>
    <t>TXN_006217</t>
  </si>
  <si>
    <t>CUST_2840</t>
  </si>
  <si>
    <t>TXN_006227</t>
  </si>
  <si>
    <t>CUST_7985</t>
  </si>
  <si>
    <t>TXN_006711</t>
  </si>
  <si>
    <t>CUST_3665</t>
  </si>
  <si>
    <t>TXN_006796</t>
  </si>
  <si>
    <t>CUST_4959</t>
  </si>
  <si>
    <t>TXN_007542</t>
  </si>
  <si>
    <t>CUST_3846</t>
  </si>
  <si>
    <t>TXN_007564</t>
  </si>
  <si>
    <t>CUST_8842</t>
  </si>
  <si>
    <t>TXN_007654</t>
  </si>
  <si>
    <t>CUST_6390</t>
  </si>
  <si>
    <t>TXN_008024</t>
  </si>
  <si>
    <t>CUST_2193</t>
  </si>
  <si>
    <t>TXN_008280</t>
  </si>
  <si>
    <t>CUST_4816</t>
  </si>
  <si>
    <t>TXN_008575</t>
  </si>
  <si>
    <t>CUST_6944</t>
  </si>
  <si>
    <t>TXN_009837</t>
  </si>
  <si>
    <t>CUST_6878</t>
  </si>
  <si>
    <t>TXN_009899</t>
  </si>
  <si>
    <t>CUST_2499</t>
  </si>
  <si>
    <t>TXN_009962</t>
  </si>
  <si>
    <t>CUST_9400</t>
  </si>
  <si>
    <t>TXN_000165</t>
  </si>
  <si>
    <t>CUST_5737</t>
  </si>
  <si>
    <t>TXN_001730</t>
  </si>
  <si>
    <t>CUST_6752</t>
  </si>
  <si>
    <t>TXN_002556</t>
  </si>
  <si>
    <t>CUST_1989</t>
  </si>
  <si>
    <t>TXN_002791</t>
  </si>
  <si>
    <t>CUST_8295</t>
  </si>
  <si>
    <t>TXN_004097</t>
  </si>
  <si>
    <t>CUST_7995</t>
  </si>
  <si>
    <t>TXN_004411</t>
  </si>
  <si>
    <t>CUST_2859</t>
  </si>
  <si>
    <t>TXN_004991</t>
  </si>
  <si>
    <t>CUST_6033</t>
  </si>
  <si>
    <t>TXN_005560</t>
  </si>
  <si>
    <t>CUST_3283</t>
  </si>
  <si>
    <t>TXN_005626</t>
  </si>
  <si>
    <t>CUST_6720</t>
  </si>
  <si>
    <t>TXN_006721</t>
  </si>
  <si>
    <t>CUST_3555</t>
  </si>
  <si>
    <t>TXN_006956</t>
  </si>
  <si>
    <t>CUST_5259</t>
  </si>
  <si>
    <t>TXN_006969</t>
  </si>
  <si>
    <t>TXN_007094</t>
  </si>
  <si>
    <t>CUST_1889</t>
  </si>
  <si>
    <t>TXN_007188</t>
  </si>
  <si>
    <t>CUST_7941</t>
  </si>
  <si>
    <t>TXN_008450</t>
  </si>
  <si>
    <t>CUST_8978</t>
  </si>
  <si>
    <t>TXN_008535</t>
  </si>
  <si>
    <t>CUST_9494</t>
  </si>
  <si>
    <t>TXN_008905</t>
  </si>
  <si>
    <t>CUST_9265</t>
  </si>
  <si>
    <t>TXN_008982</t>
  </si>
  <si>
    <t>CUST_3218</t>
  </si>
  <si>
    <t>TXN_009705</t>
  </si>
  <si>
    <t>CUST_1244</t>
  </si>
  <si>
    <t>TXN_009963</t>
  </si>
  <si>
    <t>TXN_009995</t>
  </si>
  <si>
    <t>CUST_5215</t>
  </si>
  <si>
    <t>TXN_000114</t>
  </si>
  <si>
    <t>CUST_8035</t>
  </si>
  <si>
    <t>TXN_001100</t>
  </si>
  <si>
    <t>CUST_2386</t>
  </si>
  <si>
    <t>TXN_001199</t>
  </si>
  <si>
    <t>CUST_8980</t>
  </si>
  <si>
    <t>TXN_002797</t>
  </si>
  <si>
    <t>CUST_6037</t>
  </si>
  <si>
    <t>TXN_002915</t>
  </si>
  <si>
    <t>CUST_5968</t>
  </si>
  <si>
    <t>TXN_003176</t>
  </si>
  <si>
    <t>CUST_6445</t>
  </si>
  <si>
    <t>TXN_003348</t>
  </si>
  <si>
    <t>CUST_8162</t>
  </si>
  <si>
    <t>TXN_003485</t>
  </si>
  <si>
    <t>CUST_3761</t>
  </si>
  <si>
    <t>TXN_003827</t>
  </si>
  <si>
    <t>CUST_6866</t>
  </si>
  <si>
    <t>TXN_004735</t>
  </si>
  <si>
    <t>CUST_1861</t>
  </si>
  <si>
    <t>TXN_005070</t>
  </si>
  <si>
    <t>CUST_8769</t>
  </si>
  <si>
    <t>TXN_005119</t>
  </si>
  <si>
    <t>CUST_4569</t>
  </si>
  <si>
    <t>TXN_005390</t>
  </si>
  <si>
    <t>CUST_1495</t>
  </si>
  <si>
    <t>TXN_005490</t>
  </si>
  <si>
    <t>CUST_1523</t>
  </si>
  <si>
    <t>TXN_005562</t>
  </si>
  <si>
    <t>TXN_006817</t>
  </si>
  <si>
    <t>CUST_4803</t>
  </si>
  <si>
    <t>TXN_007339</t>
  </si>
  <si>
    <t>CUST_1946</t>
  </si>
  <si>
    <t>TXN_008300</t>
  </si>
  <si>
    <t>CUST_2054</t>
  </si>
  <si>
    <t>TXN_008301</t>
  </si>
  <si>
    <t>CUST_9572</t>
  </si>
  <si>
    <t>TXN_008548</t>
  </si>
  <si>
    <t>CUST_7818</t>
  </si>
  <si>
    <t>TXN_008952</t>
  </si>
  <si>
    <t>CUST_4378</t>
  </si>
  <si>
    <t>TXN_009454</t>
  </si>
  <si>
    <t>CUST_1613</t>
  </si>
  <si>
    <t>TXN_000194</t>
  </si>
  <si>
    <t>CUST_3811</t>
  </si>
  <si>
    <t>TXN_000610</t>
  </si>
  <si>
    <t>TXN_000770</t>
  </si>
  <si>
    <t>CUST_6401</t>
  </si>
  <si>
    <t>TXN_000823</t>
  </si>
  <si>
    <t>CUST_3824</t>
  </si>
  <si>
    <t>TXN_001236</t>
  </si>
  <si>
    <t>CUST_5388</t>
  </si>
  <si>
    <t>TXN_001493</t>
  </si>
  <si>
    <t>TXN_002604</t>
  </si>
  <si>
    <t>CUST_5020</t>
  </si>
  <si>
    <t>TXN_003160</t>
  </si>
  <si>
    <t>CUST_1289</t>
  </si>
  <si>
    <t>TXN_004051</t>
  </si>
  <si>
    <t>CUST_2874</t>
  </si>
  <si>
    <t>TXN_004272</t>
  </si>
  <si>
    <t>CUST_4217</t>
  </si>
  <si>
    <t>TXN_004711</t>
  </si>
  <si>
    <t>CUST_8370</t>
  </si>
  <si>
    <t>TXN_005091</t>
  </si>
  <si>
    <t>CUST_1463</t>
  </si>
  <si>
    <t>TXN_006211</t>
  </si>
  <si>
    <t>CUST_6192</t>
  </si>
  <si>
    <t>TXN_006243</t>
  </si>
  <si>
    <t>CUST_8938</t>
  </si>
  <si>
    <t>TXN_008121</t>
  </si>
  <si>
    <t>TXN_008566</t>
  </si>
  <si>
    <t>CUST_4104</t>
  </si>
  <si>
    <t>TXN_008584</t>
  </si>
  <si>
    <t>CUST_9011</t>
  </si>
  <si>
    <t>TXN_008614</t>
  </si>
  <si>
    <t>CUST_2189</t>
  </si>
  <si>
    <t>TXN_009412</t>
  </si>
  <si>
    <t>CUST_8444</t>
  </si>
  <si>
    <t>TXN_000258</t>
  </si>
  <si>
    <t>CUST_2693</t>
  </si>
  <si>
    <t>TXN_000276</t>
  </si>
  <si>
    <t>CUST_2060</t>
  </si>
  <si>
    <t>TXN_000510</t>
  </si>
  <si>
    <t>CUST_3681</t>
  </si>
  <si>
    <t>TXN_000859</t>
  </si>
  <si>
    <t>CUST_3712</t>
  </si>
  <si>
    <t>TXN_001267</t>
  </si>
  <si>
    <t>CUST_3736</t>
  </si>
  <si>
    <t>TXN_001532</t>
  </si>
  <si>
    <t>CUST_4714</t>
  </si>
  <si>
    <t>TXN_001617</t>
  </si>
  <si>
    <t>CUST_5470</t>
  </si>
  <si>
    <t>TXN_001697</t>
  </si>
  <si>
    <t>CUST_1963</t>
  </si>
  <si>
    <t>TXN_001868</t>
  </si>
  <si>
    <t>CUST_9429</t>
  </si>
  <si>
    <t>TXN_002122</t>
  </si>
  <si>
    <t>CUST_3023</t>
  </si>
  <si>
    <t>TXN_002147</t>
  </si>
  <si>
    <t>CUST_2169</t>
  </si>
  <si>
    <t>TXN_002280</t>
  </si>
  <si>
    <t>CUST_8193</t>
  </si>
  <si>
    <t>TXN_002510</t>
  </si>
  <si>
    <t>CUST_2159</t>
  </si>
  <si>
    <t>TXN_002624</t>
  </si>
  <si>
    <t>CUST_5928</t>
  </si>
  <si>
    <t>TXN_002834</t>
  </si>
  <si>
    <t>CUST_1436</t>
  </si>
  <si>
    <t>TXN_003080</t>
  </si>
  <si>
    <t>CUST_6158</t>
  </si>
  <si>
    <t>TXN_003443</t>
  </si>
  <si>
    <t>CUST_9685</t>
  </si>
  <si>
    <t>TXN_003898</t>
  </si>
  <si>
    <t>CUST_4318</t>
  </si>
  <si>
    <t>TXN_004278</t>
  </si>
  <si>
    <t>CUST_3671</t>
  </si>
  <si>
    <t>TXN_004540</t>
  </si>
  <si>
    <t>CUST_7911</t>
  </si>
  <si>
    <t>TXN_004716</t>
  </si>
  <si>
    <t>CUST_1692</t>
  </si>
  <si>
    <t>TXN_004728</t>
  </si>
  <si>
    <t>CUST_8933</t>
  </si>
  <si>
    <t>TXN_004782</t>
  </si>
  <si>
    <t>CUST_9226</t>
  </si>
  <si>
    <t>TXN_005021</t>
  </si>
  <si>
    <t>CUST_4084</t>
  </si>
  <si>
    <t>TXN_006115</t>
  </si>
  <si>
    <t>CUST_7881</t>
  </si>
  <si>
    <t>TXN_006321</t>
  </si>
  <si>
    <t>CUST_7657</t>
  </si>
  <si>
    <t>TXN_007288</t>
  </si>
  <si>
    <t>CUST_6411</t>
  </si>
  <si>
    <t>TXN_007526</t>
  </si>
  <si>
    <t>TXN_008547</t>
  </si>
  <si>
    <t>CUST_8750</t>
  </si>
  <si>
    <t>TXN_008715</t>
  </si>
  <si>
    <t>CUST_1756</t>
  </si>
  <si>
    <t>TXN_009024</t>
  </si>
  <si>
    <t>CUST_1890</t>
  </si>
  <si>
    <t>TXN_000201</t>
  </si>
  <si>
    <t>CUST_2843</t>
  </si>
  <si>
    <t>TXN_001078</t>
  </si>
  <si>
    <t>CUST_9232</t>
  </si>
  <si>
    <t>TXN_001080</t>
  </si>
  <si>
    <t>CUST_6796</t>
  </si>
  <si>
    <t>TXN_001268</t>
  </si>
  <si>
    <t>TXN_002140</t>
  </si>
  <si>
    <t>CUST_1541</t>
  </si>
  <si>
    <t>TXN_002370</t>
  </si>
  <si>
    <t>CUST_7980</t>
  </si>
  <si>
    <t>TXN_003293</t>
  </si>
  <si>
    <t>CUST_9566</t>
  </si>
  <si>
    <t>TXN_003344</t>
  </si>
  <si>
    <t>CUST_8737</t>
  </si>
  <si>
    <t>TXN_003518</t>
  </si>
  <si>
    <t>CUST_2700</t>
  </si>
  <si>
    <t>TXN_003707</t>
  </si>
  <si>
    <t>CUST_2093</t>
  </si>
  <si>
    <t>TXN_004196</t>
  </si>
  <si>
    <t>CUST_1268</t>
  </si>
  <si>
    <t>TXN_007192</t>
  </si>
  <si>
    <t>TXN_007546</t>
  </si>
  <si>
    <t>CUST_5392</t>
  </si>
  <si>
    <t>TXN_007701</t>
  </si>
  <si>
    <t>CUST_7152</t>
  </si>
  <si>
    <t>TXN_007709</t>
  </si>
  <si>
    <t>CUST_8872</t>
  </si>
  <si>
    <t>TXN_007778</t>
  </si>
  <si>
    <t>CUST_2403</t>
  </si>
  <si>
    <t>TXN_008647</t>
  </si>
  <si>
    <t>CUST_8624</t>
  </si>
  <si>
    <t>TXN_009250</t>
  </si>
  <si>
    <t>CUST_9860</t>
  </si>
  <si>
    <t>TXN_009624</t>
  </si>
  <si>
    <t>TXN_009707</t>
  </si>
  <si>
    <t>CUST_6772</t>
  </si>
  <si>
    <t>TXN_009831</t>
  </si>
  <si>
    <t>CUST_9955</t>
  </si>
  <si>
    <t>TXN_000215</t>
  </si>
  <si>
    <t>CUST_1262</t>
  </si>
  <si>
    <t>TXN_000250</t>
  </si>
  <si>
    <t>CUST_2218</t>
  </si>
  <si>
    <t>TXN_000896</t>
  </si>
  <si>
    <t>CUST_3891</t>
  </si>
  <si>
    <t>TXN_001290</t>
  </si>
  <si>
    <t>CUST_6370</t>
  </si>
  <si>
    <t>TXN_001796</t>
  </si>
  <si>
    <t>CUST_5211</t>
  </si>
  <si>
    <t>TXN_001846</t>
  </si>
  <si>
    <t>CUST_9785</t>
  </si>
  <si>
    <t>TXN_001876</t>
  </si>
  <si>
    <t>CUST_8137</t>
  </si>
  <si>
    <t>TXN_001882</t>
  </si>
  <si>
    <t>CUST_9734</t>
  </si>
  <si>
    <t>TXN_002019</t>
  </si>
  <si>
    <t>CUST_9561</t>
  </si>
  <si>
    <t>TXN_002031</t>
  </si>
  <si>
    <t>CUST_8569</t>
  </si>
  <si>
    <t>TXN_002105</t>
  </si>
  <si>
    <t>CUST_4983</t>
  </si>
  <si>
    <t>TXN_002467</t>
  </si>
  <si>
    <t>CUST_5577</t>
  </si>
  <si>
    <t>TXN_003055</t>
  </si>
  <si>
    <t>CUST_3743</t>
  </si>
  <si>
    <t>TXN_004335</t>
  </si>
  <si>
    <t>CUST_7799</t>
  </si>
  <si>
    <t>TXN_004388</t>
  </si>
  <si>
    <t>TXN_004460</t>
  </si>
  <si>
    <t>CUST_3842</t>
  </si>
  <si>
    <t>TXN_004938</t>
  </si>
  <si>
    <t>CUST_7487</t>
  </si>
  <si>
    <t>TXN_005449</t>
  </si>
  <si>
    <t>CUST_5633</t>
  </si>
  <si>
    <t>TXN_005826</t>
  </si>
  <si>
    <t>CUST_1880</t>
  </si>
  <si>
    <t>TXN_005840</t>
  </si>
  <si>
    <t>CUST_7752</t>
  </si>
  <si>
    <t>TXN_006165</t>
  </si>
  <si>
    <t>CUST_1386</t>
  </si>
  <si>
    <t>TXN_006841</t>
  </si>
  <si>
    <t>CUST_2387</t>
  </si>
  <si>
    <t>TXN_007086</t>
  </si>
  <si>
    <t>CUST_3738</t>
  </si>
  <si>
    <t>TXN_007212</t>
  </si>
  <si>
    <t>CUST_9705</t>
  </si>
  <si>
    <t>TXN_007258</t>
  </si>
  <si>
    <t>CUST_2353</t>
  </si>
  <si>
    <t>TXN_007487</t>
  </si>
  <si>
    <t>CUST_8382</t>
  </si>
  <si>
    <t>TXN_008919</t>
  </si>
  <si>
    <t>CUST_9000</t>
  </si>
  <si>
    <t>TXN_008931</t>
  </si>
  <si>
    <t>CUST_3865</t>
  </si>
  <si>
    <t>TXN_008937</t>
  </si>
  <si>
    <t>CUST_1065</t>
  </si>
  <si>
    <t>TXN_009107</t>
  </si>
  <si>
    <t>CUST_8260</t>
  </si>
  <si>
    <t>TXN_009792</t>
  </si>
  <si>
    <t>TXN_009947</t>
  </si>
  <si>
    <t>TXN_000379</t>
  </si>
  <si>
    <t>CUST_5070</t>
  </si>
  <si>
    <t>TXN_000736</t>
  </si>
  <si>
    <t>CUST_3797</t>
  </si>
  <si>
    <t>TXN_001184</t>
  </si>
  <si>
    <t>CUST_2500</t>
  </si>
  <si>
    <t>TXN_001334</t>
  </si>
  <si>
    <t>CUST_3064</t>
  </si>
  <si>
    <t>TXN_001400</t>
  </si>
  <si>
    <t>CUST_2607</t>
  </si>
  <si>
    <t>TXN_001523</t>
  </si>
  <si>
    <t>CUST_7675</t>
  </si>
  <si>
    <t>TXN_003088</t>
  </si>
  <si>
    <t>CUST_2636</t>
  </si>
  <si>
    <t>TXN_003349</t>
  </si>
  <si>
    <t>CUST_7241</t>
  </si>
  <si>
    <t>TXN_003365</t>
  </si>
  <si>
    <t>CUST_8519</t>
  </si>
  <si>
    <t>TXN_003548</t>
  </si>
  <si>
    <t>CUST_6628</t>
  </si>
  <si>
    <t>TXN_004208</t>
  </si>
  <si>
    <t>CUST_3618</t>
  </si>
  <si>
    <t>TXN_004299</t>
  </si>
  <si>
    <t>CUST_1224</t>
  </si>
  <si>
    <t>TXN_004680</t>
  </si>
  <si>
    <t>CUST_9864</t>
  </si>
  <si>
    <t>TXN_004722</t>
  </si>
  <si>
    <t>CUST_6209</t>
  </si>
  <si>
    <t>TXN_005648</t>
  </si>
  <si>
    <t>CUST_4159</t>
  </si>
  <si>
    <t>TXN_006164</t>
  </si>
  <si>
    <t>CUST_9880</t>
  </si>
  <si>
    <t>TXN_007335</t>
  </si>
  <si>
    <t>TXN_007907</t>
  </si>
  <si>
    <t>CUST_6827</t>
  </si>
  <si>
    <t>TXN_008680</t>
  </si>
  <si>
    <t>CUST_6403</t>
  </si>
  <si>
    <t>TXN_009347</t>
  </si>
  <si>
    <t>CUST_2485</t>
  </si>
  <si>
    <t>TXN_009404</t>
  </si>
  <si>
    <t>CUST_8822</t>
  </si>
  <si>
    <t>TXN_009616</t>
  </si>
  <si>
    <t>CUST_8475</t>
  </si>
  <si>
    <t>TXN_000085</t>
  </si>
  <si>
    <t>CUST_6258</t>
  </si>
  <si>
    <t>TXN_000691</t>
  </si>
  <si>
    <t>CUST_7031</t>
  </si>
  <si>
    <t>TXN_000831</t>
  </si>
  <si>
    <t>CUST_4530</t>
  </si>
  <si>
    <t>TXN_001723</t>
  </si>
  <si>
    <t>CUST_7284</t>
  </si>
  <si>
    <t>TXN_001857</t>
  </si>
  <si>
    <t>CUST_5225</t>
  </si>
  <si>
    <t>TXN_002317</t>
  </si>
  <si>
    <t>TXN_003285</t>
  </si>
  <si>
    <t>CUST_4731</t>
  </si>
  <si>
    <t>TXN_003612</t>
  </si>
  <si>
    <t>CUST_9923</t>
  </si>
  <si>
    <t>TXN_003691</t>
  </si>
  <si>
    <t>CUST_5251</t>
  </si>
  <si>
    <t>TXN_004178</t>
  </si>
  <si>
    <t>CUST_5117</t>
  </si>
  <si>
    <t>TXN_004254</t>
  </si>
  <si>
    <t>CUST_9849</t>
  </si>
  <si>
    <t>TXN_005370</t>
  </si>
  <si>
    <t>CUST_5920</t>
  </si>
  <si>
    <t>TXN_006491</t>
  </si>
  <si>
    <t>CUST_6782</t>
  </si>
  <si>
    <t>TXN_006928</t>
  </si>
  <si>
    <t>TXN_007272</t>
  </si>
  <si>
    <t>CUST_4671</t>
  </si>
  <si>
    <t>TXN_007352</t>
  </si>
  <si>
    <t>CUST_7697</t>
  </si>
  <si>
    <t>TXN_007573</t>
  </si>
  <si>
    <t>CUST_9444</t>
  </si>
  <si>
    <t>TXN_007710</t>
  </si>
  <si>
    <t>CUST_6310</t>
  </si>
  <si>
    <t>TXN_008471</t>
  </si>
  <si>
    <t>CUST_4080</t>
  </si>
  <si>
    <t>TXN_009661</t>
  </si>
  <si>
    <t>CUST_7201</t>
  </si>
  <si>
    <t>TXN_000932</t>
  </si>
  <si>
    <t>CUST_2645</t>
  </si>
  <si>
    <t>TXN_001170</t>
  </si>
  <si>
    <t>CUST_9238</t>
  </si>
  <si>
    <t>TXN_001460</t>
  </si>
  <si>
    <t>TXN_002074</t>
  </si>
  <si>
    <t>CUST_7251</t>
  </si>
  <si>
    <t>TXN_002193</t>
  </si>
  <si>
    <t>CUST_8736</t>
  </si>
  <si>
    <t>TXN_002466</t>
  </si>
  <si>
    <t>CUST_4516</t>
  </si>
  <si>
    <t>TXN_002780</t>
  </si>
  <si>
    <t>CUST_3841</t>
  </si>
  <si>
    <t>TXN_004473</t>
  </si>
  <si>
    <t>CUST_9745</t>
  </si>
  <si>
    <t>TXN_004818</t>
  </si>
  <si>
    <t>CUST_3936</t>
  </si>
  <si>
    <t>TXN_004894</t>
  </si>
  <si>
    <t>CUST_4729</t>
  </si>
  <si>
    <t>TXN_004956</t>
  </si>
  <si>
    <t>CUST_2462</t>
  </si>
  <si>
    <t>TXN_005160</t>
  </si>
  <si>
    <t>CUST_7054</t>
  </si>
  <si>
    <t>TXN_005311</t>
  </si>
  <si>
    <t>CUST_8776</t>
  </si>
  <si>
    <t>TXN_005591</t>
  </si>
  <si>
    <t>CUST_9216</t>
  </si>
  <si>
    <t>TXN_005878</t>
  </si>
  <si>
    <t>CUST_6616</t>
  </si>
  <si>
    <t>TXN_006047</t>
  </si>
  <si>
    <t>CUST_1639</t>
  </si>
  <si>
    <t>TXN_006813</t>
  </si>
  <si>
    <t>TXN_006961</t>
  </si>
  <si>
    <t>CUST_5151</t>
  </si>
  <si>
    <t>TXN_007413</t>
  </si>
  <si>
    <t>CUST_1832</t>
  </si>
  <si>
    <t>TXN_007741</t>
  </si>
  <si>
    <t>CUST_9338</t>
  </si>
  <si>
    <t>TXN_008221</t>
  </si>
  <si>
    <t>CUST_7107</t>
  </si>
  <si>
    <t>TXN_008553</t>
  </si>
  <si>
    <t>CUST_1227</t>
  </si>
  <si>
    <t>TXN_009410</t>
  </si>
  <si>
    <t>CUST_9554</t>
  </si>
  <si>
    <t>TXN_009969</t>
  </si>
  <si>
    <t>CUST_2291</t>
  </si>
  <si>
    <t>TXN_000067</t>
  </si>
  <si>
    <t>CUST_7863</t>
  </si>
  <si>
    <t>TXN_000090</t>
  </si>
  <si>
    <t>CUST_4561</t>
  </si>
  <si>
    <t>TXN_000262</t>
  </si>
  <si>
    <t>CUST_4354</t>
  </si>
  <si>
    <t>TXN_000381</t>
  </si>
  <si>
    <t>CUST_8004</t>
  </si>
  <si>
    <t>TXN_001256</t>
  </si>
  <si>
    <t>CUST_2389</t>
  </si>
  <si>
    <t>TXN_001968</t>
  </si>
  <si>
    <t>CUST_4631</t>
  </si>
  <si>
    <t>TXN_002350</t>
  </si>
  <si>
    <t>CUST_1226</t>
  </si>
  <si>
    <t>TXN_002649</t>
  </si>
  <si>
    <t>CUST_8597</t>
  </si>
  <si>
    <t>TXN_003537</t>
  </si>
  <si>
    <t>CUST_5729</t>
  </si>
  <si>
    <t>TXN_004061</t>
  </si>
  <si>
    <t>CUST_4359</t>
  </si>
  <si>
    <t>TXN_004647</t>
  </si>
  <si>
    <t>CUST_7448</t>
  </si>
  <si>
    <t>TXN_004997</t>
  </si>
  <si>
    <t>CUST_5616</t>
  </si>
  <si>
    <t>TXN_005046</t>
  </si>
  <si>
    <t>CUST_2167</t>
  </si>
  <si>
    <t>TXN_005191</t>
  </si>
  <si>
    <t>CUST_6718</t>
  </si>
  <si>
    <t>TXN_005903</t>
  </si>
  <si>
    <t>CUST_1203</t>
  </si>
  <si>
    <t>TXN_006001</t>
  </si>
  <si>
    <t>CUST_3379</t>
  </si>
  <si>
    <t>TXN_006038</t>
  </si>
  <si>
    <t>CUST_2036</t>
  </si>
  <si>
    <t>TXN_006354</t>
  </si>
  <si>
    <t>CUST_1681</t>
  </si>
  <si>
    <t>TXN_006675</t>
  </si>
  <si>
    <t>CUST_8875</t>
  </si>
  <si>
    <t>TXN_006752</t>
  </si>
  <si>
    <t>CUST_7261</t>
  </si>
  <si>
    <t>TXN_006966</t>
  </si>
  <si>
    <t>TXN_008474</t>
  </si>
  <si>
    <t>CUST_9009</t>
  </si>
  <si>
    <t>TXN_008770</t>
  </si>
  <si>
    <t>CUST_2145</t>
  </si>
  <si>
    <t>TXN_008926</t>
  </si>
  <si>
    <t>CUST_7025</t>
  </si>
  <si>
    <t>TXN_009026</t>
  </si>
  <si>
    <t>CUST_2188</t>
  </si>
  <si>
    <t>TXN_009085</t>
  </si>
  <si>
    <t>TXN_009830</t>
  </si>
  <si>
    <t>CUST_7645</t>
  </si>
  <si>
    <t>TXN_009967</t>
  </si>
  <si>
    <t>CUST_4442</t>
  </si>
  <si>
    <t>TXN_000325</t>
  </si>
  <si>
    <t>CUST_7655</t>
  </si>
  <si>
    <t>TXN_000387</t>
  </si>
  <si>
    <t>CUST_8253</t>
  </si>
  <si>
    <t>TXN_000997</t>
  </si>
  <si>
    <t>CUST_6797</t>
  </si>
  <si>
    <t>TXN_001330</t>
  </si>
  <si>
    <t>CUST_9780</t>
  </si>
  <si>
    <t>TXN_001544</t>
  </si>
  <si>
    <t>CUST_2525</t>
  </si>
  <si>
    <t>TXN_001856</t>
  </si>
  <si>
    <t>CUST_8002</t>
  </si>
  <si>
    <t>TXN_001885</t>
  </si>
  <si>
    <t>CUST_4036</t>
  </si>
  <si>
    <t>TXN_002089</t>
  </si>
  <si>
    <t>CUST_4081</t>
  </si>
  <si>
    <t>TXN_002129</t>
  </si>
  <si>
    <t>CUST_4586</t>
  </si>
  <si>
    <t>TXN_002182</t>
  </si>
  <si>
    <t>TXN_002241</t>
  </si>
  <si>
    <t>TXN_003056</t>
  </si>
  <si>
    <t>CUST_8866</t>
  </si>
  <si>
    <t>TXN_004211</t>
  </si>
  <si>
    <t>CUST_6368</t>
  </si>
  <si>
    <t>TXN_005006</t>
  </si>
  <si>
    <t>CUST_1198</t>
  </si>
  <si>
    <t>TXN_005136</t>
  </si>
  <si>
    <t>CUST_7924</t>
  </si>
  <si>
    <t>TXN_006601</t>
  </si>
  <si>
    <t>CUST_1453</t>
  </si>
  <si>
    <t>TXN_006673</t>
  </si>
  <si>
    <t>CUST_9804</t>
  </si>
  <si>
    <t>TXN_006750</t>
  </si>
  <si>
    <t>CUST_1561</t>
  </si>
  <si>
    <t>TXN_007249</t>
  </si>
  <si>
    <t>CUST_4412</t>
  </si>
  <si>
    <t>TXN_008296</t>
  </si>
  <si>
    <t>CUST_3901</t>
  </si>
  <si>
    <t>TXN_008762</t>
  </si>
  <si>
    <t>CUST_4612</t>
  </si>
  <si>
    <t>TXN_009229</t>
  </si>
  <si>
    <t>TXN_009360</t>
  </si>
  <si>
    <t>CUST_9014</t>
  </si>
  <si>
    <t>TXN_000260</t>
  </si>
  <si>
    <t>CUST_9754</t>
  </si>
  <si>
    <t>TXN_000484</t>
  </si>
  <si>
    <t>TXN_000599</t>
  </si>
  <si>
    <t>CUST_8418</t>
  </si>
  <si>
    <t>TXN_000796</t>
  </si>
  <si>
    <t>CUST_5289</t>
  </si>
  <si>
    <t>TXN_000918</t>
  </si>
  <si>
    <t>CUST_6959</t>
  </si>
  <si>
    <t>TXN_001277</t>
  </si>
  <si>
    <t>CUST_5675</t>
  </si>
  <si>
    <t>TXN_001847</t>
  </si>
  <si>
    <t>CUST_6548</t>
  </si>
  <si>
    <t>TXN_002535</t>
  </si>
  <si>
    <t>CUST_4628</t>
  </si>
  <si>
    <t>TXN_003082</t>
  </si>
  <si>
    <t>CUST_6973</t>
  </si>
  <si>
    <t>TXN_003257</t>
  </si>
  <si>
    <t>TXN_005325</t>
  </si>
  <si>
    <t>CUST_4114</t>
  </si>
  <si>
    <t>TXN_005458</t>
  </si>
  <si>
    <t>CUST_2537</t>
  </si>
  <si>
    <t>TXN_005484</t>
  </si>
  <si>
    <t>TXN_005610</t>
  </si>
  <si>
    <t>CUST_8164</t>
  </si>
  <si>
    <t>TXN_005824</t>
  </si>
  <si>
    <t>CUST_8572</t>
  </si>
  <si>
    <t>TXN_006226</t>
  </si>
  <si>
    <t>CUST_3970</t>
  </si>
  <si>
    <t>TXN_006319</t>
  </si>
  <si>
    <t>CUST_7704</t>
  </si>
  <si>
    <t>TXN_006853</t>
  </si>
  <si>
    <t>CUST_5498</t>
  </si>
  <si>
    <t>TXN_007757</t>
  </si>
  <si>
    <t>CUST_5365</t>
  </si>
  <si>
    <t>TXN_007804</t>
  </si>
  <si>
    <t>CUST_1104</t>
  </si>
  <si>
    <t>TXN_007945</t>
  </si>
  <si>
    <t>TXN_008067</t>
  </si>
  <si>
    <t>CUST_5242</t>
  </si>
  <si>
    <t>TXN_008542</t>
  </si>
  <si>
    <t>TXN_008746</t>
  </si>
  <si>
    <t>CUST_9834</t>
  </si>
  <si>
    <t>TXN_008815</t>
  </si>
  <si>
    <t>CUST_1922</t>
  </si>
  <si>
    <t>TXN_009108</t>
  </si>
  <si>
    <t>TXN_009235</t>
  </si>
  <si>
    <t>CUST_9471</t>
  </si>
  <si>
    <t>TXN_009278</t>
  </si>
  <si>
    <t>CUST_4231</t>
  </si>
  <si>
    <t>TXN_000722</t>
  </si>
  <si>
    <t>TXN_000755</t>
  </si>
  <si>
    <t>CUST_1125</t>
  </si>
  <si>
    <t>TXN_000971</t>
  </si>
  <si>
    <t>CUST_5944</t>
  </si>
  <si>
    <t>TXN_001182</t>
  </si>
  <si>
    <t>TXN_001186</t>
  </si>
  <si>
    <t>CUST_4294</t>
  </si>
  <si>
    <t>TXN_001647</t>
  </si>
  <si>
    <t>CUST_4230</t>
  </si>
  <si>
    <t>TXN_001869</t>
  </si>
  <si>
    <t>CUST_3530</t>
  </si>
  <si>
    <t>TXN_002102</t>
  </si>
  <si>
    <t>CUST_8604</t>
  </si>
  <si>
    <t>TXN_002625</t>
  </si>
  <si>
    <t>CUST_3606</t>
  </si>
  <si>
    <t>TXN_003096</t>
  </si>
  <si>
    <t>CUST_3369</t>
  </si>
  <si>
    <t>TXN_003512</t>
  </si>
  <si>
    <t>CUST_3472</t>
  </si>
  <si>
    <t>TXN_003633</t>
  </si>
  <si>
    <t>CUST_1670</t>
  </si>
  <si>
    <t>TXN_004267</t>
  </si>
  <si>
    <t>CUST_4075</t>
  </si>
  <si>
    <t>TXN_004428</t>
  </si>
  <si>
    <t>CUST_9151</t>
  </si>
  <si>
    <t>TXN_005291</t>
  </si>
  <si>
    <t>CUST_4129</t>
  </si>
  <si>
    <t>TXN_006035</t>
  </si>
  <si>
    <t>CUST_9418</t>
  </si>
  <si>
    <t>TXN_006469</t>
  </si>
  <si>
    <t>CUST_7694</t>
  </si>
  <si>
    <t>TXN_007181</t>
  </si>
  <si>
    <t>CUST_4777</t>
  </si>
  <si>
    <t>TXN_008667</t>
  </si>
  <si>
    <t>CUST_3590</t>
  </si>
  <si>
    <t>TXN_009754</t>
  </si>
  <si>
    <t>CUST_9567</t>
  </si>
  <si>
    <t>TXN_000841</t>
  </si>
  <si>
    <t>CUST_7413</t>
  </si>
  <si>
    <t>TXN_001066</t>
  </si>
  <si>
    <t>CUST_2304</t>
  </si>
  <si>
    <t>TXN_001428</t>
  </si>
  <si>
    <t>CUST_1116</t>
  </si>
  <si>
    <t>TXN_001464</t>
  </si>
  <si>
    <t>TXN_002092</t>
  </si>
  <si>
    <t>CUST_7445</t>
  </si>
  <si>
    <t>TXN_002392</t>
  </si>
  <si>
    <t>CUST_7370</t>
  </si>
  <si>
    <t>TXN_003059</t>
  </si>
  <si>
    <t>TXN_003251</t>
  </si>
  <si>
    <t>CUST_2151</t>
  </si>
  <si>
    <t>TXN_003618</t>
  </si>
  <si>
    <t>CUST_3382</t>
  </si>
  <si>
    <t>TXN_003922</t>
  </si>
  <si>
    <t>CUST_1844</t>
  </si>
  <si>
    <t>TXN_003988</t>
  </si>
  <si>
    <t>CUST_6850</t>
  </si>
  <si>
    <t>TXN_005460</t>
  </si>
  <si>
    <t>CUST_6680</t>
  </si>
  <si>
    <t>TXN_005924</t>
  </si>
  <si>
    <t>CUST_1418</t>
  </si>
  <si>
    <t>TXN_006375</t>
  </si>
  <si>
    <t>CUST_7792</t>
  </si>
  <si>
    <t>TXN_006558</t>
  </si>
  <si>
    <t>CUST_2563</t>
  </si>
  <si>
    <t>TXN_006784</t>
  </si>
  <si>
    <t>CUST_9598</t>
  </si>
  <si>
    <t>TXN_007152</t>
  </si>
  <si>
    <t>CUST_5439</t>
  </si>
  <si>
    <t>TXN_007790</t>
  </si>
  <si>
    <t>CUST_2789</t>
  </si>
  <si>
    <t>TXN_007994</t>
  </si>
  <si>
    <t>CUST_6167</t>
  </si>
  <si>
    <t>TXN_008110</t>
  </si>
  <si>
    <t>CUST_1765</t>
  </si>
  <si>
    <t>TXN_008426</t>
  </si>
  <si>
    <t>CUST_9606</t>
  </si>
  <si>
    <t>TXN_008842</t>
  </si>
  <si>
    <t>CUST_9724</t>
  </si>
  <si>
    <t>TXN_009152</t>
  </si>
  <si>
    <t>CUST_3729</t>
  </si>
  <si>
    <t>TXN_009209</t>
  </si>
  <si>
    <t>CUST_9774</t>
  </si>
  <si>
    <t>TXN_009212</t>
  </si>
  <si>
    <t>CUST_4038</t>
  </si>
  <si>
    <t>TXN_009241</t>
  </si>
  <si>
    <t>CUST_9495</t>
  </si>
  <si>
    <t>TXN_009882</t>
  </si>
  <si>
    <t>CUST_1496</t>
  </si>
  <si>
    <t>TXN_009887</t>
  </si>
  <si>
    <t>CUST_4216</t>
  </si>
  <si>
    <t>TXN_000075</t>
  </si>
  <si>
    <t>CUST_9684</t>
  </si>
  <si>
    <t>TXN_000124</t>
  </si>
  <si>
    <t>CUST_8574</t>
  </si>
  <si>
    <t>TXN_000195</t>
  </si>
  <si>
    <t>CUST_8098</t>
  </si>
  <si>
    <t>TXN_000591</t>
  </si>
  <si>
    <t>CUST_8026</t>
  </si>
  <si>
    <t>TXN_000634</t>
  </si>
  <si>
    <t>CUST_5976</t>
  </si>
  <si>
    <t>TXN_001067</t>
  </si>
  <si>
    <t>CUST_8368</t>
  </si>
  <si>
    <t>TXN_001206</t>
  </si>
  <si>
    <t>CUST_7640</t>
  </si>
  <si>
    <t>TXN_001249</t>
  </si>
  <si>
    <t>CUST_9202</t>
  </si>
  <si>
    <t>TXN_001531</t>
  </si>
  <si>
    <t>CUST_5732</t>
  </si>
  <si>
    <t>TXN_001809</t>
  </si>
  <si>
    <t>CUST_8446</t>
  </si>
  <si>
    <t>TXN_002133</t>
  </si>
  <si>
    <t>TXN_002181</t>
  </si>
  <si>
    <t>CUST_3096</t>
  </si>
  <si>
    <t>TXN_002737</t>
  </si>
  <si>
    <t>CUST_7068</t>
  </si>
  <si>
    <t>TXN_002926</t>
  </si>
  <si>
    <t>TXN_002981</t>
  </si>
  <si>
    <t>CUST_4709</t>
  </si>
  <si>
    <t>TXN_003540</t>
  </si>
  <si>
    <t>CUST_8178</t>
  </si>
  <si>
    <t>TXN_004371</t>
  </si>
  <si>
    <t>CUST_2404</t>
  </si>
  <si>
    <t>TXN_005464</t>
  </si>
  <si>
    <t>CUST_4661</t>
  </si>
  <si>
    <t>TXN_005482</t>
  </si>
  <si>
    <t>CUST_3721</t>
  </si>
  <si>
    <t>TXN_005745</t>
  </si>
  <si>
    <t>CUST_4407</t>
  </si>
  <si>
    <t>TXN_006585</t>
  </si>
  <si>
    <t>CUST_8690</t>
  </si>
  <si>
    <t>TXN_006654</t>
  </si>
  <si>
    <t>CUST_9624</t>
  </si>
  <si>
    <t>TXN_006876</t>
  </si>
  <si>
    <t>CUST_9296</t>
  </si>
  <si>
    <t>TXN_007003</t>
  </si>
  <si>
    <t>TXN_007529</t>
  </si>
  <si>
    <t>CUST_6909</t>
  </si>
  <si>
    <t>TXN_007678</t>
  </si>
  <si>
    <t>CUST_3709</t>
  </si>
  <si>
    <t>TXN_008807</t>
  </si>
  <si>
    <t>CUST_7364</t>
  </si>
  <si>
    <t>TXN_009195</t>
  </si>
  <si>
    <t>CUST_9372</t>
  </si>
  <si>
    <t>TXN_009345</t>
  </si>
  <si>
    <t>CUST_8652</t>
  </si>
  <si>
    <t>TXN_009851</t>
  </si>
  <si>
    <t>CUST_7395</t>
  </si>
  <si>
    <t>TXN_000243</t>
  </si>
  <si>
    <t>CUST_9352</t>
  </si>
  <si>
    <t>TXN_000255</t>
  </si>
  <si>
    <t>CUST_4446</t>
  </si>
  <si>
    <t>TXN_000443</t>
  </si>
  <si>
    <t>CUST_6988</t>
  </si>
  <si>
    <t>TXN_000580</t>
  </si>
  <si>
    <t>CUST_8102</t>
  </si>
  <si>
    <t>TXN_001111</t>
  </si>
  <si>
    <t>CUST_2333</t>
  </si>
  <si>
    <t>TXN_001171</t>
  </si>
  <si>
    <t>CUST_5873</t>
  </si>
  <si>
    <t>TXN_001279</t>
  </si>
  <si>
    <t>CUST_2380</t>
  </si>
  <si>
    <t>TXN_001500</t>
  </si>
  <si>
    <t>CUST_4427</t>
  </si>
  <si>
    <t>TXN_001720</t>
  </si>
  <si>
    <t>TXN_002094</t>
  </si>
  <si>
    <t>CUST_6132</t>
  </si>
  <si>
    <t>TXN_002286</t>
  </si>
  <si>
    <t>CUST_2577</t>
  </si>
  <si>
    <t>TXN_004035</t>
  </si>
  <si>
    <t>CUST_8850</t>
  </si>
  <si>
    <t>TXN_004169</t>
  </si>
  <si>
    <t>CUST_6558</t>
  </si>
  <si>
    <t>TXN_004392</t>
  </si>
  <si>
    <t>TXN_004708</t>
  </si>
  <si>
    <t>CUST_4715</t>
  </si>
  <si>
    <t>TXN_004988</t>
  </si>
  <si>
    <t>CUST_4676</t>
  </si>
  <si>
    <t>TXN_005100</t>
  </si>
  <si>
    <t>TXN_005340</t>
  </si>
  <si>
    <t>CUST_5078</t>
  </si>
  <si>
    <t>TXN_006372</t>
  </si>
  <si>
    <t>CUST_8265</t>
  </si>
  <si>
    <t>TXN_006527</t>
  </si>
  <si>
    <t>CUST_9524</t>
  </si>
  <si>
    <t>TXN_006632</t>
  </si>
  <si>
    <t>TXN_006803</t>
  </si>
  <si>
    <t>CUST_1320</t>
  </si>
  <si>
    <t>TXN_007454</t>
  </si>
  <si>
    <t>CUST_4878</t>
  </si>
  <si>
    <t>TXN_007565</t>
  </si>
  <si>
    <t>CUST_9641</t>
  </si>
  <si>
    <t>TXN_007784</t>
  </si>
  <si>
    <t>CUST_3825</t>
  </si>
  <si>
    <t>TXN_007866</t>
  </si>
  <si>
    <t>CUST_1243</t>
  </si>
  <si>
    <t>TXN_008030</t>
  </si>
  <si>
    <t>CUST_9983</t>
  </si>
  <si>
    <t>TXN_008216</t>
  </si>
  <si>
    <t>CUST_7429</t>
  </si>
  <si>
    <t>TXN_008871</t>
  </si>
  <si>
    <t>CUST_4395</t>
  </si>
  <si>
    <t>TXN_009063</t>
  </si>
  <si>
    <t>CUST_3303</t>
  </si>
  <si>
    <t>TXN_009981</t>
  </si>
  <si>
    <t>TXN_000393</t>
  </si>
  <si>
    <t>CUST_7484</t>
  </si>
  <si>
    <t>TXN_000440</t>
  </si>
  <si>
    <t>CUST_1728</t>
  </si>
  <si>
    <t>TXN_001410</t>
  </si>
  <si>
    <t>CUST_4633</t>
  </si>
  <si>
    <t>TXN_001567</t>
  </si>
  <si>
    <t>CUST_4432</t>
  </si>
  <si>
    <t>TXN_001721</t>
  </si>
  <si>
    <t>CUST_6291</t>
  </si>
  <si>
    <t>TXN_001735</t>
  </si>
  <si>
    <t>CUST_2316</t>
  </si>
  <si>
    <t>TXN_003145</t>
  </si>
  <si>
    <t>CUST_7297</t>
  </si>
  <si>
    <t>TXN_003249</t>
  </si>
  <si>
    <t>CUST_4171</t>
  </si>
  <si>
    <t>TXN_004046</t>
  </si>
  <si>
    <t>CUST_5917</t>
  </si>
  <si>
    <t>TXN_004110</t>
  </si>
  <si>
    <t>CUST_3044</t>
  </si>
  <si>
    <t>TXN_004405</t>
  </si>
  <si>
    <t>CUST_9579</t>
  </si>
  <si>
    <t>TXN_004686</t>
  </si>
  <si>
    <t>CUST_9693</t>
  </si>
  <si>
    <t>TXN_004738</t>
  </si>
  <si>
    <t>CUST_1904</t>
  </si>
  <si>
    <t>TXN_005262</t>
  </si>
  <si>
    <t>TXN_005303</t>
  </si>
  <si>
    <t>CUST_8118</t>
  </si>
  <si>
    <t>TXN_005335</t>
  </si>
  <si>
    <t>CUST_5321</t>
  </si>
  <si>
    <t>TXN_005711</t>
  </si>
  <si>
    <t>CUST_2223</t>
  </si>
  <si>
    <t>TXN_006081</t>
  </si>
  <si>
    <t>CUST_4406</t>
  </si>
  <si>
    <t>TXN_006524</t>
  </si>
  <si>
    <t>CUST_3076</t>
  </si>
  <si>
    <t>TXN_006785</t>
  </si>
  <si>
    <t>CUST_3972</t>
  </si>
  <si>
    <t>TXN_006897</t>
  </si>
  <si>
    <t>CUST_4551</t>
  </si>
  <si>
    <t>TXN_007281</t>
  </si>
  <si>
    <t>TXN_007386</t>
  </si>
  <si>
    <t>CUST_5992</t>
  </si>
  <si>
    <t>TXN_007549</t>
  </si>
  <si>
    <t>CUST_3997</t>
  </si>
  <si>
    <t>TXN_008179</t>
  </si>
  <si>
    <t>CUST_4757</t>
  </si>
  <si>
    <t>TXN_009157</t>
  </si>
  <si>
    <t>CUST_5570</t>
  </si>
  <si>
    <t>TXN_009306</t>
  </si>
  <si>
    <t>CUST_4680</t>
  </si>
  <si>
    <t>TXN_009344</t>
  </si>
  <si>
    <t>TXN_009640</t>
  </si>
  <si>
    <t>CUST_5327</t>
  </si>
  <si>
    <t>TXN_009732</t>
  </si>
  <si>
    <t>CUST_4957</t>
  </si>
  <si>
    <t>TXN_000234</t>
  </si>
  <si>
    <t>CUST_3557</t>
  </si>
  <si>
    <t>TXN_000811</t>
  </si>
  <si>
    <t>CUST_4744</t>
  </si>
  <si>
    <t>TXN_000868</t>
  </si>
  <si>
    <t>CUST_6765</t>
  </si>
  <si>
    <t>TXN_000960</t>
  </si>
  <si>
    <t>CUST_2205</t>
  </si>
  <si>
    <t>TXN_001754</t>
  </si>
  <si>
    <t>CUST_8327</t>
  </si>
  <si>
    <t>TXN_001944</t>
  </si>
  <si>
    <t>CUST_9656</t>
  </si>
  <si>
    <t>TXN_002126</t>
  </si>
  <si>
    <t>TXN_002499</t>
  </si>
  <si>
    <t>CUST_3800</t>
  </si>
  <si>
    <t>TXN_002591</t>
  </si>
  <si>
    <t>CUST_5318</t>
  </si>
  <si>
    <t>TXN_002739</t>
  </si>
  <si>
    <t>CUST_5699</t>
  </si>
  <si>
    <t>TXN_003115</t>
  </si>
  <si>
    <t>CUST_3451</t>
  </si>
  <si>
    <t>TXN_003242</t>
  </si>
  <si>
    <t>CUST_9752</t>
  </si>
  <si>
    <t>TXN_003789</t>
  </si>
  <si>
    <t>CUST_7336</t>
  </si>
  <si>
    <t>TXN_004456</t>
  </si>
  <si>
    <t>CUST_8362</t>
  </si>
  <si>
    <t>TXN_004873</t>
  </si>
  <si>
    <t>CUST_3639</t>
  </si>
  <si>
    <t>TXN_005137</t>
  </si>
  <si>
    <t>CUST_9737</t>
  </si>
  <si>
    <t>TXN_005689</t>
  </si>
  <si>
    <t>CUST_5452</t>
  </si>
  <si>
    <t>TXN_006151</t>
  </si>
  <si>
    <t>CUST_5305</t>
  </si>
  <si>
    <t>TXN_006573</t>
  </si>
  <si>
    <t>CUST_5362</t>
  </si>
  <si>
    <t>TXN_006719</t>
  </si>
  <si>
    <t>CUST_7033</t>
  </si>
  <si>
    <t>TXN_006879</t>
  </si>
  <si>
    <t>TXN_006949</t>
  </si>
  <si>
    <t>TXN_007023</t>
  </si>
  <si>
    <t>CUST_3384</t>
  </si>
  <si>
    <t>TXN_007106</t>
  </si>
  <si>
    <t>CUST_4179</t>
  </si>
  <si>
    <t>TXN_007150</t>
  </si>
  <si>
    <t>CUST_7121</t>
  </si>
  <si>
    <t>TXN_007434</t>
  </si>
  <si>
    <t>CUST_5264</t>
  </si>
  <si>
    <t>TXN_008171</t>
  </si>
  <si>
    <t>CUST_7437</t>
  </si>
  <si>
    <t>TXN_008220</t>
  </si>
  <si>
    <t>CUST_1774</t>
  </si>
  <si>
    <t>TXN_008673</t>
  </si>
  <si>
    <t>CUST_5975</t>
  </si>
  <si>
    <t>TXN_008832</t>
  </si>
  <si>
    <t>CUST_5403</t>
  </si>
  <si>
    <t>TXN_009027</t>
  </si>
  <si>
    <t>CUST_6644</t>
  </si>
  <si>
    <t>TXN_009177</t>
  </si>
  <si>
    <t>CUST_9650</t>
  </si>
  <si>
    <t>TXN_009481</t>
  </si>
  <si>
    <t>CUST_5155</t>
  </si>
  <si>
    <t>TXN_009552</t>
  </si>
  <si>
    <t>CUST_3400</t>
  </si>
  <si>
    <t>TXN_009737</t>
  </si>
  <si>
    <t>CUST_9348</t>
  </si>
  <si>
    <t>TXN_009959</t>
  </si>
  <si>
    <t>CUST_5872</t>
  </si>
  <si>
    <t>TXN_000351</t>
  </si>
  <si>
    <t>CUST_5142</t>
  </si>
  <si>
    <t>TXN_000532</t>
  </si>
  <si>
    <t>CUST_5849</t>
  </si>
  <si>
    <t>TXN_000717</t>
  </si>
  <si>
    <t>CUST_3878</t>
  </si>
  <si>
    <t>TXN_001044</t>
  </si>
  <si>
    <t>CUST_5841</t>
  </si>
  <si>
    <t>TXN_001556</t>
  </si>
  <si>
    <t>TXN_001973</t>
  </si>
  <si>
    <t>CUST_9123</t>
  </si>
  <si>
    <t>TXN_002542</t>
  </si>
  <si>
    <t>CUST_1987</t>
  </si>
  <si>
    <t>TXN_002948</t>
  </si>
  <si>
    <t>CUST_2815</t>
  </si>
  <si>
    <t>TXN_003673</t>
  </si>
  <si>
    <t>CUST_2629</t>
  </si>
  <si>
    <t>TXN_003813</t>
  </si>
  <si>
    <t>CUST_2857</t>
  </si>
  <si>
    <t>TXN_004233</t>
  </si>
  <si>
    <t>CUST_1807</t>
  </si>
  <si>
    <t>TXN_004538</t>
  </si>
  <si>
    <t>TXN_005155</t>
  </si>
  <si>
    <t>CUST_8440</t>
  </si>
  <si>
    <t>TXN_005253</t>
  </si>
  <si>
    <t>CUST_2301</t>
  </si>
  <si>
    <t>TXN_005488</t>
  </si>
  <si>
    <t>CUST_1277</t>
  </si>
  <si>
    <t>TXN_005799</t>
  </si>
  <si>
    <t>CUST_4057</t>
  </si>
  <si>
    <t>TXN_005992</t>
  </si>
  <si>
    <t>CUST_2101</t>
  </si>
  <si>
    <t>TXN_006338</t>
  </si>
  <si>
    <t>CUST_6510</t>
  </si>
  <si>
    <t>TXN_006411</t>
  </si>
  <si>
    <t>CUST_3073</t>
  </si>
  <si>
    <t>TXN_006452</t>
  </si>
  <si>
    <t>CUST_9146</t>
  </si>
  <si>
    <t>TXN_007601</t>
  </si>
  <si>
    <t>CUST_7651</t>
  </si>
  <si>
    <t>TXN_008075</t>
  </si>
  <si>
    <t>CUST_1667</t>
  </si>
  <si>
    <t>TXN_009515</t>
  </si>
  <si>
    <t>CUST_2816</t>
  </si>
  <si>
    <t>TXN_000718</t>
  </si>
  <si>
    <t>CUST_5143</t>
  </si>
  <si>
    <t>TXN_000838</t>
  </si>
  <si>
    <t>CUST_6951</t>
  </si>
  <si>
    <t>TXN_001488</t>
  </si>
  <si>
    <t>CUST_9601</t>
  </si>
  <si>
    <t>TXN_001504</t>
  </si>
  <si>
    <t>TXN_002101</t>
  </si>
  <si>
    <t>CUST_4489</t>
  </si>
  <si>
    <t>TXN_002329</t>
  </si>
  <si>
    <t>CUST_6906</t>
  </si>
  <si>
    <t>TXN_002773</t>
  </si>
  <si>
    <t>CUST_7337</t>
  </si>
  <si>
    <t>TXN_003117</t>
  </si>
  <si>
    <t>CUST_8778</t>
  </si>
  <si>
    <t>TXN_003553</t>
  </si>
  <si>
    <t>TXN_003674</t>
  </si>
  <si>
    <t>CUST_7859</t>
  </si>
  <si>
    <t>TXN_004071</t>
  </si>
  <si>
    <t>TXN_004613</t>
  </si>
  <si>
    <t>CUST_5875</t>
  </si>
  <si>
    <t>TXN_005223</t>
  </si>
  <si>
    <t>CUST_2867</t>
  </si>
  <si>
    <t>TXN_005302</t>
  </si>
  <si>
    <t>CUST_8264</t>
  </si>
  <si>
    <t>TXN_005316</t>
  </si>
  <si>
    <t>CUST_2357</t>
  </si>
  <si>
    <t>TXN_005792</t>
  </si>
  <si>
    <t>CUST_7851</t>
  </si>
  <si>
    <t>TXN_005868</t>
  </si>
  <si>
    <t>CUST_1997</t>
  </si>
  <si>
    <t>TXN_006479</t>
  </si>
  <si>
    <t>CUST_6544</t>
  </si>
  <si>
    <t>TXN_006845</t>
  </si>
  <si>
    <t>TXN_007574</t>
  </si>
  <si>
    <t>CUST_9210</t>
  </si>
  <si>
    <t>TXN_008101</t>
  </si>
  <si>
    <t>CUST_3620</t>
  </si>
  <si>
    <t>TXN_008204</t>
  </si>
  <si>
    <t>TXN_009136</t>
  </si>
  <si>
    <t>CUST_9060</t>
  </si>
  <si>
    <t>TXN_000358</t>
  </si>
  <si>
    <t>TXN_000375</t>
  </si>
  <si>
    <t>CUST_1559</t>
  </si>
  <si>
    <t>TXN_000594</t>
  </si>
  <si>
    <t>CUST_2838</t>
  </si>
  <si>
    <t>TXN_000774</t>
  </si>
  <si>
    <t>CUST_2460</t>
  </si>
  <si>
    <t>TXN_001196</t>
  </si>
  <si>
    <t>CUST_4223</t>
  </si>
  <si>
    <t>TXN_001486</t>
  </si>
  <si>
    <t>CUST_1899</t>
  </si>
  <si>
    <t>TXN_001694</t>
  </si>
  <si>
    <t>CUST_1140</t>
  </si>
  <si>
    <t>TXN_002358</t>
  </si>
  <si>
    <t>CUST_5079</t>
  </si>
  <si>
    <t>TXN_002745</t>
  </si>
  <si>
    <t>CUST_5258</t>
  </si>
  <si>
    <t>TXN_002811</t>
  </si>
  <si>
    <t>TXN_003120</t>
  </si>
  <si>
    <t>CUST_4929</t>
  </si>
  <si>
    <t>TXN_003163</t>
  </si>
  <si>
    <t>CUST_4252</t>
  </si>
  <si>
    <t>TXN_004084</t>
  </si>
  <si>
    <t>CUST_8678</t>
  </si>
  <si>
    <t>TXN_004108</t>
  </si>
  <si>
    <t>CUST_1627</t>
  </si>
  <si>
    <t>TXN_004265</t>
  </si>
  <si>
    <t>CUST_3541</t>
  </si>
  <si>
    <t>TXN_004855</t>
  </si>
  <si>
    <t>CUST_8082</t>
  </si>
  <si>
    <t>TXN_004963</t>
  </si>
  <si>
    <t>CUST_8237</t>
  </si>
  <si>
    <t>TXN_005455</t>
  </si>
  <si>
    <t>CUST_6555</t>
  </si>
  <si>
    <t>TXN_006749</t>
  </si>
  <si>
    <t>CUST_3486</t>
  </si>
  <si>
    <t>TXN_006902</t>
  </si>
  <si>
    <t>TXN_008237</t>
  </si>
  <si>
    <t>TXN_008660</t>
  </si>
  <si>
    <t>CUST_3949</t>
  </si>
  <si>
    <t>TXN_008737</t>
  </si>
  <si>
    <t>CUST_6065</t>
  </si>
  <si>
    <t>TXN_008764</t>
  </si>
  <si>
    <t>TXN_008776</t>
  </si>
  <si>
    <t>CUST_2864</t>
  </si>
  <si>
    <t>TXN_008985</t>
  </si>
  <si>
    <t>CUST_2249</t>
  </si>
  <si>
    <t>TXN_009352</t>
  </si>
  <si>
    <t>CUST_4495</t>
  </si>
  <si>
    <t>TXN_009716</t>
  </si>
  <si>
    <t>CUST_6156</t>
  </si>
  <si>
    <t>TXN_000468</t>
  </si>
  <si>
    <t>CUST_8400</t>
  </si>
  <si>
    <t>TXN_000565</t>
  </si>
  <si>
    <t>TXN_001733</t>
  </si>
  <si>
    <t>CUST_2072</t>
  </si>
  <si>
    <t>TXN_001935</t>
  </si>
  <si>
    <t>CUST_7007</t>
  </si>
  <si>
    <t>TXN_003132</t>
  </si>
  <si>
    <t>CUST_4786</t>
  </si>
  <si>
    <t>TXN_003449</t>
  </si>
  <si>
    <t>CUST_1294</t>
  </si>
  <si>
    <t>TXN_004296</t>
  </si>
  <si>
    <t>CUST_8483</t>
  </si>
  <si>
    <t>TXN_004931</t>
  </si>
  <si>
    <t>CUST_6622</t>
  </si>
  <si>
    <t>TXN_005286</t>
  </si>
  <si>
    <t>CUST_6269</t>
  </si>
  <si>
    <t>TXN_008343</t>
  </si>
  <si>
    <t>CUST_8028</t>
  </si>
  <si>
    <t>TXN_008435</t>
  </si>
  <si>
    <t>CUST_7338</t>
  </si>
  <si>
    <t>TXN_008599</t>
  </si>
  <si>
    <t>TXN_008628</t>
  </si>
  <si>
    <t>CUST_8423</t>
  </si>
  <si>
    <t>TXN_009239</t>
  </si>
  <si>
    <t>CUST_8843</t>
  </si>
  <si>
    <t>TXN_009328</t>
  </si>
  <si>
    <t>CUST_7375</t>
  </si>
  <si>
    <t>TXN_009389</t>
  </si>
  <si>
    <t>CUST_3196</t>
  </si>
  <si>
    <t>TXN_009424</t>
  </si>
  <si>
    <t>CUST_8018</t>
  </si>
  <si>
    <t>TXN_009433</t>
  </si>
  <si>
    <t>TXN_009534</t>
  </si>
  <si>
    <t>CUST_1174</t>
  </si>
  <si>
    <t>TXN_009601</t>
  </si>
  <si>
    <t>CUST_2811</t>
  </si>
  <si>
    <t>TXN_009608</t>
  </si>
  <si>
    <t>CUST_3582</t>
  </si>
  <si>
    <t>TXN_009613</t>
  </si>
  <si>
    <t>CUST_9651</t>
  </si>
  <si>
    <t>TXN_009682</t>
  </si>
  <si>
    <t>CUST_8979</t>
  </si>
  <si>
    <t>TXN_009789</t>
  </si>
  <si>
    <t>TXN_009913</t>
  </si>
  <si>
    <t>CUST_7553</t>
  </si>
  <si>
    <t>TXN_000019</t>
  </si>
  <si>
    <t>TXN_000033</t>
  </si>
  <si>
    <t>CUST_2267</t>
  </si>
  <si>
    <t>TXN_000354</t>
  </si>
  <si>
    <t>CUST_8987</t>
  </si>
  <si>
    <t>TXN_000664</t>
  </si>
  <si>
    <t>CUST_5637</t>
  </si>
  <si>
    <t>TXN_001780</t>
  </si>
  <si>
    <t>CUST_4713</t>
  </si>
  <si>
    <t>TXN_001995</t>
  </si>
  <si>
    <t>TXN_002611</t>
  </si>
  <si>
    <t>CUST_6160</t>
  </si>
  <si>
    <t>TXN_002913</t>
  </si>
  <si>
    <t>TXN_002974</t>
  </si>
  <si>
    <t>CUST_5063</t>
  </si>
  <si>
    <t>TXN_003024</t>
  </si>
  <si>
    <t>CUST_7707</t>
  </si>
  <si>
    <t>TXN_003494</t>
  </si>
  <si>
    <t>TXN_003516</t>
  </si>
  <si>
    <t>CUST_7968</t>
  </si>
  <si>
    <t>TXN_003748</t>
  </si>
  <si>
    <t>CUST_9706</t>
  </si>
  <si>
    <t>TXN_004397</t>
  </si>
  <si>
    <t>CUST_1691</t>
  </si>
  <si>
    <t>TXN_004398</t>
  </si>
  <si>
    <t>CUST_1931</t>
  </si>
  <si>
    <t>TXN_004835</t>
  </si>
  <si>
    <t>TXN_004850</t>
  </si>
  <si>
    <t>CUST_6266</t>
  </si>
  <si>
    <t>TXN_004891</t>
  </si>
  <si>
    <t>CUST_2181</t>
  </si>
  <si>
    <t>TXN_005615</t>
  </si>
  <si>
    <t>CUST_2565</t>
  </si>
  <si>
    <t>TXN_005871</t>
  </si>
  <si>
    <t>TXN_007257</t>
  </si>
  <si>
    <t>CUST_5833</t>
  </si>
  <si>
    <t>TXN_007268</t>
  </si>
  <si>
    <t>CUST_5416</t>
  </si>
  <si>
    <t>TXN_007332</t>
  </si>
  <si>
    <t>CUST_9502</t>
  </si>
  <si>
    <t>TXN_007494</t>
  </si>
  <si>
    <t>CUST_1349</t>
  </si>
  <si>
    <t>TXN_008248</t>
  </si>
  <si>
    <t>TXN_008509</t>
  </si>
  <si>
    <t>CUST_9370</t>
  </si>
  <si>
    <t>TXN_009023</t>
  </si>
  <si>
    <t>CUST_5997</t>
  </si>
  <si>
    <t>TXN_009165</t>
  </si>
  <si>
    <t>TXN_009425</t>
  </si>
  <si>
    <t>CUST_8210</t>
  </si>
  <si>
    <t>TXN_009765</t>
  </si>
  <si>
    <t>CUST_9040</t>
  </si>
  <si>
    <t>TXN_000240</t>
  </si>
  <si>
    <t>CUST_5433</t>
  </si>
  <si>
    <t>TXN_000261</t>
  </si>
  <si>
    <t>CUST_6895</t>
  </si>
  <si>
    <t>TXN_000338</t>
  </si>
  <si>
    <t>CUST_8509</t>
  </si>
  <si>
    <t>TXN_001028</t>
  </si>
  <si>
    <t>CUST_6005</t>
  </si>
  <si>
    <t>TXN_001142</t>
  </si>
  <si>
    <t>TXN_001289</t>
  </si>
  <si>
    <t>TXN_001452</t>
  </si>
  <si>
    <t>CUST_9905</t>
  </si>
  <si>
    <t>TXN_002297</t>
  </si>
  <si>
    <t>TXN_002522</t>
  </si>
  <si>
    <t>CUST_5912</t>
  </si>
  <si>
    <t>TXN_002891</t>
  </si>
  <si>
    <t>CUST_4796</t>
  </si>
  <si>
    <t>TXN_003414</t>
  </si>
  <si>
    <t>CUST_9342</t>
  </si>
  <si>
    <t>TXN_004325</t>
  </si>
  <si>
    <t>CUST_7401</t>
  </si>
  <si>
    <t>TXN_004390</t>
  </si>
  <si>
    <t>CUST_4939</t>
  </si>
  <si>
    <t>TXN_004452</t>
  </si>
  <si>
    <t>TXN_004849</t>
  </si>
  <si>
    <t>TXN_005478</t>
  </si>
  <si>
    <t>CUST_5994</t>
  </si>
  <si>
    <t>TXN_006098</t>
  </si>
  <si>
    <t>CUST_8777</t>
  </si>
  <si>
    <t>TXN_006376</t>
  </si>
  <si>
    <t>CUST_8456</t>
  </si>
  <si>
    <t>TXN_007223</t>
  </si>
  <si>
    <t>CUST_9419</t>
  </si>
  <si>
    <t>TXN_007254</t>
  </si>
  <si>
    <t>TXN_008078</t>
  </si>
  <si>
    <t>CUST_9080</t>
  </si>
  <si>
    <t>TXN_008467</t>
  </si>
  <si>
    <t>CUST_7131</t>
  </si>
  <si>
    <t>TXN_008565</t>
  </si>
  <si>
    <t>TXN_008679</t>
  </si>
  <si>
    <t>TXN_009324</t>
  </si>
  <si>
    <t>CUST_7927</t>
  </si>
  <si>
    <t>TXN_009373</t>
  </si>
  <si>
    <t>CUST_5746</t>
  </si>
  <si>
    <t>TXN_000347</t>
  </si>
  <si>
    <t>CUST_6315</t>
  </si>
  <si>
    <t>TXN_000466</t>
  </si>
  <si>
    <t>CUST_8186</t>
  </si>
  <si>
    <t>TXN_000604</t>
  </si>
  <si>
    <t>CUST_8449</t>
  </si>
  <si>
    <t>TXN_000998</t>
  </si>
  <si>
    <t>CUST_5926</t>
  </si>
  <si>
    <t>TXN_001137</t>
  </si>
  <si>
    <t>CUST_8970</t>
  </si>
  <si>
    <t>TXN_001280</t>
  </si>
  <si>
    <t>CUST_2290</t>
  </si>
  <si>
    <t>TXN_001766</t>
  </si>
  <si>
    <t>CUST_3349</t>
  </si>
  <si>
    <t>TXN_001990</t>
  </si>
  <si>
    <t>CUST_4271</t>
  </si>
  <si>
    <t>TXN_002750</t>
  </si>
  <si>
    <t>CUST_9016</t>
  </si>
  <si>
    <t>TXN_004646</t>
  </si>
  <si>
    <t>TXN_004742</t>
  </si>
  <si>
    <t>CUST_9938</t>
  </si>
  <si>
    <t>TXN_004985</t>
  </si>
  <si>
    <t>CUST_7222</t>
  </si>
  <si>
    <t>TXN_005815</t>
  </si>
  <si>
    <t>TXN_006580</t>
  </si>
  <si>
    <t>CUST_4677</t>
  </si>
  <si>
    <t>TXN_006730</t>
  </si>
  <si>
    <t>CUST_6085</t>
  </si>
  <si>
    <t>TXN_007067</t>
  </si>
  <si>
    <t>CUST_5036</t>
  </si>
  <si>
    <t>TXN_007439</t>
  </si>
  <si>
    <t>TXN_008943</t>
  </si>
  <si>
    <t>CUST_8441</t>
  </si>
  <si>
    <t>TXN_009057</t>
  </si>
  <si>
    <t>CUST_5858</t>
  </si>
  <si>
    <t>TXN_009122</t>
  </si>
  <si>
    <t>TXN_009150</t>
  </si>
  <si>
    <t>CUST_7850</t>
  </si>
  <si>
    <t>TXN_009301</t>
  </si>
  <si>
    <t>CUST_8410</t>
  </si>
  <si>
    <t>TXN_009312</t>
  </si>
  <si>
    <t>CUST_6813</t>
  </si>
  <si>
    <t>TXN_009505</t>
  </si>
  <si>
    <t>CUST_9289</t>
  </si>
  <si>
    <t>TXN_000606</t>
  </si>
  <si>
    <t>CUST_4925</t>
  </si>
  <si>
    <t>TXN_001673</t>
  </si>
  <si>
    <t>CUST_8117</t>
  </si>
  <si>
    <t>TXN_002121</t>
  </si>
  <si>
    <t>TXN_002525</t>
  </si>
  <si>
    <t>TXN_002972</t>
  </si>
  <si>
    <t>CUST_3222</t>
  </si>
  <si>
    <t>TXN_003113</t>
  </si>
  <si>
    <t>CUST_5422</t>
  </si>
  <si>
    <t>TXN_003264</t>
  </si>
  <si>
    <t>CUST_7871</t>
  </si>
  <si>
    <t>TXN_003543</t>
  </si>
  <si>
    <t>CUST_1146</t>
  </si>
  <si>
    <t>TXN_003911</t>
  </si>
  <si>
    <t>CUST_6518</t>
  </si>
  <si>
    <t>TXN_003974</t>
  </si>
  <si>
    <t>CUST_7531</t>
  </si>
  <si>
    <t>TXN_004346</t>
  </si>
  <si>
    <t>TXN_005125</t>
  </si>
  <si>
    <t>CUST_8943</t>
  </si>
  <si>
    <t>TXN_005189</t>
  </si>
  <si>
    <t>CUST_6583</t>
  </si>
  <si>
    <t>TXN_006628</t>
  </si>
  <si>
    <t>TXN_006801</t>
  </si>
  <si>
    <t>TXN_006830</t>
  </si>
  <si>
    <t>CUST_5782</t>
  </si>
  <si>
    <t>TXN_007228</t>
  </si>
  <si>
    <t>CUST_2363</t>
  </si>
  <si>
    <t>TXN_007374</t>
  </si>
  <si>
    <t>CUST_8619</t>
  </si>
  <si>
    <t>TXN_007521</t>
  </si>
  <si>
    <t>CUST_7620</t>
  </si>
  <si>
    <t>TXN_007686</t>
  </si>
  <si>
    <t>CUST_1730</t>
  </si>
  <si>
    <t>TXN_008609</t>
  </si>
  <si>
    <t>CUST_5412</t>
  </si>
  <si>
    <t>TXN_008836</t>
  </si>
  <si>
    <t>CUST_8238</t>
  </si>
  <si>
    <t>TXN_009430</t>
  </si>
  <si>
    <t>TXN_009901</t>
  </si>
  <si>
    <t>CUST_1595</t>
  </si>
  <si>
    <t>TXN_000460</t>
  </si>
  <si>
    <t>TXN_000929</t>
  </si>
  <si>
    <t>CUST_6732</t>
  </si>
  <si>
    <t>TXN_001229</t>
  </si>
  <si>
    <t>CUST_4760</t>
  </si>
  <si>
    <t>TXN_001905</t>
  </si>
  <si>
    <t>CUST_7406</t>
  </si>
  <si>
    <t>TXN_002250</t>
  </si>
  <si>
    <t>CUST_8097</t>
  </si>
  <si>
    <t>TXN_002374</t>
  </si>
  <si>
    <t>CUST_9915</t>
  </si>
  <si>
    <t>TXN_002402</t>
  </si>
  <si>
    <t>CUST_2138</t>
  </si>
  <si>
    <t>TXN_002464</t>
  </si>
  <si>
    <t>TXN_003178</t>
  </si>
  <si>
    <t>CUST_7534</t>
  </si>
  <si>
    <t>TXN_004394</t>
  </si>
  <si>
    <t>CUST_2909</t>
  </si>
  <si>
    <t>TXN_004634</t>
  </si>
  <si>
    <t>CUST_2893</t>
  </si>
  <si>
    <t>TXN_005141</t>
  </si>
  <si>
    <t>CUST_6596</t>
  </si>
  <si>
    <t>TXN_005479</t>
  </si>
  <si>
    <t>TXN_006087</t>
  </si>
  <si>
    <t>CUST_3833</t>
  </si>
  <si>
    <t>TXN_006191</t>
  </si>
  <si>
    <t>CUST_9391</t>
  </si>
  <si>
    <t>TXN_006620</t>
  </si>
  <si>
    <t>CUST_2781</t>
  </si>
  <si>
    <t>TXN_006936</t>
  </si>
  <si>
    <t>CUST_8280</t>
  </si>
  <si>
    <t>TXN_007021</t>
  </si>
  <si>
    <t>CUST_2075</t>
  </si>
  <si>
    <t>TXN_007283</t>
  </si>
  <si>
    <t>CUST_5005</t>
  </si>
  <si>
    <t>TXN_007862</t>
  </si>
  <si>
    <t>CUST_7802</t>
  </si>
  <si>
    <t>TXN_008131</t>
  </si>
  <si>
    <t>CUST_4019</t>
  </si>
  <si>
    <t>TXN_009037</t>
  </si>
  <si>
    <t>CUST_9592</t>
  </si>
  <si>
    <t>TXN_009385</t>
  </si>
  <si>
    <t>CUST_8636</t>
  </si>
  <si>
    <t>TXN_000051</t>
  </si>
  <si>
    <t>CUST_4943</t>
  </si>
  <si>
    <t>TXN_000373</t>
  </si>
  <si>
    <t>CUST_8805</t>
  </si>
  <si>
    <t>TXN_000501</t>
  </si>
  <si>
    <t>CUST_8241</t>
  </si>
  <si>
    <t>TXN_000878</t>
  </si>
  <si>
    <t>CUST_1419</t>
  </si>
  <si>
    <t>TXN_001991</t>
  </si>
  <si>
    <t>CUST_4456</t>
  </si>
  <si>
    <t>TXN_002033</t>
  </si>
  <si>
    <t>CUST_5583</t>
  </si>
  <si>
    <t>TXN_002880</t>
  </si>
  <si>
    <t>CUST_6793</t>
  </si>
  <si>
    <t>TXN_005180</t>
  </si>
  <si>
    <t>CUST_8299</t>
  </si>
  <si>
    <t>TXN_005333</t>
  </si>
  <si>
    <t>CUST_3630</t>
  </si>
  <si>
    <t>TXN_005446</t>
  </si>
  <si>
    <t>CUST_3713</t>
  </si>
  <si>
    <t>TXN_005647</t>
  </si>
  <si>
    <t>CUST_7022</t>
  </si>
  <si>
    <t>TXN_006317</t>
  </si>
  <si>
    <t>CUST_7622</t>
  </si>
  <si>
    <t>TXN_006518</t>
  </si>
  <si>
    <t>CUST_1120</t>
  </si>
  <si>
    <t>TXN_006955</t>
  </si>
  <si>
    <t>CUST_5725</t>
  </si>
  <si>
    <t>TXN_007110</t>
  </si>
  <si>
    <t>TXN_007684</t>
  </si>
  <si>
    <t>TXN_007877</t>
  </si>
  <si>
    <t>CUST_6829</t>
  </si>
  <si>
    <t>TXN_007884</t>
  </si>
  <si>
    <t>TXN_008292</t>
  </si>
  <si>
    <t>CUST_1734</t>
  </si>
  <si>
    <t>TXN_008598</t>
  </si>
  <si>
    <t>CUST_5320</t>
  </si>
  <si>
    <t>TXN_000714</t>
  </si>
  <si>
    <t>CUST_7190</t>
  </si>
  <si>
    <t>TXN_000846</t>
  </si>
  <si>
    <t>CUST_1077</t>
  </si>
  <si>
    <t>TXN_002407</t>
  </si>
  <si>
    <t>CUST_4674</t>
  </si>
  <si>
    <t>TXN_002679</t>
  </si>
  <si>
    <t>CUST_5916</t>
  </si>
  <si>
    <t>TXN_004131</t>
  </si>
  <si>
    <t>CUST_8347</t>
  </si>
  <si>
    <t>TXN_004379</t>
  </si>
  <si>
    <t>CUST_5159</t>
  </si>
  <si>
    <t>TXN_004455</t>
  </si>
  <si>
    <t>CUST_7636</t>
  </si>
  <si>
    <t>TXN_004814</t>
  </si>
  <si>
    <t>CUST_2689</t>
  </si>
  <si>
    <t>TXN_005364</t>
  </si>
  <si>
    <t>CUST_4188</t>
  </si>
  <si>
    <t>TXN_005366</t>
  </si>
  <si>
    <t>CUST_5136</t>
  </si>
  <si>
    <t>TXN_005642</t>
  </si>
  <si>
    <t>CUST_4659</t>
  </si>
  <si>
    <t>TXN_006644</t>
  </si>
  <si>
    <t>CUST_4401</t>
  </si>
  <si>
    <t>TXN_006988</t>
  </si>
  <si>
    <t>CUST_7273</t>
  </si>
  <si>
    <t>TXN_007055</t>
  </si>
  <si>
    <t>CUST_5491</t>
  </si>
  <si>
    <t>TXN_007185</t>
  </si>
  <si>
    <t>CUST_4696</t>
  </si>
  <si>
    <t>TXN_007330</t>
  </si>
  <si>
    <t>CUST_9215</t>
  </si>
  <si>
    <t>TXN_007619</t>
  </si>
  <si>
    <t>TXN_007622</t>
  </si>
  <si>
    <t>CUST_6487</t>
  </si>
  <si>
    <t>TXN_008209</t>
  </si>
  <si>
    <t>CUST_7391</t>
  </si>
  <si>
    <t>TXN_008571</t>
  </si>
  <si>
    <t>CUST_9168</t>
  </si>
  <si>
    <t>TXN_009245</t>
  </si>
  <si>
    <t>CUST_3422</t>
  </si>
  <si>
    <t>TXN_009452</t>
  </si>
  <si>
    <t>CUST_1722</t>
  </si>
  <si>
    <t>TXN_009748</t>
  </si>
  <si>
    <t>CUST_8820</t>
  </si>
  <si>
    <t>TXN_009843</t>
  </si>
  <si>
    <t>CUST_9771</t>
  </si>
  <si>
    <t>TXN_009890</t>
  </si>
  <si>
    <t>CUST_7042</t>
  </si>
  <si>
    <t>TXN_009968</t>
  </si>
  <si>
    <t>TXN_000016</t>
  </si>
  <si>
    <t>CUST_6051</t>
  </si>
  <si>
    <t>TXN_000099</t>
  </si>
  <si>
    <t>CUST_3731</t>
  </si>
  <si>
    <t>TXN_000677</t>
  </si>
  <si>
    <t>CUST_6971</t>
  </si>
  <si>
    <t>TXN_000731</t>
  </si>
  <si>
    <t>CUST_5621</t>
  </si>
  <si>
    <t>TXN_000732</t>
  </si>
  <si>
    <t>CUST_6126</t>
  </si>
  <si>
    <t>TXN_001574</t>
  </si>
  <si>
    <t>CUST_7099</t>
  </si>
  <si>
    <t>TXN_002256</t>
  </si>
  <si>
    <t>CUST_4648</t>
  </si>
  <si>
    <t>TXN_002287</t>
  </si>
  <si>
    <t>CUST_3274</t>
  </si>
  <si>
    <t>TXN_002658</t>
  </si>
  <si>
    <t>CUST_3169</t>
  </si>
  <si>
    <t>TXN_002719</t>
  </si>
  <si>
    <t>TXN_003048</t>
  </si>
  <si>
    <t>CUST_6637</t>
  </si>
  <si>
    <t>TXN_004029</t>
  </si>
  <si>
    <t>TXN_004165</t>
  </si>
  <si>
    <t>TXN_004290</t>
  </si>
  <si>
    <t>CUST_5051</t>
  </si>
  <si>
    <t>TXN_004793</t>
  </si>
  <si>
    <t>TXN_005456</t>
  </si>
  <si>
    <t>CUST_1067</t>
  </si>
  <si>
    <t>TXN_007368</t>
  </si>
  <si>
    <t>CUST_4632</t>
  </si>
  <si>
    <t>TXN_007582</t>
  </si>
  <si>
    <t>CUST_5323</t>
  </si>
  <si>
    <t>TXN_007983</t>
  </si>
  <si>
    <t>TXN_008007</t>
  </si>
  <si>
    <t>CUST_2682</t>
  </si>
  <si>
    <t>TXN_008013</t>
  </si>
  <si>
    <t>CUST_5515</t>
  </si>
  <si>
    <t>TXN_008128</t>
  </si>
  <si>
    <t>CUST_3982</t>
  </si>
  <si>
    <t>TXN_008181</t>
  </si>
  <si>
    <t>CUST_3837</t>
  </si>
  <si>
    <t>TXN_008747</t>
  </si>
  <si>
    <t>CUST_5350</t>
  </si>
  <si>
    <t>TXN_008809</t>
  </si>
  <si>
    <t>CUST_5087</t>
  </si>
  <si>
    <t>TXN_009137</t>
  </si>
  <si>
    <t>CUST_9065</t>
  </si>
  <si>
    <t>TXN_009159</t>
  </si>
  <si>
    <t>CUST_1574</t>
  </si>
  <si>
    <t>TXN_009486</t>
  </si>
  <si>
    <t>CUST_1095</t>
  </si>
  <si>
    <t>TXN_009582</t>
  </si>
  <si>
    <t>CUST_1508</t>
  </si>
  <si>
    <t>TXN_009680</t>
  </si>
  <si>
    <t>CUST_1288</t>
  </si>
  <si>
    <t>TXN_000883</t>
  </si>
  <si>
    <t>CUST_6373</t>
  </si>
  <si>
    <t>TXN_000980</t>
  </si>
  <si>
    <t>CUST_2759</t>
  </si>
  <si>
    <t>TXN_001049</t>
  </si>
  <si>
    <t>CUST_1804</t>
  </si>
  <si>
    <t>TXN_001110</t>
  </si>
  <si>
    <t>CUST_9378</t>
  </si>
  <si>
    <t>TXN_001997</t>
  </si>
  <si>
    <t>CUST_1147</t>
  </si>
  <si>
    <t>TXN_002003</t>
  </si>
  <si>
    <t>TXN_002136</t>
  </si>
  <si>
    <t>CUST_4390</t>
  </si>
  <si>
    <t>TXN_002853</t>
  </si>
  <si>
    <t>CUST_2228</t>
  </si>
  <si>
    <t>TXN_003565</t>
  </si>
  <si>
    <t>CUST_1204</t>
  </si>
  <si>
    <t>TXN_003874</t>
  </si>
  <si>
    <t>TXN_003933</t>
  </si>
  <si>
    <t>CUST_3535</t>
  </si>
  <si>
    <t>TXN_004443</t>
  </si>
  <si>
    <t>CUST_8392</t>
  </si>
  <si>
    <t>TXN_004621</t>
  </si>
  <si>
    <t>TXN_004730</t>
  </si>
  <si>
    <t>CUST_8928</t>
  </si>
  <si>
    <t>TXN_005357</t>
  </si>
  <si>
    <t>TXN_005597</t>
  </si>
  <si>
    <t>CUST_1231</t>
  </si>
  <si>
    <t>TXN_005971</t>
  </si>
  <si>
    <t>CUST_6739</t>
  </si>
  <si>
    <t>TXN_006285</t>
  </si>
  <si>
    <t>CUST_6231</t>
  </si>
  <si>
    <t>TXN_006292</t>
  </si>
  <si>
    <t>TXN_006604</t>
  </si>
  <si>
    <t>CUST_1818</t>
  </si>
  <si>
    <t>TXN_007239</t>
  </si>
  <si>
    <t>CUST_8258</t>
  </si>
  <si>
    <t>TXN_007595</t>
  </si>
  <si>
    <t>TXN_007801</t>
  </si>
  <si>
    <t>TXN_008135</t>
  </si>
  <si>
    <t>CUST_5019</t>
  </si>
  <si>
    <t>TXN_008783</t>
  </si>
  <si>
    <t>CUST_1994</t>
  </si>
  <si>
    <t>TXN_008813</t>
  </si>
  <si>
    <t>CUST_1815</t>
  </si>
  <si>
    <t>TXN_008854</t>
  </si>
  <si>
    <t>TXN_009758</t>
  </si>
  <si>
    <t>CUST_9609</t>
  </si>
  <si>
    <t>TXN_000750</t>
  </si>
  <si>
    <t>CUST_2062</t>
  </si>
  <si>
    <t>TXN_001507</t>
  </si>
  <si>
    <t>CUST_4665</t>
  </si>
  <si>
    <t>TXN_002163</t>
  </si>
  <si>
    <t>CUST_4471</t>
  </si>
  <si>
    <t>TXN_002394</t>
  </si>
  <si>
    <t>CUST_9179</t>
  </si>
  <si>
    <t>TXN_002408</t>
  </si>
  <si>
    <t>CUST_2377</t>
  </si>
  <si>
    <t>TXN_003345</t>
  </si>
  <si>
    <t>CUST_2988</t>
  </si>
  <si>
    <t>TXN_005144</t>
  </si>
  <si>
    <t>CUST_5645</t>
  </si>
  <si>
    <t>TXN_005471</t>
  </si>
  <si>
    <t>CUST_4276</t>
  </si>
  <si>
    <t>TXN_005612</t>
  </si>
  <si>
    <t>TXN_005758</t>
  </si>
  <si>
    <t>CUST_8257</t>
  </si>
  <si>
    <t>TXN_006128</t>
  </si>
  <si>
    <t>TXN_006131</t>
  </si>
  <si>
    <t>CUST_3419</t>
  </si>
  <si>
    <t>TXN_006334</t>
  </si>
  <si>
    <t>CUST_8823</t>
  </si>
  <si>
    <t>TXN_006345</t>
  </si>
  <si>
    <t>CUST_9553</t>
  </si>
  <si>
    <t>TXN_006773</t>
  </si>
  <si>
    <t>TXN_007406</t>
  </si>
  <si>
    <t>CUST_3592</t>
  </si>
  <si>
    <t>TXN_007864</t>
  </si>
  <si>
    <t>TXN_008072</t>
  </si>
  <si>
    <t>TXN_008352</t>
  </si>
  <si>
    <t>TXN_008357</t>
  </si>
  <si>
    <t>TXN_008397</t>
  </si>
  <si>
    <t>CUST_5218</t>
  </si>
  <si>
    <t>TXN_008577</t>
  </si>
  <si>
    <t>CUST_1480</t>
  </si>
  <si>
    <t>TXN_000002</t>
  </si>
  <si>
    <t>CUST_1860</t>
  </si>
  <si>
    <t>TXN_000533</t>
  </si>
  <si>
    <t>TXN_000573</t>
  </si>
  <si>
    <t>TXN_000635</t>
  </si>
  <si>
    <t>CUST_4419</t>
  </si>
  <si>
    <t>TXN_000666</t>
  </si>
  <si>
    <t>CUST_4177</t>
  </si>
  <si>
    <t>TXN_001538</t>
  </si>
  <si>
    <t>CUST_1525</t>
  </si>
  <si>
    <t>TXN_001611</t>
  </si>
  <si>
    <t>CUST_8595</t>
  </si>
  <si>
    <t>TXN_002008</t>
  </si>
  <si>
    <t>CUST_8504</t>
  </si>
  <si>
    <t>TXN_002757</t>
  </si>
  <si>
    <t>CUST_8661</t>
  </si>
  <si>
    <t>TXN_002888</t>
  </si>
  <si>
    <t>CUST_2948</t>
  </si>
  <si>
    <t>TXN_002951</t>
  </si>
  <si>
    <t>TXN_003133</t>
  </si>
  <si>
    <t>CUST_5200</t>
  </si>
  <si>
    <t>TXN_004502</t>
  </si>
  <si>
    <t>CUST_3669</t>
  </si>
  <si>
    <t>TXN_004518</t>
  </si>
  <si>
    <t>TXN_004713</t>
  </si>
  <si>
    <t>CUST_3155</t>
  </si>
  <si>
    <t>TXN_005416</t>
  </si>
  <si>
    <t>TXN_005534</t>
  </si>
  <si>
    <t>CUST_8288</t>
  </si>
  <si>
    <t>TXN_005728</t>
  </si>
  <si>
    <t>CUST_8448</t>
  </si>
  <si>
    <t>TXN_005772</t>
  </si>
  <si>
    <t>CUST_5022</t>
  </si>
  <si>
    <t>TXN_005849</t>
  </si>
  <si>
    <t>TXN_006028</t>
  </si>
  <si>
    <t>CUST_2872</t>
  </si>
  <si>
    <t>TXN_006265</t>
  </si>
  <si>
    <t>CUST_3441</t>
  </si>
  <si>
    <t>TXN_006704</t>
  </si>
  <si>
    <t>CUST_7957</t>
  </si>
  <si>
    <t>TXN_006890</t>
  </si>
  <si>
    <t>TXN_007136</t>
  </si>
  <si>
    <t>CUST_3272</t>
  </si>
  <si>
    <t>TXN_007431</t>
  </si>
  <si>
    <t>CUST_3747</t>
  </si>
  <si>
    <t>TXN_007581</t>
  </si>
  <si>
    <t>CUST_9190</t>
  </si>
  <si>
    <t>TXN_007656</t>
  </si>
  <si>
    <t>CUST_1745</t>
  </si>
  <si>
    <t>TXN_008005</t>
  </si>
  <si>
    <t>CUST_7889</t>
  </si>
  <si>
    <t>TXN_008852</t>
  </si>
  <si>
    <t>CUST_1025</t>
  </si>
  <si>
    <t>TXN_009228</t>
  </si>
  <si>
    <t>CUST_6311</t>
  </si>
  <si>
    <t>TXN_009735</t>
  </si>
  <si>
    <t>CUST_1839</t>
  </si>
  <si>
    <t>TXN_009953</t>
  </si>
  <si>
    <t>CUST_7159</t>
  </si>
  <si>
    <t>TXN_000374</t>
  </si>
  <si>
    <t>CUST_6237</t>
  </si>
  <si>
    <t>TXN_000638</t>
  </si>
  <si>
    <t>CUST_9865</t>
  </si>
  <si>
    <t>TXN_000694</t>
  </si>
  <si>
    <t>CUST_2887</t>
  </si>
  <si>
    <t>TXN_000753</t>
  </si>
  <si>
    <t>CUST_7229</t>
  </si>
  <si>
    <t>TXN_001220</t>
  </si>
  <si>
    <t>CUST_1271</t>
  </si>
  <si>
    <t>TXN_001368</t>
  </si>
  <si>
    <t>CUST_4356</t>
  </si>
  <si>
    <t>TXN_001777</t>
  </si>
  <si>
    <t>CUST_1707</t>
  </si>
  <si>
    <t>TXN_002547</t>
  </si>
  <si>
    <t>CUST_4052</t>
  </si>
  <si>
    <t>TXN_003122</t>
  </si>
  <si>
    <t>CUST_5369</t>
  </si>
  <si>
    <t>TXN_003273</t>
  </si>
  <si>
    <t>CUST_2476</t>
  </si>
  <si>
    <t>TXN_003806</t>
  </si>
  <si>
    <t>CUST_3690</t>
  </si>
  <si>
    <t>TXN_004092</t>
  </si>
  <si>
    <t>TXN_004187</t>
  </si>
  <si>
    <t>CUST_5591</t>
  </si>
  <si>
    <t>TXN_004331</t>
  </si>
  <si>
    <t>CUST_2553</t>
  </si>
  <si>
    <t>TXN_004769</t>
  </si>
  <si>
    <t>CUST_8620</t>
  </si>
  <si>
    <t>TXN_004836</t>
  </si>
  <si>
    <t>CUST_4340</t>
  </si>
  <si>
    <t>TXN_005742</t>
  </si>
  <si>
    <t>CUST_8422</t>
  </si>
  <si>
    <t>TXN_005926</t>
  </si>
  <si>
    <t>TXN_006085</t>
  </si>
  <si>
    <t>CUST_4861</t>
  </si>
  <si>
    <t>TXN_006188</t>
  </si>
  <si>
    <t>CUST_3823</t>
  </si>
  <si>
    <t>TXN_006314</t>
  </si>
  <si>
    <t>CUST_5766</t>
  </si>
  <si>
    <t>TXN_006755</t>
  </si>
  <si>
    <t>CUST_8095</t>
  </si>
  <si>
    <t>TXN_007543</t>
  </si>
  <si>
    <t>CUST_3463</t>
  </si>
  <si>
    <t>TXN_007630</t>
  </si>
  <si>
    <t>TXN_007663</t>
  </si>
  <si>
    <t>CUST_7300</t>
  </si>
  <si>
    <t>TXN_008506</t>
  </si>
  <si>
    <t>CUST_6901</t>
  </si>
  <si>
    <t>TXN_008699</t>
  </si>
  <si>
    <t>CUST_3186</t>
  </si>
  <si>
    <t>TXN_008928</t>
  </si>
  <si>
    <t>CUST_6113</t>
  </si>
  <si>
    <t>TXN_009381</t>
  </si>
  <si>
    <t>CUST_7993</t>
  </si>
  <si>
    <t>TXN_009868</t>
  </si>
  <si>
    <t>CUST_4996</t>
  </si>
  <si>
    <t>TXN_009874</t>
  </si>
  <si>
    <t>CUST_9976</t>
  </si>
  <si>
    <t>TXN_009898</t>
  </si>
  <si>
    <t>CUST_8730</t>
  </si>
  <si>
    <t>TXN_000147</t>
  </si>
  <si>
    <t>CUST_5413</t>
  </si>
  <si>
    <t>TXN_000274</t>
  </si>
  <si>
    <t>CUST_2069</t>
  </si>
  <si>
    <t>TXN_000404</t>
  </si>
  <si>
    <t>CUST_9527</t>
  </si>
  <si>
    <t>TXN_000619</t>
  </si>
  <si>
    <t>TXN_000757</t>
  </si>
  <si>
    <t>CUST_7288</t>
  </si>
  <si>
    <t>TXN_001011</t>
  </si>
  <si>
    <t>CUST_9519</t>
  </si>
  <si>
    <t>TXN_001325</t>
  </si>
  <si>
    <t>CUST_3719</t>
  </si>
  <si>
    <t>TXN_001425</t>
  </si>
  <si>
    <t>CUST_8099</t>
  </si>
  <si>
    <t>TXN_002718</t>
  </si>
  <si>
    <t>CUST_2207</t>
  </si>
  <si>
    <t>TXN_002863</t>
  </si>
  <si>
    <t>TXN_003047</t>
  </si>
  <si>
    <t>TXN_003350</t>
  </si>
  <si>
    <t>TXN_003972</t>
  </si>
  <si>
    <t>CUST_4558</t>
  </si>
  <si>
    <t>TXN_004200</t>
  </si>
  <si>
    <t>CUST_1406</t>
  </si>
  <si>
    <t>TXN_004341</t>
  </si>
  <si>
    <t>CUST_1075</t>
  </si>
  <si>
    <t>TXN_004406</t>
  </si>
  <si>
    <t>CUST_4121</t>
  </si>
  <si>
    <t>TXN_004467</t>
  </si>
  <si>
    <t>TXN_004558</t>
  </si>
  <si>
    <t>TXN_004588</t>
  </si>
  <si>
    <t>CUST_5085</t>
  </si>
  <si>
    <t>TXN_005326</t>
  </si>
  <si>
    <t>CUST_1616</t>
  </si>
  <si>
    <t>TXN_005573</t>
  </si>
  <si>
    <t>CUST_9084</t>
  </si>
  <si>
    <t>TXN_005585</t>
  </si>
  <si>
    <t>CUST_6935</t>
  </si>
  <si>
    <t>TXN_005643</t>
  </si>
  <si>
    <t>CUST_2131</t>
  </si>
  <si>
    <t>TXN_006045</t>
  </si>
  <si>
    <t>TXN_006273</t>
  </si>
  <si>
    <t>CUST_1175</t>
  </si>
  <si>
    <t>TXN_006280</t>
  </si>
  <si>
    <t>CUST_2356</t>
  </si>
  <si>
    <t>TXN_006754</t>
  </si>
  <si>
    <t>CUST_4554</t>
  </si>
  <si>
    <t>TXN_007433</t>
  </si>
  <si>
    <t>TXN_007761</t>
  </si>
  <si>
    <t>TXN_007794</t>
  </si>
  <si>
    <t>CUST_5838</t>
  </si>
  <si>
    <t>TXN_008386</t>
  </si>
  <si>
    <t>CUST_2589</t>
  </si>
  <si>
    <t>TXN_008445</t>
  </si>
  <si>
    <t>CUST_6851</t>
  </si>
  <si>
    <t>TXN_008520</t>
  </si>
  <si>
    <t>CUST_2340</t>
  </si>
  <si>
    <t>TXN_009044</t>
  </si>
  <si>
    <t>CUST_1267</t>
  </si>
  <si>
    <t>TXN_009068</t>
  </si>
  <si>
    <t>CUST_6565</t>
  </si>
  <si>
    <t>TXN_009151</t>
  </si>
  <si>
    <t>CUST_9534</t>
  </si>
  <si>
    <t>TXN_009408</t>
  </si>
  <si>
    <t>CUST_4823</t>
  </si>
  <si>
    <t>TXN_009509</t>
  </si>
  <si>
    <t>CUST_6120</t>
  </si>
  <si>
    <t>TXN_009625</t>
  </si>
  <si>
    <t>CUST_3205</t>
  </si>
  <si>
    <t>TXN_009775</t>
  </si>
  <si>
    <t>CUST_9839</t>
  </si>
  <si>
    <t>TXN_009906</t>
  </si>
  <si>
    <t>TXN_000036</t>
  </si>
  <si>
    <t>CUST_4890</t>
  </si>
  <si>
    <t>TXN_000070</t>
  </si>
  <si>
    <t>CUST_1878</t>
  </si>
  <si>
    <t>TXN_000291</t>
  </si>
  <si>
    <t>CUST_9319</t>
  </si>
  <si>
    <t>TXN_000689</t>
  </si>
  <si>
    <t>CUST_7238</t>
  </si>
  <si>
    <t>TXN_001197</t>
  </si>
  <si>
    <t>CUST_8138</t>
  </si>
  <si>
    <t>TXN_001278</t>
  </si>
  <si>
    <t>CUST_2933</t>
  </si>
  <si>
    <t>TXN_001778</t>
  </si>
  <si>
    <t>CUST_2804</t>
  </si>
  <si>
    <t>TXN_001890</t>
  </si>
  <si>
    <t>CUST_5349</t>
  </si>
  <si>
    <t>TXN_002109</t>
  </si>
  <si>
    <t>CUST_6189</t>
  </si>
  <si>
    <t>TXN_002854</t>
  </si>
  <si>
    <t>CUST_8226</t>
  </si>
  <si>
    <t>TXN_003369</t>
  </si>
  <si>
    <t>CUST_3305</t>
  </si>
  <si>
    <t>TXN_004086</t>
  </si>
  <si>
    <t>CUST_2273</t>
  </si>
  <si>
    <t>TXN_004098</t>
  </si>
  <si>
    <t>TXN_004602</t>
  </si>
  <si>
    <t>CUST_8977</t>
  </si>
  <si>
    <t>TXN_005104</t>
  </si>
  <si>
    <t>CUST_3256</t>
  </si>
  <si>
    <t>TXN_005707</t>
  </si>
  <si>
    <t>CUST_9613</t>
  </si>
  <si>
    <t>TXN_005766</t>
  </si>
  <si>
    <t>CUST_4815</t>
  </si>
  <si>
    <t>TXN_005900</t>
  </si>
  <si>
    <t>CUST_7117</t>
  </si>
  <si>
    <t>TXN_006107</t>
  </si>
  <si>
    <t>CUST_4385</t>
  </si>
  <si>
    <t>TXN_007011</t>
  </si>
  <si>
    <t>CUST_9290</t>
  </si>
  <si>
    <t>TXN_007145</t>
  </si>
  <si>
    <t>TXN_007311</t>
  </si>
  <si>
    <t>TXN_007577</t>
  </si>
  <si>
    <t>CUST_9414</t>
  </si>
  <si>
    <t>TXN_008368</t>
  </si>
  <si>
    <t>CUST_4563</t>
  </si>
  <si>
    <t>TXN_008518</t>
  </si>
  <si>
    <t>TXN_008720</t>
  </si>
  <si>
    <t>TXN_009807</t>
  </si>
  <si>
    <t>TXN_000004</t>
  </si>
  <si>
    <t>CUST_6191</t>
  </si>
  <si>
    <t>TXN_000055</t>
  </si>
  <si>
    <t>CUST_4843</t>
  </si>
  <si>
    <t>TXN_000120</t>
  </si>
  <si>
    <t>CUST_9755</t>
  </si>
  <si>
    <t>TXN_000236</t>
  </si>
  <si>
    <t>CUST_1098</t>
  </si>
  <si>
    <t>TXN_000271</t>
  </si>
  <si>
    <t>CUST_9208</t>
  </si>
  <si>
    <t>TXN_000552</t>
  </si>
  <si>
    <t>CUST_6348</t>
  </si>
  <si>
    <t>TXN_001314</t>
  </si>
  <si>
    <t>CUST_1362</t>
  </si>
  <si>
    <t>TXN_001962</t>
  </si>
  <si>
    <t>CUST_1016</t>
  </si>
  <si>
    <t>TXN_002288</t>
  </si>
  <si>
    <t>CUST_5869</t>
  </si>
  <si>
    <t>TXN_002531</t>
  </si>
  <si>
    <t>CUST_2517</t>
  </si>
  <si>
    <t>TXN_002688</t>
  </si>
  <si>
    <t>CUST_1138</t>
  </si>
  <si>
    <t>TXN_002850</t>
  </si>
  <si>
    <t>CUST_9244</t>
  </si>
  <si>
    <t>TXN_002996</t>
  </si>
  <si>
    <t>CUST_9680</t>
  </si>
  <si>
    <t>TXN_003073</t>
  </si>
  <si>
    <t>CUST_9711</t>
  </si>
  <si>
    <t>TXN_003560</t>
  </si>
  <si>
    <t>TXN_003575</t>
  </si>
  <si>
    <t>CUST_1192</t>
  </si>
  <si>
    <t>TXN_004160</t>
  </si>
  <si>
    <t>CUST_3504</t>
  </si>
  <si>
    <t>TXN_004349</t>
  </si>
  <si>
    <t>CUST_5670</t>
  </si>
  <si>
    <t>TXN_004720</t>
  </si>
  <si>
    <t>CUST_1441</t>
  </si>
  <si>
    <t>TXN_004723</t>
  </si>
  <si>
    <t>CUST_7533</t>
  </si>
  <si>
    <t>TXN_005026</t>
  </si>
  <si>
    <t>CUST_9516</t>
  </si>
  <si>
    <t>TXN_005161</t>
  </si>
  <si>
    <t>TXN_005216</t>
  </si>
  <si>
    <t>CUST_9243</t>
  </si>
  <si>
    <t>TXN_005763</t>
  </si>
  <si>
    <t>CUST_1835</t>
  </si>
  <si>
    <t>TXN_006899</t>
  </si>
  <si>
    <t>CUST_7643</t>
  </si>
  <si>
    <t>TXN_006981</t>
  </si>
  <si>
    <t>CUST_5335</t>
  </si>
  <si>
    <t>TXN_007049</t>
  </si>
  <si>
    <t>CUST_4403</t>
  </si>
  <si>
    <t>TXN_007432</t>
  </si>
  <si>
    <t>CUST_5677</t>
  </si>
  <si>
    <t>TXN_008004</t>
  </si>
  <si>
    <t>CUST_1489</t>
  </si>
  <si>
    <t>TXN_008052</t>
  </si>
  <si>
    <t>CUST_1382</t>
  </si>
  <si>
    <t>TXN_008149</t>
  </si>
  <si>
    <t>CUST_3338</t>
  </si>
  <si>
    <t>TXN_008188</t>
  </si>
  <si>
    <t>CUST_2446</t>
  </si>
  <si>
    <t>TXN_008361</t>
  </si>
  <si>
    <t>CUST_8743</t>
  </si>
  <si>
    <t>TXN_008482</t>
  </si>
  <si>
    <t>CUST_5018</t>
  </si>
  <si>
    <t>TXN_009936</t>
  </si>
  <si>
    <t>TXN_009996</t>
  </si>
  <si>
    <t>CUST_1581</t>
  </si>
  <si>
    <t>TXN_000172</t>
  </si>
  <si>
    <t>CUST_6172</t>
  </si>
  <si>
    <t>TXN_000316</t>
  </si>
  <si>
    <t>CUST_6986</t>
  </si>
  <si>
    <t>TXN_000334</t>
  </si>
  <si>
    <t>TXN_000335</t>
  </si>
  <si>
    <t>CUST_2148</t>
  </si>
  <si>
    <t>TXN_002424</t>
  </si>
  <si>
    <t>CUST_2967</t>
  </si>
  <si>
    <t>TXN_003879</t>
  </si>
  <si>
    <t>CUST_3148</t>
  </si>
  <si>
    <t>TXN_003950</t>
  </si>
  <si>
    <t>CUST_9411</t>
  </si>
  <si>
    <t>TXN_004358</t>
  </si>
  <si>
    <t>TXN_005145</t>
  </si>
  <si>
    <t>CUST_3061</t>
  </si>
  <si>
    <t>TXN_005317</t>
  </si>
  <si>
    <t>TXN_005496</t>
  </si>
  <si>
    <t>CUST_5575</t>
  </si>
  <si>
    <t>TXN_006235</t>
  </si>
  <si>
    <t>CUST_3251</t>
  </si>
  <si>
    <t>TXN_006512</t>
  </si>
  <si>
    <t>CUST_4281</t>
  </si>
  <si>
    <t>TXN_007791</t>
  </si>
  <si>
    <t>TXN_008648</t>
  </si>
  <si>
    <t>CUST_9326</t>
  </si>
  <si>
    <t>TXN_008773</t>
  </si>
  <si>
    <t>CUST_8548</t>
  </si>
  <si>
    <t>TXN_009194</t>
  </si>
  <si>
    <t>CUST_9744</t>
  </si>
  <si>
    <t>TXN_009304</t>
  </si>
  <si>
    <t>CUST_8993</t>
  </si>
  <si>
    <t>TXN_009416</t>
  </si>
  <si>
    <t>CUST_5329</t>
  </si>
  <si>
    <t>TXN_009927</t>
  </si>
  <si>
    <t>CUST_1171</t>
  </si>
  <si>
    <t>TXN_000400</t>
  </si>
  <si>
    <t>CUST_7905</t>
  </si>
  <si>
    <t>TXN_000810</t>
  </si>
  <si>
    <t>CUST_3026</t>
  </si>
  <si>
    <t>TXN_001008</t>
  </si>
  <si>
    <t>CUST_4462</t>
  </si>
  <si>
    <t>TXN_001060</t>
  </si>
  <si>
    <t>CUST_3768</t>
  </si>
  <si>
    <t>TXN_001065</t>
  </si>
  <si>
    <t>CUST_9428</t>
  </si>
  <si>
    <t>TXN_001456</t>
  </si>
  <si>
    <t>CUST_7368</t>
  </si>
  <si>
    <t>TXN_002099</t>
  </si>
  <si>
    <t>TXN_002226</t>
  </si>
  <si>
    <t>TXN_002321</t>
  </si>
  <si>
    <t>CUST_8167</t>
  </si>
  <si>
    <t>TXN_002562</t>
  </si>
  <si>
    <t>CUST_4808</t>
  </si>
  <si>
    <t>TXN_002801</t>
  </si>
  <si>
    <t>TXN_003403</t>
  </si>
  <si>
    <t>TXN_003463</t>
  </si>
  <si>
    <t>CUST_1679</t>
  </si>
  <si>
    <t>TXN_003858</t>
  </si>
  <si>
    <t>CUST_5145</t>
  </si>
  <si>
    <t>TXN_004534</t>
  </si>
  <si>
    <t>CUST_1609</t>
  </si>
  <si>
    <t>TXN_005101</t>
  </si>
  <si>
    <t>CUST_7120</t>
  </si>
  <si>
    <t>TXN_005229</t>
  </si>
  <si>
    <t>TXN_006290</t>
  </si>
  <si>
    <t>CUST_2752</t>
  </si>
  <si>
    <t>TXN_006799</t>
  </si>
  <si>
    <t>CUST_2070</t>
  </si>
  <si>
    <t>TXN_006948</t>
  </si>
  <si>
    <t>CUST_9424</t>
  </si>
  <si>
    <t>TXN_007042</t>
  </si>
  <si>
    <t>CUST_9071</t>
  </si>
  <si>
    <t>TXN_007421</t>
  </si>
  <si>
    <t>CUST_6190</t>
  </si>
  <si>
    <t>TXN_007472</t>
  </si>
  <si>
    <t>CUST_7942</t>
  </si>
  <si>
    <t>TXN_007507</t>
  </si>
  <si>
    <t>CUST_1788</t>
  </si>
  <si>
    <t>TXN_007818</t>
  </si>
  <si>
    <t>CUST_7475</t>
  </si>
  <si>
    <t>TXN_007991</t>
  </si>
  <si>
    <t>CUST_9652</t>
  </si>
  <si>
    <t>TXN_008245</t>
  </si>
  <si>
    <t>TXN_008309</t>
  </si>
  <si>
    <t>CUST_4663</t>
  </si>
  <si>
    <t>TXN_008626</t>
  </si>
  <si>
    <t>CUST_1716</t>
  </si>
  <si>
    <t>TXN_008751</t>
  </si>
  <si>
    <t>CUST_3886</t>
  </si>
  <si>
    <t>TXN_009463</t>
  </si>
  <si>
    <t>CUST_6913</t>
  </si>
  <si>
    <t>TXN_000235</t>
  </si>
  <si>
    <t>TXN_000280</t>
  </si>
  <si>
    <t>CUST_1606</t>
  </si>
  <si>
    <t>TXN_000525</t>
  </si>
  <si>
    <t>CUST_3923</t>
  </si>
  <si>
    <t>TXN_000895</t>
  </si>
  <si>
    <t>CUST_3371</t>
  </si>
  <si>
    <t>TXN_000941</t>
  </si>
  <si>
    <t>CUST_3708</t>
  </si>
  <si>
    <t>TXN_001001</t>
  </si>
  <si>
    <t>CUST_9038</t>
  </si>
  <si>
    <t>TXN_001359</t>
  </si>
  <si>
    <t>CUST_9476</t>
  </si>
  <si>
    <t>TXN_001490</t>
  </si>
  <si>
    <t>CUST_1514</t>
  </si>
  <si>
    <t>TXN_001561</t>
  </si>
  <si>
    <t>CUST_4466</t>
  </si>
  <si>
    <t>TXN_001569</t>
  </si>
  <si>
    <t>TXN_001601</t>
  </si>
  <si>
    <t>CUST_3289</t>
  </si>
  <si>
    <t>TXN_001774</t>
  </si>
  <si>
    <t>CUST_6472</t>
  </si>
  <si>
    <t>TXN_001836</t>
  </si>
  <si>
    <t>CUST_4267</t>
  </si>
  <si>
    <t>TXN_003523</t>
  </si>
  <si>
    <t>CUST_6164</t>
  </si>
  <si>
    <t>TXN_004307</t>
  </si>
  <si>
    <t>CUST_8415</t>
  </si>
  <si>
    <t>TXN_004354</t>
  </si>
  <si>
    <t>TXN_004601</t>
  </si>
  <si>
    <t>CUST_3035</t>
  </si>
  <si>
    <t>TXN_004952</t>
  </si>
  <si>
    <t>TXN_004979</t>
  </si>
  <si>
    <t>CUST_9334</t>
  </si>
  <si>
    <t>TXN_005124</t>
  </si>
  <si>
    <t>CUST_7947</t>
  </si>
  <si>
    <t>TXN_005341</t>
  </si>
  <si>
    <t>CUST_6801</t>
  </si>
  <si>
    <t>TXN_005760</t>
  </si>
  <si>
    <t>TXN_006275</t>
  </si>
  <si>
    <t>CUST_7014</t>
  </si>
  <si>
    <t>TXN_006578</t>
  </si>
  <si>
    <t>TXN_007987</t>
  </si>
  <si>
    <t>CUST_7203</t>
  </si>
  <si>
    <t>TXN_008419</t>
  </si>
  <si>
    <t>CUST_2004</t>
  </si>
  <si>
    <t>TXN_009049</t>
  </si>
  <si>
    <t>TXN_009132</t>
  </si>
  <si>
    <t>CUST_8767</t>
  </si>
  <si>
    <t>TXN_000109</t>
  </si>
  <si>
    <t>CUST_5488</t>
  </si>
  <si>
    <t>TXN_000790</t>
  </si>
  <si>
    <t>CUST_9195</t>
  </si>
  <si>
    <t>TXN_001931</t>
  </si>
  <si>
    <t>CUST_8758</t>
  </si>
  <si>
    <t>TXN_002004</t>
  </si>
  <si>
    <t>CUST_9964</t>
  </si>
  <si>
    <t>TXN_002235</t>
  </si>
  <si>
    <t>CUST_2938</t>
  </si>
  <si>
    <t>TXN_002400</t>
  </si>
  <si>
    <t>CUST_2787</t>
  </si>
  <si>
    <t>TXN_002884</t>
  </si>
  <si>
    <t>CUST_9389</t>
  </si>
  <si>
    <t>TXN_003595</t>
  </si>
  <si>
    <t>CUST_5008</t>
  </si>
  <si>
    <t>TXN_004231</t>
  </si>
  <si>
    <t>CUST_8023</t>
  </si>
  <si>
    <t>TXN_004453</t>
  </si>
  <si>
    <t>TXN_005023</t>
  </si>
  <si>
    <t>CUST_2129</t>
  </si>
  <si>
    <t>TXN_005121</t>
  </si>
  <si>
    <t>CUST_4150</t>
  </si>
  <si>
    <t>TXN_005337</t>
  </si>
  <si>
    <t>CUST_7269</t>
  </si>
  <si>
    <t>TXN_005380</t>
  </si>
  <si>
    <t>CUST_4001</t>
  </si>
  <si>
    <t>TXN_005829</t>
  </si>
  <si>
    <t>CUST_8892</t>
  </si>
  <si>
    <t>TXN_006209</t>
  </si>
  <si>
    <t>CUST_5773</t>
  </si>
  <si>
    <t>TXN_006532</t>
  </si>
  <si>
    <t>CUST_1355</t>
  </si>
  <si>
    <t>TXN_006609</t>
  </si>
  <si>
    <t>TXN_007082</t>
  </si>
  <si>
    <t>CUST_1975</t>
  </si>
  <si>
    <t>TXN_007229</t>
  </si>
  <si>
    <t>CUST_5508</t>
  </si>
  <si>
    <t>TXN_007232</t>
  </si>
  <si>
    <t>CUST_6463</t>
  </si>
  <si>
    <t>TXN_007453</t>
  </si>
  <si>
    <t>CUST_7912</t>
  </si>
  <si>
    <t>TXN_007669</t>
  </si>
  <si>
    <t>CUST_4414</t>
  </si>
  <si>
    <t>TXN_007861</t>
  </si>
  <si>
    <t>TXN_008187</t>
  </si>
  <si>
    <t>TXN_008536</t>
  </si>
  <si>
    <t>CUST_5182</t>
  </si>
  <si>
    <t>TXN_008726</t>
  </si>
  <si>
    <t>CUST_9630</t>
  </si>
  <si>
    <t>TXN_009442</t>
  </si>
  <si>
    <t>TXN_009722</t>
  </si>
  <si>
    <t>CUST_2142</t>
  </si>
  <si>
    <t>TXN_000139</t>
  </si>
  <si>
    <t>TXN_000693</t>
  </si>
  <si>
    <t>CUST_9472</t>
  </si>
  <si>
    <t>TXN_001838</t>
  </si>
  <si>
    <t>CUST_9453</t>
  </si>
  <si>
    <t>TXN_001923</t>
  </si>
  <si>
    <t>CUST_2549</t>
  </si>
  <si>
    <t>TXN_002202</t>
  </si>
  <si>
    <t>CUST_4291</t>
  </si>
  <si>
    <t>TXN_002312</t>
  </si>
  <si>
    <t>CUST_5943</t>
  </si>
  <si>
    <t>TXN_003643</t>
  </si>
  <si>
    <t>CUST_3854</t>
  </si>
  <si>
    <t>TXN_003926</t>
  </si>
  <si>
    <t>CUST_2234</t>
  </si>
  <si>
    <t>TXN_004215</t>
  </si>
  <si>
    <t>CUST_8658</t>
  </si>
  <si>
    <t>TXN_004487</t>
  </si>
  <si>
    <t>CUST_2881</t>
  </si>
  <si>
    <t>TXN_004515</t>
  </si>
  <si>
    <t>CUST_9386</t>
  </si>
  <si>
    <t>TXN_004591</t>
  </si>
  <si>
    <t>CUST_8130</t>
  </si>
  <si>
    <t>TXN_004698</t>
  </si>
  <si>
    <t>CUST_6275</t>
  </si>
  <si>
    <t>TXN_005133</t>
  </si>
  <si>
    <t>TXN_005334</t>
  </si>
  <si>
    <t>CUST_4161</t>
  </si>
  <si>
    <t>TXN_005616</t>
  </si>
  <si>
    <t>CUST_1308</t>
  </si>
  <si>
    <t>TXN_005973</t>
  </si>
  <si>
    <t>TXN_007462</t>
  </si>
  <si>
    <t>CUST_9974</t>
  </si>
  <si>
    <t>TXN_007999</t>
  </si>
  <si>
    <t>TXN_008487</t>
  </si>
  <si>
    <t>TXN_008942</t>
  </si>
  <si>
    <t>CUST_7255</t>
  </si>
  <si>
    <t>TXN_008992</t>
  </si>
  <si>
    <t>TXN_009110</t>
  </si>
  <si>
    <t>CUST_9521</t>
  </si>
  <si>
    <t>TXN_000611</t>
  </si>
  <si>
    <t>CUST_2633</t>
  </si>
  <si>
    <t>TXN_000613</t>
  </si>
  <si>
    <t>TXN_000881</t>
  </si>
  <si>
    <t>CUST_1950</t>
  </si>
  <si>
    <t>TXN_001212</t>
  </si>
  <si>
    <t>CUST_9930</t>
  </si>
  <si>
    <t>TXN_001227</t>
  </si>
  <si>
    <t>CUST_4430</t>
  </si>
  <si>
    <t>TXN_001281</t>
  </si>
  <si>
    <t>CUST_2640</t>
  </si>
  <si>
    <t>TXN_001518</t>
  </si>
  <si>
    <t>CUST_1158</t>
  </si>
  <si>
    <t>TXN_002657</t>
  </si>
  <si>
    <t>CUST_7628</t>
  </si>
  <si>
    <t>TXN_003204</t>
  </si>
  <si>
    <t>CUST_9463</t>
  </si>
  <si>
    <t>TXN_003579</t>
  </si>
  <si>
    <t>CUST_9442</t>
  </si>
  <si>
    <t>TXN_004026</t>
  </si>
  <si>
    <t>CUST_2806</t>
  </si>
  <si>
    <t>TXN_004312</t>
  </si>
  <si>
    <t>TXN_004536</t>
  </si>
  <si>
    <t>CUST_4866</t>
  </si>
  <si>
    <t>TXN_005130</t>
  </si>
  <si>
    <t>CUST_6480</t>
  </si>
  <si>
    <t>TXN_006405</t>
  </si>
  <si>
    <t>CUST_8329</t>
  </si>
  <si>
    <t>TXN_006412</t>
  </si>
  <si>
    <t>CUST_1312</t>
  </si>
  <si>
    <t>TXN_007218</t>
  </si>
  <si>
    <t>TXN_007972</t>
  </si>
  <si>
    <t>TXN_008196</t>
  </si>
  <si>
    <t>CUST_7217</t>
  </si>
  <si>
    <t>TXN_008333</t>
  </si>
  <si>
    <t>CUST_8759</t>
  </si>
  <si>
    <t>TXN_008460</t>
  </si>
  <si>
    <t>TXN_008632</t>
  </si>
  <si>
    <t>CUST_1390</t>
  </si>
  <si>
    <t>TXN_008886</t>
  </si>
  <si>
    <t>CUST_6024</t>
  </si>
  <si>
    <t>TXN_008970</t>
  </si>
  <si>
    <t>CUST_8044</t>
  </si>
  <si>
    <t>TXN_009001</t>
  </si>
  <si>
    <t>CUST_1562</t>
  </si>
  <si>
    <t>TXN_000707</t>
  </si>
  <si>
    <t>TXN_001050</t>
  </si>
  <si>
    <t>CUST_2279</t>
  </si>
  <si>
    <t>TXN_001131</t>
  </si>
  <si>
    <t>CUST_6136</t>
  </si>
  <si>
    <t>TXN_001757</t>
  </si>
  <si>
    <t>CUST_7652</t>
  </si>
  <si>
    <t>TXN_002885</t>
  </si>
  <si>
    <t>CUST_7091</t>
  </si>
  <si>
    <t>TXN_004019</t>
  </si>
  <si>
    <t>CUST_2848</t>
  </si>
  <si>
    <t>TXN_005388</t>
  </si>
  <si>
    <t>CUST_1912</t>
  </si>
  <si>
    <t>TXN_005438</t>
  </si>
  <si>
    <t>CUST_8433</t>
  </si>
  <si>
    <t>TXN_005634</t>
  </si>
  <si>
    <t>CUST_2927</t>
  </si>
  <si>
    <t>TXN_005919</t>
  </si>
  <si>
    <t>CUST_5736</t>
  </si>
  <si>
    <t>TXN_005944</t>
  </si>
  <si>
    <t>CUST_6281</t>
  </si>
  <si>
    <t>TXN_006148</t>
  </si>
  <si>
    <t>CUST_9787</t>
  </si>
  <si>
    <t>TXN_007887</t>
  </si>
  <si>
    <t>CUST_4756</t>
  </si>
  <si>
    <t>TXN_007998</t>
  </si>
  <si>
    <t>CUST_2751</t>
  </si>
  <si>
    <t>TXN_008413</t>
  </si>
  <si>
    <t>TXN_008732</t>
  </si>
  <si>
    <t>TXN_009038</t>
  </si>
  <si>
    <t>TXN_009415</t>
  </si>
  <si>
    <t>CUST_4598</t>
  </si>
  <si>
    <t>TXN_000579</t>
  </si>
  <si>
    <t>TXN_000597</t>
  </si>
  <si>
    <t>CUST_9989</t>
  </si>
  <si>
    <t>TXN_001121</t>
  </si>
  <si>
    <t>CUST_2762</t>
  </si>
  <si>
    <t>TXN_001126</t>
  </si>
  <si>
    <t>CUST_1153</t>
  </si>
  <si>
    <t>TXN_001340</t>
  </si>
  <si>
    <t>CUST_2435</t>
  </si>
  <si>
    <t>TXN_001573</t>
  </si>
  <si>
    <t>CUST_8029</t>
  </si>
  <si>
    <t>TXN_001678</t>
  </si>
  <si>
    <t>CUST_2177</t>
  </si>
  <si>
    <t>TXN_003084</t>
  </si>
  <si>
    <t>CUST_9277</t>
  </si>
  <si>
    <t>TXN_003374</t>
  </si>
  <si>
    <t>CUST_3994</t>
  </si>
  <si>
    <t>TXN_004162</t>
  </si>
  <si>
    <t>CUST_4806</t>
  </si>
  <si>
    <t>TXN_004395</t>
  </si>
  <si>
    <t>TXN_004422</t>
  </si>
  <si>
    <t>CUST_5282</t>
  </si>
  <si>
    <t>TXN_005053</t>
  </si>
  <si>
    <t>CUST_7738</t>
  </si>
  <si>
    <t>TXN_005492</t>
  </si>
  <si>
    <t>CUST_6365</t>
  </si>
  <si>
    <t>TXN_005567</t>
  </si>
  <si>
    <t>CUST_6961</t>
  </si>
  <si>
    <t>TXN_005721</t>
  </si>
  <si>
    <t>CUST_4666</t>
  </si>
  <si>
    <t>TXN_005822</t>
  </si>
  <si>
    <t>CUST_2467</t>
  </si>
  <si>
    <t>TXN_006059</t>
  </si>
  <si>
    <t>TXN_006202</t>
  </si>
  <si>
    <t>CUST_9740</t>
  </si>
  <si>
    <t>TXN_006935</t>
  </si>
  <si>
    <t>CUST_2824</t>
  </si>
  <si>
    <t>TXN_007005</t>
  </si>
  <si>
    <t>TXN_007029</t>
  </si>
  <si>
    <t>TXN_007144</t>
  </si>
  <si>
    <t>CUST_4523</t>
  </si>
  <si>
    <t>TXN_007264</t>
  </si>
  <si>
    <t>TXN_007366</t>
  </si>
  <si>
    <t>CUST_3138</t>
  </si>
  <si>
    <t>TXN_007393</t>
  </si>
  <si>
    <t>TXN_007627</t>
  </si>
  <si>
    <t>CUST_3960</t>
  </si>
  <si>
    <t>TXN_007759</t>
  </si>
  <si>
    <t>CUST_7766</t>
  </si>
  <si>
    <t>TXN_007777</t>
  </si>
  <si>
    <t>CUST_2019</t>
  </si>
  <si>
    <t>TXN_008115</t>
  </si>
  <si>
    <t>CUST_8641</t>
  </si>
  <si>
    <t>TXN_008627</t>
  </si>
  <si>
    <t>CUST_4967</t>
  </si>
  <si>
    <t>TXN_008665</t>
  </si>
  <si>
    <t>CUST_2115</t>
  </si>
  <si>
    <t>TXN_008794</t>
  </si>
  <si>
    <t>TXN_009844</t>
  </si>
  <si>
    <t>CUST_4804</t>
  </si>
  <si>
    <t>TXN_009895</t>
  </si>
  <si>
    <t>TXN_000572</t>
  </si>
  <si>
    <t>CUST_4719</t>
  </si>
  <si>
    <t>TXN_000615</t>
  </si>
  <si>
    <t>CUST_1404</t>
  </si>
  <si>
    <t>TXN_001149</t>
  </si>
  <si>
    <t>TXN_001187</t>
  </si>
  <si>
    <t>TXN_001435</t>
  </si>
  <si>
    <t>CUST_9465</t>
  </si>
  <si>
    <t>TXN_001475</t>
  </si>
  <si>
    <t>CUST_7917</t>
  </si>
  <si>
    <t>TXN_001710</t>
  </si>
  <si>
    <t>CUST_8052</t>
  </si>
  <si>
    <t>TXN_001736</t>
  </si>
  <si>
    <t>CUST_6699</t>
  </si>
  <si>
    <t>TXN_001772</t>
  </si>
  <si>
    <t>TXN_001795</t>
  </si>
  <si>
    <t>CUST_4874</t>
  </si>
  <si>
    <t>TXN_002152</t>
  </si>
  <si>
    <t>CUST_9667</t>
  </si>
  <si>
    <t>TXN_002298</t>
  </si>
  <si>
    <t>CUST_1475</t>
  </si>
  <si>
    <t>TXN_002521</t>
  </si>
  <si>
    <t>TXN_002887</t>
  </si>
  <si>
    <t>CUST_7361</t>
  </si>
  <si>
    <t>TXN_002912</t>
  </si>
  <si>
    <t>CUST_7093</t>
  </si>
  <si>
    <t>TXN_003085</t>
  </si>
  <si>
    <t>CUST_3468</t>
  </si>
  <si>
    <t>TXN_003181</t>
  </si>
  <si>
    <t>CUST_6634</t>
  </si>
  <si>
    <t>TXN_003304</t>
  </si>
  <si>
    <t>CUST_2424</t>
  </si>
  <si>
    <t>TXN_003437</t>
  </si>
  <si>
    <t>CUST_8610</t>
  </si>
  <si>
    <t>TXN_004871</t>
  </si>
  <si>
    <t>CUST_6602</t>
  </si>
  <si>
    <t>TXN_005982</t>
  </si>
  <si>
    <t>CUST_8419</t>
  </si>
  <si>
    <t>TXN_006279</t>
  </si>
  <si>
    <t>CUST_6147</t>
  </si>
  <si>
    <t>TXN_006428</t>
  </si>
  <si>
    <t>CUST_4697</t>
  </si>
  <si>
    <t>TXN_006525</t>
  </si>
  <si>
    <t>CUST_7865</t>
  </si>
  <si>
    <t>TXN_006864</t>
  </si>
  <si>
    <t>CUST_6193</t>
  </si>
  <si>
    <t>TXN_006945</t>
  </si>
  <si>
    <t>CUST_7382</t>
  </si>
  <si>
    <t>TXN_006990</t>
  </si>
  <si>
    <t>CUST_9817</t>
  </si>
  <si>
    <t>TXN_007159</t>
  </si>
  <si>
    <t>CUST_7017</t>
  </si>
  <si>
    <t>TXN_007203</t>
  </si>
  <si>
    <t>CUST_9990</t>
  </si>
  <si>
    <t>TXN_007493</t>
  </si>
  <si>
    <t>TXN_007988</t>
  </si>
  <si>
    <t>CUST_1256</t>
  </si>
  <si>
    <t>TXN_008227</t>
  </si>
  <si>
    <t>CUST_7264</t>
  </si>
  <si>
    <t>TXN_008327</t>
  </si>
  <si>
    <t>CUST_2937</t>
  </si>
  <si>
    <t>TXN_008337</t>
  </si>
  <si>
    <t>TXN_008378</t>
  </si>
  <si>
    <t>CUST_3114</t>
  </si>
  <si>
    <t>TXN_008444</t>
  </si>
  <si>
    <t>TXN_008757</t>
  </si>
  <si>
    <t>CUST_5931</t>
  </si>
  <si>
    <t>TXN_009643</t>
  </si>
  <si>
    <t>CUST_2245</t>
  </si>
  <si>
    <t>TXN_000647</t>
  </si>
  <si>
    <t>CUST_5719</t>
  </si>
  <si>
    <t>TXN_001016</t>
  </si>
  <si>
    <t>CUST_8218</t>
  </si>
  <si>
    <t>TXN_001029</t>
  </si>
  <si>
    <t>CUST_1822</t>
  </si>
  <si>
    <t>TXN_001045</t>
  </si>
  <si>
    <t>CUST_2409</t>
  </si>
  <si>
    <t>TXN_001068</t>
  </si>
  <si>
    <t>CUST_6877</t>
  </si>
  <si>
    <t>TXN_001505</t>
  </si>
  <si>
    <t>CUST_1306</t>
  </si>
  <si>
    <t>TXN_001583</t>
  </si>
  <si>
    <t>CUST_2742</t>
  </si>
  <si>
    <t>TXN_002076</t>
  </si>
  <si>
    <t>CUST_4300</t>
  </si>
  <si>
    <t>TXN_002511</t>
  </si>
  <si>
    <t>CUST_5650</t>
  </si>
  <si>
    <t>TXN_002565</t>
  </si>
  <si>
    <t>CUST_3702</t>
  </si>
  <si>
    <t>TXN_002749</t>
  </si>
  <si>
    <t>CUST_8084</t>
  </si>
  <si>
    <t>TXN_003220</t>
  </si>
  <si>
    <t>CUST_5199</t>
  </si>
  <si>
    <t>TXN_003224</t>
  </si>
  <si>
    <t>CUST_8365</t>
  </si>
  <si>
    <t>TXN_003360</t>
  </si>
  <si>
    <t>TXN_003655</t>
  </si>
  <si>
    <t>TXN_004288</t>
  </si>
  <si>
    <t>CUST_8701</t>
  </si>
  <si>
    <t>TXN_004462</t>
  </si>
  <si>
    <t>TXN_004587</t>
  </si>
  <si>
    <t>CUST_1242</t>
  </si>
  <si>
    <t>TXN_005505</t>
  </si>
  <si>
    <t>CUST_1142</t>
  </si>
  <si>
    <t>TXN_005551</t>
  </si>
  <si>
    <t>CUST_2545</t>
  </si>
  <si>
    <t>TXN_005776</t>
  </si>
  <si>
    <t>CUST_6580</t>
  </si>
  <si>
    <t>TXN_005988</t>
  </si>
  <si>
    <t>CUST_4250</t>
  </si>
  <si>
    <t>TXN_006052</t>
  </si>
  <si>
    <t>CUST_9708</t>
  </si>
  <si>
    <t>TXN_006382</t>
  </si>
  <si>
    <t>CUST_3744</t>
  </si>
  <si>
    <t>TXN_006793</t>
  </si>
  <si>
    <t>TXN_008825</t>
  </si>
  <si>
    <t>CUST_5587</t>
  </si>
  <si>
    <t>TXN_009017</t>
  </si>
  <si>
    <t>TXN_009477</t>
  </si>
  <si>
    <t>CUST_6703</t>
  </si>
  <si>
    <t>TXN_009503</t>
  </si>
  <si>
    <t>TXN_000888</t>
  </si>
  <si>
    <t>CUST_7028</t>
  </si>
  <si>
    <t>TXN_001107</t>
  </si>
  <si>
    <t>CUST_6415</t>
  </si>
  <si>
    <t>TXN_001118</t>
  </si>
  <si>
    <t>TXN_001183</t>
  </si>
  <si>
    <t>CUST_2521</t>
  </si>
  <si>
    <t>TXN_002459</t>
  </si>
  <si>
    <t>CUST_2492</t>
  </si>
  <si>
    <t>TXN_002491</t>
  </si>
  <si>
    <t>CUST_4736</t>
  </si>
  <si>
    <t>TXN_002523</t>
  </si>
  <si>
    <t>CUST_5648</t>
  </si>
  <si>
    <t>TXN_003390</t>
  </si>
  <si>
    <t>CUST_3093</t>
  </si>
  <si>
    <t>TXN_003817</t>
  </si>
  <si>
    <t>CUST_8605</t>
  </si>
  <si>
    <t>TXN_004830</t>
  </si>
  <si>
    <t>CUST_1813</t>
  </si>
  <si>
    <t>TXN_004989</t>
  </si>
  <si>
    <t>CUST_3572</t>
  </si>
  <si>
    <t>TXN_006000</t>
  </si>
  <si>
    <t>TXN_006337</t>
  </si>
  <si>
    <t>CUST_1540</t>
  </si>
  <si>
    <t>TXN_006950</t>
  </si>
  <si>
    <t>CUST_6002</t>
  </si>
  <si>
    <t>TXN_007211</t>
  </si>
  <si>
    <t>CUST_8320</t>
  </si>
  <si>
    <t>TXN_007445</t>
  </si>
  <si>
    <t>TXN_007600</t>
  </si>
  <si>
    <t>CUST_5947</t>
  </si>
  <si>
    <t>TXN_007926</t>
  </si>
  <si>
    <t>TXN_008085</t>
  </si>
  <si>
    <t>CUST_1071</t>
  </si>
  <si>
    <t>TXN_008700</t>
  </si>
  <si>
    <t>CUST_2550</t>
  </si>
  <si>
    <t>TXN_009056</t>
  </si>
  <si>
    <t>TXN_009380</t>
  </si>
  <si>
    <t>CUST_6396</t>
  </si>
  <si>
    <t>TXN_009517</t>
  </si>
  <si>
    <t>CUST_5227</t>
  </si>
  <si>
    <t>TXN_009596</t>
  </si>
  <si>
    <t>CUST_1906</t>
  </si>
  <si>
    <t>TXN_009997</t>
  </si>
  <si>
    <t>CUST_4881</t>
  </si>
  <si>
    <t>TXN_000315</t>
  </si>
  <si>
    <t>CUST_1537</t>
  </si>
  <si>
    <t>TXN_000429</t>
  </si>
  <si>
    <t>CUST_1417</t>
  </si>
  <si>
    <t>TXN_000506</t>
  </si>
  <si>
    <t>CUST_6293</t>
  </si>
  <si>
    <t>TXN_001053</t>
  </si>
  <si>
    <t>CUST_6619</t>
  </si>
  <si>
    <t>TXN_001322</t>
  </si>
  <si>
    <t>TXN_001395</t>
  </si>
  <si>
    <t>CUST_1791</t>
  </si>
  <si>
    <t>TXN_001429</t>
  </si>
  <si>
    <t>CUST_3433</t>
  </si>
  <si>
    <t>TXN_001642</t>
  </si>
  <si>
    <t>CUST_6704</t>
  </si>
  <si>
    <t>TXN_001953</t>
  </si>
  <si>
    <t>TXN_002238</t>
  </si>
  <si>
    <t>TXN_002368</t>
  </si>
  <si>
    <t>CUST_3326</t>
  </si>
  <si>
    <t>TXN_003165</t>
  </si>
  <si>
    <t>CUST_7771</t>
  </si>
  <si>
    <t>TXN_003660</t>
  </si>
  <si>
    <t>CUST_6876</t>
  </si>
  <si>
    <t>TXN_004439</t>
  </si>
  <si>
    <t>TXN_004705</t>
  </si>
  <si>
    <t>CUST_5399</t>
  </si>
  <si>
    <t>TXN_005153</t>
  </si>
  <si>
    <t>CUST_4199</t>
  </si>
  <si>
    <t>TXN_005407</t>
  </si>
  <si>
    <t>CUST_1154</t>
  </si>
  <si>
    <t>TXN_005934</t>
  </si>
  <si>
    <t>CUST_2850</t>
  </si>
  <si>
    <t>TXN_006356</t>
  </si>
  <si>
    <t>CUST_6560</t>
  </si>
  <si>
    <t>TXN_006567</t>
  </si>
  <si>
    <t>TXN_006649</t>
  </si>
  <si>
    <t>TXN_006783</t>
  </si>
  <si>
    <t>TXN_007246</t>
  </si>
  <si>
    <t>CUST_3986</t>
  </si>
  <si>
    <t>TXN_008079</t>
  </si>
  <si>
    <t>CUST_7823</t>
  </si>
  <si>
    <t>TXN_008359</t>
  </si>
  <si>
    <t>CUST_7684</t>
  </si>
  <si>
    <t>TXN_009042</t>
  </si>
  <si>
    <t>CUST_8545</t>
  </si>
  <si>
    <t>TXN_009562</t>
  </si>
  <si>
    <t>CUST_4819</t>
  </si>
  <si>
    <t>TXN_000312</t>
  </si>
  <si>
    <t>TXN_000564</t>
  </si>
  <si>
    <t>CUST_8114</t>
  </si>
  <si>
    <t>TXN_000582</t>
  </si>
  <si>
    <t>CUST_6320</t>
  </si>
  <si>
    <t>TXN_001717</t>
  </si>
  <si>
    <t>TXN_002305</t>
  </si>
  <si>
    <t>CUST_9078</t>
  </si>
  <si>
    <t>TXN_002598</t>
  </si>
  <si>
    <t>CUST_2130</t>
  </si>
  <si>
    <t>TXN_003044</t>
  </si>
  <si>
    <t>CUST_7353</t>
  </si>
  <si>
    <t>TXN_003230</t>
  </si>
  <si>
    <t>CUST_4664</t>
  </si>
  <si>
    <t>TXN_003256</t>
  </si>
  <si>
    <t>TXN_003945</t>
  </si>
  <si>
    <t>CUST_2695</t>
  </si>
  <si>
    <t>TXN_004345</t>
  </si>
  <si>
    <t>CUST_9090</t>
  </si>
  <si>
    <t>TXN_004593</t>
  </si>
  <si>
    <t>CUST_9362</t>
  </si>
  <si>
    <t>TXN_004608</t>
  </si>
  <si>
    <t>CUST_1923</t>
  </si>
  <si>
    <t>TXN_004732</t>
  </si>
  <si>
    <t>CUST_7089</t>
  </si>
  <si>
    <t>TXN_004984</t>
  </si>
  <si>
    <t>CUST_1787</t>
  </si>
  <si>
    <t>TXN_005611</t>
  </si>
  <si>
    <t>CUST_5497</t>
  </si>
  <si>
    <t>TXN_005941</t>
  </si>
  <si>
    <t>CUST_1988</t>
  </si>
  <si>
    <t>TXN_006270</t>
  </si>
  <si>
    <t>TXN_006301</t>
  </si>
  <si>
    <t>CUST_2487</t>
  </si>
  <si>
    <t>TXN_006380</t>
  </si>
  <si>
    <t>TXN_006934</t>
  </si>
  <si>
    <t>CUST_3355</t>
  </si>
  <si>
    <t>TXN_007665</t>
  </si>
  <si>
    <t>CUST_9853</t>
  </si>
  <si>
    <t>TXN_009778</t>
  </si>
  <si>
    <t>CUST_5861</t>
  </si>
  <si>
    <t>TXN_000216</t>
  </si>
  <si>
    <t>CUST_7287</t>
  </si>
  <si>
    <t>TXN_000801</t>
  </si>
  <si>
    <t>TXN_001089</t>
  </si>
  <si>
    <t>CUST_9801</t>
  </si>
  <si>
    <t>TXN_001271</t>
  </si>
  <si>
    <t>CUST_8312</t>
  </si>
  <si>
    <t>TXN_001312</t>
  </si>
  <si>
    <t>CUST_2704</t>
  </si>
  <si>
    <t>TXN_001499</t>
  </si>
  <si>
    <t>CUST_9941</t>
  </si>
  <si>
    <t>TXN_001607</t>
  </si>
  <si>
    <t>CUST_8351</t>
  </si>
  <si>
    <t>TXN_002703</t>
  </si>
  <si>
    <t>CUST_3567</t>
  </si>
  <si>
    <t>TXN_002818</t>
  </si>
  <si>
    <t>CUST_8355</t>
  </si>
  <si>
    <t>TXN_003263</t>
  </si>
  <si>
    <t>TXN_004322</t>
  </si>
  <si>
    <t>CUST_4792</t>
  </si>
  <si>
    <t>TXN_004936</t>
  </si>
  <si>
    <t>CUST_7079</t>
  </si>
  <si>
    <t>TXN_005256</t>
  </si>
  <si>
    <t>CUST_9107</t>
  </si>
  <si>
    <t>TXN_005645</t>
  </si>
  <si>
    <t>CUST_7737</t>
  </si>
  <si>
    <t>TXN_006459</t>
  </si>
  <si>
    <t>TXN_006756</t>
  </si>
  <si>
    <t>CUST_9266</t>
  </si>
  <si>
    <t>TXN_007002</t>
  </si>
  <si>
    <t>TXN_007221</t>
  </si>
  <si>
    <t>CUST_7611</t>
  </si>
  <si>
    <t>TXN_007337</t>
  </si>
  <si>
    <t>CUST_8705</t>
  </si>
  <si>
    <t>TXN_007682</t>
  </si>
  <si>
    <t>CUST_9201</t>
  </si>
  <si>
    <t>TXN_007952</t>
  </si>
  <si>
    <t>CUST_8523</t>
  </si>
  <si>
    <t>TXN_008094</t>
  </si>
  <si>
    <t>CUST_5102</t>
  </si>
  <si>
    <t>TXN_008376</t>
  </si>
  <si>
    <t>CUST_3273</t>
  </si>
  <si>
    <t>TXN_008672</t>
  </si>
  <si>
    <t>CUST_8022</t>
  </si>
  <si>
    <t>TXN_009257</t>
  </si>
  <si>
    <t>CUST_4621</t>
  </si>
  <si>
    <t>TXN_009400</t>
  </si>
  <si>
    <t>TXN_009655</t>
  </si>
  <si>
    <t>CUST_8013</t>
  </si>
  <si>
    <t>TXN_009881</t>
  </si>
  <si>
    <t>CUST_7639</t>
  </si>
  <si>
    <t>TXN_000179</t>
  </si>
  <si>
    <t>TXN_000585</t>
  </si>
  <si>
    <t>CUST_3779</t>
  </si>
  <si>
    <t>TXN_000974</t>
  </si>
  <si>
    <t>CUST_5243</t>
  </si>
  <si>
    <t>TXN_001141</t>
  </si>
  <si>
    <t>CUST_4549</t>
  </si>
  <si>
    <t>TXN_001463</t>
  </si>
  <si>
    <t>CUST_1089</t>
  </si>
  <si>
    <t>TXN_001758</t>
  </si>
  <si>
    <t>CUST_9632</t>
  </si>
  <si>
    <t>TXN_002096</t>
  </si>
  <si>
    <t>CUST_3979</t>
  </si>
  <si>
    <t>TXN_002239</t>
  </si>
  <si>
    <t>CUST_9616</t>
  </si>
  <si>
    <t>TXN_002245</t>
  </si>
  <si>
    <t>CUST_4062</t>
  </si>
  <si>
    <t>TXN_002401</t>
  </si>
  <si>
    <t>CUST_8374</t>
  </si>
  <si>
    <t>TXN_003334</t>
  </si>
  <si>
    <t>CUST_6911</t>
  </si>
  <si>
    <t>TXN_003697</t>
  </si>
  <si>
    <t>CUST_8647</t>
  </si>
  <si>
    <t>TXN_003935</t>
  </si>
  <si>
    <t>TXN_004120</t>
  </si>
  <si>
    <t>CUST_8279</t>
  </si>
  <si>
    <t>TXN_004572</t>
  </si>
  <si>
    <t>CUST_4966</t>
  </si>
  <si>
    <t>TXN_004909</t>
  </si>
  <si>
    <t>CUST_3387</t>
  </si>
  <si>
    <t>TXN_005033</t>
  </si>
  <si>
    <t>CUST_5239</t>
  </si>
  <si>
    <t>TXN_005709</t>
  </si>
  <si>
    <t>CUST_2204</t>
  </si>
  <si>
    <t>TXN_005905</t>
  </si>
  <si>
    <t>CUST_2992</t>
  </si>
  <si>
    <t>TXN_007134</t>
  </si>
  <si>
    <t>CUST_1233</t>
  </si>
  <si>
    <t>TXN_008810</t>
  </si>
  <si>
    <t>CUST_5374</t>
  </si>
  <si>
    <t>TXN_009062</t>
  </si>
  <si>
    <t>CUST_7908</t>
  </si>
  <si>
    <t>TXN_009377</t>
  </si>
  <si>
    <t>TXN_009464</t>
  </si>
  <si>
    <t>TXN_000678</t>
  </si>
  <si>
    <t>CUST_5164</t>
  </si>
  <si>
    <t>TXN_001547</t>
  </si>
  <si>
    <t>CUST_5599</t>
  </si>
  <si>
    <t>TXN_001627</t>
  </si>
  <si>
    <t>TXN_002022</t>
  </si>
  <si>
    <t>CUST_9843</t>
  </si>
  <si>
    <t>TXN_002359</t>
  </si>
  <si>
    <t>CUST_4348</t>
  </si>
  <si>
    <t>TXN_003316</t>
  </si>
  <si>
    <t>CUST_4560</t>
  </si>
  <si>
    <t>TXN_003541</t>
  </si>
  <si>
    <t>CUST_3294</t>
  </si>
  <si>
    <t>TXN_003902</t>
  </si>
  <si>
    <t>CUST_7324</t>
  </si>
  <si>
    <t>TXN_004122</t>
  </si>
  <si>
    <t>CUST_9662</t>
  </si>
  <si>
    <t>TXN_004400</t>
  </si>
  <si>
    <t>TXN_004874</t>
  </si>
  <si>
    <t>CUST_2366</t>
  </si>
  <si>
    <t>TXN_004902</t>
  </si>
  <si>
    <t>TXN_005182</t>
  </si>
  <si>
    <t>CUST_8450</t>
  </si>
  <si>
    <t>TXN_005891</t>
  </si>
  <si>
    <t>CUST_6585</t>
  </si>
  <si>
    <t>TXN_006026</t>
  </si>
  <si>
    <t>CUST_6360</t>
  </si>
  <si>
    <t>TXN_006964</t>
  </si>
  <si>
    <t>TXN_007480</t>
  </si>
  <si>
    <t>CUST_1968</t>
  </si>
  <si>
    <t>TXN_007662</t>
  </si>
  <si>
    <t>CUST_2610</t>
  </si>
  <si>
    <t>TXN_007711</t>
  </si>
  <si>
    <t>CUST_1652</t>
  </si>
  <si>
    <t>TXN_007902</t>
  </si>
  <si>
    <t>CUST_2717</t>
  </si>
  <si>
    <t>TXN_008372</t>
  </si>
  <si>
    <t>CUST_7182</t>
  </si>
  <si>
    <t>TXN_009444</t>
  </si>
  <si>
    <t>CUST_5656</t>
  </si>
  <si>
    <t>TXN_009498</t>
  </si>
  <si>
    <t>TXN_009848</t>
  </si>
  <si>
    <t>TXN_000148</t>
  </si>
  <si>
    <t>TXN_000629</t>
  </si>
  <si>
    <t>CUST_5780</t>
  </si>
  <si>
    <t>TXN_000840</t>
  </si>
  <si>
    <t>TXN_001040</t>
  </si>
  <si>
    <t>TXN_001855</t>
  </si>
  <si>
    <t>CUST_7721</t>
  </si>
  <si>
    <t>TXN_002232</t>
  </si>
  <si>
    <t>CUST_4670</t>
  </si>
  <si>
    <t>TXN_002944</t>
  </si>
  <si>
    <t>TXN_002973</t>
  </si>
  <si>
    <t>CUST_3792</t>
  </si>
  <si>
    <t>TXN_002994</t>
  </si>
  <si>
    <t>CUST_9835</t>
  </si>
  <si>
    <t>TXN_003598</t>
  </si>
  <si>
    <t>CUST_4764</t>
  </si>
  <si>
    <t>TXN_003607</t>
  </si>
  <si>
    <t>CUST_3565</t>
  </si>
  <si>
    <t>TXN_003787</t>
  </si>
  <si>
    <t>CUST_7982</t>
  </si>
  <si>
    <t>TXN_004525</t>
  </si>
  <si>
    <t>CUST_8148</t>
  </si>
  <si>
    <t>TXN_005011</t>
  </si>
  <si>
    <t>CUST_3244</t>
  </si>
  <si>
    <t>TXN_005596</t>
  </si>
  <si>
    <t>CUST_9371</t>
  </si>
  <si>
    <t>TXN_005609</t>
  </si>
  <si>
    <t>CUST_5530</t>
  </si>
  <si>
    <t>TXN_005836</t>
  </si>
  <si>
    <t>CUST_4367</t>
  </si>
  <si>
    <t>TXN_006008</t>
  </si>
  <si>
    <t>CUST_6648</t>
  </si>
  <si>
    <t>TXN_006557</t>
  </si>
  <si>
    <t>CUST_9547</t>
  </si>
  <si>
    <t>TXN_006835</t>
  </si>
  <si>
    <t>CUST_8259</t>
  </si>
  <si>
    <t>TXN_008156</t>
  </si>
  <si>
    <t>CUST_1600</t>
  </si>
  <si>
    <t>TXN_008408</t>
  </si>
  <si>
    <t>TXN_008502</t>
  </si>
  <si>
    <t>TXN_008596</t>
  </si>
  <si>
    <t>CUST_9050</t>
  </si>
  <si>
    <t>TXN_009193</t>
  </si>
  <si>
    <t>CUST_3282</t>
  </si>
  <si>
    <t>TXN_009845</t>
  </si>
  <si>
    <t>CUST_5878</t>
  </si>
  <si>
    <t>TXN_000412</t>
  </si>
  <si>
    <t>CUST_6052</t>
  </si>
  <si>
    <t>TXN_000756</t>
  </si>
  <si>
    <t>CUST_5632</t>
  </si>
  <si>
    <t>TXN_001112</t>
  </si>
  <si>
    <t>TXN_001302</t>
  </si>
  <si>
    <t>TXN_001688</t>
  </si>
  <si>
    <t>CUST_5431</t>
  </si>
  <si>
    <t>TXN_001918</t>
  </si>
  <si>
    <t>CUST_8857</t>
  </si>
  <si>
    <t>TXN_002059</t>
  </si>
  <si>
    <t>TXN_002629</t>
  </si>
  <si>
    <t>CUST_1913</t>
  </si>
  <si>
    <t>TXN_002717</t>
  </si>
  <si>
    <t>CUST_8684</t>
  </si>
  <si>
    <t>TXN_002905</t>
  </si>
  <si>
    <t>CUST_3587</t>
  </si>
  <si>
    <t>TXN_003149</t>
  </si>
  <si>
    <t>CUST_9275</t>
  </si>
  <si>
    <t>TXN_003364</t>
  </si>
  <si>
    <t>CUST_4849</t>
  </si>
  <si>
    <t>TXN_003611</t>
  </si>
  <si>
    <t>TXN_003729</t>
  </si>
  <si>
    <t>CUST_2474</t>
  </si>
  <si>
    <t>TXN_003900</t>
  </si>
  <si>
    <t>TXN_004042</t>
  </si>
  <si>
    <t>CUST_9100</t>
  </si>
  <si>
    <t>TXN_004096</t>
  </si>
  <si>
    <t>CUST_3398</t>
  </si>
  <si>
    <t>TXN_004939</t>
  </si>
  <si>
    <t>CUST_2058</t>
  </si>
  <si>
    <t>TXN_005628</t>
  </si>
  <si>
    <t>CUST_5957</t>
  </si>
  <si>
    <t>TXN_005778</t>
  </si>
  <si>
    <t>CUST_8706</t>
  </si>
  <si>
    <t>TXN_006143</t>
  </si>
  <si>
    <t>CUST_3658</t>
  </si>
  <si>
    <t>TXN_006373</t>
  </si>
  <si>
    <t>CUST_7379</t>
  </si>
  <si>
    <t>TXN_006684</t>
  </si>
  <si>
    <t>CUST_2030</t>
  </si>
  <si>
    <t>TXN_007028</t>
  </si>
  <si>
    <t>TXN_008146</t>
  </si>
  <si>
    <t>CUST_7327</t>
  </si>
  <si>
    <t>TXN_008443</t>
  </si>
  <si>
    <t>CUST_2472</t>
  </si>
  <si>
    <t>TXN_008539</t>
  </si>
  <si>
    <t>TXN_008716</t>
  </si>
  <si>
    <t>CUST_3670</t>
  </si>
  <si>
    <t>TXN_008845</t>
  </si>
  <si>
    <t>CUST_1081</t>
  </si>
  <si>
    <t>TXN_009215</t>
  </si>
  <si>
    <t>TXN_009563</t>
  </si>
  <si>
    <t>TXN_009609</t>
  </si>
  <si>
    <t>TXN_009629</t>
  </si>
  <si>
    <t>CUST_2620</t>
  </si>
  <si>
    <t>TXN_000421</t>
  </si>
  <si>
    <t>CUST_5380</t>
  </si>
  <si>
    <t>TXN_000687</t>
  </si>
  <si>
    <t>CUST_8830</t>
  </si>
  <si>
    <t>TXN_000873</t>
  </si>
  <si>
    <t>CUST_6742</t>
  </si>
  <si>
    <t>TXN_003997</t>
  </si>
  <si>
    <t>TXN_004248</t>
  </si>
  <si>
    <t>CUST_5198</t>
  </si>
  <si>
    <t>TXN_004756</t>
  </si>
  <si>
    <t>CUST_2473</t>
  </si>
  <si>
    <t>TXN_005404</t>
  </si>
  <si>
    <t>TXN_005781</t>
  </si>
  <si>
    <t>CUST_4491</t>
  </si>
  <si>
    <t>TXN_005970</t>
  </si>
  <si>
    <t>CUST_7276</t>
  </si>
  <si>
    <t>TXN_006489</t>
  </si>
  <si>
    <t>CUST_4981</t>
  </si>
  <si>
    <t>TXN_006575</t>
  </si>
  <si>
    <t>CUST_9802</t>
  </si>
  <si>
    <t>TXN_006642</t>
  </si>
  <si>
    <t>CUST_9995</t>
  </si>
  <si>
    <t>TXN_006788</t>
  </si>
  <si>
    <t>CUST_3269</t>
  </si>
  <si>
    <t>TXN_007115</t>
  </si>
  <si>
    <t>TXN_007149</t>
  </si>
  <si>
    <t>CUST_5690</t>
  </si>
  <si>
    <t>TXN_007300</t>
  </si>
  <si>
    <t>CUST_4301</t>
  </si>
  <si>
    <t>TXN_007415</t>
  </si>
  <si>
    <t>TXN_007417</t>
  </si>
  <si>
    <t>CUST_1440</t>
  </si>
  <si>
    <t>TXN_007497</t>
  </si>
  <si>
    <t>TXN_008528</t>
  </si>
  <si>
    <t>CUST_2654</t>
  </si>
  <si>
    <t>TXN_008572</t>
  </si>
  <si>
    <t>CUST_7939</t>
  </si>
  <si>
    <t>TXN_008693</t>
  </si>
  <si>
    <t>CUST_9015</t>
  </si>
  <si>
    <t>TXN_009163</t>
  </si>
  <si>
    <t>TXN_009591</t>
  </si>
  <si>
    <t>CUST_4275</t>
  </si>
  <si>
    <t>TXN_009717</t>
  </si>
  <si>
    <t>CUST_8856</t>
  </si>
  <si>
    <t>TXN_009919</t>
  </si>
  <si>
    <t>CUST_2104</t>
  </si>
  <si>
    <t>TXN_000123</t>
  </si>
  <si>
    <t>CUST_2757</t>
  </si>
  <si>
    <t>TXN_000339</t>
  </si>
  <si>
    <t>CUST_5777</t>
  </si>
  <si>
    <t>TXN_003144</t>
  </si>
  <si>
    <t>CUST_8470</t>
  </si>
  <si>
    <t>TXN_003357</t>
  </si>
  <si>
    <t>CUST_7163</t>
  </si>
  <si>
    <t>TXN_003379</t>
  </si>
  <si>
    <t>CUST_3461</t>
  </si>
  <si>
    <t>TXN_003692</t>
  </si>
  <si>
    <t>TXN_003952</t>
  </si>
  <si>
    <t>CUST_6570</t>
  </si>
  <si>
    <t>TXN_005065</t>
  </si>
  <si>
    <t>CUST_8037</t>
  </si>
  <si>
    <t>TXN_005469</t>
  </si>
  <si>
    <t>CUST_2480</t>
  </si>
  <si>
    <t>TXN_005637</t>
  </si>
  <si>
    <t>CUST_6533</t>
  </si>
  <si>
    <t>TXN_005877</t>
  </si>
  <si>
    <t>CUST_9564</t>
  </si>
  <si>
    <t>TXN_006040</t>
  </si>
  <si>
    <t>CUST_8435</t>
  </si>
  <si>
    <t>TXN_006201</t>
  </si>
  <si>
    <t>CUST_8532</t>
  </si>
  <si>
    <t>TXN_006297</t>
  </si>
  <si>
    <t>CUST_2132</t>
  </si>
  <si>
    <t>TXN_006352</t>
  </si>
  <si>
    <t>TXN_006722</t>
  </si>
  <si>
    <t>TXN_006931</t>
  </si>
  <si>
    <t>CUST_4232</t>
  </si>
  <si>
    <t>TXN_006965</t>
  </si>
  <si>
    <t>CUST_1779</t>
  </si>
  <si>
    <t>TXN_007569</t>
  </si>
  <si>
    <t>CUST_2293</t>
  </si>
  <si>
    <t>TXN_007590</t>
  </si>
  <si>
    <t>CUST_4758</t>
  </si>
  <si>
    <t>TXN_007611</t>
  </si>
  <si>
    <t>TXN_007820</t>
  </si>
  <si>
    <t>CUST_9283</t>
  </si>
  <si>
    <t>TXN_008711</t>
  </si>
  <si>
    <t>TXN_008730</t>
  </si>
  <si>
    <t>CUST_3287</t>
  </si>
  <si>
    <t>TXN_008883</t>
  </si>
  <si>
    <t>CUST_5857</t>
  </si>
  <si>
    <t>TXN_009164</t>
  </si>
  <si>
    <t>CUST_3980</t>
  </si>
  <si>
    <t>TXN_009267</t>
  </si>
  <si>
    <t>CUST_4807</t>
  </si>
  <si>
    <t>TXN_009883</t>
  </si>
  <si>
    <t>CUST_1504</t>
  </si>
  <si>
    <t>TXN_009937</t>
  </si>
  <si>
    <t>CUST_5661</t>
  </si>
  <si>
    <t>TXN_000213</t>
  </si>
  <si>
    <t>CUST_6534</t>
  </si>
  <si>
    <t>TXN_000821</t>
  </si>
  <si>
    <t>TXN_001012</t>
  </si>
  <si>
    <t>CUST_8221</t>
  </si>
  <si>
    <t>TXN_001741</t>
  </si>
  <si>
    <t>CUST_4273</t>
  </si>
  <si>
    <t>TXN_002154</t>
  </si>
  <si>
    <t>TXN_002901</t>
  </si>
  <si>
    <t>TXN_003019</t>
  </si>
  <si>
    <t>CUST_8006</t>
  </si>
  <si>
    <t>TXN_003557</t>
  </si>
  <si>
    <t>CUST_9640</t>
  </si>
  <si>
    <t>TXN_003906</t>
  </si>
  <si>
    <t>TXN_003969</t>
  </si>
  <si>
    <t>CUST_1307</t>
  </si>
  <si>
    <t>TXN_004060</t>
  </si>
  <si>
    <t>TXN_005168</t>
  </si>
  <si>
    <t>CUST_9456</t>
  </si>
  <si>
    <t>TXN_005433</t>
  </si>
  <si>
    <t>TXN_005504</t>
  </si>
  <si>
    <t>CUST_7666</t>
  </si>
  <si>
    <t>TXN_005875</t>
  </si>
  <si>
    <t>CUST_7102</t>
  </si>
  <si>
    <t>TXN_006883</t>
  </si>
  <si>
    <t>CUST_4329</t>
  </si>
  <si>
    <t>TXN_006972</t>
  </si>
  <si>
    <t>TXN_007013</t>
  </si>
  <si>
    <t>TXN_007140</t>
  </si>
  <si>
    <t>CUST_7154</t>
  </si>
  <si>
    <t>TXN_007286</t>
  </si>
  <si>
    <t>CUST_1550</t>
  </si>
  <si>
    <t>TXN_007605</t>
  </si>
  <si>
    <t>CUST_4144</t>
  </si>
  <si>
    <t>TXN_007616</t>
  </si>
  <si>
    <t>TXN_008752</t>
  </si>
  <si>
    <t>CUST_1477</t>
  </si>
  <si>
    <t>TXN_000307</t>
  </si>
  <si>
    <t>CUST_1784</t>
  </si>
  <si>
    <t>TXN_000414</t>
  </si>
  <si>
    <t>TXN_000426</t>
  </si>
  <si>
    <t>CUST_3082</t>
  </si>
  <si>
    <t>TXN_000498</t>
  </si>
  <si>
    <t>CUST_7801</t>
  </si>
  <si>
    <t>TXN_000593</t>
  </si>
  <si>
    <t>CUST_5804</t>
  </si>
  <si>
    <t>TXN_000654</t>
  </si>
  <si>
    <t>TXN_000797</t>
  </si>
  <si>
    <t>CUST_1846</t>
  </si>
  <si>
    <t>TXN_001874</t>
  </si>
  <si>
    <t>CUST_3529</t>
  </si>
  <si>
    <t>TXN_002028</t>
  </si>
  <si>
    <t>TXN_002999</t>
  </si>
  <si>
    <t>TXN_003033</t>
  </si>
  <si>
    <t>CUST_3295</t>
  </si>
  <si>
    <t>TXN_003222</t>
  </si>
  <si>
    <t>CUST_8263</t>
  </si>
  <si>
    <t>TXN_003567</t>
  </si>
  <si>
    <t>CUST_5927</t>
  </si>
  <si>
    <t>TXN_004068</t>
  </si>
  <si>
    <t>CUST_6869</t>
  </si>
  <si>
    <t>TXN_004798</t>
  </si>
  <si>
    <t>CUST_7477</t>
  </si>
  <si>
    <t>TXN_005697</t>
  </si>
  <si>
    <t>TXN_006207</t>
  </si>
  <si>
    <t>CUST_5507</t>
  </si>
  <si>
    <t>TXN_006323</t>
  </si>
  <si>
    <t>CUST_5271</t>
  </si>
  <si>
    <t>TXN_006892</t>
  </si>
  <si>
    <t>CUST_8173</t>
  </si>
  <si>
    <t>TXN_006938</t>
  </si>
  <si>
    <t>CUST_6324</t>
  </si>
  <si>
    <t>TXN_006979</t>
  </si>
  <si>
    <t>CUST_5662</t>
  </si>
  <si>
    <t>TXN_007437</t>
  </si>
  <si>
    <t>CUST_5109</t>
  </si>
  <si>
    <t>TXN_008640</t>
  </si>
  <si>
    <t>CUST_8902</t>
  </si>
  <si>
    <t>TXN_008977</t>
  </si>
  <si>
    <t>CUST_3179</t>
  </si>
  <si>
    <t>TXN_009590</t>
  </si>
  <si>
    <t>CUST_2760</t>
  </si>
  <si>
    <t>TXN_001210</t>
  </si>
  <si>
    <t>TXN_001801</t>
  </si>
  <si>
    <t>CUST_3493</t>
  </si>
  <si>
    <t>TXN_002142</t>
  </si>
  <si>
    <t>CUST_6093</t>
  </si>
  <si>
    <t>TXN_002243</t>
  </si>
  <si>
    <t>CUST_7633</t>
  </si>
  <si>
    <t>TXN_002644</t>
  </si>
  <si>
    <t>CUST_1442</t>
  </si>
  <si>
    <t>TXN_002708</t>
  </si>
  <si>
    <t>TXN_003841</t>
  </si>
  <si>
    <t>CUST_7774</t>
  </si>
  <si>
    <t>TXN_004261</t>
  </si>
  <si>
    <t>CUST_3710</t>
  </si>
  <si>
    <t>TXN_004687</t>
  </si>
  <si>
    <t>CUST_9921</t>
  </si>
  <si>
    <t>TXN_005353</t>
  </si>
  <si>
    <t>CUST_5734</t>
  </si>
  <si>
    <t>TXN_005806</t>
  </si>
  <si>
    <t>CUST_1867</t>
  </si>
  <si>
    <t>TXN_006257</t>
  </si>
  <si>
    <t>CUST_4642</t>
  </si>
  <si>
    <t>TXN_006353</t>
  </si>
  <si>
    <t>CUST_5727</t>
  </si>
  <si>
    <t>TXN_006379</t>
  </si>
  <si>
    <t>CUST_3161</t>
  </si>
  <si>
    <t>TXN_007007</t>
  </si>
  <si>
    <t>TXN_007148</t>
  </si>
  <si>
    <t>CUST_2558</t>
  </si>
  <si>
    <t>TXN_007763</t>
  </si>
  <si>
    <t>TXN_007848</t>
  </si>
  <si>
    <t>CUST_4873</t>
  </si>
  <si>
    <t>TXN_008530</t>
  </si>
  <si>
    <t>CUST_3758</t>
  </si>
  <si>
    <t>TXN_009314</t>
  </si>
  <si>
    <t>CUST_3292</t>
  </si>
  <si>
    <t>TXN_000009</t>
  </si>
  <si>
    <t>CUST_6578</t>
  </si>
  <si>
    <t>TXN_000089</t>
  </si>
  <si>
    <t>CUST_6892</t>
  </si>
  <si>
    <t>TXN_000640</t>
  </si>
  <si>
    <t>CUST_5363</t>
  </si>
  <si>
    <t>TXN_000799</t>
  </si>
  <si>
    <t>CUST_7469</t>
  </si>
  <si>
    <t>TXN_002538</t>
  </si>
  <si>
    <t>TXN_002617</t>
  </si>
  <si>
    <t>TXN_003656</t>
  </si>
  <si>
    <t>TXN_003750</t>
  </si>
  <si>
    <t>TXN_003872</t>
  </si>
  <si>
    <t>CUST_7711</t>
  </si>
  <si>
    <t>TXN_004080</t>
  </si>
  <si>
    <t>CUST_4358</t>
  </si>
  <si>
    <t>TXN_004517</t>
  </si>
  <si>
    <t>TXN_005690</t>
  </si>
  <si>
    <t>CUST_9447</t>
  </si>
  <si>
    <t>TXN_006449</t>
  </si>
  <si>
    <t>TXN_006507</t>
  </si>
  <si>
    <t>TXN_007854</t>
  </si>
  <si>
    <t>CUST_7943</t>
  </si>
  <si>
    <t>TXN_008288</t>
  </si>
  <si>
    <t>CUST_6969</t>
  </si>
  <si>
    <t>TXN_008600</t>
  </si>
  <si>
    <t>CUST_4424</t>
  </si>
  <si>
    <t>TXN_008796</t>
  </si>
  <si>
    <t>CUST_1660</t>
  </si>
  <si>
    <t>TXN_009155</t>
  </si>
  <si>
    <t>CUST_2878</t>
  </si>
  <si>
    <t>TXN_009571</t>
  </si>
  <si>
    <t>TXN_000448</t>
  </si>
  <si>
    <t>TXN_000642</t>
  </si>
  <si>
    <t>CUST_9427</t>
  </si>
  <si>
    <t>TXN_000738</t>
  </si>
  <si>
    <t>CUST_6870</t>
  </si>
  <si>
    <t>TXN_001204</t>
  </si>
  <si>
    <t>CUST_9230</t>
  </si>
  <si>
    <t>TXN_001294</t>
  </si>
  <si>
    <t>CUST_4020</t>
  </si>
  <si>
    <t>TXN_001514</t>
  </si>
  <si>
    <t>CUST_7236</t>
  </si>
  <si>
    <t>TXN_001658</t>
  </si>
  <si>
    <t>CUST_4712</t>
  </si>
  <si>
    <t>TXN_001763</t>
  </si>
  <si>
    <t>CUST_5358</t>
  </si>
  <si>
    <t>TXN_001963</t>
  </si>
  <si>
    <t>CUST_4191</t>
  </si>
  <si>
    <t>TXN_004604</t>
  </si>
  <si>
    <t>TXN_005009</t>
  </si>
  <si>
    <t>TXN_005523</t>
  </si>
  <si>
    <t>CUST_1363</t>
  </si>
  <si>
    <t>TXN_005674</t>
  </si>
  <si>
    <t>TXN_007210</t>
  </si>
  <si>
    <t>TXN_008003</t>
  </si>
  <si>
    <t>TXN_008042</t>
  </si>
  <si>
    <t>CUST_4614</t>
  </si>
  <si>
    <t>TXN_008332</t>
  </si>
  <si>
    <t>CUST_9634</t>
  </si>
  <si>
    <t>TXN_008366</t>
  </si>
  <si>
    <t>CUST_4285</t>
  </si>
  <si>
    <t>TXN_009153</t>
  </si>
  <si>
    <t>CUST_4897</t>
  </si>
  <si>
    <t>TXN_009460</t>
  </si>
  <si>
    <t>CUST_6493</t>
  </si>
  <si>
    <t>TXN_009814</t>
  </si>
  <si>
    <t>TXN_009853</t>
  </si>
  <si>
    <t>CUST_6531</t>
  </si>
  <si>
    <t>TXN_000059</t>
  </si>
  <si>
    <t>CUST_1161</t>
  </si>
  <si>
    <t>TXN_000812</t>
  </si>
  <si>
    <t>CUST_1009</t>
  </si>
  <si>
    <t>TXN_001534</t>
  </si>
  <si>
    <t>CUST_3958</t>
  </si>
  <si>
    <t>TXN_002393</t>
  </si>
  <si>
    <t>CUST_1948</t>
  </si>
  <si>
    <t>TXN_002681</t>
  </si>
  <si>
    <t>TXN_003275</t>
  </si>
  <si>
    <t>CUST_1389</t>
  </si>
  <si>
    <t>TXN_003384</t>
  </si>
  <si>
    <t>CUST_1816</t>
  </si>
  <si>
    <t>TXN_003617</t>
  </si>
  <si>
    <t>CUST_9181</t>
  </si>
  <si>
    <t>TXN_004161</t>
  </si>
  <si>
    <t>CUST_9806</t>
  </si>
  <si>
    <t>TXN_004528</t>
  </si>
  <si>
    <t>CUST_4629</t>
  </si>
  <si>
    <t>TXN_004816</t>
  </si>
  <si>
    <t>CUST_8080</t>
  </si>
  <si>
    <t>TXN_004954</t>
  </si>
  <si>
    <t>CUST_2871</t>
  </si>
  <si>
    <t>TXN_005196</t>
  </si>
  <si>
    <t>TXN_005323</t>
  </si>
  <si>
    <t>CUST_8481</t>
  </si>
  <si>
    <t>TXN_006276</t>
  </si>
  <si>
    <t>CUST_2667</t>
  </si>
  <si>
    <t>TXN_006676</t>
  </si>
  <si>
    <t>TXN_006991</t>
  </si>
  <si>
    <t>CUST_4994</t>
  </si>
  <si>
    <t>TXN_008097</t>
  </si>
  <si>
    <t>CUST_7709</t>
  </si>
  <si>
    <t>TXN_009148</t>
  </si>
  <si>
    <t>CUST_8887</t>
  </si>
  <si>
    <t>TXN_009299</t>
  </si>
  <si>
    <t>CUST_7999</t>
  </si>
  <si>
    <t>TXN_009483</t>
  </si>
  <si>
    <t>CUST_3611</t>
  </si>
  <si>
    <t>TXN_009719</t>
  </si>
  <si>
    <t>CUST_6302</t>
  </si>
  <si>
    <t>TXN_000284</t>
  </si>
  <si>
    <t>CUST_1190</t>
  </si>
  <si>
    <t>TXN_000295</t>
  </si>
  <si>
    <t>CUST_1569</t>
  </si>
  <si>
    <t>TXN_000377</t>
  </si>
  <si>
    <t>CUST_8404</t>
  </si>
  <si>
    <t>TXN_001017</t>
  </si>
  <si>
    <t>TXN_001906</t>
  </si>
  <si>
    <t>CUST_9591</t>
  </si>
  <si>
    <t>TXN_002446</t>
  </si>
  <si>
    <t>CUST_9259</t>
  </si>
  <si>
    <t>TXN_002669</t>
  </si>
  <si>
    <t>CUST_9988</t>
  </si>
  <si>
    <t>TXN_003107</t>
  </si>
  <si>
    <t>TXN_004202</t>
  </si>
  <si>
    <t>CUST_7049</t>
  </si>
  <si>
    <t>TXN_004556</t>
  </si>
  <si>
    <t>CUST_8774</t>
  </si>
  <si>
    <t>TXN_004787</t>
  </si>
  <si>
    <t>CUST_4138</t>
  </si>
  <si>
    <t>TXN_004973</t>
  </si>
  <si>
    <t>CUST_5476</t>
  </si>
  <si>
    <t>TXN_005032</t>
  </si>
  <si>
    <t>CUST_4389</t>
  </si>
  <si>
    <t>TXN_005049</t>
  </si>
  <si>
    <t>TXN_005516</t>
  </si>
  <si>
    <t>CUST_2641</t>
  </si>
  <si>
    <t>TXN_006100</t>
  </si>
  <si>
    <t>CUST_4535</t>
  </si>
  <si>
    <t>TXN_006528</t>
  </si>
  <si>
    <t>TXN_007282</t>
  </si>
  <si>
    <t>CUST_3763</t>
  </si>
  <si>
    <t>TXN_007535</t>
  </si>
  <si>
    <t>TXN_008054</t>
  </si>
  <si>
    <t>CUST_8069</t>
  </si>
  <si>
    <t>TXN_008993</t>
  </si>
  <si>
    <t>CUST_8953</t>
  </si>
  <si>
    <t>TXN_009570</t>
  </si>
  <si>
    <t>TXN_009762</t>
  </si>
  <si>
    <t>CUST_1543</t>
  </si>
  <si>
    <t>TXN_009769</t>
  </si>
  <si>
    <t>CUST_9120</t>
  </si>
  <si>
    <t>TXN_009900</t>
  </si>
  <si>
    <t>TXN_000042</t>
  </si>
  <si>
    <t>CUST_3612</t>
  </si>
  <si>
    <t>TXN_001315</t>
  </si>
  <si>
    <t>CUST_3604</t>
  </si>
  <si>
    <t>TXN_001406</t>
  </si>
  <si>
    <t>CUST_4380</t>
  </si>
  <si>
    <t>TXN_001803</t>
  </si>
  <si>
    <t>CUST_1632</t>
  </si>
  <si>
    <t>TXN_002607</t>
  </si>
  <si>
    <t>TXN_002751</t>
  </si>
  <si>
    <t>TXN_003734</t>
  </si>
  <si>
    <t>CUST_3850</t>
  </si>
  <si>
    <t>TXN_004612</t>
  </si>
  <si>
    <t>CUST_7578</t>
  </si>
  <si>
    <t>TXN_004643</t>
  </si>
  <si>
    <t>TXN_004737</t>
  </si>
  <si>
    <t>CUST_4494</t>
  </si>
  <si>
    <t>TXN_004791</t>
  </si>
  <si>
    <t>CUST_5270</t>
  </si>
  <si>
    <t>TXN_005001</t>
  </si>
  <si>
    <t>CUST_5471</t>
  </si>
  <si>
    <t>TXN_005274</t>
  </si>
  <si>
    <t>TXN_005350</t>
  </si>
  <si>
    <t>CUST_5593</t>
  </si>
  <si>
    <t>TXN_005381</t>
  </si>
  <si>
    <t>CUST_2738</t>
  </si>
  <si>
    <t>TXN_006168</t>
  </si>
  <si>
    <t>TXN_006172</t>
  </si>
  <si>
    <t>TXN_007025</t>
  </si>
  <si>
    <t>CUST_9047</t>
  </si>
  <si>
    <t>TXN_007078</t>
  </si>
  <si>
    <t>CUST_3838</t>
  </si>
  <si>
    <t>TXN_007093</t>
  </si>
  <si>
    <t>TXN_007296</t>
  </si>
  <si>
    <t>CUST_8990</t>
  </si>
  <si>
    <t>TXN_007706</t>
  </si>
  <si>
    <t>CUST_6328</t>
  </si>
  <si>
    <t>TXN_007773</t>
  </si>
  <si>
    <t>TXN_008117</t>
  </si>
  <si>
    <t>CUST_4888</t>
  </si>
  <si>
    <t>TXN_008262</t>
  </si>
  <si>
    <t>CUST_1710</t>
  </si>
  <si>
    <t>TXN_008314</t>
  </si>
  <si>
    <t>CUST_7780</t>
  </si>
  <si>
    <t>TXN_008425</t>
  </si>
  <si>
    <t>CUST_4593</t>
  </si>
  <si>
    <t>TXN_008938</t>
  </si>
  <si>
    <t>CUST_5262</t>
  </si>
  <si>
    <t>TXN_009271</t>
  </si>
  <si>
    <t>CUST_7169</t>
  </si>
  <si>
    <t>TXN_009538</t>
  </si>
  <si>
    <t>CUST_6604</t>
  </si>
  <si>
    <t>TXN_009602</t>
  </si>
  <si>
    <t>CUST_8963</t>
  </si>
  <si>
    <t>TXN_001415</t>
  </si>
  <si>
    <t>CUST_6655</t>
  </si>
  <si>
    <t>TXN_001769</t>
  </si>
  <si>
    <t>CUST_2125</t>
  </si>
  <si>
    <t>TXN_001981</t>
  </si>
  <si>
    <t>CUST_8088</t>
  </si>
  <si>
    <t>TXN_002084</t>
  </si>
  <si>
    <t>CUST_1448</t>
  </si>
  <si>
    <t>TXN_002128</t>
  </si>
  <si>
    <t>TXN_002255</t>
  </si>
  <si>
    <t>TXN_002551</t>
  </si>
  <si>
    <t>TXN_003175</t>
  </si>
  <si>
    <t>CUST_9891</t>
  </si>
  <si>
    <t>TXN_003731</t>
  </si>
  <si>
    <t>TXN_003735</t>
  </si>
  <si>
    <t>CUST_3964</t>
  </si>
  <si>
    <t>TXN_003967</t>
  </si>
  <si>
    <t>CUST_6374</t>
  </si>
  <si>
    <t>TXN_005394</t>
  </si>
  <si>
    <t>CUST_3120</t>
  </si>
  <si>
    <t>TXN_006067</t>
  </si>
  <si>
    <t>TXN_006161</t>
  </si>
  <si>
    <t>CUST_1048</t>
  </si>
  <si>
    <t>TXN_006329</t>
  </si>
  <si>
    <t>CUST_7073</t>
  </si>
  <si>
    <t>TXN_006670</t>
  </si>
  <si>
    <t>CUST_2096</t>
  </si>
  <si>
    <t>TXN_007205</t>
  </si>
  <si>
    <t>TXN_007416</t>
  </si>
  <si>
    <t>CUST_2646</t>
  </si>
  <si>
    <t>TXN_007668</t>
  </si>
  <si>
    <t>CUST_6985</t>
  </si>
  <si>
    <t>TXN_007875</t>
  </si>
  <si>
    <t>TXN_008025</t>
  </si>
  <si>
    <t>CUST_5512</t>
  </si>
  <si>
    <t>TXN_008468</t>
  </si>
  <si>
    <t>TXN_008827</t>
  </si>
  <si>
    <t>CUST_7857</t>
  </si>
  <si>
    <t>TXN_009718</t>
  </si>
  <si>
    <t>CUST_6461</t>
  </si>
  <si>
    <t>TXN_001496</t>
  </si>
  <si>
    <t>CUST_2560</t>
  </si>
  <si>
    <t>TXN_001554</t>
  </si>
  <si>
    <t>CUST_3113</t>
  </si>
  <si>
    <t>TXN_001695</t>
  </si>
  <si>
    <t>CUST_5882</t>
  </si>
  <si>
    <t>TXN_001810</t>
  </si>
  <si>
    <t>CUST_5443</t>
  </si>
  <si>
    <t>TXN_002025</t>
  </si>
  <si>
    <t>CUST_1769</t>
  </si>
  <si>
    <t>TXN_002381</t>
  </si>
  <si>
    <t>CUST_6779</t>
  </si>
  <si>
    <t>TXN_003235</t>
  </si>
  <si>
    <t>CUST_6260</t>
  </si>
  <si>
    <t>TXN_004319</t>
  </si>
  <si>
    <t>CUST_7548</t>
  </si>
  <si>
    <t>TXN_004551</t>
  </si>
  <si>
    <t>CUST_5054</t>
  </si>
  <si>
    <t>TXN_005559</t>
  </si>
  <si>
    <t>CUST_4732</t>
  </si>
  <si>
    <t>TXN_005737</t>
  </si>
  <si>
    <t>CUST_6629</t>
  </si>
  <si>
    <t>TXN_005958</t>
  </si>
  <si>
    <t>TXN_006048</t>
  </si>
  <si>
    <t>CUST_1172</t>
  </si>
  <si>
    <t>TXN_007423</t>
  </si>
  <si>
    <t>TXN_007850</t>
  </si>
  <si>
    <t>CUST_2186</t>
  </si>
  <si>
    <t>TXN_007857</t>
  </si>
  <si>
    <t>TXN_008277</t>
  </si>
  <si>
    <t>CUST_5370</t>
  </si>
  <si>
    <t>TXN_000345</t>
  </si>
  <si>
    <t>CUST_1004</t>
  </si>
  <si>
    <t>TXN_001036</t>
  </si>
  <si>
    <t>CUST_4695</t>
  </si>
  <si>
    <t>TXN_001798</t>
  </si>
  <si>
    <t>TXN_002610</t>
  </si>
  <si>
    <t>CUST_7990</t>
  </si>
  <si>
    <t>TXN_003893</t>
  </si>
  <si>
    <t>CUST_7059</t>
  </si>
  <si>
    <t>TXN_004298</t>
  </si>
  <si>
    <t>CUST_9790</t>
  </si>
  <si>
    <t>TXN_004475</t>
  </si>
  <si>
    <t>CUST_2269</t>
  </si>
  <si>
    <t>TXN_004884</t>
  </si>
  <si>
    <t>TXN_005734</t>
  </si>
  <si>
    <t>TXN_006343</t>
  </si>
  <si>
    <t>TXN_006483</t>
  </si>
  <si>
    <t>CUST_5541</t>
  </si>
  <si>
    <t>TXN_006635</t>
  </si>
  <si>
    <t>CUST_4243</t>
  </si>
  <si>
    <t>TXN_006932</t>
  </si>
  <si>
    <t>TXN_007008</t>
  </si>
  <si>
    <t>CUST_4370</t>
  </si>
  <si>
    <t>TXN_007193</t>
  </si>
  <si>
    <t>CUST_3577</t>
  </si>
  <si>
    <t>TXN_007459</t>
  </si>
  <si>
    <t>CUST_9111</t>
  </si>
  <si>
    <t>TXN_008294</t>
  </si>
  <si>
    <t>CUST_5268</t>
  </si>
  <si>
    <t>TXN_009275</t>
  </si>
  <si>
    <t>CUST_2074</t>
  </si>
  <si>
    <t>TXN_000282</t>
  </si>
  <si>
    <t>CUST_1699</t>
  </si>
  <si>
    <t>TXN_000410</t>
  </si>
  <si>
    <t>CUST_3427</t>
  </si>
  <si>
    <t>TXN_000751</t>
  </si>
  <si>
    <t>CUST_2976</t>
  </si>
  <si>
    <t>TXN_001655</t>
  </si>
  <si>
    <t>CUST_2000</t>
  </si>
  <si>
    <t>TXN_002139</t>
  </si>
  <si>
    <t>CUST_1663</t>
  </si>
  <si>
    <t>TXN_002169</t>
  </si>
  <si>
    <t>CUST_7397</t>
  </si>
  <si>
    <t>TXN_003086</t>
  </si>
  <si>
    <t>TXN_003366</t>
  </si>
  <si>
    <t>CUST_5195</t>
  </si>
  <si>
    <t>TXN_005277</t>
  </si>
  <si>
    <t>TXN_007077</t>
  </si>
  <si>
    <t>CUST_1132</t>
  </si>
  <si>
    <t>TXN_007217</t>
  </si>
  <si>
    <t>TXN_007538</t>
  </si>
  <si>
    <t>CUST_3191</t>
  </si>
  <si>
    <t>TXN_007789</t>
  </si>
  <si>
    <t>CUST_4088</t>
  </si>
  <si>
    <t>TXN_008103</t>
  </si>
  <si>
    <t>CUST_5865</t>
  </si>
  <si>
    <t>TXN_009392</t>
  </si>
  <si>
    <t>CUST_7050</t>
  </si>
  <si>
    <t>TXN_009870</t>
  </si>
  <si>
    <t>CUST_6695</t>
  </si>
  <si>
    <t>TXN_009985</t>
  </si>
  <si>
    <t>TXN_009999</t>
  </si>
  <si>
    <t>CUST_2999</t>
  </si>
  <si>
    <t>TXN_000058</t>
  </si>
  <si>
    <t>CUST_6675</t>
  </si>
  <si>
    <t>TXN_000574</t>
  </si>
  <si>
    <t>TXN_001101</t>
  </si>
  <si>
    <t>TXN_001274</t>
  </si>
  <si>
    <t>CUST_5876</t>
  </si>
  <si>
    <t>TXN_001700</t>
  </si>
  <si>
    <t>CUST_4610</t>
  </si>
  <si>
    <t>TXN_001785</t>
  </si>
  <si>
    <t>CUST_8397</t>
  </si>
  <si>
    <t>TXN_001926</t>
  </si>
  <si>
    <t>CUST_5481</t>
  </si>
  <si>
    <t>TXN_002943</t>
  </si>
  <si>
    <t>CUST_7708</t>
  </si>
  <si>
    <t>TXN_003028</t>
  </si>
  <si>
    <t>CUST_9350</t>
  </si>
  <si>
    <t>TXN_003405</t>
  </si>
  <si>
    <t>CUST_3426</t>
  </si>
  <si>
    <t>TXN_003672</t>
  </si>
  <si>
    <t>TXN_003928</t>
  </si>
  <si>
    <t>TXN_005284</t>
  </si>
  <si>
    <t>TXN_005288</t>
  </si>
  <si>
    <t>CUST_9320</t>
  </si>
  <si>
    <t>TXN_005483</t>
  </si>
  <si>
    <t>CUST_2532</t>
  </si>
  <si>
    <t>TXN_005509</t>
  </si>
  <si>
    <t>CUST_2032</t>
  </si>
  <si>
    <t>TXN_005716</t>
  </si>
  <si>
    <t>CUST_1654</t>
  </si>
  <si>
    <t>TXN_005956</t>
  </si>
  <si>
    <t>CUST_4539</t>
  </si>
  <si>
    <t>TXN_006339</t>
  </si>
  <si>
    <t>CUST_9461</t>
  </si>
  <si>
    <t>TXN_006457</t>
  </si>
  <si>
    <t>CUST_4935</t>
  </si>
  <si>
    <t>TXN_007048</t>
  </si>
  <si>
    <t>CUST_4515</t>
  </si>
  <si>
    <t>TXN_007489</t>
  </si>
  <si>
    <t>CUST_1801</t>
  </si>
  <si>
    <t>TXN_008002</t>
  </si>
  <si>
    <t>TXN_008431</t>
  </si>
  <si>
    <t>CUST_4202</t>
  </si>
  <si>
    <t>TXN_008491</t>
  </si>
  <si>
    <t>CUST_3634</t>
  </si>
  <si>
    <t>TXN_008900</t>
  </si>
  <si>
    <t>CUST_5027</t>
  </si>
  <si>
    <t>TXN_009302</t>
  </si>
  <si>
    <t>TXN_000011</t>
  </si>
  <si>
    <t>CUST_2685</t>
  </si>
  <si>
    <t>TXN_000952</t>
  </si>
  <si>
    <t>CUST_9577</t>
  </si>
  <si>
    <t>TXN_001030</t>
  </si>
  <si>
    <t>CUST_1943</t>
  </si>
  <si>
    <t>TXN_001252</t>
  </si>
  <si>
    <t>CUST_6690</t>
  </si>
  <si>
    <t>TXN_002270</t>
  </si>
  <si>
    <t>CUST_6055</t>
  </si>
  <si>
    <t>TXN_002419</t>
  </si>
  <si>
    <t>CUST_1423</t>
  </si>
  <si>
    <t>TXN_003225</t>
  </si>
  <si>
    <t>CUST_4072</t>
  </si>
  <si>
    <t>TXN_003508</t>
  </si>
  <si>
    <t>CUST_2029</t>
  </si>
  <si>
    <t>TXN_003645</t>
  </si>
  <si>
    <t>TXN_003703</t>
  </si>
  <si>
    <t>CUST_9960</t>
  </si>
  <si>
    <t>TXN_004072</t>
  </si>
  <si>
    <t>CUST_2961</t>
  </si>
  <si>
    <t>TXN_004317</t>
  </si>
  <si>
    <t>TXN_004504</t>
  </si>
  <si>
    <t>TXN_005770</t>
  </si>
  <si>
    <t>CUST_3607</t>
  </si>
  <si>
    <t>TXN_006262</t>
  </si>
  <si>
    <t>CUST_2603</t>
  </si>
  <si>
    <t>TXN_006926</t>
  </si>
  <si>
    <t>CUST_2831</t>
  </si>
  <si>
    <t>TXN_007151</t>
  </si>
  <si>
    <t>CUST_3276</t>
  </si>
  <si>
    <t>TXN_007276</t>
  </si>
  <si>
    <t>TXN_007832</t>
  </si>
  <si>
    <t>TXN_008102</t>
  </si>
  <si>
    <t>CUST_3646</t>
  </si>
  <si>
    <t>TXN_008488</t>
  </si>
  <si>
    <t>CUST_4951</t>
  </si>
  <si>
    <t>TXN_008616</t>
  </si>
  <si>
    <t>CUST_8342</t>
  </si>
  <si>
    <t>TXN_008704</t>
  </si>
  <si>
    <t>CUST_9904</t>
  </si>
  <si>
    <t>TXN_008923</t>
  </si>
  <si>
    <t>CUST_8512</t>
  </si>
  <si>
    <t>TXN_009645</t>
  </si>
  <si>
    <t>TXN_009708</t>
  </si>
  <si>
    <t>CUST_1124</t>
  </si>
  <si>
    <t>TXN_000353</t>
  </si>
  <si>
    <t>CUST_8079</t>
  </si>
  <si>
    <t>TXN_000382</t>
  </si>
  <si>
    <t>CUST_9130</t>
  </si>
  <si>
    <t>TXN_000852</t>
  </si>
  <si>
    <t>TXN_001099</t>
  </si>
  <si>
    <t>CUST_6941</t>
  </si>
  <si>
    <t>TXN_001519</t>
  </si>
  <si>
    <t>CUST_1956</t>
  </si>
  <si>
    <t>TXN_001555</t>
  </si>
  <si>
    <t>CUST_5356</t>
  </si>
  <si>
    <t>TXN_002341</t>
  </si>
  <si>
    <t>TXN_002364</t>
  </si>
  <si>
    <t>CUST_7450</t>
  </si>
  <si>
    <t>TXN_002838</t>
  </si>
  <si>
    <t>CUST_8480</t>
  </si>
  <si>
    <t>TXN_003157</t>
  </si>
  <si>
    <t>TXN_003166</t>
  </si>
  <si>
    <t>CUST_1278</t>
  </si>
  <si>
    <t>TXN_004077</t>
  </si>
  <si>
    <t>TXN_005290</t>
  </si>
  <si>
    <t>CUST_5846</t>
  </si>
  <si>
    <t>TXN_005514</t>
  </si>
  <si>
    <t>CUST_5517</t>
  </si>
  <si>
    <t>TXN_006610</t>
  </si>
  <si>
    <t>CUST_3418</t>
  </si>
  <si>
    <t>TXN_006836</t>
  </si>
  <si>
    <t>TXN_006973</t>
  </si>
  <si>
    <t>CUST_4641</t>
  </si>
  <si>
    <t>TXN_008165</t>
  </si>
  <si>
    <t>CUST_7806</t>
  </si>
  <si>
    <t>TXN_008957</t>
  </si>
  <si>
    <t>TXN_009090</t>
  </si>
  <si>
    <t>TXN_009492</t>
  </si>
  <si>
    <t>CUST_7560</t>
  </si>
  <si>
    <t>TXN_009902</t>
  </si>
  <si>
    <t>CUST_1978</t>
  </si>
  <si>
    <t>TXN_000241</t>
  </si>
  <si>
    <t>CUST_3869</t>
  </si>
  <si>
    <t>TXN_000485</t>
  </si>
  <si>
    <t>TXN_000961</t>
  </si>
  <si>
    <t>CUST_2990</t>
  </si>
  <si>
    <t>TXN_001232</t>
  </si>
  <si>
    <t>TXN_001423</t>
  </si>
  <si>
    <t>TXN_001656</t>
  </si>
  <si>
    <t>TXN_002176</t>
  </si>
  <si>
    <t>CUST_2449</t>
  </si>
  <si>
    <t>TXN_002697</t>
  </si>
  <si>
    <t>CUST_4170</t>
  </si>
  <si>
    <t>TXN_002777</t>
  </si>
  <si>
    <t>CUST_8901</t>
  </si>
  <si>
    <t>TXN_002916</t>
  </si>
  <si>
    <t>CUST_6574</t>
  </si>
  <si>
    <t>TXN_002920</t>
  </si>
  <si>
    <t>CUST_5424</t>
  </si>
  <si>
    <t>TXN_003528</t>
  </si>
  <si>
    <t>CUST_9676</t>
  </si>
  <si>
    <t>TXN_004393</t>
  </si>
  <si>
    <t>CUST_5566</t>
  </si>
  <si>
    <t>TXN_004655</t>
  </si>
  <si>
    <t>TXN_004659</t>
  </si>
  <si>
    <t>CUST_4618</t>
  </si>
  <si>
    <t>TXN_004667</t>
  </si>
  <si>
    <t>TXN_005177</t>
  </si>
  <si>
    <t>CUST_7240</t>
  </si>
  <si>
    <t>TXN_006758</t>
  </si>
  <si>
    <t>CUST_9212</t>
  </si>
  <si>
    <t>TXN_007635</t>
  </si>
  <si>
    <t>CUST_6387</t>
  </si>
  <si>
    <t>TXN_008118</t>
  </si>
  <si>
    <t>CUST_1840</t>
  </si>
  <si>
    <t>TXN_009511</t>
  </si>
  <si>
    <t>TXN_009646</t>
  </si>
  <si>
    <t>TXN_009779</t>
  </si>
  <si>
    <t>CUST_3776</t>
  </si>
  <si>
    <t>TXN_009782</t>
  </si>
  <si>
    <t>CUST_4312</t>
  </si>
  <si>
    <t>TXN_009891</t>
  </si>
  <si>
    <t>CUST_2477</t>
  </si>
  <si>
    <t>TXN_000630</t>
  </si>
  <si>
    <t>TXN_000643</t>
  </si>
  <si>
    <t>CUST_9580</t>
  </si>
  <si>
    <t>TXN_001005</t>
  </si>
  <si>
    <t>CUST_4451</t>
  </si>
  <si>
    <t>TXN_001034</t>
  </si>
  <si>
    <t>CUST_3198</t>
  </si>
  <si>
    <t>TXN_001048</t>
  </si>
  <si>
    <t>CUST_2555</t>
  </si>
  <si>
    <t>TXN_001585</t>
  </si>
  <si>
    <t>CUST_1619</t>
  </si>
  <si>
    <t>TXN_001614</t>
  </si>
  <si>
    <t>CUST_6757</t>
  </si>
  <si>
    <t>TXN_002309</t>
  </si>
  <si>
    <t>CUST_7971</t>
  </si>
  <si>
    <t>TXN_002414</t>
  </si>
  <si>
    <t>CUST_6661</t>
  </si>
  <si>
    <t>TXN_002452</t>
  </si>
  <si>
    <t>TXN_002606</t>
  </si>
  <si>
    <t>CUST_2823</t>
  </si>
  <si>
    <t>TXN_002623</t>
  </si>
  <si>
    <t>CUST_7564</t>
  </si>
  <si>
    <t>TXN_003155</t>
  </si>
  <si>
    <t>TXN_003763</t>
  </si>
  <si>
    <t>CUST_7838</t>
  </si>
  <si>
    <t>TXN_003864</t>
  </si>
  <si>
    <t>CUST_9775</t>
  </si>
  <si>
    <t>TXN_003913</t>
  </si>
  <si>
    <t>CUST_7094</t>
  </si>
  <si>
    <t>TXN_003994</t>
  </si>
  <si>
    <t>TXN_004581</t>
  </si>
  <si>
    <t>TXN_005131</t>
  </si>
  <si>
    <t>CUST_9033</t>
  </si>
  <si>
    <t>TXN_005807</t>
  </si>
  <si>
    <t>TXN_006056</t>
  </si>
  <si>
    <t>CUST_4945</t>
  </si>
  <si>
    <t>TXN_006588</t>
  </si>
  <si>
    <t>TXN_007075</t>
  </si>
  <si>
    <t>CUST_9795</t>
  </si>
  <si>
    <t>TXN_007141</t>
  </si>
  <si>
    <t>CUST_4400</t>
  </si>
  <si>
    <t>TXN_007874</t>
  </si>
  <si>
    <t>CUST_3015</t>
  </si>
  <si>
    <t>TXN_008625</t>
  </si>
  <si>
    <t>CUST_5023</t>
  </si>
  <si>
    <t>TXN_008933</t>
  </si>
  <si>
    <t>CUST_7185</t>
  </si>
  <si>
    <t>TXN_009125</t>
  </si>
  <si>
    <t>TXN_000091</t>
  </si>
  <si>
    <t>CUST_7184</t>
  </si>
  <si>
    <t>TXN_000184</t>
  </si>
  <si>
    <t>CUST_3931</t>
  </si>
  <si>
    <t>TXN_000290</t>
  </si>
  <si>
    <t>CUST_4394</t>
  </si>
  <si>
    <t>TXN_000528</t>
  </si>
  <si>
    <t>TXN_000559</t>
  </si>
  <si>
    <t>CUST_9053</t>
  </si>
  <si>
    <t>TXN_000705</t>
  </si>
  <si>
    <t>CUST_4900</t>
  </si>
  <si>
    <t>TXN_000726</t>
  </si>
  <si>
    <t>CUST_9717</t>
  </si>
  <si>
    <t>TXN_000943</t>
  </si>
  <si>
    <t>CUST_9393</t>
  </si>
  <si>
    <t>TXN_001085</t>
  </si>
  <si>
    <t>CUST_3074</t>
  </si>
  <si>
    <t>TXN_001313</t>
  </si>
  <si>
    <t>TXN_001616</t>
  </si>
  <si>
    <t>CUST_1891</t>
  </si>
  <si>
    <t>TXN_002141</t>
  </si>
  <si>
    <t>CUST_6433</t>
  </si>
  <si>
    <t>TXN_002722</t>
  </si>
  <si>
    <t>CUST_5761</t>
  </si>
  <si>
    <t>TXN_003590</t>
  </si>
  <si>
    <t>TXN_004174</t>
  </si>
  <si>
    <t>CUST_7837</t>
  </si>
  <si>
    <t>TXN_004530</t>
  </si>
  <si>
    <t>TXN_004721</t>
  </si>
  <si>
    <t>TXN_005408</t>
  </si>
  <si>
    <t>CUST_8950</t>
  </si>
  <si>
    <t>TXN_005448</t>
  </si>
  <si>
    <t>CUST_8328</t>
  </si>
  <si>
    <t>TXN_005603</t>
  </si>
  <si>
    <t>TXN_005767</t>
  </si>
  <si>
    <t>CUST_1246</t>
  </si>
  <si>
    <t>TXN_006357</t>
  </si>
  <si>
    <t>CUST_5016</t>
  </si>
  <si>
    <t>TXN_006669</t>
  </si>
  <si>
    <t>CUST_6649</t>
  </si>
  <si>
    <t>TXN_007536</t>
  </si>
  <si>
    <t>CUST_7668</t>
  </si>
  <si>
    <t>TXN_007702</t>
  </si>
  <si>
    <t>CUST_1012</t>
  </si>
  <si>
    <t>TXN_007910</t>
  </si>
  <si>
    <t>CUST_9741</t>
  </si>
  <si>
    <t>TXN_008014</t>
  </si>
  <si>
    <t>CUST_6692</t>
  </si>
  <si>
    <t>TXN_008519</t>
  </si>
  <si>
    <t>CUST_6283</t>
  </si>
  <si>
    <t>TXN_008788</t>
  </si>
  <si>
    <t>CUST_3316</t>
  </si>
  <si>
    <t>TXN_008839</t>
  </si>
  <si>
    <t>TXN_009178</t>
  </si>
  <si>
    <t>TXN_009461</t>
  </si>
  <si>
    <t>TXN_000020</t>
  </si>
  <si>
    <t>TXN_000808</t>
  </si>
  <si>
    <t>CUST_5234</t>
  </si>
  <si>
    <t>TXN_001151</t>
  </si>
  <si>
    <t>CUST_4640</t>
  </si>
  <si>
    <t>TXN_001172</t>
  </si>
  <si>
    <t>TXN_001323</t>
  </si>
  <si>
    <t>CUST_6150</t>
  </si>
  <si>
    <t>TXN_001596</t>
  </si>
  <si>
    <t>TXN_001727</t>
  </si>
  <si>
    <t>CUST_4097</t>
  </si>
  <si>
    <t>TXN_001752</t>
  </si>
  <si>
    <t>TXN_001807</t>
  </si>
  <si>
    <t>TXN_002435</t>
  </si>
  <si>
    <t>CUST_8155</t>
  </si>
  <si>
    <t>TXN_002574</t>
  </si>
  <si>
    <t>CUST_8544</t>
  </si>
  <si>
    <t>TXN_002977</t>
  </si>
  <si>
    <t>CUST_7198</t>
  </si>
  <si>
    <t>TXN_003490</t>
  </si>
  <si>
    <t>CUST_6059</t>
  </si>
  <si>
    <t>TXN_003842</t>
  </si>
  <si>
    <t>CUST_8431</t>
  </si>
  <si>
    <t>TXN_003845</t>
  </si>
  <si>
    <t>CUST_7419</t>
  </si>
  <si>
    <t>TXN_004032</t>
  </si>
  <si>
    <t>CUST_2690</t>
  </si>
  <si>
    <t>TXN_004104</t>
  </si>
  <si>
    <t>CUST_5765</t>
  </si>
  <si>
    <t>TXN_004784</t>
  </si>
  <si>
    <t>TXN_005499</t>
  </si>
  <si>
    <t>CUST_3131</t>
  </si>
  <si>
    <t>TXN_006914</t>
  </si>
  <si>
    <t>CUST_3989</t>
  </si>
  <si>
    <t>TXN_007572</t>
  </si>
  <si>
    <t>CUST_8849</t>
  </si>
  <si>
    <t>TXN_008939</t>
  </si>
  <si>
    <t>TXN_009666</t>
  </si>
  <si>
    <t>CUST_4435</t>
  </si>
  <si>
    <t>TXN_009828</t>
  </si>
  <si>
    <t>CUST_8145</t>
  </si>
  <si>
    <t>TXN_000006</t>
  </si>
  <si>
    <t>CUST_7265</t>
  </si>
  <si>
    <t>TXN_000161</t>
  </si>
  <si>
    <t>TXN_000692</t>
  </si>
  <si>
    <t>CUST_8687</t>
  </si>
  <si>
    <t>TXN_000958</t>
  </si>
  <si>
    <t>CUST_7783</t>
  </si>
  <si>
    <t>TXN_001308</t>
  </si>
  <si>
    <t>CUST_8314</t>
  </si>
  <si>
    <t>TXN_001349</t>
  </si>
  <si>
    <t>CUST_2040</t>
  </si>
  <si>
    <t>TXN_001862</t>
  </si>
  <si>
    <t>CUST_6656</t>
  </si>
  <si>
    <t>TXN_001919</t>
  </si>
  <si>
    <t>CUST_8870</t>
  </si>
  <si>
    <t>TXN_002534</t>
  </si>
  <si>
    <t>TXN_002760</t>
  </si>
  <si>
    <t>CUST_3767</t>
  </si>
  <si>
    <t>TXN_003284</t>
  </si>
  <si>
    <t>CUST_8256</t>
  </si>
  <si>
    <t>TXN_003306</t>
  </si>
  <si>
    <t>CUST_4168</t>
  </si>
  <si>
    <t>TXN_004744</t>
  </si>
  <si>
    <t>CUST_9462</t>
  </si>
  <si>
    <t>TXN_005320</t>
  </si>
  <si>
    <t>TXN_005768</t>
  </si>
  <si>
    <t>CUST_3429</t>
  </si>
  <si>
    <t>TXN_006543</t>
  </si>
  <si>
    <t>TXN_006617</t>
  </si>
  <si>
    <t>CUST_3868</t>
  </si>
  <si>
    <t>TXN_007570</t>
  </si>
  <si>
    <t>CUST_3465</t>
  </si>
  <si>
    <t>TXN_007799</t>
  </si>
  <si>
    <t>CUST_8083</t>
  </si>
  <si>
    <t>TXN_000146</t>
  </si>
  <si>
    <t>CUST_6530</t>
  </si>
  <si>
    <t>TXN_000200</t>
  </si>
  <si>
    <t>CUST_2734</t>
  </si>
  <si>
    <t>TXN_000336</t>
  </si>
  <si>
    <t>CUST_7293</t>
  </si>
  <si>
    <t>TXN_000388</t>
  </si>
  <si>
    <t>TXN_000870</t>
  </si>
  <si>
    <t>CUST_9135</t>
  </si>
  <si>
    <t>TXN_001293</t>
  </si>
  <si>
    <t>CUST_9228</t>
  </si>
  <si>
    <t>TXN_002848</t>
  </si>
  <si>
    <t>CUST_1159</t>
  </si>
  <si>
    <t>TXN_002938</t>
  </si>
  <si>
    <t>TXN_003102</t>
  </si>
  <si>
    <t>CUST_2676</t>
  </si>
  <si>
    <t>TXN_003461</t>
  </si>
  <si>
    <t>CUST_9933</t>
  </si>
  <si>
    <t>TXN_004082</t>
  </si>
  <si>
    <t>CUST_7797</t>
  </si>
  <si>
    <t>TXN_004550</t>
  </si>
  <si>
    <t>CUST_3237</t>
  </si>
  <si>
    <t>TXN_005094</t>
  </si>
  <si>
    <t>CUST_4624</t>
  </si>
  <si>
    <t>TXN_005110</t>
  </si>
  <si>
    <t>TXN_005308</t>
  </si>
  <si>
    <t>CUST_4140</t>
  </si>
  <si>
    <t>TXN_005605</t>
  </si>
  <si>
    <t>TXN_005950</t>
  </si>
  <si>
    <t>TXN_006204</t>
  </si>
  <si>
    <t>TXN_006313</t>
  </si>
  <si>
    <t>CUST_8503</t>
  </si>
  <si>
    <t>TXN_006426</t>
  </si>
  <si>
    <t>TXN_007708</t>
  </si>
  <si>
    <t>CUST_4683</t>
  </si>
  <si>
    <t>TXN_008051</t>
  </si>
  <si>
    <t>CUST_2845</t>
  </si>
  <si>
    <t>TXN_008100</t>
  </si>
  <si>
    <t>TXN_009185</t>
  </si>
  <si>
    <t>CUST_4717</t>
  </si>
  <si>
    <t>TXN_009211</t>
  </si>
  <si>
    <t>TXN_009396</t>
  </si>
  <si>
    <t>TXN_009530</t>
  </si>
  <si>
    <t>CUST_9401</t>
  </si>
  <si>
    <t>TXN_000209</t>
  </si>
  <si>
    <t>CUST_2802</t>
  </si>
  <si>
    <t>TXN_000246</t>
  </si>
  <si>
    <t>CUST_5493</t>
  </si>
  <si>
    <t>TXN_000322</t>
  </si>
  <si>
    <t>CUST_8992</t>
  </si>
  <si>
    <t>TXN_001168</t>
  </si>
  <si>
    <t>TXN_001203</t>
  </si>
  <si>
    <t>CUST_8126</t>
  </si>
  <si>
    <t>TXN_001751</t>
  </si>
  <si>
    <t>CUST_3852</t>
  </si>
  <si>
    <t>TXN_002208</t>
  </si>
  <si>
    <t>TXN_003031</t>
  </si>
  <si>
    <t>CUST_8763</t>
  </si>
  <si>
    <t>TXN_003226</t>
  </si>
  <si>
    <t>TXN_003525</t>
  </si>
  <si>
    <t>TXN_003587</t>
  </si>
  <si>
    <t>TXN_003644</t>
  </si>
  <si>
    <t>TXN_004364</t>
  </si>
  <si>
    <t>CUST_7543</t>
  </si>
  <si>
    <t>TXN_004856</t>
  </si>
  <si>
    <t>CUST_7869</t>
  </si>
  <si>
    <t>TXN_004879</t>
  </si>
  <si>
    <t>CUST_9876</t>
  </si>
  <si>
    <t>TXN_005198</t>
  </si>
  <si>
    <t>TXN_005526</t>
  </si>
  <si>
    <t>CUST_4240</t>
  </si>
  <si>
    <t>TXN_006249</t>
  </si>
  <si>
    <t>TXN_006358</t>
  </si>
  <si>
    <t>CUST_8339</t>
  </si>
  <si>
    <t>TXN_006577</t>
  </si>
  <si>
    <t>CUST_4998</t>
  </si>
  <si>
    <t>TXN_007033</t>
  </si>
  <si>
    <t>TXN_007129</t>
  </si>
  <si>
    <t>CUST_1877</t>
  </si>
  <si>
    <t>TXN_007321</t>
  </si>
  <si>
    <t>CUST_8740</t>
  </si>
  <si>
    <t>TXN_007812</t>
  </si>
  <si>
    <t>TXN_008374</t>
  </si>
  <si>
    <t>CUST_4244</t>
  </si>
  <si>
    <t>TXN_008394</t>
  </si>
  <si>
    <t>TXN_008630</t>
  </si>
  <si>
    <t>CUST_4215</t>
  </si>
  <si>
    <t>TXN_008709</t>
  </si>
  <si>
    <t>CUST_2374</t>
  </si>
  <si>
    <t>TXN_008862</t>
  </si>
  <si>
    <t>CUST_8192</t>
  </si>
  <si>
    <t>TXN_008876</t>
  </si>
  <si>
    <t>CUST_7071</t>
  </si>
  <si>
    <t>TXN_009249</t>
  </si>
  <si>
    <t>CUST_7157</t>
  </si>
  <si>
    <t>TXN_009359</t>
  </si>
  <si>
    <t>CUST_9498</t>
  </si>
  <si>
    <t>TXN_009491</t>
  </si>
  <si>
    <t>CUST_8644</t>
  </si>
  <si>
    <t>TXN_009595</t>
  </si>
  <si>
    <t>TXN_009626</t>
  </si>
  <si>
    <t>CUST_4955</t>
  </si>
  <si>
    <t>TXN_000012</t>
  </si>
  <si>
    <t>TXN_000143</t>
  </si>
  <si>
    <t>CUST_8526</t>
  </si>
  <si>
    <t>TXN_000155</t>
  </si>
  <si>
    <t>TXN_000324</t>
  </si>
  <si>
    <t>CUST_3368</t>
  </si>
  <si>
    <t>TXN_001558</t>
  </si>
  <si>
    <t>TXN_002039</t>
  </si>
  <si>
    <t>CUST_1685</t>
  </si>
  <si>
    <t>TXN_002223</t>
  </si>
  <si>
    <t>CUST_7342</t>
  </si>
  <si>
    <t>TXN_002949</t>
  </si>
  <si>
    <t>CUST_4841</t>
  </si>
  <si>
    <t>TXN_003186</t>
  </si>
  <si>
    <t>CUST_4109</t>
  </si>
  <si>
    <t>TXN_003429</t>
  </si>
  <si>
    <t>TXN_003515</t>
  </si>
  <si>
    <t>CUST_9143</t>
  </si>
  <si>
    <t>TXN_003743</t>
  </si>
  <si>
    <t>CUST_1991</t>
  </si>
  <si>
    <t>TXN_003895</t>
  </si>
  <si>
    <t>CUST_6462</t>
  </si>
  <si>
    <t>TXN_003899</t>
  </si>
  <si>
    <t>CUST_3782</t>
  </si>
  <si>
    <t>TXN_004858</t>
  </si>
  <si>
    <t>CUST_8669</t>
  </si>
  <si>
    <t>TXN_004987</t>
  </si>
  <si>
    <t>TXN_005411</t>
  </si>
  <si>
    <t>CUST_3905</t>
  </si>
  <si>
    <t>TXN_005512</t>
  </si>
  <si>
    <t>CUST_5500</t>
  </si>
  <si>
    <t>TXN_005578</t>
  </si>
  <si>
    <t>CUST_3007</t>
  </si>
  <si>
    <t>TXN_005623</t>
  </si>
  <si>
    <t>CUST_4235</t>
  </si>
  <si>
    <t>TXN_005795</t>
  </si>
  <si>
    <t>CUST_4317</t>
  </si>
  <si>
    <t>TXN_005932</t>
  </si>
  <si>
    <t>TXN_006011</t>
  </si>
  <si>
    <t>CUST_1324</t>
  </si>
  <si>
    <t>TXN_006025</t>
  </si>
  <si>
    <t>TXN_006061</t>
  </si>
  <si>
    <t>CUST_5934</t>
  </si>
  <si>
    <t>TXN_006576</t>
  </si>
  <si>
    <t>CUST_6057</t>
  </si>
  <si>
    <t>TXN_006732</t>
  </si>
  <si>
    <t>CUST_1395</t>
  </si>
  <si>
    <t>TXN_006802</t>
  </si>
  <si>
    <t>CUST_4095</t>
  </si>
  <si>
    <t>TXN_006860</t>
  </si>
  <si>
    <t>CUST_1792</t>
  </si>
  <si>
    <t>TXN_006874</t>
  </si>
  <si>
    <t>CUST_2794</t>
  </si>
  <si>
    <t>TXN_006903</t>
  </si>
  <si>
    <t>TXN_007190</t>
  </si>
  <si>
    <t>CUST_6246</t>
  </si>
  <si>
    <t>TXN_007524</t>
  </si>
  <si>
    <t>TXN_007575</t>
  </si>
  <si>
    <t>CUST_3759</t>
  </si>
  <si>
    <t>TXN_007602</t>
  </si>
  <si>
    <t>TXN_007629</t>
  </si>
  <si>
    <t>CUST_2469</t>
  </si>
  <si>
    <t>TXN_007723</t>
  </si>
  <si>
    <t>CUST_7507</t>
  </si>
  <si>
    <t>TXN_007823</t>
  </si>
  <si>
    <t>CUST_4239</t>
  </si>
  <si>
    <t>TXN_007919</t>
  </si>
  <si>
    <t>CUST_5382</t>
  </si>
  <si>
    <t>TXN_008022</t>
  </si>
  <si>
    <t>TXN_008353</t>
  </si>
  <si>
    <t>TXN_009028</t>
  </si>
  <si>
    <t>CUST_1740</t>
  </si>
  <si>
    <t>TXN_009912</t>
  </si>
  <si>
    <t>CUST_5121</t>
  </si>
  <si>
    <t>TXN_009918</t>
  </si>
  <si>
    <t>CUST_3293</t>
  </si>
  <si>
    <t>TXN_000942</t>
  </si>
  <si>
    <t>CUST_8112</t>
  </si>
  <si>
    <t>TXN_001158</t>
  </si>
  <si>
    <t>TXN_001986</t>
  </si>
  <si>
    <t>CUST_8340</t>
  </si>
  <si>
    <t>TXN_002049</t>
  </si>
  <si>
    <t>TXN_002258</t>
  </si>
  <si>
    <t>CUST_4137</t>
  </si>
  <si>
    <t>TXN_002423</t>
  </si>
  <si>
    <t>CUST_5757</t>
  </si>
  <si>
    <t>TXN_002508</t>
  </si>
  <si>
    <t>CUST_2325</t>
  </si>
  <si>
    <t>TXN_002742</t>
  </si>
  <si>
    <t>CUST_7142</t>
  </si>
  <si>
    <t>TXN_002815</t>
  </si>
  <si>
    <t>CUST_8913</t>
  </si>
  <si>
    <t>TXN_002909</t>
  </si>
  <si>
    <t>CUST_2519</t>
  </si>
  <si>
    <t>TXN_003009</t>
  </si>
  <si>
    <t>CUST_1232</t>
  </si>
  <si>
    <t>TXN_003161</t>
  </si>
  <si>
    <t>TXN_003338</t>
  </si>
  <si>
    <t>TXN_003466</t>
  </si>
  <si>
    <t>CUST_8697</t>
  </si>
  <si>
    <t>TXN_003725</t>
  </si>
  <si>
    <t>CUST_3735</t>
  </si>
  <si>
    <t>TXN_004446</t>
  </si>
  <si>
    <t>TXN_005052</t>
  </si>
  <si>
    <t>CUST_4793</t>
  </si>
  <si>
    <t>TXN_005342</t>
  </si>
  <si>
    <t>TXN_005354</t>
  </si>
  <si>
    <t>CUST_7257</t>
  </si>
  <si>
    <t>TXN_005539</t>
  </si>
  <si>
    <t>TXN_005859</t>
  </si>
  <si>
    <t>CUST_6724</t>
  </si>
  <si>
    <t>TXN_006009</t>
  </si>
  <si>
    <t>CUST_6171</t>
  </si>
  <si>
    <t>TXN_006583</t>
  </si>
  <si>
    <t>TXN_006908</t>
  </si>
  <si>
    <t>CUST_8630</t>
  </si>
  <si>
    <t>TXN_007058</t>
  </si>
  <si>
    <t>CUST_1223</t>
  </si>
  <si>
    <t>TXN_007088</t>
  </si>
  <si>
    <t>CUST_7833</t>
  </si>
  <si>
    <t>TXN_007238</t>
  </si>
  <si>
    <t>TXN_007340</t>
  </si>
  <si>
    <t>CUST_2834</t>
  </si>
  <si>
    <t>TXN_008591</t>
  </si>
  <si>
    <t>CUST_9209</t>
  </si>
  <si>
    <t>TXN_008881</t>
  </si>
  <si>
    <t>CUST_1144</t>
  </si>
  <si>
    <t>TXN_008889</t>
  </si>
  <si>
    <t>CUST_5414</t>
  </si>
  <si>
    <t>TXN_008892</t>
  </si>
  <si>
    <t>CUST_5053</t>
  </si>
  <si>
    <t>TXN_009170</t>
  </si>
  <si>
    <t>CUST_8565</t>
  </si>
  <si>
    <t>TXN_009663</t>
  </si>
  <si>
    <t>CUST_3770</t>
  </si>
  <si>
    <t>TXN_000265</t>
  </si>
  <si>
    <t>TXN_000662</t>
  </si>
  <si>
    <t>CUST_8648</t>
  </si>
  <si>
    <t>TXN_000988</t>
  </si>
  <si>
    <t>CUST_9477</t>
  </si>
  <si>
    <t>TXN_001226</t>
  </si>
  <si>
    <t>TXN_001582</t>
  </si>
  <si>
    <t>CUST_2390</t>
  </si>
  <si>
    <t>TXN_001887</t>
  </si>
  <si>
    <t>CUST_3494</t>
  </si>
  <si>
    <t>TXN_002927</t>
  </si>
  <si>
    <t>CUST_4976</t>
  </si>
  <si>
    <t>TXN_003103</t>
  </si>
  <si>
    <t>CUST_2196</t>
  </si>
  <si>
    <t>TXN_003649</t>
  </si>
  <si>
    <t>TXN_004111</t>
  </si>
  <si>
    <t>CUST_3341</t>
  </si>
  <si>
    <t>TXN_004191</t>
  </si>
  <si>
    <t>CUST_7509</t>
  </si>
  <si>
    <t>TXN_004635</t>
  </si>
  <si>
    <t>CUST_9106</t>
  </si>
  <si>
    <t>TXN_005292</t>
  </si>
  <si>
    <t>CUST_9081</t>
  </si>
  <si>
    <t>TXN_006735</t>
  </si>
  <si>
    <t>CUST_5636</t>
  </si>
  <si>
    <t>TXN_006738</t>
  </si>
  <si>
    <t>TXN_007310</t>
  </si>
  <si>
    <t>CUST_9791</t>
  </si>
  <si>
    <t>TXN_007742</t>
  </si>
  <si>
    <t>TXN_007843</t>
  </si>
  <si>
    <t>CUST_6958</t>
  </si>
  <si>
    <t>TXN_008311</t>
  </si>
  <si>
    <t>CUST_4773</t>
  </si>
  <si>
    <t>TXN_009189</t>
  </si>
  <si>
    <t>CUST_8283</t>
  </si>
  <si>
    <t>TXN_009476</t>
  </si>
  <si>
    <t>TXN_009668</t>
  </si>
  <si>
    <t>TXN_009808</t>
  </si>
  <si>
    <t>TXN_000118</t>
  </si>
  <si>
    <t>TXN_000212</t>
  </si>
  <si>
    <t>CUST_7616</t>
  </si>
  <si>
    <t>TXN_000317</t>
  </si>
  <si>
    <t>CUST_2841</t>
  </si>
  <si>
    <t>TXN_000394</t>
  </si>
  <si>
    <t>CUST_8421</t>
  </si>
  <si>
    <t>TXN_000517</t>
  </si>
  <si>
    <t>CUST_8494</t>
  </si>
  <si>
    <t>TXN_000739</t>
  </si>
  <si>
    <t>TXN_001522</t>
  </si>
  <si>
    <t>CUST_4453</t>
  </si>
  <si>
    <t>TXN_001551</t>
  </si>
  <si>
    <t>CUST_4814</t>
  </si>
  <si>
    <t>TXN_001815</t>
  </si>
  <si>
    <t>CUST_1285</t>
  </si>
  <si>
    <t>TXN_002487</t>
  </si>
  <si>
    <t>CUST_3394</t>
  </si>
  <si>
    <t>TXN_002585</t>
  </si>
  <si>
    <t>TXN_002691</t>
  </si>
  <si>
    <t>TXN_003075</t>
  </si>
  <si>
    <t>CUST_3409</t>
  </si>
  <si>
    <t>TXN_004232</t>
  </si>
  <si>
    <t>CUST_4907</t>
  </si>
  <si>
    <t>TXN_004241</t>
  </si>
  <si>
    <t>CUST_4854</t>
  </si>
  <si>
    <t>TXN_004402</t>
  </si>
  <si>
    <t>CUST_9339</t>
  </si>
  <si>
    <t>TXN_004474</t>
  </si>
  <si>
    <t>CUST_3350</t>
  </si>
  <si>
    <t>TXN_004618</t>
  </si>
  <si>
    <t>CUST_4346</t>
  </si>
  <si>
    <t>TXN_004928</t>
  </si>
  <si>
    <t>CUST_7060</t>
  </si>
  <si>
    <t>TXN_005113</t>
  </si>
  <si>
    <t>TXN_005369</t>
  </si>
  <si>
    <t>CUST_5823</t>
  </si>
  <si>
    <t>TXN_005813</t>
  </si>
  <si>
    <t>TXN_006563</t>
  </si>
  <si>
    <t>TXN_007388</t>
  </si>
  <si>
    <t>CUST_1486</t>
  </si>
  <si>
    <t>TXN_007410</t>
  </si>
  <si>
    <t>CUST_8714</t>
  </si>
  <si>
    <t>TXN_007438</t>
  </si>
  <si>
    <t>CUST_3211</t>
  </si>
  <si>
    <t>TXN_007530</t>
  </si>
  <si>
    <t>CUST_4416</t>
  </si>
  <si>
    <t>TXN_008451</t>
  </si>
  <si>
    <t>CUST_5238</t>
  </si>
  <si>
    <t>TXN_008527</t>
  </si>
  <si>
    <t>CUST_2292</t>
  </si>
  <si>
    <t>TXN_009346</t>
  </si>
  <si>
    <t>TXN_000589</t>
  </si>
  <si>
    <t>CUST_4324</t>
  </si>
  <si>
    <t>TXN_000837</t>
  </si>
  <si>
    <t>CUST_4391</t>
  </si>
  <si>
    <t>TXN_001023</t>
  </si>
  <si>
    <t>CUST_3538</t>
  </si>
  <si>
    <t>TXN_001192</t>
  </si>
  <si>
    <t>TXN_001413</t>
  </si>
  <si>
    <t>TXN_001667</t>
  </si>
  <si>
    <t>CUST_3875</t>
  </si>
  <si>
    <t>TXN_002569</t>
  </si>
  <si>
    <t>TXN_003255</t>
  </si>
  <si>
    <t>CUST_5946</t>
  </si>
  <si>
    <t>TXN_003393</t>
  </si>
  <si>
    <t>CUST_9367</t>
  </si>
  <si>
    <t>TXN_003576</t>
  </si>
  <si>
    <t>CUST_2776</t>
  </si>
  <si>
    <t>TXN_003775</t>
  </si>
  <si>
    <t>CUST_5383</t>
  </si>
  <si>
    <t>TXN_004247</t>
  </si>
  <si>
    <t>TXN_004445</t>
  </si>
  <si>
    <t>CUST_8135</t>
  </si>
  <si>
    <t>TXN_005372</t>
  </si>
  <si>
    <t>CUST_6471</t>
  </si>
  <si>
    <t>TXN_005574</t>
  </si>
  <si>
    <t>CUST_6367</t>
  </si>
  <si>
    <t>TXN_006896</t>
  </si>
  <si>
    <t>CUST_1748</t>
  </si>
  <si>
    <t>TXN_007112</t>
  </si>
  <si>
    <t>CUST_6791</t>
  </si>
  <si>
    <t>TXN_007466</t>
  </si>
  <si>
    <t>CUST_9077</t>
  </si>
  <si>
    <t>TXN_007488</t>
  </si>
  <si>
    <t>CUST_4531</t>
  </si>
  <si>
    <t>TXN_007751</t>
  </si>
  <si>
    <t>TXN_007760</t>
  </si>
  <si>
    <t>TXN_008159</t>
  </si>
  <si>
    <t>TXN_009035</t>
  </si>
  <si>
    <t>CUST_2894</t>
  </si>
  <si>
    <t>TXN_009376</t>
  </si>
  <si>
    <t>CUST_1068</t>
  </si>
  <si>
    <t>TXN_009451</t>
  </si>
  <si>
    <t>CUST_5354</t>
  </si>
  <si>
    <t>TXN_009696</t>
  </si>
  <si>
    <t>CUST_2239</t>
  </si>
  <si>
    <t>TXN_009834</t>
  </si>
  <si>
    <t>CUST_8546</t>
  </si>
  <si>
    <t>TXN_000333</t>
  </si>
  <si>
    <t>CUST_4769</t>
  </si>
  <si>
    <t>TXN_000780</t>
  </si>
  <si>
    <t>CUST_4517</t>
  </si>
  <si>
    <t>TXN_000946</t>
  </si>
  <si>
    <t>TXN_001223</t>
  </si>
  <si>
    <t>CUST_5361</t>
  </si>
  <si>
    <t>TXN_002449</t>
  </si>
  <si>
    <t>TXN_002468</t>
  </si>
  <si>
    <t>CUST_1727</t>
  </si>
  <si>
    <t>TXN_002577</t>
  </si>
  <si>
    <t>CUST_4155</t>
  </si>
  <si>
    <t>TXN_003057</t>
  </si>
  <si>
    <t>CUST_8160</t>
  </si>
  <si>
    <t>TXN_003238</t>
  </si>
  <si>
    <t>TXN_003386</t>
  </si>
  <si>
    <t>CUST_8331</t>
  </si>
  <si>
    <t>TXN_003412</t>
  </si>
  <si>
    <t>CUST_5017</t>
  </si>
  <si>
    <t>TXN_003521</t>
  </si>
  <si>
    <t>CUST_2647</t>
  </si>
  <si>
    <t>TXN_003749</t>
  </si>
  <si>
    <t>TXN_004078</t>
  </si>
  <si>
    <t>CUST_1183</t>
  </si>
  <si>
    <t>TXN_004264</t>
  </si>
  <si>
    <t>CUST_2657</t>
  </si>
  <si>
    <t>TXN_004555</t>
  </si>
  <si>
    <t>TXN_005166</t>
  </si>
  <si>
    <t>TXN_005264</t>
  </si>
  <si>
    <t>CUST_9683</t>
  </si>
  <si>
    <t>TXN_006266</t>
  </si>
  <si>
    <t>CUST_2098</t>
  </si>
  <si>
    <t>TXN_006395</t>
  </si>
  <si>
    <t>TXN_007834</t>
  </si>
  <si>
    <t>CUST_3513</t>
  </si>
  <si>
    <t>TXN_008964</t>
  </si>
  <si>
    <t>TXN_009105</t>
  </si>
  <si>
    <t>CUST_5038</t>
  </si>
  <si>
    <t>TXN_000111</t>
  </si>
  <si>
    <t>TXN_000314</t>
  </si>
  <si>
    <t>CUST_3806</t>
  </si>
  <si>
    <t>TXN_000561</t>
  </si>
  <si>
    <t>CUST_3703</t>
  </si>
  <si>
    <t>TXN_000712</t>
  </si>
  <si>
    <t>TXN_002230</t>
  </si>
  <si>
    <t>CUST_3361</t>
  </si>
  <si>
    <t>TXN_002961</t>
  </si>
  <si>
    <t>CUST_8703</t>
  </si>
  <si>
    <t>TXN_003610</t>
  </si>
  <si>
    <t>CUST_6991</t>
  </si>
  <si>
    <t>TXN_003636</t>
  </si>
  <si>
    <t>CUST_7460</t>
  </si>
  <si>
    <t>TXN_004141</t>
  </si>
  <si>
    <t>CUST_1310</t>
  </si>
  <si>
    <t>TXN_004802</t>
  </si>
  <si>
    <t>CUST_3062</t>
  </si>
  <si>
    <t>TXN_005265</t>
  </si>
  <si>
    <t>CUST_1060</t>
  </si>
  <si>
    <t>TXN_005321</t>
  </si>
  <si>
    <t>CUST_3728</t>
  </si>
  <si>
    <t>TXN_006318</t>
  </si>
  <si>
    <t>TXN_006445</t>
  </si>
  <si>
    <t>CUST_7170</t>
  </si>
  <si>
    <t>TXN_006776</t>
  </si>
  <si>
    <t>CUST_2541</t>
  </si>
  <si>
    <t>TXN_007019</t>
  </si>
  <si>
    <t>CUST_9789</t>
  </si>
  <si>
    <t>TXN_007108</t>
  </si>
  <si>
    <t>CUST_3362</t>
  </si>
  <si>
    <t>TXN_007753</t>
  </si>
  <si>
    <t>CUST_5953</t>
  </si>
  <si>
    <t>TXN_008160</t>
  </si>
  <si>
    <t>CUST_7129</t>
  </si>
  <si>
    <t>TXN_008567</t>
  </si>
  <si>
    <t>CUST_5355</t>
  </si>
  <si>
    <t>TXN_008661</t>
  </si>
  <si>
    <t>CUST_5261</t>
  </si>
  <si>
    <t>TXN_009162</t>
  </si>
  <si>
    <t>TXN_000931</t>
  </si>
  <si>
    <t>CUST_4417</t>
  </si>
  <si>
    <t>TXN_001073</t>
  </si>
  <si>
    <t>CUST_9633</t>
  </si>
  <si>
    <t>TXN_002857</t>
  </si>
  <si>
    <t>TXN_003324</t>
  </si>
  <si>
    <t>CUST_7432</t>
  </si>
  <si>
    <t>TXN_004412</t>
  </si>
  <si>
    <t>CUST_6929</t>
  </si>
  <si>
    <t>TXN_004712</t>
  </si>
  <si>
    <t>CUST_6185</t>
  </si>
  <si>
    <t>TXN_004779</t>
  </si>
  <si>
    <t>CUST_6506</t>
  </si>
  <si>
    <t>TXN_004887</t>
  </si>
  <si>
    <t>CUST_5758</t>
  </si>
  <si>
    <t>TXN_005058</t>
  </si>
  <si>
    <t>CUST_4992</t>
  </si>
  <si>
    <t>TXN_005202</t>
  </si>
  <si>
    <t>TXN_005472</t>
  </si>
  <si>
    <t>CUST_7447</t>
  </si>
  <si>
    <t>TXN_005521</t>
  </si>
  <si>
    <t>CUST_8670</t>
  </si>
  <si>
    <t>TXN_005810</t>
  </si>
  <si>
    <t>TXN_006236</t>
  </si>
  <si>
    <t>TXN_006399</t>
  </si>
  <si>
    <t>TXN_007255</t>
  </si>
  <si>
    <t>CUST_4768</t>
  </si>
  <si>
    <t>TXN_007947</t>
  </si>
  <si>
    <t>TXN_008055</t>
  </si>
  <si>
    <t>CUST_4810</t>
  </si>
  <si>
    <t>TXN_008193</t>
  </si>
  <si>
    <t>TXN_008727</t>
  </si>
  <si>
    <t>CUST_1444</t>
  </si>
  <si>
    <t>TXN_008940</t>
  </si>
  <si>
    <t>CUST_9594</t>
  </si>
  <si>
    <t>TXN_009121</t>
  </si>
  <si>
    <t>CUST_3693</t>
  </si>
  <si>
    <t>TXN_009138</t>
  </si>
  <si>
    <t>TXN_009739</t>
  </si>
  <si>
    <t>CUST_1510</t>
  </si>
  <si>
    <t>TXN_000117</t>
  </si>
  <si>
    <t>CUST_1863</t>
  </si>
  <si>
    <t>TXN_000225</t>
  </si>
  <si>
    <t>CUST_3255</t>
  </si>
  <si>
    <t>TXN_000499</t>
  </si>
  <si>
    <t>TXN_000947</t>
  </si>
  <si>
    <t>TXN_001287</t>
  </si>
  <si>
    <t>CUST_8291</t>
  </si>
  <si>
    <t>TXN_001478</t>
  </si>
  <si>
    <t>CUST_9907</t>
  </si>
  <si>
    <t>TXN_001610</t>
  </si>
  <si>
    <t>CUST_4249</t>
  </si>
  <si>
    <t>TXN_001790</t>
  </si>
  <si>
    <t>CUST_8426</t>
  </si>
  <si>
    <t>TXN_001913</t>
  </si>
  <si>
    <t>TXN_002090</t>
  </si>
  <si>
    <t>CUST_2428</t>
  </si>
  <si>
    <t>TXN_002544</t>
  </si>
  <si>
    <t>CUST_5615</t>
  </si>
  <si>
    <t>TXN_002776</t>
  </si>
  <si>
    <t>CUST_5152</t>
  </si>
  <si>
    <t>TXN_003288</t>
  </si>
  <si>
    <t>CUST_4093</t>
  </si>
  <si>
    <t>TXN_003509</t>
  </si>
  <si>
    <t>CUST_3594</t>
  </si>
  <si>
    <t>TXN_004306</t>
  </si>
  <si>
    <t>CUST_3017</t>
  </si>
  <si>
    <t>TXN_005079</t>
  </si>
  <si>
    <t>CUST_6178</t>
  </si>
  <si>
    <t>TXN_005365</t>
  </si>
  <si>
    <t>CUST_4237</t>
  </si>
  <si>
    <t>TXN_005425</t>
  </si>
  <si>
    <t>CUST_9857</t>
  </si>
  <si>
    <t>TXN_005999</t>
  </si>
  <si>
    <t>CUST_9021</t>
  </si>
  <si>
    <t>TXN_006031</t>
  </si>
  <si>
    <t>CUST_4832</t>
  </si>
  <si>
    <t>TXN_006824</t>
  </si>
  <si>
    <t>TXN_006967</t>
  </si>
  <si>
    <t>TXN_007537</t>
  </si>
  <si>
    <t>CUST_9001</t>
  </si>
  <si>
    <t>TXN_008261</t>
  </si>
  <si>
    <t>CUST_1897</t>
  </si>
  <si>
    <t>TXN_008263</t>
  </si>
  <si>
    <t>TXN_008456</t>
  </si>
  <si>
    <t>CUST_9911</t>
  </si>
  <si>
    <t>TXN_009129</t>
  </si>
  <si>
    <t>TXN_009206</t>
  </si>
  <si>
    <t>CUST_9357</t>
  </si>
  <si>
    <t>TXN_009428</t>
  </si>
  <si>
    <t>CUST_7875</t>
  </si>
  <si>
    <t>TXN_009448</t>
  </si>
  <si>
    <t>TXN_000005</t>
  </si>
  <si>
    <t>CUST_6734</t>
  </si>
  <si>
    <t>TXN_000254</t>
  </si>
  <si>
    <t>TXN_000734</t>
  </si>
  <si>
    <t>TXN_000741</t>
  </si>
  <si>
    <t>CUST_4345</t>
  </si>
  <si>
    <t>TXN_001253</t>
  </si>
  <si>
    <t>CUST_8827</t>
  </si>
  <si>
    <t>TXN_001338</t>
  </si>
  <si>
    <t>TXN_001434</t>
  </si>
  <si>
    <t>CUST_5167</t>
  </si>
  <si>
    <t>TXN_003286</t>
  </si>
  <si>
    <t>CUST_8262</t>
  </si>
  <si>
    <t>TXN_003931</t>
  </si>
  <si>
    <t>TXN_003939</t>
  </si>
  <si>
    <t>TXN_004302</t>
  </si>
  <si>
    <t>TXN_004628</t>
  </si>
  <si>
    <t>CUST_2966</t>
  </si>
  <si>
    <t>TXN_004682</t>
  </si>
  <si>
    <t>CUST_6867</t>
  </si>
  <si>
    <t>TXN_005432</t>
  </si>
  <si>
    <t>TXN_005592</t>
  </si>
  <si>
    <t>CUST_5938</t>
  </si>
  <si>
    <t>TXN_005978</t>
  </si>
  <si>
    <t>TXN_006093</t>
  </si>
  <si>
    <t>CUST_9278</t>
  </si>
  <si>
    <t>TXN_006363</t>
  </si>
  <si>
    <t>CUST_3149</t>
  </si>
  <si>
    <t>TXN_006641</t>
  </si>
  <si>
    <t>TXN_006789</t>
  </si>
  <si>
    <t>TXN_006810</t>
  </si>
  <si>
    <t>CUST_7854</t>
  </si>
  <si>
    <t>TXN_007397</t>
  </si>
  <si>
    <t>TXN_007482</t>
  </si>
  <si>
    <t>CUST_4203</t>
  </si>
  <si>
    <t>TXN_007807</t>
  </si>
  <si>
    <t>CUST_4567</t>
  </si>
  <si>
    <t>TXN_008148</t>
  </si>
  <si>
    <t>CUST_3176</t>
  </si>
  <si>
    <t>TXN_008175</t>
  </si>
  <si>
    <t>CUST_6947</t>
  </si>
  <si>
    <t>TXN_008218</t>
  </si>
  <si>
    <t>CUST_2631</t>
  </si>
  <si>
    <t>TXN_008785</t>
  </si>
  <si>
    <t>CUST_1007</t>
  </si>
  <si>
    <t>TXN_009801</t>
  </si>
  <si>
    <t>CUST_2126</t>
  </si>
  <si>
    <t>TXN_000719</t>
  </si>
  <si>
    <t>CUST_4644</t>
  </si>
  <si>
    <t>TXN_000917</t>
  </si>
  <si>
    <t>CUST_4876</t>
  </si>
  <si>
    <t>TXN_001133</t>
  </si>
  <si>
    <t>CUST_2240</t>
  </si>
  <si>
    <t>TXN_001739</t>
  </si>
  <si>
    <t>TXN_001903</t>
  </si>
  <si>
    <t>CUST_6448</t>
  </si>
  <si>
    <t>TXN_002416</t>
  </si>
  <si>
    <t>CUST_6626</t>
  </si>
  <si>
    <t>TXN_002457</t>
  </si>
  <si>
    <t>CUST_6154</t>
  </si>
  <si>
    <t>TXN_002485</t>
  </si>
  <si>
    <t>TXN_002636</t>
  </si>
  <si>
    <t>TXN_002670</t>
  </si>
  <si>
    <t>CUST_5154</t>
  </si>
  <si>
    <t>TXN_002976</t>
  </si>
  <si>
    <t>CUST_9224</t>
  </si>
  <si>
    <t>TXN_003091</t>
  </si>
  <si>
    <t>CUST_5009</t>
  </si>
  <si>
    <t>TXN_004457</t>
  </si>
  <si>
    <t>CUST_1011</t>
  </si>
  <si>
    <t>TXN_004554</t>
  </si>
  <si>
    <t>CUST_8891</t>
  </si>
  <si>
    <t>TXN_005208</t>
  </si>
  <si>
    <t>CUST_3118</t>
  </si>
  <si>
    <t>TXN_006058</t>
  </si>
  <si>
    <t>CUST_8746</t>
  </si>
  <si>
    <t>TXN_006919</t>
  </si>
  <si>
    <t>CUST_3722</t>
  </si>
  <si>
    <t>TXN_007385</t>
  </si>
  <si>
    <t>CUST_1783</t>
  </si>
  <si>
    <t>TXN_007585</t>
  </si>
  <si>
    <t>CUST_2885</t>
  </si>
  <si>
    <t>TXN_008389</t>
  </si>
  <si>
    <t>CUST_6729</t>
  </si>
  <si>
    <t>TXN_008683</t>
  </si>
  <si>
    <t>CUST_7030</t>
  </si>
  <si>
    <t>TXN_008769</t>
  </si>
  <si>
    <t>CUST_6789</t>
  </si>
  <si>
    <t>TXN_009545</t>
  </si>
  <si>
    <t>CUST_1949</t>
  </si>
  <si>
    <t>TXN_001270</t>
  </si>
  <si>
    <t>CUST_3466</t>
  </si>
  <si>
    <t>TXN_001604</t>
  </si>
  <si>
    <t>TXN_001892</t>
  </si>
  <si>
    <t>CUST_7610</t>
  </si>
  <si>
    <t>TXN_002201</t>
  </si>
  <si>
    <t>CUST_2974</t>
  </si>
  <si>
    <t>TXN_002314</t>
  </si>
  <si>
    <t>CUST_1258</t>
  </si>
  <si>
    <t>TXN_004310</t>
  </si>
  <si>
    <t>CUST_2609</t>
  </si>
  <si>
    <t>TXN_004334</t>
  </si>
  <si>
    <t>TXN_004336</t>
  </si>
  <si>
    <t>CUST_5586</t>
  </si>
  <si>
    <t>TXN_004800</t>
  </si>
  <si>
    <t>CUST_2016</t>
  </si>
  <si>
    <t>TXN_005107</t>
  </si>
  <si>
    <t>CUST_1371</t>
  </si>
  <si>
    <t>TXN_005285</t>
  </si>
  <si>
    <t>CUST_2861</t>
  </si>
  <si>
    <t>TXN_005413</t>
  </si>
  <si>
    <t>CUST_8853</t>
  </si>
  <si>
    <t>TXN_005493</t>
  </si>
  <si>
    <t>CUST_4122</t>
  </si>
  <si>
    <t>TXN_005649</t>
  </si>
  <si>
    <t>TXN_005929</t>
  </si>
  <si>
    <t>CUST_3772</t>
  </si>
  <si>
    <t>TXN_006181</t>
  </si>
  <si>
    <t>TXN_006416</t>
  </si>
  <si>
    <t>CUST_7841</t>
  </si>
  <si>
    <t>TXN_006481</t>
  </si>
  <si>
    <t>TXN_006825</t>
  </si>
  <si>
    <t>CUST_7404</t>
  </si>
  <si>
    <t>TXN_007331</t>
  </si>
  <si>
    <t>CUST_4003</t>
  </si>
  <si>
    <t>TXN_007520</t>
  </si>
  <si>
    <t>TXN_008068</t>
  </si>
  <si>
    <t>CUST_5217</t>
  </si>
  <si>
    <t>TXN_008490</t>
  </si>
  <si>
    <t>CUST_2573</t>
  </si>
  <si>
    <t>TXN_009569</t>
  </si>
  <si>
    <t>CUST_2626</t>
  </si>
  <si>
    <t>TXN_009612</t>
  </si>
  <si>
    <t>CUST_2665</t>
  </si>
  <si>
    <t>TXN_009695</t>
  </si>
  <si>
    <t>CUST_7341</t>
  </si>
  <si>
    <t>TXN_009770</t>
  </si>
  <si>
    <t>TXN_000079</t>
  </si>
  <si>
    <t>CUST_1064</t>
  </si>
  <si>
    <t>TXN_000207</t>
  </si>
  <si>
    <t>CUST_3385</t>
  </si>
  <si>
    <t>TXN_000210</t>
  </si>
  <si>
    <t>CUST_9155</t>
  </si>
  <si>
    <t>TXN_000953</t>
  </si>
  <si>
    <t>CUST_9070</t>
  </si>
  <si>
    <t>TXN_001402</t>
  </si>
  <si>
    <t>CUST_7573</t>
  </si>
  <si>
    <t>TXN_001800</t>
  </si>
  <si>
    <t>TXN_001854</t>
  </si>
  <si>
    <t>TXN_003333</t>
  </si>
  <si>
    <t>CUST_8196</t>
  </si>
  <si>
    <t>TXN_005219</t>
  </si>
  <si>
    <t>TXN_005258</t>
  </si>
  <si>
    <t>CUST_2916</t>
  </si>
  <si>
    <t>TXN_005491</t>
  </si>
  <si>
    <t>CUST_5275</t>
  </si>
  <si>
    <t>TXN_005975</t>
  </si>
  <si>
    <t>TXN_006022</t>
  </si>
  <si>
    <t>TXN_007398</t>
  </si>
  <si>
    <t>TXN_007533</t>
  </si>
  <si>
    <t>CUST_1680</t>
  </si>
  <si>
    <t>TXN_008706</t>
  </si>
  <si>
    <t>CUST_7572</t>
  </si>
  <si>
    <t>TXN_009192</t>
  </si>
  <si>
    <t>CUST_3962</t>
  </si>
  <si>
    <t>TXN_000062</t>
  </si>
  <si>
    <t>CUST_8629</t>
  </si>
  <si>
    <t>TXN_000073</t>
  </si>
  <si>
    <t>CUST_7331</t>
  </si>
  <si>
    <t>TXN_000199</t>
  </si>
  <si>
    <t>CUST_3911</t>
  </si>
  <si>
    <t>TXN_001577</t>
  </si>
  <si>
    <t>CUST_7052</t>
  </si>
  <si>
    <t>TXN_002804</t>
  </si>
  <si>
    <t>TXN_003693</t>
  </si>
  <si>
    <t>CUST_3915</t>
  </si>
  <si>
    <t>TXN_004014</t>
  </si>
  <si>
    <t>TXN_004069</t>
  </si>
  <si>
    <t>CUST_9039</t>
  </si>
  <si>
    <t>TXN_004138</t>
  </si>
  <si>
    <t>CUST_3052</t>
  </si>
  <si>
    <t>TXN_004740</t>
  </si>
  <si>
    <t>TXN_005072</t>
  </si>
  <si>
    <t>TXN_005686</t>
  </si>
  <si>
    <t>CUST_7479</t>
  </si>
  <si>
    <t>TXN_005847</t>
  </si>
  <si>
    <t>TXN_005931</t>
  </si>
  <si>
    <t>TXN_006682</t>
  </si>
  <si>
    <t>CUST_5317</t>
  </si>
  <si>
    <t>TXN_007111</t>
  </si>
  <si>
    <t>CUST_2726</t>
  </si>
  <si>
    <t>TXN_007313</t>
  </si>
  <si>
    <t>CUST_7227</t>
  </si>
  <si>
    <t>TXN_007465</t>
  </si>
  <si>
    <t>TXN_008015</t>
  </si>
  <si>
    <t>CUST_5939</t>
  </si>
  <si>
    <t>TXN_008702</t>
  </si>
  <si>
    <t>CUST_7144</t>
  </si>
  <si>
    <t>TXN_009634</t>
  </si>
  <si>
    <t>CUST_7630</t>
  </si>
  <si>
    <t>TXN_009715</t>
  </si>
  <si>
    <t>CUST_2801</t>
  </si>
  <si>
    <t>TXN_000130</t>
  </si>
  <si>
    <t>CUST_2059</t>
  </si>
  <si>
    <t>TXN_000419</t>
  </si>
  <si>
    <t>CUST_2066</t>
  </si>
  <si>
    <t>TXN_000432</t>
  </si>
  <si>
    <t>CUST_4974</t>
  </si>
  <si>
    <t>TXN_000893</t>
  </si>
  <si>
    <t>CUST_4228</t>
  </si>
  <si>
    <t>TXN_001350</t>
  </si>
  <si>
    <t>CUST_9073</t>
  </si>
  <si>
    <t>TXN_001825</t>
  </si>
  <si>
    <t>TXN_004057</t>
  </si>
  <si>
    <t>CUST_7320</t>
  </si>
  <si>
    <t>TXN_004070</t>
  </si>
  <si>
    <t>CUST_5891</t>
  </si>
  <si>
    <t>TXN_004585</t>
  </si>
  <si>
    <t>CUST_2644</t>
  </si>
  <si>
    <t>TXN_004729</t>
  </si>
  <si>
    <t>CUST_6476</t>
  </si>
  <si>
    <t>TXN_004753</t>
  </si>
  <si>
    <t>TXN_006639</t>
  </si>
  <si>
    <t>TXN_006745</t>
  </si>
  <si>
    <t>TXN_006900</t>
  </si>
  <si>
    <t>CUST_9701</t>
  </si>
  <si>
    <t>TXN_006960</t>
  </si>
  <si>
    <t>CUST_7528</t>
  </si>
  <si>
    <t>TXN_007102</t>
  </si>
  <si>
    <t>CUST_2067</t>
  </si>
  <si>
    <t>TXN_007290</t>
  </si>
  <si>
    <t>TXN_007474</t>
  </si>
  <si>
    <t>CUST_7458</t>
  </si>
  <si>
    <t>TXN_008070</t>
  </si>
  <si>
    <t>CUST_3732</t>
  </si>
  <si>
    <t>TXN_008083</t>
  </si>
  <si>
    <t>CUST_2025</t>
  </si>
  <si>
    <t>TXN_008090</t>
  </si>
  <si>
    <t>CUST_3022</t>
  </si>
  <si>
    <t>TXN_008398</t>
  </si>
  <si>
    <t>CUST_2868</t>
  </si>
  <si>
    <t>TXN_008556</t>
  </si>
  <si>
    <t>CUST_1430</t>
  </si>
  <si>
    <t>TXN_009516</t>
  </si>
  <si>
    <t>TXN_009637</t>
  </si>
  <si>
    <t>TXN_009677</t>
  </si>
  <si>
    <t>CUST_4270</t>
  </si>
  <si>
    <t>TXN_001071</t>
  </si>
  <si>
    <t>CUST_3051</t>
  </si>
  <si>
    <t>TXN_001102</t>
  </si>
  <si>
    <t>CUST_5788</t>
  </si>
  <si>
    <t>TXN_002319</t>
  </si>
  <si>
    <t>CUST_4200</t>
  </si>
  <si>
    <t>TXN_002471</t>
  </si>
  <si>
    <t>CUST_2447</t>
  </si>
  <si>
    <t>TXN_002656</t>
  </si>
  <si>
    <t>TXN_002710</t>
  </si>
  <si>
    <t>TXN_003520</t>
  </si>
  <si>
    <t>CUST_7815</t>
  </si>
  <si>
    <t>TXN_003803</t>
  </si>
  <si>
    <t>TXN_004181</t>
  </si>
  <si>
    <t>CUST_7845</t>
  </si>
  <si>
    <t>TXN_004495</t>
  </si>
  <si>
    <t>TXN_004660</t>
  </si>
  <si>
    <t>TXN_005227</t>
  </si>
  <si>
    <t>CUST_7103</t>
  </si>
  <si>
    <t>TXN_005400</t>
  </si>
  <si>
    <t>TXN_006957</t>
  </si>
  <si>
    <t>CUST_4622</t>
  </si>
  <si>
    <t>TXN_007373</t>
  </si>
  <si>
    <t>TXN_007827</t>
  </si>
  <si>
    <t>TXN_008279</t>
  </si>
  <si>
    <t>TXN_009064</t>
  </si>
  <si>
    <t>TXN_009540</t>
  </si>
  <si>
    <t>CUST_8436</t>
  </si>
  <si>
    <t>TXN_000226</t>
  </si>
  <si>
    <t>CUST_2154</t>
  </si>
  <si>
    <t>TXN_000292</t>
  </si>
  <si>
    <t>TXN_000328</t>
  </si>
  <si>
    <t>CUST_7002</t>
  </si>
  <si>
    <t>TXN_000851</t>
  </si>
  <si>
    <t>CUST_3136</t>
  </si>
  <si>
    <t>TXN_001004</t>
  </si>
  <si>
    <t>TXN_001055</t>
  </si>
  <si>
    <t>CUST_3679</t>
  </si>
  <si>
    <t>TXN_001176</t>
  </si>
  <si>
    <t>CUST_4157</t>
  </si>
  <si>
    <t>TXN_002615</t>
  </si>
  <si>
    <t>TXN_002911</t>
  </si>
  <si>
    <t>CUST_8935</t>
  </si>
  <si>
    <t>TXN_003045</t>
  </si>
  <si>
    <t>CUST_2932</t>
  </si>
  <si>
    <t>TXN_003941</t>
  </si>
  <si>
    <t>CUST_2630</t>
  </si>
  <si>
    <t>TXN_003979</t>
  </si>
  <si>
    <t>TXN_004427</t>
  </si>
  <si>
    <t>CUST_3363</t>
  </si>
  <si>
    <t>TXN_004606</t>
  </si>
  <si>
    <t>CUST_1298</t>
  </si>
  <si>
    <t>TXN_005084</t>
  </si>
  <si>
    <t>TXN_005639</t>
  </si>
  <si>
    <t>CUST_7233</t>
  </si>
  <si>
    <t>TXN_006023</t>
  </si>
  <si>
    <t>CUST_1845</t>
  </si>
  <si>
    <t>TXN_006108</t>
  </si>
  <si>
    <t>TXN_006303</t>
  </si>
  <si>
    <t>CUST_6009</t>
  </si>
  <si>
    <t>TXN_006832</t>
  </si>
  <si>
    <t>CUST_8460</t>
  </si>
  <si>
    <t>TXN_006850</t>
  </si>
  <si>
    <t>CUST_7598</t>
  </si>
  <si>
    <t>TXN_007525</t>
  </si>
  <si>
    <t>TXN_007905</t>
  </si>
  <si>
    <t>CUST_1870</t>
  </si>
  <si>
    <t>TXN_008082</t>
  </si>
  <si>
    <t>TXN_008682</t>
  </si>
  <si>
    <t>CUST_2995</t>
  </si>
  <si>
    <t>TXN_009010</t>
  </si>
  <si>
    <t>CUST_9720</t>
  </si>
  <si>
    <t>TXN_009532</t>
  </si>
  <si>
    <t>TXN_000346</t>
  </si>
  <si>
    <t>CUST_6222</t>
  </si>
  <si>
    <t>TXN_002412</t>
  </si>
  <si>
    <t>CUST_3659</t>
  </si>
  <si>
    <t>TXN_002483</t>
  </si>
  <si>
    <t>CUST_9770</t>
  </si>
  <si>
    <t>TXN_002647</t>
  </si>
  <si>
    <t>TXN_003207</t>
  </si>
  <si>
    <t>TXN_003501</t>
  </si>
  <si>
    <t>CUST_9758</t>
  </si>
  <si>
    <t>TXN_003764</t>
  </si>
  <si>
    <t>TXN_004291</t>
  </si>
  <si>
    <t>CUST_3197</t>
  </si>
  <si>
    <t>TXN_004399</t>
  </si>
  <si>
    <t>CUST_8910</t>
  </si>
  <si>
    <t>TXN_004408</t>
  </si>
  <si>
    <t>CUST_7781</t>
  </si>
  <si>
    <t>TXN_004498</t>
  </si>
  <si>
    <t>CUST_9718</t>
  </si>
  <si>
    <t>TXN_004688</t>
  </si>
  <si>
    <t>CUST_2283</t>
  </si>
  <si>
    <t>TXN_005224</t>
  </si>
  <si>
    <t>CUST_8465</t>
  </si>
  <si>
    <t>TXN_005268</t>
  </si>
  <si>
    <t>CUST_1585</t>
  </si>
  <si>
    <t>TXN_005617</t>
  </si>
  <si>
    <t>TXN_005635</t>
  </si>
  <si>
    <t>TXN_005715</t>
  </si>
  <si>
    <t>CUST_7520</t>
  </si>
  <si>
    <t>TXN_006455</t>
  </si>
  <si>
    <t>CUST_9719</t>
  </si>
  <si>
    <t>TXN_006839</t>
  </si>
  <si>
    <t>CUST_6609</t>
  </si>
  <si>
    <t>TXN_007034</t>
  </si>
  <si>
    <t>TXN_008843</t>
  </si>
  <si>
    <t>CUST_1493</t>
  </si>
  <si>
    <t>TXN_009857</t>
  </si>
  <si>
    <t>CUST_1375</t>
  </si>
  <si>
    <t>TXN_000806</t>
  </si>
  <si>
    <t>CUST_2828</t>
  </si>
  <si>
    <t>TXN_000915</t>
  </si>
  <si>
    <t>CUST_8147</t>
  </si>
  <si>
    <t>TXN_001070</t>
  </si>
  <si>
    <t>TXN_002373</t>
  </si>
  <si>
    <t>TXN_002632</t>
  </si>
  <si>
    <t>TXN_002746</t>
  </si>
  <si>
    <t>CUST_4119</t>
  </si>
  <si>
    <t>TXN_004176</t>
  </si>
  <si>
    <t>TXN_004831</t>
  </si>
  <si>
    <t>CUST_6089</t>
  </si>
  <si>
    <t>TXN_004841</t>
  </si>
  <si>
    <t>CUST_5041</t>
  </si>
  <si>
    <t>TXN_005089</t>
  </si>
  <si>
    <t>TXN_005762</t>
  </si>
  <si>
    <t>TXN_006421</t>
  </si>
  <si>
    <t>CUST_3147</t>
  </si>
  <si>
    <t>TXN_006565</t>
  </si>
  <si>
    <t>CUST_6835</t>
  </si>
  <si>
    <t>TXN_006605</t>
  </si>
  <si>
    <t>CUST_5868</t>
  </si>
  <si>
    <t>TXN_007125</t>
  </si>
  <si>
    <t>CUST_5879</t>
  </si>
  <si>
    <t>TXN_007443</t>
  </si>
  <si>
    <t>TXN_009202</t>
  </si>
  <si>
    <t>CUST_1591</t>
  </si>
  <si>
    <t>TXN_009283</t>
  </si>
  <si>
    <t>TXN_009289</t>
  </si>
  <si>
    <t>TXN_009970</t>
  </si>
  <si>
    <t>TXN_000145</t>
  </si>
  <si>
    <t>CUST_6575</t>
  </si>
  <si>
    <t>TXN_001383</t>
  </si>
  <si>
    <t>TXN_001586</t>
  </si>
  <si>
    <t>CUST_2274</t>
  </si>
  <si>
    <t>TXN_001783</t>
  </si>
  <si>
    <t>TXN_002395</t>
  </si>
  <si>
    <t>CUST_7115</t>
  </si>
  <si>
    <t>TXN_003281</t>
  </si>
  <si>
    <t>TXN_003550</t>
  </si>
  <si>
    <t>CUST_4360</t>
  </si>
  <si>
    <t>TXN_003677</t>
  </si>
  <si>
    <t>CUST_6455</t>
  </si>
  <si>
    <t>TXN_004006</t>
  </si>
  <si>
    <t>CUST_1497</t>
  </si>
  <si>
    <t>TXN_004376</t>
  </si>
  <si>
    <t>TXN_004796</t>
  </si>
  <si>
    <t>TXN_005007</t>
  </si>
  <si>
    <t>CUST_1571</t>
  </si>
  <si>
    <t>TXN_005538</t>
  </si>
  <si>
    <t>CUST_1641</t>
  </si>
  <si>
    <t>TXN_005688</t>
  </si>
  <si>
    <t>CUST_9075</t>
  </si>
  <si>
    <t>TXN_005855</t>
  </si>
  <si>
    <t>CUST_6011</t>
  </si>
  <si>
    <t>TXN_007164</t>
  </si>
  <si>
    <t>CUST_7948</t>
  </si>
  <si>
    <t>TXN_007729</t>
  </si>
  <si>
    <t>CUST_4923</t>
  </si>
  <si>
    <t>TXN_008421</t>
  </si>
  <si>
    <t>TXN_009134</t>
  </si>
  <si>
    <t>TXN_009544</t>
  </si>
  <si>
    <t>CUST_1910</t>
  </si>
  <si>
    <t>TXN_009862</t>
  </si>
  <si>
    <t>CUST_2613</t>
  </si>
  <si>
    <t>TXN_009911</t>
  </si>
  <si>
    <t>CUST_1947</t>
  </si>
  <si>
    <t>TXN_000242</t>
  </si>
  <si>
    <t>TXN_000337</t>
  </si>
  <si>
    <t>TXN_000511</t>
  </si>
  <si>
    <t>CUST_2540</t>
  </si>
  <si>
    <t>TXN_000514</t>
  </si>
  <si>
    <t>CUST_2365</t>
  </si>
  <si>
    <t>TXN_000815</t>
  </si>
  <si>
    <t>CUST_3219</t>
  </si>
  <si>
    <t>TXN_000987</t>
  </si>
  <si>
    <t>TXN_001283</t>
  </si>
  <si>
    <t>TXN_001375</t>
  </si>
  <si>
    <t>TXN_002536</t>
  </si>
  <si>
    <t>TXN_002741</t>
  </si>
  <si>
    <t>TXN_002979</t>
  </si>
  <si>
    <t>CUST_3566</t>
  </si>
  <si>
    <t>TXN_003135</t>
  </si>
  <si>
    <t>CUST_6520</t>
  </si>
  <si>
    <t>TXN_003231</t>
  </si>
  <si>
    <t>TXN_003416</t>
  </si>
  <si>
    <t>CUST_6166</t>
  </si>
  <si>
    <t>TXN_003732</t>
  </si>
  <si>
    <t>CUST_7396</t>
  </si>
  <si>
    <t>TXN_004114</t>
  </si>
  <si>
    <t>CUST_1249</t>
  </si>
  <si>
    <t>TXN_004821</t>
  </si>
  <si>
    <t>CUST_4261</t>
  </si>
  <si>
    <t>TXN_006448</t>
  </si>
  <si>
    <t>CUST_7825</t>
  </si>
  <si>
    <t>TXN_007844</t>
  </si>
  <si>
    <t>TXN_008066</t>
  </si>
  <si>
    <t>CUST_4811</t>
  </si>
  <si>
    <t>TXN_008880</t>
  </si>
  <si>
    <t>CUST_7192</t>
  </si>
  <si>
    <t>TXN_009040</t>
  </si>
  <si>
    <t>CUST_3329</t>
  </si>
  <si>
    <t>TXN_009447</t>
  </si>
  <si>
    <t>CUST_4176</t>
  </si>
  <si>
    <t>TXN_009620</t>
  </si>
  <si>
    <t>CUST_9823</t>
  </si>
  <si>
    <t>TXN_000037</t>
  </si>
  <si>
    <t>CUST_9838</t>
  </si>
  <si>
    <t>TXN_000230</t>
  </si>
  <si>
    <t>CUST_2648</t>
  </si>
  <si>
    <t>TXN_000453</t>
  </si>
  <si>
    <t>TXN_000644</t>
  </si>
  <si>
    <t>TXN_001342</t>
  </si>
  <si>
    <t>TXN_001662</t>
  </si>
  <si>
    <t>TXN_002440</t>
  </si>
  <si>
    <t>TXN_003049</t>
  </si>
  <si>
    <t>CUST_2116</t>
  </si>
  <si>
    <t>TXN_003503</t>
  </si>
  <si>
    <t>CUST_2200</t>
  </si>
  <si>
    <t>TXN_004137</t>
  </si>
  <si>
    <t>TXN_004342</t>
  </si>
  <si>
    <t>TXN_004385</t>
  </si>
  <si>
    <t>CUST_4969</t>
  </si>
  <si>
    <t>TXN_004415</t>
  </si>
  <si>
    <t>TXN_004799</t>
  </si>
  <si>
    <t>CUST_8500</t>
  </si>
  <si>
    <t>TXN_004883</t>
  </si>
  <si>
    <t>CUST_5180</t>
  </si>
  <si>
    <t>TXN_004912</t>
  </si>
  <si>
    <t>CUST_3156</t>
  </si>
  <si>
    <t>TXN_005453</t>
  </si>
  <si>
    <t>TXN_005818</t>
  </si>
  <si>
    <t>CUST_1452</t>
  </si>
  <si>
    <t>TXN_006508</t>
  </si>
  <si>
    <t>TXN_006572</t>
  </si>
  <si>
    <t>CUST_2108</t>
  </si>
  <si>
    <t>TXN_007050</t>
  </si>
  <si>
    <t>TXN_007098</t>
  </si>
  <si>
    <t>CUST_7967</t>
  </si>
  <si>
    <t>TXN_007553</t>
  </si>
  <si>
    <t>CUST_3024</t>
  </si>
  <si>
    <t>TXN_007664</t>
  </si>
  <si>
    <t>TXN_007676</t>
  </si>
  <si>
    <t>CUST_5076</t>
  </si>
  <si>
    <t>TXN_007986</t>
  </si>
  <si>
    <t>CUST_4988</t>
  </si>
  <si>
    <t>TXN_008206</t>
  </si>
  <si>
    <t>CUST_1598</t>
  </si>
  <si>
    <t>TXN_008576</t>
  </si>
  <si>
    <t>TXN_008811</t>
  </si>
  <si>
    <t>TXN_009356</t>
  </si>
  <si>
    <t>TXN_009531</t>
  </si>
  <si>
    <t>TXN_009714</t>
  </si>
  <si>
    <t>CUST_5756</t>
  </si>
  <si>
    <t>TXN_009994</t>
  </si>
  <si>
    <t>CUST_1918</t>
  </si>
  <si>
    <t>TXN_000131</t>
  </si>
  <si>
    <t>TXN_000185</t>
  </si>
  <si>
    <t>TXN_000450</t>
  </si>
  <si>
    <t>TXN_000679</t>
  </si>
  <si>
    <t>CUST_8941</t>
  </si>
  <si>
    <t>TXN_000938</t>
  </si>
  <si>
    <t>TXN_001218</t>
  </si>
  <si>
    <t>TXN_001690</t>
  </si>
  <si>
    <t>CUST_7542</t>
  </si>
  <si>
    <t>TXN_001756</t>
  </si>
  <si>
    <t>TXN_002017</t>
  </si>
  <si>
    <t>CUST_5285</t>
  </si>
  <si>
    <t>TXN_002478</t>
  </si>
  <si>
    <t>CUST_4740</t>
  </si>
  <si>
    <t>TXN_002705</t>
  </si>
  <si>
    <t>CUST_9848</t>
  </si>
  <si>
    <t>TXN_003391</t>
  </si>
  <si>
    <t>CUST_8071</t>
  </si>
  <si>
    <t>TXN_003805</t>
  </si>
  <si>
    <t>CUST_8389</t>
  </si>
  <si>
    <t>TXN_003938</t>
  </si>
  <si>
    <t>CUST_6074</t>
  </si>
  <si>
    <t>TXN_004184</t>
  </si>
  <si>
    <t>CUST_5624</t>
  </si>
  <si>
    <t>TXN_004418</t>
  </si>
  <si>
    <t>CUST_6308</t>
  </si>
  <si>
    <t>TXN_005102</t>
  </si>
  <si>
    <t>CUST_6818</t>
  </si>
  <si>
    <t>TXN_005450</t>
  </si>
  <si>
    <t>CUST_4192</t>
  </si>
  <si>
    <t>TXN_005661</t>
  </si>
  <si>
    <t>CUST_1759</t>
  </si>
  <si>
    <t>TXN_005773</t>
  </si>
  <si>
    <t>CUST_5784</t>
  </si>
  <si>
    <t>TXN_005906</t>
  </si>
  <si>
    <t>CUST_3243</t>
  </si>
  <si>
    <t>TXN_006300</t>
  </si>
  <si>
    <t>CUST_8633</t>
  </si>
  <si>
    <t>TXN_006364</t>
  </si>
  <si>
    <t>CUST_7713</t>
  </si>
  <si>
    <t>TXN_007214</t>
  </si>
  <si>
    <t>CUST_2877</t>
  </si>
  <si>
    <t>TXN_007584</t>
  </si>
  <si>
    <t>CUST_3568</t>
  </si>
  <si>
    <t>TXN_007786</t>
  </si>
  <si>
    <t>TXN_007842</t>
  </si>
  <si>
    <t>CUST_2800</t>
  </si>
  <si>
    <t>TXN_008150</t>
  </si>
  <si>
    <t>CUST_1500</t>
  </si>
  <si>
    <t>TXN_008898</t>
  </si>
  <si>
    <t>TXN_009401</t>
  </si>
  <si>
    <t>CUST_7629</t>
  </si>
  <si>
    <t>TXN_009751</t>
  </si>
  <si>
    <t>CUST_5457</t>
  </si>
  <si>
    <t>TXN_009904</t>
  </si>
  <si>
    <t>CUST_1056</t>
  </si>
  <si>
    <t>TXN_000096</t>
  </si>
  <si>
    <t>CUST_8215</t>
  </si>
  <si>
    <t>TXN_000441</t>
  </si>
  <si>
    <t>TXN_000993</t>
  </si>
  <si>
    <t>TXN_001526</t>
  </si>
  <si>
    <t>CUST_2712</t>
  </si>
  <si>
    <t>TXN_002248</t>
  </si>
  <si>
    <t>CUST_8521</t>
  </si>
  <si>
    <t>TXN_002493</t>
  </si>
  <si>
    <t>TXN_002528</t>
  </si>
  <si>
    <t>CUST_6670</t>
  </si>
  <si>
    <t>TXN_002753</t>
  </si>
  <si>
    <t>CUST_8742</t>
  </si>
  <si>
    <t>TXN_003131</t>
  </si>
  <si>
    <t>CUST_4699</t>
  </si>
  <si>
    <t>TXN_003987</t>
  </si>
  <si>
    <t>TXN_004205</t>
  </si>
  <si>
    <t>CUST_1985</t>
  </si>
  <si>
    <t>TXN_005225</t>
  </si>
  <si>
    <t>CUST_8602</t>
  </si>
  <si>
    <t>TXN_005503</t>
  </si>
  <si>
    <t>TXN_005677</t>
  </si>
  <si>
    <t>CUST_2008</t>
  </si>
  <si>
    <t>TXN_006096</t>
  </si>
  <si>
    <t>CUST_8525</t>
  </si>
  <si>
    <t>TXN_006486</t>
  </si>
  <si>
    <t>TXN_006697</t>
  </si>
  <si>
    <t>CUST_8734</t>
  </si>
  <si>
    <t>TXN_007095</t>
  </si>
  <si>
    <t>CUST_4061</t>
  </si>
  <si>
    <t>TXN_007107</t>
  </si>
  <si>
    <t>CUST_5538</t>
  </si>
  <si>
    <t>TXN_007610</t>
  </si>
  <si>
    <t>CUST_9297</t>
  </si>
  <si>
    <t>TXN_007781</t>
  </si>
  <si>
    <t>CUST_6868</t>
  </si>
  <si>
    <t>TXN_008050</t>
  </si>
  <si>
    <t>CUST_8838</t>
  </si>
  <si>
    <t>TXN_008143</t>
  </si>
  <si>
    <t>TXN_009014</t>
  </si>
  <si>
    <t>CUST_6392</t>
  </si>
  <si>
    <t>TXN_000018</t>
  </si>
  <si>
    <t>TXN_000106</t>
  </si>
  <si>
    <t>CUST_1502</t>
  </si>
  <si>
    <t>TXN_001295</t>
  </si>
  <si>
    <t>CUST_9987</t>
  </si>
  <si>
    <t>TXN_001469</t>
  </si>
  <si>
    <t>CUST_7090</t>
  </si>
  <si>
    <t>TXN_001910</t>
  </si>
  <si>
    <t>CUST_6671</t>
  </si>
  <si>
    <t>TXN_002085</t>
  </si>
  <si>
    <t>CUST_7019</t>
  </si>
  <si>
    <t>TXN_003146</t>
  </si>
  <si>
    <t>CUST_8812</t>
  </si>
  <si>
    <t>TXN_003193</t>
  </si>
  <si>
    <t>CUST_7680</t>
  </si>
  <si>
    <t>TXN_003241</t>
  </si>
  <si>
    <t>TXN_003625</t>
  </si>
  <si>
    <t>TXN_004286</t>
  </si>
  <si>
    <t>CUST_1808</t>
  </si>
  <si>
    <t>TXN_004431</t>
  </si>
  <si>
    <t>CUST_9207</t>
  </si>
  <si>
    <t>TXN_004579</t>
  </si>
  <si>
    <t>TXN_005132</t>
  </si>
  <si>
    <t>CUST_1983</t>
  </si>
  <si>
    <t>TXN_005373</t>
  </si>
  <si>
    <t>CUST_1888</t>
  </si>
  <si>
    <t>TXN_005664</t>
  </si>
  <si>
    <t>CUST_6159</t>
  </si>
  <si>
    <t>TXN_005985</t>
  </si>
  <si>
    <t>CUST_1118</t>
  </si>
  <si>
    <t>TXN_006203</t>
  </si>
  <si>
    <t>CUST_1838</t>
  </si>
  <si>
    <t>TXN_006218</t>
  </si>
  <si>
    <t>CUST_7058</t>
  </si>
  <si>
    <t>TXN_006494</t>
  </si>
  <si>
    <t>TXN_006623</t>
  </si>
  <si>
    <t>CUST_1211</t>
  </si>
  <si>
    <t>TXN_007090</t>
  </si>
  <si>
    <t>TXN_007736</t>
  </si>
  <si>
    <t>TXN_007792</t>
  </si>
  <si>
    <t>CUST_8377</t>
  </si>
  <si>
    <t>TXN_008053</t>
  </si>
  <si>
    <t>CUST_5112</t>
  </si>
  <si>
    <t>TXN_008069</t>
  </si>
  <si>
    <t>CUST_1080</t>
  </si>
  <si>
    <t>TXN_008622</t>
  </si>
  <si>
    <t>CUST_8485</t>
  </si>
  <si>
    <t>TXN_009450</t>
  </si>
  <si>
    <t>TXN_009685</t>
  </si>
  <si>
    <t>CUST_2183</t>
  </si>
  <si>
    <t>TXN_009689</t>
  </si>
  <si>
    <t>CUST_7213</t>
  </si>
  <si>
    <t>TXN_009939</t>
  </si>
  <si>
    <t>TXN_000115</t>
  </si>
  <si>
    <t>CUST_2484</t>
  </si>
  <si>
    <t>TXN_000340</t>
  </si>
  <si>
    <t>TXN_000396</t>
  </si>
  <si>
    <t>CUST_6881</t>
  </si>
  <si>
    <t>TXN_000849</t>
  </si>
  <si>
    <t>TXN_000966</t>
  </si>
  <si>
    <t>TXN_001927</t>
  </si>
  <si>
    <t>CUST_8898</t>
  </si>
  <si>
    <t>TXN_002322</t>
  </si>
  <si>
    <t>CUST_1612</t>
  </si>
  <si>
    <t>TXN_002458</t>
  </si>
  <si>
    <t>CUST_1778</t>
  </si>
  <si>
    <t>TXN_002675</t>
  </si>
  <si>
    <t>CUST_4236</t>
  </si>
  <si>
    <t>TXN_003050</t>
  </si>
  <si>
    <t>CUST_1492</t>
  </si>
  <si>
    <t>TXN_003130</t>
  </si>
  <si>
    <t>CUST_9345</t>
  </si>
  <si>
    <t>TXN_003381</t>
  </si>
  <si>
    <t>CUST_7124</t>
  </si>
  <si>
    <t>TXN_003714</t>
  </si>
  <si>
    <t>CUST_1689</t>
  </si>
  <si>
    <t>TXN_004001</t>
  </si>
  <si>
    <t>CUST_1721</t>
  </si>
  <si>
    <t>TXN_004170</t>
  </si>
  <si>
    <t>CUST_9469</t>
  </si>
  <si>
    <t>TXN_004442</t>
  </si>
  <si>
    <t>CUST_3654</t>
  </si>
  <si>
    <t>TXN_004966</t>
  </si>
  <si>
    <t>CUST_2514</t>
  </si>
  <si>
    <t>TXN_005426</t>
  </si>
  <si>
    <t>CUST_4426</t>
  </si>
  <si>
    <t>TXN_005439</t>
  </si>
  <si>
    <t>TXN_005569</t>
  </si>
  <si>
    <t>CUST_8557</t>
  </si>
  <si>
    <t>TXN_005620</t>
  </si>
  <si>
    <t>TXN_006033</t>
  </si>
  <si>
    <t>CUST_3581</t>
  </si>
  <si>
    <t>TXN_006553</t>
  </si>
  <si>
    <t>CUST_8529</t>
  </si>
  <si>
    <t>TXN_007038</t>
  </si>
  <si>
    <t>CUST_7671</t>
  </si>
  <si>
    <t>TXN_007130</t>
  </si>
  <si>
    <t>CUST_3870</t>
  </si>
  <si>
    <t>TXN_007348</t>
  </si>
  <si>
    <t>TXN_007422</t>
  </si>
  <si>
    <t>CUST_5663</t>
  </si>
  <si>
    <t>TXN_007452</t>
  </si>
  <si>
    <t>CUST_3001</t>
  </si>
  <si>
    <t>TXN_007776</t>
  </si>
  <si>
    <t>CUST_1780</t>
  </si>
  <si>
    <t>TXN_007942</t>
  </si>
  <si>
    <t>TXN_008076</t>
  </si>
  <si>
    <t>CUST_3496</t>
  </si>
  <si>
    <t>TXN_008911</t>
  </si>
  <si>
    <t>CUST_2285</t>
  </si>
  <si>
    <t>TXN_009127</t>
  </si>
  <si>
    <t>CUST_7398</t>
  </si>
  <si>
    <t>TXN_009558</t>
  </si>
  <si>
    <t>CUST_2179</t>
  </si>
  <si>
    <t>TXN_000030</t>
  </si>
  <si>
    <t>CUST_5658</t>
  </si>
  <si>
    <t>TXN_000040</t>
  </si>
  <si>
    <t>CUST_9433</t>
  </si>
  <si>
    <t>TXN_000405</t>
  </si>
  <si>
    <t>TXN_000430</t>
  </si>
  <si>
    <t>CUST_9306</t>
  </si>
  <si>
    <t>TXN_002428</t>
  </si>
  <si>
    <t>CUST_3946</t>
  </si>
  <si>
    <t>TXN_003431</t>
  </si>
  <si>
    <t>CUST_2551</t>
  </si>
  <si>
    <t>TXN_003619</t>
  </si>
  <si>
    <t>CUST_1531</t>
  </si>
  <si>
    <t>TXN_003830</t>
  </si>
  <si>
    <t>CUST_8212</t>
  </si>
  <si>
    <t>TXN_004088</t>
  </si>
  <si>
    <t>TXN_004222</t>
  </si>
  <si>
    <t>TXN_004654</t>
  </si>
  <si>
    <t>CUST_9504</t>
  </si>
  <si>
    <t>TXN_005013</t>
  </si>
  <si>
    <t>TXN_005440</t>
  </si>
  <si>
    <t>CUST_1143</t>
  </si>
  <si>
    <t>TXN_005729</t>
  </si>
  <si>
    <t>TXN_005735</t>
  </si>
  <si>
    <t>TXN_005881</t>
  </si>
  <si>
    <t>CUST_7354</t>
  </si>
  <si>
    <t>TXN_005894</t>
  </si>
  <si>
    <t>CUST_3810</t>
  </si>
  <si>
    <t>TXN_006199</t>
  </si>
  <si>
    <t>CUST_5597</t>
  </si>
  <si>
    <t>TXN_006763</t>
  </si>
  <si>
    <t>CUST_9563</t>
  </si>
  <si>
    <t>TXN_006910</t>
  </si>
  <si>
    <t>TXN_007275</t>
  </si>
  <si>
    <t>CUST_3098</t>
  </si>
  <si>
    <t>TXN_007609</t>
  </si>
  <si>
    <t>TXN_007803</t>
  </si>
  <si>
    <t>TXN_007921</t>
  </si>
  <si>
    <t>TXN_008064</t>
  </si>
  <si>
    <t>CUST_9148</t>
  </si>
  <si>
    <t>TXN_008126</t>
  </si>
  <si>
    <t>TXN_008544</t>
  </si>
  <si>
    <t>CUST_4574</t>
  </si>
  <si>
    <t>TXN_008967</t>
  </si>
  <si>
    <t>CUST_3354</t>
  </si>
  <si>
    <t>TXN_009154</t>
  </si>
  <si>
    <t>TXN_009294</t>
  </si>
  <si>
    <t>TXN_009639</t>
  </si>
  <si>
    <t>CUST_9776</t>
  </si>
  <si>
    <t>TXN_001562</t>
  </si>
  <si>
    <t>TXN_001649</t>
  </si>
  <si>
    <t>TXN_001704</t>
  </si>
  <si>
    <t>TXN_002328</t>
  </si>
  <si>
    <t>TXN_004478</t>
  </si>
  <si>
    <t>CUST_9376</t>
  </si>
  <si>
    <t>TXN_004642</t>
  </si>
  <si>
    <t>CUST_9792</t>
  </si>
  <si>
    <t>TXN_004870</t>
  </si>
  <si>
    <t>CUST_1126</t>
  </si>
  <si>
    <t>TXN_005608</t>
  </si>
  <si>
    <t>TXN_006237</t>
  </si>
  <si>
    <t>CUST_5631</t>
  </si>
  <si>
    <t>TXN_006509</t>
  </si>
  <si>
    <t>CUST_3544</t>
  </si>
  <si>
    <t>TXN_006907</t>
  </si>
  <si>
    <t>CUST_2222</t>
  </si>
  <si>
    <t>TXN_007184</t>
  </si>
  <si>
    <t>CUST_2349</t>
  </si>
  <si>
    <t>TXN_007384</t>
  </si>
  <si>
    <t>CUST_7596</t>
  </si>
  <si>
    <t>TXN_007738</t>
  </si>
  <si>
    <t>TXN_007766</t>
  </si>
  <si>
    <t>CUST_1372</t>
  </si>
  <si>
    <t>TXN_007831</t>
  </si>
  <si>
    <t>CUST_8741</t>
  </si>
  <si>
    <t>TXN_007845</t>
  </si>
  <si>
    <t>CUST_5793</t>
  </si>
  <si>
    <t>TXN_008483</t>
  </si>
  <si>
    <t>CUST_2329</t>
  </si>
  <si>
    <t>TXN_008498</t>
  </si>
  <si>
    <t>CUST_2160</t>
  </si>
  <si>
    <t>TXN_008592</t>
  </si>
  <si>
    <t>TXN_008734</t>
  </si>
  <si>
    <t>TXN_008826</t>
  </si>
  <si>
    <t>CUST_6353</t>
  </si>
  <si>
    <t>TXN_009983</t>
  </si>
  <si>
    <t>TXN_000930</t>
  </si>
  <si>
    <t>CUST_4476</t>
  </si>
  <si>
    <t>TXN_001498</t>
  </si>
  <si>
    <t>CUST_4638</t>
  </si>
  <si>
    <t>TXN_002046</t>
  </si>
  <si>
    <t>TXN_002868</t>
  </si>
  <si>
    <t>CUST_7352</t>
  </si>
  <si>
    <t>TXN_003248</t>
  </si>
  <si>
    <t>CUST_8106</t>
  </si>
  <si>
    <t>TXN_004344</t>
  </si>
  <si>
    <t>CUST_5922</t>
  </si>
  <si>
    <t>TXN_005754</t>
  </si>
  <si>
    <t>CUST_5951</t>
  </si>
  <si>
    <t>TXN_005963</t>
  </si>
  <si>
    <t>CUST_1403</t>
  </si>
  <si>
    <t>TXN_006147</t>
  </si>
  <si>
    <t>CUST_8653</t>
  </si>
  <si>
    <t>TXN_006252</t>
  </si>
  <si>
    <t>TXN_006703</t>
  </si>
  <si>
    <t>CUST_4782</t>
  </si>
  <si>
    <t>TXN_007303</t>
  </si>
  <si>
    <t>CUST_6322</t>
  </si>
  <si>
    <t>TXN_007309</t>
  </si>
  <si>
    <t>CUST_4985</t>
  </si>
  <si>
    <t>TXN_007879</t>
  </si>
  <si>
    <t>CUST_2879</t>
  </si>
  <si>
    <t>TXN_008176</t>
  </si>
  <si>
    <t>CUST_7594</t>
  </si>
  <si>
    <t>TXN_008379</t>
  </si>
  <si>
    <t>CUST_8364</t>
  </si>
  <si>
    <t>TXN_008754</t>
  </si>
  <si>
    <t>CUST_9381</t>
  </si>
  <si>
    <t>TXN_008901</t>
  </si>
  <si>
    <t>CUST_6745</t>
  </si>
  <si>
    <t>TXN_009598</t>
  </si>
  <si>
    <t>CUST_5295</t>
  </si>
  <si>
    <t>TXN_009679</t>
  </si>
  <si>
    <t>CUST_1582</t>
  </si>
  <si>
    <t>TXN_000706</t>
  </si>
  <si>
    <t>CUST_7677</t>
  </si>
  <si>
    <t>TXN_000995</t>
  </si>
  <si>
    <t>CUST_6083</t>
  </si>
  <si>
    <t>TXN_001108</t>
  </si>
  <si>
    <t>CUST_8679</t>
  </si>
  <si>
    <t>TXN_001363</t>
  </si>
  <si>
    <t>CUST_6043</t>
  </si>
  <si>
    <t>TXN_001748</t>
  </si>
  <si>
    <t>TXN_002548</t>
  </si>
  <si>
    <t>CUST_7574</t>
  </si>
  <si>
    <t>TXN_003957</t>
  </si>
  <si>
    <t>CUST_1719</t>
  </si>
  <si>
    <t>TXN_004005</t>
  </si>
  <si>
    <t>CUST_7751</t>
  </si>
  <si>
    <t>TXN_004922</t>
  </si>
  <si>
    <t>CUST_9488</t>
  </si>
  <si>
    <t>TXN_005771</t>
  </si>
  <si>
    <t>CUST_6930</t>
  </si>
  <si>
    <t>TXN_005812</t>
  </si>
  <si>
    <t>CUST_8674</t>
  </si>
  <si>
    <t>TXN_006137</t>
  </si>
  <si>
    <t>TXN_006194</t>
  </si>
  <si>
    <t>CUST_3311</t>
  </si>
  <si>
    <t>TXN_006349</t>
  </si>
  <si>
    <t>CUST_8281</t>
  </si>
  <si>
    <t>TXN_006946</t>
  </si>
  <si>
    <t>TXN_007420</t>
  </si>
  <si>
    <t>TXN_007901</t>
  </si>
  <si>
    <t>CUST_8313</t>
  </si>
  <si>
    <t>TXN_008095</t>
  </si>
  <si>
    <t>TXN_008166</t>
  </si>
  <si>
    <t>CUST_9643</t>
  </si>
  <si>
    <t>TXN_008587</t>
  </si>
  <si>
    <t>CUST_6790</t>
  </si>
  <si>
    <t>TXN_008932</t>
  </si>
  <si>
    <t>CUST_3575</t>
  </si>
  <si>
    <t>TXN_009296</t>
  </si>
  <si>
    <t>TXN_000320</t>
  </si>
  <si>
    <t>CUST_6625</t>
  </si>
  <si>
    <t>TXN_000839</t>
  </si>
  <si>
    <t>CUST_6468</t>
  </si>
  <si>
    <t>TXN_000999</t>
  </si>
  <si>
    <t>CUST_7016</t>
  </si>
  <si>
    <t>TXN_001079</t>
  </si>
  <si>
    <t>CUST_8184</t>
  </si>
  <si>
    <t>TXN_001392</t>
  </si>
  <si>
    <t>CUST_2980</t>
  </si>
  <si>
    <t>TXN_001929</t>
  </si>
  <si>
    <t>TXN_002081</t>
  </si>
  <si>
    <t>TXN_002582</t>
  </si>
  <si>
    <t>TXN_002592</t>
  </si>
  <si>
    <t>CUST_8064</t>
  </si>
  <si>
    <t>TXN_002843</t>
  </si>
  <si>
    <t>TXN_002945</t>
  </si>
  <si>
    <t>CUST_3100</t>
  </si>
  <si>
    <t>TXN_003250</t>
  </si>
  <si>
    <t>CUST_2567</t>
  </si>
  <si>
    <t>TXN_003564</t>
  </si>
  <si>
    <t>CUST_1238</t>
  </si>
  <si>
    <t>TXN_004285</t>
  </si>
  <si>
    <t>CUST_6054</t>
  </si>
  <si>
    <t>TXN_004948</t>
  </si>
  <si>
    <t>TXN_005003</t>
  </si>
  <si>
    <t>CUST_1548</t>
  </si>
  <si>
    <t>TXN_005147</t>
  </si>
  <si>
    <t>CUST_5435</t>
  </si>
  <si>
    <t>TXN_005207</t>
  </si>
  <si>
    <t>CUST_4779</t>
  </si>
  <si>
    <t>TXN_005733</t>
  </si>
  <si>
    <t>CUST_1572</t>
  </si>
  <si>
    <t>TXN_005841</t>
  </si>
  <si>
    <t>CUST_1445</t>
  </si>
  <si>
    <t>TXN_006737</t>
  </si>
  <si>
    <t>CUST_4690</t>
  </si>
  <si>
    <t>TXN_007782</t>
  </si>
  <si>
    <t>CUST_1010</t>
  </si>
  <si>
    <t>TXN_007912</t>
  </si>
  <si>
    <t>CUST_6733</t>
  </si>
  <si>
    <t>TXN_007975</t>
  </si>
  <si>
    <t>CUST_9759</t>
  </si>
  <si>
    <t>TXN_008000</t>
  </si>
  <si>
    <t>TXN_008104</t>
  </si>
  <si>
    <t>TXN_008336</t>
  </si>
  <si>
    <t>TXN_008655</t>
  </si>
  <si>
    <t>CUST_6008</t>
  </si>
  <si>
    <t>TXN_008738</t>
  </si>
  <si>
    <t>CUST_6430</t>
  </si>
  <si>
    <t>TXN_008921</t>
  </si>
  <si>
    <t>CUST_1331</t>
  </si>
  <si>
    <t>TXN_009487</t>
  </si>
  <si>
    <t>CUST_7041</t>
  </si>
  <si>
    <t>TXN_009711</t>
  </si>
  <si>
    <t>TXN_009935</t>
  </si>
  <si>
    <t>CUST_4766</t>
  </si>
  <si>
    <t>TXN_000141</t>
  </si>
  <si>
    <t>CUST_7776</t>
  </si>
  <si>
    <t>TXN_002036</t>
  </si>
  <si>
    <t>CUST_7267</t>
  </si>
  <si>
    <t>TXN_002386</t>
  </si>
  <si>
    <t>CUST_7659</t>
  </si>
  <si>
    <t>TXN_002845</t>
  </si>
  <si>
    <t>TXN_003292</t>
  </si>
  <si>
    <t>CUST_4277</t>
  </si>
  <si>
    <t>TXN_003442</t>
  </si>
  <si>
    <t>TXN_003583</t>
  </si>
  <si>
    <t>CUST_4893</t>
  </si>
  <si>
    <t>TXN_003825</t>
  </si>
  <si>
    <t>TXN_004539</t>
  </si>
  <si>
    <t>CUST_1615</t>
  </si>
  <si>
    <t>TXN_004792</t>
  </si>
  <si>
    <t>TXN_004824</t>
  </si>
  <si>
    <t>TXN_004946</t>
  </si>
  <si>
    <t>CUST_1220</t>
  </si>
  <si>
    <t>TXN_005582</t>
  </si>
  <si>
    <t>TXN_006224</t>
  </si>
  <si>
    <t>CUST_4885</t>
  </si>
  <si>
    <t>TXN_006461</t>
  </si>
  <si>
    <t>TXN_006597</t>
  </si>
  <si>
    <t>TXN_006837</t>
  </si>
  <si>
    <t>TXN_006909</t>
  </si>
  <si>
    <t>CUST_2777</t>
  </si>
  <si>
    <t>TXN_007222</t>
  </si>
  <si>
    <t>TXN_007356</t>
  </si>
  <si>
    <t>CUST_5480</t>
  </si>
  <si>
    <t>TXN_007693</t>
  </si>
  <si>
    <t>CUST_3158</t>
  </si>
  <si>
    <t>TXN_008269</t>
  </si>
  <si>
    <t>TXN_008313</t>
  </si>
  <si>
    <t>CUST_7618</t>
  </si>
  <si>
    <t>TXN_008454</t>
  </si>
  <si>
    <t>TXN_008802</t>
  </si>
  <si>
    <t>CUST_4970</t>
  </si>
  <si>
    <t>TXN_008855</t>
  </si>
  <si>
    <t>CUST_6664</t>
  </si>
  <si>
    <t>TXN_009008</t>
  </si>
  <si>
    <t>TXN_009940</t>
  </si>
  <si>
    <t>CUST_9272</t>
  </si>
  <si>
    <t>TXN_000350</t>
  </si>
  <si>
    <t>CUST_8027</t>
  </si>
  <si>
    <t>TXN_000877</t>
  </si>
  <si>
    <t>TXN_001139</t>
  </si>
  <si>
    <t>CUST_5203</t>
  </si>
  <si>
    <t>TXN_001975</t>
  </si>
  <si>
    <t>CUST_9980</t>
  </si>
  <si>
    <t>TXN_002188</t>
  </si>
  <si>
    <t>CUST_3839</t>
  </si>
  <si>
    <t>TXN_002323</t>
  </si>
  <si>
    <t>CUST_1687</t>
  </si>
  <si>
    <t>TXN_002962</t>
  </si>
  <si>
    <t>CUST_9931</t>
  </si>
  <si>
    <t>TXN_003092</t>
  </si>
  <si>
    <t>TXN_003971</t>
  </si>
  <si>
    <t>CUST_5820</t>
  </si>
  <si>
    <t>TXN_004081</t>
  </si>
  <si>
    <t>CUST_7615</t>
  </si>
  <si>
    <t>TXN_006253</t>
  </si>
  <si>
    <t>CUST_2559</t>
  </si>
  <si>
    <t>TXN_006413</t>
  </si>
  <si>
    <t>TXN_006467</t>
  </si>
  <si>
    <t>TXN_006770</t>
  </si>
  <si>
    <t>CUST_6538</t>
  </si>
  <si>
    <t>TXN_006933</t>
  </si>
  <si>
    <t>TXN_007263</t>
  </si>
  <si>
    <t>CUST_1022</t>
  </si>
  <si>
    <t>TXN_007504</t>
  </si>
  <si>
    <t>CUST_7772</t>
  </si>
  <si>
    <t>TXN_007724</t>
  </si>
  <si>
    <t>CUST_8819</t>
  </si>
  <si>
    <t>TXN_008355</t>
  </si>
  <si>
    <t>TXN_008875</t>
  </si>
  <si>
    <t>CUST_4044</t>
  </si>
  <si>
    <t>TXN_009052</t>
  </si>
  <si>
    <t>TXN_009096</t>
  </si>
  <si>
    <t>CUST_5747</t>
  </si>
  <si>
    <t>TXN_009506</t>
  </si>
  <si>
    <t>CUST_6239</t>
  </si>
  <si>
    <t>TXN_009687</t>
  </si>
  <si>
    <t>TXN_001255</t>
  </si>
  <si>
    <t>CUST_4564</t>
  </si>
  <si>
    <t>TXN_001817</t>
  </si>
  <si>
    <t>CUST_5037</t>
  </si>
  <si>
    <t>TXN_002042</t>
  </si>
  <si>
    <t>CUST_6341</t>
  </si>
  <si>
    <t>TXN_002799</t>
  </si>
  <si>
    <t>CUST_9605</t>
  </si>
  <si>
    <t>TXN_003189</t>
  </si>
  <si>
    <t>TXN_003739</t>
  </si>
  <si>
    <t>TXN_003818</t>
  </si>
  <si>
    <t>TXN_003854</t>
  </si>
  <si>
    <t>TXN_003867</t>
  </si>
  <si>
    <t>CUST_2942</t>
  </si>
  <si>
    <t>TXN_003927</t>
  </si>
  <si>
    <t>CUST_7587</t>
  </si>
  <si>
    <t>TXN_004116</t>
  </si>
  <si>
    <t>TXN_005000</t>
  </si>
  <si>
    <t>TXN_005170</t>
  </si>
  <si>
    <t>TXN_005190</t>
  </si>
  <si>
    <t>TXN_005205</t>
  </si>
  <si>
    <t>CUST_3809</t>
  </si>
  <si>
    <t>TXN_005226</t>
  </si>
  <si>
    <t>TXN_005307</t>
  </si>
  <si>
    <t>CUST_6338</t>
  </si>
  <si>
    <t>TXN_005468</t>
  </si>
  <si>
    <t>CUST_2601</t>
  </si>
  <si>
    <t>TXN_005916</t>
  </si>
  <si>
    <t>CUST_1343</t>
  </si>
  <si>
    <t>TXN_006378</t>
  </si>
  <si>
    <t>TXN_006687</t>
  </si>
  <si>
    <t>TXN_006794</t>
  </si>
  <si>
    <t>TXN_007244</t>
  </si>
  <si>
    <t>CUST_5798</t>
  </si>
  <si>
    <t>TXN_007395</t>
  </si>
  <si>
    <t>CUST_7843</t>
  </si>
  <si>
    <t>TXN_007475</t>
  </si>
  <si>
    <t>CUST_3756</t>
  </si>
  <si>
    <t>TXN_007913</t>
  </si>
  <si>
    <t>TXN_008089</t>
  </si>
  <si>
    <t>TXN_008225</t>
  </si>
  <si>
    <t>CUST_4012</t>
  </si>
  <si>
    <t>TXN_008395</t>
  </si>
  <si>
    <t>CUST_2971</t>
  </si>
  <si>
    <t>TXN_009077</t>
  </si>
  <si>
    <t>TXN_009186</t>
  </si>
  <si>
    <t>CUST_1107</t>
  </si>
  <si>
    <t>TXN_009276</t>
  </si>
  <si>
    <t>CUST_2914</t>
  </si>
  <si>
    <t>TXN_009578</t>
  </si>
  <si>
    <t>CUST_9308</t>
  </si>
  <si>
    <t>TXN_009776</t>
  </si>
  <si>
    <t>TXN_009838</t>
  </si>
  <si>
    <t>CUST_8663</t>
  </si>
  <si>
    <t>TXN_000197</t>
  </si>
  <si>
    <t>TXN_000636</t>
  </si>
  <si>
    <t>CUST_8239</t>
  </si>
  <si>
    <t>TXN_000671</t>
  </si>
  <si>
    <t>CUST_1137</t>
  </si>
  <si>
    <t>TXN_001354</t>
  </si>
  <si>
    <t>TXN_001537</t>
  </si>
  <si>
    <t>CUST_7895</t>
  </si>
  <si>
    <t>TXN_001609</t>
  </si>
  <si>
    <t>CUST_7570</t>
  </si>
  <si>
    <t>TXN_001916</t>
  </si>
  <si>
    <t>TXN_002043</t>
  </si>
  <si>
    <t>CUST_1038</t>
  </si>
  <si>
    <t>TXN_002259</t>
  </si>
  <si>
    <t>TXN_002720</t>
  </si>
  <si>
    <t>CUST_1557</t>
  </si>
  <si>
    <t>TXN_003159</t>
  </si>
  <si>
    <t>TXN_003801</t>
  </si>
  <si>
    <t>TXN_004739</t>
  </si>
  <si>
    <t>TXN_005062</t>
  </si>
  <si>
    <t>CUST_4197</t>
  </si>
  <si>
    <t>TXN_005363</t>
  </si>
  <si>
    <t>CUST_5522</t>
  </si>
  <si>
    <t>TXN_005518</t>
  </si>
  <si>
    <t>CUST_3940</t>
  </si>
  <si>
    <t>TXN_005602</t>
  </si>
  <si>
    <t>CUST_9646</t>
  </si>
  <si>
    <t>TXN_005625</t>
  </si>
  <si>
    <t>CUST_5620</t>
  </si>
  <si>
    <t>TXN_005658</t>
  </si>
  <si>
    <t>CUST_6812</t>
  </si>
  <si>
    <t>TXN_005749</t>
  </si>
  <si>
    <t>CUST_8334</t>
  </si>
  <si>
    <t>TXN_005751</t>
  </si>
  <si>
    <t>CUST_8952</t>
  </si>
  <si>
    <t>TXN_005809</t>
  </si>
  <si>
    <t>CUST_8467</t>
  </si>
  <si>
    <t>TXN_006036</t>
  </si>
  <si>
    <t>CUST_3443</t>
  </si>
  <si>
    <t>TXN_006222</t>
  </si>
  <si>
    <t>CUST_1282</t>
  </si>
  <si>
    <t>TXN_006625</t>
  </si>
  <si>
    <t>TXN_006718</t>
  </si>
  <si>
    <t>CUST_4949</t>
  </si>
  <si>
    <t>TXN_006984</t>
  </si>
  <si>
    <t>CUST_6494</t>
  </si>
  <si>
    <t>TXN_007031</t>
  </si>
  <si>
    <t>CUST_6481</t>
  </si>
  <si>
    <t>TXN_007133</t>
  </si>
  <si>
    <t>TXN_007245</t>
  </si>
  <si>
    <t>CUST_7605</t>
  </si>
  <si>
    <t>TXN_008152</t>
  </si>
  <si>
    <t>CUST_5608</t>
  </si>
  <si>
    <t>TXN_008240</t>
  </si>
  <si>
    <t>CUST_2406</t>
  </si>
  <si>
    <t>TXN_008342</t>
  </si>
  <si>
    <t>TXN_008469</t>
  </si>
  <si>
    <t>CUST_5995</t>
  </si>
  <si>
    <t>TXN_008550</t>
  </si>
  <si>
    <t>CUST_5233</t>
  </si>
  <si>
    <t>TXN_008645</t>
  </si>
  <si>
    <t>TXN_008703</t>
  </si>
  <si>
    <t>TXN_009029</t>
  </si>
  <si>
    <t>CUST_2369</t>
  </si>
  <si>
    <t>TXN_009261</t>
  </si>
  <si>
    <t>CUST_1726</t>
  </si>
  <si>
    <t>TXN_009434</t>
  </si>
  <si>
    <t>CUST_7125</t>
  </si>
  <si>
    <t>TXN_009727</t>
  </si>
  <si>
    <t>CUST_6062</t>
  </si>
  <si>
    <t>TXN_000169</t>
  </si>
  <si>
    <t>TXN_000948</t>
  </si>
  <si>
    <t>CUST_9766</t>
  </si>
  <si>
    <t>TXN_001245</t>
  </si>
  <si>
    <t>TXN_001370</t>
  </si>
  <si>
    <t>CUST_8266</t>
  </si>
  <si>
    <t>TXN_001618</t>
  </si>
  <si>
    <t>CUST_8175</t>
  </si>
  <si>
    <t>TXN_002195</t>
  </si>
  <si>
    <t>CUST_2619</t>
  </si>
  <si>
    <t>TXN_002289</t>
  </si>
  <si>
    <t>TXN_002367</t>
  </si>
  <si>
    <t>CUST_8096</t>
  </si>
  <si>
    <t>TXN_002754</t>
  </si>
  <si>
    <t>TXN_003529</t>
  </si>
  <si>
    <t>CUST_9837</t>
  </si>
  <si>
    <t>TXN_004564</t>
  </si>
  <si>
    <t>TXN_004819</t>
  </si>
  <si>
    <t>CUST_4862</t>
  </si>
  <si>
    <t>TXN_005447</t>
  </si>
  <si>
    <t>CUST_5185</t>
  </si>
  <si>
    <t>TXN_005461</t>
  </si>
  <si>
    <t>CUST_5825</t>
  </si>
  <si>
    <t>TXN_005680</t>
  </si>
  <si>
    <t>TXN_006055</t>
  </si>
  <si>
    <t>CUST_3164</t>
  </si>
  <si>
    <t>TXN_006569</t>
  </si>
  <si>
    <t>CUST_3262</t>
  </si>
  <si>
    <t>TXN_007169</t>
  </si>
  <si>
    <t>CUST_8244</t>
  </si>
  <si>
    <t>TXN_007320</t>
  </si>
  <si>
    <t>CUST_4284</t>
  </si>
  <si>
    <t>TXN_008927</t>
  </si>
  <si>
    <t>CUST_5408</t>
  </si>
  <si>
    <t>TXN_009979</t>
  </si>
  <si>
    <t>CUST_1443</t>
  </si>
  <si>
    <t>TXN_001420</t>
  </si>
  <si>
    <t>CUST_4224</t>
  </si>
  <si>
    <t>TXN_001651</t>
  </si>
  <si>
    <t>TXN_002069</t>
  </si>
  <si>
    <t>CUST_2653</t>
  </si>
  <si>
    <t>TXN_002540</t>
  </si>
  <si>
    <t>CUST_7048</t>
  </si>
  <si>
    <t>TXN_002602</t>
  </si>
  <si>
    <t>TXN_002723</t>
  </si>
  <si>
    <t>TXN_002898</t>
  </si>
  <si>
    <t>CUST_6832</t>
  </si>
  <si>
    <t>TXN_003143</t>
  </si>
  <si>
    <t>TXN_003283</t>
  </si>
  <si>
    <t>TXN_003719</t>
  </si>
  <si>
    <t>CUST_5172</t>
  </si>
  <si>
    <t>TXN_003970</t>
  </si>
  <si>
    <t>TXN_004692</t>
  </si>
  <si>
    <t>TXN_004759</t>
  </si>
  <si>
    <t>CUST_4096</t>
  </si>
  <si>
    <t>TXN_005017</t>
  </si>
  <si>
    <t>CUST_9979</t>
  </si>
  <si>
    <t>TXN_005981</t>
  </si>
  <si>
    <t>CUST_7130</t>
  </si>
  <si>
    <t>TXN_006240</t>
  </si>
  <si>
    <t>CUST_7906</t>
  </si>
  <si>
    <t>TXN_006403</t>
  </si>
  <si>
    <t>CUST_9874</t>
  </si>
  <si>
    <t>TXN_009533</t>
  </si>
  <si>
    <t>CUST_9217</t>
  </si>
  <si>
    <t>TXN_009576</t>
  </si>
  <si>
    <t>CUST_3107</t>
  </si>
  <si>
    <t>TXN_009944</t>
  </si>
  <si>
    <t>CUST_6526</t>
  </si>
  <si>
    <t>TXN_000278</t>
  </si>
  <si>
    <t>TXN_000652</t>
  </si>
  <si>
    <t>TXN_000703</t>
  </si>
  <si>
    <t>TXN_000769</t>
  </si>
  <si>
    <t>CUST_3739</t>
  </si>
  <si>
    <t>TXN_001069</t>
  </si>
  <si>
    <t>TXN_001745</t>
  </si>
  <si>
    <t>CUST_4040</t>
  </si>
  <si>
    <t>TXN_001835</t>
  </si>
  <si>
    <t>TXN_002730</t>
  </si>
  <si>
    <t>TXN_002812</t>
  </si>
  <si>
    <t>CUST_6647</t>
  </si>
  <si>
    <t>TXN_002876</t>
  </si>
  <si>
    <t>CUST_5728</t>
  </si>
  <si>
    <t>TXN_002921</t>
  </si>
  <si>
    <t>TXN_003012</t>
  </si>
  <si>
    <t>TXN_003148</t>
  </si>
  <si>
    <t>TXN_003526</t>
  </si>
  <si>
    <t>TXN_003602</t>
  </si>
  <si>
    <t>CUST_9575</t>
  </si>
  <si>
    <t>TXN_004003</t>
  </si>
  <si>
    <t>CUST_4357</t>
  </si>
  <si>
    <t>TXN_004025</t>
  </si>
  <si>
    <t>CUST_4871</t>
  </si>
  <si>
    <t>TXN_004263</t>
  </si>
  <si>
    <t>CUST_9069</t>
  </si>
  <si>
    <t>TXN_004347</t>
  </si>
  <si>
    <t>CUST_5686</t>
  </si>
  <si>
    <t>TXN_006248</t>
  </si>
  <si>
    <t>CUST_6611</t>
  </si>
  <si>
    <t>TXN_006772</t>
  </si>
  <si>
    <t>CUST_9434</t>
  </si>
  <si>
    <t>TXN_007032</t>
  </si>
  <si>
    <t>TXN_007126</t>
  </si>
  <si>
    <t>CUST_6319</t>
  </si>
  <si>
    <t>TXN_007171</t>
  </si>
  <si>
    <t>CUST_8105</t>
  </si>
  <si>
    <t>TXN_007174</t>
  </si>
  <si>
    <t>TXN_008390</t>
  </si>
  <si>
    <t>CUST_1694</t>
  </si>
  <si>
    <t>TXN_008835</t>
  </si>
  <si>
    <t>CUST_9252</t>
  </si>
  <si>
    <t>TXN_000362</t>
  </si>
  <si>
    <t>CUST_6177</t>
  </si>
  <si>
    <t>TXN_000496</t>
  </si>
  <si>
    <t>CUST_5330</t>
  </si>
  <si>
    <t>TXN_000669</t>
  </si>
  <si>
    <t>CUST_5892</t>
  </si>
  <si>
    <t>TXN_003119</t>
  </si>
  <si>
    <t>TXN_003277</t>
  </si>
  <si>
    <t>CUST_2855</t>
  </si>
  <si>
    <t>TXN_003726</t>
  </si>
  <si>
    <t>CUST_9490</t>
  </si>
  <si>
    <t>TXN_004301</t>
  </si>
  <si>
    <t>CUST_2106</t>
  </si>
  <si>
    <t>TXN_005024</t>
  </si>
  <si>
    <t>CUST_2605</t>
  </si>
  <si>
    <t>TXN_005074</t>
  </si>
  <si>
    <t>TXN_006383</t>
  </si>
  <si>
    <t>TXN_006906</t>
  </si>
  <si>
    <t>TXN_007179</t>
  </si>
  <si>
    <t>TXN_007399</t>
  </si>
  <si>
    <t>CUST_3691</t>
  </si>
  <si>
    <t>TXN_007607</t>
  </si>
  <si>
    <t>CUST_1076</t>
  </si>
  <si>
    <t>TXN_007752</t>
  </si>
  <si>
    <t>CUST_2423</t>
  </si>
  <si>
    <t>TXN_007826</t>
  </si>
  <si>
    <t>CUST_5537</t>
  </si>
  <si>
    <t>TXN_007931</t>
  </si>
  <si>
    <t>CUST_1760</t>
  </si>
  <si>
    <t>TXN_008186</t>
  </si>
  <si>
    <t>CUST_5428</t>
  </si>
  <si>
    <t>TXN_008979</t>
  </si>
  <si>
    <t>TXN_009835</t>
  </si>
  <si>
    <t>TXN_000181</t>
  </si>
  <si>
    <t>CUST_5389</t>
  </si>
  <si>
    <t>TXN_000422</t>
  </si>
  <si>
    <t>CUST_5107</t>
  </si>
  <si>
    <t>TXN_001178</t>
  </si>
  <si>
    <t>CUST_5430</t>
  </si>
  <si>
    <t>TXN_002738</t>
  </si>
  <si>
    <t>CUST_4802</t>
  </si>
  <si>
    <t>TXN_002908</t>
  </si>
  <si>
    <t>TXN_003007</t>
  </si>
  <si>
    <t>TXN_003126</t>
  </si>
  <si>
    <t>CUST_4162</t>
  </si>
  <si>
    <t>TXN_003425</t>
  </si>
  <si>
    <t>TXN_004245</t>
  </si>
  <si>
    <t>CUST_7726</t>
  </si>
  <si>
    <t>TXN_004414</t>
  </si>
  <si>
    <t>CUST_5713</t>
  </si>
  <si>
    <t>TXN_005242</t>
  </si>
  <si>
    <t>CUST_7080</t>
  </si>
  <si>
    <t>TXN_005248</t>
  </si>
  <si>
    <t>CUST_2317</t>
  </si>
  <si>
    <t>TXN_005319</t>
  </si>
  <si>
    <t>TXN_005755</t>
  </si>
  <si>
    <t>CUST_9098</t>
  </si>
  <si>
    <t>TXN_005904</t>
  </si>
  <si>
    <t>CUST_3775</t>
  </si>
  <si>
    <t>TXN_006602</t>
  </si>
  <si>
    <t>CUST_9184</t>
  </si>
  <si>
    <t>TXN_007306</t>
  </si>
  <si>
    <t>TXN_007424</t>
  </si>
  <si>
    <t>CUST_5331</t>
  </si>
  <si>
    <t>TXN_007659</t>
  </si>
  <si>
    <t>TXN_008941</t>
  </si>
  <si>
    <t>TXN_009248</t>
  </si>
  <si>
    <t>CUST_4033</t>
  </si>
  <si>
    <t>TXN_009975</t>
  </si>
  <si>
    <t>CUST_1825</t>
  </si>
  <si>
    <t>TXN_000057</t>
  </si>
  <si>
    <t>CUST_7873</t>
  </si>
  <si>
    <t>TXN_000370</t>
  </si>
  <si>
    <t>CUST_2664</t>
  </si>
  <si>
    <t>TXN_000538</t>
  </si>
  <si>
    <t>TXN_000845</t>
  </si>
  <si>
    <t>TXN_000986</t>
  </si>
  <si>
    <t>CUST_3717</t>
  </si>
  <si>
    <t>TXN_001346</t>
  </si>
  <si>
    <t>TXN_001843</t>
  </si>
  <si>
    <t>CUST_9435</t>
  </si>
  <si>
    <t>TXN_002871</t>
  </si>
  <si>
    <t>TXN_002969</t>
  </si>
  <si>
    <t>TXN_003354</t>
  </si>
  <si>
    <t>TXN_003568</t>
  </si>
  <si>
    <t>CUST_5390</t>
  </si>
  <si>
    <t>TXN_003616</t>
  </si>
  <si>
    <t>TXN_003711</t>
  </si>
  <si>
    <t>TXN_003844</t>
  </si>
  <si>
    <t>CUST_4805</t>
  </si>
  <si>
    <t>TXN_003961</t>
  </si>
  <si>
    <t>CUST_9263</t>
  </si>
  <si>
    <t>TXN_004324</t>
  </si>
  <si>
    <t>TXN_004535</t>
  </si>
  <si>
    <t>CUST_8940</t>
  </si>
  <si>
    <t>TXN_004567</t>
  </si>
  <si>
    <t>TXN_005564</t>
  </si>
  <si>
    <t>TXN_005752</t>
  </si>
  <si>
    <t>TXN_005814</t>
  </si>
  <si>
    <t>TXN_007477</t>
  </si>
  <si>
    <t>CUST_8709</t>
  </si>
  <si>
    <t>TXN_007808</t>
  </si>
  <si>
    <t>CUST_5348</t>
  </si>
  <si>
    <t>TXN_008417</t>
  </si>
  <si>
    <t>CUST_4148</t>
  </si>
  <si>
    <t>TXN_008828</t>
  </si>
  <si>
    <t>CUST_2666</t>
  </si>
  <si>
    <t>TXN_008934</t>
  </si>
  <si>
    <t>TXN_009399</t>
  </si>
  <si>
    <t>CUST_3593</t>
  </si>
  <si>
    <t>TXN_009436</t>
  </si>
  <si>
    <t>CUST_7900</t>
  </si>
  <si>
    <t>TXN_001010</t>
  </si>
  <si>
    <t>CUST_6954</t>
  </si>
  <si>
    <t>TXN_001895</t>
  </si>
  <si>
    <t>CUST_7488</t>
  </si>
  <si>
    <t>TXN_002642</t>
  </si>
  <si>
    <t>TXN_002810</t>
  </si>
  <si>
    <t>CUST_6242</t>
  </si>
  <si>
    <t>TXN_003816</t>
  </si>
  <si>
    <t>CUST_4875</t>
  </si>
  <si>
    <t>TXN_003924</t>
  </si>
  <si>
    <t>CUST_4915</t>
  </si>
  <si>
    <t>TXN_004811</t>
  </si>
  <si>
    <t>TXN_004854</t>
  </si>
  <si>
    <t>TXN_006005</t>
  </si>
  <si>
    <t>CUST_4209</t>
  </si>
  <si>
    <t>TXN_006261</t>
  </si>
  <si>
    <t>TXN_006729</t>
  </si>
  <si>
    <t>CUST_4870</t>
  </si>
  <si>
    <t>TXN_006887</t>
  </si>
  <si>
    <t>CUST_1737</t>
  </si>
  <si>
    <t>TXN_006971</t>
  </si>
  <si>
    <t>CUST_1021</t>
  </si>
  <si>
    <t>TXN_007079</t>
  </si>
  <si>
    <t>TXN_007081</t>
  </si>
  <si>
    <t>CUST_3268</t>
  </si>
  <si>
    <t>TXN_007643</t>
  </si>
  <si>
    <t>TXN_008039</t>
  </si>
  <si>
    <t>TXN_008265</t>
  </si>
  <si>
    <t>CUST_8188</t>
  </si>
  <si>
    <t>TXN_008335</t>
  </si>
  <si>
    <t>TXN_008404</t>
  </si>
  <si>
    <t>CUST_3142</t>
  </si>
  <si>
    <t>TXN_008816</t>
  </si>
  <si>
    <t>CUST_5867</t>
  </si>
  <si>
    <t>TXN_008864</t>
  </si>
  <si>
    <t>TXN_009166</t>
  </si>
  <si>
    <t>TXN_009395</t>
  </si>
  <si>
    <t>CUST_5526</t>
  </si>
  <si>
    <t>TXN_009766</t>
  </si>
  <si>
    <t>TXN_000044</t>
  </si>
  <si>
    <t>CUST_7235</t>
  </si>
  <si>
    <t>TXN_000112</t>
  </si>
  <si>
    <t>CUST_6977</t>
  </si>
  <si>
    <t>TXN_000487</t>
  </si>
  <si>
    <t>TXN_001062</t>
  </si>
  <si>
    <t>CUST_3573</t>
  </si>
  <si>
    <t>TXN_001814</t>
  </si>
  <si>
    <t>TXN_001871</t>
  </si>
  <si>
    <t>CUST_8045</t>
  </si>
  <si>
    <t>TXN_001970</t>
  </si>
  <si>
    <t>CUST_8177</t>
  </si>
  <si>
    <t>TXN_002372</t>
  </si>
  <si>
    <t>CUST_2674</t>
  </si>
  <si>
    <t>TXN_002460</t>
  </si>
  <si>
    <t>TXN_003112</t>
  </si>
  <si>
    <t>TXN_003246</t>
  </si>
  <si>
    <t>TXN_003917</t>
  </si>
  <si>
    <t>CUST_4103</t>
  </si>
  <si>
    <t>TXN_004167</t>
  </si>
  <si>
    <t>CUST_8000</t>
  </si>
  <si>
    <t>TXN_004962</t>
  </si>
  <si>
    <t>CUST_6753</t>
  </si>
  <si>
    <t>TXN_004983</t>
  </si>
  <si>
    <t>CUST_4332</t>
  </si>
  <si>
    <t>TXN_005831</t>
  </si>
  <si>
    <t>CUST_2168</t>
  </si>
  <si>
    <t>TXN_006396</t>
  </si>
  <si>
    <t>CUST_9012</t>
  </si>
  <si>
    <t>TXN_006564</t>
  </si>
  <si>
    <t>CUST_5326</t>
  </si>
  <si>
    <t>TXN_006579</t>
  </si>
  <si>
    <t>CUST_7566</t>
  </si>
  <si>
    <t>TXN_006866</t>
  </si>
  <si>
    <t>CUST_5419</t>
  </si>
  <si>
    <t>TXN_007396</t>
  </si>
  <si>
    <t>CUST_2105</t>
  </si>
  <si>
    <t>TXN_008183</t>
  </si>
  <si>
    <t>CUST_8034</t>
  </si>
  <si>
    <t>TXN_008736</t>
  </si>
  <si>
    <t>TXN_009561</t>
  </si>
  <si>
    <t>CUST_3502</t>
  </si>
  <si>
    <t>TXN_009825</t>
  </si>
  <si>
    <t>TXN_000188</t>
  </si>
  <si>
    <t>CUST_2930</t>
  </si>
  <si>
    <t>TXN_000395</t>
  </si>
  <si>
    <t>TXN_001548</t>
  </si>
  <si>
    <t>CUST_3278</t>
  </si>
  <si>
    <t>TXN_001623</t>
  </si>
  <si>
    <t>CUST_2198</t>
  </si>
  <si>
    <t>TXN_002178</t>
  </si>
  <si>
    <t>CUST_6017</t>
  </si>
  <si>
    <t>TXN_002686</t>
  </si>
  <si>
    <t>TXN_003083</t>
  </si>
  <si>
    <t>TXN_003197</t>
  </si>
  <si>
    <t>CUST_4450</t>
  </si>
  <si>
    <t>TXN_003594</t>
  </si>
  <si>
    <t>TXN_003662</t>
  </si>
  <si>
    <t>CUST_8081</t>
  </si>
  <si>
    <t>TXN_003820</t>
  </si>
  <si>
    <t>CUST_4882</t>
  </si>
  <si>
    <t>TXN_004095</t>
  </si>
  <si>
    <t>TXN_004197</t>
  </si>
  <si>
    <t>CUST_3462</t>
  </si>
  <si>
    <t>TXN_004960</t>
  </si>
  <si>
    <t>TXN_005109</t>
  </si>
  <si>
    <t>TXN_005331</t>
  </si>
  <si>
    <t>CUST_4174</t>
  </si>
  <si>
    <t>TXN_005775</t>
  </si>
  <si>
    <t>CUST_4151</t>
  </si>
  <si>
    <t>TXN_006954</t>
  </si>
  <si>
    <t>TXN_007344</t>
  </si>
  <si>
    <t>CUST_2308</t>
  </si>
  <si>
    <t>TXN_008581</t>
  </si>
  <si>
    <t>CUST_3793</t>
  </si>
  <si>
    <t>TXN_008996</t>
  </si>
  <si>
    <t>TXN_009072</t>
  </si>
  <si>
    <t>CUST_2250</t>
  </si>
  <si>
    <t>TXN_000180</t>
  </si>
  <si>
    <t>CUST_9958</t>
  </si>
  <si>
    <t>TXN_000357</t>
  </si>
  <si>
    <t>CUST_1635</t>
  </si>
  <si>
    <t>TXN_000462</t>
  </si>
  <si>
    <t>TXN_000600</t>
  </si>
  <si>
    <t>CUST_6124</t>
  </si>
  <si>
    <t>TXN_001166</t>
  </si>
  <si>
    <t>TXN_001954</t>
  </si>
  <si>
    <t>TXN_003022</t>
  </si>
  <si>
    <t>CUST_9682</t>
  </si>
  <si>
    <t>TXN_003190</t>
  </si>
  <si>
    <t>CUST_2849</t>
  </si>
  <si>
    <t>TXN_003382</t>
  </si>
  <si>
    <t>CUST_9475</t>
  </si>
  <si>
    <t>TXN_003404</t>
  </si>
  <si>
    <t>TXN_003555</t>
  </si>
  <si>
    <t>CUST_7318</t>
  </si>
  <si>
    <t>TXN_004338</t>
  </si>
  <si>
    <t>CUST_9430</t>
  </si>
  <si>
    <t>TXN_004436</t>
  </si>
  <si>
    <t>TXN_004941</t>
  </si>
  <si>
    <t>TXN_005327</t>
  </si>
  <si>
    <t>TXN_005474</t>
  </si>
  <si>
    <t>TXN_005890</t>
  </si>
  <si>
    <t>TXN_005897</t>
  </si>
  <si>
    <t>CUST_8715</t>
  </si>
  <si>
    <t>TXN_006268</t>
  </si>
  <si>
    <t>TXN_006390</t>
  </si>
  <si>
    <t>CUST_2468</t>
  </si>
  <si>
    <t>TXN_006391</t>
  </si>
  <si>
    <t>CUST_8925</t>
  </si>
  <si>
    <t>TXN_006561</t>
  </si>
  <si>
    <t>CUST_3553</t>
  </si>
  <si>
    <t>TXN_006582</t>
  </si>
  <si>
    <t>CUST_7363</t>
  </si>
  <si>
    <t>TXN_006855</t>
  </si>
  <si>
    <t>TXN_008172</t>
  </si>
  <si>
    <t>CUST_5695</t>
  </si>
  <si>
    <t>TXN_008348</t>
  </si>
  <si>
    <t>TXN_008590</t>
  </si>
  <si>
    <t>CUST_1797</t>
  </si>
  <si>
    <t>TXN_008820</t>
  </si>
  <si>
    <t>CUST_6355</t>
  </si>
  <si>
    <t>TXN_008831</t>
  </si>
  <si>
    <t>CUST_2384</t>
  </si>
  <si>
    <t>TXN_009172</t>
  </si>
  <si>
    <t>CUST_3217</t>
  </si>
  <si>
    <t>TXN_009557</t>
  </si>
  <si>
    <t>CUST_2018</t>
  </si>
  <si>
    <t>TXN_009744</t>
  </si>
  <si>
    <t>CUST_6434</t>
  </si>
  <si>
    <t>TXN_000609</t>
  </si>
  <si>
    <t>TXN_001022</t>
  </si>
  <si>
    <t>CUST_6207</t>
  </si>
  <si>
    <t>TXN_001575</t>
  </si>
  <si>
    <t>TXN_001813</t>
  </si>
  <si>
    <t>CUST_9555</t>
  </si>
  <si>
    <t>TXN_001897</t>
  </si>
  <si>
    <t>CUST_7525</t>
  </si>
  <si>
    <t>TXN_001960</t>
  </si>
  <si>
    <t>CUST_3672</t>
  </si>
  <si>
    <t>TXN_002353</t>
  </si>
  <si>
    <t>TXN_002404</t>
  </si>
  <si>
    <t>TXN_002862</t>
  </si>
  <si>
    <t>TXN_003424</t>
  </si>
  <si>
    <t>TXN_003569</t>
  </si>
  <si>
    <t>CUST_3687</t>
  </si>
  <si>
    <t>TXN_004121</t>
  </si>
  <si>
    <t>CUST_8531</t>
  </si>
  <si>
    <t>TXN_004955</t>
  </si>
  <si>
    <t>CUST_8915</t>
  </si>
  <si>
    <t>TXN_005816</t>
  </si>
  <si>
    <t>CUST_4039</t>
  </si>
  <si>
    <t>TXN_006510</t>
  </si>
  <si>
    <t>CUST_6522</t>
  </si>
  <si>
    <t>TXN_006535</t>
  </si>
  <si>
    <t>TXN_007470</t>
  </si>
  <si>
    <t>CUST_3170</t>
  </si>
  <si>
    <t>TXN_007677</t>
  </si>
  <si>
    <t>CUST_6902</t>
  </si>
  <si>
    <t>TXN_008334</t>
  </si>
  <si>
    <t>TXN_008873</t>
  </si>
  <si>
    <t>TXN_008984</t>
  </si>
  <si>
    <t>CUST_5276</t>
  </si>
  <si>
    <t>TXN_009217</t>
  </si>
  <si>
    <t>TXN_009496</t>
  </si>
  <si>
    <t>CUST_5898</t>
  </si>
  <si>
    <t>TXN_001098</t>
  </si>
  <si>
    <t>CUST_4067</t>
  </si>
  <si>
    <t>TXN_001146</t>
  </si>
  <si>
    <t>CUST_5090</t>
  </si>
  <si>
    <t>TXN_001685</t>
  </si>
  <si>
    <t>TXN_001760</t>
  </si>
  <si>
    <t>CUST_6016</t>
  </si>
  <si>
    <t>TXN_002552</t>
  </si>
  <si>
    <t>CUST_2875</t>
  </si>
  <si>
    <t>TXN_002596</t>
  </si>
  <si>
    <t>CUST_8461</t>
  </si>
  <si>
    <t>TXN_002827</t>
  </si>
  <si>
    <t>CUST_6686</t>
  </si>
  <si>
    <t>TXN_002971</t>
  </si>
  <si>
    <t>TXN_003069</t>
  </si>
  <si>
    <t>CUST_3895</t>
  </si>
  <si>
    <t>TXN_004022</t>
  </si>
  <si>
    <t>TXN_004506</t>
  </si>
  <si>
    <t>TXN_004548</t>
  </si>
  <si>
    <t>CUST_5571</t>
  </si>
  <si>
    <t>TXN_004866</t>
  </si>
  <si>
    <t>TXN_004899</t>
  </si>
  <si>
    <t>CUST_6014</t>
  </si>
  <si>
    <t>TXN_005869</t>
  </si>
  <si>
    <t>TXN_006084</t>
  </si>
  <si>
    <t>TXN_006611</t>
  </si>
  <si>
    <t>TXN_006616</t>
  </si>
  <si>
    <t>CUST_3434</t>
  </si>
  <si>
    <t>TXN_006655</t>
  </si>
  <si>
    <t>CUST_2176</t>
  </si>
  <si>
    <t>TXN_007721</t>
  </si>
  <si>
    <t>CUST_2379</t>
  </si>
  <si>
    <t>TXN_007855</t>
  </si>
  <si>
    <t>CUST_6202</t>
  </si>
  <si>
    <t>TXN_007869</t>
  </si>
  <si>
    <t>CUST_6329</t>
  </si>
  <si>
    <t>TXN_008077</t>
  </si>
  <si>
    <t>CUST_4499</t>
  </si>
  <si>
    <t>TXN_008246</t>
  </si>
  <si>
    <t>CUST_2523</t>
  </si>
  <si>
    <t>TXN_008304</t>
  </si>
  <si>
    <t>TXN_008341</t>
  </si>
  <si>
    <t>CUST_4409</t>
  </si>
  <si>
    <t>TXN_008412</t>
  </si>
  <si>
    <t>CUST_7212</t>
  </si>
  <si>
    <t>TXN_008712</t>
  </si>
  <si>
    <t>TXN_000277</t>
  </si>
  <si>
    <t>CUST_3327</t>
  </si>
  <si>
    <t>TXN_000650</t>
  </si>
  <si>
    <t>TXN_001272</t>
  </si>
  <si>
    <t>CUST_9194</t>
  </si>
  <si>
    <t>TXN_001465</t>
  </si>
  <si>
    <t>CUST_4041</t>
  </si>
  <si>
    <t>TXN_001620</t>
  </si>
  <si>
    <t>CUST_7812</t>
  </si>
  <si>
    <t>TXN_002712</t>
  </si>
  <si>
    <t>CUST_2708</t>
  </si>
  <si>
    <t>TXN_003271</t>
  </si>
  <si>
    <t>TXN_003666</t>
  </si>
  <si>
    <t>CUST_7410</t>
  </si>
  <si>
    <t>TXN_003892</t>
  </si>
  <si>
    <t>CUST_8522</t>
  </si>
  <si>
    <t>TXN_004063</t>
  </si>
  <si>
    <t>CUST_2251</t>
  </si>
  <si>
    <t>TXN_004192</t>
  </si>
  <si>
    <t>CUST_8693</t>
  </si>
  <si>
    <t>TXN_004982</t>
  </si>
  <si>
    <t>TXN_005345</t>
  </si>
  <si>
    <t>CUST_7175</t>
  </si>
  <si>
    <t>TXN_006091</t>
  </si>
  <si>
    <t>TXN_006904</t>
  </si>
  <si>
    <t>TXN_006916</t>
  </si>
  <si>
    <t>TXN_007043</t>
  </si>
  <si>
    <t>TXN_007450</t>
  </si>
  <si>
    <t>TXN_007928</t>
  </si>
  <si>
    <t>TXN_008663</t>
  </si>
  <si>
    <t>TXN_008722</t>
  </si>
  <si>
    <t>CUST_6740</t>
  </si>
  <si>
    <t>TXN_009378</t>
  </si>
  <si>
    <t>CUST_3428</t>
  </si>
  <si>
    <t>TXN_009495</t>
  </si>
  <si>
    <t>CUST_5077</t>
  </si>
  <si>
    <t>TXN_000026</t>
  </si>
  <si>
    <t>TXN_000486</t>
  </si>
  <si>
    <t>TXN_001156</t>
  </si>
  <si>
    <t>CUST_1338</t>
  </si>
  <si>
    <t>TXN_002425</t>
  </si>
  <si>
    <t>CUST_5088</t>
  </si>
  <si>
    <t>TXN_002785</t>
  </si>
  <si>
    <t>CUST_1024</t>
  </si>
  <si>
    <t>TXN_004054</t>
  </si>
  <si>
    <t>CUST_2051</t>
  </si>
  <si>
    <t>TXN_004357</t>
  </si>
  <si>
    <t>CUST_2827</t>
  </si>
  <si>
    <t>TXN_004636</t>
  </si>
  <si>
    <t>CUST_2652</t>
  </si>
  <si>
    <t>TXN_005056</t>
  </si>
  <si>
    <t>TXN_006230</t>
  </si>
  <si>
    <t>TXN_006238</t>
  </si>
  <si>
    <t>CUST_2235</t>
  </si>
  <si>
    <t>TXN_006311</t>
  </si>
  <si>
    <t>CUST_9793</t>
  </si>
  <si>
    <t>TXN_006387</t>
  </si>
  <si>
    <t>CUST_6419</t>
  </si>
  <si>
    <t>TXN_006975</t>
  </si>
  <si>
    <t>TXN_007534</t>
  </si>
  <si>
    <t>CUST_9163</t>
  </si>
  <si>
    <t>TXN_008045</t>
  </si>
  <si>
    <t>CUST_5332</t>
  </si>
  <si>
    <t>TXN_008275</t>
  </si>
  <si>
    <t>TXN_008533</t>
  </si>
  <si>
    <t>CUST_7431</t>
  </si>
  <si>
    <t>TXN_008619</t>
  </si>
  <si>
    <t>TXN_009073</t>
  </si>
  <si>
    <t>CUST_9177</t>
  </si>
  <si>
    <t>TXN_009247</t>
  </si>
  <si>
    <t>TXN_009403</t>
  </si>
  <si>
    <t>CUST_8971</t>
  </si>
  <si>
    <t>TXN_009730</t>
  </si>
  <si>
    <t>CUST_5889</t>
  </si>
  <si>
    <t>TXN_001173</t>
  </si>
  <si>
    <t>TXN_001174</t>
  </si>
  <si>
    <t>TXN_001580</t>
  </si>
  <si>
    <t>CUST_4568</t>
  </si>
  <si>
    <t>TXN_001793</t>
  </si>
  <si>
    <t>TXN_001794</t>
  </si>
  <si>
    <t>TXN_001939</t>
  </si>
  <si>
    <t>CUST_8380</t>
  </si>
  <si>
    <t>TXN_002098</t>
  </si>
  <si>
    <t>CUST_9505</t>
  </si>
  <si>
    <t>TXN_003237</t>
  </si>
  <si>
    <t>TXN_003436</t>
  </si>
  <si>
    <t>TXN_003450</t>
  </si>
  <si>
    <t>CUST_6488</t>
  </si>
  <si>
    <t>TXN_003613</t>
  </si>
  <si>
    <t>TXN_003958</t>
  </si>
  <si>
    <t>CUST_9597</t>
  </si>
  <si>
    <t>TXN_003990</t>
  </si>
  <si>
    <t>TXN_004193</t>
  </si>
  <si>
    <t>TXN_004262</t>
  </si>
  <si>
    <t>CUST_9644</t>
  </si>
  <si>
    <t>TXN_005059</t>
  </si>
  <si>
    <t>TXN_005382</t>
  </si>
  <si>
    <t>CUST_2364</t>
  </si>
  <si>
    <t>TXN_006146</t>
  </si>
  <si>
    <t>TXN_006683</t>
  </si>
  <si>
    <t>CUST_4454</t>
  </si>
  <si>
    <t>TXN_006780</t>
  </si>
  <si>
    <t>CUST_6356</t>
  </si>
  <si>
    <t>TXN_007061</t>
  </si>
  <si>
    <t>TXN_007403</t>
  </si>
  <si>
    <t>CUST_9023</t>
  </si>
  <si>
    <t>TXN_008388</t>
  </si>
  <si>
    <t>TXN_008463</t>
  </si>
  <si>
    <t>CUST_8770</t>
  </si>
  <si>
    <t>TXN_008493</t>
  </si>
  <si>
    <t>TXN_008617</t>
  </si>
  <si>
    <t>CUST_7884</t>
  </si>
  <si>
    <t>TXN_008884</t>
  </si>
  <si>
    <t>TXN_009264</t>
  </si>
  <si>
    <t>CUST_3815</t>
  </si>
  <si>
    <t>TXN_000066</t>
  </si>
  <si>
    <t>TXN_000081</t>
  </si>
  <si>
    <t>TXN_001237</t>
  </si>
  <si>
    <t>CUST_8832</t>
  </si>
  <si>
    <t>TXN_001380</t>
  </si>
  <si>
    <t>CUST_6658</t>
  </si>
  <si>
    <t>TXN_001898</t>
  </si>
  <si>
    <t>CUST_4850</t>
  </si>
  <si>
    <t>TXN_002291</t>
  </si>
  <si>
    <t>TXN_002514</t>
  </si>
  <si>
    <t>CUST_1340</t>
  </si>
  <si>
    <t>TXN_002778</t>
  </si>
  <si>
    <t>TXN_003005</t>
  </si>
  <si>
    <t>CUST_9584</t>
  </si>
  <si>
    <t>TXN_003471</t>
  </si>
  <si>
    <t>CUST_7915</t>
  </si>
  <si>
    <t>TXN_003591</t>
  </si>
  <si>
    <t>CUST_1717</t>
  </si>
  <si>
    <t>TXN_003742</t>
  </si>
  <si>
    <t>TXN_003767</t>
  </si>
  <si>
    <t>CUST_2338</t>
  </si>
  <si>
    <t>TXN_004681</t>
  </si>
  <si>
    <t>CUST_3560</t>
  </si>
  <si>
    <t>TXN_005083</t>
  </si>
  <si>
    <t>CUST_2335</t>
  </si>
  <si>
    <t>TXN_005761</t>
  </si>
  <si>
    <t>CUST_2173</t>
  </si>
  <si>
    <t>TXN_005884</t>
  </si>
  <si>
    <t>CUST_9894</t>
  </si>
  <si>
    <t>TXN_006256</t>
  </si>
  <si>
    <t>TXN_007047</t>
  </si>
  <si>
    <t>TXN_007242</t>
  </si>
  <si>
    <t>CUST_9002</t>
  </si>
  <si>
    <t>TXN_007688</t>
  </si>
  <si>
    <t>TXN_008019</t>
  </si>
  <si>
    <t>CUST_7786</t>
  </si>
  <si>
    <t>TXN_008163</t>
  </si>
  <si>
    <t>CUST_5482</t>
  </si>
  <si>
    <t>TXN_008837</t>
  </si>
  <si>
    <t>TXN_009253</t>
  </si>
  <si>
    <t>CUST_2414</t>
  </si>
  <si>
    <t>TXN_009457</t>
  </si>
  <si>
    <t>CUST_4116</t>
  </si>
  <si>
    <t>TXN_000542</t>
  </si>
  <si>
    <t>CUST_1823</t>
  </si>
  <si>
    <t>TXN_000743</t>
  </si>
  <si>
    <t>CUST_7949</t>
  </si>
  <si>
    <t>TXN_001247</t>
  </si>
  <si>
    <t>CUST_1806</t>
  </si>
  <si>
    <t>TXN_001424</t>
  </si>
  <si>
    <t>TXN_003252</t>
  </si>
  <si>
    <t>TXN_003561</t>
  </si>
  <si>
    <t>CUST_7901</t>
  </si>
  <si>
    <t>TXN_003724</t>
  </si>
  <si>
    <t>CUST_6669</t>
  </si>
  <si>
    <t>TXN_004083</t>
  </si>
  <si>
    <t>CUST_9728</t>
  </si>
  <si>
    <t>TXN_005063</t>
  </si>
  <si>
    <t>CUST_7040</t>
  </si>
  <si>
    <t>TXN_005099</t>
  </si>
  <si>
    <t>CUST_6603</t>
  </si>
  <si>
    <t>TXN_005201</t>
  </si>
  <si>
    <t>CUST_9617</t>
  </si>
  <si>
    <t>TXN_005553</t>
  </si>
  <si>
    <t>TXN_005819</t>
  </si>
  <si>
    <t>CUST_7537</t>
  </si>
  <si>
    <t>TXN_006648</t>
  </si>
  <si>
    <t>TXN_007333</t>
  </si>
  <si>
    <t>CUST_2231</t>
  </si>
  <si>
    <t>TXN_007883</t>
  </si>
  <si>
    <t>CUST_1148</t>
  </si>
  <si>
    <t>TXN_008232</t>
  </si>
  <si>
    <t>TXN_008515</t>
  </si>
  <si>
    <t>CUST_2212</t>
  </si>
  <si>
    <t>TXN_008920</t>
  </si>
  <si>
    <t>CUST_4818</t>
  </si>
  <si>
    <t>TXN_000621</t>
  </si>
  <si>
    <t>CUST_8140</t>
  </si>
  <si>
    <t>TXN_000832</t>
  </si>
  <si>
    <t>CUST_6256</t>
  </si>
  <si>
    <t>TXN_000981</t>
  </si>
  <si>
    <t>CUST_3482</t>
  </si>
  <si>
    <t>TXN_001347</t>
  </si>
  <si>
    <t>CUST_2265</t>
  </si>
  <si>
    <t>TXN_001767</t>
  </si>
  <si>
    <t>TXN_002795</t>
  </si>
  <si>
    <t>CUST_4175</t>
  </si>
  <si>
    <t>TXN_002934</t>
  </si>
  <si>
    <t>CUST_1539</t>
  </si>
  <si>
    <t>TXN_003464</t>
  </si>
  <si>
    <t>CUST_6738</t>
  </si>
  <si>
    <t>TXN_003622</t>
  </si>
  <si>
    <t>CUST_1002</t>
  </si>
  <si>
    <t>TXN_004380</t>
  </si>
  <si>
    <t>CUST_7308</t>
  </si>
  <si>
    <t>TXN_004790</t>
  </si>
  <si>
    <t>CUST_9531</t>
  </si>
  <si>
    <t>TXN_005295</t>
  </si>
  <si>
    <t>CUST_7678</t>
  </si>
  <si>
    <t>TXN_006171</t>
  </si>
  <si>
    <t>TXN_006269</t>
  </si>
  <si>
    <t>CUST_4787</t>
  </si>
  <si>
    <t>TXN_007278</t>
  </si>
  <si>
    <t>CUST_4264</t>
  </si>
  <si>
    <t>TXN_007471</t>
  </si>
  <si>
    <t>TXN_007501</t>
  </si>
  <si>
    <t>TXN_008180</t>
  </si>
  <si>
    <t>TXN_008365</t>
  </si>
  <si>
    <t>CUST_7176</t>
  </si>
  <si>
    <t>TXN_008677</t>
  </si>
  <si>
    <t>CUST_9051</t>
  </si>
  <si>
    <t>TXN_008724</t>
  </si>
  <si>
    <t>CUST_1901</t>
  </si>
  <si>
    <t>TXN_008969</t>
  </si>
  <si>
    <t>CUST_7461</t>
  </si>
  <si>
    <t>TXN_009513</t>
  </si>
  <si>
    <t>TXN_009726</t>
  </si>
  <si>
    <t>TXN_000569</t>
  </si>
  <si>
    <t>TXN_000913</t>
  </si>
  <si>
    <t>CUST_1827</t>
  </si>
  <si>
    <t>TXN_001006</t>
  </si>
  <si>
    <t>CUST_1054</t>
  </si>
  <si>
    <t>TXN_001233</t>
  </si>
  <si>
    <t>CUST_3033</t>
  </si>
  <si>
    <t>TXN_001371</t>
  </si>
  <si>
    <t>CUST_7540</t>
  </si>
  <si>
    <t>TXN_002331</t>
  </si>
  <si>
    <t>TXN_002702</t>
  </si>
  <si>
    <t>CUST_3834</t>
  </si>
  <si>
    <t>TXN_002782</t>
  </si>
  <si>
    <t>CUST_9733</t>
  </si>
  <si>
    <t>TXN_003215</t>
  </si>
  <si>
    <t>TXN_003904</t>
  </si>
  <si>
    <t>CUST_9417</t>
  </si>
  <si>
    <t>TXN_004426</t>
  </si>
  <si>
    <t>TXN_004751</t>
  </si>
  <si>
    <t>CUST_1421</t>
  </si>
  <si>
    <t>TXN_005214</t>
  </si>
  <si>
    <t>CUST_6187</t>
  </si>
  <si>
    <t>TXN_006529</t>
  </si>
  <si>
    <t>TXN_006638</t>
  </si>
  <si>
    <t>TXN_006806</t>
  </si>
  <si>
    <t>TXN_007345</t>
  </si>
  <si>
    <t>TXN_007754</t>
  </si>
  <si>
    <t>CUST_3990</t>
  </si>
  <si>
    <t>TXN_008116</t>
  </si>
  <si>
    <t>TXN_009103</t>
  </si>
  <si>
    <t>TXN_009833</t>
  </si>
  <si>
    <t>CUST_5830</t>
  </si>
  <si>
    <t>TXN_000027</t>
  </si>
  <si>
    <t>CUST_1189</t>
  </si>
  <si>
    <t>TXN_001145</t>
  </si>
  <si>
    <t>CUST_3322</t>
  </si>
  <si>
    <t>TXN_002045</t>
  </si>
  <si>
    <t>TXN_002662</t>
  </si>
  <si>
    <t>CUST_9315</t>
  </si>
  <si>
    <t>TXN_002770</t>
  </si>
  <si>
    <t>CUST_1276</t>
  </si>
  <si>
    <t>TXN_003060</t>
  </si>
  <si>
    <t>CUST_9548</t>
  </si>
  <si>
    <t>TXN_003184</t>
  </si>
  <si>
    <t>CUST_9533</t>
  </si>
  <si>
    <t>TXN_003458</t>
  </si>
  <si>
    <t>TXN_003897</t>
  </si>
  <si>
    <t>CUST_4136</t>
  </si>
  <si>
    <t>TXN_004228</t>
  </si>
  <si>
    <t>CUST_5895</t>
  </si>
  <si>
    <t>TXN_004863</t>
  </si>
  <si>
    <t>CUST_2312</t>
  </si>
  <si>
    <t>TXN_005235</t>
  </si>
  <si>
    <t>TXN_005861</t>
  </si>
  <si>
    <t>TXN_006404</t>
  </si>
  <si>
    <t>TXN_006751</t>
  </si>
  <si>
    <t>TXN_007036</t>
  </si>
  <si>
    <t>CUST_4548</t>
  </si>
  <si>
    <t>TXN_007054</t>
  </si>
  <si>
    <t>TXN_007177</t>
  </si>
  <si>
    <t>CUST_5050</t>
  </si>
  <si>
    <t>TXN_007540</t>
  </si>
  <si>
    <t>CUST_8586</t>
  </si>
  <si>
    <t>TXN_007624</t>
  </si>
  <si>
    <t>CUST_8310</t>
  </si>
  <si>
    <t>TXN_008428</t>
  </si>
  <si>
    <t>TXN_008644</t>
  </si>
  <si>
    <t>CUST_1799</t>
  </si>
  <si>
    <t>TXN_008675</t>
  </si>
  <si>
    <t>TXN_009011</t>
  </si>
  <si>
    <t>CUST_3939</t>
  </si>
  <si>
    <t>TXN_009061</t>
  </si>
  <si>
    <t>TXN_009171</t>
  </si>
  <si>
    <t>CUST_2900</t>
  </si>
  <si>
    <t>TXN_009246</t>
  </si>
  <si>
    <t>TXN_009794</t>
  </si>
  <si>
    <t>CUST_8128</t>
  </si>
  <si>
    <t>TXN_000025</t>
  </si>
  <si>
    <t>CUST_3047</t>
  </si>
  <si>
    <t>TXN_000397</t>
  </si>
  <si>
    <t>CUST_7665</t>
  </si>
  <si>
    <t>TXN_000720</t>
  </si>
  <si>
    <t>CUST_5432</t>
  </si>
  <si>
    <t>TXN_001933</t>
  </si>
  <si>
    <t>CUST_8638</t>
  </si>
  <si>
    <t>TXN_002006</t>
  </si>
  <si>
    <t>CUST_6439</t>
  </si>
  <si>
    <t>TXN_002153</t>
  </si>
  <si>
    <t>TXN_002200</t>
  </si>
  <si>
    <t>CUST_1162</t>
  </si>
  <si>
    <t>TXN_002429</t>
  </si>
  <si>
    <t>CUST_6394</t>
  </si>
  <si>
    <t>TXN_003376</t>
  </si>
  <si>
    <t>CUST_2271</t>
  </si>
  <si>
    <t>TXN_003558</t>
  </si>
  <si>
    <t>TXN_003909</t>
  </si>
  <si>
    <t>CUST_6067</t>
  </si>
  <si>
    <t>TXN_003915</t>
  </si>
  <si>
    <t>CUST_5774</t>
  </si>
  <si>
    <t>TXN_004541</t>
  </si>
  <si>
    <t>TXN_005071</t>
  </si>
  <si>
    <t>TXN_006680</t>
  </si>
  <si>
    <t>CUST_8385</t>
  </si>
  <si>
    <t>TXN_007354</t>
  </si>
  <si>
    <t>CUST_2439</t>
  </si>
  <si>
    <t>TXN_007426</t>
  </si>
  <si>
    <t>TXN_007591</t>
  </si>
  <si>
    <t>CUST_5810</t>
  </si>
  <si>
    <t>TXN_008167</t>
  </si>
  <si>
    <t>TXN_008363</t>
  </si>
  <si>
    <t>CUST_7312</t>
  </si>
  <si>
    <t>TXN_008782</t>
  </si>
  <si>
    <t>TXN_009669</t>
  </si>
  <si>
    <t>CUST_5717</t>
  </si>
  <si>
    <t>TXN_009897</t>
  </si>
  <si>
    <t>TXN_000160</t>
  </si>
  <si>
    <t>CUST_8554</t>
  </si>
  <si>
    <t>TXN_000380</t>
  </si>
  <si>
    <t>CUST_1580</t>
  </si>
  <si>
    <t>TXN_000494</t>
  </si>
  <si>
    <t>CUST_6334</t>
  </si>
  <si>
    <t>TXN_000562</t>
  </si>
  <si>
    <t>TXN_000658</t>
  </si>
  <si>
    <t>TXN_000695</t>
  </si>
  <si>
    <t>CUST_4266</t>
  </si>
  <si>
    <t>TXN_001159</t>
  </si>
  <si>
    <t>CUST_2750</t>
  </si>
  <si>
    <t>TXN_001521</t>
  </si>
  <si>
    <t>CUST_9595</t>
  </si>
  <si>
    <t>TXN_001781</t>
  </si>
  <si>
    <t>TXN_001934</t>
  </si>
  <si>
    <t>TXN_002410</t>
  </si>
  <si>
    <t>TXN_002942</t>
  </si>
  <si>
    <t>CUST_2673</t>
  </si>
  <si>
    <t>TXN_003325</t>
  </si>
  <si>
    <t>CUST_4765</t>
  </si>
  <si>
    <t>TXN_003784</t>
  </si>
  <si>
    <t>CUST_3904</t>
  </si>
  <si>
    <t>TXN_003948</t>
  </si>
  <si>
    <t>CUST_2445</t>
  </si>
  <si>
    <t>TXN_004156</t>
  </si>
  <si>
    <t>CUST_7078</t>
  </si>
  <si>
    <t>TXN_004432</t>
  </si>
  <si>
    <t>CUST_8469</t>
  </si>
  <si>
    <t>TXN_005704</t>
  </si>
  <si>
    <t>CUST_9761</t>
  </si>
  <si>
    <t>TXN_005736</t>
  </si>
  <si>
    <t>CUST_5002</t>
  </si>
  <si>
    <t>TXN_005914</t>
  </si>
  <si>
    <t>TXN_006070</t>
  </si>
  <si>
    <t>CUST_2574</t>
  </si>
  <si>
    <t>TXN_006816</t>
  </si>
  <si>
    <t>TXN_007122</t>
  </si>
  <si>
    <t>CUST_7642</t>
  </si>
  <si>
    <t>TXN_007551</t>
  </si>
  <si>
    <t>CUST_4227</t>
  </si>
  <si>
    <t>TXN_008233</t>
  </si>
  <si>
    <t>TXN_008298</t>
  </si>
  <si>
    <t>CUST_6591</t>
  </si>
  <si>
    <t>TXN_008917</t>
  </si>
  <si>
    <t>TXN_009076</t>
  </si>
  <si>
    <t>TXN_009210</t>
  </si>
  <si>
    <t>TXN_009623</t>
  </si>
  <si>
    <t>TXN_001560</t>
  </si>
  <si>
    <t>CUST_7430</t>
  </si>
  <si>
    <t>TXN_001805</t>
  </si>
  <si>
    <t>TXN_001840</t>
  </si>
  <si>
    <t>TXN_001859</t>
  </si>
  <si>
    <t>CUST_8373</t>
  </si>
  <si>
    <t>TXN_002180</t>
  </si>
  <si>
    <t>TXN_002346</t>
  </si>
  <si>
    <t>CUST_7274</t>
  </si>
  <si>
    <t>TXN_002463</t>
  </si>
  <si>
    <t>CUST_8156</t>
  </si>
  <si>
    <t>TXN_002566</t>
  </si>
  <si>
    <t>CUST_6889</t>
  </si>
  <si>
    <t>TXN_003290</t>
  </si>
  <si>
    <t>TXN_003396</t>
  </si>
  <si>
    <t>CUST_1369</t>
  </si>
  <si>
    <t>TXN_003983</t>
  </si>
  <si>
    <t>TXN_004639</t>
  </si>
  <si>
    <t>CUST_1599</t>
  </si>
  <si>
    <t>TXN_005044</t>
  </si>
  <si>
    <t>CUST_6731</t>
  </si>
  <si>
    <t>TXN_006183</t>
  </si>
  <si>
    <t>CUST_4749</t>
  </si>
  <si>
    <t>TXN_006434</t>
  </si>
  <si>
    <t>TXN_006444</t>
  </si>
  <si>
    <t>TXN_006466</t>
  </si>
  <si>
    <t>CUST_2770</t>
  </si>
  <si>
    <t>TXN_006782</t>
  </si>
  <si>
    <t>TXN_006925</t>
  </si>
  <si>
    <t>CUST_9539</t>
  </si>
  <si>
    <t>TXN_008382</t>
  </si>
  <si>
    <t>CUST_6873</t>
  </si>
  <si>
    <t>TXN_008649</t>
  </si>
  <si>
    <t>CUST_6383</t>
  </si>
  <si>
    <t>TXN_008902</t>
  </si>
  <si>
    <t>CUST_6064</t>
  </si>
  <si>
    <t>TXN_009065</t>
  </si>
  <si>
    <t>TXN_009282</t>
  </si>
  <si>
    <t>CUST_6044</t>
  </si>
  <si>
    <t>TXN_009303</t>
  </si>
  <si>
    <t>TXN_000074</t>
  </si>
  <si>
    <t>CUST_9571</t>
  </si>
  <si>
    <t>TXN_002772</t>
  </si>
  <si>
    <t>CUST_2227</t>
  </si>
  <si>
    <t>TXN_004932</t>
  </si>
  <si>
    <t>CUST_9052</t>
  </si>
  <si>
    <t>TXN_004981</t>
  </si>
  <si>
    <t>CUST_7008</t>
  </si>
  <si>
    <t>TXN_005638</t>
  </si>
  <si>
    <t>CUST_6378</t>
  </si>
  <si>
    <t>TXN_005714</t>
  </si>
  <si>
    <t>TXN_005912</t>
  </si>
  <si>
    <t>TXN_006064</t>
  </si>
  <si>
    <t>TXN_006650</t>
  </si>
  <si>
    <t>TXN_007064</t>
  </si>
  <si>
    <t>CUST_9183</t>
  </si>
  <si>
    <t>TXN_007646</t>
  </si>
  <si>
    <t>CUST_2821</t>
  </si>
  <si>
    <t>TXN_008651</t>
  </si>
  <si>
    <t>TXN_009521</t>
  </si>
  <si>
    <t>CUST_7849</t>
  </si>
  <si>
    <t>TXN_000043</t>
  </si>
  <si>
    <t>CUST_8041</t>
  </si>
  <si>
    <t>TXN_000578</t>
  </si>
  <si>
    <t>CUST_4775</t>
  </si>
  <si>
    <t>TXN_000682</t>
  </si>
  <si>
    <t>TXN_001822</t>
  </si>
  <si>
    <t>CUST_2012</t>
  </si>
  <si>
    <t>TXN_001961</t>
  </si>
  <si>
    <t>TXN_003430</t>
  </si>
  <si>
    <t>TXN_003454</t>
  </si>
  <si>
    <t>CUST_2873</t>
  </si>
  <si>
    <t>TXN_003812</t>
  </si>
  <si>
    <t>TXN_004163</t>
  </si>
  <si>
    <t>CUST_7100</t>
  </si>
  <si>
    <t>TXN_004234</t>
  </si>
  <si>
    <t>TXN_004978</t>
  </si>
  <si>
    <t>TXN_005269</t>
  </si>
  <si>
    <t>TXN_005662</t>
  </si>
  <si>
    <t>TXN_006018</t>
  </si>
  <si>
    <t>TXN_007168</t>
  </si>
  <si>
    <t>TXN_007289</t>
  </si>
  <si>
    <t>CUST_2587</t>
  </si>
  <si>
    <t>TXN_007587</t>
  </si>
  <si>
    <t>CUST_8844</t>
  </si>
  <si>
    <t>TXN_007978</t>
  </si>
  <si>
    <t>CUST_9831</t>
  </si>
  <si>
    <t>TXN_008139</t>
  </si>
  <si>
    <t>TXN_008819</t>
  </si>
  <si>
    <t>TXN_009440</t>
  </si>
  <si>
    <t>CUST_8496</t>
  </si>
  <si>
    <t>TXN_000623</t>
  </si>
  <si>
    <t>CUST_5809</t>
  </si>
  <si>
    <t>TXN_000667</t>
  </si>
  <si>
    <t>TXN_000766</t>
  </si>
  <si>
    <t>CUST_7891</t>
  </si>
  <si>
    <t>TXN_000899</t>
  </si>
  <si>
    <t>CUST_1094</t>
  </si>
  <si>
    <t>TXN_001025</t>
  </si>
  <si>
    <t>TXN_001472</t>
  </si>
  <si>
    <t>TXN_001830</t>
  </si>
  <si>
    <t>TXN_002541</t>
  </si>
  <si>
    <t>CUST_7246</t>
  </si>
  <si>
    <t>TXN_002755</t>
  </si>
  <si>
    <t>CUST_3490</t>
  </si>
  <si>
    <t>TXN_002762</t>
  </si>
  <si>
    <t>TXN_002768</t>
  </si>
  <si>
    <t>CUST_3953</t>
  </si>
  <si>
    <t>TXN_002917</t>
  </si>
  <si>
    <t>CUST_5072</t>
  </si>
  <si>
    <t>TXN_002925</t>
  </si>
  <si>
    <t>CUST_2772</t>
  </si>
  <si>
    <t>TXN_002939</t>
  </si>
  <si>
    <t>CUST_2548</t>
  </si>
  <si>
    <t>TXN_003480</t>
  </si>
  <si>
    <t>CUST_8552</t>
  </si>
  <si>
    <t>TXN_003701</t>
  </si>
  <si>
    <t>TXN_003884</t>
  </si>
  <si>
    <t>CUST_8542</t>
  </si>
  <si>
    <t>TXN_003984</t>
  </si>
  <si>
    <t>CUST_2996</t>
  </si>
  <si>
    <t>TXN_004015</t>
  </si>
  <si>
    <t>TXN_004885</t>
  </si>
  <si>
    <t>TXN_005312</t>
  </si>
  <si>
    <t>TXN_005783</t>
  </si>
  <si>
    <t>CUST_7997</t>
  </si>
  <si>
    <t>TXN_005846</t>
  </si>
  <si>
    <t>CUST_6497</t>
  </si>
  <si>
    <t>TXN_006074</t>
  </si>
  <si>
    <t>CUST_6210</t>
  </si>
  <si>
    <t>TXN_006283</t>
  </si>
  <si>
    <t>CUST_7199</t>
  </si>
  <si>
    <t>TXN_006438</t>
  </si>
  <si>
    <t>TXN_006556</t>
  </si>
  <si>
    <t>CUST_1555</t>
  </si>
  <si>
    <t>TXN_007940</t>
  </si>
  <si>
    <t>TXN_009984</t>
  </si>
  <si>
    <t>CUST_4465</t>
  </si>
  <si>
    <t>TXN_000071</t>
  </si>
  <si>
    <t>TXN_000748</t>
  </si>
  <si>
    <t>CUST_6750</t>
  </si>
  <si>
    <t>TXN_001362</t>
  </si>
  <si>
    <t>CUST_6346</t>
  </si>
  <si>
    <t>TXN_001588</t>
  </si>
  <si>
    <t>CUST_2939</t>
  </si>
  <si>
    <t>TXN_001893</t>
  </si>
  <si>
    <t>TXN_001982</t>
  </si>
  <si>
    <t>TXN_002013</t>
  </si>
  <si>
    <t>TXN_002789</t>
  </si>
  <si>
    <t>CUST_9068</t>
  </si>
  <si>
    <t>TXN_003026</t>
  </si>
  <si>
    <t>TXN_003420</t>
  </si>
  <si>
    <t>CUST_6485</t>
  </si>
  <si>
    <t>TXN_003654</t>
  </si>
  <si>
    <t>TXN_004175</t>
  </si>
  <si>
    <t>TXN_004895</t>
  </si>
  <si>
    <t>CUST_6974</t>
  </si>
  <si>
    <t>TXN_004903</t>
  </si>
  <si>
    <t>TXN_004906</t>
  </si>
  <si>
    <t>TXN_004910</t>
  </si>
  <si>
    <t>TXN_005276</t>
  </si>
  <si>
    <t>TXN_005532</t>
  </si>
  <si>
    <t>CUST_5611</t>
  </si>
  <si>
    <t>TXN_005699</t>
  </si>
  <si>
    <t>TXN_006210</t>
  </si>
  <si>
    <t>CUST_5468</t>
  </si>
  <si>
    <t>TXN_006893</t>
  </si>
  <si>
    <t>CUST_2259</t>
  </si>
  <si>
    <t>TXN_007113</t>
  </si>
  <si>
    <t>TXN_007298</t>
  </si>
  <si>
    <t>TXN_007414</t>
  </si>
  <si>
    <t>CUST_3440</t>
  </si>
  <si>
    <t>TXN_008534</t>
  </si>
  <si>
    <t>CUST_7037</t>
  </si>
  <si>
    <t>TXN_008777</t>
  </si>
  <si>
    <t>CUST_1296</t>
  </si>
  <si>
    <t>TXN_008995</t>
  </si>
  <si>
    <t>CUST_8058</t>
  </si>
  <si>
    <t>TXN_009144</t>
  </si>
  <si>
    <t>TXN_009300</t>
  </si>
  <si>
    <t>TXN_009369</t>
  </si>
  <si>
    <t>CUST_6691</t>
  </si>
  <si>
    <t>TXN_009746</t>
  </si>
  <si>
    <t>TXN_009768</t>
  </si>
  <si>
    <t>TXN_000041</t>
  </si>
  <si>
    <t>CUST_8513</t>
  </si>
  <si>
    <t>TXN_000138</t>
  </si>
  <si>
    <t>TXN_000267</t>
  </si>
  <si>
    <t>CUST_8996</t>
  </si>
  <si>
    <t>TXN_001047</t>
  </si>
  <si>
    <t>TXN_001251</t>
  </si>
  <si>
    <t>CUST_8878</t>
  </si>
  <si>
    <t>TXN_001326</t>
  </si>
  <si>
    <t>CUST_7506</t>
  </si>
  <si>
    <t>TXN_002167</t>
  </si>
  <si>
    <t>CUST_3097</t>
  </si>
  <si>
    <t>TXN_002399</t>
  </si>
  <si>
    <t>CUST_1392</t>
  </si>
  <si>
    <t>TXN_002830</t>
  </si>
  <si>
    <t>CUST_8398</t>
  </si>
  <si>
    <t>TXN_003448</t>
  </si>
  <si>
    <t>CUST_9024</t>
  </si>
  <si>
    <t>TXN_003542</t>
  </si>
  <si>
    <t>CUST_4630</t>
  </si>
  <si>
    <t>TXN_003870</t>
  </si>
  <si>
    <t>TXN_005194</t>
  </si>
  <si>
    <t>CUST_3741</t>
  </si>
  <si>
    <t>TXN_005470</t>
  </si>
  <si>
    <t>CUST_7230</t>
  </si>
  <si>
    <t>TXN_005640</t>
  </si>
  <si>
    <t>CUST_3663</t>
  </si>
  <si>
    <t>TXN_006258</t>
  </si>
  <si>
    <t>CUST_3000</t>
  </si>
  <si>
    <t>TXN_007467</t>
  </si>
  <si>
    <t>CUST_4722</t>
  </si>
  <si>
    <t>TXN_007615</t>
  </si>
  <si>
    <t>TXN_008798</t>
  </si>
  <si>
    <t>CUST_7922</t>
  </si>
  <si>
    <t>TXN_008860</t>
  </si>
  <si>
    <t>TXN_009002</t>
  </si>
  <si>
    <t>TXN_009238</t>
  </si>
  <si>
    <t>CUST_6896</t>
  </si>
  <si>
    <t>TXN_000537</t>
  </si>
  <si>
    <t>TXN_000783</t>
  </si>
  <si>
    <t>TXN_000807</t>
  </si>
  <si>
    <t>CUST_2917</t>
  </si>
  <si>
    <t>TXN_000820</t>
  </si>
  <si>
    <t>CUST_9512</t>
  </si>
  <si>
    <t>TXN_001129</t>
  </si>
  <si>
    <t>TXN_001248</t>
  </si>
  <si>
    <t>CUST_8486</t>
  </si>
  <si>
    <t>TXN_001603</t>
  </si>
  <si>
    <t>TXN_001860</t>
  </si>
  <si>
    <t>CUST_6907</t>
  </si>
  <si>
    <t>TXN_001945</t>
  </si>
  <si>
    <t>CUST_5592</t>
  </si>
  <si>
    <t>TXN_002988</t>
  </si>
  <si>
    <t>CUST_8395</t>
  </si>
  <si>
    <t>TXN_003804</t>
  </si>
  <si>
    <t>CUST_5627</t>
  </si>
  <si>
    <t>TXN_004048</t>
  </si>
  <si>
    <t>CUST_5322</t>
  </si>
  <si>
    <t>TXN_004297</t>
  </si>
  <si>
    <t>CUST_3123</t>
  </si>
  <si>
    <t>TXN_004458</t>
  </si>
  <si>
    <t>CUST_1194</t>
  </si>
  <si>
    <t>TXN_004614</t>
  </si>
  <si>
    <t>CUST_6326</t>
  </si>
  <si>
    <t>TXN_004889</t>
  </si>
  <si>
    <t>TXN_006012</t>
  </si>
  <si>
    <t>CUST_4557</t>
  </si>
  <si>
    <t>TXN_006184</t>
  </si>
  <si>
    <t>TXN_007425</t>
  </si>
  <si>
    <t>CUST_4034</t>
  </si>
  <si>
    <t>TXN_007963</t>
  </si>
  <si>
    <t>CUST_5490</t>
  </si>
  <si>
    <t>TXN_008088</t>
  </si>
  <si>
    <t>TXN_008863</t>
  </si>
  <si>
    <t>CUST_2055</t>
  </si>
  <si>
    <t>TXN_008989</t>
  </si>
  <si>
    <t>CUST_9245</t>
  </si>
  <si>
    <t>TXN_000136</t>
  </si>
  <si>
    <t>TXN_000182</t>
  </si>
  <si>
    <t>TXN_000229</t>
  </si>
  <si>
    <t>CUST_7197</t>
  </si>
  <si>
    <t>TXN_000343</t>
  </si>
  <si>
    <t>TXN_000378</t>
  </si>
  <si>
    <t>CUST_4343</t>
  </si>
  <si>
    <t>TXN_000423</t>
  </si>
  <si>
    <t>CUST_6726</t>
  </si>
  <si>
    <t>TXN_000740</t>
  </si>
  <si>
    <t>CUST_9172</t>
  </si>
  <si>
    <t>TXN_000745</t>
  </si>
  <si>
    <t>TXN_000778</t>
  </si>
  <si>
    <t>CUST_7767</t>
  </si>
  <si>
    <t>TXN_001246</t>
  </si>
  <si>
    <t>CUST_5805</t>
  </si>
  <si>
    <t>TXN_002227</t>
  </si>
  <si>
    <t>CUST_7285</t>
  </si>
  <si>
    <t>TXN_002383</t>
  </si>
  <si>
    <t>CUST_6063</t>
  </si>
  <si>
    <t>TXN_002935</t>
  </si>
  <si>
    <t>TXN_003011</t>
  </si>
  <si>
    <t>CUST_8659</t>
  </si>
  <si>
    <t>TXN_003833</t>
  </si>
  <si>
    <t>TXN_003847</t>
  </si>
  <si>
    <t>CUST_4856</t>
  </si>
  <si>
    <t>TXN_003932</t>
  </si>
  <si>
    <t>CUST_1186</t>
  </si>
  <si>
    <t>TXN_005581</t>
  </si>
  <si>
    <t>TXN_005685</t>
  </si>
  <si>
    <t>CUST_5711</t>
  </si>
  <si>
    <t>TXN_006037</t>
  </si>
  <si>
    <t>CUST_9919</t>
  </si>
  <si>
    <t>TXN_006113</t>
  </si>
  <si>
    <t>CUST_3500</t>
  </si>
  <si>
    <t>TXN_006281</t>
  </si>
  <si>
    <t>TXN_006340</t>
  </si>
  <si>
    <t>CUST_8926</t>
  </si>
  <si>
    <t>TXN_006531</t>
  </si>
  <si>
    <t>TXN_006753</t>
  </si>
  <si>
    <t>CUST_2737</t>
  </si>
  <si>
    <t>TXN_007252</t>
  </si>
  <si>
    <t>TXN_007358</t>
  </si>
  <si>
    <t>TXN_007476</t>
  </si>
  <si>
    <t>CUST_7853</t>
  </si>
  <si>
    <t>TXN_007556</t>
  </si>
  <si>
    <t>CUST_2155</t>
  </si>
  <si>
    <t>TXN_007638</t>
  </si>
  <si>
    <t>CUST_6108</t>
  </si>
  <si>
    <t>TXN_008236</t>
  </si>
  <si>
    <t>CUST_1527</t>
  </si>
  <si>
    <t>TXN_008302</t>
  </si>
  <si>
    <t>CUST_4082</t>
  </si>
  <si>
    <t>TXN_008561</t>
  </si>
  <si>
    <t>CUST_6205</t>
  </si>
  <si>
    <t>TXN_008981</t>
  </si>
  <si>
    <t>TXN_009375</t>
  </si>
  <si>
    <t>TXN_009432</t>
  </si>
  <si>
    <t>CUST_2278</t>
  </si>
  <si>
    <t>TXN_009733</t>
  </si>
  <si>
    <t>TXN_001503</t>
  </si>
  <si>
    <t>CUST_3356</t>
  </si>
  <si>
    <t>TXN_002002</t>
  </si>
  <si>
    <t>TXN_002366</t>
  </si>
  <si>
    <t>TXN_002603</t>
  </si>
  <si>
    <t>TXN_002631</t>
  </si>
  <si>
    <t>CUST_2442</t>
  </si>
  <si>
    <t>TXN_003034</t>
  </si>
  <si>
    <t>CUST_6685</t>
  </si>
  <si>
    <t>TXN_004107</t>
  </si>
  <si>
    <t>CUST_6552</t>
  </si>
  <si>
    <t>TXN_004353</t>
  </si>
  <si>
    <t>TXN_004419</t>
  </si>
  <si>
    <t>TXN_005506</t>
  </si>
  <si>
    <t>TXN_005527</t>
  </si>
  <si>
    <t>TXN_005921</t>
  </si>
  <si>
    <t>TXN_006119</t>
  </si>
  <si>
    <t>TXN_006298</t>
  </si>
  <si>
    <t>CUST_6491</t>
  </si>
  <si>
    <t>TXN_006476</t>
  </si>
  <si>
    <t>CUST_1105</t>
  </si>
  <si>
    <t>TXN_006592</t>
  </si>
  <si>
    <t>CUST_5196</t>
  </si>
  <si>
    <t>TXN_006629</t>
  </si>
  <si>
    <t>TXN_007285</t>
  </si>
  <si>
    <t>TXN_007655</t>
  </si>
  <si>
    <t>CUST_5083</t>
  </si>
  <si>
    <t>TXN_007739</t>
  </si>
  <si>
    <t>CUST_2232</t>
  </si>
  <si>
    <t>TXN_007894</t>
  </si>
  <si>
    <t>TXN_008059</t>
  </si>
  <si>
    <t>CUST_1879</t>
  </si>
  <si>
    <t>TXN_008189</t>
  </si>
  <si>
    <t>TXN_009841</t>
  </si>
  <si>
    <t>CUST_7486</t>
  </si>
  <si>
    <t>TXN_009842</t>
  </si>
  <si>
    <t>CUST_9112</t>
  </si>
  <si>
    <t>TXN_009864</t>
  </si>
  <si>
    <t>TXN_000760</t>
  </si>
  <si>
    <t>CUST_8561</t>
  </si>
  <si>
    <t>TXN_000854</t>
  </si>
  <si>
    <t>CUST_7565</t>
  </si>
  <si>
    <t>TXN_001476</t>
  </si>
  <si>
    <t>TXN_001517</t>
  </si>
  <si>
    <t>CUST_8005</t>
  </si>
  <si>
    <t>TXN_002068</t>
  </si>
  <si>
    <t>TXN_002197</t>
  </si>
  <si>
    <t>TXN_002281</t>
  </si>
  <si>
    <t>TXN_002295</t>
  </si>
  <si>
    <t>TXN_002661</t>
  </si>
  <si>
    <t>CUST_7313</t>
  </si>
  <si>
    <t>TXN_002727</t>
  </si>
  <si>
    <t>CUST_6347</t>
  </si>
  <si>
    <t>TXN_002986</t>
  </si>
  <si>
    <t>CUST_1972</t>
  </si>
  <si>
    <t>TXN_003013</t>
  </si>
  <si>
    <t>CUST_8468</t>
  </si>
  <si>
    <t>TXN_003191</t>
  </si>
  <si>
    <t>CUST_9497</t>
  </si>
  <si>
    <t>TXN_003427</t>
  </si>
  <si>
    <t>CUST_4901</t>
  </si>
  <si>
    <t>TXN_003519</t>
  </si>
  <si>
    <t>CUST_3700</t>
  </si>
  <si>
    <t>TXN_003684</t>
  </si>
  <si>
    <t>TXN_004303</t>
  </si>
  <si>
    <t>CUST_4246</t>
  </si>
  <si>
    <t>TXN_004780</t>
  </si>
  <si>
    <t>CUST_3395</t>
  </si>
  <si>
    <t>TXN_004786</t>
  </si>
  <si>
    <t>TXN_005169</t>
  </si>
  <si>
    <t>CUST_9042</t>
  </si>
  <si>
    <t>TXN_005475</t>
  </si>
  <si>
    <t>CUST_2299</t>
  </si>
  <si>
    <t>TXN_006700</t>
  </si>
  <si>
    <t>CUST_3860</t>
  </si>
  <si>
    <t>TXN_009907</t>
  </si>
  <si>
    <t>CUST_2701</t>
  </si>
  <si>
    <t>TXN_000830</t>
  </si>
  <si>
    <t>TXN_001106</t>
  </si>
  <si>
    <t>TXN_001205</t>
  </si>
  <si>
    <t>TXN_001341</t>
  </si>
  <si>
    <t>TXN_002110</t>
  </si>
  <si>
    <t>TXN_002852</t>
  </si>
  <si>
    <t>CUST_3307</t>
  </si>
  <si>
    <t>TXN_003206</t>
  </si>
  <si>
    <t>TXN_003221</t>
  </si>
  <si>
    <t>TXN_003487</t>
  </si>
  <si>
    <t>CUST_1241</t>
  </si>
  <si>
    <t>TXN_004115</t>
  </si>
  <si>
    <t>TXN_004964</t>
  </si>
  <si>
    <t>CUST_8016</t>
  </si>
  <si>
    <t>TXN_004980</t>
  </si>
  <si>
    <t>TXN_005064</t>
  </si>
  <si>
    <t>TXN_005332</t>
  </si>
  <si>
    <t>TXN_005339</t>
  </si>
  <si>
    <t>CUST_8376</t>
  </si>
  <si>
    <t>TXN_006167</t>
  </si>
  <si>
    <t>CUST_6820</t>
  </si>
  <si>
    <t>TXN_006409</t>
  </si>
  <si>
    <t>CUST_4906</t>
  </si>
  <si>
    <t>TXN_006646</t>
  </si>
  <si>
    <t>CUST_6424</t>
  </si>
  <si>
    <t>TXN_006764</t>
  </si>
  <si>
    <t>CUST_7123</t>
  </si>
  <si>
    <t>TXN_007153</t>
  </si>
  <si>
    <t>CUST_2103</t>
  </si>
  <si>
    <t>TXN_007227</t>
  </si>
  <si>
    <t>CUST_8951</t>
  </si>
  <si>
    <t>TXN_007312</t>
  </si>
  <si>
    <t>TXN_007394</t>
  </si>
  <si>
    <t>TXN_007544</t>
  </si>
  <si>
    <t>TXN_007837</t>
  </si>
  <si>
    <t>CUST_9221</t>
  </si>
  <si>
    <t>TXN_007918</t>
  </si>
  <si>
    <t>CUST_3258</t>
  </si>
  <si>
    <t>TXN_007981</t>
  </si>
  <si>
    <t>TXN_008956</t>
  </si>
  <si>
    <t>TXN_009055</t>
  </si>
  <si>
    <t>CUST_9250</t>
  </si>
  <si>
    <t>TXN_009311</t>
  </si>
  <si>
    <t>TXN_009631</t>
  </si>
  <si>
    <t>TXN_009657</t>
  </si>
  <si>
    <t>TXN_009755</t>
  </si>
  <si>
    <t>TXN_000127</t>
  </si>
  <si>
    <t>CUST_2678</t>
  </si>
  <si>
    <t>TXN_000298</t>
  </si>
  <si>
    <t>CUST_3733</t>
  </si>
  <si>
    <t>TXN_000491</t>
  </si>
  <si>
    <t>CUST_7541</t>
  </si>
  <si>
    <t>TXN_001119</t>
  </si>
  <si>
    <t>TXN_001405</t>
  </si>
  <si>
    <t>TXN_001598</t>
  </si>
  <si>
    <t>CUST_5585</t>
  </si>
  <si>
    <t>TXN_002037</t>
  </si>
  <si>
    <t>TXN_002209</t>
  </si>
  <si>
    <t>TXN_002568</t>
  </si>
  <si>
    <t>CUST_4868</t>
  </si>
  <si>
    <t>TXN_003757</t>
  </si>
  <si>
    <t>TXN_003885</t>
  </si>
  <si>
    <t>CUST_3011</t>
  </si>
  <si>
    <t>TXN_003944</t>
  </si>
  <si>
    <t>TXN_004413</t>
  </si>
  <si>
    <t>TXN_004651</t>
  </si>
  <si>
    <t>TXN_004724</t>
  </si>
  <si>
    <t>TXN_004969</t>
  </si>
  <si>
    <t>CUST_2033</t>
  </si>
  <si>
    <t>TXN_005200</t>
  </si>
  <si>
    <t>TXN_005436</t>
  </si>
  <si>
    <t>CUST_7965</t>
  </si>
  <si>
    <t>TXN_005548</t>
  </si>
  <si>
    <t>TXN_005552</t>
  </si>
  <si>
    <t>CUST_6127</t>
  </si>
  <si>
    <t>TXN_005885</t>
  </si>
  <si>
    <t>CUST_4625</t>
  </si>
  <si>
    <t>TXN_006371</t>
  </si>
  <si>
    <t>TXN_006424</t>
  </si>
  <si>
    <t>CUST_6677</t>
  </si>
  <si>
    <t>TXN_006664</t>
  </si>
  <si>
    <t>CUST_7732</t>
  </si>
  <si>
    <t>TXN_007698</t>
  </si>
  <si>
    <t>CUST_3689</t>
  </si>
  <si>
    <t>TXN_007743</t>
  </si>
  <si>
    <t>TXN_007965</t>
  </si>
  <si>
    <t>CUST_2597</t>
  </si>
  <si>
    <t>TXN_008037</t>
  </si>
  <si>
    <t>CUST_6323</t>
  </si>
  <si>
    <t>TXN_008278</t>
  </si>
  <si>
    <t>CUST_2773</t>
  </si>
  <si>
    <t>TXN_008612</t>
  </si>
  <si>
    <t>CUST_7739</t>
  </si>
  <si>
    <t>TXN_008859</t>
  </si>
  <si>
    <t>TXN_009104</t>
  </si>
  <si>
    <t>CUST_4705</t>
  </si>
  <si>
    <t>TXN_009567</t>
  </si>
  <si>
    <t>TXN_000299</t>
  </si>
  <si>
    <t>CUST_4863</t>
  </si>
  <si>
    <t>TXN_000348</t>
  </si>
  <si>
    <t>TXN_000408</t>
  </si>
  <si>
    <t>CUST_2687</t>
  </si>
  <si>
    <t>TXN_000489</t>
  </si>
  <si>
    <t>CUST_6161</t>
  </si>
  <si>
    <t>TXN_000939</t>
  </si>
  <si>
    <t>CUST_7514</t>
  </si>
  <si>
    <t>TXN_001546</t>
  </si>
  <si>
    <t>CUST_1013</t>
  </si>
  <si>
    <t>TXN_003759</t>
  </si>
  <si>
    <t>TXN_003760</t>
  </si>
  <si>
    <t>CUST_7039</t>
  </si>
  <si>
    <t>TXN_003768</t>
  </si>
  <si>
    <t>CUST_5996</t>
  </si>
  <si>
    <t>TXN_004043</t>
  </si>
  <si>
    <t>TXN_004323</t>
  </si>
  <si>
    <t>CUST_3941</t>
  </si>
  <si>
    <t>TXN_004868</t>
  </si>
  <si>
    <t>CUST_8204</t>
  </si>
  <si>
    <t>TXN_005082</t>
  </si>
  <si>
    <t>TXN_005513</t>
  </si>
  <si>
    <t>CUST_2172</t>
  </si>
  <si>
    <t>TXN_005584</t>
  </si>
  <si>
    <t>CUST_7495</t>
  </si>
  <si>
    <t>TXN_007123</t>
  </si>
  <si>
    <t>TXN_007468</t>
  </si>
  <si>
    <t>CUST_6087</t>
  </si>
  <si>
    <t>TXN_007758</t>
  </si>
  <si>
    <t>CUST_2244</t>
  </si>
  <si>
    <t>TXN_008797</t>
  </si>
  <si>
    <t>TXN_009780</t>
  </si>
  <si>
    <t>CUST_2596</t>
  </si>
  <si>
    <t>TXN_000168</t>
  </si>
  <si>
    <t>CUST_6855</t>
  </si>
  <si>
    <t>TXN_000907</t>
  </si>
  <si>
    <t>CUST_1345</t>
  </si>
  <si>
    <t>TXN_001198</t>
  </si>
  <si>
    <t>CUST_3667</t>
  </si>
  <si>
    <t>TXN_001393</t>
  </si>
  <si>
    <t>CUST_4056</t>
  </si>
  <si>
    <t>TXN_001419</t>
  </si>
  <si>
    <t>TXN_002177</t>
  </si>
  <si>
    <t>CUST_9738</t>
  </si>
  <si>
    <t>TXN_002418</t>
  </si>
  <si>
    <t>TXN_004255</t>
  </si>
  <si>
    <t>CUST_6316</t>
  </si>
  <si>
    <t>TXN_004510</t>
  </si>
  <si>
    <t>CUST_5131</t>
  </si>
  <si>
    <t>TXN_004616</t>
  </si>
  <si>
    <t>TXN_004645</t>
  </si>
  <si>
    <t>CUST_4637</t>
  </si>
  <si>
    <t>TXN_004825</t>
  </si>
  <si>
    <t>CUST_3226</t>
  </si>
  <si>
    <t>TXN_004945</t>
  </si>
  <si>
    <t>CUST_4553</t>
  </si>
  <si>
    <t>TXN_004970</t>
  </si>
  <si>
    <t>CUST_7899</t>
  </si>
  <si>
    <t>TXN_006495</t>
  </si>
  <si>
    <t>TXN_006498</t>
  </si>
  <si>
    <t>CUST_1250</t>
  </si>
  <si>
    <t>TXN_006542</t>
  </si>
  <si>
    <t>CUST_2238</t>
  </si>
  <si>
    <t>TXN_006717</t>
  </si>
  <si>
    <t>CUST_9529</t>
  </si>
  <si>
    <t>TXN_006859</t>
  </si>
  <si>
    <t>TXN_007120</t>
  </si>
  <si>
    <t>TXN_007176</t>
  </si>
  <si>
    <t>CUST_1614</t>
  </si>
  <si>
    <t>TXN_007346</t>
  </si>
  <si>
    <t>TXN_007478</t>
  </si>
  <si>
    <t>CUST_2936</t>
  </si>
  <si>
    <t>TXN_007631</t>
  </si>
  <si>
    <t>CUST_9847</t>
  </si>
  <si>
    <t>TXN_007903</t>
  </si>
  <si>
    <t>TXN_008091</t>
  </si>
  <si>
    <t>TXN_008223</t>
  </si>
  <si>
    <t>TXN_008339</t>
  </si>
  <si>
    <t>TXN_008410</t>
  </si>
  <si>
    <t>TXN_008719</t>
  </si>
  <si>
    <t>CUST_6261</t>
  </si>
  <si>
    <t>TXN_009123</t>
  </si>
  <si>
    <t>CUST_4708</t>
  </si>
  <si>
    <t>TXN_009795</t>
  </si>
  <si>
    <t>TXN_009977</t>
  </si>
  <si>
    <t>TXN_000045</t>
  </si>
  <si>
    <t>CUST_6486</t>
  </si>
  <si>
    <t>TXN_000937</t>
  </si>
  <si>
    <t>CUST_5021</t>
  </si>
  <si>
    <t>TXN_001056</t>
  </si>
  <si>
    <t>CUST_3106</t>
  </si>
  <si>
    <t>TXN_001265</t>
  </si>
  <si>
    <t>CUST_8214</t>
  </si>
  <si>
    <t>TXN_001356</t>
  </si>
  <si>
    <t>CUST_8437</t>
  </si>
  <si>
    <t>TXN_001470</t>
  </si>
  <si>
    <t>CUST_9508</t>
  </si>
  <si>
    <t>TXN_001675</t>
  </si>
  <si>
    <t>CUST_7228</t>
  </si>
  <si>
    <t>TXN_002663</t>
  </si>
  <si>
    <t>CUST_9036</t>
  </si>
  <si>
    <t>TXN_002953</t>
  </si>
  <si>
    <t>CUST_1674</t>
  </si>
  <si>
    <t>TXN_003455</t>
  </si>
  <si>
    <t>TXN_003510</t>
  </si>
  <si>
    <t>TXN_003585</t>
  </si>
  <si>
    <t>TXN_003887</t>
  </si>
  <si>
    <t>CUST_8357</t>
  </si>
  <si>
    <t>TXN_003901</t>
  </si>
  <si>
    <t>TXN_004875</t>
  </si>
  <si>
    <t>CUST_7453</t>
  </si>
  <si>
    <t>TXN_004876</t>
  </si>
  <si>
    <t>TXN_004911</t>
  </si>
  <si>
    <t>CUST_5340</t>
  </si>
  <si>
    <t>TXN_005821</t>
  </si>
  <si>
    <t>CUST_9154</t>
  </si>
  <si>
    <t>TXN_007486</t>
  </si>
  <si>
    <t>CUST_9984</t>
  </si>
  <si>
    <t>TXN_008620</t>
  </si>
  <si>
    <t>CUST_2741</t>
  </si>
  <si>
    <t>TXN_008658</t>
  </si>
  <si>
    <t>TXN_008916</t>
  </si>
  <si>
    <t>CUST_2660</t>
  </si>
  <si>
    <t>TXN_008997</t>
  </si>
  <si>
    <t>TXN_009098</t>
  </si>
  <si>
    <t>CUST_5681</t>
  </si>
  <si>
    <t>TXN_009226</t>
  </si>
  <si>
    <t>TXN_009234</t>
  </si>
  <si>
    <t>TXN_009518</t>
  </si>
  <si>
    <t>CUST_6775</t>
  </si>
  <si>
    <t>TXN_001450</t>
  </si>
  <si>
    <t>CUST_9783</t>
  </si>
  <si>
    <t>TXN_001458</t>
  </si>
  <si>
    <t>TXN_001947</t>
  </si>
  <si>
    <t>TXN_001998</t>
  </si>
  <si>
    <t>CUST_7420</t>
  </si>
  <si>
    <t>TXN_002683</t>
  </si>
  <si>
    <t>TXN_002831</t>
  </si>
  <si>
    <t>CUST_2588</t>
  </si>
  <si>
    <t>TXN_003476</t>
  </si>
  <si>
    <t>CUST_4278</t>
  </si>
  <si>
    <t>TXN_003638</t>
  </si>
  <si>
    <t>CUST_6255</t>
  </si>
  <si>
    <t>TXN_004466</t>
  </si>
  <si>
    <t>TXN_005018</t>
  </si>
  <si>
    <t>CUST_3795</t>
  </si>
  <si>
    <t>TXN_005279</t>
  </si>
  <si>
    <t>CUST_9518</t>
  </si>
  <si>
    <t>TXN_005796</t>
  </si>
  <si>
    <t>CUST_7811</t>
  </si>
  <si>
    <t>TXN_005901</t>
  </si>
  <si>
    <t>TXN_006306</t>
  </si>
  <si>
    <t>CUST_3431</t>
  </si>
  <si>
    <t>TXN_006402</t>
  </si>
  <si>
    <t>CUST_4895</t>
  </si>
  <si>
    <t>TXN_006468</t>
  </si>
  <si>
    <t>TXN_007240</t>
  </si>
  <si>
    <t>TXN_007329</t>
  </si>
  <si>
    <t>CUST_4363</t>
  </si>
  <si>
    <t>TXN_007651</t>
  </si>
  <si>
    <t>CUST_5701</t>
  </si>
  <si>
    <t>TXN_007727</t>
  </si>
  <si>
    <t>TXN_008201</t>
  </si>
  <si>
    <t>TXN_008983</t>
  </si>
  <si>
    <t>TXN_009074</t>
  </si>
  <si>
    <t>CUST_2649</t>
  </si>
  <si>
    <t>TXN_009411</t>
  </si>
  <si>
    <t>TXN_000329</t>
  </si>
  <si>
    <t>TXN_000413</t>
  </si>
  <si>
    <t>TXN_000467</t>
  </si>
  <si>
    <t>TXN_001058</t>
  </si>
  <si>
    <t>CUST_5223</t>
  </si>
  <si>
    <t>TXN_001134</t>
  </si>
  <si>
    <t>TXN_001848</t>
  </si>
  <si>
    <t>CUST_2826</t>
  </si>
  <si>
    <t>TXN_001948</t>
  </si>
  <si>
    <t>CUST_7036</t>
  </si>
  <si>
    <t>TXN_002144</t>
  </si>
  <si>
    <t>CUST_9623</t>
  </si>
  <si>
    <t>TXN_003426</t>
  </si>
  <si>
    <t>CUST_6041</t>
  </si>
  <si>
    <t>TXN_003527</t>
  </si>
  <si>
    <t>CUST_5545</t>
  </si>
  <si>
    <t>TXN_003682</t>
  </si>
  <si>
    <t>CUST_1857</t>
  </si>
  <si>
    <t>TXN_003745</t>
  </si>
  <si>
    <t>TXN_004329</t>
  </si>
  <si>
    <t>CUST_9432</t>
  </si>
  <si>
    <t>TXN_004417</t>
  </si>
  <si>
    <t>CUST_9681</t>
  </si>
  <si>
    <t>TXN_004547</t>
  </si>
  <si>
    <t>TXN_004949</t>
  </si>
  <si>
    <t>CUST_5623</t>
  </si>
  <si>
    <t>TXN_005481</t>
  </si>
  <si>
    <t>CUST_3831</t>
  </si>
  <si>
    <t>TXN_005954</t>
  </si>
  <si>
    <t>CUST_6517</t>
  </si>
  <si>
    <t>TXN_006368</t>
  </si>
  <si>
    <t>CUST_4936</t>
  </si>
  <si>
    <t>TXN_006804</t>
  </si>
  <si>
    <t>CUST_3321</t>
  </si>
  <si>
    <t>TXN_007267</t>
  </si>
  <si>
    <t>CUST_9325</t>
  </si>
  <si>
    <t>TXN_007336</t>
  </si>
  <si>
    <t>TXN_008048</t>
  </si>
  <si>
    <t>CUST_7963</t>
  </si>
  <si>
    <t>TXN_008319</t>
  </si>
  <si>
    <t>TXN_008449</t>
  </si>
  <si>
    <t>CUST_7435</t>
  </si>
  <si>
    <t>TXN_008966</t>
  </si>
  <si>
    <t>TXN_009566</t>
  </si>
  <si>
    <t>CUST_3280</t>
  </si>
  <si>
    <t>TXN_000676</t>
  </si>
  <si>
    <t>CUST_4579</t>
  </si>
  <si>
    <t>TXN_000853</t>
  </si>
  <si>
    <t>TXN_001046</t>
  </si>
  <si>
    <t>TXN_001162</t>
  </si>
  <si>
    <t>CUST_8119</t>
  </si>
  <si>
    <t>TXN_001965</t>
  </si>
  <si>
    <t>TXN_002072</t>
  </si>
  <si>
    <t>TXN_002112</t>
  </si>
  <si>
    <t>CUST_1697</t>
  </si>
  <si>
    <t>TXN_002660</t>
  </si>
  <si>
    <t>CUST_6668</t>
  </si>
  <si>
    <t>TXN_002687</t>
  </si>
  <si>
    <t>CUST_9491</t>
  </si>
  <si>
    <t>TXN_002724</t>
  </si>
  <si>
    <t>TXN_002886</t>
  </si>
  <si>
    <t>TXN_003294</t>
  </si>
  <si>
    <t>TXN_003447</t>
  </si>
  <si>
    <t>CUST_8786</t>
  </si>
  <si>
    <t>TXN_003499</t>
  </si>
  <si>
    <t>CUST_7296</t>
  </si>
  <si>
    <t>TXN_003982</t>
  </si>
  <si>
    <t>CUST_4968</t>
  </si>
  <si>
    <t>TXN_004944</t>
  </si>
  <si>
    <t>TXN_005278</t>
  </si>
  <si>
    <t>CUST_6325</t>
  </si>
  <si>
    <t>TXN_005313</t>
  </si>
  <si>
    <t>CUST_9997</t>
  </si>
  <si>
    <t>TXN_005804</t>
  </si>
  <si>
    <t>CUST_7349</t>
  </si>
  <si>
    <t>TXN_006121</t>
  </si>
  <si>
    <t>TXN_006560</t>
  </si>
  <si>
    <t>TXN_006760</t>
  </si>
  <si>
    <t>CUST_5655</t>
  </si>
  <si>
    <t>TXN_007066</t>
  </si>
  <si>
    <t>TXN_007541</t>
  </si>
  <si>
    <t>CUST_9872</t>
  </si>
  <si>
    <t>TXN_008362</t>
  </si>
  <si>
    <t>CUST_7839</t>
  </si>
  <si>
    <t>TXN_008685</t>
  </si>
  <si>
    <t>TXN_008841</t>
  </si>
  <si>
    <t>CUST_1958</t>
  </si>
  <si>
    <t>TXN_009007</t>
  </si>
  <si>
    <t>TXN_009224</t>
  </si>
  <si>
    <t>CUST_5829</t>
  </si>
  <si>
    <t>TXN_009313</t>
  </si>
  <si>
    <t>CUST_4853</t>
  </si>
  <si>
    <t>TXN_009502</t>
  </si>
  <si>
    <t>CUST_8391</t>
  </si>
  <si>
    <t>TXN_009568</t>
  </si>
  <si>
    <t>TXN_009641</t>
  </si>
  <si>
    <t>TXN_009884</t>
  </si>
  <si>
    <t>CUST_8699</t>
  </si>
  <si>
    <t>TXN_000360</t>
  </si>
  <si>
    <t>CUST_9311</t>
  </si>
  <si>
    <t>TXN_000660</t>
  </si>
  <si>
    <t>CUST_2331</t>
  </si>
  <si>
    <t>TXN_001331</t>
  </si>
  <si>
    <t>TXN_001884</t>
  </si>
  <si>
    <t>TXN_003687</t>
  </si>
  <si>
    <t>CUST_5290</t>
  </si>
  <si>
    <t>TXN_004033</t>
  </si>
  <si>
    <t>CUST_4303</t>
  </si>
  <si>
    <t>TXN_004074</t>
  </si>
  <si>
    <t>CUST_7603</t>
  </si>
  <si>
    <t>TXN_004099</t>
  </si>
  <si>
    <t>TXN_004813</t>
  </si>
  <si>
    <t>CUST_1305</t>
  </si>
  <si>
    <t>TXN_005231</t>
  </si>
  <si>
    <t>CUST_9274</t>
  </si>
  <si>
    <t>TXN_006547</t>
  </si>
  <si>
    <t>TXN_006589</t>
  </si>
  <si>
    <t>CUST_3786</t>
  </si>
  <si>
    <t>TXN_006774</t>
  </si>
  <si>
    <t>TXN_006833</t>
  </si>
  <si>
    <t>CUST_4078</t>
  </si>
  <si>
    <t>TXN_006878</t>
  </si>
  <si>
    <t>CUST_6551</t>
  </si>
  <si>
    <t>TXN_007114</t>
  </si>
  <si>
    <t>CUST_9458</t>
  </si>
  <si>
    <t>TXN_007334</t>
  </si>
  <si>
    <t>TXN_007351</t>
  </si>
  <si>
    <t>TXN_008199</t>
  </si>
  <si>
    <t>CUST_5684</t>
  </si>
  <si>
    <t>TXN_009942</t>
  </si>
  <si>
    <t>CUST_9031</t>
  </si>
  <si>
    <t>TXN_009986</t>
  </si>
  <si>
    <t>CUST_3407</t>
  </si>
  <si>
    <t>TXN_009993</t>
  </si>
  <si>
    <t>CUST_2919</t>
  </si>
  <si>
    <t>TXN_000038</t>
  </si>
  <si>
    <t>CUST_6393</t>
  </si>
  <si>
    <t>TXN_000087</t>
  </si>
  <si>
    <t>CUST_7736</t>
  </si>
  <si>
    <t>TXN_000626</t>
  </si>
  <si>
    <t>CUST_7600</t>
  </si>
  <si>
    <t>TXN_001829</t>
  </si>
  <si>
    <t>TXN_002210</t>
  </si>
  <si>
    <t>TXN_002583</t>
  </si>
  <si>
    <t>TXN_004004</t>
  </si>
  <si>
    <t>TXN_004134</t>
  </si>
  <si>
    <t>CUST_7646</t>
  </si>
  <si>
    <t>TXN_004283</t>
  </si>
  <si>
    <t>CUST_5906</t>
  </si>
  <si>
    <t>TXN_006415</t>
  </si>
  <si>
    <t>CUST_1810</t>
  </si>
  <si>
    <t>TXN_006678</t>
  </si>
  <si>
    <t>CUST_1858</t>
  </si>
  <si>
    <t>TXN_007685</t>
  </si>
  <si>
    <t>TXN_007694</t>
  </si>
  <si>
    <t>CUST_3916</t>
  </si>
  <si>
    <t>TXN_007713</t>
  </si>
  <si>
    <t>CUST_9812</t>
  </si>
  <si>
    <t>TXN_007822</t>
  </si>
  <si>
    <t>CUST_1108</t>
  </si>
  <si>
    <t>TXN_008134</t>
  </si>
  <si>
    <t>TXN_008164</t>
  </si>
  <si>
    <t>TXN_009128</t>
  </si>
  <si>
    <t>CUST_8252</t>
  </si>
  <si>
    <t>TXN_009181</t>
  </si>
  <si>
    <t>TXN_009236</t>
  </si>
  <si>
    <t>CUST_2618</t>
  </si>
  <si>
    <t>TXN_009342</t>
  </si>
  <si>
    <t>TXN_009512</t>
  </si>
  <si>
    <t>TXN_009720</t>
  </si>
  <si>
    <t>CUST_8432</t>
  </si>
  <si>
    <t>TXN_001262</t>
  </si>
  <si>
    <t>TXN_001321</t>
  </si>
  <si>
    <t>TXN_001902</t>
  </si>
  <si>
    <t>CUST_6078</t>
  </si>
  <si>
    <t>TXN_002310</t>
  </si>
  <si>
    <t>CUST_4525</t>
  </si>
  <si>
    <t>TXN_002387</t>
  </si>
  <si>
    <t>TXN_002549</t>
  </si>
  <si>
    <t>TXN_002775</t>
  </si>
  <si>
    <t>CUST_1695</t>
  </si>
  <si>
    <t>TXN_003017</t>
  </si>
  <si>
    <t>CUST_7599</t>
  </si>
  <si>
    <t>TXN_003109</t>
  </si>
  <si>
    <t>CUST_7689</t>
  </si>
  <si>
    <t>TXN_003327</t>
  </si>
  <si>
    <t>CUST_7358</t>
  </si>
  <si>
    <t>TXN_003754</t>
  </si>
  <si>
    <t>CUST_4521</t>
  </si>
  <si>
    <t>TXN_003953</t>
  </si>
  <si>
    <t>TXN_004590</t>
  </si>
  <si>
    <t>CUST_8269</t>
  </si>
  <si>
    <t>TXN_004701</t>
  </si>
  <si>
    <t>CUST_9750</t>
  </si>
  <si>
    <t>TXN_004741</t>
  </si>
  <si>
    <t>TXN_004785</t>
  </si>
  <si>
    <t>CUST_4365</t>
  </si>
  <si>
    <t>TXN_004929</t>
  </si>
  <si>
    <t>CUST_2677</t>
  </si>
  <si>
    <t>TXN_005075</t>
  </si>
  <si>
    <t>TXN_005296</t>
  </si>
  <si>
    <t>CUST_6529</t>
  </si>
  <si>
    <t>TXN_005700</t>
  </si>
  <si>
    <t>TXN_005922</t>
  </si>
  <si>
    <t>CUST_6819</t>
  </si>
  <si>
    <t>TXN_006010</t>
  </si>
  <si>
    <t>CUST_8890</t>
  </si>
  <si>
    <t>TXN_007051</t>
  </si>
  <si>
    <t>TXN_007183</t>
  </si>
  <si>
    <t>TXN_007578</t>
  </si>
  <si>
    <t>TXN_007989</t>
  </si>
  <si>
    <t>CUST_9768</t>
  </si>
  <si>
    <t>TXN_008635</t>
  </si>
  <si>
    <t>CUST_4131</t>
  </si>
  <si>
    <t>TXN_009885</t>
  </si>
  <si>
    <t>TXN_000162</t>
  </si>
  <si>
    <t>TXN_000283</t>
  </si>
  <si>
    <t>CUST_6088</t>
  </si>
  <si>
    <t>TXN_001418</t>
  </si>
  <si>
    <t>CUST_8725</t>
  </si>
  <si>
    <t>TXN_002026</t>
  </si>
  <si>
    <t>TXN_002333</t>
  </si>
  <si>
    <t>TXN_002851</t>
  </si>
  <si>
    <t>CUST_7846</t>
  </si>
  <si>
    <t>TXN_002894</t>
  </si>
  <si>
    <t>CUST_9043</t>
  </si>
  <si>
    <t>TXN_003058</t>
  </si>
  <si>
    <t>CUST_6451</t>
  </si>
  <si>
    <t>TXN_003331</t>
  </si>
  <si>
    <t>CUST_5855</t>
  </si>
  <si>
    <t>TXN_003604</t>
  </si>
  <si>
    <t>CUST_9385</t>
  </si>
  <si>
    <t>TXN_003631</t>
  </si>
  <si>
    <t>CUST_4306</t>
  </si>
  <si>
    <t>TXN_003704</t>
  </si>
  <si>
    <t>TXN_004221</t>
  </si>
  <si>
    <t>CUST_9095</t>
  </si>
  <si>
    <t>TXN_004315</t>
  </si>
  <si>
    <t>CUST_9307</t>
  </si>
  <si>
    <t>TXN_004326</t>
  </si>
  <si>
    <t>TXN_004461</t>
  </si>
  <si>
    <t>CUST_3229</t>
  </si>
  <si>
    <t>TXN_004465</t>
  </si>
  <si>
    <t>CUST_8845</t>
  </si>
  <si>
    <t>TXN_004675</t>
  </si>
  <si>
    <t>CUST_2192</t>
  </si>
  <si>
    <t>TXN_004767</t>
  </si>
  <si>
    <t>TXN_004845</t>
  </si>
  <si>
    <t>CUST_1494</t>
  </si>
  <si>
    <t>TXN_006208</t>
  </si>
  <si>
    <t>CUST_7575</t>
  </si>
  <si>
    <t>TXN_006647</t>
  </si>
  <si>
    <t>CUST_5241</t>
  </si>
  <si>
    <t>TXN_006891</t>
  </si>
  <si>
    <t>CUST_2888</t>
  </si>
  <si>
    <t>TXN_007881</t>
  </si>
  <si>
    <t>CUST_5108</t>
  </si>
  <si>
    <t>TXN_007891</t>
  </si>
  <si>
    <t>TXN_008406</t>
  </si>
  <si>
    <t>TXN_009585</t>
  </si>
  <si>
    <t>CUST_4928</t>
  </si>
  <si>
    <t>TXN_000428</t>
  </si>
  <si>
    <t>CUST_7748</t>
  </si>
  <si>
    <t>TXN_000478</t>
  </si>
  <si>
    <t>CUST_5980</t>
  </si>
  <si>
    <t>TXN_000627</t>
  </si>
  <si>
    <t>TXN_000904</t>
  </si>
  <si>
    <t>TXN_001407</t>
  </si>
  <si>
    <t>TXN_001654</t>
  </si>
  <si>
    <t>CUST_8761</t>
  </si>
  <si>
    <t>TXN_001928</t>
  </si>
  <si>
    <t>TXN_002075</t>
  </si>
  <si>
    <t>TXN_002711</t>
  </si>
  <si>
    <t>TXN_002897</t>
  </si>
  <si>
    <t>TXN_003147</t>
  </si>
  <si>
    <t>CUST_5557</t>
  </si>
  <si>
    <t>TXN_003614</t>
  </si>
  <si>
    <t>CUST_5177</t>
  </si>
  <si>
    <t>TXN_003639</t>
  </si>
  <si>
    <t>TXN_004869</t>
  </si>
  <si>
    <t>CUST_6730</t>
  </si>
  <si>
    <t>TXN_005524</t>
  </si>
  <si>
    <t>CUST_4309</t>
  </si>
  <si>
    <t>TXN_005654</t>
  </si>
  <si>
    <t>TXN_005862</t>
  </si>
  <si>
    <t>TXN_006460</t>
  </si>
  <si>
    <t>TXN_006821</t>
  </si>
  <si>
    <t>CUST_4308</t>
  </si>
  <si>
    <t>TXN_007772</t>
  </si>
  <si>
    <t>CUST_3784</t>
  </si>
  <si>
    <t>TXN_007916</t>
  </si>
  <si>
    <t>CUST_6854</t>
  </si>
  <si>
    <t>TXN_008028</t>
  </si>
  <si>
    <t>TXN_008903</t>
  </si>
  <si>
    <t>CUST_6938</t>
  </si>
  <si>
    <t>TXN_009126</t>
  </si>
  <si>
    <t>CUST_8692</t>
  </si>
  <si>
    <t>TXN_009222</t>
  </si>
  <si>
    <t>TXN_009588</t>
  </si>
  <si>
    <t>TXN_009873</t>
  </si>
  <si>
    <t>TXN_009998</t>
  </si>
  <si>
    <t>TXN_002365</t>
  </si>
  <si>
    <t>TXN_002450</t>
  </si>
  <si>
    <t>CUST_6717</t>
  </si>
  <si>
    <t>TXN_002505</t>
  </si>
  <si>
    <t>CUST_7796</t>
  </si>
  <si>
    <t>TXN_003006</t>
  </si>
  <si>
    <t>CUST_1630</t>
  </si>
  <si>
    <t>TXN_003141</t>
  </si>
  <si>
    <t>CUST_7242</t>
  </si>
  <si>
    <t>TXN_003171</t>
  </si>
  <si>
    <t>CUST_8997</t>
  </si>
  <si>
    <t>TXN_003219</t>
  </si>
  <si>
    <t>CUST_8361</t>
  </si>
  <si>
    <t>TXN_003370</t>
  </si>
  <si>
    <t>TXN_003378</t>
  </si>
  <si>
    <t>TXN_003577</t>
  </si>
  <si>
    <t>TXN_003998</t>
  </si>
  <si>
    <t>CUST_2724</t>
  </si>
  <si>
    <t>TXN_004100</t>
  </si>
  <si>
    <t>CUST_3230</t>
  </si>
  <si>
    <t>TXN_004544</t>
  </si>
  <si>
    <t>TXN_004573</t>
  </si>
  <si>
    <t>TXN_004700</t>
  </si>
  <si>
    <t>CUST_2436</t>
  </si>
  <si>
    <t>TXN_004826</t>
  </si>
  <si>
    <t>TXN_005598</t>
  </si>
  <si>
    <t>TXN_006288</t>
  </si>
  <si>
    <t>CUST_3040</t>
  </si>
  <si>
    <t>TXN_006622</t>
  </si>
  <si>
    <t>CUST_3263</t>
  </si>
  <si>
    <t>TXN_006665</t>
  </si>
  <si>
    <t>TXN_006875</t>
  </si>
  <si>
    <t>TXN_007010</t>
  </si>
  <si>
    <t>CUST_2394</t>
  </si>
  <si>
    <t>TXN_008299</t>
  </si>
  <si>
    <t>CUST_4872</t>
  </si>
  <si>
    <t>TXN_008522</t>
  </si>
  <si>
    <t>TXN_000108</t>
  </si>
  <si>
    <t>CUST_7938</t>
  </si>
  <si>
    <t>TXN_000659</t>
  </si>
  <si>
    <t>TXN_000728</t>
  </si>
  <si>
    <t>CUST_3125</t>
  </si>
  <si>
    <t>TXN_001032</t>
  </si>
  <si>
    <t>CUST_5425</t>
  </si>
  <si>
    <t>TXN_001743</t>
  </si>
  <si>
    <t>CUST_1145</t>
  </si>
  <si>
    <t>TXN_001779</t>
  </si>
  <si>
    <t>TXN_001863</t>
  </si>
  <si>
    <t>TXN_002124</t>
  </si>
  <si>
    <t>CUST_6891</t>
  </si>
  <si>
    <t>TXN_002308</t>
  </si>
  <si>
    <t>CUST_6223</t>
  </si>
  <si>
    <t>TXN_002318</t>
  </si>
  <si>
    <t>TXN_002369</t>
  </si>
  <si>
    <t>CUST_7416</t>
  </si>
  <si>
    <t>TXN_002748</t>
  </si>
  <si>
    <t>CUST_1115</t>
  </si>
  <si>
    <t>TXN_003216</t>
  </si>
  <si>
    <t>TXN_003305</t>
  </si>
  <si>
    <t>TXN_003473</t>
  </si>
  <si>
    <t>TXN_003799</t>
  </si>
  <si>
    <t>CUST_6162</t>
  </si>
  <si>
    <t>TXN_004153</t>
  </si>
  <si>
    <t>CUST_5006</t>
  </si>
  <si>
    <t>TXN_005990</t>
  </si>
  <si>
    <t>TXN_006057</t>
  </si>
  <si>
    <t>CUST_6235</t>
  </si>
  <si>
    <t>TXN_006443</t>
  </si>
  <si>
    <t>CUST_9159</t>
  </si>
  <si>
    <t>TXN_007514</t>
  </si>
  <si>
    <t>CUST_8612</t>
  </si>
  <si>
    <t>TXN_007733</t>
  </si>
  <si>
    <t>TXN_008006</t>
  </si>
  <si>
    <t>TXN_008392</t>
  </si>
  <si>
    <t>TXN_008472</t>
  </si>
  <si>
    <t>TXN_008929</t>
  </si>
  <si>
    <t>TXN_009089</t>
  </si>
  <si>
    <t>CUST_2809</t>
  </si>
  <si>
    <t>TXN_009101</t>
  </si>
  <si>
    <t>CUST_4428</t>
  </si>
  <si>
    <t>TXN_009370</t>
  </si>
  <si>
    <t>CUST_4196</t>
  </si>
  <si>
    <t>TXN_000768</t>
  </si>
  <si>
    <t>TXN_001091</t>
  </si>
  <si>
    <t>TXN_001097</t>
  </si>
  <si>
    <t>TXN_001812</t>
  </si>
  <si>
    <t>TXN_002266</t>
  </si>
  <si>
    <t>CUST_5666</t>
  </si>
  <si>
    <t>TXN_002438</t>
  </si>
  <si>
    <t>TXN_003258</t>
  </si>
  <si>
    <t>CUST_4490</t>
  </si>
  <si>
    <t>TXN_003457</t>
  </si>
  <si>
    <t>TXN_004204</t>
  </si>
  <si>
    <t>TXN_004370</t>
  </si>
  <si>
    <t>CUST_4195</t>
  </si>
  <si>
    <t>TXN_005549</t>
  </si>
  <si>
    <t>TXN_005708</t>
  </si>
  <si>
    <t>TXN_006124</t>
  </si>
  <si>
    <t>CUST_9540</t>
  </si>
  <si>
    <t>TXN_006305</t>
  </si>
  <si>
    <t>CUST_2044</t>
  </si>
  <si>
    <t>TXN_006312</t>
  </si>
  <si>
    <t>TXN_006656</t>
  </si>
  <si>
    <t>CUST_8956</t>
  </si>
  <si>
    <t>TXN_007744</t>
  </si>
  <si>
    <t>TXN_007964</t>
  </si>
  <si>
    <t>TXN_008099</t>
  </si>
  <si>
    <t>TXN_008909</t>
  </si>
  <si>
    <t>TXN_009071</t>
  </si>
  <si>
    <t>CUST_7929</t>
  </si>
  <si>
    <t>TXN_009644</t>
  </si>
  <si>
    <t>TXN_009806</t>
  </si>
  <si>
    <t>CUST_2203</t>
  </si>
  <si>
    <t>TXN_000825</t>
  </si>
  <si>
    <t>TXN_002612</t>
  </si>
  <si>
    <t>CUST_4134</t>
  </si>
  <si>
    <t>TXN_002633</t>
  </si>
  <si>
    <t>CUST_2829</t>
  </si>
  <si>
    <t>TXN_003038</t>
  </si>
  <si>
    <t>TXN_003209</t>
  </si>
  <si>
    <t>TXN_003860</t>
  </si>
  <si>
    <t>TXN_004155</t>
  </si>
  <si>
    <t>TXN_004190</t>
  </si>
  <si>
    <t>CUST_3821</t>
  </si>
  <si>
    <t>TXN_004501</t>
  </si>
  <si>
    <t>CUST_4977</t>
  </si>
  <si>
    <t>TXN_005167</t>
  </si>
  <si>
    <t>CUST_6953</t>
  </si>
  <si>
    <t>TXN_005298</t>
  </si>
  <si>
    <t>CUST_4918</t>
  </si>
  <si>
    <t>TXN_005673</t>
  </si>
  <si>
    <t>TXN_005856</t>
  </si>
  <si>
    <t>CUST_1693</t>
  </si>
  <si>
    <t>TXN_005902</t>
  </si>
  <si>
    <t>CUST_8837</t>
  </si>
  <si>
    <t>TXN_006076</t>
  </si>
  <si>
    <t>TXN_006304</t>
  </si>
  <si>
    <t>TXN_007022</t>
  </si>
  <si>
    <t>CUST_3650</t>
  </si>
  <si>
    <t>TXN_007338</t>
  </si>
  <si>
    <t>TXN_008012</t>
  </si>
  <si>
    <t>TXN_008198</t>
  </si>
  <si>
    <t>CUST_2502</t>
  </si>
  <si>
    <t>TXN_008213</t>
  </si>
  <si>
    <t>CUST_3750</t>
  </si>
  <si>
    <t>TXN_008340</t>
  </si>
  <si>
    <t>CUST_5775</t>
  </si>
  <si>
    <t>TXN_008729</t>
  </si>
  <si>
    <t>TXN_009243</t>
  </si>
  <si>
    <t>CUST_6556</t>
  </si>
  <si>
    <t>TXN_000164</t>
  </si>
  <si>
    <t>CUST_1698</t>
  </si>
  <si>
    <t>TXN_000709</t>
  </si>
  <si>
    <t>TXN_000919</t>
  </si>
  <si>
    <t>TXN_000990</t>
  </si>
  <si>
    <t>TXN_000996</t>
  </si>
  <si>
    <t>TXN_001481</t>
  </si>
  <si>
    <t>TXN_002020</t>
  </si>
  <si>
    <t>TXN_002151</t>
  </si>
  <si>
    <t>TXN_002933</t>
  </si>
  <si>
    <t>CUST_4220</t>
  </si>
  <si>
    <t>TXN_003505</t>
  </si>
  <si>
    <t>CUST_8024</t>
  </si>
  <si>
    <t>TXN_003792</t>
  </si>
  <si>
    <t>CUST_8086</t>
  </si>
  <si>
    <t>TXN_003866</t>
  </si>
  <si>
    <t>TXN_004893</t>
  </si>
  <si>
    <t>TXN_005048</t>
  </si>
  <si>
    <t>CUST_6109</t>
  </si>
  <si>
    <t>TXN_005249</t>
  </si>
  <si>
    <t>TXN_005318</t>
  </si>
  <si>
    <t>CUST_4225</t>
  </si>
  <si>
    <t>TXN_005338</t>
  </si>
  <si>
    <t>TXN_006501</t>
  </si>
  <si>
    <t>TXN_006652</t>
  </si>
  <si>
    <t>CUST_7617</t>
  </si>
  <si>
    <t>TXN_006976</t>
  </si>
  <si>
    <t>CUST_9587</t>
  </si>
  <si>
    <t>TXN_007162</t>
  </si>
  <si>
    <t>CUST_9897</t>
  </si>
  <si>
    <t>TXN_007215</t>
  </si>
  <si>
    <t>CUST_2699</t>
  </si>
  <si>
    <t>TXN_007644</t>
  </si>
  <si>
    <t>CUST_8413</t>
  </si>
  <si>
    <t>TXN_008303</t>
  </si>
  <si>
    <t>TXN_008476</t>
  </si>
  <si>
    <t>CUST_2050</t>
  </si>
  <si>
    <t>TXN_008486</t>
  </si>
  <si>
    <t>TXN_008537</t>
  </si>
  <si>
    <t>CUST_7973</t>
  </si>
  <si>
    <t>TXN_008608</t>
  </si>
  <si>
    <t>CUST_3314</t>
  </si>
  <si>
    <t>TXN_000871</t>
  </si>
  <si>
    <t>CUST_6567</t>
  </si>
  <si>
    <t>TXN_001471</t>
  </si>
  <si>
    <t>CUST_7082</t>
  </si>
  <si>
    <t>TXN_002171</t>
  </si>
  <si>
    <t>CUST_4920</t>
  </si>
  <si>
    <t>TXN_002648</t>
  </si>
  <si>
    <t>CUST_8833</t>
  </si>
  <si>
    <t>TXN_003920</t>
  </si>
  <si>
    <t>TXN_004274</t>
  </si>
  <si>
    <t>TXN_004840</t>
  </si>
  <si>
    <t>CUST_3897</t>
  </si>
  <si>
    <t>TXN_004920</t>
  </si>
  <si>
    <t>TXN_004974</t>
  </si>
  <si>
    <t>CUST_1478</t>
  </si>
  <si>
    <t>TXN_005183</t>
  </si>
  <si>
    <t>CUST_2706</t>
  </si>
  <si>
    <t>TXN_006066</t>
  </si>
  <si>
    <t>CUST_7559</t>
  </si>
  <si>
    <t>TXN_006599</t>
  </si>
  <si>
    <t>CUST_4457</t>
  </si>
  <si>
    <t>TXN_006693</t>
  </si>
  <si>
    <t>CUST_2672</t>
  </si>
  <si>
    <t>TXN_006800</t>
  </si>
  <si>
    <t>TXN_006820</t>
  </si>
  <si>
    <t>CUST_3165</t>
  </si>
  <si>
    <t>TXN_006880</t>
  </si>
  <si>
    <t>TXN_006943</t>
  </si>
  <si>
    <t>CUST_5210</t>
  </si>
  <si>
    <t>TXN_006980</t>
  </si>
  <si>
    <t>TXN_008130</t>
  </si>
  <si>
    <t>TXN_008360</t>
  </si>
  <si>
    <t>CUST_1656</t>
  </si>
  <si>
    <t>TXN_008383</t>
  </si>
  <si>
    <t>CUST_3284</t>
  </si>
  <si>
    <t>TXN_008529</t>
  </si>
  <si>
    <t>CUST_1187</t>
  </si>
  <si>
    <t>TXN_009441</t>
  </si>
  <si>
    <t>TXN_001513</t>
  </si>
  <si>
    <t>CUST_9946</t>
  </si>
  <si>
    <t>TXN_002012</t>
  </si>
  <si>
    <t>TXN_002095</t>
  </si>
  <si>
    <t>TXN_002343</t>
  </si>
  <si>
    <t>CUST_9438</t>
  </si>
  <si>
    <t>TXN_002752</t>
  </si>
  <si>
    <t>TXN_002980</t>
  </si>
  <si>
    <t>TXN_002998</t>
  </si>
  <si>
    <t>CUST_6345</t>
  </si>
  <si>
    <t>TXN_003291</t>
  </si>
  <si>
    <t>CUST_5068</t>
  </si>
  <si>
    <t>TXN_004118</t>
  </si>
  <si>
    <t>TXN_004676</t>
  </si>
  <si>
    <t>CUST_2464</t>
  </si>
  <si>
    <t>TXN_004803</t>
  </si>
  <si>
    <t>TXN_005092</t>
  </si>
  <si>
    <t>TXN_006125</t>
  </si>
  <si>
    <t>TXN_006216</t>
  </si>
  <si>
    <t>CUST_2564</t>
  </si>
  <si>
    <t>TXN_006591</t>
  </si>
  <si>
    <t>TXN_007657</t>
  </si>
  <si>
    <t>CUST_9749</t>
  </si>
  <si>
    <t>TXN_007868</t>
  </si>
  <si>
    <t>CUST_1865</t>
  </si>
  <si>
    <t>TXN_008453</t>
  </si>
  <si>
    <t>CUST_5722</t>
  </si>
  <si>
    <t>TXN_008829</t>
  </si>
  <si>
    <t>CUST_5511</t>
  </si>
  <si>
    <t>TXN_009526</t>
  </si>
  <si>
    <t>TXN_009676</t>
  </si>
  <si>
    <t>TXN_009827</t>
  </si>
  <si>
    <t>CUST_9836</t>
  </si>
  <si>
    <t>TXN_009973</t>
  </si>
  <si>
    <t>CUST_8394</t>
  </si>
  <si>
    <t>TXN_000399</t>
  </si>
  <si>
    <t>CUST_8390</t>
  </si>
  <si>
    <t>TXN_000545</t>
  </si>
  <si>
    <t>CUST_1133</t>
  </si>
  <si>
    <t>TXN_000911</t>
  </si>
  <si>
    <t>CUST_1984</t>
  </si>
  <si>
    <t>TXN_001234</t>
  </si>
  <si>
    <t>CUST_7467</t>
  </si>
  <si>
    <t>TXN_002240</t>
  </si>
  <si>
    <t>CUST_7304</t>
  </si>
  <si>
    <t>TXN_002284</t>
  </si>
  <si>
    <t>TXN_002589</t>
  </si>
  <si>
    <t>TXN_002826</t>
  </si>
  <si>
    <t>CUST_4965</t>
  </si>
  <si>
    <t>TXN_003356</t>
  </si>
  <si>
    <t>CUST_2518</t>
  </si>
  <si>
    <t>TXN_003544</t>
  </si>
  <si>
    <t>TXN_004649</t>
  </si>
  <si>
    <t>TXN_004699</t>
  </si>
  <si>
    <t>CUST_1507</t>
  </si>
  <si>
    <t>TXN_005271</t>
  </si>
  <si>
    <t>TXN_005360</t>
  </si>
  <si>
    <t>CUST_7858</t>
  </si>
  <si>
    <t>TXN_005719</t>
  </si>
  <si>
    <t>TXN_005774</t>
  </si>
  <si>
    <t>TXN_006054</t>
  </si>
  <si>
    <t>TXN_006144</t>
  </si>
  <si>
    <t>TXN_006400</t>
  </si>
  <si>
    <t>TXN_006552</t>
  </si>
  <si>
    <t>CUST_5378</t>
  </si>
  <si>
    <t>TXN_006660</t>
  </si>
  <si>
    <t>TXN_007363</t>
  </si>
  <si>
    <t>CUST_9934</t>
  </si>
  <si>
    <t>TXN_007381</t>
  </si>
  <si>
    <t>TXN_007568</t>
  </si>
  <si>
    <t>TXN_007977</t>
  </si>
  <si>
    <t>TXN_008107</t>
  </si>
  <si>
    <t>TXN_008521</t>
  </si>
  <si>
    <t>CUST_6137</t>
  </si>
  <si>
    <t>TXN_008578</t>
  </si>
  <si>
    <t>CUST_6263</t>
  </si>
  <si>
    <t>TXN_008924</t>
  </si>
  <si>
    <t>CUST_7890</t>
  </si>
  <si>
    <t>TXN_009196</t>
  </si>
  <si>
    <t>TXN_009384</t>
  </si>
  <si>
    <t>CUST_5214</t>
  </si>
  <si>
    <t>TXN_000402</t>
  </si>
  <si>
    <t>TXN_001333</t>
  </si>
  <si>
    <t>CUST_2136</t>
  </si>
  <si>
    <t>TXN_002187</t>
  </si>
  <si>
    <t>CUST_3978</t>
  </si>
  <si>
    <t>TXN_003023</t>
  </si>
  <si>
    <t>TXN_004662</t>
  </si>
  <si>
    <t>CUST_1272</t>
  </si>
  <si>
    <t>TXN_005193</t>
  </si>
  <si>
    <t>CUST_5567</t>
  </si>
  <si>
    <t>TXN_005435</t>
  </si>
  <si>
    <t>TXN_005892</t>
  </si>
  <si>
    <t>TXN_005952</t>
  </si>
  <si>
    <t>CUST_5689</t>
  </si>
  <si>
    <t>TXN_006710</t>
  </si>
  <si>
    <t>CUST_8964</t>
  </si>
  <si>
    <t>TXN_006959</t>
  </si>
  <si>
    <t>CUST_4431</t>
  </si>
  <si>
    <t>TXN_006996</t>
  </si>
  <si>
    <t>CUST_2568</t>
  </si>
  <si>
    <t>TXN_007362</t>
  </si>
  <si>
    <t>CUST_1669</t>
  </si>
  <si>
    <t>TXN_007922</t>
  </si>
  <si>
    <t>CUST_1295</t>
  </si>
  <si>
    <t>TXN_008120</t>
  </si>
  <si>
    <t>CUST_5118</t>
  </si>
  <si>
    <t>TXN_008618</t>
  </si>
  <si>
    <t>TXN_008925</t>
  </si>
  <si>
    <t>TXN_009964</t>
  </si>
  <si>
    <t>TXN_000082</t>
  </si>
  <si>
    <t>TXN_000928</t>
  </si>
  <si>
    <t>CUST_2792</t>
  </si>
  <si>
    <t>TXN_000984</t>
  </si>
  <si>
    <t>CUST_9914</t>
  </si>
  <si>
    <t>TXN_001494</t>
  </si>
  <si>
    <t>TXN_001834</t>
  </si>
  <si>
    <t>TXN_002050</t>
  </si>
  <si>
    <t>CUST_8527</t>
  </si>
  <si>
    <t>TXN_002113</t>
  </si>
  <si>
    <t>TXN_002963</t>
  </si>
  <si>
    <t>CUST_2401</t>
  </si>
  <si>
    <t>TXN_002975</t>
  </si>
  <si>
    <t>TXN_003589</t>
  </si>
  <si>
    <t>CUST_7773</t>
  </si>
  <si>
    <t>TXN_003798</t>
  </si>
  <si>
    <t>TXN_004927</t>
  </si>
  <si>
    <t>TXN_005397</t>
  </si>
  <si>
    <t>CUST_1156</t>
  </si>
  <si>
    <t>TXN_005442</t>
  </si>
  <si>
    <t>TXN_005732</t>
  </si>
  <si>
    <t>TXN_005896</t>
  </si>
  <si>
    <t>TXN_007071</t>
  </si>
  <si>
    <t>TXN_007260</t>
  </si>
  <si>
    <t>CUST_7597</t>
  </si>
  <si>
    <t>TXN_007523</t>
  </si>
  <si>
    <t>CUST_8581</t>
  </si>
  <si>
    <t>TXN_007547</t>
  </si>
  <si>
    <t>TXN_007558</t>
  </si>
  <si>
    <t>CUST_3185</t>
  </si>
  <si>
    <t>TXN_007930</t>
  </si>
  <si>
    <t>TXN_008105</t>
  </si>
  <si>
    <t>TXN_008142</t>
  </si>
  <si>
    <t>CUST_4139</t>
  </si>
  <si>
    <t>TXN_008748</t>
  </si>
  <si>
    <t>CUST_1207</t>
  </si>
  <si>
    <t>TXN_009198</t>
  </si>
  <si>
    <t>CUST_5952</t>
  </si>
  <si>
    <t>TXN_009543</t>
  </si>
  <si>
    <t>TXN_009652</t>
  </si>
  <si>
    <t>TXN_000052</t>
  </si>
  <si>
    <t>CUST_8555</t>
  </si>
  <si>
    <t>TXN_000992</t>
  </si>
  <si>
    <t>CUST_1768</t>
  </si>
  <si>
    <t>TXN_001228</t>
  </si>
  <si>
    <t>TXN_001622</t>
  </si>
  <si>
    <t>CUST_5612</t>
  </si>
  <si>
    <t>TXN_002228</t>
  </si>
  <si>
    <t>CUST_6432</t>
  </si>
  <si>
    <t>TXN_002351</t>
  </si>
  <si>
    <t>CUST_1264</t>
  </si>
  <si>
    <t>TXN_002519</t>
  </si>
  <si>
    <t>TXN_002941</t>
  </si>
  <si>
    <t>CUST_5213</t>
  </si>
  <si>
    <t>TXN_004064</t>
  </si>
  <si>
    <t>CUST_6366</t>
  </si>
  <si>
    <t>TXN_004276</t>
  </si>
  <si>
    <t>CUST_5552</t>
  </si>
  <si>
    <t>TXN_004553</t>
  </si>
  <si>
    <t>CUST_7394</t>
  </si>
  <si>
    <t>TXN_005148</t>
  </si>
  <si>
    <t>CUST_3644</t>
  </si>
  <si>
    <t>TXN_005171</t>
  </si>
  <si>
    <t>TXN_005401</t>
  </si>
  <si>
    <t>CUST_6523</t>
  </si>
  <si>
    <t>TXN_005424</t>
  </si>
  <si>
    <t>CUST_8216</t>
  </si>
  <si>
    <t>TXN_005554</t>
  </si>
  <si>
    <t>TXN_005575</t>
  </si>
  <si>
    <t>CUST_1069</t>
  </si>
  <si>
    <t>TXN_006263</t>
  </si>
  <si>
    <t>CUST_2322</t>
  </si>
  <si>
    <t>TXN_006392</t>
  </si>
  <si>
    <t>TXN_006504</t>
  </si>
  <si>
    <t>TXN_007448</t>
  </si>
  <si>
    <t>CUST_6660</t>
  </si>
  <si>
    <t>TXN_007974</t>
  </si>
  <si>
    <t>CUST_5300</t>
  </si>
  <si>
    <t>TXN_008018</t>
  </si>
  <si>
    <t>CUST_5529</t>
  </si>
  <si>
    <t>TXN_008286</t>
  </si>
  <si>
    <t>CUST_9899</t>
  </si>
  <si>
    <t>TXN_008330</t>
  </si>
  <si>
    <t>TXN_008853</t>
  </si>
  <si>
    <t>TXN_008987</t>
  </si>
  <si>
    <t>CUST_6712</t>
  </si>
  <si>
    <t>TXN_009015</t>
  </si>
  <si>
    <t>TXN_009174</t>
  </si>
  <si>
    <t>CUST_5606</t>
  </si>
  <si>
    <t>TXN_009208</t>
  </si>
  <si>
    <t>TXN_009227</t>
  </si>
  <si>
    <t>TXN_009310</t>
  </si>
  <si>
    <t>CUST_3599</t>
  </si>
  <si>
    <t>TXN_009878</t>
  </si>
  <si>
    <t>TXN_001639</t>
  </si>
  <si>
    <t>CUST_1703</t>
  </si>
  <si>
    <t>TXN_002021</t>
  </si>
  <si>
    <t>CUST_4747</t>
  </si>
  <si>
    <t>TXN_002047</t>
  </si>
  <si>
    <t>TXN_002397</t>
  </si>
  <si>
    <t>CUST_8568</t>
  </si>
  <si>
    <t>TXN_002411</t>
  </si>
  <si>
    <t>CUST_1141</t>
  </si>
  <si>
    <t>TXN_002445</t>
  </si>
  <si>
    <t>TXN_002506</t>
  </si>
  <si>
    <t>TXN_002984</t>
  </si>
  <si>
    <t>CUST_7516</t>
  </si>
  <si>
    <t>TXN_003062</t>
  </si>
  <si>
    <t>TXN_003392</t>
  </si>
  <si>
    <t>TXN_004183</t>
  </si>
  <si>
    <t>TXN_005174</t>
  </si>
  <si>
    <t>TXN_005811</t>
  </si>
  <si>
    <t>CUST_1579</t>
  </si>
  <si>
    <t>TXN_005843</t>
  </si>
  <si>
    <t>CUST_4626</t>
  </si>
  <si>
    <t>TXN_006653</t>
  </si>
  <si>
    <t>TXN_007116</t>
  </si>
  <si>
    <t>CUST_1837</t>
  </si>
  <si>
    <t>TXN_007968</t>
  </si>
  <si>
    <t>CUST_9431</t>
  </si>
  <si>
    <t>TXN_008010</t>
  </si>
  <si>
    <t>CUST_6121</t>
  </si>
  <si>
    <t>TXN_008415</t>
  </si>
  <si>
    <t>CUST_9457</t>
  </si>
  <si>
    <t>TXN_008607</t>
  </si>
  <si>
    <t>CUST_3018</t>
  </si>
  <si>
    <t>TXN_008975</t>
  </si>
  <si>
    <t>TXN_009201</t>
  </si>
  <si>
    <t>CUST_8091</t>
  </si>
  <si>
    <t>TXN_009394</t>
  </si>
  <si>
    <t>CUST_9484</t>
  </si>
  <si>
    <t>TXN_000384</t>
  </si>
  <si>
    <t>CUST_5249</t>
  </si>
  <si>
    <t>TXN_000598</t>
  </si>
  <si>
    <t>CUST_8409</t>
  </si>
  <si>
    <t>TXN_000898</t>
  </si>
  <si>
    <t>TXN_000921</t>
  </si>
  <si>
    <t>TXN_001009</t>
  </si>
  <si>
    <t>TXN_001303</t>
  </si>
  <si>
    <t>CUST_2591</t>
  </si>
  <si>
    <t>TXN_002380</t>
  </si>
  <si>
    <t>CUST_7344</t>
  </si>
  <si>
    <t>TXN_002517</t>
  </si>
  <si>
    <t>TXN_002841</t>
  </si>
  <si>
    <t>CUST_7687</t>
  </si>
  <si>
    <t>TXN_002877</t>
  </si>
  <si>
    <t>CUST_3624</t>
  </si>
  <si>
    <t>TXN_003752</t>
  </si>
  <si>
    <t>CUST_5478</t>
  </si>
  <si>
    <t>TXN_004423</t>
  </si>
  <si>
    <t>TXN_004727</t>
  </si>
  <si>
    <t>TXN_004857</t>
  </si>
  <si>
    <t>TXN_005158</t>
  </si>
  <si>
    <t>TXN_005678</t>
  </si>
  <si>
    <t>CUST_5314</t>
  </si>
  <si>
    <t>TXN_006186</t>
  </si>
  <si>
    <t>CUST_6336</t>
  </si>
  <si>
    <t>TXN_006299</t>
  </si>
  <si>
    <t>CUST_6795</t>
  </si>
  <si>
    <t>TXN_007030</t>
  </si>
  <si>
    <t>TXN_007256</t>
  </si>
  <si>
    <t>TXN_007293</t>
  </si>
  <si>
    <t>CUST_6783</t>
  </si>
  <si>
    <t>TXN_007357</t>
  </si>
  <si>
    <t>CUST_1055</t>
  </si>
  <si>
    <t>TXN_007375</t>
  </si>
  <si>
    <t>TXN_007451</t>
  </si>
  <si>
    <t>CUST_2702</t>
  </si>
  <si>
    <t>TXN_007518</t>
  </si>
  <si>
    <t>TXN_007632</t>
  </si>
  <si>
    <t>TXN_007985</t>
  </si>
  <si>
    <t>TXN_009976</t>
  </si>
  <si>
    <t>CUST_1376</t>
  </si>
  <si>
    <t>TXN_009980</t>
  </si>
  <si>
    <t>TXN_000028</t>
  </si>
  <si>
    <t>CUST_3734</t>
  </si>
  <si>
    <t>TXN_000166</t>
  </si>
  <si>
    <t>CUST_1854</t>
  </si>
  <si>
    <t>TXN_000759</t>
  </si>
  <si>
    <t>CUST_7168</t>
  </si>
  <si>
    <t>TXN_000909</t>
  </si>
  <si>
    <t>TXN_001157</t>
  </si>
  <si>
    <t>TXN_002077</t>
  </si>
  <si>
    <t>CUST_7279</t>
  </si>
  <si>
    <t>TXN_002224</t>
  </si>
  <si>
    <t>TXN_003053</t>
  </si>
  <si>
    <t>CUST_7474</t>
  </si>
  <si>
    <t>TXN_003127</t>
  </si>
  <si>
    <t>TXN_003399</t>
  </si>
  <si>
    <t>TXN_003679</t>
  </si>
  <si>
    <t>CUST_3561</t>
  </si>
  <si>
    <t>TXN_003746</t>
  </si>
  <si>
    <t>CUST_2258</t>
  </si>
  <si>
    <t>TXN_003889</t>
  </si>
  <si>
    <t>TXN_003986</t>
  </si>
  <si>
    <t>CUST_6447</t>
  </si>
  <si>
    <t>TXN_004075</t>
  </si>
  <si>
    <t>TXN_006260</t>
  </si>
  <si>
    <t>CUST_5065</t>
  </si>
  <si>
    <t>TXN_006708</t>
  </si>
  <si>
    <t>CUST_8482</t>
  </si>
  <si>
    <t>TXN_006834</t>
  </si>
  <si>
    <t>CUST_3983</t>
  </si>
  <si>
    <t>TXN_006838</t>
  </si>
  <si>
    <t>CUST_5581</t>
  </si>
  <si>
    <t>TXN_007775</t>
  </si>
  <si>
    <t>CUST_5814</t>
  </si>
  <si>
    <t>TXN_008320</t>
  </si>
  <si>
    <t>CUST_6397</t>
  </si>
  <si>
    <t>TXN_008364</t>
  </si>
  <si>
    <t>TXN_009642</t>
  </si>
  <si>
    <t>CUST_8614</t>
  </si>
  <si>
    <t>TXN_000084</t>
  </si>
  <si>
    <t>CUST_3695</t>
  </si>
  <si>
    <t>TXN_000144</t>
  </si>
  <si>
    <t>TXN_000795</t>
  </si>
  <si>
    <t>TXN_001394</t>
  </si>
  <si>
    <t>TXN_001686</t>
  </si>
  <si>
    <t>TXN_002221</t>
  </si>
  <si>
    <t>CUST_2171</t>
  </si>
  <si>
    <t>TXN_002300</t>
  </si>
  <si>
    <t>TXN_002855</t>
  </si>
  <si>
    <t>CUST_6590</t>
  </si>
  <si>
    <t>TXN_003182</t>
  </si>
  <si>
    <t>TXN_004210</t>
  </si>
  <si>
    <t>CUST_7928</t>
  </si>
  <si>
    <t>TXN_005329</t>
  </si>
  <si>
    <t>TXN_005423</t>
  </si>
  <si>
    <t>CUST_6994</t>
  </si>
  <si>
    <t>TXN_005825</t>
  </si>
  <si>
    <t>CUST_7747</t>
  </si>
  <si>
    <t>TXN_005996</t>
  </si>
  <si>
    <t>TXN_006545</t>
  </si>
  <si>
    <t>CUST_8961</t>
  </si>
  <si>
    <t>TXN_007004</t>
  </si>
  <si>
    <t>CUST_2764</t>
  </si>
  <si>
    <t>TXN_007202</t>
  </si>
  <si>
    <t>CUST_7861</t>
  </si>
  <si>
    <t>TXN_007633</t>
  </si>
  <si>
    <t>CUST_8923</t>
  </si>
  <si>
    <t>TXN_007976</t>
  </si>
  <si>
    <t>TXN_009471</t>
  </si>
  <si>
    <t>CUST_9851</t>
  </si>
  <si>
    <t>TXN_009660</t>
  </si>
  <si>
    <t>CUST_2536</t>
  </si>
  <si>
    <t>TXN_009678</t>
  </si>
  <si>
    <t>CUST_5687</t>
  </si>
  <si>
    <t>TXN_009869</t>
  </si>
  <si>
    <t>CUST_5786</t>
  </si>
  <si>
    <t>TXN_000321</t>
  </si>
  <si>
    <t>CUST_3950</t>
  </si>
  <si>
    <t>TXN_001361</t>
  </si>
  <si>
    <t>CUST_9954</t>
  </si>
  <si>
    <t>TXN_001515</t>
  </si>
  <si>
    <t>TXN_001873</t>
  </si>
  <si>
    <t>TXN_002212</t>
  </si>
  <si>
    <t>CUST_3643</t>
  </si>
  <si>
    <t>TXN_002829</t>
  </si>
  <si>
    <t>TXN_002861</t>
  </si>
  <si>
    <t>TXN_002930</t>
  </si>
  <si>
    <t>CUST_8430</t>
  </si>
  <si>
    <t>TXN_003099</t>
  </si>
  <si>
    <t>CUST_5444</t>
  </si>
  <si>
    <t>TXN_003116</t>
  </si>
  <si>
    <t>CUST_1628</t>
  </si>
  <si>
    <t>TXN_004166</t>
  </si>
  <si>
    <t>TXN_004369</t>
  </si>
  <si>
    <t>TXN_004827</t>
  </si>
  <si>
    <t>CUST_5206</t>
  </si>
  <si>
    <t>TXN_005149</t>
  </si>
  <si>
    <t>TXN_005301</t>
  </si>
  <si>
    <t>CUST_7937</t>
  </si>
  <si>
    <t>TXN_005418</t>
  </si>
  <si>
    <t>CUST_5368</t>
  </si>
  <si>
    <t>TXN_005710</t>
  </si>
  <si>
    <t>CUST_1544</t>
  </si>
  <si>
    <t>TXN_005750</t>
  </si>
  <si>
    <t>TXN_006232</t>
  </si>
  <si>
    <t>TXN_007492</t>
  </si>
  <si>
    <t>CUST_9005</t>
  </si>
  <si>
    <t>TXN_007851</t>
  </si>
  <si>
    <t>TXN_007898</t>
  </si>
  <si>
    <t>CUST_9903</t>
  </si>
  <si>
    <t>TXN_008965</t>
  </si>
  <si>
    <t>TXN_009978</t>
  </si>
  <si>
    <t>TXN_000529</t>
  </si>
  <si>
    <t>TXN_000530</t>
  </si>
  <si>
    <t>TXN_001398</t>
  </si>
  <si>
    <t>TXN_001996</t>
  </si>
  <si>
    <t>CUST_2668</t>
  </si>
  <si>
    <t>TXN_002156</t>
  </si>
  <si>
    <t>CUST_1659</t>
  </si>
  <si>
    <t>TXN_002527</t>
  </si>
  <si>
    <t>CUST_4112</t>
  </si>
  <si>
    <t>TXN_003502</t>
  </si>
  <si>
    <t>TXN_004383</t>
  </si>
  <si>
    <t>TXN_004898</t>
  </si>
  <si>
    <t>CUST_2940</t>
  </si>
  <si>
    <t>TXN_005571</t>
  </si>
  <si>
    <t>TXN_006366</t>
  </si>
  <si>
    <t>TXN_006871</t>
  </si>
  <si>
    <t>TXN_007220</t>
  </si>
  <si>
    <t>CUST_8846</t>
  </si>
  <si>
    <t>TXN_007788</t>
  </si>
  <si>
    <t>CUST_7720</t>
  </si>
  <si>
    <t>TXN_007860</t>
  </si>
  <si>
    <t>CUST_1481</t>
  </si>
  <si>
    <t>TXN_008686</t>
  </si>
  <si>
    <t>TXN_008872</t>
  </si>
  <si>
    <t>TXN_009456</t>
  </si>
  <si>
    <t>TXN_009924</t>
  </si>
  <si>
    <t>TXN_009949</t>
  </si>
  <si>
    <t>TXN_000034</t>
  </si>
  <si>
    <t>CUST_2528</t>
  </si>
  <si>
    <t>TXN_000113</t>
  </si>
  <si>
    <t>CUST_8721</t>
  </si>
  <si>
    <t>TXN_000469</t>
  </si>
  <si>
    <t>CUST_9082</t>
  </si>
  <si>
    <t>TXN_000568</t>
  </si>
  <si>
    <t>CUST_8575</t>
  </si>
  <si>
    <t>TXN_000583</t>
  </si>
  <si>
    <t>TXN_000584</t>
  </si>
  <si>
    <t>TXN_000672</t>
  </si>
  <si>
    <t>TXN_000956</t>
  </si>
  <si>
    <t>CUST_7490</t>
  </si>
  <si>
    <t>TXN_003351</t>
  </si>
  <si>
    <t>CUST_6633</t>
  </si>
  <si>
    <t>TXN_003479</t>
  </si>
  <si>
    <t>CUST_9312</t>
  </si>
  <si>
    <t>TXN_003545</t>
  </si>
  <si>
    <t>TXN_003675</t>
  </si>
  <si>
    <t>TXN_003981</t>
  </si>
  <si>
    <t>TXN_004053</t>
  </si>
  <si>
    <t>TXN_004256</t>
  </si>
  <si>
    <t>CUST_1422</t>
  </si>
  <si>
    <t>TXN_004471</t>
  </si>
  <si>
    <t>TXN_004514</t>
  </si>
  <si>
    <t>TXN_004710</t>
  </si>
  <si>
    <t>TXN_004772</t>
  </si>
  <si>
    <t>TXN_005858</t>
  </si>
  <si>
    <t>TXN_007128</t>
  </si>
  <si>
    <t>TXN_007197</t>
  </si>
  <si>
    <t>CUST_7592</t>
  </si>
  <si>
    <t>TXN_007200</t>
  </si>
  <si>
    <t>TXN_007580</t>
  </si>
  <si>
    <t>TXN_008231</t>
  </si>
  <si>
    <t>CUST_3819</t>
  </si>
  <si>
    <t>TXN_008250</t>
  </si>
  <si>
    <t>TXN_008593</t>
  </si>
  <si>
    <t>TXN_009050</t>
  </si>
  <si>
    <t>CUST_1270</t>
  </si>
  <si>
    <t>TXN_009382</t>
  </si>
  <si>
    <t>TXN_009465</t>
  </si>
  <si>
    <t>TXN_009628</t>
  </si>
  <si>
    <t>TXN_009693</t>
  </si>
  <si>
    <t>CUST_1847</t>
  </si>
  <si>
    <t>TXN_000389</t>
  </si>
  <si>
    <t>TXN_000465</t>
  </si>
  <si>
    <t>TXN_000625</t>
  </si>
  <si>
    <t>CUST_8245</t>
  </si>
  <si>
    <t>TXN_000950</t>
  </si>
  <si>
    <t>CUST_2625</t>
  </si>
  <si>
    <t>TXN_001000</t>
  </si>
  <si>
    <t>CUST_4335</t>
  </si>
  <si>
    <t>TXN_001412</t>
  </si>
  <si>
    <t>CUST_1959</t>
  </si>
  <si>
    <t>TXN_001457</t>
  </si>
  <si>
    <t>CUST_2949</t>
  </si>
  <si>
    <t>TXN_001852</t>
  </si>
  <si>
    <t>TXN_002165</t>
  </si>
  <si>
    <t>TXN_002520</t>
  </si>
  <si>
    <t>TXN_002793</t>
  </si>
  <si>
    <t>CUST_9448</t>
  </si>
  <si>
    <t>TXN_003474</t>
  </si>
  <si>
    <t>CUST_5970</t>
  </si>
  <si>
    <t>TXN_004237</t>
  </si>
  <si>
    <t>TXN_005607</t>
  </si>
  <si>
    <t>TXN_006212</t>
  </si>
  <si>
    <t>CUST_4320</t>
  </si>
  <si>
    <t>TXN_006320</t>
  </si>
  <si>
    <t>TXN_007588</t>
  </si>
  <si>
    <t>CUST_7111</t>
  </si>
  <si>
    <t>TXN_007673</t>
  </si>
  <si>
    <t>CUST_2543</t>
  </si>
  <si>
    <t>TXN_007817</t>
  </si>
  <si>
    <t>CUST_6939</t>
  </si>
  <si>
    <t>TXN_009349</t>
  </si>
  <si>
    <t>TXN_009803</t>
  </si>
  <si>
    <t>TXN_009950</t>
  </si>
  <si>
    <t>TXN_000366</t>
  </si>
  <si>
    <t>TXN_001216</t>
  </si>
  <si>
    <t>TXN_002706</t>
  </si>
  <si>
    <t>CUST_3660</t>
  </si>
  <si>
    <t>TXN_002759</t>
  </si>
  <si>
    <t>CUST_9182</t>
  </si>
  <si>
    <t>TXN_002970</t>
  </si>
  <si>
    <t>TXN_003052</t>
  </si>
  <si>
    <t>CUST_8888</t>
  </si>
  <si>
    <t>TXN_003547</t>
  </si>
  <si>
    <t>CUST_8751</t>
  </si>
  <si>
    <t>TXN_003779</t>
  </si>
  <si>
    <t>TXN_004631</t>
  </si>
  <si>
    <t>TXN_004806</t>
  </si>
  <si>
    <t>TXN_005029</t>
  </si>
  <si>
    <t>CUST_2490</t>
  </si>
  <si>
    <t>TXN_005542</t>
  </si>
  <si>
    <t>TXN_006798</t>
  </si>
  <si>
    <t>CUST_8847</t>
  </si>
  <si>
    <t>TXN_007052</t>
  </si>
  <si>
    <t>TXN_007132</t>
  </si>
  <si>
    <t>TXN_007138</t>
  </si>
  <si>
    <t>TXN_007226</t>
  </si>
  <si>
    <t>TXN_007326</t>
  </si>
  <si>
    <t>CUST_2309</t>
  </si>
  <si>
    <t>TXN_007639</t>
  </si>
  <si>
    <t>CUST_3224</t>
  </si>
  <si>
    <t>TXN_008256</t>
  </si>
  <si>
    <t>TXN_008447</t>
  </si>
  <si>
    <t>TXN_008895</t>
  </si>
  <si>
    <t>CUST_5942</t>
  </si>
  <si>
    <t>TXN_009031</t>
  </si>
  <si>
    <t>CUST_2471</t>
  </si>
  <si>
    <t>TXN_009330</t>
  </si>
  <si>
    <t>TXN_009337</t>
  </si>
  <si>
    <t>TXN_009351</t>
  </si>
  <si>
    <t>CUST_8143</t>
  </si>
  <si>
    <t>TXN_009649</t>
  </si>
  <si>
    <t>TXN_009709</t>
  </si>
  <si>
    <t>TXN_000214</t>
  </si>
  <si>
    <t>CUST_5061</t>
  </si>
  <si>
    <t>TXN_000648</t>
  </si>
  <si>
    <t>CUST_3814</t>
  </si>
  <si>
    <t>TXN_001211</t>
  </si>
  <si>
    <t>TXN_001316</t>
  </si>
  <si>
    <t>CUST_5286</t>
  </si>
  <si>
    <t>TXN_001974</t>
  </si>
  <si>
    <t>CUST_3279</t>
  </si>
  <si>
    <t>TXN_002157</t>
  </si>
  <si>
    <t>CUST_3010</t>
  </si>
  <si>
    <t>TXN_002643</t>
  </si>
  <si>
    <t>CUST_4415</t>
  </si>
  <si>
    <t>TXN_003205</t>
  </si>
  <si>
    <t>TXN_004295</t>
  </si>
  <si>
    <t>TXN_004809</t>
  </si>
  <si>
    <t>CUST_6831</t>
  </si>
  <si>
    <t>TXN_004844</t>
  </si>
  <si>
    <t>CUST_5683</t>
  </si>
  <si>
    <t>TXN_005123</t>
  </si>
  <si>
    <t>CUST_5657</t>
  </si>
  <si>
    <t>TXN_005309</t>
  </si>
  <si>
    <t>TXN_005387</t>
  </si>
  <si>
    <t>TXN_005980</t>
  </si>
  <si>
    <t>TXN_006106</t>
  </si>
  <si>
    <t>CUST_4933</t>
  </si>
  <si>
    <t>TXN_006325</t>
  </si>
  <si>
    <t>TXN_006475</t>
  </si>
  <si>
    <t>CUST_1677</t>
  </si>
  <si>
    <t>TXN_006502</t>
  </si>
  <si>
    <t>TXN_006516</t>
  </si>
  <si>
    <t>CUST_5228</t>
  </si>
  <si>
    <t>TXN_006712</t>
  </si>
  <si>
    <t>CUST_4513</t>
  </si>
  <si>
    <t>TXN_006863</t>
  </si>
  <si>
    <t>CUST_9526</t>
  </si>
  <si>
    <t>TXN_008317</t>
  </si>
  <si>
    <t>CUST_1096</t>
  </si>
  <si>
    <t>TXN_008767</t>
  </si>
  <si>
    <t>TXN_009213</t>
  </si>
  <si>
    <t>CUST_3845</t>
  </si>
  <si>
    <t>TXN_000407</t>
  </si>
  <si>
    <t>CUST_1851</t>
  </si>
  <si>
    <t>TXN_000461</t>
  </si>
  <si>
    <t>TXN_000683</t>
  </si>
  <si>
    <t>TXN_000828</t>
  </si>
  <si>
    <t>CUST_1235</t>
  </si>
  <si>
    <t>TXN_001599</t>
  </si>
  <si>
    <t>CUST_9467</t>
  </si>
  <si>
    <t>TXN_001719</t>
  </si>
  <si>
    <t>CUST_6203</t>
  </si>
  <si>
    <t>TXN_001828</t>
  </si>
  <si>
    <t>CUST_3408</t>
  </si>
  <si>
    <t>TXN_002030</t>
  </si>
  <si>
    <t>CUST_1521</t>
  </si>
  <si>
    <t>TXN_002362</t>
  </si>
  <si>
    <t>TXN_002479</t>
  </si>
  <si>
    <t>CUST_2846</t>
  </si>
  <si>
    <t>TXN_002947</t>
  </si>
  <si>
    <t>CUST_4173</t>
  </si>
  <si>
    <t>TXN_003121</t>
  </si>
  <si>
    <t>CUST_3765</t>
  </si>
  <si>
    <t>TXN_003769</t>
  </si>
  <si>
    <t>CUST_6780</t>
  </si>
  <si>
    <t>TXN_003891</t>
  </si>
  <si>
    <t>CUST_7381</t>
  </si>
  <si>
    <t>TXN_004101</t>
  </si>
  <si>
    <t>CUST_7511</t>
  </si>
  <si>
    <t>TXN_005243</t>
  </si>
  <si>
    <t>CUST_8325</t>
  </si>
  <si>
    <t>TXN_006020</t>
  </si>
  <si>
    <t>CUST_4127</t>
  </si>
  <si>
    <t>TXN_006024</t>
  </si>
  <si>
    <t>CUST_2164</t>
  </si>
  <si>
    <t>TXN_006636</t>
  </si>
  <si>
    <t>CUST_1648</t>
  </si>
  <si>
    <t>TXN_006811</t>
  </si>
  <si>
    <t>CUST_8637</t>
  </si>
  <si>
    <t>TXN_006901</t>
  </si>
  <si>
    <t>TXN_006994</t>
  </si>
  <si>
    <t>CUST_1743</t>
  </si>
  <si>
    <t>TXN_007617</t>
  </si>
  <si>
    <t>CUST_3625</t>
  </si>
  <si>
    <t>TXN_007675</t>
  </si>
  <si>
    <t>TXN_007809</t>
  </si>
  <si>
    <t>TXN_008570</t>
  </si>
  <si>
    <t>TXN_008603</t>
  </si>
  <si>
    <t>CUST_7032</t>
  </si>
  <si>
    <t>TXN_009272</t>
  </si>
  <si>
    <t>CUST_8790</t>
  </si>
  <si>
    <t>TXN_000196</t>
  </si>
  <si>
    <t>CUST_7546</t>
  </si>
  <si>
    <t>TXN_000416</t>
  </si>
  <si>
    <t>TXN_000495</t>
  </si>
  <si>
    <t>CUST_9924</t>
  </si>
  <si>
    <t>TXN_001103</t>
  </si>
  <si>
    <t>TXN_001365</t>
  </si>
  <si>
    <t>TXN_001509</t>
  </si>
  <si>
    <t>TXN_001820</t>
  </si>
  <si>
    <t>TXN_001899</t>
  </si>
  <si>
    <t>TXN_002115</t>
  </si>
  <si>
    <t>CUST_2929</t>
  </si>
  <si>
    <t>TXN_002162</t>
  </si>
  <si>
    <t>TXN_002490</t>
  </si>
  <si>
    <t>CUST_3261</t>
  </si>
  <si>
    <t>TXN_003043</t>
  </si>
  <si>
    <t>CUST_7589</t>
  </si>
  <si>
    <t>TXN_003445</t>
  </si>
  <si>
    <t>CUST_7864</t>
  </si>
  <si>
    <t>TXN_003834</t>
  </si>
  <si>
    <t>CUST_7231</t>
  </si>
  <si>
    <t>TXN_004021</t>
  </si>
  <si>
    <t>TXN_004401</t>
  </si>
  <si>
    <t>TXN_005314</t>
  </si>
  <si>
    <t>CUST_8798</t>
  </si>
  <si>
    <t>TXN_006360</t>
  </si>
  <si>
    <t>CUST_1074</t>
  </si>
  <si>
    <t>TXN_006484</t>
  </si>
  <si>
    <t>CUST_4257</t>
  </si>
  <si>
    <t>TXN_006608</t>
  </si>
  <si>
    <t>CUST_1920</t>
  </si>
  <si>
    <t>TXN_006851</t>
  </si>
  <si>
    <t>CUST_3413</t>
  </si>
  <si>
    <t>TXN_006983</t>
  </si>
  <si>
    <t>TXN_006987</t>
  </si>
  <si>
    <t>TXN_007561</t>
  </si>
  <si>
    <t>TXN_007835</t>
  </si>
  <si>
    <t>CUST_3801</t>
  </si>
  <si>
    <t>TXN_007920</t>
  </si>
  <si>
    <t>CUST_2785</t>
  </si>
  <si>
    <t>TXN_008293</t>
  </si>
  <si>
    <t>TXN_008331</t>
  </si>
  <si>
    <t>CUST_9118</t>
  </si>
  <si>
    <t>TXN_008448</t>
  </si>
  <si>
    <t>TXN_008758</t>
  </si>
  <si>
    <t>TXN_008824</t>
  </si>
  <si>
    <t>TXN_009525</t>
  </si>
  <si>
    <t>TXN_009822</t>
  </si>
  <si>
    <t>TXN_000220</t>
  </si>
  <si>
    <t>CUST_5548</t>
  </si>
  <si>
    <t>TXN_000628</t>
  </si>
  <si>
    <t>TXN_000701</t>
  </si>
  <si>
    <t>TXN_000889</t>
  </si>
  <si>
    <t>CUST_8326</t>
  </si>
  <si>
    <t>TXN_001007</t>
  </si>
  <si>
    <t>CUST_8643</t>
  </si>
  <si>
    <t>TXN_001092</t>
  </si>
  <si>
    <t>CUST_3969</t>
  </si>
  <si>
    <t>TXN_002740</t>
  </si>
  <si>
    <t>CUST_2970</t>
  </si>
  <si>
    <t>TXN_003223</t>
  </si>
  <si>
    <t>TXN_003280</t>
  </si>
  <si>
    <t>TXN_003336</t>
  </si>
  <si>
    <t>TXN_003910</t>
  </si>
  <si>
    <t>TXN_004038</t>
  </si>
  <si>
    <t>TXN_004203</t>
  </si>
  <si>
    <t>TXN_004512</t>
  </si>
  <si>
    <t>CUST_5535</t>
  </si>
  <si>
    <t>TXN_004537</t>
  </si>
  <si>
    <t>TXN_004752</t>
  </si>
  <si>
    <t>CUST_6540</t>
  </si>
  <si>
    <t>TXN_005280</t>
  </si>
  <si>
    <t>CUST_5703</t>
  </si>
  <si>
    <t>TXN_005544</t>
  </si>
  <si>
    <t>TXN_005938</t>
  </si>
  <si>
    <t>TXN_006781</t>
  </si>
  <si>
    <t>TXN_006807</t>
  </si>
  <si>
    <t>TXN_006873</t>
  </si>
  <si>
    <t>TXN_006920</t>
  </si>
  <si>
    <t>TXN_007230</t>
  </si>
  <si>
    <t>CUST_2755</t>
  </si>
  <si>
    <t>TXN_007899</t>
  </si>
  <si>
    <t>CUST_3586</t>
  </si>
  <si>
    <t>TXN_007967</t>
  </si>
  <si>
    <t>TXN_008249</t>
  </si>
  <si>
    <t>CUST_3888</t>
  </si>
  <si>
    <t>TXN_008385</t>
  </si>
  <si>
    <t>TXN_008690</t>
  </si>
  <si>
    <t>TXN_008793</t>
  </si>
  <si>
    <t>CUST_2118</t>
  </si>
  <si>
    <t>TXN_009270</t>
  </si>
  <si>
    <t>TXN_009817</t>
  </si>
  <si>
    <t>TXN_000794</t>
  </si>
  <si>
    <t>CUST_3551</t>
  </si>
  <si>
    <t>TXN_001993</t>
  </si>
  <si>
    <t>CUST_9599</t>
  </si>
  <si>
    <t>TXN_002145</t>
  </si>
  <si>
    <t>CUST_6469</t>
  </si>
  <si>
    <t>TXN_002260</t>
  </si>
  <si>
    <t>CUST_1097</t>
  </si>
  <si>
    <t>TXN_002315</t>
  </si>
  <si>
    <t>TXN_002564</t>
  </si>
  <si>
    <t>CUST_8922</t>
  </si>
  <si>
    <t>TXN_003267</t>
  </si>
  <si>
    <t>TXN_003493</t>
  </si>
  <si>
    <t>TXN_003608</t>
  </si>
  <si>
    <t>TXN_003642</t>
  </si>
  <si>
    <t>TXN_003964</t>
  </si>
  <si>
    <t>CUST_8243</t>
  </si>
  <si>
    <t>TXN_004106</t>
  </si>
  <si>
    <t>TXN_004684</t>
  </si>
  <si>
    <t>CUST_2539</t>
  </si>
  <si>
    <t>TXN_005008</t>
  </si>
  <si>
    <t>CUST_1790</t>
  </si>
  <si>
    <t>TXN_005042</t>
  </si>
  <si>
    <t>CUST_6586</t>
  </si>
  <si>
    <t>TXN_005282</t>
  </si>
  <si>
    <t>CUST_1001</t>
  </si>
  <si>
    <t>TXN_005462</t>
  </si>
  <si>
    <t>CUST_9747</t>
  </si>
  <si>
    <t>TXN_005967</t>
  </si>
  <si>
    <t>CUST_1087</t>
  </si>
  <si>
    <t>TXN_006666</t>
  </si>
  <si>
    <t>TXN_006881</t>
  </si>
  <si>
    <t>CUST_1378</t>
  </si>
  <si>
    <t>TXN_006993</t>
  </si>
  <si>
    <t>TXN_007044</t>
  </si>
  <si>
    <t>CUST_3908</t>
  </si>
  <si>
    <t>TXN_007626</t>
  </si>
  <si>
    <t>CUST_5640</t>
  </si>
  <si>
    <t>TXN_007806</t>
  </si>
  <si>
    <t>CUST_8689</t>
  </si>
  <si>
    <t>TXN_008158</t>
  </si>
  <si>
    <t>CUST_5483</t>
  </si>
  <si>
    <t>TXN_008322</t>
  </si>
  <si>
    <t>CUST_1456</t>
  </si>
  <si>
    <t>TXN_008713</t>
  </si>
  <si>
    <t>CUST_3083</t>
  </si>
  <si>
    <t>TXN_008913</t>
  </si>
  <si>
    <t>TXN_009039</t>
  </si>
  <si>
    <t>CUST_1723</t>
  </si>
  <si>
    <t>TXN_009449</t>
  </si>
  <si>
    <t>CUST_7158</t>
  </si>
  <si>
    <t>TXN_009614</t>
  </si>
  <si>
    <t>CUST_7975</t>
  </si>
  <si>
    <t>TXN_000077</t>
  </si>
  <si>
    <t>CUST_6276</t>
  </si>
  <si>
    <t>TXN_000218</t>
  </si>
  <si>
    <t>CUST_3049</t>
  </si>
  <si>
    <t>TXN_000901</t>
  </si>
  <si>
    <t>CUST_7898</t>
  </si>
  <si>
    <t>TXN_000989</t>
  </si>
  <si>
    <t>CUST_8311</t>
  </si>
  <si>
    <t>TXN_001679</t>
  </si>
  <si>
    <t>TXN_002278</t>
  </si>
  <si>
    <t>TXN_003071</t>
  </si>
  <si>
    <t>TXN_003339</t>
  </si>
  <si>
    <t>CUST_6693</t>
  </si>
  <si>
    <t>TXN_003605</t>
  </si>
  <si>
    <t>TXN_003955</t>
  </si>
  <si>
    <t>TXN_004052</t>
  </si>
  <si>
    <t>TXN_004513</t>
  </si>
  <si>
    <t>TXN_004762</t>
  </si>
  <si>
    <t>CUST_6982</t>
  </si>
  <si>
    <t>TXN_005197</t>
  </si>
  <si>
    <t>CUST_1228</t>
  </si>
  <si>
    <t>TXN_005395</t>
  </si>
  <si>
    <t>CUST_4085</t>
  </si>
  <si>
    <t>TXN_006255</t>
  </si>
  <si>
    <t>CUST_2507</t>
  </si>
  <si>
    <t>TXN_006327</t>
  </si>
  <si>
    <t>CUST_6218</t>
  </si>
  <si>
    <t>TXN_006643</t>
  </si>
  <si>
    <t>CUST_8492</t>
  </si>
  <si>
    <t>TXN_008109</t>
  </si>
  <si>
    <t>CUST_2440</t>
  </si>
  <si>
    <t>TXN_008504</t>
  </si>
  <si>
    <t>CUST_5635</t>
  </si>
  <si>
    <t>TXN_008866</t>
  </si>
  <si>
    <t>CUST_6957</t>
  </si>
  <si>
    <t>TXN_009175</t>
  </si>
  <si>
    <t>TXN_009348</t>
  </si>
  <si>
    <t>TXN_009905</t>
  </si>
  <si>
    <t>TXN_000104</t>
  </si>
  <si>
    <t>CUST_2028</t>
  </si>
  <si>
    <t>TXN_000352</t>
  </si>
  <si>
    <t>CUST_7966</t>
  </si>
  <si>
    <t>TXN_000595</t>
  </si>
  <si>
    <t>TXN_000782</t>
  </si>
  <si>
    <t>TXN_001180</t>
  </si>
  <si>
    <t>CUST_8686</t>
  </si>
  <si>
    <t>TXN_002216</t>
  </si>
  <si>
    <t>TXN_002819</t>
  </si>
  <si>
    <t>CUST_7465</t>
  </si>
  <si>
    <t>TXN_002900</t>
  </si>
  <si>
    <t>CUST_6842</t>
  </si>
  <si>
    <t>TXN_004396</t>
  </si>
  <si>
    <t>TXN_004429</t>
  </si>
  <si>
    <t>CUST_6983</t>
  </si>
  <si>
    <t>TXN_004527</t>
  </si>
  <si>
    <t>CUST_3364</t>
  </si>
  <si>
    <t>TXN_004559</t>
  </si>
  <si>
    <t>CUST_5932</t>
  </si>
  <si>
    <t>TXN_004656</t>
  </si>
  <si>
    <t>TXN_004695</t>
  </si>
  <si>
    <t>TXN_005244</t>
  </si>
  <si>
    <t>CUST_3159</t>
  </si>
  <si>
    <t>TXN_005759</t>
  </si>
  <si>
    <t>TXN_005865</t>
  </si>
  <si>
    <t>TXN_005995</t>
  </si>
  <si>
    <t>TXN_006196</t>
  </si>
  <si>
    <t>CUST_1604</t>
  </si>
  <si>
    <t>TXN_006488</t>
  </si>
  <si>
    <t>TXN_006506</t>
  </si>
  <si>
    <t>CUST_3178</t>
  </si>
  <si>
    <t>TXN_007195</t>
  </si>
  <si>
    <t>TXN_007491</t>
  </si>
  <si>
    <t>CUST_4349</t>
  </si>
  <si>
    <t>TXN_007941</t>
  </si>
  <si>
    <t>TXN_008399</t>
  </si>
  <si>
    <t>CUST_2671</t>
  </si>
  <si>
    <t>TXN_009097</t>
  </si>
  <si>
    <t>CUST_9402</t>
  </si>
  <si>
    <t>TXN_009811</t>
  </si>
  <si>
    <t>CUST_5558</t>
  </si>
  <si>
    <t>TXN_000174</t>
  </si>
  <si>
    <t>TXN_000313</t>
  </si>
  <si>
    <t>TXN_000505</t>
  </si>
  <si>
    <t>CUST_2542</t>
  </si>
  <si>
    <t>TXN_001304</t>
  </si>
  <si>
    <t>CUST_7183</t>
  </si>
  <si>
    <t>TXN_001360</t>
  </si>
  <si>
    <t>CUST_5811</t>
  </si>
  <si>
    <t>TXN_002060</t>
  </si>
  <si>
    <t>CUST_9474</t>
  </si>
  <si>
    <t>TXN_002814</t>
  </si>
  <si>
    <t>CUST_6776</t>
  </si>
  <si>
    <t>TXN_003346</t>
  </si>
  <si>
    <t>TXN_003680</t>
  </si>
  <si>
    <t>CUST_7539</t>
  </si>
  <si>
    <t>TXN_004308</t>
  </si>
  <si>
    <t>TXN_004562</t>
  </si>
  <si>
    <t>CUST_9832</t>
  </si>
  <si>
    <t>TXN_004670</t>
  </si>
  <si>
    <t>TXN_004897</t>
  </si>
  <si>
    <t>CUST_4296</t>
  </si>
  <si>
    <t>TXN_005140</t>
  </si>
  <si>
    <t>TXN_005445</t>
  </si>
  <si>
    <t>TXN_005789</t>
  </si>
  <si>
    <t>CUST_2334</t>
  </si>
  <si>
    <t>TXN_006192</t>
  </si>
  <si>
    <t>CUST_2982</t>
  </si>
  <si>
    <t>TXN_007392</t>
  </si>
  <si>
    <t>TXN_008092</t>
  </si>
  <si>
    <t>CUST_4741</t>
  </si>
  <si>
    <t>TXN_008430</t>
  </si>
  <si>
    <t>TXN_008485</t>
  </si>
  <si>
    <t>TXN_008801</t>
  </si>
  <si>
    <t>TXN_009260</t>
  </si>
  <si>
    <t>CUST_3347</t>
  </si>
  <si>
    <t>TXN_009627</t>
  </si>
  <si>
    <t>CUST_7805</t>
  </si>
  <si>
    <t>TXN_009702</t>
  </si>
  <si>
    <t>TXN_009767</t>
  </si>
  <si>
    <t>CUST_3068</t>
  </si>
  <si>
    <t>TXN_000555</t>
  </si>
  <si>
    <t>CUST_4376</t>
  </si>
  <si>
    <t>TXN_000622</t>
  </si>
  <si>
    <t>TXN_001059</t>
  </si>
  <si>
    <t>CUST_5831</t>
  </si>
  <si>
    <t>TXN_001094</t>
  </si>
  <si>
    <t>TXN_001311</t>
  </si>
  <si>
    <t>CUST_3139</t>
  </si>
  <si>
    <t>TXN_001335</t>
  </si>
  <si>
    <t>CUST_8009</t>
  </si>
  <si>
    <t>TXN_001659</t>
  </si>
  <si>
    <t>CUST_2367</t>
  </si>
  <si>
    <t>TXN_001699</t>
  </si>
  <si>
    <t>TXN_002091</t>
  </si>
  <si>
    <t>TXN_002116</t>
  </si>
  <si>
    <t>TXN_002276</t>
  </si>
  <si>
    <t>TXN_002621</t>
  </si>
  <si>
    <t>CUST_1006</t>
  </si>
  <si>
    <t>TXN_002765</t>
  </si>
  <si>
    <t>CUST_5778</t>
  </si>
  <si>
    <t>TXN_003247</t>
  </si>
  <si>
    <t>CUST_5160</t>
  </si>
  <si>
    <t>TXN_003394</t>
  </si>
  <si>
    <t>CUST_6285</t>
  </si>
  <si>
    <t>TXN_003409</t>
  </si>
  <si>
    <t>CUST_1859</t>
  </si>
  <si>
    <t>TXN_003868</t>
  </si>
  <si>
    <t>CUST_7026</t>
  </si>
  <si>
    <t>TXN_004637</t>
  </si>
  <si>
    <t>TXN_004775</t>
  </si>
  <si>
    <t>TXN_005114</t>
  </si>
  <si>
    <t>CUST_2391</t>
  </si>
  <si>
    <t>TXN_005126</t>
  </si>
  <si>
    <t>CUST_4662</t>
  </si>
  <si>
    <t>TXN_005412</t>
  </si>
  <si>
    <t>TXN_005480</t>
  </si>
  <si>
    <t>CUST_9269</t>
  </si>
  <si>
    <t>TXN_005531</t>
  </si>
  <si>
    <t>CUST_7923</t>
  </si>
  <si>
    <t>TXN_005692</t>
  </si>
  <si>
    <t>CUST_7496</t>
  </si>
  <si>
    <t>TXN_005839</t>
  </si>
  <si>
    <t>CUST_6111</t>
  </si>
  <si>
    <t>TXN_005946</t>
  </si>
  <si>
    <t>TXN_006982</t>
  </si>
  <si>
    <t>CUST_9281</t>
  </si>
  <si>
    <t>TXN_007621</t>
  </si>
  <si>
    <t>CUST_1892</t>
  </si>
  <si>
    <t>TXN_008273</t>
  </si>
  <si>
    <t>CUST_3515</t>
  </si>
  <si>
    <t>TXN_008695</t>
  </si>
  <si>
    <t>TXN_008899</t>
  </si>
  <si>
    <t>TXN_009240</t>
  </si>
  <si>
    <t>CUST_8063</t>
  </si>
  <si>
    <t>TXN_009334</t>
  </si>
  <si>
    <t>CUST_3036</t>
  </si>
  <si>
    <t>TXN_009809</t>
  </si>
  <si>
    <t>CUST_8904</t>
  </si>
  <si>
    <t>TXN_009810</t>
  </si>
  <si>
    <t>TXN_009928</t>
  </si>
  <si>
    <t>TXN_000221</t>
  </si>
  <si>
    <t>CUST_4108</t>
  </si>
  <si>
    <t>TXN_000331</t>
  </si>
  <si>
    <t>CUST_1853</t>
  </si>
  <si>
    <t>TXN_000620</t>
  </si>
  <si>
    <t>TXN_000773</t>
  </si>
  <si>
    <t>CUST_4812</t>
  </si>
  <si>
    <t>TXN_001122</t>
  </si>
  <si>
    <t>CUST_8101</t>
  </si>
  <si>
    <t>TXN_001883</t>
  </si>
  <si>
    <t>TXN_002185</t>
  </si>
  <si>
    <t>CUST_8462</t>
  </si>
  <si>
    <t>TXN_002340</t>
  </si>
  <si>
    <t>TXN_003530</t>
  </si>
  <si>
    <t>TXN_004610</t>
  </si>
  <si>
    <t>CUST_5306</t>
  </si>
  <si>
    <t>TXN_004747</t>
  </si>
  <si>
    <t>CUST_4956</t>
  </si>
  <si>
    <t>TXN_005041</t>
  </si>
  <si>
    <t>TXN_005150</t>
  </si>
  <si>
    <t>TXN_005215</t>
  </si>
  <si>
    <t>CUST_7637</t>
  </si>
  <si>
    <t>TXN_005451</t>
  </si>
  <si>
    <t>CUST_1300</t>
  </si>
  <si>
    <t>TXN_005834</t>
  </si>
  <si>
    <t>CUST_3526</t>
  </si>
  <si>
    <t>TXN_006017</t>
  </si>
  <si>
    <t>TXN_006114</t>
  </si>
  <si>
    <t>TXN_006822</t>
  </si>
  <si>
    <t>CUST_7452</t>
  </si>
  <si>
    <t>TXN_006828</t>
  </si>
  <si>
    <t>CUST_5381</t>
  </si>
  <si>
    <t>TXN_006867</t>
  </si>
  <si>
    <t>TXN_006877</t>
  </si>
  <si>
    <t>TXN_006882</t>
  </si>
  <si>
    <t>CUST_4293</t>
  </si>
  <si>
    <t>TXN_006958</t>
  </si>
  <si>
    <t>TXN_008396</t>
  </si>
  <si>
    <t>CUST_9055</t>
  </si>
  <si>
    <t>TXN_008659</t>
  </si>
  <si>
    <t>CUST_8171</t>
  </si>
  <si>
    <t>TXN_008733</t>
  </si>
  <si>
    <t>CUST_2463</t>
  </si>
  <si>
    <t>TXN_009230</t>
  </si>
  <si>
    <t>CUST_5274</t>
  </si>
  <si>
    <t>TXN_000024</t>
  </si>
  <si>
    <t>TXN_000985</t>
  </si>
  <si>
    <t>CUST_3079</t>
  </si>
  <si>
    <t>TXN_001431</t>
  </si>
  <si>
    <t>CUST_1583</t>
  </si>
  <si>
    <t>TXN_001572</t>
  </si>
  <si>
    <t>CUST_1575</t>
  </si>
  <si>
    <t>TXN_001922</t>
  </si>
  <si>
    <t>TXN_002489</t>
  </si>
  <si>
    <t>CUST_8429</t>
  </si>
  <si>
    <t>TXN_003419</t>
  </si>
  <si>
    <t>CUST_7136</t>
  </si>
  <si>
    <t>TXN_004045</t>
  </si>
  <si>
    <t>CUST_9690</t>
  </si>
  <si>
    <t>TXN_004657</t>
  </si>
  <si>
    <t>CUST_8008</t>
  </si>
  <si>
    <t>TXN_005038</t>
  </si>
  <si>
    <t>CUST_5312</t>
  </si>
  <si>
    <t>TXN_006016</t>
  </si>
  <si>
    <t>TXN_006326</t>
  </si>
  <si>
    <t>TXN_007139</t>
  </si>
  <si>
    <t>TXN_007473</t>
  </si>
  <si>
    <t>CUST_2616</t>
  </si>
  <si>
    <t>TXN_007815</t>
  </si>
  <si>
    <t>CUST_4534</t>
  </si>
  <si>
    <t>TXN_008475</t>
  </si>
  <si>
    <t>CUST_1623</t>
  </si>
  <si>
    <t>TXN_009293</t>
  </si>
  <si>
    <t>TXN_009489</t>
  </si>
  <si>
    <t>CUST_9437</t>
  </si>
  <si>
    <t>TXN_000900</t>
  </si>
  <si>
    <t>CUST_3674</t>
  </si>
  <si>
    <t>TXN_002066</t>
  </si>
  <si>
    <t>CUST_2376</t>
  </si>
  <si>
    <t>TXN_002447</t>
  </si>
  <si>
    <t>TXN_003014</t>
  </si>
  <si>
    <t>TXN_003151</t>
  </si>
  <si>
    <t>CUST_4180</t>
  </si>
  <si>
    <t>TXN_003375</t>
  </si>
  <si>
    <t>CUST_9751</t>
  </si>
  <si>
    <t>TXN_003659</t>
  </si>
  <si>
    <t>TXN_004125</t>
  </si>
  <si>
    <t>CUST_9721</t>
  </si>
  <si>
    <t>TXN_004279</t>
  </si>
  <si>
    <t>CUST_7519</t>
  </si>
  <si>
    <t>TXN_004923</t>
  </si>
  <si>
    <t>TXN_005039</t>
  </si>
  <si>
    <t>TXN_005066</t>
  </si>
  <si>
    <t>TXN_005473</t>
  </si>
  <si>
    <t>CUST_6499</t>
  </si>
  <si>
    <t>TXN_005786</t>
  </si>
  <si>
    <t>CUST_6755</t>
  </si>
  <si>
    <t>TXN_005920</t>
  </si>
  <si>
    <t>TXN_006328</t>
  </si>
  <si>
    <t>CUST_5025</t>
  </si>
  <si>
    <t>TXN_006336</t>
  </si>
  <si>
    <t>CUST_5235</t>
  </si>
  <si>
    <t>TXN_006727</t>
  </si>
  <si>
    <t>CUST_3907</t>
  </si>
  <si>
    <t>TXN_007532</t>
  </si>
  <si>
    <t>CUST_8593</t>
  </si>
  <si>
    <t>TXN_008611</t>
  </si>
  <si>
    <t>TXN_009084</t>
  </si>
  <si>
    <t>CUST_2715</t>
  </si>
  <si>
    <t>TXN_009742</t>
  </si>
  <si>
    <t>TXN_000819</t>
  </si>
  <si>
    <t>TXN_001002</t>
  </si>
  <si>
    <t>TXN_001703</t>
  </si>
  <si>
    <t>TXN_001844</t>
  </si>
  <si>
    <t>TXN_002275</t>
  </si>
  <si>
    <t>CUST_1781</t>
  </si>
  <si>
    <t>TXN_002375</t>
  </si>
  <si>
    <t>TXN_002641</t>
  </si>
  <si>
    <t>TXN_002699</t>
  </si>
  <si>
    <t>CUST_9017</t>
  </si>
  <si>
    <t>TXN_003486</t>
  </si>
  <si>
    <t>TXN_004507</t>
  </si>
  <si>
    <t>CUST_5427</t>
  </si>
  <si>
    <t>TXN_004600</t>
  </si>
  <si>
    <t>CUST_5039</t>
  </si>
  <si>
    <t>TXN_004968</t>
  </si>
  <si>
    <t>CUST_2001</t>
  </si>
  <si>
    <t>TXN_005073</t>
  </si>
  <si>
    <t>TXN_005218</t>
  </si>
  <si>
    <t>CUST_2820</t>
  </si>
  <si>
    <t>TXN_005305</t>
  </si>
  <si>
    <t>TXN_005533</t>
  </si>
  <si>
    <t>CUST_6204</t>
  </si>
  <si>
    <t>TXN_006661</t>
  </si>
  <si>
    <t>CUST_8860</t>
  </si>
  <si>
    <t>TXN_007429</t>
  </si>
  <si>
    <t>TXN_007697</t>
  </si>
  <si>
    <t>TXN_007796</t>
  </si>
  <si>
    <t>CUST_4653</t>
  </si>
  <si>
    <t>TXN_007838</t>
  </si>
  <si>
    <t>CUST_7502</t>
  </si>
  <si>
    <t>TXN_007995</t>
  </si>
  <si>
    <t>CUST_1432</t>
  </si>
  <si>
    <t>TXN_008541</t>
  </si>
  <si>
    <t>TXN_008631</t>
  </si>
  <si>
    <t>CUST_8825</t>
  </si>
  <si>
    <t>TXN_008692</t>
  </si>
  <si>
    <t>TXN_009672</t>
  </si>
  <si>
    <t>CUST_3180</t>
  </si>
  <si>
    <t>TXN_009854</t>
  </si>
  <si>
    <t>TXN_001384</t>
  </si>
  <si>
    <t>CUST_5116</t>
  </si>
  <si>
    <t>TXN_001845</t>
  </si>
  <si>
    <t>TXN_002007</t>
  </si>
  <si>
    <t>TXN_002546</t>
  </si>
  <si>
    <t>TXN_004316</t>
  </si>
  <si>
    <t>CUST_8905</t>
  </si>
  <si>
    <t>TXN_004333</t>
  </si>
  <si>
    <t>TXN_005764</t>
  </si>
  <si>
    <t>TXN_005899</t>
  </si>
  <si>
    <t>CUST_4459</t>
  </si>
  <si>
    <t>TXN_006381</t>
  </si>
  <si>
    <t>CUST_5569</t>
  </si>
  <si>
    <t>TXN_006600</t>
  </si>
  <si>
    <t>CUST_3975</t>
  </si>
  <si>
    <t>TXN_007747</t>
  </si>
  <si>
    <t>CUST_9480</t>
  </si>
  <si>
    <t>TXN_007858</t>
  </si>
  <si>
    <t>TXN_008207</t>
  </si>
  <si>
    <t>TXN_008420</t>
  </si>
  <si>
    <t>TXN_008489</t>
  </si>
  <si>
    <t>CUST_6084</t>
  </si>
  <si>
    <t>TXN_008657</t>
  </si>
  <si>
    <t>CUST_8388</t>
  </si>
  <si>
    <t>TXN_008795</t>
  </si>
  <si>
    <t>TXN_008874</t>
  </si>
  <si>
    <t>CUST_4092</t>
  </si>
  <si>
    <t>TXN_009429</t>
  </si>
  <si>
    <t>TXN_009880</t>
  </si>
  <si>
    <t>TXN_001726</t>
  </si>
  <si>
    <t>TXN_001837</t>
  </si>
  <si>
    <t>CUST_5406</t>
  </si>
  <si>
    <t>TXN_002820</t>
  </si>
  <si>
    <t>CUST_2497</t>
  </si>
  <si>
    <t>TXN_003373</t>
  </si>
  <si>
    <t>TXN_003417</t>
  </si>
  <si>
    <t>CUST_6119</t>
  </si>
  <si>
    <t>TXN_004624</t>
  </si>
  <si>
    <t>CUST_2243</t>
  </si>
  <si>
    <t>TXN_004665</t>
  </si>
  <si>
    <t>CUST_4164</t>
  </si>
  <si>
    <t>TXN_004847</t>
  </si>
  <si>
    <t>CUST_2784</t>
  </si>
  <si>
    <t>TXN_005210</t>
  </si>
  <si>
    <t>TXN_005228</t>
  </si>
  <si>
    <t>CUST_1240</t>
  </si>
  <si>
    <t>TXN_005854</t>
  </si>
  <si>
    <t>CUST_4443</t>
  </si>
  <si>
    <t>TXN_005953</t>
  </si>
  <si>
    <t>CUST_3436</t>
  </si>
  <si>
    <t>TXN_006251</t>
  </si>
  <si>
    <t>CUST_6577</t>
  </si>
  <si>
    <t>TXN_006686</t>
  </si>
  <si>
    <t>TXN_007816</t>
  </si>
  <si>
    <t>CUST_6844</t>
  </si>
  <si>
    <t>TXN_008032</t>
  </si>
  <si>
    <t>TXN_008623</t>
  </si>
  <si>
    <t>CUST_6369</t>
  </si>
  <si>
    <t>TXN_008869</t>
  </si>
  <si>
    <t>CUST_5181</t>
  </si>
  <si>
    <t>TXN_009036</t>
  </si>
  <si>
    <t>CUST_8991</t>
  </si>
  <si>
    <t>TXN_009111</t>
  </si>
  <si>
    <t>CUST_2746</t>
  </si>
  <si>
    <t>TXN_009583</t>
  </si>
  <si>
    <t>TXN_009783</t>
  </si>
  <si>
    <t>CUST_7156</t>
  </si>
  <si>
    <t>TXN_000150</t>
  </si>
  <si>
    <t>TXN_000675</t>
  </si>
  <si>
    <t>CUST_3832</t>
  </si>
  <si>
    <t>TXN_000916</t>
  </si>
  <si>
    <t>CUST_5451</t>
  </si>
  <si>
    <t>TXN_001164</t>
  </si>
  <si>
    <t>TXN_001605</t>
  </si>
  <si>
    <t>CUST_8473</t>
  </si>
  <si>
    <t>TXN_002070</t>
  </si>
  <si>
    <t>CUST_3066</t>
  </si>
  <si>
    <t>TXN_002292</t>
  </si>
  <si>
    <t>TXN_002609</t>
  </si>
  <si>
    <t>TXN_004244</t>
  </si>
  <si>
    <t>CUST_4847</t>
  </si>
  <si>
    <t>TXN_004516</t>
  </si>
  <si>
    <t>CUST_1662</t>
  </si>
  <si>
    <t>TXN_004837</t>
  </si>
  <si>
    <t>TXN_005019</t>
  </si>
  <si>
    <t>CUST_5588</t>
  </si>
  <si>
    <t>TXN_006775</t>
  </si>
  <si>
    <t>TXN_006792</t>
  </si>
  <si>
    <t>CUST_6072</t>
  </si>
  <si>
    <t>TXN_006898</t>
  </si>
  <si>
    <t>CUST_7400</t>
  </si>
  <si>
    <t>TXN_007372</t>
  </si>
  <si>
    <t>CUST_2915</t>
  </si>
  <si>
    <t>TXN_007944</t>
  </si>
  <si>
    <t>TXN_008241</t>
  </si>
  <si>
    <t>CUST_2241</t>
  </si>
  <si>
    <t>TXN_008499</t>
  </si>
  <si>
    <t>TXN_008959</t>
  </si>
  <si>
    <t>TXN_009280</t>
  </si>
  <si>
    <t>CUST_4838</t>
  </si>
  <si>
    <t>TXN_009316</t>
  </si>
  <si>
    <t>CUST_9422</t>
  </si>
  <si>
    <t>TXN_009501</t>
  </si>
  <si>
    <t>TXN_000126</t>
  </si>
  <si>
    <t>CUST_7892</t>
  </si>
  <si>
    <t>TXN_000264</t>
  </si>
  <si>
    <t>CUST_5893</t>
  </si>
  <si>
    <t>TXN_000805</t>
  </si>
  <si>
    <t>TXN_001015</t>
  </si>
  <si>
    <t>TXN_001379</t>
  </si>
  <si>
    <t>TXN_001539</t>
  </si>
  <si>
    <t>TXN_001867</t>
  </si>
  <si>
    <t>TXN_001877</t>
  </si>
  <si>
    <t>TXN_001891</t>
  </si>
  <si>
    <t>CUST_6179</t>
  </si>
  <si>
    <t>TXN_002302</t>
  </si>
  <si>
    <t>CUST_7710</t>
  </si>
  <si>
    <t>TXN_002650</t>
  </si>
  <si>
    <t>CUST_5458</t>
  </si>
  <si>
    <t>TXN_002982</t>
  </si>
  <si>
    <t>CUST_7155</t>
  </si>
  <si>
    <t>TXN_003269</t>
  </si>
  <si>
    <t>CUST_1992</t>
  </si>
  <si>
    <t>TXN_003467</t>
  </si>
  <si>
    <t>TXN_004901</t>
  </si>
  <si>
    <t>CUST_5908</t>
  </si>
  <si>
    <t>TXN_005034</t>
  </si>
  <si>
    <t>CUST_5479</t>
  </si>
  <si>
    <t>TXN_005120</t>
  </si>
  <si>
    <t>CUST_6454</t>
  </si>
  <si>
    <t>TXN_005204</t>
  </si>
  <si>
    <t>CUST_1498</t>
  </si>
  <si>
    <t>TXN_005495</t>
  </si>
  <si>
    <t>TXN_005667</t>
  </si>
  <si>
    <t>TXN_005731</t>
  </si>
  <si>
    <t>CUST_4681</t>
  </si>
  <si>
    <t>TXN_005917</t>
  </si>
  <si>
    <t>TXN_006042</t>
  </si>
  <si>
    <t>TXN_006344</t>
  </si>
  <si>
    <t>CUST_4145</t>
  </si>
  <si>
    <t>TXN_006351</t>
  </si>
  <si>
    <t>TXN_007213</t>
  </si>
  <si>
    <t>TXN_007496</t>
  </si>
  <si>
    <t>CUST_4377</t>
  </si>
  <si>
    <t>TXN_007980</t>
  </si>
  <si>
    <t>CUST_3335</t>
  </si>
  <si>
    <t>TXN_008455</t>
  </si>
  <si>
    <t>TXN_008562</t>
  </si>
  <si>
    <t>CUST_2420</t>
  </si>
  <si>
    <t>TXN_008833</t>
  </si>
  <si>
    <t>CUST_4954</t>
  </si>
  <si>
    <t>TXN_009187</t>
  </si>
  <si>
    <t>CUST_5513</t>
  </si>
  <si>
    <t>TXN_009335</t>
  </si>
  <si>
    <t>TXN_009618</t>
  </si>
  <si>
    <t>TXN_009863</t>
  </si>
  <si>
    <t>TXN_009920</t>
  </si>
  <si>
    <t>TXN_000061</t>
  </si>
  <si>
    <t>CUST_1995</t>
  </si>
  <si>
    <t>TXN_000101</t>
  </si>
  <si>
    <t>CUST_6056</t>
  </si>
  <si>
    <t>TXN_000330</t>
  </si>
  <si>
    <t>CUST_6919</t>
  </si>
  <si>
    <t>TXN_000885</t>
  </si>
  <si>
    <t>CUST_3645</t>
  </si>
  <si>
    <t>TXN_001344</t>
  </si>
  <si>
    <t>TXN_001578</t>
  </si>
  <si>
    <t>TXN_003330</t>
  </si>
  <si>
    <t>TXN_003843</t>
  </si>
  <si>
    <t>TXN_004012</t>
  </si>
  <si>
    <t>TXN_004027</t>
  </si>
  <si>
    <t>CUST_2504</t>
  </si>
  <si>
    <t>TXN_004034</t>
  </si>
  <si>
    <t>CUST_4113</t>
  </si>
  <si>
    <t>TXN_004768</t>
  </si>
  <si>
    <t>TXN_004778</t>
  </si>
  <si>
    <t>TXN_006291</t>
  </si>
  <si>
    <t>TXN_006377</t>
  </si>
  <si>
    <t>CUST_5674</t>
  </si>
  <si>
    <t>TXN_006937</t>
  </si>
  <si>
    <t>TXN_007606</t>
  </si>
  <si>
    <t>CUST_4587</t>
  </si>
  <si>
    <t>TXN_007704</t>
  </si>
  <si>
    <t>CUST_8999</t>
  </si>
  <si>
    <t>TXN_008212</t>
  </si>
  <si>
    <t>TXN_008387</t>
  </si>
  <si>
    <t>CUST_3520</t>
  </si>
  <si>
    <t>TXN_008416</t>
  </si>
  <si>
    <t>TXN_009265</t>
  </si>
  <si>
    <t>CUST_4279</t>
  </si>
  <si>
    <t>TXN_009713</t>
  </si>
  <si>
    <t>TXN_009860</t>
  </si>
  <si>
    <t>TXN_000273</t>
  </si>
  <si>
    <t>TXN_000436</t>
  </si>
  <si>
    <t>TXN_000527</t>
  </si>
  <si>
    <t>CUST_5186</t>
  </si>
  <si>
    <t>TXN_000850</t>
  </si>
  <si>
    <t>CUST_2065</t>
  </si>
  <si>
    <t>TXN_001453</t>
  </si>
  <si>
    <t>CUST_7047</t>
  </si>
  <si>
    <t>TXN_001904</t>
  </si>
  <si>
    <t>TXN_002040</t>
  </si>
  <si>
    <t>TXN_002294</t>
  </si>
  <si>
    <t>CUST_7411</t>
  </si>
  <si>
    <t>TXN_002608</t>
  </si>
  <si>
    <t>TXN_002803</t>
  </si>
  <si>
    <t>TXN_003302</t>
  </si>
  <si>
    <t>TXN_005028</t>
  </si>
  <si>
    <t>TXN_005115</t>
  </si>
  <si>
    <t>TXN_005410</t>
  </si>
  <si>
    <t>CUST_5626</t>
  </si>
  <si>
    <t>TXN_005497</t>
  </si>
  <si>
    <t>TXN_005947</t>
  </si>
  <si>
    <t>CUST_7654</t>
  </si>
  <si>
    <t>TXN_006069</t>
  </si>
  <si>
    <t>TXN_006112</t>
  </si>
  <si>
    <t>TXN_006671</t>
  </si>
  <si>
    <t>CUST_2951</t>
  </si>
  <si>
    <t>TXN_007143</t>
  </si>
  <si>
    <t>CUST_5542</t>
  </si>
  <si>
    <t>TXN_007273</t>
  </si>
  <si>
    <t>CUST_8292</t>
  </si>
  <si>
    <t>TXN_007341</t>
  </si>
  <si>
    <t>TXN_009045</t>
  </si>
  <si>
    <t>TXN_009793</t>
  </si>
  <si>
    <t>CUST_2669</t>
  </si>
  <si>
    <t>TXN_009896</t>
  </si>
  <si>
    <t>CUST_7194</t>
  </si>
  <si>
    <t>TXN_001082</t>
  </si>
  <si>
    <t>CUST_2622</t>
  </si>
  <si>
    <t>TXN_001231</t>
  </si>
  <si>
    <t>CUST_2165</t>
  </si>
  <si>
    <t>TXN_001296</t>
  </si>
  <si>
    <t>TXN_001378</t>
  </si>
  <si>
    <t>TXN_001564</t>
  </si>
  <si>
    <t>CUST_1269</t>
  </si>
  <si>
    <t>TXN_001791</t>
  </si>
  <si>
    <t>TXN_001833</t>
  </si>
  <si>
    <t>TXN_002107</t>
  </si>
  <si>
    <t>TXN_003035</t>
  </si>
  <si>
    <t>CUST_2696</t>
  </si>
  <si>
    <t>TXN_003296</t>
  </si>
  <si>
    <t>CUST_5595</t>
  </si>
  <si>
    <t>TXN_003881</t>
  </si>
  <si>
    <t>TXN_004136</t>
  </si>
  <si>
    <t>CUST_5668</t>
  </si>
  <si>
    <t>TXN_004147</t>
  </si>
  <si>
    <t>CUST_9551</t>
  </si>
  <si>
    <t>TXN_004623</t>
  </si>
  <si>
    <t>CUST_9105</t>
  </si>
  <si>
    <t>TXN_004828</t>
  </si>
  <si>
    <t>CUST_7280</t>
  </si>
  <si>
    <t>TXN_005043</t>
  </si>
  <si>
    <t>CUST_3917</t>
  </si>
  <si>
    <t>TXN_005594</t>
  </si>
  <si>
    <t>TXN_005619</t>
  </si>
  <si>
    <t>CUST_9368</t>
  </si>
  <si>
    <t>TXN_005747</t>
  </si>
  <si>
    <t>CUST_8795</t>
  </si>
  <si>
    <t>TXN_005930</t>
  </si>
  <si>
    <t>CUST_7784</t>
  </si>
  <si>
    <t>TXN_006228</t>
  </si>
  <si>
    <t>TXN_006361</t>
  </si>
  <si>
    <t>CUST_5157</t>
  </si>
  <si>
    <t>TXN_007284</t>
  </si>
  <si>
    <t>CUST_4241</t>
  </si>
  <si>
    <t>TXN_008228</t>
  </si>
  <si>
    <t>CUST_8973</t>
  </si>
  <si>
    <t>TXN_008393</t>
  </si>
  <si>
    <t>TXN_008582</t>
  </si>
  <si>
    <t>TXN_009004</t>
  </si>
  <si>
    <t>CUST_8862</t>
  </si>
  <si>
    <t>TXN_009929</t>
  </si>
  <si>
    <t>TXN_000205</t>
  </si>
  <si>
    <t>CUST_6759</t>
  </si>
  <si>
    <t>TXN_001527</t>
  </si>
  <si>
    <t>TXN_001938</t>
  </si>
  <si>
    <t>TXN_002503</t>
  </si>
  <si>
    <t>TXN_003123</t>
  </si>
  <si>
    <t>TXN_003368</t>
  </si>
  <si>
    <t>TXN_003475</t>
  </si>
  <si>
    <t>CUST_9003</t>
  </si>
  <si>
    <t>TXN_004360</t>
  </si>
  <si>
    <t>TXN_004499</t>
  </si>
  <si>
    <t>CUST_3172</t>
  </si>
  <si>
    <t>TXN_004764</t>
  </si>
  <si>
    <t>CUST_9415</t>
  </si>
  <si>
    <t>TXN_005139</t>
  </si>
  <si>
    <t>TXN_005633</t>
  </si>
  <si>
    <t>TXN_005993</t>
  </si>
  <si>
    <t>CUST_5421</t>
  </si>
  <si>
    <t>TXN_006152</t>
  </si>
  <si>
    <t>CUST_4007</t>
  </si>
  <si>
    <t>TXN_006200</t>
  </si>
  <si>
    <t>TXN_006239</t>
  </si>
  <si>
    <t>TXN_006694</t>
  </si>
  <si>
    <t>CUST_5532</t>
  </si>
  <si>
    <t>TXN_006884</t>
  </si>
  <si>
    <t>CUST_5808</t>
  </si>
  <si>
    <t>TXN_007628</t>
  </si>
  <si>
    <t>TXN_007650</t>
  </si>
  <si>
    <t>CUST_3651</t>
  </si>
  <si>
    <t>TXN_007847</t>
  </si>
  <si>
    <t>CUST_1179</t>
  </si>
  <si>
    <t>TXN_007873</t>
  </si>
  <si>
    <t>TXN_008074</t>
  </si>
  <si>
    <t>TXN_008080</t>
  </si>
  <si>
    <t>TXN_008766</t>
  </si>
  <si>
    <t>TXN_008960</t>
  </si>
  <si>
    <t>CUST_9324</t>
  </si>
  <si>
    <t>TXN_009156</t>
  </si>
  <si>
    <t>CUST_7454</t>
  </si>
  <si>
    <t>TXN_009223</t>
  </si>
  <si>
    <t>TXN_009469</t>
  </si>
  <si>
    <t>CUST_5791</t>
  </si>
  <si>
    <t>TXN_000257</t>
  </si>
  <si>
    <t>CUST_7893</t>
  </si>
  <si>
    <t>TXN_000793</t>
  </si>
  <si>
    <t>CUST_1117</t>
  </si>
  <si>
    <t>TXN_001593</t>
  </si>
  <si>
    <t>TXN_001821</t>
  </si>
  <si>
    <t>CUST_6280</t>
  </si>
  <si>
    <t>TXN_001994</t>
  </si>
  <si>
    <t>CUST_8650</t>
  </si>
  <si>
    <t>TXN_003063</t>
  </si>
  <si>
    <t>TXN_003174</t>
  </si>
  <si>
    <t>TXN_003432</t>
  </si>
  <si>
    <t>TXN_003663</t>
  </si>
  <si>
    <t>TXN_004668</t>
  </si>
  <si>
    <t>CUST_1506</t>
  </si>
  <si>
    <t>TXN_005657</t>
  </si>
  <si>
    <t>CUST_6288</t>
  </si>
  <si>
    <t>TXN_006480</t>
  </si>
  <si>
    <t>CUST_2095</t>
  </si>
  <si>
    <t>TXN_006985</t>
  </si>
  <si>
    <t>CUST_9536</t>
  </si>
  <si>
    <t>TXN_007319</t>
  </si>
  <si>
    <t>TXN_008494</t>
  </si>
  <si>
    <t>CUST_7250</t>
  </si>
  <si>
    <t>TXN_008552</t>
  </si>
  <si>
    <t>TXN_008698</t>
  </si>
  <si>
    <t>TXN_008772</t>
  </si>
  <si>
    <t>CUST_8942</t>
  </si>
  <si>
    <t>TXN_008971</t>
  </si>
  <si>
    <t>TXN_009180</t>
  </si>
  <si>
    <t>TXN_009426</t>
  </si>
  <si>
    <t>TXN_009635</t>
  </si>
  <si>
    <t>TXN_000509</t>
  </si>
  <si>
    <t>TXN_000784</t>
  </si>
  <si>
    <t>CUST_2063</t>
  </si>
  <si>
    <t>TXN_000994</t>
  </si>
  <si>
    <t>TXN_001386</t>
  </si>
  <si>
    <t>CUST_5179</t>
  </si>
  <si>
    <t>TXN_001669</t>
  </si>
  <si>
    <t>TXN_002213</t>
  </si>
  <si>
    <t>TXN_003229</t>
  </si>
  <si>
    <t>CUST_2661</t>
  </si>
  <si>
    <t>TXN_004016</t>
  </si>
  <si>
    <t>TXN_004271</t>
  </si>
  <si>
    <t>CUST_6737</t>
  </si>
  <si>
    <t>TXN_004557</t>
  </si>
  <si>
    <t>TXN_005239</t>
  </si>
  <si>
    <t>CUST_7568</t>
  </si>
  <si>
    <t>TXN_005431</t>
  </si>
  <si>
    <t>CUST_4701</t>
  </si>
  <si>
    <t>TXN_005790</t>
  </si>
  <si>
    <t>TXN_006225</t>
  </si>
  <si>
    <t>TXN_006546</t>
  </si>
  <si>
    <t>CUST_5601</t>
  </si>
  <si>
    <t>TXN_006701</t>
  </si>
  <si>
    <t>TXN_006716</t>
  </si>
  <si>
    <t>TXN_006986</t>
  </si>
  <si>
    <t>TXN_007235</t>
  </si>
  <si>
    <t>TXN_007527</t>
  </si>
  <si>
    <t>TXN_007683</t>
  </si>
  <si>
    <t>CUST_5144</t>
  </si>
  <si>
    <t>TXN_007810</t>
  </si>
  <si>
    <t>TXN_007948</t>
  </si>
  <si>
    <t>CUST_6006</t>
  </si>
  <si>
    <t>TXN_007956</t>
  </si>
  <si>
    <t>TXN_008040</t>
  </si>
  <si>
    <t>CUST_8773</t>
  </si>
  <si>
    <t>TXN_009266</t>
  </si>
  <si>
    <t>CUST_3984</t>
  </si>
  <si>
    <t>TXN_009386</t>
  </si>
  <si>
    <t>TXN_009417</t>
  </si>
  <si>
    <t>CUST_7718</t>
  </si>
  <si>
    <t>TXN_009604</t>
  </si>
  <si>
    <t>TXN_009965</t>
  </si>
  <si>
    <t>CUST_7820</t>
  </si>
  <si>
    <t>TXN_000300</t>
  </si>
  <si>
    <t>CUST_8455</t>
  </si>
  <si>
    <t>TXN_000834</t>
  </si>
  <si>
    <t>CUST_9162</t>
  </si>
  <si>
    <t>TXN_001641</t>
  </si>
  <si>
    <t>TXN_002637</t>
  </si>
  <si>
    <t>TXN_003232</t>
  </si>
  <si>
    <t>TXN_003640</t>
  </si>
  <si>
    <t>TXN_004172</t>
  </si>
  <si>
    <t>CUST_3432</t>
  </si>
  <si>
    <t>TXN_004430</t>
  </si>
  <si>
    <t>TXN_005184</t>
  </si>
  <si>
    <t>TXN_005842</t>
  </si>
  <si>
    <t>TXN_005940</t>
  </si>
  <si>
    <t>CUST_1678</t>
  </si>
  <si>
    <t>TXN_006515</t>
  </si>
  <si>
    <t>CUST_6579</t>
  </si>
  <si>
    <t>TXN_006849</t>
  </si>
  <si>
    <t>TXN_006929</t>
  </si>
  <si>
    <t>CUST_2918</t>
  </si>
  <si>
    <t>TXN_006951</t>
  </si>
  <si>
    <t>TXN_007637</t>
  </si>
  <si>
    <t>TXN_007641</t>
  </si>
  <si>
    <t>CUST_1957</t>
  </si>
  <si>
    <t>TXN_008217</t>
  </si>
  <si>
    <t>TXN_008479</t>
  </si>
  <si>
    <t>CUST_6484</t>
  </si>
  <si>
    <t>TXN_009286</t>
  </si>
  <si>
    <t>TXN_009638</t>
  </si>
  <si>
    <t>TXN_009876</t>
  </si>
  <si>
    <t>TXN_009910</t>
  </si>
  <si>
    <t>CUST_9303</t>
  </si>
  <si>
    <t>TXN_000065</t>
  </si>
  <si>
    <t>TXN_000190</t>
  </si>
  <si>
    <t>CUST_9800</t>
  </si>
  <si>
    <t>TXN_000655</t>
  </si>
  <si>
    <t>TXN_000884</t>
  </si>
  <si>
    <t>TXN_001653</t>
  </si>
  <si>
    <t>TXN_002011</t>
  </si>
  <si>
    <t>TXN_002093</t>
  </si>
  <si>
    <t>TXN_002555</t>
  </si>
  <si>
    <t>CUST_6443</t>
  </si>
  <si>
    <t>TXN_002586</t>
  </si>
  <si>
    <t>CUST_2856</t>
  </si>
  <si>
    <t>TXN_002600</t>
  </si>
  <si>
    <t>TXN_002769</t>
  </si>
  <si>
    <t>TXN_003665</t>
  </si>
  <si>
    <t>TXN_003705</t>
  </si>
  <si>
    <t>TXN_003977</t>
  </si>
  <si>
    <t>TXN_004542</t>
  </si>
  <si>
    <t>CUST_3253</t>
  </si>
  <si>
    <t>TXN_005036</t>
  </si>
  <si>
    <t>TXN_005486</t>
  </si>
  <si>
    <t>TXN_005589</t>
  </si>
  <si>
    <t>TXN_006195</t>
  </si>
  <si>
    <t>CUST_8225</t>
  </si>
  <si>
    <t>TXN_006406</t>
  </si>
  <si>
    <t>CUST_2790</t>
  </si>
  <si>
    <t>TXN_006521</t>
  </si>
  <si>
    <t>CUST_5224</t>
  </si>
  <si>
    <t>TXN_006728</t>
  </si>
  <si>
    <t>TXN_007261</t>
  </si>
  <si>
    <t>CUST_5311</t>
  </si>
  <si>
    <t>TXN_008242</t>
  </si>
  <si>
    <t>CUST_6206</t>
  </si>
  <si>
    <t>TXN_008402</t>
  </si>
  <si>
    <t>CUST_7403</t>
  </si>
  <si>
    <t>TXN_009611</t>
  </si>
  <si>
    <t>TXN_000266</t>
  </si>
  <si>
    <t>CUST_6600</t>
  </si>
  <si>
    <t>TXN_000390</t>
  </si>
  <si>
    <t>CUST_3141</t>
  </si>
  <si>
    <t>TXN_000700</t>
  </si>
  <si>
    <t>TXN_000865</t>
  </si>
  <si>
    <t>TXN_001318</t>
  </si>
  <si>
    <t>CUST_3469</t>
  </si>
  <si>
    <t>TXN_002448</t>
  </si>
  <si>
    <t>TXN_003337</t>
  </si>
  <si>
    <t>CUST_5456</t>
  </si>
  <si>
    <t>TXN_003811</t>
  </si>
  <si>
    <t>TXN_004433</t>
  </si>
  <si>
    <t>TXN_005832</t>
  </si>
  <si>
    <t>TXN_006342</t>
  </si>
  <si>
    <t>CUST_9697</t>
  </si>
  <si>
    <t>TXN_006462</t>
  </si>
  <si>
    <t>TXN_006765</t>
  </si>
  <si>
    <t>TXN_007085</t>
  </si>
  <si>
    <t>CUST_3835</t>
  </si>
  <si>
    <t>TXN_007199</t>
  </si>
  <si>
    <t>TXN_008061</t>
  </si>
  <si>
    <t>TXN_008235</t>
  </si>
  <si>
    <t>CUST_7343</t>
  </si>
  <si>
    <t>TXN_009146</t>
  </si>
  <si>
    <t>TXN_009619</t>
  </si>
  <si>
    <t>CUST_7096</t>
  </si>
  <si>
    <t>TXN_009812</t>
  </si>
  <si>
    <t>TXN_000544</t>
  </si>
  <si>
    <t>CUST_6029</t>
  </si>
  <si>
    <t>TXN_000843</t>
  </si>
  <si>
    <t>TXN_001037</t>
  </si>
  <si>
    <t>CUST_4452</t>
  </si>
  <si>
    <t>TXN_001638</t>
  </si>
  <si>
    <t>TXN_002356</t>
  </si>
  <si>
    <t>TXN_003411</t>
  </si>
  <si>
    <t>CUST_3424</t>
  </si>
  <si>
    <t>TXN_003641</t>
  </si>
  <si>
    <t>TXN_003653</t>
  </si>
  <si>
    <t>TXN_003907</t>
  </si>
  <si>
    <t>TXN_004795</t>
  </si>
  <si>
    <t>CUST_6452</t>
  </si>
  <si>
    <t>TXN_005726</t>
  </si>
  <si>
    <t>TXN_006170</t>
  </si>
  <si>
    <t>CUST_3302</t>
  </si>
  <si>
    <t>TXN_006274</t>
  </si>
  <si>
    <t>CUST_8169</t>
  </si>
  <si>
    <t>TXN_006586</t>
  </si>
  <si>
    <t>CUST_2400</t>
  </si>
  <si>
    <t>TXN_006614</t>
  </si>
  <si>
    <t>CUST_5792</t>
  </si>
  <si>
    <t>TXN_007099</t>
  </si>
  <si>
    <t>CUST_9101</t>
  </si>
  <si>
    <t>TXN_007324</t>
  </si>
  <si>
    <t>CUST_1789</t>
  </si>
  <si>
    <t>TXN_007593</t>
  </si>
  <si>
    <t>TXN_008465</t>
  </si>
  <si>
    <t>TXN_008955</t>
  </si>
  <si>
    <t>TXN_009060</t>
  </si>
  <si>
    <t>TXN_009362</t>
  </si>
  <si>
    <t>TXN_009704</t>
  </si>
  <si>
    <t>TXN_000551</t>
  </si>
  <si>
    <t>TXN_001448</t>
  </si>
  <si>
    <t>CUST_4117</t>
  </si>
  <si>
    <t>TXN_001565</t>
  </si>
  <si>
    <t>TXN_002203</t>
  </si>
  <si>
    <t>TXN_002303</t>
  </si>
  <si>
    <t>CUST_6000</t>
  </si>
  <si>
    <t>TXN_002476</t>
  </si>
  <si>
    <t>CUST_1405</t>
  </si>
  <si>
    <t>TXN_002964</t>
  </si>
  <si>
    <t>TXN_003040</t>
  </si>
  <si>
    <t>TXN_003089</t>
  </si>
  <si>
    <t>TXN_003829</t>
  </si>
  <si>
    <t>TXN_004157</t>
  </si>
  <si>
    <t>CUST_8036</t>
  </si>
  <si>
    <t>TXN_004703</t>
  </si>
  <si>
    <t>TXN_005068</t>
  </si>
  <si>
    <t>CUST_7221</t>
  </si>
  <si>
    <t>TXN_005103</t>
  </si>
  <si>
    <t>TXN_006246</t>
  </si>
  <si>
    <t>CUST_6335</t>
  </si>
  <si>
    <t>TXN_007347</t>
  </si>
  <si>
    <t>TXN_007502</t>
  </si>
  <si>
    <t>TXN_007824</t>
  </si>
  <si>
    <t>CUST_6931</t>
  </si>
  <si>
    <t>TXN_007961</t>
  </si>
  <si>
    <t>TXN_008324</t>
  </si>
  <si>
    <t>TXN_008405</t>
  </si>
  <si>
    <t>TXN_008466</t>
  </si>
  <si>
    <t>TXN_008473</t>
  </si>
  <si>
    <t>TXN_008637</t>
  </si>
  <si>
    <t>TXN_008689</t>
  </si>
  <si>
    <t>TXN_009141</t>
  </si>
  <si>
    <t>CUST_7333</t>
  </si>
  <si>
    <t>TXN_009167</t>
  </si>
  <si>
    <t>TXN_009467</t>
  </si>
  <si>
    <t>CUST_9085</t>
  </si>
  <si>
    <t>TXN_009915</t>
  </si>
  <si>
    <t>CUST_6651</t>
  </si>
  <si>
    <t>TXN_000191</t>
  </si>
  <si>
    <t>TXN_000252</t>
  </si>
  <si>
    <t>CUST_5735</t>
  </si>
  <si>
    <t>TXN_000566</t>
  </si>
  <si>
    <t>TXN_001027</t>
  </si>
  <si>
    <t>CUST_7612</t>
  </si>
  <si>
    <t>TXN_001185</t>
  </si>
  <si>
    <t>TXN_001351</t>
  </si>
  <si>
    <t>CUST_3752</t>
  </si>
  <si>
    <t>TXN_001672</t>
  </si>
  <si>
    <t>CUST_8010</t>
  </si>
  <si>
    <t>TXN_002234</t>
  </si>
  <si>
    <t>TXN_002377</t>
  </si>
  <si>
    <t>CUST_5578</t>
  </si>
  <si>
    <t>TXN_002426</t>
  </si>
  <si>
    <t>CUST_5178</t>
  </si>
  <si>
    <t>TXN_002622</t>
  </si>
  <si>
    <t>TXN_004142</t>
  </si>
  <si>
    <t>TXN_004736</t>
  </si>
  <si>
    <t>CUST_9346</t>
  </si>
  <si>
    <t>TXN_004763</t>
  </si>
  <si>
    <t>CUST_6798</t>
  </si>
  <si>
    <t>TXN_004965</t>
  </si>
  <si>
    <t>CUST_7191</t>
  </si>
  <si>
    <t>TXN_005163</t>
  </si>
  <si>
    <t>CUST_8236</t>
  </si>
  <si>
    <t>TXN_006435</t>
  </si>
  <si>
    <t>CUST_3926</t>
  </si>
  <si>
    <t>TXN_006492</t>
  </si>
  <si>
    <t>TXN_006905</t>
  </si>
  <si>
    <t>TXN_007068</t>
  </si>
  <si>
    <t>TXN_007383</t>
  </si>
  <si>
    <t>TXN_007714</t>
  </si>
  <si>
    <t>CUST_4790</t>
  </si>
  <si>
    <t>TXN_008787</t>
  </si>
  <si>
    <t>TXN_008868</t>
  </si>
  <si>
    <t>TXN_009553</t>
  </si>
  <si>
    <t>TXN_009605</t>
  </si>
  <si>
    <t>CUST_9916</t>
  </si>
  <si>
    <t>TXN_009820</t>
  </si>
  <si>
    <t>TXN_009916</t>
  </si>
  <si>
    <t>CUST_8273</t>
  </si>
  <si>
    <t>TXN_000822</t>
  </si>
  <si>
    <t>TXN_001305</t>
  </si>
  <si>
    <t>CUST_4930</t>
  </si>
  <si>
    <t>TXN_001438</t>
  </si>
  <si>
    <t>TXN_001849</t>
  </si>
  <si>
    <t>TXN_002253</t>
  </si>
  <si>
    <t>TXN_002486</t>
  </si>
  <si>
    <t>CUST_2185</t>
  </si>
  <si>
    <t>TXN_002839</t>
  </si>
  <si>
    <t>TXN_003239</t>
  </si>
  <si>
    <t>CUST_2538</t>
  </si>
  <si>
    <t>TXN_003581</t>
  </si>
  <si>
    <t>TXN_003839</t>
  </si>
  <si>
    <t>TXN_003853</t>
  </si>
  <si>
    <t>CUST_7065</t>
  </si>
  <si>
    <t>TXN_004421</t>
  </si>
  <si>
    <t>TXN_004552</t>
  </si>
  <si>
    <t>CUST_1935</t>
  </si>
  <si>
    <t>TXN_004950</t>
  </si>
  <si>
    <t>CUST_8349</t>
  </si>
  <si>
    <t>TXN_005501</t>
  </si>
  <si>
    <t>CUST_7500</t>
  </si>
  <si>
    <t>TXN_005665</t>
  </si>
  <si>
    <t>CUST_9446</t>
  </si>
  <si>
    <t>TXN_005780</t>
  </si>
  <si>
    <t>CUST_5573</t>
  </si>
  <si>
    <t>TXN_005801</t>
  </si>
  <si>
    <t>CUST_1402</t>
  </si>
  <si>
    <t>TXN_005830</t>
  </si>
  <si>
    <t>TXN_006725</t>
  </si>
  <si>
    <t>CUST_6993</t>
  </si>
  <si>
    <t>TXN_008461</t>
  </si>
  <si>
    <t>TXN_008735</t>
  </si>
  <si>
    <t>CUST_5253</t>
  </si>
  <si>
    <t>TXN_008897</t>
  </si>
  <si>
    <t>TXN_009961</t>
  </si>
  <si>
    <t>CUST_3337</t>
  </si>
  <si>
    <t>TXN_000046</t>
  </si>
  <si>
    <t>TXN_000406</t>
  </si>
  <si>
    <t>TXN_000488</t>
  </si>
  <si>
    <t>TXN_000914</t>
  </si>
  <si>
    <t>TXN_001540</t>
  </si>
  <si>
    <t>TXN_002495</t>
  </si>
  <si>
    <t>TXN_002809</t>
  </si>
  <si>
    <t>CUST_3130</t>
  </si>
  <si>
    <t>TXN_002931</t>
  </si>
  <si>
    <t>CUST_8170</t>
  </si>
  <si>
    <t>TXN_003101</t>
  </si>
  <si>
    <t>CUST_4947</t>
  </si>
  <si>
    <t>TXN_003168</t>
  </si>
  <si>
    <t>CUST_5958</t>
  </si>
  <si>
    <t>TXN_003491</t>
  </si>
  <si>
    <t>CUST_1195</t>
  </si>
  <si>
    <t>TXN_003562</t>
  </si>
  <si>
    <t>CUST_2920</t>
  </si>
  <si>
    <t>TXN_004250</t>
  </si>
  <si>
    <t>CUST_6244</t>
  </si>
  <si>
    <t>TXN_004373</t>
  </si>
  <si>
    <t>TXN_004641</t>
  </si>
  <si>
    <t>TXN_004766</t>
  </si>
  <si>
    <t>TXN_004794</t>
  </si>
  <si>
    <t>CUST_9022</t>
  </si>
  <si>
    <t>TXN_005572</t>
  </si>
  <si>
    <t>CUST_6682</t>
  </si>
  <si>
    <t>TXN_005883</t>
  </si>
  <si>
    <t>TXN_005895</t>
  </si>
  <si>
    <t>CUST_9134</t>
  </si>
  <si>
    <t>TXN_005991</t>
  </si>
  <si>
    <t>CUST_3603</t>
  </si>
  <si>
    <t>TXN_006674</t>
  </si>
  <si>
    <t>TXN_006795</t>
  </si>
  <si>
    <t>CUST_9420</t>
  </si>
  <si>
    <t>TXN_007012</t>
  </si>
  <si>
    <t>TXN_007167</t>
  </si>
  <si>
    <t>TXN_007636</t>
  </si>
  <si>
    <t>TXN_007642</t>
  </si>
  <si>
    <t>CUST_8146</t>
  </si>
  <si>
    <t>TXN_007833</t>
  </si>
  <si>
    <t>CUST_3922</t>
  </si>
  <si>
    <t>TXN_007909</t>
  </si>
  <si>
    <t>TXN_008243</t>
  </si>
  <si>
    <t>CUST_8249</t>
  </si>
  <si>
    <t>TXN_009100</t>
  </si>
  <si>
    <t>CUST_3963</t>
  </si>
  <si>
    <t>TXN_009130</t>
  </si>
  <si>
    <t>TXN_001057</t>
  </si>
  <si>
    <t>TXN_001377</t>
  </si>
  <si>
    <t>TXN_001512</t>
  </si>
  <si>
    <t>CUST_3920</t>
  </si>
  <si>
    <t>TXN_001988</t>
  </si>
  <si>
    <t>TXN_002434</t>
  </si>
  <si>
    <t>TXN_002654</t>
  </si>
  <si>
    <t>TXN_003140</t>
  </si>
  <si>
    <t>TXN_003177</t>
  </si>
  <si>
    <t>TXN_003597</t>
  </si>
  <si>
    <t>TXN_004451</t>
  </si>
  <si>
    <t>CUST_6505</t>
  </si>
  <si>
    <t>TXN_004718</t>
  </si>
  <si>
    <t>TXN_004842</t>
  </si>
  <si>
    <t>CUST_3038</t>
  </si>
  <si>
    <t>TXN_004972</t>
  </si>
  <si>
    <t>TXN_005989</t>
  </si>
  <si>
    <t>CUST_9061</t>
  </si>
  <si>
    <t>TXN_006032</t>
  </si>
  <si>
    <t>CUST_9257</t>
  </si>
  <si>
    <t>TXN_006242</t>
  </si>
  <si>
    <t>TXN_006852</t>
  </si>
  <si>
    <t>TXN_007053</t>
  </si>
  <si>
    <t>TXN_007243</t>
  </si>
  <si>
    <t>TXN_007259</t>
  </si>
  <si>
    <t>CUST_5987</t>
  </si>
  <si>
    <t>TXN_007376</t>
  </si>
  <si>
    <t>TXN_007608</t>
  </si>
  <si>
    <t>CUST_9959</t>
  </si>
  <si>
    <t>TXN_007888</t>
  </si>
  <si>
    <t>TXN_008511</t>
  </si>
  <si>
    <t>TXN_008624</t>
  </si>
  <si>
    <t>TXN_008676</t>
  </si>
  <si>
    <t>TXN_009133</t>
  </si>
  <si>
    <t>CUST_1036</t>
  </si>
  <si>
    <t>TXN_009955</t>
  </si>
  <si>
    <t>TXN_001076</t>
  </si>
  <si>
    <t>TXN_001545</t>
  </si>
  <si>
    <t>TXN_001559</t>
  </si>
  <si>
    <t>TXN_001684</t>
  </si>
  <si>
    <t>TXN_001744</t>
  </si>
  <si>
    <t>CUST_6010</t>
  </si>
  <si>
    <t>TXN_001864</t>
  </si>
  <si>
    <t>TXN_002048</t>
  </si>
  <si>
    <t>CUST_8165</t>
  </si>
  <si>
    <t>TXN_002118</t>
  </si>
  <si>
    <t>CUST_8321</t>
  </si>
  <si>
    <t>TXN_002173</t>
  </si>
  <si>
    <t>TXN_002352</t>
  </si>
  <si>
    <t>TXN_002958</t>
  </si>
  <si>
    <t>TXN_003279</t>
  </si>
  <si>
    <t>CUST_9850</t>
  </si>
  <si>
    <t>TXN_003367</t>
  </si>
  <si>
    <t>TXN_003460</t>
  </si>
  <si>
    <t>CUST_6307</t>
  </si>
  <si>
    <t>TXN_003513</t>
  </si>
  <si>
    <t>CUST_1086</t>
  </si>
  <si>
    <t>TXN_004159</t>
  </si>
  <si>
    <t>CUST_4961</t>
  </si>
  <si>
    <t>TXN_004311</t>
  </si>
  <si>
    <t>TXN_004386</t>
  </si>
  <si>
    <t>CUST_3965</t>
  </si>
  <si>
    <t>TXN_005414</t>
  </si>
  <si>
    <t>CUST_7481</t>
  </si>
  <si>
    <t>TXN_005852</t>
  </si>
  <si>
    <t>CUST_5222</t>
  </si>
  <si>
    <t>TXN_005860</t>
  </si>
  <si>
    <t>CUST_2407</t>
  </si>
  <si>
    <t>TXN_007404</t>
  </si>
  <si>
    <t>TXN_007768</t>
  </si>
  <si>
    <t>CUST_2344</t>
  </si>
  <si>
    <t>TXN_008856</t>
  </si>
  <si>
    <t>TXN_008990</t>
  </si>
  <si>
    <t>TXN_009388</t>
  </si>
  <si>
    <t>CUST_7676</t>
  </si>
  <si>
    <t>TXN_000724</t>
  </si>
  <si>
    <t>CUST_1638</t>
  </si>
  <si>
    <t>TXN_000902</t>
  </si>
  <si>
    <t>CUST_1793</t>
  </si>
  <si>
    <t>TXN_000954</t>
  </si>
  <si>
    <t>CUST_9666</t>
  </si>
  <si>
    <t>TXN_001063</t>
  </si>
  <si>
    <t>TXN_001132</t>
  </si>
  <si>
    <t>CUST_6760</t>
  </si>
  <si>
    <t>TXN_001238</t>
  </si>
  <si>
    <t>TXN_001291</t>
  </si>
  <si>
    <t>CUST_4972</t>
  </si>
  <si>
    <t>TXN_001629</t>
  </si>
  <si>
    <t>CUST_1302</t>
  </si>
  <si>
    <t>TXN_001728</t>
  </si>
  <si>
    <t>TXN_002220</t>
  </si>
  <si>
    <t>TXN_002271</t>
  </si>
  <si>
    <t>CUST_3324</t>
  </si>
  <si>
    <t>TXN_002272</t>
  </si>
  <si>
    <t>CUST_6774</t>
  </si>
  <si>
    <t>TXN_002413</t>
  </si>
  <si>
    <t>CUST_5596</t>
  </si>
  <si>
    <t>TXN_002883</t>
  </si>
  <si>
    <t>TXN_002983</t>
  </si>
  <si>
    <t>TXN_003796</t>
  </si>
  <si>
    <t>CUST_2135</t>
  </si>
  <si>
    <t>TXN_004437</t>
  </si>
  <si>
    <t>TXN_004760</t>
  </si>
  <si>
    <t>TXN_004904</t>
  </si>
  <si>
    <t>TXN_005096</t>
  </si>
  <si>
    <t>CUST_6417</t>
  </si>
  <si>
    <t>TXN_005343</t>
  </si>
  <si>
    <t>TXN_005802</t>
  </si>
  <si>
    <t>TXN_006140</t>
  </si>
  <si>
    <t>TXN_006179</t>
  </si>
  <si>
    <t>TXN_006294</t>
  </si>
  <si>
    <t>TXN_006631</t>
  </si>
  <si>
    <t>CUST_9742</t>
  </si>
  <si>
    <t>TXN_007731</t>
  </si>
  <si>
    <t>CUST_6912</t>
  </si>
  <si>
    <t>TXN_007915</t>
  </si>
  <si>
    <t>CUST_1886</t>
  </si>
  <si>
    <t>TXN_008043</t>
  </si>
  <si>
    <t>TXN_008266</t>
  </si>
  <si>
    <t>CUST_6778</t>
  </si>
  <si>
    <t>TXN_008305</t>
  </si>
  <si>
    <t>CUST_3389</t>
  </si>
  <si>
    <t>TXN_009797</t>
  </si>
  <si>
    <t>CUST_7634</t>
  </si>
  <si>
    <t>TXN_000349</t>
  </si>
  <si>
    <t>CUST_1876</t>
  </si>
  <si>
    <t>TXN_001020</t>
  </si>
  <si>
    <t>TXN_001288</t>
  </si>
  <si>
    <t>CUST_1974</t>
  </si>
  <si>
    <t>TXN_002055</t>
  </si>
  <si>
    <t>TXN_002553</t>
  </si>
  <si>
    <t>TXN_002833</t>
  </si>
  <si>
    <t>TXN_002966</t>
  </si>
  <si>
    <t>TXN_003341</t>
  </si>
  <si>
    <t>CUST_1201</t>
  </si>
  <si>
    <t>TXN_003488</t>
  </si>
  <si>
    <t>CUST_3668</t>
  </si>
  <si>
    <t>TXN_003686</t>
  </si>
  <si>
    <t>CUST_5334</t>
  </si>
  <si>
    <t>TXN_003809</t>
  </si>
  <si>
    <t>TXN_004129</t>
  </si>
  <si>
    <t>TXN_004365</t>
  </si>
  <si>
    <t>TXN_004384</t>
  </si>
  <si>
    <t>TXN_004549</t>
  </si>
  <si>
    <t>CUST_6229</t>
  </si>
  <si>
    <t>TXN_004820</t>
  </si>
  <si>
    <t>TXN_004848</t>
  </si>
  <si>
    <t>CUST_4510</t>
  </si>
  <si>
    <t>TXN_005014</t>
  </si>
  <si>
    <t>CUST_7232</t>
  </si>
  <si>
    <t>TXN_005022</t>
  </si>
  <si>
    <t>TXN_005152</t>
  </si>
  <si>
    <t>TXN_005238</t>
  </si>
  <si>
    <t>CUST_3173</t>
  </si>
  <si>
    <t>TXN_005245</t>
  </si>
  <si>
    <t>CUST_4830</t>
  </si>
  <si>
    <t>TXN_005557</t>
  </si>
  <si>
    <t>CUST_9943</t>
  </si>
  <si>
    <t>TXN_005765</t>
  </si>
  <si>
    <t>TXN_005935</t>
  </si>
  <si>
    <t>CUST_6053</t>
  </si>
  <si>
    <t>TXN_006287</t>
  </si>
  <si>
    <t>TXN_006840</t>
  </si>
  <si>
    <t>TXN_007027</t>
  </si>
  <si>
    <t>TXN_007764</t>
  </si>
  <si>
    <t>CUST_4399</t>
  </si>
  <si>
    <t>TXN_008323</t>
  </si>
  <si>
    <t>TXN_009013</t>
  </si>
  <si>
    <t>TXN_009886</t>
  </si>
  <si>
    <t>TXN_001635</t>
  </si>
  <si>
    <t>TXN_001640</t>
  </si>
  <si>
    <t>CUST_9133</t>
  </si>
  <si>
    <t>TXN_001696</t>
  </si>
  <si>
    <t>CUST_7012</t>
  </si>
  <si>
    <t>TXN_001831</t>
  </si>
  <si>
    <t>TXN_002430</t>
  </si>
  <si>
    <t>CUST_8880</t>
  </si>
  <si>
    <t>TXN_002666</t>
  </si>
  <si>
    <t>CUST_7139</t>
  </si>
  <si>
    <t>TXN_002731</t>
  </si>
  <si>
    <t>CUST_5494</t>
  </si>
  <si>
    <t>TXN_003094</t>
  </si>
  <si>
    <t>TXN_003095</t>
  </si>
  <si>
    <t>CUST_5967</t>
  </si>
  <si>
    <t>TXN_003228</t>
  </si>
  <si>
    <t>TXN_003459</t>
  </si>
  <si>
    <t>TXN_003626</t>
  </si>
  <si>
    <t>CUST_8739</t>
  </si>
  <si>
    <t>TXN_004440</t>
  </si>
  <si>
    <t>CUST_4398</t>
  </si>
  <si>
    <t>TXN_004925</t>
  </si>
  <si>
    <t>TXN_005378</t>
  </si>
  <si>
    <t>CUST_7961</t>
  </si>
  <si>
    <t>TXN_006034</t>
  </si>
  <si>
    <t>TXN_006307</t>
  </si>
  <si>
    <t>TXN_006826</t>
  </si>
  <si>
    <t>TXN_006894</t>
  </si>
  <si>
    <t>TXN_008026</t>
  </si>
  <si>
    <t>TXN_008684</t>
  </si>
  <si>
    <t>CUST_4891</t>
  </si>
  <si>
    <t>TXN_009005</t>
  </si>
  <si>
    <t>TXN_009091</t>
  </si>
  <si>
    <t>TXN_009363</t>
  </si>
  <si>
    <t>CUST_4017</t>
  </si>
  <si>
    <t>TXN_009908</t>
  </si>
  <si>
    <t>CUST_8229</t>
  </si>
  <si>
    <t>TXN_000032</t>
  </si>
  <si>
    <t>TXN_000133</t>
  </si>
  <si>
    <t>CUST_6915</t>
  </si>
  <si>
    <t>TXN_000244</t>
  </si>
  <si>
    <t>TXN_000281</t>
  </si>
  <si>
    <t>TXN_000415</t>
  </si>
  <si>
    <t>TXN_001502</t>
  </si>
  <si>
    <t>TXN_002229</t>
  </si>
  <si>
    <t>CUST_5260</t>
  </si>
  <si>
    <t>TXN_003066</t>
  </si>
  <si>
    <t>TXN_003358</t>
  </si>
  <si>
    <t>CUST_3600</t>
  </si>
  <si>
    <t>TXN_003401</t>
  </si>
  <si>
    <t>TXN_003546</t>
  </si>
  <si>
    <t>TXN_003627</t>
  </si>
  <si>
    <t>CUST_7003</t>
  </si>
  <si>
    <t>TXN_004531</t>
  </si>
  <si>
    <t>TXN_004622</t>
  </si>
  <si>
    <t>CUST_5837</t>
  </si>
  <si>
    <t>TXN_005093</t>
  </si>
  <si>
    <t>CUST_4158</t>
  </si>
  <si>
    <t>TXN_005791</t>
  </si>
  <si>
    <t>CUST_2847</t>
  </si>
  <si>
    <t>TXN_006219</t>
  </si>
  <si>
    <t>CUST_8131</t>
  </si>
  <si>
    <t>TXN_006689</t>
  </si>
  <si>
    <t>TXN_007091</t>
  </si>
  <si>
    <t>CUST_2963</t>
  </si>
  <si>
    <t>TXN_007408</t>
  </si>
  <si>
    <t>CUST_2224</t>
  </si>
  <si>
    <t>TXN_007513</t>
  </si>
  <si>
    <t>CUST_7902</t>
  </si>
  <si>
    <t>TXN_007872</t>
  </si>
  <si>
    <t>TXN_007939</t>
  </si>
  <si>
    <t>TXN_008922</t>
  </si>
  <si>
    <t>CUST_2421</t>
  </si>
  <si>
    <t>TXN_009409</t>
  </si>
  <si>
    <t>TXN_000418</t>
  </si>
  <si>
    <t>CUST_4913</t>
  </si>
  <si>
    <t>TXN_000927</t>
  </si>
  <si>
    <t>CUST_4797</t>
  </si>
  <si>
    <t>TXN_000978</t>
  </si>
  <si>
    <t>TXN_001147</t>
  </si>
  <si>
    <t>CUST_7960</t>
  </si>
  <si>
    <t>TXN_001202</t>
  </si>
  <si>
    <t>CUST_5278</t>
  </si>
  <si>
    <t>TXN_001495</t>
  </si>
  <si>
    <t>CUST_8179</t>
  </si>
  <si>
    <t>TXN_001841</t>
  </si>
  <si>
    <t>CUST_5437</t>
  </si>
  <si>
    <t>TXN_001957</t>
  </si>
  <si>
    <t>TXN_002175</t>
  </si>
  <si>
    <t>TXN_002204</t>
  </si>
  <si>
    <t>CUST_1631</t>
  </si>
  <si>
    <t>TXN_002348</t>
  </si>
  <si>
    <t>TXN_002376</t>
  </si>
  <si>
    <t>CUST_2089</t>
  </si>
  <si>
    <t>TXN_002696</t>
  </si>
  <si>
    <t>TXN_003072</t>
  </si>
  <si>
    <t>TXN_003890</t>
  </si>
  <si>
    <t>TXN_004214</t>
  </si>
  <si>
    <t>TXN_004867</t>
  </si>
  <si>
    <t>CUST_6296</t>
  </si>
  <si>
    <t>TXN_005117</t>
  </si>
  <si>
    <t>TXN_005128</t>
  </si>
  <si>
    <t>CUST_5797</t>
  </si>
  <si>
    <t>TXN_005536</t>
  </si>
  <si>
    <t>TXN_006178</t>
  </si>
  <si>
    <t>CUST_1524</t>
  </si>
  <si>
    <t>TXN_006456</t>
  </si>
  <si>
    <t>CUST_5886</t>
  </si>
  <si>
    <t>TXN_008253</t>
  </si>
  <si>
    <t>CUST_7249</t>
  </si>
  <si>
    <t>TXN_008367</t>
  </si>
  <si>
    <t>TXN_008846</t>
  </si>
  <si>
    <t>TXN_009120</t>
  </si>
  <si>
    <t>TXN_009539</t>
  </si>
  <si>
    <t>CUST_7742</t>
  </si>
  <si>
    <t>TXN_009859</t>
  </si>
  <si>
    <t>TXN_000053</t>
  </si>
  <si>
    <t>CUST_4073</t>
  </si>
  <si>
    <t>TXN_000364</t>
  </si>
  <si>
    <t>TXN_001136</t>
  </si>
  <si>
    <t>TXN_001657</t>
  </si>
  <si>
    <t>TXN_001707</t>
  </si>
  <si>
    <t>CUST_5445</t>
  </si>
  <si>
    <t>TXN_002307</t>
  </si>
  <si>
    <t>TXN_002671</t>
  </si>
  <si>
    <t>TXN_002680</t>
  </si>
  <si>
    <t>CUST_6498</t>
  </si>
  <si>
    <t>TXN_002906</t>
  </si>
  <si>
    <t>CUST_6672</t>
  </si>
  <si>
    <t>TXN_003383</t>
  </si>
  <si>
    <t>CUST_5396</t>
  </si>
  <si>
    <t>TXN_003451</t>
  </si>
  <si>
    <t>TXN_003552</t>
  </si>
  <si>
    <t>CUST_4552</t>
  </si>
  <si>
    <t>TXN_004351</t>
  </si>
  <si>
    <t>CUST_3059</t>
  </si>
  <si>
    <t>TXN_005097</t>
  </si>
  <si>
    <t>CUST_7004</t>
  </si>
  <si>
    <t>TXN_005576</t>
  </si>
  <si>
    <t>CUST_4924</t>
  </si>
  <si>
    <t>TXN_005679</t>
  </si>
  <si>
    <t>CUST_3508</t>
  </si>
  <si>
    <t>TXN_005777</t>
  </si>
  <si>
    <t>CUST_8054</t>
  </si>
  <si>
    <t>TXN_006160</t>
  </si>
  <si>
    <t>CUST_1501</t>
  </si>
  <si>
    <t>TXN_006746</t>
  </si>
  <si>
    <t>CUST_3971</t>
  </si>
  <si>
    <t>TXN_007020</t>
  </si>
  <si>
    <t>CUST_1391</t>
  </si>
  <si>
    <t>TXN_007969</t>
  </si>
  <si>
    <t>CUST_3580</t>
  </si>
  <si>
    <t>TXN_007997</t>
  </si>
  <si>
    <t>TXN_008031</t>
  </si>
  <si>
    <t>CUST_1636</t>
  </si>
  <si>
    <t>TXN_009292</t>
  </si>
  <si>
    <t>CUST_4688</t>
  </si>
  <si>
    <t>TXN_009650</t>
  </si>
  <si>
    <t>CUST_5062</t>
  </si>
  <si>
    <t>TXN_000563</t>
  </si>
  <si>
    <t>TXN_001300</t>
  </si>
  <si>
    <t>CUST_3396</t>
  </si>
  <si>
    <t>TXN_001594</t>
  </si>
  <si>
    <t>CUST_5293</t>
  </si>
  <si>
    <t>TXN_002082</t>
  </si>
  <si>
    <t>CUST_6995</t>
  </si>
  <si>
    <t>TXN_003328</t>
  </si>
  <si>
    <t>TXN_003668</t>
  </si>
  <si>
    <t>TXN_004882</t>
  </si>
  <si>
    <t>TXN_005154</t>
  </si>
  <si>
    <t>CUST_7768</t>
  </si>
  <si>
    <t>TXN_005281</t>
  </si>
  <si>
    <t>CUST_3706</t>
  </si>
  <si>
    <t>TXN_005351</t>
  </si>
  <si>
    <t>CUST_2465</t>
  </si>
  <si>
    <t>TXN_005502</t>
  </si>
  <si>
    <t>TXN_005546</t>
  </si>
  <si>
    <t>CUST_7795</t>
  </si>
  <si>
    <t>TXN_005687</t>
  </si>
  <si>
    <t>CUST_7964</t>
  </si>
  <si>
    <t>TXN_006046</t>
  </si>
  <si>
    <t>TXN_006135</t>
  </si>
  <si>
    <t>CUST_8718</t>
  </si>
  <si>
    <t>TXN_006180</t>
  </si>
  <si>
    <t>TXN_006418</t>
  </si>
  <si>
    <t>CUST_8129</t>
  </si>
  <si>
    <t>TXN_006450</t>
  </si>
  <si>
    <t>TXN_006624</t>
  </si>
  <si>
    <t>CUST_9699</t>
  </si>
  <si>
    <t>TXN_007390</t>
  </si>
  <si>
    <t>TXN_007405</t>
  </si>
  <si>
    <t>CUST_4247</t>
  </si>
  <si>
    <t>TXN_008214</t>
  </si>
  <si>
    <t>CUST_9661</t>
  </si>
  <si>
    <t>TXN_009053</t>
  </si>
  <si>
    <t>TXN_009279</t>
  </si>
  <si>
    <t>CUST_7351</t>
  </si>
  <si>
    <t>TXN_009636</t>
  </si>
  <si>
    <t>CUST_5799</t>
  </si>
  <si>
    <t>TXN_009674</t>
  </si>
  <si>
    <t>CUST_4879</t>
  </si>
  <si>
    <t>TXN_000372</t>
  </si>
  <si>
    <t>CUST_1512</t>
  </si>
  <si>
    <t>TXN_000474</t>
  </si>
  <si>
    <t>TXN_000785</t>
  </si>
  <si>
    <t>CUST_5324</t>
  </si>
  <si>
    <t>TXN_000872</t>
  </si>
  <si>
    <t>CUST_8667</t>
  </si>
  <si>
    <t>TXN_001153</t>
  </si>
  <si>
    <t>TXN_001355</t>
  </si>
  <si>
    <t>CUST_3353</t>
  </si>
  <si>
    <t>TXN_001492</t>
  </si>
  <si>
    <t>CUST_5904</t>
  </si>
  <si>
    <t>TXN_002206</t>
  </si>
  <si>
    <t>CUST_3014</t>
  </si>
  <si>
    <t>TXN_002590</t>
  </si>
  <si>
    <t>CUST_5669</t>
  </si>
  <si>
    <t>TXN_002743</t>
  </si>
  <si>
    <t>TXN_003549</t>
  </si>
  <si>
    <t>TXN_003648</t>
  </si>
  <si>
    <t>TXN_004663</t>
  </si>
  <si>
    <t>TXN_005116</t>
  </si>
  <si>
    <t>TXN_006422</t>
  </si>
  <si>
    <t>TXN_006519</t>
  </si>
  <si>
    <t>CUST_7749</t>
  </si>
  <si>
    <t>TXN_006736</t>
  </si>
  <si>
    <t>TXN_007360</t>
  </si>
  <si>
    <t>TXN_007379</t>
  </si>
  <si>
    <t>TXN_007567</t>
  </si>
  <si>
    <t>CUST_6404</t>
  </si>
  <si>
    <t>TXN_007755</t>
  </si>
  <si>
    <t>CUST_2195</t>
  </si>
  <si>
    <t>TXN_007958</t>
  </si>
  <si>
    <t>CUST_5302</t>
  </si>
  <si>
    <t>TXN_008512</t>
  </si>
  <si>
    <t>TXN_008945</t>
  </si>
  <si>
    <t>TXN_000023</t>
  </si>
  <si>
    <t>CUST_3558</t>
  </si>
  <si>
    <t>TXN_000500</t>
  </si>
  <si>
    <t>CUST_7731</t>
  </si>
  <si>
    <t>TXN_001161</t>
  </si>
  <si>
    <t>CUST_3421</t>
  </si>
  <si>
    <t>TXN_001566</t>
  </si>
  <si>
    <t>TXN_001608</t>
  </si>
  <si>
    <t>TXN_002842</t>
  </si>
  <si>
    <t>TXN_003054</t>
  </si>
  <si>
    <t>TXN_003097</t>
  </si>
  <si>
    <t>TXN_003276</t>
  </si>
  <si>
    <t>CUST_1999</t>
  </si>
  <si>
    <t>TXN_003395</t>
  </si>
  <si>
    <t>CUST_5937</t>
  </si>
  <si>
    <t>TXN_004123</t>
  </si>
  <si>
    <t>CUST_2987</t>
  </si>
  <si>
    <t>TXN_004839</t>
  </si>
  <si>
    <t>CUST_9558</t>
  </si>
  <si>
    <t>TXN_006021</t>
  </si>
  <si>
    <t>CUST_7763</t>
  </si>
  <si>
    <t>TXN_006111</t>
  </si>
  <si>
    <t>TXN_006473</t>
  </si>
  <si>
    <t>CUST_2392</t>
  </si>
  <si>
    <t>TXN_007035</t>
  </si>
  <si>
    <t>TXN_007960</t>
  </si>
  <si>
    <t>TXN_008652</t>
  </si>
  <si>
    <t>TXN_009729</t>
  </si>
  <si>
    <t>TXN_009815</t>
  </si>
  <si>
    <t>CUST_9674</t>
  </si>
  <si>
    <t>TXN_000409</t>
  </si>
  <si>
    <t>TXN_000556</t>
  </si>
  <si>
    <t>CUST_6645</t>
  </si>
  <si>
    <t>TXN_000607</t>
  </si>
  <si>
    <t>CUST_7970</t>
  </si>
  <si>
    <t>TXN_000624</t>
  </si>
  <si>
    <t>TXN_002732</t>
  </si>
  <si>
    <t>TXN_003297</t>
  </si>
  <si>
    <t>CUST_5559</t>
  </si>
  <si>
    <t>TXN_003778</t>
  </si>
  <si>
    <t>TXN_003831</t>
  </si>
  <si>
    <t>CUST_2262</t>
  </si>
  <si>
    <t>TXN_004040</t>
  </si>
  <si>
    <t>CUST_9615</t>
  </si>
  <si>
    <t>TXN_004194</t>
  </si>
  <si>
    <t>CUST_4580</t>
  </si>
  <si>
    <t>TXN_004609</t>
  </si>
  <si>
    <t>TXN_005088</t>
  </si>
  <si>
    <t>TXN_005134</t>
  </si>
  <si>
    <t>CUST_9543</t>
  </si>
  <si>
    <t>TXN_005683</t>
  </si>
  <si>
    <t>TXN_005757</t>
  </si>
  <si>
    <t>CUST_9102</t>
  </si>
  <si>
    <t>TXN_006315</t>
  </si>
  <si>
    <t>CUST_6362</t>
  </si>
  <si>
    <t>TXN_006778</t>
  </si>
  <si>
    <t>TXN_007083</t>
  </si>
  <si>
    <t>TXN_007304</t>
  </si>
  <si>
    <t>TXN_007783</t>
  </si>
  <si>
    <t>CUST_7330</t>
  </si>
  <si>
    <t>TXN_008569</t>
  </si>
  <si>
    <t>TXN_008949</t>
  </si>
  <si>
    <t>CUST_9620</t>
  </si>
  <si>
    <t>TXN_000263</t>
  </si>
  <si>
    <t>CUST_1225</t>
  </si>
  <si>
    <t>TXN_000268</t>
  </si>
  <si>
    <t>CUST_8683</t>
  </si>
  <si>
    <t>TXN_000581</t>
  </si>
  <si>
    <t>TXN_000616</t>
  </si>
  <si>
    <t>TXN_000892</t>
  </si>
  <si>
    <t>CUST_8863</t>
  </si>
  <si>
    <t>TXN_000894</t>
  </si>
  <si>
    <t>TXN_001179</t>
  </si>
  <si>
    <t>CUST_9820</t>
  </si>
  <si>
    <t>TXN_001729</t>
  </si>
  <si>
    <t>TXN_001802</t>
  </si>
  <si>
    <t>CUST_7813</t>
  </si>
  <si>
    <t>TXN_002053</t>
  </si>
  <si>
    <t>TXN_003129</t>
  </si>
  <si>
    <t>TXN_003728</t>
  </si>
  <si>
    <t>CUST_7623</t>
  </si>
  <si>
    <t>TXN_003883</t>
  </si>
  <si>
    <t>TXN_004633</t>
  </si>
  <si>
    <t>TXN_004967</t>
  </si>
  <si>
    <t>CUST_3598</t>
  </si>
  <si>
    <t>TXN_005085</t>
  </si>
  <si>
    <t>TXN_006284</t>
  </si>
  <si>
    <t>CUST_1546</t>
  </si>
  <si>
    <t>TXN_006606</t>
  </si>
  <si>
    <t>TXN_006743</t>
  </si>
  <si>
    <t>TXN_007096</t>
  </si>
  <si>
    <t>TXN_007531</t>
  </si>
  <si>
    <t>TXN_007596</t>
  </si>
  <si>
    <t>TXN_007785</t>
  </si>
  <si>
    <t>CUST_8464</t>
  </si>
  <si>
    <t>TXN_008195</t>
  </si>
  <si>
    <t>CUST_9663</t>
  </si>
  <si>
    <t>TXN_008554</t>
  </si>
  <si>
    <t>CUST_3328</t>
  </si>
  <si>
    <t>TXN_008701</t>
  </si>
  <si>
    <t>CUST_1646</t>
  </si>
  <si>
    <t>TXN_008948</t>
  </si>
  <si>
    <t>CUST_2437</t>
  </si>
  <si>
    <t>TXN_008973</t>
  </si>
  <si>
    <t>CUST_7334</t>
  </si>
  <si>
    <t>TXN_009143</t>
  </si>
  <si>
    <t>CUST_7485</t>
  </si>
  <si>
    <t>TXN_009431</t>
  </si>
  <si>
    <t>CUST_8043</t>
  </si>
  <si>
    <t>TXN_009934</t>
  </si>
  <si>
    <t>TXN_000173</t>
  </si>
  <si>
    <t>CUST_2707</t>
  </si>
  <si>
    <t>TXN_001250</t>
  </si>
  <si>
    <t>TXN_001309</t>
  </si>
  <si>
    <t>CUST_3383</t>
  </si>
  <si>
    <t>TXN_001440</t>
  </si>
  <si>
    <t>CUST_9920</t>
  </si>
  <si>
    <t>TXN_001511</t>
  </si>
  <si>
    <t>CUST_9503</t>
  </si>
  <si>
    <t>TXN_002168</t>
  </si>
  <si>
    <t>TXN_002261</t>
  </si>
  <si>
    <t>CUST_4750</t>
  </si>
  <si>
    <t>TXN_002349</t>
  </si>
  <si>
    <t>CUST_7788</t>
  </si>
  <si>
    <t>TXN_004173</t>
  </si>
  <si>
    <t>TXN_005324</t>
  </si>
  <si>
    <t>TXN_005618</t>
  </si>
  <si>
    <t>CUST_9627</t>
  </si>
  <si>
    <t>TXN_006888</t>
  </si>
  <si>
    <t>TXN_006895</t>
  </si>
  <si>
    <t>CUST_8271</t>
  </si>
  <si>
    <t>TXN_007725</t>
  </si>
  <si>
    <t>CUST_9593</t>
  </si>
  <si>
    <t>TXN_007825</t>
  </si>
  <si>
    <t>TXN_007865</t>
  </si>
  <si>
    <t>TXN_008579</t>
  </si>
  <si>
    <t>CUST_5094</t>
  </si>
  <si>
    <t>TXN_009221</t>
  </si>
  <si>
    <t>CUST_2068</t>
  </si>
  <si>
    <t>TXN_009297</t>
  </si>
  <si>
    <t>TXN_009721</t>
  </si>
  <si>
    <t>CUST_7189</t>
  </si>
  <si>
    <t>TXN_000122</t>
  </si>
  <si>
    <t>TXN_000355</t>
  </si>
  <si>
    <t>TXN_000835</t>
  </si>
  <si>
    <t>TXN_000964</t>
  </si>
  <si>
    <t>CUST_6975</t>
  </si>
  <si>
    <t>TXN_002282</t>
  </si>
  <si>
    <t>TXN_003681</t>
  </si>
  <si>
    <t>CUST_1370</t>
  </si>
  <si>
    <t>TXN_003783</t>
  </si>
  <si>
    <t>CUST_1570</t>
  </si>
  <si>
    <t>TXN_003954</t>
  </si>
  <si>
    <t>TXN_004284</t>
  </si>
  <si>
    <t>TXN_004294</t>
  </si>
  <si>
    <t>TXN_004776</t>
  </si>
  <si>
    <t>TXN_005212</t>
  </si>
  <si>
    <t>CUST_5565</t>
  </si>
  <si>
    <t>TXN_005251</t>
  </si>
  <si>
    <t>CUST_2133</t>
  </si>
  <si>
    <t>TXN_005528</t>
  </si>
  <si>
    <t>TXN_005561</t>
  </si>
  <si>
    <t>CUST_9669</t>
  </si>
  <si>
    <t>TXN_005863</t>
  </si>
  <si>
    <t>CUST_4497</t>
  </si>
  <si>
    <t>TXN_006173</t>
  </si>
  <si>
    <t>CUST_1122</t>
  </si>
  <si>
    <t>TXN_006367</t>
  </si>
  <si>
    <t>TXN_006581</t>
  </si>
  <si>
    <t>TXN_006672</t>
  </si>
  <si>
    <t>CUST_8799</t>
  </si>
  <si>
    <t>TXN_007069</t>
  </si>
  <si>
    <t>TXN_007428</t>
  </si>
  <si>
    <t>TXN_007971</t>
  </si>
  <si>
    <t>CUST_9330</t>
  </si>
  <si>
    <t>TXN_008507</t>
  </si>
  <si>
    <t>TXN_008524</t>
  </si>
  <si>
    <t>TXN_008848</t>
  </si>
  <si>
    <t>TXN_009888</t>
  </si>
  <si>
    <t>TXN_000022</t>
  </si>
  <si>
    <t>TXN_000063</t>
  </si>
  <si>
    <t>TXN_000446</t>
  </si>
  <si>
    <t>TXN_000665</t>
  </si>
  <si>
    <t>CUST_5854</t>
  </si>
  <si>
    <t>TXN_001307</t>
  </si>
  <si>
    <t>TXN_001385</t>
  </si>
  <si>
    <t>CUST_7446</t>
  </si>
  <si>
    <t>TXN_001816</t>
  </si>
  <si>
    <t>TXN_002120</t>
  </si>
  <si>
    <t>CUST_8909</t>
  </si>
  <si>
    <t>TXN_002172</t>
  </si>
  <si>
    <t>TXN_002222</t>
  </si>
  <si>
    <t>TXN_002265</t>
  </si>
  <si>
    <t>TXN_002619</t>
  </si>
  <si>
    <t>CUST_7583</t>
  </si>
  <si>
    <t>TXN_002899</t>
  </si>
  <si>
    <t>CUST_8122</t>
  </si>
  <si>
    <t>TXN_003259</t>
  </si>
  <si>
    <t>TXN_003865</t>
  </si>
  <si>
    <t>TXN_004260</t>
  </si>
  <si>
    <t>CUST_7316</t>
  </si>
  <si>
    <t>TXN_004860</t>
  </si>
  <si>
    <t>CUST_5534</t>
  </si>
  <si>
    <t>TXN_005047</t>
  </si>
  <si>
    <t>CUST_9302</t>
  </si>
  <si>
    <t>TXN_006177</t>
  </si>
  <si>
    <t>TXN_006886</t>
  </si>
  <si>
    <t>TXN_007161</t>
  </si>
  <si>
    <t>CUST_1028</t>
  </si>
  <si>
    <t>TXN_007583</t>
  </si>
  <si>
    <t>CUST_6773</t>
  </si>
  <si>
    <t>TXN_007890</t>
  </si>
  <si>
    <t>TXN_008634</t>
  </si>
  <si>
    <t>TXN_009000</t>
  </si>
  <si>
    <t>CUST_2031</t>
  </si>
  <si>
    <t>TXN_009484</t>
  </si>
  <si>
    <t>TXN_009565</t>
  </si>
  <si>
    <t>CUST_1976</t>
  </si>
  <si>
    <t>TXN_009818</t>
  </si>
  <si>
    <t>TXN_009982</t>
  </si>
  <si>
    <t>TXN_000177</t>
  </si>
  <si>
    <t>TXN_000223</t>
  </si>
  <si>
    <t>TXN_000425</t>
  </si>
  <si>
    <t>TXN_000427</t>
  </si>
  <si>
    <t>CUST_9967</t>
  </si>
  <si>
    <t>TXN_000758</t>
  </si>
  <si>
    <t>CUST_4596</t>
  </si>
  <si>
    <t>TXN_001936</t>
  </si>
  <si>
    <t>CUST_6542</t>
  </si>
  <si>
    <t>TXN_002052</t>
  </si>
  <si>
    <t>TXN_002835</t>
  </si>
  <si>
    <t>TXN_002893</t>
  </si>
  <si>
    <t>CUST_4607</t>
  </si>
  <si>
    <t>TXN_003015</t>
  </si>
  <si>
    <t>TXN_003179</t>
  </si>
  <si>
    <t>CUST_4156</t>
  </si>
  <si>
    <t>TXN_003314</t>
  </si>
  <si>
    <t>CUST_1049</t>
  </si>
  <si>
    <t>TXN_003538</t>
  </si>
  <si>
    <t>TXN_003600</t>
  </si>
  <si>
    <t>CUST_3104</t>
  </si>
  <si>
    <t>TXN_003689</t>
  </si>
  <si>
    <t>CUST_7204</t>
  </si>
  <si>
    <t>TXN_004132</t>
  </si>
  <si>
    <t>TXN_004213</t>
  </si>
  <si>
    <t>CUST_8566</t>
  </si>
  <si>
    <t>TXN_004971</t>
  </si>
  <si>
    <t>TXN_005355</t>
  </si>
  <si>
    <t>CUST_8366</t>
  </si>
  <si>
    <t>TXN_005838</t>
  </si>
  <si>
    <t>CUST_4555</t>
  </si>
  <si>
    <t>TXN_005957</t>
  </si>
  <si>
    <t>TXN_005994</t>
  </si>
  <si>
    <t>TXN_006497</t>
  </si>
  <si>
    <t>TXN_006554</t>
  </si>
  <si>
    <t>CUST_5474</t>
  </si>
  <si>
    <t>TXN_006702</t>
  </si>
  <si>
    <t>CUST_4253</t>
  </si>
  <si>
    <t>TXN_007006</t>
  </si>
  <si>
    <t>TXN_007687</t>
  </si>
  <si>
    <t>TXN_008805</t>
  </si>
  <si>
    <t>TXN_008950</t>
  </si>
  <si>
    <t>CUST_8032</t>
  </si>
  <si>
    <t>TXN_009022</t>
  </si>
  <si>
    <t>TXN_009435</t>
  </si>
  <si>
    <t>CUST_8874</t>
  </si>
  <si>
    <t>TXN_009466</t>
  </si>
  <si>
    <t>CUST_1319</t>
  </si>
  <si>
    <t>TXN_009802</t>
  </si>
  <si>
    <t>CUST_7021</t>
  </si>
  <si>
    <t>TXN_009850</t>
  </si>
  <si>
    <t>CUST_7635</t>
  </si>
  <si>
    <t>TXN_000125</t>
  </si>
  <si>
    <t>CUST_7374</t>
  </si>
  <si>
    <t>TXN_001013</t>
  </si>
  <si>
    <t>CUST_4310</t>
  </si>
  <si>
    <t>TXN_001461</t>
  </si>
  <si>
    <t>TXN_001888</t>
  </si>
  <si>
    <t>TXN_002570</t>
  </si>
  <si>
    <t>TXN_002571</t>
  </si>
  <si>
    <t>CUST_3497</t>
  </si>
  <si>
    <t>TXN_002684</t>
  </si>
  <si>
    <t>TXN_003218</t>
  </si>
  <si>
    <t>TXN_003489</t>
  </si>
  <si>
    <t>CUST_1802</t>
  </si>
  <si>
    <t>TXN_003534</t>
  </si>
  <si>
    <t>TXN_003773</t>
  </si>
  <si>
    <t>TXN_003873</t>
  </si>
  <si>
    <t>CUST_1649</t>
  </si>
  <si>
    <t>TXN_003963</t>
  </si>
  <si>
    <t>TXN_003985</t>
  </si>
  <si>
    <t>TXN_004543</t>
  </si>
  <si>
    <t>TXN_004996</t>
  </si>
  <si>
    <t>CUST_8533</t>
  </si>
  <si>
    <t>TXN_005537</t>
  </si>
  <si>
    <t>TXN_005565</t>
  </si>
  <si>
    <t>CUST_8868</t>
  </si>
  <si>
    <t>TXN_005627</t>
  </si>
  <si>
    <t>TXN_006254</t>
  </si>
  <si>
    <t>TXN_006296</t>
  </si>
  <si>
    <t>CUST_1618</t>
  </si>
  <si>
    <t>TXN_007355</t>
  </si>
  <si>
    <t>TXN_008267</t>
  </si>
  <si>
    <t>CUST_8768</t>
  </si>
  <si>
    <t>TXN_009242</t>
  </si>
  <si>
    <t>CUST_2348</t>
  </si>
  <si>
    <t>TXN_000076</t>
  </si>
  <si>
    <t>CUST_8208</t>
  </si>
  <si>
    <t>TXN_000869</t>
  </si>
  <si>
    <t>CUST_2202</t>
  </si>
  <si>
    <t>TXN_000979</t>
  </si>
  <si>
    <t>TXN_002422</t>
  </si>
  <si>
    <t>TXN_002504</t>
  </si>
  <si>
    <t>CUST_6808</t>
  </si>
  <si>
    <t>TXN_002507</t>
  </si>
  <si>
    <t>TXN_002690</t>
  </si>
  <si>
    <t>TXN_002792</t>
  </si>
  <si>
    <t>CUST_9392</t>
  </si>
  <si>
    <t>TXN_002985</t>
  </si>
  <si>
    <t>CUST_5579</t>
  </si>
  <si>
    <t>TXN_002991</t>
  </si>
  <si>
    <t>CUST_3207</t>
  </si>
  <si>
    <t>TXN_003295</t>
  </si>
  <si>
    <t>TXN_004577</t>
  </si>
  <si>
    <t>CUST_5103</t>
  </si>
  <si>
    <t>TXN_004672</t>
  </si>
  <si>
    <t>CUST_7360</t>
  </si>
  <si>
    <t>TXN_005300</t>
  </si>
  <si>
    <t>CUST_1026</t>
  </si>
  <si>
    <t>TXN_005928</t>
  </si>
  <si>
    <t>CUST_4392</t>
  </si>
  <si>
    <t>TXN_006095</t>
  </si>
  <si>
    <t>CUST_1821</t>
  </si>
  <si>
    <t>TXN_006593</t>
  </si>
  <si>
    <t>TXN_006829</t>
  </si>
  <si>
    <t>TXN_007166</t>
  </si>
  <si>
    <t>CUST_4602</t>
  </si>
  <si>
    <t>TXN_007720</t>
  </si>
  <si>
    <t>TXN_007750</t>
  </si>
  <si>
    <t>TXN_008027</t>
  </si>
  <si>
    <t>CUST_7282</t>
  </si>
  <si>
    <t>TXN_008784</t>
  </si>
  <si>
    <t>CUST_7554</t>
  </si>
  <si>
    <t>TXN_009610</t>
  </si>
  <si>
    <t>CUST_4837</t>
  </si>
  <si>
    <t>TXN_009670</t>
  </si>
  <si>
    <t>CUST_8623</t>
  </si>
  <si>
    <t>TXN_000696</t>
  </si>
  <si>
    <t>CUST_1666</t>
  </si>
  <si>
    <t>TXN_000767</t>
  </si>
  <si>
    <t>TXN_000876</t>
  </si>
  <si>
    <t>TXN_001075</t>
  </si>
  <si>
    <t>TXN_001619</t>
  </si>
  <si>
    <t>TXN_001682</t>
  </si>
  <si>
    <t>TXN_001907</t>
  </si>
  <si>
    <t>CUST_7907</t>
  </si>
  <si>
    <t>TXN_002108</t>
  </si>
  <si>
    <t>CUST_6110</t>
  </si>
  <si>
    <t>TXN_002384</t>
  </si>
  <si>
    <t>TXN_003021</t>
  </si>
  <si>
    <t>TXN_003046</t>
  </si>
  <si>
    <t>TXN_003322</t>
  </si>
  <si>
    <t>TXN_003506</t>
  </si>
  <si>
    <t>CUST_7972</t>
  </si>
  <si>
    <t>TXN_003765</t>
  </si>
  <si>
    <t>TXN_004269</t>
  </si>
  <si>
    <t>CUST_3053</t>
  </si>
  <si>
    <t>TXN_004546</t>
  </si>
  <si>
    <t>CUST_8454</t>
  </si>
  <si>
    <t>TXN_004683</t>
  </si>
  <si>
    <t>TXN_004914</t>
  </si>
  <si>
    <t>TXN_005260</t>
  </si>
  <si>
    <t>TXN_006175</t>
  </si>
  <si>
    <t>TXN_006978</t>
  </si>
  <si>
    <t>CUST_6114</t>
  </si>
  <si>
    <t>TXN_007359</t>
  </si>
  <si>
    <t>CUST_7777</t>
  </si>
  <si>
    <t>TXN_007805</t>
  </si>
  <si>
    <t>TXN_007821</t>
  </si>
  <si>
    <t>TXN_007951</t>
  </si>
  <si>
    <t>CUST_6830</t>
  </si>
  <si>
    <t>TXN_008470</t>
  </si>
  <si>
    <t>CUST_2501</t>
  </si>
  <si>
    <t>TXN_008778</t>
  </si>
  <si>
    <t>TXN_009080</t>
  </si>
  <si>
    <t>CUST_7436</t>
  </si>
  <si>
    <t>TXN_009350</t>
  </si>
  <si>
    <t>TXN_009437</t>
  </si>
  <si>
    <t>TXN_009673</t>
  </si>
  <si>
    <t>TXN_009745</t>
  </si>
  <si>
    <t>TXN_009849</t>
  </si>
  <si>
    <t>CUST_6608</t>
  </si>
  <si>
    <t>TXN_000289</t>
  </si>
  <si>
    <t>CUST_4327</t>
  </si>
  <si>
    <t>TXN_000318</t>
  </si>
  <si>
    <t>CUST_9716</t>
  </si>
  <si>
    <t>TXN_000531</t>
  </si>
  <si>
    <t>CUST_5748</t>
  </si>
  <si>
    <t>TXN_000772</t>
  </si>
  <si>
    <t>TXN_001382</t>
  </si>
  <si>
    <t>CUST_3896</t>
  </si>
  <si>
    <t>TXN_001570</t>
  </si>
  <si>
    <t>CUST_8115</t>
  </si>
  <si>
    <t>TXN_001701</t>
  </si>
  <si>
    <t>CUST_7894</t>
  </si>
  <si>
    <t>TXN_001789</t>
  </si>
  <si>
    <t>TXN_002205</t>
  </si>
  <si>
    <t>CUST_1905</t>
  </si>
  <si>
    <t>TXN_002242</t>
  </si>
  <si>
    <t>TXN_002477</t>
  </si>
  <si>
    <t>TXN_002492</t>
  </si>
  <si>
    <t>CUST_7716</t>
  </si>
  <si>
    <t>TXN_002698</t>
  </si>
  <si>
    <t>CUST_4835</t>
  </si>
  <si>
    <t>TXN_003308</t>
  </si>
  <si>
    <t>CUST_7043</t>
  </si>
  <si>
    <t>TXN_004008</t>
  </si>
  <si>
    <t>CUST_2117</t>
  </si>
  <si>
    <t>TXN_004143</t>
  </si>
  <si>
    <t>CUST_2260</t>
  </si>
  <si>
    <t>TXN_004300</t>
  </si>
  <si>
    <t>CUST_2814</t>
  </si>
  <si>
    <t>TXN_004363</t>
  </si>
  <si>
    <t>CUST_3843</t>
  </si>
  <si>
    <t>TXN_004488</t>
  </si>
  <si>
    <t>CUST_9713</t>
  </si>
  <si>
    <t>TXN_004807</t>
  </si>
  <si>
    <t>CUST_3313</t>
  </si>
  <si>
    <t>TXN_005186</t>
  </si>
  <si>
    <t>TXN_005266</t>
  </si>
  <si>
    <t>CUST_7681</t>
  </si>
  <si>
    <t>TXN_006401</t>
  </si>
  <si>
    <t>CUST_1767</t>
  </si>
  <si>
    <t>TXN_006662</t>
  </si>
  <si>
    <t>TXN_006797</t>
  </si>
  <si>
    <t>CUST_2313</t>
  </si>
  <si>
    <t>TXN_007266</t>
  </si>
  <si>
    <t>TXN_007552</t>
  </si>
  <si>
    <t>TXN_007992</t>
  </si>
  <si>
    <t>CUST_2832</t>
  </si>
  <si>
    <t>TXN_008154</t>
  </si>
  <si>
    <t>TXN_008205</t>
  </si>
  <si>
    <t>CUST_5562</t>
  </si>
  <si>
    <t>TXN_008418</t>
  </si>
  <si>
    <t>TXN_009205</t>
  </si>
  <si>
    <t>CUST_1347</t>
  </si>
  <si>
    <t>TXN_009237</t>
  </si>
  <si>
    <t>TXN_000363</t>
  </si>
  <si>
    <t>CUST_9932</t>
  </si>
  <si>
    <t>TXN_000493</t>
  </si>
  <si>
    <t>CUST_8330</t>
  </si>
  <si>
    <t>TXN_001589</t>
  </si>
  <si>
    <t>CUST_4953</t>
  </si>
  <si>
    <t>TXN_002155</t>
  </si>
  <si>
    <t>TXN_002257</t>
  </si>
  <si>
    <t>TXN_002338</t>
  </si>
  <si>
    <t>TXN_002786</t>
  </si>
  <si>
    <t>TXN_003886</t>
  </si>
  <si>
    <t>CUST_4373</t>
  </si>
  <si>
    <t>TXN_003925</t>
  </si>
  <si>
    <t>TXN_004128</t>
  </si>
  <si>
    <t>CUST_9383</t>
  </si>
  <si>
    <t>TXN_004332</t>
  </si>
  <si>
    <t>TXN_004595</t>
  </si>
  <si>
    <t>TXN_005949</t>
  </si>
  <si>
    <t>CUST_7856</t>
  </si>
  <si>
    <t>TXN_006120</t>
  </si>
  <si>
    <t>CUST_1350</t>
  </si>
  <si>
    <t>TXN_007016</t>
  </si>
  <si>
    <t>CUST_4650</t>
  </si>
  <si>
    <t>TXN_008492</t>
  </si>
  <si>
    <t>TXN_008517</t>
  </si>
  <si>
    <t>TXN_009124</t>
  </si>
  <si>
    <t>TXN_009140</t>
  </si>
  <si>
    <t>TXN_009256</t>
  </si>
  <si>
    <t>TXN_009357</t>
  </si>
  <si>
    <t>TXN_009472</t>
  </si>
  <si>
    <t>TXN_009564</t>
  </si>
  <si>
    <t>CUST_1979</t>
  </si>
  <si>
    <t>TXN_000534</t>
  </si>
  <si>
    <t>CUST_7619</t>
  </si>
  <si>
    <t>TXN_000617</t>
  </si>
  <si>
    <t>TXN_001621</t>
  </si>
  <si>
    <t>TXN_002475</t>
  </si>
  <si>
    <t>TXN_002694</t>
  </si>
  <si>
    <t>CUST_6004</t>
  </si>
  <si>
    <t>TXN_002825</t>
  </si>
  <si>
    <t>TXN_002832</t>
  </si>
  <si>
    <t>TXN_004243</t>
  </si>
  <si>
    <t>CUST_1961</t>
  </si>
  <si>
    <t>TXN_004268</t>
  </si>
  <si>
    <t>TXN_004661</t>
  </si>
  <si>
    <t>TXN_005016</t>
  </si>
  <si>
    <t>CUST_8601</t>
  </si>
  <si>
    <t>TXN_005630</t>
  </si>
  <si>
    <t>CUST_6839</t>
  </si>
  <si>
    <t>TXN_005948</t>
  </si>
  <si>
    <t>TXN_006072</t>
  </si>
  <si>
    <t>TXN_006496</t>
  </si>
  <si>
    <t>TXN_006862</t>
  </si>
  <si>
    <t>CUST_3166</t>
  </si>
  <si>
    <t>TXN_007800</t>
  </si>
  <si>
    <t>TXN_008132</t>
  </si>
  <si>
    <t>TXN_008281</t>
  </si>
  <si>
    <t>TXN_008481</t>
  </si>
  <si>
    <t>CUST_4916</t>
  </si>
  <si>
    <t>TXN_008602</t>
  </si>
  <si>
    <t>CUST_7673</t>
  </si>
  <si>
    <t>TXN_009168</t>
  </si>
  <si>
    <t>CUST_1039</t>
  </si>
  <si>
    <t>TXN_009218</t>
  </si>
  <si>
    <t>CUST_3470</t>
  </si>
  <si>
    <t>TXN_009219</t>
  </si>
  <si>
    <t>TXN_009258</t>
  </si>
  <si>
    <t>TXN_000224</t>
  </si>
  <si>
    <t>TXN_000502</t>
  </si>
  <si>
    <t>CUST_1953</t>
  </si>
  <si>
    <t>TXN_000539</t>
  </si>
  <si>
    <t>CUST_2214</t>
  </si>
  <si>
    <t>TXN_002729</t>
  </si>
  <si>
    <t>TXN_002735</t>
  </si>
  <si>
    <t>CUST_4825</t>
  </si>
  <si>
    <t>TXN_003032</t>
  </si>
  <si>
    <t>TXN_003199</t>
  </si>
  <si>
    <t>TXN_003481</t>
  </si>
  <si>
    <t>CUST_2637</t>
  </si>
  <si>
    <t>TXN_003661</t>
  </si>
  <si>
    <t>TXN_004011</t>
  </si>
  <si>
    <t>CUST_7992</t>
  </si>
  <si>
    <t>TXN_004761</t>
  </si>
  <si>
    <t>TXN_005067</t>
  </si>
  <si>
    <t>TXN_005962</t>
  </si>
  <si>
    <t>TXN_006193</t>
  </si>
  <si>
    <t>CUST_7996</t>
  </si>
  <si>
    <t>TXN_006726</t>
  </si>
  <si>
    <t>CUST_6021</t>
  </si>
  <si>
    <t>TXN_007231</t>
  </si>
  <si>
    <t>CUST_1519</t>
  </si>
  <si>
    <t>TXN_007350</t>
  </si>
  <si>
    <t>TXN_007802</t>
  </si>
  <si>
    <t>TXN_008743</t>
  </si>
  <si>
    <t>TXN_008891</t>
  </si>
  <si>
    <t>TXN_009075</t>
  </si>
  <si>
    <t>TXN_009106</t>
  </si>
  <si>
    <t>CUST_1713</t>
  </si>
  <si>
    <t>TXN_009398</t>
  </si>
  <si>
    <t>TXN_009763</t>
  </si>
  <si>
    <t>CUST_1883</t>
  </si>
  <si>
    <t>TXN_000029</t>
  </si>
  <si>
    <t>CUST_4005</t>
  </si>
  <si>
    <t>TXN_000935</t>
  </si>
  <si>
    <t>TXN_001285</t>
  </si>
  <si>
    <t>TXN_001689</t>
  </si>
  <si>
    <t>TXN_001691</t>
  </si>
  <si>
    <t>CUST_7936</t>
  </si>
  <si>
    <t>TXN_001896</t>
  </si>
  <si>
    <t>TXN_002960</t>
  </si>
  <si>
    <t>CUST_5979</t>
  </si>
  <si>
    <t>TXN_003042</t>
  </si>
  <si>
    <t>TXN_004754</t>
  </si>
  <si>
    <t>TXN_007154</t>
  </si>
  <si>
    <t>CUST_8520</t>
  </si>
  <si>
    <t>TXN_007456</t>
  </si>
  <si>
    <t>TXN_007545</t>
  </si>
  <si>
    <t>TXN_007756</t>
  </si>
  <si>
    <t>TXN_007765</t>
  </si>
  <si>
    <t>CUST_1909</t>
  </si>
  <si>
    <t>TXN_007849</t>
  </si>
  <si>
    <t>CUST_4960</t>
  </si>
  <si>
    <t>TXN_008017</t>
  </si>
  <si>
    <t>TXN_008707</t>
  </si>
  <si>
    <t>TXN_009160</t>
  </si>
  <si>
    <t>CUST_3867</t>
  </si>
  <si>
    <t>TXN_009514</t>
  </si>
  <si>
    <t>TXN_000010</t>
  </si>
  <si>
    <t>CUST_9322</t>
  </si>
  <si>
    <t>TXN_000170</t>
  </si>
  <si>
    <t>TXN_000651</t>
  </si>
  <si>
    <t>TXN_000880</t>
  </si>
  <si>
    <t>CUST_2120</t>
  </si>
  <si>
    <t>TXN_001693</t>
  </si>
  <si>
    <t>TXN_002274</t>
  </si>
  <si>
    <t>TXN_003210</t>
  </si>
  <si>
    <t>TXN_003254</t>
  </si>
  <si>
    <t>CUST_9560</t>
  </si>
  <si>
    <t>TXN_003312</t>
  </si>
  <si>
    <t>CUST_1887</t>
  </si>
  <si>
    <t>TXN_004037</t>
  </si>
  <si>
    <t>TXN_004235</t>
  </si>
  <si>
    <t>CUST_5827</t>
  </si>
  <si>
    <t>TXN_004246</t>
  </si>
  <si>
    <t>CUST_4575</t>
  </si>
  <si>
    <t>TXN_004777</t>
  </si>
  <si>
    <t>TXN_005347</t>
  </si>
  <si>
    <t>CUST_1283</t>
  </si>
  <si>
    <t>TXN_005880</t>
  </si>
  <si>
    <t>CUST_1848</t>
  </si>
  <si>
    <t>TXN_006472</t>
  </si>
  <si>
    <t>CUST_1752</t>
  </si>
  <si>
    <t>TXN_006744</t>
  </si>
  <si>
    <t>CUST_1058</t>
  </si>
  <si>
    <t>TXN_007017</t>
  </si>
  <si>
    <t>CUST_4620</t>
  </si>
  <si>
    <t>TXN_007155</t>
  </si>
  <si>
    <t>TXN_007400</t>
  </si>
  <si>
    <t>CUST_8756</t>
  </si>
  <si>
    <t>TXN_007517</t>
  </si>
  <si>
    <t>CUST_5240</t>
  </si>
  <si>
    <t>TXN_007661</t>
  </si>
  <si>
    <t>CUST_1939</t>
  </si>
  <si>
    <t>TXN_007876</t>
  </si>
  <si>
    <t>TXN_009169</t>
  </si>
  <si>
    <t>TXN_009586</t>
  </si>
  <si>
    <t>TXN_000444</t>
  </si>
  <si>
    <t>TXN_000457</t>
  </si>
  <si>
    <t>TXN_000590</t>
  </si>
  <si>
    <t>CUST_6713</t>
  </si>
  <si>
    <t>TXN_001038</t>
  </si>
  <si>
    <t>TXN_001193</t>
  </si>
  <si>
    <t>TXN_001366</t>
  </si>
  <si>
    <t>TXN_002327</t>
  </si>
  <si>
    <t>CUST_8133</t>
  </si>
  <si>
    <t>TXN_003593</t>
  </si>
  <si>
    <t>CUST_1658</t>
  </si>
  <si>
    <t>TXN_003903</t>
  </si>
  <si>
    <t>TXN_004013</t>
  </si>
  <si>
    <t>TXN_004056</t>
  </si>
  <si>
    <t>CUST_8411</t>
  </si>
  <si>
    <t>TXN_004771</t>
  </si>
  <si>
    <t>CUST_6673</t>
  </si>
  <si>
    <t>TXN_004918</t>
  </si>
  <si>
    <t>CUST_2627</t>
  </si>
  <si>
    <t>TXN_004959</t>
  </si>
  <si>
    <t>CUST_9236</t>
  </si>
  <si>
    <t>TXN_004977</t>
  </si>
  <si>
    <t>TXN_005588</t>
  </si>
  <si>
    <t>CUST_9301</t>
  </si>
  <si>
    <t>TXN_005730</t>
  </si>
  <si>
    <t>TXN_005873</t>
  </si>
  <si>
    <t>CUST_6303</t>
  </si>
  <si>
    <t>TXN_005976</t>
  </si>
  <si>
    <t>CUST_7606</t>
  </si>
  <si>
    <t>TXN_006077</t>
  </si>
  <si>
    <t>TXN_006185</t>
  </si>
  <si>
    <t>CUST_5453</t>
  </si>
  <si>
    <t>TXN_006571</t>
  </si>
  <si>
    <t>TXN_006659</t>
  </si>
  <si>
    <t>CUST_5700</t>
  </si>
  <si>
    <t>TXN_006734</t>
  </si>
  <si>
    <t>CUST_3510</t>
  </si>
  <si>
    <t>TXN_006941</t>
  </si>
  <si>
    <t>TXN_007444</t>
  </si>
  <si>
    <t>CUST_4541</t>
  </si>
  <si>
    <t>TXN_007464</t>
  </si>
  <si>
    <t>CUST_6615</t>
  </si>
  <si>
    <t>TXN_007645</t>
  </si>
  <si>
    <t>TXN_007906</t>
  </si>
  <si>
    <t>TXN_008991</t>
  </si>
  <si>
    <t>CUST_7976</t>
  </si>
  <si>
    <t>TXN_009319</t>
  </si>
  <si>
    <t>CUST_7991</t>
  </si>
  <si>
    <t>TXN_009700</t>
  </si>
  <si>
    <t>TXN_001775</t>
  </si>
  <si>
    <t>TXN_002134</t>
  </si>
  <si>
    <t>TXN_002299</t>
  </si>
  <si>
    <t>CUST_6416</t>
  </si>
  <si>
    <t>TXN_002470</t>
  </si>
  <si>
    <t>CUST_1342</t>
  </si>
  <si>
    <t>TXN_002497</t>
  </si>
  <si>
    <t>TXN_002821</t>
  </si>
  <si>
    <t>TXN_003372</t>
  </si>
  <si>
    <t>CUST_7409</t>
  </si>
  <si>
    <t>TXN_003678</t>
  </si>
  <si>
    <t>CUST_4801</t>
  </si>
  <si>
    <t>TXN_003741</t>
  </si>
  <si>
    <t>CUST_9305</t>
  </si>
  <si>
    <t>TXN_003949</t>
  </si>
  <si>
    <t>CUST_7263</t>
  </si>
  <si>
    <t>TXN_004377</t>
  </si>
  <si>
    <t>TXN_004706</t>
  </si>
  <si>
    <t>TXN_005254</t>
  </si>
  <si>
    <t>CUST_2910</t>
  </si>
  <si>
    <t>TXN_006865</t>
  </si>
  <si>
    <t>TXN_007170</t>
  </si>
  <si>
    <t>CUST_7372</t>
  </si>
  <si>
    <t>TXN_007839</t>
  </si>
  <si>
    <t>CUST_7038</t>
  </si>
  <si>
    <t>TXN_008161</t>
  </si>
  <si>
    <t>TXN_008545</t>
  </si>
  <si>
    <t>CUST_4785</t>
  </si>
  <si>
    <t>TXN_008781</t>
  </si>
  <si>
    <t>CUST_5292</t>
  </si>
  <si>
    <t>TXN_008817</t>
  </si>
  <si>
    <t>CUST_2264</t>
  </si>
  <si>
    <t>TXN_008951</t>
  </si>
  <si>
    <t>TXN_009332</t>
  </si>
  <si>
    <t>TXN_009494</t>
  </si>
  <si>
    <t>TXN_000661</t>
  </si>
  <si>
    <t>TXN_001390</t>
  </si>
  <si>
    <t>CUST_1933</t>
  </si>
  <si>
    <t>TXN_001485</t>
  </si>
  <si>
    <t>TXN_001702</t>
  </si>
  <si>
    <t>TXN_002158</t>
  </si>
  <si>
    <t>CUST_9590</t>
  </si>
  <si>
    <t>TXN_002385</t>
  </si>
  <si>
    <t>TXN_002593</t>
  </si>
  <si>
    <t>TXN_002695</t>
  </si>
  <si>
    <t>TXN_002701</t>
  </si>
  <si>
    <t>TXN_002806</t>
  </si>
  <si>
    <t>TXN_002846</t>
  </si>
  <si>
    <t>TXN_002937</t>
  </si>
  <si>
    <t>TXN_002950</t>
  </si>
  <si>
    <t>TXN_003407</t>
  </si>
  <si>
    <t>TXN_003574</t>
  </si>
  <si>
    <t>TXN_005111</t>
  </si>
  <si>
    <t>TXN_005336</t>
  </si>
  <si>
    <t>CUST_9861</t>
  </si>
  <si>
    <t>TXN_005359</t>
  </si>
  <si>
    <t>TXN_005547</t>
  </si>
  <si>
    <t>CUST_7984</t>
  </si>
  <si>
    <t>TXN_005636</t>
  </si>
  <si>
    <t>TXN_005659</t>
  </si>
  <si>
    <t>TXN_005888</t>
  </si>
  <si>
    <t>TXN_006092</t>
  </si>
  <si>
    <t>CUST_9273</t>
  </si>
  <si>
    <t>TXN_006681</t>
  </si>
  <si>
    <t>TXN_007198</t>
  </si>
  <si>
    <t>CUST_9128</t>
  </si>
  <si>
    <t>TXN_007233</t>
  </si>
  <si>
    <t>CUST_8233</t>
  </si>
  <si>
    <t>TXN_007692</t>
  </si>
  <si>
    <t>CUST_2506</t>
  </si>
  <si>
    <t>TXN_008351</t>
  </si>
  <si>
    <t>CUST_3484</t>
  </si>
  <si>
    <t>TXN_008380</t>
  </si>
  <si>
    <t>TXN_008573</t>
  </si>
  <si>
    <t>CUST_9261</t>
  </si>
  <si>
    <t>TXN_000309</t>
  </si>
  <si>
    <t>CUST_8560</t>
  </si>
  <si>
    <t>TXN_000668</t>
  </si>
  <si>
    <t>TXN_000925</t>
  </si>
  <si>
    <t>TXN_001021</t>
  </si>
  <si>
    <t>CUST_3143</t>
  </si>
  <si>
    <t>TXN_001120</t>
  </si>
  <si>
    <t>CUST_9942</t>
  </si>
  <si>
    <t>TXN_001364</t>
  </si>
  <si>
    <t>TXN_002079</t>
  </si>
  <si>
    <t>CUST_8353</t>
  </si>
  <si>
    <t>TXN_002388</t>
  </si>
  <si>
    <t>TXN_003198</t>
  </si>
  <si>
    <t>TXN_003708</t>
  </si>
  <si>
    <t>TXN_004382</t>
  </si>
  <si>
    <t>TXN_005851</t>
  </si>
  <si>
    <t>TXN_005933</t>
  </si>
  <si>
    <t>CUST_7522</t>
  </si>
  <si>
    <t>TXN_006408</t>
  </si>
  <si>
    <t>TXN_006612</t>
  </si>
  <si>
    <t>TXN_006921</t>
  </si>
  <si>
    <t>TXN_007442</t>
  </si>
  <si>
    <t>CUST_8764</t>
  </si>
  <si>
    <t>TXN_007674</t>
  </si>
  <si>
    <t>TXN_007929</t>
  </si>
  <si>
    <t>CUST_1986</t>
  </si>
  <si>
    <t>TXN_007935</t>
  </si>
  <si>
    <t>TXN_008062</t>
  </si>
  <si>
    <t>CUST_2359</t>
  </si>
  <si>
    <t>TXN_008144</t>
  </si>
  <si>
    <t>TXN_008170</t>
  </si>
  <si>
    <t>TXN_009051</t>
  </si>
  <si>
    <t>TXN_009102</t>
  </si>
  <si>
    <t>TXN_000086</t>
  </si>
  <si>
    <t>TXN_000100</t>
  </si>
  <si>
    <t>TXN_000245</t>
  </si>
  <si>
    <t>CUST_7944</t>
  </si>
  <si>
    <t>TXN_000965</t>
  </si>
  <si>
    <t>TXN_001144</t>
  </si>
  <si>
    <t>CUST_7667</t>
  </si>
  <si>
    <t>TXN_001152</t>
  </si>
  <si>
    <t>TXN_001258</t>
  </si>
  <si>
    <t>CUST_1824</t>
  </si>
  <si>
    <t>TXN_001409</t>
  </si>
  <si>
    <t>TXN_001525</t>
  </si>
  <si>
    <t>TXN_002160</t>
  </si>
  <si>
    <t>TXN_002360</t>
  </si>
  <si>
    <t>CUST_7299</t>
  </si>
  <si>
    <t>TXN_003010</t>
  </si>
  <si>
    <t>TXN_003016</t>
  </si>
  <si>
    <t>TXN_003260</t>
  </si>
  <si>
    <t>CUST_5173</t>
  </si>
  <si>
    <t>TXN_004002</t>
  </si>
  <si>
    <t>TXN_004257</t>
  </si>
  <si>
    <t>CUST_7715</t>
  </si>
  <si>
    <t>TXN_004277</t>
  </si>
  <si>
    <t>TXN_005230</t>
  </si>
  <si>
    <t>TXN_005398</t>
  </si>
  <si>
    <t>CUST_9926</t>
  </si>
  <si>
    <t>TXN_006713</t>
  </si>
  <si>
    <t>TXN_006861</t>
  </si>
  <si>
    <t>CUST_4110</t>
  </si>
  <si>
    <t>TXN_007770</t>
  </si>
  <si>
    <t>TXN_008203</t>
  </si>
  <si>
    <t>CUST_5001</t>
  </si>
  <si>
    <t>TXN_008500</t>
  </si>
  <si>
    <t>TXN_008656</t>
  </si>
  <si>
    <t>TXN_008830</t>
  </si>
  <si>
    <t>TXN_000697</t>
  </si>
  <si>
    <t>CUST_5188</t>
  </si>
  <si>
    <t>TXN_001116</t>
  </si>
  <si>
    <t>TXN_001396</t>
  </si>
  <si>
    <t>TXN_001971</t>
  </si>
  <si>
    <t>TXN_002989</t>
  </si>
  <si>
    <t>TXN_003261</t>
  </si>
  <si>
    <t>TXN_003758</t>
  </si>
  <si>
    <t>CUST_6395</t>
  </si>
  <si>
    <t>TXN_003770</t>
  </si>
  <si>
    <t>CUST_3827</t>
  </si>
  <si>
    <t>TXN_003819</t>
  </si>
  <si>
    <t>CUST_7055</t>
  </si>
  <si>
    <t>TXN_004031</t>
  </si>
  <si>
    <t>TXN_004050</t>
  </si>
  <si>
    <t>TXN_004168</t>
  </si>
  <si>
    <t>CUST_1896</t>
  </si>
  <si>
    <t>TXN_004218</t>
  </si>
  <si>
    <t>TXN_004563</t>
  </si>
  <si>
    <t>CUST_8754</t>
  </si>
  <si>
    <t>TXN_004817</t>
  </si>
  <si>
    <t>CUST_9611</t>
  </si>
  <si>
    <t>TXN_005330</t>
  </si>
  <si>
    <t>TXN_005346</t>
  </si>
  <si>
    <t>TXN_006118</t>
  </si>
  <si>
    <t>TXN_006944</t>
  </si>
  <si>
    <t>TXN_007829</t>
  </si>
  <si>
    <t>CUST_3720</t>
  </si>
  <si>
    <t>TXN_007955</t>
  </si>
  <si>
    <t>CUST_9282</t>
  </si>
  <si>
    <t>TXN_008056</t>
  </si>
  <si>
    <t>CUST_2509</t>
  </si>
  <si>
    <t>TXN_008531</t>
  </si>
  <si>
    <t>TXN_008988</t>
  </si>
  <si>
    <t>TXN_009081</t>
  </si>
  <si>
    <t>TXN_009422</t>
  </si>
  <si>
    <t>TXN_009593</t>
  </si>
  <si>
    <t>CUST_6040</t>
  </si>
  <si>
    <t>TXN_009926</t>
  </si>
  <si>
    <t>TXN_000083</t>
  </si>
  <si>
    <t>CUST_3027</t>
  </si>
  <si>
    <t>TXN_000149</t>
  </si>
  <si>
    <t>TXN_000744</t>
  </si>
  <si>
    <t>CUST_7882</t>
  </si>
  <si>
    <t>TXN_000749</t>
  </si>
  <si>
    <t>TXN_000886</t>
  </si>
  <si>
    <t>TXN_001549</t>
  </si>
  <si>
    <t>TXN_001955</t>
  </si>
  <si>
    <t>CUST_1593</t>
  </si>
  <si>
    <t>TXN_002469</t>
  </si>
  <si>
    <t>TXN_002512</t>
  </si>
  <si>
    <t>TXN_002561</t>
  </si>
  <si>
    <t>TXN_002928</t>
  </si>
  <si>
    <t>TXN_003077</t>
  </si>
  <si>
    <t>CUST_4423</t>
  </si>
  <si>
    <t>TXN_003772</t>
  </si>
  <si>
    <t>TXN_003857</t>
  </si>
  <si>
    <t>TXN_003876</t>
  </si>
  <si>
    <t>CUST_9828</t>
  </si>
  <si>
    <t>TXN_004018</t>
  </si>
  <si>
    <t>TXN_004407</t>
  </si>
  <si>
    <t>TXN_004961</t>
  </si>
  <si>
    <t>TXN_005127</t>
  </si>
  <si>
    <t>TXN_005178</t>
  </si>
  <si>
    <t>TXN_005593</t>
  </si>
  <si>
    <t>TXN_005867</t>
  </si>
  <si>
    <t>TXN_005898</t>
  </si>
  <si>
    <t>CUST_7567</t>
  </si>
  <si>
    <t>TXN_006819</t>
  </si>
  <si>
    <t>CUST_9809</t>
  </si>
  <si>
    <t>TXN_006962</t>
  </si>
  <si>
    <t>TXN_007550</t>
  </si>
  <si>
    <t>CUST_7521</t>
  </si>
  <si>
    <t>TXN_007653</t>
  </si>
  <si>
    <t>CUST_6582</t>
  </si>
  <si>
    <t>TXN_007982</t>
  </si>
  <si>
    <t>CUST_3985</t>
  </si>
  <si>
    <t>TXN_008071</t>
  </si>
  <si>
    <t>TXN_008452</t>
  </si>
  <si>
    <t>CUST_7112</t>
  </si>
  <si>
    <t>TXN_008495</t>
  </si>
  <si>
    <t>TXN_008696</t>
  </si>
  <si>
    <t>TXN_008821</t>
  </si>
  <si>
    <t>CUST_3550</t>
  </si>
  <si>
    <t>TXN_009191</t>
  </si>
  <si>
    <t>CUST_8248</t>
  </si>
  <si>
    <t>TXN_009295</t>
  </si>
  <si>
    <t>CUST_7319</t>
  </si>
  <si>
    <t>TXN_009510</t>
  </si>
  <si>
    <t>CUST_7393</t>
  </si>
  <si>
    <t>TXN_000068</t>
  </si>
  <si>
    <t>CUST_8916</t>
  </si>
  <si>
    <t>TXN_000186</t>
  </si>
  <si>
    <t>CUST_1197</t>
  </si>
  <si>
    <t>TXN_000464</t>
  </si>
  <si>
    <t>CUST_5492</t>
  </si>
  <si>
    <t>TXN_000550</t>
  </si>
  <si>
    <t>CUST_5910</t>
  </si>
  <si>
    <t>TXN_000816</t>
  </si>
  <si>
    <t>TXN_001345</t>
  </si>
  <si>
    <t>CUST_8059</t>
  </si>
  <si>
    <t>TXN_001397</t>
  </si>
  <si>
    <t>TXN_001474</t>
  </si>
  <si>
    <t>CUST_3056</t>
  </si>
  <si>
    <t>TXN_001597</t>
  </si>
  <si>
    <t>CUST_2229</t>
  </si>
  <si>
    <t>TXN_002311</t>
  </si>
  <si>
    <t>CUST_3822</t>
  </si>
  <si>
    <t>TXN_002451</t>
  </si>
  <si>
    <t>CUST_4198</t>
  </si>
  <si>
    <t>TXN_002655</t>
  </si>
  <si>
    <t>TXN_002923</t>
  </si>
  <si>
    <t>CUST_3005</t>
  </si>
  <si>
    <t>TXN_003003</t>
  </si>
  <si>
    <t>CUST_9707</t>
  </si>
  <si>
    <t>TXN_003106</t>
  </si>
  <si>
    <t>TXN_003840</t>
  </si>
  <si>
    <t>TXN_004126</t>
  </si>
  <si>
    <t>CUST_5059</t>
  </si>
  <si>
    <t>TXN_004833</t>
  </si>
  <si>
    <t>CUST_9514</t>
  </si>
  <si>
    <t>TXN_004851</t>
  </si>
  <si>
    <t>CUST_6428</t>
  </si>
  <si>
    <t>TXN_005002</t>
  </si>
  <si>
    <t>CUST_4339</t>
  </si>
  <si>
    <t>TXN_005247</t>
  </si>
  <si>
    <t>TXN_005606</t>
  </si>
  <si>
    <t>CUST_8393</t>
  </si>
  <si>
    <t>TXN_006431</t>
  </si>
  <si>
    <t>TXN_006970</t>
  </si>
  <si>
    <t>TXN_007280</t>
  </si>
  <si>
    <t>CUST_9493</t>
  </si>
  <si>
    <t>TXN_008745</t>
  </si>
  <si>
    <t>TXN_008765</t>
  </si>
  <si>
    <t>TXN_009087</t>
  </si>
  <si>
    <t>CUST_8675</t>
  </si>
  <si>
    <t>TXN_009199</t>
  </si>
  <si>
    <t>CUST_6880</t>
  </si>
  <si>
    <t>TXN_009500</t>
  </si>
  <si>
    <t>TXN_000189</t>
  </si>
  <si>
    <t>TXN_000202</t>
  </si>
  <si>
    <t>TXN_000269</t>
  </si>
  <si>
    <t>CUST_5642</t>
  </si>
  <si>
    <t>TXN_000737</t>
  </si>
  <si>
    <t>TXN_001441</t>
  </si>
  <si>
    <t>CUST_3043</t>
  </si>
  <si>
    <t>TXN_001482</t>
  </si>
  <si>
    <t>TXN_002676</t>
  </si>
  <si>
    <t>CUST_3352</t>
  </si>
  <si>
    <t>TXN_002817</t>
  </si>
  <si>
    <t>TXN_004281</t>
  </si>
  <si>
    <t>TXN_004505</t>
  </si>
  <si>
    <t>CUST_5769</t>
  </si>
  <si>
    <t>TXN_004671</t>
  </si>
  <si>
    <t>TXN_004678</t>
  </si>
  <si>
    <t>TXN_005054</t>
  </si>
  <si>
    <t>TXN_005374</t>
  </si>
  <si>
    <t>TXN_005535</t>
  </si>
  <si>
    <t>TXN_005590</t>
  </si>
  <si>
    <t>TXN_005651</t>
  </si>
  <si>
    <t>TXN_006359</t>
  </si>
  <si>
    <t>TXN_006464</t>
  </si>
  <si>
    <t>TXN_007101</t>
  </si>
  <si>
    <t>TXN_007241</t>
  </si>
  <si>
    <t>TXN_008063</t>
  </si>
  <si>
    <t>TXN_008329</t>
  </si>
  <si>
    <t>CUST_6152</t>
  </si>
  <si>
    <t>TXN_008345</t>
  </si>
  <si>
    <t>TXN_008629</t>
  </si>
  <si>
    <t>TXN_008705</t>
  </si>
  <si>
    <t>TXN_008849</t>
  </si>
  <si>
    <t>CUST_8824</t>
  </si>
  <si>
    <t>TXN_009047</t>
  </si>
  <si>
    <t>TXN_009427</t>
  </si>
  <si>
    <t>CUST_7057</t>
  </si>
  <si>
    <t>TXN_009786</t>
  </si>
  <si>
    <t>CUST_4898</t>
  </si>
  <si>
    <t>TXN_000287</t>
  </si>
  <si>
    <t>TXN_000690</t>
  </si>
  <si>
    <t>TXN_001035</t>
  </si>
  <si>
    <t>TXN_001501</t>
  </si>
  <si>
    <t>TXN_001637</t>
  </si>
  <si>
    <t>TXN_002078</t>
  </si>
  <si>
    <t>TXN_002192</t>
  </si>
  <si>
    <t>CUST_5283</t>
  </si>
  <si>
    <t>TXN_002444</t>
  </si>
  <si>
    <t>CUST_1040</t>
  </si>
  <si>
    <t>TXN_002513</t>
  </si>
  <si>
    <t>CUST_5697</t>
  </si>
  <si>
    <t>TXN_002805</t>
  </si>
  <si>
    <t>TXN_003233</t>
  </si>
  <si>
    <t>CUST_3524</t>
  </si>
  <si>
    <t>TXN_003262</t>
  </si>
  <si>
    <t>TXN_003438</t>
  </si>
  <si>
    <t>CUST_2993</t>
  </si>
  <si>
    <t>TXN_004229</t>
  </si>
  <si>
    <t>TXN_004509</t>
  </si>
  <si>
    <t>CUST_6573</t>
  </si>
  <si>
    <t>TXN_004524</t>
  </si>
  <si>
    <t>CUST_4789</t>
  </si>
  <si>
    <t>TXN_004580</t>
  </si>
  <si>
    <t>TXN_004597</t>
  </si>
  <si>
    <t>TXN_005004</t>
  </si>
  <si>
    <t>TXN_005105</t>
  </si>
  <si>
    <t>CUST_2412</t>
  </si>
  <si>
    <t>TXN_005577</t>
  </si>
  <si>
    <t>CUST_7200</t>
  </si>
  <si>
    <t>TXN_007097</t>
  </si>
  <si>
    <t>CUST_7166</t>
  </si>
  <si>
    <t>TXN_007201</t>
  </si>
  <si>
    <t>TXN_007305</t>
  </si>
  <si>
    <t>CUST_6257</t>
  </si>
  <si>
    <t>TXN_008093</t>
  </si>
  <si>
    <t>CUST_2298</t>
  </si>
  <si>
    <t>TXN_008234</t>
  </si>
  <si>
    <t>TXN_008437</t>
  </si>
  <si>
    <t>CUST_1358</t>
  </si>
  <si>
    <t>TXN_008708</t>
  </si>
  <si>
    <t>TXN_009207</t>
  </si>
  <si>
    <t>CUST_6032</t>
  </si>
  <si>
    <t>TXN_009372</t>
  </si>
  <si>
    <t>TXN_009877</t>
  </si>
  <si>
    <t>TXN_000208</t>
  </si>
  <si>
    <t>TXN_000480</t>
  </si>
  <si>
    <t>TXN_000775</t>
  </si>
  <si>
    <t>CUST_2733</t>
  </si>
  <si>
    <t>TXN_000813</t>
  </si>
  <si>
    <t>CUST_1260</t>
  </si>
  <si>
    <t>TXN_001143</t>
  </si>
  <si>
    <t>TXN_001984</t>
  </si>
  <si>
    <t>TXN_003453</t>
  </si>
  <si>
    <t>CUST_5744</t>
  </si>
  <si>
    <t>TXN_003808</t>
  </si>
  <si>
    <t>CUST_4255</t>
  </si>
  <si>
    <t>TXN_003880</t>
  </si>
  <si>
    <t>CUST_6457</t>
  </si>
  <si>
    <t>TXN_003965</t>
  </si>
  <si>
    <t>TXN_003976</t>
  </si>
  <si>
    <t>TXN_004770</t>
  </si>
  <si>
    <t>CUST_3774</t>
  </si>
  <si>
    <t>TXN_005753</t>
  </si>
  <si>
    <t>TXN_005972</t>
  </si>
  <si>
    <t>CUST_5273</t>
  </si>
  <si>
    <t>TXN_006123</t>
  </si>
  <si>
    <t>TXN_006538</t>
  </si>
  <si>
    <t>TXN_006657</t>
  </si>
  <si>
    <t>TXN_006968</t>
  </si>
  <si>
    <t>TXN_007039</t>
  </si>
  <si>
    <t>CUST_6264</t>
  </si>
  <si>
    <t>TXN_007057</t>
  </si>
  <si>
    <t>TXN_007599</t>
  </si>
  <si>
    <t>TXN_007867</t>
  </si>
  <si>
    <t>CUST_8012</t>
  </si>
  <si>
    <t>TXN_008137</t>
  </si>
  <si>
    <t>TXN_009855</t>
  </si>
  <si>
    <t>TXN_000711</t>
  </si>
  <si>
    <t>TXN_000735</t>
  </si>
  <si>
    <t>TXN_000761</t>
  </si>
  <si>
    <t>CUST_9258</t>
  </si>
  <si>
    <t>TXN_000781</t>
  </si>
  <si>
    <t>CUST_4735</t>
  </si>
  <si>
    <t>TXN_001191</t>
  </si>
  <si>
    <t>TXN_001221</t>
  </si>
  <si>
    <t>CUST_4511</t>
  </si>
  <si>
    <t>TXN_001241</t>
  </si>
  <si>
    <t>CUST_3632</t>
  </si>
  <si>
    <t>TXN_001628</t>
  </si>
  <si>
    <t>TXN_001705</t>
  </si>
  <si>
    <t>CUST_7787</t>
  </si>
  <si>
    <t>TXN_001725</t>
  </si>
  <si>
    <t>CUST_2300</t>
  </si>
  <si>
    <t>TXN_001842</t>
  </si>
  <si>
    <t>TXN_001866</t>
  </si>
  <si>
    <t>TXN_002798</t>
  </si>
  <si>
    <t>TXN_003307</t>
  </si>
  <si>
    <t>TXN_004755</t>
  </si>
  <si>
    <t>TXN_004865</t>
  </si>
  <si>
    <t>CUST_3938</t>
  </si>
  <si>
    <t>TXN_005727</t>
  </si>
  <si>
    <t>CUST_9167</t>
  </si>
  <si>
    <t>TXN_005987</t>
  </si>
  <si>
    <t>TXN_006264</t>
  </si>
  <si>
    <t>CUST_6956</t>
  </si>
  <si>
    <t>TXN_006490</t>
  </si>
  <si>
    <t>TXN_007175</t>
  </si>
  <si>
    <t>TXN_007463</t>
  </si>
  <si>
    <t>TXN_007793</t>
  </si>
  <si>
    <t>CUST_8598</t>
  </si>
  <si>
    <t>TXN_007914</t>
  </si>
  <si>
    <t>TXN_008289</t>
  </si>
  <si>
    <t>TXN_008436</t>
  </si>
  <si>
    <t>TXN_009522</t>
  </si>
  <si>
    <t>TXN_009710</t>
  </si>
  <si>
    <t>CUST_1530</t>
  </si>
  <si>
    <t>TXN_000862</t>
  </si>
  <si>
    <t>TXN_000991</t>
  </si>
  <si>
    <t>CUST_3065</t>
  </si>
  <si>
    <t>TXN_001093</t>
  </si>
  <si>
    <t>CUST_4028</t>
  </si>
  <si>
    <t>TXN_001612</t>
  </si>
  <si>
    <t>CUST_7294</t>
  </si>
  <si>
    <t>TXN_001753</t>
  </si>
  <si>
    <t>CUST_8622</t>
  </si>
  <si>
    <t>TXN_002000</t>
  </si>
  <si>
    <t>CUST_5531</t>
  </si>
  <si>
    <t>TXN_002249</t>
  </si>
  <si>
    <t>CUST_7171</t>
  </si>
  <si>
    <t>TXN_002301</t>
  </si>
  <si>
    <t>TXN_002441</t>
  </si>
  <si>
    <t>TXN_002584</t>
  </si>
  <si>
    <t>TXN_003496</t>
  </si>
  <si>
    <t>CUST_9468</t>
  </si>
  <si>
    <t>TXN_003699</t>
  </si>
  <si>
    <t>CUST_4940</t>
  </si>
  <si>
    <t>TXN_003975</t>
  </si>
  <si>
    <t>TXN_004492</t>
  </si>
  <si>
    <t>TXN_005040</t>
  </si>
  <si>
    <t>CUST_7326</t>
  </si>
  <si>
    <t>TXN_005850</t>
  </si>
  <si>
    <t>TXN_007370</t>
  </si>
  <si>
    <t>CUST_6684</t>
  </si>
  <si>
    <t>TXN_007707</t>
  </si>
  <si>
    <t>TXN_007730</t>
  </si>
  <si>
    <t>CUST_9459</t>
  </si>
  <si>
    <t>TXN_008555</t>
  </si>
  <si>
    <t>TXN_008674</t>
  </si>
  <si>
    <t>CUST_5925</t>
  </si>
  <si>
    <t>TXN_008814</t>
  </si>
  <si>
    <t>CUST_8255</t>
  </si>
  <si>
    <t>TXN_008887</t>
  </si>
  <si>
    <t>TXN_009353</t>
  </si>
  <si>
    <t>TXN_000285</t>
  </si>
  <si>
    <t>CUST_1980</t>
  </si>
  <si>
    <t>TXN_000386</t>
  </si>
  <si>
    <t>CUST_4506</t>
  </si>
  <si>
    <t>TXN_000733</t>
  </si>
  <si>
    <t>TXN_000803</t>
  </si>
  <si>
    <t>CUST_7283</t>
  </si>
  <si>
    <t>TXN_001123</t>
  </si>
  <si>
    <t>TXN_001207</t>
  </si>
  <si>
    <t>TXN_001310</t>
  </si>
  <si>
    <t>TXN_001666</t>
  </si>
  <si>
    <t>CUST_3190</t>
  </si>
  <si>
    <t>TXN_001786</t>
  </si>
  <si>
    <t>CUST_2735</t>
  </si>
  <si>
    <t>TXN_002014</t>
  </si>
  <si>
    <t>TXN_002355</t>
  </si>
  <si>
    <t>TXN_002761</t>
  </si>
  <si>
    <t>CUST_2137</t>
  </si>
  <si>
    <t>TXN_003507</t>
  </si>
  <si>
    <t>CUST_1136</t>
  </si>
  <si>
    <t>TXN_003671</t>
  </si>
  <si>
    <t>TXN_003712</t>
  </si>
  <si>
    <t>TXN_003753</t>
  </si>
  <si>
    <t>TXN_004065</t>
  </si>
  <si>
    <t>TXN_004227</t>
  </si>
  <si>
    <t>TXN_004804</t>
  </si>
  <si>
    <t>TXN_004916</t>
  </si>
  <si>
    <t>TXN_005653</t>
  </si>
  <si>
    <t>CUST_9520</t>
  </si>
  <si>
    <t>TXN_006169</t>
  </si>
  <si>
    <t>TXN_007216</t>
  </si>
  <si>
    <t>TXN_007287</t>
  </si>
  <si>
    <t>TXN_008252</t>
  </si>
  <si>
    <t>TXN_008270</t>
  </si>
  <si>
    <t>CUST_1415</t>
  </si>
  <si>
    <t>TXN_008568</t>
  </si>
  <si>
    <t>CUST_4305</t>
  </si>
  <si>
    <t>TXN_008646</t>
  </si>
  <si>
    <t>CUST_8025</t>
  </si>
  <si>
    <t>TXN_008744</t>
  </si>
  <si>
    <t>TXN_008804</t>
  </si>
  <si>
    <t>CUST_8416</t>
  </si>
  <si>
    <t>TXN_009009</t>
  </si>
  <si>
    <t>TXN_009470</t>
  </si>
  <si>
    <t>TXN_009688</t>
  </si>
  <si>
    <t>CUST_7679</t>
  </si>
  <si>
    <t>TXN_009724</t>
  </si>
  <si>
    <t>TXN_000809</t>
  </si>
  <si>
    <t>CUST_7988</t>
  </si>
  <si>
    <t>TXN_001381</t>
  </si>
  <si>
    <t>CUST_4778</t>
  </si>
  <si>
    <t>TXN_001404</t>
  </si>
  <si>
    <t>TXN_001602</t>
  </si>
  <si>
    <t>TXN_001613</t>
  </si>
  <si>
    <t>CUST_7527</t>
  </si>
  <si>
    <t>TXN_001912</t>
  </si>
  <si>
    <t>CUST_2382</t>
  </si>
  <si>
    <t>TXN_001956</t>
  </si>
  <si>
    <t>CUST_5839</t>
  </si>
  <si>
    <t>TXN_003156</t>
  </si>
  <si>
    <t>TXN_003208</t>
  </si>
  <si>
    <t>TXN_003720</t>
  </si>
  <si>
    <t>TXN_003761</t>
  </si>
  <si>
    <t>CUST_1650</t>
  </si>
  <si>
    <t>TXN_004127</t>
  </si>
  <si>
    <t>TXN_004366</t>
  </si>
  <si>
    <t>CUST_1969</t>
  </si>
  <si>
    <t>TXN_005287</t>
  </si>
  <si>
    <t>TXN_006215</t>
  </si>
  <si>
    <t>CUST_4673</t>
  </si>
  <si>
    <t>TXN_006316</t>
  </si>
  <si>
    <t>TXN_006385</t>
  </si>
  <si>
    <t>TXN_006410</t>
  </si>
  <si>
    <t>TXN_006539</t>
  </si>
  <si>
    <t>TXN_006705</t>
  </si>
  <si>
    <t>CUST_1766</t>
  </si>
  <si>
    <t>TXN_006787</t>
  </si>
  <si>
    <t>TXN_007342</t>
  </si>
  <si>
    <t>CUST_8332</t>
  </si>
  <si>
    <t>TXN_009419</t>
  </si>
  <si>
    <t>CUST_1092</t>
  </si>
  <si>
    <t>TXN_009554</t>
  </si>
  <si>
    <t>CUST_3343</t>
  </si>
  <si>
    <t>TXN_009603</t>
  </si>
  <si>
    <t>TXN_009681</t>
  </si>
  <si>
    <t>TXN_000129</t>
  </si>
  <si>
    <t>TXN_000725</t>
  </si>
  <si>
    <t>TXN_001031</t>
  </si>
  <si>
    <t>CUST_7150</t>
  </si>
  <si>
    <t>TXN_001117</t>
  </si>
  <si>
    <t>CUST_8479</t>
  </si>
  <si>
    <t>TXN_001200</t>
  </si>
  <si>
    <t>CUST_1130</t>
  </si>
  <si>
    <t>TXN_003377</t>
  </si>
  <si>
    <t>TXN_004368</t>
  </si>
  <si>
    <t>TXN_005142</t>
  </si>
  <si>
    <t>TXN_006761</t>
  </si>
  <si>
    <t>CUST_2109</t>
  </si>
  <si>
    <t>TXN_006915</t>
  </si>
  <si>
    <t>CUST_9343</t>
  </si>
  <si>
    <t>TXN_008108</t>
  </si>
  <si>
    <t>TXN_008400</t>
  </si>
  <si>
    <t>CUST_2728</t>
  </si>
  <si>
    <t>TXN_008538</t>
  </si>
  <si>
    <t>CUST_1437</t>
  </si>
  <si>
    <t>TXN_008972</t>
  </si>
  <si>
    <t>CUST_5549</t>
  </si>
  <si>
    <t>TXN_009054</t>
  </si>
  <si>
    <t>TXN_009088</t>
  </si>
  <si>
    <t>TXN_009341</t>
  </si>
  <si>
    <t>CUST_1675</t>
  </si>
  <si>
    <t>TXN_000048</t>
  </si>
  <si>
    <t>TXN_000327</t>
  </si>
  <si>
    <t>CUST_5495</t>
  </si>
  <si>
    <t>TXN_000866</t>
  </si>
  <si>
    <t>TXN_001591</t>
  </si>
  <si>
    <t>CUST_1281</t>
  </si>
  <si>
    <t>TXN_002038</t>
  </si>
  <si>
    <t>TXN_003029</t>
  </si>
  <si>
    <t>CUST_5781</t>
  </si>
  <si>
    <t>TXN_003253</t>
  </si>
  <si>
    <t>TXN_003323</t>
  </si>
  <si>
    <t>TXN_003361</t>
  </si>
  <si>
    <t>CUST_3849</t>
  </si>
  <si>
    <t>TXN_003422</t>
  </si>
  <si>
    <t>CUST_3346</t>
  </si>
  <si>
    <t>TXN_003465</t>
  </si>
  <si>
    <t>TXN_003658</t>
  </si>
  <si>
    <t>TXN_003878</t>
  </si>
  <si>
    <t>TXN_003966</t>
  </si>
  <si>
    <t>CUST_1348</t>
  </si>
  <si>
    <t>TXN_004815</t>
  </si>
  <si>
    <t>CUST_4917</t>
  </si>
  <si>
    <t>TXN_005156</t>
  </si>
  <si>
    <t>TXN_005209</t>
  </si>
  <si>
    <t>TXN_005233</t>
  </si>
  <si>
    <t>TXN_005961</t>
  </si>
  <si>
    <t>TXN_005977</t>
  </si>
  <si>
    <t>TXN_008036</t>
  </si>
  <si>
    <t>CUST_6845</t>
  </si>
  <si>
    <t>TXN_008046</t>
  </si>
  <si>
    <t>TXN_008257</t>
  </si>
  <si>
    <t>TXN_008312</t>
  </si>
  <si>
    <t>CUST_3627</t>
  </si>
  <si>
    <t>TXN_008597</t>
  </si>
  <si>
    <t>TXN_008723</t>
  </si>
  <si>
    <t>TXN_008858</t>
  </si>
  <si>
    <t>TXN_009233</t>
  </si>
  <si>
    <t>CUST_3924</t>
  </si>
  <si>
    <t>TXN_009577</t>
  </si>
  <si>
    <t>TXN_009706</t>
  </si>
  <si>
    <t>TXN_010000</t>
  </si>
  <si>
    <t>CUST_1400</t>
  </si>
  <si>
    <t>TXN_000637</t>
  </si>
  <si>
    <t>TXN_000673</t>
  </si>
  <si>
    <t>CUST_4472</t>
  </si>
  <si>
    <t>TXN_000702</t>
  </si>
  <si>
    <t>TXN_001317</t>
  </si>
  <si>
    <t>CUST_4738</t>
  </si>
  <si>
    <t>TXN_001706</t>
  </si>
  <si>
    <t>CUST_3137</t>
  </si>
  <si>
    <t>TXN_001749</t>
  </si>
  <si>
    <t>TXN_001761</t>
  </si>
  <si>
    <t>TXN_002117</t>
  </si>
  <si>
    <t>TXN_002354</t>
  </si>
  <si>
    <t>CUST_6569</t>
  </si>
  <si>
    <t>TXN_002767</t>
  </si>
  <si>
    <t>TXN_002992</t>
  </si>
  <si>
    <t>TXN_003601</t>
  </si>
  <si>
    <t>TXN_003849</t>
  </si>
  <si>
    <t>CUST_7953</t>
  </si>
  <si>
    <t>TXN_004943</t>
  </si>
  <si>
    <t>CUST_3476</t>
  </si>
  <si>
    <t>TXN_005540</t>
  </si>
  <si>
    <t>CUST_6200</t>
  </si>
  <si>
    <t>TXN_005587</t>
  </si>
  <si>
    <t>CUST_6705</t>
  </si>
  <si>
    <t>TXN_005965</t>
  </si>
  <si>
    <t>CUST_5163</t>
  </si>
  <si>
    <t>TXN_006369</t>
  </si>
  <si>
    <t>TXN_006441</t>
  </si>
  <si>
    <t>CUST_5423</t>
  </si>
  <si>
    <t>TXN_006942</t>
  </si>
  <si>
    <t>TXN_007046</t>
  </si>
  <si>
    <t>CUST_7755</t>
  </si>
  <si>
    <t>TXN_007274</t>
  </si>
  <si>
    <t>CUST_8001</t>
  </si>
  <si>
    <t>TXN_007779</t>
  </si>
  <si>
    <t>CUST_2426</t>
  </si>
  <si>
    <t>TXN_007927</t>
  </si>
  <si>
    <t>TXN_009379</t>
  </si>
  <si>
    <t>TXN_000577</t>
  </si>
  <si>
    <t>CUST_5835</t>
  </si>
  <si>
    <t>TXN_001239</t>
  </si>
  <si>
    <t>CUST_9896</t>
  </si>
  <si>
    <t>TXN_001286</t>
  </si>
  <si>
    <t>TXN_001776</t>
  </si>
  <si>
    <t>TXN_002179</t>
  </si>
  <si>
    <t>TXN_002379</t>
  </si>
  <si>
    <t>CUST_2958</t>
  </si>
  <si>
    <t>TXN_002498</t>
  </si>
  <si>
    <t>TXN_002685</t>
  </si>
  <si>
    <t>TXN_003272</t>
  </si>
  <si>
    <t>CUST_3240</t>
  </si>
  <si>
    <t>TXN_003599</t>
  </si>
  <si>
    <t>TXN_003762</t>
  </si>
  <si>
    <t>CUST_6741</t>
  </si>
  <si>
    <t>TXN_004091</t>
  </si>
  <si>
    <t>CUST_6314</t>
  </si>
  <si>
    <t>TXN_004886</t>
  </si>
  <si>
    <t>TXN_005386</t>
  </si>
  <si>
    <t>CUST_9777</t>
  </si>
  <si>
    <t>TXN_005403</t>
  </si>
  <si>
    <t>TXN_005541</t>
  </si>
  <si>
    <t>TXN_005668</t>
  </si>
  <si>
    <t>CUST_2876</t>
  </si>
  <si>
    <t>TXN_005805</t>
  </si>
  <si>
    <t>TXN_006463</t>
  </si>
  <si>
    <t>CUST_4022</t>
  </si>
  <si>
    <t>TXN_006594</t>
  </si>
  <si>
    <t>CUST_1940</t>
  </si>
  <si>
    <t>TXN_006747</t>
  </si>
  <si>
    <t>CUST_9314</t>
  </si>
  <si>
    <t>TXN_006759</t>
  </si>
  <si>
    <t>TXN_006952</t>
  </si>
  <si>
    <t>TXN_007225</t>
  </si>
  <si>
    <t>TXN_007343</t>
  </si>
  <si>
    <t>TXN_007728</t>
  </si>
  <si>
    <t>CUST_7127</t>
  </si>
  <si>
    <t>TXN_007863</t>
  </si>
  <si>
    <t>CUST_9298</t>
  </si>
  <si>
    <t>TXN_009647</t>
  </si>
  <si>
    <t>CUST_1814</t>
  </si>
  <si>
    <t>TXN_009974</t>
  </si>
  <si>
    <t>CUST_1704</t>
  </si>
  <si>
    <t>TXN_000154</t>
  </si>
  <si>
    <t>CUST_4763</t>
  </si>
  <si>
    <t>TXN_000963</t>
  </si>
  <si>
    <t>CUST_4572</t>
  </si>
  <si>
    <t>TXN_001090</t>
  </si>
  <si>
    <t>TXN_001190</t>
  </si>
  <si>
    <t>TXN_001401</t>
  </si>
  <si>
    <t>TXN_002304</t>
  </si>
  <si>
    <t>TXN_002659</t>
  </si>
  <si>
    <t>TXN_002816</t>
  </si>
  <si>
    <t>CUST_8547</t>
  </si>
  <si>
    <t>TXN_003111</t>
  </si>
  <si>
    <t>CUST_4743</t>
  </si>
  <si>
    <t>TXN_003620</t>
  </si>
  <si>
    <t>TXN_003795</t>
  </si>
  <si>
    <t>TXN_003942</t>
  </si>
  <si>
    <t>CUST_5405</t>
  </si>
  <si>
    <t>TXN_004067</t>
  </si>
  <si>
    <t>TXN_004653</t>
  </si>
  <si>
    <t>CUST_1746</t>
  </si>
  <si>
    <t>TXN_004913</t>
  </si>
  <si>
    <t>CUST_8966</t>
  </si>
  <si>
    <t>TXN_004953</t>
  </si>
  <si>
    <t>TXN_006630</t>
  </si>
  <si>
    <t>CUST_9169</t>
  </si>
  <si>
    <t>TXN_006947</t>
  </si>
  <si>
    <t>CUST_1368</t>
  </si>
  <si>
    <t>TXN_007510</t>
  </si>
  <si>
    <t>CUST_6273</t>
  </si>
  <si>
    <t>TXN_007895</t>
  </si>
  <si>
    <t>CUST_4182</t>
  </si>
  <si>
    <t>TXN_008477</t>
  </si>
  <si>
    <t>TXN_009790</t>
  </si>
  <si>
    <t>CUST_9176</t>
  </si>
  <si>
    <t>TXN_000507</t>
  </si>
  <si>
    <t>CUST_2191</t>
  </si>
  <si>
    <t>TXN_000612</t>
  </si>
  <si>
    <t>TXN_000656</t>
  </si>
  <si>
    <t>TXN_001095</t>
  </si>
  <si>
    <t>TXN_001427</t>
  </si>
  <si>
    <t>CUST_7644</t>
  </si>
  <si>
    <t>TXN_002064</t>
  </si>
  <si>
    <t>CUST_4754</t>
  </si>
  <si>
    <t>TXN_002320</t>
  </si>
  <si>
    <t>TXN_002867</t>
  </si>
  <si>
    <t>CUST_4167</t>
  </si>
  <si>
    <t>TXN_003318</t>
  </si>
  <si>
    <t>CUST_5821</t>
  </si>
  <si>
    <t>TXN_003846</t>
  </si>
  <si>
    <t>TXN_003991</t>
  </si>
  <si>
    <t>TXN_004375</t>
  </si>
  <si>
    <t>TXN_004508</t>
  </si>
  <si>
    <t>CUST_7135</t>
  </si>
  <si>
    <t>TXN_006474</t>
  </si>
  <si>
    <t>TXN_006815</t>
  </si>
  <si>
    <t>TXN_007294</t>
  </si>
  <si>
    <t>CUST_1712</t>
  </si>
  <si>
    <t>TXN_008123</t>
  </si>
  <si>
    <t>TXN_008358</t>
  </si>
  <si>
    <t>TXN_008779</t>
  </si>
  <si>
    <t>TXN_008840</t>
  </si>
  <si>
    <t>CUST_9664</t>
  </si>
  <si>
    <t>TXN_008999</t>
  </si>
  <si>
    <t>TXN_009736</t>
  </si>
  <si>
    <t>TXN_000605</t>
  </si>
  <si>
    <t>CUST_5158</t>
  </si>
  <si>
    <t>TXN_000713</t>
  </si>
  <si>
    <t>TXN_000944</t>
  </si>
  <si>
    <t>CUST_4507</t>
  </si>
  <si>
    <t>TXN_001299</t>
  </si>
  <si>
    <t>CUST_1317</t>
  </si>
  <si>
    <t>TXN_001348</t>
  </si>
  <si>
    <t>CUST_8491</t>
  </si>
  <si>
    <t>TXN_001426</t>
  </si>
  <si>
    <t>TXN_001943</t>
  </si>
  <si>
    <t>CUST_1163</t>
  </si>
  <si>
    <t>TXN_002063</t>
  </si>
  <si>
    <t>TXN_002316</t>
  </si>
  <si>
    <t>CUST_2898</t>
  </si>
  <si>
    <t>TXN_002890</t>
  </si>
  <si>
    <t>TXN_003736</t>
  </si>
  <si>
    <t>CUST_5594</t>
  </si>
  <si>
    <t>TXN_003995</t>
  </si>
  <si>
    <t>TXN_004039</t>
  </si>
  <si>
    <t>TXN_004206</t>
  </si>
  <si>
    <t>CUST_5485</t>
  </si>
  <si>
    <t>TXN_004707</t>
  </si>
  <si>
    <t>TXN_004846</t>
  </si>
  <si>
    <t>CUST_8116</t>
  </si>
  <si>
    <t>TXN_004937</t>
  </si>
  <si>
    <t>TXN_005259</t>
  </si>
  <si>
    <t>TXN_005913</t>
  </si>
  <si>
    <t>CUST_9971</t>
  </si>
  <si>
    <t>TXN_006129</t>
  </si>
  <si>
    <t>TXN_006141</t>
  </si>
  <si>
    <t>TXN_006432</t>
  </si>
  <si>
    <t>TXN_006517</t>
  </si>
  <si>
    <t>CUST_7794</t>
  </si>
  <si>
    <t>TXN_006568</t>
  </si>
  <si>
    <t>TXN_006714</t>
  </si>
  <si>
    <t>CUST_6822</t>
  </si>
  <si>
    <t>TXN_006739</t>
  </si>
  <si>
    <t>TXN_006999</t>
  </si>
  <si>
    <t>TXN_007076</t>
  </si>
  <si>
    <t>TXN_007500</t>
  </si>
  <si>
    <t>TXN_007787</t>
  </si>
  <si>
    <t>CUST_8195</t>
  </si>
  <si>
    <t>TXN_007798</t>
  </si>
  <si>
    <t>CUST_1973</t>
  </si>
  <si>
    <t>TXN_007917</t>
  </si>
  <si>
    <t>CUST_6318</t>
  </si>
  <si>
    <t>TXN_008044</t>
  </si>
  <si>
    <t>CUST_6279</t>
  </si>
  <si>
    <t>TXN_009914</t>
  </si>
  <si>
    <t>CUST_1757</t>
  </si>
  <si>
    <t>TXN_009923</t>
  </si>
  <si>
    <t>CUST_5617</t>
  </si>
  <si>
    <t>TXN_009930</t>
  </si>
  <si>
    <t>TXN_000157</t>
  </si>
  <si>
    <t>CUST_7585</t>
  </si>
  <si>
    <t>TXN_001529</t>
  </si>
  <si>
    <t>CUST_6631</t>
  </si>
  <si>
    <t>TXN_001818</t>
  </si>
  <si>
    <t>CUST_7549</t>
  </si>
  <si>
    <t>TXN_002442</t>
  </si>
  <si>
    <t>CUST_7816</t>
  </si>
  <si>
    <t>TXN_003098</t>
  </si>
  <si>
    <t>CUST_6722</t>
  </si>
  <si>
    <t>TXN_003185</t>
  </si>
  <si>
    <t>CUST_6934</t>
  </si>
  <si>
    <t>TXN_003551</t>
  </si>
  <si>
    <t>TXN_006044</t>
  </si>
  <si>
    <t>TXN_006465</t>
  </si>
  <si>
    <t>CUST_6984</t>
  </si>
  <si>
    <t>TXN_006715</t>
  </si>
  <si>
    <t>CUST_3072</t>
  </si>
  <si>
    <t>TXN_007191</t>
  </si>
  <si>
    <t>CUST_9384</t>
  </si>
  <si>
    <t>TXN_007571</t>
  </si>
  <si>
    <t>TXN_008432</t>
  </si>
  <si>
    <t>CUST_3787</t>
  </si>
  <si>
    <t>TXN_008503</t>
  </si>
  <si>
    <t>CUST_4540</t>
  </si>
  <si>
    <t>TXN_008761</t>
  </si>
  <si>
    <t>TXN_009216</t>
  </si>
  <si>
    <t>TXN_009764</t>
  </si>
  <si>
    <t>TXN_000142</t>
  </si>
  <si>
    <t>CUST_6864</t>
  </si>
  <si>
    <t>TXN_000492</t>
  </si>
  <si>
    <t>TXN_003408</t>
  </si>
  <si>
    <t>TXN_003497</t>
  </si>
  <si>
    <t>TXN_003566</t>
  </si>
  <si>
    <t>TXN_004486</t>
  </si>
  <si>
    <t>TXN_004832</t>
  </si>
  <si>
    <t>CUST_3031</t>
  </si>
  <si>
    <t>TXN_005020</t>
  </si>
  <si>
    <t>CUST_8297</t>
  </si>
  <si>
    <t>TXN_005299</t>
  </si>
  <si>
    <t>TXN_005650</t>
  </si>
  <si>
    <t>CUST_8318</t>
  </si>
  <si>
    <t>TXN_005655</t>
  </si>
  <si>
    <t>CUST_6636</t>
  </si>
  <si>
    <t>TXN_006158</t>
  </si>
  <si>
    <t>TXN_008691</t>
  </si>
  <si>
    <t>TXN_008742</t>
  </si>
  <si>
    <t>TXN_008857</t>
  </si>
  <si>
    <t>CUST_6824</t>
  </si>
  <si>
    <t>TXN_008893</t>
  </si>
  <si>
    <t>CUST_4937</t>
  </si>
  <si>
    <t>TXN_008946</t>
  </si>
  <si>
    <t>CUST_8960</t>
  </si>
  <si>
    <t>TXN_009176</t>
  </si>
  <si>
    <t>TXN_009203</t>
  </si>
  <si>
    <t>CUST_7277</t>
  </si>
  <si>
    <t>TXN_009315</t>
  </si>
  <si>
    <t>TXN_009945</t>
  </si>
  <si>
    <t>TXN_000080</t>
  </si>
  <si>
    <t>CUST_9006</t>
  </si>
  <si>
    <t>TXN_000293</t>
  </si>
  <si>
    <t>TXN_000471</t>
  </si>
  <si>
    <t>CUST_5360</t>
  </si>
  <si>
    <t>TXN_001600</t>
  </si>
  <si>
    <t>CUST_3740</t>
  </si>
  <si>
    <t>TXN_002103</t>
  </si>
  <si>
    <t>TXN_002378</t>
  </si>
  <si>
    <t>CUST_1155</t>
  </si>
  <si>
    <t>TXN_002473</t>
  </si>
  <si>
    <t>CUST_7317</t>
  </si>
  <si>
    <t>TXN_003245</t>
  </si>
  <si>
    <t>TXN_003709</t>
  </si>
  <si>
    <t>CUST_9799</t>
  </si>
  <si>
    <t>TXN_003751</t>
  </si>
  <si>
    <t>TXN_004404</t>
  </si>
  <si>
    <t>CUST_2311</t>
  </si>
  <si>
    <t>TXN_004917</t>
  </si>
  <si>
    <t>TXN_005027</t>
  </si>
  <si>
    <t>TXN_005037</t>
  </si>
  <si>
    <t>TXN_005297</t>
  </si>
  <si>
    <t>CUST_7604</t>
  </si>
  <si>
    <t>TXN_005420</t>
  </si>
  <si>
    <t>CUST_5272</t>
  </si>
  <si>
    <t>TXN_005517</t>
  </si>
  <si>
    <t>CUST_1471</t>
  </si>
  <si>
    <t>TXN_005599</t>
  </si>
  <si>
    <t>TXN_005857</t>
  </si>
  <si>
    <t>CUST_9347</t>
  </si>
  <si>
    <t>TXN_006176</t>
  </si>
  <si>
    <t>CUST_9450</t>
  </si>
  <si>
    <t>TXN_006595</t>
  </si>
  <si>
    <t>TXN_006913</t>
  </si>
  <si>
    <t>TXN_007251</t>
  </si>
  <si>
    <t>TXN_007933</t>
  </si>
  <si>
    <t>TXN_008155</t>
  </si>
  <si>
    <t>TXN_008325</t>
  </si>
  <si>
    <t>TXN_009331</t>
  </si>
  <si>
    <t>CUST_7109</t>
  </si>
  <si>
    <t>TXN_009651</t>
  </si>
  <si>
    <t>TXN_009753</t>
  </si>
  <si>
    <t>CUST_2977</t>
  </si>
  <si>
    <t>TXN_009840</t>
  </si>
  <si>
    <t>TXN_000294</t>
  </si>
  <si>
    <t>TXN_000368</t>
  </si>
  <si>
    <t>TXN_000570</t>
  </si>
  <si>
    <t>TXN_001320</t>
  </si>
  <si>
    <t>TXN_001487</t>
  </si>
  <si>
    <t>TXN_001520</t>
  </si>
  <si>
    <t>CUST_3071</t>
  </si>
  <si>
    <t>TXN_001576</t>
  </si>
  <si>
    <t>TXN_001788</t>
  </si>
  <si>
    <t>TXN_001799</t>
  </si>
  <si>
    <t>TXN_002073</t>
  </si>
  <si>
    <t>CUST_6926</t>
  </si>
  <si>
    <t>TXN_002083</t>
  </si>
  <si>
    <t>TXN_002539</t>
  </si>
  <si>
    <t>CUST_4311</t>
  </si>
  <si>
    <t>TXN_003108</t>
  </si>
  <si>
    <t>CUST_9858</t>
  </si>
  <si>
    <t>TXN_003632</t>
  </si>
  <si>
    <t>TXN_004177</t>
  </si>
  <si>
    <t>TXN_004387</t>
  </si>
  <si>
    <t>CUST_5319</t>
  </si>
  <si>
    <t>TXN_004483</t>
  </si>
  <si>
    <t>TXN_004749</t>
  </si>
  <si>
    <t>TXN_005086</t>
  </si>
  <si>
    <t>CUST_4829</t>
  </si>
  <si>
    <t>TXN_005787</t>
  </si>
  <si>
    <t>TXN_005845</t>
  </si>
  <si>
    <t>TXN_005942</t>
  </si>
  <si>
    <t>TXN_006007</t>
  </si>
  <si>
    <t>CUST_7743</t>
  </si>
  <si>
    <t>TXN_006454</t>
  </si>
  <si>
    <t>TXN_006924</t>
  </si>
  <si>
    <t>CUST_2242</t>
  </si>
  <si>
    <t>TXN_007186</t>
  </si>
  <si>
    <t>CUST_4896</t>
  </si>
  <si>
    <t>TXN_007219</t>
  </si>
  <si>
    <t>CUST_1665</t>
  </si>
  <si>
    <t>TXN_007896</t>
  </si>
  <si>
    <t>CUST_4160</t>
  </si>
  <si>
    <t>TXN_000557</t>
  </si>
  <si>
    <t>TXN_000560</t>
  </si>
  <si>
    <t>CUST_4330</t>
  </si>
  <si>
    <t>TXN_000710</t>
  </si>
  <si>
    <t>CUST_3393</t>
  </si>
  <si>
    <t>TXN_000786</t>
  </si>
  <si>
    <t>CUST_6342</t>
  </si>
  <si>
    <t>TXN_001264</t>
  </si>
  <si>
    <t>TXN_001437</t>
  </si>
  <si>
    <t>TXN_001445</t>
  </si>
  <si>
    <t>CUST_1213</t>
  </si>
  <si>
    <t>TXN_001484</t>
  </si>
  <si>
    <t>CUST_1458</t>
  </si>
  <si>
    <t>TXN_002704</t>
  </si>
  <si>
    <t>CUST_2307</t>
  </si>
  <si>
    <t>TXN_002758</t>
  </si>
  <si>
    <t>TXN_003067</t>
  </si>
  <si>
    <t>CUST_2296</t>
  </si>
  <si>
    <t>TXN_003287</t>
  </si>
  <si>
    <t>CUST_1451</t>
  </si>
  <si>
    <t>TXN_004017</t>
  </si>
  <si>
    <t>TXN_005428</t>
  </si>
  <si>
    <t>CUST_6427</t>
  </si>
  <si>
    <t>TXN_006153</t>
  </si>
  <si>
    <t>TXN_006355</t>
  </si>
  <si>
    <t>TXN_006570</t>
  </si>
  <si>
    <t>CUST_4229</t>
  </si>
  <si>
    <t>TXN_007411</t>
  </si>
  <si>
    <t>CUST_4064</t>
  </si>
  <si>
    <t>TXN_007576</t>
  </si>
  <si>
    <t>TXN_007966</t>
  </si>
  <si>
    <t>TXN_008049</t>
  </si>
  <si>
    <t>CUST_5568</t>
  </si>
  <si>
    <t>TXN_009358</t>
  </si>
  <si>
    <t>CUST_5075</t>
  </si>
  <si>
    <t>TXN_009393</t>
  </si>
  <si>
    <t>TXN_009917</t>
  </si>
  <si>
    <t>TXN_000548</t>
  </si>
  <si>
    <t>TXN_000632</t>
  </si>
  <si>
    <t>TXN_000764</t>
  </si>
  <si>
    <t>TXN_000951</t>
  </si>
  <si>
    <t>TXN_001084</t>
  </si>
  <si>
    <t>CUST_1341</t>
  </si>
  <si>
    <t>TXN_001105</t>
  </si>
  <si>
    <t>CUST_9340</t>
  </si>
  <si>
    <t>TXN_001399</t>
  </si>
  <si>
    <t>TXN_001787</t>
  </si>
  <si>
    <t>TXN_002016</t>
  </si>
  <si>
    <t>CUST_9569</t>
  </si>
  <si>
    <t>TXN_002247</t>
  </si>
  <si>
    <t>TXN_002682</t>
  </si>
  <si>
    <t>TXN_003154</t>
  </si>
  <si>
    <t>TXN_003637</t>
  </si>
  <si>
    <t>TXN_003934</t>
  </si>
  <si>
    <t>TXN_004217</t>
  </si>
  <si>
    <t>TXN_004470</t>
  </si>
  <si>
    <t>CUST_6856</t>
  </si>
  <si>
    <t>TXN_006419</t>
  </si>
  <si>
    <t>CUST_3705</t>
  </si>
  <si>
    <t>TXN_006603</t>
  </si>
  <si>
    <t>TXN_006695</t>
  </si>
  <si>
    <t>CUST_5924</t>
  </si>
  <si>
    <t>TXN_007024</t>
  </si>
  <si>
    <t>CUST_1809</t>
  </si>
  <si>
    <t>TXN_007562</t>
  </si>
  <si>
    <t>TXN_007589</t>
  </si>
  <si>
    <t>TXN_007893</t>
  </si>
  <si>
    <t>CUST_3377</t>
  </si>
  <si>
    <t>TXN_007932</t>
  </si>
  <si>
    <t>TXN_008073</t>
  </si>
  <si>
    <t>TXN_008255</t>
  </si>
  <si>
    <t>TXN_008986</t>
  </si>
  <si>
    <t>CUST_8640</t>
  </si>
  <si>
    <t>TXN_009805</t>
  </si>
  <si>
    <t>TXN_000175</t>
  </si>
  <si>
    <t>CUST_6535</t>
  </si>
  <si>
    <t>TXN_000681</t>
  </si>
  <si>
    <t>TXN_001214</t>
  </si>
  <si>
    <t>TXN_001625</t>
  </si>
  <si>
    <t>TXN_001711</t>
  </si>
  <si>
    <t>CUST_4654</t>
  </si>
  <si>
    <t>TXN_001764</t>
  </si>
  <si>
    <t>TXN_002501</t>
  </si>
  <si>
    <t>CUST_6410</t>
  </si>
  <si>
    <t>TXN_002573</t>
  </si>
  <si>
    <t>TXN_003299</t>
  </si>
  <si>
    <t>CUST_9160</t>
  </si>
  <si>
    <t>TXN_003335</t>
  </si>
  <si>
    <t>TXN_004774</t>
  </si>
  <si>
    <t>TXN_004822</t>
  </si>
  <si>
    <t>TXN_005886</t>
  </si>
  <si>
    <t>CUST_1314</t>
  </si>
  <si>
    <t>TXN_006039</t>
  </si>
  <si>
    <t>TXN_006063</t>
  </si>
  <si>
    <t>TXN_006071</t>
  </si>
  <si>
    <t>CUST_6676</t>
  </si>
  <si>
    <t>TXN_006293</t>
  </si>
  <si>
    <t>CUST_2600</t>
  </si>
  <si>
    <t>TXN_006433</t>
  </si>
  <si>
    <t>TXN_006963</t>
  </si>
  <si>
    <t>CUST_8420</t>
  </si>
  <si>
    <t>TXN_007037</t>
  </si>
  <si>
    <t>TXN_007409</t>
  </si>
  <si>
    <t>TXN_007559</t>
  </si>
  <si>
    <t>TXN_007703</t>
  </si>
  <si>
    <t>TXN_008229</t>
  </si>
  <si>
    <t>TXN_008654</t>
  </si>
  <si>
    <t>TXN_008867</t>
  </si>
  <si>
    <t>TXN_009263</t>
  </si>
  <si>
    <t>TXN_009656</t>
  </si>
  <si>
    <t>CUST_1761</t>
  </si>
  <si>
    <t>TXN_000297</t>
  </si>
  <si>
    <t>CUST_2895</t>
  </si>
  <si>
    <t>TXN_000365</t>
  </si>
  <si>
    <t>CUST_6949</t>
  </si>
  <si>
    <t>TXN_000905</t>
  </si>
  <si>
    <t>TXN_001660</t>
  </si>
  <si>
    <t>CUST_9189</t>
  </si>
  <si>
    <t>TXN_001972</t>
  </si>
  <si>
    <t>TXN_002398</t>
  </si>
  <si>
    <t>CUST_5646</t>
  </si>
  <si>
    <t>TXN_002567</t>
  </si>
  <si>
    <t>TXN_002626</t>
  </si>
  <si>
    <t>TXN_002957</t>
  </si>
  <si>
    <t>CUST_3661</t>
  </si>
  <si>
    <t>TXN_003244</t>
  </si>
  <si>
    <t>TXN_003400</t>
  </si>
  <si>
    <t>TXN_003580</t>
  </si>
  <si>
    <t>CUST_2788</t>
  </si>
  <si>
    <t>TXN_003826</t>
  </si>
  <si>
    <t>CUST_7582</t>
  </si>
  <si>
    <t>TXN_004293</t>
  </si>
  <si>
    <t>CUST_9970</t>
  </si>
  <si>
    <t>TXN_005507</t>
  </si>
  <si>
    <t>TXN_005909</t>
  </si>
  <si>
    <t>TXN_006043</t>
  </si>
  <si>
    <t>TXN_006213</t>
  </si>
  <si>
    <t>CUST_5698</t>
  </si>
  <si>
    <t>TXN_006786</t>
  </si>
  <si>
    <t>TXN_007554</t>
  </si>
  <si>
    <t>TXN_008930</t>
  </si>
  <si>
    <t>TXN_009262</t>
  </si>
  <si>
    <t>CUST_5923</t>
  </si>
  <si>
    <t>TXN_009338</t>
  </si>
  <si>
    <t>TXN_009658</t>
  </si>
  <si>
    <t>CUST_8635</t>
  </si>
  <si>
    <t>TXN_009788</t>
  </si>
  <si>
    <t>TXN_009813</t>
  </si>
  <si>
    <t>TXN_009991</t>
  </si>
  <si>
    <t>CUST_2723</t>
  </si>
  <si>
    <t>TXN_001553</t>
  </si>
  <si>
    <t>CUST_9219</t>
  </si>
  <si>
    <t>TXN_001808</t>
  </si>
  <si>
    <t>CUST_1236</t>
  </si>
  <si>
    <t>TXN_002325</t>
  </si>
  <si>
    <t>TXN_002924</t>
  </si>
  <si>
    <t>CUST_3016</t>
  </si>
  <si>
    <t>TXN_003124</t>
  </si>
  <si>
    <t>CUST_5956</t>
  </si>
  <si>
    <t>TXN_003535</t>
  </si>
  <si>
    <t>TXN_004734</t>
  </si>
  <si>
    <t>CUST_8797</t>
  </si>
  <si>
    <t>TXN_005035</t>
  </si>
  <si>
    <t>TXN_005375</t>
  </si>
  <si>
    <t>TXN_005385</t>
  </si>
  <si>
    <t>CUST_1151</t>
  </si>
  <si>
    <t>TXN_005960</t>
  </si>
  <si>
    <t>CUST_7378</t>
  </si>
  <si>
    <t>TXN_007172</t>
  </si>
  <si>
    <t>CUST_4581</t>
  </si>
  <si>
    <t>TXN_007189</t>
  </si>
  <si>
    <t>TXN_007271</t>
  </si>
  <si>
    <t>TXN_007407</t>
  </si>
  <si>
    <t>TXN_007446</t>
  </si>
  <si>
    <t>CUST_5521</t>
  </si>
  <si>
    <t>TXN_007511</t>
  </si>
  <si>
    <t>CUST_4272</t>
  </si>
  <si>
    <t>TXN_008129</t>
  </si>
  <si>
    <t>CUST_7083</t>
  </si>
  <si>
    <t>TXN_008141</t>
  </si>
  <si>
    <t>TXN_008424</t>
  </si>
  <si>
    <t>TXN_009458</t>
  </si>
  <si>
    <t>CUST_1330</t>
  </si>
  <si>
    <t>TXN_000017</t>
  </si>
  <si>
    <t>TXN_000576</t>
  </si>
  <si>
    <t>CUST_5964</t>
  </si>
  <si>
    <t>TXN_000863</t>
  </si>
  <si>
    <t>CUST_2997</t>
  </si>
  <si>
    <t>TXN_001615</t>
  </si>
  <si>
    <t>CUST_2969</t>
  </si>
  <si>
    <t>TXN_001630</t>
  </si>
  <si>
    <t>TXN_002104</t>
  </si>
  <si>
    <t>TXN_002246</t>
  </si>
  <si>
    <t>TXN_002344</t>
  </si>
  <si>
    <t>CUST_4711</t>
  </si>
  <si>
    <t>TXN_002391</t>
  </si>
  <si>
    <t>CUST_5628</t>
  </si>
  <si>
    <t>TXN_002869</t>
  </si>
  <si>
    <t>CUST_7056</t>
  </si>
  <si>
    <t>TXN_003723</t>
  </si>
  <si>
    <t>CUST_5988</t>
  </si>
  <si>
    <t>TXN_003862</t>
  </si>
  <si>
    <t>TXN_005112</t>
  </si>
  <si>
    <t>TXN_005310</t>
  </si>
  <si>
    <t>CUST_2590</t>
  </si>
  <si>
    <t>TXN_005384</t>
  </si>
  <si>
    <t>TXN_005427</t>
  </si>
  <si>
    <t>TXN_006166</t>
  </si>
  <si>
    <t>TXN_007124</t>
  </si>
  <si>
    <t>CUST_5357</t>
  </si>
  <si>
    <t>TXN_008011</t>
  </si>
  <si>
    <t>CUST_2975</t>
  </si>
  <si>
    <t>TXN_008168</t>
  </si>
  <si>
    <t>CUST_8338</t>
  </si>
  <si>
    <t>TXN_009092</t>
  </si>
  <si>
    <t>TXN_009633</t>
  </si>
  <si>
    <t>TXN_009654</t>
  </si>
  <si>
    <t>TXN_000451</t>
  </si>
  <si>
    <t>CUST_6104</t>
  </si>
  <si>
    <t>TXN_000518</t>
  </si>
  <si>
    <t>TXN_000536</t>
  </si>
  <si>
    <t>TXN_000553</t>
  </si>
  <si>
    <t>TXN_000968</t>
  </si>
  <si>
    <t>TXN_001606</t>
  </si>
  <si>
    <t>TXN_002465</t>
  </si>
  <si>
    <t>TXN_002932</t>
  </si>
  <si>
    <t>TXN_003037</t>
  </si>
  <si>
    <t>CUST_3783</t>
  </si>
  <si>
    <t>TXN_003670</t>
  </si>
  <si>
    <t>TXN_003794</t>
  </si>
  <si>
    <t>CUST_4505</t>
  </si>
  <si>
    <t>TXN_003943</t>
  </si>
  <si>
    <t>TXN_004239</t>
  </si>
  <si>
    <t>TXN_004304</t>
  </si>
  <si>
    <t>TXN_004339</t>
  </si>
  <si>
    <t>TXN_004864</t>
  </si>
  <si>
    <t>TXN_004958</t>
  </si>
  <si>
    <t>TXN_005122</t>
  </si>
  <si>
    <t>CUST_7414</t>
  </si>
  <si>
    <t>TXN_005720</t>
  </si>
  <si>
    <t>CUST_9412</t>
  </si>
  <si>
    <t>TXN_006053</t>
  </si>
  <si>
    <t>TXN_006206</t>
  </si>
  <si>
    <t>CUST_5709</t>
  </si>
  <si>
    <t>TXN_006324</t>
  </si>
  <si>
    <t>CUST_1237</t>
  </si>
  <si>
    <t>TXN_006633</t>
  </si>
  <si>
    <t>TXN_006651</t>
  </si>
  <si>
    <t>TXN_007092</t>
  </si>
  <si>
    <t>TXN_007299</t>
  </si>
  <si>
    <t>TXN_007604</t>
  </si>
  <si>
    <t>CUST_7524</t>
  </si>
  <si>
    <t>TXN_007689</t>
  </si>
  <si>
    <t>TXN_008016</t>
  </si>
  <si>
    <t>CUST_6563</t>
  </si>
  <si>
    <t>TXN_008583</t>
  </si>
  <si>
    <t>TXN_008714</t>
  </si>
  <si>
    <t>TXN_009325</t>
  </si>
  <si>
    <t>TXN_009480</t>
  </si>
  <si>
    <t>TXN_009594</t>
  </si>
  <si>
    <t>CUST_4065</t>
  </si>
  <si>
    <t>TXN_009690</t>
  </si>
  <si>
    <t>CUST_2903</t>
  </si>
  <si>
    <t>TXN_009894</t>
  </si>
  <si>
    <t>TXN_001284</t>
  </si>
  <si>
    <t>TXN_001332</t>
  </si>
  <si>
    <t>CUST_6343</t>
  </si>
  <si>
    <t>TXN_001946</t>
  </si>
  <si>
    <t>TXN_002088</t>
  </si>
  <si>
    <t>TXN_002421</t>
  </si>
  <si>
    <t>TXN_002844</t>
  </si>
  <si>
    <t>CUST_8651</t>
  </si>
  <si>
    <t>TXN_003105</t>
  </si>
  <si>
    <t>TXN_003183</t>
  </si>
  <si>
    <t>CUST_6810</t>
  </si>
  <si>
    <t>TXN_003319</t>
  </si>
  <si>
    <t>CUST_7340</t>
  </si>
  <si>
    <t>TXN_003882</t>
  </si>
  <si>
    <t>TXN_004023</t>
  </si>
  <si>
    <t>TXN_004223</t>
  </si>
  <si>
    <t>TXN_004266</t>
  </si>
  <si>
    <t>TXN_004309</t>
  </si>
  <si>
    <t>TXN_004378</t>
  </si>
  <si>
    <t>TXN_004482</t>
  </si>
  <si>
    <t>CUST_6593</t>
  </si>
  <si>
    <t>TXN_004583</t>
  </si>
  <si>
    <t>TXN_005143</t>
  </si>
  <si>
    <t>TXN_005519</t>
  </si>
  <si>
    <t>TXN_005923</t>
  </si>
  <si>
    <t>TXN_005964</t>
  </si>
  <si>
    <t>CUST_4382</t>
  </si>
  <si>
    <t>TXN_006014</t>
  </si>
  <si>
    <t>TXN_006198</t>
  </si>
  <si>
    <t>CUST_6785</t>
  </si>
  <si>
    <t>TXN_006286</t>
  </si>
  <si>
    <t>CUST_8965</t>
  </si>
  <si>
    <t>TXN_006637</t>
  </si>
  <si>
    <t>CUST_6095</t>
  </si>
  <si>
    <t>TXN_006640</t>
  </si>
  <si>
    <t>CUST_2009</t>
  </si>
  <si>
    <t>TXN_006645</t>
  </si>
  <si>
    <t>CUST_8447</t>
  </si>
  <si>
    <t>TXN_007074</t>
  </si>
  <si>
    <t>TXN_007712</t>
  </si>
  <si>
    <t>CUST_6799</t>
  </si>
  <si>
    <t>TXN_008021</t>
  </si>
  <si>
    <t>TXN_009446</t>
  </si>
  <si>
    <t>TXN_009468</t>
  </si>
  <si>
    <t>TXN_000021</t>
  </si>
  <si>
    <t>TXN_000323</t>
  </si>
  <si>
    <t>TXN_000483</t>
  </si>
  <si>
    <t>TXN_001369</t>
  </si>
  <si>
    <t>TXN_001568</t>
  </si>
  <si>
    <t>TXN_001858</t>
  </si>
  <si>
    <t>TXN_002496</t>
  </si>
  <si>
    <t>CUST_8815</t>
  </si>
  <si>
    <t>TXN_003444</t>
  </si>
  <si>
    <t>TXN_003905</t>
  </si>
  <si>
    <t>CUST_1776</t>
  </si>
  <si>
    <t>TXN_004521</t>
  </si>
  <si>
    <t>TXN_005146</t>
  </si>
  <si>
    <t>CUST_5487</t>
  </si>
  <si>
    <t>TXN_005452</t>
  </si>
  <si>
    <t>TXN_005669</t>
  </si>
  <si>
    <t>TXN_005969</t>
  </si>
  <si>
    <t>CUST_6470</t>
  </si>
  <si>
    <t>TXN_006162</t>
  </si>
  <si>
    <t>CUST_4566</t>
  </si>
  <si>
    <t>TXN_006615</t>
  </si>
  <si>
    <t>CUST_7830</t>
  </si>
  <si>
    <t>TXN_006767</t>
  </si>
  <si>
    <t>TXN_007660</t>
  </si>
  <si>
    <t>TXN_007780</t>
  </si>
  <si>
    <t>CUST_9855</t>
  </si>
  <si>
    <t>TXN_008215</t>
  </si>
  <si>
    <t>TXN_009094</t>
  </si>
  <si>
    <t>TXN_009443</t>
  </si>
  <si>
    <t>TXN_009630</t>
  </si>
  <si>
    <t>CUST_3952</t>
  </si>
  <si>
    <t>TXN_009875</t>
  </si>
  <si>
    <t>CUST_2614</t>
  </si>
  <si>
    <t>TXN_000014</t>
  </si>
  <si>
    <t>TXN_000275</t>
  </si>
  <si>
    <t>CUST_4444</t>
  </si>
  <si>
    <t>TXN_000473</t>
  </si>
  <si>
    <t>TXN_000475</t>
  </si>
  <si>
    <t>TXN_000526</t>
  </si>
  <si>
    <t>CUST_6301</t>
  </si>
  <si>
    <t>TXN_000541</t>
  </si>
  <si>
    <t>CUST_8576</t>
  </si>
  <si>
    <t>TXN_000588</t>
  </si>
  <si>
    <t>TXN_000618</t>
  </si>
  <si>
    <t>CUST_6989</t>
  </si>
  <si>
    <t>TXN_001113</t>
  </si>
  <si>
    <t>TXN_001155</t>
  </si>
  <si>
    <t>CUST_9407</t>
  </si>
  <si>
    <t>TXN_001542</t>
  </si>
  <si>
    <t>TXN_002269</t>
  </si>
  <si>
    <t>TXN_002929</t>
  </si>
  <si>
    <t>TXN_002978</t>
  </si>
  <si>
    <t>TXN_003790</t>
  </si>
  <si>
    <t>TXN_003828</t>
  </si>
  <si>
    <t>TXN_004028</t>
  </si>
  <si>
    <t>TXN_004079</t>
  </si>
  <si>
    <t>CUST_8755</t>
  </si>
  <si>
    <t>TXN_004569</t>
  </si>
  <si>
    <t>TXN_005348</t>
  </si>
  <si>
    <t>CUST_6840</t>
  </si>
  <si>
    <t>TXN_005595</t>
  </si>
  <si>
    <t>TXN_005652</t>
  </si>
  <si>
    <t>TXN_005779</t>
  </si>
  <si>
    <t>TXN_005879</t>
  </si>
  <si>
    <t>CUST_3248</t>
  </si>
  <si>
    <t>TXN_005986</t>
  </si>
  <si>
    <t>CUST_1709</t>
  </si>
  <si>
    <t>TXN_006277</t>
  </si>
  <si>
    <t>TXN_006513</t>
  </si>
  <si>
    <t>CUST_5710</t>
  </si>
  <si>
    <t>TXN_006537</t>
  </si>
  <si>
    <t>TXN_006911</t>
  </si>
  <si>
    <t>CUST_5859</t>
  </si>
  <si>
    <t>TXN_006995</t>
  </si>
  <si>
    <t>CUST_1462</t>
  </si>
  <si>
    <t>TXN_007387</t>
  </si>
  <si>
    <t>TXN_007495</t>
  </si>
  <si>
    <t>TXN_007722</t>
  </si>
  <si>
    <t>TXN_007771</t>
  </si>
  <si>
    <t>TXN_008639</t>
  </si>
  <si>
    <t>TXN_008688</t>
  </si>
  <si>
    <t>CUST_4030</t>
  </si>
  <si>
    <t>TXN_008961</t>
  </si>
  <si>
    <t>TXN_009041</t>
  </si>
  <si>
    <t>TXN_009420</t>
  </si>
  <si>
    <t>CUST_9500</t>
  </si>
  <si>
    <t>TXN_009523</t>
  </si>
  <si>
    <t>TXN_009550</t>
  </si>
  <si>
    <t>TXN_009662</t>
  </si>
  <si>
    <t>TXN_000078</t>
  </si>
  <si>
    <t>TXN_000456</t>
  </si>
  <si>
    <t>TXN_001668</t>
  </si>
  <si>
    <t>TXN_002914</t>
  </si>
  <si>
    <t>TXN_003061</t>
  </si>
  <si>
    <t>TXN_003217</t>
  </si>
  <si>
    <t>CUST_3610</t>
  </si>
  <si>
    <t>TXN_003478</t>
  </si>
  <si>
    <t>CUST_4074</t>
  </si>
  <si>
    <t>TXN_003780</t>
  </si>
  <si>
    <t>CUST_4716</t>
  </si>
  <si>
    <t>TXN_003791</t>
  </si>
  <si>
    <t>TXN_004523</t>
  </si>
  <si>
    <t>TXN_004697</t>
  </si>
  <si>
    <t>CUST_6663</t>
  </si>
  <si>
    <t>TXN_006127</t>
  </si>
  <si>
    <t>TXN_006541</t>
  </si>
  <si>
    <t>TXN_008244</t>
  </si>
  <si>
    <t>CUST_4133</t>
  </si>
  <si>
    <t>TXN_008976</t>
  </si>
  <si>
    <t>TXN_009043</t>
  </si>
  <si>
    <t>TXN_009574</t>
  </si>
  <si>
    <t>TXN_009922</t>
  </si>
  <si>
    <t>TXN_000319</t>
  </si>
  <si>
    <t>TXN_000716</t>
  </si>
  <si>
    <t>CUST_7493</t>
  </si>
  <si>
    <t>TXN_000826</t>
  </si>
  <si>
    <t>CUST_8984</t>
  </si>
  <si>
    <t>TXN_001201</t>
  </si>
  <si>
    <t>TXN_001260</t>
  </si>
  <si>
    <t>CUST_1936</t>
  </si>
  <si>
    <t>TXN_001358</t>
  </si>
  <si>
    <t>CUST_1686</t>
  </si>
  <si>
    <t>TXN_001552</t>
  </si>
  <si>
    <t>TXN_002184</t>
  </si>
  <si>
    <t>TXN_002494</t>
  </si>
  <si>
    <t>TXN_002524</t>
  </si>
  <si>
    <t>CUST_1855</t>
  </si>
  <si>
    <t>TXN_002635</t>
  </si>
  <si>
    <t>TXN_003018</t>
  </si>
  <si>
    <t>CUST_6102</t>
  </si>
  <si>
    <t>TXN_003472</t>
  </si>
  <si>
    <t>TXN_004852</t>
  </si>
  <si>
    <t>TXN_005257</t>
  </si>
  <si>
    <t>TXN_005315</t>
  </si>
  <si>
    <t>CUST_4791</t>
  </si>
  <si>
    <t>TXN_005918</t>
  </si>
  <si>
    <t>TXN_006049</t>
  </si>
  <si>
    <t>CUST_6666</t>
  </si>
  <si>
    <t>TXN_006104</t>
  </si>
  <si>
    <t>CUST_3707</t>
  </si>
  <si>
    <t>TXN_006362</t>
  </si>
  <si>
    <t>CUST_9511</t>
  </si>
  <si>
    <t>TXN_006365</t>
  </si>
  <si>
    <t>CUST_5207</t>
  </si>
  <si>
    <t>TXN_006707</t>
  </si>
  <si>
    <t>CUST_8710</t>
  </si>
  <si>
    <t>TXN_007109</t>
  </si>
  <si>
    <t>TXN_007127</t>
  </si>
  <si>
    <t>TXN_007516</t>
  </si>
  <si>
    <t>CUST_7745</t>
  </si>
  <si>
    <t>TXN_007690</t>
  </si>
  <si>
    <t>TXN_007993</t>
  </si>
  <si>
    <t>CUST_8600</t>
  </si>
  <si>
    <t>TXN_009032</t>
  </si>
  <si>
    <t>TXN_000105</t>
  </si>
  <si>
    <t>TXN_000833</t>
  </si>
  <si>
    <t>CUST_3635</t>
  </si>
  <si>
    <t>TXN_000858</t>
  </si>
  <si>
    <t>TXN_001130</t>
  </si>
  <si>
    <t>TXN_001336</t>
  </si>
  <si>
    <t>TXN_001530</t>
  </si>
  <si>
    <t>TXN_001713</t>
  </si>
  <si>
    <t>CUST_3359</t>
  </si>
  <si>
    <t>TXN_001839</t>
  </si>
  <si>
    <t>TXN_001950</t>
  </si>
  <si>
    <t>CUST_6887</t>
  </si>
  <si>
    <t>TXN_002455</t>
  </si>
  <si>
    <t>TXN_002847</t>
  </si>
  <si>
    <t>TXN_002878</t>
  </si>
  <si>
    <t>TXN_003039</t>
  </si>
  <si>
    <t>TXN_003104</t>
  </si>
  <si>
    <t>TXN_003676</t>
  </si>
  <si>
    <t>TXN_004270</t>
  </si>
  <si>
    <t>CUST_9479</t>
  </si>
  <si>
    <t>TXN_004287</t>
  </si>
  <si>
    <t>CUST_1725</t>
  </si>
  <si>
    <t>TXN_004444</t>
  </si>
  <si>
    <t>CUST_2371</t>
  </si>
  <si>
    <t>TXN_004450</t>
  </si>
  <si>
    <t>TXN_004733</t>
  </si>
  <si>
    <t>TXN_004999</t>
  </si>
  <si>
    <t>TXN_005718</t>
  </si>
  <si>
    <t>CUST_3446</t>
  </si>
  <si>
    <t>TXN_005951</t>
  </si>
  <si>
    <t>TXN_006679</t>
  </si>
  <si>
    <t>CUST_6519</t>
  </si>
  <si>
    <t>TXN_006953</t>
  </si>
  <si>
    <t>TXN_006977</t>
  </si>
  <si>
    <t>CUST_8174</t>
  </si>
  <si>
    <t>TXN_007563</t>
  </si>
  <si>
    <t>TXN_007623</t>
  </si>
  <si>
    <t>CUST_8251</t>
  </si>
  <si>
    <t>TXN_008514</t>
  </si>
  <si>
    <t>TXN_009112</t>
  </si>
  <si>
    <t>TXN_009387</t>
  </si>
  <si>
    <t>TXN_009931</t>
  </si>
  <si>
    <t>CUST_2049</t>
  </si>
  <si>
    <t>TXN_000039</t>
  </si>
  <si>
    <t>TXN_000305</t>
  </si>
  <si>
    <t>TXN_001215</t>
  </si>
  <si>
    <t>CUST_5346</t>
  </si>
  <si>
    <t>TXN_001480</t>
  </si>
  <si>
    <t>CUST_4911</t>
  </si>
  <si>
    <t>TXN_002143</t>
  </si>
  <si>
    <t>TXN_002211</t>
  </si>
  <si>
    <t>TXN_002439</t>
  </si>
  <si>
    <t>CUST_3723</t>
  </si>
  <si>
    <t>TXN_002672</t>
  </si>
  <si>
    <t>TXN_003321</t>
  </si>
  <si>
    <t>TXN_003418</t>
  </si>
  <si>
    <t>TXN_003896</t>
  </si>
  <si>
    <t>TXN_004020</t>
  </si>
  <si>
    <t>CUST_3696</t>
  </si>
  <si>
    <t>TXN_004089</t>
  </si>
  <si>
    <t>TXN_004942</t>
  </si>
  <si>
    <t>CUST_5248</t>
  </si>
  <si>
    <t>TXN_005069</t>
  </si>
  <si>
    <t>CUST_8090</t>
  </si>
  <si>
    <t>TXN_005206</t>
  </si>
  <si>
    <t>CUST_5961</t>
  </si>
  <si>
    <t>TXN_005459</t>
  </si>
  <si>
    <t>CUST_1397</t>
  </si>
  <si>
    <t>TXN_005466</t>
  </si>
  <si>
    <t>CUST_8067</t>
  </si>
  <si>
    <t>TXN_005508</t>
  </si>
  <si>
    <t>CUST_4364</t>
  </si>
  <si>
    <t>TXN_005624</t>
  </si>
  <si>
    <t>CUST_1942</t>
  </si>
  <si>
    <t>TXN_005676</t>
  </si>
  <si>
    <t>CUST_7380</t>
  </si>
  <si>
    <t>TXN_005748</t>
  </si>
  <si>
    <t>TXN_006089</t>
  </si>
  <si>
    <t>CUST_8645</t>
  </si>
  <si>
    <t>TXN_006138</t>
  </si>
  <si>
    <t>TXN_006598</t>
  </si>
  <si>
    <t>TXN_007269</t>
  </si>
  <si>
    <t>CUST_9625</t>
  </si>
  <si>
    <t>TXN_007499</t>
  </si>
  <si>
    <t>CUST_7196</t>
  </si>
  <si>
    <t>TXN_007878</t>
  </si>
  <si>
    <t>TXN_008136</t>
  </si>
  <si>
    <t>TXN_009058</t>
  </si>
  <si>
    <t>CUST_9581</t>
  </si>
  <si>
    <t>TXN_009113</t>
  </si>
  <si>
    <t>TXN_000095</t>
  </si>
  <si>
    <t>TXN_000434</t>
  </si>
  <si>
    <t>TXN_000547</t>
  </si>
  <si>
    <t>CUST_4627</t>
  </si>
  <si>
    <t>TXN_001357</t>
  </si>
  <si>
    <t>TXN_001722</t>
  </si>
  <si>
    <t>CUST_6495</t>
  </si>
  <si>
    <t>TXN_001734</t>
  </si>
  <si>
    <t>TXN_001880</t>
  </si>
  <si>
    <t>TXN_002627</t>
  </si>
  <si>
    <t>TXN_003213</t>
  </si>
  <si>
    <t>CUST_1152</t>
  </si>
  <si>
    <t>TXN_003274</t>
  </si>
  <si>
    <t>CUST_7426</t>
  </si>
  <si>
    <t>TXN_003423</t>
  </si>
  <si>
    <t>CUST_6039</t>
  </si>
  <si>
    <t>TXN_003570</t>
  </si>
  <si>
    <t>TXN_004578</t>
  </si>
  <si>
    <t>TXN_005217</t>
  </si>
  <si>
    <t>CUST_3410</t>
  </si>
  <si>
    <t>TXN_005344</t>
  </si>
  <si>
    <t>TXN_005367</t>
  </si>
  <si>
    <t>TXN_005489</t>
  </si>
  <si>
    <t>CUST_4089</t>
  </si>
  <si>
    <t>TXN_005907</t>
  </si>
  <si>
    <t>TXN_006088</t>
  </si>
  <si>
    <t>TXN_006174</t>
  </si>
  <si>
    <t>TXN_006685</t>
  </si>
  <si>
    <t>CUST_8906</t>
  </si>
  <si>
    <t>TXN_006844</t>
  </si>
  <si>
    <t>CUST_2220</t>
  </si>
  <si>
    <t>TXN_007265</t>
  </si>
  <si>
    <t>CUST_9940</t>
  </si>
  <si>
    <t>TXN_007436</t>
  </si>
  <si>
    <t>TXN_008178</t>
  </si>
  <si>
    <t>CUST_4218</t>
  </si>
  <si>
    <t>TXN_008192</t>
  </si>
  <si>
    <t>CUST_6080</t>
  </si>
  <si>
    <t>TXN_008315</t>
  </si>
  <si>
    <t>TXN_008346</t>
  </si>
  <si>
    <t>TXN_008540</t>
  </si>
  <si>
    <t>TXN_008792</t>
  </si>
  <si>
    <t>CUST_2287</t>
  </si>
  <si>
    <t>TXN_009145</t>
  </si>
  <si>
    <t>TXN_009183</t>
  </si>
  <si>
    <t>CUST_1416</t>
  </si>
  <si>
    <t>TXN_009188</t>
  </si>
  <si>
    <t>TXN_009800</t>
  </si>
  <si>
    <t>TXN_000438</t>
  </si>
  <si>
    <t>TXN_001138</t>
  </si>
  <si>
    <t>TXN_001352</t>
  </si>
  <si>
    <t>CUST_9213</t>
  </si>
  <si>
    <t>TXN_001372</t>
  </si>
  <si>
    <t>TXN_001687</t>
  </si>
  <si>
    <t>TXN_001925</t>
  </si>
  <si>
    <t>TXN_001951</t>
  </si>
  <si>
    <t>TXN_001989</t>
  </si>
  <si>
    <t>CUST_5940</t>
  </si>
  <si>
    <t>TXN_002132</t>
  </si>
  <si>
    <t>TXN_003002</t>
  </si>
  <si>
    <t>TXN_003214</t>
  </si>
  <si>
    <t>CUST_6754</t>
  </si>
  <si>
    <t>TXN_003802</t>
  </si>
  <si>
    <t>CUST_2319</t>
  </si>
  <si>
    <t>TXN_005236</t>
  </si>
  <si>
    <t>TXN_005545</t>
  </si>
  <si>
    <t>CUST_4518</t>
  </si>
  <si>
    <t>TXN_005691</t>
  </si>
  <si>
    <t>TXN_005788</t>
  </si>
  <si>
    <t>CUST_9779</t>
  </si>
  <si>
    <t>TXN_005817</t>
  </si>
  <si>
    <t>CUST_5137</t>
  </si>
  <si>
    <t>TXN_005835</t>
  </si>
  <si>
    <t>TXN_005943</t>
  </si>
  <si>
    <t>TXN_006013</t>
  </si>
  <si>
    <t>TXN_006742</t>
  </si>
  <si>
    <t>TXN_007353</t>
  </si>
  <si>
    <t>TXN_007447</t>
  </si>
  <si>
    <t>CUST_2124</t>
  </si>
  <si>
    <t>TXN_007528</t>
  </si>
  <si>
    <t>TXN_008208</t>
  </si>
  <si>
    <t>TXN_009269</t>
  </si>
  <si>
    <t>TXN_009519</t>
  </si>
  <si>
    <t>TXN_009804</t>
  </si>
  <si>
    <t>CUST_8039</t>
  </si>
  <si>
    <t>TXN_001343</t>
  </si>
  <si>
    <t>TXN_001999</t>
  </si>
  <si>
    <t>TXN_002057</t>
  </si>
  <si>
    <t>CUST_4537</t>
  </si>
  <si>
    <t>TXN_002277</t>
  </si>
  <si>
    <t>TXN_003081</t>
  </si>
  <si>
    <t>CUST_4667</t>
  </si>
  <si>
    <t>TXN_003388</t>
  </si>
  <si>
    <t>TXN_004000</t>
  </si>
  <si>
    <t>TXN_004049</t>
  </si>
  <si>
    <t>TXN_004224</t>
  </si>
  <si>
    <t>TXN_005409</t>
  </si>
  <si>
    <t>CUST_1996</t>
  </si>
  <si>
    <t>TXN_005738</t>
  </si>
  <si>
    <t>TXN_005998</t>
  </si>
  <si>
    <t>TXN_006386</t>
  </si>
  <si>
    <t>TXN_006812</t>
  </si>
  <si>
    <t>TXN_007118</t>
  </si>
  <si>
    <t>TXN_007315</t>
  </si>
  <si>
    <t>TXN_007870</t>
  </si>
  <si>
    <t>CUST_1603</t>
  </si>
  <si>
    <t>TXN_008297</t>
  </si>
  <si>
    <t>CUST_2663</t>
  </si>
  <si>
    <t>TXN_008350</t>
  </si>
  <si>
    <t>CUST_8205</t>
  </si>
  <si>
    <t>TXN_008497</t>
  </si>
  <si>
    <t>CUST_6955</t>
  </si>
  <si>
    <t>TXN_009473</t>
  </si>
  <si>
    <t>TXN_009535</t>
  </si>
  <si>
    <t>TXN_000167</t>
  </si>
  <si>
    <t>CUST_9164</t>
  </si>
  <si>
    <t>TXN_000454</t>
  </si>
  <si>
    <t>TXN_001195</t>
  </si>
  <si>
    <t>TXN_001446</t>
  </si>
  <si>
    <t>CUST_4762</t>
  </si>
  <si>
    <t>TXN_001636</t>
  </si>
  <si>
    <t>TXN_001909</t>
  </si>
  <si>
    <t>CUST_2638</t>
  </si>
  <si>
    <t>TXN_002087</t>
  </si>
  <si>
    <t>TXN_002166</t>
  </si>
  <si>
    <t>CUST_9329</t>
  </si>
  <si>
    <t>TXN_002273</t>
  </si>
  <si>
    <t>TXN_002515</t>
  </si>
  <si>
    <t>TXN_002902</t>
  </si>
  <si>
    <t>TXN_003733</t>
  </si>
  <si>
    <t>TXN_003960</t>
  </si>
  <si>
    <t>TXN_004496</t>
  </si>
  <si>
    <t>CUST_6197</t>
  </si>
  <si>
    <t>TXN_004843</t>
  </si>
  <si>
    <t>TXN_005430</t>
  </si>
  <si>
    <t>TXN_005701</t>
  </si>
  <si>
    <t>TXN_006006</t>
  </si>
  <si>
    <t>TXN_006060</t>
  </si>
  <si>
    <t>TXN_007105</t>
  </si>
  <si>
    <t>TXN_008184</t>
  </si>
  <si>
    <t>CUST_8309</t>
  </si>
  <si>
    <t>TXN_009274</t>
  </si>
  <si>
    <t>TXN_009298</t>
  </si>
  <si>
    <t>CUST_7278</t>
  </si>
  <si>
    <t>TXN_009368</t>
  </si>
  <si>
    <t>TXN_009903</t>
  </si>
  <si>
    <t>TXN_000603</t>
  </si>
  <si>
    <t>TXN_000874</t>
  </si>
  <si>
    <t>CUST_6788</t>
  </si>
  <si>
    <t>TXN_000945</t>
  </si>
  <si>
    <t>CUST_7456</t>
  </si>
  <si>
    <t>TXN_001088</t>
  </si>
  <si>
    <t>CUST_5263</t>
  </si>
  <si>
    <t>TXN_001261</t>
  </si>
  <si>
    <t>CUST_7402</t>
  </si>
  <si>
    <t>TXN_001417</t>
  </si>
  <si>
    <t>TXN_002707</t>
  </si>
  <si>
    <t>CUST_4730</t>
  </si>
  <si>
    <t>TXN_002858</t>
  </si>
  <si>
    <t>CUST_7046</t>
  </si>
  <si>
    <t>TXN_002872</t>
  </si>
  <si>
    <t>TXN_003650</t>
  </si>
  <si>
    <t>CUST_5678</t>
  </si>
  <si>
    <t>TXN_003706</t>
  </si>
  <si>
    <t>TXN_004500</t>
  </si>
  <si>
    <t>CUST_1279</t>
  </si>
  <si>
    <t>TXN_005550</t>
  </si>
  <si>
    <t>CUST_1739</t>
  </si>
  <si>
    <t>TXN_006004</t>
  </si>
  <si>
    <t>TXN_007250</t>
  </si>
  <si>
    <t>TXN_007705</t>
  </si>
  <si>
    <t>CUST_8219</t>
  </si>
  <si>
    <t>TXN_007840</t>
  </si>
  <si>
    <t>TXN_008710</t>
  </si>
  <si>
    <t>TXN_008947</t>
  </si>
  <si>
    <t>TXN_009119</t>
  </si>
  <si>
    <t>TXN_000463</t>
  </si>
  <si>
    <t>TXN_000646</t>
  </si>
  <si>
    <t>CUST_7544</t>
  </si>
  <si>
    <t>TXN_000685</t>
  </si>
  <si>
    <t>CUST_7254</t>
  </si>
  <si>
    <t>TXN_000957</t>
  </si>
  <si>
    <t>CUST_4600</t>
  </si>
  <si>
    <t>TXN_001762</t>
  </si>
  <si>
    <t>CUST_2343</t>
  </si>
  <si>
    <t>TXN_002051</t>
  </si>
  <si>
    <t>TXN_003227</t>
  </si>
  <si>
    <t>CUST_1166</t>
  </si>
  <si>
    <t>TXN_003531</t>
  </si>
  <si>
    <t>CUST_5384</t>
  </si>
  <si>
    <t>TXN_003669</t>
  </si>
  <si>
    <t>TXN_004403</t>
  </si>
  <si>
    <t>TXN_005272</t>
  </si>
  <si>
    <t>CUST_5011</t>
  </si>
  <si>
    <t>TXN_005399</t>
  </si>
  <si>
    <t>CUST_8505</t>
  </si>
  <si>
    <t>TXN_005568</t>
  </si>
  <si>
    <t>TXN_005800</t>
  </si>
  <si>
    <t>TXN_005997</t>
  </si>
  <si>
    <t>CUST_7658</t>
  </si>
  <si>
    <t>TXN_006407</t>
  </si>
  <si>
    <t>CUST_1885</t>
  </si>
  <si>
    <t>TXN_007365</t>
  </si>
  <si>
    <t>TXN_007435</t>
  </si>
  <si>
    <t>TXN_007962</t>
  </si>
  <si>
    <t>TXN_009728</t>
  </si>
  <si>
    <t>CUST_1762</t>
  </si>
  <si>
    <t>TXN_002614</t>
  </si>
  <si>
    <t>CUST_1359</t>
  </si>
  <si>
    <t>TXN_003078</t>
  </si>
  <si>
    <t>TXN_003194</t>
  </si>
  <si>
    <t>CUST_1205</t>
  </si>
  <si>
    <t>TXN_003859</t>
  </si>
  <si>
    <t>TXN_004714</t>
  </si>
  <si>
    <t>TXN_004748</t>
  </si>
  <si>
    <t>TXN_004788</t>
  </si>
  <si>
    <t>CUST_7663</t>
  </si>
  <si>
    <t>TXN_005255</t>
  </si>
  <si>
    <t>TXN_006189</t>
  </si>
  <si>
    <t>CUST_6728</t>
  </si>
  <si>
    <t>TXN_006471</t>
  </si>
  <si>
    <t>CUST_4737</t>
  </si>
  <si>
    <t>TXN_006613</t>
  </si>
  <si>
    <t>CUST_8957</t>
  </si>
  <si>
    <t>TXN_006724</t>
  </si>
  <si>
    <t>TXN_006831</t>
  </si>
  <si>
    <t>TXN_007892</t>
  </si>
  <si>
    <t>CUST_5803</t>
  </si>
  <si>
    <t>TXN_008114</t>
  </si>
  <si>
    <t>CUST_6968</t>
  </si>
  <si>
    <t>TXN_008151</t>
  </si>
  <si>
    <t>CUST_3233</t>
  </si>
  <si>
    <t>TXN_008687</t>
  </si>
  <si>
    <t>CUST_3102</t>
  </si>
  <si>
    <t>TXN_008803</t>
  </si>
  <si>
    <t>TXN_009115</t>
  </si>
  <si>
    <t>CUST_8073</t>
  </si>
  <si>
    <t>TXN_009407</t>
  </si>
  <si>
    <t>CUST_6340</t>
  </si>
  <si>
    <t>TXN_009821</t>
  </si>
  <si>
    <t>TXN_009987</t>
  </si>
  <si>
    <t>CUST_9814</t>
  </si>
  <si>
    <t>TXN_000007</t>
  </si>
  <si>
    <t>CUST_1466</t>
  </si>
  <si>
    <t>TXN_000206</t>
  </si>
  <si>
    <t>TXN_000459</t>
  </si>
  <si>
    <t>TXN_000798</t>
  </si>
  <si>
    <t>TXN_000976</t>
  </si>
  <si>
    <t>TXN_001051</t>
  </si>
  <si>
    <t>TXN_001388</t>
  </si>
  <si>
    <t>TXN_001633</t>
  </si>
  <si>
    <t>TXN_001747</t>
  </si>
  <si>
    <t>TXN_002044</t>
  </si>
  <si>
    <t>TXN_002262</t>
  </si>
  <si>
    <t>CUST_9535</t>
  </si>
  <si>
    <t>TXN_002263</t>
  </si>
  <si>
    <t>CUST_9174</t>
  </si>
  <si>
    <t>TXN_002420</t>
  </si>
  <si>
    <t>TXN_003332</t>
  </si>
  <si>
    <t>CUST_7547</t>
  </si>
  <si>
    <t>TXN_003398</t>
  </si>
  <si>
    <t>CUST_3101</t>
  </si>
  <si>
    <t>TXN_003664</t>
  </si>
  <si>
    <t>TXN_003667</t>
  </si>
  <si>
    <t>CUST_1053</t>
  </si>
  <si>
    <t>TXN_004469</t>
  </si>
  <si>
    <t>CUST_1297</t>
  </si>
  <si>
    <t>TXN_004479</t>
  </si>
  <si>
    <t>CUST_5563</t>
  </si>
  <si>
    <t>TXN_004990</t>
  </si>
  <si>
    <t>TXN_006388</t>
  </si>
  <si>
    <t>TXN_006478</t>
  </si>
  <si>
    <t>TXN_007979</t>
  </si>
  <si>
    <t>TXN_008291</t>
  </si>
  <si>
    <t>CUST_9127</t>
  </si>
  <si>
    <t>TXN_008755</t>
  </si>
  <si>
    <t>TXN_009326</t>
  </si>
  <si>
    <t>TXN_009667</t>
  </si>
  <si>
    <t>TXN_009956</t>
  </si>
  <si>
    <t>TXN_001224</t>
  </si>
  <si>
    <t>TXN_001709</t>
  </si>
  <si>
    <t>CUST_2286</t>
  </si>
  <si>
    <t>TXN_003170</t>
  </si>
  <si>
    <t>TXN_003187</t>
  </si>
  <si>
    <t>CUST_5082</t>
  </si>
  <si>
    <t>TXN_003268</t>
  </si>
  <si>
    <t>TXN_004709</t>
  </si>
  <si>
    <t>TXN_004878</t>
  </si>
  <si>
    <t>CUST_5539</t>
  </si>
  <si>
    <t>TXN_005050</t>
  </si>
  <si>
    <t>TXN_005098</t>
  </si>
  <si>
    <t>CUST_9881</t>
  </si>
  <si>
    <t>TXN_005713</t>
  </si>
  <si>
    <t>TXN_006658</t>
  </si>
  <si>
    <t>TXN_007503</t>
  </si>
  <si>
    <t>TXN_007889</t>
  </si>
  <si>
    <t>TXN_008084</t>
  </si>
  <si>
    <t>CUST_8785</t>
  </si>
  <si>
    <t>TXN_008318</t>
  </si>
  <si>
    <t>CUST_4858</t>
  </si>
  <si>
    <t>TXN_008501</t>
  </si>
  <si>
    <t>TXN_000116</t>
  </si>
  <si>
    <t>CUST_8858</t>
  </si>
  <si>
    <t>TXN_000135</t>
  </si>
  <si>
    <t>TXN_000253</t>
  </si>
  <si>
    <t>TXN_000704</t>
  </si>
  <si>
    <t>TXN_000922</t>
  </si>
  <si>
    <t>CUST_7024</t>
  </si>
  <si>
    <t>TXN_001140</t>
  </si>
  <si>
    <t>CUST_9363</t>
  </si>
  <si>
    <t>TXN_002058</t>
  </si>
  <si>
    <t>TXN_002285</t>
  </si>
  <si>
    <t>TXN_002417</t>
  </si>
  <si>
    <t>TXN_003352</t>
  </si>
  <si>
    <t>TXN_003837</t>
  </si>
  <si>
    <t>CUST_3259</t>
  </si>
  <si>
    <t>TXN_003951</t>
  </si>
  <si>
    <t>CUST_1052</t>
  </si>
  <si>
    <t>TXN_004249</t>
  </si>
  <si>
    <t>TXN_004320</t>
  </si>
  <si>
    <t>CUST_8381</t>
  </si>
  <si>
    <t>TXN_004337</t>
  </si>
  <si>
    <t>CUST_9622</t>
  </si>
  <si>
    <t>TXN_005405</t>
  </si>
  <si>
    <t>TXN_005443</t>
  </si>
  <si>
    <t>CUST_5582</t>
  </si>
  <si>
    <t>TXN_005827</t>
  </si>
  <si>
    <t>CUST_4149</t>
  </si>
  <si>
    <t>TXN_006019</t>
  </si>
  <si>
    <t>CUST_9501</t>
  </si>
  <si>
    <t>TXN_006029</t>
  </si>
  <si>
    <t>TXN_006348</t>
  </si>
  <si>
    <t>TXN_006440</t>
  </si>
  <si>
    <t>CUST_7862</t>
  </si>
  <si>
    <t>TXN_006487</t>
  </si>
  <si>
    <t>CUST_2561</t>
  </si>
  <si>
    <t>TXN_006584</t>
  </si>
  <si>
    <t>CUST_9222</t>
  </si>
  <si>
    <t>TXN_006818</t>
  </si>
  <si>
    <t>TXN_007065</t>
  </si>
  <si>
    <t>CUST_5277</t>
  </si>
  <si>
    <t>TXN_007734</t>
  </si>
  <si>
    <t>TXN_008442</t>
  </si>
  <si>
    <t>TXN_008844</t>
  </si>
  <si>
    <t>CUST_8042</t>
  </si>
  <si>
    <t>TXN_008877</t>
  </si>
  <si>
    <t>CUST_8272</t>
  </si>
  <si>
    <t>TXN_000301</t>
  </si>
  <si>
    <t>CUST_5014</t>
  </si>
  <si>
    <t>TXN_000392</t>
  </si>
  <si>
    <t>TXN_002405</t>
  </si>
  <si>
    <t>TXN_002774</t>
  </si>
  <si>
    <t>TXN_003343</t>
  </si>
  <si>
    <t>CUST_1517</t>
  </si>
  <si>
    <t>TXN_003940</t>
  </si>
  <si>
    <t>TXN_004036</t>
  </si>
  <si>
    <t>TXN_004216</t>
  </si>
  <si>
    <t>CUST_2003</t>
  </si>
  <si>
    <t>TXN_004391</t>
  </si>
  <si>
    <t>CUST_1044</t>
  </si>
  <si>
    <t>TXN_004669</t>
  </si>
  <si>
    <t>TXN_005739</t>
  </si>
  <si>
    <t>TXN_007236</t>
  </si>
  <si>
    <t>TXN_007666</t>
  </si>
  <si>
    <t>CUST_8187</t>
  </si>
  <si>
    <t>TXN_007828</t>
  </si>
  <si>
    <t>TXN_007937</t>
  </si>
  <si>
    <t>CUST_4413</t>
  </si>
  <si>
    <t>TXN_008106</t>
  </si>
  <si>
    <t>TXN_008371</t>
  </si>
  <si>
    <t>TXN_008411</t>
  </si>
  <si>
    <t>TXN_008681</t>
  </si>
  <si>
    <t>TXN_009131</t>
  </si>
  <si>
    <t>CUST_5187</t>
  </si>
  <si>
    <t>TXN_009147</t>
  </si>
  <si>
    <t>CUST_7386</t>
  </si>
  <si>
    <t>TXN_009703</t>
  </si>
  <si>
    <t>CUST_8783</t>
  </si>
  <si>
    <t>TXN_000232</t>
  </si>
  <si>
    <t>TXN_000906</t>
  </si>
  <si>
    <t>TXN_001041</t>
  </si>
  <si>
    <t>TXN_001306</t>
  </si>
  <si>
    <t>TXN_001455</t>
  </si>
  <si>
    <t>TXN_001533</t>
  </si>
  <si>
    <t>TXN_001768</t>
  </si>
  <si>
    <t>TXN_002023</t>
  </si>
  <si>
    <t>CUST_6978</t>
  </si>
  <si>
    <t>TXN_002148</t>
  </si>
  <si>
    <t>CUST_1830</t>
  </si>
  <si>
    <t>TXN_002677</t>
  </si>
  <si>
    <t>TXN_003128</t>
  </si>
  <si>
    <t>CUST_4008</t>
  </si>
  <si>
    <t>TXN_003439</t>
  </si>
  <si>
    <t>TXN_003848</t>
  </si>
  <si>
    <t>CUST_4135</t>
  </si>
  <si>
    <t>TXN_004146</t>
  </si>
  <si>
    <t>TXN_004352</t>
  </si>
  <si>
    <t>TXN_004603</t>
  </si>
  <si>
    <t>TXN_005055</t>
  </si>
  <si>
    <t>CUST_3220</t>
  </si>
  <si>
    <t>TXN_005434</t>
  </si>
  <si>
    <t>CUST_8055</t>
  </si>
  <si>
    <t>TXN_005476</t>
  </si>
  <si>
    <t>TXN_005631</t>
  </si>
  <si>
    <t>CUST_3880</t>
  </si>
  <si>
    <t>TXN_006139</t>
  </si>
  <si>
    <t>CUST_5161</t>
  </si>
  <si>
    <t>TXN_006930</t>
  </si>
  <si>
    <t>TXN_007018</t>
  </si>
  <si>
    <t>CUST_4190</t>
  </si>
  <si>
    <t>TXN_007119</t>
  </si>
  <si>
    <t>CUST_1356</t>
  </si>
  <si>
    <t>TXN_007156</t>
  </si>
  <si>
    <t>TXN_007814</t>
  </si>
  <si>
    <t>CUST_5394</t>
  </si>
  <si>
    <t>TXN_008219</t>
  </si>
  <si>
    <t>TXN_008316</t>
  </si>
  <si>
    <t>CUST_4130</t>
  </si>
  <si>
    <t>TXN_008589</t>
  </si>
  <si>
    <t>CUST_6467</t>
  </si>
  <si>
    <t>TXN_008739</t>
  </si>
  <si>
    <t>TXN_009482</t>
  </si>
  <si>
    <t>TXN_009871</t>
  </si>
  <si>
    <t>TXN_000013</t>
  </si>
  <si>
    <t>TXN_000398</t>
  </si>
  <si>
    <t>TXN_000982</t>
  </si>
  <si>
    <t>CUST_9058</t>
  </si>
  <si>
    <t>TXN_001039</t>
  </si>
  <si>
    <t>TXN_001052</t>
  </si>
  <si>
    <t>TXN_001324</t>
  </si>
  <si>
    <t>TXN_001595</t>
  </si>
  <si>
    <t>TXN_001648</t>
  </si>
  <si>
    <t>CUST_1488</t>
  </si>
  <si>
    <t>TXN_002183</t>
  </si>
  <si>
    <t>TXN_002783</t>
  </si>
  <si>
    <t>CUST_2088</t>
  </si>
  <si>
    <t>TXN_003340</t>
  </si>
  <si>
    <t>TXN_003781</t>
  </si>
  <si>
    <t>TXN_003921</t>
  </si>
  <si>
    <t>CUST_6201</t>
  </si>
  <si>
    <t>TXN_003993</t>
  </si>
  <si>
    <t>CUST_2134</t>
  </si>
  <si>
    <t>TXN_004340</t>
  </si>
  <si>
    <t>CUST_3345</t>
  </si>
  <si>
    <t>TXN_004503</t>
  </si>
  <si>
    <t>TXN_004519</t>
  </si>
  <si>
    <t>TXN_004689</t>
  </si>
  <si>
    <t>CUST_8680</t>
  </si>
  <si>
    <t>TXN_004940</t>
  </si>
  <si>
    <t>TXN_005614</t>
  </si>
  <si>
    <t>CUST_7727</t>
  </si>
  <si>
    <t>TXN_005722</t>
  </si>
  <si>
    <t>TXN_006159</t>
  </si>
  <si>
    <t>TXN_006282</t>
  </si>
  <si>
    <t>TXN_006430</t>
  </si>
  <si>
    <t>TXN_006619</t>
  </si>
  <si>
    <t>CUST_4543</t>
  </si>
  <si>
    <t>TXN_007248</t>
  </si>
  <si>
    <t>CUST_3855</t>
  </si>
  <si>
    <t>TXN_007853</t>
  </si>
  <si>
    <t>TXN_007943</t>
  </si>
  <si>
    <t>TXN_009355</t>
  </si>
  <si>
    <t>TXN_009622</t>
  </si>
  <si>
    <t>TXN_009750</t>
  </si>
  <si>
    <t>TXN_000064</t>
  </si>
  <si>
    <t>TXN_000286</t>
  </si>
  <si>
    <t>TXN_000310</t>
  </si>
  <si>
    <t>CUST_8343</t>
  </si>
  <si>
    <t>TXN_000752</t>
  </si>
  <si>
    <t>TXN_000787</t>
  </si>
  <si>
    <t>CUST_1005</t>
  </si>
  <si>
    <t>TXN_000933</t>
  </si>
  <si>
    <t>TXN_001436</t>
  </si>
  <si>
    <t>TXN_001506</t>
  </si>
  <si>
    <t>TXN_001571</t>
  </si>
  <si>
    <t>CUST_7656</t>
  </si>
  <si>
    <t>TXN_001626</t>
  </si>
  <si>
    <t>TXN_001708</t>
  </si>
  <si>
    <t>TXN_003167</t>
  </si>
  <si>
    <t>TXN_003888</t>
  </si>
  <si>
    <t>CUST_2289</t>
  </si>
  <si>
    <t>TXN_004485</t>
  </si>
  <si>
    <t>TXN_004522</t>
  </si>
  <si>
    <t>CUST_6581</t>
  </si>
  <si>
    <t>TXN_005172</t>
  </si>
  <si>
    <t>CUST_8893</t>
  </si>
  <si>
    <t>TXN_005179</t>
  </si>
  <si>
    <t>CUST_1215</t>
  </si>
  <si>
    <t>TXN_006272</t>
  </si>
  <si>
    <t>TXN_006731</t>
  </si>
  <si>
    <t>TXN_006923</t>
  </si>
  <si>
    <t>TXN_007187</t>
  </si>
  <si>
    <t>TXN_007247</t>
  </si>
  <si>
    <t>TXN_007380</t>
  </si>
  <si>
    <t>CUST_4238</t>
  </si>
  <si>
    <t>TXN_007954</t>
  </si>
  <si>
    <t>TXN_008338</t>
  </si>
  <si>
    <t>TXN_009397</t>
  </si>
  <si>
    <t>TXN_000137</t>
  </si>
  <si>
    <t>TXN_000680</t>
  </si>
  <si>
    <t>TXN_002437</t>
  </si>
  <si>
    <t>TXN_003359</t>
  </si>
  <si>
    <t>CUST_3195</t>
  </si>
  <si>
    <t>TXN_003462</t>
  </si>
  <si>
    <t>CUST_3041</t>
  </si>
  <si>
    <t>TXN_003755</t>
  </si>
  <si>
    <t>TXN_004219</t>
  </si>
  <si>
    <t>TXN_004834</t>
  </si>
  <si>
    <t>TXN_005328</t>
  </si>
  <si>
    <t>TXN_006420</t>
  </si>
  <si>
    <t>CUST_9788</t>
  </si>
  <si>
    <t>TXN_006439</t>
  </si>
  <si>
    <t>TXN_006885</t>
  </si>
  <si>
    <t>CUST_8937</t>
  </si>
  <si>
    <t>TXN_007060</t>
  </si>
  <si>
    <t>TXN_007648</t>
  </si>
  <si>
    <t>TXN_007749</t>
  </si>
  <si>
    <t>CUST_9205</t>
  </si>
  <si>
    <t>TXN_008563</t>
  </si>
  <si>
    <t>TXN_008594</t>
  </si>
  <si>
    <t>CUST_5962</t>
  </si>
  <si>
    <t>TXN_008912</t>
  </si>
  <si>
    <t>TXN_008968</t>
  </si>
  <si>
    <t>TXN_008998</t>
  </si>
  <si>
    <t>TXN_009182</t>
  </si>
  <si>
    <t>TXN_009858</t>
  </si>
  <si>
    <t>TXN_009865</t>
  </si>
  <si>
    <t>CUST_4679</t>
  </si>
  <si>
    <t>TXN_000512</t>
  </si>
  <si>
    <t>TXN_000747</t>
  </si>
  <si>
    <t>CUST_9152</t>
  </si>
  <si>
    <t>TXN_000897</t>
  </si>
  <si>
    <t>TXN_001865</t>
  </si>
  <si>
    <t>CUST_9286</t>
  </si>
  <si>
    <t>TXN_001987</t>
  </si>
  <si>
    <t>TXN_002545</t>
  </si>
  <si>
    <t>CUST_9365</t>
  </si>
  <si>
    <t>TXN_002747</t>
  </si>
  <si>
    <t>CUST_2863</t>
  </si>
  <si>
    <t>TXN_003301</t>
  </si>
  <si>
    <t>TXN_003329</t>
  </si>
  <si>
    <t>TXN_004480</t>
  </si>
  <si>
    <t>CUST_7897</t>
  </si>
  <si>
    <t>TXN_004576</t>
  </si>
  <si>
    <t>CUST_8493</t>
  </si>
  <si>
    <t>TXN_005782</t>
  </si>
  <si>
    <t>CUST_1706</t>
  </si>
  <si>
    <t>TXN_005794</t>
  </si>
  <si>
    <t>CUST_8865</t>
  </si>
  <si>
    <t>TXN_006190</t>
  </si>
  <si>
    <t>CUST_9677</t>
  </si>
  <si>
    <t>TXN_006310</t>
  </si>
  <si>
    <t>TXN_006335</t>
  </si>
  <si>
    <t>CUST_6507</t>
  </si>
  <si>
    <t>TXN_006544</t>
  </si>
  <si>
    <t>TXN_007959</t>
  </si>
  <si>
    <t>TXN_008173</t>
  </si>
  <si>
    <t>CUST_3588</t>
  </si>
  <si>
    <t>TXN_008328</t>
  </si>
  <si>
    <t>CUST_2146</t>
  </si>
  <si>
    <t>TXN_008560</t>
  </si>
  <si>
    <t>TXN_008671</t>
  </si>
  <si>
    <t>TXN_008678</t>
  </si>
  <si>
    <t>CUST_6292</t>
  </si>
  <si>
    <t>TXN_008882</t>
  </si>
  <si>
    <t>CUST_8507</t>
  </si>
  <si>
    <t>TXN_009232</t>
  </si>
  <si>
    <t>CUST_4206</t>
  </si>
  <si>
    <t>TXN_009597</t>
  </si>
  <si>
    <t>CUST_1602</t>
  </si>
  <si>
    <t>TXN_009648</t>
  </si>
  <si>
    <t>CUST_2415</t>
  </si>
  <si>
    <t>TXN_000151</t>
  </si>
  <si>
    <t>CUST_8994</t>
  </si>
  <si>
    <t>TXN_000231</t>
  </si>
  <si>
    <t>TXN_000520</t>
  </si>
  <si>
    <t>CUST_4141</t>
  </si>
  <si>
    <t>TXN_001104</t>
  </si>
  <si>
    <t>CUST_5124</t>
  </si>
  <si>
    <t>TXN_001225</t>
  </si>
  <si>
    <t>TXN_001681</t>
  </si>
  <si>
    <t>CUST_6252</t>
  </si>
  <si>
    <t>TXN_001784</t>
  </si>
  <si>
    <t>CUST_5255</t>
  </si>
  <si>
    <t>TXN_002199</t>
  </si>
  <si>
    <t>CUST_5998</t>
  </si>
  <si>
    <t>TXN_002409</t>
  </si>
  <si>
    <t>CUST_7701</t>
  </si>
  <si>
    <t>TXN_003823</t>
  </si>
  <si>
    <t>TXN_004058</t>
  </si>
  <si>
    <t>TXN_004119</t>
  </si>
  <si>
    <t>TXN_004630</t>
  </si>
  <si>
    <t>TXN_004859</t>
  </si>
  <si>
    <t>CUST_7219</t>
  </si>
  <si>
    <t>TXN_005203</t>
  </si>
  <si>
    <t>TXN_005240</t>
  </si>
  <si>
    <t>CUST_3601</t>
  </si>
  <si>
    <t>TXN_005823</t>
  </si>
  <si>
    <t>TXN_006182</t>
  </si>
  <si>
    <t>TXN_006187</t>
  </si>
  <si>
    <t>CUST_5551</t>
  </si>
  <si>
    <t>TXN_006244</t>
  </si>
  <si>
    <t>CUST_5141</t>
  </si>
  <si>
    <t>TXN_006696</t>
  </si>
  <si>
    <t>CUST_7085</t>
  </si>
  <si>
    <t>TXN_007072</t>
  </si>
  <si>
    <t>CUST_7558</t>
  </si>
  <si>
    <t>TXN_007515</t>
  </si>
  <si>
    <t>CUST_3492</t>
  </si>
  <si>
    <t>TXN_007719</t>
  </si>
  <si>
    <t>TXN_008480</t>
  </si>
  <si>
    <t>CUST_4772</t>
  </si>
  <si>
    <t>TXN_008861</t>
  </si>
  <si>
    <t>CUST_1594</t>
  </si>
  <si>
    <t>TXN_008954</t>
  </si>
  <si>
    <t>CUST_7347</t>
  </si>
  <si>
    <t>TXN_000003</t>
  </si>
  <si>
    <t>TXN_000159</t>
  </si>
  <si>
    <t>TXN_000247</t>
  </si>
  <si>
    <t>TXN_000272</t>
  </si>
  <si>
    <t>TXN_001650</t>
  </si>
  <si>
    <t>TXN_002371</t>
  </si>
  <si>
    <t>TXN_002674</t>
  </si>
  <si>
    <t>TXN_002689</t>
  </si>
  <si>
    <t>TXN_002907</t>
  </si>
  <si>
    <t>TXN_003584</t>
  </si>
  <si>
    <t>TXN_005848</t>
  </si>
  <si>
    <t>CUST_1261</t>
  </si>
  <si>
    <t>TXN_006278</t>
  </si>
  <si>
    <t>TXN_006917</t>
  </si>
  <si>
    <t>TXN_007378</t>
  </si>
  <si>
    <t>CUST_1873</t>
  </si>
  <si>
    <t>TXN_008081</t>
  </si>
  <si>
    <t>TXN_008936</t>
  </si>
  <si>
    <t>TXN_008953</t>
  </si>
  <si>
    <t>TXN_009225</t>
  </si>
  <si>
    <t>CUST_2950</t>
  </si>
  <si>
    <t>TXN_009402</t>
  </si>
  <si>
    <t>CUST_4869</t>
  </si>
  <si>
    <t>TXN_000452</t>
  </si>
  <si>
    <t>TXN_000860</t>
  </si>
  <si>
    <t>CUST_3192</t>
  </si>
  <si>
    <t>TXN_000949</t>
  </si>
  <si>
    <t>CUST_1536</t>
  </si>
  <si>
    <t>TXN_001645</t>
  </si>
  <si>
    <t>TXN_001941</t>
  </si>
  <si>
    <t>TXN_003068</t>
  </si>
  <si>
    <t>CUST_9436</t>
  </si>
  <si>
    <t>TXN_003498</t>
  </si>
  <si>
    <t>CUST_4927</t>
  </si>
  <si>
    <t>TXN_003918</t>
  </si>
  <si>
    <t>TXN_004416</t>
  </si>
  <si>
    <t>CUST_2170</t>
  </si>
  <si>
    <t>TXN_005740</t>
  </si>
  <si>
    <t>TXN_005864</t>
  </si>
  <si>
    <t>CUST_5372</t>
  </si>
  <si>
    <t>TXN_006485</t>
  </si>
  <si>
    <t>TXN_006805</t>
  </si>
  <si>
    <t>TXN_007369</t>
  </si>
  <si>
    <t>CUST_7728</t>
  </si>
  <si>
    <t>TXN_007401</t>
  </si>
  <si>
    <t>TXN_007566</t>
  </si>
  <si>
    <t>TXN_007670</t>
  </si>
  <si>
    <t>CUST_2156</t>
  </si>
  <si>
    <t>TXN_007984</t>
  </si>
  <si>
    <t>TXN_008274</t>
  </si>
  <si>
    <t>CUST_6640</t>
  </si>
  <si>
    <t>TXN_008310</t>
  </si>
  <si>
    <t>CUST_3239</t>
  </si>
  <si>
    <t>TXN_009547</t>
  </si>
  <si>
    <t>CUST_3514</t>
  </si>
  <si>
    <t>TXN_009559</t>
  </si>
  <si>
    <t>TXN_009734</t>
  </si>
  <si>
    <t>TXN_009861</t>
  </si>
  <si>
    <t>TXN_000092</t>
  </si>
  <si>
    <t>CUST_4099</t>
  </si>
  <si>
    <t>TXN_001298</t>
  </si>
  <si>
    <t>CUST_6233</t>
  </si>
  <si>
    <t>TXN_001329</t>
  </si>
  <si>
    <t>CUST_3403</t>
  </si>
  <si>
    <t>TXN_001416</t>
  </si>
  <si>
    <t>CUST_5473</t>
  </si>
  <si>
    <t>TXN_001680</t>
  </si>
  <si>
    <t>TXN_001932</t>
  </si>
  <si>
    <t>CUST_7793</t>
  </si>
  <si>
    <t>TXN_002123</t>
  </si>
  <si>
    <t>CUST_5966</t>
  </si>
  <si>
    <t>TXN_002481</t>
  </si>
  <si>
    <t>CUST_1771</t>
  </si>
  <si>
    <t>TXN_002700</t>
  </si>
  <si>
    <t>CUST_3151</t>
  </si>
  <si>
    <t>TXN_003573</t>
  </si>
  <si>
    <t>TXN_003814</t>
  </si>
  <si>
    <t>TXN_004425</t>
  </si>
  <si>
    <t>CUST_1129</t>
  </si>
  <si>
    <t>TXN_004598</t>
  </si>
  <si>
    <t>TXN_004693</t>
  </si>
  <si>
    <t>CUST_3339</t>
  </si>
  <si>
    <t>TXN_004926</t>
  </si>
  <si>
    <t>TXN_005095</t>
  </si>
  <si>
    <t>TXN_005393</t>
  </si>
  <si>
    <t>CUST_2552</t>
  </si>
  <si>
    <t>TXN_005675</t>
  </si>
  <si>
    <t>TXN_005769</t>
  </si>
  <si>
    <t>TXN_005937</t>
  </si>
  <si>
    <t>CUST_8194</t>
  </si>
  <si>
    <t>TXN_007204</t>
  </si>
  <si>
    <t>TXN_007667</t>
  </si>
  <si>
    <t>CUST_1032</t>
  </si>
  <si>
    <t>TXN_007880</t>
  </si>
  <si>
    <t>CUST_6372</t>
  </si>
  <si>
    <t>TXN_008035</t>
  </si>
  <si>
    <t>TXN_008718</t>
  </si>
  <si>
    <t>TXN_009082</t>
  </si>
  <si>
    <t>TXN_009832</t>
  </si>
  <si>
    <t>TXN_000359</t>
  </si>
  <si>
    <t>TXN_000540</t>
  </si>
  <si>
    <t>TXN_000614</t>
  </si>
  <si>
    <t>CUST_1384</t>
  </si>
  <si>
    <t>TXN_000891</t>
  </si>
  <si>
    <t>CUST_7359</t>
  </si>
  <si>
    <t>TXN_001273</t>
  </si>
  <si>
    <t>TXN_001992</t>
  </si>
  <si>
    <t>CUST_8788</t>
  </si>
  <si>
    <t>TXN_002406</t>
  </si>
  <si>
    <t>TXN_003298</t>
  </si>
  <si>
    <t>TXN_003309</t>
  </si>
  <si>
    <t>CUST_7989</t>
  </si>
  <si>
    <t>TXN_003851</t>
  </si>
  <si>
    <t>CUST_5589</t>
  </si>
  <si>
    <t>TXN_004252</t>
  </si>
  <si>
    <t>CUST_5066</t>
  </si>
  <si>
    <t>TXN_004356</t>
  </si>
  <si>
    <t>TXN_005045</t>
  </si>
  <si>
    <t>TXN_005744</t>
  </si>
  <si>
    <t>TXN_005844</t>
  </si>
  <si>
    <t>TXN_006068</t>
  </si>
  <si>
    <t>TXN_006289</t>
  </si>
  <si>
    <t>TXN_006548</t>
  </si>
  <si>
    <t>TXN_007361</t>
  </si>
  <si>
    <t>TXN_008414</t>
  </si>
  <si>
    <t>TXN_008847</t>
  </si>
  <si>
    <t>TXN_008907</t>
  </si>
  <si>
    <t>CUST_5853</t>
  </si>
  <si>
    <t>TXN_009161</t>
  </si>
  <si>
    <t>CUST_4544</t>
  </si>
  <si>
    <t>TXN_000791</t>
  </si>
  <si>
    <t>TXN_000867</t>
  </si>
  <si>
    <t>TXN_001019</t>
  </si>
  <si>
    <t>CUST_4054</t>
  </si>
  <si>
    <t>TXN_001219</t>
  </si>
  <si>
    <t>TXN_002559</t>
  </si>
  <si>
    <t>TXN_002665</t>
  </si>
  <si>
    <t>CUST_1785</t>
  </si>
  <si>
    <t>TXN_002794</t>
  </si>
  <si>
    <t>TXN_002864</t>
  </si>
  <si>
    <t>CUST_8161</t>
  </si>
  <si>
    <t>TXN_003362</t>
  </si>
  <si>
    <t>TXN_003651</t>
  </si>
  <si>
    <t>CUST_4163</t>
  </si>
  <si>
    <t>TXN_003727</t>
  </si>
  <si>
    <t>TXN_003914</t>
  </si>
  <si>
    <t>CUST_7974</t>
  </si>
  <si>
    <t>TXN_004109</t>
  </si>
  <si>
    <t>TXN_004305</t>
  </si>
  <si>
    <t>TXN_004896</t>
  </si>
  <si>
    <t>TXN_005601</t>
  </si>
  <si>
    <t>CUST_3623</t>
  </si>
  <si>
    <t>TXN_006133</t>
  </si>
  <si>
    <t>TXN_006809</t>
  </si>
  <si>
    <t>TXN_006992</t>
  </si>
  <si>
    <t>TXN_007163</t>
  </si>
  <si>
    <t>TXN_007182</t>
  </si>
  <si>
    <t>TXN_007430</t>
  </si>
  <si>
    <t>TXN_008260</t>
  </si>
  <si>
    <t>CUST_5503</t>
  </si>
  <si>
    <t>TXN_009003</t>
  </si>
  <si>
    <t>TXN_009069</t>
  </si>
  <si>
    <t>TXN_009488</t>
  </si>
  <si>
    <t>TXN_009579</t>
  </si>
  <si>
    <t>CUST_5969</t>
  </si>
  <si>
    <t>TXN_009621</t>
  </si>
  <si>
    <t>CUST_3456</t>
  </si>
  <si>
    <t>TXN_009686</t>
  </si>
  <si>
    <t>TXN_000072</t>
  </si>
  <si>
    <t>TXN_000754</t>
  </si>
  <si>
    <t>TXN_000934</t>
  </si>
  <si>
    <t>CUST_3872</t>
  </si>
  <si>
    <t>TXN_001850</t>
  </si>
  <si>
    <t>TXN_002579</t>
  </si>
  <si>
    <t>TXN_002580</t>
  </si>
  <si>
    <t>TXN_002630</t>
  </si>
  <si>
    <t>TXN_002645</t>
  </si>
  <si>
    <t>CUST_7218</t>
  </si>
  <si>
    <t>TXN_002713</t>
  </si>
  <si>
    <t>TXN_002892</t>
  </si>
  <si>
    <t>TXN_003413</t>
  </si>
  <si>
    <t>TXN_003628</t>
  </si>
  <si>
    <t>CUST_3890</t>
  </si>
  <si>
    <t>TXN_003744</t>
  </si>
  <si>
    <t>TXN_004225</t>
  </si>
  <si>
    <t>CUST_2073</t>
  </si>
  <si>
    <t>TXN_004658</t>
  </si>
  <si>
    <t>CUST_3381</t>
  </si>
  <si>
    <t>TXN_004957</t>
  </si>
  <si>
    <t>CUST_6521</t>
  </si>
  <si>
    <t>TXN_005579</t>
  </si>
  <si>
    <t>CUST_9992</t>
  </si>
  <si>
    <t>TXN_005629</t>
  </si>
  <si>
    <t>CUST_4381</t>
  </si>
  <si>
    <t>TXN_006099</t>
  </si>
  <si>
    <t>TXN_006259</t>
  </si>
  <si>
    <t>CUST_2294</t>
  </si>
  <si>
    <t>TXN_006398</t>
  </si>
  <si>
    <t>CUST_9249</t>
  </si>
  <si>
    <t>TXN_006447</t>
  </si>
  <si>
    <t>CUST_9113</t>
  </si>
  <si>
    <t>TXN_006566</t>
  </si>
  <si>
    <t>TXN_006808</t>
  </si>
  <si>
    <t>TXN_007586</t>
  </si>
  <si>
    <t>TXN_007748</t>
  </si>
  <si>
    <t>TXN_007774</t>
  </si>
  <si>
    <t>TXN_009508</t>
  </si>
  <si>
    <t>TXN_000631</t>
  </si>
  <si>
    <t>TXN_000842</t>
  </si>
  <si>
    <t>TXN_000912</t>
  </si>
  <si>
    <t>TXN_002194</t>
  </si>
  <si>
    <t>TXN_002529</t>
  </si>
  <si>
    <t>TXN_002678</t>
  </si>
  <si>
    <t>CUST_9556</t>
  </si>
  <si>
    <t>TXN_002954</t>
  </si>
  <si>
    <t>CUST_9088</t>
  </si>
  <si>
    <t>TXN_003201</t>
  </si>
  <si>
    <t>TXN_003710</t>
  </si>
  <si>
    <t>CUST_6710</t>
  </si>
  <si>
    <t>TXN_004066</t>
  </si>
  <si>
    <t>CUST_7226</t>
  </si>
  <si>
    <t>TXN_004731</t>
  </si>
  <si>
    <t>CUST_3080</t>
  </si>
  <si>
    <t>TXN_004808</t>
  </si>
  <si>
    <t>TXN_006347</t>
  </si>
  <si>
    <t>CUST_5067</t>
  </si>
  <si>
    <t>TXN_006417</t>
  </si>
  <si>
    <t>TXN_006493</t>
  </si>
  <si>
    <t>CUST_5550</t>
  </si>
  <si>
    <t>TXN_007377</t>
  </si>
  <si>
    <t>TXN_007579</t>
  </si>
  <si>
    <t>TXN_007904</t>
  </si>
  <si>
    <t>CUST_8407</t>
  </si>
  <si>
    <t>TXN_008124</t>
  </si>
  <si>
    <t>CUST_6890</t>
  </si>
  <si>
    <t>TXN_008978</t>
  </si>
  <si>
    <t>TXN_009255</t>
  </si>
  <si>
    <t>TXN_009592</t>
  </si>
  <si>
    <t>TXN_000121</t>
  </si>
  <si>
    <t>CUST_6116</t>
  </si>
  <si>
    <t>TXN_000383</t>
  </si>
  <si>
    <t>CUST_4147</t>
  </si>
  <si>
    <t>TXN_000802</t>
  </si>
  <si>
    <t>CUST_5208</t>
  </si>
  <si>
    <t>TXN_001083</t>
  </si>
  <si>
    <t>CUST_9041</t>
  </si>
  <si>
    <t>TXN_001468</t>
  </si>
  <si>
    <t>TXN_001692</t>
  </si>
  <si>
    <t>TXN_001732</t>
  </si>
  <si>
    <t>TXN_001924</t>
  </si>
  <si>
    <t>CUST_7140</t>
  </si>
  <si>
    <t>TXN_002125</t>
  </si>
  <si>
    <t>CUST_2080</t>
  </si>
  <si>
    <t>TXN_002390</t>
  </si>
  <si>
    <t>CUST_8358</t>
  </si>
  <si>
    <t>TXN_002601</t>
  </si>
  <si>
    <t>CUST_4500</t>
  </si>
  <si>
    <t>TXN_002653</t>
  </si>
  <si>
    <t>CUST_7268</t>
  </si>
  <si>
    <t>TXN_002764</t>
  </si>
  <si>
    <t>TXN_002828</t>
  </si>
  <si>
    <t>TXN_003387</t>
  </si>
  <si>
    <t>CUST_1082</t>
  </si>
  <si>
    <t>TXN_003774</t>
  </si>
  <si>
    <t>TXN_003777</t>
  </si>
  <si>
    <t>CUST_4226</t>
  </si>
  <si>
    <t>TXN_004253</t>
  </si>
  <si>
    <t>TXN_004627</t>
  </si>
  <si>
    <t>TXN_004900</t>
  </si>
  <si>
    <t>CUST_2882</t>
  </si>
  <si>
    <t>TXN_006109</t>
  </si>
  <si>
    <t>TXN_006231</t>
  </si>
  <si>
    <t>TXN_007613</t>
  </si>
  <si>
    <t>TXN_007830</t>
  </si>
  <si>
    <t>TXN_007886</t>
  </si>
  <si>
    <t>TXN_008087</t>
  </si>
  <si>
    <t>CUST_3685</t>
  </si>
  <si>
    <t>TXN_008133</t>
  </si>
  <si>
    <t>TXN_008153</t>
  </si>
  <si>
    <t>CUST_8234</t>
  </si>
  <si>
    <t>TXN_008604</t>
  </si>
  <si>
    <t>TXN_008771</t>
  </si>
  <si>
    <t>TXN_009046</t>
  </si>
  <si>
    <t>CUST_2973</t>
  </si>
  <si>
    <t>TXN_009268</t>
  </si>
  <si>
    <t>TXN_009787</t>
  </si>
  <si>
    <t>TXN_009799</t>
  </si>
  <si>
    <t>CUST_8308</t>
  </si>
  <si>
    <t>TXN_000238</t>
  </si>
  <si>
    <t>TXN_000479</t>
  </si>
  <si>
    <t>TXN_000827</t>
  </si>
  <si>
    <t>CUST_2604</t>
  </si>
  <si>
    <t>TXN_000908</t>
  </si>
  <si>
    <t>TXN_000983</t>
  </si>
  <si>
    <t>CUST_1951</t>
  </si>
  <si>
    <t>TXN_001115</t>
  </si>
  <si>
    <t>TXN_002131</t>
  </si>
  <si>
    <t>TXN_002306</t>
  </si>
  <si>
    <t>CUST_7063</t>
  </si>
  <si>
    <t>TXN_002673</t>
  </si>
  <si>
    <t>TXN_003136</t>
  </si>
  <si>
    <t>TXN_004047</t>
  </si>
  <si>
    <t>TXN_004481</t>
  </si>
  <si>
    <t>TXN_004880</t>
  </si>
  <si>
    <t>CUST_3887</t>
  </si>
  <si>
    <t>TXN_005454</t>
  </si>
  <si>
    <t>CUST_4010</t>
  </si>
  <si>
    <t>TXN_005684</t>
  </si>
  <si>
    <t>TXN_005693</t>
  </si>
  <si>
    <t>CUST_8688</t>
  </si>
  <si>
    <t>TXN_005694</t>
  </si>
  <si>
    <t>CUST_4908</t>
  </si>
  <si>
    <t>TXN_006223</t>
  </si>
  <si>
    <t>TXN_006247</t>
  </si>
  <si>
    <t>TXN_006555</t>
  </si>
  <si>
    <t>CUST_4071</t>
  </si>
  <si>
    <t>TXN_006587</t>
  </si>
  <si>
    <t>CUST_5071</t>
  </si>
  <si>
    <t>TXN_006748</t>
  </si>
  <si>
    <t>TXN_007040</t>
  </si>
  <si>
    <t>TXN_007308</t>
  </si>
  <si>
    <t>TXN_007485</t>
  </si>
  <si>
    <t>TXN_007934</t>
  </si>
  <si>
    <t>TXN_008096</t>
  </si>
  <si>
    <t>CUST_4026</t>
  </si>
  <si>
    <t>TXN_008282</t>
  </si>
  <si>
    <t>TXN_008638</t>
  </si>
  <si>
    <t>TXN_008885</t>
  </si>
  <si>
    <t>CUST_4146</t>
  </si>
  <si>
    <t>TXN_009259</t>
  </si>
  <si>
    <t>TXN_009606</t>
  </si>
  <si>
    <t>TXN_000270</t>
  </si>
  <si>
    <t>TXN_000715</t>
  </si>
  <si>
    <t>CUST_6240</t>
  </si>
  <si>
    <t>TXN_001194</t>
  </si>
  <si>
    <t>TXN_001674</t>
  </si>
  <si>
    <t>TXN_001979</t>
  </si>
  <si>
    <t>TXN_002005</t>
  </si>
  <si>
    <t>TXN_002714</t>
  </si>
  <si>
    <t>CUST_4211</t>
  </si>
  <si>
    <t>TXN_002728</t>
  </si>
  <si>
    <t>TXN_002784</t>
  </si>
  <si>
    <t>TXN_003079</t>
  </si>
  <si>
    <t>CUST_8594</t>
  </si>
  <si>
    <t>TXN_003234</t>
  </si>
  <si>
    <t>TXN_003315</t>
  </si>
  <si>
    <t>TXN_003397</t>
  </si>
  <si>
    <t>CUST_2818</t>
  </si>
  <si>
    <t>TXN_003929</t>
  </si>
  <si>
    <t>TXN_004783</t>
  </si>
  <si>
    <t>CUST_6515</t>
  </si>
  <si>
    <t>TXN_004907</t>
  </si>
  <si>
    <t>CUST_6254</t>
  </si>
  <si>
    <t>TXN_005195</t>
  </si>
  <si>
    <t>TXN_005511</t>
  </si>
  <si>
    <t>TXN_005660</t>
  </si>
  <si>
    <t>TXN_005743</t>
  </si>
  <si>
    <t>TXN_006155</t>
  </si>
  <si>
    <t>TXN_006511</t>
  </si>
  <si>
    <t>CUST_3370</t>
  </si>
  <si>
    <t>TXN_006596</t>
  </si>
  <si>
    <t>TXN_007419</t>
  </si>
  <si>
    <t>CUST_3367</t>
  </si>
  <si>
    <t>TXN_007505</t>
  </si>
  <si>
    <t>TXN_008202</t>
  </si>
  <si>
    <t>CUST_5659</t>
  </si>
  <si>
    <t>TXN_008271</t>
  </si>
  <si>
    <t>TXN_008650</t>
  </si>
  <si>
    <t>TXN_008749</t>
  </si>
  <si>
    <t>CUST_5190</t>
  </si>
  <si>
    <t>TXN_008944</t>
  </si>
  <si>
    <t>CUST_5692</t>
  </si>
  <si>
    <t>TXN_008963</t>
  </si>
  <si>
    <t>CUST_6327</t>
  </si>
  <si>
    <t>TXN_009555</t>
  </si>
  <si>
    <t>TXN_000248</t>
  </si>
  <si>
    <t>CUST_4987</t>
  </si>
  <si>
    <t>TXN_000403</t>
  </si>
  <si>
    <t>TXN_000903</t>
  </si>
  <si>
    <t>CUST_3116</t>
  </si>
  <si>
    <t>TXN_001043</t>
  </si>
  <si>
    <t>CUST_4594</t>
  </si>
  <si>
    <t>TXN_001339</t>
  </si>
  <si>
    <t>CUST_6352</t>
  </si>
  <si>
    <t>TXN_001387</t>
  </si>
  <si>
    <t>TXN_001563</t>
  </si>
  <si>
    <t>CUST_1629</t>
  </si>
  <si>
    <t>TXN_001737</t>
  </si>
  <si>
    <t>CUST_7807</t>
  </si>
  <si>
    <t>TXN_002436</t>
  </si>
  <si>
    <t>TXN_002866</t>
  </si>
  <si>
    <t>TXN_003800</t>
  </si>
  <si>
    <t>CUST_1206</t>
  </si>
  <si>
    <t>TXN_003824</t>
  </si>
  <si>
    <t>TXN_004491</t>
  </si>
  <si>
    <t>CUST_5883</t>
  </si>
  <si>
    <t>TXN_004674</t>
  </si>
  <si>
    <t>CUST_4590</t>
  </si>
  <si>
    <t>TXN_004679</t>
  </si>
  <si>
    <t>CUST_7106</t>
  </si>
  <si>
    <t>TXN_004872</t>
  </si>
  <si>
    <t>TXN_005391</t>
  </si>
  <si>
    <t>TXN_006522</t>
  </si>
  <si>
    <t>CUST_4675</t>
  </si>
  <si>
    <t>TXN_007209</t>
  </si>
  <si>
    <t>CUST_7800</t>
  </si>
  <si>
    <t>TXN_007594</t>
  </si>
  <si>
    <t>TXN_007649</t>
  </si>
  <si>
    <t>TXN_007949</t>
  </si>
  <si>
    <t>TXN_008543</t>
  </si>
  <si>
    <t>CUST_6794</t>
  </si>
  <si>
    <t>TXN_008666</t>
  </si>
  <si>
    <t>TXN_008812</t>
  </si>
  <si>
    <t>TXN_009285</t>
  </si>
  <si>
    <t>CUST_6837</t>
  </si>
  <si>
    <t>TXN_000302</t>
  </si>
  <si>
    <t>CUST_2686</t>
  </si>
  <si>
    <t>TXN_000698</t>
  </si>
  <si>
    <t>TXN_000729</t>
  </si>
  <si>
    <t>TXN_000746</t>
  </si>
  <si>
    <t>CUST_4086</t>
  </si>
  <si>
    <t>TXN_000814</t>
  </si>
  <si>
    <t>TXN_001188</t>
  </si>
  <si>
    <t>TXN_001275</t>
  </si>
  <si>
    <t>CUST_8287</t>
  </si>
  <si>
    <t>TXN_001411</t>
  </si>
  <si>
    <t>TXN_001676</t>
  </si>
  <si>
    <t>CUST_7471</t>
  </si>
  <si>
    <t>TXN_002667</t>
  </si>
  <si>
    <t>TXN_002709</t>
  </si>
  <si>
    <t>TXN_002946</t>
  </si>
  <si>
    <t>TXN_003634</t>
  </si>
  <si>
    <t>TXN_003688</t>
  </si>
  <si>
    <t>CUST_3725</t>
  </si>
  <si>
    <t>TXN_003785</t>
  </si>
  <si>
    <t>CUST_3505</t>
  </si>
  <si>
    <t>TXN_003821</t>
  </si>
  <si>
    <t>TXN_003980</t>
  </si>
  <si>
    <t>CUST_1336</t>
  </si>
  <si>
    <t>TXN_004212</t>
  </si>
  <si>
    <t>TXN_005080</t>
  </si>
  <si>
    <t>TXN_005362</t>
  </si>
  <si>
    <t>CUST_3223</t>
  </si>
  <si>
    <t>TXN_005746</t>
  </si>
  <si>
    <t>TXN_006090</t>
  </si>
  <si>
    <t>TXN_006163</t>
  </si>
  <si>
    <t>CUST_4055</t>
  </si>
  <si>
    <t>TXN_006458</t>
  </si>
  <si>
    <t>CUST_5619</t>
  </si>
  <si>
    <t>TXN_008023</t>
  </si>
  <si>
    <t>CUST_1045</t>
  </si>
  <si>
    <t>TXN_008127</t>
  </si>
  <si>
    <t>TXN_009149</t>
  </si>
  <si>
    <t>CUST_1414</t>
  </si>
  <si>
    <t>TXN_009390</t>
  </si>
  <si>
    <t>CUST_9166</t>
  </si>
  <si>
    <t>TXN_009413</t>
  </si>
  <si>
    <t>TXN_009892</t>
  </si>
  <si>
    <t>CUST_5960</t>
  </si>
  <si>
    <t>TXN_000535</t>
  </si>
  <si>
    <t>CUST_9647</t>
  </si>
  <si>
    <t>TXN_001217</t>
  </si>
  <si>
    <t>TXN_001712</t>
  </si>
  <si>
    <t>TXN_002191</t>
  </si>
  <si>
    <t>TXN_002560</t>
  </si>
  <si>
    <t>CUST_2774</t>
  </si>
  <si>
    <t>TXN_002587</t>
  </si>
  <si>
    <t>TXN_002995</t>
  </si>
  <si>
    <t>TXN_003004</t>
  </si>
  <si>
    <t>TXN_003114</t>
  </si>
  <si>
    <t>CUST_4824</t>
  </si>
  <si>
    <t>TXN_003125</t>
  </si>
  <si>
    <t>TXN_004179</t>
  </si>
  <si>
    <t>CUST_9869</t>
  </si>
  <si>
    <t>TXN_004238</t>
  </si>
  <si>
    <t>CUST_6313</t>
  </si>
  <si>
    <t>TXN_004464</t>
  </si>
  <si>
    <t>CUST_3077</t>
  </si>
  <si>
    <t>TXN_004615</t>
  </si>
  <si>
    <t>TXN_006083</t>
  </si>
  <si>
    <t>CUST_9240</t>
  </si>
  <si>
    <t>TXN_006427</t>
  </si>
  <si>
    <t>CUST_3013</t>
  </si>
  <si>
    <t>TXN_007316</t>
  </si>
  <si>
    <t>TXN_008058</t>
  </si>
  <si>
    <t>CUST_2578</t>
  </si>
  <si>
    <t>TXN_009184</t>
  </si>
  <si>
    <t>CUST_7702</t>
  </si>
  <si>
    <t>TXN_009305</t>
  </si>
  <si>
    <t>CUST_5183</t>
  </si>
  <si>
    <t>TXN_009361</t>
  </si>
  <si>
    <t>TXN_009946</t>
  </si>
  <si>
    <t>CUST_5694</t>
  </si>
  <si>
    <t>TXN_000158</t>
  </si>
  <si>
    <t>TXN_000800</t>
  </si>
  <si>
    <t>TXN_001661</t>
  </si>
  <si>
    <t>CUST_1454</t>
  </si>
  <si>
    <t>TXN_001750</t>
  </si>
  <si>
    <t>TXN_001949</t>
  </si>
  <si>
    <t>TXN_002056</t>
  </si>
  <si>
    <t>CUST_8003</t>
  </si>
  <si>
    <t>TXN_002244</t>
  </si>
  <si>
    <t>TXN_002342</t>
  </si>
  <si>
    <t>CUST_2529</t>
  </si>
  <si>
    <t>TXN_002824</t>
  </si>
  <si>
    <t>TXN_003504</t>
  </si>
  <si>
    <t>TXN_003652</t>
  </si>
  <si>
    <t>CUST_3942</t>
  </si>
  <si>
    <t>TXN_003782</t>
  </si>
  <si>
    <t>CUST_2448</t>
  </si>
  <si>
    <t>TXN_004726</t>
  </si>
  <si>
    <t>TXN_004881</t>
  </si>
  <si>
    <t>TXN_005221</t>
  </si>
  <si>
    <t>TXN_005959</t>
  </si>
  <si>
    <t>CUST_3241</t>
  </si>
  <si>
    <t>TXN_007063</t>
  </si>
  <si>
    <t>TXN_007180</t>
  </si>
  <si>
    <t>TXN_007349</t>
  </si>
  <si>
    <t>TXN_007512</t>
  </si>
  <si>
    <t>CUST_6234</t>
  </si>
  <si>
    <t>TXN_007522</t>
  </si>
  <si>
    <t>CUST_5047</t>
  </si>
  <si>
    <t>TXN_008285</t>
  </si>
  <si>
    <t>CUST_5184</t>
  </si>
  <si>
    <t>TXN_008381</t>
  </si>
  <si>
    <t>CUST_4094</t>
  </si>
  <si>
    <t>TXN_009021</t>
  </si>
  <si>
    <t>CUST_8383</t>
  </si>
  <si>
    <t>TXN_009941</t>
  </si>
  <si>
    <t>CUST_3804</t>
  </si>
  <si>
    <t>TXN_000472</t>
  </si>
  <si>
    <t>TXN_000481</t>
  </si>
  <si>
    <t>TXN_000967</t>
  </si>
  <si>
    <t>TXN_001208</t>
  </si>
  <si>
    <t>TXN_001242</t>
  </si>
  <si>
    <t>TXN_001579</t>
  </si>
  <si>
    <t>CUST_7116</t>
  </si>
  <si>
    <t>TXN_002334</t>
  </si>
  <si>
    <t>TXN_002990</t>
  </si>
  <si>
    <t>TXN_003421</t>
  </si>
  <si>
    <t>TXN_003522</t>
  </si>
  <si>
    <t>TXN_003992</t>
  </si>
  <si>
    <t>TXN_004152</t>
  </si>
  <si>
    <t>TXN_004853</t>
  </si>
  <si>
    <t>TXN_005463</t>
  </si>
  <si>
    <t>TXN_005874</t>
  </si>
  <si>
    <t>TXN_007457</t>
  </si>
  <si>
    <t>TXN_007859</t>
  </si>
  <si>
    <t>TXN_008182</t>
  </si>
  <si>
    <t>CUST_7000</t>
  </si>
  <si>
    <t>TXN_008306</t>
  </si>
  <si>
    <t>TXN_008391</t>
  </si>
  <si>
    <t>CUST_8807</t>
  </si>
  <si>
    <t>TXN_008559</t>
  </si>
  <si>
    <t>TXN_008756</t>
  </si>
  <si>
    <t>TXN_009070</t>
  </si>
  <si>
    <t>TXN_009524</t>
  </si>
  <si>
    <t>TXN_009664</t>
  </si>
  <si>
    <t>TXN_009692</t>
  </si>
  <si>
    <t>TXN_009740</t>
  </si>
  <si>
    <t>TXN_009781</t>
  </si>
  <si>
    <t>CUST_1479</t>
  </si>
  <si>
    <t>TXN_000369</t>
  </si>
  <si>
    <t>CUST_2931</t>
  </si>
  <si>
    <t>TXN_000645</t>
  </si>
  <si>
    <t>TXN_000857</t>
  </si>
  <si>
    <t>TXN_001543</t>
  </si>
  <si>
    <t>TXN_001826</t>
  </si>
  <si>
    <t>TXN_001827</t>
  </si>
  <si>
    <t>TXN_002532</t>
  </si>
  <si>
    <t>TXN_002620</t>
  </si>
  <si>
    <t>CUST_8835</t>
  </si>
  <si>
    <t>TXN_002744</t>
  </si>
  <si>
    <t>TXN_003313</t>
  </si>
  <si>
    <t>TXN_003722</t>
  </si>
  <si>
    <t>TXN_003996</t>
  </si>
  <si>
    <t>TXN_004130</t>
  </si>
  <si>
    <t>CUST_5440</t>
  </si>
  <si>
    <t>TXN_004292</t>
  </si>
  <si>
    <t>TXN_004673</t>
  </si>
  <si>
    <t>TXN_006221</t>
  </si>
  <si>
    <t>TXN_006393</t>
  </si>
  <si>
    <t>TXN_006723</t>
  </si>
  <si>
    <t>CUST_5415</t>
  </si>
  <si>
    <t>TXN_007519</t>
  </si>
  <si>
    <t>CUST_6298</t>
  </si>
  <si>
    <t>TXN_007696</t>
  </si>
  <si>
    <t>TXN_007767</t>
  </si>
  <si>
    <t>TXN_007769</t>
  </si>
  <si>
    <t>CUST_9515</t>
  </si>
  <si>
    <t>TXN_008728</t>
  </si>
  <si>
    <t>TXN_009852</t>
  </si>
  <si>
    <t>CUST_7101</t>
  </si>
  <si>
    <t>TXN_000193</t>
  </si>
  <si>
    <t>TXN_000308</t>
  </si>
  <si>
    <t>TXN_000470</t>
  </si>
  <si>
    <t>CUST_5171</t>
  </si>
  <si>
    <t>TXN_001061</t>
  </si>
  <si>
    <t>TXN_001376</t>
  </si>
  <si>
    <t>TXN_001421</t>
  </si>
  <si>
    <t>TXN_001590</t>
  </si>
  <si>
    <t>TXN_002161</t>
  </si>
  <si>
    <t>CUST_3171</t>
  </si>
  <si>
    <t>TXN_002190</t>
  </si>
  <si>
    <t>TXN_002252</t>
  </si>
  <si>
    <t>TXN_002254</t>
  </si>
  <si>
    <t>TXN_002726</t>
  </si>
  <si>
    <t>CUST_8929</t>
  </si>
  <si>
    <t>TXN_002766</t>
  </si>
  <si>
    <t>TXN_002889</t>
  </si>
  <si>
    <t>CUST_8094</t>
  </si>
  <si>
    <t>TXN_003118</t>
  </si>
  <si>
    <t>TXN_003347</t>
  </si>
  <si>
    <t>TXN_004189</t>
  </si>
  <si>
    <t>TXN_004240</t>
  </si>
  <si>
    <t>TXN_004372</t>
  </si>
  <si>
    <t>CUST_7940</t>
  </si>
  <si>
    <t>TXN_004801</t>
  </si>
  <si>
    <t>CUST_7470</t>
  </si>
  <si>
    <t>TXN_005477</t>
  </si>
  <si>
    <t>TXN_006051</t>
  </si>
  <si>
    <t>TXN_007440</t>
  </si>
  <si>
    <t>TXN_007509</t>
  </si>
  <si>
    <t>CUST_3889</t>
  </si>
  <si>
    <t>TXN_008125</t>
  </si>
  <si>
    <t>TXN_008580</t>
  </si>
  <si>
    <t>CUST_7167</t>
  </si>
  <si>
    <t>TXN_008818</t>
  </si>
  <si>
    <t>CUST_4724</t>
  </si>
  <si>
    <t>TXN_009439</t>
  </si>
  <si>
    <t>TXN_009479</t>
  </si>
  <si>
    <t>TXN_000435</t>
  </si>
  <si>
    <t>CUST_8668</t>
  </si>
  <si>
    <t>TXN_000543</t>
  </si>
  <si>
    <t>CUST_1928</t>
  </si>
  <si>
    <t>TXN_001432</t>
  </si>
  <si>
    <t>CUST_9586</t>
  </si>
  <si>
    <t>TXN_001759</t>
  </si>
  <si>
    <t>TXN_002575</t>
  </si>
  <si>
    <t>TXN_002936</t>
  </si>
  <si>
    <t>CUST_6184</t>
  </si>
  <si>
    <t>TXN_003020</t>
  </si>
  <si>
    <t>TXN_003282</t>
  </si>
  <si>
    <t>CUST_5986</t>
  </si>
  <si>
    <t>TXN_004410</t>
  </si>
  <si>
    <t>TXN_004441</t>
  </si>
  <si>
    <t>TXN_004599</t>
  </si>
  <si>
    <t>TXN_004607</t>
  </si>
  <si>
    <t>TXN_004611</t>
  </si>
  <si>
    <t>CUST_3799</t>
  </si>
  <si>
    <t>TXN_005293</t>
  </si>
  <si>
    <t>TXN_005422</t>
  </si>
  <si>
    <t>TXN_005522</t>
  </si>
  <si>
    <t>CUST_4723</t>
  </si>
  <si>
    <t>TXN_005613</t>
  </si>
  <si>
    <t>CUST_3135</t>
  </si>
  <si>
    <t>TXN_006414</t>
  </si>
  <si>
    <t>CUST_6317</t>
  </si>
  <si>
    <t>TXN_006442</t>
  </si>
  <si>
    <t>CUST_7870</t>
  </si>
  <si>
    <t>TXN_006607</t>
  </si>
  <si>
    <t>TXN_007000</t>
  </si>
  <si>
    <t>CUST_9856</t>
  </si>
  <si>
    <t>TXN_007165</t>
  </si>
  <si>
    <t>TXN_007382</t>
  </si>
  <si>
    <t>TXN_007427</t>
  </si>
  <si>
    <t>TXN_007618</t>
  </si>
  <si>
    <t>TXN_008162</t>
  </si>
  <si>
    <t>CUST_3464</t>
  </si>
  <si>
    <t>TXN_008369</t>
  </si>
  <si>
    <t>CUST_5584</t>
  </si>
  <si>
    <t>TXN_008906</t>
  </si>
  <si>
    <t>TXN_000015</t>
  </si>
  <si>
    <t>TXN_000723</t>
  </si>
  <si>
    <t>TXN_000762</t>
  </si>
  <si>
    <t>TXN_001096</t>
  </si>
  <si>
    <t>TXN_001462</t>
  </si>
  <si>
    <t>CUST_8014</t>
  </si>
  <si>
    <t>TXN_001466</t>
  </si>
  <si>
    <t>TXN_001771</t>
  </si>
  <si>
    <t>CUST_6101</t>
  </si>
  <si>
    <t>TXN_002554</t>
  </si>
  <si>
    <t>TXN_002952</t>
  </si>
  <si>
    <t>TXN_003353</t>
  </si>
  <si>
    <t>CUST_7309</t>
  </si>
  <si>
    <t>TXN_004318</t>
  </si>
  <si>
    <t>TXN_005173</t>
  </si>
  <si>
    <t>CUST_8445</t>
  </si>
  <si>
    <t>TXN_005185</t>
  </si>
  <si>
    <t>CUST_2128</t>
  </si>
  <si>
    <t>TXN_005220</t>
  </si>
  <si>
    <t>CUST_3521</t>
  </si>
  <si>
    <t>TXN_005666</t>
  </si>
  <si>
    <t>CUST_6262</t>
  </si>
  <si>
    <t>TXN_005915</t>
  </si>
  <si>
    <t>TXN_007555</t>
  </si>
  <si>
    <t>TXN_007900</t>
  </si>
  <si>
    <t>CUST_3648</t>
  </si>
  <si>
    <t>TXN_007973</t>
  </si>
  <si>
    <t>TXN_008020</t>
  </si>
  <si>
    <t>TXN_008532</t>
  </si>
  <si>
    <t>TXN_009254</t>
  </si>
  <si>
    <t>TXN_009607</t>
  </si>
  <si>
    <t>TXN_001353</t>
  </si>
  <si>
    <t>TXN_001920</t>
  </si>
  <si>
    <t>TXN_002150</t>
  </si>
  <si>
    <t>TXN_002196</t>
  </si>
  <si>
    <t>CUST_7868</t>
  </si>
  <si>
    <t>TXN_002296</t>
  </si>
  <si>
    <t>CUST_9087</t>
  </si>
  <si>
    <t>TXN_002326</t>
  </si>
  <si>
    <t>TXN_004350</t>
  </si>
  <si>
    <t>TXN_004472</t>
  </si>
  <si>
    <t>TXN_004476</t>
  </si>
  <si>
    <t>TXN_005012</t>
  </si>
  <si>
    <t>TXN_005273</t>
  </si>
  <si>
    <t>TXN_005437</t>
  </si>
  <si>
    <t>TXN_006688</t>
  </si>
  <si>
    <t>TXN_007014</t>
  </si>
  <si>
    <t>TXN_007103</t>
  </si>
  <si>
    <t>TXN_008731</t>
  </si>
  <si>
    <t>TXN_009083</t>
  </si>
  <si>
    <t>CUST_9994</t>
  </si>
  <si>
    <t>TXN_009287</t>
  </si>
  <si>
    <t>TXN_009948</t>
  </si>
  <si>
    <t>CUST_2934</t>
  </si>
  <si>
    <t>TXN_000031</t>
  </si>
  <si>
    <t>CUST_2899</t>
  </si>
  <si>
    <t>TXN_000513</t>
  </si>
  <si>
    <t>CUST_6541</t>
  </si>
  <si>
    <t>TXN_001327</t>
  </si>
  <si>
    <t>TXN_001716</t>
  </si>
  <si>
    <t>CUST_7441</t>
  </si>
  <si>
    <t>TXN_001742</t>
  </si>
  <si>
    <t>TXN_001773</t>
  </si>
  <si>
    <t>CUST_1072</t>
  </si>
  <si>
    <t>TXN_001952</t>
  </si>
  <si>
    <t>TXN_002217</t>
  </si>
  <si>
    <t>TXN_002967</t>
  </si>
  <si>
    <t>TXN_003192</t>
  </si>
  <si>
    <t>CUST_3749</t>
  </si>
  <si>
    <t>TXN_004154</t>
  </si>
  <si>
    <t>TXN_005157</t>
  </si>
  <si>
    <t>TXN_005383</t>
  </si>
  <si>
    <t>TXN_005444</t>
  </si>
  <si>
    <t>TXN_005681</t>
  </si>
  <si>
    <t>CUST_3682</t>
  </si>
  <si>
    <t>TXN_005979</t>
  </si>
  <si>
    <t>TXN_006030</t>
  </si>
  <si>
    <t>TXN_006559</t>
  </si>
  <si>
    <t>TXN_007206</t>
  </si>
  <si>
    <t>TXN_007307</t>
  </si>
  <si>
    <t>CUST_7214</t>
  </si>
  <si>
    <t>TXN_007461</t>
  </si>
  <si>
    <t>CUST_3401</t>
  </si>
  <si>
    <t>TXN_007924</t>
  </si>
  <si>
    <t>TXN_008185</t>
  </si>
  <si>
    <t>TXN_008272</t>
  </si>
  <si>
    <t>TXN_008307</t>
  </si>
  <si>
    <t>CUST_6138</t>
  </si>
  <si>
    <t>TXN_008653</t>
  </si>
  <si>
    <t>TXN_008786</t>
  </si>
  <si>
    <t>TXN_009537</t>
  </si>
  <si>
    <t>TXN_009683</t>
  </si>
  <si>
    <t>CUST_4859</t>
  </si>
  <si>
    <t>TXN_009774</t>
  </si>
  <si>
    <t>TXN_000204</t>
  </si>
  <si>
    <t>CUST_2959</t>
  </si>
  <si>
    <t>TXN_000326</t>
  </si>
  <si>
    <t>TXN_001163</t>
  </si>
  <si>
    <t>TXN_002138</t>
  </si>
  <si>
    <t>TXN_002267</t>
  </si>
  <si>
    <t>CUST_1610</t>
  </si>
  <si>
    <t>TXN_002293</t>
  </si>
  <si>
    <t>TXN_002692</t>
  </si>
  <si>
    <t>TXN_003164</t>
  </si>
  <si>
    <t>TXN_003877</t>
  </si>
  <si>
    <t>TXN_003962</t>
  </si>
  <si>
    <t>TXN_004093</t>
  </si>
  <si>
    <t>TXN_004568</t>
  </si>
  <si>
    <t>CUST_7754</t>
  </si>
  <si>
    <t>TXN_005361</t>
  </si>
  <si>
    <t>CUST_3121</t>
  </si>
  <si>
    <t>TXN_005465</t>
  </si>
  <si>
    <t>TXN_005556</t>
  </si>
  <si>
    <t>TXN_005936</t>
  </si>
  <si>
    <t>TXN_006086</t>
  </si>
  <si>
    <t>CUST_8406</t>
  </si>
  <si>
    <t>TXN_006626</t>
  </si>
  <si>
    <t>TXN_006868</t>
  </si>
  <si>
    <t>TXN_007479</t>
  </si>
  <si>
    <t>CUST_4091</t>
  </si>
  <si>
    <t>TXN_007718</t>
  </si>
  <si>
    <t>TXN_008446</t>
  </si>
  <si>
    <t>TXN_008574</t>
  </si>
  <si>
    <t>TXN_009244</t>
  </si>
  <si>
    <t>TXN_009307</t>
  </si>
  <si>
    <t>TXN_009474</t>
  </si>
  <si>
    <t>TXN_009819</t>
  </si>
  <si>
    <t>CUST_8207</t>
  </si>
  <si>
    <t>TXN_009958</t>
  </si>
  <si>
    <t>CUST_4066</t>
  </si>
  <si>
    <t>TXN_000596</t>
  </si>
  <si>
    <t>CUST_3871</t>
  </si>
  <si>
    <t>TXN_000959</t>
  </si>
  <si>
    <t>CUST_5971</t>
  </si>
  <si>
    <t>TXN_001086</t>
  </si>
  <si>
    <t>TXN_001243</t>
  </si>
  <si>
    <t>CUST_9056</t>
  </si>
  <si>
    <t>TXN_001671</t>
  </si>
  <si>
    <t>TXN_002065</t>
  </si>
  <si>
    <t>TXN_002174</t>
  </si>
  <si>
    <t>TXN_002640</t>
  </si>
  <si>
    <t>TXN_002646</t>
  </si>
  <si>
    <t>CUST_5652</t>
  </si>
  <si>
    <t>TXN_002802</t>
  </si>
  <si>
    <t>TXN_004619</t>
  </si>
  <si>
    <t>TXN_005682</t>
  </si>
  <si>
    <t>TXN_006771</t>
  </si>
  <si>
    <t>CUST_8111</t>
  </si>
  <si>
    <t>TXN_007746</t>
  </si>
  <si>
    <t>TXN_007897</t>
  </si>
  <si>
    <t>CUST_7576</t>
  </si>
  <si>
    <t>TXN_007911</t>
  </si>
  <si>
    <t>CUST_6769</t>
  </si>
  <si>
    <t>TXN_008174</t>
  </si>
  <si>
    <t>CUST_2782</t>
  </si>
  <si>
    <t>TXN_008230</t>
  </si>
  <si>
    <t>TXN_009114</t>
  </si>
  <si>
    <t>TXN_009322</t>
  </si>
  <si>
    <t>TXN_009960</t>
  </si>
  <si>
    <t>CUST_9638</t>
  </si>
  <si>
    <t>TXN_000249</t>
  </si>
  <si>
    <t>CUST_7015</t>
  </si>
  <si>
    <t>TXN_001018</t>
  </si>
  <si>
    <t>TXN_001189</t>
  </si>
  <si>
    <t>CUST_4042</t>
  </si>
  <si>
    <t>TXN_001473</t>
  </si>
  <si>
    <t>TXN_002237</t>
  </si>
  <si>
    <t>CUST_6976</t>
  </si>
  <si>
    <t>TXN_002725</t>
  </si>
  <si>
    <t>CUST_8166</t>
  </si>
  <si>
    <t>TXN_003536</t>
  </si>
  <si>
    <t>TXN_004182</t>
  </si>
  <si>
    <t>TXN_004477</t>
  </si>
  <si>
    <t>TXN_004919</t>
  </si>
  <si>
    <t>TXN_005724</t>
  </si>
  <si>
    <t>CUST_3569</t>
  </si>
  <si>
    <t>TXN_006062</t>
  </si>
  <si>
    <t>TXN_006126</t>
  </si>
  <si>
    <t>CUST_2017</t>
  </si>
  <si>
    <t>TXN_006425</t>
  </si>
  <si>
    <t>CUST_5651</t>
  </si>
  <si>
    <t>TXN_006453</t>
  </si>
  <si>
    <t>TXN_007841</t>
  </si>
  <si>
    <t>TXN_008914</t>
  </si>
  <si>
    <t>TXN_009067</t>
  </si>
  <si>
    <t>TXN_009366</t>
  </si>
  <si>
    <t>TXN_009701</t>
  </si>
  <si>
    <t>TXN_009731</t>
  </si>
  <si>
    <t>TXN_009933</t>
  </si>
  <si>
    <t>TXN_000431</t>
  </si>
  <si>
    <t>TXN_000653</t>
  </si>
  <si>
    <t>TXN_001254</t>
  </si>
  <si>
    <t>CUST_6429</t>
  </si>
  <si>
    <t>TXN_001879</t>
  </si>
  <si>
    <t>TXN_001911</t>
  </si>
  <si>
    <t>TXN_003696</t>
  </si>
  <si>
    <t>TXN_003721</t>
  </si>
  <si>
    <t>CUST_3378</t>
  </si>
  <si>
    <t>TXN_003730</t>
  </si>
  <si>
    <t>TXN_003869</t>
  </si>
  <si>
    <t>TXN_003916</t>
  </si>
  <si>
    <t>TXN_004812</t>
  </si>
  <si>
    <t>CUST_5056</t>
  </si>
  <si>
    <t>TXN_004862</t>
  </si>
  <si>
    <t>CUST_9890</t>
  </si>
  <si>
    <t>TXN_004888</t>
  </si>
  <si>
    <t>CUST_1626</t>
  </si>
  <si>
    <t>TXN_004915</t>
  </si>
  <si>
    <t>TXN_004935</t>
  </si>
  <si>
    <t>CUST_6650</t>
  </si>
  <si>
    <t>TXN_005192</t>
  </si>
  <si>
    <t>CUST_7001</t>
  </si>
  <si>
    <t>TXN_005966</t>
  </si>
  <si>
    <t>TXN_006757</t>
  </si>
  <si>
    <t>TXN_007208</t>
  </si>
  <si>
    <t>TXN_008558</t>
  </si>
  <si>
    <t>TXN_008962</t>
  </si>
  <si>
    <t>CUST_2434</t>
  </si>
  <si>
    <t>TXN_009367</t>
  </si>
  <si>
    <t>TXN_009879</t>
  </si>
  <si>
    <t>TXN_000140</t>
  </si>
  <si>
    <t>TXN_000411</t>
  </si>
  <si>
    <t>TXN_001328</t>
  </si>
  <si>
    <t>TXN_001714</t>
  </si>
  <si>
    <t>TXN_001851</t>
  </si>
  <si>
    <t>TXN_002071</t>
  </si>
  <si>
    <t>TXN_002130</t>
  </si>
  <si>
    <t>TXN_002800</t>
  </si>
  <si>
    <t>TXN_002959</t>
  </si>
  <si>
    <t>TXN_003196</t>
  </si>
  <si>
    <t>TXN_003415</t>
  </si>
  <si>
    <t>TXN_003532</t>
  </si>
  <si>
    <t>CUST_9912</t>
  </si>
  <si>
    <t>TXN_003694</t>
  </si>
  <si>
    <t>TXN_004103</t>
  </si>
  <si>
    <t>CUST_4672</t>
  </si>
  <si>
    <t>TXN_004188</t>
  </si>
  <si>
    <t>CUST_1589</t>
  </si>
  <si>
    <t>TXN_005061</t>
  </si>
  <si>
    <t>TXN_005621</t>
  </si>
  <si>
    <t>CUST_1193</t>
  </si>
  <si>
    <t>TXN_006142</t>
  </si>
  <si>
    <t>TXN_006500</t>
  </si>
  <si>
    <t>CUST_4123</t>
  </si>
  <si>
    <t>TXN_007301</t>
  </si>
  <si>
    <t>TXN_007811</t>
  </si>
  <si>
    <t>TXN_008197</t>
  </si>
  <si>
    <t>TXN_008375</t>
  </si>
  <si>
    <t>TXN_008838</t>
  </si>
  <si>
    <t>TXN_009109</t>
  </si>
  <si>
    <t>TXN_009142</t>
  </si>
  <si>
    <t>TXN_009333</t>
  </si>
  <si>
    <t>TXN_009485</t>
  </si>
  <si>
    <t>TXN_000187</t>
  </si>
  <si>
    <t>CUST_8125</t>
  </si>
  <si>
    <t>TXN_000332</t>
  </si>
  <si>
    <t>TXN_001266</t>
  </si>
  <si>
    <t>TXN_001940</t>
  </si>
  <si>
    <t>TXN_002067</t>
  </si>
  <si>
    <t>TXN_002337</t>
  </si>
  <si>
    <t>CUST_5364</t>
  </si>
  <si>
    <t>TXN_002484</t>
  </si>
  <si>
    <t>TXN_002509</t>
  </si>
  <si>
    <t>TXN_002734</t>
  </si>
  <si>
    <t>TXN_002790</t>
  </si>
  <si>
    <t>CUST_3235</t>
  </si>
  <si>
    <t>TXN_002873</t>
  </si>
  <si>
    <t>TXN_002903</t>
  </si>
  <si>
    <t>CUST_6621</t>
  </si>
  <si>
    <t>TXN_002940</t>
  </si>
  <si>
    <t>TXN_003524</t>
  </si>
  <si>
    <t>TXN_004090</t>
  </si>
  <si>
    <t>CUST_5247</t>
  </si>
  <si>
    <t>TXN_004209</t>
  </si>
  <si>
    <t>CUST_7289</t>
  </si>
  <si>
    <t>TXN_004280</t>
  </si>
  <si>
    <t>CUST_4962</t>
  </si>
  <si>
    <t>TXN_004575</t>
  </si>
  <si>
    <t>TXN_005939</t>
  </si>
  <si>
    <t>TXN_006080</t>
  </si>
  <si>
    <t>TXN_006627</t>
  </si>
  <si>
    <t>TXN_006668</t>
  </si>
  <si>
    <t>TXN_006997</t>
  </si>
  <si>
    <t>CUST_2736</t>
  </si>
  <si>
    <t>TXN_007121</t>
  </si>
  <si>
    <t>CUST_5418</t>
  </si>
  <si>
    <t>TXN_007695</t>
  </si>
  <si>
    <t>TXN_008284</t>
  </si>
  <si>
    <t>CUST_3576</t>
  </si>
  <si>
    <t>TXN_008763</t>
  </si>
  <si>
    <t>TXN_008935</t>
  </si>
  <si>
    <t>TXN_009556</t>
  </si>
  <si>
    <t>CUST_3955</t>
  </si>
  <si>
    <t>TXN_009889</t>
  </si>
  <si>
    <t>TXN_000069</t>
  </si>
  <si>
    <t>TXN_000641</t>
  </si>
  <si>
    <t>CUST_2077</t>
  </si>
  <si>
    <t>TXN_000776</t>
  </si>
  <si>
    <t>TXN_001160</t>
  </si>
  <si>
    <t>TXN_001444</t>
  </si>
  <si>
    <t>TXN_002335</t>
  </si>
  <si>
    <t>CUST_4604</t>
  </si>
  <si>
    <t>TXN_002787</t>
  </si>
  <si>
    <t>TXN_002865</t>
  </si>
  <si>
    <t>TXN_003326</t>
  </si>
  <si>
    <t>CUST_3438</t>
  </si>
  <si>
    <t>TXN_003797</t>
  </si>
  <si>
    <t>TXN_003861</t>
  </si>
  <si>
    <t>TXN_003978</t>
  </si>
  <si>
    <t>TXN_004226</t>
  </si>
  <si>
    <t>TXN_004617</t>
  </si>
  <si>
    <t>TXN_004666</t>
  </si>
  <si>
    <t>TXN_004677</t>
  </si>
  <si>
    <t>TXN_005199</t>
  </si>
  <si>
    <t>TXN_005267</t>
  </si>
  <si>
    <t>TXN_006205</t>
  </si>
  <si>
    <t>TXN_006241</t>
  </si>
  <si>
    <t>TXN_006814</t>
  </si>
  <si>
    <t>TXN_007147</t>
  </si>
  <si>
    <t>CUST_3488</t>
  </si>
  <si>
    <t>TXN_008457</t>
  </si>
  <si>
    <t>TXN_008621</t>
  </si>
  <si>
    <t>TXN_009079</t>
  </si>
  <si>
    <t>TXN_001167</t>
  </si>
  <si>
    <t>CUST_4993</t>
  </si>
  <si>
    <t>TXN_001235</t>
  </si>
  <si>
    <t>TXN_001632</t>
  </si>
  <si>
    <t>CUST_5909</t>
  </si>
  <si>
    <t>TXN_001908</t>
  </si>
  <si>
    <t>TXN_002324</t>
  </si>
  <si>
    <t>TXN_002431</t>
  </si>
  <si>
    <t>CUST_6075</t>
  </si>
  <si>
    <t>TXN_003690</t>
  </si>
  <si>
    <t>TXN_004571</t>
  </si>
  <si>
    <t>TXN_004648</t>
  </si>
  <si>
    <t>CUST_9557</t>
  </si>
  <si>
    <t>TXN_005908</t>
  </si>
  <si>
    <t>TXN_006079</t>
  </si>
  <si>
    <t>TXN_006870</t>
  </si>
  <si>
    <t>CUST_2658</t>
  </si>
  <si>
    <t>TXN_006927</t>
  </si>
  <si>
    <t>CUST_2569</t>
  </si>
  <si>
    <t>TXN_006939</t>
  </si>
  <si>
    <t>TXN_007234</t>
  </si>
  <si>
    <t>CUST_2102</t>
  </si>
  <si>
    <t>TXN_007716</t>
  </si>
  <si>
    <t>TXN_008190</t>
  </si>
  <si>
    <t>TXN_008401</t>
  </si>
  <si>
    <t>CUST_8632</t>
  </si>
  <si>
    <t>TXN_008799</t>
  </si>
  <si>
    <t>CUST_9104</t>
  </si>
  <si>
    <t>TXN_008800</t>
  </si>
  <si>
    <t>TXN_009066</t>
  </si>
  <si>
    <t>CUST_9991</t>
  </si>
  <si>
    <t>TXN_009273</t>
  </si>
  <si>
    <t>TXN_009972</t>
  </si>
  <si>
    <t>TXN_000088</t>
  </si>
  <si>
    <t>TXN_000153</t>
  </si>
  <si>
    <t>CUST_4304</t>
  </si>
  <si>
    <t>TXN_000163</t>
  </si>
  <si>
    <t>TXN_000940</t>
  </si>
  <si>
    <t>CUST_6031</t>
  </si>
  <si>
    <t>TXN_002106</t>
  </si>
  <si>
    <t>CUST_2778</t>
  </si>
  <si>
    <t>TXN_003311</t>
  </si>
  <si>
    <t>TXN_003603</t>
  </si>
  <si>
    <t>TXN_003606</t>
  </si>
  <si>
    <t>TXN_003937</t>
  </si>
  <si>
    <t>CUST_6509</t>
  </si>
  <si>
    <t>TXN_005176</t>
  </si>
  <si>
    <t>CUST_8104</t>
  </si>
  <si>
    <t>TXN_005622</t>
  </si>
  <si>
    <t>TXN_005698</t>
  </si>
  <si>
    <t>CUST_9388</t>
  </si>
  <si>
    <t>TXN_005741</t>
  </si>
  <si>
    <t>CUST_9963</t>
  </si>
  <si>
    <t>TXN_006245</t>
  </si>
  <si>
    <t>TXN_007131</t>
  </si>
  <si>
    <t>CUST_1292</t>
  </si>
  <si>
    <t>TXN_007292</t>
  </si>
  <si>
    <t>CUST_5409</t>
  </si>
  <si>
    <t>TXN_007700</t>
  </si>
  <si>
    <t>TXN_008484</t>
  </si>
  <si>
    <t>CUST_5114</t>
  </si>
  <si>
    <t>TXN_008669</t>
  </si>
  <si>
    <t>CUST_4573</t>
  </si>
  <si>
    <t>TXN_008791</t>
  </si>
  <si>
    <t>TXN_009354</t>
  </si>
  <si>
    <t>TXN_009971</t>
  </si>
  <si>
    <t>CUST_3655</t>
  </si>
  <si>
    <t>TXN_000391</t>
  </si>
  <si>
    <t>TXN_000433</t>
  </si>
  <si>
    <t>TXN_000549</t>
  </si>
  <si>
    <t>CUST_2852</t>
  </si>
  <si>
    <t>TXN_000657</t>
  </si>
  <si>
    <t>TXN_000861</t>
  </si>
  <si>
    <t>TXN_000879</t>
  </si>
  <si>
    <t>TXN_000955</t>
  </si>
  <si>
    <t>TXN_001459</t>
  </si>
  <si>
    <t>TXN_001643</t>
  </si>
  <si>
    <t>TXN_002061</t>
  </si>
  <si>
    <t>TXN_002119</t>
  </si>
  <si>
    <t>TXN_003138</t>
  </si>
  <si>
    <t>TXN_003737</t>
  </si>
  <si>
    <t>TXN_003855</t>
  </si>
  <si>
    <t>CUST_3411</t>
  </si>
  <si>
    <t>TXN_004059</t>
  </si>
  <si>
    <t>TXN_004691</t>
  </si>
  <si>
    <t>CUST_5386</t>
  </si>
  <si>
    <t>TXN_004995</t>
  </si>
  <si>
    <t>TXN_006082</t>
  </si>
  <si>
    <t>TXN_006533</t>
  </si>
  <si>
    <t>TXN_006634</t>
  </si>
  <si>
    <t>TXN_006777</t>
  </si>
  <si>
    <t>TXN_007295</t>
  </si>
  <si>
    <t>CUST_6406</t>
  </si>
  <si>
    <t>TXN_007950</t>
  </si>
  <si>
    <t>TXN_007990</t>
  </si>
  <si>
    <t>CUST_1037</t>
  </si>
  <si>
    <t>TXN_008344</t>
  </si>
  <si>
    <t>TXN_008440</t>
  </si>
  <si>
    <t>TXN_008441</t>
  </si>
  <si>
    <t>TXN_008510</t>
  </si>
  <si>
    <t>CUST_3847</t>
  </si>
  <si>
    <t>TXN_008516</t>
  </si>
  <si>
    <t>CUST_6697</t>
  </si>
  <si>
    <t>TXN_008806</t>
  </si>
  <si>
    <t>CUST_2897</t>
  </si>
  <si>
    <t>TXN_008865</t>
  </si>
  <si>
    <t>TXN_009490</t>
  </si>
  <si>
    <t>TXN_009507</t>
  </si>
  <si>
    <t>TXN_009546</t>
  </si>
  <si>
    <t>CUST_6425</t>
  </si>
  <si>
    <t>TXN_009749</t>
  </si>
  <si>
    <t>TXN_009756</t>
  </si>
  <si>
    <t>TXN_009925</t>
  </si>
  <si>
    <t>TXN_000239</t>
  </si>
  <si>
    <t>CUST_5973</t>
  </si>
  <si>
    <t>TXN_000251</t>
  </si>
  <si>
    <t>CUST_5496</t>
  </si>
  <si>
    <t>TXN_000575</t>
  </si>
  <si>
    <t>TXN_000602</t>
  </si>
  <si>
    <t>CUST_3193</t>
  </si>
  <si>
    <t>TXN_000730</t>
  </si>
  <si>
    <t>CUST_7809</t>
  </si>
  <si>
    <t>TXN_001074</t>
  </si>
  <si>
    <t>TXN_001587</t>
  </si>
  <si>
    <t>TXN_001930</t>
  </si>
  <si>
    <t>TXN_001976</t>
  </si>
  <si>
    <t>CUST_8451</t>
  </si>
  <si>
    <t>TXN_002111</t>
  </si>
  <si>
    <t>TXN_002207</t>
  </si>
  <si>
    <t>CUST_8896</t>
  </si>
  <si>
    <t>TXN_002578</t>
  </si>
  <si>
    <t>CUST_2628</t>
  </si>
  <si>
    <t>TXN_002807</t>
  </si>
  <si>
    <t>TXN_003041</t>
  </si>
  <si>
    <t>TXN_003152</t>
  </si>
  <si>
    <t>CUST_5316</t>
  </si>
  <si>
    <t>TXN_003172</t>
  </si>
  <si>
    <t>CUST_5776</t>
  </si>
  <si>
    <t>TXN_003973</t>
  </si>
  <si>
    <t>TXN_004586</t>
  </si>
  <si>
    <t>TXN_004638</t>
  </si>
  <si>
    <t>CUST_4892</t>
  </si>
  <si>
    <t>TXN_005087</t>
  </si>
  <si>
    <t>TXN_005784</t>
  </si>
  <si>
    <t>TXN_006102</t>
  </si>
  <si>
    <t>TXN_006549</t>
  </si>
  <si>
    <t>CUST_2416</t>
  </si>
  <si>
    <t>TXN_006740</t>
  </si>
  <si>
    <t>TXN_007647</t>
  </si>
  <si>
    <t>CUST_6646</t>
  </si>
  <si>
    <t>TXN_007679</t>
  </si>
  <si>
    <t>CUST_6221</t>
  </si>
  <si>
    <t>TXN_008086</t>
  </si>
  <si>
    <t>TXN_008226</t>
  </si>
  <si>
    <t>TXN_009478</t>
  </si>
  <si>
    <t>TXN_009575</t>
  </si>
  <si>
    <t>TXN_009760</t>
  </si>
  <si>
    <t>CUST_9798</t>
  </si>
  <si>
    <t>TXN_009816</t>
  </si>
  <si>
    <t>CUST_3477</t>
  </si>
  <si>
    <t>TXN_000449</t>
  </si>
  <si>
    <t>CUST_2571</t>
  </si>
  <si>
    <t>TXN_000558</t>
  </si>
  <si>
    <t>CUST_4584</t>
  </si>
  <si>
    <t>TXN_000699</t>
  </si>
  <si>
    <t>TXN_000920</t>
  </si>
  <si>
    <t>TXN_001738</t>
  </si>
  <si>
    <t>CUST_7674</t>
  </si>
  <si>
    <t>TXN_002461</t>
  </si>
  <si>
    <t>TXN_002813</t>
  </si>
  <si>
    <t>TXN_003700</t>
  </si>
  <si>
    <t>CUST_7483</t>
  </si>
  <si>
    <t>TXN_004041</t>
  </si>
  <si>
    <t>TXN_005358</t>
  </si>
  <si>
    <t>TXN_006134</t>
  </si>
  <si>
    <t>TXN_006423</t>
  </si>
  <si>
    <t>TXN_006621</t>
  </si>
  <si>
    <t>TXN_007318</t>
  </si>
  <si>
    <t>TXN_007323</t>
  </si>
  <si>
    <t>TXN_007548</t>
  </si>
  <si>
    <t>TXN_007715</t>
  </si>
  <si>
    <t>TXN_008057</t>
  </si>
  <si>
    <t>CUST_8573</t>
  </si>
  <si>
    <t>TXN_008290</t>
  </si>
  <si>
    <t>CUST_7883</t>
  </si>
  <si>
    <t>TXN_008377</t>
  </si>
  <si>
    <t>TXN_008526</t>
  </si>
  <si>
    <t>CUST_8855</t>
  </si>
  <si>
    <t>TXN_008606</t>
  </si>
  <si>
    <t>CUST_8412</t>
  </si>
  <si>
    <t>TXN_008822</t>
  </si>
  <si>
    <t>TXN_009323</t>
  </si>
  <si>
    <t>CUST_2041</t>
  </si>
  <si>
    <t>TXN_009336</t>
  </si>
  <si>
    <t>TXN_009743</t>
  </si>
  <si>
    <t>TXN_009757</t>
  </si>
  <si>
    <t>CUST_5919</t>
  </si>
  <si>
    <t>TXN_000417</t>
  </si>
  <si>
    <t>CUST_6536</t>
  </si>
  <si>
    <t>TXN_000592</t>
  </si>
  <si>
    <t>TXN_001175</t>
  </si>
  <si>
    <t>TXN_001740</t>
  </si>
  <si>
    <t>CUST_8227</t>
  </si>
  <si>
    <t>TXN_001875</t>
  </si>
  <si>
    <t>TXN_001886</t>
  </si>
  <si>
    <t>TXN_002251</t>
  </si>
  <si>
    <t>CUST_3090</t>
  </si>
  <si>
    <t>TXN_002290</t>
  </si>
  <si>
    <t>TXN_002345</t>
  </si>
  <si>
    <t>CUST_9004</t>
  </si>
  <si>
    <t>TXN_003646</t>
  </si>
  <si>
    <t>CUST_8871</t>
  </si>
  <si>
    <t>TXN_003715</t>
  </si>
  <si>
    <t>CUST_4759</t>
  </si>
  <si>
    <t>TXN_003815</t>
  </si>
  <si>
    <t>CUST_3789</t>
  </si>
  <si>
    <t>TXN_004220</t>
  </si>
  <si>
    <t>TXN_004389</t>
  </si>
  <si>
    <t>CUST_8108</t>
  </si>
  <si>
    <t>TXN_005570</t>
  </si>
  <si>
    <t>CUST_2680</t>
  </si>
  <si>
    <t>TXN_005604</t>
  </si>
  <si>
    <t>CUST_8072</t>
  </si>
  <si>
    <t>TXN_005866</t>
  </si>
  <si>
    <t>CUST_1551</t>
  </si>
  <si>
    <t>TXN_006220</t>
  </si>
  <si>
    <t>TXN_007652</t>
  </si>
  <si>
    <t>CUST_3877</t>
  </si>
  <si>
    <t>TXN_008505</t>
  </si>
  <si>
    <t>TXN_008546</t>
  </si>
  <si>
    <t>CUST_6220</t>
  </si>
  <si>
    <t>TXN_008615</t>
  </si>
  <si>
    <t>TXN_008721</t>
  </si>
  <si>
    <t>CUST_2494</t>
  </si>
  <si>
    <t>TXN_009694</t>
  </si>
  <si>
    <t>TXN_009798</t>
  </si>
  <si>
    <t>TXN_009938</t>
  </si>
  <si>
    <t>CUST_9653</t>
  </si>
  <si>
    <t>TXN_000050</t>
  </si>
  <si>
    <t>CUST_2585</t>
  </si>
  <si>
    <t>TXN_000219</t>
  </si>
  <si>
    <t>TXN_000836</t>
  </si>
  <si>
    <t>TXN_001263</t>
  </si>
  <si>
    <t>CUST_2796</t>
  </si>
  <si>
    <t>TXN_002035</t>
  </si>
  <si>
    <t>CUST_5941</t>
  </si>
  <si>
    <t>TXN_002361</t>
  </si>
  <si>
    <t>CUST_4831</t>
  </si>
  <si>
    <t>TXN_002482</t>
  </si>
  <si>
    <t>CUST_6525</t>
  </si>
  <si>
    <t>TXN_002576</t>
  </si>
  <si>
    <t>TXN_003110</t>
  </si>
  <si>
    <t>TXN_003139</t>
  </si>
  <si>
    <t>TXN_003200</t>
  </si>
  <si>
    <t>TXN_003588</t>
  </si>
  <si>
    <t>TXN_004144</t>
  </si>
  <si>
    <t>TXN_004251</t>
  </si>
  <si>
    <t>TXN_004438</t>
  </si>
  <si>
    <t>TXN_004704</t>
  </si>
  <si>
    <t>TXN_004905</t>
  </si>
  <si>
    <t>TXN_005211</t>
  </si>
  <si>
    <t>TXN_005797</t>
  </si>
  <si>
    <t>CUST_1164</t>
  </si>
  <si>
    <t>TXN_005927</t>
  </si>
  <si>
    <t>CUST_2099</t>
  </si>
  <si>
    <t>TXN_006050</t>
  </si>
  <si>
    <t>TXN_006075</t>
  </si>
  <si>
    <t>CUST_5845</t>
  </si>
  <si>
    <t>TXN_006309</t>
  </si>
  <si>
    <t>TXN_006827</t>
  </si>
  <si>
    <t>TXN_007819</t>
  </si>
  <si>
    <t>TXN_007856</t>
  </si>
  <si>
    <t>CUST_6344</t>
  </si>
  <si>
    <t>TXN_008422</t>
  </si>
  <si>
    <t>TXN_008980</t>
  </si>
  <si>
    <t>TXN_009952</t>
  </si>
  <si>
    <t>TXN_000060</t>
  </si>
  <si>
    <t>CUST_5297</t>
  </si>
  <si>
    <t>TXN_000110</t>
  </si>
  <si>
    <t>TXN_000910</t>
  </si>
  <si>
    <t>TXN_001054</t>
  </si>
  <si>
    <t>TXN_001125</t>
  </si>
  <si>
    <t>TXN_001301</t>
  </si>
  <si>
    <t>CUST_3162</t>
  </si>
  <si>
    <t>TXN_001535</t>
  </si>
  <si>
    <t>TXN_001663</t>
  </si>
  <si>
    <t>CUST_4726</t>
  </si>
  <si>
    <t>TXN_002363</t>
  </si>
  <si>
    <t>TXN_002557</t>
  </si>
  <si>
    <t>TXN_002840</t>
  </si>
  <si>
    <t>TXN_003158</t>
  </si>
  <si>
    <t>TXN_003173</t>
  </si>
  <si>
    <t>TXN_004493</t>
  </si>
  <si>
    <t>TXN_004892</t>
  </si>
  <si>
    <t>CUST_6708</t>
  </si>
  <si>
    <t>TXN_005164</t>
  </si>
  <si>
    <t>TXN_005487</t>
  </si>
  <si>
    <t>TXN_005510</t>
  </si>
  <si>
    <t>TXN_005529</t>
  </si>
  <si>
    <t>CUST_1882</t>
  </si>
  <si>
    <t>TXN_005703</t>
  </si>
  <si>
    <t>TXN_006117</t>
  </si>
  <si>
    <t>TXN_006308</t>
  </si>
  <si>
    <t>CUST_2582</t>
  </si>
  <si>
    <t>TXN_006384</t>
  </si>
  <si>
    <t>TXN_007117</t>
  </si>
  <si>
    <t>TXN_007224</t>
  </si>
  <si>
    <t>TXN_007603</t>
  </si>
  <si>
    <t>TXN_007813</t>
  </si>
  <si>
    <t>TXN_008060</t>
  </si>
  <si>
    <t>TXN_008725</t>
  </si>
  <si>
    <t>CUST_1672</t>
  </si>
  <si>
    <t>TXN_008994</t>
  </si>
  <si>
    <t>CUST_5377</t>
  </si>
  <si>
    <t>TXN_009048</t>
  </si>
  <si>
    <t>TXN_009580</t>
  </si>
  <si>
    <t>TXN_009932</t>
  </si>
  <si>
    <t>CUST_5129</t>
  </si>
  <si>
    <t>TXN_000054</t>
  </si>
  <si>
    <t>CUST_2021</t>
  </si>
  <si>
    <t>TXN_000176</t>
  </si>
  <si>
    <t>TXN_000670</t>
  </si>
  <si>
    <t>TXN_001014</t>
  </si>
  <si>
    <t>TXN_001209</t>
  </si>
  <si>
    <t>CUST_8564</t>
  </si>
  <si>
    <t>TXN_001557</t>
  </si>
  <si>
    <t>TXN_001631</t>
  </si>
  <si>
    <t>TXN_002264</t>
  </si>
  <si>
    <t>CUST_9103</t>
  </si>
  <si>
    <t>TXN_002336</t>
  </si>
  <si>
    <t>TXN_004158</t>
  </si>
  <si>
    <t>TXN_004343</t>
  </si>
  <si>
    <t>CUST_7785</t>
  </si>
  <si>
    <t>TXN_005078</t>
  </si>
  <si>
    <t>TXN_005672</t>
  </si>
  <si>
    <t>CUST_4734</t>
  </si>
  <si>
    <t>TXN_006132</t>
  </si>
  <si>
    <t>TXN_006482</t>
  </si>
  <si>
    <t>TXN_006690</t>
  </si>
  <si>
    <t>CUST_7952</t>
  </si>
  <si>
    <t>TXN_006858</t>
  </si>
  <si>
    <t>TXN_007056</t>
  </si>
  <si>
    <t>TXN_007614</t>
  </si>
  <si>
    <t>TXN_007970</t>
  </si>
  <si>
    <t>TXN_008065</t>
  </si>
  <si>
    <t>TXN_008613</t>
  </si>
  <si>
    <t>TXN_008879</t>
  </si>
  <si>
    <t>CUST_4514</t>
  </si>
  <si>
    <t>TXN_009723</t>
  </si>
  <si>
    <t>CUST_8076</t>
  </si>
  <si>
    <t>TXN_009773</t>
  </si>
  <si>
    <t>TXN_001447</t>
  </si>
  <si>
    <t>TXN_001724</t>
  </si>
  <si>
    <t>CUST_8285</t>
  </si>
  <si>
    <t>TXN_001964</t>
  </si>
  <si>
    <t>TXN_002882</t>
  </si>
  <si>
    <t>CUST_6571</t>
  </si>
  <si>
    <t>TXN_003310</t>
  </si>
  <si>
    <t>TXN_003441</t>
  </si>
  <si>
    <t>TXN_003810</t>
  </si>
  <si>
    <t>CUST_6213</t>
  </si>
  <si>
    <t>TXN_003822</t>
  </si>
  <si>
    <t>TXN_004321</t>
  </si>
  <si>
    <t>TXN_005031</t>
  </si>
  <si>
    <t>TXN_005870</t>
  </si>
  <si>
    <t>TXN_006370</t>
  </si>
  <si>
    <t>TXN_006505</t>
  </si>
  <si>
    <t>TXN_006706</t>
  </si>
  <si>
    <t>TXN_006842</t>
  </si>
  <si>
    <t>CUST_7552</t>
  </si>
  <si>
    <t>TXN_006989</t>
  </si>
  <si>
    <t>TXN_007322</t>
  </si>
  <si>
    <t>TXN_007680</t>
  </si>
  <si>
    <t>TXN_008878</t>
  </si>
  <si>
    <t>TXN_009989</t>
  </si>
  <si>
    <t>CUST_7104</t>
  </si>
  <si>
    <t>TXN_000361</t>
  </si>
  <si>
    <t>TXN_001403</t>
  </si>
  <si>
    <t>TXN_001524</t>
  </si>
  <si>
    <t>CUST_1955</t>
  </si>
  <si>
    <t>TXN_002781</t>
  </si>
  <si>
    <t>TXN_003793</t>
  </si>
  <si>
    <t>TXN_003835</t>
  </si>
  <si>
    <t>TXN_003850</t>
  </si>
  <si>
    <t>TXN_004117</t>
  </si>
  <si>
    <t>TXN_005500</t>
  </si>
  <si>
    <t>CUST_8322</t>
  </si>
  <si>
    <t>TXN_005646</t>
  </si>
  <si>
    <t>CUST_6092</t>
  </si>
  <si>
    <t>TXN_006397</t>
  </si>
  <si>
    <t>TXN_007481</t>
  </si>
  <si>
    <t>TXN_007620</t>
  </si>
  <si>
    <t>CUST_9333</t>
  </si>
  <si>
    <t>TXN_008321</t>
  </si>
  <si>
    <t>TXN_008595</t>
  </si>
  <si>
    <t>CUST_5080</t>
  </si>
  <si>
    <t>TXN_008636</t>
  </si>
  <si>
    <t>CUST_8634</t>
  </si>
  <si>
    <t>TXN_008915</t>
  </si>
  <si>
    <t>CUST_1073</t>
  </si>
  <si>
    <t>TXN_009197</t>
  </si>
  <si>
    <t>CUST_9762</t>
  </si>
  <si>
    <t>TXN_009365</t>
  </si>
  <si>
    <t>TXN_009659</t>
  </si>
  <si>
    <t>TXN_000001</t>
  </si>
  <si>
    <t>CUST_8270</t>
  </si>
  <si>
    <t>TXN_000094</t>
  </si>
  <si>
    <t>TXN_001072</t>
  </si>
  <si>
    <t>TXN_003008</t>
  </si>
  <si>
    <t>TXN_003355</t>
  </si>
  <si>
    <t>TXN_003402</t>
  </si>
  <si>
    <t>TXN_003571</t>
  </si>
  <si>
    <t>CUST_7160</t>
  </si>
  <si>
    <t>TXN_003807</t>
  </si>
  <si>
    <t>CUST_8323</t>
  </si>
  <si>
    <t>TXN_003852</t>
  </si>
  <si>
    <t>CUST_2546</t>
  </si>
  <si>
    <t>TXN_004062</t>
  </si>
  <si>
    <t>TXN_005261</t>
  </si>
  <si>
    <t>CUST_7464</t>
  </si>
  <si>
    <t>TXN_005322</t>
  </si>
  <si>
    <t>TXN_005706</t>
  </si>
  <si>
    <t>CUST_8242</t>
  </si>
  <si>
    <t>TXN_005803</t>
  </si>
  <si>
    <t>TXN_005983</t>
  </si>
  <si>
    <t>CUST_3042</t>
  </si>
  <si>
    <t>TXN_006389</t>
  </si>
  <si>
    <t>CUST_1470</t>
  </si>
  <si>
    <t>TXN_006530</t>
  </si>
  <si>
    <t>TXN_007146</t>
  </si>
  <si>
    <t>TXN_007207</t>
  </si>
  <si>
    <t>CUST_8065</t>
  </si>
  <si>
    <t>TXN_007279</t>
  </si>
  <si>
    <t>TXN_007846</t>
  </si>
  <si>
    <t>TXN_008098</t>
  </si>
  <si>
    <t>TXN_008210</t>
  </si>
  <si>
    <t>TXN_008662</t>
  </si>
  <si>
    <t>CUST_6145</t>
  </si>
  <si>
    <t>TXN_009139</t>
  </si>
  <si>
    <t>CUST_6932</t>
  </si>
  <si>
    <t>TXN_009321</t>
  </si>
  <si>
    <t>TXN_009617</t>
  </si>
  <si>
    <t>TXN_009761</t>
  </si>
  <si>
    <t>TXN_003563</t>
  </si>
  <si>
    <t>TXN_000476</t>
  </si>
  <si>
    <t>TXN_002956</t>
  </si>
  <si>
    <t>TXN_005580</t>
  </si>
  <si>
    <t>CUST_9119</t>
  </si>
  <si>
    <t>TXN_002779</t>
  </si>
  <si>
    <t>CUST_8537</t>
  </si>
  <si>
    <t>TXN_002875</t>
  </si>
  <si>
    <t>CUST_8818</t>
  </si>
  <si>
    <t>TXN_003265</t>
  </si>
  <si>
    <t>TXN_002054</t>
  </si>
  <si>
    <t>TXN_002533</t>
  </si>
  <si>
    <t>TXN_008347</t>
  </si>
  <si>
    <t>CUST_1952</t>
  </si>
  <si>
    <t>TXN_009791</t>
  </si>
  <si>
    <t>TXN_008670</t>
  </si>
  <si>
    <t>TXN_009796</t>
  </si>
  <si>
    <t>TXN_007996</t>
  </si>
  <si>
    <t>TXN_004947</t>
  </si>
  <si>
    <t>CUST_5818</t>
  </si>
  <si>
    <t>TXN_008904</t>
  </si>
  <si>
    <t>CUST_4397</t>
  </si>
  <si>
    <t>TXN_009589</t>
  </si>
  <si>
    <t>TXN_007460</t>
  </si>
  <si>
    <t>CUST_9736</t>
  </si>
  <si>
    <t>TXN_000306</t>
  </si>
  <si>
    <t>TXN_007297</t>
  </si>
  <si>
    <t>TXN_005368</t>
  </si>
  <si>
    <t>CUST_5704</t>
  </si>
  <si>
    <t>TXN_005289</t>
  </si>
  <si>
    <t>TXN_001430</t>
  </si>
  <si>
    <t>TXN_001806</t>
  </si>
  <si>
    <t>CUST_8123</t>
  </si>
  <si>
    <t>TXN_003539</t>
  </si>
  <si>
    <t>TXN_004565</t>
  </si>
  <si>
    <t>TXN_008789</t>
  </si>
  <si>
    <t>TXN_007317</t>
  </si>
  <si>
    <t>TXN_007196</t>
  </si>
  <si>
    <t>CUST_9672</t>
  </si>
  <si>
    <t>TXN_001983</t>
  </si>
  <si>
    <t>TXN_000227</t>
  </si>
  <si>
    <t>CUST_5499</t>
  </si>
  <si>
    <t>TXN_004715</t>
  </si>
  <si>
    <t>CUST_7365</t>
  </si>
  <si>
    <t>TXN_004561</t>
  </si>
  <si>
    <t>CUST_3778</t>
  </si>
  <si>
    <t>TXN_000211</t>
  </si>
  <si>
    <t>TXN_009921</t>
  </si>
  <si>
    <t>CUST_1908</t>
  </si>
  <si>
    <t>TXN_000508</t>
  </si>
  <si>
    <t>TXN_004529</t>
  </si>
  <si>
    <t>TXN_000047</t>
  </si>
  <si>
    <t>CUST_1775</t>
  </si>
  <si>
    <t>TXN_000093</t>
  </si>
  <si>
    <t>TXN_000132</t>
  </si>
  <si>
    <t>TXN_000134</t>
  </si>
  <si>
    <t>TXN_000183</t>
  </si>
  <si>
    <t>TXN_000198</t>
  </si>
  <si>
    <t>TXN_000341</t>
  </si>
  <si>
    <t>CUST_3491</t>
  </si>
  <si>
    <t>TXN_000342</t>
  </si>
  <si>
    <t>TXN_000356</t>
  </si>
  <si>
    <t>CUST_5465</t>
  </si>
  <si>
    <t>TXN_000376</t>
  </si>
  <si>
    <t>TXN_000401</t>
  </si>
  <si>
    <t>CUST_3489</t>
  </si>
  <si>
    <t>TXN_000424</t>
  </si>
  <si>
    <t>TXN_000521</t>
  </si>
  <si>
    <t>TXN_000608</t>
  </si>
  <si>
    <t>TXN_000686</t>
  </si>
  <si>
    <t>TXN_000765</t>
  </si>
  <si>
    <t>TXN_000777</t>
  </si>
  <si>
    <t>TXN_000792</t>
  </si>
  <si>
    <t>TXN_000848</t>
  </si>
  <si>
    <t>TXN_000855</t>
  </si>
  <si>
    <t>TXN_000890</t>
  </si>
  <si>
    <t>TXN_000923</t>
  </si>
  <si>
    <t>TXN_000969</t>
  </si>
  <si>
    <t>TXN_000972</t>
  </si>
  <si>
    <t>TXN_000975</t>
  </si>
  <si>
    <t>TXN_001077</t>
  </si>
  <si>
    <t>CUST_6475</t>
  </si>
  <si>
    <t>TXN_001127</t>
  </si>
  <si>
    <t>CUST_8617</t>
  </si>
  <si>
    <t>TXN_001135</t>
  </si>
  <si>
    <t>CUST_2639</t>
  </si>
  <si>
    <t>TXN_001148</t>
  </si>
  <si>
    <t>CUST_4004</t>
  </si>
  <si>
    <t>TXN_001177</t>
  </si>
  <si>
    <t>TXN_001213</t>
  </si>
  <si>
    <t>TXN_001244</t>
  </si>
  <si>
    <t>CUST_8511</t>
  </si>
  <si>
    <t>TXN_001276</t>
  </si>
  <si>
    <t>TXN_001391</t>
  </si>
  <si>
    <t>TXN_001408</t>
  </si>
  <si>
    <t>CUST_9782</t>
  </si>
  <si>
    <t>TXN_001449</t>
  </si>
  <si>
    <t>TXN_001451</t>
  </si>
  <si>
    <t>TXN_001479</t>
  </si>
  <si>
    <t>TXN_001497</t>
  </si>
  <si>
    <t>CUST_2266</t>
  </si>
  <si>
    <t>TXN_001528</t>
  </si>
  <si>
    <t>TXN_001652</t>
  </si>
  <si>
    <t>TXN_001664</t>
  </si>
  <si>
    <t>TXN_001746</t>
  </si>
  <si>
    <t>CUST_1482</t>
  </si>
  <si>
    <t>TXN_001765</t>
  </si>
  <si>
    <t>CUST_7602</t>
  </si>
  <si>
    <t>TXN_001782</t>
  </si>
  <si>
    <t>CUST_3475</t>
  </si>
  <si>
    <t>TXN_001792</t>
  </si>
  <si>
    <t>TXN_001878</t>
  </si>
  <si>
    <t>TXN_001894</t>
  </si>
  <si>
    <t>CUST_8154</t>
  </si>
  <si>
    <t>TXN_001915</t>
  </si>
  <si>
    <t>TXN_001921</t>
  </si>
  <si>
    <t>TXN_001937</t>
  </si>
  <si>
    <t>CUST_7356</t>
  </si>
  <si>
    <t>TXN_001958</t>
  </si>
  <si>
    <t>CUST_4493</t>
  </si>
  <si>
    <t>TXN_001959</t>
  </si>
  <si>
    <t>TXN_001967</t>
  </si>
  <si>
    <t>TXN_001978</t>
  </si>
  <si>
    <t>TXN_001980</t>
  </si>
  <si>
    <t>CUST_3247</t>
  </si>
  <si>
    <t>TXN_001985</t>
  </si>
  <si>
    <t>CUST_4926</t>
  </si>
  <si>
    <t>TXN_002032</t>
  </si>
  <si>
    <t>CUST_6784</t>
  </si>
  <si>
    <t>TXN_002062</t>
  </si>
  <si>
    <t>TXN_002086</t>
  </si>
  <si>
    <t>TXN_002135</t>
  </si>
  <si>
    <t>TXN_002159</t>
  </si>
  <si>
    <t>TXN_002198</t>
  </si>
  <si>
    <t>TXN_002214</t>
  </si>
  <si>
    <t>CUST_3297</t>
  </si>
  <si>
    <t>TXN_002339</t>
  </si>
  <si>
    <t>TXN_002347</t>
  </si>
  <si>
    <t>CUST_4864</t>
  </si>
  <si>
    <t>TXN_002382</t>
  </si>
  <si>
    <t>TXN_002415</t>
  </si>
  <si>
    <t>TXN_002443</t>
  </si>
  <si>
    <t>TXN_002488</t>
  </si>
  <si>
    <t>TXN_002500</t>
  </si>
  <si>
    <t>TXN_002518</t>
  </si>
  <si>
    <t>CUST_6482</t>
  </si>
  <si>
    <t>TXN_002550</t>
  </si>
  <si>
    <t>TXN_002558</t>
  </si>
  <si>
    <t>TXN_002563</t>
  </si>
  <si>
    <t>TXN_002638</t>
  </si>
  <si>
    <t>TXN_002651</t>
  </si>
  <si>
    <t>CUST_7591</t>
  </si>
  <si>
    <t>TXN_002716</t>
  </si>
  <si>
    <t>TXN_002721</t>
  </si>
  <si>
    <t>TXN_002756</t>
  </si>
  <si>
    <t>TXN_002771</t>
  </si>
  <si>
    <t>TXN_002823</t>
  </si>
  <si>
    <t>CUST_3951</t>
  </si>
  <si>
    <t>TXN_002874</t>
  </si>
  <si>
    <t>CUST_9859</t>
  </si>
  <si>
    <t>TXN_002919</t>
  </si>
  <si>
    <t>CUST_9588</t>
  </si>
  <si>
    <t>TXN_002922</t>
  </si>
  <si>
    <t>TXN_002965</t>
  </si>
  <si>
    <t>TXN_003000</t>
  </si>
  <si>
    <t>TXN_003025</t>
  </si>
  <si>
    <t>TXN_003027</t>
  </si>
  <si>
    <t>TXN_003030</t>
  </si>
  <si>
    <t>CUST_4313</t>
  </si>
  <si>
    <t>TXN_003064</t>
  </si>
  <si>
    <t>TXN_003065</t>
  </si>
  <si>
    <t>TXN_003093</t>
  </si>
  <si>
    <t>TXN_003142</t>
  </si>
  <si>
    <t>TXN_003188</t>
  </si>
  <si>
    <t>TXN_003202</t>
  </si>
  <si>
    <t>TXN_003236</t>
  </si>
  <si>
    <t>TXN_003243</t>
  </si>
  <si>
    <t>TXN_003270</t>
  </si>
  <si>
    <t>TXN_003289</t>
  </si>
  <si>
    <t>TXN_003320</t>
  </si>
  <si>
    <t>TXN_003342</t>
  </si>
  <si>
    <t>TXN_003433</t>
  </si>
  <si>
    <t>CUST_2526</t>
  </si>
  <si>
    <t>TXN_003435</t>
  </si>
  <si>
    <t>TXN_003452</t>
  </si>
  <si>
    <t>CUST_3912</t>
  </si>
  <si>
    <t>TXN_003468</t>
  </si>
  <si>
    <t>CUST_1062</t>
  </si>
  <si>
    <t>TXN_003514</t>
  </si>
  <si>
    <t>TXN_003559</t>
  </si>
  <si>
    <t>TXN_003572</t>
  </si>
  <si>
    <t>CUST_6388</t>
  </si>
  <si>
    <t>TXN_003592</t>
  </si>
  <si>
    <t>CUST_5434</t>
  </si>
  <si>
    <t>TXN_003596</t>
  </si>
  <si>
    <t>TXN_003609</t>
  </si>
  <si>
    <t>CUST_7328</t>
  </si>
  <si>
    <t>TXN_003624</t>
  </si>
  <si>
    <t>TXN_003629</t>
  </si>
  <si>
    <t>CUST_7239</t>
  </si>
  <si>
    <t>TXN_003683</t>
  </si>
  <si>
    <t>TXN_003738</t>
  </si>
  <si>
    <t>TXN_003747</t>
  </si>
  <si>
    <t>CUST_8609</t>
  </si>
  <si>
    <t>TXN_003756</t>
  </si>
  <si>
    <t>TXN_003871</t>
  </si>
  <si>
    <t>TXN_003894</t>
  </si>
  <si>
    <t>TXN_003930</t>
  </si>
  <si>
    <t>CUST_8185</t>
  </si>
  <si>
    <t>TXN_003956</t>
  </si>
  <si>
    <t>TXN_003999</t>
  </si>
  <si>
    <t>TXN_004010</t>
  </si>
  <si>
    <t>TXN_004024</t>
  </si>
  <si>
    <t>TXN_004030</t>
  </si>
  <si>
    <t>CUST_6048</t>
  </si>
  <si>
    <t>TXN_004073</t>
  </si>
  <si>
    <t>TXN_004087</t>
  </si>
  <si>
    <t>CUST_7653</t>
  </si>
  <si>
    <t>TXN_004094</t>
  </si>
  <si>
    <t>TXN_004102</t>
  </si>
  <si>
    <t>CUST_1128</t>
  </si>
  <si>
    <t>TXN_004105</t>
  </si>
  <si>
    <t>TXN_004112</t>
  </si>
  <si>
    <t>CUST_6884</t>
  </si>
  <si>
    <t>TXN_004124</t>
  </si>
  <si>
    <t>CUST_1090</t>
  </si>
  <si>
    <t>TXN_004150</t>
  </si>
  <si>
    <t>TXN_004151</t>
  </si>
  <si>
    <t>TXN_004185</t>
  </si>
  <si>
    <t>TXN_004199</t>
  </si>
  <si>
    <t>TXN_004242</t>
  </si>
  <si>
    <t>TXN_004258</t>
  </si>
  <si>
    <t>CUST_5266</t>
  </si>
  <si>
    <t>TXN_004273</t>
  </si>
  <si>
    <t>TXN_004282</t>
  </si>
  <si>
    <t>TXN_004359</t>
  </si>
  <si>
    <t>TXN_004362</t>
  </si>
  <si>
    <t>CUST_3851</t>
  </si>
  <si>
    <t>TXN_004434</t>
  </si>
  <si>
    <t>CUST_1926</t>
  </si>
  <si>
    <t>TXN_004463</t>
  </si>
  <si>
    <t>TXN_004533</t>
  </si>
  <si>
    <t>TXN_004545</t>
  </si>
  <si>
    <t>CUST_2268</t>
  </si>
  <si>
    <t>TXN_004574</t>
  </si>
  <si>
    <t>TXN_004629</t>
  </si>
  <si>
    <t>TXN_004632</t>
  </si>
  <si>
    <t>TXN_004644</t>
  </si>
  <si>
    <t>TXN_004685</t>
  </si>
  <si>
    <t>CUST_1643</t>
  </si>
  <si>
    <t>TXN_004694</t>
  </si>
  <si>
    <t>CUST_9947</t>
  </si>
  <si>
    <t>TXN_004717</t>
  </si>
  <si>
    <t>TXN_004719</t>
  </si>
  <si>
    <t>TXN_004757</t>
  </si>
  <si>
    <t>TXN_004765</t>
  </si>
  <si>
    <t>TXN_004810</t>
  </si>
  <si>
    <t>CUST_3999</t>
  </si>
  <si>
    <t>TXN_004908</t>
  </si>
  <si>
    <t>TXN_004976</t>
  </si>
  <si>
    <t>TXN_004992</t>
  </si>
  <si>
    <t>TXN_005030</t>
  </si>
  <si>
    <t>CUST_1893</t>
  </si>
  <si>
    <t>TXN_005060</t>
  </si>
  <si>
    <t>TXN_005076</t>
  </si>
  <si>
    <t>CUST_7322</t>
  </si>
  <si>
    <t>TXN_005151</t>
  </si>
  <si>
    <t>TXN_005188</t>
  </si>
  <si>
    <t>TXN_005213</t>
  </si>
  <si>
    <t>TXN_005237</t>
  </si>
  <si>
    <t>CUST_4605</t>
  </si>
  <si>
    <t>TXN_005246</t>
  </si>
  <si>
    <t>CUST_9313</t>
  </si>
  <si>
    <t>TXN_005356</t>
  </si>
  <si>
    <t>TXN_005389</t>
  </si>
  <si>
    <t>TXN_005415</t>
  </si>
  <si>
    <t>TXN_005467</t>
  </si>
  <si>
    <t>CUST_6091</t>
  </si>
  <si>
    <t>TXN_005494</t>
  </si>
  <si>
    <t>TXN_005566</t>
  </si>
  <si>
    <t>TXN_005656</t>
  </si>
  <si>
    <t>TXN_005670</t>
  </si>
  <si>
    <t>CUST_8787</t>
  </si>
  <si>
    <t>TXN_005696</t>
  </si>
  <si>
    <t>CUST_5379</t>
  </si>
  <si>
    <t>TXN_005717</t>
  </si>
  <si>
    <t>CUST_7821</t>
  </si>
  <si>
    <t>TXN_005725</t>
  </si>
  <si>
    <t>TXN_005837</t>
  </si>
  <si>
    <t>TXN_005872</t>
  </si>
  <si>
    <t>CUST_5052</t>
  </si>
  <si>
    <t>TXN_005889</t>
  </si>
  <si>
    <t>CUST_9449</t>
  </si>
  <si>
    <t>TXN_005974</t>
  </si>
  <si>
    <t>CUST_6003</t>
  </si>
  <si>
    <t>TXN_006041</t>
  </si>
  <si>
    <t>TXN_006094</t>
  </si>
  <si>
    <t>TXN_006097</t>
  </si>
  <si>
    <t>TXN_006101</t>
  </si>
  <si>
    <t>TXN_006145</t>
  </si>
  <si>
    <t>CUST_3944</t>
  </si>
  <si>
    <t>TXN_006150</t>
  </si>
  <si>
    <t>TXN_006214</t>
  </si>
  <si>
    <t>TXN_006234</t>
  </si>
  <si>
    <t>TXN_006331</t>
  </si>
  <si>
    <t>TXN_006374</t>
  </si>
  <si>
    <t>TXN_006437</t>
  </si>
  <si>
    <t>CUST_5376</t>
  </si>
  <si>
    <t>TXN_006470</t>
  </si>
  <si>
    <t>TXN_006536</t>
  </si>
  <si>
    <t>TXN_006551</t>
  </si>
  <si>
    <t>TXN_006590</t>
  </si>
  <si>
    <t>TXN_006667</t>
  </si>
  <si>
    <t>TXN_006843</t>
  </si>
  <si>
    <t>TXN_006848</t>
  </si>
  <si>
    <t>CUST_1834</t>
  </si>
  <si>
    <t>TXN_006889</t>
  </si>
  <si>
    <t>CUST_1711</t>
  </si>
  <si>
    <t>TXN_007001</t>
  </si>
  <si>
    <t>TXN_007009</t>
  </si>
  <si>
    <t>TXN_007026</t>
  </si>
  <si>
    <t>CUST_6501</t>
  </si>
  <si>
    <t>TXN_007062</t>
  </si>
  <si>
    <t>TXN_007070</t>
  </si>
  <si>
    <t>TXN_007142</t>
  </si>
  <si>
    <t>TXN_007158</t>
  </si>
  <si>
    <t>TXN_007160</t>
  </si>
  <si>
    <t>TXN_007253</t>
  </si>
  <si>
    <t>TXN_007291</t>
  </si>
  <si>
    <t>TXN_007314</t>
  </si>
  <si>
    <t>TXN_007328</t>
  </si>
  <si>
    <t>CUST_6389</t>
  </si>
  <si>
    <t>TXN_007371</t>
  </si>
  <si>
    <t>CUST_7499</t>
  </si>
  <si>
    <t>TXN_007389</t>
  </si>
  <si>
    <t>TXN_007418</t>
  </si>
  <si>
    <t>TXN_007449</t>
  </si>
  <si>
    <t>CUST_6641</t>
  </si>
  <si>
    <t>TXN_007469</t>
  </si>
  <si>
    <t>TXN_007483</t>
  </si>
  <si>
    <t>TXN_007508</t>
  </si>
  <si>
    <t>TXN_007539</t>
  </si>
  <si>
    <t>TXN_007597</t>
  </si>
  <si>
    <t>CUST_1093</t>
  </si>
  <si>
    <t>TXN_007672</t>
  </si>
  <si>
    <t>TXN_007737</t>
  </si>
  <si>
    <t>TXN_007745</t>
  </si>
  <si>
    <t>TXN_007882</t>
  </si>
  <si>
    <t>CUST_9978</t>
  </si>
  <si>
    <t>TXN_007936</t>
  </si>
  <si>
    <t>TXN_007946</t>
  </si>
  <si>
    <t>CUST_3829</t>
  </si>
  <si>
    <t>TXN_008009</t>
  </si>
  <si>
    <t>TXN_008033</t>
  </si>
  <si>
    <t>TXN_008034</t>
  </si>
  <si>
    <t>TXN_008038</t>
  </si>
  <si>
    <t>TXN_008140</t>
  </si>
  <si>
    <t>TXN_008238</t>
  </si>
  <si>
    <t>TXN_008259</t>
  </si>
  <si>
    <t>TXN_008276</t>
  </si>
  <si>
    <t>TXN_008308</t>
  </si>
  <si>
    <t>TXN_008354</t>
  </si>
  <si>
    <t>TXN_008384</t>
  </si>
  <si>
    <t>TXN_008407</t>
  </si>
  <si>
    <t>CUST_1253</t>
  </si>
  <si>
    <t>TXN_008429</t>
  </si>
  <si>
    <t>TXN_008433</t>
  </si>
  <si>
    <t>CUST_3210</t>
  </si>
  <si>
    <t>TXN_008464</t>
  </si>
  <si>
    <t>TXN_008496</t>
  </si>
  <si>
    <t>TXN_008549</t>
  </si>
  <si>
    <t>CUST_1684</t>
  </si>
  <si>
    <t>TXN_008601</t>
  </si>
  <si>
    <t>TXN_008641</t>
  </si>
  <si>
    <t>TXN_008664</t>
  </si>
  <si>
    <t>TXN_008694</t>
  </si>
  <si>
    <t>TXN_008697</t>
  </si>
  <si>
    <t>TXN_008717</t>
  </si>
  <si>
    <t>CUST_4751</t>
  </si>
  <si>
    <t>TXN_008741</t>
  </si>
  <si>
    <t>TXN_008850</t>
  </si>
  <si>
    <t>TXN_008870</t>
  </si>
  <si>
    <t>CUST_2830</t>
  </si>
  <si>
    <t>TXN_008890</t>
  </si>
  <si>
    <t>CUST_2110</t>
  </si>
  <si>
    <t>TXN_008894</t>
  </si>
  <si>
    <t>CUST_4963</t>
  </si>
  <si>
    <t>TXN_008910</t>
  </si>
  <si>
    <t>TXN_008918</t>
  </si>
  <si>
    <t>TXN_009018</t>
  </si>
  <si>
    <t>TXN_009019</t>
  </si>
  <si>
    <t>CUST_7044</t>
  </si>
  <si>
    <t>TXN_009030</t>
  </si>
  <si>
    <t>TXN_009034</t>
  </si>
  <si>
    <t>TXN_009059</t>
  </si>
  <si>
    <t>CUST_9910</t>
  </si>
  <si>
    <t>TXN_009078</t>
  </si>
  <si>
    <t>CUST_6828</t>
  </si>
  <si>
    <t>TXN_009099</t>
  </si>
  <si>
    <t>CUST_3507</t>
  </si>
  <si>
    <t>TXN_009118</t>
  </si>
  <si>
    <t>TXN_009135</t>
  </si>
  <si>
    <t>TXN_009204</t>
  </si>
  <si>
    <t>CUST_3260</t>
  </si>
  <si>
    <t>TXN_009281</t>
  </si>
  <si>
    <t>TXN_009317</t>
  </si>
  <si>
    <t>CUST_8550</t>
  </si>
  <si>
    <t>TXN_009318</t>
  </si>
  <si>
    <t>CUST_5250</t>
  </si>
  <si>
    <t>TXN_009320</t>
  </si>
  <si>
    <t>CUST_1114</t>
  </si>
  <si>
    <t>TXN_009327</t>
  </si>
  <si>
    <t>TXN_009329</t>
  </si>
  <si>
    <t>TXN_009374</t>
  </si>
  <si>
    <t>TXN_009405</t>
  </si>
  <si>
    <t>TXN_009445</t>
  </si>
  <si>
    <t>TXN_009504</t>
  </si>
  <si>
    <t>TXN_009528</t>
  </si>
  <si>
    <t>TXN_009536</t>
  </si>
  <si>
    <t>CUST_1321</t>
  </si>
  <si>
    <t>TXN_009541</t>
  </si>
  <si>
    <t>TXN_009548</t>
  </si>
  <si>
    <t>TXN_009560</t>
  </si>
  <si>
    <t>TXN_009581</t>
  </si>
  <si>
    <t>CUST_1043</t>
  </si>
  <si>
    <t>TXN_009599</t>
  </si>
  <si>
    <t>CUST_4527</t>
  </si>
  <si>
    <t>TXN_009615</t>
  </si>
  <si>
    <t>CUST_3552</t>
  </si>
  <si>
    <t>TXN_009671</t>
  </si>
  <si>
    <t>TXN_009691</t>
  </si>
  <si>
    <t>CUST_8894</t>
  </si>
  <si>
    <t>TXN_009697</t>
  </si>
  <si>
    <t>TXN_009698</t>
  </si>
  <si>
    <t>TXN_009712</t>
  </si>
  <si>
    <t>TXN_009777</t>
  </si>
  <si>
    <t>CUST_9473</t>
  </si>
  <si>
    <t>TXN_009823</t>
  </si>
  <si>
    <t>CUST_3913</t>
  </si>
  <si>
    <t>TXN_009839</t>
  </si>
  <si>
    <t>TXN_009846</t>
  </si>
  <si>
    <t>TXN_009866</t>
  </si>
  <si>
    <t>CUST_8540</t>
  </si>
  <si>
    <t>TXN_009909</t>
  </si>
  <si>
    <t>TXN_009988</t>
  </si>
  <si>
    <t>outlier_flag</t>
  </si>
  <si>
    <t>Metric</t>
  </si>
  <si>
    <t>Formula</t>
  </si>
  <si>
    <t>Q1</t>
  </si>
  <si>
    <t>Q3</t>
  </si>
  <si>
    <t>IQR</t>
  </si>
  <si>
    <t>Lower Bound</t>
  </si>
  <si>
    <t>Upper Bound</t>
  </si>
  <si>
    <t>Missing Data</t>
  </si>
  <si>
    <t>STEP 3: MISSING VALUE ANALYSIS 
A) IDENTIFY MISSING VALUES
□ Click on 'amount' column filter
  → Look for (Blanks) - how many?
  □ Repeat for 'date', 'category', 'merchant_name', 'region'
□ Use conditional formatting to highlight blanks:
  - Select all data (Ctrl+A)
  - Home &gt; Conditional Formatting &gt; Highlight Cell Rules &gt; Blanks
  - Choose red fill
💡 WHAT YOU SHOULD SEE:
  • ~500 missing amounts (5%)
  • ~300 missing dates (3%)
  • ~800 missing categories (8%)
  • ~1000 missing merchants (10%)
B) HANDLE MISSING VALUES
Strategy:
1. Missing 'amount' → DELETE ROWS
   Why? Can't analyze financial data without transaction values!
    Steps:
   □ Filter 'amount' column → Show only (Blanks)
   □ Select all visible rows (click row numbers)
   □ Right-click &gt; Delete Row
   □ Clear filter
2. Missing 'date' → DELETE ROWS
   Why? Need dates for time-series analysis
      Steps:
   □ Filter 'date' column → Show only (Blanks)
   □ Select all visible rows → Delete Row
   □ Clear filter
3. Missing 'category' → FILL with "Uncategorised"
      Steps:
   □ Filter 'category' → Show only (Blanks)
   □ Select all blank cells in 'category' column
   □ Type: Uncategorised
   □ Press Ctrl+Enter (fills all selected cells)
   □ Clear filter
4. Missing 'merchant_name' → FILL with "Unknown Merchant"
   Steps: (same as above)
5. Missing 'region' → FILL with most common region
      Steps:
   □ First, find most common region:
     - In empty cell: =MODE.SNGL() - actually use:
     - Count each region manually or use pivot table
   □ Fill blanks with that region</t>
  </si>
  <si>
    <t>Row Labels</t>
  </si>
  <si>
    <t>Grand Total</t>
  </si>
  <si>
    <t>Uncategorised</t>
  </si>
  <si>
    <t>Unknown Merchant</t>
  </si>
  <si>
    <t>DATA QUALITY SUMMARY</t>
  </si>
  <si>
    <t>Value</t>
  </si>
  <si>
    <t>Original Row Count</t>
  </si>
  <si>
    <t>Final Row Count</t>
  </si>
  <si>
    <t>Rows Removed</t>
  </si>
  <si>
    <t>% Data Retained</t>
  </si>
  <si>
    <t>Transactions Flagged</t>
  </si>
  <si>
    <t>TRANSACTION SUMMARY</t>
  </si>
  <si>
    <t>Date Range (Start)</t>
  </si>
  <si>
    <t>Date Range (End)</t>
  </si>
  <si>
    <t>Total Transaction Value</t>
  </si>
  <si>
    <t>Average Transaction</t>
  </si>
  <si>
    <t>Insert Chart: Transactions by Category (Pie Chart)</t>
  </si>
  <si>
    <t>Insert Chart: Transactions by Region (Bar Chart)</t>
  </si>
  <si>
    <t>Insert Chart: Transactions Over Time (Line Chart)</t>
  </si>
  <si>
    <t>Count of transaction_id</t>
  </si>
  <si>
    <t>&lt;01/01/2024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</si>
  <si>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</si>
  <si>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</si>
  <si>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</si>
  <si>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</si>
  <si>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</si>
  <si>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</si>
  <si>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</si>
  <si>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</si>
  <si>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</si>
  <si>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</si>
  <si>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</si>
  <si>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</si>
  <si>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It Services</t>
  </si>
  <si>
    <t>Category</t>
  </si>
  <si>
    <t>Median Transaction</t>
  </si>
  <si>
    <t>(blank)</t>
  </si>
  <si>
    <t>WHAT YOU ACCOMPLISHED</t>
  </si>
  <si>
    <t>KEY SKILLS DEMONSTRATED</t>
  </si>
  <si>
    <t>Keep this file! It's part of your growing data science portfolio.</t>
  </si>
  <si>
    <t>🏆 CONGRATULATIONS! LAB 1B COMPLETE.</t>
  </si>
  <si>
    <t>PORTFOLIO GUIDE</t>
  </si>
  <si>
    <r>
      <rPr>
        <b/>
        <sz val="12"/>
        <color theme="1"/>
        <rFont val="Aptos Narrow"/>
        <family val="2"/>
        <scheme val="minor"/>
      </rPr>
      <t>FOR YOUR PORTFOLIO</t>
    </r>
    <r>
      <rPr>
        <sz val="11"/>
        <color theme="1"/>
        <rFont val="Aptos Narrow"/>
        <family val="2"/>
        <scheme val="minor"/>
      </rPr>
      <t xml:space="preserve">
FILES TO SAVE:
1. This completed workbook (.xlsx)
2. Screenshots of your dashboard (Analysis sheet)
3. (Optional) PDF export of key sheets</t>
    </r>
  </si>
  <si>
    <t>1. Cleaned 10,000 financial transactions using Excel
2. Identified and resolved 5 data quality issues
3. Applied IQR method for outlier 
4. Standardized categorical data for consistency
5. Created a summary dashboard for stakeholder reporting
6. Flagged high-value transactions (not deleted - showing business awareness)</t>
  </si>
  <si>
    <r>
      <rPr>
        <b/>
        <sz val="12"/>
        <color theme="1"/>
        <rFont val="Aptos Narrow"/>
        <family val="2"/>
        <scheme val="minor"/>
      </rPr>
      <t>HOW TO PRESENT THIS IN INTERVIEWS</t>
    </r>
    <r>
      <rPr>
        <sz val="11"/>
        <color theme="1"/>
        <rFont val="Aptos Narrow"/>
        <family val="2"/>
        <scheme val="minor"/>
      </rPr>
      <t xml:space="preserve">
EXAMPLE TALKING POINT:
"I completed a data cleaning project using Excel on 10,000 financial transactions. I identified missing values across 5 columns and applied appropriate handling strategies - deleting rows where critical fields like 'amount' were missing, but filling in categorical fields like 'merchant_name' with 'Unknown' for later investigation. 
I used the IQR method to detect outliers and added a flag column rather than automatically deleting high-value transactions, demonstrating understanding of financial data context. I also standardized categorical data using Find &amp; Replace and the PROPER function to ensure consistency.
Finally, I created a dashboard with summary metrics and visualisations to communicate data quality improvements to stakeholders. The project demonstrates my ability to deliver clean, analysis-ready datasets using Excel."</t>
    </r>
  </si>
  <si>
    <t>Data Inspection</t>
  </si>
  <si>
    <t xml:space="preserve">Missing Value Handling </t>
  </si>
  <si>
    <t>Outlier Detection</t>
  </si>
  <si>
    <t>Data Standardisation</t>
  </si>
  <si>
    <t>Formula Skills</t>
  </si>
  <si>
    <t>Data Visualisation</t>
  </si>
  <si>
    <t>Business Awarenes</t>
  </si>
  <si>
    <t xml:space="preserve">Documentation            </t>
  </si>
  <si>
    <t>AutoFilter, Conditional Formatting</t>
  </si>
  <si>
    <t>Strategic deletion vs filling</t>
  </si>
  <si>
    <t xml:space="preserve"> IQR method with formulas  </t>
  </si>
  <si>
    <t xml:space="preserve"> PROPER function, Find &amp; Replace</t>
  </si>
  <si>
    <t xml:space="preserve">QUARTILE, IF, OR, COUNTIF  </t>
  </si>
  <si>
    <t>Charts and dashboard</t>
  </si>
  <si>
    <t xml:space="preserve">Flagged outliers, didn't delete </t>
  </si>
  <si>
    <t>Clear summary metrics</t>
  </si>
  <si>
    <t>Copy data from Raw_Data sheet to start. Follow Instructions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</si>
</sst>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C00000"/>
      <name val="ADLaM Display"/>
    </font>
    <font>
      <b/>
      <sz val="14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0" fontId="8" fillId="10" borderId="5" applyNumberFormat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4" xfId="0" applyFont="1" applyFill="1" applyBorder="1"/>
    <xf numFmtId="0" fontId="0" fillId="9" borderId="0" xfId="0" applyFill="1"/>
    <xf numFmtId="0" fontId="2" fillId="0" borderId="0" xfId="0" applyFont="1"/>
    <xf numFmtId="0" fontId="0" fillId="0" borderId="0" xfId="0" pivotButton="1"/>
    <xf numFmtId="0" fontId="8" fillId="10" borderId="5" xfId="1"/>
    <xf numFmtId="9" fontId="8" fillId="10" borderId="5" xfId="1" applyNumberFormat="1"/>
    <xf numFmtId="14" fontId="8" fillId="10" borderId="5" xfId="1" applyNumberFormat="1"/>
    <xf numFmtId="164" fontId="8" fillId="10" borderId="5" xfId="1" applyNumberFormat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7" fillId="7" borderId="0" xfId="0" applyFont="1" applyFill="1" applyAlignment="1">
      <alignment horizontal="left" wrapText="1"/>
    </xf>
    <xf numFmtId="0" fontId="7" fillId="7" borderId="0" xfId="0" applyFont="1" applyFill="1" applyAlignment="1">
      <alignment horizontal="left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left"/>
    </xf>
    <xf numFmtId="0" fontId="9" fillId="0" borderId="10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6" xfId="0" applyFill="1" applyBorder="1" applyAlignment="1">
      <alignment horizontal="left" wrapText="1"/>
    </xf>
    <xf numFmtId="0" fontId="13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6" xfId="0" applyFill="1" applyBorder="1" applyAlignment="1">
      <alignment horizontal="left"/>
    </xf>
    <xf numFmtId="0" fontId="11" fillId="9" borderId="7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 wrapText="1"/>
    </xf>
  </cellXfs>
  <cellStyles count="2">
    <cellStyle name="Calculation" xfId="1" builtinId="22"/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'Pivote tables'!$B$27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tables'!$A$28:$A$41</c:f>
              <c:strCache>
                <c:ptCount val="13"/>
                <c:pt idx="0">
                  <c:v>&lt;01/01/2024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'Pivote tables'!$B$28:$B$41</c:f>
              <c:numCache>
                <c:formatCode>General</c:formatCode>
                <c:ptCount val="13"/>
                <c:pt idx="1">
                  <c:v>795</c:v>
                </c:pt>
                <c:pt idx="2">
                  <c:v>719</c:v>
                </c:pt>
                <c:pt idx="3">
                  <c:v>832</c:v>
                </c:pt>
                <c:pt idx="4">
                  <c:v>729</c:v>
                </c:pt>
                <c:pt idx="5">
                  <c:v>767</c:v>
                </c:pt>
                <c:pt idx="6">
                  <c:v>740</c:v>
                </c:pt>
                <c:pt idx="7">
                  <c:v>781</c:v>
                </c:pt>
                <c:pt idx="8">
                  <c:v>783</c:v>
                </c:pt>
                <c:pt idx="9">
                  <c:v>759</c:v>
                </c:pt>
                <c:pt idx="10">
                  <c:v>800</c:v>
                </c:pt>
                <c:pt idx="11">
                  <c:v>763</c:v>
                </c:pt>
                <c:pt idx="12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6-45EE-ADA4-6013791777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9479215"/>
        <c:axId val="979795343"/>
      </c:lineChart>
      <c:catAx>
        <c:axId val="9694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95343"/>
        <c:crosses val="autoZero"/>
        <c:auto val="1"/>
        <c:lblAlgn val="ctr"/>
        <c:lblOffset val="100"/>
        <c:noMultiLvlLbl val="0"/>
      </c:catAx>
      <c:valAx>
        <c:axId val="9797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tables'!$A$13:$A$25</c:f>
              <c:strCache>
                <c:ptCount val="12"/>
                <c:pt idx="0">
                  <c:v>Consulting</c:v>
                </c:pt>
                <c:pt idx="1">
                  <c:v>Equipment</c:v>
                </c:pt>
                <c:pt idx="2">
                  <c:v>It Services</c:v>
                </c:pt>
                <c:pt idx="3">
                  <c:v>Legal</c:v>
                </c:pt>
                <c:pt idx="4">
                  <c:v>Maintenance</c:v>
                </c:pt>
                <c:pt idx="5">
                  <c:v>Marketing</c:v>
                </c:pt>
                <c:pt idx="6">
                  <c:v>Office Supplies</c:v>
                </c:pt>
                <c:pt idx="7">
                  <c:v>Training</c:v>
                </c:pt>
                <c:pt idx="8">
                  <c:v>Travel</c:v>
                </c:pt>
                <c:pt idx="9">
                  <c:v>Uncategorised</c:v>
                </c:pt>
                <c:pt idx="10">
                  <c:v>Utilities</c:v>
                </c:pt>
                <c:pt idx="11">
                  <c:v>(blank)</c:v>
                </c:pt>
              </c:strCache>
            </c:strRef>
          </c:cat>
          <c:val>
            <c:numRef>
              <c:f>'Pivote tables'!$B$13:$B$25</c:f>
              <c:numCache>
                <c:formatCode>General</c:formatCode>
                <c:ptCount val="12"/>
                <c:pt idx="0">
                  <c:v>862</c:v>
                </c:pt>
                <c:pt idx="1">
                  <c:v>831</c:v>
                </c:pt>
                <c:pt idx="2">
                  <c:v>852</c:v>
                </c:pt>
                <c:pt idx="3">
                  <c:v>872</c:v>
                </c:pt>
                <c:pt idx="4">
                  <c:v>828</c:v>
                </c:pt>
                <c:pt idx="5">
                  <c:v>859</c:v>
                </c:pt>
                <c:pt idx="6">
                  <c:v>825</c:v>
                </c:pt>
                <c:pt idx="7">
                  <c:v>875</c:v>
                </c:pt>
                <c:pt idx="8">
                  <c:v>834</c:v>
                </c:pt>
                <c:pt idx="9">
                  <c:v>743</c:v>
                </c:pt>
                <c:pt idx="10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0-4244-BC75-DD264FE48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499263"/>
        <c:axId val="864500223"/>
      </c:barChart>
      <c:catAx>
        <c:axId val="86449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00223"/>
        <c:crosses val="autoZero"/>
        <c:auto val="1"/>
        <c:lblAlgn val="ctr"/>
        <c:lblOffset val="100"/>
        <c:noMultiLvlLbl val="0"/>
      </c:catAx>
      <c:valAx>
        <c:axId val="8645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'Pivote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C-4359-80DF-F11D580728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C-4359-80DF-F11D580728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C-4359-80DF-F11D580728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C-4359-80DF-F11D580728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C-4359-80DF-F11D580728D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'Pivote tables'!$A$4:$A$9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'Pivote tables'!$B$4:$B$9</c:f>
              <c:numCache>
                <c:formatCode>General</c:formatCode>
                <c:ptCount val="5"/>
                <c:pt idx="0">
                  <c:v>2205</c:v>
                </c:pt>
                <c:pt idx="1">
                  <c:v>2512</c:v>
                </c:pt>
                <c:pt idx="2">
                  <c:v>2277</c:v>
                </c:pt>
                <c:pt idx="3">
                  <c:v>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EC-4359-80DF-F11D58072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'Pivote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FC-4CA1-A61F-63B422337E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C-4CA1-A61F-63B422337E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C-4CA1-A61F-63B422337E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FC-4CA1-A61F-63B422337E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FC-4CA1-A61F-63B422337E6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'Pivote tables'!$A$4:$A$9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'Pivote tables'!$B$4:$B$9</c:f>
              <c:numCache>
                <c:formatCode>General</c:formatCode>
                <c:ptCount val="5"/>
                <c:pt idx="0">
                  <c:v>2205</c:v>
                </c:pt>
                <c:pt idx="1">
                  <c:v>2512</c:v>
                </c:pt>
                <c:pt idx="2">
                  <c:v>2277</c:v>
                </c:pt>
                <c:pt idx="3">
                  <c:v>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AE1-89E8-309878EA2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tables'!$A$13:$A$25</c:f>
              <c:strCache>
                <c:ptCount val="12"/>
                <c:pt idx="0">
                  <c:v>Consulting</c:v>
                </c:pt>
                <c:pt idx="1">
                  <c:v>Equipment</c:v>
                </c:pt>
                <c:pt idx="2">
                  <c:v>It Services</c:v>
                </c:pt>
                <c:pt idx="3">
                  <c:v>Legal</c:v>
                </c:pt>
                <c:pt idx="4">
                  <c:v>Maintenance</c:v>
                </c:pt>
                <c:pt idx="5">
                  <c:v>Marketing</c:v>
                </c:pt>
                <c:pt idx="6">
                  <c:v>Office Supplies</c:v>
                </c:pt>
                <c:pt idx="7">
                  <c:v>Training</c:v>
                </c:pt>
                <c:pt idx="8">
                  <c:v>Travel</c:v>
                </c:pt>
                <c:pt idx="9">
                  <c:v>Uncategorised</c:v>
                </c:pt>
                <c:pt idx="10">
                  <c:v>Utilities</c:v>
                </c:pt>
                <c:pt idx="11">
                  <c:v>(blank)</c:v>
                </c:pt>
              </c:strCache>
            </c:strRef>
          </c:cat>
          <c:val>
            <c:numRef>
              <c:f>'Pivote tables'!$B$13:$B$25</c:f>
              <c:numCache>
                <c:formatCode>General</c:formatCode>
                <c:ptCount val="12"/>
                <c:pt idx="0">
                  <c:v>862</c:v>
                </c:pt>
                <c:pt idx="1">
                  <c:v>831</c:v>
                </c:pt>
                <c:pt idx="2">
                  <c:v>852</c:v>
                </c:pt>
                <c:pt idx="3">
                  <c:v>872</c:v>
                </c:pt>
                <c:pt idx="4">
                  <c:v>828</c:v>
                </c:pt>
                <c:pt idx="5">
                  <c:v>859</c:v>
                </c:pt>
                <c:pt idx="6">
                  <c:v>825</c:v>
                </c:pt>
                <c:pt idx="7">
                  <c:v>875</c:v>
                </c:pt>
                <c:pt idx="8">
                  <c:v>834</c:v>
                </c:pt>
                <c:pt idx="9">
                  <c:v>743</c:v>
                </c:pt>
                <c:pt idx="10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D1-B5B2-410B121BC8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4499263"/>
        <c:axId val="864500223"/>
      </c:barChart>
      <c:catAx>
        <c:axId val="86449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500223"/>
        <c:crosses val="autoZero"/>
        <c:auto val="1"/>
        <c:lblAlgn val="ctr"/>
        <c:lblOffset val="100"/>
        <c:noMultiLvlLbl val="0"/>
      </c:catAx>
      <c:valAx>
        <c:axId val="8645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[Lab1b.xlsx]Pivote tables!PivotTable8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'Pivote tables'!$B$27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tables'!$A$28:$A$41</c:f>
              <c:strCache>
                <c:ptCount val="13"/>
                <c:pt idx="0">
                  <c:v>&lt;01/01/2024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'Pivote tables'!$B$28:$B$41</c:f>
              <c:numCache>
                <c:formatCode>General</c:formatCode>
                <c:ptCount val="13"/>
                <c:pt idx="1">
                  <c:v>795</c:v>
                </c:pt>
                <c:pt idx="2">
                  <c:v>719</c:v>
                </c:pt>
                <c:pt idx="3">
                  <c:v>832</c:v>
                </c:pt>
                <c:pt idx="4">
                  <c:v>729</c:v>
                </c:pt>
                <c:pt idx="5">
                  <c:v>767</c:v>
                </c:pt>
                <c:pt idx="6">
                  <c:v>740</c:v>
                </c:pt>
                <c:pt idx="7">
                  <c:v>781</c:v>
                </c:pt>
                <c:pt idx="8">
                  <c:v>783</c:v>
                </c:pt>
                <c:pt idx="9">
                  <c:v>759</c:v>
                </c:pt>
                <c:pt idx="10">
                  <c:v>800</c:v>
                </c:pt>
                <c:pt idx="11">
                  <c:v>763</c:v>
                </c:pt>
                <c:pt idx="12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0-4336-BE6A-97259E7D9B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9479215"/>
        <c:axId val="979795343"/>
      </c:lineChart>
      <c:catAx>
        <c:axId val="96947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95343"/>
        <c:crosses val="autoZero"/>
        <c:auto val="1"/>
        <c:lblAlgn val="ctr"/>
        <c:lblOffset val="100"/>
        <c:noMultiLvlLbl val="0"/>
      </c:catAx>
      <c:valAx>
        <c:axId val="9797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amount</a:t>
          </a:r>
        </a:p>
      </cx:txPr>
    </cx:title>
    <cx:plotArea>
      <cx:plotAreaRegion>
        <cx:series layoutId="boxWhisker" uniqueId="{7F62BD5F-40F3-437A-9DA0-AD0E577B3143}">
          <cx:tx>
            <cx:txData>
              <cx:f>_xlchart.v1.0</cx:f>
              <cx:v>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35</xdr:row>
      <xdr:rowOff>0</xdr:rowOff>
    </xdr:from>
    <xdr:to>
      <xdr:col>12</xdr:col>
      <xdr:colOff>571501</xdr:colOff>
      <xdr:row>52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7405A-3DFA-4343-B987-C7B8E8D40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18</xdr:row>
      <xdr:rowOff>95250</xdr:rowOff>
    </xdr:from>
    <xdr:to>
      <xdr:col>12</xdr:col>
      <xdr:colOff>533400</xdr:colOff>
      <xdr:row>33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278DCD-B1EB-46D7-B693-458270076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165100</xdr:colOff>
      <xdr:row>3</xdr:row>
      <xdr:rowOff>127000</xdr:rowOff>
    </xdr:from>
    <xdr:to>
      <xdr:col>12</xdr:col>
      <xdr:colOff>565150</xdr:colOff>
      <xdr:row>16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25E8A1-620F-4AA6-8C50-22B33B890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511175</xdr:colOff>
      <xdr:row>0</xdr:row>
      <xdr:rowOff>161924</xdr:rowOff>
    </xdr:from>
    <xdr:to>
      <xdr:col>21</xdr:col>
      <xdr:colOff>568325</xdr:colOff>
      <xdr:row>21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396909-C4C5-A8B2-D3CA-E5FABBECAA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161924"/>
              <a:ext cx="5753100" cy="372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488950</xdr:colOff>
      <xdr:row>0</xdr:row>
      <xdr:rowOff>177800</xdr:rowOff>
    </xdr:from>
    <xdr:to>
      <xdr:col>12</xdr:col>
      <xdr:colOff>215900</xdr:colOff>
      <xdr:row>12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96B45-81DC-E7F1-5890-95C0891E9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473075</xdr:colOff>
      <xdr:row>12</xdr:row>
      <xdr:rowOff>171450</xdr:rowOff>
    </xdr:from>
    <xdr:to>
      <xdr:col>12</xdr:col>
      <xdr:colOff>196850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DAF88-8473-7534-B457-5C8F9DAE1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339725</xdr:colOff>
      <xdr:row>28</xdr:row>
      <xdr:rowOff>0</xdr:rowOff>
    </xdr:from>
    <xdr:to>
      <xdr:col>12</xdr:col>
      <xdr:colOff>247651</xdr:colOff>
      <xdr:row>45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45195-5980-5A18-59DF-21C51C5F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 Younis" refreshedDate="46045.394591898148" createdVersion="8" refreshedVersion="8" minRefreshableVersion="3" recordCount="9218" xr:uid="{D4836A5B-1B4A-4C80-B18B-4B62CE33EE02}">
  <cacheSource type="worksheet">
    <worksheetSource ref="A1:I1048576" sheet="Clean_Data"/>
  </cacheSource>
  <cacheFields count="11">
    <cacheField name="transaction_id" numFmtId="0">
      <sharedItems containsBlank="1" count="9218">
        <s v="TXN_001114"/>
        <s v="TXN_006267"/>
        <s v="TXN_005820"/>
        <s v="TXN_004797"/>
        <s v="TXN_004823"/>
        <s v="TXN_009190"/>
        <s v="TXN_009475"/>
        <s v="TXN_001489"/>
        <s v="TXN_000008"/>
        <s v="TXN_003162"/>
        <s v="TXN_003740"/>
        <s v="TXN_006854"/>
        <s v="TXN_009200"/>
        <s v="TXN_005241"/>
        <s v="TXN_006394"/>
        <s v="TXN_004328"/>
        <s v="TXN_005057"/>
        <s v="TXN_002009"/>
        <s v="TXN_008775"/>
        <s v="TXN_004566"/>
        <s v="TXN_005371"/>
        <s v="TXN_003483"/>
        <s v="TXN_004348"/>
        <s v="TXN_001881"/>
        <s v="TXN_006677"/>
        <s v="TXN_007073"/>
        <s v="TXN_000437"/>
        <s v="TXN_008588"/>
        <s v="TXN_006791"/>
        <s v="TXN_009741"/>
        <s v="TXN_008610"/>
        <s v="TXN_007634"/>
        <s v="TXN_004140"/>
        <s v="TXN_008001"/>
        <s v="TXN_004532"/>
        <s v="TXN_003647"/>
        <s v="TXN_009462"/>
        <s v="TXN_008508"/>
        <s v="TXN_006663"/>
        <s v="TXN_007364"/>
        <s v="TXN_004743"/>
        <s v="TXN_009414"/>
        <s v="TXN_001966"/>
        <s v="TXN_004289"/>
        <s v="TXN_003621"/>
        <s v="TXN_001064"/>
        <s v="TXN_000344"/>
        <s v="TXN_004696"/>
        <s v="TXN_008434"/>
        <s v="TXN_009309"/>
        <s v="TXN_002034"/>
        <s v="TXN_000296"/>
        <s v="TXN_000977"/>
        <s v="TXN_001670"/>
        <s v="TXN_002186"/>
        <s v="TXN_002993"/>
        <s v="TXN_003070"/>
        <s v="TXN_003266"/>
        <s v="TXN_003630"/>
        <s v="TXN_004164"/>
        <s v="TXN_004171"/>
        <s v="TXN_004459"/>
        <s v="TXN_004620"/>
        <s v="TXN_004805"/>
        <s v="TXN_005025"/>
        <s v="TXN_006846"/>
        <s v="TXN_006940"/>
        <s v="TXN_007402"/>
        <s v="TXN_007412"/>
        <s v="TXN_007797"/>
        <s v="TXN_008295"/>
        <s v="TXN_008427"/>
        <s v="TXN_008525"/>
        <s v="TXN_009288"/>
        <s v="TXN_009339"/>
        <s v="TXN_009951"/>
        <s v="TXN_009954"/>
        <s v="TXN_000601"/>
        <s v="TXN_001443"/>
        <s v="TXN_001592"/>
        <s v="TXN_002595"/>
        <s v="TXN_003134"/>
        <s v="TXN_003456"/>
        <s v="TXN_004596"/>
        <s v="TXN_004652"/>
        <s v="TXN_005520"/>
        <s v="TXN_005671"/>
        <s v="TXN_005702"/>
        <s v="TXN_006105"/>
        <s v="TXN_006116"/>
        <s v="TXN_006429"/>
        <s v="TXN_006520"/>
        <s v="TXN_007691"/>
        <s v="TXN_008112"/>
        <s v="TXN_008122"/>
        <s v="TXN_008191"/>
        <s v="TXN_008523"/>
        <s v="TXN_009573"/>
        <s v="TXN_000103"/>
        <s v="TXN_000107"/>
        <s v="TXN_000178"/>
        <s v="TXN_000445"/>
        <s v="TXN_000818"/>
        <s v="TXN_000829"/>
        <s v="TXN_000882"/>
        <s v="TXN_001977"/>
        <s v="TXN_002472"/>
        <s v="TXN_004085"/>
        <s v="TXN_004236"/>
        <s v="TXN_004449"/>
        <s v="TXN_004993"/>
        <s v="TXN_005138"/>
        <s v="TXN_005232"/>
        <s v="TXN_005417"/>
        <s v="TXN_005525"/>
        <s v="TXN_006790"/>
        <s v="TXN_006872"/>
        <s v="TXN_007325"/>
        <s v="TXN_007560"/>
        <s v="TXN_008200"/>
        <s v="TXN_009251"/>
        <s v="TXN_009371"/>
        <s v="TXN_009572"/>
        <s v="TXN_009856"/>
        <s v="TXN_000259"/>
        <s v="TXN_000420"/>
        <s v="TXN_000519"/>
        <s v="TXN_001337"/>
        <s v="TXN_002279"/>
        <s v="TXN_002453"/>
        <s v="TXN_003578"/>
        <s v="TXN_004007"/>
        <s v="TXN_004135"/>
        <s v="TXN_004424"/>
        <s v="TXN_004494"/>
        <s v="TXN_004511"/>
        <s v="TXN_004877"/>
        <s v="TXN_004994"/>
        <s v="TXN_005162"/>
        <s v="TXN_005392"/>
        <s v="TXN_006015"/>
        <s v="TXN_006027"/>
        <s v="TXN_006699"/>
        <s v="TXN_006762"/>
        <s v="TXN_007084"/>
        <s v="TXN_007270"/>
        <s v="TXN_007795"/>
        <s v="TXN_008268"/>
        <s v="TXN_008851"/>
        <s v="TXN_009086"/>
        <s v="TXN_009665"/>
        <s v="TXN_009738"/>
        <s v="TXN_009772"/>
        <s v="TXN_000311"/>
        <s v="TXN_000639"/>
        <s v="TXN_001033"/>
        <s v="TXN_001832"/>
        <s v="TXN_001889"/>
        <s v="TXN_002796"/>
        <s v="TXN_003832"/>
        <s v="TXN_004435"/>
        <s v="TXN_004592"/>
        <s v="TXN_005833"/>
        <s v="TXN_006857"/>
        <s v="TXN_008224"/>
        <s v="TXN_008808"/>
        <s v="TXN_009308"/>
        <s v="TXN_000477"/>
        <s v="TXN_000554"/>
        <s v="TXN_000788"/>
        <s v="TXN_001373"/>
        <s v="TXN_001804"/>
        <s v="TXN_002856"/>
        <s v="TXN_002860"/>
        <s v="TXN_002895"/>
        <s v="TXN_002896"/>
        <s v="TXN_003533"/>
        <s v="TXN_004145"/>
        <s v="TXN_004313"/>
        <s v="TXN_004497"/>
        <s v="TXN_005187"/>
        <s v="TXN_005263"/>
        <s v="TXN_005304"/>
        <s v="TXN_005882"/>
        <s v="TXN_005887"/>
        <s v="TXN_006065"/>
        <s v="TXN_006271"/>
        <s v="TXN_006446"/>
        <s v="TXN_006691"/>
        <s v="TXN_007484"/>
        <s v="TXN_008908"/>
        <s v="TXN_009025"/>
        <s v="TXN_009836"/>
        <s v="TXN_000571"/>
        <s v="TXN_001467"/>
        <s v="TXN_002618"/>
        <s v="TXN_003919"/>
        <s v="TXN_004055"/>
        <s v="TXN_004448"/>
        <s v="TXN_004582"/>
        <s v="TXN_005352"/>
        <s v="TXN_005798"/>
        <s v="TXN_006295"/>
        <s v="TXN_006540"/>
        <s v="TXN_007277"/>
        <s v="TXN_007391"/>
        <s v="TXN_007735"/>
        <s v="TXN_007871"/>
        <s v="TXN_007923"/>
        <s v="TXN_008194"/>
        <s v="TXN_008888"/>
        <s v="TXN_009527"/>
        <s v="TXN_009847"/>
        <s v="TXN_000303"/>
        <s v="TXN_000385"/>
        <s v="TXN_000649"/>
        <s v="TXN_000721"/>
        <s v="TXN_000936"/>
        <s v="TXN_001081"/>
        <s v="TXN_001297"/>
        <s v="TXN_001319"/>
        <s v="TXN_001508"/>
        <s v="TXN_001541"/>
        <s v="TXN_002613"/>
        <s v="TXN_002693"/>
        <s v="TXN_002849"/>
        <s v="TXN_002968"/>
        <s v="TXN_003076"/>
        <s v="TXN_003150"/>
        <s v="TXN_003484"/>
        <s v="TXN_004367"/>
        <s v="TXN_004951"/>
        <s v="TXN_005010"/>
        <s v="TXN_006073"/>
        <s v="TXN_006550"/>
        <s v="TXN_006856"/>
        <s v="TXN_007157"/>
        <s v="TXN_007490"/>
        <s v="TXN_007732"/>
        <s v="TXN_007852"/>
        <s v="TXN_008326"/>
        <s v="TXN_008557"/>
        <s v="TXN_008768"/>
        <s v="TXN_009020"/>
        <s v="TXN_009173"/>
        <s v="TXN_000515"/>
        <s v="TXN_000708"/>
        <s v="TXN_000926"/>
        <s v="TXN_001128"/>
        <s v="TXN_001634"/>
        <s v="TXN_001718"/>
        <s v="TXN_002010"/>
        <s v="TXN_002231"/>
        <s v="TXN_002396"/>
        <s v="TXN_002628"/>
        <s v="TXN_003212"/>
        <s v="TXN_003511"/>
        <s v="TXN_003695"/>
        <s v="TXN_003989"/>
        <s v="TXN_004998"/>
        <s v="TXN_005118"/>
        <s v="TXN_005402"/>
        <s v="TXN_005911"/>
        <s v="TXN_006562"/>
        <s v="TXN_006618"/>
        <s v="TXN_006768"/>
        <s v="TXN_008047"/>
        <s v="TXN_008750"/>
        <s v="TXN_008974"/>
        <s v="TXN_009179"/>
        <s v="TXN_009391"/>
        <s v="TXN_000128"/>
        <s v="TXN_000152"/>
        <s v="TXN_000256"/>
        <s v="TXN_000586"/>
        <s v="TXN_000674"/>
        <s v="TXN_000779"/>
        <s v="TXN_000844"/>
        <s v="TXN_001819"/>
        <s v="TXN_002218"/>
        <s v="TXN_002313"/>
        <s v="TXN_002530"/>
        <s v="TXN_002588"/>
        <s v="TXN_002715"/>
        <s v="TXN_002904"/>
        <s v="TXN_002955"/>
        <s v="TXN_003300"/>
        <s v="TXN_003317"/>
        <s v="TXN_003389"/>
        <s v="TXN_004330"/>
        <s v="TXN_004374"/>
        <s v="TXN_004454"/>
        <s v="TXN_004520"/>
        <s v="TXN_004750"/>
        <s v="TXN_005441"/>
        <s v="TXN_005893"/>
        <s v="TXN_006003"/>
        <s v="TXN_006341"/>
        <s v="TXN_006451"/>
        <s v="TXN_006823"/>
        <s v="TXN_007015"/>
        <s v="TXN_007498"/>
        <s v="TXN_008239"/>
        <s v="TXN_008478"/>
        <s v="TXN_008605"/>
        <s v="TXN_008834"/>
        <s v="TXN_009277"/>
        <s v="TXN_009383"/>
        <s v="TXN_009459"/>
        <s v="TXN_009992"/>
        <s v="TXN_000171"/>
        <s v="TXN_000228"/>
        <s v="TXN_000663"/>
        <s v="TXN_002427"/>
        <s v="TXN_002634"/>
        <s v="TXN_003766"/>
        <s v="TXN_003863"/>
        <s v="TXN_004933"/>
        <s v="TXN_006847"/>
        <s v="TXN_007041"/>
        <s v="TXN_007557"/>
        <s v="TXN_007740"/>
        <s v="TXN_009418"/>
        <s v="TXN_009943"/>
        <s v="TXN_000567"/>
        <s v="TXN_001917"/>
        <s v="TXN_002027"/>
        <s v="TXN_002164"/>
        <s v="TXN_002433"/>
        <s v="TXN_002763"/>
        <s v="TXN_003203"/>
        <s v="TXN_003500"/>
        <s v="TXN_004702"/>
        <s v="TXN_004725"/>
        <s v="TXN_005090"/>
        <s v="TXN_005222"/>
        <s v="TXN_006154"/>
        <s v="TXN_006974"/>
        <s v="TXN_007625"/>
        <s v="TXN_008643"/>
        <s v="TXN_009529"/>
        <s v="TXN_009587"/>
        <s v="TXN_009684"/>
        <s v="TXN_009771"/>
        <s v="TXN_000119"/>
        <s v="TXN_000192"/>
        <s v="TXN_000482"/>
        <s v="TXN_000742"/>
        <s v="TXN_000817"/>
        <s v="TXN_001536"/>
        <s v="TXN_001624"/>
        <s v="TXN_001644"/>
        <s v="TXN_001715"/>
        <s v="TXN_001969"/>
        <s v="TXN_002114"/>
        <s v="TXN_002332"/>
        <s v="TXN_002581"/>
        <s v="TXN_002870"/>
        <s v="TXN_003090"/>
        <s v="TXN_003406"/>
        <s v="TXN_003838"/>
        <s v="TXN_003946"/>
        <s v="TXN_004381"/>
        <s v="TXN_005808"/>
        <s v="TXN_006698"/>
        <s v="TXN_007762"/>
        <s v="TXN_007925"/>
        <s v="TXN_008283"/>
        <s v="TXN_008403"/>
        <s v="TXN_008439"/>
        <s v="TXN_009095"/>
        <s v="TXN_009116"/>
        <s v="TXN_009252"/>
        <s v="TXN_009406"/>
        <s v="TXN_009632"/>
        <s v="TXN_000203"/>
        <s v="TXN_000233"/>
        <s v="TXN_000490"/>
        <s v="TXN_000824"/>
        <s v="TXN_000864"/>
        <s v="TXN_001259"/>
        <s v="TXN_001269"/>
        <s v="TXN_001374"/>
        <s v="TXN_001755"/>
        <s v="TXN_001811"/>
        <s v="TXN_002268"/>
        <s v="TXN_002502"/>
        <s v="TXN_003554"/>
        <s v="TXN_003685"/>
        <s v="TXN_003856"/>
        <s v="TXN_004186"/>
        <s v="TXN_004490"/>
        <s v="TXN_004975"/>
        <s v="TXN_005051"/>
        <s v="TXN_005555"/>
        <s v="TXN_005558"/>
        <s v="TXN_005723"/>
        <s v="TXN_005984"/>
        <s v="TXN_006918"/>
        <s v="TXN_008633"/>
        <s v="TXN_009549"/>
        <s v="TXN_009675"/>
        <s v="TXN_009893"/>
        <s v="TXN_000222"/>
        <s v="TXN_001154"/>
        <s v="TXN_001230"/>
        <s v="TXN_001433"/>
        <s v="TXN_001516"/>
        <s v="TXN_001824"/>
        <s v="TXN_002480"/>
        <s v="TXN_002808"/>
        <s v="TXN_002822"/>
        <s v="TXN_003410"/>
        <s v="TXN_003477"/>
        <s v="TXN_003517"/>
        <s v="TXN_003788"/>
        <s v="TXN_004139"/>
        <s v="TXN_004195"/>
        <s v="TXN_004560"/>
        <s v="TXN_004570"/>
        <s v="TXN_004664"/>
        <s v="TXN_005421"/>
        <s v="TXN_005485"/>
        <s v="TXN_005793"/>
        <s v="TXN_005853"/>
        <s v="TXN_005945"/>
        <s v="TXN_006122"/>
        <s v="TXN_006156"/>
        <s v="TXN_006197"/>
        <s v="TXN_006514"/>
        <s v="TXN_006733"/>
        <s v="TXN_007100"/>
        <s v="TXN_007262"/>
        <s v="TXN_007938"/>
        <s v="TXN_008780"/>
        <s v="TXN_009493"/>
        <s v="TXN_000237"/>
        <s v="TXN_000447"/>
        <s v="TXN_000497"/>
        <s v="TXN_000523"/>
        <s v="TXN_000546"/>
        <s v="TXN_001026"/>
        <s v="TXN_001165"/>
        <s v="TXN_001646"/>
        <s v="TXN_001770"/>
        <s v="TXN_002170"/>
        <s v="TXN_002474"/>
        <s v="TXN_002594"/>
        <s v="TXN_003001"/>
        <s v="TXN_003153"/>
        <s v="TXN_003469"/>
        <s v="TXN_003586"/>
        <s v="TXN_003623"/>
        <s v="TXN_004180"/>
        <s v="TXN_004489"/>
        <s v="TXN_004773"/>
        <s v="TXN_004861"/>
        <s v="TXN_005129"/>
        <s v="TXN_005515"/>
        <s v="TXN_006503"/>
        <s v="TXN_008177"/>
        <s v="TXN_008211"/>
        <s v="TXN_008438"/>
        <s v="TXN_008551"/>
        <s v="TXN_008759"/>
        <s v="TXN_008774"/>
        <s v="TXN_008790"/>
        <s v="TXN_009785"/>
        <s v="TXN_009824"/>
        <s v="TXN_009826"/>
        <s v="TXN_000035"/>
        <s v="TXN_000288"/>
        <s v="TXN_000763"/>
        <s v="TXN_000924"/>
        <s v="TXN_002219"/>
        <s v="TXN_002283"/>
        <s v="TXN_002330"/>
        <s v="TXN_002516"/>
        <s v="TXN_003180"/>
        <s v="TXN_003385"/>
        <s v="TXN_004355"/>
        <s v="TXN_004468"/>
        <s v="TXN_004484"/>
        <s v="TXN_005252"/>
        <s v="TXN_005275"/>
        <s v="TXN_005785"/>
        <s v="TXN_005925"/>
        <s v="TXN_006136"/>
        <s v="TXN_006250"/>
        <s v="TXN_006709"/>
        <s v="TXN_007104"/>
        <s v="TXN_007178"/>
        <s v="TXN_007302"/>
        <s v="TXN_007836"/>
        <s v="TXN_008113"/>
        <s v="TXN_008642"/>
        <s v="TXN_009231"/>
        <s v="TXN_009453"/>
        <s v="TXN_009520"/>
        <s v="TXN_009699"/>
        <s v="TXN_000684"/>
        <s v="TXN_000847"/>
        <s v="TXN_000887"/>
        <s v="TXN_001024"/>
        <s v="TXN_001087"/>
        <s v="TXN_001439"/>
        <s v="TXN_001483"/>
        <s v="TXN_002149"/>
        <s v="TXN_002454"/>
        <s v="TXN_002526"/>
        <s v="TXN_002537"/>
        <s v="TXN_002652"/>
        <s v="TXN_002788"/>
        <s v="TXN_003195"/>
        <s v="TXN_003923"/>
        <s v="TXN_005135"/>
        <s v="TXN_006130"/>
        <s v="TXN_006233"/>
        <s v="TXN_006766"/>
        <s v="TXN_007441"/>
        <s v="TXN_007455"/>
        <s v="TXN_007506"/>
        <s v="TXN_007726"/>
        <s v="TXN_008287"/>
        <s v="TXN_008564"/>
        <s v="TXN_008668"/>
        <s v="TXN_009343"/>
        <s v="TXN_009600"/>
        <s v="TXN_000633"/>
        <s v="TXN_001240"/>
        <s v="TXN_001942"/>
        <s v="TXN_002137"/>
        <s v="TXN_002357"/>
        <s v="TXN_002543"/>
        <s v="TXN_002836"/>
        <s v="TXN_003718"/>
        <s v="TXN_004605"/>
        <s v="TXN_004625"/>
        <s v="TXN_005406"/>
        <s v="TXN_005563"/>
        <s v="TXN_006078"/>
        <s v="TXN_006149"/>
        <s v="TXN_006322"/>
        <s v="TXN_006330"/>
        <s v="TXN_006346"/>
        <s v="TXN_006523"/>
        <s v="TXN_007367"/>
        <s v="TXN_007458"/>
        <s v="TXN_007717"/>
        <s v="TXN_008247"/>
        <s v="TXN_009284"/>
        <s v="TXN_009438"/>
        <s v="TXN_000102"/>
        <s v="TXN_000439"/>
        <s v="TXN_001367"/>
        <s v="TXN_001861"/>
        <s v="TXN_002389"/>
        <s v="TXN_002456"/>
        <s v="TXN_003482"/>
        <s v="TXN_003713"/>
        <s v="TXN_004781"/>
        <s v="TXN_004789"/>
        <s v="TXN_004924"/>
        <s v="TXN_005695"/>
        <s v="TXN_008008"/>
        <s v="TXN_008258"/>
        <s v="TXN_008356"/>
        <s v="TXN_008823"/>
        <s v="TXN_000056"/>
        <s v="TXN_000504"/>
        <s v="TXN_000789"/>
        <s v="TXN_000804"/>
        <s v="TXN_001292"/>
        <s v="TXN_001823"/>
        <s v="TXN_002041"/>
        <s v="TXN_002403"/>
        <s v="TXN_002881"/>
        <s v="TXN_003428"/>
        <s v="TXN_003440"/>
        <s v="TXN_003698"/>
        <s v="TXN_003771"/>
        <s v="TXN_003786"/>
        <s v="TXN_004314"/>
        <s v="TXN_004361"/>
        <s v="TXN_004758"/>
        <s v="TXN_005250"/>
        <s v="TXN_005376"/>
        <s v="TXN_005419"/>
        <s v="TXN_005498"/>
        <s v="TXN_005756"/>
        <s v="TXN_006002"/>
        <s v="TXN_006302"/>
        <s v="TXN_006477"/>
        <s v="TXN_006499"/>
        <s v="TXN_008251"/>
        <s v="TXN_008370"/>
        <s v="TXN_008409"/>
        <s v="TXN_008513"/>
        <s v="TXN_009016"/>
        <s v="TXN_009990"/>
        <s v="TXN_000524"/>
        <s v="TXN_001150"/>
        <s v="TXN_001282"/>
        <s v="TXN_002668"/>
        <s v="TXN_002918"/>
        <s v="TXN_003908"/>
        <s v="TXN_004149"/>
        <s v="TXN_004327"/>
        <s v="TXN_004420"/>
        <s v="TXN_004829"/>
        <s v="TXN_005108"/>
        <s v="TXN_005234"/>
        <s v="TXN_005530"/>
        <s v="TXN_005828"/>
        <s v="TXN_007681"/>
        <s v="TXN_008222"/>
        <s v="TXN_009220"/>
        <s v="TXN_000522"/>
        <s v="TXN_001414"/>
        <s v="TXN_001422"/>
        <s v="TXN_001550"/>
        <s v="TXN_001584"/>
        <s v="TXN_001731"/>
        <s v="TXN_001853"/>
        <s v="TXN_001872"/>
        <s v="TXN_002233"/>
        <s v="TXN_002605"/>
        <s v="TXN_002837"/>
        <s v="TXN_003278"/>
        <s v="TXN_003836"/>
        <s v="TXN_004589"/>
        <s v="TXN_005306"/>
        <s v="TXN_005457"/>
        <s v="TXN_006436"/>
        <s v="TXN_006574"/>
        <s v="TXN_007089"/>
        <s v="TXN_007194"/>
        <s v="TXN_007699"/>
        <s v="TXN_007908"/>
        <s v="TXN_008041"/>
        <s v="TXN_008145"/>
        <s v="TXN_008462"/>
        <s v="TXN_008586"/>
        <s v="TXN_009093"/>
        <s v="TXN_009158"/>
        <s v="TXN_009340"/>
        <s v="TXN_009747"/>
        <s v="TXN_009829"/>
        <s v="TXN_000156"/>
        <s v="TXN_000371"/>
        <s v="TXN_001389"/>
        <s v="TXN_002987"/>
        <s v="TXN_003303"/>
        <s v="TXN_003492"/>
        <s v="TXN_003947"/>
        <s v="TXN_004259"/>
        <s v="TXN_004746"/>
        <s v="TXN_005175"/>
        <s v="TXN_005705"/>
        <s v="TXN_006110"/>
        <s v="TXN_007137"/>
        <s v="TXN_008119"/>
        <s v="TXN_008373"/>
        <s v="TXN_008458"/>
        <s v="TXN_008753"/>
        <s v="TXN_009421"/>
        <s v="TXN_009542"/>
        <s v="TXN_009653"/>
        <s v="TXN_009752"/>
        <s v="TXN_000367"/>
        <s v="TXN_000458"/>
        <s v="TXN_001510"/>
        <s v="TXN_001914"/>
        <s v="TXN_002462"/>
        <s v="TXN_003615"/>
        <s v="TXN_003702"/>
        <s v="TXN_003776"/>
        <s v="TXN_004044"/>
        <s v="TXN_004113"/>
        <s v="TXN_004275"/>
        <s v="TXN_004594"/>
        <s v="TXN_004921"/>
        <s v="TXN_005159"/>
        <s v="TXN_005429"/>
        <s v="TXN_006350"/>
        <s v="TXN_006741"/>
        <s v="TXN_006922"/>
        <s v="TXN_007327"/>
        <s v="TXN_008264"/>
        <s v="TXN_009957"/>
        <s v="TXN_000875"/>
        <s v="TXN_001677"/>
        <s v="TXN_001900"/>
        <s v="TXN_002001"/>
        <s v="TXN_002215"/>
        <s v="TXN_003240"/>
        <s v="TXN_003495"/>
        <s v="TXN_004009"/>
        <s v="TXN_004526"/>
        <s v="TXN_004838"/>
        <s v="TXN_004930"/>
        <s v="TXN_005641"/>
        <s v="TXN_005644"/>
        <s v="TXN_006332"/>
        <s v="TXN_007045"/>
        <s v="TXN_008585"/>
        <s v="TXN_009966"/>
        <s v="TXN_000049"/>
        <s v="TXN_000217"/>
        <s v="TXN_000279"/>
        <s v="TXN_000304"/>
        <s v="TXN_000688"/>
        <s v="TXN_000727"/>
        <s v="TXN_000962"/>
        <s v="TXN_001003"/>
        <s v="TXN_001442"/>
        <s v="TXN_001477"/>
        <s v="TXN_002018"/>
        <s v="TXN_002225"/>
        <s v="TXN_002236"/>
        <s v="TXN_004198"/>
        <s v="TXN_004934"/>
        <s v="TXN_005005"/>
        <s v="TXN_005270"/>
        <s v="TXN_005379"/>
        <s v="TXN_005876"/>
        <s v="TXN_008459"/>
        <s v="TXN_009012"/>
        <s v="TXN_009290"/>
        <s v="TXN_009423"/>
        <s v="TXN_009497"/>
        <s v="TXN_000098"/>
        <s v="TXN_001124"/>
        <s v="TXN_001454"/>
        <s v="TXN_001491"/>
        <s v="TXN_001665"/>
        <s v="TXN_001797"/>
        <s v="TXN_002015"/>
        <s v="TXN_002146"/>
        <s v="TXN_002189"/>
        <s v="TXN_002664"/>
        <s v="TXN_003051"/>
        <s v="TXN_003371"/>
        <s v="TXN_004690"/>
        <s v="TXN_005396"/>
        <s v="TXN_005663"/>
        <s v="TXN_006103"/>
        <s v="TXN_006157"/>
        <s v="TXN_006229"/>
        <s v="TXN_006333"/>
        <s v="TXN_006526"/>
        <s v="TXN_007173"/>
        <s v="TXN_007592"/>
        <s v="TXN_007957"/>
        <s v="TXN_008111"/>
        <s v="TXN_008169"/>
        <s v="TXN_008254"/>
        <s v="TXN_008423"/>
        <s v="TXN_009214"/>
        <s v="TXN_009784"/>
        <s v="TXN_000442"/>
        <s v="TXN_000587"/>
        <s v="TXN_000771"/>
        <s v="TXN_001581"/>
        <s v="TXN_002733"/>
        <s v="TXN_003036"/>
        <s v="TXN_003716"/>
        <s v="TXN_003875"/>
        <s v="TXN_004409"/>
        <s v="TXN_005077"/>
        <s v="TXN_005283"/>
        <s v="TXN_006534"/>
        <s v="TXN_006769"/>
        <s v="TXN_007080"/>
        <s v="TXN_007598"/>
        <s v="TXN_008029"/>
        <s v="TXN_008760"/>
        <s v="TXN_008958"/>
        <s v="TXN_009551"/>
        <s v="TXN_009759"/>
        <s v="TXN_000516"/>
        <s v="TXN_000973"/>
        <s v="TXN_001181"/>
        <s v="TXN_002024"/>
        <s v="TXN_002029"/>
        <s v="TXN_002597"/>
        <s v="TXN_002910"/>
        <s v="TXN_003074"/>
        <s v="TXN_003087"/>
        <s v="TXN_003211"/>
        <s v="TXN_003434"/>
        <s v="TXN_003556"/>
        <s v="TXN_003582"/>
        <s v="TXN_003912"/>
        <s v="TXN_003968"/>
        <s v="TXN_004148"/>
        <s v="TXN_004201"/>
        <s v="TXN_004584"/>
        <s v="TXN_004890"/>
        <s v="TXN_005349"/>
        <s v="TXN_005910"/>
        <s v="TXN_007059"/>
        <s v="TXN_007135"/>
        <s v="TXN_007671"/>
        <s v="TXN_008138"/>
        <s v="TXN_009033"/>
        <s v="TXN_000503"/>
        <s v="TXN_001109"/>
        <s v="TXN_002097"/>
        <s v="TXN_002432"/>
        <s v="TXN_002599"/>
        <s v="TXN_002639"/>
        <s v="TXN_002859"/>
        <s v="TXN_002997"/>
        <s v="TXN_003169"/>
        <s v="TXN_003470"/>
        <s v="TXN_003717"/>
        <s v="TXN_004447"/>
        <s v="TXN_004626"/>
        <s v="TXN_004650"/>
        <s v="TXN_005081"/>
        <s v="TXN_005165"/>
        <s v="TXN_005294"/>
        <s v="TXN_005377"/>
        <s v="TXN_005600"/>
        <s v="TXN_005955"/>
        <s v="TXN_006692"/>
        <s v="TXN_006779"/>
        <s v="TXN_006912"/>
        <s v="TXN_006998"/>
        <s v="TXN_007640"/>
        <s v="TXN_007885"/>
        <s v="TXN_007953"/>
        <s v="TXN_008147"/>
        <s v="TXN_008740"/>
        <s v="TXN_009584"/>
        <s v="TXN_009867"/>
        <s v="TXN_000455"/>
        <s v="TXN_000970"/>
        <s v="TXN_001042"/>
        <s v="TXN_002080"/>
        <s v="TXN_002127"/>
        <s v="TXN_002616"/>
        <s v="TXN_003137"/>
        <s v="TXN_003363"/>
        <s v="TXN_003380"/>
        <s v="TXN_003446"/>
        <s v="TXN_003635"/>
        <s v="TXN_003959"/>
        <s v="TXN_004207"/>
        <s v="TXN_005106"/>
        <s v="TXN_005583"/>
        <s v="TXN_005712"/>
        <s v="TXN_005968"/>
        <s v="TXN_006217"/>
        <s v="TXN_006711"/>
        <s v="TXN_006796"/>
        <s v="TXN_007542"/>
        <s v="TXN_007564"/>
        <s v="TXN_007654"/>
        <s v="TXN_008024"/>
        <s v="TXN_008280"/>
        <s v="TXN_008575"/>
        <s v="TXN_009837"/>
        <s v="TXN_009899"/>
        <s v="TXN_000165"/>
        <s v="TXN_001730"/>
        <s v="TXN_002556"/>
        <s v="TXN_002791"/>
        <s v="TXN_004097"/>
        <s v="TXN_004411"/>
        <s v="TXN_004991"/>
        <s v="TXN_005560"/>
        <s v="TXN_005626"/>
        <s v="TXN_006721"/>
        <s v="TXN_006956"/>
        <s v="TXN_006969"/>
        <s v="TXN_007094"/>
        <s v="TXN_007188"/>
        <s v="TXN_008450"/>
        <s v="TXN_008535"/>
        <s v="TXN_008905"/>
        <s v="TXN_008982"/>
        <s v="TXN_009705"/>
        <s v="TXN_009963"/>
        <s v="TXN_009995"/>
        <s v="TXN_000114"/>
        <s v="TXN_001100"/>
        <s v="TXN_001199"/>
        <s v="TXN_002797"/>
        <s v="TXN_002915"/>
        <s v="TXN_003176"/>
        <s v="TXN_003485"/>
        <s v="TXN_003827"/>
        <s v="TXN_004735"/>
        <s v="TXN_005070"/>
        <s v="TXN_005119"/>
        <s v="TXN_005390"/>
        <s v="TXN_005490"/>
        <s v="TXN_005562"/>
        <s v="TXN_006817"/>
        <s v="TXN_007339"/>
        <s v="TXN_008300"/>
        <s v="TXN_008301"/>
        <s v="TXN_008548"/>
        <s v="TXN_008952"/>
        <s v="TXN_009454"/>
        <s v="TXN_000194"/>
        <s v="TXN_000610"/>
        <s v="TXN_000770"/>
        <s v="TXN_000823"/>
        <s v="TXN_001236"/>
        <s v="TXN_001493"/>
        <s v="TXN_002604"/>
        <s v="TXN_003160"/>
        <s v="TXN_004051"/>
        <s v="TXN_004272"/>
        <s v="TXN_004711"/>
        <s v="TXN_005091"/>
        <s v="TXN_006211"/>
        <s v="TXN_006243"/>
        <s v="TXN_008121"/>
        <s v="TXN_008566"/>
        <s v="TXN_008584"/>
        <s v="TXN_008614"/>
        <s v="TXN_009412"/>
        <s v="TXN_000258"/>
        <s v="TXN_000276"/>
        <s v="TXN_000510"/>
        <s v="TXN_000859"/>
        <s v="TXN_001267"/>
        <s v="TXN_001532"/>
        <s v="TXN_001617"/>
        <s v="TXN_001697"/>
        <s v="TXN_001868"/>
        <s v="TXN_002122"/>
        <s v="TXN_002147"/>
        <s v="TXN_002280"/>
        <s v="TXN_002510"/>
        <s v="TXN_002624"/>
        <s v="TXN_002834"/>
        <s v="TXN_003080"/>
        <s v="TXN_003443"/>
        <s v="TXN_003898"/>
        <s v="TXN_004278"/>
        <s v="TXN_004716"/>
        <s v="TXN_004728"/>
        <s v="TXN_004782"/>
        <s v="TXN_005021"/>
        <s v="TXN_006115"/>
        <s v="TXN_006321"/>
        <s v="TXN_007288"/>
        <s v="TXN_007526"/>
        <s v="TXN_008547"/>
        <s v="TXN_008715"/>
        <s v="TXN_009024"/>
        <s v="TXN_000201"/>
        <s v="TXN_001080"/>
        <s v="TXN_001268"/>
        <s v="TXN_002140"/>
        <s v="TXN_002370"/>
        <s v="TXN_003293"/>
        <s v="TXN_003344"/>
        <s v="TXN_003518"/>
        <s v="TXN_003707"/>
        <s v="TXN_004196"/>
        <s v="TXN_007192"/>
        <s v="TXN_007546"/>
        <s v="TXN_007701"/>
        <s v="TXN_007709"/>
        <s v="TXN_007778"/>
        <s v="TXN_008647"/>
        <s v="TXN_009250"/>
        <s v="TXN_009624"/>
        <s v="TXN_009707"/>
        <s v="TXN_009831"/>
        <s v="TXN_000215"/>
        <s v="TXN_000250"/>
        <s v="TXN_000896"/>
        <s v="TXN_001796"/>
        <s v="TXN_001846"/>
        <s v="TXN_001876"/>
        <s v="TXN_001882"/>
        <s v="TXN_002019"/>
        <s v="TXN_002031"/>
        <s v="TXN_002105"/>
        <s v="TXN_002467"/>
        <s v="TXN_004335"/>
        <s v="TXN_004388"/>
        <s v="TXN_004460"/>
        <s v="TXN_004938"/>
        <s v="TXN_005449"/>
        <s v="TXN_005826"/>
        <s v="TXN_005840"/>
        <s v="TXN_006165"/>
        <s v="TXN_006841"/>
        <s v="TXN_007086"/>
        <s v="TXN_007212"/>
        <s v="TXN_007258"/>
        <s v="TXN_007487"/>
        <s v="TXN_008919"/>
        <s v="TXN_008931"/>
        <s v="TXN_008937"/>
        <s v="TXN_009107"/>
        <s v="TXN_009792"/>
        <s v="TXN_009947"/>
        <s v="TXN_000379"/>
        <s v="TXN_000736"/>
        <s v="TXN_001184"/>
        <s v="TXN_001334"/>
        <s v="TXN_001400"/>
        <s v="TXN_001523"/>
        <s v="TXN_003088"/>
        <s v="TXN_003349"/>
        <s v="TXN_003365"/>
        <s v="TXN_003548"/>
        <s v="TXN_004208"/>
        <s v="TXN_004299"/>
        <s v="TXN_004680"/>
        <s v="TXN_004722"/>
        <s v="TXN_005648"/>
        <s v="TXN_006164"/>
        <s v="TXN_007335"/>
        <s v="TXN_008680"/>
        <s v="TXN_009347"/>
        <s v="TXN_009404"/>
        <s v="TXN_009616"/>
        <s v="TXN_000085"/>
        <s v="TXN_000691"/>
        <s v="TXN_000831"/>
        <s v="TXN_001723"/>
        <s v="TXN_001857"/>
        <s v="TXN_002317"/>
        <s v="TXN_003285"/>
        <s v="TXN_003612"/>
        <s v="TXN_003691"/>
        <s v="TXN_004178"/>
        <s v="TXN_004254"/>
        <s v="TXN_005370"/>
        <s v="TXN_006491"/>
        <s v="TXN_006928"/>
        <s v="TXN_007272"/>
        <s v="TXN_007352"/>
        <s v="TXN_007573"/>
        <s v="TXN_007710"/>
        <s v="TXN_008471"/>
        <s v="TXN_009661"/>
        <s v="TXN_000932"/>
        <s v="TXN_001170"/>
        <s v="TXN_001460"/>
        <s v="TXN_002074"/>
        <s v="TXN_002193"/>
        <s v="TXN_002466"/>
        <s v="TXN_002780"/>
        <s v="TXN_004473"/>
        <s v="TXN_004818"/>
        <s v="TXN_004894"/>
        <s v="TXN_005160"/>
        <s v="TXN_005311"/>
        <s v="TXN_005591"/>
        <s v="TXN_005878"/>
        <s v="TXN_006047"/>
        <s v="TXN_006813"/>
        <s v="TXN_006961"/>
        <s v="TXN_007413"/>
        <s v="TXN_008221"/>
        <s v="TXN_008553"/>
        <s v="TXN_009410"/>
        <s v="TXN_009969"/>
        <s v="TXN_000067"/>
        <s v="TXN_000262"/>
        <s v="TXN_000381"/>
        <s v="TXN_001256"/>
        <s v="TXN_001968"/>
        <s v="TXN_002350"/>
        <s v="TXN_002649"/>
        <s v="TXN_003537"/>
        <s v="TXN_004061"/>
        <s v="TXN_004647"/>
        <s v="TXN_004997"/>
        <s v="TXN_005046"/>
        <s v="TXN_005191"/>
        <s v="TXN_005903"/>
        <s v="TXN_006001"/>
        <s v="TXN_006038"/>
        <s v="TXN_006354"/>
        <s v="TXN_006675"/>
        <s v="TXN_006752"/>
        <s v="TXN_006966"/>
        <s v="TXN_008474"/>
        <s v="TXN_008770"/>
        <s v="TXN_008926"/>
        <s v="TXN_009026"/>
        <s v="TXN_009830"/>
        <s v="TXN_009967"/>
        <s v="TXN_000325"/>
        <s v="TXN_000387"/>
        <s v="TXN_000997"/>
        <s v="TXN_001544"/>
        <s v="TXN_001856"/>
        <s v="TXN_001885"/>
        <s v="TXN_002089"/>
        <s v="TXN_002129"/>
        <s v="TXN_002182"/>
        <s v="TXN_002241"/>
        <s v="TXN_003056"/>
        <s v="TXN_004211"/>
        <s v="TXN_005006"/>
        <s v="TXN_005136"/>
        <s v="TXN_006601"/>
        <s v="TXN_006673"/>
        <s v="TXN_006750"/>
        <s v="TXN_007249"/>
        <s v="TXN_008296"/>
        <s v="TXN_008762"/>
        <s v="TXN_009229"/>
        <s v="TXN_009360"/>
        <s v="TXN_000260"/>
        <s v="TXN_000484"/>
        <s v="TXN_000599"/>
        <s v="TXN_000796"/>
        <s v="TXN_000918"/>
        <s v="TXN_001277"/>
        <s v="TXN_001847"/>
        <s v="TXN_003082"/>
        <s v="TXN_003257"/>
        <s v="TXN_005325"/>
        <s v="TXN_005458"/>
        <s v="TXN_005484"/>
        <s v="TXN_005610"/>
        <s v="TXN_005824"/>
        <s v="TXN_006226"/>
        <s v="TXN_006319"/>
        <s v="TXN_006853"/>
        <s v="TXN_007757"/>
        <s v="TXN_007804"/>
        <s v="TXN_007945"/>
        <s v="TXN_008067"/>
        <s v="TXN_008542"/>
        <s v="TXN_008746"/>
        <s v="TXN_008815"/>
        <s v="TXN_009108"/>
        <s v="TXN_009235"/>
        <s v="TXN_009278"/>
        <s v="TXN_000722"/>
        <s v="TXN_000755"/>
        <s v="TXN_000971"/>
        <s v="TXN_001182"/>
        <s v="TXN_001186"/>
        <s v="TXN_001647"/>
        <s v="TXN_001869"/>
        <s v="TXN_002102"/>
        <s v="TXN_002625"/>
        <s v="TXN_003096"/>
        <s v="TXN_003512"/>
        <s v="TXN_003633"/>
        <s v="TXN_004267"/>
        <s v="TXN_004428"/>
        <s v="TXN_005291"/>
        <s v="TXN_006035"/>
        <s v="TXN_006469"/>
        <s v="TXN_007181"/>
        <s v="TXN_008667"/>
        <s v="TXN_009754"/>
        <s v="TXN_001066"/>
        <s v="TXN_001428"/>
        <s v="TXN_001464"/>
        <s v="TXN_002092"/>
        <s v="TXN_002392"/>
        <s v="TXN_003059"/>
        <s v="TXN_003251"/>
        <s v="TXN_003618"/>
        <s v="TXN_003922"/>
        <s v="TXN_003988"/>
        <s v="TXN_005460"/>
        <s v="TXN_005924"/>
        <s v="TXN_006375"/>
        <s v="TXN_006558"/>
        <s v="TXN_006784"/>
        <s v="TXN_007152"/>
        <s v="TXN_007790"/>
        <s v="TXN_007994"/>
        <s v="TXN_008110"/>
        <s v="TXN_008426"/>
        <s v="TXN_008842"/>
        <s v="TXN_009152"/>
        <s v="TXN_009209"/>
        <s v="TXN_009212"/>
        <s v="TXN_009241"/>
        <s v="TXN_009882"/>
        <s v="TXN_009887"/>
        <s v="TXN_000075"/>
        <s v="TXN_000124"/>
        <s v="TXN_000195"/>
        <s v="TXN_000591"/>
        <s v="TXN_000634"/>
        <s v="TXN_001067"/>
        <s v="TXN_001206"/>
        <s v="TXN_001249"/>
        <s v="TXN_001531"/>
        <s v="TXN_001809"/>
        <s v="TXN_002133"/>
        <s v="TXN_002181"/>
        <s v="TXN_002737"/>
        <s v="TXN_002926"/>
        <s v="TXN_002981"/>
        <s v="TXN_003540"/>
        <s v="TXN_004371"/>
        <s v="TXN_005464"/>
        <s v="TXN_005482"/>
        <s v="TXN_005745"/>
        <s v="TXN_006585"/>
        <s v="TXN_006654"/>
        <s v="TXN_006876"/>
        <s v="TXN_007003"/>
        <s v="TXN_007529"/>
        <s v="TXN_007678"/>
        <s v="TXN_008807"/>
        <s v="TXN_009195"/>
        <s v="TXN_009345"/>
        <s v="TXN_009851"/>
        <s v="TXN_000243"/>
        <s v="TXN_000255"/>
        <s v="TXN_000443"/>
        <s v="TXN_000580"/>
        <s v="TXN_001111"/>
        <s v="TXN_001171"/>
        <s v="TXN_001279"/>
        <s v="TXN_001500"/>
        <s v="TXN_001720"/>
        <s v="TXN_002094"/>
        <s v="TXN_002286"/>
        <s v="TXN_004035"/>
        <s v="TXN_004169"/>
        <s v="TXN_004392"/>
        <s v="TXN_004708"/>
        <s v="TXN_004988"/>
        <s v="TXN_005100"/>
        <s v="TXN_006372"/>
        <s v="TXN_006527"/>
        <s v="TXN_006632"/>
        <s v="TXN_006803"/>
        <s v="TXN_007454"/>
        <s v="TXN_007565"/>
        <s v="TXN_007784"/>
        <s v="TXN_007866"/>
        <s v="TXN_008030"/>
        <s v="TXN_008216"/>
        <s v="TXN_008871"/>
        <s v="TXN_009063"/>
        <s v="TXN_009981"/>
        <s v="TXN_000393"/>
        <s v="TXN_000440"/>
        <s v="TXN_001410"/>
        <s v="TXN_001567"/>
        <s v="TXN_001721"/>
        <s v="TXN_001735"/>
        <s v="TXN_003145"/>
        <s v="TXN_003249"/>
        <s v="TXN_004046"/>
        <s v="TXN_004110"/>
        <s v="TXN_004405"/>
        <s v="TXN_004686"/>
        <s v="TXN_004738"/>
        <s v="TXN_005262"/>
        <s v="TXN_005303"/>
        <s v="TXN_005335"/>
        <s v="TXN_005711"/>
        <s v="TXN_006081"/>
        <s v="TXN_006524"/>
        <s v="TXN_006785"/>
        <s v="TXN_006897"/>
        <s v="TXN_007281"/>
        <s v="TXN_007386"/>
        <s v="TXN_008179"/>
        <s v="TXN_009157"/>
        <s v="TXN_009306"/>
        <s v="TXN_009344"/>
        <s v="TXN_009640"/>
        <s v="TXN_009732"/>
        <s v="TXN_000234"/>
        <s v="TXN_000811"/>
        <s v="TXN_000868"/>
        <s v="TXN_000960"/>
        <s v="TXN_001754"/>
        <s v="TXN_001944"/>
        <s v="TXN_002126"/>
        <s v="TXN_002499"/>
        <s v="TXN_002591"/>
        <s v="TXN_002739"/>
        <s v="TXN_003115"/>
        <s v="TXN_003242"/>
        <s v="TXN_003789"/>
        <s v="TXN_004456"/>
        <s v="TXN_004873"/>
        <s v="TXN_005137"/>
        <s v="TXN_005689"/>
        <s v="TXN_006151"/>
        <s v="TXN_006573"/>
        <s v="TXN_006719"/>
        <s v="TXN_006879"/>
        <s v="TXN_006949"/>
        <s v="TXN_007023"/>
        <s v="TXN_007106"/>
        <s v="TXN_007434"/>
        <s v="TXN_008171"/>
        <s v="TXN_008220"/>
        <s v="TXN_008673"/>
        <s v="TXN_008832"/>
        <s v="TXN_009027"/>
        <s v="TXN_009177"/>
        <s v="TXN_009481"/>
        <s v="TXN_009737"/>
        <s v="TXN_009959"/>
        <s v="TXN_000532"/>
        <s v="TXN_001044"/>
        <s v="TXN_001556"/>
        <s v="TXN_001973"/>
        <s v="TXN_002542"/>
        <s v="TXN_002948"/>
        <s v="TXN_003673"/>
        <s v="TXN_003813"/>
        <s v="TXN_004233"/>
        <s v="TXN_004538"/>
        <s v="TXN_005155"/>
        <s v="TXN_005253"/>
        <s v="TXN_005488"/>
        <s v="TXN_005799"/>
        <s v="TXN_005992"/>
        <s v="TXN_006338"/>
        <s v="TXN_006411"/>
        <s v="TXN_006452"/>
        <s v="TXN_007601"/>
        <s v="TXN_008075"/>
        <s v="TXN_009515"/>
        <s v="TXN_000718"/>
        <s v="TXN_000838"/>
        <s v="TXN_001488"/>
        <s v="TXN_001504"/>
        <s v="TXN_002101"/>
        <s v="TXN_002329"/>
        <s v="TXN_002773"/>
        <s v="TXN_003117"/>
        <s v="TXN_003553"/>
        <s v="TXN_003674"/>
        <s v="TXN_004071"/>
        <s v="TXN_004613"/>
        <s v="TXN_005223"/>
        <s v="TXN_005302"/>
        <s v="TXN_005316"/>
        <s v="TXN_005792"/>
        <s v="TXN_005868"/>
        <s v="TXN_006479"/>
        <s v="TXN_006845"/>
        <s v="TXN_007574"/>
        <s v="TXN_008101"/>
        <s v="TXN_008204"/>
        <s v="TXN_009136"/>
        <s v="TXN_000358"/>
        <s v="TXN_000375"/>
        <s v="TXN_000594"/>
        <s v="TXN_000774"/>
        <s v="TXN_001196"/>
        <s v="TXN_001486"/>
        <s v="TXN_001694"/>
        <s v="TXN_002358"/>
        <s v="TXN_002745"/>
        <s v="TXN_002811"/>
        <s v="TXN_003120"/>
        <s v="TXN_003163"/>
        <s v="TXN_004084"/>
        <s v="TXN_004108"/>
        <s v="TXN_004265"/>
        <s v="TXN_004855"/>
        <s v="TXN_004963"/>
        <s v="TXN_005455"/>
        <s v="TXN_006749"/>
        <s v="TXN_006902"/>
        <s v="TXN_008237"/>
        <s v="TXN_008660"/>
        <s v="TXN_008737"/>
        <s v="TXN_008764"/>
        <s v="TXN_008776"/>
        <s v="TXN_008985"/>
        <s v="TXN_009352"/>
        <s v="TXN_009716"/>
        <s v="TXN_000468"/>
        <s v="TXN_000565"/>
        <s v="TXN_001733"/>
        <s v="TXN_001935"/>
        <s v="TXN_003132"/>
        <s v="TXN_003449"/>
        <s v="TXN_004296"/>
        <s v="TXN_004931"/>
        <s v="TXN_008343"/>
        <s v="TXN_008435"/>
        <s v="TXN_008599"/>
        <s v="TXN_008628"/>
        <s v="TXN_009239"/>
        <s v="TXN_009328"/>
        <s v="TXN_009389"/>
        <s v="TXN_009424"/>
        <s v="TXN_009433"/>
        <s v="TXN_009534"/>
        <s v="TXN_009601"/>
        <s v="TXN_009608"/>
        <s v="TXN_009613"/>
        <s v="TXN_009682"/>
        <s v="TXN_009789"/>
        <s v="TXN_009913"/>
        <s v="TXN_000019"/>
        <s v="TXN_000033"/>
        <s v="TXN_000354"/>
        <s v="TXN_000664"/>
        <s v="TXN_001780"/>
        <s v="TXN_001995"/>
        <s v="TXN_002611"/>
        <s v="TXN_002913"/>
        <s v="TXN_002974"/>
        <s v="TXN_003024"/>
        <s v="TXN_003494"/>
        <s v="TXN_003516"/>
        <s v="TXN_003748"/>
        <s v="TXN_004397"/>
        <s v="TXN_004398"/>
        <s v="TXN_004835"/>
        <s v="TXN_004850"/>
        <s v="TXN_004891"/>
        <s v="TXN_005871"/>
        <s v="TXN_007257"/>
        <s v="TXN_007268"/>
        <s v="TXN_007332"/>
        <s v="TXN_007494"/>
        <s v="TXN_008248"/>
        <s v="TXN_008509"/>
        <s v="TXN_009165"/>
        <s v="TXN_009425"/>
        <s v="TXN_009765"/>
        <s v="TXN_000240"/>
        <s v="TXN_000261"/>
        <s v="TXN_000338"/>
        <s v="TXN_001028"/>
        <s v="TXN_001142"/>
        <s v="TXN_001289"/>
        <s v="TXN_001452"/>
        <s v="TXN_002297"/>
        <s v="TXN_002522"/>
        <s v="TXN_002891"/>
        <s v="TXN_003414"/>
        <s v="TXN_004325"/>
        <s v="TXN_004390"/>
        <s v="TXN_004452"/>
        <s v="TXN_004849"/>
        <s v="TXN_005478"/>
        <s v="TXN_006098"/>
        <s v="TXN_006376"/>
        <s v="TXN_007223"/>
        <s v="TXN_007254"/>
        <s v="TXN_008078"/>
        <s v="TXN_008467"/>
        <s v="TXN_008565"/>
        <s v="TXN_008679"/>
        <s v="TXN_009324"/>
        <s v="TXN_009373"/>
        <s v="TXN_000347"/>
        <s v="TXN_000466"/>
        <s v="TXN_000604"/>
        <s v="TXN_000998"/>
        <s v="TXN_001137"/>
        <s v="TXN_001280"/>
        <s v="TXN_001766"/>
        <s v="TXN_001990"/>
        <s v="TXN_002750"/>
        <s v="TXN_004646"/>
        <s v="TXN_004742"/>
        <s v="TXN_004985"/>
        <s v="TXN_005815"/>
        <s v="TXN_006580"/>
        <s v="TXN_006730"/>
        <s v="TXN_007067"/>
        <s v="TXN_007439"/>
        <s v="TXN_008943"/>
        <s v="TXN_009057"/>
        <s v="TXN_009122"/>
        <s v="TXN_009150"/>
        <s v="TXN_009301"/>
        <s v="TXN_009312"/>
        <s v="TXN_009505"/>
        <s v="TXN_000606"/>
        <s v="TXN_001673"/>
        <s v="TXN_002121"/>
        <s v="TXN_002525"/>
        <s v="TXN_003113"/>
        <s v="TXN_003264"/>
        <s v="TXN_003543"/>
        <s v="TXN_003911"/>
        <s v="TXN_003974"/>
        <s v="TXN_004346"/>
        <s v="TXN_005125"/>
        <s v="TXN_005189"/>
        <s v="TXN_006628"/>
        <s v="TXN_006801"/>
        <s v="TXN_006830"/>
        <s v="TXN_007228"/>
        <s v="TXN_007374"/>
        <s v="TXN_007521"/>
        <s v="TXN_007686"/>
        <s v="TXN_008609"/>
        <s v="TXN_008836"/>
        <s v="TXN_009430"/>
        <s v="TXN_009901"/>
        <s v="TXN_000460"/>
        <s v="TXN_000929"/>
        <s v="TXN_001229"/>
        <s v="TXN_001905"/>
        <s v="TXN_002250"/>
        <s v="TXN_002374"/>
        <s v="TXN_002402"/>
        <s v="TXN_002464"/>
        <s v="TXN_003178"/>
        <s v="TXN_004394"/>
        <s v="TXN_004634"/>
        <s v="TXN_005141"/>
        <s v="TXN_005479"/>
        <s v="TXN_006191"/>
        <s v="TXN_006620"/>
        <s v="TXN_006936"/>
        <s v="TXN_007021"/>
        <s v="TXN_007283"/>
        <s v="TXN_007862"/>
        <s v="TXN_008131"/>
        <s v="TXN_009037"/>
        <s v="TXN_009385"/>
        <s v="TXN_000373"/>
        <s v="TXN_000501"/>
        <s v="TXN_000878"/>
        <s v="TXN_001991"/>
        <s v="TXN_002033"/>
        <s v="TXN_002880"/>
        <s v="TXN_005180"/>
        <s v="TXN_005333"/>
        <s v="TXN_005446"/>
        <s v="TXN_005647"/>
        <s v="TXN_006317"/>
        <s v="TXN_006518"/>
        <s v="TXN_006955"/>
        <s v="TXN_007110"/>
        <s v="TXN_007684"/>
        <s v="TXN_007877"/>
        <s v="TXN_007884"/>
        <s v="TXN_008292"/>
        <s v="TXN_008598"/>
        <s v="TXN_000846"/>
        <s v="TXN_002407"/>
        <s v="TXN_002679"/>
        <s v="TXN_004131"/>
        <s v="TXN_004379"/>
        <s v="TXN_004455"/>
        <s v="TXN_004814"/>
        <s v="TXN_005364"/>
        <s v="TXN_005366"/>
        <s v="TXN_005642"/>
        <s v="TXN_006644"/>
        <s v="TXN_006988"/>
        <s v="TXN_007055"/>
        <s v="TXN_007185"/>
        <s v="TXN_007330"/>
        <s v="TXN_007619"/>
        <s v="TXN_007622"/>
        <s v="TXN_008571"/>
        <s v="TXN_009245"/>
        <s v="TXN_009452"/>
        <s v="TXN_009748"/>
        <s v="TXN_009843"/>
        <s v="TXN_009890"/>
        <s v="TXN_009968"/>
        <s v="TXN_000016"/>
        <s v="TXN_000099"/>
        <s v="TXN_000677"/>
        <s v="TXN_000731"/>
        <s v="TXN_000732"/>
        <s v="TXN_001574"/>
        <s v="TXN_002256"/>
        <s v="TXN_002658"/>
        <s v="TXN_002719"/>
        <s v="TXN_003048"/>
        <s v="TXN_004029"/>
        <s v="TXN_004165"/>
        <s v="TXN_004793"/>
        <s v="TXN_005456"/>
        <s v="TXN_007368"/>
        <s v="TXN_007582"/>
        <s v="TXN_007983"/>
        <s v="TXN_008007"/>
        <s v="TXN_008013"/>
        <s v="TXN_008128"/>
        <s v="TXN_008181"/>
        <s v="TXN_008747"/>
        <s v="TXN_008809"/>
        <s v="TXN_009137"/>
        <s v="TXN_009159"/>
        <s v="TXN_009486"/>
        <s v="TXN_009582"/>
        <s v="TXN_009680"/>
        <s v="TXN_000883"/>
        <s v="TXN_000980"/>
        <s v="TXN_001049"/>
        <s v="TXN_001110"/>
        <s v="TXN_001997"/>
        <s v="TXN_002003"/>
        <s v="TXN_002853"/>
        <s v="TXN_003565"/>
        <s v="TXN_003874"/>
        <s v="TXN_003933"/>
        <s v="TXN_004443"/>
        <s v="TXN_004621"/>
        <s v="TXN_004730"/>
        <s v="TXN_005597"/>
        <s v="TXN_005971"/>
        <s v="TXN_006285"/>
        <s v="TXN_006292"/>
        <s v="TXN_006604"/>
        <s v="TXN_007239"/>
        <s v="TXN_007595"/>
        <s v="TXN_007801"/>
        <s v="TXN_008135"/>
        <s v="TXN_008783"/>
        <s v="TXN_008813"/>
        <s v="TXN_008854"/>
        <s v="TXN_009758"/>
        <s v="TXN_000750"/>
        <s v="TXN_001507"/>
        <s v="TXN_002163"/>
        <s v="TXN_002394"/>
        <s v="TXN_002408"/>
        <s v="TXN_003345"/>
        <s v="TXN_005144"/>
        <s v="TXN_005471"/>
        <s v="TXN_005612"/>
        <s v="TXN_005758"/>
        <s v="TXN_006128"/>
        <s v="TXN_006131"/>
        <s v="TXN_006334"/>
        <s v="TXN_006345"/>
        <s v="TXN_006773"/>
        <s v="TXN_007406"/>
        <s v="TXN_007864"/>
        <s v="TXN_008072"/>
        <s v="TXN_008352"/>
        <s v="TXN_008357"/>
        <s v="TXN_008397"/>
        <s v="TXN_008577"/>
        <s v="TXN_000002"/>
        <s v="TXN_000533"/>
        <s v="TXN_000573"/>
        <s v="TXN_000635"/>
        <s v="TXN_000666"/>
        <s v="TXN_001538"/>
        <s v="TXN_001611"/>
        <s v="TXN_002008"/>
        <s v="TXN_002757"/>
        <s v="TXN_002888"/>
        <s v="TXN_002951"/>
        <s v="TXN_003133"/>
        <s v="TXN_004502"/>
        <s v="TXN_004518"/>
        <s v="TXN_004713"/>
        <s v="TXN_005416"/>
        <s v="TXN_005534"/>
        <s v="TXN_005728"/>
        <s v="TXN_005772"/>
        <s v="TXN_005849"/>
        <s v="TXN_006028"/>
        <s v="TXN_006265"/>
        <s v="TXN_006704"/>
        <s v="TXN_006890"/>
        <s v="TXN_007136"/>
        <s v="TXN_007431"/>
        <s v="TXN_007581"/>
        <s v="TXN_007656"/>
        <s v="TXN_008005"/>
        <s v="TXN_008852"/>
        <s v="TXN_009228"/>
        <s v="TXN_009735"/>
        <s v="TXN_009953"/>
        <s v="TXN_000374"/>
        <s v="TXN_000694"/>
        <s v="TXN_000753"/>
        <s v="TXN_001368"/>
        <s v="TXN_001777"/>
        <s v="TXN_002547"/>
        <s v="TXN_003122"/>
        <s v="TXN_003273"/>
        <s v="TXN_003806"/>
        <s v="TXN_004092"/>
        <s v="TXN_004187"/>
        <s v="TXN_004331"/>
        <s v="TXN_004769"/>
        <s v="TXN_004836"/>
        <s v="TXN_005742"/>
        <s v="TXN_005926"/>
        <s v="TXN_006085"/>
        <s v="TXN_006188"/>
        <s v="TXN_006314"/>
        <s v="TXN_006755"/>
        <s v="TXN_007543"/>
        <s v="TXN_007630"/>
        <s v="TXN_007663"/>
        <s v="TXN_008506"/>
        <s v="TXN_008699"/>
        <s v="TXN_008928"/>
        <s v="TXN_009381"/>
        <s v="TXN_009868"/>
        <s v="TXN_009874"/>
        <s v="TXN_009898"/>
        <s v="TXN_000147"/>
        <s v="TXN_000274"/>
        <s v="TXN_000404"/>
        <s v="TXN_000619"/>
        <s v="TXN_000757"/>
        <s v="TXN_001011"/>
        <s v="TXN_001325"/>
        <s v="TXN_001425"/>
        <s v="TXN_002718"/>
        <s v="TXN_002863"/>
        <s v="TXN_003047"/>
        <s v="TXN_003350"/>
        <s v="TXN_003972"/>
        <s v="TXN_004200"/>
        <s v="TXN_004341"/>
        <s v="TXN_004406"/>
        <s v="TXN_004467"/>
        <s v="TXN_004558"/>
        <s v="TXN_004588"/>
        <s v="TXN_005326"/>
        <s v="TXN_005573"/>
        <s v="TXN_005585"/>
        <s v="TXN_005643"/>
        <s v="TXN_006045"/>
        <s v="TXN_006273"/>
        <s v="TXN_006280"/>
        <s v="TXN_006754"/>
        <s v="TXN_007433"/>
        <s v="TXN_007761"/>
        <s v="TXN_007794"/>
        <s v="TXN_008386"/>
        <s v="TXN_008445"/>
        <s v="TXN_008520"/>
        <s v="TXN_009044"/>
        <s v="TXN_009068"/>
        <s v="TXN_009151"/>
        <s v="TXN_009408"/>
        <s v="TXN_009509"/>
        <s v="TXN_009625"/>
        <s v="TXN_009775"/>
        <s v="TXN_009906"/>
        <s v="TXN_000036"/>
        <s v="TXN_000070"/>
        <s v="TXN_000291"/>
        <s v="TXN_000689"/>
        <s v="TXN_001197"/>
        <s v="TXN_001278"/>
        <s v="TXN_001890"/>
        <s v="TXN_002109"/>
        <s v="TXN_002854"/>
        <s v="TXN_003369"/>
        <s v="TXN_004086"/>
        <s v="TXN_004098"/>
        <s v="TXN_004602"/>
        <s v="TXN_005104"/>
        <s v="TXN_005707"/>
        <s v="TXN_005766"/>
        <s v="TXN_005900"/>
        <s v="TXN_006107"/>
        <s v="TXN_007011"/>
        <s v="TXN_007145"/>
        <s v="TXN_007311"/>
        <s v="TXN_007577"/>
        <s v="TXN_008368"/>
        <s v="TXN_008518"/>
        <s v="TXN_008720"/>
        <s v="TXN_009807"/>
        <s v="TXN_000004"/>
        <s v="TXN_000055"/>
        <s v="TXN_000120"/>
        <s v="TXN_000236"/>
        <s v="TXN_000271"/>
        <s v="TXN_000552"/>
        <s v="TXN_001314"/>
        <s v="TXN_001962"/>
        <s v="TXN_002288"/>
        <s v="TXN_002531"/>
        <s v="TXN_002688"/>
        <s v="TXN_002850"/>
        <s v="TXN_002996"/>
        <s v="TXN_003073"/>
        <s v="TXN_003560"/>
        <s v="TXN_003575"/>
        <s v="TXN_004160"/>
        <s v="TXN_004349"/>
        <s v="TXN_004720"/>
        <s v="TXN_004723"/>
        <s v="TXN_005026"/>
        <s v="TXN_005161"/>
        <s v="TXN_005216"/>
        <s v="TXN_005763"/>
        <s v="TXN_006899"/>
        <s v="TXN_006981"/>
        <s v="TXN_007049"/>
        <s v="TXN_007432"/>
        <s v="TXN_008004"/>
        <s v="TXN_008052"/>
        <s v="TXN_008149"/>
        <s v="TXN_008188"/>
        <s v="TXN_008361"/>
        <s v="TXN_008482"/>
        <s v="TXN_009936"/>
        <s v="TXN_009996"/>
        <s v="TXN_000172"/>
        <s v="TXN_000316"/>
        <s v="TXN_000335"/>
        <s v="TXN_002424"/>
        <s v="TXN_003879"/>
        <s v="TXN_003950"/>
        <s v="TXN_004358"/>
        <s v="TXN_005145"/>
        <s v="TXN_005317"/>
        <s v="TXN_005496"/>
        <s v="TXN_006235"/>
        <s v="TXN_006512"/>
        <s v="TXN_007791"/>
        <s v="TXN_008648"/>
        <s v="TXN_008773"/>
        <s v="TXN_009194"/>
        <s v="TXN_009304"/>
        <s v="TXN_009416"/>
        <s v="TXN_009927"/>
        <s v="TXN_000400"/>
        <s v="TXN_000810"/>
        <s v="TXN_001008"/>
        <s v="TXN_001060"/>
        <s v="TXN_001065"/>
        <s v="TXN_002099"/>
        <s v="TXN_002226"/>
        <s v="TXN_002321"/>
        <s v="TXN_002562"/>
        <s v="TXN_002801"/>
        <s v="TXN_003403"/>
        <s v="TXN_003463"/>
        <s v="TXN_003858"/>
        <s v="TXN_004534"/>
        <s v="TXN_005101"/>
        <s v="TXN_005229"/>
        <s v="TXN_006290"/>
        <s v="TXN_006948"/>
        <s v="TXN_007042"/>
        <s v="TXN_007421"/>
        <s v="TXN_007472"/>
        <s v="TXN_007507"/>
        <s v="TXN_007818"/>
        <s v="TXN_007991"/>
        <s v="TXN_008245"/>
        <s v="TXN_008309"/>
        <s v="TXN_008751"/>
        <s v="TXN_009463"/>
        <s v="TXN_000280"/>
        <s v="TXN_000525"/>
        <s v="TXN_000895"/>
        <s v="TXN_000941"/>
        <s v="TXN_001001"/>
        <s v="TXN_001490"/>
        <s v="TXN_001561"/>
        <s v="TXN_001569"/>
        <s v="TXN_001601"/>
        <s v="TXN_001774"/>
        <s v="TXN_001836"/>
        <s v="TXN_003523"/>
        <s v="TXN_004307"/>
        <s v="TXN_004354"/>
        <s v="TXN_004601"/>
        <s v="TXN_004952"/>
        <s v="TXN_004979"/>
        <s v="TXN_005124"/>
        <s v="TXN_005341"/>
        <s v="TXN_005760"/>
        <s v="TXN_006275"/>
        <s v="TXN_006578"/>
        <s v="TXN_007987"/>
        <s v="TXN_008419"/>
        <s v="TXN_009049"/>
        <s v="TXN_009132"/>
        <s v="TXN_000109"/>
        <s v="TXN_000790"/>
        <s v="TXN_001931"/>
        <s v="TXN_002004"/>
        <s v="TXN_002235"/>
        <s v="TXN_002400"/>
        <s v="TXN_002884"/>
        <s v="TXN_003595"/>
        <s v="TXN_004231"/>
        <s v="TXN_004453"/>
        <s v="TXN_005023"/>
        <s v="TXN_005121"/>
        <s v="TXN_005337"/>
        <s v="TXN_005380"/>
        <s v="TXN_005829"/>
        <s v="TXN_006209"/>
        <s v="TXN_006532"/>
        <s v="TXN_006609"/>
        <s v="TXN_007082"/>
        <s v="TXN_007229"/>
        <s v="TXN_007232"/>
        <s v="TXN_007453"/>
        <s v="TXN_007669"/>
        <s v="TXN_007861"/>
        <s v="TXN_008187"/>
        <s v="TXN_008536"/>
        <s v="TXN_008726"/>
        <s v="TXN_009442"/>
        <s v="TXN_009722"/>
        <s v="TXN_000139"/>
        <s v="TXN_000693"/>
        <s v="TXN_001838"/>
        <s v="TXN_002202"/>
        <s v="TXN_002312"/>
        <s v="TXN_003643"/>
        <s v="TXN_003926"/>
        <s v="TXN_004215"/>
        <s v="TXN_004487"/>
        <s v="TXN_004515"/>
        <s v="TXN_004591"/>
        <s v="TXN_004698"/>
        <s v="TXN_005133"/>
        <s v="TXN_005334"/>
        <s v="TXN_005616"/>
        <s v="TXN_005973"/>
        <s v="TXN_007462"/>
        <s v="TXN_007999"/>
        <s v="TXN_008487"/>
        <s v="TXN_008942"/>
        <s v="TXN_008992"/>
        <s v="TXN_009110"/>
        <s v="TXN_000611"/>
        <s v="TXN_000613"/>
        <s v="TXN_000881"/>
        <s v="TXN_001212"/>
        <s v="TXN_001227"/>
        <s v="TXN_001281"/>
        <s v="TXN_003204"/>
        <s v="TXN_003579"/>
        <s v="TXN_004026"/>
        <s v="TXN_004536"/>
        <s v="TXN_005130"/>
        <s v="TXN_006405"/>
        <s v="TXN_006412"/>
        <s v="TXN_007218"/>
        <s v="TXN_007972"/>
        <s v="TXN_008196"/>
        <s v="TXN_008333"/>
        <s v="TXN_008632"/>
        <s v="TXN_008886"/>
        <s v="TXN_008970"/>
        <s v="TXN_009001"/>
        <s v="TXN_001050"/>
        <s v="TXN_001131"/>
        <s v="TXN_001757"/>
        <s v="TXN_002885"/>
        <s v="TXN_004019"/>
        <s v="TXN_005388"/>
        <s v="TXN_005438"/>
        <s v="TXN_005634"/>
        <s v="TXN_005919"/>
        <s v="TXN_005944"/>
        <s v="TXN_006148"/>
        <s v="TXN_007887"/>
        <s v="TXN_007998"/>
        <s v="TXN_008413"/>
        <s v="TXN_008732"/>
        <s v="TXN_009038"/>
        <s v="TXN_009415"/>
        <s v="TXN_000579"/>
        <s v="TXN_000597"/>
        <s v="TXN_001121"/>
        <s v="TXN_001126"/>
        <s v="TXN_001573"/>
        <s v="TXN_001678"/>
        <s v="TXN_003084"/>
        <s v="TXN_003374"/>
        <s v="TXN_004162"/>
        <s v="TXN_004395"/>
        <s v="TXN_004422"/>
        <s v="TXN_005053"/>
        <s v="TXN_005492"/>
        <s v="TXN_005567"/>
        <s v="TXN_005721"/>
        <s v="TXN_005822"/>
        <s v="TXN_006059"/>
        <s v="TXN_006202"/>
        <s v="TXN_006935"/>
        <s v="TXN_007005"/>
        <s v="TXN_007029"/>
        <s v="TXN_007264"/>
        <s v="TXN_007366"/>
        <s v="TXN_007393"/>
        <s v="TXN_007627"/>
        <s v="TXN_007759"/>
        <s v="TXN_007777"/>
        <s v="TXN_008115"/>
        <s v="TXN_008627"/>
        <s v="TXN_008665"/>
        <s v="TXN_008794"/>
        <s v="TXN_009844"/>
        <s v="TXN_009895"/>
        <s v="TXN_000572"/>
        <s v="TXN_000615"/>
        <s v="TXN_001149"/>
        <s v="TXN_001187"/>
        <s v="TXN_001435"/>
        <s v="TXN_001475"/>
        <s v="TXN_001710"/>
        <s v="TXN_001736"/>
        <s v="TXN_001772"/>
        <s v="TXN_001795"/>
        <s v="TXN_002152"/>
        <s v="TXN_002298"/>
        <s v="TXN_002521"/>
        <s v="TXN_002887"/>
        <s v="TXN_002912"/>
        <s v="TXN_003085"/>
        <s v="TXN_003181"/>
        <s v="TXN_003304"/>
        <s v="TXN_003437"/>
        <s v="TXN_005982"/>
        <s v="TXN_006279"/>
        <s v="TXN_006428"/>
        <s v="TXN_006525"/>
        <s v="TXN_006864"/>
        <s v="TXN_006990"/>
        <s v="TXN_007159"/>
        <s v="TXN_007203"/>
        <s v="TXN_007493"/>
        <s v="TXN_007988"/>
        <s v="TXN_008227"/>
        <s v="TXN_008327"/>
        <s v="TXN_008337"/>
        <s v="TXN_008378"/>
        <s v="TXN_008444"/>
        <s v="TXN_008757"/>
        <s v="TXN_009643"/>
        <s v="TXN_000647"/>
        <s v="TXN_001016"/>
        <s v="TXN_001029"/>
        <s v="TXN_001068"/>
        <s v="TXN_001505"/>
        <s v="TXN_001583"/>
        <s v="TXN_002076"/>
        <s v="TXN_002511"/>
        <s v="TXN_002565"/>
        <s v="TXN_002749"/>
        <s v="TXN_003220"/>
        <s v="TXN_003224"/>
        <s v="TXN_003360"/>
        <s v="TXN_003655"/>
        <s v="TXN_004288"/>
        <s v="TXN_004462"/>
        <s v="TXN_004587"/>
        <s v="TXN_005505"/>
        <s v="TXN_005551"/>
        <s v="TXN_005776"/>
        <s v="TXN_005988"/>
        <s v="TXN_006052"/>
        <s v="TXN_006382"/>
        <s v="TXN_006793"/>
        <s v="TXN_008825"/>
        <s v="TXN_009017"/>
        <s v="TXN_009477"/>
        <s v="TXN_009503"/>
        <s v="TXN_000888"/>
        <s v="TXN_001107"/>
        <s v="TXN_001118"/>
        <s v="TXN_001183"/>
        <s v="TXN_002459"/>
        <s v="TXN_002491"/>
        <s v="TXN_002523"/>
        <s v="TXN_003390"/>
        <s v="TXN_003817"/>
        <s v="TXN_004830"/>
        <s v="TXN_004989"/>
        <s v="TXN_006000"/>
        <s v="TXN_006337"/>
        <s v="TXN_006950"/>
        <s v="TXN_007211"/>
        <s v="TXN_007445"/>
        <s v="TXN_007600"/>
        <s v="TXN_007926"/>
        <s v="TXN_008085"/>
        <s v="TXN_008700"/>
        <s v="TXN_009056"/>
        <s v="TXN_009380"/>
        <s v="TXN_009517"/>
        <s v="TXN_009596"/>
        <s v="TXN_009997"/>
        <s v="TXN_000429"/>
        <s v="TXN_000506"/>
        <s v="TXN_001053"/>
        <s v="TXN_001322"/>
        <s v="TXN_001395"/>
        <s v="TXN_001429"/>
        <s v="TXN_001642"/>
        <s v="TXN_001953"/>
        <s v="TXN_002238"/>
        <s v="TXN_002368"/>
        <s v="TXN_003165"/>
        <s v="TXN_003660"/>
        <s v="TXN_004439"/>
        <s v="TXN_004705"/>
        <s v="TXN_005153"/>
        <s v="TXN_005407"/>
        <s v="TXN_005934"/>
        <s v="TXN_006356"/>
        <s v="TXN_006567"/>
        <s v="TXN_006649"/>
        <s v="TXN_006783"/>
        <s v="TXN_007246"/>
        <s v="TXN_008079"/>
        <s v="TXN_008359"/>
        <s v="TXN_009042"/>
        <s v="TXN_009562"/>
        <s v="TXN_000564"/>
        <s v="TXN_000582"/>
        <s v="TXN_001717"/>
        <s v="TXN_002598"/>
        <s v="TXN_003044"/>
        <s v="TXN_003230"/>
        <s v="TXN_003256"/>
        <s v="TXN_003945"/>
        <s v="TXN_004345"/>
        <s v="TXN_004593"/>
        <s v="TXN_004608"/>
        <s v="TXN_004732"/>
        <s v="TXN_004984"/>
        <s v="TXN_005611"/>
        <s v="TXN_005941"/>
        <s v="TXN_006301"/>
        <s v="TXN_006380"/>
        <s v="TXN_006934"/>
        <s v="TXN_009778"/>
        <s v="TXN_000216"/>
        <s v="TXN_000801"/>
        <s v="TXN_001089"/>
        <s v="TXN_001271"/>
        <s v="TXN_001312"/>
        <s v="TXN_001499"/>
        <s v="TXN_001607"/>
        <s v="TXN_002703"/>
        <s v="TXN_002818"/>
        <s v="TXN_003263"/>
        <s v="TXN_004936"/>
        <s v="TXN_005256"/>
        <s v="TXN_005645"/>
        <s v="TXN_006459"/>
        <s v="TXN_007002"/>
        <s v="TXN_007221"/>
        <s v="TXN_007337"/>
        <s v="TXN_007682"/>
        <s v="TXN_007952"/>
        <s v="TXN_008094"/>
        <s v="TXN_008376"/>
        <s v="TXN_008672"/>
        <s v="TXN_009257"/>
        <s v="TXN_009400"/>
        <s v="TXN_009655"/>
        <s v="TXN_009881"/>
        <s v="TXN_000179"/>
        <s v="TXN_000585"/>
        <s v="TXN_000974"/>
        <s v="TXN_001141"/>
        <s v="TXN_001463"/>
        <s v="TXN_001758"/>
        <s v="TXN_002096"/>
        <s v="TXN_002239"/>
        <s v="TXN_002245"/>
        <s v="TXN_002401"/>
        <s v="TXN_003334"/>
        <s v="TXN_003697"/>
        <s v="TXN_003935"/>
        <s v="TXN_004120"/>
        <s v="TXN_004572"/>
        <s v="TXN_004909"/>
        <s v="TXN_005033"/>
        <s v="TXN_005709"/>
        <s v="TXN_005905"/>
        <s v="TXN_007134"/>
        <s v="TXN_009062"/>
        <s v="TXN_009377"/>
        <s v="TXN_009464"/>
        <s v="TXN_000678"/>
        <s v="TXN_001547"/>
        <s v="TXN_001627"/>
        <s v="TXN_002022"/>
        <s v="TXN_002359"/>
        <s v="TXN_003316"/>
        <s v="TXN_003541"/>
        <s v="TXN_003902"/>
        <s v="TXN_004122"/>
        <s v="TXN_004400"/>
        <s v="TXN_004874"/>
        <s v="TXN_004902"/>
        <s v="TXN_005182"/>
        <s v="TXN_005891"/>
        <s v="TXN_006026"/>
        <s v="TXN_006964"/>
        <s v="TXN_007480"/>
        <s v="TXN_007662"/>
        <s v="TXN_007711"/>
        <s v="TXN_007902"/>
        <s v="TXN_008372"/>
        <s v="TXN_009498"/>
        <s v="TXN_009848"/>
        <s v="TXN_000148"/>
        <s v="TXN_000629"/>
        <s v="TXN_001040"/>
        <s v="TXN_001855"/>
        <s v="TXN_002944"/>
        <s v="TXN_002973"/>
        <s v="TXN_002994"/>
        <s v="TXN_003598"/>
        <s v="TXN_003607"/>
        <s v="TXN_003787"/>
        <s v="TXN_004525"/>
        <s v="TXN_005011"/>
        <s v="TXN_005596"/>
        <s v="TXN_005609"/>
        <s v="TXN_005836"/>
        <s v="TXN_006008"/>
        <s v="TXN_006557"/>
        <s v="TXN_006835"/>
        <s v="TXN_008156"/>
        <s v="TXN_008502"/>
        <s v="TXN_008596"/>
        <s v="TXN_009193"/>
        <s v="TXN_009845"/>
        <s v="TXN_000412"/>
        <s v="TXN_000756"/>
        <s v="TXN_001112"/>
        <s v="TXN_001302"/>
        <s v="TXN_001688"/>
        <s v="TXN_001918"/>
        <s v="TXN_002059"/>
        <s v="TXN_002629"/>
        <s v="TXN_002717"/>
        <s v="TXN_002905"/>
        <s v="TXN_003149"/>
        <s v="TXN_003364"/>
        <s v="TXN_003611"/>
        <s v="TXN_003729"/>
        <s v="TXN_003900"/>
        <s v="TXN_004042"/>
        <s v="TXN_004096"/>
        <s v="TXN_005628"/>
        <s v="TXN_005778"/>
        <s v="TXN_006143"/>
        <s v="TXN_006373"/>
        <s v="TXN_006684"/>
        <s v="TXN_007028"/>
        <s v="TXN_008146"/>
        <s v="TXN_008443"/>
        <s v="TXN_008539"/>
        <s v="TXN_008716"/>
        <s v="TXN_008845"/>
        <s v="TXN_009215"/>
        <s v="TXN_009563"/>
        <s v="TXN_009609"/>
        <s v="TXN_009629"/>
        <s v="TXN_000421"/>
        <s v="TXN_000687"/>
        <s v="TXN_000873"/>
        <s v="TXN_003997"/>
        <s v="TXN_004248"/>
        <s v="TXN_004756"/>
        <s v="TXN_005404"/>
        <s v="TXN_005781"/>
        <s v="TXN_005970"/>
        <s v="TXN_006489"/>
        <s v="TXN_006575"/>
        <s v="TXN_006642"/>
        <s v="TXN_006788"/>
        <s v="TXN_007115"/>
        <s v="TXN_007149"/>
        <s v="TXN_007300"/>
        <s v="TXN_007415"/>
        <s v="TXN_007417"/>
        <s v="TXN_007497"/>
        <s v="TXN_008528"/>
        <s v="TXN_008572"/>
        <s v="TXN_008693"/>
        <s v="TXN_009163"/>
        <s v="TXN_009591"/>
        <s v="TXN_009919"/>
        <s v="TXN_000123"/>
        <s v="TXN_000339"/>
        <s v="TXN_003144"/>
        <s v="TXN_003357"/>
        <s v="TXN_003379"/>
        <s v="TXN_003692"/>
        <s v="TXN_003952"/>
        <s v="TXN_005065"/>
        <s v="TXN_005469"/>
        <s v="TXN_005637"/>
        <s v="TXN_005877"/>
        <s v="TXN_006040"/>
        <s v="TXN_006201"/>
        <s v="TXN_006297"/>
        <s v="TXN_006352"/>
        <s v="TXN_006722"/>
        <s v="TXN_006931"/>
        <s v="TXN_006965"/>
        <s v="TXN_007569"/>
        <s v="TXN_007590"/>
        <s v="TXN_007611"/>
        <s v="TXN_007820"/>
        <s v="TXN_008711"/>
        <s v="TXN_008730"/>
        <s v="TXN_008883"/>
        <s v="TXN_009164"/>
        <s v="TXN_009267"/>
        <s v="TXN_009883"/>
        <s v="TXN_009937"/>
        <s v="TXN_000213"/>
        <s v="TXN_000821"/>
        <s v="TXN_001012"/>
        <s v="TXN_001741"/>
        <s v="TXN_002154"/>
        <s v="TXN_002901"/>
        <s v="TXN_003019"/>
        <s v="TXN_003906"/>
        <s v="TXN_004060"/>
        <s v="TXN_005168"/>
        <s v="TXN_005433"/>
        <s v="TXN_005504"/>
        <s v="TXN_005875"/>
        <s v="TXN_006883"/>
        <s v="TXN_006972"/>
        <s v="TXN_007013"/>
        <s v="TXN_007140"/>
        <s v="TXN_007286"/>
        <s v="TXN_007605"/>
        <s v="TXN_007616"/>
        <s v="TXN_000307"/>
        <s v="TXN_000414"/>
        <s v="TXN_000426"/>
        <s v="TXN_000498"/>
        <s v="TXN_000593"/>
        <s v="TXN_000654"/>
        <s v="TXN_000797"/>
        <s v="TXN_001874"/>
        <s v="TXN_002028"/>
        <s v="TXN_002999"/>
        <s v="TXN_003033"/>
        <s v="TXN_003222"/>
        <s v="TXN_003567"/>
        <s v="TXN_004068"/>
        <s v="TXN_004798"/>
        <s v="TXN_005697"/>
        <s v="TXN_006207"/>
        <s v="TXN_006323"/>
        <s v="TXN_006892"/>
        <s v="TXN_006938"/>
        <s v="TXN_006979"/>
        <s v="TXN_007437"/>
        <s v="TXN_008640"/>
        <s v="TXN_008977"/>
        <s v="TXN_009590"/>
        <s v="TXN_001210"/>
        <s v="TXN_001801"/>
        <s v="TXN_002142"/>
        <s v="TXN_002243"/>
        <s v="TXN_002644"/>
        <s v="TXN_002708"/>
        <s v="TXN_004261"/>
        <s v="TXN_004687"/>
        <s v="TXN_005353"/>
        <s v="TXN_005806"/>
        <s v="TXN_006257"/>
        <s v="TXN_006353"/>
        <s v="TXN_006379"/>
        <s v="TXN_007007"/>
        <s v="TXN_007763"/>
        <s v="TXN_007848"/>
        <s v="TXN_008530"/>
        <s v="TXN_009314"/>
        <s v="TXN_000009"/>
        <s v="TXN_000089"/>
        <s v="TXN_000640"/>
        <s v="TXN_000799"/>
        <s v="TXN_002538"/>
        <s v="TXN_002617"/>
        <s v="TXN_003656"/>
        <s v="TXN_003750"/>
        <s v="TXN_004080"/>
        <s v="TXN_005690"/>
        <s v="TXN_006449"/>
        <s v="TXN_006507"/>
        <s v="TXN_007854"/>
        <s v="TXN_008288"/>
        <s v="TXN_008600"/>
        <s v="TXN_008796"/>
        <s v="TXN_009155"/>
        <s v="TXN_000448"/>
        <s v="TXN_000642"/>
        <s v="TXN_000738"/>
        <s v="TXN_001294"/>
        <s v="TXN_001514"/>
        <s v="TXN_001658"/>
        <s v="TXN_001763"/>
        <s v="TXN_001963"/>
        <s v="TXN_004604"/>
        <s v="TXN_005009"/>
        <s v="TXN_005674"/>
        <s v="TXN_007210"/>
        <s v="TXN_008003"/>
        <s v="TXN_008042"/>
        <s v="TXN_008332"/>
        <s v="TXN_008366"/>
        <s v="TXN_009153"/>
        <s v="TXN_009460"/>
        <s v="TXN_009814"/>
        <s v="TXN_009853"/>
        <s v="TXN_000059"/>
        <s v="TXN_000812"/>
        <s v="TXN_001534"/>
        <s v="TXN_002393"/>
        <s v="TXN_003275"/>
        <s v="TXN_003384"/>
        <s v="TXN_003617"/>
        <s v="TXN_004161"/>
        <s v="TXN_004528"/>
        <s v="TXN_004816"/>
        <s v="TXN_004954"/>
        <s v="TXN_005196"/>
        <s v="TXN_005323"/>
        <s v="TXN_006276"/>
        <s v="TXN_006676"/>
        <s v="TXN_006991"/>
        <s v="TXN_008097"/>
        <s v="TXN_009148"/>
        <s v="TXN_009299"/>
        <s v="TXN_009483"/>
        <s v="TXN_009719"/>
        <s v="TXN_000284"/>
        <s v="TXN_000295"/>
        <s v="TXN_000377"/>
        <s v="TXN_001017"/>
        <s v="TXN_001906"/>
        <s v="TXN_002669"/>
        <s v="TXN_003107"/>
        <s v="TXN_004202"/>
        <s v="TXN_004556"/>
        <s v="TXN_004787"/>
        <s v="TXN_004973"/>
        <s v="TXN_005032"/>
        <s v="TXN_005049"/>
        <s v="TXN_005516"/>
        <s v="TXN_006100"/>
        <s v="TXN_006528"/>
        <s v="TXN_007282"/>
        <s v="TXN_007535"/>
        <s v="TXN_008054"/>
        <s v="TXN_009762"/>
        <s v="TXN_009769"/>
        <s v="TXN_009900"/>
        <s v="TXN_000042"/>
        <s v="TXN_001315"/>
        <s v="TXN_001406"/>
        <s v="TXN_001803"/>
        <s v="TXN_002607"/>
        <s v="TXN_002751"/>
        <s v="TXN_003734"/>
        <s v="TXN_004612"/>
        <s v="TXN_004643"/>
        <s v="TXN_004737"/>
        <s v="TXN_004791"/>
        <s v="TXN_005001"/>
        <s v="TXN_005274"/>
        <s v="TXN_005350"/>
        <s v="TXN_005381"/>
        <s v="TXN_006168"/>
        <s v="TXN_006172"/>
        <s v="TXN_007025"/>
        <s v="TXN_007078"/>
        <s v="TXN_007093"/>
        <s v="TXN_007296"/>
        <s v="TXN_007706"/>
        <s v="TXN_007773"/>
        <s v="TXN_008117"/>
        <s v="TXN_008262"/>
        <s v="TXN_008314"/>
        <s v="TXN_008425"/>
        <s v="TXN_008938"/>
        <s v="TXN_009271"/>
        <s v="TXN_009538"/>
        <s v="TXN_009602"/>
        <s v="TXN_001415"/>
        <s v="TXN_001769"/>
        <s v="TXN_001981"/>
        <s v="TXN_002084"/>
        <s v="TXN_002128"/>
        <s v="TXN_002255"/>
        <s v="TXN_002551"/>
        <s v="TXN_003175"/>
        <s v="TXN_003731"/>
        <s v="TXN_003735"/>
        <s v="TXN_003967"/>
        <s v="TXN_006067"/>
        <s v="TXN_006161"/>
        <s v="TXN_006329"/>
        <s v="TXN_006670"/>
        <s v="TXN_007205"/>
        <s v="TXN_007416"/>
        <s v="TXN_007668"/>
        <s v="TXN_007875"/>
        <s v="TXN_008025"/>
        <s v="TXN_008468"/>
        <s v="TXN_008827"/>
        <s v="TXN_001496"/>
        <s v="TXN_001554"/>
        <s v="TXN_001695"/>
        <s v="TXN_001810"/>
        <s v="TXN_002025"/>
        <s v="TXN_002381"/>
        <s v="TXN_003235"/>
        <s v="TXN_004319"/>
        <s v="TXN_004551"/>
        <s v="TXN_005559"/>
        <s v="TXN_005737"/>
        <s v="TXN_005958"/>
        <s v="TXN_006048"/>
        <s v="TXN_007423"/>
        <s v="TXN_007850"/>
        <s v="TXN_007857"/>
        <s v="TXN_008277"/>
        <s v="TXN_000345"/>
        <s v="TXN_001036"/>
        <s v="TXN_001798"/>
        <s v="TXN_002610"/>
        <s v="TXN_003893"/>
        <s v="TXN_004298"/>
        <s v="TXN_004475"/>
        <s v="TXN_004884"/>
        <s v="TXN_005734"/>
        <s v="TXN_006343"/>
        <s v="TXN_006483"/>
        <s v="TXN_006635"/>
        <s v="TXN_006932"/>
        <s v="TXN_007008"/>
        <s v="TXN_007193"/>
        <s v="TXN_007459"/>
        <s v="TXN_008294"/>
        <s v="TXN_009275"/>
        <s v="TXN_000282"/>
        <s v="TXN_000410"/>
        <s v="TXN_000751"/>
        <s v="TXN_001655"/>
        <s v="TXN_002139"/>
        <s v="TXN_002169"/>
        <s v="TXN_003086"/>
        <s v="TXN_003366"/>
        <s v="TXN_005277"/>
        <s v="TXN_007077"/>
        <s v="TXN_007217"/>
        <s v="TXN_007538"/>
        <s v="TXN_008103"/>
        <s v="TXN_009392"/>
        <s v="TXN_009870"/>
        <s v="TXN_009985"/>
        <s v="TXN_009999"/>
        <s v="TXN_000574"/>
        <s v="TXN_001101"/>
        <s v="TXN_001274"/>
        <s v="TXN_001700"/>
        <s v="TXN_001785"/>
        <s v="TXN_001926"/>
        <s v="TXN_002943"/>
        <s v="TXN_003028"/>
        <s v="TXN_003405"/>
        <s v="TXN_003672"/>
        <s v="TXN_003928"/>
        <s v="TXN_005284"/>
        <s v="TXN_005288"/>
        <s v="TXN_005483"/>
        <s v="TXN_005509"/>
        <s v="TXN_005716"/>
        <s v="TXN_005956"/>
        <s v="TXN_006339"/>
        <s v="TXN_006457"/>
        <s v="TXN_007048"/>
        <s v="TXN_007489"/>
        <s v="TXN_008002"/>
        <s v="TXN_008431"/>
        <s v="TXN_008491"/>
        <s v="TXN_008900"/>
        <s v="TXN_009302"/>
        <s v="TXN_000011"/>
        <s v="TXN_000952"/>
        <s v="TXN_001252"/>
        <s v="TXN_002270"/>
        <s v="TXN_002419"/>
        <s v="TXN_003225"/>
        <s v="TXN_003508"/>
        <s v="TXN_003645"/>
        <s v="TXN_003703"/>
        <s v="TXN_004072"/>
        <s v="TXN_004317"/>
        <s v="TXN_004504"/>
        <s v="TXN_005770"/>
        <s v="TXN_006262"/>
        <s v="TXN_006926"/>
        <s v="TXN_007276"/>
        <s v="TXN_007832"/>
        <s v="TXN_008102"/>
        <s v="TXN_008488"/>
        <s v="TXN_008616"/>
        <s v="TXN_008923"/>
        <s v="TXN_009645"/>
        <s v="TXN_009708"/>
        <s v="TXN_000353"/>
        <s v="TXN_000382"/>
        <s v="TXN_000852"/>
        <s v="TXN_001099"/>
        <s v="TXN_001519"/>
        <s v="TXN_001555"/>
        <s v="TXN_002341"/>
        <s v="TXN_002364"/>
        <s v="TXN_002838"/>
        <s v="TXN_003157"/>
        <s v="TXN_003166"/>
        <s v="TXN_004077"/>
        <s v="TXN_005290"/>
        <s v="TXN_005514"/>
        <s v="TXN_006610"/>
        <s v="TXN_006836"/>
        <s v="TXN_006973"/>
        <s v="TXN_008165"/>
        <s v="TXN_008957"/>
        <s v="TXN_009090"/>
        <s v="TXN_009492"/>
        <s v="TXN_009902"/>
        <s v="TXN_000241"/>
        <s v="TXN_000485"/>
        <s v="TXN_000961"/>
        <s v="TXN_001232"/>
        <s v="TXN_001423"/>
        <s v="TXN_001656"/>
        <s v="TXN_002176"/>
        <s v="TXN_002697"/>
        <s v="TXN_002777"/>
        <s v="TXN_002916"/>
        <s v="TXN_002920"/>
        <s v="TXN_003528"/>
        <s v="TXN_004393"/>
        <s v="TXN_004655"/>
        <s v="TXN_004659"/>
        <s v="TXN_004667"/>
        <s v="TXN_005177"/>
        <s v="TXN_007635"/>
        <s v="TXN_008118"/>
        <s v="TXN_009511"/>
        <s v="TXN_009646"/>
        <s v="TXN_009779"/>
        <s v="TXN_009782"/>
        <s v="TXN_009891"/>
        <s v="TXN_000630"/>
        <s v="TXN_000643"/>
        <s v="TXN_001005"/>
        <s v="TXN_001034"/>
        <s v="TXN_001048"/>
        <s v="TXN_001585"/>
        <s v="TXN_001614"/>
        <s v="TXN_002309"/>
        <s v="TXN_002414"/>
        <s v="TXN_002452"/>
        <s v="TXN_002606"/>
        <s v="TXN_002623"/>
        <s v="TXN_003155"/>
        <s v="TXN_003763"/>
        <s v="TXN_003864"/>
        <s v="TXN_003913"/>
        <s v="TXN_004581"/>
        <s v="TXN_005131"/>
        <s v="TXN_005807"/>
        <s v="TXN_006056"/>
        <s v="TXN_006588"/>
        <s v="TXN_007075"/>
        <s v="TXN_007141"/>
        <s v="TXN_007874"/>
        <s v="TXN_008625"/>
        <s v="TXN_008933"/>
        <s v="TXN_009125"/>
        <s v="TXN_000091"/>
        <s v="TXN_000184"/>
        <s v="TXN_000290"/>
        <s v="TXN_000528"/>
        <s v="TXN_000559"/>
        <s v="TXN_000705"/>
        <s v="TXN_000726"/>
        <s v="TXN_000943"/>
        <s v="TXN_001085"/>
        <s v="TXN_001313"/>
        <s v="TXN_001616"/>
        <s v="TXN_002141"/>
        <s v="TXN_002722"/>
        <s v="TXN_003590"/>
        <s v="TXN_004174"/>
        <s v="TXN_004530"/>
        <s v="TXN_004721"/>
        <s v="TXN_005408"/>
        <s v="TXN_005448"/>
        <s v="TXN_005603"/>
        <s v="TXN_005767"/>
        <s v="TXN_006357"/>
        <s v="TXN_006669"/>
        <s v="TXN_007536"/>
        <s v="TXN_007702"/>
        <s v="TXN_007910"/>
        <s v="TXN_008014"/>
        <s v="TXN_008519"/>
        <s v="TXN_008788"/>
        <s v="TXN_008839"/>
        <s v="TXN_009178"/>
        <s v="TXN_009461"/>
        <s v="TXN_000020"/>
        <s v="TXN_000808"/>
        <s v="TXN_001151"/>
        <s v="TXN_001323"/>
        <s v="TXN_001596"/>
        <s v="TXN_001727"/>
        <s v="TXN_001752"/>
        <s v="TXN_001807"/>
        <s v="TXN_002574"/>
        <s v="TXN_002977"/>
        <s v="TXN_003845"/>
        <s v="TXN_004032"/>
        <s v="TXN_004104"/>
        <s v="TXN_004784"/>
        <s v="TXN_005499"/>
        <s v="TXN_006914"/>
        <s v="TXN_007572"/>
        <s v="TXN_009828"/>
        <s v="TXN_000006"/>
        <s v="TXN_000161"/>
        <s v="TXN_000692"/>
        <s v="TXN_000958"/>
        <s v="TXN_001308"/>
        <s v="TXN_001349"/>
        <s v="TXN_001862"/>
        <s v="TXN_001919"/>
        <s v="TXN_002534"/>
        <s v="TXN_002760"/>
        <s v="TXN_003284"/>
        <s v="TXN_003306"/>
        <s v="TXN_005320"/>
        <s v="TXN_005768"/>
        <s v="TXN_006543"/>
        <s v="TXN_006617"/>
        <s v="TXN_007570"/>
        <s v="TXN_007799"/>
        <s v="TXN_000146"/>
        <s v="TXN_000200"/>
        <s v="TXN_000336"/>
        <s v="TXN_000388"/>
        <s v="TXN_000870"/>
        <s v="TXN_001293"/>
        <s v="TXN_002848"/>
        <s v="TXN_002938"/>
        <s v="TXN_003102"/>
        <s v="TXN_003461"/>
        <s v="TXN_004082"/>
        <s v="TXN_004550"/>
        <s v="TXN_005094"/>
        <s v="TXN_005110"/>
        <s v="TXN_005308"/>
        <s v="TXN_005605"/>
        <s v="TXN_005950"/>
        <s v="TXN_006204"/>
        <s v="TXN_006313"/>
        <s v="TXN_006426"/>
        <s v="TXN_007708"/>
        <s v="TXN_008051"/>
        <s v="TXN_008100"/>
        <s v="TXN_009185"/>
        <s v="TXN_009211"/>
        <s v="TXN_009396"/>
        <s v="TXN_009530"/>
        <s v="TXN_000209"/>
        <s v="TXN_000246"/>
        <s v="TXN_000322"/>
        <s v="TXN_001168"/>
        <s v="TXN_001203"/>
        <s v="TXN_002208"/>
        <s v="TXN_003031"/>
        <s v="TXN_003226"/>
        <s v="TXN_003525"/>
        <s v="TXN_003587"/>
        <s v="TXN_004364"/>
        <s v="TXN_004856"/>
        <s v="TXN_004879"/>
        <s v="TXN_005198"/>
        <s v="TXN_005526"/>
        <s v="TXN_006249"/>
        <s v="TXN_006358"/>
        <s v="TXN_006577"/>
        <s v="TXN_007033"/>
        <s v="TXN_007129"/>
        <s v="TXN_007321"/>
        <s v="TXN_007812"/>
        <s v="TXN_008374"/>
        <s v="TXN_008394"/>
        <s v="TXN_008630"/>
        <s v="TXN_008709"/>
        <s v="TXN_008876"/>
        <s v="TXN_009249"/>
        <s v="TXN_009491"/>
        <s v="TXN_009595"/>
        <s v="TXN_009626"/>
        <s v="TXN_000012"/>
        <s v="TXN_000143"/>
        <s v="TXN_000155"/>
        <s v="TXN_000324"/>
        <s v="TXN_002039"/>
        <s v="TXN_002223"/>
        <s v="TXN_002949"/>
        <s v="TXN_003186"/>
        <s v="TXN_003429"/>
        <s v="TXN_003515"/>
        <s v="TXN_003743"/>
        <s v="TXN_003895"/>
        <s v="TXN_004858"/>
        <s v="TXN_004987"/>
        <s v="TXN_005411"/>
        <s v="TXN_005512"/>
        <s v="TXN_005578"/>
        <s v="TXN_005795"/>
        <s v="TXN_005932"/>
        <s v="TXN_006011"/>
        <s v="TXN_006025"/>
        <s v="TXN_006061"/>
        <s v="TXN_006576"/>
        <s v="TXN_006732"/>
        <s v="TXN_006802"/>
        <s v="TXN_006860"/>
        <s v="TXN_006874"/>
        <s v="TXN_007190"/>
        <s v="TXN_007524"/>
        <s v="TXN_007575"/>
        <s v="TXN_007602"/>
        <s v="TXN_007629"/>
        <s v="TXN_007723"/>
        <s v="TXN_007823"/>
        <s v="TXN_007919"/>
        <s v="TXN_008022"/>
        <s v="TXN_008353"/>
        <s v="TXN_009028"/>
        <s v="TXN_009912"/>
        <s v="TXN_009918"/>
        <s v="TXN_000942"/>
        <s v="TXN_001158"/>
        <s v="TXN_001986"/>
        <s v="TXN_002049"/>
        <s v="TXN_002258"/>
        <s v="TXN_002508"/>
        <s v="TXN_002742"/>
        <s v="TXN_002815"/>
        <s v="TXN_002909"/>
        <s v="TXN_003009"/>
        <s v="TXN_003161"/>
        <s v="TXN_003338"/>
        <s v="TXN_003466"/>
        <s v="TXN_003725"/>
        <s v="TXN_004446"/>
        <s v="TXN_005052"/>
        <s v="TXN_005342"/>
        <s v="TXN_005354"/>
        <s v="TXN_005539"/>
        <s v="TXN_005859"/>
        <s v="TXN_006009"/>
        <s v="TXN_006583"/>
        <s v="TXN_006908"/>
        <s v="TXN_007058"/>
        <s v="TXN_007088"/>
        <s v="TXN_007238"/>
        <s v="TXN_007340"/>
        <s v="TXN_008591"/>
        <s v="TXN_008881"/>
        <s v="TXN_008889"/>
        <s v="TXN_008892"/>
        <s v="TXN_009170"/>
        <s v="TXN_009663"/>
        <s v="TXN_000265"/>
        <s v="TXN_000662"/>
        <s v="TXN_000988"/>
        <s v="TXN_001226"/>
        <s v="TXN_001582"/>
        <s v="TXN_001887"/>
        <s v="TXN_002927"/>
        <s v="TXN_003103"/>
        <s v="TXN_003649"/>
        <s v="TXN_004111"/>
        <s v="TXN_004191"/>
        <s v="TXN_004635"/>
        <s v="TXN_006735"/>
        <s v="TXN_006738"/>
        <s v="TXN_007310"/>
        <s v="TXN_007742"/>
        <s v="TXN_007843"/>
        <s v="TXN_008311"/>
        <s v="TXN_009189"/>
        <s v="TXN_009476"/>
        <s v="TXN_009668"/>
        <s v="TXN_009808"/>
        <s v="TXN_000118"/>
        <s v="TXN_000212"/>
        <s v="TXN_000317"/>
        <s v="TXN_000394"/>
        <s v="TXN_000517"/>
        <s v="TXN_000739"/>
        <s v="TXN_001522"/>
        <s v="TXN_001551"/>
        <s v="TXN_001815"/>
        <s v="TXN_002487"/>
        <s v="TXN_002585"/>
        <s v="TXN_002691"/>
        <s v="TXN_003075"/>
        <s v="TXN_004232"/>
        <s v="TXN_004241"/>
        <s v="TXN_004402"/>
        <s v="TXN_004474"/>
        <s v="TXN_004618"/>
        <s v="TXN_004928"/>
        <s v="TXN_005113"/>
        <s v="TXN_005369"/>
        <s v="TXN_005813"/>
        <s v="TXN_006563"/>
        <s v="TXN_007388"/>
        <s v="TXN_007410"/>
        <s v="TXN_007438"/>
        <s v="TXN_007530"/>
        <s v="TXN_008451"/>
        <s v="TXN_008527"/>
        <s v="TXN_009346"/>
        <s v="TXN_000589"/>
        <s v="TXN_000837"/>
        <s v="TXN_001023"/>
        <s v="TXN_001413"/>
        <s v="TXN_001667"/>
        <s v="TXN_002569"/>
        <s v="TXN_003255"/>
        <s v="TXN_003393"/>
        <s v="TXN_003576"/>
        <s v="TXN_003775"/>
        <s v="TXN_004247"/>
        <s v="TXN_004445"/>
        <s v="TXN_005372"/>
        <s v="TXN_005574"/>
        <s v="TXN_006896"/>
        <s v="TXN_007112"/>
        <s v="TXN_007466"/>
        <s v="TXN_007751"/>
        <s v="TXN_007760"/>
        <s v="TXN_008159"/>
        <s v="TXN_009035"/>
        <s v="TXN_009376"/>
        <s v="TXN_009451"/>
        <s v="TXN_009696"/>
        <s v="TXN_009834"/>
        <s v="TXN_000333"/>
        <s v="TXN_000780"/>
        <s v="TXN_000946"/>
        <s v="TXN_001223"/>
        <s v="TXN_002449"/>
        <s v="TXN_002468"/>
        <s v="TXN_003057"/>
        <s v="TXN_003238"/>
        <s v="TXN_003386"/>
        <s v="TXN_003412"/>
        <s v="TXN_003521"/>
        <s v="TXN_003749"/>
        <s v="TXN_004078"/>
        <s v="TXN_004264"/>
        <s v="TXN_004555"/>
        <s v="TXN_005166"/>
        <s v="TXN_005264"/>
        <s v="TXN_006266"/>
        <s v="TXN_006395"/>
        <s v="TXN_007834"/>
        <s v="TXN_008964"/>
        <s v="TXN_009105"/>
        <s v="TXN_000111"/>
        <s v="TXN_000314"/>
        <s v="TXN_000561"/>
        <s v="TXN_000712"/>
        <s v="TXN_002230"/>
        <s v="TXN_002961"/>
        <s v="TXN_003610"/>
        <s v="TXN_003636"/>
        <s v="TXN_004141"/>
        <s v="TXN_004802"/>
        <s v="TXN_005265"/>
        <s v="TXN_005321"/>
        <s v="TXN_006318"/>
        <s v="TXN_006445"/>
        <s v="TXN_006776"/>
        <s v="TXN_007019"/>
        <s v="TXN_007108"/>
        <s v="TXN_007753"/>
        <s v="TXN_008160"/>
        <s v="TXN_008567"/>
        <s v="TXN_008661"/>
        <s v="TXN_009162"/>
        <s v="TXN_000931"/>
        <s v="TXN_001073"/>
        <s v="TXN_002857"/>
        <s v="TXN_003324"/>
        <s v="TXN_004412"/>
        <s v="TXN_004712"/>
        <s v="TXN_004779"/>
        <s v="TXN_004887"/>
        <s v="TXN_005058"/>
        <s v="TXN_005202"/>
        <s v="TXN_005472"/>
        <s v="TXN_005521"/>
        <s v="TXN_005810"/>
        <s v="TXN_006236"/>
        <s v="TXN_006399"/>
        <s v="TXN_007255"/>
        <s v="TXN_007947"/>
        <s v="TXN_008055"/>
        <s v="TXN_008727"/>
        <s v="TXN_008940"/>
        <s v="TXN_009121"/>
        <s v="TXN_009138"/>
        <s v="TXN_009739"/>
        <s v="TXN_000117"/>
        <s v="TXN_000225"/>
        <s v="TXN_000499"/>
        <s v="TXN_000947"/>
        <s v="TXN_001287"/>
        <s v="TXN_001478"/>
        <s v="TXN_001610"/>
        <s v="TXN_001790"/>
        <s v="TXN_001913"/>
        <s v="TXN_002090"/>
        <s v="TXN_002544"/>
        <s v="TXN_002776"/>
        <s v="TXN_003288"/>
        <s v="TXN_003509"/>
        <s v="TXN_004306"/>
        <s v="TXN_005079"/>
        <s v="TXN_005365"/>
        <s v="TXN_005425"/>
        <s v="TXN_005999"/>
        <s v="TXN_006031"/>
        <s v="TXN_006824"/>
        <s v="TXN_007537"/>
        <s v="TXN_008261"/>
        <s v="TXN_008263"/>
        <s v="TXN_008456"/>
        <s v="TXN_009129"/>
        <s v="TXN_009428"/>
        <s v="TXN_009448"/>
        <s v="TXN_000005"/>
        <s v="TXN_000254"/>
        <s v="TXN_000734"/>
        <s v="TXN_001253"/>
        <s v="TXN_001338"/>
        <s v="TXN_001434"/>
        <s v="TXN_003286"/>
        <s v="TXN_003931"/>
        <s v="TXN_003939"/>
        <s v="TXN_004302"/>
        <s v="TXN_004628"/>
        <s v="TXN_004682"/>
        <s v="TXN_005432"/>
        <s v="TXN_005592"/>
        <s v="TXN_005978"/>
        <s v="TXN_006363"/>
        <s v="TXN_006641"/>
        <s v="TXN_006789"/>
        <s v="TXN_006810"/>
        <s v="TXN_007397"/>
        <s v="TXN_007482"/>
        <s v="TXN_007807"/>
        <s v="TXN_008148"/>
        <s v="TXN_008175"/>
        <s v="TXN_008218"/>
        <s v="TXN_008785"/>
        <s v="TXN_009801"/>
        <s v="TXN_000719"/>
        <s v="TXN_000917"/>
        <s v="TXN_001133"/>
        <s v="TXN_001739"/>
        <s v="TXN_001903"/>
        <s v="TXN_002416"/>
        <s v="TXN_002457"/>
        <s v="TXN_002485"/>
        <s v="TXN_002636"/>
        <s v="TXN_002670"/>
        <s v="TXN_002976"/>
        <s v="TXN_003091"/>
        <s v="TXN_004554"/>
        <s v="TXN_005208"/>
        <s v="TXN_006058"/>
        <s v="TXN_006919"/>
        <s v="TXN_007385"/>
        <s v="TXN_007585"/>
        <s v="TXN_008389"/>
        <s v="TXN_008683"/>
        <s v="TXN_008769"/>
        <s v="TXN_009545"/>
        <s v="TXN_001270"/>
        <s v="TXN_001604"/>
        <s v="TXN_001892"/>
        <s v="TXN_002201"/>
        <s v="TXN_002314"/>
        <s v="TXN_004310"/>
        <s v="TXN_004334"/>
        <s v="TXN_004336"/>
        <s v="TXN_004800"/>
        <s v="TXN_005107"/>
        <s v="TXN_005285"/>
        <s v="TXN_005413"/>
        <s v="TXN_005493"/>
        <s v="TXN_005649"/>
        <s v="TXN_006181"/>
        <s v="TXN_006416"/>
        <s v="TXN_006481"/>
        <s v="TXN_006825"/>
        <s v="TXN_007520"/>
        <s v="TXN_008068"/>
        <s v="TXN_008490"/>
        <s v="TXN_009612"/>
        <s v="TXN_009695"/>
        <s v="TXN_009770"/>
        <s v="TXN_000079"/>
        <s v="TXN_000207"/>
        <s v="TXN_000210"/>
        <s v="TXN_000953"/>
        <s v="TXN_001402"/>
        <s v="TXN_001800"/>
        <s v="TXN_001854"/>
        <s v="TXN_003333"/>
        <s v="TXN_005219"/>
        <s v="TXN_005258"/>
        <s v="TXN_005491"/>
        <s v="TXN_005975"/>
        <s v="TXN_006022"/>
        <s v="TXN_007398"/>
        <s v="TXN_007533"/>
        <s v="TXN_008706"/>
        <s v="TXN_009192"/>
        <s v="TXN_000062"/>
        <s v="TXN_000073"/>
        <s v="TXN_000199"/>
        <s v="TXN_001577"/>
        <s v="TXN_002804"/>
        <s v="TXN_003693"/>
        <s v="TXN_004014"/>
        <s v="TXN_004069"/>
        <s v="TXN_004138"/>
        <s v="TXN_004740"/>
        <s v="TXN_005072"/>
        <s v="TXN_005686"/>
        <s v="TXN_005847"/>
        <s v="TXN_005931"/>
        <s v="TXN_006682"/>
        <s v="TXN_007111"/>
        <s v="TXN_007313"/>
        <s v="TXN_007465"/>
        <s v="TXN_008015"/>
        <s v="TXN_008702"/>
        <s v="TXN_009634"/>
        <s v="TXN_009715"/>
        <s v="TXN_000130"/>
        <s v="TXN_000419"/>
        <s v="TXN_000432"/>
        <s v="TXN_000893"/>
        <s v="TXN_001350"/>
        <s v="TXN_004057"/>
        <s v="TXN_004070"/>
        <s v="TXN_004585"/>
        <s v="TXN_004729"/>
        <s v="TXN_004753"/>
        <s v="TXN_006639"/>
        <s v="TXN_006745"/>
        <s v="TXN_006900"/>
        <s v="TXN_006960"/>
        <s v="TXN_007102"/>
        <s v="TXN_007290"/>
        <s v="TXN_007474"/>
        <s v="TXN_008070"/>
        <s v="TXN_008083"/>
        <s v="TXN_008090"/>
        <s v="TXN_008398"/>
        <s v="TXN_008556"/>
        <s v="TXN_009516"/>
        <s v="TXN_009637"/>
        <s v="TXN_009677"/>
        <s v="TXN_001071"/>
        <s v="TXN_001102"/>
        <s v="TXN_002319"/>
        <s v="TXN_002471"/>
        <s v="TXN_002656"/>
        <s v="TXN_002710"/>
        <s v="TXN_003520"/>
        <s v="TXN_003803"/>
        <s v="TXN_004181"/>
        <s v="TXN_004495"/>
        <s v="TXN_004660"/>
        <s v="TXN_005227"/>
        <s v="TXN_005400"/>
        <s v="TXN_006957"/>
        <s v="TXN_007373"/>
        <s v="TXN_007827"/>
        <s v="TXN_008279"/>
        <s v="TXN_009064"/>
        <s v="TXN_009540"/>
        <s v="TXN_000226"/>
        <s v="TXN_000292"/>
        <s v="TXN_000328"/>
        <s v="TXN_000851"/>
        <s v="TXN_001004"/>
        <s v="TXN_001055"/>
        <s v="TXN_001176"/>
        <s v="TXN_002615"/>
        <s v="TXN_002911"/>
        <s v="TXN_003045"/>
        <s v="TXN_003941"/>
        <s v="TXN_003979"/>
        <s v="TXN_004606"/>
        <s v="TXN_005084"/>
        <s v="TXN_005639"/>
        <s v="TXN_006023"/>
        <s v="TXN_006108"/>
        <s v="TXN_006303"/>
        <s v="TXN_006832"/>
        <s v="TXN_006850"/>
        <s v="TXN_007525"/>
        <s v="TXN_007905"/>
        <s v="TXN_008082"/>
        <s v="TXN_008682"/>
        <s v="TXN_009010"/>
        <s v="TXN_009532"/>
        <s v="TXN_000346"/>
        <s v="TXN_002412"/>
        <s v="TXN_002483"/>
        <s v="TXN_002647"/>
        <s v="TXN_003207"/>
        <s v="TXN_003501"/>
        <s v="TXN_003764"/>
        <s v="TXN_004291"/>
        <s v="TXN_004399"/>
        <s v="TXN_004408"/>
        <s v="TXN_004498"/>
        <s v="TXN_004688"/>
        <s v="TXN_005224"/>
        <s v="TXN_005617"/>
        <s v="TXN_005635"/>
        <s v="TXN_005715"/>
        <s v="TXN_006455"/>
        <s v="TXN_007034"/>
        <s v="TXN_008843"/>
        <s v="TXN_009857"/>
        <s v="TXN_000806"/>
        <s v="TXN_000915"/>
        <s v="TXN_001070"/>
        <s v="TXN_002373"/>
        <s v="TXN_002632"/>
        <s v="TXN_002746"/>
        <s v="TXN_004176"/>
        <s v="TXN_004831"/>
        <s v="TXN_004841"/>
        <s v="TXN_005089"/>
        <s v="TXN_005762"/>
        <s v="TXN_006421"/>
        <s v="TXN_006565"/>
        <s v="TXN_006605"/>
        <s v="TXN_007125"/>
        <s v="TXN_007443"/>
        <s v="TXN_009202"/>
        <s v="TXN_009283"/>
        <s v="TXN_009970"/>
        <s v="TXN_000145"/>
        <s v="TXN_001383"/>
        <s v="TXN_001586"/>
        <s v="TXN_001783"/>
        <s v="TXN_002395"/>
        <s v="TXN_003677"/>
        <s v="TXN_004376"/>
        <s v="TXN_004796"/>
        <s v="TXN_005007"/>
        <s v="TXN_005538"/>
        <s v="TXN_005688"/>
        <s v="TXN_005855"/>
        <s v="TXN_007164"/>
        <s v="TXN_007729"/>
        <s v="TXN_008421"/>
        <s v="TXN_009134"/>
        <s v="TXN_009544"/>
        <s v="TXN_009862"/>
        <s v="TXN_009911"/>
        <s v="TXN_000242"/>
        <s v="TXN_000337"/>
        <s v="TXN_000514"/>
        <s v="TXN_000815"/>
        <s v="TXN_000987"/>
        <s v="TXN_001283"/>
        <s v="TXN_001375"/>
        <s v="TXN_002536"/>
        <s v="TXN_002741"/>
        <s v="TXN_002979"/>
        <s v="TXN_003231"/>
        <s v="TXN_003416"/>
        <s v="TXN_003732"/>
        <s v="TXN_004114"/>
        <s v="TXN_004821"/>
        <s v="TXN_006448"/>
        <s v="TXN_007844"/>
        <s v="TXN_008066"/>
        <s v="TXN_008880"/>
        <s v="TXN_009040"/>
        <s v="TXN_009447"/>
        <s v="TXN_009620"/>
        <s v="TXN_000037"/>
        <s v="TXN_000230"/>
        <s v="TXN_000453"/>
        <s v="TXN_000644"/>
        <s v="TXN_001342"/>
        <s v="TXN_001662"/>
        <s v="TXN_002440"/>
        <s v="TXN_003049"/>
        <s v="TXN_003503"/>
        <s v="TXN_004137"/>
        <s v="TXN_004342"/>
        <s v="TXN_004385"/>
        <s v="TXN_004415"/>
        <s v="TXN_004799"/>
        <s v="TXN_004883"/>
        <s v="TXN_004912"/>
        <s v="TXN_005453"/>
        <s v="TXN_005818"/>
        <s v="TXN_006508"/>
        <s v="TXN_006572"/>
        <s v="TXN_007050"/>
        <s v="TXN_007098"/>
        <s v="TXN_007553"/>
        <s v="TXN_007664"/>
        <s v="TXN_007676"/>
        <s v="TXN_007986"/>
        <s v="TXN_008576"/>
        <s v="TXN_008811"/>
        <s v="TXN_009356"/>
        <s v="TXN_009531"/>
        <s v="TXN_009714"/>
        <s v="TXN_009994"/>
        <s v="TXN_000131"/>
        <s v="TXN_000185"/>
        <s v="TXN_000450"/>
        <s v="TXN_000679"/>
        <s v="TXN_000938"/>
        <s v="TXN_001218"/>
        <s v="TXN_001690"/>
        <s v="TXN_001756"/>
        <s v="TXN_002017"/>
        <s v="TXN_002478"/>
        <s v="TXN_002705"/>
        <s v="TXN_003391"/>
        <s v="TXN_003805"/>
        <s v="TXN_003938"/>
        <s v="TXN_004184"/>
        <s v="TXN_004418"/>
        <s v="TXN_005102"/>
        <s v="TXN_005450"/>
        <s v="TXN_005661"/>
        <s v="TXN_005773"/>
        <s v="TXN_005906"/>
        <s v="TXN_006300"/>
        <s v="TXN_006364"/>
        <s v="TXN_007214"/>
        <s v="TXN_007584"/>
        <s v="TXN_007786"/>
        <s v="TXN_008150"/>
        <s v="TXN_008898"/>
        <s v="TXN_009401"/>
        <s v="TXN_009751"/>
        <s v="TXN_009904"/>
        <s v="TXN_000096"/>
        <s v="TXN_000441"/>
        <s v="TXN_000993"/>
        <s v="TXN_001526"/>
        <s v="TXN_002248"/>
        <s v="TXN_002493"/>
        <s v="TXN_002528"/>
        <s v="TXN_002753"/>
        <s v="TXN_003131"/>
        <s v="TXN_003987"/>
        <s v="TXN_004205"/>
        <s v="TXN_005225"/>
        <s v="TXN_005503"/>
        <s v="TXN_005677"/>
        <s v="TXN_006096"/>
        <s v="TXN_006486"/>
        <s v="TXN_006697"/>
        <s v="TXN_007095"/>
        <s v="TXN_007107"/>
        <s v="TXN_007610"/>
        <s v="TXN_007781"/>
        <s v="TXN_008050"/>
        <s v="TXN_008143"/>
        <s v="TXN_009014"/>
        <s v="TXN_000018"/>
        <s v="TXN_000106"/>
        <s v="TXN_001295"/>
        <s v="TXN_001469"/>
        <s v="TXN_001910"/>
        <s v="TXN_002085"/>
        <s v="TXN_003146"/>
        <s v="TXN_003193"/>
        <s v="TXN_003241"/>
        <s v="TXN_003625"/>
        <s v="TXN_004286"/>
        <s v="TXN_004431"/>
        <s v="TXN_004579"/>
        <s v="TXN_005132"/>
        <s v="TXN_005373"/>
        <s v="TXN_005664"/>
        <s v="TXN_005985"/>
        <s v="TXN_006203"/>
        <s v="TXN_006218"/>
        <s v="TXN_006494"/>
        <s v="TXN_006623"/>
        <s v="TXN_007090"/>
        <s v="TXN_007736"/>
        <s v="TXN_007792"/>
        <s v="TXN_008069"/>
        <s v="TXN_008622"/>
        <s v="TXN_009450"/>
        <s v="TXN_009685"/>
        <s v="TXN_009689"/>
        <s v="TXN_009939"/>
        <s v="TXN_000115"/>
        <s v="TXN_000340"/>
        <s v="TXN_000396"/>
        <s v="TXN_000849"/>
        <s v="TXN_000966"/>
        <s v="TXN_001927"/>
        <s v="TXN_002322"/>
        <s v="TXN_002458"/>
        <s v="TXN_003050"/>
        <s v="TXN_003130"/>
        <s v="TXN_003381"/>
        <s v="TXN_003714"/>
        <s v="TXN_004001"/>
        <s v="TXN_004170"/>
        <s v="TXN_004442"/>
        <s v="TXN_004966"/>
        <s v="TXN_005426"/>
        <s v="TXN_005439"/>
        <s v="TXN_005569"/>
        <s v="TXN_005620"/>
        <s v="TXN_006033"/>
        <s v="TXN_006553"/>
        <s v="TXN_007038"/>
        <s v="TXN_007130"/>
        <s v="TXN_007348"/>
        <s v="TXN_007422"/>
        <s v="TXN_007452"/>
        <s v="TXN_007776"/>
        <s v="TXN_007942"/>
        <s v="TXN_008076"/>
        <s v="TXN_008911"/>
        <s v="TXN_009127"/>
        <s v="TXN_009558"/>
        <s v="TXN_000030"/>
        <s v="TXN_000040"/>
        <s v="TXN_000405"/>
        <s v="TXN_000430"/>
        <s v="TXN_002428"/>
        <s v="TXN_003431"/>
        <s v="TXN_003619"/>
        <s v="TXN_003830"/>
        <s v="TXN_004088"/>
        <s v="TXN_004222"/>
        <s v="TXN_004654"/>
        <s v="TXN_005013"/>
        <s v="TXN_005440"/>
        <s v="TXN_005729"/>
        <s v="TXN_005735"/>
        <s v="TXN_005881"/>
        <s v="TXN_005894"/>
        <s v="TXN_006199"/>
        <s v="TXN_006763"/>
        <s v="TXN_006910"/>
        <s v="TXN_007275"/>
        <s v="TXN_007609"/>
        <s v="TXN_007803"/>
        <s v="TXN_007921"/>
        <s v="TXN_008064"/>
        <s v="TXN_008126"/>
        <s v="TXN_008544"/>
        <s v="TXN_008967"/>
        <s v="TXN_009154"/>
        <s v="TXN_009294"/>
        <s v="TXN_009639"/>
        <s v="TXN_001562"/>
        <s v="TXN_001649"/>
        <s v="TXN_001704"/>
        <s v="TXN_002328"/>
        <s v="TXN_004478"/>
        <s v="TXN_004642"/>
        <s v="TXN_004870"/>
        <s v="TXN_005608"/>
        <s v="TXN_006237"/>
        <s v="TXN_006509"/>
        <s v="TXN_006907"/>
        <s v="TXN_007384"/>
        <s v="TXN_007738"/>
        <s v="TXN_007766"/>
        <s v="TXN_007831"/>
        <s v="TXN_007845"/>
        <s v="TXN_008483"/>
        <s v="TXN_008498"/>
        <s v="TXN_008592"/>
        <s v="TXN_008734"/>
        <s v="TXN_008826"/>
        <s v="TXN_009983"/>
        <s v="TXN_000930"/>
        <s v="TXN_001498"/>
        <s v="TXN_002868"/>
        <s v="TXN_003248"/>
        <s v="TXN_004344"/>
        <s v="TXN_005754"/>
        <s v="TXN_005963"/>
        <s v="TXN_006147"/>
        <s v="TXN_006252"/>
        <s v="TXN_006703"/>
        <s v="TXN_007303"/>
        <s v="TXN_007879"/>
        <s v="TXN_008176"/>
        <s v="TXN_008379"/>
        <s v="TXN_008754"/>
        <s v="TXN_008901"/>
        <s v="TXN_009598"/>
        <s v="TXN_009679"/>
        <s v="TXN_000706"/>
        <s v="TXN_000995"/>
        <s v="TXN_001108"/>
        <s v="TXN_001363"/>
        <s v="TXN_001748"/>
        <s v="TXN_002548"/>
        <s v="TXN_003957"/>
        <s v="TXN_004005"/>
        <s v="TXN_004922"/>
        <s v="TXN_005771"/>
        <s v="TXN_005812"/>
        <s v="TXN_006137"/>
        <s v="TXN_006194"/>
        <s v="TXN_006349"/>
        <s v="TXN_006946"/>
        <s v="TXN_007420"/>
        <s v="TXN_007901"/>
        <s v="TXN_008095"/>
        <s v="TXN_008166"/>
        <s v="TXN_008587"/>
        <s v="TXN_008932"/>
        <s v="TXN_009296"/>
        <s v="TXN_000320"/>
        <s v="TXN_000839"/>
        <s v="TXN_000999"/>
        <s v="TXN_001392"/>
        <s v="TXN_001929"/>
        <s v="TXN_002081"/>
        <s v="TXN_002582"/>
        <s v="TXN_002592"/>
        <s v="TXN_002843"/>
        <s v="TXN_002945"/>
        <s v="TXN_003250"/>
        <s v="TXN_003564"/>
        <s v="TXN_004948"/>
        <s v="TXN_005003"/>
        <s v="TXN_005207"/>
        <s v="TXN_005733"/>
        <s v="TXN_005841"/>
        <s v="TXN_007782"/>
        <s v="TXN_007912"/>
        <s v="TXN_007975"/>
        <s v="TXN_008000"/>
        <s v="TXN_008104"/>
        <s v="TXN_008336"/>
        <s v="TXN_008655"/>
        <s v="TXN_008738"/>
        <s v="TXN_008921"/>
        <s v="TXN_009487"/>
        <s v="TXN_009711"/>
        <s v="TXN_009935"/>
        <s v="TXN_002036"/>
        <s v="TXN_002386"/>
        <s v="TXN_002845"/>
        <s v="TXN_003292"/>
        <s v="TXN_003442"/>
        <s v="TXN_003583"/>
        <s v="TXN_003825"/>
        <s v="TXN_004539"/>
        <s v="TXN_004792"/>
        <s v="TXN_004824"/>
        <s v="TXN_004946"/>
        <s v="TXN_005582"/>
        <s v="TXN_006224"/>
        <s v="TXN_006461"/>
        <s v="TXN_006597"/>
        <s v="TXN_006837"/>
        <s v="TXN_006909"/>
        <s v="TXN_007222"/>
        <s v="TXN_007356"/>
        <s v="TXN_007693"/>
        <s v="TXN_008269"/>
        <s v="TXN_008313"/>
        <s v="TXN_008454"/>
        <s v="TXN_008802"/>
        <s v="TXN_008855"/>
        <s v="TXN_009008"/>
        <s v="TXN_009940"/>
        <s v="TXN_000350"/>
        <s v="TXN_000877"/>
        <s v="TXN_001139"/>
        <s v="TXN_001975"/>
        <s v="TXN_002188"/>
        <s v="TXN_002323"/>
        <s v="TXN_002962"/>
        <s v="TXN_003092"/>
        <s v="TXN_003971"/>
        <s v="TXN_004081"/>
        <s v="TXN_006253"/>
        <s v="TXN_006413"/>
        <s v="TXN_006467"/>
        <s v="TXN_006770"/>
        <s v="TXN_006933"/>
        <s v="TXN_007263"/>
        <s v="TXN_007504"/>
        <s v="TXN_007724"/>
        <s v="TXN_008355"/>
        <s v="TXN_008875"/>
        <s v="TXN_009096"/>
        <s v="TXN_009506"/>
        <s v="TXN_001255"/>
        <s v="TXN_001817"/>
        <s v="TXN_002042"/>
        <s v="TXN_002799"/>
        <s v="TXN_003189"/>
        <s v="TXN_003739"/>
        <s v="TXN_003818"/>
        <s v="TXN_003854"/>
        <s v="TXN_003867"/>
        <s v="TXN_003927"/>
        <s v="TXN_004116"/>
        <s v="TXN_005000"/>
        <s v="TXN_005170"/>
        <s v="TXN_005190"/>
        <s v="TXN_005205"/>
        <s v="TXN_005226"/>
        <s v="TXN_005307"/>
        <s v="TXN_005468"/>
        <s v="TXN_005916"/>
        <s v="TXN_006378"/>
        <s v="TXN_006687"/>
        <s v="TXN_006794"/>
        <s v="TXN_007395"/>
        <s v="TXN_007475"/>
        <s v="TXN_007913"/>
        <s v="TXN_008089"/>
        <s v="TXN_008225"/>
        <s v="TXN_008395"/>
        <s v="TXN_009077"/>
        <s v="TXN_009186"/>
        <s v="TXN_009276"/>
        <s v="TXN_009578"/>
        <s v="TXN_009776"/>
        <s v="TXN_009838"/>
        <s v="TXN_000197"/>
        <s v="TXN_000636"/>
        <s v="TXN_000671"/>
        <s v="TXN_001354"/>
        <s v="TXN_001537"/>
        <s v="TXN_001609"/>
        <s v="TXN_001916"/>
        <s v="TXN_002043"/>
        <s v="TXN_002259"/>
        <s v="TXN_002720"/>
        <s v="TXN_003159"/>
        <s v="TXN_003801"/>
        <s v="TXN_004739"/>
        <s v="TXN_005062"/>
        <s v="TXN_005363"/>
        <s v="TXN_005518"/>
        <s v="TXN_005602"/>
        <s v="TXN_005625"/>
        <s v="TXN_005658"/>
        <s v="TXN_005749"/>
        <s v="TXN_005751"/>
        <s v="TXN_005809"/>
        <s v="TXN_006036"/>
        <s v="TXN_006222"/>
        <s v="TXN_006625"/>
        <s v="TXN_006718"/>
        <s v="TXN_006984"/>
        <s v="TXN_007031"/>
        <s v="TXN_007133"/>
        <s v="TXN_007245"/>
        <s v="TXN_008152"/>
        <s v="TXN_008240"/>
        <s v="TXN_008342"/>
        <s v="TXN_008469"/>
        <s v="TXN_008550"/>
        <s v="TXN_008645"/>
        <s v="TXN_008703"/>
        <s v="TXN_009029"/>
        <s v="TXN_009261"/>
        <s v="TXN_009434"/>
        <s v="TXN_009727"/>
        <s v="TXN_000169"/>
        <s v="TXN_000948"/>
        <s v="TXN_001245"/>
        <s v="TXN_001370"/>
        <s v="TXN_001618"/>
        <s v="TXN_002195"/>
        <s v="TXN_002289"/>
        <s v="TXN_002367"/>
        <s v="TXN_002754"/>
        <s v="TXN_003529"/>
        <s v="TXN_004564"/>
        <s v="TXN_004819"/>
        <s v="TXN_005447"/>
        <s v="TXN_005461"/>
        <s v="TXN_005680"/>
        <s v="TXN_006055"/>
        <s v="TXN_006569"/>
        <s v="TXN_007169"/>
        <s v="TXN_007320"/>
        <s v="TXN_008927"/>
        <s v="TXN_009979"/>
        <s v="TXN_001420"/>
        <s v="TXN_001651"/>
        <s v="TXN_002069"/>
        <s v="TXN_002723"/>
        <s v="TXN_002898"/>
        <s v="TXN_003143"/>
        <s v="TXN_003283"/>
        <s v="TXN_003719"/>
        <s v="TXN_003970"/>
        <s v="TXN_004692"/>
        <s v="TXN_004759"/>
        <s v="TXN_005017"/>
        <s v="TXN_005981"/>
        <s v="TXN_006240"/>
        <s v="TXN_006403"/>
        <s v="TXN_009533"/>
        <s v="TXN_009576"/>
        <s v="TXN_009944"/>
        <s v="TXN_000278"/>
        <s v="TXN_000652"/>
        <s v="TXN_000703"/>
        <s v="TXN_000769"/>
        <s v="TXN_001069"/>
        <s v="TXN_001745"/>
        <s v="TXN_001835"/>
        <s v="TXN_002730"/>
        <s v="TXN_002812"/>
        <s v="TXN_002876"/>
        <s v="TXN_002921"/>
        <s v="TXN_003012"/>
        <s v="TXN_003148"/>
        <s v="TXN_003526"/>
        <s v="TXN_003602"/>
        <s v="TXN_004003"/>
        <s v="TXN_004025"/>
        <s v="TXN_004263"/>
        <s v="TXN_004347"/>
        <s v="TXN_006248"/>
        <s v="TXN_006772"/>
        <s v="TXN_007032"/>
        <s v="TXN_007126"/>
        <s v="TXN_007171"/>
        <s v="TXN_007174"/>
        <s v="TXN_008390"/>
        <s v="TXN_008835"/>
        <s v="TXN_000362"/>
        <s v="TXN_000496"/>
        <s v="TXN_000669"/>
        <s v="TXN_003119"/>
        <s v="TXN_003277"/>
        <s v="TXN_004301"/>
        <s v="TXN_005024"/>
        <s v="TXN_005074"/>
        <s v="TXN_006383"/>
        <s v="TXN_006906"/>
        <s v="TXN_007179"/>
        <s v="TXN_007399"/>
        <s v="TXN_007607"/>
        <s v="TXN_007752"/>
        <s v="TXN_007826"/>
        <s v="TXN_007931"/>
        <s v="TXN_008186"/>
        <s v="TXN_008979"/>
        <s v="TXN_009835"/>
        <s v="TXN_000181"/>
        <s v="TXN_000422"/>
        <s v="TXN_001178"/>
        <s v="TXN_002738"/>
        <s v="TXN_002908"/>
        <s v="TXN_003007"/>
        <s v="TXN_003425"/>
        <s v="TXN_004245"/>
        <s v="TXN_005242"/>
        <s v="TXN_005248"/>
        <s v="TXN_005319"/>
        <s v="TXN_005755"/>
        <s v="TXN_005904"/>
        <s v="TXN_006602"/>
        <s v="TXN_007306"/>
        <s v="TXN_007424"/>
        <s v="TXN_008941"/>
        <s v="TXN_009248"/>
        <s v="TXN_009975"/>
        <s v="TXN_000057"/>
        <s v="TXN_000370"/>
        <s v="TXN_000538"/>
        <s v="TXN_000845"/>
        <s v="TXN_000986"/>
        <s v="TXN_001346"/>
        <s v="TXN_001843"/>
        <s v="TXN_002871"/>
        <s v="TXN_002969"/>
        <s v="TXN_003354"/>
        <s v="TXN_003568"/>
        <s v="TXN_003616"/>
        <s v="TXN_003711"/>
        <s v="TXN_003844"/>
        <s v="TXN_003961"/>
        <s v="TXN_004324"/>
        <s v="TXN_004567"/>
        <s v="TXN_005564"/>
        <s v="TXN_005814"/>
        <s v="TXN_007477"/>
        <s v="TXN_007808"/>
        <s v="TXN_008417"/>
        <s v="TXN_008828"/>
        <s v="TXN_008934"/>
        <s v="TXN_009399"/>
        <s v="TXN_009436"/>
        <s v="TXN_001010"/>
        <s v="TXN_001895"/>
        <s v="TXN_002642"/>
        <s v="TXN_002810"/>
        <s v="TXN_003816"/>
        <s v="TXN_003924"/>
        <s v="TXN_004811"/>
        <s v="TXN_004854"/>
        <s v="TXN_006005"/>
        <s v="TXN_006261"/>
        <s v="TXN_006729"/>
        <s v="TXN_006887"/>
        <s v="TXN_006971"/>
        <s v="TXN_007079"/>
        <s v="TXN_007081"/>
        <s v="TXN_007643"/>
        <s v="TXN_008039"/>
        <s v="TXN_008265"/>
        <s v="TXN_008335"/>
        <s v="TXN_008404"/>
        <s v="TXN_008816"/>
        <s v="TXN_008864"/>
        <s v="TXN_009166"/>
        <s v="TXN_009395"/>
        <s v="TXN_009766"/>
        <s v="TXN_000044"/>
        <s v="TXN_000112"/>
        <s v="TXN_000487"/>
        <s v="TXN_001062"/>
        <s v="TXN_001814"/>
        <s v="TXN_001871"/>
        <s v="TXN_002372"/>
        <s v="TXN_002460"/>
        <s v="TXN_003112"/>
        <s v="TXN_003246"/>
        <s v="TXN_003917"/>
        <s v="TXN_004167"/>
        <s v="TXN_004962"/>
        <s v="TXN_004983"/>
        <s v="TXN_006396"/>
        <s v="TXN_006564"/>
        <s v="TXN_006579"/>
        <s v="TXN_006866"/>
        <s v="TXN_007396"/>
        <s v="TXN_008183"/>
        <s v="TXN_008736"/>
        <s v="TXN_009561"/>
        <s v="TXN_009825"/>
        <s v="TXN_000188"/>
        <s v="TXN_000395"/>
        <s v="TXN_001623"/>
        <s v="TXN_002178"/>
        <s v="TXN_002686"/>
        <s v="TXN_003083"/>
        <s v="TXN_003197"/>
        <s v="TXN_003594"/>
        <s v="TXN_003662"/>
        <s v="TXN_003820"/>
        <s v="TXN_004095"/>
        <s v="TXN_004197"/>
        <s v="TXN_004960"/>
        <s v="TXN_005109"/>
        <s v="TXN_005331"/>
        <s v="TXN_005775"/>
        <s v="TXN_006954"/>
        <s v="TXN_007344"/>
        <s v="TXN_008581"/>
        <s v="TXN_008996"/>
        <s v="TXN_009072"/>
        <s v="TXN_000180"/>
        <s v="TXN_000357"/>
        <s v="TXN_000462"/>
        <s v="TXN_000600"/>
        <s v="TXN_001166"/>
        <s v="TXN_001954"/>
        <s v="TXN_003022"/>
        <s v="TXN_003190"/>
        <s v="TXN_003382"/>
        <s v="TXN_003404"/>
        <s v="TXN_003555"/>
        <s v="TXN_004338"/>
        <s v="TXN_004436"/>
        <s v="TXN_004941"/>
        <s v="TXN_005327"/>
        <s v="TXN_005474"/>
        <s v="TXN_005890"/>
        <s v="TXN_005897"/>
        <s v="TXN_006268"/>
        <s v="TXN_006390"/>
        <s v="TXN_006391"/>
        <s v="TXN_006561"/>
        <s v="TXN_006582"/>
        <s v="TXN_006855"/>
        <s v="TXN_008172"/>
        <s v="TXN_008820"/>
        <s v="TXN_008831"/>
        <s v="TXN_009172"/>
        <s v="TXN_009557"/>
        <s v="TXN_009744"/>
        <s v="TXN_000609"/>
        <s v="TXN_001022"/>
        <s v="TXN_001575"/>
        <s v="TXN_001813"/>
        <s v="TXN_001897"/>
        <s v="TXN_001960"/>
        <s v="TXN_002353"/>
        <s v="TXN_002404"/>
        <s v="TXN_003424"/>
        <s v="TXN_003569"/>
        <s v="TXN_004121"/>
        <s v="TXN_004955"/>
        <s v="TXN_005816"/>
        <s v="TXN_006535"/>
        <s v="TXN_007470"/>
        <s v="TXN_007677"/>
        <s v="TXN_008334"/>
        <s v="TXN_008873"/>
        <s v="TXN_008984"/>
        <s v="TXN_009217"/>
        <s v="TXN_009496"/>
        <s v="TXN_001098"/>
        <s v="TXN_001146"/>
        <s v="TXN_001685"/>
        <s v="TXN_001760"/>
        <s v="TXN_002552"/>
        <s v="TXN_002596"/>
        <s v="TXN_002827"/>
        <s v="TXN_002971"/>
        <s v="TXN_003069"/>
        <s v="TXN_004022"/>
        <s v="TXN_004506"/>
        <s v="TXN_004548"/>
        <s v="TXN_004866"/>
        <s v="TXN_004899"/>
        <s v="TXN_005869"/>
        <s v="TXN_006611"/>
        <s v="TXN_006616"/>
        <s v="TXN_007721"/>
        <s v="TXN_007855"/>
        <s v="TXN_007869"/>
        <s v="TXN_008077"/>
        <s v="TXN_008246"/>
        <s v="TXN_008304"/>
        <s v="TXN_008341"/>
        <s v="TXN_008412"/>
        <s v="TXN_008712"/>
        <s v="TXN_000277"/>
        <s v="TXN_001272"/>
        <s v="TXN_001465"/>
        <s v="TXN_001620"/>
        <s v="TXN_002712"/>
        <s v="TXN_003271"/>
        <s v="TXN_003666"/>
        <s v="TXN_003892"/>
        <s v="TXN_004192"/>
        <s v="TXN_004982"/>
        <s v="TXN_005345"/>
        <s v="TXN_006091"/>
        <s v="TXN_006904"/>
        <s v="TXN_007043"/>
        <s v="TXN_007450"/>
        <s v="TXN_007928"/>
        <s v="TXN_008722"/>
        <s v="TXN_009378"/>
        <s v="TXN_009495"/>
        <s v="TXN_000026"/>
        <s v="TXN_000486"/>
        <s v="TXN_002425"/>
        <s v="TXN_002785"/>
        <s v="TXN_004054"/>
        <s v="TXN_004357"/>
        <s v="TXN_004636"/>
        <s v="TXN_005056"/>
        <s v="TXN_006230"/>
        <s v="TXN_006238"/>
        <s v="TXN_006311"/>
        <s v="TXN_006387"/>
        <s v="TXN_006975"/>
        <s v="TXN_007534"/>
        <s v="TXN_008045"/>
        <s v="TXN_008275"/>
        <s v="TXN_008533"/>
        <s v="TXN_008619"/>
        <s v="TXN_009073"/>
        <s v="TXN_009247"/>
        <s v="TXN_009403"/>
        <s v="TXN_009730"/>
        <s v="TXN_001173"/>
        <s v="TXN_001580"/>
        <s v="TXN_001794"/>
        <s v="TXN_001939"/>
        <s v="TXN_002098"/>
        <s v="TXN_003237"/>
        <s v="TXN_003436"/>
        <s v="TXN_003450"/>
        <s v="TXN_003613"/>
        <s v="TXN_003958"/>
        <s v="TXN_003990"/>
        <s v="TXN_004193"/>
        <s v="TXN_004262"/>
        <s v="TXN_005059"/>
        <s v="TXN_005382"/>
        <s v="TXN_006146"/>
        <s v="TXN_006683"/>
        <s v="TXN_006780"/>
        <s v="TXN_007061"/>
        <s v="TXN_007403"/>
        <s v="TXN_008388"/>
        <s v="TXN_008463"/>
        <s v="TXN_008493"/>
        <s v="TXN_008617"/>
        <s v="TXN_008884"/>
        <s v="TXN_009264"/>
        <s v="TXN_000066"/>
        <s v="TXN_000081"/>
        <s v="TXN_001237"/>
        <s v="TXN_001380"/>
        <s v="TXN_001898"/>
        <s v="TXN_002291"/>
        <s v="TXN_002514"/>
        <s v="TXN_002778"/>
        <s v="TXN_003005"/>
        <s v="TXN_003471"/>
        <s v="TXN_003591"/>
        <s v="TXN_003742"/>
        <s v="TXN_003767"/>
        <s v="TXN_004681"/>
        <s v="TXN_005083"/>
        <s v="TXN_005761"/>
        <s v="TXN_005884"/>
        <s v="TXN_006256"/>
        <s v="TXN_007047"/>
        <s v="TXN_007242"/>
        <s v="TXN_007688"/>
        <s v="TXN_008019"/>
        <s v="TXN_008163"/>
        <s v="TXN_008837"/>
        <s v="TXN_009253"/>
        <s v="TXN_009457"/>
        <s v="TXN_000542"/>
        <s v="TXN_000743"/>
        <s v="TXN_001247"/>
        <s v="TXN_001424"/>
        <s v="TXN_003252"/>
        <s v="TXN_003561"/>
        <s v="TXN_003724"/>
        <s v="TXN_004083"/>
        <s v="TXN_005063"/>
        <s v="TXN_005099"/>
        <s v="TXN_005201"/>
        <s v="TXN_005553"/>
        <s v="TXN_005819"/>
        <s v="TXN_006648"/>
        <s v="TXN_007333"/>
        <s v="TXN_007883"/>
        <s v="TXN_008232"/>
        <s v="TXN_008515"/>
        <s v="TXN_008920"/>
        <s v="TXN_000621"/>
        <s v="TXN_000832"/>
        <s v="TXN_000981"/>
        <s v="TXN_001347"/>
        <s v="TXN_001767"/>
        <s v="TXN_002795"/>
        <s v="TXN_002934"/>
        <s v="TXN_003464"/>
        <s v="TXN_003622"/>
        <s v="TXN_004380"/>
        <s v="TXN_004790"/>
        <s v="TXN_005295"/>
        <s v="TXN_006171"/>
        <s v="TXN_006269"/>
        <s v="TXN_007278"/>
        <s v="TXN_007471"/>
        <s v="TXN_007501"/>
        <s v="TXN_008180"/>
        <s v="TXN_008365"/>
        <s v="TXN_008677"/>
        <s v="TXN_008724"/>
        <s v="TXN_008969"/>
        <s v="TXN_009513"/>
        <s v="TXN_009726"/>
        <s v="TXN_000569"/>
        <s v="TXN_001006"/>
        <s v="TXN_001233"/>
        <s v="TXN_001371"/>
        <s v="TXN_002331"/>
        <s v="TXN_002702"/>
        <s v="TXN_002782"/>
        <s v="TXN_003215"/>
        <s v="TXN_003904"/>
        <s v="TXN_004426"/>
        <s v="TXN_004751"/>
        <s v="TXN_005214"/>
        <s v="TXN_006529"/>
        <s v="TXN_006638"/>
        <s v="TXN_006806"/>
        <s v="TXN_007345"/>
        <s v="TXN_007754"/>
        <s v="TXN_008116"/>
        <s v="TXN_009103"/>
        <s v="TXN_009833"/>
        <s v="TXN_000027"/>
        <s v="TXN_001145"/>
        <s v="TXN_002045"/>
        <s v="TXN_002662"/>
        <s v="TXN_002770"/>
        <s v="TXN_003060"/>
        <s v="TXN_003184"/>
        <s v="TXN_003458"/>
        <s v="TXN_003897"/>
        <s v="TXN_004228"/>
        <s v="TXN_004863"/>
        <s v="TXN_005235"/>
        <s v="TXN_005861"/>
        <s v="TXN_006751"/>
        <s v="TXN_007036"/>
        <s v="TXN_007054"/>
        <s v="TXN_007177"/>
        <s v="TXN_007540"/>
        <s v="TXN_007624"/>
        <s v="TXN_008428"/>
        <s v="TXN_008644"/>
        <s v="TXN_008675"/>
        <s v="TXN_009011"/>
        <s v="TXN_009061"/>
        <s v="TXN_009171"/>
        <s v="TXN_009246"/>
        <s v="TXN_009794"/>
        <s v="TXN_000025"/>
        <s v="TXN_000397"/>
        <s v="TXN_000720"/>
        <s v="TXN_001933"/>
        <s v="TXN_002006"/>
        <s v="TXN_002153"/>
        <s v="TXN_002200"/>
        <s v="TXN_002429"/>
        <s v="TXN_003376"/>
        <s v="TXN_003558"/>
        <s v="TXN_003909"/>
        <s v="TXN_003915"/>
        <s v="TXN_004541"/>
        <s v="TXN_005071"/>
        <s v="TXN_006680"/>
        <s v="TXN_007354"/>
        <s v="TXN_007426"/>
        <s v="TXN_007591"/>
        <s v="TXN_008167"/>
        <s v="TXN_008363"/>
        <s v="TXN_008782"/>
        <s v="TXN_009669"/>
        <s v="TXN_009897"/>
        <s v="TXN_000160"/>
        <s v="TXN_000380"/>
        <s v="TXN_000494"/>
        <s v="TXN_000562"/>
        <s v="TXN_000658"/>
        <s v="TXN_000695"/>
        <s v="TXN_001159"/>
        <s v="TXN_001521"/>
        <s v="TXN_001781"/>
        <s v="TXN_001934"/>
        <s v="TXN_002410"/>
        <s v="TXN_002942"/>
        <s v="TXN_003325"/>
        <s v="TXN_003784"/>
        <s v="TXN_003948"/>
        <s v="TXN_004156"/>
        <s v="TXN_004432"/>
        <s v="TXN_005704"/>
        <s v="TXN_005736"/>
        <s v="TXN_005914"/>
        <s v="TXN_006070"/>
        <s v="TXN_006816"/>
        <s v="TXN_007122"/>
        <s v="TXN_007551"/>
        <s v="TXN_008233"/>
        <s v="TXN_008298"/>
        <s v="TXN_008917"/>
        <s v="TXN_009076"/>
        <s v="TXN_009210"/>
        <s v="TXN_009623"/>
        <s v="TXN_001805"/>
        <s v="TXN_001840"/>
        <s v="TXN_001859"/>
        <s v="TXN_002180"/>
        <s v="TXN_002346"/>
        <s v="TXN_002463"/>
        <s v="TXN_002566"/>
        <s v="TXN_003290"/>
        <s v="TXN_003396"/>
        <s v="TXN_003983"/>
        <s v="TXN_004639"/>
        <s v="TXN_005044"/>
        <s v="TXN_006183"/>
        <s v="TXN_006434"/>
        <s v="TXN_006444"/>
        <s v="TXN_006466"/>
        <s v="TXN_006782"/>
        <s v="TXN_006925"/>
        <s v="TXN_008382"/>
        <s v="TXN_008649"/>
        <s v="TXN_008902"/>
        <s v="TXN_009065"/>
        <s v="TXN_009282"/>
        <s v="TXN_009303"/>
        <s v="TXN_000074"/>
        <s v="TXN_002772"/>
        <s v="TXN_004932"/>
        <s v="TXN_004981"/>
        <s v="TXN_005638"/>
        <s v="TXN_005714"/>
        <s v="TXN_005912"/>
        <s v="TXN_006064"/>
        <s v="TXN_006650"/>
        <s v="TXN_007064"/>
        <s v="TXN_007646"/>
        <s v="TXN_008651"/>
        <s v="TXN_009521"/>
        <s v="TXN_000043"/>
        <s v="TXN_000578"/>
        <s v="TXN_000682"/>
        <s v="TXN_001822"/>
        <s v="TXN_001961"/>
        <s v="TXN_003430"/>
        <s v="TXN_003454"/>
        <s v="TXN_003812"/>
        <s v="TXN_004163"/>
        <s v="TXN_004234"/>
        <s v="TXN_004978"/>
        <s v="TXN_005269"/>
        <s v="TXN_005662"/>
        <s v="TXN_006018"/>
        <s v="TXN_007168"/>
        <s v="TXN_007289"/>
        <s v="TXN_007587"/>
        <s v="TXN_007978"/>
        <s v="TXN_008139"/>
        <s v="TXN_008819"/>
        <s v="TXN_009440"/>
        <s v="TXN_000623"/>
        <s v="TXN_000667"/>
        <s v="TXN_000766"/>
        <s v="TXN_000899"/>
        <s v="TXN_001025"/>
        <s v="TXN_001472"/>
        <s v="TXN_001830"/>
        <s v="TXN_002541"/>
        <s v="TXN_002755"/>
        <s v="TXN_002762"/>
        <s v="TXN_002768"/>
        <s v="TXN_002917"/>
        <s v="TXN_002925"/>
        <s v="TXN_002939"/>
        <s v="TXN_003480"/>
        <s v="TXN_003884"/>
        <s v="TXN_003984"/>
        <s v="TXN_004015"/>
        <s v="TXN_004885"/>
        <s v="TXN_005312"/>
        <s v="TXN_005783"/>
        <s v="TXN_005846"/>
        <s v="TXN_006074"/>
        <s v="TXN_006283"/>
        <s v="TXN_006438"/>
        <s v="TXN_006556"/>
        <s v="TXN_007940"/>
        <s v="TXN_009984"/>
        <s v="TXN_000071"/>
        <s v="TXN_000748"/>
        <s v="TXN_001362"/>
        <s v="TXN_001588"/>
        <s v="TXN_001893"/>
        <s v="TXN_002013"/>
        <s v="TXN_002789"/>
        <s v="TXN_003026"/>
        <s v="TXN_003420"/>
        <s v="TXN_003654"/>
        <s v="TXN_004175"/>
        <s v="TXN_004895"/>
        <s v="TXN_004903"/>
        <s v="TXN_004906"/>
        <s v="TXN_004910"/>
        <s v="TXN_005276"/>
        <s v="TXN_005532"/>
        <s v="TXN_005699"/>
        <s v="TXN_006210"/>
        <s v="TXN_006893"/>
        <s v="TXN_007113"/>
        <s v="TXN_007298"/>
        <s v="TXN_007414"/>
        <s v="TXN_008534"/>
        <s v="TXN_008777"/>
        <s v="TXN_008995"/>
        <s v="TXN_009144"/>
        <s v="TXN_009300"/>
        <s v="TXN_009369"/>
        <s v="TXN_009746"/>
        <s v="TXN_009768"/>
        <s v="TXN_000041"/>
        <s v="TXN_000138"/>
        <s v="TXN_001047"/>
        <s v="TXN_001251"/>
        <s v="TXN_001326"/>
        <s v="TXN_002167"/>
        <s v="TXN_002399"/>
        <s v="TXN_002830"/>
        <s v="TXN_003448"/>
        <s v="TXN_003542"/>
        <s v="TXN_005194"/>
        <s v="TXN_005470"/>
        <s v="TXN_005640"/>
        <s v="TXN_006258"/>
        <s v="TXN_007467"/>
        <s v="TXN_007615"/>
        <s v="TXN_008798"/>
        <s v="TXN_008860"/>
        <s v="TXN_009002"/>
        <s v="TXN_009238"/>
        <s v="TXN_000537"/>
        <s v="TXN_000783"/>
        <s v="TXN_000807"/>
        <s v="TXN_000820"/>
        <s v="TXN_001129"/>
        <s v="TXN_001248"/>
        <s v="TXN_001603"/>
        <s v="TXN_001860"/>
        <s v="TXN_001945"/>
        <s v="TXN_002988"/>
        <s v="TXN_003804"/>
        <s v="TXN_004048"/>
        <s v="TXN_004297"/>
        <s v="TXN_004458"/>
        <s v="TXN_004614"/>
        <s v="TXN_004889"/>
        <s v="TXN_006012"/>
        <s v="TXN_006184"/>
        <s v="TXN_007425"/>
        <s v="TXN_007963"/>
        <s v="TXN_008088"/>
        <s v="TXN_008863"/>
        <s v="TXN_008989"/>
        <s v="TXN_000136"/>
        <s v="TXN_000229"/>
        <s v="TXN_000343"/>
        <s v="TXN_000378"/>
        <s v="TXN_000423"/>
        <s v="TXN_000740"/>
        <s v="TXN_000745"/>
        <s v="TXN_000778"/>
        <s v="TXN_001246"/>
        <s v="TXN_002227"/>
        <s v="TXN_002383"/>
        <s v="TXN_002935"/>
        <s v="TXN_003011"/>
        <s v="TXN_003847"/>
        <s v="TXN_003932"/>
        <s v="TXN_005581"/>
        <s v="TXN_005685"/>
        <s v="TXN_006037"/>
        <s v="TXN_006113"/>
        <s v="TXN_006340"/>
        <s v="TXN_006531"/>
        <s v="TXN_006753"/>
        <s v="TXN_007252"/>
        <s v="TXN_007358"/>
        <s v="TXN_007476"/>
        <s v="TXN_007556"/>
        <s v="TXN_007638"/>
        <s v="TXN_008236"/>
        <s v="TXN_008302"/>
        <s v="TXN_008561"/>
        <s v="TXN_008981"/>
        <s v="TXN_009375"/>
        <s v="TXN_009432"/>
        <s v="TXN_009733"/>
        <s v="TXN_001503"/>
        <s v="TXN_002002"/>
        <s v="TXN_002366"/>
        <s v="TXN_002603"/>
        <s v="TXN_002631"/>
        <s v="TXN_003034"/>
        <s v="TXN_004107"/>
        <s v="TXN_004353"/>
        <s v="TXN_004419"/>
        <s v="TXN_005506"/>
        <s v="TXN_005527"/>
        <s v="TXN_005921"/>
        <s v="TXN_006119"/>
        <s v="TXN_006298"/>
        <s v="TXN_006476"/>
        <s v="TXN_006629"/>
        <s v="TXN_007655"/>
        <s v="TXN_007739"/>
        <s v="TXN_007894"/>
        <s v="TXN_008059"/>
        <s v="TXN_008189"/>
        <s v="TXN_009841"/>
        <s v="TXN_009842"/>
        <s v="TXN_009864"/>
        <s v="TXN_000760"/>
        <s v="TXN_000854"/>
        <s v="TXN_001476"/>
        <s v="TXN_001517"/>
        <s v="TXN_002068"/>
        <s v="TXN_002197"/>
        <s v="TXN_002281"/>
        <s v="TXN_002295"/>
        <s v="TXN_002661"/>
        <s v="TXN_002727"/>
        <s v="TXN_002986"/>
        <s v="TXN_003013"/>
        <s v="TXN_003191"/>
        <s v="TXN_003427"/>
        <s v="TXN_003519"/>
        <s v="TXN_003684"/>
        <s v="TXN_004303"/>
        <s v="TXN_004780"/>
        <s v="TXN_005169"/>
        <s v="TXN_005475"/>
        <s v="TXN_006700"/>
        <s v="TXN_009907"/>
        <s v="TXN_000830"/>
        <s v="TXN_001106"/>
        <s v="TXN_001205"/>
        <s v="TXN_001341"/>
        <s v="TXN_002110"/>
        <s v="TXN_002852"/>
        <s v="TXN_003206"/>
        <s v="TXN_003221"/>
        <s v="TXN_003487"/>
        <s v="TXN_004115"/>
        <s v="TXN_004964"/>
        <s v="TXN_004980"/>
        <s v="TXN_005339"/>
        <s v="TXN_006167"/>
        <s v="TXN_006409"/>
        <s v="TXN_006646"/>
        <s v="TXN_006764"/>
        <s v="TXN_007153"/>
        <s v="TXN_007227"/>
        <s v="TXN_007312"/>
        <s v="TXN_007394"/>
        <s v="TXN_007544"/>
        <s v="TXN_007837"/>
        <s v="TXN_007918"/>
        <s v="TXN_007981"/>
        <s v="TXN_008956"/>
        <s v="TXN_009055"/>
        <s v="TXN_009311"/>
        <s v="TXN_009631"/>
        <s v="TXN_009657"/>
        <s v="TXN_009755"/>
        <s v="TXN_000127"/>
        <s v="TXN_000298"/>
        <s v="TXN_000491"/>
        <s v="TXN_001119"/>
        <s v="TXN_001405"/>
        <s v="TXN_001598"/>
        <s v="TXN_002037"/>
        <s v="TXN_002209"/>
        <s v="TXN_002568"/>
        <s v="TXN_003757"/>
        <s v="TXN_003885"/>
        <s v="TXN_003944"/>
        <s v="TXN_004651"/>
        <s v="TXN_004724"/>
        <s v="TXN_004969"/>
        <s v="TXN_005200"/>
        <s v="TXN_005436"/>
        <s v="TXN_005548"/>
        <s v="TXN_005552"/>
        <s v="TXN_005885"/>
        <s v="TXN_006371"/>
        <s v="TXN_006424"/>
        <s v="TXN_006664"/>
        <s v="TXN_007698"/>
        <s v="TXN_007743"/>
        <s v="TXN_007965"/>
        <s v="TXN_008037"/>
        <s v="TXN_008278"/>
        <s v="TXN_008859"/>
        <s v="TXN_009104"/>
        <s v="TXN_009567"/>
        <s v="TXN_000299"/>
        <s v="TXN_000348"/>
        <s v="TXN_000408"/>
        <s v="TXN_000489"/>
        <s v="TXN_000939"/>
        <s v="TXN_003759"/>
        <s v="TXN_003760"/>
        <s v="TXN_004043"/>
        <s v="TXN_004323"/>
        <s v="TXN_004868"/>
        <s v="TXN_005082"/>
        <s v="TXN_005584"/>
        <s v="TXN_007123"/>
        <s v="TXN_007468"/>
        <s v="TXN_007758"/>
        <s v="TXN_009780"/>
        <s v="TXN_000168"/>
        <s v="TXN_000907"/>
        <s v="TXN_001198"/>
        <s v="TXN_001393"/>
        <s v="TXN_001419"/>
        <s v="TXN_002177"/>
        <s v="TXN_002418"/>
        <s v="TXN_004255"/>
        <s v="TXN_004510"/>
        <s v="TXN_004616"/>
        <s v="TXN_004645"/>
        <s v="TXN_004825"/>
        <s v="TXN_004945"/>
        <s v="TXN_004970"/>
        <s v="TXN_006495"/>
        <s v="TXN_006498"/>
        <s v="TXN_006542"/>
        <s v="TXN_006717"/>
        <s v="TXN_006859"/>
        <s v="TXN_007120"/>
        <s v="TXN_007176"/>
        <s v="TXN_007346"/>
        <s v="TXN_007478"/>
        <s v="TXN_007631"/>
        <s v="TXN_007903"/>
        <s v="TXN_008091"/>
        <s v="TXN_008223"/>
        <s v="TXN_008410"/>
        <s v="TXN_008719"/>
        <s v="TXN_009123"/>
        <s v="TXN_009795"/>
        <s v="TXN_009977"/>
        <s v="TXN_000045"/>
        <s v="TXN_000937"/>
        <s v="TXN_001056"/>
        <s v="TXN_001265"/>
        <s v="TXN_001356"/>
        <s v="TXN_001470"/>
        <s v="TXN_001675"/>
        <s v="TXN_002663"/>
        <s v="TXN_002953"/>
        <s v="TXN_003455"/>
        <s v="TXN_003510"/>
        <s v="TXN_003585"/>
        <s v="TXN_003887"/>
        <s v="TXN_003901"/>
        <s v="TXN_004875"/>
        <s v="TXN_004876"/>
        <s v="TXN_004911"/>
        <s v="TXN_005821"/>
        <s v="TXN_007486"/>
        <s v="TXN_008620"/>
        <s v="TXN_008658"/>
        <s v="TXN_008916"/>
        <s v="TXN_008997"/>
        <s v="TXN_009098"/>
        <s v="TXN_009226"/>
        <s v="TXN_009234"/>
        <s v="TXN_009518"/>
        <s v="TXN_001450"/>
        <s v="TXN_001458"/>
        <s v="TXN_001947"/>
        <s v="TXN_001998"/>
        <s v="TXN_002683"/>
        <s v="TXN_002831"/>
        <s v="TXN_003476"/>
        <s v="TXN_003638"/>
        <s v="TXN_004466"/>
        <s v="TXN_005018"/>
        <s v="TXN_005279"/>
        <s v="TXN_005796"/>
        <s v="TXN_005901"/>
        <s v="TXN_006402"/>
        <s v="TXN_006468"/>
        <s v="TXN_007240"/>
        <s v="TXN_007329"/>
        <s v="TXN_007651"/>
        <s v="TXN_007727"/>
        <s v="TXN_008201"/>
        <s v="TXN_008983"/>
        <s v="TXN_009074"/>
        <s v="TXN_009411"/>
        <s v="TXN_000329"/>
        <s v="TXN_000413"/>
        <s v="TXN_000467"/>
        <s v="TXN_001058"/>
        <s v="TXN_001134"/>
        <s v="TXN_001848"/>
        <s v="TXN_001948"/>
        <s v="TXN_002144"/>
        <s v="TXN_003426"/>
        <s v="TXN_003527"/>
        <s v="TXN_003682"/>
        <s v="TXN_003745"/>
        <s v="TXN_004329"/>
        <s v="TXN_004417"/>
        <s v="TXN_004547"/>
        <s v="TXN_004949"/>
        <s v="TXN_005481"/>
        <s v="TXN_005954"/>
        <s v="TXN_006368"/>
        <s v="TXN_006804"/>
        <s v="TXN_007267"/>
        <s v="TXN_007336"/>
        <s v="TXN_008048"/>
        <s v="TXN_008319"/>
        <s v="TXN_008449"/>
        <s v="TXN_008966"/>
        <s v="TXN_009566"/>
        <s v="TXN_000676"/>
        <s v="TXN_000853"/>
        <s v="TXN_001046"/>
        <s v="TXN_001162"/>
        <s v="TXN_001965"/>
        <s v="TXN_002072"/>
        <s v="TXN_002112"/>
        <s v="TXN_002660"/>
        <s v="TXN_002687"/>
        <s v="TXN_002724"/>
        <s v="TXN_002886"/>
        <s v="TXN_003294"/>
        <s v="TXN_003447"/>
        <s v="TXN_003499"/>
        <s v="TXN_003982"/>
        <s v="TXN_004944"/>
        <s v="TXN_005278"/>
        <s v="TXN_005313"/>
        <s v="TXN_005804"/>
        <s v="TXN_006121"/>
        <s v="TXN_006560"/>
        <s v="TXN_006760"/>
        <s v="TXN_007066"/>
        <s v="TXN_007541"/>
        <s v="TXN_008362"/>
        <s v="TXN_008685"/>
        <s v="TXN_008841"/>
        <s v="TXN_009007"/>
        <s v="TXN_009224"/>
        <s v="TXN_009313"/>
        <s v="TXN_009502"/>
        <s v="TXN_009568"/>
        <s v="TXN_009641"/>
        <s v="TXN_009884"/>
        <s v="TXN_000360"/>
        <s v="TXN_001331"/>
        <s v="TXN_001884"/>
        <s v="TXN_003687"/>
        <s v="TXN_004033"/>
        <s v="TXN_004074"/>
        <s v="TXN_004813"/>
        <s v="TXN_005231"/>
        <s v="TXN_006547"/>
        <s v="TXN_006589"/>
        <s v="TXN_006774"/>
        <s v="TXN_006833"/>
        <s v="TXN_006878"/>
        <s v="TXN_007114"/>
        <s v="TXN_007334"/>
        <s v="TXN_007351"/>
        <s v="TXN_008199"/>
        <s v="TXN_009942"/>
        <s v="TXN_009986"/>
        <s v="TXN_009993"/>
        <s v="TXN_000038"/>
        <s v="TXN_000087"/>
        <s v="TXN_000626"/>
        <s v="TXN_001829"/>
        <s v="TXN_002210"/>
        <s v="TXN_002583"/>
        <s v="TXN_004004"/>
        <s v="TXN_004134"/>
        <s v="TXN_004283"/>
        <s v="TXN_006415"/>
        <s v="TXN_006678"/>
        <s v="TXN_007685"/>
        <s v="TXN_007694"/>
        <s v="TXN_007822"/>
        <s v="TXN_008134"/>
        <s v="TXN_008164"/>
        <s v="TXN_009128"/>
        <s v="TXN_009181"/>
        <s v="TXN_009236"/>
        <s v="TXN_009342"/>
        <s v="TXN_009512"/>
        <s v="TXN_009720"/>
        <s v="TXN_001262"/>
        <s v="TXN_001321"/>
        <s v="TXN_001902"/>
        <s v="TXN_002310"/>
        <s v="TXN_002387"/>
        <s v="TXN_002549"/>
        <s v="TXN_002775"/>
        <s v="TXN_003017"/>
        <s v="TXN_003327"/>
        <s v="TXN_003754"/>
        <s v="TXN_003953"/>
        <s v="TXN_004590"/>
        <s v="TXN_004701"/>
        <s v="TXN_004741"/>
        <s v="TXN_004785"/>
        <s v="TXN_004929"/>
        <s v="TXN_005075"/>
        <s v="TXN_005296"/>
        <s v="TXN_005700"/>
        <s v="TXN_005922"/>
        <s v="TXN_006010"/>
        <s v="TXN_007183"/>
        <s v="TXN_007578"/>
        <s v="TXN_007989"/>
        <s v="TXN_008635"/>
        <s v="TXN_009885"/>
        <s v="TXN_000162"/>
        <s v="TXN_000283"/>
        <s v="TXN_001418"/>
        <s v="TXN_002026"/>
        <s v="TXN_002333"/>
        <s v="TXN_002851"/>
        <s v="TXN_002894"/>
        <s v="TXN_003058"/>
        <s v="TXN_003331"/>
        <s v="TXN_003604"/>
        <s v="TXN_003631"/>
        <s v="TXN_003704"/>
        <s v="TXN_004221"/>
        <s v="TXN_004315"/>
        <s v="TXN_004326"/>
        <s v="TXN_004461"/>
        <s v="TXN_004465"/>
        <s v="TXN_004675"/>
        <s v="TXN_004767"/>
        <s v="TXN_004845"/>
        <s v="TXN_006208"/>
        <s v="TXN_006647"/>
        <s v="TXN_006891"/>
        <s v="TXN_007881"/>
        <s v="TXN_007891"/>
        <s v="TXN_008406"/>
        <s v="TXN_009585"/>
        <s v="TXN_000428"/>
        <s v="TXN_000627"/>
        <s v="TXN_000904"/>
        <s v="TXN_001407"/>
        <s v="TXN_001654"/>
        <s v="TXN_001928"/>
        <s v="TXN_002075"/>
        <s v="TXN_002711"/>
        <s v="TXN_002897"/>
        <s v="TXN_003614"/>
        <s v="TXN_003639"/>
        <s v="TXN_004869"/>
        <s v="TXN_005524"/>
        <s v="TXN_005654"/>
        <s v="TXN_005862"/>
        <s v="TXN_006460"/>
        <s v="TXN_006821"/>
        <s v="TXN_007772"/>
        <s v="TXN_007916"/>
        <s v="TXN_008028"/>
        <s v="TXN_008903"/>
        <s v="TXN_009126"/>
        <s v="TXN_009222"/>
        <s v="TXN_009588"/>
        <s v="TXN_009873"/>
        <s v="TXN_009998"/>
        <s v="TXN_002365"/>
        <s v="TXN_002450"/>
        <s v="TXN_002505"/>
        <s v="TXN_003006"/>
        <s v="TXN_003141"/>
        <s v="TXN_003171"/>
        <s v="TXN_003219"/>
        <s v="TXN_003370"/>
        <s v="TXN_003378"/>
        <s v="TXN_003577"/>
        <s v="TXN_003998"/>
        <s v="TXN_004100"/>
        <s v="TXN_004544"/>
        <s v="TXN_004573"/>
        <s v="TXN_004700"/>
        <s v="TXN_004826"/>
        <s v="TXN_005598"/>
        <s v="TXN_006288"/>
        <s v="TXN_006622"/>
        <s v="TXN_006665"/>
        <s v="TXN_006875"/>
        <s v="TXN_007010"/>
        <s v="TXN_008299"/>
        <s v="TXN_008522"/>
        <s v="TXN_000108"/>
        <s v="TXN_000659"/>
        <s v="TXN_000728"/>
        <s v="TXN_001032"/>
        <s v="TXN_001743"/>
        <s v="TXN_001779"/>
        <s v="TXN_002124"/>
        <s v="TXN_002308"/>
        <s v="TXN_002318"/>
        <s v="TXN_002369"/>
        <s v="TXN_002748"/>
        <s v="TXN_003216"/>
        <s v="TXN_003305"/>
        <s v="TXN_003473"/>
        <s v="TXN_004153"/>
        <s v="TXN_005990"/>
        <s v="TXN_006057"/>
        <s v="TXN_006443"/>
        <s v="TXN_007514"/>
        <s v="TXN_007733"/>
        <s v="TXN_008006"/>
        <s v="TXN_008392"/>
        <s v="TXN_008472"/>
        <s v="TXN_008929"/>
        <s v="TXN_009089"/>
        <s v="TXN_009101"/>
        <s v="TXN_009370"/>
        <s v="TXN_000768"/>
        <s v="TXN_001091"/>
        <s v="TXN_001097"/>
        <s v="TXN_001812"/>
        <s v="TXN_002266"/>
        <s v="TXN_002438"/>
        <s v="TXN_003258"/>
        <s v="TXN_003457"/>
        <s v="TXN_004204"/>
        <s v="TXN_004370"/>
        <s v="TXN_005549"/>
        <s v="TXN_005708"/>
        <s v="TXN_006305"/>
        <s v="TXN_006312"/>
        <s v="TXN_006656"/>
        <s v="TXN_007744"/>
        <s v="TXN_007964"/>
        <s v="TXN_008099"/>
        <s v="TXN_008909"/>
        <s v="TXN_009071"/>
        <s v="TXN_009644"/>
        <s v="TXN_009806"/>
        <s v="TXN_000825"/>
        <s v="TXN_002612"/>
        <s v="TXN_002633"/>
        <s v="TXN_003038"/>
        <s v="TXN_003209"/>
        <s v="TXN_003860"/>
        <s v="TXN_004155"/>
        <s v="TXN_004190"/>
        <s v="TXN_004501"/>
        <s v="TXN_005167"/>
        <s v="TXN_005298"/>
        <s v="TXN_005673"/>
        <s v="TXN_005902"/>
        <s v="TXN_006076"/>
        <s v="TXN_006304"/>
        <s v="TXN_007022"/>
        <s v="TXN_007338"/>
        <s v="TXN_008012"/>
        <s v="TXN_008198"/>
        <s v="TXN_008213"/>
        <s v="TXN_008340"/>
        <s v="TXN_008729"/>
        <s v="TXN_009243"/>
        <s v="TXN_000164"/>
        <s v="TXN_000709"/>
        <s v="TXN_000919"/>
        <s v="TXN_000990"/>
        <s v="TXN_000996"/>
        <s v="TXN_001481"/>
        <s v="TXN_002020"/>
        <s v="TXN_002151"/>
        <s v="TXN_002933"/>
        <s v="TXN_003505"/>
        <s v="TXN_003792"/>
        <s v="TXN_003866"/>
        <s v="TXN_004893"/>
        <s v="TXN_005048"/>
        <s v="TXN_005249"/>
        <s v="TXN_005318"/>
        <s v="TXN_005338"/>
        <s v="TXN_006501"/>
        <s v="TXN_006652"/>
        <s v="TXN_006976"/>
        <s v="TXN_007162"/>
        <s v="TXN_007215"/>
        <s v="TXN_007644"/>
        <s v="TXN_008303"/>
        <s v="TXN_008476"/>
        <s v="TXN_008486"/>
        <s v="TXN_008537"/>
        <s v="TXN_008608"/>
        <s v="TXN_000871"/>
        <s v="TXN_001471"/>
        <s v="TXN_002171"/>
        <s v="TXN_002648"/>
        <s v="TXN_003920"/>
        <s v="TXN_004274"/>
        <s v="TXN_004840"/>
        <s v="TXN_004920"/>
        <s v="TXN_004974"/>
        <s v="TXN_005183"/>
        <s v="TXN_006066"/>
        <s v="TXN_006599"/>
        <s v="TXN_006693"/>
        <s v="TXN_006800"/>
        <s v="TXN_006820"/>
        <s v="TXN_006880"/>
        <s v="TXN_006943"/>
        <s v="TXN_006980"/>
        <s v="TXN_008130"/>
        <s v="TXN_008360"/>
        <s v="TXN_008383"/>
        <s v="TXN_008529"/>
        <s v="TXN_009441"/>
        <s v="TXN_001513"/>
        <s v="TXN_002012"/>
        <s v="TXN_002095"/>
        <s v="TXN_002343"/>
        <s v="TXN_002752"/>
        <s v="TXN_002980"/>
        <s v="TXN_002998"/>
        <s v="TXN_003291"/>
        <s v="TXN_004118"/>
        <s v="TXN_004676"/>
        <s v="TXN_004803"/>
        <s v="TXN_005092"/>
        <s v="TXN_006125"/>
        <s v="TXN_006216"/>
        <s v="TXN_006591"/>
        <s v="TXN_007657"/>
        <s v="TXN_007868"/>
        <s v="TXN_008453"/>
        <s v="TXN_008829"/>
        <s v="TXN_009526"/>
        <s v="TXN_009676"/>
        <s v="TXN_009827"/>
        <s v="TXN_009973"/>
        <s v="TXN_000399"/>
        <s v="TXN_000545"/>
        <s v="TXN_000911"/>
        <s v="TXN_001234"/>
        <s v="TXN_002240"/>
        <s v="TXN_002284"/>
        <s v="TXN_002589"/>
        <s v="TXN_002826"/>
        <s v="TXN_003356"/>
        <s v="TXN_003544"/>
        <s v="TXN_004649"/>
        <s v="TXN_004699"/>
        <s v="TXN_005271"/>
        <s v="TXN_005360"/>
        <s v="TXN_005719"/>
        <s v="TXN_005774"/>
        <s v="TXN_006054"/>
        <s v="TXN_006144"/>
        <s v="TXN_006552"/>
        <s v="TXN_006660"/>
        <s v="TXN_007363"/>
        <s v="TXN_007381"/>
        <s v="TXN_007568"/>
        <s v="TXN_007977"/>
        <s v="TXN_008107"/>
        <s v="TXN_008521"/>
        <s v="TXN_008578"/>
        <s v="TXN_008924"/>
        <s v="TXN_009196"/>
        <s v="TXN_009384"/>
        <s v="TXN_000402"/>
        <s v="TXN_001333"/>
        <s v="TXN_003023"/>
        <s v="TXN_004662"/>
        <s v="TXN_005193"/>
        <s v="TXN_005435"/>
        <s v="TXN_005892"/>
        <s v="TXN_006710"/>
        <s v="TXN_006959"/>
        <s v="TXN_006996"/>
        <s v="TXN_007362"/>
        <s v="TXN_007922"/>
        <s v="TXN_008120"/>
        <s v="TXN_008618"/>
        <s v="TXN_008925"/>
        <s v="TXN_009964"/>
        <s v="TXN_000928"/>
        <s v="TXN_000984"/>
        <s v="TXN_001494"/>
        <s v="TXN_001834"/>
        <s v="TXN_002050"/>
        <s v="TXN_002113"/>
        <s v="TXN_002963"/>
        <s v="TXN_002975"/>
        <s v="TXN_003589"/>
        <s v="TXN_003798"/>
        <s v="TXN_004927"/>
        <s v="TXN_005397"/>
        <s v="TXN_005442"/>
        <s v="TXN_005732"/>
        <s v="TXN_005896"/>
        <s v="TXN_007071"/>
        <s v="TXN_007260"/>
        <s v="TXN_007523"/>
        <s v="TXN_007547"/>
        <s v="TXN_007558"/>
        <s v="TXN_007930"/>
        <s v="TXN_008105"/>
        <s v="TXN_008142"/>
        <s v="TXN_008748"/>
        <s v="TXN_009198"/>
        <s v="TXN_009543"/>
        <s v="TXN_009652"/>
        <s v="TXN_001228"/>
        <s v="TXN_001622"/>
        <s v="TXN_002228"/>
        <s v="TXN_002351"/>
        <s v="TXN_002519"/>
        <s v="TXN_002941"/>
        <s v="TXN_004064"/>
        <s v="TXN_004276"/>
        <s v="TXN_004553"/>
        <s v="TXN_005148"/>
        <s v="TXN_005171"/>
        <s v="TXN_005401"/>
        <s v="TXN_005424"/>
        <s v="TXN_005554"/>
        <s v="TXN_005575"/>
        <s v="TXN_006263"/>
        <s v="TXN_006392"/>
        <s v="TXN_006504"/>
        <s v="TXN_007448"/>
        <s v="TXN_007974"/>
        <s v="TXN_008018"/>
        <s v="TXN_008286"/>
        <s v="TXN_008330"/>
        <s v="TXN_008853"/>
        <s v="TXN_008987"/>
        <s v="TXN_009174"/>
        <s v="TXN_009208"/>
        <s v="TXN_009227"/>
        <s v="TXN_009310"/>
        <s v="TXN_009878"/>
        <s v="TXN_001639"/>
        <s v="TXN_002021"/>
        <s v="TXN_002047"/>
        <s v="TXN_002397"/>
        <s v="TXN_002411"/>
        <s v="TXN_002445"/>
        <s v="TXN_002506"/>
        <s v="TXN_002984"/>
        <s v="TXN_003062"/>
        <s v="TXN_003392"/>
        <s v="TXN_004183"/>
        <s v="TXN_005174"/>
        <s v="TXN_005811"/>
        <s v="TXN_005843"/>
        <s v="TXN_006653"/>
        <s v="TXN_007116"/>
        <s v="TXN_007968"/>
        <s v="TXN_008010"/>
        <s v="TXN_008415"/>
        <s v="TXN_008607"/>
        <s v="TXN_008975"/>
        <s v="TXN_009201"/>
        <s v="TXN_009394"/>
        <s v="TXN_000384"/>
        <s v="TXN_000598"/>
        <s v="TXN_000898"/>
        <s v="TXN_000921"/>
        <s v="TXN_001009"/>
        <s v="TXN_001303"/>
        <s v="TXN_002380"/>
        <s v="TXN_002517"/>
        <s v="TXN_002841"/>
        <s v="TXN_002877"/>
        <s v="TXN_003752"/>
        <s v="TXN_004423"/>
        <s v="TXN_004727"/>
        <s v="TXN_004857"/>
        <s v="TXN_005158"/>
        <s v="TXN_005678"/>
        <s v="TXN_006186"/>
        <s v="TXN_006299"/>
        <s v="TXN_007030"/>
        <s v="TXN_007256"/>
        <s v="TXN_007293"/>
        <s v="TXN_007357"/>
        <s v="TXN_007375"/>
        <s v="TXN_007451"/>
        <s v="TXN_007518"/>
        <s v="TXN_007632"/>
        <s v="TXN_007985"/>
        <s v="TXN_009976"/>
        <s v="TXN_009980"/>
        <s v="TXN_000028"/>
        <s v="TXN_000166"/>
        <s v="TXN_000759"/>
        <s v="TXN_000909"/>
        <s v="TXN_002077"/>
        <s v="TXN_002224"/>
        <s v="TXN_003053"/>
        <s v="TXN_003127"/>
        <s v="TXN_003399"/>
        <s v="TXN_003679"/>
        <s v="TXN_003746"/>
        <s v="TXN_003889"/>
        <s v="TXN_003986"/>
        <s v="TXN_004075"/>
        <s v="TXN_006260"/>
        <s v="TXN_006708"/>
        <s v="TXN_006834"/>
        <s v="TXN_006838"/>
        <s v="TXN_007775"/>
        <s v="TXN_008320"/>
        <s v="TXN_008364"/>
        <s v="TXN_009642"/>
        <s v="TXN_000084"/>
        <s v="TXN_000144"/>
        <s v="TXN_000795"/>
        <s v="TXN_001394"/>
        <s v="TXN_001686"/>
        <s v="TXN_002221"/>
        <s v="TXN_002300"/>
        <s v="TXN_002855"/>
        <s v="TXN_003182"/>
        <s v="TXN_004210"/>
        <s v="TXN_005329"/>
        <s v="TXN_005423"/>
        <s v="TXN_005825"/>
        <s v="TXN_005996"/>
        <s v="TXN_006545"/>
        <s v="TXN_007004"/>
        <s v="TXN_007202"/>
        <s v="TXN_007633"/>
        <s v="TXN_007976"/>
        <s v="TXN_009471"/>
        <s v="TXN_009660"/>
        <s v="TXN_009678"/>
        <s v="TXN_009869"/>
        <s v="TXN_000321"/>
        <s v="TXN_001515"/>
        <s v="TXN_001873"/>
        <s v="TXN_002212"/>
        <s v="TXN_002829"/>
        <s v="TXN_002861"/>
        <s v="TXN_002930"/>
        <s v="TXN_003099"/>
        <s v="TXN_003116"/>
        <s v="TXN_004166"/>
        <s v="TXN_004369"/>
        <s v="TXN_004827"/>
        <s v="TXN_005149"/>
        <s v="TXN_005301"/>
        <s v="TXN_005418"/>
        <s v="TXN_005710"/>
        <s v="TXN_005750"/>
        <s v="TXN_006232"/>
        <s v="TXN_007492"/>
        <s v="TXN_007851"/>
        <s v="TXN_007898"/>
        <s v="TXN_008965"/>
        <s v="TXN_009978"/>
        <s v="TXN_000529"/>
        <s v="TXN_000530"/>
        <s v="TXN_001398"/>
        <s v="TXN_001996"/>
        <s v="TXN_002156"/>
        <s v="TXN_002527"/>
        <s v="TXN_003502"/>
        <s v="TXN_004383"/>
        <s v="TXN_004898"/>
        <s v="TXN_005571"/>
        <s v="TXN_006366"/>
        <s v="TXN_006871"/>
        <s v="TXN_007220"/>
        <s v="TXN_007788"/>
        <s v="TXN_007860"/>
        <s v="TXN_008686"/>
        <s v="TXN_008872"/>
        <s v="TXN_009924"/>
        <s v="TXN_009949"/>
        <s v="TXN_000034"/>
        <s v="TXN_000113"/>
        <s v="TXN_000469"/>
        <s v="TXN_000568"/>
        <s v="TXN_000583"/>
        <s v="TXN_000584"/>
        <s v="TXN_000672"/>
        <s v="TXN_000956"/>
        <s v="TXN_003351"/>
        <s v="TXN_003479"/>
        <s v="TXN_003545"/>
        <s v="TXN_003675"/>
        <s v="TXN_003981"/>
        <s v="TXN_004053"/>
        <s v="TXN_004256"/>
        <s v="TXN_004471"/>
        <s v="TXN_004514"/>
        <s v="TXN_004710"/>
        <s v="TXN_004772"/>
        <s v="TXN_005858"/>
        <s v="TXN_007197"/>
        <s v="TXN_007200"/>
        <s v="TXN_007580"/>
        <s v="TXN_008231"/>
        <s v="TXN_008250"/>
        <s v="TXN_008593"/>
        <s v="TXN_009050"/>
        <s v="TXN_009382"/>
        <s v="TXN_009465"/>
        <s v="TXN_009628"/>
        <s v="TXN_000389"/>
        <s v="TXN_000625"/>
        <s v="TXN_000950"/>
        <s v="TXN_001000"/>
        <s v="TXN_001412"/>
        <s v="TXN_001457"/>
        <s v="TXN_001852"/>
        <s v="TXN_002165"/>
        <s v="TXN_002520"/>
        <s v="TXN_002793"/>
        <s v="TXN_003474"/>
        <s v="TXN_004237"/>
        <s v="TXN_005607"/>
        <s v="TXN_006212"/>
        <s v="TXN_006320"/>
        <s v="TXN_007588"/>
        <s v="TXN_007673"/>
        <s v="TXN_007817"/>
        <s v="TXN_009349"/>
        <s v="TXN_009803"/>
        <s v="TXN_009950"/>
        <s v="TXN_001216"/>
        <s v="TXN_002706"/>
        <s v="TXN_002759"/>
        <s v="TXN_002970"/>
        <s v="TXN_003052"/>
        <s v="TXN_003547"/>
        <s v="TXN_003779"/>
        <s v="TXN_004631"/>
        <s v="TXN_004806"/>
        <s v="TXN_005029"/>
        <s v="TXN_005542"/>
        <s v="TXN_006798"/>
        <s v="TXN_007052"/>
        <s v="TXN_007132"/>
        <s v="TXN_007138"/>
        <s v="TXN_007226"/>
        <s v="TXN_007326"/>
        <s v="TXN_007639"/>
        <s v="TXN_008256"/>
        <s v="TXN_008447"/>
        <s v="TXN_008895"/>
        <s v="TXN_009031"/>
        <s v="TXN_009330"/>
        <s v="TXN_009337"/>
        <s v="TXN_009351"/>
        <s v="TXN_009649"/>
        <s v="TXN_009709"/>
        <s v="TXN_000214"/>
        <s v="TXN_000648"/>
        <s v="TXN_001211"/>
        <s v="TXN_001316"/>
        <s v="TXN_001974"/>
        <s v="TXN_002157"/>
        <s v="TXN_002643"/>
        <s v="TXN_003205"/>
        <s v="TXN_004295"/>
        <s v="TXN_004809"/>
        <s v="TXN_004844"/>
        <s v="TXN_005123"/>
        <s v="TXN_005309"/>
        <s v="TXN_005980"/>
        <s v="TXN_006106"/>
        <s v="TXN_006325"/>
        <s v="TXN_006475"/>
        <s v="TXN_006502"/>
        <s v="TXN_006516"/>
        <s v="TXN_006712"/>
        <s v="TXN_006863"/>
        <s v="TXN_008317"/>
        <s v="TXN_009213"/>
        <s v="TXN_000407"/>
        <s v="TXN_000461"/>
        <s v="TXN_000683"/>
        <s v="TXN_000828"/>
        <s v="TXN_001599"/>
        <s v="TXN_001719"/>
        <s v="TXN_001828"/>
        <s v="TXN_002030"/>
        <s v="TXN_002362"/>
        <s v="TXN_002479"/>
        <s v="TXN_002947"/>
        <s v="TXN_003121"/>
        <s v="TXN_003769"/>
        <s v="TXN_003891"/>
        <s v="TXN_004101"/>
        <s v="TXN_005243"/>
        <s v="TXN_006020"/>
        <s v="TXN_006024"/>
        <s v="TXN_006636"/>
        <s v="TXN_006811"/>
        <s v="TXN_006901"/>
        <s v="TXN_006994"/>
        <s v="TXN_007617"/>
        <s v="TXN_007675"/>
        <s v="TXN_007809"/>
        <s v="TXN_008570"/>
        <s v="TXN_008603"/>
        <s v="TXN_009272"/>
        <s v="TXN_000196"/>
        <s v="TXN_000416"/>
        <s v="TXN_000495"/>
        <s v="TXN_001103"/>
        <s v="TXN_001365"/>
        <s v="TXN_001509"/>
        <s v="TXN_001820"/>
        <s v="TXN_001899"/>
        <s v="TXN_002115"/>
        <s v="TXN_002162"/>
        <s v="TXN_002490"/>
        <s v="TXN_003043"/>
        <s v="TXN_003445"/>
        <s v="TXN_003834"/>
        <s v="TXN_004021"/>
        <s v="TXN_004401"/>
        <s v="TXN_006360"/>
        <s v="TXN_006484"/>
        <s v="TXN_006608"/>
        <s v="TXN_006851"/>
        <s v="TXN_006983"/>
        <s v="TXN_006987"/>
        <s v="TXN_007561"/>
        <s v="TXN_007835"/>
        <s v="TXN_007920"/>
        <s v="TXN_008293"/>
        <s v="TXN_008331"/>
        <s v="TXN_008448"/>
        <s v="TXN_008758"/>
        <s v="TXN_008824"/>
        <s v="TXN_009525"/>
        <s v="TXN_009822"/>
        <s v="TXN_000220"/>
        <s v="TXN_000628"/>
        <s v="TXN_000701"/>
        <s v="TXN_000889"/>
        <s v="TXN_001007"/>
        <s v="TXN_001092"/>
        <s v="TXN_002740"/>
        <s v="TXN_003223"/>
        <s v="TXN_003280"/>
        <s v="TXN_003336"/>
        <s v="TXN_003910"/>
        <s v="TXN_004038"/>
        <s v="TXN_004203"/>
        <s v="TXN_004512"/>
        <s v="TXN_004537"/>
        <s v="TXN_004752"/>
        <s v="TXN_005280"/>
        <s v="TXN_005544"/>
        <s v="TXN_005938"/>
        <s v="TXN_006781"/>
        <s v="TXN_006807"/>
        <s v="TXN_006873"/>
        <s v="TXN_006920"/>
        <s v="TXN_007230"/>
        <s v="TXN_007899"/>
        <s v="TXN_007967"/>
        <s v="TXN_008249"/>
        <s v="TXN_008385"/>
        <s v="TXN_008690"/>
        <s v="TXN_008793"/>
        <s v="TXN_009270"/>
        <s v="TXN_009817"/>
        <s v="TXN_000794"/>
        <s v="TXN_001993"/>
        <s v="TXN_002145"/>
        <s v="TXN_002315"/>
        <s v="TXN_003267"/>
        <s v="TXN_003493"/>
        <s v="TXN_003642"/>
        <s v="TXN_003964"/>
        <s v="TXN_004106"/>
        <s v="TXN_004684"/>
        <s v="TXN_005008"/>
        <s v="TXN_005042"/>
        <s v="TXN_005282"/>
        <s v="TXN_005462"/>
        <s v="TXN_006666"/>
        <s v="TXN_006881"/>
        <s v="TXN_006993"/>
        <s v="TXN_007044"/>
        <s v="TXN_007626"/>
        <s v="TXN_007806"/>
        <s v="TXN_008158"/>
        <s v="TXN_008322"/>
        <s v="TXN_008713"/>
        <s v="TXN_008913"/>
        <s v="TXN_009039"/>
        <s v="TXN_009449"/>
        <s v="TXN_009614"/>
        <s v="TXN_000077"/>
        <s v="TXN_000218"/>
        <s v="TXN_000901"/>
        <s v="TXN_000989"/>
        <s v="TXN_001679"/>
        <s v="TXN_002278"/>
        <s v="TXN_003071"/>
        <s v="TXN_003339"/>
        <s v="TXN_003605"/>
        <s v="TXN_003955"/>
        <s v="TXN_004052"/>
        <s v="TXN_004513"/>
        <s v="TXN_004762"/>
        <s v="TXN_005197"/>
        <s v="TXN_005395"/>
        <s v="TXN_006255"/>
        <s v="TXN_006327"/>
        <s v="TXN_006643"/>
        <s v="TXN_008109"/>
        <s v="TXN_008504"/>
        <s v="TXN_008866"/>
        <s v="TXN_009175"/>
        <s v="TXN_009348"/>
        <s v="TXN_009905"/>
        <s v="TXN_000104"/>
        <s v="TXN_000352"/>
        <s v="TXN_000595"/>
        <s v="TXN_000782"/>
        <s v="TXN_001180"/>
        <s v="TXN_002216"/>
        <s v="TXN_002819"/>
        <s v="TXN_002900"/>
        <s v="TXN_004396"/>
        <s v="TXN_004429"/>
        <s v="TXN_004527"/>
        <s v="TXN_004559"/>
        <s v="TXN_004656"/>
        <s v="TXN_004695"/>
        <s v="TXN_005244"/>
        <s v="TXN_005759"/>
        <s v="TXN_005865"/>
        <s v="TXN_005995"/>
        <s v="TXN_006196"/>
        <s v="TXN_006488"/>
        <s v="TXN_006506"/>
        <s v="TXN_007195"/>
        <s v="TXN_007491"/>
        <s v="TXN_007941"/>
        <s v="TXN_008399"/>
        <s v="TXN_009097"/>
        <s v="TXN_009811"/>
        <s v="TXN_000174"/>
        <s v="TXN_000313"/>
        <s v="TXN_000505"/>
        <s v="TXN_001304"/>
        <s v="TXN_001360"/>
        <s v="TXN_002060"/>
        <s v="TXN_002814"/>
        <s v="TXN_003346"/>
        <s v="TXN_003680"/>
        <s v="TXN_004308"/>
        <s v="TXN_004562"/>
        <s v="TXN_004670"/>
        <s v="TXN_004897"/>
        <s v="TXN_005140"/>
        <s v="TXN_005789"/>
        <s v="TXN_006192"/>
        <s v="TXN_007392"/>
        <s v="TXN_008092"/>
        <s v="TXN_008430"/>
        <s v="TXN_008485"/>
        <s v="TXN_008801"/>
        <s v="TXN_009260"/>
        <s v="TXN_009627"/>
        <s v="TXN_009702"/>
        <s v="TXN_009767"/>
        <s v="TXN_000555"/>
        <s v="TXN_000622"/>
        <s v="TXN_001059"/>
        <s v="TXN_001094"/>
        <s v="TXN_001311"/>
        <s v="TXN_001659"/>
        <s v="TXN_001699"/>
        <s v="TXN_002091"/>
        <s v="TXN_002276"/>
        <s v="TXN_002621"/>
        <s v="TXN_002765"/>
        <s v="TXN_003247"/>
        <s v="TXN_003394"/>
        <s v="TXN_003409"/>
        <s v="TXN_003868"/>
        <s v="TXN_004637"/>
        <s v="TXN_004775"/>
        <s v="TXN_005114"/>
        <s v="TXN_005126"/>
        <s v="TXN_005412"/>
        <s v="TXN_005480"/>
        <s v="TXN_005531"/>
        <s v="TXN_005692"/>
        <s v="TXN_005839"/>
        <s v="TXN_005946"/>
        <s v="TXN_007621"/>
        <s v="TXN_008273"/>
        <s v="TXN_008695"/>
        <s v="TXN_008899"/>
        <s v="TXN_009240"/>
        <s v="TXN_009334"/>
        <s v="TXN_009809"/>
        <s v="TXN_009810"/>
        <s v="TXN_009928"/>
        <s v="TXN_000221"/>
        <s v="TXN_000331"/>
        <s v="TXN_000620"/>
        <s v="TXN_000773"/>
        <s v="TXN_001122"/>
        <s v="TXN_002185"/>
        <s v="TXN_002340"/>
        <s v="TXN_003530"/>
        <s v="TXN_004610"/>
        <s v="TXN_004747"/>
        <s v="TXN_005041"/>
        <s v="TXN_005150"/>
        <s v="TXN_005215"/>
        <s v="TXN_005451"/>
        <s v="TXN_005834"/>
        <s v="TXN_006017"/>
        <s v="TXN_006114"/>
        <s v="TXN_006822"/>
        <s v="TXN_006828"/>
        <s v="TXN_006867"/>
        <s v="TXN_006877"/>
        <s v="TXN_006882"/>
        <s v="TXN_008396"/>
        <s v="TXN_008659"/>
        <s v="TXN_008733"/>
        <s v="TXN_009230"/>
        <s v="TXN_000024"/>
        <s v="TXN_000985"/>
        <s v="TXN_001431"/>
        <s v="TXN_001922"/>
        <s v="TXN_002489"/>
        <s v="TXN_003419"/>
        <s v="TXN_004045"/>
        <s v="TXN_004657"/>
        <s v="TXN_005038"/>
        <s v="TXN_006016"/>
        <s v="TXN_006326"/>
        <s v="TXN_007473"/>
        <s v="TXN_007815"/>
        <s v="TXN_008475"/>
        <s v="TXN_009293"/>
        <s v="TXN_009489"/>
        <s v="TXN_000900"/>
        <s v="TXN_002066"/>
        <s v="TXN_002447"/>
        <s v="TXN_003014"/>
        <s v="TXN_003151"/>
        <s v="TXN_003375"/>
        <s v="TXN_003659"/>
        <s v="TXN_004125"/>
        <s v="TXN_004279"/>
        <s v="TXN_004923"/>
        <s v="TXN_005066"/>
        <s v="TXN_005473"/>
        <s v="TXN_005786"/>
        <s v="TXN_005920"/>
        <s v="TXN_006328"/>
        <s v="TXN_006336"/>
        <s v="TXN_006727"/>
        <s v="TXN_007532"/>
        <s v="TXN_008611"/>
        <s v="TXN_009084"/>
        <s v="TXN_009742"/>
        <s v="TXN_000819"/>
        <s v="TXN_001002"/>
        <s v="TXN_001844"/>
        <s v="TXN_002275"/>
        <s v="TXN_002375"/>
        <s v="TXN_002641"/>
        <s v="TXN_002699"/>
        <s v="TXN_003486"/>
        <s v="TXN_004507"/>
        <s v="TXN_004600"/>
        <s v="TXN_004968"/>
        <s v="TXN_005073"/>
        <s v="TXN_005218"/>
        <s v="TXN_006661"/>
        <s v="TXN_007429"/>
        <s v="TXN_007697"/>
        <s v="TXN_007796"/>
        <s v="TXN_007838"/>
        <s v="TXN_007995"/>
        <s v="TXN_008541"/>
        <s v="TXN_008631"/>
        <s v="TXN_008692"/>
        <s v="TXN_009672"/>
        <s v="TXN_009854"/>
        <s v="TXN_001384"/>
        <s v="TXN_001845"/>
        <s v="TXN_002007"/>
        <s v="TXN_002546"/>
        <s v="TXN_004316"/>
        <s v="TXN_004333"/>
        <s v="TXN_005764"/>
        <s v="TXN_005899"/>
        <s v="TXN_006381"/>
        <s v="TXN_006600"/>
        <s v="TXN_007747"/>
        <s v="TXN_007858"/>
        <s v="TXN_008207"/>
        <s v="TXN_008489"/>
        <s v="TXN_008657"/>
        <s v="TXN_008795"/>
        <s v="TXN_008874"/>
        <s v="TXN_009880"/>
        <s v="TXN_001726"/>
        <s v="TXN_001837"/>
        <s v="TXN_002820"/>
        <s v="TXN_003373"/>
        <s v="TXN_003417"/>
        <s v="TXN_004624"/>
        <s v="TXN_004665"/>
        <s v="TXN_004847"/>
        <s v="TXN_005210"/>
        <s v="TXN_005228"/>
        <s v="TXN_005854"/>
        <s v="TXN_005953"/>
        <s v="TXN_006251"/>
        <s v="TXN_006686"/>
        <s v="TXN_007816"/>
        <s v="TXN_008032"/>
        <s v="TXN_008623"/>
        <s v="TXN_008869"/>
        <s v="TXN_009036"/>
        <s v="TXN_009111"/>
        <s v="TXN_009583"/>
        <s v="TXN_009783"/>
        <s v="TXN_000150"/>
        <s v="TXN_000675"/>
        <s v="TXN_000916"/>
        <s v="TXN_001164"/>
        <s v="TXN_001605"/>
        <s v="TXN_002070"/>
        <s v="TXN_002292"/>
        <s v="TXN_002609"/>
        <s v="TXN_004244"/>
        <s v="TXN_004516"/>
        <s v="TXN_004837"/>
        <s v="TXN_005019"/>
        <s v="TXN_006792"/>
        <s v="TXN_006898"/>
        <s v="TXN_007944"/>
        <s v="TXN_008499"/>
        <s v="TXN_008959"/>
        <s v="TXN_009280"/>
        <s v="TXN_009316"/>
        <s v="TXN_009501"/>
        <s v="TXN_000126"/>
        <s v="TXN_000264"/>
        <s v="TXN_000805"/>
        <s v="TXN_001015"/>
        <s v="TXN_001379"/>
        <s v="TXN_001539"/>
        <s v="TXN_001867"/>
        <s v="TXN_001877"/>
        <s v="TXN_001891"/>
        <s v="TXN_002302"/>
        <s v="TXN_002650"/>
        <s v="TXN_002982"/>
        <s v="TXN_003269"/>
        <s v="TXN_003467"/>
        <s v="TXN_004901"/>
        <s v="TXN_005120"/>
        <s v="TXN_005204"/>
        <s v="TXN_005495"/>
        <s v="TXN_005667"/>
        <s v="TXN_005731"/>
        <s v="TXN_005917"/>
        <s v="TXN_006042"/>
        <s v="TXN_006344"/>
        <s v="TXN_006351"/>
        <s v="TXN_007213"/>
        <s v="TXN_007496"/>
        <s v="TXN_007980"/>
        <s v="TXN_008455"/>
        <s v="TXN_008562"/>
        <s v="TXN_008833"/>
        <s v="TXN_009335"/>
        <s v="TXN_009618"/>
        <s v="TXN_009920"/>
        <s v="TXN_000061"/>
        <s v="TXN_000101"/>
        <s v="TXN_000330"/>
        <s v="TXN_000885"/>
        <s v="TXN_001344"/>
        <s v="TXN_001578"/>
        <s v="TXN_003330"/>
        <s v="TXN_003843"/>
        <s v="TXN_004012"/>
        <s v="TXN_004034"/>
        <s v="TXN_004768"/>
        <s v="TXN_004778"/>
        <s v="TXN_006377"/>
        <s v="TXN_006937"/>
        <s v="TXN_007704"/>
        <s v="TXN_008416"/>
        <s v="TXN_009265"/>
        <s v="TXN_009713"/>
        <s v="TXN_009860"/>
        <s v="TXN_000273"/>
        <s v="TXN_000436"/>
        <s v="TXN_000527"/>
        <s v="TXN_000850"/>
        <s v="TXN_001453"/>
        <s v="TXN_001904"/>
        <s v="TXN_002040"/>
        <s v="TXN_002294"/>
        <s v="TXN_002608"/>
        <s v="TXN_002803"/>
        <s v="TXN_003302"/>
        <s v="TXN_005028"/>
        <s v="TXN_005115"/>
        <s v="TXN_005410"/>
        <s v="TXN_005497"/>
        <s v="TXN_005947"/>
        <s v="TXN_006069"/>
        <s v="TXN_006112"/>
        <s v="TXN_006671"/>
        <s v="TXN_007143"/>
        <s v="TXN_007273"/>
        <s v="TXN_007341"/>
        <s v="TXN_009045"/>
        <s v="TXN_009793"/>
        <s v="TXN_009896"/>
        <s v="TXN_001082"/>
        <s v="TXN_001231"/>
        <s v="TXN_001296"/>
        <s v="TXN_001378"/>
        <s v="TXN_001564"/>
        <s v="TXN_001791"/>
        <s v="TXN_001833"/>
        <s v="TXN_003035"/>
        <s v="TXN_003296"/>
        <s v="TXN_003881"/>
        <s v="TXN_004136"/>
        <s v="TXN_004147"/>
        <s v="TXN_004623"/>
        <s v="TXN_004828"/>
        <s v="TXN_005043"/>
        <s v="TXN_005594"/>
        <s v="TXN_005619"/>
        <s v="TXN_005747"/>
        <s v="TXN_005930"/>
        <s v="TXN_006228"/>
        <s v="TXN_006361"/>
        <s v="TXN_007284"/>
        <s v="TXN_008228"/>
        <s v="TXN_008393"/>
        <s v="TXN_008582"/>
        <s v="TXN_009004"/>
        <s v="TXN_009929"/>
        <s v="TXN_000205"/>
        <s v="TXN_001527"/>
        <s v="TXN_002503"/>
        <s v="TXN_003123"/>
        <s v="TXN_003368"/>
        <s v="TXN_003475"/>
        <s v="TXN_004360"/>
        <s v="TXN_004499"/>
        <s v="TXN_004764"/>
        <s v="TXN_005139"/>
        <s v="TXN_005633"/>
        <s v="TXN_005993"/>
        <s v="TXN_006152"/>
        <s v="TXN_006200"/>
        <s v="TXN_006239"/>
        <s v="TXN_006694"/>
        <s v="TXN_006884"/>
        <s v="TXN_007628"/>
        <s v="TXN_007650"/>
        <s v="TXN_007847"/>
        <s v="TXN_007873"/>
        <s v="TXN_008074"/>
        <s v="TXN_008080"/>
        <s v="TXN_008766"/>
        <s v="TXN_008960"/>
        <s v="TXN_009156"/>
        <s v="TXN_009223"/>
        <s v="TXN_009469"/>
        <s v="TXN_000257"/>
        <s v="TXN_000793"/>
        <s v="TXN_001593"/>
        <s v="TXN_001821"/>
        <s v="TXN_001994"/>
        <s v="TXN_003063"/>
        <s v="TXN_003174"/>
        <s v="TXN_003432"/>
        <s v="TXN_003663"/>
        <s v="TXN_004668"/>
        <s v="TXN_005657"/>
        <s v="TXN_006480"/>
        <s v="TXN_006985"/>
        <s v="TXN_007319"/>
        <s v="TXN_008494"/>
        <s v="TXN_008552"/>
        <s v="TXN_008698"/>
        <s v="TXN_008772"/>
        <s v="TXN_008971"/>
        <s v="TXN_009180"/>
        <s v="TXN_009426"/>
        <s v="TXN_009635"/>
        <s v="TXN_000509"/>
        <s v="TXN_000784"/>
        <s v="TXN_000994"/>
        <s v="TXN_001386"/>
        <s v="TXN_001669"/>
        <s v="TXN_002213"/>
        <s v="TXN_003229"/>
        <s v="TXN_004016"/>
        <s v="TXN_004271"/>
        <s v="TXN_004557"/>
        <s v="TXN_005239"/>
        <s v="TXN_005431"/>
        <s v="TXN_005790"/>
        <s v="TXN_006225"/>
        <s v="TXN_006546"/>
        <s v="TXN_006701"/>
        <s v="TXN_006716"/>
        <s v="TXN_006986"/>
        <s v="TXN_007235"/>
        <s v="TXN_007527"/>
        <s v="TXN_007683"/>
        <s v="TXN_007810"/>
        <s v="TXN_007948"/>
        <s v="TXN_007956"/>
        <s v="TXN_008040"/>
        <s v="TXN_009266"/>
        <s v="TXN_009417"/>
        <s v="TXN_009604"/>
        <s v="TXN_009965"/>
        <s v="TXN_000300"/>
        <s v="TXN_000834"/>
        <s v="TXN_001641"/>
        <s v="TXN_002637"/>
        <s v="TXN_003232"/>
        <s v="TXN_003640"/>
        <s v="TXN_004430"/>
        <s v="TXN_005184"/>
        <s v="TXN_005842"/>
        <s v="TXN_005940"/>
        <s v="TXN_006515"/>
        <s v="TXN_006849"/>
        <s v="TXN_006929"/>
        <s v="TXN_006951"/>
        <s v="TXN_007637"/>
        <s v="TXN_007641"/>
        <s v="TXN_008217"/>
        <s v="TXN_008479"/>
        <s v="TXN_009286"/>
        <s v="TXN_009638"/>
        <s v="TXN_009876"/>
        <s v="TXN_009910"/>
        <s v="TXN_000190"/>
        <s v="TXN_000655"/>
        <s v="TXN_000884"/>
        <s v="TXN_001653"/>
        <s v="TXN_002011"/>
        <s v="TXN_002093"/>
        <s v="TXN_002555"/>
        <s v="TXN_002586"/>
        <s v="TXN_002600"/>
        <s v="TXN_002769"/>
        <s v="TXN_003665"/>
        <s v="TXN_003705"/>
        <s v="TXN_003977"/>
        <s v="TXN_004542"/>
        <s v="TXN_005036"/>
        <s v="TXN_005486"/>
        <s v="TXN_005589"/>
        <s v="TXN_006195"/>
        <s v="TXN_006406"/>
        <s v="TXN_006521"/>
        <s v="TXN_006728"/>
        <s v="TXN_007261"/>
        <s v="TXN_008242"/>
        <s v="TXN_008402"/>
        <s v="TXN_009611"/>
        <s v="TXN_000266"/>
        <s v="TXN_000390"/>
        <s v="TXN_000700"/>
        <s v="TXN_000865"/>
        <s v="TXN_001318"/>
        <s v="TXN_002448"/>
        <s v="TXN_003337"/>
        <s v="TXN_004433"/>
        <s v="TXN_005832"/>
        <s v="TXN_006462"/>
        <s v="TXN_006765"/>
        <s v="TXN_007199"/>
        <s v="TXN_008061"/>
        <s v="TXN_008235"/>
        <s v="TXN_009146"/>
        <s v="TXN_009619"/>
        <s v="TXN_009812"/>
        <s v="TXN_000544"/>
        <s v="TXN_000843"/>
        <s v="TXN_001037"/>
        <s v="TXN_001638"/>
        <s v="TXN_002356"/>
        <s v="TXN_003641"/>
        <s v="TXN_003653"/>
        <s v="TXN_003907"/>
        <s v="TXN_004795"/>
        <s v="TXN_005726"/>
        <s v="TXN_006170"/>
        <s v="TXN_006274"/>
        <s v="TXN_006586"/>
        <s v="TXN_006614"/>
        <s v="TXN_007099"/>
        <s v="TXN_007324"/>
        <s v="TXN_007593"/>
        <s v="TXN_008465"/>
        <s v="TXN_008955"/>
        <s v="TXN_009060"/>
        <s v="TXN_009362"/>
        <s v="TXN_009704"/>
        <s v="TXN_000551"/>
        <s v="TXN_001448"/>
        <s v="TXN_001565"/>
        <s v="TXN_002203"/>
        <s v="TXN_002303"/>
        <s v="TXN_002476"/>
        <s v="TXN_002964"/>
        <s v="TXN_003040"/>
        <s v="TXN_003089"/>
        <s v="TXN_003829"/>
        <s v="TXN_004157"/>
        <s v="TXN_004703"/>
        <s v="TXN_005068"/>
        <s v="TXN_005103"/>
        <s v="TXN_006246"/>
        <s v="TXN_007347"/>
        <s v="TXN_007502"/>
        <s v="TXN_007824"/>
        <s v="TXN_007961"/>
        <s v="TXN_008324"/>
        <s v="TXN_008405"/>
        <s v="TXN_008466"/>
        <s v="TXN_008473"/>
        <s v="TXN_008637"/>
        <s v="TXN_008689"/>
        <s v="TXN_009141"/>
        <s v="TXN_009167"/>
        <s v="TXN_009467"/>
        <s v="TXN_009915"/>
        <s v="TXN_000191"/>
        <s v="TXN_000252"/>
        <s v="TXN_000566"/>
        <s v="TXN_001027"/>
        <s v="TXN_001185"/>
        <s v="TXN_001351"/>
        <s v="TXN_001672"/>
        <s v="TXN_002234"/>
        <s v="TXN_002377"/>
        <s v="TXN_002426"/>
        <s v="TXN_002622"/>
        <s v="TXN_004142"/>
        <s v="TXN_004736"/>
        <s v="TXN_004763"/>
        <s v="TXN_005163"/>
        <s v="TXN_006435"/>
        <s v="TXN_006492"/>
        <s v="TXN_006905"/>
        <s v="TXN_007068"/>
        <s v="TXN_007383"/>
        <s v="TXN_007714"/>
        <s v="TXN_008787"/>
        <s v="TXN_008868"/>
        <s v="TXN_009553"/>
        <s v="TXN_009605"/>
        <s v="TXN_009820"/>
        <s v="TXN_000822"/>
        <s v="TXN_001305"/>
        <s v="TXN_001438"/>
        <s v="TXN_001849"/>
        <s v="TXN_002253"/>
        <s v="TXN_002486"/>
        <s v="TXN_002839"/>
        <s v="TXN_003239"/>
        <s v="TXN_003581"/>
        <s v="TXN_003839"/>
        <s v="TXN_003853"/>
        <s v="TXN_004421"/>
        <s v="TXN_004552"/>
        <s v="TXN_005501"/>
        <s v="TXN_005665"/>
        <s v="TXN_005780"/>
        <s v="TXN_005801"/>
        <s v="TXN_005830"/>
        <s v="TXN_006725"/>
        <s v="TXN_008461"/>
        <s v="TXN_008735"/>
        <s v="TXN_008897"/>
        <s v="TXN_009961"/>
        <s v="TXN_000046"/>
        <s v="TXN_000406"/>
        <s v="TXN_000488"/>
        <s v="TXN_000914"/>
        <s v="TXN_001540"/>
        <s v="TXN_002495"/>
        <s v="TXN_002809"/>
        <s v="TXN_002931"/>
        <s v="TXN_003101"/>
        <s v="TXN_003168"/>
        <s v="TXN_003491"/>
        <s v="TXN_003562"/>
        <s v="TXN_004250"/>
        <s v="TXN_004373"/>
        <s v="TXN_004641"/>
        <s v="TXN_004766"/>
        <s v="TXN_004794"/>
        <s v="TXN_005572"/>
        <s v="TXN_005883"/>
        <s v="TXN_005991"/>
        <s v="TXN_006674"/>
        <s v="TXN_006795"/>
        <s v="TXN_007012"/>
        <s v="TXN_007167"/>
        <s v="TXN_007636"/>
        <s v="TXN_007642"/>
        <s v="TXN_007833"/>
        <s v="TXN_007909"/>
        <s v="TXN_009100"/>
        <s v="TXN_009130"/>
        <s v="TXN_001057"/>
        <s v="TXN_001377"/>
        <s v="TXN_001512"/>
        <s v="TXN_001988"/>
        <s v="TXN_002434"/>
        <s v="TXN_002654"/>
        <s v="TXN_003140"/>
        <s v="TXN_003177"/>
        <s v="TXN_003597"/>
        <s v="TXN_004451"/>
        <s v="TXN_004718"/>
        <s v="TXN_004842"/>
        <s v="TXN_004972"/>
        <s v="TXN_005989"/>
        <s v="TXN_006032"/>
        <s v="TXN_006242"/>
        <s v="TXN_006852"/>
        <s v="TXN_007053"/>
        <s v="TXN_007243"/>
        <s v="TXN_007259"/>
        <s v="TXN_007376"/>
        <s v="TXN_007888"/>
        <s v="TXN_008511"/>
        <s v="TXN_008624"/>
        <s v="TXN_008676"/>
        <s v="TXN_009133"/>
        <s v="TXN_009955"/>
        <s v="TXN_001076"/>
        <s v="TXN_001545"/>
        <s v="TXN_001559"/>
        <s v="TXN_001684"/>
        <s v="TXN_001744"/>
        <s v="TXN_002048"/>
        <s v="TXN_002118"/>
        <s v="TXN_002173"/>
        <s v="TXN_002352"/>
        <s v="TXN_002958"/>
        <s v="TXN_003279"/>
        <s v="TXN_003367"/>
        <s v="TXN_003460"/>
        <s v="TXN_003513"/>
        <s v="TXN_004159"/>
        <s v="TXN_004311"/>
        <s v="TXN_004386"/>
        <s v="TXN_005414"/>
        <s v="TXN_005852"/>
        <s v="TXN_005860"/>
        <s v="TXN_007404"/>
        <s v="TXN_007768"/>
        <s v="TXN_008856"/>
        <s v="TXN_008990"/>
        <s v="TXN_009388"/>
        <s v="TXN_000724"/>
        <s v="TXN_000902"/>
        <s v="TXN_000954"/>
        <s v="TXN_001063"/>
        <s v="TXN_001132"/>
        <s v="TXN_001238"/>
        <s v="TXN_001291"/>
        <s v="TXN_001629"/>
        <s v="TXN_001728"/>
        <s v="TXN_002220"/>
        <s v="TXN_002272"/>
        <s v="TXN_002413"/>
        <s v="TXN_002883"/>
        <s v="TXN_002983"/>
        <s v="TXN_004437"/>
        <s v="TXN_004760"/>
        <s v="TXN_004904"/>
        <s v="TXN_005096"/>
        <s v="TXN_005343"/>
        <s v="TXN_005802"/>
        <s v="TXN_006140"/>
        <s v="TXN_006179"/>
        <s v="TXN_006294"/>
        <s v="TXN_006631"/>
        <s v="TXN_007731"/>
        <s v="TXN_007915"/>
        <s v="TXN_008043"/>
        <s v="TXN_008266"/>
        <s v="TXN_008305"/>
        <s v="TXN_009797"/>
        <s v="TXN_000349"/>
        <s v="TXN_001288"/>
        <s v="TXN_002553"/>
        <s v="TXN_002833"/>
        <s v="TXN_002966"/>
        <s v="TXN_003341"/>
        <s v="TXN_003686"/>
        <s v="TXN_003809"/>
        <s v="TXN_004129"/>
        <s v="TXN_004365"/>
        <s v="TXN_004384"/>
        <s v="TXN_004549"/>
        <s v="TXN_004820"/>
        <s v="TXN_004848"/>
        <s v="TXN_005014"/>
        <s v="TXN_005022"/>
        <s v="TXN_005238"/>
        <s v="TXN_005245"/>
        <s v="TXN_005557"/>
        <s v="TXN_005765"/>
        <s v="TXN_005935"/>
        <s v="TXN_006287"/>
        <s v="TXN_006840"/>
        <s v="TXN_007027"/>
        <s v="TXN_007764"/>
        <s v="TXN_008323"/>
        <s v="TXN_009013"/>
        <s v="TXN_009886"/>
        <s v="TXN_001635"/>
        <s v="TXN_001696"/>
        <s v="TXN_001831"/>
        <s v="TXN_002430"/>
        <s v="TXN_002666"/>
        <s v="TXN_002731"/>
        <s v="TXN_003094"/>
        <s v="TXN_003095"/>
        <s v="TXN_003228"/>
        <s v="TXN_003459"/>
        <s v="TXN_003626"/>
        <s v="TXN_004440"/>
        <s v="TXN_004925"/>
        <s v="TXN_005378"/>
        <s v="TXN_006034"/>
        <s v="TXN_006307"/>
        <s v="TXN_006826"/>
        <s v="TXN_006894"/>
        <s v="TXN_008026"/>
        <s v="TXN_008684"/>
        <s v="TXN_009005"/>
        <s v="TXN_009091"/>
        <s v="TXN_009363"/>
        <s v="TXN_009908"/>
        <s v="TXN_000032"/>
        <s v="TXN_000133"/>
        <s v="TXN_000244"/>
        <s v="TXN_000281"/>
        <s v="TXN_000415"/>
        <s v="TXN_001502"/>
        <s v="TXN_002229"/>
        <s v="TXN_003066"/>
        <s v="TXN_003358"/>
        <s v="TXN_003401"/>
        <s v="TXN_003546"/>
        <s v="TXN_003627"/>
        <s v="TXN_004531"/>
        <s v="TXN_004622"/>
        <s v="TXN_005093"/>
        <s v="TXN_005791"/>
        <s v="TXN_006219"/>
        <s v="TXN_006689"/>
        <s v="TXN_007091"/>
        <s v="TXN_007408"/>
        <s v="TXN_007513"/>
        <s v="TXN_007872"/>
        <s v="TXN_007939"/>
        <s v="TXN_008922"/>
        <s v="TXN_009409"/>
        <s v="TXN_000418"/>
        <s v="TXN_000927"/>
        <s v="TXN_000978"/>
        <s v="TXN_001147"/>
        <s v="TXN_001202"/>
        <s v="TXN_001495"/>
        <s v="TXN_001841"/>
        <s v="TXN_001957"/>
        <s v="TXN_002175"/>
        <s v="TXN_002204"/>
        <s v="TXN_002348"/>
        <s v="TXN_002376"/>
        <s v="TXN_002696"/>
        <s v="TXN_003072"/>
        <s v="TXN_003890"/>
        <s v="TXN_004214"/>
        <s v="TXN_004867"/>
        <s v="TXN_005117"/>
        <s v="TXN_005128"/>
        <s v="TXN_005536"/>
        <s v="TXN_006178"/>
        <s v="TXN_006456"/>
        <s v="TXN_008253"/>
        <s v="TXN_008367"/>
        <s v="TXN_008846"/>
        <s v="TXN_009120"/>
        <s v="TXN_009539"/>
        <s v="TXN_009859"/>
        <s v="TXN_000053"/>
        <s v="TXN_000364"/>
        <s v="TXN_001136"/>
        <s v="TXN_001657"/>
        <s v="TXN_002307"/>
        <s v="TXN_002671"/>
        <s v="TXN_002680"/>
        <s v="TXN_002906"/>
        <s v="TXN_003383"/>
        <s v="TXN_003451"/>
        <s v="TXN_003552"/>
        <s v="TXN_004351"/>
        <s v="TXN_005097"/>
        <s v="TXN_005576"/>
        <s v="TXN_005679"/>
        <s v="TXN_005777"/>
        <s v="TXN_006160"/>
        <s v="TXN_006746"/>
        <s v="TXN_007020"/>
        <s v="TXN_007969"/>
        <s v="TXN_007997"/>
        <s v="TXN_008031"/>
        <s v="TXN_009292"/>
        <s v="TXN_009650"/>
        <s v="TXN_000563"/>
        <s v="TXN_001300"/>
        <s v="TXN_001594"/>
        <s v="TXN_002082"/>
        <s v="TXN_003328"/>
        <s v="TXN_003668"/>
        <s v="TXN_004882"/>
        <s v="TXN_005154"/>
        <s v="TXN_005281"/>
        <s v="TXN_005351"/>
        <s v="TXN_005502"/>
        <s v="TXN_005546"/>
        <s v="TXN_005687"/>
        <s v="TXN_006046"/>
        <s v="TXN_006135"/>
        <s v="TXN_006180"/>
        <s v="TXN_006450"/>
        <s v="TXN_006624"/>
        <s v="TXN_007390"/>
        <s v="TXN_008214"/>
        <s v="TXN_009053"/>
        <s v="TXN_009279"/>
        <s v="TXN_009636"/>
        <s v="TXN_000372"/>
        <s v="TXN_000474"/>
        <s v="TXN_000785"/>
        <s v="TXN_001153"/>
        <s v="TXN_001355"/>
        <s v="TXN_001492"/>
        <s v="TXN_002206"/>
        <s v="TXN_002590"/>
        <s v="TXN_002743"/>
        <s v="TXN_003549"/>
        <s v="TXN_003648"/>
        <s v="TXN_004663"/>
        <s v="TXN_005116"/>
        <s v="TXN_006422"/>
        <s v="TXN_006519"/>
        <s v="TXN_006736"/>
        <s v="TXN_007360"/>
        <s v="TXN_007379"/>
        <s v="TXN_007567"/>
        <s v="TXN_007755"/>
        <s v="TXN_007958"/>
        <s v="TXN_008512"/>
        <s v="TXN_008945"/>
        <s v="TXN_000023"/>
        <s v="TXN_000500"/>
        <s v="TXN_001161"/>
        <s v="TXN_001566"/>
        <s v="TXN_001608"/>
        <s v="TXN_002842"/>
        <s v="TXN_003054"/>
        <s v="TXN_003097"/>
        <s v="TXN_003276"/>
        <s v="TXN_003395"/>
        <s v="TXN_004123"/>
        <s v="TXN_004839"/>
        <s v="TXN_006021"/>
        <s v="TXN_006111"/>
        <s v="TXN_006473"/>
        <s v="TXN_007035"/>
        <s v="TXN_007960"/>
        <s v="TXN_008652"/>
        <s v="TXN_009729"/>
        <s v="TXN_009815"/>
        <s v="TXN_000409"/>
        <s v="TXN_000556"/>
        <s v="TXN_000607"/>
        <s v="TXN_000624"/>
        <s v="TXN_002732"/>
        <s v="TXN_003297"/>
        <s v="TXN_003778"/>
        <s v="TXN_003831"/>
        <s v="TXN_004040"/>
        <s v="TXN_004194"/>
        <s v="TXN_004609"/>
        <s v="TXN_005088"/>
        <s v="TXN_005134"/>
        <s v="TXN_005683"/>
        <s v="TXN_006315"/>
        <s v="TXN_006778"/>
        <s v="TXN_007083"/>
        <s v="TXN_007304"/>
        <s v="TXN_007783"/>
        <s v="TXN_008569"/>
        <s v="TXN_008949"/>
        <s v="TXN_000263"/>
        <s v="TXN_000268"/>
        <s v="TXN_000581"/>
        <s v="TXN_000616"/>
        <s v="TXN_000892"/>
        <s v="TXN_000894"/>
        <s v="TXN_001179"/>
        <s v="TXN_001729"/>
        <s v="TXN_001802"/>
        <s v="TXN_002053"/>
        <s v="TXN_003129"/>
        <s v="TXN_003728"/>
        <s v="TXN_004633"/>
        <s v="TXN_004967"/>
        <s v="TXN_005085"/>
        <s v="TXN_006284"/>
        <s v="TXN_006606"/>
        <s v="TXN_006743"/>
        <s v="TXN_007096"/>
        <s v="TXN_007531"/>
        <s v="TXN_007596"/>
        <s v="TXN_007785"/>
        <s v="TXN_008195"/>
        <s v="TXN_008554"/>
        <s v="TXN_008701"/>
        <s v="TXN_008948"/>
        <s v="TXN_008973"/>
        <s v="TXN_009431"/>
        <s v="TXN_009934"/>
        <s v="TXN_000173"/>
        <s v="TXN_001250"/>
        <s v="TXN_001309"/>
        <s v="TXN_001440"/>
        <s v="TXN_001511"/>
        <s v="TXN_002168"/>
        <s v="TXN_002261"/>
        <s v="TXN_002349"/>
        <s v="TXN_004173"/>
        <s v="TXN_005324"/>
        <s v="TXN_005618"/>
        <s v="TXN_006888"/>
        <s v="TXN_006895"/>
        <s v="TXN_007725"/>
        <s v="TXN_007825"/>
        <s v="TXN_007865"/>
        <s v="TXN_008579"/>
        <s v="TXN_009221"/>
        <s v="TXN_009297"/>
        <s v="TXN_009721"/>
        <s v="TXN_000122"/>
        <s v="TXN_000355"/>
        <s v="TXN_000835"/>
        <s v="TXN_000964"/>
        <s v="TXN_002282"/>
        <s v="TXN_003681"/>
        <s v="TXN_003783"/>
        <s v="TXN_003954"/>
        <s v="TXN_004284"/>
        <s v="TXN_004294"/>
        <s v="TXN_004776"/>
        <s v="TXN_005212"/>
        <s v="TXN_005251"/>
        <s v="TXN_005528"/>
        <s v="TXN_005561"/>
        <s v="TXN_005863"/>
        <s v="TXN_006173"/>
        <s v="TXN_006581"/>
        <s v="TXN_006672"/>
        <s v="TXN_007069"/>
        <s v="TXN_007428"/>
        <s v="TXN_007971"/>
        <s v="TXN_008507"/>
        <s v="TXN_008524"/>
        <s v="TXN_008848"/>
        <s v="TXN_009888"/>
        <s v="TXN_000022"/>
        <s v="TXN_000446"/>
        <s v="TXN_000665"/>
        <s v="TXN_001385"/>
        <s v="TXN_002120"/>
        <s v="TXN_002172"/>
        <s v="TXN_002222"/>
        <s v="TXN_002265"/>
        <s v="TXN_002619"/>
        <s v="TXN_003259"/>
        <s v="TXN_003865"/>
        <s v="TXN_004260"/>
        <s v="TXN_004860"/>
        <s v="TXN_005047"/>
        <s v="TXN_006177"/>
        <s v="TXN_006886"/>
        <s v="TXN_007161"/>
        <s v="TXN_007583"/>
        <s v="TXN_007890"/>
        <s v="TXN_008634"/>
        <s v="TXN_009000"/>
        <s v="TXN_009484"/>
        <s v="TXN_009565"/>
        <s v="TXN_009818"/>
        <s v="TXN_009982"/>
        <s v="TXN_000177"/>
        <s v="TXN_000223"/>
        <s v="TXN_000425"/>
        <s v="TXN_000427"/>
        <s v="TXN_000758"/>
        <s v="TXN_001936"/>
        <s v="TXN_002052"/>
        <s v="TXN_002835"/>
        <s v="TXN_002893"/>
        <s v="TXN_003015"/>
        <s v="TXN_003179"/>
        <s v="TXN_003314"/>
        <s v="TXN_003538"/>
        <s v="TXN_003600"/>
        <s v="TXN_003689"/>
        <s v="TXN_004132"/>
        <s v="TXN_004213"/>
        <s v="TXN_004971"/>
        <s v="TXN_005355"/>
        <s v="TXN_005838"/>
        <s v="TXN_005957"/>
        <s v="TXN_005994"/>
        <s v="TXN_006497"/>
        <s v="TXN_006554"/>
        <s v="TXN_006702"/>
        <s v="TXN_007006"/>
        <s v="TXN_007687"/>
        <s v="TXN_008805"/>
        <s v="TXN_008950"/>
        <s v="TXN_009022"/>
        <s v="TXN_009435"/>
        <s v="TXN_009466"/>
        <s v="TXN_009802"/>
        <s v="TXN_009850"/>
        <s v="TXN_000125"/>
        <s v="TXN_001013"/>
        <s v="TXN_001461"/>
        <s v="TXN_001888"/>
        <s v="TXN_002570"/>
        <s v="TXN_002571"/>
        <s v="TXN_002684"/>
        <s v="TXN_003218"/>
        <s v="TXN_003489"/>
        <s v="TXN_003534"/>
        <s v="TXN_003773"/>
        <s v="TXN_003873"/>
        <s v="TXN_003963"/>
        <s v="TXN_003985"/>
        <s v="TXN_004543"/>
        <s v="TXN_004996"/>
        <s v="TXN_005537"/>
        <s v="TXN_005565"/>
        <s v="TXN_005627"/>
        <s v="TXN_006254"/>
        <s v="TXN_006296"/>
        <s v="TXN_007355"/>
        <s v="TXN_008267"/>
        <s v="TXN_009242"/>
        <s v="TXN_000076"/>
        <s v="TXN_000979"/>
        <s v="TXN_002422"/>
        <s v="TXN_002504"/>
        <s v="TXN_002507"/>
        <s v="TXN_002690"/>
        <s v="TXN_002792"/>
        <s v="TXN_002985"/>
        <s v="TXN_002991"/>
        <s v="TXN_003295"/>
        <s v="TXN_004577"/>
        <s v="TXN_004672"/>
        <s v="TXN_005300"/>
        <s v="TXN_005928"/>
        <s v="TXN_006095"/>
        <s v="TXN_006593"/>
        <s v="TXN_007166"/>
        <s v="TXN_007750"/>
        <s v="TXN_008027"/>
        <s v="TXN_008784"/>
        <s v="TXN_009610"/>
        <s v="TXN_009670"/>
        <s v="TXN_000696"/>
        <s v="TXN_000767"/>
        <s v="TXN_001075"/>
        <s v="TXN_001619"/>
        <s v="TXN_001682"/>
        <s v="TXN_001907"/>
        <s v="TXN_002108"/>
        <s v="TXN_002384"/>
        <s v="TXN_003021"/>
        <s v="TXN_003046"/>
        <s v="TXN_003322"/>
        <s v="TXN_003506"/>
        <s v="TXN_003765"/>
        <s v="TXN_004269"/>
        <s v="TXN_004546"/>
        <s v="TXN_004683"/>
        <s v="TXN_004914"/>
        <s v="TXN_005260"/>
        <s v="TXN_006175"/>
        <s v="TXN_006978"/>
        <s v="TXN_007359"/>
        <s v="TXN_007805"/>
        <s v="TXN_007821"/>
        <s v="TXN_007951"/>
        <s v="TXN_008470"/>
        <s v="TXN_008778"/>
        <s v="TXN_009080"/>
        <s v="TXN_009673"/>
        <s v="TXN_009745"/>
        <s v="TXN_009849"/>
        <s v="TXN_000289"/>
        <s v="TXN_000318"/>
        <s v="TXN_000531"/>
        <s v="TXN_000772"/>
        <s v="TXN_001382"/>
        <s v="TXN_001570"/>
        <s v="TXN_001701"/>
        <s v="TXN_002205"/>
        <s v="TXN_002242"/>
        <s v="TXN_002477"/>
        <s v="TXN_002492"/>
        <s v="TXN_002698"/>
        <s v="TXN_003308"/>
        <s v="TXN_004008"/>
        <s v="TXN_004143"/>
        <s v="TXN_004300"/>
        <s v="TXN_004363"/>
        <s v="TXN_004488"/>
        <s v="TXN_004807"/>
        <s v="TXN_005186"/>
        <s v="TXN_005266"/>
        <s v="TXN_006401"/>
        <s v="TXN_006662"/>
        <s v="TXN_006797"/>
        <s v="TXN_007266"/>
        <s v="TXN_007552"/>
        <s v="TXN_007992"/>
        <s v="TXN_008154"/>
        <s v="TXN_008205"/>
        <s v="TXN_008418"/>
        <s v="TXN_009205"/>
        <s v="TXN_009237"/>
        <s v="TXN_000493"/>
        <s v="TXN_001589"/>
        <s v="TXN_002155"/>
        <s v="TXN_002257"/>
        <s v="TXN_002338"/>
        <s v="TXN_002786"/>
        <s v="TXN_003886"/>
        <s v="TXN_003925"/>
        <s v="TXN_004128"/>
        <s v="TXN_004332"/>
        <s v="TXN_005949"/>
        <s v="TXN_006120"/>
        <s v="TXN_007016"/>
        <s v="TXN_008492"/>
        <s v="TXN_008517"/>
        <s v="TXN_009124"/>
        <s v="TXN_009140"/>
        <s v="TXN_009256"/>
        <s v="TXN_009357"/>
        <s v="TXN_009472"/>
        <s v="TXN_009564"/>
        <s v="TXN_000534"/>
        <s v="TXN_001621"/>
        <s v="TXN_002475"/>
        <s v="TXN_002694"/>
        <s v="TXN_002825"/>
        <s v="TXN_002832"/>
        <s v="TXN_004243"/>
        <s v="TXN_004268"/>
        <s v="TXN_005016"/>
        <s v="TXN_005630"/>
        <s v="TXN_005948"/>
        <s v="TXN_006072"/>
        <s v="TXN_006496"/>
        <s v="TXN_006862"/>
        <s v="TXN_007800"/>
        <s v="TXN_008132"/>
        <s v="TXN_008281"/>
        <s v="TXN_008481"/>
        <s v="TXN_008602"/>
        <s v="TXN_009168"/>
        <s v="TXN_009218"/>
        <s v="TXN_009219"/>
        <s v="TXN_009258"/>
        <s v="TXN_000224"/>
        <s v="TXN_000502"/>
        <s v="TXN_000539"/>
        <s v="TXN_002729"/>
        <s v="TXN_002735"/>
        <s v="TXN_003032"/>
        <s v="TXN_003199"/>
        <s v="TXN_003481"/>
        <s v="TXN_003661"/>
        <s v="TXN_004011"/>
        <s v="TXN_004761"/>
        <s v="TXN_005067"/>
        <s v="TXN_005962"/>
        <s v="TXN_006193"/>
        <s v="TXN_006726"/>
        <s v="TXN_007231"/>
        <s v="TXN_007350"/>
        <s v="TXN_007802"/>
        <s v="TXN_008743"/>
        <s v="TXN_008891"/>
        <s v="TXN_009075"/>
        <s v="TXN_009106"/>
        <s v="TXN_009398"/>
        <s v="TXN_009763"/>
        <s v="TXN_000029"/>
        <s v="TXN_000935"/>
        <s v="TXN_001285"/>
        <s v="TXN_001689"/>
        <s v="TXN_001691"/>
        <s v="TXN_001896"/>
        <s v="TXN_002960"/>
        <s v="TXN_003042"/>
        <s v="TXN_004754"/>
        <s v="TXN_007154"/>
        <s v="TXN_007456"/>
        <s v="TXN_007545"/>
        <s v="TXN_007756"/>
        <s v="TXN_007765"/>
        <s v="TXN_007849"/>
        <s v="TXN_008017"/>
        <s v="TXN_008707"/>
        <s v="TXN_009160"/>
        <s v="TXN_009514"/>
        <s v="TXN_000010"/>
        <s v="TXN_000651"/>
        <s v="TXN_000880"/>
        <s v="TXN_001693"/>
        <s v="TXN_002274"/>
        <s v="TXN_003210"/>
        <s v="TXN_003254"/>
        <s v="TXN_003312"/>
        <s v="TXN_004037"/>
        <s v="TXN_004235"/>
        <s v="TXN_004246"/>
        <s v="TXN_004777"/>
        <s v="TXN_005347"/>
        <s v="TXN_005880"/>
        <s v="TXN_006472"/>
        <s v="TXN_006744"/>
        <s v="TXN_007017"/>
        <s v="TXN_007155"/>
        <s v="TXN_007400"/>
        <s v="TXN_007517"/>
        <s v="TXN_007661"/>
        <s v="TXN_007876"/>
        <s v="TXN_009169"/>
        <s v="TXN_009586"/>
        <s v="TXN_000444"/>
        <s v="TXN_000457"/>
        <s v="TXN_000590"/>
        <s v="TXN_001038"/>
        <s v="TXN_001193"/>
        <s v="TXN_001366"/>
        <s v="TXN_002327"/>
        <s v="TXN_003593"/>
        <s v="TXN_003903"/>
        <s v="TXN_004013"/>
        <s v="TXN_004056"/>
        <s v="TXN_004771"/>
        <s v="TXN_004918"/>
        <s v="TXN_004959"/>
        <s v="TXN_004977"/>
        <s v="TXN_005588"/>
        <s v="TXN_005730"/>
        <s v="TXN_005873"/>
        <s v="TXN_005976"/>
        <s v="TXN_006077"/>
        <s v="TXN_006185"/>
        <s v="TXN_006571"/>
        <s v="TXN_006659"/>
        <s v="TXN_006734"/>
        <s v="TXN_006941"/>
        <s v="TXN_007444"/>
        <s v="TXN_007464"/>
        <s v="TXN_007645"/>
        <s v="TXN_007906"/>
        <s v="TXN_008991"/>
        <s v="TXN_009319"/>
        <s v="TXN_009700"/>
        <s v="TXN_001775"/>
        <s v="TXN_002134"/>
        <s v="TXN_002299"/>
        <s v="TXN_002470"/>
        <s v="TXN_002497"/>
        <s v="TXN_002821"/>
        <s v="TXN_003372"/>
        <s v="TXN_003678"/>
        <s v="TXN_003741"/>
        <s v="TXN_003949"/>
        <s v="TXN_004377"/>
        <s v="TXN_004706"/>
        <s v="TXN_005254"/>
        <s v="TXN_006865"/>
        <s v="TXN_007839"/>
        <s v="TXN_008161"/>
        <s v="TXN_008545"/>
        <s v="TXN_008817"/>
        <s v="TXN_009332"/>
        <s v="TXN_009494"/>
        <s v="TXN_000661"/>
        <s v="TXN_001390"/>
        <s v="TXN_001485"/>
        <s v="TXN_002158"/>
        <s v="TXN_002385"/>
        <s v="TXN_002593"/>
        <s v="TXN_002695"/>
        <s v="TXN_002701"/>
        <s v="TXN_002806"/>
        <s v="TXN_002846"/>
        <s v="TXN_002937"/>
        <s v="TXN_002950"/>
        <s v="TXN_003407"/>
        <s v="TXN_005111"/>
        <s v="TXN_005336"/>
        <s v="TXN_005359"/>
        <s v="TXN_005547"/>
        <s v="TXN_005636"/>
        <s v="TXN_005659"/>
        <s v="TXN_005888"/>
        <s v="TXN_006092"/>
        <s v="TXN_006681"/>
        <s v="TXN_007198"/>
        <s v="TXN_007233"/>
        <s v="TXN_007692"/>
        <s v="TXN_008351"/>
        <s v="TXN_008380"/>
        <s v="TXN_008573"/>
        <s v="TXN_000309"/>
        <s v="TXN_000668"/>
        <s v="TXN_000925"/>
        <s v="TXN_001021"/>
        <s v="TXN_001364"/>
        <s v="TXN_002079"/>
        <s v="TXN_002388"/>
        <s v="TXN_003198"/>
        <s v="TXN_005851"/>
        <s v="TXN_005933"/>
        <s v="TXN_006408"/>
        <s v="TXN_006612"/>
        <s v="TXN_006921"/>
        <s v="TXN_007442"/>
        <s v="TXN_007674"/>
        <s v="TXN_007929"/>
        <s v="TXN_007935"/>
        <s v="TXN_008062"/>
        <s v="TXN_008144"/>
        <s v="TXN_008170"/>
        <s v="TXN_009051"/>
        <s v="TXN_009102"/>
        <s v="TXN_000086"/>
        <s v="TXN_000100"/>
        <s v="TXN_000245"/>
        <s v="TXN_000965"/>
        <s v="TXN_001144"/>
        <s v="TXN_001152"/>
        <s v="TXN_001258"/>
        <s v="TXN_001409"/>
        <s v="TXN_001525"/>
        <s v="TXN_002160"/>
        <s v="TXN_002360"/>
        <s v="TXN_003010"/>
        <s v="TXN_003016"/>
        <s v="TXN_004002"/>
        <s v="TXN_004257"/>
        <s v="TXN_004277"/>
        <s v="TXN_005230"/>
        <s v="TXN_005398"/>
        <s v="TXN_006713"/>
        <s v="TXN_006861"/>
        <s v="TXN_007770"/>
        <s v="TXN_008500"/>
        <s v="TXN_008656"/>
        <s v="TXN_008830"/>
        <s v="TXN_000697"/>
        <s v="TXN_001116"/>
        <s v="TXN_001396"/>
        <s v="TXN_001971"/>
        <s v="TXN_002989"/>
        <s v="TXN_003261"/>
        <s v="TXN_003770"/>
        <s v="TXN_003819"/>
        <s v="TXN_004031"/>
        <s v="TXN_004050"/>
        <s v="TXN_004168"/>
        <s v="TXN_004218"/>
        <s v="TXN_004563"/>
        <s v="TXN_004817"/>
        <s v="TXN_005330"/>
        <s v="TXN_005346"/>
        <s v="TXN_006118"/>
        <s v="TXN_006944"/>
        <s v="TXN_007829"/>
        <s v="TXN_007955"/>
        <s v="TXN_008056"/>
        <s v="TXN_008531"/>
        <s v="TXN_008988"/>
        <s v="TXN_009081"/>
        <s v="TXN_009422"/>
        <s v="TXN_009593"/>
        <s v="TXN_009926"/>
        <s v="TXN_000083"/>
        <s v="TXN_000149"/>
        <s v="TXN_000744"/>
        <s v="TXN_000749"/>
        <s v="TXN_000886"/>
        <s v="TXN_001549"/>
        <s v="TXN_001955"/>
        <s v="TXN_002469"/>
        <s v="TXN_002512"/>
        <s v="TXN_002561"/>
        <s v="TXN_002928"/>
        <s v="TXN_003772"/>
        <s v="TXN_003857"/>
        <s v="TXN_003876"/>
        <s v="TXN_004018"/>
        <s v="TXN_004407"/>
        <s v="TXN_004961"/>
        <s v="TXN_005127"/>
        <s v="TXN_005178"/>
        <s v="TXN_005593"/>
        <s v="TXN_005867"/>
        <s v="TXN_005898"/>
        <s v="TXN_006819"/>
        <s v="TXN_006962"/>
        <s v="TXN_007550"/>
        <s v="TXN_007653"/>
        <s v="TXN_007982"/>
        <s v="TXN_008071"/>
        <s v="TXN_008452"/>
        <s v="TXN_008495"/>
        <s v="TXN_008696"/>
        <s v="TXN_008821"/>
        <s v="TXN_009191"/>
        <s v="TXN_009295"/>
        <s v="TXN_009510"/>
        <s v="TXN_000068"/>
        <s v="TXN_000186"/>
        <s v="TXN_000464"/>
        <s v="TXN_000550"/>
        <s v="TXN_000816"/>
        <s v="TXN_001345"/>
        <s v="TXN_001397"/>
        <s v="TXN_001474"/>
        <s v="TXN_001597"/>
        <s v="TXN_002311"/>
        <s v="TXN_002451"/>
        <s v="TXN_002655"/>
        <s v="TXN_002923"/>
        <s v="TXN_003106"/>
        <s v="TXN_003840"/>
        <s v="TXN_004126"/>
        <s v="TXN_004833"/>
        <s v="TXN_005002"/>
        <s v="TXN_005247"/>
        <s v="TXN_005606"/>
        <s v="TXN_006431"/>
        <s v="TXN_006970"/>
        <s v="TXN_007280"/>
        <s v="TXN_008745"/>
        <s v="TXN_008765"/>
        <s v="TXN_009087"/>
        <s v="TXN_009199"/>
        <s v="TXN_000189"/>
        <s v="TXN_000202"/>
        <s v="TXN_000269"/>
        <s v="TXN_000737"/>
        <s v="TXN_001441"/>
        <s v="TXN_002676"/>
        <s v="TXN_002817"/>
        <s v="TXN_004281"/>
        <s v="TXN_004505"/>
        <s v="TXN_004671"/>
        <s v="TXN_004678"/>
        <s v="TXN_005054"/>
        <s v="TXN_005374"/>
        <s v="TXN_005535"/>
        <s v="TXN_005590"/>
        <s v="TXN_005651"/>
        <s v="TXN_006464"/>
        <s v="TXN_007101"/>
        <s v="TXN_007241"/>
        <s v="TXN_008063"/>
        <s v="TXN_008329"/>
        <s v="TXN_008345"/>
        <s v="TXN_008705"/>
        <s v="TXN_008849"/>
        <s v="TXN_009047"/>
        <s v="TXN_009427"/>
        <s v="TXN_009786"/>
        <s v="TXN_000287"/>
        <s v="TXN_000690"/>
        <s v="TXN_001035"/>
        <s v="TXN_001501"/>
        <s v="TXN_001637"/>
        <s v="TXN_002078"/>
        <s v="TXN_002192"/>
        <s v="TXN_002444"/>
        <s v="TXN_002513"/>
        <s v="TXN_003233"/>
        <s v="TXN_003262"/>
        <s v="TXN_003438"/>
        <s v="TXN_004229"/>
        <s v="TXN_004509"/>
        <s v="TXN_004524"/>
        <s v="TXN_004580"/>
        <s v="TXN_004597"/>
        <s v="TXN_005004"/>
        <s v="TXN_005105"/>
        <s v="TXN_007097"/>
        <s v="TXN_007201"/>
        <s v="TXN_007305"/>
        <s v="TXN_008093"/>
        <s v="TXN_008234"/>
        <s v="TXN_008437"/>
        <s v="TXN_008708"/>
        <s v="TXN_009207"/>
        <s v="TXN_009877"/>
        <s v="TXN_000208"/>
        <s v="TXN_000480"/>
        <s v="TXN_000775"/>
        <s v="TXN_000813"/>
        <s v="TXN_001143"/>
        <s v="TXN_001984"/>
        <s v="TXN_003453"/>
        <s v="TXN_003808"/>
        <s v="TXN_003880"/>
        <s v="TXN_003965"/>
        <s v="TXN_003976"/>
        <s v="TXN_004770"/>
        <s v="TXN_005753"/>
        <s v="TXN_005972"/>
        <s v="TXN_006123"/>
        <s v="TXN_006538"/>
        <s v="TXN_006657"/>
        <s v="TXN_006968"/>
        <s v="TXN_007057"/>
        <s v="TXN_007599"/>
        <s v="TXN_007867"/>
        <s v="TXN_008137"/>
        <s v="TXN_009855"/>
        <s v="TXN_000711"/>
        <s v="TXN_000735"/>
        <s v="TXN_000761"/>
        <s v="TXN_000781"/>
        <s v="TXN_001191"/>
        <s v="TXN_001221"/>
        <s v="TXN_001241"/>
        <s v="TXN_001628"/>
        <s v="TXN_001705"/>
        <s v="TXN_001725"/>
        <s v="TXN_001842"/>
        <s v="TXN_001866"/>
        <s v="TXN_002798"/>
        <s v="TXN_003307"/>
        <s v="TXN_004755"/>
        <s v="TXN_004865"/>
        <s v="TXN_005727"/>
        <s v="TXN_005987"/>
        <s v="TXN_006264"/>
        <s v="TXN_006490"/>
        <s v="TXN_007175"/>
        <s v="TXN_007914"/>
        <s v="TXN_008289"/>
        <s v="TXN_008436"/>
        <s v="TXN_009522"/>
        <s v="TXN_009710"/>
        <s v="TXN_000862"/>
        <s v="TXN_000991"/>
        <s v="TXN_001093"/>
        <s v="TXN_001612"/>
        <s v="TXN_001753"/>
        <s v="TXN_002000"/>
        <s v="TXN_002249"/>
        <s v="TXN_002301"/>
        <s v="TXN_002584"/>
        <s v="TXN_003496"/>
        <s v="TXN_003699"/>
        <s v="TXN_003975"/>
        <s v="TXN_004492"/>
        <s v="TXN_005040"/>
        <s v="TXN_005850"/>
        <s v="TXN_007370"/>
        <s v="TXN_007707"/>
        <s v="TXN_007730"/>
        <s v="TXN_008674"/>
        <s v="TXN_008814"/>
        <s v="TXN_008887"/>
        <s v="TXN_009353"/>
        <s v="TXN_000285"/>
        <s v="TXN_000386"/>
        <s v="TXN_000733"/>
        <s v="TXN_000803"/>
        <s v="TXN_001123"/>
        <s v="TXN_001207"/>
        <s v="TXN_001310"/>
        <s v="TXN_001666"/>
        <s v="TXN_001786"/>
        <s v="TXN_002014"/>
        <s v="TXN_002355"/>
        <s v="TXN_002761"/>
        <s v="TXN_003507"/>
        <s v="TXN_003671"/>
        <s v="TXN_003712"/>
        <s v="TXN_003753"/>
        <s v="TXN_004065"/>
        <s v="TXN_004227"/>
        <s v="TXN_004804"/>
        <s v="TXN_004916"/>
        <s v="TXN_005653"/>
        <s v="TXN_006169"/>
        <s v="TXN_007216"/>
        <s v="TXN_007287"/>
        <s v="TXN_008252"/>
        <s v="TXN_008270"/>
        <s v="TXN_008568"/>
        <s v="TXN_008646"/>
        <s v="TXN_008744"/>
        <s v="TXN_008804"/>
        <s v="TXN_009009"/>
        <s v="TXN_009470"/>
        <s v="TXN_009688"/>
        <s v="TXN_009724"/>
        <s v="TXN_000809"/>
        <s v="TXN_001381"/>
        <s v="TXN_001404"/>
        <s v="TXN_001602"/>
        <s v="TXN_001613"/>
        <s v="TXN_001912"/>
        <s v="TXN_001956"/>
        <s v="TXN_003156"/>
        <s v="TXN_003720"/>
        <s v="TXN_003761"/>
        <s v="TXN_004127"/>
        <s v="TXN_004366"/>
        <s v="TXN_005287"/>
        <s v="TXN_006215"/>
        <s v="TXN_006316"/>
        <s v="TXN_006385"/>
        <s v="TXN_006410"/>
        <s v="TXN_006705"/>
        <s v="TXN_006787"/>
        <s v="TXN_007342"/>
        <s v="TXN_009554"/>
        <s v="TXN_009603"/>
        <s v="TXN_009681"/>
        <s v="TXN_000129"/>
        <s v="TXN_000725"/>
        <s v="TXN_001031"/>
        <s v="TXN_001200"/>
        <s v="TXN_003377"/>
        <s v="TXN_004368"/>
        <s v="TXN_005142"/>
        <s v="TXN_006761"/>
        <s v="TXN_006915"/>
        <s v="TXN_008108"/>
        <s v="TXN_008400"/>
        <s v="TXN_008538"/>
        <s v="TXN_008972"/>
        <s v="TXN_009054"/>
        <s v="TXN_009088"/>
        <s v="TXN_009341"/>
        <s v="TXN_000327"/>
        <s v="TXN_000866"/>
        <s v="TXN_001591"/>
        <s v="TXN_002038"/>
        <s v="TXN_003029"/>
        <s v="TXN_003253"/>
        <s v="TXN_003323"/>
        <s v="TXN_003361"/>
        <s v="TXN_003422"/>
        <s v="TXN_003465"/>
        <s v="TXN_003658"/>
        <s v="TXN_003878"/>
        <s v="TXN_003966"/>
        <s v="TXN_004815"/>
        <s v="TXN_005156"/>
        <s v="TXN_005209"/>
        <s v="TXN_005233"/>
        <s v="TXN_005961"/>
        <s v="TXN_005977"/>
        <s v="TXN_008036"/>
        <s v="TXN_008046"/>
        <s v="TXN_008257"/>
        <s v="TXN_008312"/>
        <s v="TXN_008597"/>
        <s v="TXN_008723"/>
        <s v="TXN_008858"/>
        <s v="TXN_009233"/>
        <s v="TXN_009577"/>
        <s v="TXN_009706"/>
        <s v="TXN_010000"/>
        <s v="TXN_000637"/>
        <s v="TXN_000673"/>
        <s v="TXN_000702"/>
        <s v="TXN_001317"/>
        <s v="TXN_001706"/>
        <s v="TXN_001749"/>
        <s v="TXN_001761"/>
        <s v="TXN_002117"/>
        <s v="TXN_002354"/>
        <s v="TXN_002767"/>
        <s v="TXN_002992"/>
        <s v="TXN_003601"/>
        <s v="TXN_003849"/>
        <s v="TXN_004943"/>
        <s v="TXN_005540"/>
        <s v="TXN_005587"/>
        <s v="TXN_005965"/>
        <s v="TXN_006369"/>
        <s v="TXN_006441"/>
        <s v="TXN_006942"/>
        <s v="TXN_007046"/>
        <s v="TXN_007779"/>
        <s v="TXN_007927"/>
        <s v="TXN_009379"/>
        <s v="TXN_000577"/>
        <s v="TXN_001239"/>
        <s v="TXN_001286"/>
        <s v="TXN_001776"/>
        <s v="TXN_002179"/>
        <s v="TXN_002379"/>
        <s v="TXN_002498"/>
        <s v="TXN_002685"/>
        <s v="TXN_003272"/>
        <s v="TXN_003599"/>
        <s v="TXN_003762"/>
        <s v="TXN_004091"/>
        <s v="TXN_004886"/>
        <s v="TXN_005386"/>
        <s v="TXN_005403"/>
        <s v="TXN_005541"/>
        <s v="TXN_005668"/>
        <s v="TXN_005805"/>
        <s v="TXN_006463"/>
        <s v="TXN_006594"/>
        <s v="TXN_006747"/>
        <s v="TXN_006759"/>
        <s v="TXN_006952"/>
        <s v="TXN_007225"/>
        <s v="TXN_007343"/>
        <s v="TXN_007728"/>
        <s v="TXN_007863"/>
        <s v="TXN_009647"/>
        <s v="TXN_000154"/>
        <s v="TXN_000963"/>
        <s v="TXN_001090"/>
        <s v="TXN_001190"/>
        <s v="TXN_001401"/>
        <s v="TXN_002304"/>
        <s v="TXN_002659"/>
        <s v="TXN_002816"/>
        <s v="TXN_003111"/>
        <s v="TXN_003620"/>
        <s v="TXN_003795"/>
        <s v="TXN_003942"/>
        <s v="TXN_004067"/>
        <s v="TXN_004653"/>
        <s v="TXN_004913"/>
        <s v="TXN_004953"/>
        <s v="TXN_006630"/>
        <s v="TXN_006947"/>
        <s v="TXN_007510"/>
        <s v="TXN_007895"/>
        <s v="TXN_008477"/>
        <s v="TXN_009790"/>
        <s v="TXN_000507"/>
        <s v="TXN_000612"/>
        <s v="TXN_000656"/>
        <s v="TXN_001095"/>
        <s v="TXN_001427"/>
        <s v="TXN_002064"/>
        <s v="TXN_002320"/>
        <s v="TXN_002867"/>
        <s v="TXN_003318"/>
        <s v="TXN_003991"/>
        <s v="TXN_004375"/>
        <s v="TXN_004508"/>
        <s v="TXN_006815"/>
        <s v="TXN_007294"/>
        <s v="TXN_008123"/>
        <s v="TXN_008358"/>
        <s v="TXN_008779"/>
        <s v="TXN_008840"/>
        <s v="TXN_008999"/>
        <s v="TXN_009736"/>
        <s v="TXN_000605"/>
        <s v="TXN_000713"/>
        <s v="TXN_000944"/>
        <s v="TXN_001299"/>
        <s v="TXN_001348"/>
        <s v="TXN_001426"/>
        <s v="TXN_001943"/>
        <s v="TXN_002063"/>
        <s v="TXN_002316"/>
        <s v="TXN_002890"/>
        <s v="TXN_003736"/>
        <s v="TXN_003995"/>
        <s v="TXN_004039"/>
        <s v="TXN_004206"/>
        <s v="TXN_004707"/>
        <s v="TXN_004846"/>
        <s v="TXN_004937"/>
        <s v="TXN_005259"/>
        <s v="TXN_005913"/>
        <s v="TXN_006141"/>
        <s v="TXN_006432"/>
        <s v="TXN_006517"/>
        <s v="TXN_006568"/>
        <s v="TXN_006714"/>
        <s v="TXN_006739"/>
        <s v="TXN_006999"/>
        <s v="TXN_007076"/>
        <s v="TXN_007500"/>
        <s v="TXN_007787"/>
        <s v="TXN_007798"/>
        <s v="TXN_007917"/>
        <s v="TXN_008044"/>
        <s v="TXN_009914"/>
        <s v="TXN_009923"/>
        <s v="TXN_009930"/>
        <s v="TXN_000157"/>
        <s v="TXN_001529"/>
        <s v="TXN_001818"/>
        <s v="TXN_002442"/>
        <s v="TXN_003098"/>
        <s v="TXN_003185"/>
        <s v="TXN_003551"/>
        <s v="TXN_006044"/>
        <s v="TXN_006465"/>
        <s v="TXN_006715"/>
        <s v="TXN_007191"/>
        <s v="TXN_007571"/>
        <s v="TXN_008432"/>
        <s v="TXN_008503"/>
        <s v="TXN_008761"/>
        <s v="TXN_009216"/>
        <s v="TXN_009764"/>
        <s v="TXN_000142"/>
        <s v="TXN_000492"/>
        <s v="TXN_003408"/>
        <s v="TXN_003497"/>
        <s v="TXN_003566"/>
        <s v="TXN_004486"/>
        <s v="TXN_004832"/>
        <s v="TXN_005020"/>
        <s v="TXN_005299"/>
        <s v="TXN_005650"/>
        <s v="TXN_005655"/>
        <s v="TXN_006158"/>
        <s v="TXN_008691"/>
        <s v="TXN_008742"/>
        <s v="TXN_008893"/>
        <s v="TXN_008946"/>
        <s v="TXN_009203"/>
        <s v="TXN_009315"/>
        <s v="TXN_000080"/>
        <s v="TXN_000293"/>
        <s v="TXN_000471"/>
        <s v="TXN_001600"/>
        <s v="TXN_002103"/>
        <s v="TXN_002378"/>
        <s v="TXN_002473"/>
        <s v="TXN_003245"/>
        <s v="TXN_003709"/>
        <s v="TXN_003751"/>
        <s v="TXN_004404"/>
        <s v="TXN_004917"/>
        <s v="TXN_005027"/>
        <s v="TXN_005037"/>
        <s v="TXN_005297"/>
        <s v="TXN_005420"/>
        <s v="TXN_005517"/>
        <s v="TXN_005599"/>
        <s v="TXN_005857"/>
        <s v="TXN_006176"/>
        <s v="TXN_006595"/>
        <s v="TXN_006913"/>
        <s v="TXN_007251"/>
        <s v="TXN_007933"/>
        <s v="TXN_008155"/>
        <s v="TXN_008325"/>
        <s v="TXN_009331"/>
        <s v="TXN_009651"/>
        <s v="TXN_009753"/>
        <s v="TXN_009840"/>
        <s v="TXN_000368"/>
        <s v="TXN_000570"/>
        <s v="TXN_001320"/>
        <s v="TXN_001487"/>
        <s v="TXN_001520"/>
        <s v="TXN_001576"/>
        <s v="TXN_001788"/>
        <s v="TXN_001799"/>
        <s v="TXN_002073"/>
        <s v="TXN_002083"/>
        <s v="TXN_002539"/>
        <s v="TXN_003108"/>
        <s v="TXN_003632"/>
        <s v="TXN_004177"/>
        <s v="TXN_004387"/>
        <s v="TXN_004483"/>
        <s v="TXN_004749"/>
        <s v="TXN_005086"/>
        <s v="TXN_005787"/>
        <s v="TXN_005845"/>
        <s v="TXN_005942"/>
        <s v="TXN_006454"/>
        <s v="TXN_006924"/>
        <s v="TXN_007186"/>
        <s v="TXN_007219"/>
        <s v="TXN_007896"/>
        <s v="TXN_000557"/>
        <s v="TXN_000560"/>
        <s v="TXN_000710"/>
        <s v="TXN_000786"/>
        <s v="TXN_001264"/>
        <s v="TXN_001437"/>
        <s v="TXN_001445"/>
        <s v="TXN_001484"/>
        <s v="TXN_003067"/>
        <s v="TXN_003287"/>
        <s v="TXN_004017"/>
        <s v="TXN_005428"/>
        <s v="TXN_006153"/>
        <s v="TXN_006355"/>
        <s v="TXN_006570"/>
        <s v="TXN_007411"/>
        <s v="TXN_007576"/>
        <s v="TXN_007966"/>
        <s v="TXN_008049"/>
        <s v="TXN_009393"/>
        <s v="TXN_000548"/>
        <s v="TXN_000632"/>
        <s v="TXN_000764"/>
        <s v="TXN_000951"/>
        <s v="TXN_001084"/>
        <s v="TXN_001105"/>
        <s v="TXN_001399"/>
        <s v="TXN_001787"/>
        <s v="TXN_002016"/>
        <s v="TXN_002247"/>
        <s v="TXN_003154"/>
        <s v="TXN_003637"/>
        <s v="TXN_003934"/>
        <s v="TXN_004217"/>
        <s v="TXN_006419"/>
        <s v="TXN_006603"/>
        <s v="TXN_006695"/>
        <s v="TXN_007024"/>
        <s v="TXN_007562"/>
        <s v="TXN_007589"/>
        <s v="TXN_007893"/>
        <s v="TXN_007932"/>
        <s v="TXN_008073"/>
        <s v="TXN_008255"/>
        <s v="TXN_008986"/>
        <s v="TXN_009805"/>
        <s v="TXN_000175"/>
        <s v="TXN_000681"/>
        <s v="TXN_001214"/>
        <s v="TXN_001625"/>
        <s v="TXN_001711"/>
        <s v="TXN_001764"/>
        <s v="TXN_002501"/>
        <s v="TXN_003299"/>
        <s v="TXN_003335"/>
        <s v="TXN_004774"/>
        <s v="TXN_004822"/>
        <s v="TXN_005886"/>
        <s v="TXN_006039"/>
        <s v="TXN_006063"/>
        <s v="TXN_006071"/>
        <s v="TXN_006293"/>
        <s v="TXN_006963"/>
        <s v="TXN_007037"/>
        <s v="TXN_007409"/>
        <s v="TXN_007559"/>
        <s v="TXN_007703"/>
        <s v="TXN_008229"/>
        <s v="TXN_008654"/>
        <s v="TXN_008867"/>
        <s v="TXN_009263"/>
        <s v="TXN_000297"/>
        <s v="TXN_000365"/>
        <s v="TXN_000905"/>
        <s v="TXN_001972"/>
        <s v="TXN_002398"/>
        <s v="TXN_002567"/>
        <s v="TXN_002626"/>
        <s v="TXN_002957"/>
        <s v="TXN_003244"/>
        <s v="TXN_003400"/>
        <s v="TXN_003580"/>
        <s v="TXN_003826"/>
        <s v="TXN_004293"/>
        <s v="TXN_005507"/>
        <s v="TXN_005909"/>
        <s v="TXN_006043"/>
        <s v="TXN_006213"/>
        <s v="TXN_006786"/>
        <s v="TXN_007554"/>
        <s v="TXN_008930"/>
        <s v="TXN_009262"/>
        <s v="TXN_009338"/>
        <s v="TXN_009658"/>
        <s v="TXN_009788"/>
        <s v="TXN_009813"/>
        <s v="TXN_009991"/>
        <s v="TXN_001808"/>
        <s v="TXN_002325"/>
        <s v="TXN_002924"/>
        <s v="TXN_003124"/>
        <s v="TXN_003535"/>
        <s v="TXN_004734"/>
        <s v="TXN_005035"/>
        <s v="TXN_005375"/>
        <s v="TXN_005385"/>
        <s v="TXN_005960"/>
        <s v="TXN_007172"/>
        <s v="TXN_007189"/>
        <s v="TXN_007407"/>
        <s v="TXN_007446"/>
        <s v="TXN_007511"/>
        <s v="TXN_008129"/>
        <s v="TXN_008141"/>
        <s v="TXN_008424"/>
        <s v="TXN_009458"/>
        <s v="TXN_000576"/>
        <s v="TXN_000863"/>
        <s v="TXN_001615"/>
        <s v="TXN_001630"/>
        <s v="TXN_002104"/>
        <s v="TXN_002246"/>
        <s v="TXN_002344"/>
        <s v="TXN_002391"/>
        <s v="TXN_002869"/>
        <s v="TXN_003723"/>
        <s v="TXN_003862"/>
        <s v="TXN_005112"/>
        <s v="TXN_005310"/>
        <s v="TXN_005384"/>
        <s v="TXN_005427"/>
        <s v="TXN_006166"/>
        <s v="TXN_007124"/>
        <s v="TXN_008011"/>
        <s v="TXN_008168"/>
        <s v="TXN_009092"/>
        <s v="TXN_009633"/>
        <s v="TXN_009654"/>
        <s v="TXN_000451"/>
        <s v="TXN_000518"/>
        <s v="TXN_000536"/>
        <s v="TXN_000553"/>
        <s v="TXN_000968"/>
        <s v="TXN_001606"/>
        <s v="TXN_002465"/>
        <s v="TXN_002932"/>
        <s v="TXN_003037"/>
        <s v="TXN_003670"/>
        <s v="TXN_003794"/>
        <s v="TXN_004239"/>
        <s v="TXN_004304"/>
        <s v="TXN_004339"/>
        <s v="TXN_004864"/>
        <s v="TXN_004958"/>
        <s v="TXN_005122"/>
        <s v="TXN_005720"/>
        <s v="TXN_006053"/>
        <s v="TXN_006206"/>
        <s v="TXN_006324"/>
        <s v="TXN_006633"/>
        <s v="TXN_006651"/>
        <s v="TXN_007092"/>
        <s v="TXN_007299"/>
        <s v="TXN_007689"/>
        <s v="TXN_008016"/>
        <s v="TXN_008583"/>
        <s v="TXN_008714"/>
        <s v="TXN_009325"/>
        <s v="TXN_009480"/>
        <s v="TXN_009594"/>
        <s v="TXN_009690"/>
        <s v="TXN_009894"/>
        <s v="TXN_001284"/>
        <s v="TXN_001332"/>
        <s v="TXN_001946"/>
        <s v="TXN_002088"/>
        <s v="TXN_002421"/>
        <s v="TXN_002844"/>
        <s v="TXN_003105"/>
        <s v="TXN_003319"/>
        <s v="TXN_003882"/>
        <s v="TXN_004023"/>
        <s v="TXN_004223"/>
        <s v="TXN_004266"/>
        <s v="TXN_004309"/>
        <s v="TXN_004378"/>
        <s v="TXN_004482"/>
        <s v="TXN_004583"/>
        <s v="TXN_005143"/>
        <s v="TXN_005519"/>
        <s v="TXN_005923"/>
        <s v="TXN_005964"/>
        <s v="TXN_006014"/>
        <s v="TXN_006286"/>
        <s v="TXN_006637"/>
        <s v="TXN_006640"/>
        <s v="TXN_006645"/>
        <s v="TXN_007074"/>
        <s v="TXN_007712"/>
        <s v="TXN_008021"/>
        <s v="TXN_009446"/>
        <s v="TXN_009468"/>
        <s v="TXN_000021"/>
        <s v="TXN_000323"/>
        <s v="TXN_000483"/>
        <s v="TXN_001369"/>
        <s v="TXN_001568"/>
        <s v="TXN_001858"/>
        <s v="TXN_002496"/>
        <s v="TXN_003444"/>
        <s v="TXN_003905"/>
        <s v="TXN_004521"/>
        <s v="TXN_005146"/>
        <s v="TXN_005452"/>
        <s v="TXN_005669"/>
        <s v="TXN_005969"/>
        <s v="TXN_006162"/>
        <s v="TXN_006615"/>
        <s v="TXN_006767"/>
        <s v="TXN_007660"/>
        <s v="TXN_007780"/>
        <s v="TXN_008215"/>
        <s v="TXN_009094"/>
        <s v="TXN_009443"/>
        <s v="TXN_009630"/>
        <s v="TXN_009875"/>
        <s v="TXN_000014"/>
        <s v="TXN_000275"/>
        <s v="TXN_000475"/>
        <s v="TXN_000526"/>
        <s v="TXN_000541"/>
        <s v="TXN_000588"/>
        <s v="TXN_000618"/>
        <s v="TXN_001113"/>
        <s v="TXN_001542"/>
        <s v="TXN_002269"/>
        <s v="TXN_002929"/>
        <s v="TXN_002978"/>
        <s v="TXN_003790"/>
        <s v="TXN_003828"/>
        <s v="TXN_004028"/>
        <s v="TXN_004079"/>
        <s v="TXN_004569"/>
        <s v="TXN_005348"/>
        <s v="TXN_005595"/>
        <s v="TXN_005652"/>
        <s v="TXN_005779"/>
        <s v="TXN_005879"/>
        <s v="TXN_005986"/>
        <s v="TXN_006277"/>
        <s v="TXN_006513"/>
        <s v="TXN_006537"/>
        <s v="TXN_006911"/>
        <s v="TXN_006995"/>
        <s v="TXN_007387"/>
        <s v="TXN_007495"/>
        <s v="TXN_007722"/>
        <s v="TXN_007771"/>
        <s v="TXN_008639"/>
        <s v="TXN_008688"/>
        <s v="TXN_008961"/>
        <s v="TXN_009041"/>
        <s v="TXN_009420"/>
        <s v="TXN_009523"/>
        <s v="TXN_009550"/>
        <s v="TXN_000078"/>
        <s v="TXN_000456"/>
        <s v="TXN_001668"/>
        <s v="TXN_002914"/>
        <s v="TXN_003217"/>
        <s v="TXN_003478"/>
        <s v="TXN_003780"/>
        <s v="TXN_003791"/>
        <s v="TXN_004523"/>
        <s v="TXN_004697"/>
        <s v="TXN_006127"/>
        <s v="TXN_006541"/>
        <s v="TXN_008244"/>
        <s v="TXN_008976"/>
        <s v="TXN_009043"/>
        <s v="TXN_009574"/>
        <s v="TXN_009922"/>
        <s v="TXN_000319"/>
        <s v="TXN_000716"/>
        <s v="TXN_000826"/>
        <s v="TXN_001201"/>
        <s v="TXN_001260"/>
        <s v="TXN_001358"/>
        <s v="TXN_001552"/>
        <s v="TXN_002184"/>
        <s v="TXN_002494"/>
        <s v="TXN_002524"/>
        <s v="TXN_002635"/>
        <s v="TXN_003018"/>
        <s v="TXN_003472"/>
        <s v="TXN_004852"/>
        <s v="TXN_005257"/>
        <s v="TXN_005315"/>
        <s v="TXN_005918"/>
        <s v="TXN_006049"/>
        <s v="TXN_006104"/>
        <s v="TXN_006362"/>
        <s v="TXN_006365"/>
        <s v="TXN_006707"/>
        <s v="TXN_007109"/>
        <s v="TXN_007127"/>
        <s v="TXN_007516"/>
        <s v="TXN_007690"/>
        <s v="TXN_007993"/>
        <s v="TXN_009032"/>
        <s v="TXN_000105"/>
        <s v="TXN_000833"/>
        <s v="TXN_000858"/>
        <s v="TXN_001130"/>
        <s v="TXN_001336"/>
        <s v="TXN_001530"/>
        <s v="TXN_001713"/>
        <s v="TXN_001839"/>
        <s v="TXN_001950"/>
        <s v="TXN_002455"/>
        <s v="TXN_002847"/>
        <s v="TXN_002878"/>
        <s v="TXN_003039"/>
        <s v="TXN_003104"/>
        <s v="TXN_003676"/>
        <s v="TXN_004270"/>
        <s v="TXN_004287"/>
        <s v="TXN_004444"/>
        <s v="TXN_004450"/>
        <s v="TXN_004733"/>
        <s v="TXN_004999"/>
        <s v="TXN_005718"/>
        <s v="TXN_005951"/>
        <s v="TXN_006679"/>
        <s v="TXN_006953"/>
        <s v="TXN_006977"/>
        <s v="TXN_007563"/>
        <s v="TXN_007623"/>
        <s v="TXN_008514"/>
        <s v="TXN_009112"/>
        <s v="TXN_009387"/>
        <s v="TXN_009931"/>
        <s v="TXN_000039"/>
        <s v="TXN_001480"/>
        <s v="TXN_002143"/>
        <s v="TXN_002211"/>
        <s v="TXN_002439"/>
        <s v="TXN_002672"/>
        <s v="TXN_003321"/>
        <s v="TXN_003896"/>
        <s v="TXN_004020"/>
        <s v="TXN_004089"/>
        <s v="TXN_004942"/>
        <s v="TXN_005069"/>
        <s v="TXN_005206"/>
        <s v="TXN_005459"/>
        <s v="TXN_005466"/>
        <s v="TXN_005508"/>
        <s v="TXN_005624"/>
        <s v="TXN_005676"/>
        <s v="TXN_005748"/>
        <s v="TXN_006089"/>
        <s v="TXN_006138"/>
        <s v="TXN_006598"/>
        <s v="TXN_007269"/>
        <s v="TXN_007499"/>
        <s v="TXN_007878"/>
        <s v="TXN_008136"/>
        <s v="TXN_009058"/>
        <s v="TXN_009113"/>
        <s v="TXN_000095"/>
        <s v="TXN_000434"/>
        <s v="TXN_001357"/>
        <s v="TXN_001722"/>
        <s v="TXN_001734"/>
        <s v="TXN_001880"/>
        <s v="TXN_002627"/>
        <s v="TXN_003213"/>
        <s v="TXN_003274"/>
        <s v="TXN_003423"/>
        <s v="TXN_003570"/>
        <s v="TXN_004578"/>
        <s v="TXN_005217"/>
        <s v="TXN_005344"/>
        <s v="TXN_005367"/>
        <s v="TXN_005489"/>
        <s v="TXN_005907"/>
        <s v="TXN_006088"/>
        <s v="TXN_006174"/>
        <s v="TXN_006685"/>
        <s v="TXN_006844"/>
        <s v="TXN_007265"/>
        <s v="TXN_008178"/>
        <s v="TXN_008192"/>
        <s v="TXN_008315"/>
        <s v="TXN_008346"/>
        <s v="TXN_008540"/>
        <s v="TXN_008792"/>
        <s v="TXN_009145"/>
        <s v="TXN_009183"/>
        <s v="TXN_000438"/>
        <s v="TXN_001138"/>
        <s v="TXN_001352"/>
        <s v="TXN_001372"/>
        <s v="TXN_001687"/>
        <s v="TXN_001925"/>
        <s v="TXN_001951"/>
        <s v="TXN_001989"/>
        <s v="TXN_002132"/>
        <s v="TXN_003002"/>
        <s v="TXN_003214"/>
        <s v="TXN_003802"/>
        <s v="TXN_005236"/>
        <s v="TXN_005545"/>
        <s v="TXN_005691"/>
        <s v="TXN_005788"/>
        <s v="TXN_005817"/>
        <s v="TXN_005835"/>
        <s v="TXN_005943"/>
        <s v="TXN_006013"/>
        <s v="TXN_006742"/>
        <s v="TXN_007353"/>
        <s v="TXN_007447"/>
        <s v="TXN_007528"/>
        <s v="TXN_008208"/>
        <s v="TXN_009269"/>
        <s v="TXN_009519"/>
        <s v="TXN_009804"/>
        <s v="TXN_001343"/>
        <s v="TXN_002057"/>
        <s v="TXN_002277"/>
        <s v="TXN_003081"/>
        <s v="TXN_003388"/>
        <s v="TXN_004000"/>
        <s v="TXN_004049"/>
        <s v="TXN_005409"/>
        <s v="TXN_005738"/>
        <s v="TXN_005998"/>
        <s v="TXN_006386"/>
        <s v="TXN_007118"/>
        <s v="TXN_007315"/>
        <s v="TXN_007870"/>
        <s v="TXN_008297"/>
        <s v="TXN_008350"/>
        <s v="TXN_008497"/>
        <s v="TXN_009473"/>
        <s v="TXN_009535"/>
        <s v="TXN_000167"/>
        <s v="TXN_000454"/>
        <s v="TXN_001195"/>
        <s v="TXN_001446"/>
        <s v="TXN_001636"/>
        <s v="TXN_001909"/>
        <s v="TXN_002087"/>
        <s v="TXN_002166"/>
        <s v="TXN_002273"/>
        <s v="TXN_002515"/>
        <s v="TXN_002902"/>
        <s v="TXN_003733"/>
        <s v="TXN_003960"/>
        <s v="TXN_004496"/>
        <s v="TXN_004843"/>
        <s v="TXN_005430"/>
        <s v="TXN_005701"/>
        <s v="TXN_006006"/>
        <s v="TXN_006060"/>
        <s v="TXN_007105"/>
        <s v="TXN_008184"/>
        <s v="TXN_009274"/>
        <s v="TXN_009298"/>
        <s v="TXN_009368"/>
        <s v="TXN_009903"/>
        <s v="TXN_000603"/>
        <s v="TXN_000874"/>
        <s v="TXN_000945"/>
        <s v="TXN_001088"/>
        <s v="TXN_001261"/>
        <s v="TXN_001417"/>
        <s v="TXN_002707"/>
        <s v="TXN_002858"/>
        <s v="TXN_002872"/>
        <s v="TXN_003650"/>
        <s v="TXN_003706"/>
        <s v="TXN_004500"/>
        <s v="TXN_005550"/>
        <s v="TXN_006004"/>
        <s v="TXN_007250"/>
        <s v="TXN_007705"/>
        <s v="TXN_008710"/>
        <s v="TXN_008947"/>
        <s v="TXN_000463"/>
        <s v="TXN_000646"/>
        <s v="TXN_000685"/>
        <s v="TXN_000957"/>
        <s v="TXN_001762"/>
        <s v="TXN_002051"/>
        <s v="TXN_003227"/>
        <s v="TXN_003531"/>
        <s v="TXN_004403"/>
        <s v="TXN_005272"/>
        <s v="TXN_005399"/>
        <s v="TXN_005568"/>
        <s v="TXN_005800"/>
        <s v="TXN_005997"/>
        <s v="TXN_006407"/>
        <s v="TXN_007365"/>
        <s v="TXN_007435"/>
        <s v="TXN_007962"/>
        <s v="TXN_009728"/>
        <s v="TXN_002614"/>
        <s v="TXN_003078"/>
        <s v="TXN_003859"/>
        <s v="TXN_004714"/>
        <s v="TXN_004748"/>
        <s v="TXN_004788"/>
        <s v="TXN_005255"/>
        <s v="TXN_006189"/>
        <s v="TXN_006471"/>
        <s v="TXN_006613"/>
        <s v="TXN_006724"/>
        <s v="TXN_006831"/>
        <s v="TXN_007892"/>
        <s v="TXN_008114"/>
        <s v="TXN_008151"/>
        <s v="TXN_008687"/>
        <s v="TXN_008803"/>
        <s v="TXN_009115"/>
        <s v="TXN_009407"/>
        <s v="TXN_009821"/>
        <s v="TXN_009987"/>
        <s v="TXN_000007"/>
        <s v="TXN_000206"/>
        <s v="TXN_000459"/>
        <s v="TXN_000798"/>
        <s v="TXN_000976"/>
        <s v="TXN_001051"/>
        <s v="TXN_001388"/>
        <s v="TXN_001633"/>
        <s v="TXN_001747"/>
        <s v="TXN_002044"/>
        <s v="TXN_002262"/>
        <s v="TXN_002263"/>
        <s v="TXN_002420"/>
        <s v="TXN_003332"/>
        <s v="TXN_003398"/>
        <s v="TXN_003664"/>
        <s v="TXN_003667"/>
        <s v="TXN_004469"/>
        <s v="TXN_004479"/>
        <s v="TXN_004990"/>
        <s v="TXN_006388"/>
        <s v="TXN_006478"/>
        <s v="TXN_008291"/>
        <s v="TXN_008755"/>
        <s v="TXN_009326"/>
        <s v="TXN_009667"/>
        <s v="TXN_009956"/>
        <s v="TXN_001224"/>
        <s v="TXN_001709"/>
        <s v="TXN_003170"/>
        <s v="TXN_003187"/>
        <s v="TXN_003268"/>
        <s v="TXN_004709"/>
        <s v="TXN_004878"/>
        <s v="TXN_005050"/>
        <s v="TXN_005098"/>
        <s v="TXN_005713"/>
        <s v="TXN_006658"/>
        <s v="TXN_007503"/>
        <s v="TXN_007889"/>
        <s v="TXN_008084"/>
        <s v="TXN_008318"/>
        <s v="TXN_008501"/>
        <s v="TXN_000116"/>
        <s v="TXN_000135"/>
        <s v="TXN_000253"/>
        <s v="TXN_000704"/>
        <s v="TXN_000922"/>
        <s v="TXN_001140"/>
        <s v="TXN_002058"/>
        <s v="TXN_002285"/>
        <s v="TXN_002417"/>
        <s v="TXN_003352"/>
        <s v="TXN_003837"/>
        <s v="TXN_003951"/>
        <s v="TXN_004249"/>
        <s v="TXN_004320"/>
        <s v="TXN_004337"/>
        <s v="TXN_005405"/>
        <s v="TXN_005443"/>
        <s v="TXN_005827"/>
        <s v="TXN_006019"/>
        <s v="TXN_006029"/>
        <s v="TXN_006348"/>
        <s v="TXN_006440"/>
        <s v="TXN_006487"/>
        <s v="TXN_006584"/>
        <s v="TXN_006818"/>
        <s v="TXN_007065"/>
        <s v="TXN_007734"/>
        <s v="TXN_008442"/>
        <s v="TXN_008844"/>
        <s v="TXN_008877"/>
        <s v="TXN_000301"/>
        <s v="TXN_002405"/>
        <s v="TXN_002774"/>
        <s v="TXN_003343"/>
        <s v="TXN_003940"/>
        <s v="TXN_004036"/>
        <s v="TXN_004216"/>
        <s v="TXN_004391"/>
        <s v="TXN_004669"/>
        <s v="TXN_005739"/>
        <s v="TXN_007666"/>
        <s v="TXN_007828"/>
        <s v="TXN_007937"/>
        <s v="TXN_008106"/>
        <s v="TXN_008371"/>
        <s v="TXN_008411"/>
        <s v="TXN_008681"/>
        <s v="TXN_009131"/>
        <s v="TXN_009147"/>
        <s v="TXN_009703"/>
        <s v="TXN_000232"/>
        <s v="TXN_000906"/>
        <s v="TXN_001041"/>
        <s v="TXN_001306"/>
        <s v="TXN_001455"/>
        <s v="TXN_001533"/>
        <s v="TXN_001768"/>
        <s v="TXN_002023"/>
        <s v="TXN_002148"/>
        <s v="TXN_002677"/>
        <s v="TXN_003439"/>
        <s v="TXN_003848"/>
        <s v="TXN_004146"/>
        <s v="TXN_004352"/>
        <s v="TXN_004603"/>
        <s v="TXN_005434"/>
        <s v="TXN_005476"/>
        <s v="TXN_005631"/>
        <s v="TXN_006139"/>
        <s v="TXN_006930"/>
        <s v="TXN_007018"/>
        <s v="TXN_007119"/>
        <s v="TXN_007156"/>
        <s v="TXN_007814"/>
        <s v="TXN_008219"/>
        <s v="TXN_008589"/>
        <s v="TXN_008739"/>
        <s v="TXN_009482"/>
        <s v="TXN_009871"/>
        <s v="TXN_000013"/>
        <s v="TXN_000398"/>
        <s v="TXN_000982"/>
        <s v="TXN_001039"/>
        <s v="TXN_001052"/>
        <s v="TXN_001324"/>
        <s v="TXN_001595"/>
        <s v="TXN_001648"/>
        <s v="TXN_002183"/>
        <s v="TXN_002783"/>
        <s v="TXN_003340"/>
        <s v="TXN_003781"/>
        <s v="TXN_003921"/>
        <s v="TXN_003993"/>
        <s v="TXN_004340"/>
        <s v="TXN_004503"/>
        <s v="TXN_004519"/>
        <s v="TXN_004689"/>
        <s v="TXN_004940"/>
        <s v="TXN_005614"/>
        <s v="TXN_005722"/>
        <s v="TXN_006159"/>
        <s v="TXN_006430"/>
        <s v="TXN_006619"/>
        <s v="TXN_007248"/>
        <s v="TXN_007853"/>
        <s v="TXN_007943"/>
        <s v="TXN_009355"/>
        <s v="TXN_009622"/>
        <s v="TXN_009750"/>
        <s v="TXN_000064"/>
        <s v="TXN_000286"/>
        <s v="TXN_000310"/>
        <s v="TXN_000752"/>
        <s v="TXN_000787"/>
        <s v="TXN_000933"/>
        <s v="TXN_001436"/>
        <s v="TXN_001506"/>
        <s v="TXN_001571"/>
        <s v="TXN_001626"/>
        <s v="TXN_001708"/>
        <s v="TXN_003167"/>
        <s v="TXN_003888"/>
        <s v="TXN_004485"/>
        <s v="TXN_004522"/>
        <s v="TXN_005172"/>
        <s v="TXN_005179"/>
        <s v="TXN_006272"/>
        <s v="TXN_006731"/>
        <s v="TXN_006923"/>
        <s v="TXN_007187"/>
        <s v="TXN_007247"/>
        <s v="TXN_007380"/>
        <s v="TXN_007954"/>
        <s v="TXN_008338"/>
        <s v="TXN_009397"/>
        <s v="TXN_000137"/>
        <s v="TXN_000680"/>
        <s v="TXN_002437"/>
        <s v="TXN_003462"/>
        <s v="TXN_003755"/>
        <s v="TXN_004219"/>
        <s v="TXN_004834"/>
        <s v="TXN_005328"/>
        <s v="TXN_006420"/>
        <s v="TXN_006439"/>
        <s v="TXN_007060"/>
        <s v="TXN_007648"/>
        <s v="TXN_007749"/>
        <s v="TXN_008563"/>
        <s v="TXN_008594"/>
        <s v="TXN_008912"/>
        <s v="TXN_008968"/>
        <s v="TXN_008998"/>
        <s v="TXN_009182"/>
        <s v="TXN_009858"/>
        <s v="TXN_009865"/>
        <s v="TXN_000747"/>
        <s v="TXN_000897"/>
        <s v="TXN_001865"/>
        <s v="TXN_001987"/>
        <s v="TXN_002545"/>
        <s v="TXN_002747"/>
        <s v="TXN_003301"/>
        <s v="TXN_003329"/>
        <s v="TXN_004480"/>
        <s v="TXN_004576"/>
        <s v="TXN_005782"/>
        <s v="TXN_005794"/>
        <s v="TXN_006190"/>
        <s v="TXN_006310"/>
        <s v="TXN_006335"/>
        <s v="TXN_006544"/>
        <s v="TXN_007959"/>
        <s v="TXN_008173"/>
        <s v="TXN_008328"/>
        <s v="TXN_008560"/>
        <s v="TXN_008671"/>
        <s v="TXN_008678"/>
        <s v="TXN_008882"/>
        <s v="TXN_009232"/>
        <s v="TXN_009597"/>
        <s v="TXN_000151"/>
        <s v="TXN_000231"/>
        <s v="TXN_001104"/>
        <s v="TXN_001225"/>
        <s v="TXN_001681"/>
        <s v="TXN_001784"/>
        <s v="TXN_002199"/>
        <s v="TXN_002409"/>
        <s v="TXN_003823"/>
        <s v="TXN_004058"/>
        <s v="TXN_004119"/>
        <s v="TXN_004630"/>
        <s v="TXN_004859"/>
        <s v="TXN_005203"/>
        <s v="TXN_005240"/>
        <s v="TXN_005823"/>
        <s v="TXN_006182"/>
        <s v="TXN_006187"/>
        <s v="TXN_006244"/>
        <s v="TXN_006696"/>
        <s v="TXN_007072"/>
        <s v="TXN_007515"/>
        <s v="TXN_008480"/>
        <s v="TXN_008861"/>
        <s v="TXN_008954"/>
        <s v="TXN_000159"/>
        <s v="TXN_000247"/>
        <s v="TXN_000272"/>
        <s v="TXN_001650"/>
        <s v="TXN_002371"/>
        <s v="TXN_002674"/>
        <s v="TXN_002689"/>
        <s v="TXN_002907"/>
        <s v="TXN_003584"/>
        <s v="TXN_005848"/>
        <s v="TXN_006278"/>
        <s v="TXN_006917"/>
        <s v="TXN_007378"/>
        <s v="TXN_008081"/>
        <s v="TXN_008936"/>
        <s v="TXN_008953"/>
        <s v="TXN_009225"/>
        <s v="TXN_009402"/>
        <s v="TXN_000452"/>
        <s v="TXN_000860"/>
        <s v="TXN_000949"/>
        <s v="TXN_001645"/>
        <s v="TXN_001941"/>
        <s v="TXN_003068"/>
        <s v="TXN_003498"/>
        <s v="TXN_003918"/>
        <s v="TXN_004416"/>
        <s v="TXN_005740"/>
        <s v="TXN_005864"/>
        <s v="TXN_006485"/>
        <s v="TXN_006805"/>
        <s v="TXN_007369"/>
        <s v="TXN_007401"/>
        <s v="TXN_007566"/>
        <s v="TXN_007670"/>
        <s v="TXN_007984"/>
        <s v="TXN_008274"/>
        <s v="TXN_008310"/>
        <s v="TXN_009547"/>
        <s v="TXN_009559"/>
        <s v="TXN_009734"/>
        <s v="TXN_009861"/>
        <s v="TXN_001298"/>
        <s v="TXN_001329"/>
        <s v="TXN_001416"/>
        <s v="TXN_001680"/>
        <s v="TXN_001932"/>
        <s v="TXN_002123"/>
        <s v="TXN_002481"/>
        <s v="TXN_002700"/>
        <s v="TXN_003573"/>
        <s v="TXN_003814"/>
        <s v="TXN_004425"/>
        <s v="TXN_004598"/>
        <s v="TXN_004693"/>
        <s v="TXN_004926"/>
        <s v="TXN_005095"/>
        <s v="TXN_005393"/>
        <s v="TXN_005675"/>
        <s v="TXN_005769"/>
        <s v="TXN_005937"/>
        <s v="TXN_007204"/>
        <s v="TXN_007667"/>
        <s v="TXN_007880"/>
        <s v="TXN_008035"/>
        <s v="TXN_008718"/>
        <s v="TXN_009832"/>
        <s v="TXN_000359"/>
        <s v="TXN_000540"/>
        <s v="TXN_000614"/>
        <s v="TXN_000891"/>
        <s v="TXN_001273"/>
        <s v="TXN_001992"/>
        <s v="TXN_002406"/>
        <s v="TXN_003298"/>
        <s v="TXN_003309"/>
        <s v="TXN_003851"/>
        <s v="TXN_004252"/>
        <s v="TXN_004356"/>
        <s v="TXN_005045"/>
        <s v="TXN_005744"/>
        <s v="TXN_005844"/>
        <s v="TXN_006068"/>
        <s v="TXN_006289"/>
        <s v="TXN_006548"/>
        <s v="TXN_007361"/>
        <s v="TXN_008414"/>
        <s v="TXN_008847"/>
        <s v="TXN_008907"/>
        <s v="TXN_009161"/>
        <s v="TXN_000791"/>
        <s v="TXN_000867"/>
        <s v="TXN_001019"/>
        <s v="TXN_001219"/>
        <s v="TXN_002559"/>
        <s v="TXN_002665"/>
        <s v="TXN_002794"/>
        <s v="TXN_002864"/>
        <s v="TXN_003362"/>
        <s v="TXN_003651"/>
        <s v="TXN_003727"/>
        <s v="TXN_003914"/>
        <s v="TXN_004305"/>
        <s v="TXN_004896"/>
        <s v="TXN_005601"/>
        <s v="TXN_006133"/>
        <s v="TXN_006809"/>
        <s v="TXN_006992"/>
        <s v="TXN_007163"/>
        <s v="TXN_007182"/>
        <s v="TXN_007430"/>
        <s v="TXN_008260"/>
        <s v="TXN_009003"/>
        <s v="TXN_009069"/>
        <s v="TXN_009488"/>
        <s v="TXN_009579"/>
        <s v="TXN_009621"/>
        <s v="TXN_009686"/>
        <s v="TXN_000072"/>
        <s v="TXN_000754"/>
        <s v="TXN_000934"/>
        <s v="TXN_001850"/>
        <s v="TXN_002579"/>
        <s v="TXN_002580"/>
        <s v="TXN_002630"/>
        <s v="TXN_002645"/>
        <s v="TXN_002713"/>
        <s v="TXN_002892"/>
        <s v="TXN_003413"/>
        <s v="TXN_003628"/>
        <s v="TXN_003744"/>
        <s v="TXN_004225"/>
        <s v="TXN_004658"/>
        <s v="TXN_004957"/>
        <s v="TXN_005579"/>
        <s v="TXN_005629"/>
        <s v="TXN_006099"/>
        <s v="TXN_006259"/>
        <s v="TXN_006398"/>
        <s v="TXN_006447"/>
        <s v="TXN_006566"/>
        <s v="TXN_006808"/>
        <s v="TXN_007586"/>
        <s v="TXN_007748"/>
        <s v="TXN_007774"/>
        <s v="TXN_009508"/>
        <s v="TXN_000631"/>
        <s v="TXN_000842"/>
        <s v="TXN_000912"/>
        <s v="TXN_002194"/>
        <s v="TXN_002529"/>
        <s v="TXN_002678"/>
        <s v="TXN_002954"/>
        <s v="TXN_003201"/>
        <s v="TXN_004066"/>
        <s v="TXN_004731"/>
        <s v="TXN_004808"/>
        <s v="TXN_006347"/>
        <s v="TXN_006417"/>
        <s v="TXN_006493"/>
        <s v="TXN_007377"/>
        <s v="TXN_007579"/>
        <s v="TXN_007904"/>
        <s v="TXN_008124"/>
        <s v="TXN_008978"/>
        <s v="TXN_009255"/>
        <s v="TXN_009592"/>
        <s v="TXN_000121"/>
        <s v="TXN_000383"/>
        <s v="TXN_000802"/>
        <s v="TXN_001083"/>
        <s v="TXN_001468"/>
        <s v="TXN_001692"/>
        <s v="TXN_001732"/>
        <s v="TXN_001924"/>
        <s v="TXN_002125"/>
        <s v="TXN_002390"/>
        <s v="TXN_002601"/>
        <s v="TXN_002653"/>
        <s v="TXN_002764"/>
        <s v="TXN_002828"/>
        <s v="TXN_003387"/>
        <s v="TXN_003774"/>
        <s v="TXN_003777"/>
        <s v="TXN_004253"/>
        <s v="TXN_004627"/>
        <s v="TXN_004900"/>
        <s v="TXN_006109"/>
        <s v="TXN_006231"/>
        <s v="TXN_007613"/>
        <s v="TXN_007830"/>
        <s v="TXN_007886"/>
        <s v="TXN_008087"/>
        <s v="TXN_008133"/>
        <s v="TXN_008153"/>
        <s v="TXN_008604"/>
        <s v="TXN_008771"/>
        <s v="TXN_009268"/>
        <s v="TXN_009787"/>
        <s v="TXN_009799"/>
        <s v="TXN_000238"/>
        <s v="TXN_000479"/>
        <s v="TXN_000827"/>
        <s v="TXN_000908"/>
        <s v="TXN_000983"/>
        <s v="TXN_001115"/>
        <s v="TXN_002131"/>
        <s v="TXN_002306"/>
        <s v="TXN_002673"/>
        <s v="TXN_003136"/>
        <s v="TXN_004047"/>
        <s v="TXN_004481"/>
        <s v="TXN_005454"/>
        <s v="TXN_005684"/>
        <s v="TXN_005693"/>
        <s v="TXN_005694"/>
        <s v="TXN_006223"/>
        <s v="TXN_006247"/>
        <s v="TXN_006555"/>
        <s v="TXN_006587"/>
        <s v="TXN_006748"/>
        <s v="TXN_007040"/>
        <s v="TXN_007485"/>
        <s v="TXN_007934"/>
        <s v="TXN_008096"/>
        <s v="TXN_008282"/>
        <s v="TXN_008638"/>
        <s v="TXN_008885"/>
        <s v="TXN_009259"/>
        <s v="TXN_009606"/>
        <s v="TXN_000270"/>
        <s v="TXN_000715"/>
        <s v="TXN_001194"/>
        <s v="TXN_001674"/>
        <s v="TXN_001979"/>
        <s v="TXN_002005"/>
        <s v="TXN_002714"/>
        <s v="TXN_002728"/>
        <s v="TXN_002784"/>
        <s v="TXN_003079"/>
        <s v="TXN_003234"/>
        <s v="TXN_003315"/>
        <s v="TXN_003397"/>
        <s v="TXN_003929"/>
        <s v="TXN_004783"/>
        <s v="TXN_005195"/>
        <s v="TXN_005511"/>
        <s v="TXN_005660"/>
        <s v="TXN_005743"/>
        <s v="TXN_006155"/>
        <s v="TXN_006511"/>
        <s v="TXN_006596"/>
        <s v="TXN_007505"/>
        <s v="TXN_008202"/>
        <s v="TXN_008271"/>
        <s v="TXN_008650"/>
        <s v="TXN_008749"/>
        <s v="TXN_008944"/>
        <s v="TXN_008963"/>
        <s v="TXN_009555"/>
        <s v="TXN_000248"/>
        <s v="TXN_000403"/>
        <s v="TXN_000903"/>
        <s v="TXN_001043"/>
        <s v="TXN_001339"/>
        <s v="TXN_001387"/>
        <s v="TXN_001563"/>
        <s v="TXN_001737"/>
        <s v="TXN_002436"/>
        <s v="TXN_002866"/>
        <s v="TXN_003800"/>
        <s v="TXN_003824"/>
        <s v="TXN_004491"/>
        <s v="TXN_004674"/>
        <s v="TXN_004679"/>
        <s v="TXN_004872"/>
        <s v="TXN_005391"/>
        <s v="TXN_006522"/>
        <s v="TXN_007209"/>
        <s v="TXN_007594"/>
        <s v="TXN_007649"/>
        <s v="TXN_007949"/>
        <s v="TXN_008543"/>
        <s v="TXN_008666"/>
        <s v="TXN_008812"/>
        <s v="TXN_009285"/>
        <s v="TXN_000302"/>
        <s v="TXN_000698"/>
        <s v="TXN_000729"/>
        <s v="TXN_000746"/>
        <s v="TXN_000814"/>
        <s v="TXN_001188"/>
        <s v="TXN_001275"/>
        <s v="TXN_001411"/>
        <s v="TXN_002667"/>
        <s v="TXN_002709"/>
        <s v="TXN_002946"/>
        <s v="TXN_003634"/>
        <s v="TXN_003688"/>
        <s v="TXN_003821"/>
        <s v="TXN_003980"/>
        <s v="TXN_004212"/>
        <s v="TXN_005080"/>
        <s v="TXN_005362"/>
        <s v="TXN_005746"/>
        <s v="TXN_006090"/>
        <s v="TXN_006163"/>
        <s v="TXN_006458"/>
        <s v="TXN_008023"/>
        <s v="TXN_008127"/>
        <s v="TXN_009149"/>
        <s v="TXN_009390"/>
        <s v="TXN_009413"/>
        <s v="TXN_009892"/>
        <s v="TXN_000535"/>
        <s v="TXN_001217"/>
        <s v="TXN_001712"/>
        <s v="TXN_002191"/>
        <s v="TXN_002560"/>
        <s v="TXN_002587"/>
        <s v="TXN_002995"/>
        <s v="TXN_003004"/>
        <s v="TXN_003114"/>
        <s v="TXN_004179"/>
        <s v="TXN_004238"/>
        <s v="TXN_004464"/>
        <s v="TXN_004615"/>
        <s v="TXN_006083"/>
        <s v="TXN_006427"/>
        <s v="TXN_007316"/>
        <s v="TXN_008058"/>
        <s v="TXN_009184"/>
        <s v="TXN_009305"/>
        <s v="TXN_009361"/>
        <s v="TXN_009946"/>
        <s v="TXN_000158"/>
        <s v="TXN_000800"/>
        <s v="TXN_001661"/>
        <s v="TXN_001750"/>
        <s v="TXN_001949"/>
        <s v="TXN_002056"/>
        <s v="TXN_002244"/>
        <s v="TXN_002342"/>
        <s v="TXN_002824"/>
        <s v="TXN_003504"/>
        <s v="TXN_003652"/>
        <s v="TXN_003782"/>
        <s v="TXN_004726"/>
        <s v="TXN_004881"/>
        <s v="TXN_005221"/>
        <s v="TXN_005959"/>
        <s v="TXN_007180"/>
        <s v="TXN_007349"/>
        <s v="TXN_007512"/>
        <s v="TXN_007522"/>
        <s v="TXN_008285"/>
        <s v="TXN_008381"/>
        <s v="TXN_009021"/>
        <s v="TXN_009941"/>
        <s v="TXN_000472"/>
        <s v="TXN_000481"/>
        <s v="TXN_000967"/>
        <s v="TXN_001208"/>
        <s v="TXN_001242"/>
        <s v="TXN_001579"/>
        <s v="TXN_002334"/>
        <s v="TXN_002990"/>
        <s v="TXN_003421"/>
        <s v="TXN_003522"/>
        <s v="TXN_004152"/>
        <s v="TXN_004853"/>
        <s v="TXN_005463"/>
        <s v="TXN_005874"/>
        <s v="TXN_007457"/>
        <s v="TXN_007859"/>
        <s v="TXN_008182"/>
        <s v="TXN_008306"/>
        <s v="TXN_008391"/>
        <s v="TXN_008756"/>
        <s v="TXN_009070"/>
        <s v="TXN_009524"/>
        <s v="TXN_009664"/>
        <s v="TXN_009692"/>
        <s v="TXN_009740"/>
        <s v="TXN_009781"/>
        <s v="TXN_000369"/>
        <s v="TXN_000645"/>
        <s v="TXN_000857"/>
        <s v="TXN_001543"/>
        <s v="TXN_001826"/>
        <s v="TXN_001827"/>
        <s v="TXN_002532"/>
        <s v="TXN_002620"/>
        <s v="TXN_002744"/>
        <s v="TXN_003313"/>
        <s v="TXN_003722"/>
        <s v="TXN_004292"/>
        <s v="TXN_004673"/>
        <s v="TXN_006221"/>
        <s v="TXN_006393"/>
        <s v="TXN_006723"/>
        <s v="TXN_007519"/>
        <s v="TXN_007696"/>
        <s v="TXN_007767"/>
        <s v="TXN_007769"/>
        <s v="TXN_009852"/>
        <s v="TXN_000193"/>
        <s v="TXN_000470"/>
        <s v="TXN_001061"/>
        <s v="TXN_001376"/>
        <s v="TXN_001421"/>
        <s v="TXN_001590"/>
        <s v="TXN_002161"/>
        <s v="TXN_002190"/>
        <s v="TXN_002252"/>
        <s v="TXN_002254"/>
        <s v="TXN_002726"/>
        <s v="TXN_002766"/>
        <s v="TXN_002889"/>
        <s v="TXN_003118"/>
        <s v="TXN_003347"/>
        <s v="TXN_004189"/>
        <s v="TXN_004240"/>
        <s v="TXN_004372"/>
        <s v="TXN_004801"/>
        <s v="TXN_005477"/>
        <s v="TXN_006051"/>
        <s v="TXN_007440"/>
        <s v="TXN_007509"/>
        <s v="TXN_008125"/>
        <s v="TXN_008580"/>
        <s v="TXN_008818"/>
        <s v="TXN_009439"/>
        <s v="TXN_009479"/>
        <s v="TXN_000435"/>
        <s v="TXN_000543"/>
        <s v="TXN_001432"/>
        <s v="TXN_001759"/>
        <s v="TXN_002575"/>
        <s v="TXN_002936"/>
        <s v="TXN_003020"/>
        <s v="TXN_003282"/>
        <s v="TXN_004410"/>
        <s v="TXN_004441"/>
        <s v="TXN_004599"/>
        <s v="TXN_004607"/>
        <s v="TXN_004611"/>
        <s v="TXN_005422"/>
        <s v="TXN_005522"/>
        <s v="TXN_005613"/>
        <s v="TXN_006414"/>
        <s v="TXN_006442"/>
        <s v="TXN_006607"/>
        <s v="TXN_007000"/>
        <s v="TXN_007165"/>
        <s v="TXN_007382"/>
        <s v="TXN_007427"/>
        <s v="TXN_007618"/>
        <s v="TXN_008162"/>
        <s v="TXN_008369"/>
        <s v="TXN_008906"/>
        <s v="TXN_000015"/>
        <s v="TXN_000723"/>
        <s v="TXN_000762"/>
        <s v="TXN_001096"/>
        <s v="TXN_001462"/>
        <s v="TXN_001466"/>
        <s v="TXN_001771"/>
        <s v="TXN_002554"/>
        <s v="TXN_002952"/>
        <s v="TXN_003353"/>
        <s v="TXN_004318"/>
        <s v="TXN_005173"/>
        <s v="TXN_005185"/>
        <s v="TXN_005220"/>
        <s v="TXN_005666"/>
        <s v="TXN_005915"/>
        <s v="TXN_007555"/>
        <s v="TXN_007900"/>
        <s v="TXN_007973"/>
        <s v="TXN_008020"/>
        <s v="TXN_008532"/>
        <s v="TXN_009254"/>
        <s v="TXN_009607"/>
        <s v="TXN_001353"/>
        <s v="TXN_001920"/>
        <s v="TXN_002150"/>
        <s v="TXN_002196"/>
        <s v="TXN_002296"/>
        <s v="TXN_002326"/>
        <s v="TXN_004350"/>
        <s v="TXN_004472"/>
        <s v="TXN_004476"/>
        <s v="TXN_005012"/>
        <s v="TXN_005273"/>
        <s v="TXN_005437"/>
        <s v="TXN_006688"/>
        <s v="TXN_007014"/>
        <s v="TXN_007103"/>
        <s v="TXN_008731"/>
        <s v="TXN_009083"/>
        <s v="TXN_009287"/>
        <s v="TXN_009948"/>
        <s v="TXN_000513"/>
        <s v="TXN_001327"/>
        <s v="TXN_001716"/>
        <s v="TXN_001742"/>
        <s v="TXN_001773"/>
        <s v="TXN_001952"/>
        <s v="TXN_002217"/>
        <s v="TXN_002967"/>
        <s v="TXN_003192"/>
        <s v="TXN_004154"/>
        <s v="TXN_005157"/>
        <s v="TXN_005383"/>
        <s v="TXN_005444"/>
        <s v="TXN_005681"/>
        <s v="TXN_005979"/>
        <s v="TXN_006030"/>
        <s v="TXN_007206"/>
        <s v="TXN_007307"/>
        <s v="TXN_007461"/>
        <s v="TXN_007924"/>
        <s v="TXN_008185"/>
        <s v="TXN_008272"/>
        <s v="TXN_008307"/>
        <s v="TXN_008653"/>
        <s v="TXN_008786"/>
        <s v="TXN_009537"/>
        <s v="TXN_009683"/>
        <s v="TXN_009774"/>
        <s v="TXN_000204"/>
        <s v="TXN_000326"/>
        <s v="TXN_001163"/>
        <s v="TXN_002138"/>
        <s v="TXN_002267"/>
        <s v="TXN_002293"/>
        <s v="TXN_002692"/>
        <s v="TXN_003164"/>
        <s v="TXN_003877"/>
        <s v="TXN_003962"/>
        <s v="TXN_004093"/>
        <s v="TXN_004568"/>
        <s v="TXN_005361"/>
        <s v="TXN_005465"/>
        <s v="TXN_005556"/>
        <s v="TXN_006868"/>
        <s v="TXN_007479"/>
        <s v="TXN_007718"/>
        <s v="TXN_008446"/>
        <s v="TXN_008574"/>
        <s v="TXN_009244"/>
        <s v="TXN_009474"/>
        <s v="TXN_009819"/>
        <s v="TXN_009958"/>
        <s v="TXN_000596"/>
        <s v="TXN_001086"/>
        <s v="TXN_001243"/>
        <s v="TXN_001671"/>
        <s v="TXN_002065"/>
        <s v="TXN_002174"/>
        <s v="TXN_002640"/>
        <s v="TXN_002646"/>
        <s v="TXN_002802"/>
        <s v="TXN_004619"/>
        <s v="TXN_005682"/>
        <s v="TXN_006771"/>
        <s v="TXN_007746"/>
        <s v="TXN_007897"/>
        <s v="TXN_007911"/>
        <s v="TXN_008174"/>
        <s v="TXN_008230"/>
        <s v="TXN_009114"/>
        <s v="TXN_000249"/>
        <s v="TXN_001018"/>
        <s v="TXN_001189"/>
        <s v="TXN_001473"/>
        <s v="TXN_002237"/>
        <s v="TXN_002725"/>
        <s v="TXN_003536"/>
        <s v="TXN_004182"/>
        <s v="TXN_004477"/>
        <s v="TXN_004919"/>
        <s v="TXN_005724"/>
        <s v="TXN_006062"/>
        <s v="TXN_006126"/>
        <s v="TXN_006425"/>
        <s v="TXN_006453"/>
        <s v="TXN_007841"/>
        <s v="TXN_008914"/>
        <s v="TXN_009067"/>
        <s v="TXN_009366"/>
        <s v="TXN_009701"/>
        <s v="TXN_009731"/>
        <s v="TXN_009933"/>
        <s v="TXN_000653"/>
        <s v="TXN_001254"/>
        <s v="TXN_001879"/>
        <s v="TXN_001911"/>
        <s v="TXN_003696"/>
        <s v="TXN_003721"/>
        <s v="TXN_003730"/>
        <s v="TXN_003869"/>
        <s v="TXN_003916"/>
        <s v="TXN_004812"/>
        <s v="TXN_004862"/>
        <s v="TXN_004888"/>
        <s v="TXN_004915"/>
        <s v="TXN_004935"/>
        <s v="TXN_005192"/>
        <s v="TXN_005966"/>
        <s v="TXN_006757"/>
        <s v="TXN_008558"/>
        <s v="TXN_008962"/>
        <s v="TXN_009367"/>
        <s v="TXN_009879"/>
        <s v="TXN_000140"/>
        <s v="TXN_000411"/>
        <s v="TXN_001328"/>
        <s v="TXN_001714"/>
        <s v="TXN_001851"/>
        <s v="TXN_002071"/>
        <s v="TXN_002130"/>
        <s v="TXN_002800"/>
        <s v="TXN_002959"/>
        <s v="TXN_003196"/>
        <s v="TXN_003415"/>
        <s v="TXN_003532"/>
        <s v="TXN_003694"/>
        <s v="TXN_004103"/>
        <s v="TXN_004188"/>
        <s v="TXN_005061"/>
        <s v="TXN_005621"/>
        <s v="TXN_006142"/>
        <s v="TXN_006500"/>
        <s v="TXN_007811"/>
        <s v="TXN_008197"/>
        <s v="TXN_008375"/>
        <s v="TXN_008838"/>
        <s v="TXN_009109"/>
        <s v="TXN_009142"/>
        <s v="TXN_009333"/>
        <s v="TXN_009485"/>
        <s v="TXN_000187"/>
        <s v="TXN_000332"/>
        <s v="TXN_001266"/>
        <s v="TXN_001940"/>
        <s v="TXN_002067"/>
        <s v="TXN_002337"/>
        <s v="TXN_002484"/>
        <s v="TXN_002509"/>
        <s v="TXN_002734"/>
        <s v="TXN_002790"/>
        <s v="TXN_002873"/>
        <s v="TXN_002903"/>
        <s v="TXN_002940"/>
        <s v="TXN_003524"/>
        <s v="TXN_004090"/>
        <s v="TXN_004209"/>
        <s v="TXN_004280"/>
        <s v="TXN_004575"/>
        <s v="TXN_005939"/>
        <s v="TXN_006080"/>
        <s v="TXN_006627"/>
        <s v="TXN_006668"/>
        <s v="TXN_006997"/>
        <s v="TXN_007121"/>
        <s v="TXN_007695"/>
        <s v="TXN_008284"/>
        <s v="TXN_008763"/>
        <s v="TXN_008935"/>
        <s v="TXN_009556"/>
        <s v="TXN_009889"/>
        <s v="TXN_000069"/>
        <s v="TXN_000641"/>
        <s v="TXN_000776"/>
        <s v="TXN_001160"/>
        <s v="TXN_001444"/>
        <s v="TXN_002787"/>
        <s v="TXN_002865"/>
        <s v="TXN_003326"/>
        <s v="TXN_003797"/>
        <s v="TXN_003861"/>
        <s v="TXN_003978"/>
        <s v="TXN_004226"/>
        <s v="TXN_004617"/>
        <s v="TXN_004666"/>
        <s v="TXN_004677"/>
        <s v="TXN_005199"/>
        <s v="TXN_005267"/>
        <s v="TXN_006205"/>
        <s v="TXN_006241"/>
        <s v="TXN_006814"/>
        <s v="TXN_007147"/>
        <s v="TXN_008457"/>
        <s v="TXN_008621"/>
        <s v="TXN_009079"/>
        <s v="TXN_001167"/>
        <s v="TXN_001235"/>
        <s v="TXN_001632"/>
        <s v="TXN_001908"/>
        <s v="TXN_002324"/>
        <s v="TXN_002431"/>
        <s v="TXN_003690"/>
        <s v="TXN_004571"/>
        <s v="TXN_004648"/>
        <s v="TXN_005908"/>
        <s v="TXN_006079"/>
        <s v="TXN_006927"/>
        <s v="TXN_006939"/>
        <s v="TXN_007234"/>
        <s v="TXN_007716"/>
        <s v="TXN_008190"/>
        <s v="TXN_008401"/>
        <s v="TXN_008799"/>
        <s v="TXN_008800"/>
        <s v="TXN_009066"/>
        <s v="TXN_009273"/>
        <s v="TXN_009972"/>
        <s v="TXN_000088"/>
        <s v="TXN_000153"/>
        <s v="TXN_000163"/>
        <s v="TXN_000940"/>
        <s v="TXN_002106"/>
        <s v="TXN_003311"/>
        <s v="TXN_003603"/>
        <s v="TXN_003606"/>
        <s v="TXN_003937"/>
        <s v="TXN_005176"/>
        <s v="TXN_005622"/>
        <s v="TXN_005698"/>
        <s v="TXN_005741"/>
        <s v="TXN_006245"/>
        <s v="TXN_007131"/>
        <s v="TXN_007292"/>
        <s v="TXN_007700"/>
        <s v="TXN_008484"/>
        <s v="TXN_008669"/>
        <s v="TXN_008791"/>
        <s v="TXN_009354"/>
        <s v="TXN_009971"/>
        <s v="TXN_000433"/>
        <s v="TXN_000549"/>
        <s v="TXN_000657"/>
        <s v="TXN_000861"/>
        <s v="TXN_000879"/>
        <s v="TXN_000955"/>
        <s v="TXN_001459"/>
        <s v="TXN_001643"/>
        <s v="TXN_002061"/>
        <s v="TXN_002119"/>
        <s v="TXN_003138"/>
        <s v="TXN_003737"/>
        <s v="TXN_003855"/>
        <s v="TXN_004059"/>
        <s v="TXN_004691"/>
        <s v="TXN_004995"/>
        <s v="TXN_006082"/>
        <s v="TXN_006533"/>
        <s v="TXN_006634"/>
        <s v="TXN_007295"/>
        <s v="TXN_007950"/>
        <s v="TXN_007990"/>
        <s v="TXN_008344"/>
        <s v="TXN_008440"/>
        <s v="TXN_008441"/>
        <s v="TXN_008510"/>
        <s v="TXN_008516"/>
        <s v="TXN_008806"/>
        <s v="TXN_008865"/>
        <s v="TXN_009490"/>
        <s v="TXN_009507"/>
        <s v="TXN_009546"/>
        <s v="TXN_009749"/>
        <s v="TXN_009756"/>
        <s v="TXN_009925"/>
        <s v="TXN_000239"/>
        <s v="TXN_000251"/>
        <s v="TXN_000575"/>
        <s v="TXN_000602"/>
        <s v="TXN_001074"/>
        <s v="TXN_001587"/>
        <s v="TXN_001930"/>
        <s v="TXN_001976"/>
        <s v="TXN_002111"/>
        <s v="TXN_002207"/>
        <s v="TXN_002578"/>
        <s v="TXN_002807"/>
        <s v="TXN_003152"/>
        <s v="TXN_003172"/>
        <s v="TXN_003973"/>
        <s v="TXN_004586"/>
        <s v="TXN_004638"/>
        <s v="TXN_005087"/>
        <s v="TXN_005784"/>
        <s v="TXN_006102"/>
        <s v="TXN_006549"/>
        <s v="TXN_006740"/>
        <s v="TXN_007647"/>
        <s v="TXN_007679"/>
        <s v="TXN_008086"/>
        <s v="TXN_008226"/>
        <s v="TXN_009478"/>
        <s v="TXN_009575"/>
        <s v="TXN_009760"/>
        <s v="TXN_009816"/>
        <s v="TXN_000449"/>
        <s v="TXN_000558"/>
        <s v="TXN_000699"/>
        <s v="TXN_000920"/>
        <s v="TXN_001738"/>
        <s v="TXN_002461"/>
        <s v="TXN_002813"/>
        <s v="TXN_003700"/>
        <s v="TXN_004041"/>
        <s v="TXN_006134"/>
        <s v="TXN_006423"/>
        <s v="TXN_006621"/>
        <s v="TXN_007318"/>
        <s v="TXN_007323"/>
        <s v="TXN_007548"/>
        <s v="TXN_007715"/>
        <s v="TXN_008057"/>
        <s v="TXN_008290"/>
        <s v="TXN_008377"/>
        <s v="TXN_008606"/>
        <s v="TXN_008822"/>
        <s v="TXN_009323"/>
        <s v="TXN_009336"/>
        <s v="TXN_009743"/>
        <s v="TXN_009757"/>
        <s v="TXN_000417"/>
        <s v="TXN_000592"/>
        <s v="TXN_001175"/>
        <s v="TXN_001740"/>
        <s v="TXN_001875"/>
        <s v="TXN_001886"/>
        <s v="TXN_002251"/>
        <s v="TXN_002290"/>
        <s v="TXN_002345"/>
        <s v="TXN_003646"/>
        <s v="TXN_003715"/>
        <s v="TXN_003815"/>
        <s v="TXN_004220"/>
        <s v="TXN_004389"/>
        <s v="TXN_005570"/>
        <s v="TXN_005604"/>
        <s v="TXN_005866"/>
        <s v="TXN_006220"/>
        <s v="TXN_007652"/>
        <s v="TXN_008505"/>
        <s v="TXN_008546"/>
        <s v="TXN_008615"/>
        <s v="TXN_008721"/>
        <s v="TXN_009694"/>
        <s v="TXN_009798"/>
        <s v="TXN_009938"/>
        <s v="TXN_000050"/>
        <s v="TXN_000219"/>
        <s v="TXN_000836"/>
        <s v="TXN_001263"/>
        <s v="TXN_002035"/>
        <s v="TXN_002361"/>
        <s v="TXN_003110"/>
        <s v="TXN_003139"/>
        <s v="TXN_003200"/>
        <s v="TXN_003588"/>
        <s v="TXN_004251"/>
        <s v="TXN_004438"/>
        <s v="TXN_004704"/>
        <s v="TXN_004905"/>
        <s v="TXN_005797"/>
        <s v="TXN_005927"/>
        <s v="TXN_006050"/>
        <s v="TXN_006075"/>
        <s v="TXN_006309"/>
        <s v="TXN_006827"/>
        <s v="TXN_007819"/>
        <s v="TXN_007856"/>
        <s v="TXN_008422"/>
        <s v="TXN_008980"/>
        <s v="TXN_009952"/>
        <s v="TXN_000060"/>
        <s v="TXN_000110"/>
        <s v="TXN_000910"/>
        <s v="TXN_001054"/>
        <s v="TXN_001125"/>
        <s v="TXN_001301"/>
        <s v="TXN_001535"/>
        <s v="TXN_001663"/>
        <s v="TXN_002363"/>
        <s v="TXN_002557"/>
        <s v="TXN_002840"/>
        <s v="TXN_003158"/>
        <s v="TXN_003173"/>
        <s v="TXN_004493"/>
        <s v="TXN_004892"/>
        <s v="TXN_005164"/>
        <s v="TXN_005487"/>
        <s v="TXN_005510"/>
        <s v="TXN_005529"/>
        <s v="TXN_005703"/>
        <s v="TXN_006117"/>
        <s v="TXN_006308"/>
        <s v="TXN_006384"/>
        <s v="TXN_007117"/>
        <s v="TXN_007224"/>
        <s v="TXN_007603"/>
        <s v="TXN_007813"/>
        <s v="TXN_008060"/>
        <s v="TXN_008725"/>
        <s v="TXN_008994"/>
        <s v="TXN_009048"/>
        <s v="TXN_009580"/>
        <s v="TXN_009932"/>
        <s v="TXN_000054"/>
        <s v="TXN_000176"/>
        <s v="TXN_000670"/>
        <s v="TXN_001014"/>
        <s v="TXN_001209"/>
        <s v="TXN_001557"/>
        <s v="TXN_001631"/>
        <s v="TXN_002264"/>
        <s v="TXN_002336"/>
        <s v="TXN_004158"/>
        <s v="TXN_004343"/>
        <s v="TXN_005672"/>
        <s v="TXN_006132"/>
        <s v="TXN_006482"/>
        <s v="TXN_006690"/>
        <s v="TXN_006858"/>
        <s v="TXN_007056"/>
        <s v="TXN_007614"/>
        <s v="TXN_007970"/>
        <s v="TXN_008065"/>
        <s v="TXN_008613"/>
        <s v="TXN_008879"/>
        <s v="TXN_009723"/>
        <s v="TXN_009773"/>
        <s v="TXN_001447"/>
        <s v="TXN_001724"/>
        <s v="TXN_001964"/>
        <s v="TXN_002882"/>
        <s v="TXN_003310"/>
        <s v="TXN_003441"/>
        <s v="TXN_003810"/>
        <s v="TXN_003822"/>
        <s v="TXN_004321"/>
        <s v="TXN_005031"/>
        <s v="TXN_005870"/>
        <s v="TXN_006370"/>
        <s v="TXN_006505"/>
        <s v="TXN_006706"/>
        <s v="TXN_006842"/>
        <s v="TXN_006989"/>
        <s v="TXN_007322"/>
        <s v="TXN_007680"/>
        <s v="TXN_008878"/>
        <s v="TXN_009989"/>
        <s v="TXN_000361"/>
        <s v="TXN_001403"/>
        <s v="TXN_001524"/>
        <s v="TXN_002781"/>
        <s v="TXN_003835"/>
        <s v="TXN_003850"/>
        <s v="TXN_004117"/>
        <s v="TXN_005500"/>
        <s v="TXN_005646"/>
        <s v="TXN_006397"/>
        <s v="TXN_007620"/>
        <s v="TXN_008321"/>
        <s v="TXN_008595"/>
        <s v="TXN_008636"/>
        <s v="TXN_008915"/>
        <s v="TXN_009197"/>
        <s v="TXN_009365"/>
        <s v="TXN_009659"/>
        <s v="TXN_000001"/>
        <s v="TXN_000094"/>
        <s v="TXN_001072"/>
        <s v="TXN_003008"/>
        <s v="TXN_003355"/>
        <s v="TXN_003571"/>
        <s v="TXN_003852"/>
        <s v="TXN_004062"/>
        <s v="TXN_005261"/>
        <s v="TXN_005322"/>
        <s v="TXN_005706"/>
        <s v="TXN_005803"/>
        <s v="TXN_005983"/>
        <s v="TXN_006389"/>
        <s v="TXN_006530"/>
        <s v="TXN_007146"/>
        <s v="TXN_007279"/>
        <s v="TXN_007846"/>
        <s v="TXN_008098"/>
        <s v="TXN_008662"/>
        <s v="TXN_009139"/>
        <s v="TXN_009321"/>
        <s v="TXN_009617"/>
        <s v="TXN_009761"/>
        <s v="TXN_003563"/>
        <s v="TXN_000476"/>
        <s v="TXN_002956"/>
        <s v="TXN_005580"/>
        <s v="TXN_002875"/>
        <s v="TXN_003265"/>
        <s v="TXN_002054"/>
        <s v="TXN_002533"/>
        <s v="TXN_008347"/>
        <s v="TXN_009791"/>
        <s v="TXN_008670"/>
        <s v="TXN_009796"/>
        <s v="TXN_007996"/>
        <s v="TXN_004947"/>
        <s v="TXN_008904"/>
        <s v="TXN_009589"/>
        <s v="TXN_007460"/>
        <s v="TXN_000306"/>
        <s v="TXN_007297"/>
        <s v="TXN_005368"/>
        <s v="TXN_005289"/>
        <s v="TXN_001806"/>
        <s v="TXN_003539"/>
        <s v="TXN_004565"/>
        <s v="TXN_008789"/>
        <s v="TXN_007317"/>
        <s v="TXN_007196"/>
        <s v="TXN_001983"/>
        <s v="TXN_000227"/>
        <s v="TXN_004715"/>
        <s v="TXN_004561"/>
        <s v="TXN_000211"/>
        <s v="TXN_009921"/>
        <s v="TXN_000508"/>
        <s v="TXN_004529"/>
        <m/>
      </sharedItems>
    </cacheField>
    <cacheField name="date" numFmtId="0">
      <sharedItems containsNonDate="0" containsDate="1" containsString="0" containsBlank="1" minDate="2024-01-01T00:00:00" maxDate="2024-12-31T00:00:00" count="366">
        <d v="2024-03-01T00:00:00"/>
        <d v="2024-06-01T00:00:00"/>
        <d v="2024-10-01T00:00:00"/>
        <d v="2024-04-02T00:00:00"/>
        <d v="2024-05-02T00:00:00"/>
        <d v="2024-03-03T00:00:00"/>
        <d v="2024-07-03T00:00:00"/>
        <d v="2024-08-03T00:00:00"/>
        <d v="2024-09-03T00:00:00"/>
        <d v="2024-11-03T00:00:00"/>
        <d v="2024-06-04T00:00:00"/>
        <d v="2024-01-06T00:00:00"/>
        <d v="2024-02-06T00:00:00"/>
        <d v="2024-06-06T00:00:00"/>
        <d v="2024-12-07T00:00:00"/>
        <d v="2024-03-08T00:00:00"/>
        <d v="2024-11-08T00:00:00"/>
        <d v="2024-03-09T00:00:00"/>
        <d v="2024-12-09T00:00:00"/>
        <d v="2024-03-10T00:00:00"/>
        <d v="2024-05-10T00:00:00"/>
        <d v="2024-09-10T00:00:00"/>
        <d v="2024-11-10T00:00:00"/>
        <d v="2024-12-10T00:00:00"/>
        <d v="2024-10-11T00:00:00"/>
        <d v="2024-11-11T00:00:00"/>
        <d v="2024-06-12T00:00:00"/>
        <d v="2024-09-12T00:00:00"/>
        <d v="2024-10-12T00:00:00"/>
        <d v="2024-01-13T00:00:00"/>
        <d v="2024-03-13T00:00:00"/>
        <d v="2024-01-14T00:00:00"/>
        <d v="2024-03-14T00:00:00"/>
        <d v="2024-04-14T00:00:00"/>
        <d v="2024-05-14T00:00:00"/>
        <d v="2024-06-14T00:00:00"/>
        <d v="2024-07-14T00:00:00"/>
        <d v="2024-12-14T00:00:00"/>
        <d v="2024-10-16T00:00:00"/>
        <d v="2024-06-18T00:00:00"/>
        <d v="2024-10-18T00:00:00"/>
        <d v="2024-12-18T00:00:00"/>
        <d v="2024-05-19T00:00:00"/>
        <d v="2024-06-19T00:00:00"/>
        <d v="2024-02-20T00:00:00"/>
        <d v="2024-07-20T00:00:00"/>
        <d v="2024-10-20T00:00:00"/>
        <d v="2024-01-01T00:00:00"/>
        <d v="2024-01-02T00:00:00"/>
        <d v="2024-01-03T00:00:00"/>
        <d v="2024-01-04T00:00:00"/>
        <d v="2024-01-05T00:00:00"/>
        <d v="2024-01-07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2T00:00:00"/>
        <d v="2024-03-04T00:00:00"/>
        <d v="2024-03-05T00:00:00"/>
        <d v="2024-03-06T00:00:00"/>
        <d v="2024-03-07T00:00:00"/>
        <d v="2024-03-11T00:00:00"/>
        <d v="2024-03-12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2T00:00:00"/>
        <d v="2024-06-03T00:00:00"/>
        <d v="2024-06-05T00:00:00"/>
        <d v="2024-06-07T00:00:00"/>
        <d v="2024-06-08T00:00:00"/>
        <d v="2024-06-09T00:00:00"/>
        <d v="2024-06-10T00:00:00"/>
        <d v="2024-06-11T00:00:00"/>
        <d v="2024-06-13T00:00:00"/>
        <d v="2024-06-15T00:00:00"/>
        <d v="2024-06-16T00:00:00"/>
        <d v="2024-06-17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6T00:00:00"/>
        <d v="2024-07-17T00:00:00"/>
        <d v="2024-07-18T00:00:00"/>
        <d v="2024-07-19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4T00:00:00"/>
        <d v="2024-09-05T00:00:00"/>
        <d v="2024-09-06T00:00:00"/>
        <d v="2024-09-07T00:00:00"/>
        <d v="2024-09-08T00:00:00"/>
        <d v="2024-09-09T00:00:00"/>
        <d v="2024-09-11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3T00:00:00"/>
        <d v="2024-10-14T00:00:00"/>
        <d v="2024-10-15T00:00:00"/>
        <d v="2024-10-17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8T00:00:00"/>
        <d v="2024-12-11T00:00:00"/>
        <d v="2024-12-12T00:00:00"/>
        <d v="2024-12-13T00:00:00"/>
        <d v="2024-12-15T00:00:00"/>
        <d v="2024-12-16T00:00:00"/>
        <d v="2024-12-17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m/>
      </sharedItems>
      <fieldGroup par="10"/>
    </cacheField>
    <cacheField name="customer_id" numFmtId="0">
      <sharedItems containsBlank="1"/>
    </cacheField>
    <cacheField name="amount" numFmtId="0">
      <sharedItems containsString="0" containsBlank="1" containsNumber="1" minValue="50.02" maxValue="19987.63"/>
    </cacheField>
    <cacheField name="Category" numFmtId="0">
      <sharedItems containsBlank="1" count="12">
        <s v="Training"/>
        <s v="Marketing"/>
        <s v="Travel"/>
        <s v="Uncategorised"/>
        <s v="Maintenance"/>
        <s v="Equipment"/>
        <s v="It Services"/>
        <s v="Utilities"/>
        <s v="Legal"/>
        <s v="Office Supplies"/>
        <s v="Consulting"/>
        <m/>
      </sharedItems>
    </cacheField>
    <cacheField name="region" numFmtId="0">
      <sharedItems containsBlank="1" count="5">
        <s v="West"/>
        <s v="South"/>
        <s v="North"/>
        <s v="East"/>
        <m/>
      </sharedItems>
    </cacheField>
    <cacheField name="payment_method" numFmtId="0">
      <sharedItems containsBlank="1"/>
    </cacheField>
    <cacheField name="merchant_name" numFmtId="0">
      <sharedItems containsBlank="1"/>
    </cacheField>
    <cacheField name="outlier_flag" numFmtId="0">
      <sharedItems containsString="0" containsBlank="1" containsNumber="1" containsInteger="1" minValue="1" maxValue="1"/>
    </cacheField>
    <cacheField name="Days (date)" numFmtId="0" databaseField="0">
      <fieldGroup base="1">
        <rangePr groupBy="days" startDate="2024-01-01T00:00:00" endDate="2024-12-31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4"/>
        </groupItems>
      </fieldGroup>
    </cacheField>
    <cacheField name="Months (date)" numFmtId="0" databaseField="0">
      <fieldGroup base="1">
        <rangePr groupBy="months" startDate="2024-01-01T00:00:00" endDate="2024-12-31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8">
  <r>
    <x v="0"/>
    <x v="0"/>
    <s v="CUST_3711"/>
    <n v="863.13"/>
    <x v="0"/>
    <x v="0"/>
    <s v="Cash"/>
    <s v="Marketing Agency Ltd"/>
    <n v="1"/>
  </r>
  <r>
    <x v="1"/>
    <x v="1"/>
    <s v="CUST_6073"/>
    <n v="1783.51"/>
    <x v="1"/>
    <x v="1"/>
    <s v="Transfer"/>
    <s v="Advisory Partners"/>
    <n v="1"/>
  </r>
  <r>
    <x v="2"/>
    <x v="2"/>
    <s v="CUST_2381"/>
    <n v="1200.51"/>
    <x v="2"/>
    <x v="2"/>
    <s v="Transfer"/>
    <s v="Tech Solutions Ltd"/>
    <n v="1"/>
  </r>
  <r>
    <x v="3"/>
    <x v="3"/>
    <s v="CUST_4899"/>
    <n v="1981.6"/>
    <x v="2"/>
    <x v="1"/>
    <s v="Cash"/>
    <s v="Cloud Services Inc"/>
    <n v="1"/>
  </r>
  <r>
    <x v="4"/>
    <x v="4"/>
    <s v="CUST_2342"/>
    <n v="943.9"/>
    <x v="1"/>
    <x v="1"/>
    <s v="Direct Debit"/>
    <s v="Conference Center"/>
    <n v="1"/>
  </r>
  <r>
    <x v="5"/>
    <x v="5"/>
    <s v="CUST_1255"/>
    <n v="1147.27"/>
    <x v="3"/>
    <x v="2"/>
    <s v="Cash"/>
    <s v="Stationary World"/>
    <n v="1"/>
  </r>
  <r>
    <x v="6"/>
    <x v="6"/>
    <s v="CUST_7457"/>
    <n v="1772.48"/>
    <x v="4"/>
    <x v="2"/>
    <s v="Card"/>
    <s v="Legal Advisors"/>
    <n v="1"/>
  </r>
  <r>
    <x v="7"/>
    <x v="7"/>
    <s v="CUST_1894"/>
    <n v="108.64"/>
    <x v="5"/>
    <x v="2"/>
    <s v="Direct Debit"/>
    <s v="Software Vendor"/>
    <n v="1"/>
  </r>
  <r>
    <x v="8"/>
    <x v="8"/>
    <s v="CUST_5426"/>
    <n v="277.27"/>
    <x v="6"/>
    <x v="0"/>
    <s v="Direct Debit"/>
    <s v="Maintenance Services"/>
    <n v="1"/>
  </r>
  <r>
    <x v="9"/>
    <x v="9"/>
    <s v="CUST_7614"/>
    <n v="5217.33"/>
    <x v="6"/>
    <x v="3"/>
    <s v="Cash"/>
    <s v="Cloud Services Inc"/>
    <n v="1"/>
  </r>
  <r>
    <x v="10"/>
    <x v="10"/>
    <s v="CUST_1919"/>
    <n v="1155.72"/>
    <x v="7"/>
    <x v="2"/>
    <s v="Transfer"/>
    <s v="Marketing Agency Ltd"/>
    <n v="1"/>
  </r>
  <r>
    <x v="11"/>
    <x v="11"/>
    <s v="CUST_3105"/>
    <n v="1903.42"/>
    <x v="8"/>
    <x v="1"/>
    <s v="Direct Debit"/>
    <s v="Tech Solutions Ltd"/>
    <n v="1"/>
  </r>
  <r>
    <x v="12"/>
    <x v="12"/>
    <s v="CUST_6592"/>
    <n v="1886.04"/>
    <x v="9"/>
    <x v="3"/>
    <s v="Transfer"/>
    <s v="Cloud Services Inc"/>
    <n v="1"/>
  </r>
  <r>
    <x v="13"/>
    <x v="13"/>
    <s v="CUST_3657"/>
    <n v="758.62"/>
    <x v="9"/>
    <x v="3"/>
    <s v="Cash"/>
    <s v="Maintenance Services"/>
    <n v="1"/>
  </r>
  <r>
    <x v="14"/>
    <x v="14"/>
    <s v="CUST_7719"/>
    <n v="926.7"/>
    <x v="6"/>
    <x v="0"/>
    <s v="Direct Debit"/>
    <s v="Industrial Supply Co"/>
    <n v="1"/>
  </r>
  <r>
    <x v="15"/>
    <x v="15"/>
    <s v="CUST_9975"/>
    <n v="603.54"/>
    <x v="2"/>
    <x v="2"/>
    <s v="Card"/>
    <s v="Unknown Merchant"/>
    <n v="1"/>
  </r>
  <r>
    <x v="16"/>
    <x v="16"/>
    <s v="CUST_7691"/>
    <n v="159.55000000000001"/>
    <x v="1"/>
    <x v="3"/>
    <s v="Cash"/>
    <s v="Advisory Partners"/>
    <n v="1"/>
  </r>
  <r>
    <x v="17"/>
    <x v="17"/>
    <s v="CUST_2246"/>
    <n v="1225.1400000000001"/>
    <x v="6"/>
    <x v="3"/>
    <s v="Cash"/>
    <s v="Tech Solutions Ltd"/>
    <n v="1"/>
  </r>
  <r>
    <x v="18"/>
    <x v="17"/>
    <s v="CUST_2912"/>
    <n v="1899.33"/>
    <x v="5"/>
    <x v="2"/>
    <s v="Direct Debit"/>
    <s v="Unknown Merchant"/>
    <n v="1"/>
  </r>
  <r>
    <x v="19"/>
    <x v="18"/>
    <s v="CUST_5042"/>
    <n v="931.16"/>
    <x v="7"/>
    <x v="2"/>
    <s v="Card"/>
    <s v="Cloud Services Inc"/>
    <n v="1"/>
  </r>
  <r>
    <x v="20"/>
    <x v="18"/>
    <s v="CUST_4201"/>
    <n v="110.46"/>
    <x v="3"/>
    <x v="3"/>
    <s v="Card"/>
    <s v="Maintenance Services"/>
    <n v="1"/>
  </r>
  <r>
    <x v="21"/>
    <x v="19"/>
    <s v="CUST_1644"/>
    <n v="412.95"/>
    <x v="7"/>
    <x v="1"/>
    <s v="Cash"/>
    <s v="Learning Academy"/>
    <n v="1"/>
  </r>
  <r>
    <x v="22"/>
    <x v="20"/>
    <s v="CUST_2902"/>
    <n v="1161.23"/>
    <x v="0"/>
    <x v="3"/>
    <s v="Cash"/>
    <s v="Unknown Merchant"/>
    <n v="1"/>
  </r>
  <r>
    <x v="23"/>
    <x v="21"/>
    <s v="CUST_8967"/>
    <n v="1900.35"/>
    <x v="6"/>
    <x v="2"/>
    <s v="Card"/>
    <s v="Tech Solutions Ltd"/>
    <n v="1"/>
  </r>
  <r>
    <x v="24"/>
    <x v="21"/>
    <s v="CUST_6972"/>
    <n v="936.79"/>
    <x v="5"/>
    <x v="2"/>
    <s v="Direct Debit"/>
    <s v="Learning Academy"/>
    <n v="1"/>
  </r>
  <r>
    <x v="25"/>
    <x v="22"/>
    <s v="CUST_1393"/>
    <n v="299.37"/>
    <x v="9"/>
    <x v="3"/>
    <s v="Direct Debit"/>
    <s v="Stationary World"/>
    <n v="1"/>
  </r>
  <r>
    <x v="26"/>
    <x v="23"/>
    <s v="CUST_1412"/>
    <n v="1019.84"/>
    <x v="4"/>
    <x v="0"/>
    <s v="Cash"/>
    <s v="Learning Academy"/>
    <n v="1"/>
  </r>
  <r>
    <x v="27"/>
    <x v="24"/>
    <s v="CUST_2883"/>
    <n v="1768.53"/>
    <x v="0"/>
    <x v="3"/>
    <s v="Card"/>
    <s v="Industrial Supply Co"/>
    <n v="1"/>
  </r>
  <r>
    <x v="28"/>
    <x v="25"/>
    <s v="CUST_7571"/>
    <n v="1601.95"/>
    <x v="2"/>
    <x v="2"/>
    <s v="Cash"/>
    <s v="City Hotel"/>
    <n v="1"/>
  </r>
  <r>
    <x v="29"/>
    <x v="26"/>
    <s v="CUST_6606"/>
    <n v="662.11"/>
    <x v="0"/>
    <x v="1"/>
    <s v="Cash"/>
    <s v="Tech Solutions Ltd"/>
    <n v="1"/>
  </r>
  <r>
    <x v="30"/>
    <x v="27"/>
    <s v="CUST_4883"/>
    <n v="1460.32"/>
    <x v="8"/>
    <x v="2"/>
    <s v="Card"/>
    <s v="Software Vendor"/>
    <n v="1"/>
  </r>
  <r>
    <x v="31"/>
    <x v="28"/>
    <s v="CUST_6122"/>
    <n v="409.96"/>
    <x v="7"/>
    <x v="3"/>
    <s v="Direct Debit"/>
    <s v="Legal Advisors"/>
    <n v="1"/>
  </r>
  <r>
    <x v="32"/>
    <x v="29"/>
    <s v="CUST_2716"/>
    <n v="1199.8900000000001"/>
    <x v="0"/>
    <x v="1"/>
    <s v="Transfer"/>
    <s v="Conference Center"/>
    <n v="1"/>
  </r>
  <r>
    <x v="33"/>
    <x v="30"/>
    <s v="CUST_8616"/>
    <n v="1250.99"/>
    <x v="10"/>
    <x v="2"/>
    <s v="Cash"/>
    <s v="British Airways"/>
    <n v="1"/>
  </r>
  <r>
    <x v="34"/>
    <x v="31"/>
    <s v="CUST_7638"/>
    <n v="1352.88"/>
    <x v="8"/>
    <x v="2"/>
    <s v="Cash"/>
    <s v="Conference Center"/>
    <n v="1"/>
  </r>
  <r>
    <x v="35"/>
    <x v="32"/>
    <s v="CUST_9235"/>
    <n v="1644.34"/>
    <x v="0"/>
    <x v="2"/>
    <s v="Cash"/>
    <s v="Learning Academy"/>
    <n v="1"/>
  </r>
  <r>
    <x v="36"/>
    <x v="33"/>
    <s v="CUST_6614"/>
    <n v="784.87"/>
    <x v="1"/>
    <x v="1"/>
    <s v="Transfer"/>
    <s v="British Airways"/>
    <n v="1"/>
  </r>
  <r>
    <x v="37"/>
    <x v="34"/>
    <s v="CUST_2079"/>
    <n v="1912.65"/>
    <x v="6"/>
    <x v="3"/>
    <s v="Cash"/>
    <s v="City Hotel"/>
    <n v="1"/>
  </r>
  <r>
    <x v="38"/>
    <x v="35"/>
    <s v="CUST_6559"/>
    <n v="1278.6199999999999"/>
    <x v="10"/>
    <x v="2"/>
    <s v="Direct Debit"/>
    <s v="Cloud Services Inc"/>
    <n v="1"/>
  </r>
  <r>
    <x v="39"/>
    <x v="36"/>
    <s v="CUST_1966"/>
    <n v="8669.61"/>
    <x v="9"/>
    <x v="2"/>
    <s v="Transfer"/>
    <s v="Conference Center"/>
    <n v="1"/>
  </r>
  <r>
    <x v="40"/>
    <x v="37"/>
    <s v="CUST_2725"/>
    <n v="751.14"/>
    <x v="6"/>
    <x v="1"/>
    <s v="Transfer"/>
    <s v="Unknown Merchant"/>
    <n v="1"/>
  </r>
  <r>
    <x v="41"/>
    <x v="38"/>
    <s v="CUST_8631"/>
    <n v="1783.96"/>
    <x v="5"/>
    <x v="2"/>
    <s v="Cash"/>
    <s v="Power Supply Co"/>
    <n v="1"/>
  </r>
  <r>
    <x v="42"/>
    <x v="39"/>
    <s v="CUST_7272"/>
    <n v="421.2"/>
    <x v="9"/>
    <x v="0"/>
    <s v="Transfer"/>
    <s v="Marketing Agency Ltd"/>
    <n v="1"/>
  </r>
  <r>
    <x v="43"/>
    <x v="40"/>
    <s v="CUST_2216"/>
    <n v="1550.04"/>
    <x v="3"/>
    <x v="2"/>
    <s v="Direct Debit"/>
    <s v="Unknown Merchant"/>
    <n v="1"/>
  </r>
  <r>
    <x v="44"/>
    <x v="41"/>
    <s v="CUST_1634"/>
    <n v="1718.96"/>
    <x v="7"/>
    <x v="0"/>
    <s v="Cash"/>
    <s v="Maintenance Services"/>
    <n v="1"/>
  </r>
  <r>
    <x v="45"/>
    <x v="42"/>
    <s v="CUST_5033"/>
    <n v="493.75"/>
    <x v="10"/>
    <x v="1"/>
    <s v="Card"/>
    <s v="Maintenance Services"/>
    <n v="1"/>
  </r>
  <r>
    <x v="46"/>
    <x v="43"/>
    <s v="CUST_4051"/>
    <n v="1942.56"/>
    <x v="5"/>
    <x v="0"/>
    <s v="Cash"/>
    <s v="Unknown Merchant"/>
    <n v="1"/>
  </r>
  <r>
    <x v="47"/>
    <x v="44"/>
    <s v="CUST_6402"/>
    <n v="1220.28"/>
    <x v="7"/>
    <x v="2"/>
    <s v="Cash"/>
    <s v="Conference Center"/>
    <n v="1"/>
  </r>
  <r>
    <x v="48"/>
    <x v="45"/>
    <s v="CUST_8399"/>
    <n v="1898.7"/>
    <x v="1"/>
    <x v="1"/>
    <s v="Transfer"/>
    <s v="Tech Solutions Ltd"/>
    <n v="1"/>
  </r>
  <r>
    <x v="49"/>
    <x v="45"/>
    <s v="CUST_2758"/>
    <n v="1235.97"/>
    <x v="6"/>
    <x v="1"/>
    <s v="Transfer"/>
    <s v="Conference Center"/>
    <n v="1"/>
  </r>
  <r>
    <x v="50"/>
    <x v="46"/>
    <s v="CUST_6946"/>
    <n v="17932.73"/>
    <x v="5"/>
    <x v="2"/>
    <s v="Cash"/>
    <s v="Power Supply Co"/>
    <n v="1"/>
  </r>
  <r>
    <x v="51"/>
    <x v="47"/>
    <s v="CUST_6442"/>
    <n v="16290.08"/>
    <x v="2"/>
    <x v="3"/>
    <s v="Cash"/>
    <s v="British Airways"/>
    <n v="1"/>
  </r>
  <r>
    <x v="52"/>
    <x v="47"/>
    <s v="CUST_6182"/>
    <n v="443.71"/>
    <x v="4"/>
    <x v="3"/>
    <s v="Card"/>
    <s v="Legal Advisors"/>
    <n v="1"/>
  </r>
  <r>
    <x v="53"/>
    <x v="47"/>
    <s v="CUST_9927"/>
    <n v="1580.19"/>
    <x v="2"/>
    <x v="2"/>
    <s v="Transfer"/>
    <s v="British Airways"/>
    <n v="1"/>
  </r>
  <r>
    <x v="54"/>
    <x v="47"/>
    <s v="CUST_6105"/>
    <n v="676.76"/>
    <x v="7"/>
    <x v="3"/>
    <s v="Direct Debit"/>
    <s v="Stationary World"/>
    <n v="1"/>
  </r>
  <r>
    <x v="55"/>
    <x v="47"/>
    <s v="CUST_7919"/>
    <n v="1179.32"/>
    <x v="3"/>
    <x v="0"/>
    <s v="Cash"/>
    <s v="Office Depot"/>
    <n v="1"/>
  </r>
  <r>
    <x v="56"/>
    <x v="47"/>
    <s v="CUST_7593"/>
    <n v="76.94"/>
    <x v="0"/>
    <x v="3"/>
    <s v="Transfer"/>
    <s v="Office Depot"/>
    <n v="1"/>
  </r>
  <r>
    <x v="57"/>
    <x v="47"/>
    <s v="CUST_4922"/>
    <n v="633.54"/>
    <x v="6"/>
    <x v="1"/>
    <s v="Card"/>
    <s v="British Airways"/>
    <n v="1"/>
  </r>
  <r>
    <x v="58"/>
    <x v="47"/>
    <s v="CUST_9026"/>
    <n v="437.93"/>
    <x v="1"/>
    <x v="1"/>
    <s v="Transfer"/>
    <s v="Maintenance Services"/>
    <n v="1"/>
  </r>
  <r>
    <x v="59"/>
    <x v="47"/>
    <s v="CUST_2719"/>
    <n v="1549.28"/>
    <x v="1"/>
    <x v="1"/>
    <s v="Card"/>
    <s v="Office Depot"/>
    <n v="1"/>
  </r>
  <r>
    <x v="60"/>
    <x v="47"/>
    <s v="CUST_5647"/>
    <n v="424.59"/>
    <x v="10"/>
    <x v="0"/>
    <s v="Transfer"/>
    <s v="Marketing Agency Ltd"/>
    <n v="1"/>
  </r>
  <r>
    <x v="61"/>
    <x v="47"/>
    <s v="CUST_3537"/>
    <n v="1587.95"/>
    <x v="0"/>
    <x v="0"/>
    <s v="Direct Debit"/>
    <s v="Software Vendor"/>
    <n v="1"/>
  </r>
  <r>
    <x v="62"/>
    <x v="47"/>
    <s v="CUST_1941"/>
    <n v="329.25"/>
    <x v="5"/>
    <x v="2"/>
    <s v="Transfer"/>
    <s v="Unknown Merchant"/>
    <n v="1"/>
  </r>
  <r>
    <x v="63"/>
    <x v="47"/>
    <s v="CUST_2813"/>
    <n v="1026.6600000000001"/>
    <x v="6"/>
    <x v="3"/>
    <s v="Cash"/>
    <s v="Software Vendor"/>
    <n v="1"/>
  </r>
  <r>
    <x v="64"/>
    <x v="47"/>
    <s v="CUST_3933"/>
    <n v="377.24"/>
    <x v="8"/>
    <x v="2"/>
    <s v="Cash"/>
    <s v="Maintenance Services"/>
    <n v="1"/>
  </r>
  <r>
    <x v="65"/>
    <x v="47"/>
    <s v="CUST_7523"/>
    <n v="1149.73"/>
    <x v="1"/>
    <x v="2"/>
    <s v="Card"/>
    <s v="Learning Academy"/>
    <n v="1"/>
  </r>
  <r>
    <x v="66"/>
    <x v="47"/>
    <s v="CUST_2721"/>
    <n v="1394.74"/>
    <x v="5"/>
    <x v="3"/>
    <s v="Direct Debit"/>
    <s v="British Airways"/>
    <n v="1"/>
  </r>
  <r>
    <x v="67"/>
    <x v="47"/>
    <s v="CUST_2425"/>
    <n v="481.6"/>
    <x v="0"/>
    <x v="2"/>
    <s v="Card"/>
    <s v="Cloud Services Inc"/>
    <n v="1"/>
  </r>
  <r>
    <x v="68"/>
    <x v="47"/>
    <s v="CUST_8804"/>
    <n v="1999.63"/>
    <x v="6"/>
    <x v="2"/>
    <s v="Cash"/>
    <s v="Office Depot"/>
    <n v="1"/>
  </r>
  <r>
    <x v="69"/>
    <x v="47"/>
    <s v="CUST_5299"/>
    <n v="1865.41"/>
    <x v="4"/>
    <x v="1"/>
    <s v="Card"/>
    <s v="Software Vendor"/>
    <n v="1"/>
  </r>
  <r>
    <x v="70"/>
    <x v="47"/>
    <s v="CUST_5099"/>
    <n v="8865.39"/>
    <x v="10"/>
    <x v="1"/>
    <s v="Transfer"/>
    <s v="Stationary World"/>
    <n v="1"/>
  </r>
  <r>
    <x v="71"/>
    <x v="47"/>
    <s v="CUST_2284"/>
    <n v="671.54"/>
    <x v="0"/>
    <x v="3"/>
    <s v="Transfer"/>
    <s v="Stationary World"/>
    <n v="1"/>
  </r>
  <r>
    <x v="72"/>
    <x v="47"/>
    <s v="CUST_1526"/>
    <n v="1657.18"/>
    <x v="1"/>
    <x v="0"/>
    <s v="Direct Debit"/>
    <s v="City Hotel"/>
    <n v="1"/>
  </r>
  <r>
    <x v="73"/>
    <x v="47"/>
    <s v="CUST_4822"/>
    <n v="410.11"/>
    <x v="7"/>
    <x v="3"/>
    <s v="Cash"/>
    <s v="Office Depot"/>
    <n v="1"/>
  </r>
  <r>
    <x v="74"/>
    <x v="47"/>
    <s v="CUST_1023"/>
    <n v="1665.45"/>
    <x v="0"/>
    <x v="1"/>
    <s v="Transfer"/>
    <s v="British Airways"/>
    <n v="1"/>
  </r>
  <r>
    <x v="75"/>
    <x v="47"/>
    <s v="CUST_3523"/>
    <n v="1415.65"/>
    <x v="6"/>
    <x v="3"/>
    <s v="Transfer"/>
    <s v="Learning Academy"/>
    <n v="1"/>
  </r>
  <r>
    <x v="76"/>
    <x v="47"/>
    <s v="CUST_4909"/>
    <n v="452.53"/>
    <x v="2"/>
    <x v="3"/>
    <s v="Cash"/>
    <s v="City Hotel"/>
    <n v="1"/>
  </r>
  <r>
    <x v="77"/>
    <x v="48"/>
    <s v="CUST_2015"/>
    <n v="1017.16"/>
    <x v="2"/>
    <x v="2"/>
    <s v="Card"/>
    <s v="Advisory Partners"/>
    <n v="1"/>
  </r>
  <r>
    <x v="78"/>
    <x v="48"/>
    <s v="CUST_4496"/>
    <n v="207"/>
    <x v="7"/>
    <x v="2"/>
    <s v="Cash"/>
    <s v="Advisory Partners"/>
    <n v="1"/>
  </r>
  <r>
    <x v="79"/>
    <x v="48"/>
    <s v="CUST_7262"/>
    <n v="423.06"/>
    <x v="7"/>
    <x v="3"/>
    <s v="Card"/>
    <s v="Tech Solutions Ltd"/>
    <n v="1"/>
  </r>
  <r>
    <x v="80"/>
    <x v="48"/>
    <s v="CUST_6624"/>
    <n v="981.31"/>
    <x v="6"/>
    <x v="0"/>
    <s v="Transfer"/>
    <s v="Office Depot"/>
    <n v="1"/>
  </r>
  <r>
    <x v="81"/>
    <x v="48"/>
    <s v="CUST_2913"/>
    <n v="582.92999999999995"/>
    <x v="2"/>
    <x v="3"/>
    <s v="Direct Debit"/>
    <s v="Unknown Merchant"/>
    <n v="1"/>
  </r>
  <r>
    <x v="82"/>
    <x v="48"/>
    <s v="CUST_3817"/>
    <n v="1539.8"/>
    <x v="5"/>
    <x v="1"/>
    <s v="Card"/>
    <s v="Power Supply Co"/>
    <n v="1"/>
  </r>
  <r>
    <x v="83"/>
    <x v="48"/>
    <s v="CUST_4512"/>
    <n v="486.91"/>
    <x v="2"/>
    <x v="1"/>
    <s v="Cash"/>
    <s v="Software Vendor"/>
    <n v="1"/>
  </r>
  <r>
    <x v="84"/>
    <x v="48"/>
    <s v="CUST_8707"/>
    <n v="8837.73"/>
    <x v="4"/>
    <x v="3"/>
    <s v="Cash"/>
    <s v="Legal Advisors"/>
    <n v="1"/>
  </r>
  <r>
    <x v="85"/>
    <x v="48"/>
    <s v="CUST_5726"/>
    <n v="1818.28"/>
    <x v="4"/>
    <x v="2"/>
    <s v="Transfer"/>
    <s v="Office Depot"/>
    <n v="1"/>
  </r>
  <r>
    <x v="86"/>
    <x v="48"/>
    <s v="CUST_5516"/>
    <n v="1688.57"/>
    <x v="7"/>
    <x v="1"/>
    <s v="Cash"/>
    <s v="Learning Academy"/>
    <n v="1"/>
  </r>
  <r>
    <x v="87"/>
    <x v="48"/>
    <s v="CUST_2388"/>
    <n v="313.58999999999997"/>
    <x v="10"/>
    <x v="3"/>
    <s v="Card"/>
    <s v="Cloud Services Inc"/>
    <n v="1"/>
  </r>
  <r>
    <x v="88"/>
    <x v="48"/>
    <s v="CUST_8959"/>
    <n v="1295.25"/>
    <x v="6"/>
    <x v="2"/>
    <s v="Card"/>
    <s v="Stationary World"/>
    <n v="1"/>
  </r>
  <r>
    <x v="89"/>
    <x v="48"/>
    <s v="CUST_4636"/>
    <n v="1488.35"/>
    <x v="4"/>
    <x v="1"/>
    <s v="Direct Debit"/>
    <s v="Advisory Partners"/>
    <n v="1"/>
  </r>
  <r>
    <x v="90"/>
    <x v="48"/>
    <s v="CUST_1490"/>
    <n v="397.74"/>
    <x v="0"/>
    <x v="1"/>
    <s v="Direct Debit"/>
    <s v="Learning Academy"/>
    <n v="1"/>
  </r>
  <r>
    <x v="91"/>
    <x v="48"/>
    <s v="CUST_1964"/>
    <n v="568.61"/>
    <x v="7"/>
    <x v="3"/>
    <s v="Cash"/>
    <s v="Marketing Agency Ltd"/>
    <n v="1"/>
  </r>
  <r>
    <x v="92"/>
    <x v="48"/>
    <s v="CUST_5366"/>
    <n v="183.81"/>
    <x v="5"/>
    <x v="2"/>
    <s v="Transfer"/>
    <s v="Conference Center"/>
    <n v="1"/>
  </r>
  <r>
    <x v="93"/>
    <x v="48"/>
    <s v="CUST_3666"/>
    <n v="854.26"/>
    <x v="4"/>
    <x v="0"/>
    <s v="Cash"/>
    <s v="Power Supply Co"/>
    <n v="1"/>
  </r>
  <r>
    <x v="94"/>
    <x v="48"/>
    <s v="CUST_7005"/>
    <n v="1144.76"/>
    <x v="4"/>
    <x v="2"/>
    <s v="Direct Debit"/>
    <s v="Conference Center"/>
    <n v="1"/>
  </r>
  <r>
    <x v="95"/>
    <x v="48"/>
    <s v="CUST_5175"/>
    <n v="113.25"/>
    <x v="9"/>
    <x v="0"/>
    <s v="Direct Debit"/>
    <s v="Conference Center"/>
    <n v="1"/>
  </r>
  <r>
    <x v="96"/>
    <x v="48"/>
    <s v="CUST_2361"/>
    <n v="1641.38"/>
    <x v="4"/>
    <x v="0"/>
    <s v="Card"/>
    <s v="Office Depot"/>
    <n v="1"/>
  </r>
  <r>
    <x v="97"/>
    <x v="48"/>
    <s v="CUST_1874"/>
    <n v="1330.48"/>
    <x v="2"/>
    <x v="1"/>
    <s v="Cash"/>
    <s v="Office Depot"/>
    <n v="1"/>
  </r>
  <r>
    <x v="98"/>
    <x v="49"/>
    <s v="CUST_4840"/>
    <n v="1485.19"/>
    <x v="9"/>
    <x v="2"/>
    <s v="Card"/>
    <s v="City Hotel"/>
    <n v="1"/>
  </r>
  <r>
    <x v="99"/>
    <x v="49"/>
    <s v="CUST_7910"/>
    <n v="660.98"/>
    <x v="2"/>
    <x v="1"/>
    <s v="Card"/>
    <s v="City Hotel"/>
    <n v="1"/>
  </r>
  <r>
    <x v="100"/>
    <x v="49"/>
    <s v="CUST_1202"/>
    <n v="1024.82"/>
    <x v="0"/>
    <x v="0"/>
    <s v="Transfer"/>
    <s v="Tech Solutions Ltd"/>
    <n v="1"/>
  </r>
  <r>
    <x v="101"/>
    <x v="49"/>
    <s v="CUST_3967"/>
    <n v="1660.42"/>
    <x v="4"/>
    <x v="0"/>
    <s v="Direct Debit"/>
    <s v="Office Depot"/>
    <n v="1"/>
  </r>
  <r>
    <x v="102"/>
    <x v="49"/>
    <s v="CUST_6287"/>
    <n v="1595.97"/>
    <x v="10"/>
    <x v="3"/>
    <s v="Cash"/>
    <s v="British Airways"/>
    <n v="1"/>
  </r>
  <r>
    <x v="103"/>
    <x v="49"/>
    <s v="CUST_2908"/>
    <n v="152.09"/>
    <x v="5"/>
    <x v="3"/>
    <s v="Transfer"/>
    <s v="Conference Center"/>
    <n v="1"/>
  </r>
  <r>
    <x v="104"/>
    <x v="49"/>
    <s v="CUST_3336"/>
    <n v="1276.6600000000001"/>
    <x v="9"/>
    <x v="2"/>
    <s v="Cash"/>
    <s v="Tech Solutions Ltd"/>
    <n v="1"/>
  </r>
  <r>
    <x v="105"/>
    <x v="49"/>
    <s v="CUST_9906"/>
    <n v="168.59"/>
    <x v="4"/>
    <x v="1"/>
    <s v="Direct Debit"/>
    <s v="Cloud Services Inc"/>
    <n v="1"/>
  </r>
  <r>
    <x v="106"/>
    <x v="49"/>
    <s v="CUST_7581"/>
    <n v="571.48"/>
    <x v="4"/>
    <x v="2"/>
    <s v="Transfer"/>
    <s v="Stationary World"/>
    <n v="1"/>
  </r>
  <r>
    <x v="107"/>
    <x v="49"/>
    <s v="CUST_6698"/>
    <n v="1033.47"/>
    <x v="7"/>
    <x v="1"/>
    <s v="Cash"/>
    <s v="Software Vendor"/>
    <n v="1"/>
  </r>
  <r>
    <x v="108"/>
    <x v="49"/>
    <s v="CUST_5524"/>
    <n v="1869.88"/>
    <x v="2"/>
    <x v="2"/>
    <s v="Direct Debit"/>
    <s v="Cloud Services Inc"/>
    <n v="1"/>
  </r>
  <r>
    <x v="109"/>
    <x v="49"/>
    <s v="CUST_7761"/>
    <n v="968.95"/>
    <x v="7"/>
    <x v="2"/>
    <s v="Transfer"/>
    <s v="Industrial Supply Co"/>
    <n v="1"/>
  </r>
  <r>
    <x v="110"/>
    <x v="49"/>
    <s v="CUST_6214"/>
    <n v="834.71"/>
    <x v="1"/>
    <x v="1"/>
    <s v="Direct Debit"/>
    <s v="Power Supply Co"/>
    <n v="1"/>
  </r>
  <r>
    <x v="111"/>
    <x v="49"/>
    <s v="CUST_5174"/>
    <n v="1657.68"/>
    <x v="1"/>
    <x v="2"/>
    <s v="Transfer"/>
    <s v="Advisory Partners"/>
    <n v="1"/>
  </r>
  <r>
    <x v="112"/>
    <x v="49"/>
    <s v="CUST_6077"/>
    <n v="523.88"/>
    <x v="8"/>
    <x v="3"/>
    <s v="Cash"/>
    <s v="Conference Center"/>
    <n v="1"/>
  </r>
  <r>
    <x v="113"/>
    <x v="49"/>
    <s v="CUST_1786"/>
    <n v="1139.72"/>
    <x v="1"/>
    <x v="0"/>
    <s v="Transfer"/>
    <s v="Advisory Partners"/>
    <n v="1"/>
  </r>
  <r>
    <x v="114"/>
    <x v="49"/>
    <s v="CUST_1545"/>
    <n v="723.03"/>
    <x v="1"/>
    <x v="3"/>
    <s v="Card"/>
    <s v="Advisory Partners"/>
    <n v="1"/>
  </r>
  <r>
    <x v="115"/>
    <x v="49"/>
    <s v="CUST_5749"/>
    <n v="242.47"/>
    <x v="9"/>
    <x v="2"/>
    <s v="Card"/>
    <s v="Stationary World"/>
    <n v="1"/>
  </r>
  <r>
    <x v="116"/>
    <x v="49"/>
    <s v="CUST_6917"/>
    <n v="613.48"/>
    <x v="4"/>
    <x v="1"/>
    <s v="Direct Debit"/>
    <s v="Maintenance Services"/>
    <n v="1"/>
  </r>
  <r>
    <x v="117"/>
    <x v="49"/>
    <s v="CUST_4475"/>
    <n v="768.79"/>
    <x v="5"/>
    <x v="2"/>
    <s v="Cash"/>
    <s v="Cloud Services Inc"/>
    <n v="1"/>
  </r>
  <r>
    <x v="118"/>
    <x v="49"/>
    <s v="CUST_3317"/>
    <n v="1569.74"/>
    <x v="6"/>
    <x v="3"/>
    <s v="Transfer"/>
    <s v="Advisory Partners"/>
    <n v="1"/>
  </r>
  <r>
    <x v="119"/>
    <x v="49"/>
    <s v="CUST_2410"/>
    <n v="1362.23"/>
    <x v="5"/>
    <x v="2"/>
    <s v="Direct Debit"/>
    <s v="Maintenance Services"/>
    <n v="1"/>
  </r>
  <r>
    <x v="120"/>
    <x v="49"/>
    <s v="CUST_9691"/>
    <n v="1718.84"/>
    <x v="2"/>
    <x v="0"/>
    <s v="Cash"/>
    <s v="Conference Center"/>
    <n v="1"/>
  </r>
  <r>
    <x v="121"/>
    <x v="49"/>
    <s v="CUST_9532"/>
    <n v="1243.52"/>
    <x v="5"/>
    <x v="2"/>
    <s v="Cash"/>
    <s v="Marketing Agency Ltd"/>
    <n v="1"/>
  </r>
  <r>
    <x v="122"/>
    <x v="49"/>
    <s v="CUST_7877"/>
    <n v="762.06"/>
    <x v="9"/>
    <x v="2"/>
    <s v="Card"/>
    <s v="Learning Academy"/>
    <n v="1"/>
  </r>
  <r>
    <x v="123"/>
    <x v="49"/>
    <s v="CUST_9408"/>
    <n v="251.56"/>
    <x v="1"/>
    <x v="3"/>
    <s v="Transfer"/>
    <s v="Unknown Merchant"/>
    <n v="1"/>
  </r>
  <r>
    <x v="124"/>
    <x v="50"/>
    <s v="CUST_4436"/>
    <n v="859.34"/>
    <x v="6"/>
    <x v="1"/>
    <s v="Cash"/>
    <s v="Unknown Merchant"/>
    <n v="1"/>
  </r>
  <r>
    <x v="125"/>
    <x v="50"/>
    <s v="CUST_8723"/>
    <n v="1392.04"/>
    <x v="8"/>
    <x v="3"/>
    <s v="Transfer"/>
    <s v="Conference Center"/>
    <n v="1"/>
  </r>
  <r>
    <x v="126"/>
    <x v="50"/>
    <s v="CUST_2324"/>
    <n v="7517.47"/>
    <x v="6"/>
    <x v="3"/>
    <s v="Card"/>
    <s v="Legal Advisors"/>
    <n v="1"/>
  </r>
  <r>
    <x v="127"/>
    <x v="50"/>
    <s v="CUST_2007"/>
    <n v="1201.54"/>
    <x v="2"/>
    <x v="0"/>
    <s v="Transfer"/>
    <s v="Conference Center"/>
    <n v="1"/>
  </r>
  <r>
    <x v="128"/>
    <x v="50"/>
    <s v="CUST_4867"/>
    <n v="859.93"/>
    <x v="0"/>
    <x v="0"/>
    <s v="Card"/>
    <s v="Cloud Services Inc"/>
    <n v="1"/>
  </r>
  <r>
    <x v="129"/>
    <x v="50"/>
    <s v="CUST_5790"/>
    <n v="1069.01"/>
    <x v="10"/>
    <x v="3"/>
    <s v="Transfer"/>
    <s v="Unknown Merchant"/>
    <n v="1"/>
  </r>
  <r>
    <x v="130"/>
    <x v="50"/>
    <s v="CUST_7314"/>
    <n v="1905.97"/>
    <x v="10"/>
    <x v="2"/>
    <s v="Direct Debit"/>
    <s v="Marketing Agency Ltd"/>
    <n v="1"/>
  </r>
  <r>
    <x v="131"/>
    <x v="50"/>
    <s v="CUST_2756"/>
    <n v="1141.68"/>
    <x v="6"/>
    <x v="0"/>
    <s v="Transfer"/>
    <s v="Marketing Agency Ltd"/>
    <n v="1"/>
  </r>
  <r>
    <x v="132"/>
    <x v="50"/>
    <s v="CUST_5298"/>
    <n v="1105.44"/>
    <x v="1"/>
    <x v="1"/>
    <s v="Cash"/>
    <s v="Power Supply Co"/>
    <n v="1"/>
  </r>
  <r>
    <x v="133"/>
    <x v="50"/>
    <s v="CUST_2161"/>
    <n v="964.97"/>
    <x v="1"/>
    <x v="1"/>
    <s v="Transfer"/>
    <s v="Software Vendor"/>
    <n v="1"/>
  </r>
  <r>
    <x v="134"/>
    <x v="50"/>
    <s v="CUST_5673"/>
    <n v="72.540000000000006"/>
    <x v="7"/>
    <x v="2"/>
    <s v="Transfer"/>
    <s v="British Airways"/>
    <n v="1"/>
  </r>
  <r>
    <x v="135"/>
    <x v="50"/>
    <s v="CUST_8189"/>
    <n v="1008.03"/>
    <x v="0"/>
    <x v="3"/>
    <s v="Transfer"/>
    <s v="Industrial Supply Co"/>
    <n v="1"/>
  </r>
  <r>
    <x v="136"/>
    <x v="50"/>
    <s v="CUST_7683"/>
    <n v="1142.71"/>
    <x v="6"/>
    <x v="3"/>
    <s v="Transfer"/>
    <s v="Software Vendor"/>
    <n v="1"/>
  </r>
  <r>
    <x v="137"/>
    <x v="50"/>
    <s v="CUST_5712"/>
    <n v="1855.7"/>
    <x v="6"/>
    <x v="2"/>
    <s v="Cash"/>
    <s v="British Airways"/>
    <n v="1"/>
  </r>
  <r>
    <x v="138"/>
    <x v="50"/>
    <s v="CUST_7468"/>
    <n v="824.99"/>
    <x v="2"/>
    <x v="0"/>
    <s v="Transfer"/>
    <s v="British Airways"/>
    <n v="1"/>
  </r>
  <r>
    <x v="139"/>
    <x v="50"/>
    <s v="CUST_1556"/>
    <n v="321.26"/>
    <x v="10"/>
    <x v="2"/>
    <s v="Card"/>
    <s v="British Airways"/>
    <n v="1"/>
  </r>
  <r>
    <x v="140"/>
    <x v="50"/>
    <s v="CUST_1954"/>
    <n v="1879.99"/>
    <x v="5"/>
    <x v="0"/>
    <s v="Transfer"/>
    <s v="Software Vendor"/>
    <n v="1"/>
  </r>
  <r>
    <x v="141"/>
    <x v="50"/>
    <s v="CUST_1354"/>
    <n v="788.99"/>
    <x v="0"/>
    <x v="3"/>
    <s v="Cash"/>
    <s v="Maintenance Services"/>
    <n v="1"/>
  </r>
  <r>
    <x v="142"/>
    <x v="50"/>
    <s v="CUST_2221"/>
    <n v="233.52"/>
    <x v="2"/>
    <x v="0"/>
    <s v="Card"/>
    <s v="City Hotel"/>
    <n v="1"/>
  </r>
  <r>
    <x v="143"/>
    <x v="50"/>
    <s v="CUST_4771"/>
    <n v="1858.22"/>
    <x v="4"/>
    <x v="2"/>
    <s v="Cash"/>
    <s v="City Hotel"/>
    <n v="1"/>
  </r>
  <r>
    <x v="144"/>
    <x v="50"/>
    <s v="CUST_8213"/>
    <n v="804.01"/>
    <x v="3"/>
    <x v="2"/>
    <s v="Cash"/>
    <s v="Maintenance Services"/>
    <n v="1"/>
  </r>
  <r>
    <x v="145"/>
    <x v="50"/>
    <s v="CUST_6141"/>
    <n v="1128.3399999999999"/>
    <x v="6"/>
    <x v="1"/>
    <s v="Cash"/>
    <s v="Conference Center"/>
    <n v="1"/>
  </r>
  <r>
    <x v="146"/>
    <x v="50"/>
    <s v="CUST_6872"/>
    <n v="1053.71"/>
    <x v="8"/>
    <x v="2"/>
    <s v="Transfer"/>
    <s v="British Airways"/>
    <n v="1"/>
  </r>
  <r>
    <x v="147"/>
    <x v="50"/>
    <s v="CUST_6013"/>
    <n v="114.12"/>
    <x v="4"/>
    <x v="1"/>
    <s v="Transfer"/>
    <s v="City Hotel"/>
    <n v="1"/>
  </r>
  <r>
    <x v="148"/>
    <x v="50"/>
    <s v="CUST_4185"/>
    <n v="1997.93"/>
    <x v="6"/>
    <x v="2"/>
    <s v="Card"/>
    <s v="Tech Solutions Ltd"/>
    <n v="1"/>
  </r>
  <r>
    <x v="149"/>
    <x v="50"/>
    <s v="CUST_4483"/>
    <n v="1662.38"/>
    <x v="6"/>
    <x v="2"/>
    <s v="Card"/>
    <s v="Power Supply Co"/>
    <n v="1"/>
  </r>
  <r>
    <x v="150"/>
    <x v="50"/>
    <s v="CUST_4845"/>
    <n v="760.43"/>
    <x v="3"/>
    <x v="2"/>
    <s v="Direct Debit"/>
    <s v="Learning Academy"/>
    <n v="1"/>
  </r>
  <r>
    <x v="151"/>
    <x v="50"/>
    <s v="CUST_7998"/>
    <n v="1675.57"/>
    <x v="5"/>
    <x v="0"/>
    <s v="Direct Debit"/>
    <s v="City Hotel"/>
    <n v="1"/>
  </r>
  <r>
    <x v="152"/>
    <x v="50"/>
    <s v="CUST_6715"/>
    <n v="107.84"/>
    <x v="3"/>
    <x v="3"/>
    <s v="Cash"/>
    <s v="Stationary World"/>
    <n v="1"/>
  </r>
  <r>
    <x v="153"/>
    <x v="51"/>
    <s v="CUST_8206"/>
    <n v="1191.6300000000001"/>
    <x v="7"/>
    <x v="3"/>
    <s v="Transfer"/>
    <s v="Maintenance Services"/>
    <n v="1"/>
  </r>
  <r>
    <x v="154"/>
    <x v="51"/>
    <s v="CUST_1770"/>
    <n v="322.57"/>
    <x v="2"/>
    <x v="2"/>
    <s v="Card"/>
    <s v="Power Supply Co"/>
    <n v="1"/>
  </r>
  <r>
    <x v="155"/>
    <x v="51"/>
    <s v="CUST_9966"/>
    <n v="1820.28"/>
    <x v="6"/>
    <x v="0"/>
    <s v="Transfer"/>
    <s v="Maintenance Services"/>
    <n v="1"/>
  </r>
  <r>
    <x v="156"/>
    <x v="51"/>
    <s v="CUST_6962"/>
    <n v="1967.75"/>
    <x v="8"/>
    <x v="2"/>
    <s v="Cash"/>
    <s v="Office Depot"/>
    <n v="1"/>
  </r>
  <r>
    <x v="157"/>
    <x v="51"/>
    <s v="CUST_2884"/>
    <n v="1828.37"/>
    <x v="1"/>
    <x v="1"/>
    <s v="Cash"/>
    <s v="Maintenance Services"/>
    <n v="1"/>
  </r>
  <r>
    <x v="158"/>
    <x v="51"/>
    <s v="CUST_5897"/>
    <n v="570.27"/>
    <x v="1"/>
    <x v="1"/>
    <s v="Card"/>
    <s v="Stationary World"/>
    <n v="1"/>
  </r>
  <r>
    <x v="159"/>
    <x v="51"/>
    <s v="CUST_6047"/>
    <n v="19072.98"/>
    <x v="7"/>
    <x v="2"/>
    <s v="Cash"/>
    <s v="Stationary World"/>
    <n v="1"/>
  </r>
  <r>
    <x v="160"/>
    <x v="51"/>
    <s v="CUST_4178"/>
    <n v="1379.09"/>
    <x v="8"/>
    <x v="1"/>
    <s v="Direct Debit"/>
    <s v="Advisory Partners"/>
    <n v="1"/>
  </r>
  <r>
    <x v="161"/>
    <x v="51"/>
    <s v="CUST_7828"/>
    <n v="1930.95"/>
    <x v="3"/>
    <x v="2"/>
    <s v="Cash"/>
    <s v="Maintenance Services"/>
    <n v="1"/>
  </r>
  <r>
    <x v="162"/>
    <x v="51"/>
    <s v="CUST_4645"/>
    <n v="868.78"/>
    <x v="3"/>
    <x v="3"/>
    <s v="Transfer"/>
    <s v="Legal Advisors"/>
    <n v="1"/>
  </r>
  <r>
    <x v="163"/>
    <x v="51"/>
    <s v="CUST_5911"/>
    <n v="17657.82"/>
    <x v="1"/>
    <x v="2"/>
    <s v="Cash"/>
    <s v="City Hotel"/>
    <n v="1"/>
  </r>
  <r>
    <x v="164"/>
    <x v="51"/>
    <s v="CUST_1929"/>
    <n v="645.28"/>
    <x v="9"/>
    <x v="3"/>
    <s v="Card"/>
    <s v="Unknown Merchant"/>
    <n v="1"/>
  </r>
  <r>
    <x v="165"/>
    <x v="51"/>
    <s v="CUST_9464"/>
    <n v="979.87"/>
    <x v="9"/>
    <x v="1"/>
    <s v="Transfer"/>
    <s v="Legal Advisors"/>
    <n v="1"/>
  </r>
  <r>
    <x v="166"/>
    <x v="51"/>
    <s v="CUST_5310"/>
    <n v="1039.57"/>
    <x v="10"/>
    <x v="0"/>
    <s v="Card"/>
    <s v="Conference Center"/>
    <n v="1"/>
  </r>
  <r>
    <x v="167"/>
    <x v="11"/>
    <s v="CUST_9335"/>
    <n v="1300.03"/>
    <x v="2"/>
    <x v="3"/>
    <s v="Cash"/>
    <s v="Conference Center"/>
    <n v="1"/>
  </r>
  <r>
    <x v="168"/>
    <x v="11"/>
    <s v="CUST_2256"/>
    <n v="626.74"/>
    <x v="8"/>
    <x v="0"/>
    <s v="Card"/>
    <s v="Power Supply Co"/>
    <n v="1"/>
  </r>
  <r>
    <x v="169"/>
    <x v="11"/>
    <s v="CUST_8489"/>
    <n v="238.1"/>
    <x v="8"/>
    <x v="3"/>
    <s v="Card"/>
    <s v="Maintenance Services"/>
    <n v="1"/>
  </r>
  <r>
    <x v="170"/>
    <x v="11"/>
    <s v="CUST_4342"/>
    <n v="1430.34"/>
    <x v="0"/>
    <x v="0"/>
    <s v="Direct Debit"/>
    <s v="Power Supply Co"/>
    <n v="1"/>
  </r>
  <r>
    <x v="171"/>
    <x v="11"/>
    <s v="CUST_4083"/>
    <n v="19183.02"/>
    <x v="9"/>
    <x v="1"/>
    <s v="Direct Debit"/>
    <s v="Legal Advisors"/>
    <n v="1"/>
  </r>
  <r>
    <x v="172"/>
    <x v="11"/>
    <s v="CUST_7919"/>
    <n v="1196.05"/>
    <x v="5"/>
    <x v="3"/>
    <s v="Card"/>
    <s v="Maintenance Services"/>
    <n v="1"/>
  </r>
  <r>
    <x v="173"/>
    <x v="11"/>
    <s v="CUST_8927"/>
    <n v="1664.89"/>
    <x v="4"/>
    <x v="2"/>
    <s v="Card"/>
    <s v="Learning Academy"/>
    <n v="1"/>
  </r>
  <r>
    <x v="174"/>
    <x v="11"/>
    <s v="CUST_1522"/>
    <n v="1293.47"/>
    <x v="1"/>
    <x v="2"/>
    <s v="Cash"/>
    <s v="Stationary World"/>
    <n v="1"/>
  </r>
  <r>
    <x v="175"/>
    <x v="11"/>
    <s v="CUST_6904"/>
    <n v="11371.78"/>
    <x v="6"/>
    <x v="0"/>
    <s v="Transfer"/>
    <s v="Cloud Services Inc"/>
    <n v="1"/>
  </r>
  <r>
    <x v="176"/>
    <x v="11"/>
    <s v="CUST_5733"/>
    <n v="671.7"/>
    <x v="1"/>
    <x v="2"/>
    <s v="Cash"/>
    <s v="Industrial Supply Co"/>
    <n v="1"/>
  </r>
  <r>
    <x v="177"/>
    <x v="11"/>
    <s v="CUST_1584"/>
    <n v="1665.88"/>
    <x v="2"/>
    <x v="0"/>
    <s v="Transfer"/>
    <s v="City Hotel"/>
    <n v="1"/>
  </r>
  <r>
    <x v="178"/>
    <x v="11"/>
    <s v="CUST_7782"/>
    <n v="1095.68"/>
    <x v="6"/>
    <x v="2"/>
    <s v="Card"/>
    <s v="Advisory Partners"/>
    <n v="1"/>
  </r>
  <r>
    <x v="179"/>
    <x v="11"/>
    <s v="CUST_8452"/>
    <n v="1903.65"/>
    <x v="8"/>
    <x v="1"/>
    <s v="Cash"/>
    <s v="Stationary World"/>
    <n v="1"/>
  </r>
  <r>
    <x v="180"/>
    <x v="11"/>
    <s v="CUST_8867"/>
    <n v="1354.55"/>
    <x v="3"/>
    <x v="1"/>
    <s v="Transfer"/>
    <s v="Legal Advisors"/>
    <n v="1"/>
  </r>
  <r>
    <x v="181"/>
    <x v="11"/>
    <s v="CUST_7362"/>
    <n v="432.19"/>
    <x v="10"/>
    <x v="0"/>
    <s v="Card"/>
    <s v="Tech Solutions Ltd"/>
    <n v="1"/>
  </r>
  <r>
    <x v="182"/>
    <x v="11"/>
    <s v="CUST_1547"/>
    <n v="215.2"/>
    <x v="0"/>
    <x v="2"/>
    <s v="Direct Debit"/>
    <s v="British Airways"/>
    <n v="1"/>
  </r>
  <r>
    <x v="183"/>
    <x v="11"/>
    <s v="CUST_9695"/>
    <n v="1201.97"/>
    <x v="7"/>
    <x v="0"/>
    <s v="Transfer"/>
    <s v="Legal Advisors"/>
    <n v="1"/>
  </r>
  <r>
    <x v="184"/>
    <x v="11"/>
    <s v="CUST_3376"/>
    <n v="531.74"/>
    <x v="4"/>
    <x v="3"/>
    <s v="Transfer"/>
    <s v="Advisory Partners"/>
    <n v="1"/>
  </r>
  <r>
    <x v="185"/>
    <x v="11"/>
    <s v="CUST_4880"/>
    <n v="431.53"/>
    <x v="6"/>
    <x v="2"/>
    <s v="Transfer"/>
    <s v="Conference Center"/>
    <n v="1"/>
  </r>
  <r>
    <x v="186"/>
    <x v="11"/>
    <s v="CUST_3208"/>
    <n v="11789.22"/>
    <x v="6"/>
    <x v="2"/>
    <s v="Transfer"/>
    <s v="Marketing Agency Ltd"/>
    <n v="1"/>
  </r>
  <r>
    <x v="187"/>
    <x v="11"/>
    <s v="CUST_1701"/>
    <n v="1830.28"/>
    <x v="5"/>
    <x v="3"/>
    <s v="Transfer"/>
    <s v="Maintenance Services"/>
    <n v="1"/>
  </r>
  <r>
    <x v="188"/>
    <x v="11"/>
    <s v="CUST_5055"/>
    <n v="1667.61"/>
    <x v="3"/>
    <x v="3"/>
    <s v="Card"/>
    <s v="Office Depot"/>
    <n v="1"/>
  </r>
  <r>
    <x v="189"/>
    <x v="11"/>
    <s v="CUST_6173"/>
    <n v="602.71"/>
    <x v="5"/>
    <x v="0"/>
    <s v="Transfer"/>
    <s v="Power Supply Co"/>
    <n v="1"/>
  </r>
  <r>
    <x v="190"/>
    <x v="11"/>
    <s v="CUST_2941"/>
    <n v="10813.24"/>
    <x v="9"/>
    <x v="3"/>
    <s v="Direct Debit"/>
    <s v="Maintenance Services"/>
    <n v="1"/>
  </r>
  <r>
    <x v="191"/>
    <x v="11"/>
    <s v="CUST_6920"/>
    <n v="269.12"/>
    <x v="2"/>
    <x v="0"/>
    <s v="Cash"/>
    <s v="Software Vendor"/>
    <n v="1"/>
  </r>
  <r>
    <x v="192"/>
    <x v="11"/>
    <s v="CUST_3160"/>
    <n v="388.54"/>
    <x v="0"/>
    <x v="1"/>
    <s v="Cash"/>
    <s v="Cloud Services Inc"/>
    <n v="1"/>
  </r>
  <r>
    <x v="193"/>
    <x v="52"/>
    <s v="CUST_7819"/>
    <n v="1226.46"/>
    <x v="10"/>
    <x v="1"/>
    <s v="Direct Debit"/>
    <s v="Advisory Partners"/>
    <n v="1"/>
  </r>
  <r>
    <x v="194"/>
    <x v="52"/>
    <s v="CUST_9619"/>
    <n v="368.93"/>
    <x v="8"/>
    <x v="0"/>
    <s v="Direct Debit"/>
    <s v="Software Vendor"/>
    <n v="1"/>
  </r>
  <r>
    <x v="195"/>
    <x v="52"/>
    <s v="CUST_4361"/>
    <n v="1942.45"/>
    <x v="9"/>
    <x v="0"/>
    <s v="Card"/>
    <s v="Advisory Partners"/>
    <n v="1"/>
  </r>
  <r>
    <x v="196"/>
    <x v="52"/>
    <s v="CUST_5135"/>
    <n v="951.96"/>
    <x v="10"/>
    <x v="3"/>
    <s v="Transfer"/>
    <s v="City Hotel"/>
    <n v="1"/>
  </r>
  <r>
    <x v="197"/>
    <x v="52"/>
    <s v="CUST_8538"/>
    <n v="361.86"/>
    <x v="5"/>
    <x v="2"/>
    <s v="Card"/>
    <s v="Advisory Partners"/>
    <n v="1"/>
  </r>
  <r>
    <x v="198"/>
    <x v="52"/>
    <s v="CUST_6300"/>
    <n v="987.37"/>
    <x v="7"/>
    <x v="1"/>
    <s v="Cash"/>
    <s v="Stationary World"/>
    <n v="1"/>
  </r>
  <r>
    <x v="199"/>
    <x v="52"/>
    <s v="CUST_6594"/>
    <n v="754.02"/>
    <x v="6"/>
    <x v="0"/>
    <s v="Transfer"/>
    <s v="Maintenance Services"/>
    <n v="1"/>
  </r>
  <r>
    <x v="200"/>
    <x v="52"/>
    <s v="CUST_9321"/>
    <n v="971.92"/>
    <x v="7"/>
    <x v="2"/>
    <s v="Cash"/>
    <s v="Industrial Supply Co"/>
    <n v="1"/>
  </r>
  <r>
    <x v="201"/>
    <x v="52"/>
    <s v="CUST_8060"/>
    <n v="724.01"/>
    <x v="1"/>
    <x v="2"/>
    <s v="Transfer"/>
    <s v="Industrial Supply Co"/>
    <n v="1"/>
  </r>
  <r>
    <x v="202"/>
    <x v="52"/>
    <s v="CUST_4799"/>
    <n v="1352.08"/>
    <x v="3"/>
    <x v="1"/>
    <s v="Transfer"/>
    <s v="City Hotel"/>
    <n v="1"/>
  </r>
  <r>
    <x v="203"/>
    <x v="52"/>
    <s v="CUST_9961"/>
    <n v="1896.79"/>
    <x v="0"/>
    <x v="1"/>
    <s v="Direct Debit"/>
    <s v="Unknown Merchant"/>
    <n v="1"/>
  </r>
  <r>
    <x v="204"/>
    <x v="52"/>
    <s v="CUST_6061"/>
    <n v="730.47"/>
    <x v="10"/>
    <x v="2"/>
    <s v="Cash"/>
    <s v="Software Vendor"/>
    <n v="1"/>
  </r>
  <r>
    <x v="205"/>
    <x v="52"/>
    <s v="CUST_5287"/>
    <n v="1912.46"/>
    <x v="10"/>
    <x v="0"/>
    <s v="Transfer"/>
    <s v="Software Vendor"/>
    <n v="1"/>
  </r>
  <r>
    <x v="206"/>
    <x v="52"/>
    <s v="CUST_7449"/>
    <n v="1243.06"/>
    <x v="8"/>
    <x v="0"/>
    <s v="Transfer"/>
    <s v="Power Supply Co"/>
    <n v="1"/>
  </r>
  <r>
    <x v="207"/>
    <x v="52"/>
    <s v="CUST_6756"/>
    <n v="8760.93"/>
    <x v="8"/>
    <x v="3"/>
    <s v="Cash"/>
    <s v="Industrial Supply Co"/>
    <n v="1"/>
  </r>
  <r>
    <x v="208"/>
    <x v="52"/>
    <s v="CUST_3597"/>
    <n v="1773.83"/>
    <x v="6"/>
    <x v="2"/>
    <s v="Cash"/>
    <s v="City Hotel"/>
    <n v="1"/>
  </r>
  <r>
    <x v="209"/>
    <x v="52"/>
    <s v="CUST_7860"/>
    <n v="1714.64"/>
    <x v="8"/>
    <x v="2"/>
    <s v="Transfer"/>
    <s v="City Hotel"/>
    <n v="1"/>
  </r>
  <r>
    <x v="210"/>
    <x v="52"/>
    <s v="CUST_6756"/>
    <n v="102.71"/>
    <x v="4"/>
    <x v="2"/>
    <s v="Direct Debit"/>
    <s v="Stationary World"/>
    <n v="1"/>
  </r>
  <r>
    <x v="211"/>
    <x v="52"/>
    <s v="CUST_5359"/>
    <n v="1605.54"/>
    <x v="6"/>
    <x v="1"/>
    <s v="Card"/>
    <s v="Tech Solutions Ltd"/>
    <n v="1"/>
  </r>
  <r>
    <x v="212"/>
    <x v="52"/>
    <s v="CUST_9093"/>
    <n v="656.27"/>
    <x v="4"/>
    <x v="1"/>
    <s v="Direct Debit"/>
    <s v="Maintenance Services"/>
    <n v="1"/>
  </r>
  <r>
    <x v="213"/>
    <x v="53"/>
    <s v="CUST_4009"/>
    <n v="295.8"/>
    <x v="8"/>
    <x v="2"/>
    <s v="Direct Debit"/>
    <s v="Learning Academy"/>
    <n v="1"/>
  </r>
  <r>
    <x v="214"/>
    <x v="53"/>
    <s v="CUST_2679"/>
    <n v="1790.24"/>
    <x v="2"/>
    <x v="2"/>
    <s v="Card"/>
    <s v="Advisory Partners"/>
    <n v="1"/>
  </r>
  <r>
    <x v="215"/>
    <x v="53"/>
    <s v="CUST_4374"/>
    <n v="333.29"/>
    <x v="8"/>
    <x v="0"/>
    <s v="Cash"/>
    <s v="Cloud Services Inc"/>
    <n v="1"/>
  </r>
  <r>
    <x v="216"/>
    <x v="53"/>
    <s v="CUST_2276"/>
    <n v="1913.05"/>
    <x v="5"/>
    <x v="0"/>
    <s v="Direct Debit"/>
    <s v="Conference Center"/>
    <n v="1"/>
  </r>
  <r>
    <x v="217"/>
    <x v="53"/>
    <s v="CUST_2854"/>
    <n v="274.82"/>
    <x v="10"/>
    <x v="2"/>
    <s v="Transfer"/>
    <s v="Software Vendor"/>
    <n v="1"/>
  </r>
  <r>
    <x v="218"/>
    <x v="53"/>
    <s v="CUST_8141"/>
    <n v="175.76"/>
    <x v="9"/>
    <x v="2"/>
    <s v="Cash"/>
    <s v="City Hotel"/>
    <n v="1"/>
  </r>
  <r>
    <x v="219"/>
    <x v="53"/>
    <s v="CUST_6068"/>
    <n v="1490.92"/>
    <x v="10"/>
    <x v="1"/>
    <s v="Card"/>
    <s v="Office Depot"/>
    <n v="1"/>
  </r>
  <r>
    <x v="220"/>
    <x v="53"/>
    <s v="CUST_5795"/>
    <n v="1177.71"/>
    <x v="1"/>
    <x v="0"/>
    <s v="Transfer"/>
    <s v="Marketing Agency Ltd"/>
    <n v="1"/>
  </r>
  <r>
    <x v="221"/>
    <x v="53"/>
    <s v="CUST_8057"/>
    <n v="893.06"/>
    <x v="8"/>
    <x v="3"/>
    <s v="Card"/>
    <s v="Marketing Agency Ltd"/>
    <n v="1"/>
  </r>
  <r>
    <x v="222"/>
    <x v="53"/>
    <s v="CUST_1374"/>
    <n v="1295.81"/>
    <x v="3"/>
    <x v="1"/>
    <s v="Transfer"/>
    <s v="Industrial Supply Co"/>
    <n v="1"/>
  </r>
  <r>
    <x v="223"/>
    <x v="53"/>
    <s v="CUST_3070"/>
    <n v="1829.79"/>
    <x v="2"/>
    <x v="2"/>
    <s v="Cash"/>
    <s v="Industrial Supply Co"/>
    <n v="1"/>
  </r>
  <r>
    <x v="224"/>
    <x v="53"/>
    <s v="CUST_7626"/>
    <n v="1819.91"/>
    <x v="9"/>
    <x v="0"/>
    <s v="Direct Debit"/>
    <s v="Marketing Agency Ltd"/>
    <n v="1"/>
  </r>
  <r>
    <x v="225"/>
    <x v="53"/>
    <s v="CUST_7555"/>
    <n v="1421.3"/>
    <x v="0"/>
    <x v="0"/>
    <s v="Transfer"/>
    <s v="Office Depot"/>
    <n v="1"/>
  </r>
  <r>
    <x v="226"/>
    <x v="53"/>
    <s v="CUST_3745"/>
    <n v="1535.22"/>
    <x v="4"/>
    <x v="2"/>
    <s v="Card"/>
    <s v="Office Depot"/>
    <n v="1"/>
  </r>
  <r>
    <x v="227"/>
    <x v="53"/>
    <s v="CUST_9199"/>
    <n v="1603.43"/>
    <x v="8"/>
    <x v="1"/>
    <s v="Card"/>
    <s v="Cloud Services Inc"/>
    <n v="1"/>
  </r>
  <r>
    <x v="228"/>
    <x v="53"/>
    <s v="CUST_2422"/>
    <n v="805.01"/>
    <x v="9"/>
    <x v="3"/>
    <s v="Cash"/>
    <s v="Power Supply Co"/>
    <n v="1"/>
  </r>
  <r>
    <x v="229"/>
    <x v="53"/>
    <s v="CUST_3032"/>
    <n v="315.64999999999998"/>
    <x v="7"/>
    <x v="3"/>
    <s v="Cash"/>
    <s v="Learning Academy"/>
    <n v="1"/>
  </r>
  <r>
    <x v="230"/>
    <x v="53"/>
    <s v="CUST_2094"/>
    <n v="1360.01"/>
    <x v="5"/>
    <x v="1"/>
    <s v="Cash"/>
    <s v="Learning Academy"/>
    <n v="1"/>
  </r>
  <r>
    <x v="231"/>
    <x v="53"/>
    <s v="CUST_6618"/>
    <n v="1720.81"/>
    <x v="5"/>
    <x v="1"/>
    <s v="Card"/>
    <s v="British Airways"/>
    <n v="1"/>
  </r>
  <r>
    <x v="232"/>
    <x v="53"/>
    <s v="CUST_1178"/>
    <n v="1244.97"/>
    <x v="0"/>
    <x v="0"/>
    <s v="Transfer"/>
    <s v="Software Vendor"/>
    <n v="1"/>
  </r>
  <r>
    <x v="233"/>
    <x v="53"/>
    <s v="CUST_4990"/>
    <n v="1685.31"/>
    <x v="1"/>
    <x v="0"/>
    <s v="Direct Debit"/>
    <s v="Unknown Merchant"/>
    <n v="1"/>
  </r>
  <r>
    <x v="234"/>
    <x v="53"/>
    <s v="CUST_8766"/>
    <n v="141.91999999999999"/>
    <x v="4"/>
    <x v="1"/>
    <s v="Card"/>
    <s v="Industrial Supply Co"/>
    <n v="1"/>
  </r>
  <r>
    <x v="235"/>
    <x v="53"/>
    <s v="CUST_1209"/>
    <n v="1052.0899999999999"/>
    <x v="9"/>
    <x v="0"/>
    <s v="Direct Debit"/>
    <s v="Office Depot"/>
    <n v="1"/>
  </r>
  <r>
    <x v="236"/>
    <x v="53"/>
    <s v="CUST_3956"/>
    <n v="1116.9000000000001"/>
    <x v="9"/>
    <x v="0"/>
    <s v="Transfer"/>
    <s v="Legal Advisors"/>
    <n v="1"/>
  </r>
  <r>
    <x v="237"/>
    <x v="53"/>
    <s v="CUST_9234"/>
    <n v="434.82"/>
    <x v="6"/>
    <x v="2"/>
    <s v="Transfer"/>
    <s v="City Hotel"/>
    <n v="1"/>
  </r>
  <r>
    <x v="238"/>
    <x v="53"/>
    <s v="CUST_6130"/>
    <n v="1916.62"/>
    <x v="3"/>
    <x v="1"/>
    <s v="Transfer"/>
    <s v="Learning Academy"/>
    <n v="1"/>
  </r>
  <r>
    <x v="239"/>
    <x v="53"/>
    <s v="CUST_5460"/>
    <n v="762.08"/>
    <x v="7"/>
    <x v="2"/>
    <s v="Cash"/>
    <s v="Conference Center"/>
    <n v="1"/>
  </r>
  <r>
    <x v="240"/>
    <x v="53"/>
    <s v="CUST_9399"/>
    <n v="311.33999999999997"/>
    <x v="8"/>
    <x v="1"/>
    <s v="Transfer"/>
    <s v="Stationary World"/>
    <n v="1"/>
  </r>
  <r>
    <x v="241"/>
    <x v="53"/>
    <s v="CUST_2709"/>
    <n v="841.93"/>
    <x v="0"/>
    <x v="1"/>
    <s v="Transfer"/>
    <s v="Software Vendor"/>
    <n v="1"/>
  </r>
  <r>
    <x v="242"/>
    <x v="53"/>
    <s v="CUST_4186"/>
    <n v="6209.1"/>
    <x v="9"/>
    <x v="1"/>
    <s v="Transfer"/>
    <s v="Tech Solutions Ltd"/>
    <n v="1"/>
  </r>
  <r>
    <x v="243"/>
    <x v="53"/>
    <s v="CUST_4487"/>
    <n v="1534.71"/>
    <x v="3"/>
    <x v="2"/>
    <s v="Cash"/>
    <s v="Learning Academy"/>
    <n v="1"/>
  </r>
  <r>
    <x v="244"/>
    <x v="53"/>
    <s v="CUST_5796"/>
    <n v="277.29000000000002"/>
    <x v="8"/>
    <x v="1"/>
    <s v="Cash"/>
    <s v="Learning Academy"/>
    <n v="1"/>
  </r>
  <r>
    <x v="245"/>
    <x v="54"/>
    <s v="CUST_9691"/>
    <n v="539.4"/>
    <x v="10"/>
    <x v="0"/>
    <s v="Transfer"/>
    <s v="Stationary World"/>
    <n v="1"/>
  </r>
  <r>
    <x v="246"/>
    <x v="54"/>
    <s v="CUST_7376"/>
    <n v="1706.99"/>
    <x v="3"/>
    <x v="3"/>
    <s v="Cash"/>
    <s v="Stationary World"/>
    <n v="1"/>
  </r>
  <r>
    <x v="247"/>
    <x v="54"/>
    <s v="CUST_4368"/>
    <n v="1434.57"/>
    <x v="5"/>
    <x v="2"/>
    <s v="Card"/>
    <s v="Marketing Agency Ltd"/>
    <n v="1"/>
  </r>
  <r>
    <x v="248"/>
    <x v="54"/>
    <s v="CUST_2524"/>
    <n v="1631.78"/>
    <x v="5"/>
    <x v="2"/>
    <s v="Transfer"/>
    <s v="Software Vendor"/>
    <n v="1"/>
  </r>
  <r>
    <x v="249"/>
    <x v="54"/>
    <s v="CUST_4124"/>
    <n v="1543.46"/>
    <x v="9"/>
    <x v="1"/>
    <s v="Direct Debit"/>
    <s v="Marketing Agency Ltd"/>
    <n v="1"/>
  </r>
  <r>
    <x v="250"/>
    <x v="54"/>
    <s v="CUST_9227"/>
    <n v="478.56"/>
    <x v="5"/>
    <x v="1"/>
    <s v="Card"/>
    <s v="Cloud Services Inc"/>
    <n v="1"/>
  </r>
  <r>
    <x v="251"/>
    <x v="54"/>
    <s v="CUST_4839"/>
    <n v="1774.69"/>
    <x v="2"/>
    <x v="1"/>
    <s v="Transfer"/>
    <s v="Cloud Services Inc"/>
    <n v="1"/>
  </r>
  <r>
    <x v="252"/>
    <x v="54"/>
    <s v="CUST_7164"/>
    <n v="56.81"/>
    <x v="8"/>
    <x v="0"/>
    <s v="Transfer"/>
    <s v="Marketing Agency Ltd"/>
    <n v="1"/>
  </r>
  <r>
    <x v="253"/>
    <x v="54"/>
    <s v="CUST_1459"/>
    <n v="634.35"/>
    <x v="0"/>
    <x v="0"/>
    <s v="Transfer"/>
    <s v="Industrial Supply Co"/>
    <n v="1"/>
  </r>
  <r>
    <x v="254"/>
    <x v="54"/>
    <s v="CUST_8611"/>
    <n v="697.81"/>
    <x v="7"/>
    <x v="0"/>
    <s v="Card"/>
    <s v="Tech Solutions Ltd"/>
    <n v="1"/>
  </r>
  <r>
    <x v="255"/>
    <x v="54"/>
    <s v="CUST_7579"/>
    <n v="815.39"/>
    <x v="7"/>
    <x v="3"/>
    <s v="Card"/>
    <s v="Cloud Services Inc"/>
    <n v="1"/>
  </r>
  <r>
    <x v="256"/>
    <x v="54"/>
    <s v="CUST_1661"/>
    <n v="75.7"/>
    <x v="7"/>
    <x v="3"/>
    <s v="Transfer"/>
    <s v="Stationary World"/>
    <n v="1"/>
  </r>
  <r>
    <x v="257"/>
    <x v="54"/>
    <s v="CUST_4046"/>
    <n v="1949.8"/>
    <x v="8"/>
    <x v="2"/>
    <s v="Direct Debit"/>
    <s v="Unknown Merchant"/>
    <n v="1"/>
  </r>
  <r>
    <x v="258"/>
    <x v="54"/>
    <s v="CUST_5204"/>
    <n v="849.66"/>
    <x v="3"/>
    <x v="1"/>
    <s v="Cash"/>
    <s v="Cloud Services Inc"/>
    <n v="1"/>
  </r>
  <r>
    <x v="259"/>
    <x v="54"/>
    <s v="CUST_2140"/>
    <n v="1713.98"/>
    <x v="6"/>
    <x v="1"/>
    <s v="Cash"/>
    <s v="Unknown Merchant"/>
    <n v="1"/>
  </r>
  <r>
    <x v="260"/>
    <x v="54"/>
    <s v="CUST_5813"/>
    <n v="1428.62"/>
    <x v="2"/>
    <x v="0"/>
    <s v="Cash"/>
    <s v="British Airways"/>
    <n v="1"/>
  </r>
  <r>
    <x v="261"/>
    <x v="54"/>
    <s v="CUST_8543"/>
    <n v="638.73"/>
    <x v="9"/>
    <x v="2"/>
    <s v="Transfer"/>
    <s v="Industrial Supply Co"/>
    <n v="1"/>
  </r>
  <r>
    <x v="262"/>
    <x v="54"/>
    <s v="CUST_6176"/>
    <n v="249.4"/>
    <x v="8"/>
    <x v="3"/>
    <s v="Card"/>
    <s v="City Hotel"/>
    <n v="1"/>
  </r>
  <r>
    <x v="263"/>
    <x v="54"/>
    <s v="CUST_2779"/>
    <n v="934.27"/>
    <x v="0"/>
    <x v="3"/>
    <s v="Cash"/>
    <s v="Conference Center"/>
    <n v="1"/>
  </r>
  <r>
    <x v="264"/>
    <x v="54"/>
    <s v="CUST_2438"/>
    <n v="570.95000000000005"/>
    <x v="4"/>
    <x v="2"/>
    <s v="Transfer"/>
    <s v="Industrial Supply Co"/>
    <n v="1"/>
  </r>
  <r>
    <x v="265"/>
    <x v="54"/>
    <s v="CUST_9712"/>
    <n v="1848.2"/>
    <x v="3"/>
    <x v="0"/>
    <s v="Cash"/>
    <s v="Legal Advisors"/>
    <n v="1"/>
  </r>
  <r>
    <x v="266"/>
    <x v="54"/>
    <s v="CUST_8939"/>
    <n v="1381.33"/>
    <x v="7"/>
    <x v="2"/>
    <s v="Direct Debit"/>
    <s v="Software Vendor"/>
    <n v="1"/>
  </r>
  <r>
    <x v="267"/>
    <x v="54"/>
    <s v="CUST_2883"/>
    <n v="611.13"/>
    <x v="5"/>
    <x v="3"/>
    <s v="Direct Debit"/>
    <s v="City Hotel"/>
    <n v="1"/>
  </r>
  <r>
    <x v="268"/>
    <x v="54"/>
    <s v="CUST_7010"/>
    <n v="578.08000000000004"/>
    <x v="7"/>
    <x v="0"/>
    <s v="Direct Debit"/>
    <s v="Cloud Services Inc"/>
    <n v="1"/>
  </r>
  <r>
    <x v="269"/>
    <x v="54"/>
    <s v="CUST_3511"/>
    <n v="810.61"/>
    <x v="3"/>
    <x v="0"/>
    <s v="Cash"/>
    <s v="Power Supply Co"/>
    <n v="1"/>
  </r>
  <r>
    <x v="270"/>
    <x v="54"/>
    <s v="CUST_9846"/>
    <n v="343.91"/>
    <x v="6"/>
    <x v="0"/>
    <s v="Card"/>
    <s v="British Airways"/>
    <n v="1"/>
  </r>
  <r>
    <x v="271"/>
    <x v="55"/>
    <s v="CUST_4242"/>
    <n v="1261.21"/>
    <x v="3"/>
    <x v="2"/>
    <s v="Card"/>
    <s v="Marketing Agency Ltd"/>
    <n v="1"/>
  </r>
  <r>
    <x v="272"/>
    <x v="55"/>
    <s v="CUST_2495"/>
    <n v="1200.02"/>
    <x v="6"/>
    <x v="2"/>
    <s v="Cash"/>
    <s v="Power Supply Co"/>
    <n v="1"/>
  </r>
  <r>
    <x v="273"/>
    <x v="55"/>
    <s v="CUST_2045"/>
    <n v="15575.32"/>
    <x v="6"/>
    <x v="1"/>
    <s v="Cash"/>
    <s v="British Airways"/>
    <n v="1"/>
  </r>
  <r>
    <x v="274"/>
    <x v="55"/>
    <s v="CUST_1924"/>
    <n v="1281.58"/>
    <x v="10"/>
    <x v="1"/>
    <s v="Transfer"/>
    <s v="Unknown Merchant"/>
    <n v="1"/>
  </r>
  <r>
    <x v="275"/>
    <x v="55"/>
    <s v="CUST_6449"/>
    <n v="1972.84"/>
    <x v="0"/>
    <x v="3"/>
    <s v="Direct Debit"/>
    <s v="Cloud Services Inc"/>
    <n v="1"/>
  </r>
  <r>
    <x v="276"/>
    <x v="55"/>
    <s v="CUST_7986"/>
    <n v="754.61"/>
    <x v="3"/>
    <x v="2"/>
    <s v="Transfer"/>
    <s v="Software Vendor"/>
    <n v="1"/>
  </r>
  <r>
    <x v="277"/>
    <x v="55"/>
    <s v="CUST_3898"/>
    <n v="500.43"/>
    <x v="8"/>
    <x v="2"/>
    <s v="Direct Debit"/>
    <s v="Industrial Supply Co"/>
    <n v="1"/>
  </r>
  <r>
    <x v="278"/>
    <x v="55"/>
    <s v="CUST_8121"/>
    <n v="1734.9"/>
    <x v="0"/>
    <x v="2"/>
    <s v="Transfer"/>
    <s v="British Airways"/>
    <n v="1"/>
  </r>
  <r>
    <x v="279"/>
    <x v="55"/>
    <s v="CUST_5000"/>
    <n v="1991.77"/>
    <x v="9"/>
    <x v="0"/>
    <s v="Card"/>
    <s v="British Airways"/>
    <n v="1"/>
  </r>
  <r>
    <x v="280"/>
    <x v="55"/>
    <s v="CUST_7530"/>
    <n v="630.16"/>
    <x v="7"/>
    <x v="2"/>
    <s v="Direct Debit"/>
    <s v="Tech Solutions Ltd"/>
    <n v="1"/>
  </r>
  <r>
    <x v="281"/>
    <x v="55"/>
    <s v="CUST_6823"/>
    <n v="927.38"/>
    <x v="5"/>
    <x v="0"/>
    <s v="Transfer"/>
    <s v="Advisory Partners"/>
    <n v="1"/>
  </r>
  <r>
    <x v="282"/>
    <x v="55"/>
    <s v="CUST_2998"/>
    <n v="1001.13"/>
    <x v="7"/>
    <x v="3"/>
    <s v="Cash"/>
    <s v="British Airways"/>
    <n v="1"/>
  </r>
  <r>
    <x v="283"/>
    <x v="55"/>
    <s v="CUST_7538"/>
    <n v="262.77"/>
    <x v="4"/>
    <x v="2"/>
    <s v="Card"/>
    <s v="Power Supply Co"/>
    <n v="1"/>
  </r>
  <r>
    <x v="284"/>
    <x v="55"/>
    <s v="CUST_6423"/>
    <n v="747.5"/>
    <x v="9"/>
    <x v="1"/>
    <s v="Direct Debit"/>
    <s v="Learning Academy"/>
    <n v="1"/>
  </r>
  <r>
    <x v="285"/>
    <x v="55"/>
    <s v="CUST_9578"/>
    <n v="403.57"/>
    <x v="2"/>
    <x v="1"/>
    <s v="Transfer"/>
    <s v="Advisory Partners"/>
    <n v="1"/>
  </r>
  <r>
    <x v="286"/>
    <x v="55"/>
    <s v="CUST_1112"/>
    <n v="897.53"/>
    <x v="7"/>
    <x v="3"/>
    <s v="Cash"/>
    <s v="Office Depot"/>
    <n v="1"/>
  </r>
  <r>
    <x v="287"/>
    <x v="55"/>
    <s v="CUST_1018"/>
    <n v="174"/>
    <x v="2"/>
    <x v="0"/>
    <s v="Cash"/>
    <s v="City Hotel"/>
    <n v="1"/>
  </r>
  <r>
    <x v="288"/>
    <x v="55"/>
    <s v="CUST_8817"/>
    <n v="122.36"/>
    <x v="6"/>
    <x v="1"/>
    <s v="Transfer"/>
    <s v="Industrial Supply Co"/>
    <n v="1"/>
  </r>
  <r>
    <x v="289"/>
    <x v="55"/>
    <s v="CUST_6874"/>
    <n v="10796.91"/>
    <x v="4"/>
    <x v="2"/>
    <s v="Direct Debit"/>
    <s v="British Airways"/>
    <n v="1"/>
  </r>
  <r>
    <x v="290"/>
    <x v="55"/>
    <s v="CUST_4982"/>
    <n v="484.38"/>
    <x v="0"/>
    <x v="3"/>
    <s v="Direct Debit"/>
    <s v="Maintenance Services"/>
    <n v="1"/>
  </r>
  <r>
    <x v="291"/>
    <x v="55"/>
    <s v="CUST_8498"/>
    <n v="267.47000000000003"/>
    <x v="0"/>
    <x v="3"/>
    <s v="Transfer"/>
    <s v="Conference Center"/>
    <n v="1"/>
  </r>
  <r>
    <x v="292"/>
    <x v="55"/>
    <s v="CUST_6060"/>
    <n v="1558.25"/>
    <x v="7"/>
    <x v="0"/>
    <s v="Card"/>
    <s v="Marketing Agency Ltd"/>
    <n v="1"/>
  </r>
  <r>
    <x v="293"/>
    <x v="55"/>
    <s v="CUST_3306"/>
    <n v="84.09"/>
    <x v="2"/>
    <x v="2"/>
    <s v="Direct Debit"/>
    <s v="Tech Solutions Ltd"/>
    <n v="1"/>
  </r>
  <r>
    <x v="294"/>
    <x v="55"/>
    <s v="CUST_8367"/>
    <n v="713.74"/>
    <x v="4"/>
    <x v="2"/>
    <s v="Card"/>
    <s v="Industrial Supply Co"/>
    <n v="1"/>
  </r>
  <r>
    <x v="295"/>
    <x v="55"/>
    <s v="CUST_9949"/>
    <n v="259.04000000000002"/>
    <x v="3"/>
    <x v="3"/>
    <s v="Card"/>
    <s v="Advisory Partners"/>
    <n v="1"/>
  </r>
  <r>
    <x v="296"/>
    <x v="55"/>
    <s v="CUST_5752"/>
    <n v="271.27999999999997"/>
    <x v="4"/>
    <x v="3"/>
    <s v="Transfer"/>
    <s v="Unknown Merchant"/>
    <n v="1"/>
  </r>
  <r>
    <x v="297"/>
    <x v="55"/>
    <s v="CUST_6131"/>
    <n v="655.64"/>
    <x v="9"/>
    <x v="0"/>
    <s v="Direct Debit"/>
    <s v="Marketing Agency Ltd"/>
    <n v="1"/>
  </r>
  <r>
    <x v="298"/>
    <x v="55"/>
    <s v="CUST_8968"/>
    <n v="919.93"/>
    <x v="9"/>
    <x v="3"/>
    <s v="Card"/>
    <s v="Unknown Merchant"/>
    <n v="1"/>
  </r>
  <r>
    <x v="299"/>
    <x v="55"/>
    <s v="CUST_9067"/>
    <n v="1516.33"/>
    <x v="2"/>
    <x v="3"/>
    <s v="Direct Debit"/>
    <s v="British Airways"/>
    <n v="1"/>
  </r>
  <r>
    <x v="300"/>
    <x v="55"/>
    <s v="CUST_6599"/>
    <n v="769.55"/>
    <x v="10"/>
    <x v="1"/>
    <s v="Cash"/>
    <s v="Stationary World"/>
    <n v="1"/>
  </r>
  <r>
    <x v="301"/>
    <x v="55"/>
    <s v="CUST_8694"/>
    <n v="1641.05"/>
    <x v="4"/>
    <x v="2"/>
    <s v="Card"/>
    <s v="Cloud Services Inc"/>
    <n v="1"/>
  </r>
  <r>
    <x v="302"/>
    <x v="55"/>
    <s v="CUST_4319"/>
    <n v="1287.97"/>
    <x v="2"/>
    <x v="2"/>
    <s v="Card"/>
    <s v="Cloud Services Inc"/>
    <n v="1"/>
  </r>
  <r>
    <x v="303"/>
    <x v="55"/>
    <s v="CUST_7081"/>
    <n v="789.48"/>
    <x v="5"/>
    <x v="3"/>
    <s v="Direct Debit"/>
    <s v="Tech Solutions Ltd"/>
    <n v="1"/>
  </r>
  <r>
    <x v="304"/>
    <x v="55"/>
    <s v="CUST_1565"/>
    <n v="1189.44"/>
    <x v="5"/>
    <x v="0"/>
    <s v="Cash"/>
    <s v="Learning Academy"/>
    <n v="1"/>
  </r>
  <r>
    <x v="305"/>
    <x v="55"/>
    <s v="CUST_7305"/>
    <n v="320.39999999999998"/>
    <x v="7"/>
    <x v="0"/>
    <s v="Transfer"/>
    <s v="Legal Advisors"/>
    <n v="1"/>
  </r>
  <r>
    <x v="306"/>
    <x v="55"/>
    <s v="CUST_1588"/>
    <n v="53.89"/>
    <x v="10"/>
    <x v="3"/>
    <s v="Direct Debit"/>
    <s v="Stationary World"/>
    <n v="1"/>
  </r>
  <r>
    <x v="307"/>
    <x v="55"/>
    <s v="CUST_1573"/>
    <n v="221.95"/>
    <x v="3"/>
    <x v="1"/>
    <s v="Card"/>
    <s v="Power Supply Co"/>
    <n v="1"/>
  </r>
  <r>
    <x v="308"/>
    <x v="55"/>
    <s v="CUST_3212"/>
    <n v="1361.97"/>
    <x v="2"/>
    <x v="0"/>
    <s v="Transfer"/>
    <s v="Maintenance Services"/>
    <n v="1"/>
  </r>
  <r>
    <x v="309"/>
    <x v="55"/>
    <s v="CUST_8224"/>
    <n v="1574.55"/>
    <x v="8"/>
    <x v="0"/>
    <s v="Cash"/>
    <s v="Software Vendor"/>
    <n v="1"/>
  </r>
  <r>
    <x v="310"/>
    <x v="56"/>
    <s v="CUST_6249"/>
    <n v="1097.55"/>
    <x v="10"/>
    <x v="0"/>
    <s v="Transfer"/>
    <s v="Unknown Merchant"/>
    <n v="1"/>
  </r>
  <r>
    <x v="311"/>
    <x v="56"/>
    <s v="CUST_7295"/>
    <n v="522.25"/>
    <x v="10"/>
    <x v="1"/>
    <s v="Direct Debit"/>
    <s v="Power Supply Co"/>
    <n v="1"/>
  </r>
  <r>
    <x v="312"/>
    <x v="56"/>
    <s v="CUST_6115"/>
    <n v="788.82"/>
    <x v="0"/>
    <x v="1"/>
    <s v="Cash"/>
    <s v="Conference Center"/>
    <n v="1"/>
  </r>
  <r>
    <x v="313"/>
    <x v="56"/>
    <s v="CUST_8789"/>
    <n v="19394.810000000001"/>
    <x v="5"/>
    <x v="0"/>
    <s v="Transfer"/>
    <s v="Office Depot"/>
    <n v="1"/>
  </r>
  <r>
    <x v="314"/>
    <x v="56"/>
    <s v="CUST_9767"/>
    <n v="1224.08"/>
    <x v="1"/>
    <x v="3"/>
    <s v="Transfer"/>
    <s v="Stationary World"/>
    <n v="1"/>
  </r>
  <r>
    <x v="315"/>
    <x v="56"/>
    <s v="CUST_4262"/>
    <n v="499.71"/>
    <x v="9"/>
    <x v="0"/>
    <s v="Transfer"/>
    <s v="Stationary World"/>
    <n v="1"/>
  </r>
  <r>
    <x v="316"/>
    <x v="56"/>
    <s v="CUST_8972"/>
    <n v="1483.59"/>
    <x v="7"/>
    <x v="2"/>
    <s v="Direct Debit"/>
    <s v="Learning Academy"/>
    <n v="1"/>
  </r>
  <r>
    <x v="317"/>
    <x v="56"/>
    <s v="CUST_2378"/>
    <n v="1167.24"/>
    <x v="4"/>
    <x v="3"/>
    <s v="Cash"/>
    <s v="Power Supply Co"/>
    <n v="1"/>
  </r>
  <r>
    <x v="318"/>
    <x v="56"/>
    <s v="CUST_9074"/>
    <n v="1298.74"/>
    <x v="1"/>
    <x v="2"/>
    <s v="Transfer"/>
    <s v="City Hotel"/>
    <n v="1"/>
  </r>
  <r>
    <x v="319"/>
    <x v="56"/>
    <s v="CUST_3423"/>
    <n v="356.3"/>
    <x v="1"/>
    <x v="3"/>
    <s v="Direct Debit"/>
    <s v="Unknown Merchant"/>
    <n v="1"/>
  </r>
  <r>
    <x v="320"/>
    <x v="56"/>
    <s v="CUST_5477"/>
    <n v="1241.2"/>
    <x v="0"/>
    <x v="0"/>
    <s v="Card"/>
    <s v="Marketing Agency Ltd"/>
    <n v="1"/>
  </r>
  <r>
    <x v="321"/>
    <x v="56"/>
    <s v="CUST_9808"/>
    <n v="1957.4"/>
    <x v="7"/>
    <x v="0"/>
    <s v="Cash"/>
    <s v="Office Depot"/>
    <n v="1"/>
  </r>
  <r>
    <x v="322"/>
    <x v="56"/>
    <s v="CUST_9218"/>
    <n v="1684.45"/>
    <x v="1"/>
    <x v="3"/>
    <s v="Direct Debit"/>
    <s v="Unknown Merchant"/>
    <n v="1"/>
  </r>
  <r>
    <x v="323"/>
    <x v="56"/>
    <s v="CUST_1869"/>
    <n v="250.17"/>
    <x v="9"/>
    <x v="3"/>
    <s v="Cash"/>
    <s v="Marketing Agency Ltd"/>
    <n v="1"/>
  </r>
  <r>
    <x v="324"/>
    <x v="57"/>
    <s v="CUST_9549"/>
    <n v="562.44000000000005"/>
    <x v="10"/>
    <x v="3"/>
    <s v="Card"/>
    <s v="Learning Academy"/>
    <n v="1"/>
  </r>
  <r>
    <x v="325"/>
    <x v="57"/>
    <s v="CUST_4302"/>
    <n v="390.88"/>
    <x v="8"/>
    <x v="3"/>
    <s v="Cash"/>
    <s v="City Hotel"/>
    <n v="1"/>
  </r>
  <r>
    <x v="326"/>
    <x v="57"/>
    <s v="CUST_7303"/>
    <n v="1761.12"/>
    <x v="8"/>
    <x v="0"/>
    <s v="Card"/>
    <s v="Maintenance Services"/>
    <n v="1"/>
  </r>
  <r>
    <x v="327"/>
    <x v="57"/>
    <s v="CUST_6624"/>
    <n v="751.2"/>
    <x v="8"/>
    <x v="2"/>
    <s v="Cash"/>
    <s v="Office Depot"/>
    <n v="1"/>
  </r>
  <r>
    <x v="328"/>
    <x v="57"/>
    <s v="CUST_2531"/>
    <n v="189.24"/>
    <x v="8"/>
    <x v="0"/>
    <s v="Direct Debit"/>
    <s v="Unknown Merchant"/>
    <n v="1"/>
  </r>
  <r>
    <x v="329"/>
    <x v="57"/>
    <s v="CUST_4420"/>
    <n v="66.92"/>
    <x v="5"/>
    <x v="3"/>
    <s v="Cash"/>
    <s v="Tech Solutions Ltd"/>
    <n v="1"/>
  </r>
  <r>
    <x v="330"/>
    <x v="57"/>
    <s v="CUST_2991"/>
    <n v="1327.77"/>
    <x v="5"/>
    <x v="3"/>
    <s v="Direct Debit"/>
    <s v="City Hotel"/>
    <n v="1"/>
  </r>
  <r>
    <x v="331"/>
    <x v="57"/>
    <s v="CUST_3591"/>
    <n v="475.85"/>
    <x v="9"/>
    <x v="2"/>
    <s v="Cash"/>
    <s v="Cloud Services Inc"/>
    <n v="1"/>
  </r>
  <r>
    <x v="332"/>
    <x v="57"/>
    <s v="CUST_8354"/>
    <n v="903.34"/>
    <x v="0"/>
    <x v="3"/>
    <s v="Transfer"/>
    <s v="City Hotel"/>
    <n v="1"/>
  </r>
  <r>
    <x v="333"/>
    <x v="57"/>
    <s v="CUST_8211"/>
    <n v="1299.1099999999999"/>
    <x v="5"/>
    <x v="3"/>
    <s v="Card"/>
    <s v="Cloud Services Inc"/>
    <n v="1"/>
  </r>
  <r>
    <x v="334"/>
    <x v="57"/>
    <s v="CUST_2754"/>
    <n v="1667.25"/>
    <x v="9"/>
    <x v="2"/>
    <s v="Card"/>
    <s v="Legal Advisors"/>
    <n v="1"/>
  </r>
  <r>
    <x v="335"/>
    <x v="57"/>
    <s v="CUST_6882"/>
    <n v="702.29"/>
    <x v="9"/>
    <x v="3"/>
    <s v="Transfer"/>
    <s v="City Hotel"/>
    <n v="1"/>
  </r>
  <r>
    <x v="336"/>
    <x v="57"/>
    <s v="CUST_9772"/>
    <n v="1581.75"/>
    <x v="0"/>
    <x v="1"/>
    <s v="Cash"/>
    <s v="City Hotel"/>
    <n v="1"/>
  </r>
  <r>
    <x v="337"/>
    <x v="57"/>
    <s v="CUST_6212"/>
    <n v="94.48"/>
    <x v="0"/>
    <x v="2"/>
    <s v="Cash"/>
    <s v="Software Vendor"/>
    <n v="1"/>
  </r>
  <r>
    <x v="338"/>
    <x v="57"/>
    <s v="CUST_3399"/>
    <n v="1004.82"/>
    <x v="7"/>
    <x v="2"/>
    <s v="Transfer"/>
    <s v="Marketing Agency Ltd"/>
    <n v="1"/>
  </r>
  <r>
    <x v="339"/>
    <x v="57"/>
    <s v="CUST_1731"/>
    <n v="1147.03"/>
    <x v="9"/>
    <x v="1"/>
    <s v="Card"/>
    <s v="Industrial Supply Co"/>
    <n v="1"/>
  </r>
  <r>
    <x v="340"/>
    <x v="57"/>
    <s v="CUST_8254"/>
    <n v="1925.78"/>
    <x v="3"/>
    <x v="0"/>
    <s v="Cash"/>
    <s v="City Hotel"/>
    <n v="1"/>
  </r>
  <r>
    <x v="341"/>
    <x v="57"/>
    <s v="CUST_1916"/>
    <n v="1267.71"/>
    <x v="5"/>
    <x v="0"/>
    <s v="Transfer"/>
    <s v="Industrial Supply Co"/>
    <n v="1"/>
  </r>
  <r>
    <x v="342"/>
    <x v="57"/>
    <s v="CUST_4060"/>
    <n v="1116.3699999999999"/>
    <x v="2"/>
    <x v="2"/>
    <s v="Transfer"/>
    <s v="Unknown Merchant"/>
    <n v="1"/>
  </r>
  <r>
    <x v="343"/>
    <x v="57"/>
    <s v="CUST_2786"/>
    <n v="559.67999999999995"/>
    <x v="0"/>
    <x v="2"/>
    <s v="Transfer"/>
    <s v="Advisory Partners"/>
    <n v="1"/>
  </r>
  <r>
    <x v="344"/>
    <x v="29"/>
    <s v="CUST_8408"/>
    <n v="1966.54"/>
    <x v="1"/>
    <x v="2"/>
    <s v="Card"/>
    <s v="Maintenance Services"/>
    <n v="1"/>
  </r>
  <r>
    <x v="345"/>
    <x v="29"/>
    <s v="CUST_3511"/>
    <n v="1511.2"/>
    <x v="9"/>
    <x v="1"/>
    <s v="Cash"/>
    <s v="City Hotel"/>
    <n v="1"/>
  </r>
  <r>
    <x v="346"/>
    <x v="29"/>
    <s v="CUST_6588"/>
    <n v="1312.06"/>
    <x v="5"/>
    <x v="1"/>
    <s v="Transfer"/>
    <s v="Stationary World"/>
    <n v="1"/>
  </r>
  <r>
    <x v="347"/>
    <x v="29"/>
    <s v="CUST_8673"/>
    <n v="1814.22"/>
    <x v="5"/>
    <x v="1"/>
    <s v="Cash"/>
    <s v="Conference Center"/>
    <n v="1"/>
  </r>
  <r>
    <x v="348"/>
    <x v="29"/>
    <s v="CUST_3060"/>
    <n v="235.44"/>
    <x v="7"/>
    <x v="1"/>
    <s v="Cash"/>
    <s v="British Airways"/>
    <n v="1"/>
  </r>
  <r>
    <x v="349"/>
    <x v="29"/>
    <s v="CUST_4591"/>
    <n v="151.62"/>
    <x v="10"/>
    <x v="3"/>
    <s v="Card"/>
    <s v="Marketing Agency Ltd"/>
    <n v="1"/>
  </r>
  <r>
    <x v="350"/>
    <x v="29"/>
    <s v="CUST_6238"/>
    <n v="523.5"/>
    <x v="8"/>
    <x v="2"/>
    <s v="Cash"/>
    <s v="British Airways"/>
    <n v="1"/>
  </r>
  <r>
    <x v="351"/>
    <x v="29"/>
    <s v="CUST_6208"/>
    <n v="530.66999999999996"/>
    <x v="1"/>
    <x v="0"/>
    <s v="Cash"/>
    <s v="Cloud Services Inc"/>
    <n v="1"/>
  </r>
  <r>
    <x v="352"/>
    <x v="29"/>
    <s v="CUST_9636"/>
    <n v="1280.1400000000001"/>
    <x v="10"/>
    <x v="2"/>
    <s v="Cash"/>
    <s v="Office Depot"/>
    <n v="1"/>
  </r>
  <r>
    <x v="353"/>
    <x v="29"/>
    <s v="CUST_7172"/>
    <n v="713.91"/>
    <x v="6"/>
    <x v="2"/>
    <s v="Card"/>
    <s v="Unknown Merchant"/>
    <n v="1"/>
  </r>
  <r>
    <x v="354"/>
    <x v="29"/>
    <s v="CUST_6251"/>
    <n v="315.64"/>
    <x v="1"/>
    <x v="1"/>
    <s v="Transfer"/>
    <s v="Tech Solutions Ltd"/>
    <n v="1"/>
  </r>
  <r>
    <x v="355"/>
    <x v="29"/>
    <s v="CUST_6248"/>
    <n v="1642.01"/>
    <x v="6"/>
    <x v="2"/>
    <s v="Direct Debit"/>
    <s v="Learning Academy"/>
    <n v="1"/>
  </r>
  <r>
    <x v="356"/>
    <x v="29"/>
    <s v="CUST_7439"/>
    <n v="955.31"/>
    <x v="9"/>
    <x v="2"/>
    <s v="Transfer"/>
    <s v="Software Vendor"/>
    <n v="1"/>
  </r>
  <r>
    <x v="357"/>
    <x v="29"/>
    <s v="CUST_3437"/>
    <n v="506.61"/>
    <x v="7"/>
    <x v="3"/>
    <s v="Card"/>
    <s v="Stationary World"/>
    <n v="1"/>
  </r>
  <r>
    <x v="358"/>
    <x v="29"/>
    <s v="CUST_4583"/>
    <n v="513.54"/>
    <x v="9"/>
    <x v="1"/>
    <s v="Direct Debit"/>
    <s v="Tech Solutions Ltd"/>
    <n v="1"/>
  </r>
  <r>
    <x v="359"/>
    <x v="29"/>
    <s v="CUST_9264"/>
    <n v="284.42"/>
    <x v="8"/>
    <x v="2"/>
    <s v="Transfer"/>
    <s v="Unknown Merchant"/>
    <n v="1"/>
  </r>
  <r>
    <x v="360"/>
    <x v="29"/>
    <s v="CUST_2257"/>
    <n v="107.26"/>
    <x v="0"/>
    <x v="1"/>
    <s v="Cash"/>
    <s v="Tech Solutions Ltd"/>
    <n v="1"/>
  </r>
  <r>
    <x v="361"/>
    <x v="29"/>
    <s v="CUST_4258"/>
    <n v="719.5"/>
    <x v="7"/>
    <x v="2"/>
    <s v="Transfer"/>
    <s v="Cloud Services Inc"/>
    <n v="1"/>
  </r>
  <r>
    <x v="362"/>
    <x v="29"/>
    <s v="CUST_8478"/>
    <n v="1576.12"/>
    <x v="10"/>
    <x v="0"/>
    <s v="Transfer"/>
    <s v="Cloud Services Inc"/>
    <n v="1"/>
  </r>
  <r>
    <x v="363"/>
    <x v="29"/>
    <s v="CUST_1364"/>
    <n v="339.51"/>
    <x v="0"/>
    <x v="2"/>
    <s v="Transfer"/>
    <s v="City Hotel"/>
    <n v="1"/>
  </r>
  <r>
    <x v="364"/>
    <x v="29"/>
    <s v="CUST_5864"/>
    <n v="1813.61"/>
    <x v="8"/>
    <x v="2"/>
    <s v="Direct Debit"/>
    <s v="Learning Academy"/>
    <n v="1"/>
  </r>
  <r>
    <x v="365"/>
    <x v="29"/>
    <s v="CUST_3402"/>
    <n v="335.93"/>
    <x v="0"/>
    <x v="1"/>
    <s v="Direct Debit"/>
    <s v="Learning Academy"/>
    <n v="1"/>
  </r>
  <r>
    <x v="366"/>
    <x v="29"/>
    <s v="CUST_5890"/>
    <n v="1324.37"/>
    <x v="1"/>
    <x v="1"/>
    <s v="Card"/>
    <s v="Maintenance Services"/>
    <n v="1"/>
  </r>
  <r>
    <x v="367"/>
    <x v="29"/>
    <s v="CUST_3373"/>
    <n v="1874.91"/>
    <x v="4"/>
    <x v="3"/>
    <s v="Transfer"/>
    <s v="Conference Center"/>
    <n v="1"/>
  </r>
  <r>
    <x v="368"/>
    <x v="29"/>
    <s v="CUST_7092"/>
    <n v="5239.99"/>
    <x v="6"/>
    <x v="0"/>
    <s v="Cash"/>
    <s v="Power Supply Co"/>
    <n v="1"/>
  </r>
  <r>
    <x v="369"/>
    <x v="29"/>
    <s v="CUST_8498"/>
    <n v="1720.6"/>
    <x v="6"/>
    <x v="3"/>
    <s v="Card"/>
    <s v="City Hotel"/>
    <n v="1"/>
  </r>
  <r>
    <x v="370"/>
    <x v="29"/>
    <s v="CUST_7302"/>
    <n v="391.43"/>
    <x v="7"/>
    <x v="3"/>
    <s v="Cash"/>
    <s v="Marketing Agency Ltd"/>
    <n v="1"/>
  </r>
  <r>
    <x v="371"/>
    <x v="29"/>
    <s v="CUST_6036"/>
    <n v="197.25"/>
    <x v="4"/>
    <x v="2"/>
    <s v="Card"/>
    <s v="Stationary World"/>
    <n v="1"/>
  </r>
  <r>
    <x v="372"/>
    <x v="29"/>
    <s v="CUST_8813"/>
    <n v="1120.46"/>
    <x v="6"/>
    <x v="3"/>
    <s v="Direct Debit"/>
    <s v="Advisory Partners"/>
    <n v="1"/>
  </r>
  <r>
    <x v="373"/>
    <x v="29"/>
    <s v="CUST_8062"/>
    <n v="632.22"/>
    <x v="7"/>
    <x v="3"/>
    <s v="Direct Debit"/>
    <s v="Stationary World"/>
    <n v="1"/>
  </r>
  <r>
    <x v="374"/>
    <x v="29"/>
    <s v="CUST_4118"/>
    <n v="1307.02"/>
    <x v="9"/>
    <x v="0"/>
    <s v="Cash"/>
    <s v="Tech Solutions Ltd"/>
    <n v="1"/>
  </r>
  <r>
    <x v="375"/>
    <x v="31"/>
    <s v="CUST_3976"/>
    <n v="1906.34"/>
    <x v="4"/>
    <x v="2"/>
    <s v="Direct Debit"/>
    <s v="British Airways"/>
    <n v="1"/>
  </r>
  <r>
    <x v="376"/>
    <x v="31"/>
    <s v="CUST_9445"/>
    <n v="303.51"/>
    <x v="8"/>
    <x v="3"/>
    <s v="Card"/>
    <s v="Power Supply Co"/>
    <n v="1"/>
  </r>
  <r>
    <x v="377"/>
    <x v="31"/>
    <s v="CUST_6305"/>
    <n v="1176.8499999999999"/>
    <x v="9"/>
    <x v="2"/>
    <s v="Transfer"/>
    <s v="Marketing Agency Ltd"/>
    <n v="1"/>
  </r>
  <r>
    <x v="378"/>
    <x v="31"/>
    <s v="CUST_2994"/>
    <n v="832.83"/>
    <x v="5"/>
    <x v="2"/>
    <s v="Direct Debit"/>
    <s v="Office Depot"/>
    <n v="1"/>
  </r>
  <r>
    <x v="379"/>
    <x v="31"/>
    <s v="CUST_4687"/>
    <n v="11123.78"/>
    <x v="6"/>
    <x v="1"/>
    <s v="Card"/>
    <s v="British Airways"/>
    <n v="1"/>
  </r>
  <r>
    <x v="380"/>
    <x v="31"/>
    <s v="CUST_3265"/>
    <n v="805.36"/>
    <x v="10"/>
    <x v="0"/>
    <s v="Transfer"/>
    <s v="Conference Center"/>
    <n v="1"/>
  </r>
  <r>
    <x v="381"/>
    <x v="31"/>
    <s v="CUST_8657"/>
    <n v="997.64"/>
    <x v="8"/>
    <x v="1"/>
    <s v="Cash"/>
    <s v="Marketing Agency Ltd"/>
    <n v="1"/>
  </r>
  <r>
    <x v="382"/>
    <x v="31"/>
    <s v="CUST_3844"/>
    <n v="697.61"/>
    <x v="0"/>
    <x v="2"/>
    <s v="Direct Debit"/>
    <s v="City Hotel"/>
    <n v="1"/>
  </r>
  <r>
    <x v="383"/>
    <x v="31"/>
    <s v="CUST_9841"/>
    <n v="1678.43"/>
    <x v="5"/>
    <x v="2"/>
    <s v="Card"/>
    <s v="Power Supply Co"/>
    <n v="1"/>
  </r>
  <r>
    <x v="384"/>
    <x v="31"/>
    <s v="CUST_7770"/>
    <n v="1667"/>
    <x v="5"/>
    <x v="0"/>
    <s v="Cash"/>
    <s v="Stationary World"/>
    <n v="1"/>
  </r>
  <r>
    <x v="385"/>
    <x v="31"/>
    <s v="CUST_2727"/>
    <n v="587.75"/>
    <x v="8"/>
    <x v="3"/>
    <s v="Transfer"/>
    <s v="Maintenance Services"/>
    <n v="1"/>
  </r>
  <r>
    <x v="386"/>
    <x v="31"/>
    <s v="CUST_2455"/>
    <n v="185.8"/>
    <x v="3"/>
    <x v="0"/>
    <s v="Cash"/>
    <s v="Maintenance Services"/>
    <n v="1"/>
  </r>
  <r>
    <x v="387"/>
    <x v="31"/>
    <s v="CUST_3242"/>
    <n v="475.01"/>
    <x v="1"/>
    <x v="3"/>
    <s v="Card"/>
    <s v="Power Supply Co"/>
    <n v="1"/>
  </r>
  <r>
    <x v="388"/>
    <x v="31"/>
    <s v="CUST_1383"/>
    <n v="1321.98"/>
    <x v="8"/>
    <x v="2"/>
    <s v="Cash"/>
    <s v="Tech Solutions Ltd"/>
    <n v="1"/>
  </r>
  <r>
    <x v="389"/>
    <x v="31"/>
    <s v="CUST_3617"/>
    <n v="16543.830000000002"/>
    <x v="7"/>
    <x v="2"/>
    <s v="Direct Debit"/>
    <s v="Legal Advisors"/>
    <n v="1"/>
  </r>
  <r>
    <x v="390"/>
    <x v="31"/>
    <s v="CUST_1165"/>
    <n v="831.43"/>
    <x v="2"/>
    <x v="1"/>
    <s v="Direct Debit"/>
    <s v="Legal Advisors"/>
    <n v="1"/>
  </r>
  <r>
    <x v="391"/>
    <x v="31"/>
    <s v="CUST_6807"/>
    <n v="14170.99"/>
    <x v="10"/>
    <x v="3"/>
    <s v="Direct Debit"/>
    <s v="Tech Solutions Ltd"/>
    <n v="1"/>
  </r>
  <r>
    <x v="392"/>
    <x v="31"/>
    <s v="CUST_1515"/>
    <n v="1569.51"/>
    <x v="4"/>
    <x v="1"/>
    <s v="Direct Debit"/>
    <s v="Conference Center"/>
    <n v="1"/>
  </r>
  <r>
    <x v="393"/>
    <x v="31"/>
    <s v="CUST_4655"/>
    <n v="1748.87"/>
    <x v="3"/>
    <x v="1"/>
    <s v="Card"/>
    <s v="Maintenance Services"/>
    <n v="1"/>
  </r>
  <r>
    <x v="394"/>
    <x v="31"/>
    <s v="CUST_5555"/>
    <n v="1227.55"/>
    <x v="3"/>
    <x v="1"/>
    <s v="Direct Debit"/>
    <s v="City Hotel"/>
    <n v="1"/>
  </r>
  <r>
    <x v="395"/>
    <x v="31"/>
    <s v="CUST_8124"/>
    <n v="169.79"/>
    <x v="3"/>
    <x v="1"/>
    <s v="Direct Debit"/>
    <s v="British Airways"/>
    <n v="1"/>
  </r>
  <r>
    <x v="396"/>
    <x v="31"/>
    <s v="CUST_5402"/>
    <n v="165.42"/>
    <x v="4"/>
    <x v="1"/>
    <s v="Transfer"/>
    <s v="British Airways"/>
    <n v="1"/>
  </r>
  <r>
    <x v="397"/>
    <x v="31"/>
    <s v="CUST_5598"/>
    <n v="1005.97"/>
    <x v="6"/>
    <x v="0"/>
    <s v="Direct Debit"/>
    <s v="Legal Advisors"/>
    <n v="1"/>
  </r>
  <r>
    <x v="398"/>
    <x v="31"/>
    <s v="CUST_9998"/>
    <n v="746.31"/>
    <x v="8"/>
    <x v="1"/>
    <s v="Card"/>
    <s v="Power Supply Co"/>
    <n v="1"/>
  </r>
  <r>
    <x v="399"/>
    <x v="31"/>
    <s v="CUST_4037"/>
    <n v="677.77"/>
    <x v="4"/>
    <x v="1"/>
    <s v="Card"/>
    <s v="Marketing Agency Ltd"/>
    <n v="1"/>
  </r>
  <r>
    <x v="400"/>
    <x v="31"/>
    <s v="CUST_1100"/>
    <n v="1143.1199999999999"/>
    <x v="10"/>
    <x v="2"/>
    <s v="Direct Debit"/>
    <s v="British Airways"/>
    <n v="1"/>
  </r>
  <r>
    <x v="401"/>
    <x v="31"/>
    <s v="CUST_6153"/>
    <n v="727.18"/>
    <x v="7"/>
    <x v="0"/>
    <s v="Card"/>
    <s v="Cloud Services Inc"/>
    <n v="1"/>
  </r>
  <r>
    <x v="402"/>
    <x v="31"/>
    <s v="CUST_3397"/>
    <n v="1472.28"/>
    <x v="6"/>
    <x v="1"/>
    <s v="Card"/>
    <s v="British Airways"/>
    <n v="1"/>
  </r>
  <r>
    <x v="403"/>
    <x v="58"/>
    <s v="CUST_8158"/>
    <n v="1774.02"/>
    <x v="0"/>
    <x v="0"/>
    <s v="Direct Debit"/>
    <s v="Industrial Supply Co"/>
    <n v="1"/>
  </r>
  <r>
    <x v="404"/>
    <x v="58"/>
    <s v="CUST_2341"/>
    <n v="212.78"/>
    <x v="9"/>
    <x v="3"/>
    <s v="Card"/>
    <s v="Stationary World"/>
    <n v="1"/>
  </r>
  <r>
    <x v="405"/>
    <x v="58"/>
    <s v="CUST_3050"/>
    <n v="1879.91"/>
    <x v="3"/>
    <x v="3"/>
    <s v="Cash"/>
    <s v="Unknown Merchant"/>
    <n v="1"/>
  </r>
  <r>
    <x v="406"/>
    <x v="58"/>
    <s v="CUST_4788"/>
    <n v="417.01"/>
    <x v="10"/>
    <x v="0"/>
    <s v="Direct Debit"/>
    <s v="City Hotel"/>
    <n v="1"/>
  </r>
  <r>
    <x v="407"/>
    <x v="58"/>
    <s v="CUST_1352"/>
    <n v="1025.33"/>
    <x v="0"/>
    <x v="1"/>
    <s v="Card"/>
    <s v="Office Depot"/>
    <n v="1"/>
  </r>
  <r>
    <x v="408"/>
    <x v="58"/>
    <s v="CUST_4725"/>
    <n v="1171.76"/>
    <x v="7"/>
    <x v="2"/>
    <s v="Transfer"/>
    <s v="Maintenance Services"/>
    <n v="1"/>
  </r>
  <r>
    <x v="409"/>
    <x v="58"/>
    <s v="CUST_2478"/>
    <n v="332.87"/>
    <x v="7"/>
    <x v="2"/>
    <s v="Transfer"/>
    <s v="Marketing Agency Ltd"/>
    <n v="1"/>
  </r>
  <r>
    <x v="410"/>
    <x v="58"/>
    <s v="CUST_3092"/>
    <n v="262.37"/>
    <x v="7"/>
    <x v="3"/>
    <s v="Transfer"/>
    <s v="Legal Advisors"/>
    <n v="1"/>
  </r>
  <r>
    <x v="411"/>
    <x v="58"/>
    <s v="CUST_6409"/>
    <n v="1951.99"/>
    <x v="9"/>
    <x v="0"/>
    <s v="Card"/>
    <s v="British Airways"/>
    <n v="1"/>
  </r>
  <r>
    <x v="412"/>
    <x v="58"/>
    <s v="CUST_5138"/>
    <n v="1204.28"/>
    <x v="2"/>
    <x v="2"/>
    <s v="Direct Debit"/>
    <s v="City Hotel"/>
    <n v="1"/>
  </r>
  <r>
    <x v="413"/>
    <x v="58"/>
    <s v="CUST_8296"/>
    <n v="1507.83"/>
    <x v="10"/>
    <x v="3"/>
    <s v="Cash"/>
    <s v="Stationary World"/>
    <n v="1"/>
  </r>
  <r>
    <x v="414"/>
    <x v="58"/>
    <s v="CUST_3773"/>
    <n v="1114.3699999999999"/>
    <x v="9"/>
    <x v="3"/>
    <s v="Direct Debit"/>
    <s v="Conference Center"/>
    <n v="1"/>
  </r>
  <r>
    <x v="415"/>
    <x v="58"/>
    <s v="CUST_8427"/>
    <n v="899.53"/>
    <x v="6"/>
    <x v="1"/>
    <s v="Cash"/>
    <s v="Tech Solutions Ltd"/>
    <n v="1"/>
  </r>
  <r>
    <x v="416"/>
    <x v="58"/>
    <s v="CUST_7009"/>
    <n v="1405.94"/>
    <x v="7"/>
    <x v="2"/>
    <s v="Direct Debit"/>
    <s v="City Hotel"/>
    <n v="1"/>
  </r>
  <r>
    <x v="417"/>
    <x v="58"/>
    <s v="CUST_8962"/>
    <n v="128.08000000000001"/>
    <x v="9"/>
    <x v="0"/>
    <s v="Direct Debit"/>
    <s v="Power Supply Co"/>
    <n v="1"/>
  </r>
  <r>
    <x v="418"/>
    <x v="58"/>
    <s v="CUST_5603"/>
    <n v="731.47"/>
    <x v="3"/>
    <x v="2"/>
    <s v="Card"/>
    <s v="British Airways"/>
    <n v="1"/>
  </r>
  <r>
    <x v="419"/>
    <x v="58"/>
    <s v="CUST_2986"/>
    <n v="823.6"/>
    <x v="5"/>
    <x v="2"/>
    <s v="Cash"/>
    <s v="Tech Solutions Ltd"/>
    <n v="1"/>
  </r>
  <r>
    <x v="420"/>
    <x v="58"/>
    <s v="CUST_3547"/>
    <n v="442.17"/>
    <x v="3"/>
    <x v="1"/>
    <s v="Cash"/>
    <s v="Power Supply Co"/>
    <n v="1"/>
  </r>
  <r>
    <x v="421"/>
    <x v="58"/>
    <s v="CUST_4767"/>
    <n v="1057.54"/>
    <x v="0"/>
    <x v="3"/>
    <s v="Transfer"/>
    <s v="Learning Academy"/>
    <n v="1"/>
  </r>
  <r>
    <x v="422"/>
    <x v="58"/>
    <s v="CUST_6253"/>
    <n v="1614.99"/>
    <x v="5"/>
    <x v="0"/>
    <s v="Transfer"/>
    <s v="Legal Advisors"/>
    <n v="1"/>
  </r>
  <r>
    <x v="423"/>
    <x v="58"/>
    <s v="CUST_8211"/>
    <n v="655.94"/>
    <x v="6"/>
    <x v="0"/>
    <s v="Card"/>
    <s v="Conference Center"/>
    <n v="1"/>
  </r>
  <r>
    <x v="424"/>
    <x v="58"/>
    <s v="CUST_5175"/>
    <n v="163.9"/>
    <x v="7"/>
    <x v="1"/>
    <s v="Transfer"/>
    <s v="City Hotel"/>
    <n v="1"/>
  </r>
  <r>
    <x v="425"/>
    <x v="58"/>
    <s v="CUST_6027"/>
    <n v="697.16"/>
    <x v="5"/>
    <x v="1"/>
    <s v="Card"/>
    <s v="Stationary World"/>
    <n v="1"/>
  </r>
  <r>
    <x v="426"/>
    <x v="58"/>
    <s v="CUST_2928"/>
    <n v="866.11"/>
    <x v="2"/>
    <x v="0"/>
    <s v="Transfer"/>
    <s v="Conference Center"/>
    <n v="1"/>
  </r>
  <r>
    <x v="427"/>
    <x v="58"/>
    <s v="CUST_2211"/>
    <n v="785.49"/>
    <x v="6"/>
    <x v="1"/>
    <s v="Cash"/>
    <s v="Learning Academy"/>
    <n v="1"/>
  </r>
  <r>
    <x v="428"/>
    <x v="58"/>
    <s v="CUST_9175"/>
    <n v="1675.13"/>
    <x v="7"/>
    <x v="3"/>
    <s v="Cash"/>
    <s v="Office Depot"/>
    <n v="1"/>
  </r>
  <r>
    <x v="429"/>
    <x v="58"/>
    <s v="CUST_1328"/>
    <n v="746.88"/>
    <x v="4"/>
    <x v="1"/>
    <s v="Cash"/>
    <s v="Learning Academy"/>
    <n v="1"/>
  </r>
  <r>
    <x v="430"/>
    <x v="58"/>
    <s v="CUST_1938"/>
    <n v="79.930000000000007"/>
    <x v="6"/>
    <x v="2"/>
    <s v="Card"/>
    <s v="Learning Academy"/>
    <n v="1"/>
  </r>
  <r>
    <x v="431"/>
    <x v="58"/>
    <s v="CUST_8379"/>
    <n v="1142.75"/>
    <x v="8"/>
    <x v="3"/>
    <s v="Card"/>
    <s v="City Hotel"/>
    <n v="1"/>
  </r>
  <r>
    <x v="432"/>
    <x v="58"/>
    <s v="CUST_3934"/>
    <n v="1417.9"/>
    <x v="8"/>
    <x v="1"/>
    <s v="Transfer"/>
    <s v="Software Vendor"/>
    <n v="1"/>
  </r>
  <r>
    <x v="433"/>
    <x v="58"/>
    <s v="CUST_9027"/>
    <n v="1561.85"/>
    <x v="0"/>
    <x v="3"/>
    <s v="Cash"/>
    <s v="Stationary World"/>
    <n v="1"/>
  </r>
  <r>
    <x v="434"/>
    <x v="58"/>
    <s v="CUST_2461"/>
    <n v="589.54999999999995"/>
    <x v="4"/>
    <x v="0"/>
    <s v="Card"/>
    <s v="Marketing Agency Ltd"/>
    <n v="1"/>
  </r>
  <r>
    <x v="435"/>
    <x v="58"/>
    <s v="CUST_6247"/>
    <n v="1981.17"/>
    <x v="1"/>
    <x v="0"/>
    <s v="Card"/>
    <s v="Legal Advisors"/>
    <n v="1"/>
  </r>
  <r>
    <x v="436"/>
    <x v="59"/>
    <s v="CUST_3200"/>
    <n v="426.75"/>
    <x v="5"/>
    <x v="3"/>
    <s v="Cash"/>
    <s v="Legal Advisors"/>
    <n v="1"/>
  </r>
  <r>
    <x v="437"/>
    <x v="59"/>
    <s v="CUST_2122"/>
    <n v="1729.74"/>
    <x v="2"/>
    <x v="0"/>
    <s v="Direct Debit"/>
    <s v="Office Depot"/>
    <n v="1"/>
  </r>
  <r>
    <x v="438"/>
    <x v="59"/>
    <s v="CUST_9010"/>
    <n v="902.69"/>
    <x v="10"/>
    <x v="3"/>
    <s v="Transfer"/>
    <s v="Unknown Merchant"/>
    <n v="1"/>
  </r>
  <r>
    <x v="439"/>
    <x v="59"/>
    <s v="CUST_2810"/>
    <n v="169.3"/>
    <x v="6"/>
    <x v="1"/>
    <s v="Cash"/>
    <s v="Stationary World"/>
    <n v="1"/>
  </r>
  <r>
    <x v="440"/>
    <x v="59"/>
    <s v="CUST_3105"/>
    <n v="1412.29"/>
    <x v="9"/>
    <x v="0"/>
    <s v="Cash"/>
    <s v="Industrial Supply Co"/>
    <n v="1"/>
  </r>
  <r>
    <x v="441"/>
    <x v="59"/>
    <s v="CUST_9356"/>
    <n v="1887.87"/>
    <x v="8"/>
    <x v="1"/>
    <s v="Transfer"/>
    <s v="Legal Advisors"/>
    <n v="1"/>
  </r>
  <r>
    <x v="442"/>
    <x v="59"/>
    <s v="CUST_7609"/>
    <n v="74.61"/>
    <x v="8"/>
    <x v="2"/>
    <s v="Cash"/>
    <s v="Office Depot"/>
    <n v="1"/>
  </r>
  <r>
    <x v="443"/>
    <x v="59"/>
    <s v="CUST_4828"/>
    <n v="1514.82"/>
    <x v="8"/>
    <x v="3"/>
    <s v="Card"/>
    <s v="Marketing Agency Ltd"/>
    <n v="1"/>
  </r>
  <r>
    <x v="444"/>
    <x v="59"/>
    <s v="CUST_7764"/>
    <n v="928.42"/>
    <x v="0"/>
    <x v="3"/>
    <s v="Cash"/>
    <s v="Legal Advisors"/>
    <n v="1"/>
  </r>
  <r>
    <x v="445"/>
    <x v="59"/>
    <s v="CUST_3757"/>
    <n v="856.58"/>
    <x v="6"/>
    <x v="0"/>
    <s v="Direct Debit"/>
    <s v="Conference Center"/>
    <n v="1"/>
  </r>
  <r>
    <x v="446"/>
    <x v="59"/>
    <s v="CUST_1526"/>
    <n v="1565.77"/>
    <x v="6"/>
    <x v="3"/>
    <s v="Cash"/>
    <s v="Power Supply Co"/>
    <n v="1"/>
  </r>
  <r>
    <x v="447"/>
    <x v="59"/>
    <s v="CUST_2431"/>
    <n v="737.66"/>
    <x v="9"/>
    <x v="0"/>
    <s v="Cash"/>
    <s v="Legal Advisors"/>
    <n v="1"/>
  </r>
  <r>
    <x v="448"/>
    <x v="59"/>
    <s v="CUST_6243"/>
    <n v="363.36"/>
    <x v="5"/>
    <x v="1"/>
    <s v="Cash"/>
    <s v="Advisory Partners"/>
    <n v="1"/>
  </r>
  <r>
    <x v="449"/>
    <x v="59"/>
    <s v="CUST_7696"/>
    <n v="456.76"/>
    <x v="4"/>
    <x v="3"/>
    <s v="Direct Debit"/>
    <s v="Industrial Supply Co"/>
    <n v="1"/>
  </r>
  <r>
    <x v="450"/>
    <x v="59"/>
    <s v="CUST_8829"/>
    <n v="762.28"/>
    <x v="3"/>
    <x v="1"/>
    <s v="Direct Debit"/>
    <s v="City Hotel"/>
    <n v="1"/>
  </r>
  <r>
    <x v="451"/>
    <x v="59"/>
    <s v="CUST_4904"/>
    <n v="618.78"/>
    <x v="10"/>
    <x v="2"/>
    <s v="Card"/>
    <s v="Stationary World"/>
    <n v="1"/>
  </r>
  <r>
    <x v="452"/>
    <x v="59"/>
    <s v="CUST_9397"/>
    <n v="300.02"/>
    <x v="5"/>
    <x v="2"/>
    <s v="Direct Debit"/>
    <s v="Marketing Agency Ltd"/>
    <n v="1"/>
  </r>
  <r>
    <x v="453"/>
    <x v="59"/>
    <s v="CUST_3028"/>
    <n v="760.88"/>
    <x v="1"/>
    <x v="2"/>
    <s v="Cash"/>
    <s v="Stationary World"/>
    <n v="1"/>
  </r>
  <r>
    <x v="454"/>
    <x v="59"/>
    <s v="CUST_4809"/>
    <n v="919.29"/>
    <x v="3"/>
    <x v="1"/>
    <s v="Cash"/>
    <s v="Software Vendor"/>
    <n v="1"/>
  </r>
  <r>
    <x v="455"/>
    <x v="59"/>
    <s v="CUST_9671"/>
    <n v="1189.44"/>
    <x v="4"/>
    <x v="0"/>
    <s v="Card"/>
    <s v="Marketing Agency Ltd"/>
    <n v="1"/>
  </r>
  <r>
    <x v="456"/>
    <x v="59"/>
    <s v="CUST_6979"/>
    <n v="1585.27"/>
    <x v="2"/>
    <x v="1"/>
    <s v="Transfer"/>
    <s v="British Airways"/>
    <n v="1"/>
  </r>
  <r>
    <x v="457"/>
    <x v="59"/>
    <s v="CUST_6068"/>
    <n v="1671.11"/>
    <x v="5"/>
    <x v="1"/>
    <s v="Cash"/>
    <s v="Conference Center"/>
    <n v="1"/>
  </r>
  <r>
    <x v="458"/>
    <x v="59"/>
    <s v="CUST_9007"/>
    <n v="1466.41"/>
    <x v="1"/>
    <x v="1"/>
    <s v="Direct Debit"/>
    <s v="Tech Solutions Ltd"/>
    <n v="1"/>
  </r>
  <r>
    <x v="459"/>
    <x v="59"/>
    <s v="CUST_2209"/>
    <n v="922.28"/>
    <x v="3"/>
    <x v="0"/>
    <s v="Direct Debit"/>
    <s v="Learning Academy"/>
    <n v="1"/>
  </r>
  <r>
    <x v="460"/>
    <x v="59"/>
    <s v="CUST_4520"/>
    <n v="1273.8399999999999"/>
    <x v="5"/>
    <x v="3"/>
    <s v="Transfer"/>
    <s v="Unknown Merchant"/>
    <n v="1"/>
  </r>
  <r>
    <x v="461"/>
    <x v="59"/>
    <s v="CUST_1066"/>
    <n v="301.45999999999998"/>
    <x v="5"/>
    <x v="0"/>
    <s v="Card"/>
    <s v="Software Vendor"/>
    <n v="1"/>
  </r>
  <r>
    <x v="462"/>
    <x v="59"/>
    <s v="CUST_1849"/>
    <n v="11978.21"/>
    <x v="0"/>
    <x v="2"/>
    <s v="Card"/>
    <s v="Legal Advisors"/>
    <n v="1"/>
  </r>
  <r>
    <x v="463"/>
    <x v="59"/>
    <s v="CUST_1577"/>
    <n v="1300.27"/>
    <x v="0"/>
    <x v="2"/>
    <s v="Transfer"/>
    <s v="Unknown Merchant"/>
    <n v="1"/>
  </r>
  <r>
    <x v="464"/>
    <x v="59"/>
    <s v="CUST_5150"/>
    <n v="751.88"/>
    <x v="6"/>
    <x v="3"/>
    <s v="Transfer"/>
    <s v="Legal Advisors"/>
    <n v="1"/>
  </r>
  <r>
    <x v="465"/>
    <x v="59"/>
    <s v="CUST_1560"/>
    <n v="872.25"/>
    <x v="1"/>
    <x v="1"/>
    <s v="Direct Debit"/>
    <s v="Stationary World"/>
    <n v="1"/>
  </r>
  <r>
    <x v="466"/>
    <x v="59"/>
    <s v="CUST_4932"/>
    <n v="443.02"/>
    <x v="2"/>
    <x v="2"/>
    <s v="Transfer"/>
    <s v="Tech Solutions Ltd"/>
    <n v="1"/>
  </r>
  <r>
    <x v="467"/>
    <x v="59"/>
    <s v="CUST_7744"/>
    <n v="529.04999999999995"/>
    <x v="6"/>
    <x v="3"/>
    <s v="Cash"/>
    <s v="Cloud Services Inc"/>
    <n v="1"/>
  </r>
  <r>
    <x v="468"/>
    <x v="59"/>
    <s v="CUST_3340"/>
    <n v="1796.32"/>
    <x v="8"/>
    <x v="3"/>
    <s v="Cash"/>
    <s v="Advisory Partners"/>
    <n v="1"/>
  </r>
  <r>
    <x v="469"/>
    <x v="59"/>
    <s v="CUST_1597"/>
    <n v="1337.44"/>
    <x v="10"/>
    <x v="3"/>
    <s v="Cash"/>
    <s v="Industrial Supply Co"/>
    <n v="1"/>
  </r>
  <r>
    <x v="470"/>
    <x v="60"/>
    <s v="CUST_4556"/>
    <n v="817.31"/>
    <x v="10"/>
    <x v="2"/>
    <s v="Transfer"/>
    <s v="Maintenance Services"/>
    <n v="1"/>
  </r>
  <r>
    <x v="471"/>
    <x v="60"/>
    <s v="CUST_2184"/>
    <n v="1679.08"/>
    <x v="2"/>
    <x v="2"/>
    <s v="Direct Debit"/>
    <s v="Advisory Partners"/>
    <n v="1"/>
  </r>
  <r>
    <x v="472"/>
    <x v="60"/>
    <s v="CUST_7371"/>
    <n v="1482.31"/>
    <x v="6"/>
    <x v="3"/>
    <s v="Transfer"/>
    <s v="Legal Advisors"/>
    <n v="1"/>
  </r>
  <r>
    <x v="473"/>
    <x v="60"/>
    <s v="CUST_5146"/>
    <n v="107.17"/>
    <x v="4"/>
    <x v="0"/>
    <s v="Card"/>
    <s v="Unknown Merchant"/>
    <n v="1"/>
  </r>
  <r>
    <x v="474"/>
    <x v="60"/>
    <s v="CUST_1671"/>
    <n v="1688.12"/>
    <x v="8"/>
    <x v="2"/>
    <s v="Card"/>
    <s v="Conference Center"/>
    <n v="1"/>
  </r>
  <r>
    <x v="475"/>
    <x v="60"/>
    <s v="CUST_6879"/>
    <n v="1635.49"/>
    <x v="4"/>
    <x v="1"/>
    <s v="Direct Debit"/>
    <s v="City Hotel"/>
    <n v="1"/>
  </r>
  <r>
    <x v="476"/>
    <x v="60"/>
    <s v="CUST_3591"/>
    <n v="1135.07"/>
    <x v="7"/>
    <x v="0"/>
    <s v="Card"/>
    <s v="Industrial Supply Co"/>
    <n v="1"/>
  </r>
  <r>
    <x v="477"/>
    <x v="60"/>
    <s v="CUST_2968"/>
    <n v="1254.69"/>
    <x v="8"/>
    <x v="1"/>
    <s v="Card"/>
    <s v="Marketing Agency Ltd"/>
    <n v="1"/>
  </r>
  <r>
    <x v="478"/>
    <x v="60"/>
    <s v="CUST_5307"/>
    <n v="1159.54"/>
    <x v="9"/>
    <x v="2"/>
    <s v="Direct Debit"/>
    <s v="Maintenance Services"/>
    <n v="1"/>
  </r>
  <r>
    <x v="479"/>
    <x v="60"/>
    <s v="CUST_8304"/>
    <n v="263.85000000000002"/>
    <x v="6"/>
    <x v="0"/>
    <s v="Transfer"/>
    <s v="Maintenance Services"/>
    <n v="1"/>
  </r>
  <r>
    <x v="480"/>
    <x v="60"/>
    <s v="CUST_1464"/>
    <n v="1805.34"/>
    <x v="10"/>
    <x v="2"/>
    <s v="Transfer"/>
    <s v="Marketing Agency Ltd"/>
    <n v="1"/>
  </r>
  <r>
    <x v="481"/>
    <x v="60"/>
    <s v="CUST_9635"/>
    <n v="761.1"/>
    <x v="1"/>
    <x v="2"/>
    <s v="Card"/>
    <s v="Unknown Merchant"/>
    <n v="1"/>
  </r>
  <r>
    <x v="482"/>
    <x v="60"/>
    <s v="CUST_6543"/>
    <n v="167.29"/>
    <x v="4"/>
    <x v="3"/>
    <s v="Direct Debit"/>
    <s v="Stationary World"/>
    <n v="1"/>
  </r>
  <r>
    <x v="483"/>
    <x v="60"/>
    <s v="CUST_8607"/>
    <n v="654.67999999999995"/>
    <x v="1"/>
    <x v="3"/>
    <s v="Card"/>
    <s v="Conference Center"/>
    <n v="1"/>
  </r>
  <r>
    <x v="484"/>
    <x v="60"/>
    <s v="CUST_6966"/>
    <n v="1293.78"/>
    <x v="8"/>
    <x v="2"/>
    <s v="Direct Debit"/>
    <s v="Power Supply Co"/>
    <n v="1"/>
  </r>
  <r>
    <x v="485"/>
    <x v="60"/>
    <s v="CUST_9945"/>
    <n v="1673.04"/>
    <x v="1"/>
    <x v="2"/>
    <s v="Card"/>
    <s v="Unknown Merchant"/>
    <n v="1"/>
  </r>
  <r>
    <x v="486"/>
    <x v="60"/>
    <s v="CUST_2749"/>
    <n v="1621.91"/>
    <x v="1"/>
    <x v="1"/>
    <s v="Card"/>
    <s v="British Airways"/>
    <n v="1"/>
  </r>
  <r>
    <x v="487"/>
    <x v="60"/>
    <s v="CUST_7878"/>
    <n v="12656.96"/>
    <x v="5"/>
    <x v="1"/>
    <s v="Card"/>
    <s v="Conference Center"/>
    <n v="1"/>
  </r>
  <r>
    <x v="488"/>
    <x v="60"/>
    <s v="CUST_3892"/>
    <n v="1275.3"/>
    <x v="7"/>
    <x v="3"/>
    <s v="Cash"/>
    <s v="Cloud Services Inc"/>
    <n v="1"/>
  </r>
  <r>
    <x v="489"/>
    <x v="60"/>
    <s v="CUST_6086"/>
    <n v="343.04"/>
    <x v="2"/>
    <x v="1"/>
    <s v="Cash"/>
    <s v="City Hotel"/>
    <n v="1"/>
  </r>
  <r>
    <x v="490"/>
    <x v="60"/>
    <s v="CUST_5607"/>
    <n v="1086.8900000000001"/>
    <x v="10"/>
    <x v="2"/>
    <s v="Direct Debit"/>
    <s v="Legal Advisors"/>
    <n v="1"/>
  </r>
  <r>
    <x v="491"/>
    <x v="60"/>
    <s v="CUST_1325"/>
    <n v="1847.31"/>
    <x v="2"/>
    <x v="0"/>
    <s v="Direct Debit"/>
    <s v="Industrial Supply Co"/>
    <n v="1"/>
  </r>
  <r>
    <x v="492"/>
    <x v="60"/>
    <s v="CUST_2079"/>
    <n v="1678.21"/>
    <x v="6"/>
    <x v="3"/>
    <s v="Transfer"/>
    <s v="City Hotel"/>
    <n v="1"/>
  </r>
  <r>
    <x v="493"/>
    <x v="60"/>
    <s v="CUST_7981"/>
    <n v="891.1"/>
    <x v="1"/>
    <x v="3"/>
    <s v="Cash"/>
    <s v="Cloud Services Inc"/>
    <n v="1"/>
  </r>
  <r>
    <x v="494"/>
    <x v="60"/>
    <s v="CUST_9655"/>
    <n v="1266.1099999999999"/>
    <x v="5"/>
    <x v="0"/>
    <s v="Cash"/>
    <s v="Software Vendor"/>
    <n v="1"/>
  </r>
  <r>
    <x v="495"/>
    <x v="60"/>
    <s v="CUST_1427"/>
    <n v="1091.33"/>
    <x v="8"/>
    <x v="3"/>
    <s v="Direct Debit"/>
    <s v="Legal Advisors"/>
    <n v="1"/>
  </r>
  <r>
    <x v="496"/>
    <x v="60"/>
    <s v="CUST_3285"/>
    <n v="444.7"/>
    <x v="10"/>
    <x v="1"/>
    <s v="Direct Debit"/>
    <s v="Stationary World"/>
    <n v="1"/>
  </r>
  <r>
    <x v="497"/>
    <x v="60"/>
    <s v="CUST_8579"/>
    <n v="1339.39"/>
    <x v="0"/>
    <x v="2"/>
    <s v="Transfer"/>
    <s v="Stationary World"/>
    <n v="1"/>
  </r>
  <r>
    <x v="498"/>
    <x v="60"/>
    <s v="CUST_6228"/>
    <n v="167.61"/>
    <x v="4"/>
    <x v="0"/>
    <s v="Card"/>
    <s v="Cloud Services Inc"/>
    <n v="1"/>
  </r>
  <r>
    <x v="499"/>
    <x v="60"/>
    <s v="CUST_3365"/>
    <n v="344.98"/>
    <x v="5"/>
    <x v="1"/>
    <s v="Cash"/>
    <s v="Conference Center"/>
    <n v="1"/>
  </r>
  <r>
    <x v="500"/>
    <x v="61"/>
    <s v="CUST_2906"/>
    <n v="1602.27"/>
    <x v="8"/>
    <x v="1"/>
    <s v="Transfer"/>
    <s v="Software Vendor"/>
    <n v="1"/>
  </r>
  <r>
    <x v="501"/>
    <x v="61"/>
    <s v="CUST_8577"/>
    <n v="1083.05"/>
    <x v="0"/>
    <x v="3"/>
    <s v="Transfer"/>
    <s v="Maintenance Services"/>
    <n v="1"/>
  </r>
  <r>
    <x v="502"/>
    <x v="61"/>
    <s v="CUST_2865"/>
    <n v="1886.37"/>
    <x v="3"/>
    <x v="2"/>
    <s v="Transfer"/>
    <s v="Office Depot"/>
    <n v="1"/>
  </r>
  <r>
    <x v="503"/>
    <x v="61"/>
    <s v="CUST_5547"/>
    <n v="899.84"/>
    <x v="10"/>
    <x v="0"/>
    <s v="Direct Debit"/>
    <s v="Maintenance Services"/>
    <n v="1"/>
  </r>
  <r>
    <x v="504"/>
    <x v="61"/>
    <s v="CUST_1645"/>
    <n v="1141.83"/>
    <x v="10"/>
    <x v="0"/>
    <s v="Cash"/>
    <s v="Marketing Agency Ltd"/>
    <n v="1"/>
  </r>
  <r>
    <x v="505"/>
    <x v="61"/>
    <s v="CUST_6420"/>
    <n v="663.36"/>
    <x v="9"/>
    <x v="3"/>
    <s v="Direct Debit"/>
    <s v="Power Supply Co"/>
    <n v="1"/>
  </r>
  <r>
    <x v="506"/>
    <x v="61"/>
    <s v="CUST_3430"/>
    <n v="580.27"/>
    <x v="6"/>
    <x v="0"/>
    <s v="Direct Debit"/>
    <s v="Office Depot"/>
    <n v="1"/>
  </r>
  <r>
    <x v="507"/>
    <x v="61"/>
    <s v="CUST_2651"/>
    <n v="130.91"/>
    <x v="9"/>
    <x v="2"/>
    <s v="Transfer"/>
    <s v="Maintenance Services"/>
    <n v="1"/>
  </r>
  <r>
    <x v="508"/>
    <x v="61"/>
    <s v="CUST_8183"/>
    <n v="771.01"/>
    <x v="8"/>
    <x v="0"/>
    <s v="Direct Debit"/>
    <s v="Conference Center"/>
    <n v="1"/>
  </r>
  <r>
    <x v="509"/>
    <x v="61"/>
    <s v="CUST_1182"/>
    <n v="1621.99"/>
    <x v="4"/>
    <x v="3"/>
    <s v="Direct Debit"/>
    <s v="Conference Center"/>
    <n v="1"/>
  </r>
  <r>
    <x v="510"/>
    <x v="61"/>
    <s v="CUST_7132"/>
    <n v="874.96"/>
    <x v="4"/>
    <x v="3"/>
    <s v="Cash"/>
    <s v="Industrial Supply Co"/>
    <n v="1"/>
  </r>
  <r>
    <x v="511"/>
    <x v="61"/>
    <s v="CUST_3309"/>
    <n v="217.73"/>
    <x v="6"/>
    <x v="0"/>
    <s v="Cash"/>
    <s v="Office Depot"/>
    <n v="1"/>
  </r>
  <r>
    <x v="512"/>
    <x v="61"/>
    <s v="CUST_5236"/>
    <n v="749.74"/>
    <x v="8"/>
    <x v="2"/>
    <s v="Direct Debit"/>
    <s v="Software Vendor"/>
    <n v="1"/>
  </r>
  <r>
    <x v="513"/>
    <x v="61"/>
    <s v="CUST_8352"/>
    <n v="991.9"/>
    <x v="8"/>
    <x v="0"/>
    <s v="Direct Debit"/>
    <s v="Maintenance Services"/>
    <n v="1"/>
  </r>
  <r>
    <x v="514"/>
    <x v="61"/>
    <s v="CUST_1446"/>
    <n v="791.52"/>
    <x v="5"/>
    <x v="0"/>
    <s v="Direct Debit"/>
    <s v="Tech Solutions Ltd"/>
    <n v="1"/>
  </r>
  <r>
    <x v="515"/>
    <x v="61"/>
    <s v="CUST_2907"/>
    <n v="1102.75"/>
    <x v="1"/>
    <x v="2"/>
    <s v="Cash"/>
    <s v="Advisory Partners"/>
    <n v="1"/>
  </r>
  <r>
    <x v="516"/>
    <x v="61"/>
    <s v="CUST_7207"/>
    <n v="1626.56"/>
    <x v="9"/>
    <x v="3"/>
    <s v="Direct Debit"/>
    <s v="Power Supply Co"/>
    <n v="1"/>
  </r>
  <r>
    <x v="517"/>
    <x v="61"/>
    <s v="CUST_1564"/>
    <n v="1725.32"/>
    <x v="8"/>
    <x v="2"/>
    <s v="Cash"/>
    <s v="Unknown Merchant"/>
    <n v="1"/>
  </r>
  <r>
    <x v="518"/>
    <x v="61"/>
    <s v="CUST_2174"/>
    <n v="1365.67"/>
    <x v="10"/>
    <x v="3"/>
    <s v="Direct Debit"/>
    <s v="Advisory Partners"/>
    <n v="1"/>
  </r>
  <r>
    <x v="519"/>
    <x v="61"/>
    <s v="CUST_8727"/>
    <n v="1100.1099999999999"/>
    <x v="10"/>
    <x v="1"/>
    <s v="Direct Debit"/>
    <s v="City Hotel"/>
    <n v="1"/>
  </r>
  <r>
    <x v="520"/>
    <x v="61"/>
    <s v="CUST_8232"/>
    <n v="276.75"/>
    <x v="7"/>
    <x v="2"/>
    <s v="Direct Debit"/>
    <s v="Unknown Merchant"/>
    <n v="1"/>
  </r>
  <r>
    <x v="521"/>
    <x v="61"/>
    <s v="CUST_4347"/>
    <n v="1489.63"/>
    <x v="8"/>
    <x v="3"/>
    <s v="Card"/>
    <s v="Cloud Services Inc"/>
    <n v="1"/>
  </r>
  <r>
    <x v="522"/>
    <x v="61"/>
    <s v="CUST_3653"/>
    <n v="1058.79"/>
    <x v="8"/>
    <x v="2"/>
    <s v="Transfer"/>
    <s v="British Airways"/>
    <n v="1"/>
  </r>
  <r>
    <x v="523"/>
    <x v="61"/>
    <s v="CUST_3397"/>
    <n v="5832.06"/>
    <x v="3"/>
    <x v="2"/>
    <s v="Transfer"/>
    <s v="Advisory Partners"/>
    <n v="1"/>
  </r>
  <r>
    <x v="524"/>
    <x v="61"/>
    <s v="CUST_7034"/>
    <n v="1920.31"/>
    <x v="5"/>
    <x v="0"/>
    <s v="Card"/>
    <s v="Office Depot"/>
    <n v="1"/>
  </r>
  <r>
    <x v="525"/>
    <x v="61"/>
    <s v="CUST_8372"/>
    <n v="1777.55"/>
    <x v="0"/>
    <x v="0"/>
    <s v="Transfer"/>
    <s v="Cloud Services Inc"/>
    <n v="1"/>
  </r>
  <r>
    <x v="526"/>
    <x v="61"/>
    <s v="CUST_5267"/>
    <n v="1836.29"/>
    <x v="9"/>
    <x v="0"/>
    <s v="Transfer"/>
    <s v="Maintenance Services"/>
    <n v="1"/>
  </r>
  <r>
    <x v="527"/>
    <x v="61"/>
    <s v="CUST_5543"/>
    <n v="990.77"/>
    <x v="1"/>
    <x v="1"/>
    <s v="Card"/>
    <s v="Power Supply Co"/>
    <n v="1"/>
  </r>
  <r>
    <x v="528"/>
    <x v="62"/>
    <s v="CUST_5544"/>
    <n v="1104.3800000000001"/>
    <x v="0"/>
    <x v="1"/>
    <s v="Transfer"/>
    <s v="Industrial Supply Co"/>
    <n v="1"/>
  </r>
  <r>
    <x v="529"/>
    <x v="62"/>
    <s v="CUST_9173"/>
    <n v="1680.58"/>
    <x v="0"/>
    <x v="2"/>
    <s v="Cash"/>
    <s v="Legal Advisors"/>
    <n v="1"/>
  </r>
  <r>
    <x v="530"/>
    <x v="62"/>
    <s v="CUST_1671"/>
    <n v="756.61"/>
    <x v="5"/>
    <x v="0"/>
    <s v="Direct Debit"/>
    <s v="Advisory Partners"/>
    <n v="1"/>
  </r>
  <r>
    <x v="531"/>
    <x v="62"/>
    <s v="CUST_6997"/>
    <n v="422.06"/>
    <x v="1"/>
    <x v="2"/>
    <s v="Card"/>
    <s v="Legal Advisors"/>
    <n v="1"/>
  </r>
  <r>
    <x v="532"/>
    <x v="62"/>
    <s v="CUST_1587"/>
    <n v="1114.69"/>
    <x v="3"/>
    <x v="0"/>
    <s v="Card"/>
    <s v="Learning Academy"/>
    <n v="1"/>
  </r>
  <r>
    <x v="533"/>
    <x v="62"/>
    <s v="CUST_4321"/>
    <n v="347.64"/>
    <x v="1"/>
    <x v="3"/>
    <s v="Direct Debit"/>
    <s v="Industrial Supply Co"/>
    <n v="1"/>
  </r>
  <r>
    <x v="534"/>
    <x v="62"/>
    <s v="CUST_2556"/>
    <n v="516.44000000000005"/>
    <x v="4"/>
    <x v="1"/>
    <s v="Cash"/>
    <s v="City Hotel"/>
    <n v="1"/>
  </r>
  <r>
    <x v="535"/>
    <x v="62"/>
    <s v="CUST_9092"/>
    <n v="1164.48"/>
    <x v="10"/>
    <x v="2"/>
    <s v="Transfer"/>
    <s v="Maintenance Services"/>
    <n v="1"/>
  </r>
  <r>
    <x v="536"/>
    <x v="62"/>
    <s v="CUST_7770"/>
    <n v="1370.38"/>
    <x v="10"/>
    <x v="1"/>
    <s v="Card"/>
    <s v="Stationary World"/>
    <n v="1"/>
  </r>
  <r>
    <x v="537"/>
    <x v="62"/>
    <s v="CUST_6696"/>
    <n v="909.33"/>
    <x v="7"/>
    <x v="0"/>
    <s v="Card"/>
    <s v="Tech Solutions Ltd"/>
    <n v="1"/>
  </r>
  <r>
    <x v="538"/>
    <x v="62"/>
    <s v="CUST_8246"/>
    <n v="305.31"/>
    <x v="2"/>
    <x v="2"/>
    <s v="Transfer"/>
    <s v="Industrial Supply Co"/>
    <n v="1"/>
  </r>
  <r>
    <x v="539"/>
    <x v="62"/>
    <s v="CUST_6413"/>
    <n v="854.33"/>
    <x v="7"/>
    <x v="2"/>
    <s v="Cash"/>
    <s v="Cloud Services Inc"/>
    <n v="1"/>
  </r>
  <r>
    <x v="540"/>
    <x v="62"/>
    <s v="CUST_5095"/>
    <n v="72.790000000000006"/>
    <x v="3"/>
    <x v="2"/>
    <s v="Transfer"/>
    <s v="Maintenance Services"/>
    <n v="1"/>
  </r>
  <r>
    <x v="541"/>
    <x v="62"/>
    <s v="CUST_2986"/>
    <n v="1451.12"/>
    <x v="3"/>
    <x v="2"/>
    <s v="Transfer"/>
    <s v="British Airways"/>
    <n v="1"/>
  </r>
  <r>
    <x v="542"/>
    <x v="62"/>
    <s v="CUST_6875"/>
    <n v="70.69"/>
    <x v="3"/>
    <x v="3"/>
    <s v="Transfer"/>
    <s v="Office Depot"/>
    <n v="1"/>
  </r>
  <r>
    <x v="543"/>
    <x v="62"/>
    <s v="CUST_3542"/>
    <n v="11535.48"/>
    <x v="5"/>
    <x v="3"/>
    <s v="Card"/>
    <s v="Learning Academy"/>
    <n v="1"/>
  </r>
  <r>
    <x v="544"/>
    <x v="62"/>
    <s v="CUST_4720"/>
    <n v="1596.63"/>
    <x v="8"/>
    <x v="0"/>
    <s v="Direct Debit"/>
    <s v="Industrial Supply Co"/>
    <n v="1"/>
  </r>
  <r>
    <x v="545"/>
    <x v="62"/>
    <s v="CUST_6694"/>
    <n v="1127.5999999999999"/>
    <x v="7"/>
    <x v="3"/>
    <s v="Card"/>
    <s v="Maintenance Services"/>
    <n v="1"/>
  </r>
  <r>
    <x v="546"/>
    <x v="62"/>
    <s v="CUST_1109"/>
    <n v="347.93"/>
    <x v="3"/>
    <x v="0"/>
    <s v="Cash"/>
    <s v="Stationary World"/>
    <n v="1"/>
  </r>
  <r>
    <x v="547"/>
    <x v="62"/>
    <s v="CUST_7523"/>
    <n v="1693.71"/>
    <x v="5"/>
    <x v="3"/>
    <s v="Card"/>
    <s v="Advisory Partners"/>
    <n v="1"/>
  </r>
  <r>
    <x v="548"/>
    <x v="62"/>
    <s v="CUST_5759"/>
    <n v="1266.2"/>
    <x v="2"/>
    <x v="1"/>
    <s v="Card"/>
    <s v="Legal Advisors"/>
    <n v="1"/>
  </r>
  <r>
    <x v="549"/>
    <x v="62"/>
    <s v="CUST_8209"/>
    <n v="1691.53"/>
    <x v="10"/>
    <x v="1"/>
    <s v="Direct Debit"/>
    <s v="City Hotel"/>
    <n v="1"/>
  </r>
  <r>
    <x v="550"/>
    <x v="62"/>
    <s v="CUST_7683"/>
    <n v="639"/>
    <x v="9"/>
    <x v="0"/>
    <s v="Card"/>
    <s v="Conference Center"/>
    <n v="1"/>
  </r>
  <r>
    <x v="551"/>
    <x v="62"/>
    <s v="CUST_4464"/>
    <n v="379.29"/>
    <x v="3"/>
    <x v="3"/>
    <s v="Direct Debit"/>
    <s v="Advisory Partners"/>
    <n v="1"/>
  </r>
  <r>
    <x v="552"/>
    <x v="63"/>
    <s v="CUST_9110"/>
    <n v="314.31"/>
    <x v="1"/>
    <x v="0"/>
    <s v="Card"/>
    <s v="Conference Center"/>
    <n v="1"/>
  </r>
  <r>
    <x v="553"/>
    <x v="63"/>
    <s v="CUST_8587"/>
    <n v="485.68"/>
    <x v="1"/>
    <x v="0"/>
    <s v="Direct Debit"/>
    <s v="Stationary World"/>
    <n v="1"/>
  </r>
  <r>
    <x v="554"/>
    <x v="63"/>
    <s v="CUST_8813"/>
    <n v="325.02"/>
    <x v="0"/>
    <x v="3"/>
    <s v="Cash"/>
    <s v="Learning Academy"/>
    <n v="1"/>
  </r>
  <r>
    <x v="555"/>
    <x v="63"/>
    <s v="CUST_7097"/>
    <n v="1079.8900000000001"/>
    <x v="0"/>
    <x v="1"/>
    <s v="Transfer"/>
    <s v="Advisory Partners"/>
    <n v="1"/>
  </r>
  <r>
    <x v="556"/>
    <x v="63"/>
    <s v="CUST_6925"/>
    <n v="1371.25"/>
    <x v="6"/>
    <x v="2"/>
    <s v="Transfer"/>
    <s v="City Hotel"/>
    <n v="1"/>
  </r>
  <r>
    <x v="557"/>
    <x v="63"/>
    <s v="CUST_3479"/>
    <n v="1204.3499999999999"/>
    <x v="2"/>
    <x v="3"/>
    <s v="Direct Debit"/>
    <s v="City Hotel"/>
    <n v="1"/>
  </r>
  <r>
    <x v="558"/>
    <x v="63"/>
    <s v="CUST_6103"/>
    <n v="1792.07"/>
    <x v="2"/>
    <x v="3"/>
    <s v="Cash"/>
    <s v="Power Supply Co"/>
    <n v="1"/>
  </r>
  <r>
    <x v="559"/>
    <x v="63"/>
    <s v="CUST_2837"/>
    <n v="1785.82"/>
    <x v="4"/>
    <x v="0"/>
    <s v="Cash"/>
    <s v="Unknown Merchant"/>
    <n v="1"/>
  </r>
  <r>
    <x v="560"/>
    <x v="63"/>
    <s v="CUST_9220"/>
    <n v="1122.74"/>
    <x v="8"/>
    <x v="3"/>
    <s v="Card"/>
    <s v="British Airways"/>
    <n v="1"/>
  </r>
  <r>
    <x v="561"/>
    <x v="63"/>
    <s v="CUST_5086"/>
    <n v="989.63"/>
    <x v="0"/>
    <x v="3"/>
    <s v="Direct Debit"/>
    <s v="Office Depot"/>
    <n v="1"/>
  </r>
  <r>
    <x v="562"/>
    <x v="63"/>
    <s v="CUST_3296"/>
    <n v="1934.19"/>
    <x v="2"/>
    <x v="3"/>
    <s v="Direct Debit"/>
    <s v="Tech Solutions Ltd"/>
    <n v="1"/>
  </r>
  <r>
    <x v="563"/>
    <x v="63"/>
    <s v="CUST_3803"/>
    <n v="1951.37"/>
    <x v="9"/>
    <x v="2"/>
    <s v="Transfer"/>
    <s v="Learning Academy"/>
    <n v="1"/>
  </r>
  <r>
    <x v="564"/>
    <x v="63"/>
    <s v="CUST_3460"/>
    <n v="877.63"/>
    <x v="3"/>
    <x v="1"/>
    <s v="Transfer"/>
    <s v="Office Depot"/>
    <n v="1"/>
  </r>
  <r>
    <x v="565"/>
    <x v="63"/>
    <s v="CUST_9578"/>
    <n v="1861.86"/>
    <x v="8"/>
    <x v="1"/>
    <s v="Cash"/>
    <s v="Cloud Services Inc"/>
    <n v="1"/>
  </r>
  <r>
    <x v="566"/>
    <x v="63"/>
    <s v="CUST_9186"/>
    <n v="829.17"/>
    <x v="4"/>
    <x v="0"/>
    <s v="Direct Debit"/>
    <s v="Software Vendor"/>
    <n v="1"/>
  </r>
  <r>
    <x v="567"/>
    <x v="63"/>
    <s v="CUST_7686"/>
    <n v="604.87"/>
    <x v="9"/>
    <x v="2"/>
    <s v="Direct Debit"/>
    <s v="Software Vendor"/>
    <n v="1"/>
  </r>
  <r>
    <x v="568"/>
    <x v="64"/>
    <s v="CUST_8989"/>
    <n v="339.94"/>
    <x v="0"/>
    <x v="1"/>
    <s v="Transfer"/>
    <s v="Software Vendor"/>
    <n v="1"/>
  </r>
  <r>
    <x v="569"/>
    <x v="64"/>
    <s v="CUST_8056"/>
    <n v="1087.05"/>
    <x v="2"/>
    <x v="0"/>
    <s v="Transfer"/>
    <s v="Legal Advisors"/>
    <n v="1"/>
  </r>
  <r>
    <x v="570"/>
    <x v="64"/>
    <s v="CUST_9659"/>
    <n v="396.72"/>
    <x v="2"/>
    <x v="2"/>
    <s v="Cash"/>
    <s v="Office Depot"/>
    <n v="1"/>
  </r>
  <r>
    <x v="571"/>
    <x v="64"/>
    <s v="CUST_3048"/>
    <n v="1627.72"/>
    <x v="0"/>
    <x v="3"/>
    <s v="Transfer"/>
    <s v="City Hotel"/>
    <n v="1"/>
  </r>
  <r>
    <x v="572"/>
    <x v="64"/>
    <s v="CUST_6295"/>
    <n v="1728.4"/>
    <x v="3"/>
    <x v="2"/>
    <s v="Cash"/>
    <s v="Advisory Partners"/>
    <n v="1"/>
  </r>
  <r>
    <x v="573"/>
    <x v="64"/>
    <s v="CUST_3785"/>
    <n v="390.21"/>
    <x v="4"/>
    <x v="3"/>
    <s v="Cash"/>
    <s v="Advisory Partners"/>
    <n v="1"/>
  </r>
  <r>
    <x v="574"/>
    <x v="64"/>
    <s v="CUST_8031"/>
    <n v="954.59"/>
    <x v="2"/>
    <x v="2"/>
    <s v="Card"/>
    <s v="Unknown Merchant"/>
    <n v="1"/>
  </r>
  <r>
    <x v="575"/>
    <x v="64"/>
    <s v="CUST_5741"/>
    <n v="187.52"/>
    <x v="10"/>
    <x v="3"/>
    <s v="Card"/>
    <s v="British Airways"/>
    <n v="1"/>
  </r>
  <r>
    <x v="576"/>
    <x v="64"/>
    <s v="CUST_5523"/>
    <n v="557.16999999999996"/>
    <x v="6"/>
    <x v="2"/>
    <s v="Transfer"/>
    <s v="Conference Center"/>
    <n v="1"/>
  </r>
  <r>
    <x v="577"/>
    <x v="64"/>
    <s v="CUST_2337"/>
    <n v="9746.94"/>
    <x v="0"/>
    <x v="1"/>
    <s v="Cash"/>
    <s v="Learning Academy"/>
    <n v="1"/>
  </r>
  <r>
    <x v="578"/>
    <x v="64"/>
    <s v="CUST_2014"/>
    <n v="1931.26"/>
    <x v="6"/>
    <x v="3"/>
    <s v="Transfer"/>
    <s v="Software Vendor"/>
    <n v="1"/>
  </r>
  <r>
    <x v="579"/>
    <x v="64"/>
    <s v="CUST_5933"/>
    <n v="1606.18"/>
    <x v="3"/>
    <x v="2"/>
    <s v="Transfer"/>
    <s v="Legal Advisors"/>
    <n v="1"/>
  </r>
  <r>
    <x v="580"/>
    <x v="64"/>
    <s v="CUST_6232"/>
    <n v="1289.2"/>
    <x v="3"/>
    <x v="1"/>
    <s v="Direct Debit"/>
    <s v="Unknown Merchant"/>
    <n v="1"/>
  </r>
  <r>
    <x v="581"/>
    <x v="64"/>
    <s v="CUST_1917"/>
    <n v="846.51"/>
    <x v="0"/>
    <x v="1"/>
    <s v="Direct Debit"/>
    <s v="Stationary World"/>
    <n v="1"/>
  </r>
  <r>
    <x v="582"/>
    <x v="64"/>
    <s v="CUST_2048"/>
    <n v="527.24"/>
    <x v="2"/>
    <x v="2"/>
    <s v="Cash"/>
    <s v="Power Supply Co"/>
    <n v="1"/>
  </r>
  <r>
    <x v="583"/>
    <x v="64"/>
    <s v="CUST_5815"/>
    <n v="1365.15"/>
    <x v="5"/>
    <x v="1"/>
    <s v="Transfer"/>
    <s v="Tech Solutions Ltd"/>
    <n v="1"/>
  </r>
  <r>
    <x v="584"/>
    <x v="64"/>
    <s v="CUST_3181"/>
    <n v="1901.96"/>
    <x v="5"/>
    <x v="2"/>
    <s v="Direct Debit"/>
    <s v="Office Depot"/>
    <n v="1"/>
  </r>
  <r>
    <x v="585"/>
    <x v="64"/>
    <s v="CUST_2230"/>
    <n v="1299.47"/>
    <x v="7"/>
    <x v="0"/>
    <s v="Card"/>
    <s v="Tech Solutions Ltd"/>
    <n v="1"/>
  </r>
  <r>
    <x v="586"/>
    <x v="64"/>
    <s v="CUST_3883"/>
    <n v="1927.62"/>
    <x v="9"/>
    <x v="0"/>
    <s v="Direct Debit"/>
    <s v="Industrial Supply Co"/>
    <n v="1"/>
  </r>
  <r>
    <x v="587"/>
    <x v="64"/>
    <s v="CUST_9096"/>
    <n v="1724.77"/>
    <x v="2"/>
    <x v="2"/>
    <s v="Cash"/>
    <s v="Unknown Merchant"/>
    <n v="1"/>
  </r>
  <r>
    <x v="588"/>
    <x v="64"/>
    <s v="CUST_2797"/>
    <n v="671.46"/>
    <x v="7"/>
    <x v="1"/>
    <s v="Cash"/>
    <s v="Marketing Agency Ltd"/>
    <n v="1"/>
  </r>
  <r>
    <x v="589"/>
    <x v="64"/>
    <s v="CUST_6289"/>
    <n v="511.74"/>
    <x v="0"/>
    <x v="3"/>
    <s v="Card"/>
    <s v="City Hotel"/>
    <n v="1"/>
  </r>
  <r>
    <x v="590"/>
    <x v="64"/>
    <s v="CUST_9879"/>
    <n v="855.08"/>
    <x v="8"/>
    <x v="0"/>
    <s v="Card"/>
    <s v="Cloud Services Inc"/>
    <n v="1"/>
  </r>
  <r>
    <x v="591"/>
    <x v="64"/>
    <s v="CUST_8848"/>
    <n v="764.84"/>
    <x v="8"/>
    <x v="1"/>
    <s v="Transfer"/>
    <s v="Stationary World"/>
    <n v="1"/>
  </r>
  <r>
    <x v="592"/>
    <x v="64"/>
    <s v="CUST_5753"/>
    <n v="1087.3"/>
    <x v="8"/>
    <x v="2"/>
    <s v="Direct Debit"/>
    <s v="Learning Academy"/>
    <n v="1"/>
  </r>
  <r>
    <x v="593"/>
    <x v="64"/>
    <s v="CUST_1078"/>
    <n v="633.07000000000005"/>
    <x v="3"/>
    <x v="3"/>
    <s v="Card"/>
    <s v="Maintenance Services"/>
    <n v="1"/>
  </r>
  <r>
    <x v="594"/>
    <x v="64"/>
    <s v="CUST_5091"/>
    <n v="78.7"/>
    <x v="6"/>
    <x v="2"/>
    <s v="Cash"/>
    <s v="Maintenance Services"/>
    <n v="1"/>
  </r>
  <r>
    <x v="595"/>
    <x v="64"/>
    <s v="CUST_5817"/>
    <n v="383.19"/>
    <x v="2"/>
    <x v="0"/>
    <s v="Transfer"/>
    <s v="Learning Academy"/>
    <n v="1"/>
  </r>
  <r>
    <x v="596"/>
    <x v="64"/>
    <s v="CUST_4542"/>
    <n v="1797.05"/>
    <x v="6"/>
    <x v="3"/>
    <s v="Card"/>
    <s v="Maintenance Services"/>
    <n v="1"/>
  </r>
  <r>
    <x v="597"/>
    <x v="64"/>
    <s v="CUST_5888"/>
    <n v="1996.85"/>
    <x v="1"/>
    <x v="0"/>
    <s v="Cash"/>
    <s v="Office Depot"/>
    <n v="1"/>
  </r>
  <r>
    <x v="598"/>
    <x v="64"/>
    <s v="CUST_2233"/>
    <n v="504.76"/>
    <x v="3"/>
    <x v="0"/>
    <s v="Direct Debit"/>
    <s v="Conference Center"/>
    <n v="1"/>
  </r>
  <r>
    <x v="599"/>
    <x v="64"/>
    <s v="CUST_6747"/>
    <n v="1636.1"/>
    <x v="8"/>
    <x v="1"/>
    <s v="Cash"/>
    <s v="Advisory Partners"/>
    <n v="1"/>
  </r>
  <r>
    <x v="600"/>
    <x v="65"/>
    <s v="CUST_7588"/>
    <n v="454.26"/>
    <x v="9"/>
    <x v="1"/>
    <s v="Transfer"/>
    <s v="Tech Solutions Ltd"/>
    <n v="1"/>
  </r>
  <r>
    <x v="601"/>
    <x v="65"/>
    <s v="CUST_1329"/>
    <n v="449.15"/>
    <x v="4"/>
    <x v="2"/>
    <s v="Cash"/>
    <s v="Learning Academy"/>
    <n v="1"/>
  </r>
  <r>
    <x v="602"/>
    <x v="65"/>
    <s v="CUST_8490"/>
    <n v="1699.64"/>
    <x v="6"/>
    <x v="0"/>
    <s v="Cash"/>
    <s v="British Airways"/>
    <n v="1"/>
  </r>
  <r>
    <x v="603"/>
    <x v="65"/>
    <s v="CUST_3416"/>
    <n v="877.88"/>
    <x v="4"/>
    <x v="3"/>
    <s v="Transfer"/>
    <s v="Unknown Merchant"/>
    <n v="1"/>
  </r>
  <r>
    <x v="604"/>
    <x v="65"/>
    <s v="CUST_3257"/>
    <n v="19147.82"/>
    <x v="2"/>
    <x v="3"/>
    <s v="Card"/>
    <s v="Learning Academy"/>
    <n v="1"/>
  </r>
  <r>
    <x v="605"/>
    <x v="65"/>
    <s v="CUST_1529"/>
    <n v="56.76"/>
    <x v="6"/>
    <x v="2"/>
    <s v="Direct Debit"/>
    <s v="Office Depot"/>
    <n v="1"/>
  </r>
  <r>
    <x v="606"/>
    <x v="65"/>
    <s v="CUST_6898"/>
    <n v="560.88"/>
    <x v="1"/>
    <x v="2"/>
    <s v="Cash"/>
    <s v="Marketing Agency Ltd"/>
    <n v="1"/>
  </r>
  <r>
    <x v="607"/>
    <x v="65"/>
    <s v="CUST_6450"/>
    <n v="1293.6400000000001"/>
    <x v="0"/>
    <x v="3"/>
    <s v="Transfer"/>
    <s v="Conference Center"/>
    <n v="1"/>
  </r>
  <r>
    <x v="608"/>
    <x v="65"/>
    <s v="CUST_1287"/>
    <n v="87.05"/>
    <x v="9"/>
    <x v="1"/>
    <s v="Cash"/>
    <s v="Learning Academy"/>
    <n v="1"/>
  </r>
  <r>
    <x v="609"/>
    <x v="65"/>
    <s v="CUST_8235"/>
    <n v="1454.49"/>
    <x v="5"/>
    <x v="1"/>
    <s v="Transfer"/>
    <s v="Office Depot"/>
    <n v="1"/>
  </r>
  <r>
    <x v="610"/>
    <x v="65"/>
    <s v="CUST_6806"/>
    <n v="492"/>
    <x v="1"/>
    <x v="1"/>
    <s v="Transfer"/>
    <s v="Unknown Merchant"/>
    <n v="1"/>
  </r>
  <r>
    <x v="611"/>
    <x v="65"/>
    <s v="CUST_8995"/>
    <n v="7766.99"/>
    <x v="9"/>
    <x v="3"/>
    <s v="Direct Debit"/>
    <s v="Cloud Services Inc"/>
    <n v="1"/>
  </r>
  <r>
    <x v="612"/>
    <x v="65"/>
    <s v="CUST_4840"/>
    <n v="351.57"/>
    <x v="7"/>
    <x v="2"/>
    <s v="Card"/>
    <s v="Unknown Merchant"/>
    <n v="1"/>
  </r>
  <r>
    <x v="613"/>
    <x v="65"/>
    <s v="CUST_9276"/>
    <n v="902.81"/>
    <x v="2"/>
    <x v="0"/>
    <s v="Card"/>
    <s v="Conference Center"/>
    <n v="1"/>
  </r>
  <r>
    <x v="614"/>
    <x v="65"/>
    <s v="CUST_7722"/>
    <n v="219.08"/>
    <x v="2"/>
    <x v="0"/>
    <s v="Direct Debit"/>
    <s v="Maintenance Services"/>
    <n v="1"/>
  </r>
  <r>
    <x v="615"/>
    <x v="65"/>
    <s v="CUST_8804"/>
    <n v="788.53"/>
    <x v="7"/>
    <x v="2"/>
    <s v="Direct Debit"/>
    <s v="Tech Solutions Ltd"/>
    <n v="1"/>
  </r>
  <r>
    <x v="616"/>
    <x v="65"/>
    <s v="CUST_4660"/>
    <n v="1716.34"/>
    <x v="5"/>
    <x v="3"/>
    <s v="Transfer"/>
    <s v="Maintenance Services"/>
    <n v="1"/>
  </r>
  <r>
    <x v="617"/>
    <x v="66"/>
    <s v="CUST_4486"/>
    <n v="1712.13"/>
    <x v="0"/>
    <x v="2"/>
    <s v="Cash"/>
    <s v="Legal Advisors"/>
    <n v="1"/>
  </r>
  <r>
    <x v="618"/>
    <x v="66"/>
    <s v="CUST_9884"/>
    <n v="1395.33"/>
    <x v="4"/>
    <x v="1"/>
    <s v="Transfer"/>
    <s v="Power Supply Co"/>
    <n v="1"/>
  </r>
  <r>
    <x v="619"/>
    <x v="66"/>
    <s v="CUST_2763"/>
    <n v="1133.01"/>
    <x v="0"/>
    <x v="2"/>
    <s v="Cash"/>
    <s v="Maintenance Services"/>
    <n v="1"/>
  </r>
  <r>
    <x v="620"/>
    <x v="66"/>
    <s v="CUST_9321"/>
    <n v="1482.51"/>
    <x v="0"/>
    <x v="2"/>
    <s v="Direct Debit"/>
    <s v="Software Vendor"/>
    <n v="1"/>
  </r>
  <r>
    <x v="621"/>
    <x v="66"/>
    <s v="CUST_2925"/>
    <n v="1446.47"/>
    <x v="0"/>
    <x v="2"/>
    <s v="Direct Debit"/>
    <s v="Maintenance Services"/>
    <n v="1"/>
  </r>
  <r>
    <x v="622"/>
    <x v="66"/>
    <s v="CUST_7295"/>
    <n v="502"/>
    <x v="1"/>
    <x v="3"/>
    <s v="Direct Debit"/>
    <s v="Maintenance Services"/>
    <n v="1"/>
  </r>
  <r>
    <x v="623"/>
    <x v="66"/>
    <s v="CUST_9264"/>
    <n v="354.58"/>
    <x v="0"/>
    <x v="1"/>
    <s v="Transfer"/>
    <s v="Software Vendor"/>
    <n v="1"/>
  </r>
  <r>
    <x v="624"/>
    <x v="66"/>
    <s v="CUST_2048"/>
    <n v="507.74"/>
    <x v="4"/>
    <x v="1"/>
    <s v="Direct Debit"/>
    <s v="Tech Solutions Ltd"/>
    <n v="1"/>
  </r>
  <r>
    <x v="625"/>
    <x v="66"/>
    <s v="CUST_2753"/>
    <n v="1340.13"/>
    <x v="8"/>
    <x v="0"/>
    <s v="Card"/>
    <s v="Stationary World"/>
    <n v="1"/>
  </r>
  <r>
    <x v="626"/>
    <x v="66"/>
    <s v="CUST_4259"/>
    <n v="672.88"/>
    <x v="5"/>
    <x v="3"/>
    <s v="Card"/>
    <s v="Tech Solutions Ltd"/>
    <n v="1"/>
  </r>
  <r>
    <x v="627"/>
    <x v="66"/>
    <s v="CUST_8570"/>
    <n v="1110.3699999999999"/>
    <x v="9"/>
    <x v="1"/>
    <s v="Direct Debit"/>
    <s v="Stationary World"/>
    <n v="1"/>
  </r>
  <r>
    <x v="628"/>
    <x v="66"/>
    <s v="CUST_9125"/>
    <n v="620.34"/>
    <x v="3"/>
    <x v="1"/>
    <s v="Transfer"/>
    <s v="Industrial Supply Co"/>
    <n v="1"/>
  </r>
  <r>
    <x v="629"/>
    <x v="66"/>
    <s v="CUST_6630"/>
    <n v="971.16"/>
    <x v="3"/>
    <x v="3"/>
    <s v="Cash"/>
    <s v="Unknown Merchant"/>
    <n v="1"/>
  </r>
  <r>
    <x v="630"/>
    <x v="66"/>
    <s v="CUST_8954"/>
    <n v="343.73"/>
    <x v="7"/>
    <x v="3"/>
    <s v="Card"/>
    <s v="City Hotel"/>
    <n v="1"/>
  </r>
  <r>
    <x v="631"/>
    <x v="66"/>
    <s v="CUST_9895"/>
    <n v="1234.3499999999999"/>
    <x v="10"/>
    <x v="2"/>
    <s v="Cash"/>
    <s v="Cloud Services Inc"/>
    <n v="1"/>
  </r>
  <r>
    <x v="632"/>
    <x v="66"/>
    <s v="CUST_3506"/>
    <n v="742.28"/>
    <x v="7"/>
    <x v="3"/>
    <s v="Cash"/>
    <s v="Maintenance Services"/>
    <n v="1"/>
  </r>
  <r>
    <x v="633"/>
    <x v="66"/>
    <s v="CUST_8282"/>
    <n v="915.3"/>
    <x v="10"/>
    <x v="3"/>
    <s v="Transfer"/>
    <s v="Maintenance Services"/>
    <n v="1"/>
  </r>
  <r>
    <x v="634"/>
    <x v="66"/>
    <s v="CUST_6188"/>
    <n v="1235.28"/>
    <x v="3"/>
    <x v="3"/>
    <s v="Card"/>
    <s v="Cloud Services Inc"/>
    <n v="1"/>
  </r>
  <r>
    <x v="635"/>
    <x v="66"/>
    <s v="CUST_9353"/>
    <n v="149.37"/>
    <x v="9"/>
    <x v="3"/>
    <s v="Transfer"/>
    <s v="Power Supply Co"/>
    <n v="1"/>
  </r>
  <r>
    <x v="636"/>
    <x v="66"/>
    <s v="CUST_1091"/>
    <n v="260.51"/>
    <x v="9"/>
    <x v="1"/>
    <s v="Transfer"/>
    <s v="Cloud Services Inc"/>
    <n v="1"/>
  </r>
  <r>
    <x v="637"/>
    <x v="66"/>
    <s v="CUST_8190"/>
    <n v="794.56"/>
    <x v="5"/>
    <x v="0"/>
    <s v="Cash"/>
    <s v="Cloud Services Inc"/>
    <n v="1"/>
  </r>
  <r>
    <x v="638"/>
    <x v="66"/>
    <s v="CUST_8986"/>
    <n v="1403.16"/>
    <x v="1"/>
    <x v="2"/>
    <s v="Direct Debit"/>
    <s v="Conference Center"/>
    <n v="1"/>
  </r>
  <r>
    <x v="639"/>
    <x v="66"/>
    <s v="CUST_3108"/>
    <n v="1350.83"/>
    <x v="6"/>
    <x v="1"/>
    <s v="Transfer"/>
    <s v="Conference Center"/>
    <n v="1"/>
  </r>
  <r>
    <x v="640"/>
    <x v="66"/>
    <s v="CUST_2986"/>
    <n v="935.87"/>
    <x v="3"/>
    <x v="1"/>
    <s v="Direct Debit"/>
    <s v="Conference Center"/>
    <n v="1"/>
  </r>
  <r>
    <x v="641"/>
    <x v="66"/>
    <s v="CUST_3532"/>
    <n v="524.95000000000005"/>
    <x v="5"/>
    <x v="1"/>
    <s v="Transfer"/>
    <s v="Power Supply Co"/>
    <n v="1"/>
  </r>
  <r>
    <x v="642"/>
    <x v="66"/>
    <s v="CUST_2892"/>
    <n v="1961.94"/>
    <x v="0"/>
    <x v="1"/>
    <s v="Cash"/>
    <s v="Stationary World"/>
    <n v="1"/>
  </r>
  <r>
    <x v="643"/>
    <x v="66"/>
    <s v="CUST_6492"/>
    <n v="562.42999999999995"/>
    <x v="9"/>
    <x v="1"/>
    <s v="Card"/>
    <s v="Software Vendor"/>
    <n v="1"/>
  </r>
  <r>
    <x v="644"/>
    <x v="66"/>
    <s v="CUST_2515"/>
    <n v="132.15"/>
    <x v="7"/>
    <x v="0"/>
    <s v="Card"/>
    <s v="Marketing Agency Ltd"/>
    <n v="1"/>
  </r>
  <r>
    <x v="645"/>
    <x v="66"/>
    <s v="CUST_6134"/>
    <n v="1433.34"/>
    <x v="6"/>
    <x v="3"/>
    <s v="Cash"/>
    <s v="City Hotel"/>
    <n v="1"/>
  </r>
  <r>
    <x v="646"/>
    <x v="66"/>
    <s v="CUST_1990"/>
    <n v="1044.22"/>
    <x v="10"/>
    <x v="1"/>
    <s v="Card"/>
    <s v="City Hotel"/>
    <n v="1"/>
  </r>
  <r>
    <x v="647"/>
    <x v="66"/>
    <s v="CUST_3902"/>
    <n v="1836.93"/>
    <x v="2"/>
    <x v="2"/>
    <s v="Cash"/>
    <s v="Marketing Agency Ltd"/>
    <n v="1"/>
  </r>
  <r>
    <x v="648"/>
    <x v="67"/>
    <s v="CUST_2853"/>
    <n v="1821.76"/>
    <x v="9"/>
    <x v="3"/>
    <s v="Transfer"/>
    <s v="Industrial Supply Co"/>
    <n v="1"/>
  </r>
  <r>
    <x v="649"/>
    <x v="67"/>
    <s v="CUST_2081"/>
    <n v="1557.97"/>
    <x v="0"/>
    <x v="0"/>
    <s v="Transfer"/>
    <s v="City Hotel"/>
    <n v="1"/>
  </r>
  <r>
    <x v="650"/>
    <x v="67"/>
    <s v="CUST_8424"/>
    <n v="15955.59"/>
    <x v="5"/>
    <x v="2"/>
    <s v="Transfer"/>
    <s v="Advisory Partners"/>
    <n v="1"/>
  </r>
  <r>
    <x v="651"/>
    <x v="67"/>
    <s v="CUST_4718"/>
    <n v="1801.4"/>
    <x v="4"/>
    <x v="1"/>
    <s v="Transfer"/>
    <s v="Advisory Partners"/>
    <n v="1"/>
  </r>
  <r>
    <x v="652"/>
    <x v="67"/>
    <s v="CUST_1139"/>
    <n v="16612.150000000001"/>
    <x v="9"/>
    <x v="2"/>
    <s v="Cash"/>
    <s v="Power Supply Co"/>
    <n v="1"/>
  </r>
  <r>
    <x v="653"/>
    <x v="67"/>
    <s v="CUST_3187"/>
    <n v="1777.93"/>
    <x v="4"/>
    <x v="0"/>
    <s v="Transfer"/>
    <s v="Industrial Supply Co"/>
    <n v="1"/>
  </r>
  <r>
    <x v="654"/>
    <x v="67"/>
    <s v="CUST_4262"/>
    <n v="1822.46"/>
    <x v="9"/>
    <x v="0"/>
    <s v="Transfer"/>
    <s v="Power Supply Co"/>
    <n v="1"/>
  </r>
  <r>
    <x v="655"/>
    <x v="67"/>
    <s v="CUST_8549"/>
    <n v="950.85"/>
    <x v="4"/>
    <x v="0"/>
    <s v="Transfer"/>
    <s v="Learning Academy"/>
    <n v="1"/>
  </r>
  <r>
    <x v="656"/>
    <x v="67"/>
    <s v="CUST_6606"/>
    <n v="1882.19"/>
    <x v="8"/>
    <x v="2"/>
    <s v="Transfer"/>
    <s v="Legal Advisors"/>
    <n v="1"/>
  </r>
  <r>
    <x v="657"/>
    <x v="67"/>
    <s v="CUST_3925"/>
    <n v="1506.58"/>
    <x v="3"/>
    <x v="3"/>
    <s v="Transfer"/>
    <s v="Power Supply Co"/>
    <n v="1"/>
  </r>
  <r>
    <x v="658"/>
    <x v="67"/>
    <s v="CUST_3637"/>
    <n v="1136.3900000000001"/>
    <x v="0"/>
    <x v="0"/>
    <s v="Card"/>
    <s v="Legal Advisors"/>
    <n v="1"/>
  </r>
  <r>
    <x v="659"/>
    <x v="67"/>
    <s v="CUST_9089"/>
    <n v="1758.57"/>
    <x v="6"/>
    <x v="0"/>
    <s v="Card"/>
    <s v="Legal Advisors"/>
    <n v="1"/>
  </r>
  <r>
    <x v="660"/>
    <x v="67"/>
    <s v="CUST_1966"/>
    <n v="980.07"/>
    <x v="2"/>
    <x v="2"/>
    <s v="Card"/>
    <s v="Office Depot"/>
    <n v="1"/>
  </r>
  <r>
    <x v="661"/>
    <x v="67"/>
    <s v="CUST_6899"/>
    <n v="1512.32"/>
    <x v="8"/>
    <x v="0"/>
    <s v="Direct Debit"/>
    <s v="Power Supply Co"/>
    <n v="1"/>
  </r>
  <r>
    <x v="662"/>
    <x v="67"/>
    <s v="CUST_9026"/>
    <n v="411.7"/>
    <x v="10"/>
    <x v="1"/>
    <s v="Transfer"/>
    <s v="Stationary World"/>
    <n v="1"/>
  </r>
  <r>
    <x v="663"/>
    <x v="67"/>
    <s v="CUST_5576"/>
    <n v="743.69"/>
    <x v="7"/>
    <x v="1"/>
    <s v="Cash"/>
    <s v="Unknown Merchant"/>
    <n v="1"/>
  </r>
  <r>
    <x v="664"/>
    <x v="67"/>
    <s v="CUST_9953"/>
    <n v="125.04"/>
    <x v="0"/>
    <x v="2"/>
    <s v="Cash"/>
    <s v="City Hotel"/>
    <n v="1"/>
  </r>
  <r>
    <x v="665"/>
    <x v="67"/>
    <s v="CUST_1051"/>
    <n v="92.22"/>
    <x v="8"/>
    <x v="0"/>
    <s v="Transfer"/>
    <s v="Marketing Agency Ltd"/>
    <n v="1"/>
  </r>
  <r>
    <x v="666"/>
    <x v="67"/>
    <s v="CUST_6674"/>
    <n v="928.1"/>
    <x v="10"/>
    <x v="1"/>
    <s v="Cash"/>
    <s v="Unknown Merchant"/>
    <n v="1"/>
  </r>
  <r>
    <x v="667"/>
    <x v="67"/>
    <s v="CUST_1185"/>
    <n v="1121.31"/>
    <x v="9"/>
    <x v="3"/>
    <s v="Transfer"/>
    <s v="Industrial Supply Co"/>
    <n v="1"/>
  </r>
  <r>
    <x v="668"/>
    <x v="67"/>
    <s v="CUST_3063"/>
    <n v="1854.63"/>
    <x v="4"/>
    <x v="0"/>
    <s v="Direct Debit"/>
    <s v="Stationary World"/>
    <n v="1"/>
  </r>
  <r>
    <x v="669"/>
    <x v="68"/>
    <s v="CUST_2150"/>
    <n v="849.46"/>
    <x v="8"/>
    <x v="2"/>
    <s v="Direct Debit"/>
    <s v="City Hotel"/>
    <n v="1"/>
  </r>
  <r>
    <x v="670"/>
    <x v="68"/>
    <s v="CUST_3914"/>
    <n v="1202.5"/>
    <x v="7"/>
    <x v="0"/>
    <s v="Card"/>
    <s v="Software Vendor"/>
    <n v="1"/>
  </r>
  <r>
    <x v="671"/>
    <x v="68"/>
    <s v="CUST_5644"/>
    <n v="1944.57"/>
    <x v="1"/>
    <x v="2"/>
    <s v="Transfer"/>
    <s v="Learning Academy"/>
    <n v="1"/>
  </r>
  <r>
    <x v="672"/>
    <x v="68"/>
    <s v="CUST_4292"/>
    <n v="217.66"/>
    <x v="5"/>
    <x v="2"/>
    <s v="Cash"/>
    <s v="Industrial Supply Co"/>
    <n v="1"/>
  </r>
  <r>
    <x v="673"/>
    <x v="68"/>
    <s v="CUST_8851"/>
    <n v="1816.08"/>
    <x v="3"/>
    <x v="3"/>
    <s v="Direct Debit"/>
    <s v="Software Vendor"/>
    <n v="1"/>
  </r>
  <r>
    <x v="674"/>
    <x v="68"/>
    <s v="CUST_7476"/>
    <n v="237.23"/>
    <x v="2"/>
    <x v="2"/>
    <s v="Card"/>
    <s v="Learning Academy"/>
    <n v="1"/>
  </r>
  <r>
    <x v="675"/>
    <x v="68"/>
    <s v="CUST_1160"/>
    <n v="1477.16"/>
    <x v="10"/>
    <x v="2"/>
    <s v="Cash"/>
    <s v="Tech Solutions Ltd"/>
    <n v="1"/>
  </r>
  <r>
    <x v="676"/>
    <x v="68"/>
    <s v="CUST_3961"/>
    <n v="1668"/>
    <x v="3"/>
    <x v="3"/>
    <s v="Transfer"/>
    <s v="Industrial Supply Co"/>
    <n v="1"/>
  </r>
  <r>
    <x v="677"/>
    <x v="68"/>
    <s v="CUST_1191"/>
    <n v="1921.34"/>
    <x v="9"/>
    <x v="2"/>
    <s v="Card"/>
    <s v="Maintenance Services"/>
    <n v="1"/>
  </r>
  <r>
    <x v="678"/>
    <x v="68"/>
    <s v="CUST_9185"/>
    <n v="1236.3599999999999"/>
    <x v="4"/>
    <x v="0"/>
    <s v="Direct Debit"/>
    <s v="Software Vendor"/>
    <n v="1"/>
  </r>
  <r>
    <x v="679"/>
    <x v="68"/>
    <s v="CUST_1607"/>
    <n v="1182.6400000000001"/>
    <x v="5"/>
    <x v="3"/>
    <s v="Cash"/>
    <s v="Power Supply Co"/>
    <n v="1"/>
  </r>
  <r>
    <x v="680"/>
    <x v="68"/>
    <s v="CUST_9844"/>
    <n v="1747.97"/>
    <x v="0"/>
    <x v="0"/>
    <s v="Direct Debit"/>
    <s v="Unknown Merchant"/>
    <n v="1"/>
  </r>
  <r>
    <x v="681"/>
    <x v="68"/>
    <s v="CUST_2985"/>
    <n v="683.67"/>
    <x v="6"/>
    <x v="2"/>
    <s v="Card"/>
    <s v="British Airways"/>
    <n v="1"/>
  </r>
  <r>
    <x v="682"/>
    <x v="68"/>
    <s v="CUST_1596"/>
    <n v="336.79"/>
    <x v="6"/>
    <x v="1"/>
    <s v="Card"/>
    <s v="Cloud Services Inc"/>
    <n v="1"/>
  </r>
  <r>
    <x v="683"/>
    <x v="68"/>
    <s v="CUST_8011"/>
    <n v="265.75"/>
    <x v="4"/>
    <x v="3"/>
    <s v="Card"/>
    <s v="Advisory Partners"/>
    <n v="1"/>
  </r>
  <r>
    <x v="684"/>
    <x v="68"/>
    <s v="CUST_3509"/>
    <n v="883.17"/>
    <x v="2"/>
    <x v="0"/>
    <s v="Card"/>
    <s v="Software Vendor"/>
    <n v="1"/>
  </r>
  <r>
    <x v="685"/>
    <x v="68"/>
    <s v="CUST_9405"/>
    <n v="1473.03"/>
    <x v="6"/>
    <x v="2"/>
    <s v="Card"/>
    <s v="Conference Center"/>
    <n v="1"/>
  </r>
  <r>
    <x v="686"/>
    <x v="68"/>
    <s v="CUST_5133"/>
    <n v="402.89"/>
    <x v="4"/>
    <x v="3"/>
    <s v="Card"/>
    <s v="Conference Center"/>
    <n v="1"/>
  </r>
  <r>
    <x v="687"/>
    <x v="68"/>
    <s v="CUST_1864"/>
    <n v="1667.08"/>
    <x v="7"/>
    <x v="3"/>
    <s v="Cash"/>
    <s v="Conference Center"/>
    <n v="1"/>
  </r>
  <r>
    <x v="688"/>
    <x v="68"/>
    <s v="CUST_3686"/>
    <n v="17099.34"/>
    <x v="8"/>
    <x v="2"/>
    <s v="Transfer"/>
    <s v="Maintenance Services"/>
    <n v="1"/>
  </r>
  <r>
    <x v="689"/>
    <x v="68"/>
    <s v="CUST_8982"/>
    <n v="687.45"/>
    <x v="8"/>
    <x v="0"/>
    <s v="Transfer"/>
    <s v="Advisory Partners"/>
    <n v="1"/>
  </r>
  <r>
    <x v="690"/>
    <x v="69"/>
    <s v="CUST_6408"/>
    <n v="446.82"/>
    <x v="5"/>
    <x v="2"/>
    <s v="Transfer"/>
    <s v="Cloud Services Inc"/>
    <n v="1"/>
  </r>
  <r>
    <x v="691"/>
    <x v="69"/>
    <s v="CUST_3863"/>
    <n v="731.3"/>
    <x v="9"/>
    <x v="1"/>
    <s v="Card"/>
    <s v="Software Vendor"/>
    <n v="1"/>
  </r>
  <r>
    <x v="692"/>
    <x v="69"/>
    <s v="CUST_6175"/>
    <n v="1659.88"/>
    <x v="5"/>
    <x v="3"/>
    <s v="Transfer"/>
    <s v="Industrial Supply Co"/>
    <n v="1"/>
  </r>
  <r>
    <x v="693"/>
    <x v="69"/>
    <s v="CUST_6330"/>
    <n v="614.95000000000005"/>
    <x v="8"/>
    <x v="2"/>
    <s v="Direct Debit"/>
    <s v="Unknown Merchant"/>
    <n v="1"/>
  </r>
  <r>
    <x v="694"/>
    <x v="69"/>
    <s v="CUST_1874"/>
    <n v="1723.33"/>
    <x v="3"/>
    <x v="3"/>
    <s v="Cash"/>
    <s v="Learning Academy"/>
    <n v="1"/>
  </r>
  <r>
    <x v="695"/>
    <x v="69"/>
    <s v="CUST_4408"/>
    <n v="1705"/>
    <x v="1"/>
    <x v="0"/>
    <s v="Card"/>
    <s v="Office Depot"/>
    <n v="1"/>
  </r>
  <r>
    <x v="696"/>
    <x v="69"/>
    <s v="CUST_4606"/>
    <n v="1300.08"/>
    <x v="5"/>
    <x v="3"/>
    <s v="Cash"/>
    <s v="British Airways"/>
    <n v="1"/>
  </r>
  <r>
    <x v="697"/>
    <x v="69"/>
    <s v="CUST_3828"/>
    <n v="1386.93"/>
    <x v="1"/>
    <x v="1"/>
    <s v="Card"/>
    <s v="Stationary World"/>
    <n v="1"/>
  </r>
  <r>
    <x v="698"/>
    <x v="69"/>
    <s v="CUST_8766"/>
    <n v="139.65"/>
    <x v="5"/>
    <x v="1"/>
    <s v="Direct Debit"/>
    <s v="Maintenance Services"/>
    <n v="1"/>
  </r>
  <r>
    <x v="699"/>
    <x v="69"/>
    <s v="CUST_2141"/>
    <n v="1206.99"/>
    <x v="9"/>
    <x v="1"/>
    <s v="Transfer"/>
    <s v="Industrial Supply Co"/>
    <n v="1"/>
  </r>
  <r>
    <x v="700"/>
    <x v="69"/>
    <s v="CUST_3881"/>
    <n v="170.13"/>
    <x v="1"/>
    <x v="1"/>
    <s v="Cash"/>
    <s v="British Airways"/>
    <n v="1"/>
  </r>
  <r>
    <x v="701"/>
    <x v="69"/>
    <s v="CUST_4326"/>
    <n v="1487.76"/>
    <x v="10"/>
    <x v="2"/>
    <s v="Transfer"/>
    <s v="City Hotel"/>
    <n v="1"/>
  </r>
  <r>
    <x v="702"/>
    <x v="69"/>
    <s v="CUST_5763"/>
    <n v="1537.34"/>
    <x v="6"/>
    <x v="0"/>
    <s v="Transfer"/>
    <s v="Marketing Agency Ltd"/>
    <n v="1"/>
  </r>
  <r>
    <x v="703"/>
    <x v="69"/>
    <s v="CUST_1754"/>
    <n v="1181.6300000000001"/>
    <x v="9"/>
    <x v="1"/>
    <s v="Direct Debit"/>
    <s v="Industrial Supply Co"/>
    <n v="1"/>
  </r>
  <r>
    <x v="704"/>
    <x v="69"/>
    <s v="CUST_5712"/>
    <n v="645.84"/>
    <x v="7"/>
    <x v="1"/>
    <s v="Card"/>
    <s v="Advisory Partners"/>
    <n v="1"/>
  </r>
  <r>
    <x v="705"/>
    <x v="69"/>
    <s v="CUST_3372"/>
    <n v="1143.1600000000001"/>
    <x v="8"/>
    <x v="2"/>
    <s v="Cash"/>
    <s v="Cloud Services Inc"/>
    <n v="1"/>
  </r>
  <r>
    <x v="706"/>
    <x v="69"/>
    <s v="CUST_6546"/>
    <n v="1578.24"/>
    <x v="5"/>
    <x v="1"/>
    <s v="Direct Debit"/>
    <s v="Maintenance Services"/>
    <n v="1"/>
  </r>
  <r>
    <x v="707"/>
    <x v="70"/>
    <s v="CUST_4152"/>
    <n v="1773.33"/>
    <x v="5"/>
    <x v="1"/>
    <s v="Transfer"/>
    <s v="Power Supply Co"/>
    <n v="1"/>
  </r>
  <r>
    <x v="708"/>
    <x v="70"/>
    <s v="CUST_9815"/>
    <n v="289.27999999999997"/>
    <x v="5"/>
    <x v="1"/>
    <s v="Cash"/>
    <s v="Software Vendor"/>
    <n v="1"/>
  </r>
  <r>
    <x v="709"/>
    <x v="70"/>
    <s v="CUST_1301"/>
    <n v="1259.21"/>
    <x v="9"/>
    <x v="2"/>
    <s v="Direct Debit"/>
    <s v="Conference Center"/>
    <n v="1"/>
  </r>
  <r>
    <x v="710"/>
    <x v="70"/>
    <s v="CUST_8806"/>
    <n v="715.19"/>
    <x v="9"/>
    <x v="2"/>
    <s v="Transfer"/>
    <s v="British Airways"/>
    <n v="1"/>
  </r>
  <r>
    <x v="711"/>
    <x v="70"/>
    <s v="CUST_8350"/>
    <n v="751.17"/>
    <x v="0"/>
    <x v="3"/>
    <s v="Direct Debit"/>
    <s v="Unknown Merchant"/>
    <n v="1"/>
  </r>
  <r>
    <x v="712"/>
    <x v="70"/>
    <s v="CUST_9150"/>
    <n v="530.41"/>
    <x v="8"/>
    <x v="3"/>
    <s v="Cash"/>
    <s v="Power Supply Co"/>
    <n v="1"/>
  </r>
  <r>
    <x v="713"/>
    <x v="70"/>
    <s v="CUST_6299"/>
    <n v="1014.49"/>
    <x v="4"/>
    <x v="0"/>
    <s v="Card"/>
    <s v="Unknown Merchant"/>
    <n v="1"/>
  </r>
  <r>
    <x v="714"/>
    <x v="70"/>
    <s v="CUST_2481"/>
    <n v="10817.33"/>
    <x v="2"/>
    <x v="0"/>
    <s v="Cash"/>
    <s v="Unknown Merchant"/>
    <n v="1"/>
  </r>
  <r>
    <x v="715"/>
    <x v="70"/>
    <s v="CUST_5197"/>
    <n v="1977.69"/>
    <x v="5"/>
    <x v="2"/>
    <s v="Direct Debit"/>
    <s v="Tech Solutions Ltd"/>
    <n v="1"/>
  </r>
  <r>
    <x v="716"/>
    <x v="70"/>
    <s v="CUST_1552"/>
    <n v="1899.12"/>
    <x v="8"/>
    <x v="2"/>
    <s v="Card"/>
    <s v="Maintenance Services"/>
    <n v="1"/>
  </r>
  <r>
    <x v="717"/>
    <x v="70"/>
    <s v="CUST_7910"/>
    <n v="1820.05"/>
    <x v="4"/>
    <x v="1"/>
    <s v="Direct Debit"/>
    <s v="Stationary World"/>
    <n v="1"/>
  </r>
  <r>
    <x v="718"/>
    <x v="70"/>
    <s v="CUST_3539"/>
    <n v="804.53"/>
    <x v="8"/>
    <x v="3"/>
    <s v="Cash"/>
    <s v="Stationary World"/>
    <n v="1"/>
  </r>
  <r>
    <x v="719"/>
    <x v="70"/>
    <s v="CUST_9562"/>
    <n v="738.72"/>
    <x v="9"/>
    <x v="3"/>
    <s v="Transfer"/>
    <s v="Industrial Supply Co"/>
    <n v="1"/>
  </r>
  <r>
    <x v="720"/>
    <x v="70"/>
    <s v="CUST_2015"/>
    <n v="782.65"/>
    <x v="7"/>
    <x v="2"/>
    <s v="Cash"/>
    <s v="Maintenance Services"/>
    <n v="1"/>
  </r>
  <r>
    <x v="721"/>
    <x v="70"/>
    <s v="CUST_2248"/>
    <n v="548.89"/>
    <x v="3"/>
    <x v="2"/>
    <s v="Cash"/>
    <s v="Office Depot"/>
    <n v="1"/>
  </r>
  <r>
    <x v="722"/>
    <x v="70"/>
    <s v="CUST_9264"/>
    <n v="696.64"/>
    <x v="7"/>
    <x v="1"/>
    <s v="Card"/>
    <s v="Industrial Supply Co"/>
    <n v="1"/>
  </r>
  <r>
    <x v="723"/>
    <x v="70"/>
    <s v="CUST_1534"/>
    <n v="1003.53"/>
    <x v="4"/>
    <x v="0"/>
    <s v="Cash"/>
    <s v="Cloud Services Inc"/>
    <n v="1"/>
  </r>
  <r>
    <x v="724"/>
    <x v="70"/>
    <s v="CUST_3415"/>
    <n v="1835.69"/>
    <x v="0"/>
    <x v="2"/>
    <s v="Cash"/>
    <s v="Learning Academy"/>
    <n v="1"/>
  </r>
  <r>
    <x v="725"/>
    <x v="70"/>
    <s v="CUST_6490"/>
    <n v="1931.71"/>
    <x v="0"/>
    <x v="0"/>
    <s v="Card"/>
    <s v="Power Supply Co"/>
    <n v="1"/>
  </r>
  <r>
    <x v="726"/>
    <x v="70"/>
    <s v="CUST_2100"/>
    <n v="1189.6400000000001"/>
    <x v="7"/>
    <x v="2"/>
    <s v="Transfer"/>
    <s v="Software Vendor"/>
    <n v="1"/>
  </r>
  <r>
    <x v="727"/>
    <x v="70"/>
    <s v="CUST_6435"/>
    <n v="843.58"/>
    <x v="0"/>
    <x v="0"/>
    <s v="Direct Debit"/>
    <s v="Advisory Partners"/>
    <n v="1"/>
  </r>
  <r>
    <x v="728"/>
    <x v="70"/>
    <s v="CUST_6914"/>
    <n v="1714.24"/>
    <x v="8"/>
    <x v="2"/>
    <s v="Card"/>
    <s v="City Hotel"/>
    <n v="1"/>
  </r>
  <r>
    <x v="729"/>
    <x v="70"/>
    <s v="CUST_6688"/>
    <n v="1986.43"/>
    <x v="5"/>
    <x v="0"/>
    <s v="Transfer"/>
    <s v="Office Depot"/>
    <n v="1"/>
  </r>
  <r>
    <x v="730"/>
    <x v="70"/>
    <s v="CUST_2417"/>
    <n v="1195.4100000000001"/>
    <x v="0"/>
    <x v="0"/>
    <s v="Direct Debit"/>
    <s v="Unknown Merchant"/>
    <n v="1"/>
  </r>
  <r>
    <x v="731"/>
    <x v="71"/>
    <s v="CUST_9996"/>
    <n v="1444.95"/>
    <x v="0"/>
    <x v="1"/>
    <s v="Cash"/>
    <s v="Tech Solutions Ltd"/>
    <n v="1"/>
  </r>
  <r>
    <x v="732"/>
    <x v="71"/>
    <s v="CUST_7122"/>
    <n v="846.53"/>
    <x v="7"/>
    <x v="2"/>
    <s v="Transfer"/>
    <s v="Maintenance Services"/>
    <n v="1"/>
  </r>
  <r>
    <x v="733"/>
    <x v="71"/>
    <s v="CUST_9032"/>
    <n v="1630.25"/>
    <x v="4"/>
    <x v="0"/>
    <s v="Cash"/>
    <s v="Unknown Merchant"/>
    <n v="1"/>
  </r>
  <r>
    <x v="734"/>
    <x v="71"/>
    <s v="CUST_8294"/>
    <n v="581.80999999999995"/>
    <x v="8"/>
    <x v="3"/>
    <s v="Cash"/>
    <s v="Advisory Partners"/>
    <n v="1"/>
  </r>
  <r>
    <x v="735"/>
    <x v="71"/>
    <s v="CUST_5806"/>
    <n v="1798.91"/>
    <x v="9"/>
    <x v="0"/>
    <s v="Card"/>
    <s v="Power Supply Co"/>
    <n v="1"/>
  </r>
  <r>
    <x v="736"/>
    <x v="71"/>
    <s v="CUST_1661"/>
    <n v="277.97000000000003"/>
    <x v="0"/>
    <x v="3"/>
    <s v="Direct Debit"/>
    <s v="Tech Solutions Ltd"/>
    <n v="1"/>
  </r>
  <r>
    <x v="737"/>
    <x v="71"/>
    <s v="CUST_7979"/>
    <n v="891.83"/>
    <x v="2"/>
    <x v="3"/>
    <s v="Direct Debit"/>
    <s v="British Airways"/>
    <n v="1"/>
  </r>
  <r>
    <x v="738"/>
    <x v="71"/>
    <s v="CUST_7256"/>
    <n v="170.48"/>
    <x v="9"/>
    <x v="2"/>
    <s v="Cash"/>
    <s v="Conference Center"/>
    <n v="1"/>
  </r>
  <r>
    <x v="739"/>
    <x v="71"/>
    <s v="CUST_4384"/>
    <n v="1811.74"/>
    <x v="7"/>
    <x v="3"/>
    <s v="Card"/>
    <s v="Office Depot"/>
    <n v="1"/>
  </r>
  <r>
    <x v="740"/>
    <x v="71"/>
    <s v="CUST_7789"/>
    <n v="1530.85"/>
    <x v="8"/>
    <x v="1"/>
    <s v="Cash"/>
    <s v="Stationary World"/>
    <n v="1"/>
  </r>
  <r>
    <x v="741"/>
    <x v="71"/>
    <s v="CUST_9811"/>
    <n v="177.35"/>
    <x v="4"/>
    <x v="2"/>
    <s v="Direct Debit"/>
    <s v="City Hotel"/>
    <n v="1"/>
  </r>
  <r>
    <x v="742"/>
    <x v="71"/>
    <s v="CUST_3642"/>
    <n v="1132.8"/>
    <x v="7"/>
    <x v="2"/>
    <s v="Transfer"/>
    <s v="Power Supply Co"/>
    <n v="1"/>
  </r>
  <r>
    <x v="743"/>
    <x v="71"/>
    <s v="CUST_8345"/>
    <n v="1234.98"/>
    <x v="5"/>
    <x v="0"/>
    <s v="Card"/>
    <s v="Power Supply Co"/>
    <n v="1"/>
  </r>
  <r>
    <x v="744"/>
    <x v="71"/>
    <s v="CUST_4504"/>
    <n v="914.65"/>
    <x v="3"/>
    <x v="1"/>
    <s v="Transfer"/>
    <s v="Industrial Supply Co"/>
    <n v="1"/>
  </r>
  <r>
    <x v="745"/>
    <x v="71"/>
    <s v="CUST_2798"/>
    <n v="1508.1"/>
    <x v="10"/>
    <x v="0"/>
    <s v="Direct Debit"/>
    <s v="Unknown Merchant"/>
    <n v="1"/>
  </r>
  <r>
    <x v="746"/>
    <x v="71"/>
    <s v="CUST_3790"/>
    <n v="1080.1300000000001"/>
    <x v="8"/>
    <x v="0"/>
    <s v="Cash"/>
    <s v="Advisory Partners"/>
    <n v="1"/>
  </r>
  <r>
    <x v="747"/>
    <x v="71"/>
    <s v="CUST_1229"/>
    <n v="241.84"/>
    <x v="5"/>
    <x v="2"/>
    <s v="Transfer"/>
    <s v="City Hotel"/>
    <n v="1"/>
  </r>
  <r>
    <x v="748"/>
    <x v="71"/>
    <s v="CUST_5760"/>
    <n v="866.45"/>
    <x v="3"/>
    <x v="3"/>
    <s v="Direct Debit"/>
    <s v="Stationary World"/>
    <n v="1"/>
  </r>
  <r>
    <x v="749"/>
    <x v="71"/>
    <s v="CUST_8396"/>
    <n v="1080.3499999999999"/>
    <x v="9"/>
    <x v="0"/>
    <s v="Transfer"/>
    <s v="Conference Center"/>
    <n v="1"/>
  </r>
  <r>
    <x v="750"/>
    <x v="71"/>
    <s v="CUST_6643"/>
    <n v="1587.13"/>
    <x v="10"/>
    <x v="0"/>
    <s v="Card"/>
    <s v="Advisory Partners"/>
    <n v="1"/>
  </r>
  <r>
    <x v="751"/>
    <x v="71"/>
    <s v="CUST_3762"/>
    <n v="1795.81"/>
    <x v="1"/>
    <x v="1"/>
    <s v="Transfer"/>
    <s v="British Airways"/>
    <n v="1"/>
  </r>
  <r>
    <x v="752"/>
    <x v="71"/>
    <s v="CUST_7791"/>
    <n v="502.47"/>
    <x v="1"/>
    <x v="3"/>
    <s v="Card"/>
    <s v="Marketing Agency Ltd"/>
    <n v="1"/>
  </r>
  <r>
    <x v="753"/>
    <x v="71"/>
    <s v="CUST_4006"/>
    <n v="1099.78"/>
    <x v="5"/>
    <x v="1"/>
    <s v="Cash"/>
    <s v="Maintenance Services"/>
    <n v="1"/>
  </r>
  <r>
    <x v="754"/>
    <x v="71"/>
    <s v="CUST_5092"/>
    <n v="1322.04"/>
    <x v="6"/>
    <x v="3"/>
    <s v="Transfer"/>
    <s v="Conference Center"/>
    <n v="1"/>
  </r>
  <r>
    <x v="755"/>
    <x v="71"/>
    <s v="CUST_6241"/>
    <n v="1419.85"/>
    <x v="5"/>
    <x v="1"/>
    <s v="Direct Debit"/>
    <s v="Maintenance Services"/>
    <n v="1"/>
  </r>
  <r>
    <x v="756"/>
    <x v="71"/>
    <s v="CUST_1690"/>
    <n v="1697.03"/>
    <x v="5"/>
    <x v="1"/>
    <s v="Card"/>
    <s v="Power Supply Co"/>
    <n v="1"/>
  </r>
  <r>
    <x v="757"/>
    <x v="71"/>
    <s v="CUST_6539"/>
    <n v="989.22"/>
    <x v="9"/>
    <x v="1"/>
    <s v="Card"/>
    <s v="Marketing Agency Ltd"/>
    <n v="1"/>
  </r>
  <r>
    <x v="758"/>
    <x v="71"/>
    <s v="CUST_8864"/>
    <n v="1048.03"/>
    <x v="2"/>
    <x v="2"/>
    <s v="Direct Debit"/>
    <s v="Tech Solutions Ltd"/>
    <n v="1"/>
  </r>
  <r>
    <x v="759"/>
    <x v="71"/>
    <s v="CUST_8919"/>
    <n v="225.89"/>
    <x v="4"/>
    <x v="2"/>
    <s v="Card"/>
    <s v="Legal Advisors"/>
    <n v="1"/>
  </r>
  <r>
    <x v="760"/>
    <x v="72"/>
    <s v="CUST_9867"/>
    <n v="1942.31"/>
    <x v="9"/>
    <x v="2"/>
    <s v="Card"/>
    <s v="Office Depot"/>
    <n v="1"/>
  </r>
  <r>
    <x v="761"/>
    <x v="72"/>
    <s v="CUST_2581"/>
    <n v="990.08"/>
    <x v="4"/>
    <x v="1"/>
    <s v="Transfer"/>
    <s v="Marketing Agency Ltd"/>
    <n v="1"/>
  </r>
  <r>
    <x v="762"/>
    <x v="72"/>
    <s v="CUST_2761"/>
    <n v="15648.24"/>
    <x v="0"/>
    <x v="2"/>
    <s v="Transfer"/>
    <s v="Advisory Partners"/>
    <n v="1"/>
  </r>
  <r>
    <x v="763"/>
    <x v="72"/>
    <s v="CUST_3203"/>
    <n v="1465.18"/>
    <x v="5"/>
    <x v="1"/>
    <s v="Cash"/>
    <s v="Office Depot"/>
    <n v="1"/>
  </r>
  <r>
    <x v="764"/>
    <x v="72"/>
    <s v="CUST_3808"/>
    <n v="1670.75"/>
    <x v="0"/>
    <x v="1"/>
    <s v="Cash"/>
    <s v="Cloud Services Inc"/>
    <n v="1"/>
  </r>
  <r>
    <x v="765"/>
    <x v="72"/>
    <s v="CUST_2946"/>
    <n v="607.83000000000004"/>
    <x v="3"/>
    <x v="2"/>
    <s v="Cash"/>
    <s v="Industrial Supply Co"/>
    <n v="1"/>
  </r>
  <r>
    <x v="766"/>
    <x v="72"/>
    <s v="CUST_3103"/>
    <n v="1951.53"/>
    <x v="5"/>
    <x v="1"/>
    <s v="Direct Debit"/>
    <s v="Advisory Partners"/>
    <n v="1"/>
  </r>
  <r>
    <x v="767"/>
    <x v="72"/>
    <s v="CUST_8587"/>
    <n v="564.94000000000005"/>
    <x v="5"/>
    <x v="0"/>
    <s v="Cash"/>
    <s v="Learning Academy"/>
    <n v="1"/>
  </r>
  <r>
    <x v="768"/>
    <x v="72"/>
    <s v="CUST_4748"/>
    <n v="918.7"/>
    <x v="10"/>
    <x v="1"/>
    <s v="Cash"/>
    <s v="Tech Solutions Ltd"/>
    <n v="1"/>
  </r>
  <r>
    <x v="769"/>
    <x v="72"/>
    <s v="CUST_4183"/>
    <n v="1540.63"/>
    <x v="1"/>
    <x v="3"/>
    <s v="Transfer"/>
    <s v="Advisory Partners"/>
    <n v="1"/>
  </r>
  <r>
    <x v="770"/>
    <x v="72"/>
    <s v="CUST_9316"/>
    <n v="1477.05"/>
    <x v="9"/>
    <x v="0"/>
    <s v="Transfer"/>
    <s v="Marketing Agency Ltd"/>
    <n v="1"/>
  </r>
  <r>
    <x v="771"/>
    <x v="72"/>
    <s v="CUST_2013"/>
    <n v="668.88"/>
    <x v="0"/>
    <x v="2"/>
    <s v="Card"/>
    <s v="Power Supply Co"/>
    <n v="1"/>
  </r>
  <r>
    <x v="772"/>
    <x v="72"/>
    <s v="CUST_5466"/>
    <n v="1631.74"/>
    <x v="1"/>
    <x v="1"/>
    <s v="Transfer"/>
    <s v="Marketing Agency Ltd"/>
    <n v="1"/>
  </r>
  <r>
    <x v="773"/>
    <x v="72"/>
    <s v="CUST_4770"/>
    <n v="12903.94"/>
    <x v="0"/>
    <x v="3"/>
    <s v="Transfer"/>
    <s v="Maintenance Services"/>
    <n v="1"/>
  </r>
  <r>
    <x v="774"/>
    <x v="72"/>
    <s v="CUST_3987"/>
    <n v="319.61"/>
    <x v="10"/>
    <x v="3"/>
    <s v="Transfer"/>
    <s v="Advisory Partners"/>
    <n v="1"/>
  </r>
  <r>
    <x v="775"/>
    <x v="72"/>
    <s v="CUST_4219"/>
    <n v="834.69"/>
    <x v="10"/>
    <x v="1"/>
    <s v="Transfer"/>
    <s v="Learning Academy"/>
    <n v="1"/>
  </r>
  <r>
    <x v="776"/>
    <x v="72"/>
    <s v="CUST_5060"/>
    <n v="552.69000000000005"/>
    <x v="4"/>
    <x v="3"/>
    <s v="Cash"/>
    <s v="Stationary World"/>
    <n v="1"/>
  </r>
  <r>
    <x v="777"/>
    <x v="72"/>
    <s v="CUST_8876"/>
    <n v="1695.19"/>
    <x v="5"/>
    <x v="0"/>
    <s v="Direct Debit"/>
    <s v="Unknown Merchant"/>
    <n v="1"/>
  </r>
  <r>
    <x v="778"/>
    <x v="72"/>
    <s v="CUST_7945"/>
    <n v="853.93"/>
    <x v="9"/>
    <x v="0"/>
    <s v="Direct Debit"/>
    <s v="City Hotel"/>
    <n v="1"/>
  </r>
  <r>
    <x v="779"/>
    <x v="72"/>
    <s v="CUST_8642"/>
    <n v="771.92"/>
    <x v="10"/>
    <x v="1"/>
    <s v="Direct Debit"/>
    <s v="Unknown Merchant"/>
    <n v="1"/>
  </r>
  <r>
    <x v="780"/>
    <x v="73"/>
    <s v="CUST_9702"/>
    <n v="592.20000000000005"/>
    <x v="3"/>
    <x v="1"/>
    <s v="Transfer"/>
    <s v="Stationary World"/>
    <n v="1"/>
  </r>
  <r>
    <x v="781"/>
    <x v="73"/>
    <s v="CUST_1688"/>
    <n v="566.30999999999995"/>
    <x v="4"/>
    <x v="3"/>
    <s v="Cash"/>
    <s v="Advisory Partners"/>
    <n v="1"/>
  </r>
  <r>
    <x v="782"/>
    <x v="73"/>
    <s v="CUST_5232"/>
    <n v="667.77"/>
    <x v="2"/>
    <x v="2"/>
    <s v="Card"/>
    <s v="Maintenance Services"/>
    <n v="1"/>
  </r>
  <r>
    <x v="783"/>
    <x v="73"/>
    <s v="CUST_6607"/>
    <n v="1001.26"/>
    <x v="4"/>
    <x v="0"/>
    <s v="Transfer"/>
    <s v="City Hotel"/>
    <n v="1"/>
  </r>
  <r>
    <x v="784"/>
    <x v="73"/>
    <s v="CUST_9714"/>
    <n v="1698.01"/>
    <x v="8"/>
    <x v="2"/>
    <s v="Cash"/>
    <s v="Marketing Agency Ltd"/>
    <n v="1"/>
  </r>
  <r>
    <x v="785"/>
    <x v="73"/>
    <s v="CUST_2819"/>
    <n v="1609.73"/>
    <x v="10"/>
    <x v="2"/>
    <s v="Direct Debit"/>
    <s v="Software Vendor"/>
    <n v="1"/>
  </r>
  <r>
    <x v="786"/>
    <x v="73"/>
    <s v="CUST_6777"/>
    <n v="8161.81"/>
    <x v="5"/>
    <x v="3"/>
    <s v="Transfer"/>
    <s v="Cloud Services Inc"/>
    <n v="1"/>
  </r>
  <r>
    <x v="787"/>
    <x v="73"/>
    <s v="CUST_4212"/>
    <n v="1533.48"/>
    <x v="7"/>
    <x v="3"/>
    <s v="Direct Debit"/>
    <s v="Learning Academy"/>
    <n v="1"/>
  </r>
  <r>
    <x v="788"/>
    <x v="73"/>
    <s v="CUST_4619"/>
    <n v="1091.83"/>
    <x v="0"/>
    <x v="2"/>
    <s v="Direct Debit"/>
    <s v="Unknown Merchant"/>
    <n v="1"/>
  </r>
  <r>
    <x v="789"/>
    <x v="73"/>
    <s v="CUST_6679"/>
    <n v="1987.56"/>
    <x v="6"/>
    <x v="0"/>
    <s v="Card"/>
    <s v="Learning Academy"/>
    <n v="1"/>
  </r>
  <r>
    <x v="790"/>
    <x v="73"/>
    <s v="CUST_2361"/>
    <n v="1890.6"/>
    <x v="3"/>
    <x v="2"/>
    <s v="Card"/>
    <s v="British Airways"/>
    <n v="1"/>
  </r>
  <r>
    <x v="791"/>
    <x v="73"/>
    <s v="CUST_6097"/>
    <n v="720.06"/>
    <x v="3"/>
    <x v="0"/>
    <s v="Direct Debit"/>
    <s v="Tech Solutions Ltd"/>
    <n v="1"/>
  </r>
  <r>
    <x v="792"/>
    <x v="73"/>
    <s v="CUST_4700"/>
    <n v="1828.52"/>
    <x v="2"/>
    <x v="3"/>
    <s v="Transfer"/>
    <s v="Marketing Agency Ltd"/>
    <n v="1"/>
  </r>
  <r>
    <x v="793"/>
    <x v="73"/>
    <s v="CUST_3153"/>
    <n v="64.430000000000007"/>
    <x v="0"/>
    <x v="2"/>
    <s v="Direct Debit"/>
    <s v="Advisory Partners"/>
    <n v="1"/>
  </r>
  <r>
    <x v="794"/>
    <x v="73"/>
    <s v="CUST_8869"/>
    <n v="678.56"/>
    <x v="9"/>
    <x v="0"/>
    <s v="Direct Debit"/>
    <s v="Software Vendor"/>
    <n v="1"/>
  </r>
  <r>
    <x v="795"/>
    <x v="73"/>
    <s v="CUST_3866"/>
    <n v="1582.34"/>
    <x v="2"/>
    <x v="3"/>
    <s v="Card"/>
    <s v="Unknown Merchant"/>
    <n v="1"/>
  </r>
  <r>
    <x v="796"/>
    <x v="73"/>
    <s v="CUST_8384"/>
    <n v="1029.08"/>
    <x v="6"/>
    <x v="1"/>
    <s v="Direct Debit"/>
    <s v="Industrial Supply Co"/>
    <n v="1"/>
  </r>
  <r>
    <x v="797"/>
    <x v="73"/>
    <s v="CUST_8371"/>
    <n v="1265.6600000000001"/>
    <x v="4"/>
    <x v="3"/>
    <s v="Cash"/>
    <s v="Stationary World"/>
    <n v="1"/>
  </r>
  <r>
    <x v="798"/>
    <x v="73"/>
    <s v="CUST_2375"/>
    <n v="874.24"/>
    <x v="0"/>
    <x v="1"/>
    <s v="Card"/>
    <s v="Maintenance Services"/>
    <n v="1"/>
  </r>
  <r>
    <x v="799"/>
    <x v="73"/>
    <s v="CUST_4565"/>
    <n v="1213.1500000000001"/>
    <x v="4"/>
    <x v="1"/>
    <s v="Cash"/>
    <s v="Power Supply Co"/>
    <n v="1"/>
  </r>
  <r>
    <x v="800"/>
    <x v="73"/>
    <s v="CUST_2860"/>
    <n v="62.03"/>
    <x v="1"/>
    <x v="0"/>
    <s v="Direct Debit"/>
    <s v="Unknown Merchant"/>
    <n v="1"/>
  </r>
  <r>
    <x v="801"/>
    <x v="73"/>
    <s v="CUST_5613"/>
    <n v="72.19"/>
    <x v="3"/>
    <x v="2"/>
    <s v="Direct Debit"/>
    <s v="Unknown Merchant"/>
    <n v="1"/>
  </r>
  <r>
    <x v="802"/>
    <x v="73"/>
    <s v="CUST_3374"/>
    <n v="1794.2"/>
    <x v="5"/>
    <x v="1"/>
    <s v="Transfer"/>
    <s v="Office Depot"/>
    <n v="1"/>
  </r>
  <r>
    <x v="803"/>
    <x v="73"/>
    <s v="CUST_4126"/>
    <n v="72.05"/>
    <x v="3"/>
    <x v="1"/>
    <s v="Direct Debit"/>
    <s v="Learning Academy"/>
    <n v="1"/>
  </r>
  <r>
    <x v="804"/>
    <x v="73"/>
    <s v="CUST_1777"/>
    <n v="1352.93"/>
    <x v="8"/>
    <x v="2"/>
    <s v="Cash"/>
    <s v="Unknown Merchant"/>
    <n v="1"/>
  </r>
  <r>
    <x v="805"/>
    <x v="73"/>
    <s v="CUST_1318"/>
    <n v="482.92"/>
    <x v="6"/>
    <x v="3"/>
    <s v="Card"/>
    <s v="Stationary World"/>
    <n v="1"/>
  </r>
  <r>
    <x v="806"/>
    <x v="74"/>
    <s v="CUST_3539"/>
    <n v="11362.4"/>
    <x v="0"/>
    <x v="1"/>
    <s v="Cash"/>
    <s v="Unknown Merchant"/>
    <n v="1"/>
  </r>
  <r>
    <x v="807"/>
    <x v="74"/>
    <s v="CUST_7819"/>
    <n v="523.36"/>
    <x v="0"/>
    <x v="1"/>
    <s v="Direct Debit"/>
    <s v="Office Depot"/>
    <n v="1"/>
  </r>
  <r>
    <x v="808"/>
    <x v="74"/>
    <s v="CUST_3649"/>
    <n v="971.91"/>
    <x v="9"/>
    <x v="3"/>
    <s v="Cash"/>
    <s v="Unknown Merchant"/>
    <n v="1"/>
  </r>
  <r>
    <x v="809"/>
    <x v="74"/>
    <s v="CUST_8230"/>
    <n v="1680.05"/>
    <x v="1"/>
    <x v="1"/>
    <s v="Cash"/>
    <s v="Unknown Merchant"/>
    <n v="1"/>
  </r>
  <r>
    <x v="810"/>
    <x v="74"/>
    <s v="CUST_7563"/>
    <n v="1588.94"/>
    <x v="8"/>
    <x v="0"/>
    <s v="Card"/>
    <s v="Stationary World"/>
    <n v="1"/>
  </r>
  <r>
    <x v="811"/>
    <x v="74"/>
    <s v="CUST_6744"/>
    <n v="680.34"/>
    <x v="2"/>
    <x v="0"/>
    <s v="Direct Debit"/>
    <s v="Stationary World"/>
    <n v="1"/>
  </r>
  <r>
    <x v="812"/>
    <x v="74"/>
    <s v="CUST_5945"/>
    <n v="706.74"/>
    <x v="3"/>
    <x v="2"/>
    <s v="Direct Debit"/>
    <s v="Power Supply Co"/>
    <n v="1"/>
  </r>
  <r>
    <x v="813"/>
    <x v="74"/>
    <s v="CUST_3204"/>
    <n v="1914.94"/>
    <x v="0"/>
    <x v="3"/>
    <s v="Cash"/>
    <s v="British Airways"/>
    <n v="1"/>
  </r>
  <r>
    <x v="814"/>
    <x v="74"/>
    <s v="CUST_9445"/>
    <n v="13611.83"/>
    <x v="10"/>
    <x v="1"/>
    <s v="Cash"/>
    <s v="British Airways"/>
    <n v="1"/>
  </r>
  <r>
    <x v="815"/>
    <x v="74"/>
    <s v="CUST_8352"/>
    <n v="707.96"/>
    <x v="0"/>
    <x v="2"/>
    <s v="Card"/>
    <s v="Stationary World"/>
    <n v="1"/>
  </r>
  <r>
    <x v="816"/>
    <x v="74"/>
    <s v="CUST_1365"/>
    <n v="788.68"/>
    <x v="10"/>
    <x v="0"/>
    <s v="Cash"/>
    <s v="Industrial Supply Co"/>
    <n v="1"/>
  </r>
  <r>
    <x v="817"/>
    <x v="74"/>
    <s v="CUST_5654"/>
    <n v="1500.17"/>
    <x v="7"/>
    <x v="1"/>
    <s v="Cash"/>
    <s v="Stationary World"/>
    <n v="1"/>
  </r>
  <r>
    <x v="818"/>
    <x v="74"/>
    <s v="CUST_2466"/>
    <n v="892.92"/>
    <x v="2"/>
    <x v="3"/>
    <s v="Card"/>
    <s v="Tech Solutions Ltd"/>
    <n v="1"/>
  </r>
  <r>
    <x v="819"/>
    <x v="74"/>
    <s v="CUST_9982"/>
    <n v="840.23"/>
    <x v="8"/>
    <x v="0"/>
    <s v="Transfer"/>
    <s v="Industrial Supply Co"/>
    <n v="1"/>
  </r>
  <r>
    <x v="820"/>
    <x v="74"/>
    <s v="CUST_3716"/>
    <n v="982.94"/>
    <x v="6"/>
    <x v="3"/>
    <s v="Card"/>
    <s v="Power Supply Co"/>
    <n v="1"/>
  </r>
  <r>
    <x v="821"/>
    <x v="74"/>
    <s v="CUST_7852"/>
    <n v="1061"/>
    <x v="3"/>
    <x v="1"/>
    <s v="Card"/>
    <s v="Software Vendor"/>
    <n v="1"/>
  </r>
  <r>
    <x v="822"/>
    <x v="74"/>
    <s v="CUST_6398"/>
    <n v="65.45"/>
    <x v="4"/>
    <x v="2"/>
    <s v="Card"/>
    <s v="Industrial Supply Co"/>
    <n v="1"/>
  </r>
  <r>
    <x v="823"/>
    <x v="74"/>
    <s v="CUST_5212"/>
    <n v="6846.41"/>
    <x v="1"/>
    <x v="3"/>
    <s v="Transfer"/>
    <s v="City Hotel"/>
    <n v="1"/>
  </r>
  <r>
    <x v="824"/>
    <x v="74"/>
    <s v="CUST_6918"/>
    <n v="179.98"/>
    <x v="3"/>
    <x v="2"/>
    <s v="Card"/>
    <s v="Industrial Supply Co"/>
    <n v="1"/>
  </r>
  <r>
    <x v="825"/>
    <x v="74"/>
    <s v="CUST_7310"/>
    <n v="1215.6500000000001"/>
    <x v="5"/>
    <x v="2"/>
    <s v="Direct Debit"/>
    <s v="Tech Solutions Ltd"/>
    <n v="1"/>
  </r>
  <r>
    <x v="826"/>
    <x v="74"/>
    <s v="CUST_6402"/>
    <n v="1049.99"/>
    <x v="1"/>
    <x v="0"/>
    <s v="Direct Debit"/>
    <s v="Legal Advisors"/>
    <n v="1"/>
  </r>
  <r>
    <x v="827"/>
    <x v="74"/>
    <s v="CUST_4083"/>
    <n v="846.91"/>
    <x v="1"/>
    <x v="3"/>
    <s v="Direct Debit"/>
    <s v="Conference Center"/>
    <n v="1"/>
  </r>
  <r>
    <x v="828"/>
    <x v="74"/>
    <s v="CUST_9893"/>
    <n v="915.79"/>
    <x v="9"/>
    <x v="1"/>
    <s v="Card"/>
    <s v="Advisory Partners"/>
    <n v="1"/>
  </r>
  <r>
    <x v="829"/>
    <x v="74"/>
    <s v="CUST_8903"/>
    <n v="1402.32"/>
    <x v="9"/>
    <x v="2"/>
    <s v="Transfer"/>
    <s v="City Hotel"/>
    <n v="1"/>
  </r>
  <r>
    <x v="830"/>
    <x v="74"/>
    <s v="CUST_3110"/>
    <n v="340.65"/>
    <x v="10"/>
    <x v="0"/>
    <s v="Cash"/>
    <s v="Maintenance Services"/>
    <n v="1"/>
  </r>
  <r>
    <x v="831"/>
    <x v="74"/>
    <s v="CUST_8378"/>
    <n v="656.72"/>
    <x v="4"/>
    <x v="0"/>
    <s v="Direct Debit"/>
    <s v="Learning Academy"/>
    <n v="1"/>
  </r>
  <r>
    <x v="832"/>
    <x v="74"/>
    <s v="CUST_1625"/>
    <n v="428.55"/>
    <x v="0"/>
    <x v="1"/>
    <s v="Cash"/>
    <s v="Cloud Services Inc"/>
    <n v="1"/>
  </r>
  <r>
    <x v="833"/>
    <x v="74"/>
    <s v="CUST_2046"/>
    <n v="1732.61"/>
    <x v="8"/>
    <x v="2"/>
    <s v="Transfer"/>
    <s v="Office Depot"/>
    <n v="1"/>
  </r>
  <r>
    <x v="834"/>
    <x v="74"/>
    <s v="CUST_2793"/>
    <n v="1339.73"/>
    <x v="8"/>
    <x v="1"/>
    <s v="Cash"/>
    <s v="Unknown Merchant"/>
    <n v="1"/>
  </r>
  <r>
    <x v="835"/>
    <x v="74"/>
    <s v="CUST_4439"/>
    <n v="1683.67"/>
    <x v="2"/>
    <x v="0"/>
    <s v="Card"/>
    <s v="Conference Center"/>
    <n v="1"/>
  </r>
  <r>
    <x v="836"/>
    <x v="74"/>
    <s v="CUST_8074"/>
    <n v="476.4"/>
    <x v="5"/>
    <x v="3"/>
    <s v="Cash"/>
    <s v="Unknown Merchant"/>
    <n v="1"/>
  </r>
  <r>
    <x v="837"/>
    <x v="75"/>
    <s v="CUST_4440"/>
    <n v="1319.9"/>
    <x v="1"/>
    <x v="3"/>
    <s v="Cash"/>
    <s v="Industrial Supply Co"/>
    <n v="1"/>
  </r>
  <r>
    <x v="838"/>
    <x v="75"/>
    <s v="CUST_1966"/>
    <n v="1866.78"/>
    <x v="7"/>
    <x v="3"/>
    <s v="Cash"/>
    <s v="Tech Solutions Ltd"/>
    <n v="1"/>
  </r>
  <r>
    <x v="839"/>
    <x v="75"/>
    <s v="CUST_7035"/>
    <n v="325.64999999999998"/>
    <x v="2"/>
    <x v="1"/>
    <s v="Direct Debit"/>
    <s v="Office Depot"/>
    <n v="1"/>
  </r>
  <r>
    <x v="840"/>
    <x v="75"/>
    <s v="CUST_4727"/>
    <n v="619.84"/>
    <x v="9"/>
    <x v="3"/>
    <s v="Direct Debit"/>
    <s v="Office Depot"/>
    <n v="1"/>
  </r>
  <r>
    <x v="841"/>
    <x v="75"/>
    <s v="CUST_3563"/>
    <n v="449.24"/>
    <x v="8"/>
    <x v="3"/>
    <s v="Direct Debit"/>
    <s v="Power Supply Co"/>
    <n v="1"/>
  </r>
  <r>
    <x v="842"/>
    <x v="75"/>
    <s v="CUST_2635"/>
    <n v="450.47"/>
    <x v="3"/>
    <x v="0"/>
    <s v="Direct Debit"/>
    <s v="Tech Solutions Ltd"/>
    <n v="1"/>
  </r>
  <r>
    <x v="843"/>
    <x v="75"/>
    <s v="CUST_3780"/>
    <n v="1074.28"/>
    <x v="7"/>
    <x v="2"/>
    <s v="Transfer"/>
    <s v="Maintenance Services"/>
    <n v="1"/>
  </r>
  <r>
    <x v="844"/>
    <x v="75"/>
    <s v="CUST_2306"/>
    <n v="416.28"/>
    <x v="1"/>
    <x v="0"/>
    <s v="Card"/>
    <s v="Software Vendor"/>
    <n v="1"/>
  </r>
  <r>
    <x v="845"/>
    <x v="75"/>
    <s v="CUST_5120"/>
    <n v="355.86"/>
    <x v="5"/>
    <x v="1"/>
    <s v="Direct Debit"/>
    <s v="Software Vendor"/>
    <n v="1"/>
  </r>
  <r>
    <x v="846"/>
    <x v="75"/>
    <s v="CUST_8240"/>
    <n v="904.64"/>
    <x v="0"/>
    <x v="2"/>
    <s v="Direct Debit"/>
    <s v="Cloud Services Inc"/>
    <n v="1"/>
  </r>
  <r>
    <x v="847"/>
    <x v="75"/>
    <s v="CUST_2505"/>
    <n v="1001.29"/>
    <x v="5"/>
    <x v="2"/>
    <s v="Card"/>
    <s v="Marketing Agency Ltd"/>
    <n v="1"/>
  </r>
  <r>
    <x v="848"/>
    <x v="75"/>
    <s v="CUST_7855"/>
    <n v="13555.32"/>
    <x v="10"/>
    <x v="1"/>
    <s v="Transfer"/>
    <s v="Software Vendor"/>
    <n v="1"/>
  </r>
  <r>
    <x v="849"/>
    <x v="75"/>
    <s v="CUST_9901"/>
    <n v="1399.84"/>
    <x v="6"/>
    <x v="1"/>
    <s v="Transfer"/>
    <s v="Power Supply Co"/>
    <n v="1"/>
  </r>
  <r>
    <x v="850"/>
    <x v="75"/>
    <s v="CUST_7146"/>
    <n v="651.11"/>
    <x v="7"/>
    <x v="2"/>
    <s v="Cash"/>
    <s v="Power Supply Co"/>
    <n v="1"/>
  </r>
  <r>
    <x v="851"/>
    <x v="75"/>
    <s v="CUST_1755"/>
    <n v="1359.63"/>
    <x v="10"/>
    <x v="1"/>
    <s v="Card"/>
    <s v="City Hotel"/>
    <n v="1"/>
  </r>
  <r>
    <x v="852"/>
    <x v="75"/>
    <s v="CUST_4172"/>
    <n v="921.53"/>
    <x v="1"/>
    <x v="0"/>
    <s v="Cash"/>
    <s v="Stationary World"/>
    <n v="1"/>
  </r>
  <r>
    <x v="853"/>
    <x v="75"/>
    <s v="CUST_6816"/>
    <n v="1699.02"/>
    <x v="2"/>
    <x v="2"/>
    <s v="Transfer"/>
    <s v="Conference Center"/>
    <n v="1"/>
  </r>
  <r>
    <x v="854"/>
    <x v="75"/>
    <s v="CUST_2840"/>
    <n v="127.75"/>
    <x v="10"/>
    <x v="1"/>
    <s v="Direct Debit"/>
    <s v="Learning Academy"/>
    <n v="1"/>
  </r>
  <r>
    <x v="855"/>
    <x v="75"/>
    <s v="CUST_3665"/>
    <n v="94.97"/>
    <x v="2"/>
    <x v="2"/>
    <s v="Transfer"/>
    <s v="Cloud Services Inc"/>
    <n v="1"/>
  </r>
  <r>
    <x v="856"/>
    <x v="75"/>
    <s v="CUST_4959"/>
    <n v="1115.1600000000001"/>
    <x v="2"/>
    <x v="2"/>
    <s v="Card"/>
    <s v="Software Vendor"/>
    <n v="1"/>
  </r>
  <r>
    <x v="857"/>
    <x v="75"/>
    <s v="CUST_3846"/>
    <n v="1717.57"/>
    <x v="5"/>
    <x v="0"/>
    <s v="Card"/>
    <s v="Tech Solutions Ltd"/>
    <n v="1"/>
  </r>
  <r>
    <x v="858"/>
    <x v="75"/>
    <s v="CUST_8842"/>
    <n v="1699.45"/>
    <x v="10"/>
    <x v="3"/>
    <s v="Card"/>
    <s v="Unknown Merchant"/>
    <n v="1"/>
  </r>
  <r>
    <x v="859"/>
    <x v="75"/>
    <s v="CUST_6390"/>
    <n v="72.06"/>
    <x v="5"/>
    <x v="3"/>
    <s v="Card"/>
    <s v="Conference Center"/>
    <n v="1"/>
  </r>
  <r>
    <x v="860"/>
    <x v="75"/>
    <s v="CUST_2193"/>
    <n v="1805.59"/>
    <x v="1"/>
    <x v="0"/>
    <s v="Transfer"/>
    <s v="Maintenance Services"/>
    <n v="1"/>
  </r>
  <r>
    <x v="861"/>
    <x v="75"/>
    <s v="CUST_4816"/>
    <n v="1187.07"/>
    <x v="10"/>
    <x v="0"/>
    <s v="Transfer"/>
    <s v="Conference Center"/>
    <n v="1"/>
  </r>
  <r>
    <x v="862"/>
    <x v="75"/>
    <s v="CUST_6944"/>
    <n v="1093.5"/>
    <x v="9"/>
    <x v="3"/>
    <s v="Cash"/>
    <s v="British Airways"/>
    <n v="1"/>
  </r>
  <r>
    <x v="863"/>
    <x v="75"/>
    <s v="CUST_6878"/>
    <n v="1536.85"/>
    <x v="3"/>
    <x v="1"/>
    <s v="Transfer"/>
    <s v="Power Supply Co"/>
    <n v="1"/>
  </r>
  <r>
    <x v="864"/>
    <x v="75"/>
    <s v="CUST_2499"/>
    <n v="899.9"/>
    <x v="8"/>
    <x v="2"/>
    <s v="Cash"/>
    <s v="Office Depot"/>
    <n v="1"/>
  </r>
  <r>
    <x v="865"/>
    <x v="76"/>
    <s v="CUST_5737"/>
    <n v="1318.35"/>
    <x v="2"/>
    <x v="0"/>
    <s v="Direct Debit"/>
    <s v="City Hotel"/>
    <n v="1"/>
  </r>
  <r>
    <x v="866"/>
    <x v="76"/>
    <s v="CUST_6752"/>
    <n v="153.99"/>
    <x v="10"/>
    <x v="0"/>
    <s v="Card"/>
    <s v="Power Supply Co"/>
    <n v="1"/>
  </r>
  <r>
    <x v="867"/>
    <x v="76"/>
    <s v="CUST_1989"/>
    <n v="1149.24"/>
    <x v="7"/>
    <x v="0"/>
    <s v="Direct Debit"/>
    <s v="Software Vendor"/>
    <n v="1"/>
  </r>
  <r>
    <x v="868"/>
    <x v="76"/>
    <s v="CUST_8295"/>
    <n v="410.31"/>
    <x v="6"/>
    <x v="3"/>
    <s v="Card"/>
    <s v="Advisory Partners"/>
    <n v="1"/>
  </r>
  <r>
    <x v="869"/>
    <x v="76"/>
    <s v="CUST_7995"/>
    <n v="1100.95"/>
    <x v="6"/>
    <x v="3"/>
    <s v="Card"/>
    <s v="Stationary World"/>
    <n v="1"/>
  </r>
  <r>
    <x v="870"/>
    <x v="76"/>
    <s v="CUST_2859"/>
    <n v="776.99"/>
    <x v="2"/>
    <x v="1"/>
    <s v="Transfer"/>
    <s v="Maintenance Services"/>
    <n v="1"/>
  </r>
  <r>
    <x v="871"/>
    <x v="76"/>
    <s v="CUST_6033"/>
    <n v="1494.16"/>
    <x v="6"/>
    <x v="3"/>
    <s v="Card"/>
    <s v="Legal Advisors"/>
    <n v="1"/>
  </r>
  <r>
    <x v="872"/>
    <x v="76"/>
    <s v="CUST_3283"/>
    <n v="641.54999999999995"/>
    <x v="3"/>
    <x v="2"/>
    <s v="Transfer"/>
    <s v="Unknown Merchant"/>
    <n v="1"/>
  </r>
  <r>
    <x v="873"/>
    <x v="76"/>
    <s v="CUST_6720"/>
    <n v="1941.67"/>
    <x v="8"/>
    <x v="2"/>
    <s v="Transfer"/>
    <s v="Advisory Partners"/>
    <n v="1"/>
  </r>
  <r>
    <x v="874"/>
    <x v="76"/>
    <s v="CUST_3555"/>
    <n v="126.63"/>
    <x v="9"/>
    <x v="1"/>
    <s v="Cash"/>
    <s v="Maintenance Services"/>
    <n v="1"/>
  </r>
  <r>
    <x v="875"/>
    <x v="76"/>
    <s v="CUST_5259"/>
    <n v="1421.33"/>
    <x v="2"/>
    <x v="3"/>
    <s v="Transfer"/>
    <s v="Unknown Merchant"/>
    <n v="1"/>
  </r>
  <r>
    <x v="876"/>
    <x v="76"/>
    <s v="CUST_3902"/>
    <n v="559.29999999999995"/>
    <x v="2"/>
    <x v="2"/>
    <s v="Cash"/>
    <s v="British Airways"/>
    <n v="1"/>
  </r>
  <r>
    <x v="877"/>
    <x v="76"/>
    <s v="CUST_1889"/>
    <n v="86.14"/>
    <x v="10"/>
    <x v="0"/>
    <s v="Direct Debit"/>
    <s v="Stationary World"/>
    <n v="1"/>
  </r>
  <r>
    <x v="878"/>
    <x v="76"/>
    <s v="CUST_7941"/>
    <n v="10541.83"/>
    <x v="6"/>
    <x v="2"/>
    <s v="Card"/>
    <s v="Marketing Agency Ltd"/>
    <n v="1"/>
  </r>
  <r>
    <x v="879"/>
    <x v="76"/>
    <s v="CUST_8978"/>
    <n v="432.03"/>
    <x v="10"/>
    <x v="2"/>
    <s v="Cash"/>
    <s v="Cloud Services Inc"/>
    <n v="1"/>
  </r>
  <r>
    <x v="880"/>
    <x v="76"/>
    <s v="CUST_9494"/>
    <n v="1612.2"/>
    <x v="1"/>
    <x v="0"/>
    <s v="Cash"/>
    <s v="Stationary World"/>
    <n v="1"/>
  </r>
  <r>
    <x v="881"/>
    <x v="76"/>
    <s v="CUST_9265"/>
    <n v="794"/>
    <x v="6"/>
    <x v="0"/>
    <s v="Transfer"/>
    <s v="Tech Solutions Ltd"/>
    <n v="1"/>
  </r>
  <r>
    <x v="882"/>
    <x v="76"/>
    <s v="CUST_3218"/>
    <n v="1357.4"/>
    <x v="8"/>
    <x v="0"/>
    <s v="Direct Debit"/>
    <s v="Learning Academy"/>
    <n v="1"/>
  </r>
  <r>
    <x v="883"/>
    <x v="76"/>
    <s v="CUST_1244"/>
    <n v="1039.4100000000001"/>
    <x v="3"/>
    <x v="2"/>
    <s v="Direct Debit"/>
    <s v="Industrial Supply Co"/>
    <n v="1"/>
  </r>
  <r>
    <x v="884"/>
    <x v="76"/>
    <s v="CUST_6594"/>
    <n v="1893.78"/>
    <x v="3"/>
    <x v="2"/>
    <s v="Card"/>
    <s v="Legal Advisors"/>
    <n v="1"/>
  </r>
  <r>
    <x v="885"/>
    <x v="76"/>
    <s v="CUST_5215"/>
    <n v="1263.8800000000001"/>
    <x v="8"/>
    <x v="1"/>
    <s v="Card"/>
    <s v="Conference Center"/>
    <n v="1"/>
  </r>
  <r>
    <x v="886"/>
    <x v="77"/>
    <s v="CUST_8035"/>
    <n v="1035.81"/>
    <x v="0"/>
    <x v="3"/>
    <s v="Transfer"/>
    <s v="Learning Academy"/>
    <n v="1"/>
  </r>
  <r>
    <x v="887"/>
    <x v="77"/>
    <s v="CUST_2386"/>
    <n v="837.81"/>
    <x v="8"/>
    <x v="1"/>
    <s v="Card"/>
    <s v="Industrial Supply Co"/>
    <n v="1"/>
  </r>
  <r>
    <x v="888"/>
    <x v="77"/>
    <s v="CUST_8980"/>
    <n v="1598.42"/>
    <x v="5"/>
    <x v="0"/>
    <s v="Card"/>
    <s v="Office Depot"/>
    <n v="1"/>
  </r>
  <r>
    <x v="889"/>
    <x v="77"/>
    <s v="CUST_6037"/>
    <n v="1673.8"/>
    <x v="1"/>
    <x v="2"/>
    <s v="Cash"/>
    <s v="Legal Advisors"/>
    <n v="1"/>
  </r>
  <r>
    <x v="890"/>
    <x v="77"/>
    <s v="CUST_5968"/>
    <n v="1045.75"/>
    <x v="2"/>
    <x v="0"/>
    <s v="Card"/>
    <s v="Conference Center"/>
    <n v="1"/>
  </r>
  <r>
    <x v="891"/>
    <x v="77"/>
    <s v="CUST_6445"/>
    <n v="1940.77"/>
    <x v="4"/>
    <x v="3"/>
    <s v="Cash"/>
    <s v="Stationary World"/>
    <n v="1"/>
  </r>
  <r>
    <x v="892"/>
    <x v="77"/>
    <s v="CUST_3761"/>
    <n v="1608"/>
    <x v="1"/>
    <x v="2"/>
    <s v="Card"/>
    <s v="Industrial Supply Co"/>
    <n v="1"/>
  </r>
  <r>
    <x v="893"/>
    <x v="77"/>
    <s v="CUST_6866"/>
    <n v="15060.67"/>
    <x v="5"/>
    <x v="0"/>
    <s v="Cash"/>
    <s v="Tech Solutions Ltd"/>
    <n v="1"/>
  </r>
  <r>
    <x v="894"/>
    <x v="77"/>
    <s v="CUST_1861"/>
    <n v="1312.05"/>
    <x v="8"/>
    <x v="3"/>
    <s v="Card"/>
    <s v="Tech Solutions Ltd"/>
    <n v="1"/>
  </r>
  <r>
    <x v="895"/>
    <x v="77"/>
    <s v="CUST_8769"/>
    <n v="278.72000000000003"/>
    <x v="10"/>
    <x v="1"/>
    <s v="Transfer"/>
    <s v="Legal Advisors"/>
    <n v="1"/>
  </r>
  <r>
    <x v="896"/>
    <x v="77"/>
    <s v="CUST_4569"/>
    <n v="1572.27"/>
    <x v="9"/>
    <x v="1"/>
    <s v="Card"/>
    <s v="Learning Academy"/>
    <n v="1"/>
  </r>
  <r>
    <x v="897"/>
    <x v="77"/>
    <s v="CUST_1495"/>
    <n v="1553.64"/>
    <x v="3"/>
    <x v="2"/>
    <s v="Direct Debit"/>
    <s v="Unknown Merchant"/>
    <n v="1"/>
  </r>
  <r>
    <x v="898"/>
    <x v="77"/>
    <s v="CUST_1523"/>
    <n v="1901.28"/>
    <x v="3"/>
    <x v="0"/>
    <s v="Transfer"/>
    <s v="Learning Academy"/>
    <n v="1"/>
  </r>
  <r>
    <x v="899"/>
    <x v="77"/>
    <s v="CUST_7998"/>
    <n v="1560.24"/>
    <x v="0"/>
    <x v="1"/>
    <s v="Cash"/>
    <s v="Marketing Agency Ltd"/>
    <n v="1"/>
  </r>
  <r>
    <x v="900"/>
    <x v="77"/>
    <s v="CUST_4803"/>
    <n v="756.22"/>
    <x v="6"/>
    <x v="2"/>
    <s v="Cash"/>
    <s v="Office Depot"/>
    <n v="1"/>
  </r>
  <r>
    <x v="901"/>
    <x v="77"/>
    <s v="CUST_1946"/>
    <n v="239.93"/>
    <x v="4"/>
    <x v="3"/>
    <s v="Direct Debit"/>
    <s v="Advisory Partners"/>
    <n v="1"/>
  </r>
  <r>
    <x v="902"/>
    <x v="77"/>
    <s v="CUST_2054"/>
    <n v="1776"/>
    <x v="10"/>
    <x v="0"/>
    <s v="Transfer"/>
    <s v="Power Supply Co"/>
    <n v="1"/>
  </r>
  <r>
    <x v="903"/>
    <x v="77"/>
    <s v="CUST_9572"/>
    <n v="342.65"/>
    <x v="8"/>
    <x v="2"/>
    <s v="Card"/>
    <s v="Unknown Merchant"/>
    <n v="1"/>
  </r>
  <r>
    <x v="904"/>
    <x v="77"/>
    <s v="CUST_7818"/>
    <n v="352.95"/>
    <x v="2"/>
    <x v="2"/>
    <s v="Direct Debit"/>
    <s v="British Airways"/>
    <n v="1"/>
  </r>
  <r>
    <x v="905"/>
    <x v="77"/>
    <s v="CUST_4378"/>
    <n v="880.38"/>
    <x v="7"/>
    <x v="2"/>
    <s v="Card"/>
    <s v="Tech Solutions Ltd"/>
    <n v="1"/>
  </r>
  <r>
    <x v="906"/>
    <x v="77"/>
    <s v="CUST_1613"/>
    <n v="699.91"/>
    <x v="1"/>
    <x v="0"/>
    <s v="Cash"/>
    <s v="Power Supply Co"/>
    <n v="1"/>
  </r>
  <r>
    <x v="907"/>
    <x v="78"/>
    <s v="CUST_3811"/>
    <n v="378.97"/>
    <x v="0"/>
    <x v="3"/>
    <s v="Transfer"/>
    <s v="Advisory Partners"/>
    <n v="1"/>
  </r>
  <r>
    <x v="908"/>
    <x v="78"/>
    <s v="CUST_5000"/>
    <n v="150.82"/>
    <x v="6"/>
    <x v="3"/>
    <s v="Transfer"/>
    <s v="Unknown Merchant"/>
    <n v="1"/>
  </r>
  <r>
    <x v="909"/>
    <x v="78"/>
    <s v="CUST_6401"/>
    <n v="1416.17"/>
    <x v="0"/>
    <x v="3"/>
    <s v="Direct Debit"/>
    <s v="Conference Center"/>
    <n v="1"/>
  </r>
  <r>
    <x v="910"/>
    <x v="78"/>
    <s v="CUST_3824"/>
    <n v="196.63"/>
    <x v="6"/>
    <x v="3"/>
    <s v="Cash"/>
    <s v="Advisory Partners"/>
    <n v="1"/>
  </r>
  <r>
    <x v="911"/>
    <x v="78"/>
    <s v="CUST_5388"/>
    <n v="1916.26"/>
    <x v="1"/>
    <x v="0"/>
    <s v="Card"/>
    <s v="Office Depot"/>
    <n v="1"/>
  </r>
  <r>
    <x v="912"/>
    <x v="78"/>
    <s v="CUST_8867"/>
    <n v="1381.02"/>
    <x v="7"/>
    <x v="2"/>
    <s v="Direct Debit"/>
    <s v="Marketing Agency Ltd"/>
    <n v="1"/>
  </r>
  <r>
    <x v="913"/>
    <x v="78"/>
    <s v="CUST_5020"/>
    <n v="1192.47"/>
    <x v="8"/>
    <x v="3"/>
    <s v="Card"/>
    <s v="Tech Solutions Ltd"/>
    <n v="1"/>
  </r>
  <r>
    <x v="914"/>
    <x v="78"/>
    <s v="CUST_1289"/>
    <n v="486.43"/>
    <x v="4"/>
    <x v="1"/>
    <s v="Direct Debit"/>
    <s v="Unknown Merchant"/>
    <n v="1"/>
  </r>
  <r>
    <x v="915"/>
    <x v="78"/>
    <s v="CUST_2874"/>
    <n v="6321.78"/>
    <x v="7"/>
    <x v="1"/>
    <s v="Cash"/>
    <s v="Maintenance Services"/>
    <n v="1"/>
  </r>
  <r>
    <x v="916"/>
    <x v="78"/>
    <s v="CUST_4217"/>
    <n v="15967.09"/>
    <x v="8"/>
    <x v="2"/>
    <s v="Cash"/>
    <s v="Cloud Services Inc"/>
    <n v="1"/>
  </r>
  <r>
    <x v="917"/>
    <x v="78"/>
    <s v="CUST_8370"/>
    <n v="796.45"/>
    <x v="7"/>
    <x v="0"/>
    <s v="Card"/>
    <s v="British Airways"/>
    <n v="1"/>
  </r>
  <r>
    <x v="918"/>
    <x v="78"/>
    <s v="CUST_1463"/>
    <n v="1923.33"/>
    <x v="3"/>
    <x v="3"/>
    <s v="Card"/>
    <s v="Legal Advisors"/>
    <n v="1"/>
  </r>
  <r>
    <x v="919"/>
    <x v="78"/>
    <s v="CUST_6192"/>
    <n v="1701.81"/>
    <x v="6"/>
    <x v="0"/>
    <s v="Direct Debit"/>
    <s v="Cloud Services Inc"/>
    <n v="1"/>
  </r>
  <r>
    <x v="920"/>
    <x v="78"/>
    <s v="CUST_8938"/>
    <n v="471.46"/>
    <x v="5"/>
    <x v="2"/>
    <s v="Direct Debit"/>
    <s v="Advisory Partners"/>
    <n v="1"/>
  </r>
  <r>
    <x v="921"/>
    <x v="78"/>
    <s v="CUST_1565"/>
    <n v="305.82"/>
    <x v="0"/>
    <x v="3"/>
    <s v="Cash"/>
    <s v="Maintenance Services"/>
    <n v="1"/>
  </r>
  <r>
    <x v="922"/>
    <x v="78"/>
    <s v="CUST_4104"/>
    <n v="1941.13"/>
    <x v="10"/>
    <x v="1"/>
    <s v="Cash"/>
    <s v="Unknown Merchant"/>
    <n v="1"/>
  </r>
  <r>
    <x v="923"/>
    <x v="78"/>
    <s v="CUST_9011"/>
    <n v="1074.76"/>
    <x v="3"/>
    <x v="3"/>
    <s v="Transfer"/>
    <s v="British Airways"/>
    <n v="1"/>
  </r>
  <r>
    <x v="924"/>
    <x v="78"/>
    <s v="CUST_2189"/>
    <n v="444.61"/>
    <x v="2"/>
    <x v="0"/>
    <s v="Transfer"/>
    <s v="Unknown Merchant"/>
    <n v="1"/>
  </r>
  <r>
    <x v="925"/>
    <x v="78"/>
    <s v="CUST_8444"/>
    <n v="729.12"/>
    <x v="10"/>
    <x v="3"/>
    <s v="Card"/>
    <s v="Marketing Agency Ltd"/>
    <n v="1"/>
  </r>
  <r>
    <x v="926"/>
    <x v="79"/>
    <s v="CUST_2693"/>
    <n v="449.58"/>
    <x v="6"/>
    <x v="0"/>
    <s v="Card"/>
    <s v="Software Vendor"/>
    <n v="1"/>
  </r>
  <r>
    <x v="927"/>
    <x v="79"/>
    <s v="CUST_2060"/>
    <n v="1634.09"/>
    <x v="8"/>
    <x v="3"/>
    <s v="Transfer"/>
    <s v="Conference Center"/>
    <n v="1"/>
  </r>
  <r>
    <x v="928"/>
    <x v="79"/>
    <s v="CUST_3681"/>
    <n v="938.98"/>
    <x v="7"/>
    <x v="1"/>
    <s v="Direct Debit"/>
    <s v="Tech Solutions Ltd"/>
    <n v="1"/>
  </r>
  <r>
    <x v="929"/>
    <x v="79"/>
    <s v="CUST_3712"/>
    <n v="1008.06"/>
    <x v="2"/>
    <x v="2"/>
    <s v="Cash"/>
    <s v="Power Supply Co"/>
    <n v="1"/>
  </r>
  <r>
    <x v="930"/>
    <x v="79"/>
    <s v="CUST_3736"/>
    <n v="647.5"/>
    <x v="5"/>
    <x v="3"/>
    <s v="Direct Debit"/>
    <s v="City Hotel"/>
    <n v="1"/>
  </r>
  <r>
    <x v="931"/>
    <x v="79"/>
    <s v="CUST_4714"/>
    <n v="1438.23"/>
    <x v="1"/>
    <x v="1"/>
    <s v="Cash"/>
    <s v="Tech Solutions Ltd"/>
    <n v="1"/>
  </r>
  <r>
    <x v="932"/>
    <x v="79"/>
    <s v="CUST_5470"/>
    <n v="1708.2"/>
    <x v="3"/>
    <x v="0"/>
    <s v="Card"/>
    <s v="Office Depot"/>
    <n v="1"/>
  </r>
  <r>
    <x v="933"/>
    <x v="79"/>
    <s v="CUST_1963"/>
    <n v="632.33000000000004"/>
    <x v="8"/>
    <x v="2"/>
    <s v="Transfer"/>
    <s v="Power Supply Co"/>
    <n v="1"/>
  </r>
  <r>
    <x v="934"/>
    <x v="79"/>
    <s v="CUST_9429"/>
    <n v="971.86"/>
    <x v="1"/>
    <x v="1"/>
    <s v="Transfer"/>
    <s v="Stationary World"/>
    <n v="1"/>
  </r>
  <r>
    <x v="935"/>
    <x v="79"/>
    <s v="CUST_3023"/>
    <n v="906.05"/>
    <x v="1"/>
    <x v="1"/>
    <s v="Card"/>
    <s v="Advisory Partners"/>
    <n v="1"/>
  </r>
  <r>
    <x v="936"/>
    <x v="79"/>
    <s v="CUST_2169"/>
    <n v="569.41"/>
    <x v="8"/>
    <x v="0"/>
    <s v="Direct Debit"/>
    <s v="Maintenance Services"/>
    <n v="1"/>
  </r>
  <r>
    <x v="937"/>
    <x v="79"/>
    <s v="CUST_8193"/>
    <n v="208.95"/>
    <x v="8"/>
    <x v="2"/>
    <s v="Cash"/>
    <s v="Marketing Agency Ltd"/>
    <n v="1"/>
  </r>
  <r>
    <x v="938"/>
    <x v="79"/>
    <s v="CUST_2159"/>
    <n v="11770.85"/>
    <x v="7"/>
    <x v="0"/>
    <s v="Card"/>
    <s v="Legal Advisors"/>
    <n v="1"/>
  </r>
  <r>
    <x v="939"/>
    <x v="79"/>
    <s v="CUST_5928"/>
    <n v="1824.01"/>
    <x v="1"/>
    <x v="1"/>
    <s v="Direct Debit"/>
    <s v="Maintenance Services"/>
    <n v="1"/>
  </r>
  <r>
    <x v="940"/>
    <x v="79"/>
    <s v="CUST_1436"/>
    <n v="1273.5999999999999"/>
    <x v="10"/>
    <x v="0"/>
    <s v="Card"/>
    <s v="City Hotel"/>
    <n v="1"/>
  </r>
  <r>
    <x v="941"/>
    <x v="79"/>
    <s v="CUST_6158"/>
    <n v="1444.83"/>
    <x v="5"/>
    <x v="1"/>
    <s v="Card"/>
    <s v="Conference Center"/>
    <n v="1"/>
  </r>
  <r>
    <x v="942"/>
    <x v="79"/>
    <s v="CUST_9685"/>
    <n v="1191.33"/>
    <x v="1"/>
    <x v="2"/>
    <s v="Card"/>
    <s v="Cloud Services Inc"/>
    <n v="1"/>
  </r>
  <r>
    <x v="943"/>
    <x v="79"/>
    <s v="CUST_4318"/>
    <n v="586.33000000000004"/>
    <x v="3"/>
    <x v="2"/>
    <s v="Direct Debit"/>
    <s v="Tech Solutions Ltd"/>
    <n v="1"/>
  </r>
  <r>
    <x v="944"/>
    <x v="79"/>
    <s v="CUST_3671"/>
    <n v="333.5"/>
    <x v="9"/>
    <x v="1"/>
    <s v="Cash"/>
    <s v="Learning Academy"/>
    <n v="1"/>
  </r>
  <r>
    <x v="945"/>
    <x v="79"/>
    <s v="CUST_1692"/>
    <n v="996.98"/>
    <x v="9"/>
    <x v="2"/>
    <s v="Card"/>
    <s v="Legal Advisors"/>
    <n v="1"/>
  </r>
  <r>
    <x v="946"/>
    <x v="79"/>
    <s v="CUST_8933"/>
    <n v="565.51"/>
    <x v="9"/>
    <x v="1"/>
    <s v="Card"/>
    <s v="Industrial Supply Co"/>
    <n v="1"/>
  </r>
  <r>
    <x v="947"/>
    <x v="79"/>
    <s v="CUST_9226"/>
    <n v="1512.14"/>
    <x v="5"/>
    <x v="0"/>
    <s v="Card"/>
    <s v="Unknown Merchant"/>
    <n v="1"/>
  </r>
  <r>
    <x v="948"/>
    <x v="79"/>
    <s v="CUST_4084"/>
    <n v="1843.26"/>
    <x v="10"/>
    <x v="2"/>
    <s v="Cash"/>
    <s v="City Hotel"/>
    <n v="1"/>
  </r>
  <r>
    <x v="949"/>
    <x v="79"/>
    <s v="CUST_7881"/>
    <n v="1362.22"/>
    <x v="0"/>
    <x v="3"/>
    <s v="Direct Debit"/>
    <s v="Learning Academy"/>
    <n v="1"/>
  </r>
  <r>
    <x v="950"/>
    <x v="79"/>
    <s v="CUST_7657"/>
    <n v="912.72"/>
    <x v="4"/>
    <x v="2"/>
    <s v="Direct Debit"/>
    <s v="Advisory Partners"/>
    <n v="1"/>
  </r>
  <r>
    <x v="951"/>
    <x v="79"/>
    <s v="CUST_6411"/>
    <n v="196.74"/>
    <x v="2"/>
    <x v="0"/>
    <s v="Transfer"/>
    <s v="British Airways"/>
    <n v="1"/>
  </r>
  <r>
    <x v="952"/>
    <x v="79"/>
    <s v="CUST_6247"/>
    <n v="660.64"/>
    <x v="6"/>
    <x v="0"/>
    <s v="Direct Debit"/>
    <s v="Stationary World"/>
    <n v="1"/>
  </r>
  <r>
    <x v="953"/>
    <x v="79"/>
    <s v="CUST_8750"/>
    <n v="239.04"/>
    <x v="5"/>
    <x v="2"/>
    <s v="Direct Debit"/>
    <s v="Industrial Supply Co"/>
    <n v="1"/>
  </r>
  <r>
    <x v="954"/>
    <x v="79"/>
    <s v="CUST_1756"/>
    <n v="1512.07"/>
    <x v="10"/>
    <x v="1"/>
    <s v="Cash"/>
    <s v="Office Depot"/>
    <n v="1"/>
  </r>
  <r>
    <x v="955"/>
    <x v="79"/>
    <s v="CUST_1890"/>
    <n v="16923.12"/>
    <x v="9"/>
    <x v="0"/>
    <s v="Card"/>
    <s v="Unknown Merchant"/>
    <n v="1"/>
  </r>
  <r>
    <x v="956"/>
    <x v="12"/>
    <s v="CUST_2843"/>
    <n v="1034.3599999999999"/>
    <x v="7"/>
    <x v="1"/>
    <s v="Card"/>
    <s v="City Hotel"/>
    <n v="1"/>
  </r>
  <r>
    <x v="957"/>
    <x v="12"/>
    <s v="CUST_6796"/>
    <n v="1503.14"/>
    <x v="0"/>
    <x v="3"/>
    <s v="Card"/>
    <s v="Marketing Agency Ltd"/>
    <n v="1"/>
  </r>
  <r>
    <x v="958"/>
    <x v="12"/>
    <s v="CUST_2913"/>
    <n v="137.22"/>
    <x v="10"/>
    <x v="3"/>
    <s v="Cash"/>
    <s v="Marketing Agency Ltd"/>
    <n v="1"/>
  </r>
  <r>
    <x v="959"/>
    <x v="12"/>
    <s v="CUST_1541"/>
    <n v="1878.01"/>
    <x v="9"/>
    <x v="1"/>
    <s v="Cash"/>
    <s v="Office Depot"/>
    <n v="1"/>
  </r>
  <r>
    <x v="960"/>
    <x v="12"/>
    <s v="CUST_7980"/>
    <n v="1840.87"/>
    <x v="9"/>
    <x v="0"/>
    <s v="Cash"/>
    <s v="Maintenance Services"/>
    <n v="1"/>
  </r>
  <r>
    <x v="961"/>
    <x v="12"/>
    <s v="CUST_9566"/>
    <n v="1487.97"/>
    <x v="6"/>
    <x v="2"/>
    <s v="Cash"/>
    <s v="British Airways"/>
    <n v="1"/>
  </r>
  <r>
    <x v="962"/>
    <x v="12"/>
    <s v="CUST_8737"/>
    <n v="1022.99"/>
    <x v="10"/>
    <x v="3"/>
    <s v="Cash"/>
    <s v="Software Vendor"/>
    <n v="1"/>
  </r>
  <r>
    <x v="963"/>
    <x v="12"/>
    <s v="CUST_2700"/>
    <n v="537.76"/>
    <x v="2"/>
    <x v="2"/>
    <s v="Card"/>
    <s v="Power Supply Co"/>
    <n v="1"/>
  </r>
  <r>
    <x v="964"/>
    <x v="12"/>
    <s v="CUST_2093"/>
    <n v="153.68"/>
    <x v="1"/>
    <x v="0"/>
    <s v="Card"/>
    <s v="City Hotel"/>
    <n v="1"/>
  </r>
  <r>
    <x v="965"/>
    <x v="12"/>
    <s v="CUST_1268"/>
    <n v="1311.15"/>
    <x v="2"/>
    <x v="2"/>
    <s v="Cash"/>
    <s v="Maintenance Services"/>
    <n v="1"/>
  </r>
  <r>
    <x v="966"/>
    <x v="12"/>
    <s v="CUST_4845"/>
    <n v="1349.09"/>
    <x v="2"/>
    <x v="0"/>
    <s v="Cash"/>
    <s v="Stationary World"/>
    <n v="1"/>
  </r>
  <r>
    <x v="967"/>
    <x v="12"/>
    <s v="CUST_5392"/>
    <n v="1209.5999999999999"/>
    <x v="9"/>
    <x v="2"/>
    <s v="Card"/>
    <s v="Stationary World"/>
    <n v="1"/>
  </r>
  <r>
    <x v="968"/>
    <x v="12"/>
    <s v="CUST_7152"/>
    <n v="779.24"/>
    <x v="4"/>
    <x v="2"/>
    <s v="Direct Debit"/>
    <s v="British Airways"/>
    <n v="1"/>
  </r>
  <r>
    <x v="969"/>
    <x v="12"/>
    <s v="CUST_8872"/>
    <n v="786.42"/>
    <x v="8"/>
    <x v="1"/>
    <s v="Card"/>
    <s v="Office Depot"/>
    <n v="1"/>
  </r>
  <r>
    <x v="970"/>
    <x v="12"/>
    <s v="CUST_2403"/>
    <n v="74.95"/>
    <x v="0"/>
    <x v="1"/>
    <s v="Transfer"/>
    <s v="Advisory Partners"/>
    <n v="1"/>
  </r>
  <r>
    <x v="971"/>
    <x v="12"/>
    <s v="CUST_8624"/>
    <n v="1981.99"/>
    <x v="4"/>
    <x v="1"/>
    <s v="Transfer"/>
    <s v="Unknown Merchant"/>
    <n v="1"/>
  </r>
  <r>
    <x v="972"/>
    <x v="12"/>
    <s v="CUST_9860"/>
    <n v="1193.93"/>
    <x v="1"/>
    <x v="0"/>
    <s v="Cash"/>
    <s v="Marketing Agency Ltd"/>
    <n v="1"/>
  </r>
  <r>
    <x v="973"/>
    <x v="12"/>
    <s v="CUST_2556"/>
    <n v="1503.3"/>
    <x v="8"/>
    <x v="3"/>
    <s v="Cash"/>
    <s v="Office Depot"/>
    <n v="1"/>
  </r>
  <r>
    <x v="974"/>
    <x v="12"/>
    <s v="CUST_6772"/>
    <n v="565.85"/>
    <x v="7"/>
    <x v="3"/>
    <s v="Cash"/>
    <s v="Software Vendor"/>
    <n v="1"/>
  </r>
  <r>
    <x v="975"/>
    <x v="12"/>
    <s v="CUST_9955"/>
    <n v="231.71"/>
    <x v="3"/>
    <x v="3"/>
    <s v="Direct Debit"/>
    <s v="Advisory Partners"/>
    <n v="1"/>
  </r>
  <r>
    <x v="976"/>
    <x v="80"/>
    <s v="CUST_1262"/>
    <n v="556.25"/>
    <x v="6"/>
    <x v="1"/>
    <s v="Card"/>
    <s v="Legal Advisors"/>
    <n v="1"/>
  </r>
  <r>
    <x v="977"/>
    <x v="80"/>
    <s v="CUST_2218"/>
    <n v="959.31"/>
    <x v="4"/>
    <x v="2"/>
    <s v="Cash"/>
    <s v="Marketing Agency Ltd"/>
    <n v="1"/>
  </r>
  <r>
    <x v="978"/>
    <x v="80"/>
    <s v="CUST_3891"/>
    <n v="90.94"/>
    <x v="6"/>
    <x v="3"/>
    <s v="Direct Debit"/>
    <s v="Cloud Services Inc"/>
    <n v="1"/>
  </r>
  <r>
    <x v="979"/>
    <x v="80"/>
    <s v="CUST_5211"/>
    <n v="656.7"/>
    <x v="2"/>
    <x v="3"/>
    <s v="Card"/>
    <s v="British Airways"/>
    <n v="1"/>
  </r>
  <r>
    <x v="980"/>
    <x v="80"/>
    <s v="CUST_9785"/>
    <n v="1387.07"/>
    <x v="7"/>
    <x v="3"/>
    <s v="Transfer"/>
    <s v="Learning Academy"/>
    <n v="1"/>
  </r>
  <r>
    <x v="981"/>
    <x v="80"/>
    <s v="CUST_8137"/>
    <n v="828.32"/>
    <x v="10"/>
    <x v="2"/>
    <s v="Direct Debit"/>
    <s v="Advisory Partners"/>
    <n v="1"/>
  </r>
  <r>
    <x v="982"/>
    <x v="80"/>
    <s v="CUST_9734"/>
    <n v="1531.13"/>
    <x v="0"/>
    <x v="2"/>
    <s v="Transfer"/>
    <s v="Legal Advisors"/>
    <n v="1"/>
  </r>
  <r>
    <x v="983"/>
    <x v="80"/>
    <s v="CUST_9561"/>
    <n v="1788.59"/>
    <x v="6"/>
    <x v="3"/>
    <s v="Cash"/>
    <s v="Power Supply Co"/>
    <n v="1"/>
  </r>
  <r>
    <x v="984"/>
    <x v="80"/>
    <s v="CUST_8569"/>
    <n v="276.32"/>
    <x v="8"/>
    <x v="0"/>
    <s v="Direct Debit"/>
    <s v="Power Supply Co"/>
    <n v="1"/>
  </r>
  <r>
    <x v="985"/>
    <x v="80"/>
    <s v="CUST_4983"/>
    <n v="1830.42"/>
    <x v="7"/>
    <x v="2"/>
    <s v="Direct Debit"/>
    <s v="City Hotel"/>
    <n v="1"/>
  </r>
  <r>
    <x v="986"/>
    <x v="80"/>
    <s v="CUST_5577"/>
    <n v="1447.32"/>
    <x v="4"/>
    <x v="3"/>
    <s v="Transfer"/>
    <s v="Unknown Merchant"/>
    <n v="1"/>
  </r>
  <r>
    <x v="987"/>
    <x v="80"/>
    <s v="CUST_7799"/>
    <n v="565.78"/>
    <x v="7"/>
    <x v="2"/>
    <s v="Cash"/>
    <s v="Office Depot"/>
    <n v="1"/>
  </r>
  <r>
    <x v="988"/>
    <x v="80"/>
    <s v="CUST_9975"/>
    <n v="1623.61"/>
    <x v="2"/>
    <x v="1"/>
    <s v="Cash"/>
    <s v="Tech Solutions Ltd"/>
    <n v="1"/>
  </r>
  <r>
    <x v="989"/>
    <x v="80"/>
    <s v="CUST_3842"/>
    <n v="1186.81"/>
    <x v="10"/>
    <x v="1"/>
    <s v="Cash"/>
    <s v="Advisory Partners"/>
    <n v="1"/>
  </r>
  <r>
    <x v="990"/>
    <x v="80"/>
    <s v="CUST_7487"/>
    <n v="142.72"/>
    <x v="0"/>
    <x v="3"/>
    <s v="Transfer"/>
    <s v="Industrial Supply Co"/>
    <n v="1"/>
  </r>
  <r>
    <x v="991"/>
    <x v="80"/>
    <s v="CUST_5633"/>
    <n v="1941.26"/>
    <x v="5"/>
    <x v="2"/>
    <s v="Cash"/>
    <s v="Legal Advisors"/>
    <n v="1"/>
  </r>
  <r>
    <x v="992"/>
    <x v="80"/>
    <s v="CUST_1880"/>
    <n v="108.5"/>
    <x v="4"/>
    <x v="3"/>
    <s v="Card"/>
    <s v="Conference Center"/>
    <n v="1"/>
  </r>
  <r>
    <x v="993"/>
    <x v="80"/>
    <s v="CUST_7752"/>
    <n v="1017.47"/>
    <x v="0"/>
    <x v="1"/>
    <s v="Card"/>
    <s v="Unknown Merchant"/>
    <n v="1"/>
  </r>
  <r>
    <x v="994"/>
    <x v="80"/>
    <s v="CUST_1386"/>
    <n v="239.87"/>
    <x v="3"/>
    <x v="1"/>
    <s v="Card"/>
    <s v="Marketing Agency Ltd"/>
    <n v="1"/>
  </r>
  <r>
    <x v="995"/>
    <x v="80"/>
    <s v="CUST_2387"/>
    <n v="972.81"/>
    <x v="7"/>
    <x v="2"/>
    <s v="Transfer"/>
    <s v="Unknown Merchant"/>
    <n v="1"/>
  </r>
  <r>
    <x v="996"/>
    <x v="80"/>
    <s v="CUST_3738"/>
    <n v="1839.69"/>
    <x v="10"/>
    <x v="2"/>
    <s v="Card"/>
    <s v="Cloud Services Inc"/>
    <n v="1"/>
  </r>
  <r>
    <x v="997"/>
    <x v="80"/>
    <s v="CUST_9705"/>
    <n v="1655.95"/>
    <x v="6"/>
    <x v="3"/>
    <s v="Transfer"/>
    <s v="Marketing Agency Ltd"/>
    <n v="1"/>
  </r>
  <r>
    <x v="998"/>
    <x v="80"/>
    <s v="CUST_2353"/>
    <n v="209.93"/>
    <x v="1"/>
    <x v="0"/>
    <s v="Card"/>
    <s v="Maintenance Services"/>
    <n v="1"/>
  </r>
  <r>
    <x v="999"/>
    <x v="80"/>
    <s v="CUST_8382"/>
    <n v="409.1"/>
    <x v="0"/>
    <x v="2"/>
    <s v="Transfer"/>
    <s v="Maintenance Services"/>
    <n v="1"/>
  </r>
  <r>
    <x v="1000"/>
    <x v="80"/>
    <s v="CUST_9000"/>
    <n v="1449.26"/>
    <x v="8"/>
    <x v="1"/>
    <s v="Card"/>
    <s v="Learning Academy"/>
    <n v="1"/>
  </r>
  <r>
    <x v="1001"/>
    <x v="80"/>
    <s v="CUST_3865"/>
    <n v="596.62"/>
    <x v="1"/>
    <x v="3"/>
    <s v="Card"/>
    <s v="City Hotel"/>
    <n v="1"/>
  </r>
  <r>
    <x v="1002"/>
    <x v="80"/>
    <s v="CUST_1065"/>
    <n v="591.57000000000005"/>
    <x v="1"/>
    <x v="1"/>
    <s v="Transfer"/>
    <s v="Cloud Services Inc"/>
    <n v="1"/>
  </r>
  <r>
    <x v="1003"/>
    <x v="80"/>
    <s v="CUST_8260"/>
    <n v="1058.78"/>
    <x v="7"/>
    <x v="3"/>
    <s v="Direct Debit"/>
    <s v="Office Depot"/>
    <n v="1"/>
  </r>
  <r>
    <x v="1004"/>
    <x v="80"/>
    <s v="CUST_8254"/>
    <n v="1212.47"/>
    <x v="4"/>
    <x v="2"/>
    <s v="Card"/>
    <s v="Conference Center"/>
    <n v="1"/>
  </r>
  <r>
    <x v="1005"/>
    <x v="80"/>
    <s v="CUST_9998"/>
    <n v="1679.08"/>
    <x v="6"/>
    <x v="3"/>
    <s v="Card"/>
    <s v="Learning Academy"/>
    <n v="1"/>
  </r>
  <r>
    <x v="1006"/>
    <x v="81"/>
    <s v="CUST_5070"/>
    <n v="784.16"/>
    <x v="3"/>
    <x v="0"/>
    <s v="Card"/>
    <s v="Tech Solutions Ltd"/>
    <n v="1"/>
  </r>
  <r>
    <x v="1007"/>
    <x v="81"/>
    <s v="CUST_3797"/>
    <n v="1667.17"/>
    <x v="4"/>
    <x v="2"/>
    <s v="Card"/>
    <s v="Tech Solutions Ltd"/>
    <n v="1"/>
  </r>
  <r>
    <x v="1008"/>
    <x v="81"/>
    <s v="CUST_2500"/>
    <n v="1515.52"/>
    <x v="9"/>
    <x v="1"/>
    <s v="Cash"/>
    <s v="Office Depot"/>
    <n v="1"/>
  </r>
  <r>
    <x v="1009"/>
    <x v="81"/>
    <s v="CUST_3064"/>
    <n v="252.44"/>
    <x v="10"/>
    <x v="0"/>
    <s v="Cash"/>
    <s v="Cloud Services Inc"/>
    <n v="1"/>
  </r>
  <r>
    <x v="1010"/>
    <x v="81"/>
    <s v="CUST_2607"/>
    <n v="394.92"/>
    <x v="1"/>
    <x v="3"/>
    <s v="Direct Debit"/>
    <s v="Unknown Merchant"/>
    <n v="1"/>
  </r>
  <r>
    <x v="1011"/>
    <x v="81"/>
    <s v="CUST_7675"/>
    <n v="1829.26"/>
    <x v="6"/>
    <x v="3"/>
    <s v="Card"/>
    <s v="Unknown Merchant"/>
    <n v="1"/>
  </r>
  <r>
    <x v="1012"/>
    <x v="81"/>
    <s v="CUST_2636"/>
    <n v="19733.330000000002"/>
    <x v="7"/>
    <x v="1"/>
    <s v="Transfer"/>
    <s v="Legal Advisors"/>
    <n v="1"/>
  </r>
  <r>
    <x v="1013"/>
    <x v="81"/>
    <s v="CUST_7241"/>
    <n v="739.06"/>
    <x v="1"/>
    <x v="0"/>
    <s v="Transfer"/>
    <s v="Office Depot"/>
    <n v="1"/>
  </r>
  <r>
    <x v="1014"/>
    <x v="81"/>
    <s v="CUST_8519"/>
    <n v="914.86"/>
    <x v="0"/>
    <x v="2"/>
    <s v="Direct Debit"/>
    <s v="Conference Center"/>
    <n v="1"/>
  </r>
  <r>
    <x v="1015"/>
    <x v="81"/>
    <s v="CUST_6628"/>
    <n v="1062.3900000000001"/>
    <x v="3"/>
    <x v="1"/>
    <s v="Transfer"/>
    <s v="Learning Academy"/>
    <n v="1"/>
  </r>
  <r>
    <x v="1016"/>
    <x v="81"/>
    <s v="CUST_3618"/>
    <n v="535.74"/>
    <x v="5"/>
    <x v="2"/>
    <s v="Direct Debit"/>
    <s v="Advisory Partners"/>
    <n v="1"/>
  </r>
  <r>
    <x v="1017"/>
    <x v="81"/>
    <s v="CUST_1224"/>
    <n v="10556.21"/>
    <x v="4"/>
    <x v="3"/>
    <s v="Cash"/>
    <s v="Stationary World"/>
    <n v="1"/>
  </r>
  <r>
    <x v="1018"/>
    <x v="81"/>
    <s v="CUST_9864"/>
    <n v="766.26"/>
    <x v="4"/>
    <x v="3"/>
    <s v="Cash"/>
    <s v="British Airways"/>
    <n v="1"/>
  </r>
  <r>
    <x v="1019"/>
    <x v="81"/>
    <s v="CUST_6209"/>
    <n v="821.78"/>
    <x v="9"/>
    <x v="2"/>
    <s v="Cash"/>
    <s v="City Hotel"/>
    <n v="1"/>
  </r>
  <r>
    <x v="1020"/>
    <x v="81"/>
    <s v="CUST_4159"/>
    <n v="1902.84"/>
    <x v="5"/>
    <x v="2"/>
    <s v="Card"/>
    <s v="City Hotel"/>
    <n v="1"/>
  </r>
  <r>
    <x v="1021"/>
    <x v="81"/>
    <s v="CUST_9880"/>
    <n v="1319.92"/>
    <x v="3"/>
    <x v="2"/>
    <s v="Cash"/>
    <s v="Office Depot"/>
    <n v="1"/>
  </r>
  <r>
    <x v="1022"/>
    <x v="81"/>
    <s v="CUST_3711"/>
    <n v="527.05999999999995"/>
    <x v="4"/>
    <x v="1"/>
    <s v="Card"/>
    <s v="Industrial Supply Co"/>
    <n v="1"/>
  </r>
  <r>
    <x v="1023"/>
    <x v="81"/>
    <s v="CUST_6403"/>
    <n v="1252.6199999999999"/>
    <x v="8"/>
    <x v="2"/>
    <s v="Transfer"/>
    <s v="Software Vendor"/>
    <n v="1"/>
  </r>
  <r>
    <x v="1024"/>
    <x v="81"/>
    <s v="CUST_2485"/>
    <n v="100.12"/>
    <x v="9"/>
    <x v="1"/>
    <s v="Card"/>
    <s v="Software Vendor"/>
    <n v="1"/>
  </r>
  <r>
    <x v="1025"/>
    <x v="81"/>
    <s v="CUST_8822"/>
    <n v="822.36"/>
    <x v="8"/>
    <x v="1"/>
    <s v="Cash"/>
    <s v="Legal Advisors"/>
    <n v="1"/>
  </r>
  <r>
    <x v="1026"/>
    <x v="81"/>
    <s v="CUST_8475"/>
    <n v="1228.68"/>
    <x v="2"/>
    <x v="1"/>
    <s v="Card"/>
    <s v="Cloud Services Inc"/>
    <n v="1"/>
  </r>
  <r>
    <x v="1027"/>
    <x v="82"/>
    <s v="CUST_6258"/>
    <n v="77.94"/>
    <x v="1"/>
    <x v="1"/>
    <s v="Cash"/>
    <s v="Learning Academy"/>
    <n v="1"/>
  </r>
  <r>
    <x v="1028"/>
    <x v="82"/>
    <s v="CUST_7031"/>
    <n v="9884.73"/>
    <x v="7"/>
    <x v="0"/>
    <s v="Card"/>
    <s v="Cloud Services Inc"/>
    <n v="1"/>
  </r>
  <r>
    <x v="1029"/>
    <x v="82"/>
    <s v="CUST_4530"/>
    <n v="1462.2"/>
    <x v="7"/>
    <x v="1"/>
    <s v="Direct Debit"/>
    <s v="Legal Advisors"/>
    <n v="1"/>
  </r>
  <r>
    <x v="1030"/>
    <x v="82"/>
    <s v="CUST_7284"/>
    <n v="126.03"/>
    <x v="2"/>
    <x v="1"/>
    <s v="Transfer"/>
    <s v="Learning Academy"/>
    <n v="1"/>
  </r>
  <r>
    <x v="1031"/>
    <x v="82"/>
    <s v="CUST_5225"/>
    <n v="477.05"/>
    <x v="9"/>
    <x v="1"/>
    <s v="Cash"/>
    <s v="Maintenance Services"/>
    <n v="1"/>
  </r>
  <r>
    <x v="1032"/>
    <x v="82"/>
    <s v="CUST_5135"/>
    <n v="1250.96"/>
    <x v="7"/>
    <x v="1"/>
    <s v="Card"/>
    <s v="Maintenance Services"/>
    <n v="1"/>
  </r>
  <r>
    <x v="1033"/>
    <x v="82"/>
    <s v="CUST_4731"/>
    <n v="1973.04"/>
    <x v="8"/>
    <x v="0"/>
    <s v="Card"/>
    <s v="Learning Academy"/>
    <n v="1"/>
  </r>
  <r>
    <x v="1034"/>
    <x v="82"/>
    <s v="CUST_9923"/>
    <n v="644.34"/>
    <x v="0"/>
    <x v="2"/>
    <s v="Direct Debit"/>
    <s v="Software Vendor"/>
    <n v="1"/>
  </r>
  <r>
    <x v="1035"/>
    <x v="82"/>
    <s v="CUST_5251"/>
    <n v="162.66999999999999"/>
    <x v="10"/>
    <x v="2"/>
    <s v="Direct Debit"/>
    <s v="Learning Academy"/>
    <n v="1"/>
  </r>
  <r>
    <x v="1036"/>
    <x v="82"/>
    <s v="CUST_5117"/>
    <n v="1310.84"/>
    <x v="5"/>
    <x v="1"/>
    <s v="Transfer"/>
    <s v="Software Vendor"/>
    <n v="1"/>
  </r>
  <r>
    <x v="1037"/>
    <x v="82"/>
    <s v="CUST_9849"/>
    <n v="661.57"/>
    <x v="7"/>
    <x v="2"/>
    <s v="Card"/>
    <s v="Unknown Merchant"/>
    <n v="1"/>
  </r>
  <r>
    <x v="1038"/>
    <x v="82"/>
    <s v="CUST_5920"/>
    <n v="732.27"/>
    <x v="8"/>
    <x v="2"/>
    <s v="Transfer"/>
    <s v="City Hotel"/>
    <n v="1"/>
  </r>
  <r>
    <x v="1039"/>
    <x v="82"/>
    <s v="CUST_6782"/>
    <n v="1480.87"/>
    <x v="0"/>
    <x v="3"/>
    <s v="Direct Debit"/>
    <s v="Cloud Services Inc"/>
    <n v="1"/>
  </r>
  <r>
    <x v="1040"/>
    <x v="82"/>
    <s v="CUST_8246"/>
    <n v="1073.24"/>
    <x v="0"/>
    <x v="2"/>
    <s v="Transfer"/>
    <s v="Advisory Partners"/>
    <n v="1"/>
  </r>
  <r>
    <x v="1041"/>
    <x v="82"/>
    <s v="CUST_4671"/>
    <n v="1425.69"/>
    <x v="6"/>
    <x v="0"/>
    <s v="Cash"/>
    <s v="Legal Advisors"/>
    <n v="1"/>
  </r>
  <r>
    <x v="1042"/>
    <x v="82"/>
    <s v="CUST_7697"/>
    <n v="16843.61"/>
    <x v="10"/>
    <x v="2"/>
    <s v="Cash"/>
    <s v="Learning Academy"/>
    <n v="1"/>
  </r>
  <r>
    <x v="1043"/>
    <x v="82"/>
    <s v="CUST_9444"/>
    <n v="878.03"/>
    <x v="3"/>
    <x v="0"/>
    <s v="Cash"/>
    <s v="Advisory Partners"/>
    <n v="1"/>
  </r>
  <r>
    <x v="1044"/>
    <x v="82"/>
    <s v="CUST_6310"/>
    <n v="1708.29"/>
    <x v="9"/>
    <x v="0"/>
    <s v="Cash"/>
    <s v="Unknown Merchant"/>
    <n v="1"/>
  </r>
  <r>
    <x v="1045"/>
    <x v="82"/>
    <s v="CUST_4080"/>
    <n v="1031.1099999999999"/>
    <x v="7"/>
    <x v="2"/>
    <s v="Transfer"/>
    <s v="Unknown Merchant"/>
    <n v="1"/>
  </r>
  <r>
    <x v="1046"/>
    <x v="82"/>
    <s v="CUST_7201"/>
    <n v="141.16"/>
    <x v="2"/>
    <x v="1"/>
    <s v="Cash"/>
    <s v="Conference Center"/>
    <n v="1"/>
  </r>
  <r>
    <x v="1047"/>
    <x v="83"/>
    <s v="CUST_2645"/>
    <n v="1932.05"/>
    <x v="4"/>
    <x v="0"/>
    <s v="Card"/>
    <s v="Conference Center"/>
    <n v="1"/>
  </r>
  <r>
    <x v="1048"/>
    <x v="83"/>
    <s v="CUST_9238"/>
    <n v="1823.47"/>
    <x v="8"/>
    <x v="2"/>
    <s v="Cash"/>
    <s v="Tech Solutions Ltd"/>
    <n v="1"/>
  </r>
  <r>
    <x v="1049"/>
    <x v="83"/>
    <s v="CUST_1917"/>
    <n v="1735.86"/>
    <x v="4"/>
    <x v="1"/>
    <s v="Card"/>
    <s v="Marketing Agency Ltd"/>
    <n v="1"/>
  </r>
  <r>
    <x v="1050"/>
    <x v="83"/>
    <s v="CUST_7251"/>
    <n v="775.46"/>
    <x v="5"/>
    <x v="0"/>
    <s v="Direct Debit"/>
    <s v="Conference Center"/>
    <n v="1"/>
  </r>
  <r>
    <x v="1051"/>
    <x v="83"/>
    <s v="CUST_8736"/>
    <n v="1860.16"/>
    <x v="8"/>
    <x v="2"/>
    <s v="Cash"/>
    <s v="Maintenance Services"/>
    <n v="1"/>
  </r>
  <r>
    <x v="1052"/>
    <x v="83"/>
    <s v="CUST_4516"/>
    <n v="1570.85"/>
    <x v="7"/>
    <x v="0"/>
    <s v="Direct Debit"/>
    <s v="Learning Academy"/>
    <n v="1"/>
  </r>
  <r>
    <x v="1053"/>
    <x v="83"/>
    <s v="CUST_3841"/>
    <n v="813.06"/>
    <x v="6"/>
    <x v="1"/>
    <s v="Transfer"/>
    <s v="City Hotel"/>
    <n v="1"/>
  </r>
  <r>
    <x v="1054"/>
    <x v="83"/>
    <s v="CUST_9745"/>
    <n v="1579.7"/>
    <x v="8"/>
    <x v="0"/>
    <s v="Card"/>
    <s v="Learning Academy"/>
    <n v="1"/>
  </r>
  <r>
    <x v="1055"/>
    <x v="83"/>
    <s v="CUST_3936"/>
    <n v="54.35"/>
    <x v="8"/>
    <x v="0"/>
    <s v="Cash"/>
    <s v="Maintenance Services"/>
    <n v="1"/>
  </r>
  <r>
    <x v="1056"/>
    <x v="83"/>
    <s v="CUST_4729"/>
    <n v="17094.43"/>
    <x v="4"/>
    <x v="2"/>
    <s v="Cash"/>
    <s v="Maintenance Services"/>
    <n v="1"/>
  </r>
  <r>
    <x v="1057"/>
    <x v="83"/>
    <s v="CUST_7054"/>
    <n v="704.12"/>
    <x v="8"/>
    <x v="0"/>
    <s v="Transfer"/>
    <s v="Software Vendor"/>
    <n v="1"/>
  </r>
  <r>
    <x v="1058"/>
    <x v="83"/>
    <s v="CUST_8776"/>
    <n v="1816.81"/>
    <x v="5"/>
    <x v="0"/>
    <s v="Transfer"/>
    <s v="Conference Center"/>
    <n v="1"/>
  </r>
  <r>
    <x v="1059"/>
    <x v="83"/>
    <s v="CUST_9216"/>
    <n v="1770.8"/>
    <x v="3"/>
    <x v="0"/>
    <s v="Cash"/>
    <s v="Unknown Merchant"/>
    <n v="1"/>
  </r>
  <r>
    <x v="1060"/>
    <x v="83"/>
    <s v="CUST_6616"/>
    <n v="862.24"/>
    <x v="3"/>
    <x v="3"/>
    <s v="Transfer"/>
    <s v="Advisory Partners"/>
    <n v="1"/>
  </r>
  <r>
    <x v="1061"/>
    <x v="83"/>
    <s v="CUST_1639"/>
    <n v="184.17"/>
    <x v="4"/>
    <x v="0"/>
    <s v="Transfer"/>
    <s v="Tech Solutions Ltd"/>
    <n v="1"/>
  </r>
  <r>
    <x v="1062"/>
    <x v="83"/>
    <s v="CUST_4867"/>
    <n v="1830.69"/>
    <x v="7"/>
    <x v="3"/>
    <s v="Card"/>
    <s v="Legal Advisors"/>
    <n v="1"/>
  </r>
  <r>
    <x v="1063"/>
    <x v="83"/>
    <s v="CUST_5151"/>
    <n v="178.44"/>
    <x v="7"/>
    <x v="2"/>
    <s v="Direct Debit"/>
    <s v="Conference Center"/>
    <n v="1"/>
  </r>
  <r>
    <x v="1064"/>
    <x v="83"/>
    <s v="CUST_1832"/>
    <n v="1258.31"/>
    <x v="10"/>
    <x v="2"/>
    <s v="Card"/>
    <s v="Industrial Supply Co"/>
    <n v="1"/>
  </r>
  <r>
    <x v="1065"/>
    <x v="83"/>
    <s v="CUST_7107"/>
    <n v="848.9"/>
    <x v="1"/>
    <x v="3"/>
    <s v="Cash"/>
    <s v="City Hotel"/>
    <n v="1"/>
  </r>
  <r>
    <x v="1066"/>
    <x v="83"/>
    <s v="CUST_1227"/>
    <n v="1552.64"/>
    <x v="0"/>
    <x v="3"/>
    <s v="Transfer"/>
    <s v="Legal Advisors"/>
    <n v="1"/>
  </r>
  <r>
    <x v="1067"/>
    <x v="83"/>
    <s v="CUST_9554"/>
    <n v="955.1"/>
    <x v="6"/>
    <x v="0"/>
    <s v="Direct Debit"/>
    <s v="Industrial Supply Co"/>
    <n v="1"/>
  </r>
  <r>
    <x v="1068"/>
    <x v="83"/>
    <s v="CUST_2291"/>
    <n v="1941.71"/>
    <x v="2"/>
    <x v="1"/>
    <s v="Card"/>
    <s v="Office Depot"/>
    <n v="1"/>
  </r>
  <r>
    <x v="1069"/>
    <x v="84"/>
    <s v="CUST_7863"/>
    <n v="15478.7"/>
    <x v="2"/>
    <x v="3"/>
    <s v="Direct Debit"/>
    <s v="Industrial Supply Co"/>
    <n v="1"/>
  </r>
  <r>
    <x v="1070"/>
    <x v="84"/>
    <s v="CUST_4354"/>
    <n v="1782.9"/>
    <x v="6"/>
    <x v="0"/>
    <s v="Card"/>
    <s v="Cloud Services Inc"/>
    <n v="1"/>
  </r>
  <r>
    <x v="1071"/>
    <x v="84"/>
    <s v="CUST_8004"/>
    <n v="1775.28"/>
    <x v="10"/>
    <x v="2"/>
    <s v="Card"/>
    <s v="Software Vendor"/>
    <n v="1"/>
  </r>
  <r>
    <x v="1072"/>
    <x v="84"/>
    <s v="CUST_2389"/>
    <n v="1574.61"/>
    <x v="10"/>
    <x v="3"/>
    <s v="Cash"/>
    <s v="City Hotel"/>
    <n v="1"/>
  </r>
  <r>
    <x v="1073"/>
    <x v="84"/>
    <s v="CUST_4631"/>
    <n v="1916.21"/>
    <x v="6"/>
    <x v="0"/>
    <s v="Card"/>
    <s v="Power Supply Co"/>
    <n v="1"/>
  </r>
  <r>
    <x v="1074"/>
    <x v="84"/>
    <s v="CUST_1226"/>
    <n v="87.87"/>
    <x v="9"/>
    <x v="2"/>
    <s v="Direct Debit"/>
    <s v="Conference Center"/>
    <n v="1"/>
  </r>
  <r>
    <x v="1075"/>
    <x v="84"/>
    <s v="CUST_8597"/>
    <n v="1729.22"/>
    <x v="9"/>
    <x v="2"/>
    <s v="Transfer"/>
    <s v="Software Vendor"/>
    <n v="1"/>
  </r>
  <r>
    <x v="1076"/>
    <x v="84"/>
    <s v="CUST_5729"/>
    <n v="1891.7"/>
    <x v="5"/>
    <x v="1"/>
    <s v="Card"/>
    <s v="Conference Center"/>
    <n v="1"/>
  </r>
  <r>
    <x v="1077"/>
    <x v="84"/>
    <s v="CUST_4359"/>
    <n v="14290.17"/>
    <x v="3"/>
    <x v="2"/>
    <s v="Direct Debit"/>
    <s v="Power Supply Co"/>
    <n v="1"/>
  </r>
  <r>
    <x v="1078"/>
    <x v="84"/>
    <s v="CUST_7448"/>
    <n v="1410.92"/>
    <x v="0"/>
    <x v="2"/>
    <s v="Transfer"/>
    <s v="Learning Academy"/>
    <n v="1"/>
  </r>
  <r>
    <x v="1079"/>
    <x v="84"/>
    <s v="CUST_5616"/>
    <n v="1157.43"/>
    <x v="2"/>
    <x v="3"/>
    <s v="Direct Debit"/>
    <s v="Marketing Agency Ltd"/>
    <n v="1"/>
  </r>
  <r>
    <x v="1080"/>
    <x v="84"/>
    <s v="CUST_2167"/>
    <n v="651.78"/>
    <x v="2"/>
    <x v="2"/>
    <s v="Card"/>
    <s v="Power Supply Co"/>
    <n v="1"/>
  </r>
  <r>
    <x v="1081"/>
    <x v="84"/>
    <s v="CUST_6718"/>
    <n v="694.17"/>
    <x v="7"/>
    <x v="0"/>
    <s v="Card"/>
    <s v="Marketing Agency Ltd"/>
    <n v="1"/>
  </r>
  <r>
    <x v="1082"/>
    <x v="84"/>
    <s v="CUST_1203"/>
    <n v="1635"/>
    <x v="6"/>
    <x v="1"/>
    <s v="Transfer"/>
    <s v="Stationary World"/>
    <n v="1"/>
  </r>
  <r>
    <x v="1083"/>
    <x v="84"/>
    <s v="CUST_3379"/>
    <n v="1840.9"/>
    <x v="0"/>
    <x v="3"/>
    <s v="Card"/>
    <s v="Unknown Merchant"/>
    <n v="1"/>
  </r>
  <r>
    <x v="1084"/>
    <x v="84"/>
    <s v="CUST_2036"/>
    <n v="70.260000000000005"/>
    <x v="1"/>
    <x v="1"/>
    <s v="Direct Debit"/>
    <s v="Cloud Services Inc"/>
    <n v="1"/>
  </r>
  <r>
    <x v="1085"/>
    <x v="84"/>
    <s v="CUST_1681"/>
    <n v="682.59"/>
    <x v="5"/>
    <x v="2"/>
    <s v="Transfer"/>
    <s v="Advisory Partners"/>
    <n v="1"/>
  </r>
  <r>
    <x v="1086"/>
    <x v="84"/>
    <s v="CUST_8875"/>
    <n v="1057.74"/>
    <x v="1"/>
    <x v="2"/>
    <s v="Transfer"/>
    <s v="Cloud Services Inc"/>
    <n v="1"/>
  </r>
  <r>
    <x v="1087"/>
    <x v="84"/>
    <s v="CUST_7261"/>
    <n v="1293.52"/>
    <x v="6"/>
    <x v="0"/>
    <s v="Transfer"/>
    <s v="Software Vendor"/>
    <n v="1"/>
  </r>
  <r>
    <x v="1088"/>
    <x v="84"/>
    <s v="CUST_3892"/>
    <n v="1364.09"/>
    <x v="0"/>
    <x v="0"/>
    <s v="Card"/>
    <s v="City Hotel"/>
    <n v="1"/>
  </r>
  <r>
    <x v="1089"/>
    <x v="84"/>
    <s v="CUST_9009"/>
    <n v="12564.72"/>
    <x v="2"/>
    <x v="3"/>
    <s v="Cash"/>
    <s v="Tech Solutions Ltd"/>
    <n v="1"/>
  </r>
  <r>
    <x v="1090"/>
    <x v="84"/>
    <s v="CUST_2145"/>
    <n v="10021.370000000001"/>
    <x v="1"/>
    <x v="2"/>
    <s v="Cash"/>
    <s v="Power Supply Co"/>
    <n v="1"/>
  </r>
  <r>
    <x v="1091"/>
    <x v="84"/>
    <s v="CUST_7025"/>
    <n v="7759.96"/>
    <x v="1"/>
    <x v="0"/>
    <s v="Transfer"/>
    <s v="City Hotel"/>
    <n v="1"/>
  </r>
  <r>
    <x v="1092"/>
    <x v="84"/>
    <s v="CUST_2188"/>
    <n v="732.41"/>
    <x v="8"/>
    <x v="0"/>
    <s v="Card"/>
    <s v="Unknown Merchant"/>
    <n v="1"/>
  </r>
  <r>
    <x v="1093"/>
    <x v="84"/>
    <s v="CUST_7645"/>
    <n v="323.48"/>
    <x v="0"/>
    <x v="2"/>
    <s v="Direct Debit"/>
    <s v="Marketing Agency Ltd"/>
    <n v="1"/>
  </r>
  <r>
    <x v="1094"/>
    <x v="84"/>
    <s v="CUST_4442"/>
    <n v="1695.96"/>
    <x v="5"/>
    <x v="1"/>
    <s v="Cash"/>
    <s v="Conference Center"/>
    <n v="1"/>
  </r>
  <r>
    <x v="1095"/>
    <x v="85"/>
    <s v="CUST_7655"/>
    <n v="407.65"/>
    <x v="10"/>
    <x v="1"/>
    <s v="Direct Debit"/>
    <s v="Conference Center"/>
    <n v="1"/>
  </r>
  <r>
    <x v="1096"/>
    <x v="85"/>
    <s v="CUST_8253"/>
    <n v="247.6"/>
    <x v="4"/>
    <x v="2"/>
    <s v="Cash"/>
    <s v="Legal Advisors"/>
    <n v="1"/>
  </r>
  <r>
    <x v="1097"/>
    <x v="85"/>
    <s v="CUST_6797"/>
    <n v="780.37"/>
    <x v="1"/>
    <x v="2"/>
    <s v="Card"/>
    <s v="Industrial Supply Co"/>
    <n v="1"/>
  </r>
  <r>
    <x v="1098"/>
    <x v="85"/>
    <s v="CUST_2525"/>
    <n v="1471.88"/>
    <x v="10"/>
    <x v="1"/>
    <s v="Transfer"/>
    <s v="Power Supply Co"/>
    <n v="1"/>
  </r>
  <r>
    <x v="1099"/>
    <x v="85"/>
    <s v="CUST_8002"/>
    <n v="1264.0899999999999"/>
    <x v="7"/>
    <x v="2"/>
    <s v="Transfer"/>
    <s v="Legal Advisors"/>
    <n v="1"/>
  </r>
  <r>
    <x v="1100"/>
    <x v="85"/>
    <s v="CUST_4036"/>
    <n v="692.27"/>
    <x v="6"/>
    <x v="3"/>
    <s v="Cash"/>
    <s v="Legal Advisors"/>
    <n v="1"/>
  </r>
  <r>
    <x v="1101"/>
    <x v="85"/>
    <s v="CUST_4081"/>
    <n v="1274.6300000000001"/>
    <x v="6"/>
    <x v="0"/>
    <s v="Transfer"/>
    <s v="Industrial Supply Co"/>
    <n v="1"/>
  </r>
  <r>
    <x v="1102"/>
    <x v="85"/>
    <s v="CUST_4586"/>
    <n v="1462.11"/>
    <x v="5"/>
    <x v="1"/>
    <s v="Direct Debit"/>
    <s v="Industrial Supply Co"/>
    <n v="1"/>
  </r>
  <r>
    <x v="1103"/>
    <x v="85"/>
    <s v="CUST_9895"/>
    <n v="195.42"/>
    <x v="10"/>
    <x v="0"/>
    <s v="Direct Debit"/>
    <s v="Power Supply Co"/>
    <n v="1"/>
  </r>
  <r>
    <x v="1104"/>
    <x v="85"/>
    <s v="CUST_8345"/>
    <n v="1197.68"/>
    <x v="3"/>
    <x v="3"/>
    <s v="Cash"/>
    <s v="Office Depot"/>
    <n v="1"/>
  </r>
  <r>
    <x v="1105"/>
    <x v="85"/>
    <s v="CUST_8866"/>
    <n v="849.72"/>
    <x v="9"/>
    <x v="2"/>
    <s v="Card"/>
    <s v="Advisory Partners"/>
    <n v="1"/>
  </r>
  <r>
    <x v="1106"/>
    <x v="85"/>
    <s v="CUST_6368"/>
    <n v="327.44"/>
    <x v="5"/>
    <x v="3"/>
    <s v="Cash"/>
    <s v="Office Depot"/>
    <n v="1"/>
  </r>
  <r>
    <x v="1107"/>
    <x v="85"/>
    <s v="CUST_1198"/>
    <n v="855.82"/>
    <x v="6"/>
    <x v="1"/>
    <s v="Cash"/>
    <s v="Advisory Partners"/>
    <n v="1"/>
  </r>
  <r>
    <x v="1108"/>
    <x v="85"/>
    <s v="CUST_7924"/>
    <n v="1128.9100000000001"/>
    <x v="8"/>
    <x v="3"/>
    <s v="Transfer"/>
    <s v="Learning Academy"/>
    <n v="1"/>
  </r>
  <r>
    <x v="1109"/>
    <x v="85"/>
    <s v="CUST_1453"/>
    <n v="75.5"/>
    <x v="7"/>
    <x v="3"/>
    <s v="Cash"/>
    <s v="Software Vendor"/>
    <n v="1"/>
  </r>
  <r>
    <x v="1110"/>
    <x v="85"/>
    <s v="CUST_9804"/>
    <n v="378.22"/>
    <x v="4"/>
    <x v="2"/>
    <s v="Transfer"/>
    <s v="Maintenance Services"/>
    <n v="1"/>
  </r>
  <r>
    <x v="1111"/>
    <x v="85"/>
    <s v="CUST_1561"/>
    <n v="763.82"/>
    <x v="1"/>
    <x v="1"/>
    <s v="Transfer"/>
    <s v="Unknown Merchant"/>
    <n v="1"/>
  </r>
  <r>
    <x v="1112"/>
    <x v="85"/>
    <s v="CUST_4412"/>
    <n v="1224.6300000000001"/>
    <x v="2"/>
    <x v="2"/>
    <s v="Cash"/>
    <s v="British Airways"/>
    <n v="1"/>
  </r>
  <r>
    <x v="1113"/>
    <x v="85"/>
    <s v="CUST_3901"/>
    <n v="1309.54"/>
    <x v="3"/>
    <x v="3"/>
    <s v="Card"/>
    <s v="Industrial Supply Co"/>
    <n v="1"/>
  </r>
  <r>
    <x v="1114"/>
    <x v="85"/>
    <s v="CUST_4612"/>
    <n v="923.23"/>
    <x v="0"/>
    <x v="2"/>
    <s v="Direct Debit"/>
    <s v="Marketing Agency Ltd"/>
    <n v="1"/>
  </r>
  <r>
    <x v="1115"/>
    <x v="85"/>
    <s v="CUST_2387"/>
    <n v="1600.32"/>
    <x v="10"/>
    <x v="2"/>
    <s v="Transfer"/>
    <s v="Tech Solutions Ltd"/>
    <n v="1"/>
  </r>
  <r>
    <x v="1116"/>
    <x v="85"/>
    <s v="CUST_9014"/>
    <n v="466.97"/>
    <x v="2"/>
    <x v="3"/>
    <s v="Card"/>
    <s v="Unknown Merchant"/>
    <n v="1"/>
  </r>
  <r>
    <x v="1117"/>
    <x v="86"/>
    <s v="CUST_9754"/>
    <n v="1280.28"/>
    <x v="9"/>
    <x v="3"/>
    <s v="Direct Debit"/>
    <s v="Stationary World"/>
    <n v="1"/>
  </r>
  <r>
    <x v="1118"/>
    <x v="86"/>
    <s v="CUST_4636"/>
    <n v="1007.32"/>
    <x v="8"/>
    <x v="1"/>
    <s v="Cash"/>
    <s v="City Hotel"/>
    <n v="1"/>
  </r>
  <r>
    <x v="1119"/>
    <x v="86"/>
    <s v="CUST_8418"/>
    <n v="556.44000000000005"/>
    <x v="10"/>
    <x v="3"/>
    <s v="Cash"/>
    <s v="British Airways"/>
    <n v="1"/>
  </r>
  <r>
    <x v="1120"/>
    <x v="86"/>
    <s v="CUST_5289"/>
    <n v="468.89"/>
    <x v="5"/>
    <x v="1"/>
    <s v="Transfer"/>
    <s v="Maintenance Services"/>
    <n v="1"/>
  </r>
  <r>
    <x v="1121"/>
    <x v="86"/>
    <s v="CUST_6959"/>
    <n v="1711.26"/>
    <x v="2"/>
    <x v="3"/>
    <s v="Card"/>
    <s v="Tech Solutions Ltd"/>
    <n v="1"/>
  </r>
  <r>
    <x v="1122"/>
    <x v="86"/>
    <s v="CUST_5675"/>
    <n v="1047.74"/>
    <x v="7"/>
    <x v="1"/>
    <s v="Cash"/>
    <s v="Tech Solutions Ltd"/>
    <n v="1"/>
  </r>
  <r>
    <x v="1123"/>
    <x v="86"/>
    <s v="CUST_6548"/>
    <n v="1234.8900000000001"/>
    <x v="9"/>
    <x v="3"/>
    <s v="Card"/>
    <s v="Software Vendor"/>
    <n v="1"/>
  </r>
  <r>
    <x v="1124"/>
    <x v="86"/>
    <s v="CUST_6973"/>
    <n v="748.33"/>
    <x v="8"/>
    <x v="2"/>
    <s v="Cash"/>
    <s v="Unknown Merchant"/>
    <n v="1"/>
  </r>
  <r>
    <x v="1125"/>
    <x v="86"/>
    <s v="CUST_2907"/>
    <n v="479.76"/>
    <x v="8"/>
    <x v="2"/>
    <s v="Transfer"/>
    <s v="Office Depot"/>
    <n v="1"/>
  </r>
  <r>
    <x v="1126"/>
    <x v="86"/>
    <s v="CUST_4114"/>
    <n v="1478.69"/>
    <x v="0"/>
    <x v="1"/>
    <s v="Transfer"/>
    <s v="Legal Advisors"/>
    <n v="1"/>
  </r>
  <r>
    <x v="1127"/>
    <x v="86"/>
    <s v="CUST_2537"/>
    <n v="1583.16"/>
    <x v="5"/>
    <x v="0"/>
    <s v="Direct Debit"/>
    <s v="Software Vendor"/>
    <n v="1"/>
  </r>
  <r>
    <x v="1128"/>
    <x v="86"/>
    <s v="CUST_9429"/>
    <n v="1703.32"/>
    <x v="10"/>
    <x v="1"/>
    <s v="Cash"/>
    <s v="Unknown Merchant"/>
    <n v="1"/>
  </r>
  <r>
    <x v="1129"/>
    <x v="86"/>
    <s v="CUST_8164"/>
    <n v="444.97"/>
    <x v="8"/>
    <x v="1"/>
    <s v="Cash"/>
    <s v="Advisory Partners"/>
    <n v="1"/>
  </r>
  <r>
    <x v="1130"/>
    <x v="86"/>
    <s v="CUST_8572"/>
    <n v="494.19"/>
    <x v="1"/>
    <x v="3"/>
    <s v="Direct Debit"/>
    <s v="Maintenance Services"/>
    <n v="1"/>
  </r>
  <r>
    <x v="1131"/>
    <x v="86"/>
    <s v="CUST_3970"/>
    <n v="244.85"/>
    <x v="4"/>
    <x v="2"/>
    <s v="Card"/>
    <s v="Legal Advisors"/>
    <n v="1"/>
  </r>
  <r>
    <x v="1132"/>
    <x v="86"/>
    <s v="CUST_7704"/>
    <n v="1387"/>
    <x v="0"/>
    <x v="0"/>
    <s v="Direct Debit"/>
    <s v="Industrial Supply Co"/>
    <n v="1"/>
  </r>
  <r>
    <x v="1133"/>
    <x v="86"/>
    <s v="CUST_5498"/>
    <n v="1164.95"/>
    <x v="6"/>
    <x v="2"/>
    <s v="Transfer"/>
    <s v="Unknown Merchant"/>
    <n v="1"/>
  </r>
  <r>
    <x v="1134"/>
    <x v="86"/>
    <s v="CUST_5365"/>
    <n v="379.86"/>
    <x v="9"/>
    <x v="1"/>
    <s v="Cash"/>
    <s v="City Hotel"/>
    <n v="1"/>
  </r>
  <r>
    <x v="1135"/>
    <x v="86"/>
    <s v="CUST_1104"/>
    <n v="1510.8"/>
    <x v="7"/>
    <x v="2"/>
    <s v="Direct Debit"/>
    <s v="Cloud Services Inc"/>
    <n v="1"/>
  </r>
  <r>
    <x v="1136"/>
    <x v="86"/>
    <s v="CUST_3933"/>
    <n v="69.430000000000007"/>
    <x v="6"/>
    <x v="0"/>
    <s v="Direct Debit"/>
    <s v="Unknown Merchant"/>
    <n v="1"/>
  </r>
  <r>
    <x v="1137"/>
    <x v="86"/>
    <s v="CUST_5242"/>
    <n v="1753.36"/>
    <x v="8"/>
    <x v="1"/>
    <s v="Cash"/>
    <s v="British Airways"/>
    <n v="1"/>
  </r>
  <r>
    <x v="1138"/>
    <x v="86"/>
    <s v="CUST_9953"/>
    <n v="10220.31"/>
    <x v="7"/>
    <x v="0"/>
    <s v="Card"/>
    <s v="Software Vendor"/>
    <n v="1"/>
  </r>
  <r>
    <x v="1139"/>
    <x v="86"/>
    <s v="CUST_9834"/>
    <n v="720.75"/>
    <x v="4"/>
    <x v="0"/>
    <s v="Card"/>
    <s v="Office Depot"/>
    <n v="1"/>
  </r>
  <r>
    <x v="1140"/>
    <x v="86"/>
    <s v="CUST_1922"/>
    <n v="130.77000000000001"/>
    <x v="8"/>
    <x v="1"/>
    <s v="Cash"/>
    <s v="Industrial Supply Co"/>
    <n v="1"/>
  </r>
  <r>
    <x v="1141"/>
    <x v="86"/>
    <s v="CUST_8011"/>
    <n v="85.2"/>
    <x v="6"/>
    <x v="2"/>
    <s v="Card"/>
    <s v="Tech Solutions Ltd"/>
    <n v="1"/>
  </r>
  <r>
    <x v="1142"/>
    <x v="86"/>
    <s v="CUST_9471"/>
    <n v="450.01"/>
    <x v="3"/>
    <x v="1"/>
    <s v="Card"/>
    <s v="Industrial Supply Co"/>
    <n v="1"/>
  </r>
  <r>
    <x v="1143"/>
    <x v="86"/>
    <s v="CUST_4231"/>
    <n v="1694.43"/>
    <x v="1"/>
    <x v="0"/>
    <s v="Transfer"/>
    <s v="City Hotel"/>
    <n v="1"/>
  </r>
  <r>
    <x v="1144"/>
    <x v="87"/>
    <s v="CUST_6811"/>
    <n v="1589.28"/>
    <x v="0"/>
    <x v="1"/>
    <s v="Direct Debit"/>
    <s v="Office Depot"/>
    <n v="1"/>
  </r>
  <r>
    <x v="1145"/>
    <x v="87"/>
    <s v="CUST_1125"/>
    <n v="107.69"/>
    <x v="7"/>
    <x v="2"/>
    <s v="Direct Debit"/>
    <s v="Maintenance Services"/>
    <n v="1"/>
  </r>
  <r>
    <x v="1146"/>
    <x v="87"/>
    <s v="CUST_5944"/>
    <n v="1178.27"/>
    <x v="10"/>
    <x v="3"/>
    <s v="Transfer"/>
    <s v="City Hotel"/>
    <n v="1"/>
  </r>
  <r>
    <x v="1147"/>
    <x v="87"/>
    <s v="CUST_9007"/>
    <n v="112.47"/>
    <x v="4"/>
    <x v="2"/>
    <s v="Cash"/>
    <s v="Stationary World"/>
    <n v="1"/>
  </r>
  <r>
    <x v="1148"/>
    <x v="87"/>
    <s v="CUST_4294"/>
    <n v="1900.77"/>
    <x v="8"/>
    <x v="3"/>
    <s v="Card"/>
    <s v="Cloud Services Inc"/>
    <n v="1"/>
  </r>
  <r>
    <x v="1149"/>
    <x v="87"/>
    <s v="CUST_4230"/>
    <n v="1607.86"/>
    <x v="2"/>
    <x v="0"/>
    <s v="Direct Debit"/>
    <s v="Cloud Services Inc"/>
    <n v="1"/>
  </r>
  <r>
    <x v="1150"/>
    <x v="87"/>
    <s v="CUST_3530"/>
    <n v="1376.81"/>
    <x v="8"/>
    <x v="3"/>
    <s v="Card"/>
    <s v="Tech Solutions Ltd"/>
    <n v="1"/>
  </r>
  <r>
    <x v="1151"/>
    <x v="87"/>
    <s v="CUST_8604"/>
    <n v="1682.49"/>
    <x v="4"/>
    <x v="2"/>
    <s v="Card"/>
    <s v="City Hotel"/>
    <n v="1"/>
  </r>
  <r>
    <x v="1152"/>
    <x v="87"/>
    <s v="CUST_3606"/>
    <n v="1120.06"/>
    <x v="5"/>
    <x v="3"/>
    <s v="Cash"/>
    <s v="Maintenance Services"/>
    <n v="1"/>
  </r>
  <r>
    <x v="1153"/>
    <x v="87"/>
    <s v="CUST_3369"/>
    <n v="1054.28"/>
    <x v="0"/>
    <x v="0"/>
    <s v="Cash"/>
    <s v="Conference Center"/>
    <n v="1"/>
  </r>
  <r>
    <x v="1154"/>
    <x v="87"/>
    <s v="CUST_3472"/>
    <n v="1475.98"/>
    <x v="5"/>
    <x v="3"/>
    <s v="Transfer"/>
    <s v="Cloud Services Inc"/>
    <n v="1"/>
  </r>
  <r>
    <x v="1155"/>
    <x v="87"/>
    <s v="CUST_1670"/>
    <n v="351.49"/>
    <x v="8"/>
    <x v="1"/>
    <s v="Transfer"/>
    <s v="Marketing Agency Ltd"/>
    <n v="1"/>
  </r>
  <r>
    <x v="1156"/>
    <x v="87"/>
    <s v="CUST_4075"/>
    <n v="546.75"/>
    <x v="8"/>
    <x v="2"/>
    <s v="Transfer"/>
    <s v="Marketing Agency Ltd"/>
    <n v="1"/>
  </r>
  <r>
    <x v="1157"/>
    <x v="87"/>
    <s v="CUST_9151"/>
    <n v="1606.13"/>
    <x v="3"/>
    <x v="1"/>
    <s v="Transfer"/>
    <s v="Unknown Merchant"/>
    <n v="1"/>
  </r>
  <r>
    <x v="1158"/>
    <x v="87"/>
    <s v="CUST_4129"/>
    <n v="133.16"/>
    <x v="5"/>
    <x v="2"/>
    <s v="Card"/>
    <s v="Maintenance Services"/>
    <n v="1"/>
  </r>
  <r>
    <x v="1159"/>
    <x v="87"/>
    <s v="CUST_9418"/>
    <n v="1726.3"/>
    <x v="6"/>
    <x v="3"/>
    <s v="Cash"/>
    <s v="Software Vendor"/>
    <n v="1"/>
  </r>
  <r>
    <x v="1160"/>
    <x v="87"/>
    <s v="CUST_7694"/>
    <n v="5810.03"/>
    <x v="7"/>
    <x v="0"/>
    <s v="Transfer"/>
    <s v="Power Supply Co"/>
    <n v="1"/>
  </r>
  <r>
    <x v="1161"/>
    <x v="87"/>
    <s v="CUST_4777"/>
    <n v="1453.96"/>
    <x v="1"/>
    <x v="2"/>
    <s v="Direct Debit"/>
    <s v="Stationary World"/>
    <n v="1"/>
  </r>
  <r>
    <x v="1162"/>
    <x v="87"/>
    <s v="CUST_3590"/>
    <n v="576.17999999999995"/>
    <x v="9"/>
    <x v="1"/>
    <s v="Card"/>
    <s v="Office Depot"/>
    <n v="1"/>
  </r>
  <r>
    <x v="1163"/>
    <x v="87"/>
    <s v="CUST_9567"/>
    <n v="1140.98"/>
    <x v="4"/>
    <x v="3"/>
    <s v="Cash"/>
    <s v="Maintenance Services"/>
    <n v="1"/>
  </r>
  <r>
    <x v="1164"/>
    <x v="88"/>
    <s v="CUST_2304"/>
    <n v="96.62"/>
    <x v="10"/>
    <x v="1"/>
    <s v="Cash"/>
    <s v="Office Depot"/>
    <n v="1"/>
  </r>
  <r>
    <x v="1165"/>
    <x v="88"/>
    <s v="CUST_1116"/>
    <n v="939.95"/>
    <x v="4"/>
    <x v="1"/>
    <s v="Transfer"/>
    <s v="Stationary World"/>
    <n v="1"/>
  </r>
  <r>
    <x v="1166"/>
    <x v="88"/>
    <s v="CUST_2709"/>
    <n v="598.25"/>
    <x v="0"/>
    <x v="2"/>
    <s v="Transfer"/>
    <s v="Learning Academy"/>
    <n v="1"/>
  </r>
  <r>
    <x v="1167"/>
    <x v="88"/>
    <s v="CUST_7445"/>
    <n v="498.84"/>
    <x v="10"/>
    <x v="0"/>
    <s v="Direct Debit"/>
    <s v="Unknown Merchant"/>
    <n v="1"/>
  </r>
  <r>
    <x v="1168"/>
    <x v="88"/>
    <s v="CUST_7370"/>
    <n v="1367.63"/>
    <x v="8"/>
    <x v="1"/>
    <s v="Cash"/>
    <s v="Conference Center"/>
    <n v="1"/>
  </r>
  <r>
    <x v="1169"/>
    <x v="88"/>
    <s v="CUST_6258"/>
    <n v="1536.78"/>
    <x v="6"/>
    <x v="2"/>
    <s v="Direct Debit"/>
    <s v="Conference Center"/>
    <n v="1"/>
  </r>
  <r>
    <x v="1170"/>
    <x v="88"/>
    <s v="CUST_2151"/>
    <n v="265.69"/>
    <x v="8"/>
    <x v="2"/>
    <s v="Direct Debit"/>
    <s v="Advisory Partners"/>
    <n v="1"/>
  </r>
  <r>
    <x v="1171"/>
    <x v="88"/>
    <s v="CUST_3382"/>
    <n v="1109.4100000000001"/>
    <x v="8"/>
    <x v="0"/>
    <s v="Cash"/>
    <s v="Conference Center"/>
    <n v="1"/>
  </r>
  <r>
    <x v="1172"/>
    <x v="88"/>
    <s v="CUST_1844"/>
    <n v="502.89"/>
    <x v="0"/>
    <x v="2"/>
    <s v="Direct Debit"/>
    <s v="City Hotel"/>
    <n v="1"/>
  </r>
  <r>
    <x v="1173"/>
    <x v="88"/>
    <s v="CUST_6850"/>
    <n v="1208.22"/>
    <x v="10"/>
    <x v="2"/>
    <s v="Card"/>
    <s v="Advisory Partners"/>
    <n v="1"/>
  </r>
  <r>
    <x v="1174"/>
    <x v="88"/>
    <s v="CUST_6680"/>
    <n v="1525.78"/>
    <x v="8"/>
    <x v="2"/>
    <s v="Direct Debit"/>
    <s v="City Hotel"/>
    <n v="1"/>
  </r>
  <r>
    <x v="1175"/>
    <x v="88"/>
    <s v="CUST_1418"/>
    <n v="1226.0999999999999"/>
    <x v="9"/>
    <x v="1"/>
    <s v="Direct Debit"/>
    <s v="Maintenance Services"/>
    <n v="1"/>
  </r>
  <r>
    <x v="1176"/>
    <x v="88"/>
    <s v="CUST_7792"/>
    <n v="1468.41"/>
    <x v="5"/>
    <x v="3"/>
    <s v="Card"/>
    <s v="Office Depot"/>
    <n v="1"/>
  </r>
  <r>
    <x v="1177"/>
    <x v="88"/>
    <s v="CUST_2563"/>
    <n v="728.34"/>
    <x v="10"/>
    <x v="0"/>
    <s v="Direct Debit"/>
    <s v="British Airways"/>
    <n v="1"/>
  </r>
  <r>
    <x v="1178"/>
    <x v="88"/>
    <s v="CUST_9598"/>
    <n v="1803.03"/>
    <x v="2"/>
    <x v="3"/>
    <s v="Direct Debit"/>
    <s v="Unknown Merchant"/>
    <n v="1"/>
  </r>
  <r>
    <x v="1179"/>
    <x v="88"/>
    <s v="CUST_5439"/>
    <n v="15596.98"/>
    <x v="3"/>
    <x v="2"/>
    <s v="Card"/>
    <s v="Stationary World"/>
    <n v="1"/>
  </r>
  <r>
    <x v="1180"/>
    <x v="88"/>
    <s v="CUST_2789"/>
    <n v="518.67999999999995"/>
    <x v="9"/>
    <x v="3"/>
    <s v="Direct Debit"/>
    <s v="British Airways"/>
    <n v="1"/>
  </r>
  <r>
    <x v="1181"/>
    <x v="88"/>
    <s v="CUST_6167"/>
    <n v="1110"/>
    <x v="10"/>
    <x v="1"/>
    <s v="Transfer"/>
    <s v="Tech Solutions Ltd"/>
    <n v="1"/>
  </r>
  <r>
    <x v="1182"/>
    <x v="88"/>
    <s v="CUST_1765"/>
    <n v="1318.1"/>
    <x v="7"/>
    <x v="3"/>
    <s v="Transfer"/>
    <s v="Maintenance Services"/>
    <n v="1"/>
  </r>
  <r>
    <x v="1183"/>
    <x v="88"/>
    <s v="CUST_9606"/>
    <n v="1707.95"/>
    <x v="3"/>
    <x v="0"/>
    <s v="Direct Debit"/>
    <s v="Stationary World"/>
    <n v="1"/>
  </r>
  <r>
    <x v="1184"/>
    <x v="88"/>
    <s v="CUST_9724"/>
    <n v="1484.54"/>
    <x v="2"/>
    <x v="2"/>
    <s v="Direct Debit"/>
    <s v="Marketing Agency Ltd"/>
    <n v="1"/>
  </r>
  <r>
    <x v="1185"/>
    <x v="88"/>
    <s v="CUST_3729"/>
    <n v="784.62"/>
    <x v="1"/>
    <x v="1"/>
    <s v="Card"/>
    <s v="Unknown Merchant"/>
    <n v="1"/>
  </r>
  <r>
    <x v="1186"/>
    <x v="88"/>
    <s v="CUST_9774"/>
    <n v="1258.53"/>
    <x v="6"/>
    <x v="2"/>
    <s v="Cash"/>
    <s v="Unknown Merchant"/>
    <n v="1"/>
  </r>
  <r>
    <x v="1187"/>
    <x v="88"/>
    <s v="CUST_4038"/>
    <n v="1128.08"/>
    <x v="5"/>
    <x v="1"/>
    <s v="Card"/>
    <s v="Unknown Merchant"/>
    <n v="1"/>
  </r>
  <r>
    <x v="1188"/>
    <x v="88"/>
    <s v="CUST_9495"/>
    <n v="596.39"/>
    <x v="10"/>
    <x v="3"/>
    <s v="Transfer"/>
    <s v="Office Depot"/>
    <n v="1"/>
  </r>
  <r>
    <x v="1189"/>
    <x v="88"/>
    <s v="CUST_1496"/>
    <n v="742.39"/>
    <x v="8"/>
    <x v="3"/>
    <s v="Card"/>
    <s v="Power Supply Co"/>
    <n v="1"/>
  </r>
  <r>
    <x v="1190"/>
    <x v="88"/>
    <s v="CUST_4216"/>
    <n v="9731.3700000000008"/>
    <x v="10"/>
    <x v="0"/>
    <s v="Direct Debit"/>
    <s v="Power Supply Co"/>
    <n v="1"/>
  </r>
  <r>
    <x v="1191"/>
    <x v="89"/>
    <s v="CUST_9684"/>
    <n v="371.31"/>
    <x v="2"/>
    <x v="2"/>
    <s v="Direct Debit"/>
    <s v="Maintenance Services"/>
    <n v="1"/>
  </r>
  <r>
    <x v="1192"/>
    <x v="89"/>
    <s v="CUST_8574"/>
    <n v="248.96"/>
    <x v="7"/>
    <x v="2"/>
    <s v="Card"/>
    <s v="Unknown Merchant"/>
    <n v="1"/>
  </r>
  <r>
    <x v="1193"/>
    <x v="89"/>
    <s v="CUST_8098"/>
    <n v="1694.44"/>
    <x v="8"/>
    <x v="2"/>
    <s v="Direct Debit"/>
    <s v="Learning Academy"/>
    <n v="1"/>
  </r>
  <r>
    <x v="1194"/>
    <x v="89"/>
    <s v="CUST_8026"/>
    <n v="717.24"/>
    <x v="7"/>
    <x v="1"/>
    <s v="Card"/>
    <s v="Maintenance Services"/>
    <n v="1"/>
  </r>
  <r>
    <x v="1195"/>
    <x v="89"/>
    <s v="CUST_5976"/>
    <n v="948.99"/>
    <x v="2"/>
    <x v="3"/>
    <s v="Cash"/>
    <s v="Office Depot"/>
    <n v="1"/>
  </r>
  <r>
    <x v="1196"/>
    <x v="89"/>
    <s v="CUST_8368"/>
    <n v="334.1"/>
    <x v="1"/>
    <x v="0"/>
    <s v="Direct Debit"/>
    <s v="Software Vendor"/>
    <n v="1"/>
  </r>
  <r>
    <x v="1197"/>
    <x v="89"/>
    <s v="CUST_7640"/>
    <n v="1349.16"/>
    <x v="1"/>
    <x v="3"/>
    <s v="Card"/>
    <s v="Software Vendor"/>
    <n v="1"/>
  </r>
  <r>
    <x v="1198"/>
    <x v="89"/>
    <s v="CUST_9202"/>
    <n v="149.76"/>
    <x v="3"/>
    <x v="2"/>
    <s v="Direct Debit"/>
    <s v="Maintenance Services"/>
    <n v="1"/>
  </r>
  <r>
    <x v="1199"/>
    <x v="89"/>
    <s v="CUST_5732"/>
    <n v="1121.22"/>
    <x v="10"/>
    <x v="2"/>
    <s v="Direct Debit"/>
    <s v="City Hotel"/>
    <n v="1"/>
  </r>
  <r>
    <x v="1200"/>
    <x v="89"/>
    <s v="CUST_8446"/>
    <n v="1102.96"/>
    <x v="2"/>
    <x v="3"/>
    <s v="Transfer"/>
    <s v="Power Supply Co"/>
    <n v="1"/>
  </r>
  <r>
    <x v="1201"/>
    <x v="89"/>
    <s v="CUST_4959"/>
    <n v="201.08"/>
    <x v="0"/>
    <x v="0"/>
    <s v="Transfer"/>
    <s v="Advisory Partners"/>
    <n v="1"/>
  </r>
  <r>
    <x v="1202"/>
    <x v="89"/>
    <s v="CUST_3096"/>
    <n v="1774.91"/>
    <x v="4"/>
    <x v="0"/>
    <s v="Transfer"/>
    <s v="Office Depot"/>
    <n v="1"/>
  </r>
  <r>
    <x v="1203"/>
    <x v="89"/>
    <s v="CUST_7068"/>
    <n v="479.19"/>
    <x v="8"/>
    <x v="1"/>
    <s v="Direct Debit"/>
    <s v="Marketing Agency Ltd"/>
    <n v="1"/>
  </r>
  <r>
    <x v="1204"/>
    <x v="89"/>
    <s v="CUST_9353"/>
    <n v="1015.65"/>
    <x v="8"/>
    <x v="0"/>
    <s v="Cash"/>
    <s v="Industrial Supply Co"/>
    <n v="1"/>
  </r>
  <r>
    <x v="1205"/>
    <x v="89"/>
    <s v="CUST_4709"/>
    <n v="1334.26"/>
    <x v="7"/>
    <x v="2"/>
    <s v="Direct Debit"/>
    <s v="Learning Academy"/>
    <n v="1"/>
  </r>
  <r>
    <x v="1206"/>
    <x v="89"/>
    <s v="CUST_8178"/>
    <n v="1071.81"/>
    <x v="3"/>
    <x v="2"/>
    <s v="Transfer"/>
    <s v="Legal Advisors"/>
    <n v="1"/>
  </r>
  <r>
    <x v="1207"/>
    <x v="89"/>
    <s v="CUST_2404"/>
    <n v="950.13"/>
    <x v="3"/>
    <x v="3"/>
    <s v="Direct Debit"/>
    <s v="Power Supply Co"/>
    <n v="1"/>
  </r>
  <r>
    <x v="1208"/>
    <x v="89"/>
    <s v="CUST_4661"/>
    <n v="1283.97"/>
    <x v="4"/>
    <x v="1"/>
    <s v="Cash"/>
    <s v="Maintenance Services"/>
    <n v="1"/>
  </r>
  <r>
    <x v="1209"/>
    <x v="89"/>
    <s v="CUST_3721"/>
    <n v="595.29"/>
    <x v="1"/>
    <x v="2"/>
    <s v="Card"/>
    <s v="Cloud Services Inc"/>
    <n v="1"/>
  </r>
  <r>
    <x v="1210"/>
    <x v="89"/>
    <s v="CUST_4407"/>
    <n v="1775.25"/>
    <x v="10"/>
    <x v="1"/>
    <s v="Cash"/>
    <s v="British Airways"/>
    <n v="1"/>
  </r>
  <r>
    <x v="1211"/>
    <x v="89"/>
    <s v="CUST_8690"/>
    <n v="1601.22"/>
    <x v="7"/>
    <x v="3"/>
    <s v="Transfer"/>
    <s v="Unknown Merchant"/>
    <n v="1"/>
  </r>
  <r>
    <x v="1212"/>
    <x v="89"/>
    <s v="CUST_9624"/>
    <n v="717.12"/>
    <x v="10"/>
    <x v="1"/>
    <s v="Transfer"/>
    <s v="British Airways"/>
    <n v="1"/>
  </r>
  <r>
    <x v="1213"/>
    <x v="89"/>
    <s v="CUST_9296"/>
    <n v="279.58"/>
    <x v="2"/>
    <x v="2"/>
    <s v="Card"/>
    <s v="Office Depot"/>
    <n v="1"/>
  </r>
  <r>
    <x v="1214"/>
    <x v="89"/>
    <s v="CUST_2054"/>
    <n v="17929.009999999998"/>
    <x v="7"/>
    <x v="2"/>
    <s v="Card"/>
    <s v="Power Supply Co"/>
    <n v="1"/>
  </r>
  <r>
    <x v="1215"/>
    <x v="89"/>
    <s v="CUST_6909"/>
    <n v="1671.73"/>
    <x v="9"/>
    <x v="2"/>
    <s v="Transfer"/>
    <s v="British Airways"/>
    <n v="1"/>
  </r>
  <r>
    <x v="1216"/>
    <x v="89"/>
    <s v="CUST_3709"/>
    <n v="10555.99"/>
    <x v="1"/>
    <x v="2"/>
    <s v="Card"/>
    <s v="Legal Advisors"/>
    <n v="1"/>
  </r>
  <r>
    <x v="1217"/>
    <x v="89"/>
    <s v="CUST_7364"/>
    <n v="662.15"/>
    <x v="10"/>
    <x v="3"/>
    <s v="Cash"/>
    <s v="Tech Solutions Ltd"/>
    <n v="1"/>
  </r>
  <r>
    <x v="1218"/>
    <x v="89"/>
    <s v="CUST_9372"/>
    <n v="326.83999999999997"/>
    <x v="3"/>
    <x v="3"/>
    <s v="Cash"/>
    <s v="Industrial Supply Co"/>
    <n v="1"/>
  </r>
  <r>
    <x v="1219"/>
    <x v="89"/>
    <s v="CUST_8652"/>
    <n v="908.17"/>
    <x v="4"/>
    <x v="1"/>
    <s v="Cash"/>
    <s v="Power Supply Co"/>
    <n v="1"/>
  </r>
  <r>
    <x v="1220"/>
    <x v="89"/>
    <s v="CUST_7395"/>
    <n v="1026.9000000000001"/>
    <x v="7"/>
    <x v="3"/>
    <s v="Cash"/>
    <s v="Stationary World"/>
    <n v="1"/>
  </r>
  <r>
    <x v="1221"/>
    <x v="90"/>
    <s v="CUST_9352"/>
    <n v="1908.72"/>
    <x v="2"/>
    <x v="0"/>
    <s v="Card"/>
    <s v="Unknown Merchant"/>
    <n v="1"/>
  </r>
  <r>
    <x v="1222"/>
    <x v="90"/>
    <s v="CUST_4446"/>
    <n v="795.77"/>
    <x v="3"/>
    <x v="3"/>
    <s v="Cash"/>
    <s v="Unknown Merchant"/>
    <n v="1"/>
  </r>
  <r>
    <x v="1223"/>
    <x v="90"/>
    <s v="CUST_6988"/>
    <n v="260.83999999999997"/>
    <x v="10"/>
    <x v="1"/>
    <s v="Transfer"/>
    <s v="British Airways"/>
    <n v="1"/>
  </r>
  <r>
    <x v="1224"/>
    <x v="90"/>
    <s v="CUST_8102"/>
    <n v="546.30999999999995"/>
    <x v="3"/>
    <x v="2"/>
    <s v="Card"/>
    <s v="Marketing Agency Ltd"/>
    <n v="1"/>
  </r>
  <r>
    <x v="1225"/>
    <x v="90"/>
    <s v="CUST_2333"/>
    <n v="1053.75"/>
    <x v="5"/>
    <x v="1"/>
    <s v="Card"/>
    <s v="City Hotel"/>
    <n v="1"/>
  </r>
  <r>
    <x v="1226"/>
    <x v="90"/>
    <s v="CUST_5873"/>
    <n v="234.05"/>
    <x v="10"/>
    <x v="0"/>
    <s v="Transfer"/>
    <s v="Legal Advisors"/>
    <n v="1"/>
  </r>
  <r>
    <x v="1227"/>
    <x v="90"/>
    <s v="CUST_2380"/>
    <n v="1512.01"/>
    <x v="5"/>
    <x v="2"/>
    <s v="Card"/>
    <s v="Marketing Agency Ltd"/>
    <n v="1"/>
  </r>
  <r>
    <x v="1228"/>
    <x v="90"/>
    <s v="CUST_4427"/>
    <n v="1082.01"/>
    <x v="9"/>
    <x v="2"/>
    <s v="Direct Debit"/>
    <s v="Cloud Services Inc"/>
    <n v="1"/>
  </r>
  <r>
    <x v="1229"/>
    <x v="90"/>
    <s v="CUST_2798"/>
    <n v="1254.53"/>
    <x v="7"/>
    <x v="2"/>
    <s v="Cash"/>
    <s v="Cloud Services Inc"/>
    <n v="1"/>
  </r>
  <r>
    <x v="1230"/>
    <x v="90"/>
    <s v="CUST_6132"/>
    <n v="904.13"/>
    <x v="3"/>
    <x v="2"/>
    <s v="Transfer"/>
    <s v="Marketing Agency Ltd"/>
    <n v="1"/>
  </r>
  <r>
    <x v="1231"/>
    <x v="90"/>
    <s v="CUST_2577"/>
    <n v="1495.54"/>
    <x v="9"/>
    <x v="3"/>
    <s v="Direct Debit"/>
    <s v="City Hotel"/>
    <n v="1"/>
  </r>
  <r>
    <x v="1232"/>
    <x v="90"/>
    <s v="CUST_8850"/>
    <n v="499.1"/>
    <x v="10"/>
    <x v="3"/>
    <s v="Card"/>
    <s v="Power Supply Co"/>
    <n v="1"/>
  </r>
  <r>
    <x v="1233"/>
    <x v="90"/>
    <s v="CUST_6558"/>
    <n v="1533.51"/>
    <x v="9"/>
    <x v="1"/>
    <s v="Cash"/>
    <s v="British Airways"/>
    <n v="1"/>
  </r>
  <r>
    <x v="1234"/>
    <x v="90"/>
    <s v="CUST_2810"/>
    <n v="1420.88"/>
    <x v="6"/>
    <x v="0"/>
    <s v="Direct Debit"/>
    <s v="Cloud Services Inc"/>
    <n v="1"/>
  </r>
  <r>
    <x v="1235"/>
    <x v="90"/>
    <s v="CUST_4715"/>
    <n v="166.26"/>
    <x v="0"/>
    <x v="3"/>
    <s v="Cash"/>
    <s v="Power Supply Co"/>
    <n v="1"/>
  </r>
  <r>
    <x v="1236"/>
    <x v="90"/>
    <s v="CUST_4676"/>
    <n v="67.8"/>
    <x v="1"/>
    <x v="1"/>
    <s v="Transfer"/>
    <s v="Marketing Agency Ltd"/>
    <n v="1"/>
  </r>
  <r>
    <x v="1237"/>
    <x v="90"/>
    <s v="CUST_3212"/>
    <n v="1546.74"/>
    <x v="8"/>
    <x v="2"/>
    <s v="Cash"/>
    <s v="Industrial Supply Co"/>
    <n v="1"/>
  </r>
  <r>
    <x v="1238"/>
    <x v="90"/>
    <s v="CUST_8265"/>
    <n v="471.52"/>
    <x v="7"/>
    <x v="1"/>
    <s v="Transfer"/>
    <s v="Software Vendor"/>
    <n v="1"/>
  </r>
  <r>
    <x v="1239"/>
    <x v="90"/>
    <s v="CUST_9524"/>
    <n v="646.63"/>
    <x v="5"/>
    <x v="1"/>
    <s v="Transfer"/>
    <s v="Office Depot"/>
    <n v="1"/>
  </r>
  <r>
    <x v="1240"/>
    <x v="90"/>
    <s v="CUST_6720"/>
    <n v="577.59"/>
    <x v="1"/>
    <x v="3"/>
    <s v="Card"/>
    <s v="Cloud Services Inc"/>
    <n v="1"/>
  </r>
  <r>
    <x v="1241"/>
    <x v="90"/>
    <s v="CUST_1320"/>
    <n v="303.94"/>
    <x v="6"/>
    <x v="1"/>
    <s v="Card"/>
    <s v="Unknown Merchant"/>
    <n v="1"/>
  </r>
  <r>
    <x v="1242"/>
    <x v="90"/>
    <s v="CUST_4878"/>
    <n v="534.57000000000005"/>
    <x v="1"/>
    <x v="2"/>
    <s v="Transfer"/>
    <s v="Power Supply Co"/>
    <n v="1"/>
  </r>
  <r>
    <x v="1243"/>
    <x v="90"/>
    <s v="CUST_9641"/>
    <n v="810.06"/>
    <x v="3"/>
    <x v="1"/>
    <s v="Card"/>
    <s v="Learning Academy"/>
    <n v="1"/>
  </r>
  <r>
    <x v="1244"/>
    <x v="90"/>
    <s v="CUST_3825"/>
    <n v="334.75"/>
    <x v="7"/>
    <x v="2"/>
    <s v="Direct Debit"/>
    <s v="Legal Advisors"/>
    <n v="1"/>
  </r>
  <r>
    <x v="1245"/>
    <x v="90"/>
    <s v="CUST_1243"/>
    <n v="1456.84"/>
    <x v="3"/>
    <x v="1"/>
    <s v="Card"/>
    <s v="Marketing Agency Ltd"/>
    <n v="1"/>
  </r>
  <r>
    <x v="1246"/>
    <x v="90"/>
    <s v="CUST_9983"/>
    <n v="17741.59"/>
    <x v="5"/>
    <x v="0"/>
    <s v="Card"/>
    <s v="Unknown Merchant"/>
    <n v="1"/>
  </r>
  <r>
    <x v="1247"/>
    <x v="90"/>
    <s v="CUST_7429"/>
    <n v="476.61"/>
    <x v="10"/>
    <x v="2"/>
    <s v="Cash"/>
    <s v="Marketing Agency Ltd"/>
    <n v="1"/>
  </r>
  <r>
    <x v="1248"/>
    <x v="90"/>
    <s v="CUST_4395"/>
    <n v="1313.23"/>
    <x v="1"/>
    <x v="3"/>
    <s v="Direct Debit"/>
    <s v="Unknown Merchant"/>
    <n v="1"/>
  </r>
  <r>
    <x v="1249"/>
    <x v="90"/>
    <s v="CUST_3303"/>
    <n v="451.28"/>
    <x v="6"/>
    <x v="2"/>
    <s v="Direct Debit"/>
    <s v="Maintenance Services"/>
    <n v="1"/>
  </r>
  <r>
    <x v="1250"/>
    <x v="90"/>
    <s v="CUST_1754"/>
    <n v="976.86"/>
    <x v="7"/>
    <x v="2"/>
    <s v="Cash"/>
    <s v="Marketing Agency Ltd"/>
    <n v="1"/>
  </r>
  <r>
    <x v="1251"/>
    <x v="91"/>
    <s v="CUST_7484"/>
    <n v="1155.29"/>
    <x v="4"/>
    <x v="2"/>
    <s v="Cash"/>
    <s v="City Hotel"/>
    <n v="1"/>
  </r>
  <r>
    <x v="1252"/>
    <x v="91"/>
    <s v="CUST_1728"/>
    <n v="1416.22"/>
    <x v="6"/>
    <x v="3"/>
    <s v="Transfer"/>
    <s v="Industrial Supply Co"/>
    <n v="1"/>
  </r>
  <r>
    <x v="1253"/>
    <x v="91"/>
    <s v="CUST_4633"/>
    <n v="1899.74"/>
    <x v="4"/>
    <x v="2"/>
    <s v="Card"/>
    <s v="Learning Academy"/>
    <n v="1"/>
  </r>
  <r>
    <x v="1254"/>
    <x v="91"/>
    <s v="CUST_4432"/>
    <n v="841.22"/>
    <x v="2"/>
    <x v="2"/>
    <s v="Card"/>
    <s v="City Hotel"/>
    <n v="1"/>
  </r>
  <r>
    <x v="1255"/>
    <x v="91"/>
    <s v="CUST_6291"/>
    <n v="1534.47"/>
    <x v="10"/>
    <x v="1"/>
    <s v="Direct Debit"/>
    <s v="Learning Academy"/>
    <n v="1"/>
  </r>
  <r>
    <x v="1256"/>
    <x v="91"/>
    <s v="CUST_2316"/>
    <n v="909.27"/>
    <x v="1"/>
    <x v="2"/>
    <s v="Cash"/>
    <s v="British Airways"/>
    <n v="1"/>
  </r>
  <r>
    <x v="1257"/>
    <x v="91"/>
    <s v="CUST_7297"/>
    <n v="1377.73"/>
    <x v="2"/>
    <x v="1"/>
    <s v="Cash"/>
    <s v="Tech Solutions Ltd"/>
    <n v="1"/>
  </r>
  <r>
    <x v="1258"/>
    <x v="91"/>
    <s v="CUST_4171"/>
    <n v="908.94"/>
    <x v="1"/>
    <x v="1"/>
    <s v="Cash"/>
    <s v="Marketing Agency Ltd"/>
    <n v="1"/>
  </r>
  <r>
    <x v="1259"/>
    <x v="91"/>
    <s v="CUST_5917"/>
    <n v="850.31"/>
    <x v="6"/>
    <x v="2"/>
    <s v="Cash"/>
    <s v="British Airways"/>
    <n v="1"/>
  </r>
  <r>
    <x v="1260"/>
    <x v="91"/>
    <s v="CUST_3044"/>
    <n v="9750.58"/>
    <x v="9"/>
    <x v="0"/>
    <s v="Card"/>
    <s v="Unknown Merchant"/>
    <n v="1"/>
  </r>
  <r>
    <x v="1261"/>
    <x v="91"/>
    <s v="CUST_9579"/>
    <n v="521.33000000000004"/>
    <x v="10"/>
    <x v="2"/>
    <s v="Card"/>
    <s v="Industrial Supply Co"/>
    <n v="1"/>
  </r>
  <r>
    <x v="1262"/>
    <x v="91"/>
    <s v="CUST_9693"/>
    <n v="1861.78"/>
    <x v="1"/>
    <x v="3"/>
    <s v="Direct Debit"/>
    <s v="Unknown Merchant"/>
    <n v="1"/>
  </r>
  <r>
    <x v="1263"/>
    <x v="91"/>
    <s v="CUST_1904"/>
    <n v="1608.01"/>
    <x v="1"/>
    <x v="0"/>
    <s v="Direct Debit"/>
    <s v="Conference Center"/>
    <n v="1"/>
  </r>
  <r>
    <x v="1264"/>
    <x v="91"/>
    <s v="CUST_1178"/>
    <n v="196.58"/>
    <x v="1"/>
    <x v="3"/>
    <s v="Cash"/>
    <s v="City Hotel"/>
    <n v="1"/>
  </r>
  <r>
    <x v="1265"/>
    <x v="91"/>
    <s v="CUST_8118"/>
    <n v="381.76"/>
    <x v="8"/>
    <x v="3"/>
    <s v="Direct Debit"/>
    <s v="Unknown Merchant"/>
    <n v="1"/>
  </r>
  <r>
    <x v="1266"/>
    <x v="91"/>
    <s v="CUST_5321"/>
    <n v="195.23"/>
    <x v="10"/>
    <x v="3"/>
    <s v="Card"/>
    <s v="Unknown Merchant"/>
    <n v="1"/>
  </r>
  <r>
    <x v="1267"/>
    <x v="91"/>
    <s v="CUST_2223"/>
    <n v="780.11"/>
    <x v="9"/>
    <x v="2"/>
    <s v="Card"/>
    <s v="City Hotel"/>
    <n v="1"/>
  </r>
  <r>
    <x v="1268"/>
    <x v="91"/>
    <s v="CUST_4406"/>
    <n v="1659.6"/>
    <x v="4"/>
    <x v="3"/>
    <s v="Card"/>
    <s v="Power Supply Co"/>
    <n v="1"/>
  </r>
  <r>
    <x v="1269"/>
    <x v="91"/>
    <s v="CUST_3076"/>
    <n v="283.38"/>
    <x v="2"/>
    <x v="1"/>
    <s v="Card"/>
    <s v="Unknown Merchant"/>
    <n v="1"/>
  </r>
  <r>
    <x v="1270"/>
    <x v="91"/>
    <s v="CUST_3972"/>
    <n v="1814.35"/>
    <x v="0"/>
    <x v="0"/>
    <s v="Direct Debit"/>
    <s v="Marketing Agency Ltd"/>
    <n v="1"/>
  </r>
  <r>
    <x v="1271"/>
    <x v="91"/>
    <s v="CUST_4551"/>
    <n v="1752.3"/>
    <x v="2"/>
    <x v="2"/>
    <s v="Transfer"/>
    <s v="City Hotel"/>
    <n v="1"/>
  </r>
  <r>
    <x v="1272"/>
    <x v="91"/>
    <s v="CUST_7691"/>
    <n v="1708.59"/>
    <x v="4"/>
    <x v="1"/>
    <s v="Direct Debit"/>
    <s v="Unknown Merchant"/>
    <n v="1"/>
  </r>
  <r>
    <x v="1273"/>
    <x v="91"/>
    <s v="CUST_5992"/>
    <n v="941.37"/>
    <x v="9"/>
    <x v="3"/>
    <s v="Cash"/>
    <s v="Tech Solutions Ltd"/>
    <n v="1"/>
  </r>
  <r>
    <x v="1274"/>
    <x v="91"/>
    <s v="CUST_4757"/>
    <n v="503.05"/>
    <x v="7"/>
    <x v="1"/>
    <s v="Transfer"/>
    <s v="Office Depot"/>
    <n v="1"/>
  </r>
  <r>
    <x v="1275"/>
    <x v="91"/>
    <s v="CUST_5570"/>
    <n v="1540.43"/>
    <x v="0"/>
    <x v="1"/>
    <s v="Card"/>
    <s v="Learning Academy"/>
    <n v="1"/>
  </r>
  <r>
    <x v="1276"/>
    <x v="91"/>
    <s v="CUST_4680"/>
    <n v="1665.49"/>
    <x v="9"/>
    <x v="3"/>
    <s v="Direct Debit"/>
    <s v="British Airways"/>
    <n v="1"/>
  </r>
  <r>
    <x v="1277"/>
    <x v="91"/>
    <s v="CUST_6988"/>
    <n v="648.17999999999995"/>
    <x v="2"/>
    <x v="2"/>
    <s v="Card"/>
    <s v="British Airways"/>
    <n v="1"/>
  </r>
  <r>
    <x v="1278"/>
    <x v="91"/>
    <s v="CUST_5327"/>
    <n v="1305.4000000000001"/>
    <x v="8"/>
    <x v="1"/>
    <s v="Transfer"/>
    <s v="British Airways"/>
    <n v="1"/>
  </r>
  <r>
    <x v="1279"/>
    <x v="91"/>
    <s v="CUST_4957"/>
    <n v="1164"/>
    <x v="6"/>
    <x v="3"/>
    <s v="Card"/>
    <s v="Stationary World"/>
    <n v="1"/>
  </r>
  <r>
    <x v="1280"/>
    <x v="92"/>
    <s v="CUST_3557"/>
    <n v="1839.05"/>
    <x v="8"/>
    <x v="1"/>
    <s v="Card"/>
    <s v="City Hotel"/>
    <n v="1"/>
  </r>
  <r>
    <x v="1281"/>
    <x v="92"/>
    <s v="CUST_4744"/>
    <n v="1224.6099999999999"/>
    <x v="7"/>
    <x v="1"/>
    <s v="Cash"/>
    <s v="Unknown Merchant"/>
    <n v="1"/>
  </r>
  <r>
    <x v="1282"/>
    <x v="92"/>
    <s v="CUST_6765"/>
    <n v="1340.92"/>
    <x v="9"/>
    <x v="2"/>
    <s v="Cash"/>
    <s v="Marketing Agency Ltd"/>
    <n v="1"/>
  </r>
  <r>
    <x v="1283"/>
    <x v="92"/>
    <s v="CUST_2205"/>
    <n v="1936.82"/>
    <x v="0"/>
    <x v="0"/>
    <s v="Direct Debit"/>
    <s v="Learning Academy"/>
    <n v="1"/>
  </r>
  <r>
    <x v="1284"/>
    <x v="92"/>
    <s v="CUST_8327"/>
    <n v="1098.77"/>
    <x v="4"/>
    <x v="0"/>
    <s v="Cash"/>
    <s v="Office Depot"/>
    <n v="1"/>
  </r>
  <r>
    <x v="1285"/>
    <x v="92"/>
    <s v="CUST_9656"/>
    <n v="378.84"/>
    <x v="3"/>
    <x v="3"/>
    <s v="Transfer"/>
    <s v="Office Depot"/>
    <n v="1"/>
  </r>
  <r>
    <x v="1286"/>
    <x v="92"/>
    <s v="CUST_6036"/>
    <n v="806.93"/>
    <x v="7"/>
    <x v="2"/>
    <s v="Transfer"/>
    <s v="Cloud Services Inc"/>
    <n v="1"/>
  </r>
  <r>
    <x v="1287"/>
    <x v="92"/>
    <s v="CUST_3800"/>
    <n v="555.16"/>
    <x v="6"/>
    <x v="3"/>
    <s v="Card"/>
    <s v="Tech Solutions Ltd"/>
    <n v="1"/>
  </r>
  <r>
    <x v="1288"/>
    <x v="92"/>
    <s v="CUST_5318"/>
    <n v="1184.48"/>
    <x v="4"/>
    <x v="1"/>
    <s v="Card"/>
    <s v="Software Vendor"/>
    <n v="1"/>
  </r>
  <r>
    <x v="1289"/>
    <x v="92"/>
    <s v="CUST_5699"/>
    <n v="1362.7"/>
    <x v="4"/>
    <x v="1"/>
    <s v="Transfer"/>
    <s v="Conference Center"/>
    <n v="1"/>
  </r>
  <r>
    <x v="1290"/>
    <x v="92"/>
    <s v="CUST_3451"/>
    <n v="860.46"/>
    <x v="8"/>
    <x v="1"/>
    <s v="Direct Debit"/>
    <s v="Advisory Partners"/>
    <n v="1"/>
  </r>
  <r>
    <x v="1291"/>
    <x v="92"/>
    <s v="CUST_9752"/>
    <n v="1596.02"/>
    <x v="10"/>
    <x v="1"/>
    <s v="Card"/>
    <s v="Marketing Agency Ltd"/>
    <n v="1"/>
  </r>
  <r>
    <x v="1292"/>
    <x v="92"/>
    <s v="CUST_7336"/>
    <n v="1428.68"/>
    <x v="0"/>
    <x v="3"/>
    <s v="Cash"/>
    <s v="Industrial Supply Co"/>
    <n v="1"/>
  </r>
  <r>
    <x v="1293"/>
    <x v="92"/>
    <s v="CUST_8362"/>
    <n v="423.72"/>
    <x v="4"/>
    <x v="1"/>
    <s v="Transfer"/>
    <s v="Power Supply Co"/>
    <n v="1"/>
  </r>
  <r>
    <x v="1294"/>
    <x v="92"/>
    <s v="CUST_3639"/>
    <n v="1270.27"/>
    <x v="6"/>
    <x v="0"/>
    <s v="Transfer"/>
    <s v="Tech Solutions Ltd"/>
    <n v="1"/>
  </r>
  <r>
    <x v="1295"/>
    <x v="92"/>
    <s v="CUST_9737"/>
    <n v="247.91"/>
    <x v="10"/>
    <x v="2"/>
    <s v="Transfer"/>
    <s v="Maintenance Services"/>
    <n v="1"/>
  </r>
  <r>
    <x v="1296"/>
    <x v="92"/>
    <s v="CUST_5452"/>
    <n v="1408.8"/>
    <x v="7"/>
    <x v="2"/>
    <s v="Direct Debit"/>
    <s v="Software Vendor"/>
    <n v="1"/>
  </r>
  <r>
    <x v="1297"/>
    <x v="92"/>
    <s v="CUST_5305"/>
    <n v="242.86"/>
    <x v="0"/>
    <x v="0"/>
    <s v="Card"/>
    <s v="Tech Solutions Ltd"/>
    <n v="1"/>
  </r>
  <r>
    <x v="1298"/>
    <x v="92"/>
    <s v="CUST_5362"/>
    <n v="1269.67"/>
    <x v="1"/>
    <x v="0"/>
    <s v="Cash"/>
    <s v="City Hotel"/>
    <n v="1"/>
  </r>
  <r>
    <x v="1299"/>
    <x v="92"/>
    <s v="CUST_7033"/>
    <n v="655.01"/>
    <x v="0"/>
    <x v="1"/>
    <s v="Transfer"/>
    <s v="Cloud Services Inc"/>
    <n v="1"/>
  </r>
  <r>
    <x v="1300"/>
    <x v="92"/>
    <s v="CUST_4845"/>
    <n v="1810.22"/>
    <x v="10"/>
    <x v="0"/>
    <s v="Cash"/>
    <s v="Unknown Merchant"/>
    <n v="1"/>
  </r>
  <r>
    <x v="1301"/>
    <x v="92"/>
    <s v="CUST_3242"/>
    <n v="1305.45"/>
    <x v="7"/>
    <x v="2"/>
    <s v="Direct Debit"/>
    <s v="City Hotel"/>
    <n v="1"/>
  </r>
  <r>
    <x v="1302"/>
    <x v="92"/>
    <s v="CUST_3384"/>
    <n v="19102.54"/>
    <x v="8"/>
    <x v="2"/>
    <s v="Transfer"/>
    <s v="Software Vendor"/>
    <n v="1"/>
  </r>
  <r>
    <x v="1303"/>
    <x v="92"/>
    <s v="CUST_4179"/>
    <n v="1199.9100000000001"/>
    <x v="6"/>
    <x v="3"/>
    <s v="Cash"/>
    <s v="Conference Center"/>
    <n v="1"/>
  </r>
  <r>
    <x v="1304"/>
    <x v="92"/>
    <s v="CUST_5264"/>
    <n v="1634.74"/>
    <x v="3"/>
    <x v="3"/>
    <s v="Card"/>
    <s v="Legal Advisors"/>
    <n v="1"/>
  </r>
  <r>
    <x v="1305"/>
    <x v="92"/>
    <s v="CUST_7437"/>
    <n v="610.66999999999996"/>
    <x v="2"/>
    <x v="3"/>
    <s v="Direct Debit"/>
    <s v="Conference Center"/>
    <n v="1"/>
  </r>
  <r>
    <x v="1306"/>
    <x v="92"/>
    <s v="CUST_1774"/>
    <n v="652.63"/>
    <x v="3"/>
    <x v="1"/>
    <s v="Card"/>
    <s v="Marketing Agency Ltd"/>
    <n v="1"/>
  </r>
  <r>
    <x v="1307"/>
    <x v="92"/>
    <s v="CUST_5975"/>
    <n v="1052.78"/>
    <x v="3"/>
    <x v="3"/>
    <s v="Cash"/>
    <s v="Office Depot"/>
    <n v="1"/>
  </r>
  <r>
    <x v="1308"/>
    <x v="92"/>
    <s v="CUST_5403"/>
    <n v="955.58"/>
    <x v="8"/>
    <x v="2"/>
    <s v="Transfer"/>
    <s v="Unknown Merchant"/>
    <n v="1"/>
  </r>
  <r>
    <x v="1309"/>
    <x v="92"/>
    <s v="CUST_6644"/>
    <n v="1796.59"/>
    <x v="1"/>
    <x v="1"/>
    <s v="Transfer"/>
    <s v="City Hotel"/>
    <n v="1"/>
  </r>
  <r>
    <x v="1310"/>
    <x v="92"/>
    <s v="CUST_9650"/>
    <n v="1817.96"/>
    <x v="10"/>
    <x v="3"/>
    <s v="Direct Debit"/>
    <s v="Marketing Agency Ltd"/>
    <n v="1"/>
  </r>
  <r>
    <x v="1311"/>
    <x v="92"/>
    <s v="CUST_5155"/>
    <n v="791.54"/>
    <x v="0"/>
    <x v="3"/>
    <s v="Card"/>
    <s v="Maintenance Services"/>
    <n v="1"/>
  </r>
  <r>
    <x v="1312"/>
    <x v="92"/>
    <s v="CUST_9348"/>
    <n v="149.43"/>
    <x v="9"/>
    <x v="0"/>
    <s v="Direct Debit"/>
    <s v="Industrial Supply Co"/>
    <n v="1"/>
  </r>
  <r>
    <x v="1313"/>
    <x v="92"/>
    <s v="CUST_5872"/>
    <n v="667.88"/>
    <x v="8"/>
    <x v="2"/>
    <s v="Card"/>
    <s v="Industrial Supply Co"/>
    <n v="1"/>
  </r>
  <r>
    <x v="1314"/>
    <x v="44"/>
    <s v="CUST_5849"/>
    <n v="1907.95"/>
    <x v="0"/>
    <x v="0"/>
    <s v="Cash"/>
    <s v="Office Depot"/>
    <n v="1"/>
  </r>
  <r>
    <x v="1315"/>
    <x v="44"/>
    <s v="CUST_5841"/>
    <n v="1157.1300000000001"/>
    <x v="4"/>
    <x v="0"/>
    <s v="Transfer"/>
    <s v="Cloud Services Inc"/>
    <n v="1"/>
  </r>
  <r>
    <x v="1316"/>
    <x v="44"/>
    <s v="CUST_6543"/>
    <n v="1919.23"/>
    <x v="6"/>
    <x v="1"/>
    <s v="Cash"/>
    <s v="Maintenance Services"/>
    <n v="1"/>
  </r>
  <r>
    <x v="1317"/>
    <x v="44"/>
    <s v="CUST_9123"/>
    <n v="639.72"/>
    <x v="6"/>
    <x v="3"/>
    <s v="Cash"/>
    <s v="Industrial Supply Co"/>
    <n v="1"/>
  </r>
  <r>
    <x v="1318"/>
    <x v="44"/>
    <s v="CUST_1987"/>
    <n v="1562.47"/>
    <x v="6"/>
    <x v="3"/>
    <s v="Card"/>
    <s v="Maintenance Services"/>
    <n v="1"/>
  </r>
  <r>
    <x v="1319"/>
    <x v="44"/>
    <s v="CUST_2815"/>
    <n v="1000.58"/>
    <x v="4"/>
    <x v="3"/>
    <s v="Transfer"/>
    <s v="Advisory Partners"/>
    <n v="1"/>
  </r>
  <r>
    <x v="1320"/>
    <x v="44"/>
    <s v="CUST_2629"/>
    <n v="1993.55"/>
    <x v="6"/>
    <x v="0"/>
    <s v="Direct Debit"/>
    <s v="Learning Academy"/>
    <n v="1"/>
  </r>
  <r>
    <x v="1321"/>
    <x v="44"/>
    <s v="CUST_2857"/>
    <n v="1946.59"/>
    <x v="4"/>
    <x v="3"/>
    <s v="Transfer"/>
    <s v="Software Vendor"/>
    <n v="1"/>
  </r>
  <r>
    <x v="1322"/>
    <x v="44"/>
    <s v="CUST_1807"/>
    <n v="347.76"/>
    <x v="2"/>
    <x v="1"/>
    <s v="Card"/>
    <s v="Learning Academy"/>
    <n v="1"/>
  </r>
  <r>
    <x v="1323"/>
    <x v="44"/>
    <s v="CUST_7998"/>
    <n v="194"/>
    <x v="9"/>
    <x v="0"/>
    <s v="Direct Debit"/>
    <s v="Industrial Supply Co"/>
    <n v="1"/>
  </r>
  <r>
    <x v="1324"/>
    <x v="44"/>
    <s v="CUST_8440"/>
    <n v="1101.49"/>
    <x v="0"/>
    <x v="1"/>
    <s v="Direct Debit"/>
    <s v="Power Supply Co"/>
    <n v="1"/>
  </r>
  <r>
    <x v="1325"/>
    <x v="44"/>
    <s v="CUST_2301"/>
    <n v="1353.98"/>
    <x v="8"/>
    <x v="3"/>
    <s v="Card"/>
    <s v="Cloud Services Inc"/>
    <n v="1"/>
  </r>
  <r>
    <x v="1326"/>
    <x v="44"/>
    <s v="CUST_1277"/>
    <n v="1034.3599999999999"/>
    <x v="9"/>
    <x v="2"/>
    <s v="Cash"/>
    <s v="Office Depot"/>
    <n v="1"/>
  </r>
  <r>
    <x v="1327"/>
    <x v="44"/>
    <s v="CUST_4057"/>
    <n v="528.1"/>
    <x v="8"/>
    <x v="3"/>
    <s v="Cash"/>
    <s v="Tech Solutions Ltd"/>
    <n v="1"/>
  </r>
  <r>
    <x v="1328"/>
    <x v="44"/>
    <s v="CUST_2101"/>
    <n v="1629"/>
    <x v="7"/>
    <x v="2"/>
    <s v="Transfer"/>
    <s v="Stationary World"/>
    <n v="1"/>
  </r>
  <r>
    <x v="1329"/>
    <x v="44"/>
    <s v="CUST_6510"/>
    <n v="1828.5"/>
    <x v="1"/>
    <x v="3"/>
    <s v="Cash"/>
    <s v="Marketing Agency Ltd"/>
    <n v="1"/>
  </r>
  <r>
    <x v="1330"/>
    <x v="44"/>
    <s v="CUST_3073"/>
    <n v="265.01"/>
    <x v="0"/>
    <x v="3"/>
    <s v="Cash"/>
    <s v="Industrial Supply Co"/>
    <n v="1"/>
  </r>
  <r>
    <x v="1331"/>
    <x v="44"/>
    <s v="CUST_9146"/>
    <n v="805.33"/>
    <x v="3"/>
    <x v="3"/>
    <s v="Direct Debit"/>
    <s v="Maintenance Services"/>
    <n v="1"/>
  </r>
  <r>
    <x v="1332"/>
    <x v="44"/>
    <s v="CUST_7651"/>
    <n v="1546.63"/>
    <x v="7"/>
    <x v="0"/>
    <s v="Transfer"/>
    <s v="Marketing Agency Ltd"/>
    <n v="1"/>
  </r>
  <r>
    <x v="1333"/>
    <x v="44"/>
    <s v="CUST_1667"/>
    <n v="9470.08"/>
    <x v="4"/>
    <x v="3"/>
    <s v="Direct Debit"/>
    <s v="Learning Academy"/>
    <n v="1"/>
  </r>
  <r>
    <x v="1334"/>
    <x v="44"/>
    <s v="CUST_2816"/>
    <n v="652.97"/>
    <x v="8"/>
    <x v="3"/>
    <s v="Direct Debit"/>
    <s v="Legal Advisors"/>
    <n v="1"/>
  </r>
  <r>
    <x v="1335"/>
    <x v="93"/>
    <s v="CUST_5143"/>
    <n v="143.65"/>
    <x v="8"/>
    <x v="2"/>
    <s v="Transfer"/>
    <s v="Power Supply Co"/>
    <n v="1"/>
  </r>
  <r>
    <x v="1336"/>
    <x v="93"/>
    <s v="CUST_6951"/>
    <n v="1669.14"/>
    <x v="6"/>
    <x v="2"/>
    <s v="Cash"/>
    <s v="Advisory Partners"/>
    <n v="1"/>
  </r>
  <r>
    <x v="1337"/>
    <x v="93"/>
    <s v="CUST_9601"/>
    <n v="1330.66"/>
    <x v="8"/>
    <x v="3"/>
    <s v="Transfer"/>
    <s v="Software Vendor"/>
    <n v="1"/>
  </r>
  <r>
    <x v="1338"/>
    <x v="93"/>
    <s v="CUST_5790"/>
    <n v="650.12"/>
    <x v="2"/>
    <x v="1"/>
    <s v="Transfer"/>
    <s v="Unknown Merchant"/>
    <n v="1"/>
  </r>
  <r>
    <x v="1339"/>
    <x v="93"/>
    <s v="CUST_4489"/>
    <n v="243.24"/>
    <x v="9"/>
    <x v="0"/>
    <s v="Transfer"/>
    <s v="Learning Academy"/>
    <n v="1"/>
  </r>
  <r>
    <x v="1340"/>
    <x v="93"/>
    <s v="CUST_6906"/>
    <n v="1762"/>
    <x v="10"/>
    <x v="3"/>
    <s v="Cash"/>
    <s v="Learning Academy"/>
    <n v="1"/>
  </r>
  <r>
    <x v="1341"/>
    <x v="93"/>
    <s v="CUST_7337"/>
    <n v="878.19"/>
    <x v="6"/>
    <x v="3"/>
    <s v="Transfer"/>
    <s v="British Airways"/>
    <n v="1"/>
  </r>
  <r>
    <x v="1342"/>
    <x v="93"/>
    <s v="CUST_8778"/>
    <n v="695.89"/>
    <x v="3"/>
    <x v="1"/>
    <s v="Card"/>
    <s v="City Hotel"/>
    <n v="1"/>
  </r>
  <r>
    <x v="1343"/>
    <x v="93"/>
    <s v="CUST_1018"/>
    <n v="1534.87"/>
    <x v="4"/>
    <x v="2"/>
    <s v="Direct Debit"/>
    <s v="Cloud Services Inc"/>
    <n v="1"/>
  </r>
  <r>
    <x v="1344"/>
    <x v="93"/>
    <s v="CUST_7859"/>
    <n v="863.26"/>
    <x v="0"/>
    <x v="2"/>
    <s v="Direct Debit"/>
    <s v="Maintenance Services"/>
    <n v="1"/>
  </r>
  <r>
    <x v="1345"/>
    <x v="93"/>
    <s v="CUST_5992"/>
    <n v="855.13"/>
    <x v="5"/>
    <x v="0"/>
    <s v="Cash"/>
    <s v="Marketing Agency Ltd"/>
    <n v="1"/>
  </r>
  <r>
    <x v="1346"/>
    <x v="93"/>
    <s v="CUST_5875"/>
    <n v="1405.32"/>
    <x v="1"/>
    <x v="1"/>
    <s v="Card"/>
    <s v="Advisory Partners"/>
    <n v="1"/>
  </r>
  <r>
    <x v="1347"/>
    <x v="93"/>
    <s v="CUST_2867"/>
    <n v="114.73"/>
    <x v="5"/>
    <x v="2"/>
    <s v="Cash"/>
    <s v="Unknown Merchant"/>
    <n v="1"/>
  </r>
  <r>
    <x v="1348"/>
    <x v="93"/>
    <s v="CUST_8264"/>
    <n v="895.98"/>
    <x v="10"/>
    <x v="0"/>
    <s v="Card"/>
    <s v="Marketing Agency Ltd"/>
    <n v="1"/>
  </r>
  <r>
    <x v="1349"/>
    <x v="93"/>
    <s v="CUST_2357"/>
    <n v="1254.67"/>
    <x v="8"/>
    <x v="2"/>
    <s v="Card"/>
    <s v="Marketing Agency Ltd"/>
    <n v="1"/>
  </r>
  <r>
    <x v="1350"/>
    <x v="93"/>
    <s v="CUST_7851"/>
    <n v="1173.26"/>
    <x v="6"/>
    <x v="3"/>
    <s v="Cash"/>
    <s v="Marketing Agency Ltd"/>
    <n v="1"/>
  </r>
  <r>
    <x v="1351"/>
    <x v="93"/>
    <s v="CUST_1997"/>
    <n v="577.20000000000005"/>
    <x v="3"/>
    <x v="1"/>
    <s v="Card"/>
    <s v="City Hotel"/>
    <n v="1"/>
  </r>
  <r>
    <x v="1352"/>
    <x v="93"/>
    <s v="CUST_6544"/>
    <n v="1290.1600000000001"/>
    <x v="7"/>
    <x v="2"/>
    <s v="Card"/>
    <s v="Power Supply Co"/>
    <n v="1"/>
  </r>
  <r>
    <x v="1353"/>
    <x v="93"/>
    <s v="CUST_7035"/>
    <n v="1177.71"/>
    <x v="2"/>
    <x v="1"/>
    <s v="Card"/>
    <s v="Cloud Services Inc"/>
    <n v="1"/>
  </r>
  <r>
    <x v="1354"/>
    <x v="93"/>
    <s v="CUST_9210"/>
    <n v="1417.78"/>
    <x v="3"/>
    <x v="3"/>
    <s v="Card"/>
    <s v="Office Depot"/>
    <n v="1"/>
  </r>
  <r>
    <x v="1355"/>
    <x v="93"/>
    <s v="CUST_3620"/>
    <n v="1460.83"/>
    <x v="1"/>
    <x v="0"/>
    <s v="Card"/>
    <s v="Software Vendor"/>
    <n v="1"/>
  </r>
  <r>
    <x v="1356"/>
    <x v="93"/>
    <s v="CUST_4483"/>
    <n v="1734"/>
    <x v="9"/>
    <x v="1"/>
    <s v="Cash"/>
    <s v="Tech Solutions Ltd"/>
    <n v="1"/>
  </r>
  <r>
    <x v="1357"/>
    <x v="93"/>
    <s v="CUST_9060"/>
    <n v="1648.34"/>
    <x v="0"/>
    <x v="3"/>
    <s v="Cash"/>
    <s v="Unknown Merchant"/>
    <n v="1"/>
  </r>
  <r>
    <x v="1358"/>
    <x v="94"/>
    <s v="CUST_2693"/>
    <n v="180"/>
    <x v="10"/>
    <x v="3"/>
    <s v="Direct Debit"/>
    <s v="Unknown Merchant"/>
    <n v="1"/>
  </r>
  <r>
    <x v="1359"/>
    <x v="94"/>
    <s v="CUST_1559"/>
    <n v="1211.5999999999999"/>
    <x v="4"/>
    <x v="1"/>
    <s v="Transfer"/>
    <s v="Software Vendor"/>
    <n v="1"/>
  </r>
  <r>
    <x v="1360"/>
    <x v="94"/>
    <s v="CUST_2838"/>
    <n v="775.93"/>
    <x v="5"/>
    <x v="1"/>
    <s v="Cash"/>
    <s v="Maintenance Services"/>
    <n v="1"/>
  </r>
  <r>
    <x v="1361"/>
    <x v="94"/>
    <s v="CUST_2460"/>
    <n v="1045"/>
    <x v="6"/>
    <x v="2"/>
    <s v="Transfer"/>
    <s v="Cloud Services Inc"/>
    <n v="1"/>
  </r>
  <r>
    <x v="1362"/>
    <x v="94"/>
    <s v="CUST_4223"/>
    <n v="1275.07"/>
    <x v="3"/>
    <x v="2"/>
    <s v="Card"/>
    <s v="Advisory Partners"/>
    <n v="1"/>
  </r>
  <r>
    <x v="1363"/>
    <x v="94"/>
    <s v="CUST_1899"/>
    <n v="544.04999999999995"/>
    <x v="9"/>
    <x v="3"/>
    <s v="Cash"/>
    <s v="Stationary World"/>
    <n v="1"/>
  </r>
  <r>
    <x v="1364"/>
    <x v="94"/>
    <s v="CUST_1140"/>
    <n v="919.48"/>
    <x v="1"/>
    <x v="2"/>
    <s v="Direct Debit"/>
    <s v="Legal Advisors"/>
    <n v="1"/>
  </r>
  <r>
    <x v="1365"/>
    <x v="94"/>
    <s v="CUST_5079"/>
    <n v="312.98"/>
    <x v="10"/>
    <x v="1"/>
    <s v="Direct Debit"/>
    <s v="Learning Academy"/>
    <n v="1"/>
  </r>
  <r>
    <x v="1366"/>
    <x v="94"/>
    <s v="CUST_5258"/>
    <n v="896.69"/>
    <x v="6"/>
    <x v="1"/>
    <s v="Cash"/>
    <s v="City Hotel"/>
    <n v="1"/>
  </r>
  <r>
    <x v="1367"/>
    <x v="94"/>
    <s v="CUST_9549"/>
    <n v="993.39"/>
    <x v="1"/>
    <x v="3"/>
    <s v="Direct Debit"/>
    <s v="Cloud Services Inc"/>
    <n v="1"/>
  </r>
  <r>
    <x v="1368"/>
    <x v="94"/>
    <s v="CUST_4929"/>
    <n v="273.64999999999998"/>
    <x v="5"/>
    <x v="2"/>
    <s v="Transfer"/>
    <s v="Stationary World"/>
    <n v="1"/>
  </r>
  <r>
    <x v="1369"/>
    <x v="94"/>
    <s v="CUST_4252"/>
    <n v="1036.3"/>
    <x v="4"/>
    <x v="1"/>
    <s v="Transfer"/>
    <s v="Conference Center"/>
    <n v="1"/>
  </r>
  <r>
    <x v="1370"/>
    <x v="94"/>
    <s v="CUST_8678"/>
    <n v="575.09"/>
    <x v="7"/>
    <x v="3"/>
    <s v="Direct Debit"/>
    <s v="Cloud Services Inc"/>
    <n v="1"/>
  </r>
  <r>
    <x v="1371"/>
    <x v="94"/>
    <s v="CUST_1627"/>
    <n v="1140.9100000000001"/>
    <x v="3"/>
    <x v="1"/>
    <s v="Card"/>
    <s v="Maintenance Services"/>
    <n v="1"/>
  </r>
  <r>
    <x v="1372"/>
    <x v="94"/>
    <s v="CUST_3541"/>
    <n v="1118.77"/>
    <x v="5"/>
    <x v="2"/>
    <s v="Card"/>
    <s v="Conference Center"/>
    <n v="1"/>
  </r>
  <r>
    <x v="1373"/>
    <x v="94"/>
    <s v="CUST_8082"/>
    <n v="1035.4100000000001"/>
    <x v="3"/>
    <x v="2"/>
    <s v="Card"/>
    <s v="Unknown Merchant"/>
    <n v="1"/>
  </r>
  <r>
    <x v="1374"/>
    <x v="94"/>
    <s v="CUST_8237"/>
    <n v="1401.67"/>
    <x v="0"/>
    <x v="1"/>
    <s v="Card"/>
    <s v="Cloud Services Inc"/>
    <n v="1"/>
  </r>
  <r>
    <x v="1375"/>
    <x v="94"/>
    <s v="CUST_6555"/>
    <n v="1265.1600000000001"/>
    <x v="1"/>
    <x v="1"/>
    <s v="Cash"/>
    <s v="Unknown Merchant"/>
    <n v="1"/>
  </r>
  <r>
    <x v="1376"/>
    <x v="94"/>
    <s v="CUST_3486"/>
    <n v="261.94"/>
    <x v="6"/>
    <x v="0"/>
    <s v="Direct Debit"/>
    <s v="Marketing Agency Ltd"/>
    <n v="1"/>
  </r>
  <r>
    <x v="1377"/>
    <x v="94"/>
    <s v="CUST_7852"/>
    <n v="8822.92"/>
    <x v="8"/>
    <x v="0"/>
    <s v="Cash"/>
    <s v="British Airways"/>
    <n v="1"/>
  </r>
  <r>
    <x v="1378"/>
    <x v="94"/>
    <s v="CUST_1916"/>
    <n v="1426.6"/>
    <x v="2"/>
    <x v="2"/>
    <s v="Cash"/>
    <s v="Tech Solutions Ltd"/>
    <n v="1"/>
  </r>
  <r>
    <x v="1379"/>
    <x v="94"/>
    <s v="CUST_3949"/>
    <n v="733.87"/>
    <x v="10"/>
    <x v="2"/>
    <s v="Cash"/>
    <s v="Industrial Supply Co"/>
    <n v="1"/>
  </r>
  <r>
    <x v="1380"/>
    <x v="94"/>
    <s v="CUST_6065"/>
    <n v="1716.41"/>
    <x v="0"/>
    <x v="3"/>
    <s v="Card"/>
    <s v="Learning Academy"/>
    <n v="1"/>
  </r>
  <r>
    <x v="1381"/>
    <x v="94"/>
    <s v="CUST_8378"/>
    <n v="1779.7"/>
    <x v="0"/>
    <x v="0"/>
    <s v="Transfer"/>
    <s v="Legal Advisors"/>
    <n v="1"/>
  </r>
  <r>
    <x v="1382"/>
    <x v="94"/>
    <s v="CUST_2864"/>
    <n v="1569.48"/>
    <x v="1"/>
    <x v="3"/>
    <s v="Cash"/>
    <s v="Cloud Services Inc"/>
    <n v="1"/>
  </r>
  <r>
    <x v="1383"/>
    <x v="94"/>
    <s v="CUST_2249"/>
    <n v="772.62"/>
    <x v="2"/>
    <x v="2"/>
    <s v="Cash"/>
    <s v="City Hotel"/>
    <n v="1"/>
  </r>
  <r>
    <x v="1384"/>
    <x v="94"/>
    <s v="CUST_4495"/>
    <n v="581.23"/>
    <x v="8"/>
    <x v="0"/>
    <s v="Card"/>
    <s v="Tech Solutions Ltd"/>
    <n v="1"/>
  </r>
  <r>
    <x v="1385"/>
    <x v="94"/>
    <s v="CUST_6156"/>
    <n v="431.75"/>
    <x v="8"/>
    <x v="3"/>
    <s v="Direct Debit"/>
    <s v="Industrial Supply Co"/>
    <n v="1"/>
  </r>
  <r>
    <x v="1386"/>
    <x v="95"/>
    <s v="CUST_8400"/>
    <n v="1526.39"/>
    <x v="8"/>
    <x v="3"/>
    <s v="Direct Debit"/>
    <s v="Office Depot"/>
    <n v="1"/>
  </r>
  <r>
    <x v="1387"/>
    <x v="95"/>
    <s v="CUST_2353"/>
    <n v="53.91"/>
    <x v="8"/>
    <x v="3"/>
    <s v="Card"/>
    <s v="Maintenance Services"/>
    <n v="1"/>
  </r>
  <r>
    <x v="1388"/>
    <x v="95"/>
    <s v="CUST_2072"/>
    <n v="1489.02"/>
    <x v="3"/>
    <x v="3"/>
    <s v="Direct Debit"/>
    <s v="Marketing Agency Ltd"/>
    <n v="1"/>
  </r>
  <r>
    <x v="1389"/>
    <x v="95"/>
    <s v="CUST_7007"/>
    <n v="1211.32"/>
    <x v="1"/>
    <x v="0"/>
    <s v="Card"/>
    <s v="Software Vendor"/>
    <n v="1"/>
  </r>
  <r>
    <x v="1390"/>
    <x v="95"/>
    <s v="CUST_4786"/>
    <n v="1689.25"/>
    <x v="4"/>
    <x v="3"/>
    <s v="Direct Debit"/>
    <s v="Tech Solutions Ltd"/>
    <n v="1"/>
  </r>
  <r>
    <x v="1391"/>
    <x v="95"/>
    <s v="CUST_1294"/>
    <n v="797.02"/>
    <x v="7"/>
    <x v="2"/>
    <s v="Cash"/>
    <s v="Office Depot"/>
    <n v="1"/>
  </r>
  <r>
    <x v="1392"/>
    <x v="95"/>
    <s v="CUST_8483"/>
    <n v="15190.84"/>
    <x v="6"/>
    <x v="0"/>
    <s v="Transfer"/>
    <s v="Office Depot"/>
    <n v="1"/>
  </r>
  <r>
    <x v="1393"/>
    <x v="95"/>
    <s v="CUST_6622"/>
    <n v="958.62"/>
    <x v="9"/>
    <x v="1"/>
    <s v="Transfer"/>
    <s v="Unknown Merchant"/>
    <n v="1"/>
  </r>
  <r>
    <x v="1394"/>
    <x v="95"/>
    <s v="CUST_8028"/>
    <n v="1033.28"/>
    <x v="8"/>
    <x v="2"/>
    <s v="Cash"/>
    <s v="Marketing Agency Ltd"/>
    <n v="1"/>
  </r>
  <r>
    <x v="1395"/>
    <x v="95"/>
    <s v="CUST_7338"/>
    <n v="9712.6299999999992"/>
    <x v="7"/>
    <x v="1"/>
    <s v="Card"/>
    <s v="Legal Advisors"/>
    <n v="1"/>
  </r>
  <r>
    <x v="1396"/>
    <x v="95"/>
    <s v="CUST_2892"/>
    <n v="1188.5999999999999"/>
    <x v="7"/>
    <x v="3"/>
    <s v="Card"/>
    <s v="Unknown Merchant"/>
    <n v="1"/>
  </r>
  <r>
    <x v="1397"/>
    <x v="95"/>
    <s v="CUST_8423"/>
    <n v="390.63"/>
    <x v="0"/>
    <x v="3"/>
    <s v="Transfer"/>
    <s v="Software Vendor"/>
    <n v="1"/>
  </r>
  <r>
    <x v="1398"/>
    <x v="95"/>
    <s v="CUST_8843"/>
    <n v="1581.69"/>
    <x v="1"/>
    <x v="3"/>
    <s v="Cash"/>
    <s v="Legal Advisors"/>
    <n v="1"/>
  </r>
  <r>
    <x v="1399"/>
    <x v="95"/>
    <s v="CUST_7375"/>
    <n v="1202.6600000000001"/>
    <x v="6"/>
    <x v="0"/>
    <s v="Direct Debit"/>
    <s v="Legal Advisors"/>
    <n v="1"/>
  </r>
  <r>
    <x v="1400"/>
    <x v="95"/>
    <s v="CUST_3196"/>
    <n v="19240.48"/>
    <x v="5"/>
    <x v="2"/>
    <s v="Direct Debit"/>
    <s v="Stationary World"/>
    <n v="1"/>
  </r>
  <r>
    <x v="1401"/>
    <x v="95"/>
    <s v="CUST_8018"/>
    <n v="1288.51"/>
    <x v="9"/>
    <x v="1"/>
    <s v="Transfer"/>
    <s v="Marketing Agency Ltd"/>
    <n v="1"/>
  </r>
  <r>
    <x v="1402"/>
    <x v="95"/>
    <s v="CUST_9705"/>
    <n v="74.489999999999995"/>
    <x v="2"/>
    <x v="2"/>
    <s v="Direct Debit"/>
    <s v="British Airways"/>
    <n v="1"/>
  </r>
  <r>
    <x v="1403"/>
    <x v="95"/>
    <s v="CUST_1174"/>
    <n v="1471.12"/>
    <x v="8"/>
    <x v="3"/>
    <s v="Direct Debit"/>
    <s v="Learning Academy"/>
    <n v="1"/>
  </r>
  <r>
    <x v="1404"/>
    <x v="95"/>
    <s v="CUST_2811"/>
    <n v="520.86"/>
    <x v="10"/>
    <x v="0"/>
    <s v="Transfer"/>
    <s v="Office Depot"/>
    <n v="1"/>
  </r>
  <r>
    <x v="1405"/>
    <x v="95"/>
    <s v="CUST_3582"/>
    <n v="1552.39"/>
    <x v="2"/>
    <x v="3"/>
    <s v="Cash"/>
    <s v="City Hotel"/>
    <n v="1"/>
  </r>
  <r>
    <x v="1406"/>
    <x v="95"/>
    <s v="CUST_9651"/>
    <n v="991.67"/>
    <x v="10"/>
    <x v="2"/>
    <s v="Transfer"/>
    <s v="Software Vendor"/>
    <n v="1"/>
  </r>
  <r>
    <x v="1407"/>
    <x v="95"/>
    <s v="CUST_8979"/>
    <n v="1898.38"/>
    <x v="3"/>
    <x v="0"/>
    <s v="Direct Debit"/>
    <s v="Software Vendor"/>
    <n v="1"/>
  </r>
  <r>
    <x v="1408"/>
    <x v="95"/>
    <s v="CUST_1938"/>
    <n v="406.88"/>
    <x v="7"/>
    <x v="0"/>
    <s v="Card"/>
    <s v="British Airways"/>
    <n v="1"/>
  </r>
  <r>
    <x v="1409"/>
    <x v="95"/>
    <s v="CUST_7553"/>
    <n v="1152.23"/>
    <x v="7"/>
    <x v="1"/>
    <s v="Card"/>
    <s v="Unknown Merchant"/>
    <n v="1"/>
  </r>
  <r>
    <x v="1410"/>
    <x v="96"/>
    <s v="CUST_5555"/>
    <n v="491.96"/>
    <x v="4"/>
    <x v="2"/>
    <s v="Transfer"/>
    <s v="Cloud Services Inc"/>
    <n v="1"/>
  </r>
  <r>
    <x v="1411"/>
    <x v="96"/>
    <s v="CUST_2267"/>
    <n v="413.3"/>
    <x v="10"/>
    <x v="3"/>
    <s v="Card"/>
    <s v="Power Supply Co"/>
    <n v="1"/>
  </r>
  <r>
    <x v="1412"/>
    <x v="96"/>
    <s v="CUST_8987"/>
    <n v="235.04"/>
    <x v="4"/>
    <x v="1"/>
    <s v="Card"/>
    <s v="Office Depot"/>
    <n v="1"/>
  </r>
  <r>
    <x v="1413"/>
    <x v="96"/>
    <s v="CUST_5637"/>
    <n v="1133.1600000000001"/>
    <x v="0"/>
    <x v="1"/>
    <s v="Direct Debit"/>
    <s v="Software Vendor"/>
    <n v="1"/>
  </r>
  <r>
    <x v="1414"/>
    <x v="96"/>
    <s v="CUST_4713"/>
    <n v="1805.74"/>
    <x v="9"/>
    <x v="1"/>
    <s v="Transfer"/>
    <s v="Advisory Partners"/>
    <n v="1"/>
  </r>
  <r>
    <x v="1415"/>
    <x v="96"/>
    <s v="CUST_3711"/>
    <n v="116.95"/>
    <x v="5"/>
    <x v="0"/>
    <s v="Direct Debit"/>
    <s v="Software Vendor"/>
    <n v="1"/>
  </r>
  <r>
    <x v="1416"/>
    <x v="96"/>
    <s v="CUST_6160"/>
    <n v="135.82"/>
    <x v="2"/>
    <x v="3"/>
    <s v="Transfer"/>
    <s v="City Hotel"/>
    <n v="1"/>
  </r>
  <r>
    <x v="1417"/>
    <x v="96"/>
    <s v="CUST_9418"/>
    <n v="524.79"/>
    <x v="1"/>
    <x v="3"/>
    <s v="Direct Debit"/>
    <s v="Tech Solutions Ltd"/>
    <n v="1"/>
  </r>
  <r>
    <x v="1418"/>
    <x v="96"/>
    <s v="CUST_5063"/>
    <n v="1135.76"/>
    <x v="0"/>
    <x v="2"/>
    <s v="Cash"/>
    <s v="Learning Academy"/>
    <n v="1"/>
  </r>
  <r>
    <x v="1419"/>
    <x v="96"/>
    <s v="CUST_7707"/>
    <n v="734.01"/>
    <x v="9"/>
    <x v="1"/>
    <s v="Direct Debit"/>
    <s v="City Hotel"/>
    <n v="1"/>
  </r>
  <r>
    <x v="1420"/>
    <x v="96"/>
    <s v="CUST_5841"/>
    <n v="1417.3"/>
    <x v="2"/>
    <x v="1"/>
    <s v="Cash"/>
    <s v="Unknown Merchant"/>
    <n v="1"/>
  </r>
  <r>
    <x v="1421"/>
    <x v="96"/>
    <s v="CUST_7968"/>
    <n v="984.38"/>
    <x v="4"/>
    <x v="0"/>
    <s v="Transfer"/>
    <s v="Marketing Agency Ltd"/>
    <n v="1"/>
  </r>
  <r>
    <x v="1422"/>
    <x v="96"/>
    <s v="CUST_9706"/>
    <n v="1847.4"/>
    <x v="0"/>
    <x v="0"/>
    <s v="Direct Debit"/>
    <s v="Conference Center"/>
    <n v="1"/>
  </r>
  <r>
    <x v="1423"/>
    <x v="96"/>
    <s v="CUST_1691"/>
    <n v="443.15"/>
    <x v="1"/>
    <x v="2"/>
    <s v="Direct Debit"/>
    <s v="Stationary World"/>
    <n v="1"/>
  </r>
  <r>
    <x v="1424"/>
    <x v="96"/>
    <s v="CUST_1931"/>
    <n v="339.34"/>
    <x v="2"/>
    <x v="1"/>
    <s v="Transfer"/>
    <s v="City Hotel"/>
    <n v="1"/>
  </r>
  <r>
    <x v="1425"/>
    <x v="96"/>
    <s v="CUST_3653"/>
    <n v="503.44"/>
    <x v="7"/>
    <x v="2"/>
    <s v="Direct Debit"/>
    <s v="Marketing Agency Ltd"/>
    <n v="1"/>
  </r>
  <r>
    <x v="1426"/>
    <x v="96"/>
    <s v="CUST_6266"/>
    <n v="637"/>
    <x v="9"/>
    <x v="0"/>
    <s v="Card"/>
    <s v="Tech Solutions Ltd"/>
    <n v="1"/>
  </r>
  <r>
    <x v="1427"/>
    <x v="96"/>
    <s v="CUST_2181"/>
    <n v="1995.72"/>
    <x v="1"/>
    <x v="1"/>
    <s v="Cash"/>
    <s v="Learning Academy"/>
    <n v="1"/>
  </r>
  <r>
    <x v="1428"/>
    <x v="96"/>
    <s v="CUST_6555"/>
    <n v="1468.11"/>
    <x v="2"/>
    <x v="0"/>
    <s v="Card"/>
    <s v="Unknown Merchant"/>
    <n v="1"/>
  </r>
  <r>
    <x v="1429"/>
    <x v="96"/>
    <s v="CUST_5833"/>
    <n v="891.49"/>
    <x v="4"/>
    <x v="3"/>
    <s v="Transfer"/>
    <s v="Industrial Supply Co"/>
    <n v="1"/>
  </r>
  <r>
    <x v="1430"/>
    <x v="96"/>
    <s v="CUST_5416"/>
    <n v="1442.2"/>
    <x v="8"/>
    <x v="2"/>
    <s v="Card"/>
    <s v="Advisory Partners"/>
    <n v="1"/>
  </r>
  <r>
    <x v="1431"/>
    <x v="96"/>
    <s v="CUST_9502"/>
    <n v="879.35"/>
    <x v="2"/>
    <x v="2"/>
    <s v="Card"/>
    <s v="Legal Advisors"/>
    <n v="1"/>
  </r>
  <r>
    <x v="1432"/>
    <x v="96"/>
    <s v="CUST_1349"/>
    <n v="1463.35"/>
    <x v="2"/>
    <x v="2"/>
    <s v="Transfer"/>
    <s v="Conference Center"/>
    <n v="1"/>
  </r>
  <r>
    <x v="1433"/>
    <x v="96"/>
    <s v="CUST_5928"/>
    <n v="160.86000000000001"/>
    <x v="1"/>
    <x v="2"/>
    <s v="Direct Debit"/>
    <s v="Unknown Merchant"/>
    <n v="1"/>
  </r>
  <r>
    <x v="1434"/>
    <x v="96"/>
    <s v="CUST_9370"/>
    <n v="1802.45"/>
    <x v="9"/>
    <x v="2"/>
    <s v="Transfer"/>
    <s v="Office Depot"/>
    <n v="1"/>
  </r>
  <r>
    <x v="1435"/>
    <x v="96"/>
    <s v="CUST_6492"/>
    <n v="1555.06"/>
    <x v="10"/>
    <x v="3"/>
    <s v="Card"/>
    <s v="Conference Center"/>
    <n v="1"/>
  </r>
  <r>
    <x v="1436"/>
    <x v="96"/>
    <s v="CUST_8210"/>
    <n v="1069.5"/>
    <x v="6"/>
    <x v="3"/>
    <s v="Cash"/>
    <s v="British Airways"/>
    <n v="1"/>
  </r>
  <r>
    <x v="1437"/>
    <x v="96"/>
    <s v="CUST_9040"/>
    <n v="210.59"/>
    <x v="8"/>
    <x v="3"/>
    <s v="Transfer"/>
    <s v="Tech Solutions Ltd"/>
    <n v="1"/>
  </r>
  <r>
    <x v="1438"/>
    <x v="97"/>
    <s v="CUST_5433"/>
    <n v="1489.07"/>
    <x v="0"/>
    <x v="0"/>
    <s v="Direct Debit"/>
    <s v="Software Vendor"/>
    <n v="1"/>
  </r>
  <r>
    <x v="1439"/>
    <x v="97"/>
    <s v="CUST_6895"/>
    <n v="416.36"/>
    <x v="6"/>
    <x v="0"/>
    <s v="Cash"/>
    <s v="Learning Academy"/>
    <n v="1"/>
  </r>
  <r>
    <x v="1440"/>
    <x v="97"/>
    <s v="CUST_8509"/>
    <n v="1339.17"/>
    <x v="5"/>
    <x v="0"/>
    <s v="Card"/>
    <s v="Advisory Partners"/>
    <n v="1"/>
  </r>
  <r>
    <x v="1441"/>
    <x v="97"/>
    <s v="CUST_6005"/>
    <n v="273.12"/>
    <x v="4"/>
    <x v="2"/>
    <s v="Direct Debit"/>
    <s v="Unknown Merchant"/>
    <n v="1"/>
  </r>
  <r>
    <x v="1442"/>
    <x v="97"/>
    <s v="CUST_5197"/>
    <n v="164.87"/>
    <x v="3"/>
    <x v="2"/>
    <s v="Cash"/>
    <s v="Learning Academy"/>
    <n v="1"/>
  </r>
  <r>
    <x v="1443"/>
    <x v="97"/>
    <s v="CUST_5133"/>
    <n v="107.83"/>
    <x v="10"/>
    <x v="2"/>
    <s v="Transfer"/>
    <s v="British Airways"/>
    <n v="1"/>
  </r>
  <r>
    <x v="1444"/>
    <x v="97"/>
    <s v="CUST_9905"/>
    <n v="986.4"/>
    <x v="8"/>
    <x v="1"/>
    <s v="Direct Debit"/>
    <s v="Industrial Supply Co"/>
    <n v="1"/>
  </r>
  <r>
    <x v="1445"/>
    <x v="97"/>
    <s v="CUST_3555"/>
    <n v="524.16999999999996"/>
    <x v="5"/>
    <x v="2"/>
    <s v="Transfer"/>
    <s v="Industrial Supply Co"/>
    <n v="1"/>
  </r>
  <r>
    <x v="1446"/>
    <x v="97"/>
    <s v="CUST_5912"/>
    <n v="804.63"/>
    <x v="2"/>
    <x v="3"/>
    <s v="Card"/>
    <s v="Power Supply Co"/>
    <n v="1"/>
  </r>
  <r>
    <x v="1447"/>
    <x v="97"/>
    <s v="CUST_4796"/>
    <n v="761.71"/>
    <x v="6"/>
    <x v="0"/>
    <s v="Transfer"/>
    <s v="Power Supply Co"/>
    <n v="1"/>
  </r>
  <r>
    <x v="1448"/>
    <x v="97"/>
    <s v="CUST_9342"/>
    <n v="1833.73"/>
    <x v="9"/>
    <x v="1"/>
    <s v="Card"/>
    <s v="Advisory Partners"/>
    <n v="1"/>
  </r>
  <r>
    <x v="1449"/>
    <x v="97"/>
    <s v="CUST_7401"/>
    <n v="5555.69"/>
    <x v="2"/>
    <x v="3"/>
    <s v="Direct Debit"/>
    <s v="Tech Solutions Ltd"/>
    <n v="1"/>
  </r>
  <r>
    <x v="1450"/>
    <x v="97"/>
    <s v="CUST_4939"/>
    <n v="5773.97"/>
    <x v="7"/>
    <x v="3"/>
    <s v="Direct Debit"/>
    <s v="Stationary World"/>
    <n v="1"/>
  </r>
  <r>
    <x v="1451"/>
    <x v="97"/>
    <s v="CUST_7553"/>
    <n v="1031.3499999999999"/>
    <x v="7"/>
    <x v="3"/>
    <s v="Cash"/>
    <s v="Office Depot"/>
    <n v="1"/>
  </r>
  <r>
    <x v="1452"/>
    <x v="97"/>
    <s v="CUST_4786"/>
    <n v="1730.13"/>
    <x v="4"/>
    <x v="0"/>
    <s v="Transfer"/>
    <s v="Unknown Merchant"/>
    <n v="1"/>
  </r>
  <r>
    <x v="1453"/>
    <x v="97"/>
    <s v="CUST_5994"/>
    <n v="16955.96"/>
    <x v="4"/>
    <x v="0"/>
    <s v="Transfer"/>
    <s v="Office Depot"/>
    <n v="1"/>
  </r>
  <r>
    <x v="1454"/>
    <x v="97"/>
    <s v="CUST_8777"/>
    <n v="1678.78"/>
    <x v="1"/>
    <x v="0"/>
    <s v="Cash"/>
    <s v="Tech Solutions Ltd"/>
    <n v="1"/>
  </r>
  <r>
    <x v="1455"/>
    <x v="97"/>
    <s v="CUST_8456"/>
    <n v="53.04"/>
    <x v="8"/>
    <x v="3"/>
    <s v="Transfer"/>
    <s v="City Hotel"/>
    <n v="1"/>
  </r>
  <r>
    <x v="1456"/>
    <x v="97"/>
    <s v="CUST_9419"/>
    <n v="1824.37"/>
    <x v="1"/>
    <x v="3"/>
    <s v="Card"/>
    <s v="Maintenance Services"/>
    <n v="1"/>
  </r>
  <r>
    <x v="1457"/>
    <x v="97"/>
    <s v="CUST_5298"/>
    <n v="1979.29"/>
    <x v="10"/>
    <x v="2"/>
    <s v="Direct Debit"/>
    <s v="Stationary World"/>
    <n v="1"/>
  </r>
  <r>
    <x v="1458"/>
    <x v="97"/>
    <s v="CUST_9080"/>
    <n v="542.07000000000005"/>
    <x v="5"/>
    <x v="0"/>
    <s v="Card"/>
    <s v="Power Supply Co"/>
    <n v="1"/>
  </r>
  <r>
    <x v="1459"/>
    <x v="97"/>
    <s v="CUST_7131"/>
    <n v="1907.41"/>
    <x v="2"/>
    <x v="3"/>
    <s v="Card"/>
    <s v="British Airways"/>
    <n v="1"/>
  </r>
  <r>
    <x v="1460"/>
    <x v="97"/>
    <s v="CUST_9635"/>
    <n v="1857.39"/>
    <x v="8"/>
    <x v="0"/>
    <s v="Direct Debit"/>
    <s v="Industrial Supply Co"/>
    <n v="1"/>
  </r>
  <r>
    <x v="1461"/>
    <x v="97"/>
    <s v="CUST_7645"/>
    <n v="50.32"/>
    <x v="8"/>
    <x v="0"/>
    <s v="Transfer"/>
    <s v="Stationary World"/>
    <n v="1"/>
  </r>
  <r>
    <x v="1462"/>
    <x v="97"/>
    <s v="CUST_7927"/>
    <n v="146.19999999999999"/>
    <x v="2"/>
    <x v="0"/>
    <s v="Direct Debit"/>
    <s v="Software Vendor"/>
    <n v="1"/>
  </r>
  <r>
    <x v="1463"/>
    <x v="97"/>
    <s v="CUST_5746"/>
    <n v="938.21"/>
    <x v="6"/>
    <x v="1"/>
    <s v="Direct Debit"/>
    <s v="Legal Advisors"/>
    <n v="1"/>
  </r>
  <r>
    <x v="1464"/>
    <x v="98"/>
    <s v="CUST_6315"/>
    <n v="11004.66"/>
    <x v="0"/>
    <x v="3"/>
    <s v="Transfer"/>
    <s v="Unknown Merchant"/>
    <n v="1"/>
  </r>
  <r>
    <x v="1465"/>
    <x v="98"/>
    <s v="CUST_8186"/>
    <n v="1507.68"/>
    <x v="0"/>
    <x v="2"/>
    <s v="Card"/>
    <s v="Advisory Partners"/>
    <n v="1"/>
  </r>
  <r>
    <x v="1466"/>
    <x v="98"/>
    <s v="CUST_8449"/>
    <n v="440.1"/>
    <x v="6"/>
    <x v="3"/>
    <s v="Transfer"/>
    <s v="Legal Advisors"/>
    <n v="1"/>
  </r>
  <r>
    <x v="1467"/>
    <x v="98"/>
    <s v="CUST_5926"/>
    <n v="1022.57"/>
    <x v="9"/>
    <x v="2"/>
    <s v="Card"/>
    <s v="Industrial Supply Co"/>
    <n v="1"/>
  </r>
  <r>
    <x v="1468"/>
    <x v="98"/>
    <s v="CUST_8970"/>
    <n v="989.08"/>
    <x v="8"/>
    <x v="1"/>
    <s v="Card"/>
    <s v="Stationary World"/>
    <n v="1"/>
  </r>
  <r>
    <x v="1469"/>
    <x v="98"/>
    <s v="CUST_2290"/>
    <n v="107.93"/>
    <x v="2"/>
    <x v="0"/>
    <s v="Cash"/>
    <s v="Marketing Agency Ltd"/>
    <n v="1"/>
  </r>
  <r>
    <x v="1470"/>
    <x v="98"/>
    <s v="CUST_3349"/>
    <n v="867.16"/>
    <x v="9"/>
    <x v="0"/>
    <s v="Cash"/>
    <s v="Marketing Agency Ltd"/>
    <n v="1"/>
  </r>
  <r>
    <x v="1471"/>
    <x v="98"/>
    <s v="CUST_4271"/>
    <n v="710.57"/>
    <x v="2"/>
    <x v="3"/>
    <s v="Card"/>
    <s v="Unknown Merchant"/>
    <n v="1"/>
  </r>
  <r>
    <x v="1472"/>
    <x v="98"/>
    <s v="CUST_9016"/>
    <n v="1748.26"/>
    <x v="3"/>
    <x v="1"/>
    <s v="Direct Debit"/>
    <s v="Maintenance Services"/>
    <n v="1"/>
  </r>
  <r>
    <x v="1473"/>
    <x v="98"/>
    <s v="CUST_6599"/>
    <n v="1337.32"/>
    <x v="0"/>
    <x v="2"/>
    <s v="Transfer"/>
    <s v="City Hotel"/>
    <n v="1"/>
  </r>
  <r>
    <x v="1474"/>
    <x v="98"/>
    <s v="CUST_9938"/>
    <n v="19590.38"/>
    <x v="0"/>
    <x v="1"/>
    <s v="Card"/>
    <s v="Conference Center"/>
    <n v="1"/>
  </r>
  <r>
    <x v="1475"/>
    <x v="98"/>
    <s v="CUST_7222"/>
    <n v="1425.09"/>
    <x v="2"/>
    <x v="0"/>
    <s v="Transfer"/>
    <s v="Conference Center"/>
    <n v="1"/>
  </r>
  <r>
    <x v="1476"/>
    <x v="98"/>
    <s v="CUST_5150"/>
    <n v="1684.87"/>
    <x v="6"/>
    <x v="1"/>
    <s v="Transfer"/>
    <s v="Advisory Partners"/>
    <n v="1"/>
  </r>
  <r>
    <x v="1477"/>
    <x v="98"/>
    <s v="CUST_4677"/>
    <n v="1378.65"/>
    <x v="10"/>
    <x v="3"/>
    <s v="Direct Debit"/>
    <s v="City Hotel"/>
    <n v="1"/>
  </r>
  <r>
    <x v="1478"/>
    <x v="98"/>
    <s v="CUST_6085"/>
    <n v="1722.53"/>
    <x v="7"/>
    <x v="0"/>
    <s v="Cash"/>
    <s v="Tech Solutions Ltd"/>
    <n v="1"/>
  </r>
  <r>
    <x v="1479"/>
    <x v="98"/>
    <s v="CUST_5036"/>
    <n v="1253.31"/>
    <x v="5"/>
    <x v="1"/>
    <s v="Direct Debit"/>
    <s v="Legal Advisors"/>
    <n v="1"/>
  </r>
  <r>
    <x v="1480"/>
    <x v="98"/>
    <s v="CUST_6539"/>
    <n v="116.98"/>
    <x v="10"/>
    <x v="2"/>
    <s v="Card"/>
    <s v="British Airways"/>
    <n v="1"/>
  </r>
  <r>
    <x v="1481"/>
    <x v="98"/>
    <s v="CUST_8441"/>
    <n v="1587.61"/>
    <x v="8"/>
    <x v="2"/>
    <s v="Cash"/>
    <s v="Stationary World"/>
    <n v="1"/>
  </r>
  <r>
    <x v="1482"/>
    <x v="98"/>
    <s v="CUST_5858"/>
    <n v="940.05"/>
    <x v="9"/>
    <x v="1"/>
    <s v="Direct Debit"/>
    <s v="Legal Advisors"/>
    <n v="1"/>
  </r>
  <r>
    <x v="1483"/>
    <x v="98"/>
    <s v="CUST_1625"/>
    <n v="1348.32"/>
    <x v="0"/>
    <x v="1"/>
    <s v="Transfer"/>
    <s v="Tech Solutions Ltd"/>
    <n v="1"/>
  </r>
  <r>
    <x v="1484"/>
    <x v="98"/>
    <s v="CUST_7850"/>
    <n v="1705.55"/>
    <x v="10"/>
    <x v="3"/>
    <s v="Cash"/>
    <s v="Learning Academy"/>
    <n v="1"/>
  </r>
  <r>
    <x v="1485"/>
    <x v="98"/>
    <s v="CUST_8410"/>
    <n v="1722.73"/>
    <x v="3"/>
    <x v="2"/>
    <s v="Transfer"/>
    <s v="Industrial Supply Co"/>
    <n v="1"/>
  </r>
  <r>
    <x v="1486"/>
    <x v="98"/>
    <s v="CUST_6813"/>
    <n v="830.91"/>
    <x v="6"/>
    <x v="0"/>
    <s v="Card"/>
    <s v="Tech Solutions Ltd"/>
    <n v="1"/>
  </r>
  <r>
    <x v="1487"/>
    <x v="98"/>
    <s v="CUST_9289"/>
    <n v="528.02"/>
    <x v="8"/>
    <x v="1"/>
    <s v="Direct Debit"/>
    <s v="Conference Center"/>
    <n v="1"/>
  </r>
  <r>
    <x v="1488"/>
    <x v="99"/>
    <s v="CUST_4925"/>
    <n v="1639.78"/>
    <x v="3"/>
    <x v="0"/>
    <s v="Card"/>
    <s v="Stationary World"/>
    <n v="1"/>
  </r>
  <r>
    <x v="1489"/>
    <x v="99"/>
    <s v="CUST_8117"/>
    <n v="19237.669999999998"/>
    <x v="5"/>
    <x v="0"/>
    <s v="Direct Debit"/>
    <s v="Stationary World"/>
    <n v="1"/>
  </r>
  <r>
    <x v="1490"/>
    <x v="99"/>
    <s v="CUST_6588"/>
    <n v="616.92999999999995"/>
    <x v="2"/>
    <x v="0"/>
    <s v="Transfer"/>
    <s v="Maintenance Services"/>
    <n v="1"/>
  </r>
  <r>
    <x v="1491"/>
    <x v="99"/>
    <s v="CUST_3866"/>
    <n v="1694.84"/>
    <x v="6"/>
    <x v="0"/>
    <s v="Card"/>
    <s v="Tech Solutions Ltd"/>
    <n v="1"/>
  </r>
  <r>
    <x v="1492"/>
    <x v="99"/>
    <s v="CUST_5422"/>
    <n v="500.67"/>
    <x v="1"/>
    <x v="1"/>
    <s v="Cash"/>
    <s v="Legal Advisors"/>
    <n v="1"/>
  </r>
  <r>
    <x v="1493"/>
    <x v="99"/>
    <s v="CUST_7871"/>
    <n v="1155.7"/>
    <x v="0"/>
    <x v="1"/>
    <s v="Direct Debit"/>
    <s v="Conference Center"/>
    <n v="1"/>
  </r>
  <r>
    <x v="1494"/>
    <x v="99"/>
    <s v="CUST_1146"/>
    <n v="829.68"/>
    <x v="8"/>
    <x v="2"/>
    <s v="Card"/>
    <s v="Power Supply Co"/>
    <n v="1"/>
  </r>
  <r>
    <x v="1495"/>
    <x v="99"/>
    <s v="CUST_6518"/>
    <n v="1458.85"/>
    <x v="1"/>
    <x v="1"/>
    <s v="Transfer"/>
    <s v="Learning Academy"/>
    <n v="1"/>
  </r>
  <r>
    <x v="1496"/>
    <x v="99"/>
    <s v="CUST_7531"/>
    <n v="99.73"/>
    <x v="0"/>
    <x v="3"/>
    <s v="Card"/>
    <s v="Conference Center"/>
    <n v="1"/>
  </r>
  <r>
    <x v="1497"/>
    <x v="99"/>
    <s v="CUST_3330"/>
    <n v="1673.06"/>
    <x v="7"/>
    <x v="1"/>
    <s v="Transfer"/>
    <s v="Software Vendor"/>
    <n v="1"/>
  </r>
  <r>
    <x v="1498"/>
    <x v="99"/>
    <s v="CUST_8943"/>
    <n v="517.34"/>
    <x v="6"/>
    <x v="0"/>
    <s v="Transfer"/>
    <s v="Industrial Supply Co"/>
    <n v="1"/>
  </r>
  <r>
    <x v="1499"/>
    <x v="99"/>
    <s v="CUST_6583"/>
    <n v="931.11"/>
    <x v="5"/>
    <x v="1"/>
    <s v="Direct Debit"/>
    <s v="Cloud Services Inc"/>
    <n v="1"/>
  </r>
  <r>
    <x v="1500"/>
    <x v="99"/>
    <s v="CUST_7860"/>
    <n v="1981.31"/>
    <x v="9"/>
    <x v="3"/>
    <s v="Cash"/>
    <s v="Legal Advisors"/>
    <n v="1"/>
  </r>
  <r>
    <x v="1501"/>
    <x v="99"/>
    <s v="CUST_9949"/>
    <n v="1312.5"/>
    <x v="3"/>
    <x v="2"/>
    <s v="Transfer"/>
    <s v="Tech Solutions Ltd"/>
    <n v="1"/>
  </r>
  <r>
    <x v="1502"/>
    <x v="99"/>
    <s v="CUST_5782"/>
    <n v="912.4"/>
    <x v="6"/>
    <x v="0"/>
    <s v="Direct Debit"/>
    <s v="Marketing Agency Ltd"/>
    <n v="1"/>
  </r>
  <r>
    <x v="1503"/>
    <x v="99"/>
    <s v="CUST_2363"/>
    <n v="1188.8499999999999"/>
    <x v="6"/>
    <x v="0"/>
    <s v="Direct Debit"/>
    <s v="Power Supply Co"/>
    <n v="1"/>
  </r>
  <r>
    <x v="1504"/>
    <x v="99"/>
    <s v="CUST_8619"/>
    <n v="533.05999999999995"/>
    <x v="6"/>
    <x v="0"/>
    <s v="Card"/>
    <s v="Legal Advisors"/>
    <n v="1"/>
  </r>
  <r>
    <x v="1505"/>
    <x v="99"/>
    <s v="CUST_7620"/>
    <n v="905.72"/>
    <x v="1"/>
    <x v="1"/>
    <s v="Cash"/>
    <s v="Stationary World"/>
    <n v="1"/>
  </r>
  <r>
    <x v="1506"/>
    <x v="99"/>
    <s v="CUST_1730"/>
    <n v="855.31"/>
    <x v="3"/>
    <x v="3"/>
    <s v="Card"/>
    <s v="Legal Advisors"/>
    <n v="1"/>
  </r>
  <r>
    <x v="1507"/>
    <x v="99"/>
    <s v="CUST_5412"/>
    <n v="1458.79"/>
    <x v="5"/>
    <x v="0"/>
    <s v="Cash"/>
    <s v="Conference Center"/>
    <n v="1"/>
  </r>
  <r>
    <x v="1508"/>
    <x v="99"/>
    <s v="CUST_8238"/>
    <n v="657.51"/>
    <x v="4"/>
    <x v="1"/>
    <s v="Card"/>
    <s v="Learning Academy"/>
    <n v="1"/>
  </r>
  <r>
    <x v="1509"/>
    <x v="99"/>
    <s v="CUST_2525"/>
    <n v="86.52"/>
    <x v="2"/>
    <x v="0"/>
    <s v="Cash"/>
    <s v="Software Vendor"/>
    <n v="1"/>
  </r>
  <r>
    <x v="1510"/>
    <x v="99"/>
    <s v="CUST_1595"/>
    <n v="112.59"/>
    <x v="1"/>
    <x v="1"/>
    <s v="Cash"/>
    <s v="Power Supply Co"/>
    <n v="1"/>
  </r>
  <r>
    <x v="1511"/>
    <x v="100"/>
    <s v="CUST_6917"/>
    <n v="1344.46"/>
    <x v="4"/>
    <x v="0"/>
    <s v="Card"/>
    <s v="Industrial Supply Co"/>
    <n v="1"/>
  </r>
  <r>
    <x v="1512"/>
    <x v="100"/>
    <s v="CUST_6732"/>
    <n v="1526.46"/>
    <x v="5"/>
    <x v="2"/>
    <s v="Direct Debit"/>
    <s v="Office Depot"/>
    <n v="1"/>
  </r>
  <r>
    <x v="1513"/>
    <x v="100"/>
    <s v="CUST_4760"/>
    <n v="1429.32"/>
    <x v="8"/>
    <x v="2"/>
    <s v="Card"/>
    <s v="British Airways"/>
    <n v="1"/>
  </r>
  <r>
    <x v="1514"/>
    <x v="100"/>
    <s v="CUST_7406"/>
    <n v="412.88"/>
    <x v="2"/>
    <x v="0"/>
    <s v="Card"/>
    <s v="British Airways"/>
    <n v="1"/>
  </r>
  <r>
    <x v="1515"/>
    <x v="100"/>
    <s v="CUST_8097"/>
    <n v="356.88"/>
    <x v="3"/>
    <x v="0"/>
    <s v="Direct Debit"/>
    <s v="Maintenance Services"/>
    <n v="1"/>
  </r>
  <r>
    <x v="1516"/>
    <x v="100"/>
    <s v="CUST_9915"/>
    <n v="692.38"/>
    <x v="9"/>
    <x v="1"/>
    <s v="Direct Debit"/>
    <s v="Marketing Agency Ltd"/>
    <n v="1"/>
  </r>
  <r>
    <x v="1517"/>
    <x v="100"/>
    <s v="CUST_2138"/>
    <n v="419.56"/>
    <x v="1"/>
    <x v="1"/>
    <s v="Card"/>
    <s v="Conference Center"/>
    <n v="1"/>
  </r>
  <r>
    <x v="1518"/>
    <x v="100"/>
    <s v="CUST_3044"/>
    <n v="361.43"/>
    <x v="0"/>
    <x v="1"/>
    <s v="Cash"/>
    <s v="Maintenance Services"/>
    <n v="1"/>
  </r>
  <r>
    <x v="1519"/>
    <x v="100"/>
    <s v="CUST_7534"/>
    <n v="1246.67"/>
    <x v="1"/>
    <x v="2"/>
    <s v="Transfer"/>
    <s v="City Hotel"/>
    <n v="1"/>
  </r>
  <r>
    <x v="1520"/>
    <x v="100"/>
    <s v="CUST_2909"/>
    <n v="54.43"/>
    <x v="7"/>
    <x v="1"/>
    <s v="Transfer"/>
    <s v="Power Supply Co"/>
    <n v="1"/>
  </r>
  <r>
    <x v="1521"/>
    <x v="100"/>
    <s v="CUST_2893"/>
    <n v="209.72"/>
    <x v="2"/>
    <x v="3"/>
    <s v="Cash"/>
    <s v="Unknown Merchant"/>
    <n v="1"/>
  </r>
  <r>
    <x v="1522"/>
    <x v="100"/>
    <s v="CUST_6596"/>
    <n v="1772.21"/>
    <x v="7"/>
    <x v="3"/>
    <s v="Cash"/>
    <s v="Learning Academy"/>
    <n v="1"/>
  </r>
  <r>
    <x v="1523"/>
    <x v="100"/>
    <s v="CUST_8489"/>
    <n v="1836.71"/>
    <x v="6"/>
    <x v="2"/>
    <s v="Transfer"/>
    <s v="British Airways"/>
    <n v="1"/>
  </r>
  <r>
    <x v="1524"/>
    <x v="100"/>
    <s v="CUST_9391"/>
    <n v="466.88"/>
    <x v="0"/>
    <x v="0"/>
    <s v="Card"/>
    <s v="Stationary World"/>
    <n v="1"/>
  </r>
  <r>
    <x v="1525"/>
    <x v="100"/>
    <s v="CUST_2781"/>
    <n v="1352.85"/>
    <x v="8"/>
    <x v="2"/>
    <s v="Transfer"/>
    <s v="Advisory Partners"/>
    <n v="1"/>
  </r>
  <r>
    <x v="1526"/>
    <x v="100"/>
    <s v="CUST_8280"/>
    <n v="1406.22"/>
    <x v="8"/>
    <x v="3"/>
    <s v="Transfer"/>
    <s v="Legal Advisors"/>
    <n v="1"/>
  </r>
  <r>
    <x v="1527"/>
    <x v="100"/>
    <s v="CUST_2075"/>
    <n v="1211.8"/>
    <x v="9"/>
    <x v="1"/>
    <s v="Direct Debit"/>
    <s v="Unknown Merchant"/>
    <n v="1"/>
  </r>
  <r>
    <x v="1528"/>
    <x v="100"/>
    <s v="CUST_5005"/>
    <n v="1149.8900000000001"/>
    <x v="2"/>
    <x v="3"/>
    <s v="Direct Debit"/>
    <s v="Office Depot"/>
    <n v="1"/>
  </r>
  <r>
    <x v="1529"/>
    <x v="100"/>
    <s v="CUST_7802"/>
    <n v="1012.1"/>
    <x v="4"/>
    <x v="0"/>
    <s v="Direct Debit"/>
    <s v="City Hotel"/>
    <n v="1"/>
  </r>
  <r>
    <x v="1530"/>
    <x v="100"/>
    <s v="CUST_4019"/>
    <n v="1821.09"/>
    <x v="1"/>
    <x v="1"/>
    <s v="Cash"/>
    <s v="British Airways"/>
    <n v="1"/>
  </r>
  <r>
    <x v="1531"/>
    <x v="100"/>
    <s v="CUST_9592"/>
    <n v="160.19"/>
    <x v="3"/>
    <x v="2"/>
    <s v="Cash"/>
    <s v="Advisory Partners"/>
    <n v="1"/>
  </r>
  <r>
    <x v="1532"/>
    <x v="100"/>
    <s v="CUST_8636"/>
    <n v="1496.17"/>
    <x v="4"/>
    <x v="2"/>
    <s v="Card"/>
    <s v="Unknown Merchant"/>
    <n v="1"/>
  </r>
  <r>
    <x v="1533"/>
    <x v="101"/>
    <s v="CUST_8805"/>
    <n v="1802.81"/>
    <x v="10"/>
    <x v="3"/>
    <s v="Cash"/>
    <s v="Industrial Supply Co"/>
    <n v="1"/>
  </r>
  <r>
    <x v="1534"/>
    <x v="101"/>
    <s v="CUST_8241"/>
    <n v="1074.47"/>
    <x v="5"/>
    <x v="3"/>
    <s v="Direct Debit"/>
    <s v="Maintenance Services"/>
    <n v="1"/>
  </r>
  <r>
    <x v="1535"/>
    <x v="101"/>
    <s v="CUST_1419"/>
    <n v="1167.3399999999999"/>
    <x v="5"/>
    <x v="0"/>
    <s v="Card"/>
    <s v="Unknown Merchant"/>
    <n v="1"/>
  </r>
  <r>
    <x v="1536"/>
    <x v="101"/>
    <s v="CUST_4456"/>
    <n v="1164.07"/>
    <x v="5"/>
    <x v="2"/>
    <s v="Transfer"/>
    <s v="Unknown Merchant"/>
    <n v="1"/>
  </r>
  <r>
    <x v="1537"/>
    <x v="101"/>
    <s v="CUST_5583"/>
    <n v="804.23"/>
    <x v="3"/>
    <x v="2"/>
    <s v="Transfer"/>
    <s v="Conference Center"/>
    <n v="1"/>
  </r>
  <r>
    <x v="1538"/>
    <x v="101"/>
    <s v="CUST_6793"/>
    <n v="252.8"/>
    <x v="5"/>
    <x v="3"/>
    <s v="Card"/>
    <s v="Power Supply Co"/>
    <n v="1"/>
  </r>
  <r>
    <x v="1539"/>
    <x v="101"/>
    <s v="CUST_8299"/>
    <n v="1332.03"/>
    <x v="10"/>
    <x v="0"/>
    <s v="Cash"/>
    <s v="Conference Center"/>
    <n v="1"/>
  </r>
  <r>
    <x v="1540"/>
    <x v="101"/>
    <s v="CUST_3630"/>
    <n v="13335.09"/>
    <x v="8"/>
    <x v="0"/>
    <s v="Card"/>
    <s v="British Airways"/>
    <n v="1"/>
  </r>
  <r>
    <x v="1541"/>
    <x v="101"/>
    <s v="CUST_3713"/>
    <n v="1069.99"/>
    <x v="6"/>
    <x v="1"/>
    <s v="Transfer"/>
    <s v="Legal Advisors"/>
    <n v="1"/>
  </r>
  <r>
    <x v="1542"/>
    <x v="101"/>
    <s v="CUST_7022"/>
    <n v="220.32"/>
    <x v="10"/>
    <x v="2"/>
    <s v="Transfer"/>
    <s v="Advisory Partners"/>
    <n v="1"/>
  </r>
  <r>
    <x v="1543"/>
    <x v="101"/>
    <s v="CUST_7622"/>
    <n v="19030.740000000002"/>
    <x v="2"/>
    <x v="2"/>
    <s v="Cash"/>
    <s v="Maintenance Services"/>
    <n v="1"/>
  </r>
  <r>
    <x v="1544"/>
    <x v="101"/>
    <s v="CUST_1120"/>
    <n v="672.47"/>
    <x v="2"/>
    <x v="1"/>
    <s v="Card"/>
    <s v="British Airways"/>
    <n v="1"/>
  </r>
  <r>
    <x v="1545"/>
    <x v="101"/>
    <s v="CUST_5725"/>
    <n v="782.61"/>
    <x v="9"/>
    <x v="1"/>
    <s v="Card"/>
    <s v="Learning Academy"/>
    <n v="1"/>
  </r>
  <r>
    <x v="1546"/>
    <x v="101"/>
    <s v="CUST_7371"/>
    <n v="9377.9599999999991"/>
    <x v="7"/>
    <x v="0"/>
    <s v="Cash"/>
    <s v="Cloud Services Inc"/>
    <n v="1"/>
  </r>
  <r>
    <x v="1547"/>
    <x v="101"/>
    <s v="CUST_6606"/>
    <n v="79.05"/>
    <x v="9"/>
    <x v="0"/>
    <s v="Card"/>
    <s v="City Hotel"/>
    <n v="1"/>
  </r>
  <r>
    <x v="1548"/>
    <x v="101"/>
    <s v="CUST_6829"/>
    <n v="1153.4000000000001"/>
    <x v="8"/>
    <x v="0"/>
    <s v="Direct Debit"/>
    <s v="Stationary World"/>
    <n v="1"/>
  </r>
  <r>
    <x v="1549"/>
    <x v="101"/>
    <s v="CUST_2754"/>
    <n v="517.52"/>
    <x v="5"/>
    <x v="2"/>
    <s v="Direct Debit"/>
    <s v="Office Depot"/>
    <n v="1"/>
  </r>
  <r>
    <x v="1550"/>
    <x v="101"/>
    <s v="CUST_1734"/>
    <n v="707.22"/>
    <x v="10"/>
    <x v="2"/>
    <s v="Cash"/>
    <s v="Unknown Merchant"/>
    <n v="1"/>
  </r>
  <r>
    <x v="1551"/>
    <x v="101"/>
    <s v="CUST_5320"/>
    <n v="1770.04"/>
    <x v="6"/>
    <x v="3"/>
    <s v="Direct Debit"/>
    <s v="Office Depot"/>
    <n v="1"/>
  </r>
  <r>
    <x v="1552"/>
    <x v="0"/>
    <s v="CUST_1077"/>
    <n v="1181.6300000000001"/>
    <x v="4"/>
    <x v="1"/>
    <s v="Cash"/>
    <s v="Learning Academy"/>
    <n v="1"/>
  </r>
  <r>
    <x v="1553"/>
    <x v="0"/>
    <s v="CUST_4674"/>
    <n v="1120.8"/>
    <x v="3"/>
    <x v="1"/>
    <s v="Cash"/>
    <s v="British Airways"/>
    <n v="1"/>
  </r>
  <r>
    <x v="1554"/>
    <x v="0"/>
    <s v="CUST_5916"/>
    <n v="1596.48"/>
    <x v="8"/>
    <x v="1"/>
    <s v="Card"/>
    <s v="Unknown Merchant"/>
    <n v="1"/>
  </r>
  <r>
    <x v="1555"/>
    <x v="0"/>
    <s v="CUST_8347"/>
    <n v="1217.81"/>
    <x v="5"/>
    <x v="0"/>
    <s v="Card"/>
    <s v="Office Depot"/>
    <n v="1"/>
  </r>
  <r>
    <x v="1556"/>
    <x v="0"/>
    <s v="CUST_5159"/>
    <n v="575.53"/>
    <x v="0"/>
    <x v="0"/>
    <s v="Card"/>
    <s v="Office Depot"/>
    <n v="1"/>
  </r>
  <r>
    <x v="1557"/>
    <x v="0"/>
    <s v="CUST_7636"/>
    <n v="596.91"/>
    <x v="1"/>
    <x v="0"/>
    <s v="Card"/>
    <s v="Cloud Services Inc"/>
    <n v="1"/>
  </r>
  <r>
    <x v="1558"/>
    <x v="0"/>
    <s v="CUST_2689"/>
    <n v="886.48"/>
    <x v="9"/>
    <x v="2"/>
    <s v="Direct Debit"/>
    <s v="Conference Center"/>
    <n v="1"/>
  </r>
  <r>
    <x v="1559"/>
    <x v="0"/>
    <s v="CUST_4188"/>
    <n v="624.83000000000004"/>
    <x v="0"/>
    <x v="2"/>
    <s v="Cash"/>
    <s v="Conference Center"/>
    <n v="1"/>
  </r>
  <r>
    <x v="1560"/>
    <x v="0"/>
    <s v="CUST_5136"/>
    <n v="426.98"/>
    <x v="9"/>
    <x v="0"/>
    <s v="Direct Debit"/>
    <s v="Unknown Merchant"/>
    <n v="1"/>
  </r>
  <r>
    <x v="1561"/>
    <x v="0"/>
    <s v="CUST_4659"/>
    <n v="1035.07"/>
    <x v="6"/>
    <x v="1"/>
    <s v="Transfer"/>
    <s v="Learning Academy"/>
    <n v="1"/>
  </r>
  <r>
    <x v="1562"/>
    <x v="0"/>
    <s v="CUST_4401"/>
    <n v="371.7"/>
    <x v="2"/>
    <x v="3"/>
    <s v="Cash"/>
    <s v="Marketing Agency Ltd"/>
    <n v="1"/>
  </r>
  <r>
    <x v="1563"/>
    <x v="0"/>
    <s v="CUST_7273"/>
    <n v="283.5"/>
    <x v="2"/>
    <x v="3"/>
    <s v="Transfer"/>
    <s v="Stationary World"/>
    <n v="1"/>
  </r>
  <r>
    <x v="1564"/>
    <x v="0"/>
    <s v="CUST_5491"/>
    <n v="934.51"/>
    <x v="9"/>
    <x v="2"/>
    <s v="Direct Debit"/>
    <s v="Legal Advisors"/>
    <n v="1"/>
  </r>
  <r>
    <x v="1565"/>
    <x v="0"/>
    <s v="CUST_4696"/>
    <n v="764.06"/>
    <x v="6"/>
    <x v="1"/>
    <s v="Cash"/>
    <s v="Advisory Partners"/>
    <n v="1"/>
  </r>
  <r>
    <x v="1566"/>
    <x v="0"/>
    <s v="CUST_9215"/>
    <n v="521.38"/>
    <x v="7"/>
    <x v="1"/>
    <s v="Cash"/>
    <s v="Conference Center"/>
    <n v="1"/>
  </r>
  <r>
    <x v="1567"/>
    <x v="0"/>
    <s v="CUST_8737"/>
    <n v="639.41999999999996"/>
    <x v="1"/>
    <x v="1"/>
    <s v="Direct Debit"/>
    <s v="Cloud Services Inc"/>
    <n v="1"/>
  </r>
  <r>
    <x v="1568"/>
    <x v="0"/>
    <s v="CUST_6487"/>
    <n v="11259.6"/>
    <x v="1"/>
    <x v="1"/>
    <s v="Direct Debit"/>
    <s v="Power Supply Co"/>
    <n v="1"/>
  </r>
  <r>
    <x v="1569"/>
    <x v="0"/>
    <s v="CUST_9168"/>
    <n v="1459.01"/>
    <x v="1"/>
    <x v="1"/>
    <s v="Card"/>
    <s v="City Hotel"/>
    <n v="1"/>
  </r>
  <r>
    <x v="1570"/>
    <x v="0"/>
    <s v="CUST_3422"/>
    <n v="338.09"/>
    <x v="5"/>
    <x v="0"/>
    <s v="Direct Debit"/>
    <s v="Stationary World"/>
    <n v="1"/>
  </r>
  <r>
    <x v="1571"/>
    <x v="0"/>
    <s v="CUST_1722"/>
    <n v="993.17"/>
    <x v="9"/>
    <x v="1"/>
    <s v="Transfer"/>
    <s v="Office Depot"/>
    <n v="1"/>
  </r>
  <r>
    <x v="1572"/>
    <x v="0"/>
    <s v="CUST_8820"/>
    <n v="393.92"/>
    <x v="6"/>
    <x v="0"/>
    <s v="Transfer"/>
    <s v="Advisory Partners"/>
    <n v="1"/>
  </r>
  <r>
    <x v="1573"/>
    <x v="0"/>
    <s v="CUST_9771"/>
    <n v="897.16"/>
    <x v="9"/>
    <x v="3"/>
    <s v="Transfer"/>
    <s v="Learning Academy"/>
    <n v="1"/>
  </r>
  <r>
    <x v="1574"/>
    <x v="0"/>
    <s v="CUST_7042"/>
    <n v="291.13"/>
    <x v="0"/>
    <x v="3"/>
    <s v="Transfer"/>
    <s v="Legal Advisors"/>
    <n v="1"/>
  </r>
  <r>
    <x v="1575"/>
    <x v="0"/>
    <s v="CUST_3711"/>
    <n v="997.88"/>
    <x v="1"/>
    <x v="1"/>
    <s v="Transfer"/>
    <s v="Cloud Services Inc"/>
    <n v="1"/>
  </r>
  <r>
    <x v="1576"/>
    <x v="102"/>
    <s v="CUST_6051"/>
    <n v="536.42999999999995"/>
    <x v="0"/>
    <x v="3"/>
    <s v="Cash"/>
    <s v="City Hotel"/>
    <n v="1"/>
  </r>
  <r>
    <x v="1577"/>
    <x v="102"/>
    <s v="CUST_3731"/>
    <n v="1193.45"/>
    <x v="5"/>
    <x v="2"/>
    <s v="Card"/>
    <s v="Legal Advisors"/>
    <n v="1"/>
  </r>
  <r>
    <x v="1578"/>
    <x v="102"/>
    <s v="CUST_6971"/>
    <n v="12299.26"/>
    <x v="8"/>
    <x v="2"/>
    <s v="Direct Debit"/>
    <s v="Advisory Partners"/>
    <n v="1"/>
  </r>
  <r>
    <x v="1579"/>
    <x v="102"/>
    <s v="CUST_5621"/>
    <n v="453.56"/>
    <x v="8"/>
    <x v="2"/>
    <s v="Card"/>
    <s v="Software Vendor"/>
    <n v="1"/>
  </r>
  <r>
    <x v="1580"/>
    <x v="102"/>
    <s v="CUST_6126"/>
    <n v="768.77"/>
    <x v="0"/>
    <x v="2"/>
    <s v="Card"/>
    <s v="Cloud Services Inc"/>
    <n v="1"/>
  </r>
  <r>
    <x v="1581"/>
    <x v="102"/>
    <s v="CUST_7099"/>
    <n v="113.27"/>
    <x v="8"/>
    <x v="3"/>
    <s v="Card"/>
    <s v="Office Depot"/>
    <n v="1"/>
  </r>
  <r>
    <x v="1582"/>
    <x v="102"/>
    <s v="CUST_4648"/>
    <n v="846.42"/>
    <x v="0"/>
    <x v="3"/>
    <s v="Transfer"/>
    <s v="Learning Academy"/>
    <n v="1"/>
  </r>
  <r>
    <x v="1583"/>
    <x v="102"/>
    <s v="CUST_3169"/>
    <n v="8697.3799999999992"/>
    <x v="2"/>
    <x v="0"/>
    <s v="Direct Debit"/>
    <s v="Software Vendor"/>
    <n v="1"/>
  </r>
  <r>
    <x v="1584"/>
    <x v="102"/>
    <s v="CUST_2960"/>
    <n v="117.96"/>
    <x v="10"/>
    <x v="3"/>
    <s v="Direct Debit"/>
    <s v="Marketing Agency Ltd"/>
    <n v="1"/>
  </r>
  <r>
    <x v="1585"/>
    <x v="102"/>
    <s v="CUST_6637"/>
    <n v="725.58"/>
    <x v="10"/>
    <x v="3"/>
    <s v="Card"/>
    <s v="Maintenance Services"/>
    <n v="1"/>
  </r>
  <r>
    <x v="1586"/>
    <x v="102"/>
    <s v="CUST_8117"/>
    <n v="74.569999999999993"/>
    <x v="8"/>
    <x v="0"/>
    <s v="Card"/>
    <s v="Advisory Partners"/>
    <n v="1"/>
  </r>
  <r>
    <x v="1587"/>
    <x v="102"/>
    <s v="CUST_7686"/>
    <n v="1330.23"/>
    <x v="8"/>
    <x v="1"/>
    <s v="Transfer"/>
    <s v="Power Supply Co"/>
    <n v="1"/>
  </r>
  <r>
    <x v="1588"/>
    <x v="102"/>
    <s v="CUST_1556"/>
    <n v="602.71"/>
    <x v="9"/>
    <x v="0"/>
    <s v="Transfer"/>
    <s v="Advisory Partners"/>
    <n v="1"/>
  </r>
  <r>
    <x v="1589"/>
    <x v="102"/>
    <s v="CUST_1067"/>
    <n v="1913.62"/>
    <x v="7"/>
    <x v="3"/>
    <s v="Direct Debit"/>
    <s v="Legal Advisors"/>
    <n v="1"/>
  </r>
  <r>
    <x v="1590"/>
    <x v="102"/>
    <s v="CUST_4632"/>
    <n v="488.21"/>
    <x v="2"/>
    <x v="3"/>
    <s v="Cash"/>
    <s v="Power Supply Co"/>
    <n v="1"/>
  </r>
  <r>
    <x v="1591"/>
    <x v="102"/>
    <s v="CUST_5323"/>
    <n v="116.36"/>
    <x v="8"/>
    <x v="1"/>
    <s v="Card"/>
    <s v="Tech Solutions Ltd"/>
    <n v="1"/>
  </r>
  <r>
    <x v="1592"/>
    <x v="102"/>
    <s v="CUST_1559"/>
    <n v="1422.22"/>
    <x v="4"/>
    <x v="3"/>
    <s v="Cash"/>
    <s v="Learning Academy"/>
    <n v="1"/>
  </r>
  <r>
    <x v="1593"/>
    <x v="102"/>
    <s v="CUST_2682"/>
    <n v="808.63"/>
    <x v="5"/>
    <x v="0"/>
    <s v="Transfer"/>
    <s v="Maintenance Services"/>
    <n v="1"/>
  </r>
  <r>
    <x v="1594"/>
    <x v="102"/>
    <s v="CUST_5515"/>
    <n v="810.29"/>
    <x v="2"/>
    <x v="0"/>
    <s v="Cash"/>
    <s v="Conference Center"/>
    <n v="1"/>
  </r>
  <r>
    <x v="1595"/>
    <x v="102"/>
    <s v="CUST_3982"/>
    <n v="387.43"/>
    <x v="0"/>
    <x v="3"/>
    <s v="Card"/>
    <s v="City Hotel"/>
    <n v="1"/>
  </r>
  <r>
    <x v="1596"/>
    <x v="102"/>
    <s v="CUST_3837"/>
    <n v="1221.99"/>
    <x v="0"/>
    <x v="2"/>
    <s v="Transfer"/>
    <s v="Software Vendor"/>
    <n v="1"/>
  </r>
  <r>
    <x v="1597"/>
    <x v="102"/>
    <s v="CUST_5350"/>
    <n v="560.27"/>
    <x v="7"/>
    <x v="1"/>
    <s v="Transfer"/>
    <s v="Office Depot"/>
    <n v="1"/>
  </r>
  <r>
    <x v="1598"/>
    <x v="102"/>
    <s v="CUST_5087"/>
    <n v="1892.9"/>
    <x v="6"/>
    <x v="2"/>
    <s v="Direct Debit"/>
    <s v="Stationary World"/>
    <n v="1"/>
  </r>
  <r>
    <x v="1599"/>
    <x v="102"/>
    <s v="CUST_9065"/>
    <n v="636.54"/>
    <x v="3"/>
    <x v="2"/>
    <s v="Direct Debit"/>
    <s v="Maintenance Services"/>
    <n v="1"/>
  </r>
  <r>
    <x v="1600"/>
    <x v="102"/>
    <s v="CUST_1574"/>
    <n v="1203.71"/>
    <x v="0"/>
    <x v="0"/>
    <s v="Card"/>
    <s v="Learning Academy"/>
    <n v="1"/>
  </r>
  <r>
    <x v="1601"/>
    <x v="102"/>
    <s v="CUST_1095"/>
    <n v="1529.13"/>
    <x v="5"/>
    <x v="2"/>
    <s v="Direct Debit"/>
    <s v="Tech Solutions Ltd"/>
    <n v="1"/>
  </r>
  <r>
    <x v="1602"/>
    <x v="102"/>
    <s v="CUST_1508"/>
    <n v="1843.55"/>
    <x v="6"/>
    <x v="2"/>
    <s v="Transfer"/>
    <s v="Learning Academy"/>
    <n v="1"/>
  </r>
  <r>
    <x v="1603"/>
    <x v="102"/>
    <s v="CUST_1288"/>
    <n v="1863.79"/>
    <x v="4"/>
    <x v="1"/>
    <s v="Transfer"/>
    <s v="Learning Academy"/>
    <n v="1"/>
  </r>
  <r>
    <x v="1604"/>
    <x v="5"/>
    <s v="CUST_6373"/>
    <n v="963.61"/>
    <x v="3"/>
    <x v="3"/>
    <s v="Transfer"/>
    <s v="Advisory Partners"/>
    <n v="1"/>
  </r>
  <r>
    <x v="1605"/>
    <x v="5"/>
    <s v="CUST_2759"/>
    <n v="215.51"/>
    <x v="2"/>
    <x v="2"/>
    <s v="Card"/>
    <s v="Learning Academy"/>
    <n v="1"/>
  </r>
  <r>
    <x v="1606"/>
    <x v="5"/>
    <s v="CUST_1804"/>
    <n v="1977.29"/>
    <x v="6"/>
    <x v="0"/>
    <s v="Card"/>
    <s v="Marketing Agency Ltd"/>
    <n v="1"/>
  </r>
  <r>
    <x v="1607"/>
    <x v="5"/>
    <s v="CUST_9378"/>
    <n v="1092.49"/>
    <x v="3"/>
    <x v="1"/>
    <s v="Transfer"/>
    <s v="Learning Academy"/>
    <n v="1"/>
  </r>
  <r>
    <x v="1608"/>
    <x v="5"/>
    <s v="CUST_1147"/>
    <n v="607.62"/>
    <x v="1"/>
    <x v="3"/>
    <s v="Direct Debit"/>
    <s v="Learning Academy"/>
    <n v="1"/>
  </r>
  <r>
    <x v="1609"/>
    <x v="5"/>
    <s v="CUST_9754"/>
    <n v="1898.31"/>
    <x v="0"/>
    <x v="3"/>
    <s v="Card"/>
    <s v="Unknown Merchant"/>
    <n v="1"/>
  </r>
  <r>
    <x v="1610"/>
    <x v="5"/>
    <s v="CUST_2228"/>
    <n v="1545.32"/>
    <x v="9"/>
    <x v="0"/>
    <s v="Card"/>
    <s v="Unknown Merchant"/>
    <n v="1"/>
  </r>
  <r>
    <x v="1611"/>
    <x v="5"/>
    <s v="CUST_1204"/>
    <n v="284.14"/>
    <x v="7"/>
    <x v="1"/>
    <s v="Cash"/>
    <s v="Legal Advisors"/>
    <n v="1"/>
  </r>
  <r>
    <x v="1612"/>
    <x v="5"/>
    <s v="CUST_5134"/>
    <n v="1472.18"/>
    <x v="4"/>
    <x v="2"/>
    <s v="Direct Debit"/>
    <s v="City Hotel"/>
    <n v="1"/>
  </r>
  <r>
    <x v="1613"/>
    <x v="5"/>
    <s v="CUST_3535"/>
    <n v="1922.84"/>
    <x v="7"/>
    <x v="3"/>
    <s v="Direct Debit"/>
    <s v="Office Depot"/>
    <n v="1"/>
  </r>
  <r>
    <x v="1614"/>
    <x v="5"/>
    <s v="CUST_8392"/>
    <n v="1724.48"/>
    <x v="2"/>
    <x v="1"/>
    <s v="Cash"/>
    <s v="Conference Center"/>
    <n v="1"/>
  </r>
  <r>
    <x v="1615"/>
    <x v="5"/>
    <s v="CUST_2907"/>
    <n v="108.95"/>
    <x v="10"/>
    <x v="0"/>
    <s v="Card"/>
    <s v="Learning Academy"/>
    <n v="1"/>
  </r>
  <r>
    <x v="1616"/>
    <x v="5"/>
    <s v="CUST_8928"/>
    <n v="587.69000000000005"/>
    <x v="0"/>
    <x v="0"/>
    <s v="Cash"/>
    <s v="Cloud Services Inc"/>
    <n v="1"/>
  </r>
  <r>
    <x v="1617"/>
    <x v="5"/>
    <s v="CUST_1231"/>
    <n v="950.9"/>
    <x v="5"/>
    <x v="2"/>
    <s v="Direct Debit"/>
    <s v="British Airways"/>
    <n v="1"/>
  </r>
  <r>
    <x v="1618"/>
    <x v="5"/>
    <s v="CUST_6739"/>
    <n v="1503.14"/>
    <x v="3"/>
    <x v="2"/>
    <s v="Direct Debit"/>
    <s v="Software Vendor"/>
    <n v="1"/>
  </r>
  <r>
    <x v="1619"/>
    <x v="5"/>
    <s v="CUST_6231"/>
    <n v="1895.26"/>
    <x v="1"/>
    <x v="3"/>
    <s v="Direct Debit"/>
    <s v="Stationary World"/>
    <n v="1"/>
  </r>
  <r>
    <x v="1620"/>
    <x v="5"/>
    <s v="CUST_3642"/>
    <n v="1320.59"/>
    <x v="0"/>
    <x v="1"/>
    <s v="Direct Debit"/>
    <s v="Stationary World"/>
    <n v="1"/>
  </r>
  <r>
    <x v="1621"/>
    <x v="5"/>
    <s v="CUST_1818"/>
    <n v="1430.61"/>
    <x v="4"/>
    <x v="2"/>
    <s v="Card"/>
    <s v="Industrial Supply Co"/>
    <n v="1"/>
  </r>
  <r>
    <x v="1622"/>
    <x v="5"/>
    <s v="CUST_8258"/>
    <n v="441.9"/>
    <x v="5"/>
    <x v="1"/>
    <s v="Transfer"/>
    <s v="Tech Solutions Ltd"/>
    <n v="1"/>
  </r>
  <r>
    <x v="1623"/>
    <x v="5"/>
    <s v="CUST_1869"/>
    <n v="378.34"/>
    <x v="8"/>
    <x v="2"/>
    <s v="Cash"/>
    <s v="Cloud Services Inc"/>
    <n v="1"/>
  </r>
  <r>
    <x v="1624"/>
    <x v="5"/>
    <s v="CUST_4406"/>
    <n v="970.85"/>
    <x v="7"/>
    <x v="1"/>
    <s v="Direct Debit"/>
    <s v="Unknown Merchant"/>
    <n v="1"/>
  </r>
  <r>
    <x v="1625"/>
    <x v="5"/>
    <s v="CUST_5019"/>
    <n v="1344.34"/>
    <x v="9"/>
    <x v="2"/>
    <s v="Cash"/>
    <s v="City Hotel"/>
    <n v="1"/>
  </r>
  <r>
    <x v="1626"/>
    <x v="5"/>
    <s v="CUST_1994"/>
    <n v="585.17999999999995"/>
    <x v="1"/>
    <x v="3"/>
    <s v="Cash"/>
    <s v="City Hotel"/>
    <n v="1"/>
  </r>
  <r>
    <x v="1627"/>
    <x v="5"/>
    <s v="CUST_1815"/>
    <n v="1612.13"/>
    <x v="4"/>
    <x v="3"/>
    <s v="Transfer"/>
    <s v="Maintenance Services"/>
    <n v="1"/>
  </r>
  <r>
    <x v="1628"/>
    <x v="5"/>
    <s v="CUST_7651"/>
    <n v="1590.11"/>
    <x v="5"/>
    <x v="2"/>
    <s v="Direct Debit"/>
    <s v="Unknown Merchant"/>
    <n v="1"/>
  </r>
  <r>
    <x v="1629"/>
    <x v="5"/>
    <s v="CUST_9609"/>
    <n v="1657.12"/>
    <x v="1"/>
    <x v="1"/>
    <s v="Direct Debit"/>
    <s v="Industrial Supply Co"/>
    <n v="1"/>
  </r>
  <r>
    <x v="1630"/>
    <x v="103"/>
    <s v="CUST_2062"/>
    <n v="1742.2"/>
    <x v="8"/>
    <x v="1"/>
    <s v="Card"/>
    <s v="Marketing Agency Ltd"/>
    <n v="1"/>
  </r>
  <r>
    <x v="1631"/>
    <x v="103"/>
    <s v="CUST_4665"/>
    <n v="844.91"/>
    <x v="7"/>
    <x v="0"/>
    <s v="Transfer"/>
    <s v="Conference Center"/>
    <n v="1"/>
  </r>
  <r>
    <x v="1632"/>
    <x v="103"/>
    <s v="CUST_4471"/>
    <n v="527.32000000000005"/>
    <x v="4"/>
    <x v="2"/>
    <s v="Cash"/>
    <s v="Learning Academy"/>
    <n v="1"/>
  </r>
  <r>
    <x v="1633"/>
    <x v="103"/>
    <s v="CUST_9179"/>
    <n v="294"/>
    <x v="3"/>
    <x v="2"/>
    <s v="Card"/>
    <s v="Cloud Services Inc"/>
    <n v="1"/>
  </r>
  <r>
    <x v="1634"/>
    <x v="103"/>
    <s v="CUST_2377"/>
    <n v="61.01"/>
    <x v="7"/>
    <x v="2"/>
    <s v="Cash"/>
    <s v="Stationary World"/>
    <n v="1"/>
  </r>
  <r>
    <x v="1635"/>
    <x v="103"/>
    <s v="CUST_2988"/>
    <n v="662.11"/>
    <x v="6"/>
    <x v="0"/>
    <s v="Direct Debit"/>
    <s v="Power Supply Co"/>
    <n v="1"/>
  </r>
  <r>
    <x v="1636"/>
    <x v="103"/>
    <s v="CUST_5645"/>
    <n v="372.75"/>
    <x v="3"/>
    <x v="3"/>
    <s v="Direct Debit"/>
    <s v="Legal Advisors"/>
    <n v="1"/>
  </r>
  <r>
    <x v="1637"/>
    <x v="103"/>
    <s v="CUST_4276"/>
    <n v="1865.95"/>
    <x v="10"/>
    <x v="2"/>
    <s v="Card"/>
    <s v="Marketing Agency Ltd"/>
    <n v="1"/>
  </r>
  <r>
    <x v="1638"/>
    <x v="103"/>
    <s v="CUST_8933"/>
    <n v="576.4"/>
    <x v="9"/>
    <x v="2"/>
    <s v="Card"/>
    <s v="Legal Advisors"/>
    <n v="1"/>
  </r>
  <r>
    <x v="1639"/>
    <x v="103"/>
    <s v="CUST_8257"/>
    <n v="654.80999999999995"/>
    <x v="7"/>
    <x v="3"/>
    <s v="Cash"/>
    <s v="Legal Advisors"/>
    <n v="1"/>
  </r>
  <r>
    <x v="1640"/>
    <x v="103"/>
    <s v="CUST_8206"/>
    <n v="566.83000000000004"/>
    <x v="7"/>
    <x v="2"/>
    <s v="Cash"/>
    <s v="Legal Advisors"/>
    <n v="1"/>
  </r>
  <r>
    <x v="1641"/>
    <x v="103"/>
    <s v="CUST_3419"/>
    <n v="7841.12"/>
    <x v="6"/>
    <x v="1"/>
    <s v="Transfer"/>
    <s v="Tech Solutions Ltd"/>
    <n v="1"/>
  </r>
  <r>
    <x v="1642"/>
    <x v="103"/>
    <s v="CUST_8823"/>
    <n v="1539.62"/>
    <x v="3"/>
    <x v="2"/>
    <s v="Direct Debit"/>
    <s v="Unknown Merchant"/>
    <n v="1"/>
  </r>
  <r>
    <x v="1643"/>
    <x v="103"/>
    <s v="CUST_9553"/>
    <n v="1490.58"/>
    <x v="5"/>
    <x v="3"/>
    <s v="Direct Debit"/>
    <s v="British Airways"/>
    <n v="1"/>
  </r>
  <r>
    <x v="1644"/>
    <x v="103"/>
    <s v="CUST_3800"/>
    <n v="1668.12"/>
    <x v="1"/>
    <x v="3"/>
    <s v="Cash"/>
    <s v="Conference Center"/>
    <n v="1"/>
  </r>
  <r>
    <x v="1645"/>
    <x v="103"/>
    <s v="CUST_3592"/>
    <n v="1448.12"/>
    <x v="10"/>
    <x v="0"/>
    <s v="Direct Debit"/>
    <s v="Learning Academy"/>
    <n v="1"/>
  </r>
  <r>
    <x v="1646"/>
    <x v="103"/>
    <s v="CUST_5477"/>
    <n v="1270.21"/>
    <x v="7"/>
    <x v="2"/>
    <s v="Direct Debit"/>
    <s v="Advisory Partners"/>
    <n v="1"/>
  </r>
  <r>
    <x v="1647"/>
    <x v="103"/>
    <s v="CUST_3709"/>
    <n v="916.96"/>
    <x v="2"/>
    <x v="3"/>
    <s v="Direct Debit"/>
    <s v="Cloud Services Inc"/>
    <n v="1"/>
  </r>
  <r>
    <x v="1648"/>
    <x v="103"/>
    <s v="CUST_2854"/>
    <n v="774.48"/>
    <x v="2"/>
    <x v="2"/>
    <s v="Direct Debit"/>
    <s v="City Hotel"/>
    <n v="1"/>
  </r>
  <r>
    <x v="1649"/>
    <x v="103"/>
    <s v="CUST_4983"/>
    <n v="985.4"/>
    <x v="10"/>
    <x v="2"/>
    <s v="Direct Debit"/>
    <s v="Industrial Supply Co"/>
    <n v="1"/>
  </r>
  <r>
    <x v="1650"/>
    <x v="103"/>
    <s v="CUST_5218"/>
    <n v="690.05"/>
    <x v="0"/>
    <x v="3"/>
    <s v="Transfer"/>
    <s v="Legal Advisors"/>
    <n v="1"/>
  </r>
  <r>
    <x v="1651"/>
    <x v="103"/>
    <s v="CUST_1480"/>
    <n v="500.53"/>
    <x v="6"/>
    <x v="1"/>
    <s v="Transfer"/>
    <s v="Learning Academy"/>
    <n v="1"/>
  </r>
  <r>
    <x v="1652"/>
    <x v="104"/>
    <s v="CUST_1860"/>
    <n v="1904.66"/>
    <x v="1"/>
    <x v="2"/>
    <s v="Transfer"/>
    <s v="Marketing Agency Ltd"/>
    <n v="1"/>
  </r>
  <r>
    <x v="1653"/>
    <x v="104"/>
    <s v="CUST_4709"/>
    <n v="647.96"/>
    <x v="1"/>
    <x v="3"/>
    <s v="Direct Debit"/>
    <s v="Power Supply Co"/>
    <n v="1"/>
  </r>
  <r>
    <x v="1654"/>
    <x v="104"/>
    <s v="CUST_3745"/>
    <n v="1714.63"/>
    <x v="1"/>
    <x v="2"/>
    <s v="Card"/>
    <s v="Maintenance Services"/>
    <n v="1"/>
  </r>
  <r>
    <x v="1655"/>
    <x v="104"/>
    <s v="CUST_4419"/>
    <n v="1768.87"/>
    <x v="7"/>
    <x v="2"/>
    <s v="Direct Debit"/>
    <s v="Advisory Partners"/>
    <n v="1"/>
  </r>
  <r>
    <x v="1656"/>
    <x v="104"/>
    <s v="CUST_4177"/>
    <n v="1971"/>
    <x v="8"/>
    <x v="3"/>
    <s v="Transfer"/>
    <s v="Learning Academy"/>
    <n v="1"/>
  </r>
  <r>
    <x v="1657"/>
    <x v="104"/>
    <s v="CUST_1525"/>
    <n v="1210.95"/>
    <x v="5"/>
    <x v="2"/>
    <s v="Transfer"/>
    <s v="Office Depot"/>
    <n v="1"/>
  </r>
  <r>
    <x v="1658"/>
    <x v="104"/>
    <s v="CUST_8595"/>
    <n v="19026.32"/>
    <x v="8"/>
    <x v="3"/>
    <s v="Card"/>
    <s v="Power Supply Co"/>
    <n v="1"/>
  </r>
  <r>
    <x v="1659"/>
    <x v="104"/>
    <s v="CUST_8504"/>
    <n v="1290"/>
    <x v="10"/>
    <x v="1"/>
    <s v="Cash"/>
    <s v="Legal Advisors"/>
    <n v="1"/>
  </r>
  <r>
    <x v="1660"/>
    <x v="104"/>
    <s v="CUST_8661"/>
    <n v="1091.8499999999999"/>
    <x v="5"/>
    <x v="1"/>
    <s v="Direct Debit"/>
    <s v="Legal Advisors"/>
    <n v="1"/>
  </r>
  <r>
    <x v="1661"/>
    <x v="104"/>
    <s v="CUST_2948"/>
    <n v="1228.53"/>
    <x v="8"/>
    <x v="3"/>
    <s v="Card"/>
    <s v="Cloud Services Inc"/>
    <n v="1"/>
  </r>
  <r>
    <x v="1662"/>
    <x v="104"/>
    <s v="CUST_8011"/>
    <n v="639.04"/>
    <x v="5"/>
    <x v="2"/>
    <s v="Card"/>
    <s v="Tech Solutions Ltd"/>
    <n v="1"/>
  </r>
  <r>
    <x v="1663"/>
    <x v="104"/>
    <s v="CUST_5200"/>
    <n v="231.3"/>
    <x v="0"/>
    <x v="0"/>
    <s v="Cash"/>
    <s v="Industrial Supply Co"/>
    <n v="1"/>
  </r>
  <r>
    <x v="1664"/>
    <x v="104"/>
    <s v="CUST_3669"/>
    <n v="148.76"/>
    <x v="2"/>
    <x v="2"/>
    <s v="Card"/>
    <s v="Office Depot"/>
    <n v="1"/>
  </r>
  <r>
    <x v="1665"/>
    <x v="104"/>
    <s v="CUST_9044"/>
    <n v="1156.19"/>
    <x v="5"/>
    <x v="2"/>
    <s v="Cash"/>
    <s v="Software Vendor"/>
    <n v="1"/>
  </r>
  <r>
    <x v="1666"/>
    <x v="104"/>
    <s v="CUST_3155"/>
    <n v="1546.38"/>
    <x v="2"/>
    <x v="1"/>
    <s v="Card"/>
    <s v="Unknown Merchant"/>
    <n v="1"/>
  </r>
  <r>
    <x v="1667"/>
    <x v="104"/>
    <s v="CUST_2716"/>
    <n v="1639.53"/>
    <x v="2"/>
    <x v="2"/>
    <s v="Direct Debit"/>
    <s v="Power Supply Co"/>
    <n v="1"/>
  </r>
  <r>
    <x v="1668"/>
    <x v="104"/>
    <s v="CUST_8288"/>
    <n v="1611.92"/>
    <x v="6"/>
    <x v="0"/>
    <s v="Direct Debit"/>
    <s v="Marketing Agency Ltd"/>
    <n v="1"/>
  </r>
  <r>
    <x v="1669"/>
    <x v="104"/>
    <s v="CUST_8448"/>
    <n v="1643.42"/>
    <x v="5"/>
    <x v="3"/>
    <s v="Card"/>
    <s v="Stationary World"/>
    <n v="1"/>
  </r>
  <r>
    <x v="1670"/>
    <x v="104"/>
    <s v="CUST_5022"/>
    <n v="1066.76"/>
    <x v="5"/>
    <x v="1"/>
    <s v="Cash"/>
    <s v="Unknown Merchant"/>
    <n v="1"/>
  </r>
  <r>
    <x v="1671"/>
    <x v="104"/>
    <s v="CUST_5992"/>
    <n v="897.93"/>
    <x v="5"/>
    <x v="0"/>
    <s v="Transfer"/>
    <s v="Learning Academy"/>
    <n v="1"/>
  </r>
  <r>
    <x v="1672"/>
    <x v="104"/>
    <s v="CUST_2872"/>
    <n v="1005.95"/>
    <x v="5"/>
    <x v="3"/>
    <s v="Direct Debit"/>
    <s v="British Airways"/>
    <n v="1"/>
  </r>
  <r>
    <x v="1673"/>
    <x v="104"/>
    <s v="CUST_3441"/>
    <n v="277.23"/>
    <x v="2"/>
    <x v="1"/>
    <s v="Direct Debit"/>
    <s v="Unknown Merchant"/>
    <n v="1"/>
  </r>
  <r>
    <x v="1674"/>
    <x v="104"/>
    <s v="CUST_7957"/>
    <n v="868.57"/>
    <x v="7"/>
    <x v="1"/>
    <s v="Cash"/>
    <s v="Power Supply Co"/>
    <n v="1"/>
  </r>
  <r>
    <x v="1675"/>
    <x v="104"/>
    <s v="CUST_6988"/>
    <n v="1617.49"/>
    <x v="8"/>
    <x v="0"/>
    <s v="Cash"/>
    <s v="Industrial Supply Co"/>
    <n v="1"/>
  </r>
  <r>
    <x v="1676"/>
    <x v="104"/>
    <s v="CUST_3272"/>
    <n v="274.31"/>
    <x v="7"/>
    <x v="3"/>
    <s v="Transfer"/>
    <s v="Marketing Agency Ltd"/>
    <n v="1"/>
  </r>
  <r>
    <x v="1677"/>
    <x v="104"/>
    <s v="CUST_3747"/>
    <n v="1171.74"/>
    <x v="1"/>
    <x v="2"/>
    <s v="Transfer"/>
    <s v="Tech Solutions Ltd"/>
    <n v="1"/>
  </r>
  <r>
    <x v="1678"/>
    <x v="104"/>
    <s v="CUST_9190"/>
    <n v="1627.42"/>
    <x v="8"/>
    <x v="2"/>
    <s v="Card"/>
    <s v="Stationary World"/>
    <n v="1"/>
  </r>
  <r>
    <x v="1679"/>
    <x v="104"/>
    <s v="CUST_1745"/>
    <n v="10775.54"/>
    <x v="0"/>
    <x v="2"/>
    <s v="Transfer"/>
    <s v="Industrial Supply Co"/>
    <n v="1"/>
  </r>
  <r>
    <x v="1680"/>
    <x v="104"/>
    <s v="CUST_7889"/>
    <n v="497.96"/>
    <x v="1"/>
    <x v="1"/>
    <s v="Cash"/>
    <s v="Power Supply Co"/>
    <n v="1"/>
  </r>
  <r>
    <x v="1681"/>
    <x v="104"/>
    <s v="CUST_1025"/>
    <n v="1545.93"/>
    <x v="1"/>
    <x v="1"/>
    <s v="Direct Debit"/>
    <s v="Legal Advisors"/>
    <n v="1"/>
  </r>
  <r>
    <x v="1682"/>
    <x v="104"/>
    <s v="CUST_6311"/>
    <n v="97.05"/>
    <x v="10"/>
    <x v="2"/>
    <s v="Cash"/>
    <s v="Unknown Merchant"/>
    <n v="1"/>
  </r>
  <r>
    <x v="1683"/>
    <x v="104"/>
    <s v="CUST_1839"/>
    <n v="181.76"/>
    <x v="8"/>
    <x v="0"/>
    <s v="Card"/>
    <s v="Power Supply Co"/>
    <n v="1"/>
  </r>
  <r>
    <x v="1684"/>
    <x v="104"/>
    <s v="CUST_7159"/>
    <n v="761.34"/>
    <x v="0"/>
    <x v="2"/>
    <s v="Direct Debit"/>
    <s v="Stationary World"/>
    <n v="1"/>
  </r>
  <r>
    <x v="1685"/>
    <x v="105"/>
    <s v="CUST_6237"/>
    <n v="1748.84"/>
    <x v="4"/>
    <x v="2"/>
    <s v="Cash"/>
    <s v="Cloud Services Inc"/>
    <n v="1"/>
  </r>
  <r>
    <x v="1686"/>
    <x v="105"/>
    <s v="CUST_2887"/>
    <n v="1067.6099999999999"/>
    <x v="10"/>
    <x v="1"/>
    <s v="Direct Debit"/>
    <s v="Stationary World"/>
    <n v="1"/>
  </r>
  <r>
    <x v="1687"/>
    <x v="105"/>
    <s v="CUST_7229"/>
    <n v="1723.45"/>
    <x v="7"/>
    <x v="1"/>
    <s v="Card"/>
    <s v="Unknown Merchant"/>
    <n v="1"/>
  </r>
  <r>
    <x v="1688"/>
    <x v="105"/>
    <s v="CUST_4356"/>
    <n v="12571.08"/>
    <x v="5"/>
    <x v="3"/>
    <s v="Card"/>
    <s v="Industrial Supply Co"/>
    <n v="1"/>
  </r>
  <r>
    <x v="1689"/>
    <x v="105"/>
    <s v="CUST_1707"/>
    <n v="667.51"/>
    <x v="3"/>
    <x v="3"/>
    <s v="Transfer"/>
    <s v="Stationary World"/>
    <n v="1"/>
  </r>
  <r>
    <x v="1690"/>
    <x v="105"/>
    <s v="CUST_4052"/>
    <n v="1418.81"/>
    <x v="9"/>
    <x v="1"/>
    <s v="Cash"/>
    <s v="Power Supply Co"/>
    <n v="1"/>
  </r>
  <r>
    <x v="1691"/>
    <x v="105"/>
    <s v="CUST_5369"/>
    <n v="78.52"/>
    <x v="8"/>
    <x v="0"/>
    <s v="Cash"/>
    <s v="Tech Solutions Ltd"/>
    <n v="1"/>
  </r>
  <r>
    <x v="1692"/>
    <x v="105"/>
    <s v="CUST_2476"/>
    <n v="1318.47"/>
    <x v="8"/>
    <x v="1"/>
    <s v="Cash"/>
    <s v="Marketing Agency Ltd"/>
    <n v="1"/>
  </r>
  <r>
    <x v="1693"/>
    <x v="105"/>
    <s v="CUST_3690"/>
    <n v="1047.8900000000001"/>
    <x v="1"/>
    <x v="3"/>
    <s v="Transfer"/>
    <s v="Stationary World"/>
    <n v="1"/>
  </r>
  <r>
    <x v="1694"/>
    <x v="105"/>
    <s v="CUST_4354"/>
    <n v="1709.71"/>
    <x v="7"/>
    <x v="0"/>
    <s v="Transfer"/>
    <s v="Learning Academy"/>
    <n v="1"/>
  </r>
  <r>
    <x v="1695"/>
    <x v="105"/>
    <s v="CUST_5591"/>
    <n v="147.24"/>
    <x v="3"/>
    <x v="3"/>
    <s v="Transfer"/>
    <s v="Legal Advisors"/>
    <n v="1"/>
  </r>
  <r>
    <x v="1696"/>
    <x v="105"/>
    <s v="CUST_2553"/>
    <n v="635.5"/>
    <x v="1"/>
    <x v="0"/>
    <s v="Cash"/>
    <s v="Maintenance Services"/>
    <n v="1"/>
  </r>
  <r>
    <x v="1697"/>
    <x v="105"/>
    <s v="CUST_8620"/>
    <n v="1635.77"/>
    <x v="5"/>
    <x v="2"/>
    <s v="Cash"/>
    <s v="Cloud Services Inc"/>
    <n v="1"/>
  </r>
  <r>
    <x v="1698"/>
    <x v="105"/>
    <s v="CUST_4340"/>
    <n v="1916.98"/>
    <x v="5"/>
    <x v="2"/>
    <s v="Direct Debit"/>
    <s v="Office Depot"/>
    <n v="1"/>
  </r>
  <r>
    <x v="1699"/>
    <x v="105"/>
    <s v="CUST_8422"/>
    <n v="1882.85"/>
    <x v="1"/>
    <x v="0"/>
    <s v="Card"/>
    <s v="Office Depot"/>
    <n v="1"/>
  </r>
  <r>
    <x v="1700"/>
    <x v="105"/>
    <s v="CUST_8378"/>
    <n v="434.47"/>
    <x v="1"/>
    <x v="1"/>
    <s v="Card"/>
    <s v="Software Vendor"/>
    <n v="1"/>
  </r>
  <r>
    <x v="1701"/>
    <x v="105"/>
    <s v="CUST_4861"/>
    <n v="18489.37"/>
    <x v="8"/>
    <x v="2"/>
    <s v="Direct Debit"/>
    <s v="Tech Solutions Ltd"/>
    <n v="1"/>
  </r>
  <r>
    <x v="1702"/>
    <x v="105"/>
    <s v="CUST_3823"/>
    <n v="898.76"/>
    <x v="2"/>
    <x v="3"/>
    <s v="Card"/>
    <s v="Industrial Supply Co"/>
    <n v="1"/>
  </r>
  <r>
    <x v="1703"/>
    <x v="105"/>
    <s v="CUST_5766"/>
    <n v="202.67"/>
    <x v="1"/>
    <x v="3"/>
    <s v="Direct Debit"/>
    <s v="Office Depot"/>
    <n v="1"/>
  </r>
  <r>
    <x v="1704"/>
    <x v="105"/>
    <s v="CUST_8095"/>
    <n v="1271.22"/>
    <x v="10"/>
    <x v="3"/>
    <s v="Card"/>
    <s v="Office Depot"/>
    <n v="1"/>
  </r>
  <r>
    <x v="1705"/>
    <x v="105"/>
    <s v="CUST_3463"/>
    <n v="1826.91"/>
    <x v="7"/>
    <x v="2"/>
    <s v="Card"/>
    <s v="Power Supply Co"/>
    <n v="1"/>
  </r>
  <r>
    <x v="1706"/>
    <x v="105"/>
    <s v="CUST_4374"/>
    <n v="16046.88"/>
    <x v="5"/>
    <x v="3"/>
    <s v="Transfer"/>
    <s v="Office Depot"/>
    <n v="1"/>
  </r>
  <r>
    <x v="1707"/>
    <x v="105"/>
    <s v="CUST_7300"/>
    <n v="790.76"/>
    <x v="2"/>
    <x v="1"/>
    <s v="Card"/>
    <s v="Office Depot"/>
    <n v="1"/>
  </r>
  <r>
    <x v="1708"/>
    <x v="105"/>
    <s v="CUST_6901"/>
    <n v="1784.66"/>
    <x v="3"/>
    <x v="1"/>
    <s v="Transfer"/>
    <s v="Industrial Supply Co"/>
    <n v="1"/>
  </r>
  <r>
    <x v="1709"/>
    <x v="105"/>
    <s v="CUST_3186"/>
    <n v="1282"/>
    <x v="0"/>
    <x v="0"/>
    <s v="Cash"/>
    <s v="City Hotel"/>
    <n v="1"/>
  </r>
  <r>
    <x v="1710"/>
    <x v="105"/>
    <s v="CUST_6113"/>
    <n v="381.68"/>
    <x v="4"/>
    <x v="1"/>
    <s v="Transfer"/>
    <s v="Industrial Supply Co"/>
    <n v="1"/>
  </r>
  <r>
    <x v="1711"/>
    <x v="105"/>
    <s v="CUST_7993"/>
    <n v="462.91"/>
    <x v="8"/>
    <x v="1"/>
    <s v="Card"/>
    <s v="Industrial Supply Co"/>
    <n v="1"/>
  </r>
  <r>
    <x v="1712"/>
    <x v="105"/>
    <s v="CUST_4996"/>
    <n v="1719.49"/>
    <x v="6"/>
    <x v="2"/>
    <s v="Cash"/>
    <s v="Cloud Services Inc"/>
    <n v="1"/>
  </r>
  <r>
    <x v="1713"/>
    <x v="105"/>
    <s v="CUST_9976"/>
    <n v="1680.42"/>
    <x v="0"/>
    <x v="3"/>
    <s v="Transfer"/>
    <s v="Cloud Services Inc"/>
    <n v="1"/>
  </r>
  <r>
    <x v="1714"/>
    <x v="105"/>
    <s v="CUST_8730"/>
    <n v="162.19"/>
    <x v="0"/>
    <x v="1"/>
    <s v="Cash"/>
    <s v="Unknown Merchant"/>
    <n v="1"/>
  </r>
  <r>
    <x v="1715"/>
    <x v="106"/>
    <s v="CUST_5413"/>
    <n v="886.54"/>
    <x v="4"/>
    <x v="0"/>
    <s v="Direct Debit"/>
    <s v="Tech Solutions Ltd"/>
    <n v="1"/>
  </r>
  <r>
    <x v="1716"/>
    <x v="106"/>
    <s v="CUST_2069"/>
    <n v="1909.85"/>
    <x v="0"/>
    <x v="1"/>
    <s v="Card"/>
    <s v="British Airways"/>
    <n v="1"/>
  </r>
  <r>
    <x v="1717"/>
    <x v="106"/>
    <s v="CUST_9527"/>
    <n v="727.8"/>
    <x v="3"/>
    <x v="2"/>
    <s v="Card"/>
    <s v="Advisory Partners"/>
    <n v="1"/>
  </r>
  <r>
    <x v="1718"/>
    <x v="106"/>
    <s v="CUST_2460"/>
    <n v="1552.3"/>
    <x v="3"/>
    <x v="1"/>
    <s v="Card"/>
    <s v="Cloud Services Inc"/>
    <n v="1"/>
  </r>
  <r>
    <x v="1719"/>
    <x v="106"/>
    <s v="CUST_7288"/>
    <n v="1704.94"/>
    <x v="8"/>
    <x v="3"/>
    <s v="Direct Debit"/>
    <s v="Stationary World"/>
    <n v="1"/>
  </r>
  <r>
    <x v="1720"/>
    <x v="106"/>
    <s v="CUST_9519"/>
    <n v="1513.5"/>
    <x v="5"/>
    <x v="0"/>
    <s v="Cash"/>
    <s v="Power Supply Co"/>
    <n v="1"/>
  </r>
  <r>
    <x v="1721"/>
    <x v="106"/>
    <s v="CUST_3719"/>
    <n v="1909.65"/>
    <x v="1"/>
    <x v="2"/>
    <s v="Direct Debit"/>
    <s v="Tech Solutions Ltd"/>
    <n v="1"/>
  </r>
  <r>
    <x v="1722"/>
    <x v="106"/>
    <s v="CUST_8099"/>
    <n v="1804.02"/>
    <x v="4"/>
    <x v="1"/>
    <s v="Card"/>
    <s v="Unknown Merchant"/>
    <n v="1"/>
  </r>
  <r>
    <x v="1723"/>
    <x v="106"/>
    <s v="CUST_2207"/>
    <n v="7206.5"/>
    <x v="1"/>
    <x v="0"/>
    <s v="Direct Debit"/>
    <s v="Tech Solutions Ltd"/>
    <n v="1"/>
  </r>
  <r>
    <x v="1724"/>
    <x v="106"/>
    <s v="CUST_6086"/>
    <n v="774.23"/>
    <x v="3"/>
    <x v="2"/>
    <s v="Card"/>
    <s v="Maintenance Services"/>
    <n v="1"/>
  </r>
  <r>
    <x v="1725"/>
    <x v="106"/>
    <s v="CUST_6085"/>
    <n v="1587.02"/>
    <x v="6"/>
    <x v="0"/>
    <s v="Card"/>
    <s v="Unknown Merchant"/>
    <n v="1"/>
  </r>
  <r>
    <x v="1726"/>
    <x v="106"/>
    <s v="CUST_9399"/>
    <n v="1363.63"/>
    <x v="4"/>
    <x v="1"/>
    <s v="Cash"/>
    <s v="Conference Center"/>
    <n v="1"/>
  </r>
  <r>
    <x v="1727"/>
    <x v="106"/>
    <s v="CUST_4558"/>
    <n v="309.01"/>
    <x v="7"/>
    <x v="3"/>
    <s v="Cash"/>
    <s v="Unknown Merchant"/>
    <n v="1"/>
  </r>
  <r>
    <x v="1728"/>
    <x v="106"/>
    <s v="CUST_1406"/>
    <n v="1796.7"/>
    <x v="0"/>
    <x v="0"/>
    <s v="Transfer"/>
    <s v="Unknown Merchant"/>
    <n v="1"/>
  </r>
  <r>
    <x v="1729"/>
    <x v="106"/>
    <s v="CUST_1075"/>
    <n v="533.78"/>
    <x v="6"/>
    <x v="3"/>
    <s v="Cash"/>
    <s v="City Hotel"/>
    <n v="1"/>
  </r>
  <r>
    <x v="1730"/>
    <x v="106"/>
    <s v="CUST_4121"/>
    <n v="745.96"/>
    <x v="2"/>
    <x v="0"/>
    <s v="Transfer"/>
    <s v="Unknown Merchant"/>
    <n v="1"/>
  </r>
  <r>
    <x v="1731"/>
    <x v="106"/>
    <s v="CUST_5873"/>
    <n v="239.74"/>
    <x v="8"/>
    <x v="2"/>
    <s v="Cash"/>
    <s v="Cloud Services Inc"/>
    <n v="1"/>
  </r>
  <r>
    <x v="1732"/>
    <x v="106"/>
    <s v="CUST_2985"/>
    <n v="1460.9"/>
    <x v="10"/>
    <x v="0"/>
    <s v="Direct Debit"/>
    <s v="Software Vendor"/>
    <n v="1"/>
  </r>
  <r>
    <x v="1733"/>
    <x v="106"/>
    <s v="CUST_5085"/>
    <n v="355.55"/>
    <x v="5"/>
    <x v="2"/>
    <s v="Card"/>
    <s v="Maintenance Services"/>
    <n v="1"/>
  </r>
  <r>
    <x v="1734"/>
    <x v="106"/>
    <s v="CUST_1616"/>
    <n v="1853.84"/>
    <x v="1"/>
    <x v="1"/>
    <s v="Card"/>
    <s v="Marketing Agency Ltd"/>
    <n v="1"/>
  </r>
  <r>
    <x v="1735"/>
    <x v="106"/>
    <s v="CUST_9084"/>
    <n v="1223.29"/>
    <x v="7"/>
    <x v="2"/>
    <s v="Cash"/>
    <s v="Conference Center"/>
    <n v="1"/>
  </r>
  <r>
    <x v="1736"/>
    <x v="106"/>
    <s v="CUST_6935"/>
    <n v="805.19"/>
    <x v="7"/>
    <x v="2"/>
    <s v="Direct Debit"/>
    <s v="Advisory Partners"/>
    <n v="1"/>
  </r>
  <r>
    <x v="1737"/>
    <x v="106"/>
    <s v="CUST_2131"/>
    <n v="1765.6"/>
    <x v="9"/>
    <x v="0"/>
    <s v="Direct Debit"/>
    <s v="Tech Solutions Ltd"/>
    <n v="1"/>
  </r>
  <r>
    <x v="1738"/>
    <x v="106"/>
    <s v="CUST_4957"/>
    <n v="519.34"/>
    <x v="0"/>
    <x v="1"/>
    <s v="Direct Debit"/>
    <s v="City Hotel"/>
    <n v="1"/>
  </r>
  <r>
    <x v="1739"/>
    <x v="106"/>
    <s v="CUST_1175"/>
    <n v="1257.94"/>
    <x v="2"/>
    <x v="1"/>
    <s v="Cash"/>
    <s v="Conference Center"/>
    <n v="1"/>
  </r>
  <r>
    <x v="1740"/>
    <x v="106"/>
    <s v="CUST_2356"/>
    <n v="603.9"/>
    <x v="0"/>
    <x v="1"/>
    <s v="Cash"/>
    <s v="Unknown Merchant"/>
    <n v="1"/>
  </r>
  <r>
    <x v="1741"/>
    <x v="106"/>
    <s v="CUST_4554"/>
    <n v="940.01"/>
    <x v="3"/>
    <x v="2"/>
    <s v="Direct Debit"/>
    <s v="Industrial Supply Co"/>
    <n v="1"/>
  </r>
  <r>
    <x v="1742"/>
    <x v="106"/>
    <s v="CUST_8972"/>
    <n v="1980.37"/>
    <x v="6"/>
    <x v="2"/>
    <s v="Cash"/>
    <s v="Advisory Partners"/>
    <n v="1"/>
  </r>
  <r>
    <x v="1743"/>
    <x v="106"/>
    <s v="CUST_2306"/>
    <n v="264.68"/>
    <x v="6"/>
    <x v="3"/>
    <s v="Cash"/>
    <s v="Power Supply Co"/>
    <n v="1"/>
  </r>
  <r>
    <x v="1744"/>
    <x v="106"/>
    <s v="CUST_5838"/>
    <n v="840.67"/>
    <x v="5"/>
    <x v="2"/>
    <s v="Cash"/>
    <s v="Office Depot"/>
    <n v="1"/>
  </r>
  <r>
    <x v="1745"/>
    <x v="106"/>
    <s v="CUST_2589"/>
    <n v="796.2"/>
    <x v="2"/>
    <x v="3"/>
    <s v="Card"/>
    <s v="Advisory Partners"/>
    <n v="1"/>
  </r>
  <r>
    <x v="1746"/>
    <x v="106"/>
    <s v="CUST_6851"/>
    <n v="706.8"/>
    <x v="9"/>
    <x v="2"/>
    <s v="Cash"/>
    <s v="Maintenance Services"/>
    <n v="1"/>
  </r>
  <r>
    <x v="1747"/>
    <x v="106"/>
    <s v="CUST_2340"/>
    <n v="1784.23"/>
    <x v="1"/>
    <x v="1"/>
    <s v="Direct Debit"/>
    <s v="Legal Advisors"/>
    <n v="1"/>
  </r>
  <r>
    <x v="1748"/>
    <x v="106"/>
    <s v="CUST_1267"/>
    <n v="1878"/>
    <x v="5"/>
    <x v="1"/>
    <s v="Card"/>
    <s v="Conference Center"/>
    <n v="1"/>
  </r>
  <r>
    <x v="1749"/>
    <x v="106"/>
    <s v="CUST_6565"/>
    <n v="1637.35"/>
    <x v="10"/>
    <x v="1"/>
    <s v="Card"/>
    <s v="Power Supply Co"/>
    <n v="1"/>
  </r>
  <r>
    <x v="1750"/>
    <x v="106"/>
    <s v="CUST_9534"/>
    <n v="1298.67"/>
    <x v="3"/>
    <x v="3"/>
    <s v="Direct Debit"/>
    <s v="City Hotel"/>
    <n v="1"/>
  </r>
  <r>
    <x v="1751"/>
    <x v="106"/>
    <s v="CUST_4823"/>
    <n v="687.4"/>
    <x v="0"/>
    <x v="2"/>
    <s v="Card"/>
    <s v="Office Depot"/>
    <n v="1"/>
  </r>
  <r>
    <x v="1752"/>
    <x v="106"/>
    <s v="CUST_6120"/>
    <n v="1128.19"/>
    <x v="6"/>
    <x v="2"/>
    <s v="Cash"/>
    <s v="Stationary World"/>
    <n v="1"/>
  </r>
  <r>
    <x v="1753"/>
    <x v="106"/>
    <s v="CUST_3205"/>
    <n v="97"/>
    <x v="2"/>
    <x v="0"/>
    <s v="Direct Debit"/>
    <s v="Unknown Merchant"/>
    <n v="1"/>
  </r>
  <r>
    <x v="1754"/>
    <x v="106"/>
    <s v="CUST_9839"/>
    <n v="784.15"/>
    <x v="2"/>
    <x v="0"/>
    <s v="Transfer"/>
    <s v="Unknown Merchant"/>
    <n v="1"/>
  </r>
  <r>
    <x v="1755"/>
    <x v="106"/>
    <s v="CUST_6879"/>
    <n v="798.1"/>
    <x v="4"/>
    <x v="0"/>
    <s v="Card"/>
    <s v="Office Depot"/>
    <n v="1"/>
  </r>
  <r>
    <x v="1756"/>
    <x v="15"/>
    <s v="CUST_4890"/>
    <n v="893.71"/>
    <x v="9"/>
    <x v="1"/>
    <s v="Card"/>
    <s v="Cloud Services Inc"/>
    <n v="1"/>
  </r>
  <r>
    <x v="1757"/>
    <x v="15"/>
    <s v="CUST_1878"/>
    <n v="1908.49"/>
    <x v="2"/>
    <x v="3"/>
    <s v="Card"/>
    <s v="Learning Academy"/>
    <n v="1"/>
  </r>
  <r>
    <x v="1758"/>
    <x v="15"/>
    <s v="CUST_9319"/>
    <n v="1594.15"/>
    <x v="7"/>
    <x v="1"/>
    <s v="Cash"/>
    <s v="Marketing Agency Ltd"/>
    <n v="1"/>
  </r>
  <r>
    <x v="1759"/>
    <x v="15"/>
    <s v="CUST_7238"/>
    <n v="312.93"/>
    <x v="2"/>
    <x v="3"/>
    <s v="Card"/>
    <s v="Conference Center"/>
    <n v="1"/>
  </r>
  <r>
    <x v="1760"/>
    <x v="15"/>
    <s v="CUST_8138"/>
    <n v="962.95"/>
    <x v="4"/>
    <x v="1"/>
    <s v="Card"/>
    <s v="Cloud Services Inc"/>
    <n v="1"/>
  </r>
  <r>
    <x v="1761"/>
    <x v="15"/>
    <s v="CUST_2933"/>
    <n v="178.71"/>
    <x v="2"/>
    <x v="3"/>
    <s v="Card"/>
    <s v="Unknown Merchant"/>
    <n v="1"/>
  </r>
  <r>
    <x v="1762"/>
    <x v="15"/>
    <s v="CUST_5349"/>
    <n v="1421.06"/>
    <x v="4"/>
    <x v="2"/>
    <s v="Cash"/>
    <s v="Cloud Services Inc"/>
    <n v="1"/>
  </r>
  <r>
    <x v="1763"/>
    <x v="15"/>
    <s v="CUST_6189"/>
    <n v="1800.08"/>
    <x v="1"/>
    <x v="2"/>
    <s v="Direct Debit"/>
    <s v="Power Supply Co"/>
    <n v="1"/>
  </r>
  <r>
    <x v="1764"/>
    <x v="15"/>
    <s v="CUST_8226"/>
    <n v="966.48"/>
    <x v="9"/>
    <x v="0"/>
    <s v="Direct Debit"/>
    <s v="Legal Advisors"/>
    <n v="1"/>
  </r>
  <r>
    <x v="1765"/>
    <x v="15"/>
    <s v="CUST_3305"/>
    <n v="932.35"/>
    <x v="3"/>
    <x v="0"/>
    <s v="Card"/>
    <s v="Power Supply Co"/>
    <n v="1"/>
  </r>
  <r>
    <x v="1766"/>
    <x v="15"/>
    <s v="CUST_2273"/>
    <n v="1801.53"/>
    <x v="5"/>
    <x v="2"/>
    <s v="Transfer"/>
    <s v="Learning Academy"/>
    <n v="1"/>
  </r>
  <r>
    <x v="1767"/>
    <x v="15"/>
    <s v="CUST_8299"/>
    <n v="1804.41"/>
    <x v="0"/>
    <x v="0"/>
    <s v="Transfer"/>
    <s v="Cloud Services Inc"/>
    <n v="1"/>
  </r>
  <r>
    <x v="1768"/>
    <x v="15"/>
    <s v="CUST_8977"/>
    <n v="493.95"/>
    <x v="5"/>
    <x v="2"/>
    <s v="Direct Debit"/>
    <s v="Stationary World"/>
    <n v="1"/>
  </r>
  <r>
    <x v="1769"/>
    <x v="15"/>
    <s v="CUST_3256"/>
    <n v="852.11"/>
    <x v="10"/>
    <x v="0"/>
    <s v="Transfer"/>
    <s v="Legal Advisors"/>
    <n v="1"/>
  </r>
  <r>
    <x v="1770"/>
    <x v="15"/>
    <s v="CUST_9613"/>
    <n v="335.28"/>
    <x v="0"/>
    <x v="2"/>
    <s v="Transfer"/>
    <s v="Conference Center"/>
    <n v="1"/>
  </r>
  <r>
    <x v="1771"/>
    <x v="15"/>
    <s v="CUST_4815"/>
    <n v="1428.26"/>
    <x v="1"/>
    <x v="0"/>
    <s v="Card"/>
    <s v="Tech Solutions Ltd"/>
    <n v="1"/>
  </r>
  <r>
    <x v="1772"/>
    <x v="15"/>
    <s v="CUST_7117"/>
    <n v="401.28"/>
    <x v="5"/>
    <x v="1"/>
    <s v="Direct Debit"/>
    <s v="Industrial Supply Co"/>
    <n v="1"/>
  </r>
  <r>
    <x v="1773"/>
    <x v="15"/>
    <s v="CUST_4385"/>
    <n v="1357.88"/>
    <x v="8"/>
    <x v="0"/>
    <s v="Transfer"/>
    <s v="Marketing Agency Ltd"/>
    <n v="1"/>
  </r>
  <r>
    <x v="1774"/>
    <x v="15"/>
    <s v="CUST_9290"/>
    <n v="9369.66"/>
    <x v="0"/>
    <x v="1"/>
    <s v="Direct Debit"/>
    <s v="Cloud Services Inc"/>
    <n v="1"/>
  </r>
  <r>
    <x v="1775"/>
    <x v="15"/>
    <s v="CUST_2763"/>
    <n v="1148.3800000000001"/>
    <x v="7"/>
    <x v="3"/>
    <s v="Cash"/>
    <s v="City Hotel"/>
    <n v="1"/>
  </r>
  <r>
    <x v="1776"/>
    <x v="15"/>
    <s v="CUST_9705"/>
    <n v="297.99"/>
    <x v="6"/>
    <x v="3"/>
    <s v="Transfer"/>
    <s v="Industrial Supply Co"/>
    <n v="1"/>
  </r>
  <r>
    <x v="1777"/>
    <x v="15"/>
    <s v="CUST_9414"/>
    <n v="1796.51"/>
    <x v="10"/>
    <x v="2"/>
    <s v="Direct Debit"/>
    <s v="Conference Center"/>
    <n v="1"/>
  </r>
  <r>
    <x v="1778"/>
    <x v="15"/>
    <s v="CUST_4563"/>
    <n v="1706.89"/>
    <x v="8"/>
    <x v="2"/>
    <s v="Card"/>
    <s v="Power Supply Co"/>
    <n v="1"/>
  </r>
  <r>
    <x v="1779"/>
    <x v="15"/>
    <s v="CUST_4659"/>
    <n v="705.55"/>
    <x v="8"/>
    <x v="0"/>
    <s v="Card"/>
    <s v="Tech Solutions Ltd"/>
    <n v="1"/>
  </r>
  <r>
    <x v="1780"/>
    <x v="15"/>
    <s v="CUST_7852"/>
    <n v="89.17"/>
    <x v="8"/>
    <x v="3"/>
    <s v="Direct Debit"/>
    <s v="Legal Advisors"/>
    <n v="1"/>
  </r>
  <r>
    <x v="1781"/>
    <x v="15"/>
    <s v="CUST_5135"/>
    <n v="1863.28"/>
    <x v="10"/>
    <x v="0"/>
    <s v="Transfer"/>
    <s v="British Airways"/>
    <n v="1"/>
  </r>
  <r>
    <x v="1782"/>
    <x v="17"/>
    <s v="CUST_6191"/>
    <n v="688.19"/>
    <x v="10"/>
    <x v="2"/>
    <s v="Transfer"/>
    <s v="City Hotel"/>
    <n v="1"/>
  </r>
  <r>
    <x v="1783"/>
    <x v="17"/>
    <s v="CUST_4843"/>
    <n v="1560.99"/>
    <x v="9"/>
    <x v="0"/>
    <s v="Direct Debit"/>
    <s v="Unknown Merchant"/>
    <n v="1"/>
  </r>
  <r>
    <x v="1784"/>
    <x v="17"/>
    <s v="CUST_9755"/>
    <n v="1578.26"/>
    <x v="5"/>
    <x v="0"/>
    <s v="Direct Debit"/>
    <s v="Stationary World"/>
    <n v="1"/>
  </r>
  <r>
    <x v="1785"/>
    <x v="17"/>
    <s v="CUST_1098"/>
    <n v="54.98"/>
    <x v="1"/>
    <x v="2"/>
    <s v="Direct Debit"/>
    <s v="Software Vendor"/>
    <n v="1"/>
  </r>
  <r>
    <x v="1786"/>
    <x v="17"/>
    <s v="CUST_9208"/>
    <n v="1732.98"/>
    <x v="9"/>
    <x v="0"/>
    <s v="Transfer"/>
    <s v="Maintenance Services"/>
    <n v="1"/>
  </r>
  <r>
    <x v="1787"/>
    <x v="17"/>
    <s v="CUST_6348"/>
    <n v="975.37"/>
    <x v="9"/>
    <x v="1"/>
    <s v="Card"/>
    <s v="Legal Advisors"/>
    <n v="1"/>
  </r>
  <r>
    <x v="1788"/>
    <x v="17"/>
    <s v="CUST_1362"/>
    <n v="1915.27"/>
    <x v="8"/>
    <x v="3"/>
    <s v="Transfer"/>
    <s v="Cloud Services Inc"/>
    <n v="1"/>
  </r>
  <r>
    <x v="1789"/>
    <x v="17"/>
    <s v="CUST_1016"/>
    <n v="492.69"/>
    <x v="6"/>
    <x v="1"/>
    <s v="Card"/>
    <s v="Tech Solutions Ltd"/>
    <n v="1"/>
  </r>
  <r>
    <x v="1790"/>
    <x v="17"/>
    <s v="CUST_5869"/>
    <n v="289.70999999999998"/>
    <x v="0"/>
    <x v="0"/>
    <s v="Card"/>
    <s v="Industrial Supply Co"/>
    <n v="1"/>
  </r>
  <r>
    <x v="1791"/>
    <x v="17"/>
    <s v="CUST_2517"/>
    <n v="149.35"/>
    <x v="10"/>
    <x v="0"/>
    <s v="Card"/>
    <s v="Conference Center"/>
    <n v="1"/>
  </r>
  <r>
    <x v="1792"/>
    <x v="17"/>
    <s v="CUST_1138"/>
    <n v="1778.61"/>
    <x v="9"/>
    <x v="1"/>
    <s v="Transfer"/>
    <s v="Cloud Services Inc"/>
    <n v="1"/>
  </r>
  <r>
    <x v="1793"/>
    <x v="17"/>
    <s v="CUST_9244"/>
    <n v="1826.5"/>
    <x v="0"/>
    <x v="0"/>
    <s v="Card"/>
    <s v="Stationary World"/>
    <n v="1"/>
  </r>
  <r>
    <x v="1794"/>
    <x v="17"/>
    <s v="CUST_9680"/>
    <n v="1729.57"/>
    <x v="3"/>
    <x v="2"/>
    <s v="Card"/>
    <s v="Legal Advisors"/>
    <n v="1"/>
  </r>
  <r>
    <x v="1795"/>
    <x v="17"/>
    <s v="CUST_9711"/>
    <n v="137.27000000000001"/>
    <x v="6"/>
    <x v="2"/>
    <s v="Card"/>
    <s v="Advisory Partners"/>
    <n v="1"/>
  </r>
  <r>
    <x v="1796"/>
    <x v="17"/>
    <s v="CUST_5236"/>
    <n v="348.84"/>
    <x v="5"/>
    <x v="0"/>
    <s v="Direct Debit"/>
    <s v="Unknown Merchant"/>
    <n v="1"/>
  </r>
  <r>
    <x v="1797"/>
    <x v="17"/>
    <s v="CUST_1192"/>
    <n v="1924.54"/>
    <x v="5"/>
    <x v="2"/>
    <s v="Direct Debit"/>
    <s v="Power Supply Co"/>
    <n v="1"/>
  </r>
  <r>
    <x v="1798"/>
    <x v="17"/>
    <s v="CUST_3504"/>
    <n v="1557.66"/>
    <x v="0"/>
    <x v="3"/>
    <s v="Card"/>
    <s v="City Hotel"/>
    <n v="1"/>
  </r>
  <r>
    <x v="1799"/>
    <x v="17"/>
    <s v="CUST_5670"/>
    <n v="252.95"/>
    <x v="0"/>
    <x v="2"/>
    <s v="Card"/>
    <s v="Advisory Partners"/>
    <n v="1"/>
  </r>
  <r>
    <x v="1800"/>
    <x v="17"/>
    <s v="CUST_1441"/>
    <n v="1379.5"/>
    <x v="3"/>
    <x v="0"/>
    <s v="Card"/>
    <s v="Marketing Agency Ltd"/>
    <n v="1"/>
  </r>
  <r>
    <x v="1801"/>
    <x v="17"/>
    <s v="CUST_7533"/>
    <n v="1499.96"/>
    <x v="1"/>
    <x v="3"/>
    <s v="Transfer"/>
    <s v="Unknown Merchant"/>
    <n v="1"/>
  </r>
  <r>
    <x v="1802"/>
    <x v="17"/>
    <s v="CUST_9516"/>
    <n v="1054.03"/>
    <x v="1"/>
    <x v="2"/>
    <s v="Transfer"/>
    <s v="Cloud Services Inc"/>
    <n v="1"/>
  </r>
  <r>
    <x v="1803"/>
    <x v="17"/>
    <s v="CUST_2505"/>
    <n v="140.35"/>
    <x v="5"/>
    <x v="1"/>
    <s v="Transfer"/>
    <s v="Industrial Supply Co"/>
    <n v="1"/>
  </r>
  <r>
    <x v="1804"/>
    <x v="17"/>
    <s v="CUST_9243"/>
    <n v="338.13"/>
    <x v="0"/>
    <x v="0"/>
    <s v="Card"/>
    <s v="Unknown Merchant"/>
    <n v="1"/>
  </r>
  <r>
    <x v="1805"/>
    <x v="17"/>
    <s v="CUST_1835"/>
    <n v="1055.24"/>
    <x v="10"/>
    <x v="2"/>
    <s v="Card"/>
    <s v="Legal Advisors"/>
    <n v="1"/>
  </r>
  <r>
    <x v="1806"/>
    <x v="17"/>
    <s v="CUST_7643"/>
    <n v="1672.39"/>
    <x v="3"/>
    <x v="0"/>
    <s v="Cash"/>
    <s v="British Airways"/>
    <n v="1"/>
  </r>
  <r>
    <x v="1807"/>
    <x v="17"/>
    <s v="CUST_5335"/>
    <n v="1527.6"/>
    <x v="6"/>
    <x v="2"/>
    <s v="Cash"/>
    <s v="Power Supply Co"/>
    <n v="1"/>
  </r>
  <r>
    <x v="1808"/>
    <x v="17"/>
    <s v="CUST_4403"/>
    <n v="400.33"/>
    <x v="4"/>
    <x v="1"/>
    <s v="Transfer"/>
    <s v="Stationary World"/>
    <n v="1"/>
  </r>
  <r>
    <x v="1809"/>
    <x v="17"/>
    <s v="CUST_5677"/>
    <n v="1884.06"/>
    <x v="8"/>
    <x v="1"/>
    <s v="Transfer"/>
    <s v="Advisory Partners"/>
    <n v="1"/>
  </r>
  <r>
    <x v="1810"/>
    <x v="17"/>
    <s v="CUST_1489"/>
    <n v="421.41"/>
    <x v="0"/>
    <x v="0"/>
    <s v="Cash"/>
    <s v="Marketing Agency Ltd"/>
    <n v="1"/>
  </r>
  <r>
    <x v="1811"/>
    <x v="17"/>
    <s v="CUST_1382"/>
    <n v="1612.06"/>
    <x v="2"/>
    <x v="2"/>
    <s v="Card"/>
    <s v="Industrial Supply Co"/>
    <n v="1"/>
  </r>
  <r>
    <x v="1812"/>
    <x v="17"/>
    <s v="CUST_3338"/>
    <n v="376.26"/>
    <x v="5"/>
    <x v="2"/>
    <s v="Transfer"/>
    <s v="Office Depot"/>
    <n v="1"/>
  </r>
  <r>
    <x v="1813"/>
    <x v="17"/>
    <s v="CUST_2446"/>
    <n v="1177.44"/>
    <x v="3"/>
    <x v="2"/>
    <s v="Transfer"/>
    <s v="Office Depot"/>
    <n v="1"/>
  </r>
  <r>
    <x v="1814"/>
    <x v="17"/>
    <s v="CUST_8743"/>
    <n v="1386.7"/>
    <x v="3"/>
    <x v="2"/>
    <s v="Cash"/>
    <s v="Cloud Services Inc"/>
    <n v="1"/>
  </r>
  <r>
    <x v="1815"/>
    <x v="17"/>
    <s v="CUST_5018"/>
    <n v="5221.03"/>
    <x v="10"/>
    <x v="0"/>
    <s v="Card"/>
    <s v="Legal Advisors"/>
    <n v="1"/>
  </r>
  <r>
    <x v="1816"/>
    <x v="17"/>
    <s v="CUST_9945"/>
    <n v="1699.59"/>
    <x v="9"/>
    <x v="0"/>
    <s v="Card"/>
    <s v="Unknown Merchant"/>
    <n v="1"/>
  </r>
  <r>
    <x v="1817"/>
    <x v="17"/>
    <s v="CUST_1581"/>
    <n v="638.79"/>
    <x v="3"/>
    <x v="1"/>
    <s v="Cash"/>
    <s v="Learning Academy"/>
    <n v="1"/>
  </r>
  <r>
    <x v="1818"/>
    <x v="19"/>
    <s v="CUST_6172"/>
    <n v="842.94"/>
    <x v="7"/>
    <x v="3"/>
    <s v="Cash"/>
    <s v="Unknown Merchant"/>
    <n v="1"/>
  </r>
  <r>
    <x v="1819"/>
    <x v="19"/>
    <s v="CUST_6986"/>
    <n v="846.06"/>
    <x v="5"/>
    <x v="2"/>
    <s v="Transfer"/>
    <s v="Unknown Merchant"/>
    <n v="1"/>
  </r>
  <r>
    <x v="1820"/>
    <x v="19"/>
    <s v="CUST_2148"/>
    <n v="523.46"/>
    <x v="2"/>
    <x v="2"/>
    <s v="Cash"/>
    <s v="Legal Advisors"/>
    <n v="1"/>
  </r>
  <r>
    <x v="1821"/>
    <x v="19"/>
    <s v="CUST_2967"/>
    <n v="1660.34"/>
    <x v="10"/>
    <x v="1"/>
    <s v="Card"/>
    <s v="Software Vendor"/>
    <n v="1"/>
  </r>
  <r>
    <x v="1822"/>
    <x v="19"/>
    <s v="CUST_3148"/>
    <n v="172.22"/>
    <x v="1"/>
    <x v="2"/>
    <s v="Transfer"/>
    <s v="Industrial Supply Co"/>
    <n v="1"/>
  </r>
  <r>
    <x v="1823"/>
    <x v="19"/>
    <s v="CUST_9411"/>
    <n v="127.91"/>
    <x v="0"/>
    <x v="0"/>
    <s v="Cash"/>
    <s v="Power Supply Co"/>
    <n v="1"/>
  </r>
  <r>
    <x v="1824"/>
    <x v="19"/>
    <s v="CUST_9711"/>
    <n v="1480.82"/>
    <x v="5"/>
    <x v="1"/>
    <s v="Cash"/>
    <s v="Unknown Merchant"/>
    <n v="1"/>
  </r>
  <r>
    <x v="1825"/>
    <x v="19"/>
    <s v="CUST_3061"/>
    <n v="322.95999999999998"/>
    <x v="9"/>
    <x v="3"/>
    <s v="Direct Debit"/>
    <s v="Tech Solutions Ltd"/>
    <n v="1"/>
  </r>
  <r>
    <x v="1826"/>
    <x v="19"/>
    <s v="CUST_9092"/>
    <n v="517.69000000000005"/>
    <x v="8"/>
    <x v="2"/>
    <s v="Cash"/>
    <s v="Unknown Merchant"/>
    <n v="1"/>
  </r>
  <r>
    <x v="1827"/>
    <x v="19"/>
    <s v="CUST_5575"/>
    <n v="545.23"/>
    <x v="1"/>
    <x v="1"/>
    <s v="Cash"/>
    <s v="Cloud Services Inc"/>
    <n v="1"/>
  </r>
  <r>
    <x v="1828"/>
    <x v="19"/>
    <s v="CUST_3251"/>
    <n v="1670.61"/>
    <x v="10"/>
    <x v="2"/>
    <s v="Card"/>
    <s v="Software Vendor"/>
    <n v="1"/>
  </r>
  <r>
    <x v="1829"/>
    <x v="19"/>
    <s v="CUST_4281"/>
    <n v="101.92"/>
    <x v="1"/>
    <x v="0"/>
    <s v="Transfer"/>
    <s v="Learning Academy"/>
    <n v="1"/>
  </r>
  <r>
    <x v="1830"/>
    <x v="19"/>
    <s v="CUST_4036"/>
    <n v="437.76"/>
    <x v="1"/>
    <x v="2"/>
    <s v="Direct Debit"/>
    <s v="Power Supply Co"/>
    <n v="1"/>
  </r>
  <r>
    <x v="1831"/>
    <x v="19"/>
    <s v="CUST_9326"/>
    <n v="1355.89"/>
    <x v="7"/>
    <x v="1"/>
    <s v="Card"/>
    <s v="Learning Academy"/>
    <n v="1"/>
  </r>
  <r>
    <x v="1832"/>
    <x v="19"/>
    <s v="CUST_8548"/>
    <n v="625.76"/>
    <x v="0"/>
    <x v="3"/>
    <s v="Transfer"/>
    <s v="British Airways"/>
    <n v="1"/>
  </r>
  <r>
    <x v="1833"/>
    <x v="19"/>
    <s v="CUST_9744"/>
    <n v="1952.6"/>
    <x v="8"/>
    <x v="1"/>
    <s v="Card"/>
    <s v="Cloud Services Inc"/>
    <n v="1"/>
  </r>
  <r>
    <x v="1834"/>
    <x v="19"/>
    <s v="CUST_8993"/>
    <n v="1870.69"/>
    <x v="10"/>
    <x v="2"/>
    <s v="Card"/>
    <s v="Office Depot"/>
    <n v="1"/>
  </r>
  <r>
    <x v="1835"/>
    <x v="19"/>
    <s v="CUST_5329"/>
    <n v="535.71"/>
    <x v="1"/>
    <x v="3"/>
    <s v="Cash"/>
    <s v="Marketing Agency Ltd"/>
    <n v="1"/>
  </r>
  <r>
    <x v="1836"/>
    <x v="19"/>
    <s v="CUST_1171"/>
    <n v="1432.98"/>
    <x v="2"/>
    <x v="1"/>
    <s v="Cash"/>
    <s v="Legal Advisors"/>
    <n v="1"/>
  </r>
  <r>
    <x v="1837"/>
    <x v="107"/>
    <s v="CUST_7905"/>
    <n v="603.03"/>
    <x v="9"/>
    <x v="3"/>
    <s v="Transfer"/>
    <s v="Conference Center"/>
    <n v="1"/>
  </r>
  <r>
    <x v="1838"/>
    <x v="107"/>
    <s v="CUST_3026"/>
    <n v="347.94"/>
    <x v="4"/>
    <x v="3"/>
    <s v="Direct Debit"/>
    <s v="Conference Center"/>
    <n v="1"/>
  </r>
  <r>
    <x v="1839"/>
    <x v="107"/>
    <s v="CUST_4462"/>
    <n v="1436.69"/>
    <x v="4"/>
    <x v="0"/>
    <s v="Direct Debit"/>
    <s v="Unknown Merchant"/>
    <n v="1"/>
  </r>
  <r>
    <x v="1840"/>
    <x v="107"/>
    <s v="CUST_3768"/>
    <n v="1646.98"/>
    <x v="0"/>
    <x v="1"/>
    <s v="Direct Debit"/>
    <s v="Legal Advisors"/>
    <n v="1"/>
  </r>
  <r>
    <x v="1841"/>
    <x v="107"/>
    <s v="CUST_9428"/>
    <n v="88.23"/>
    <x v="5"/>
    <x v="2"/>
    <s v="Cash"/>
    <s v="Unknown Merchant"/>
    <n v="1"/>
  </r>
  <r>
    <x v="1842"/>
    <x v="107"/>
    <s v="CUST_4083"/>
    <n v="1535.02"/>
    <x v="8"/>
    <x v="2"/>
    <s v="Card"/>
    <s v="Tech Solutions Ltd"/>
    <n v="1"/>
  </r>
  <r>
    <x v="1843"/>
    <x v="107"/>
    <s v="CUST_4959"/>
    <n v="1275.3499999999999"/>
    <x v="2"/>
    <x v="2"/>
    <s v="Card"/>
    <s v="Unknown Merchant"/>
    <n v="1"/>
  </r>
  <r>
    <x v="1844"/>
    <x v="107"/>
    <s v="CUST_8167"/>
    <n v="1110.6099999999999"/>
    <x v="7"/>
    <x v="0"/>
    <s v="Direct Debit"/>
    <s v="Office Depot"/>
    <n v="1"/>
  </r>
  <r>
    <x v="1845"/>
    <x v="107"/>
    <s v="CUST_4808"/>
    <n v="240.22"/>
    <x v="0"/>
    <x v="0"/>
    <s v="Card"/>
    <s v="Conference Center"/>
    <n v="1"/>
  </r>
  <r>
    <x v="1846"/>
    <x v="107"/>
    <s v="CUST_2381"/>
    <n v="275.54000000000002"/>
    <x v="0"/>
    <x v="1"/>
    <s v="Cash"/>
    <s v="Advisory Partners"/>
    <n v="1"/>
  </r>
  <r>
    <x v="1847"/>
    <x v="107"/>
    <s v="CUST_8294"/>
    <n v="520.22"/>
    <x v="10"/>
    <x v="2"/>
    <s v="Transfer"/>
    <s v="Cloud Services Inc"/>
    <n v="1"/>
  </r>
  <r>
    <x v="1848"/>
    <x v="107"/>
    <s v="CUST_1679"/>
    <n v="614.62"/>
    <x v="9"/>
    <x v="0"/>
    <s v="Direct Debit"/>
    <s v="Legal Advisors"/>
    <n v="1"/>
  </r>
  <r>
    <x v="1849"/>
    <x v="107"/>
    <s v="CUST_5145"/>
    <n v="205.03"/>
    <x v="8"/>
    <x v="3"/>
    <s v="Transfer"/>
    <s v="Industrial Supply Co"/>
    <n v="1"/>
  </r>
  <r>
    <x v="1850"/>
    <x v="107"/>
    <s v="CUST_1609"/>
    <n v="903.59"/>
    <x v="4"/>
    <x v="1"/>
    <s v="Cash"/>
    <s v="Software Vendor"/>
    <n v="1"/>
  </r>
  <r>
    <x v="1851"/>
    <x v="107"/>
    <s v="CUST_7120"/>
    <n v="1198.96"/>
    <x v="2"/>
    <x v="1"/>
    <s v="Direct Debit"/>
    <s v="Software Vendor"/>
    <n v="1"/>
  </r>
  <r>
    <x v="1852"/>
    <x v="107"/>
    <s v="CUST_4440"/>
    <n v="1732.51"/>
    <x v="4"/>
    <x v="3"/>
    <s v="Direct Debit"/>
    <s v="Industrial Supply Co"/>
    <n v="1"/>
  </r>
  <r>
    <x v="1853"/>
    <x v="107"/>
    <s v="CUST_2752"/>
    <n v="761.24"/>
    <x v="3"/>
    <x v="3"/>
    <s v="Direct Debit"/>
    <s v="Software Vendor"/>
    <n v="1"/>
  </r>
  <r>
    <x v="1854"/>
    <x v="107"/>
    <s v="CUST_9424"/>
    <n v="949.62"/>
    <x v="1"/>
    <x v="1"/>
    <s v="Card"/>
    <s v="Cloud Services Inc"/>
    <n v="1"/>
  </r>
  <r>
    <x v="1855"/>
    <x v="107"/>
    <s v="CUST_9071"/>
    <n v="641.29999999999995"/>
    <x v="8"/>
    <x v="1"/>
    <s v="Transfer"/>
    <s v="Maintenance Services"/>
    <n v="1"/>
  </r>
  <r>
    <x v="1856"/>
    <x v="107"/>
    <s v="CUST_6190"/>
    <n v="1012.77"/>
    <x v="8"/>
    <x v="1"/>
    <s v="Cash"/>
    <s v="British Airways"/>
    <n v="1"/>
  </r>
  <r>
    <x v="1857"/>
    <x v="107"/>
    <s v="CUST_7942"/>
    <n v="1300.08"/>
    <x v="1"/>
    <x v="0"/>
    <s v="Cash"/>
    <s v="Unknown Merchant"/>
    <n v="1"/>
  </r>
  <r>
    <x v="1858"/>
    <x v="107"/>
    <s v="CUST_1788"/>
    <n v="660.28"/>
    <x v="5"/>
    <x v="3"/>
    <s v="Card"/>
    <s v="Software Vendor"/>
    <n v="1"/>
  </r>
  <r>
    <x v="1859"/>
    <x v="107"/>
    <s v="CUST_7475"/>
    <n v="1860.3"/>
    <x v="9"/>
    <x v="1"/>
    <s v="Transfer"/>
    <s v="Software Vendor"/>
    <n v="1"/>
  </r>
  <r>
    <x v="1860"/>
    <x v="107"/>
    <s v="CUST_9652"/>
    <n v="974.78"/>
    <x v="7"/>
    <x v="3"/>
    <s v="Cash"/>
    <s v="Industrial Supply Co"/>
    <n v="1"/>
  </r>
  <r>
    <x v="1861"/>
    <x v="107"/>
    <s v="CUST_1798"/>
    <n v="1057.7"/>
    <x v="2"/>
    <x v="2"/>
    <s v="Cash"/>
    <s v="Stationary World"/>
    <n v="1"/>
  </r>
  <r>
    <x v="1862"/>
    <x v="107"/>
    <s v="CUST_4663"/>
    <n v="633.58000000000004"/>
    <x v="10"/>
    <x v="2"/>
    <s v="Transfer"/>
    <s v="Legal Advisors"/>
    <n v="1"/>
  </r>
  <r>
    <x v="1863"/>
    <x v="107"/>
    <s v="CUST_3886"/>
    <n v="512.09"/>
    <x v="9"/>
    <x v="2"/>
    <s v="Transfer"/>
    <s v="Industrial Supply Co"/>
    <n v="1"/>
  </r>
  <r>
    <x v="1864"/>
    <x v="107"/>
    <s v="CUST_6913"/>
    <n v="132.37"/>
    <x v="8"/>
    <x v="3"/>
    <s v="Cash"/>
    <s v="Legal Advisors"/>
    <n v="1"/>
  </r>
  <r>
    <x v="1865"/>
    <x v="108"/>
    <s v="CUST_1606"/>
    <n v="1729.03"/>
    <x v="1"/>
    <x v="3"/>
    <s v="Direct Debit"/>
    <s v="Cloud Services Inc"/>
    <n v="1"/>
  </r>
  <r>
    <x v="1866"/>
    <x v="108"/>
    <s v="CUST_3923"/>
    <n v="1409.68"/>
    <x v="6"/>
    <x v="1"/>
    <s v="Cash"/>
    <s v="Learning Academy"/>
    <n v="1"/>
  </r>
  <r>
    <x v="1867"/>
    <x v="108"/>
    <s v="CUST_3371"/>
    <n v="425.42"/>
    <x v="9"/>
    <x v="3"/>
    <s v="Card"/>
    <s v="Conference Center"/>
    <n v="1"/>
  </r>
  <r>
    <x v="1868"/>
    <x v="108"/>
    <s v="CUST_3708"/>
    <n v="1908.98"/>
    <x v="10"/>
    <x v="0"/>
    <s v="Direct Debit"/>
    <s v="Industrial Supply Co"/>
    <n v="1"/>
  </r>
  <r>
    <x v="1869"/>
    <x v="108"/>
    <s v="CUST_9038"/>
    <n v="1547.76"/>
    <x v="8"/>
    <x v="2"/>
    <s v="Card"/>
    <s v="Power Supply Co"/>
    <n v="1"/>
  </r>
  <r>
    <x v="1870"/>
    <x v="108"/>
    <s v="CUST_1514"/>
    <n v="14840.69"/>
    <x v="1"/>
    <x v="3"/>
    <s v="Direct Debit"/>
    <s v="British Airways"/>
    <n v="1"/>
  </r>
  <r>
    <x v="1871"/>
    <x v="108"/>
    <s v="CUST_4466"/>
    <n v="155.82"/>
    <x v="2"/>
    <x v="0"/>
    <s v="Cash"/>
    <s v="City Hotel"/>
    <n v="1"/>
  </r>
  <r>
    <x v="1872"/>
    <x v="108"/>
    <s v="CUST_6895"/>
    <n v="1533.93"/>
    <x v="9"/>
    <x v="2"/>
    <s v="Transfer"/>
    <s v="Software Vendor"/>
    <n v="1"/>
  </r>
  <r>
    <x v="1873"/>
    <x v="108"/>
    <s v="CUST_3289"/>
    <n v="1812.08"/>
    <x v="8"/>
    <x v="0"/>
    <s v="Direct Debit"/>
    <s v="Office Depot"/>
    <n v="1"/>
  </r>
  <r>
    <x v="1874"/>
    <x v="108"/>
    <s v="CUST_6472"/>
    <n v="878.7"/>
    <x v="1"/>
    <x v="1"/>
    <s v="Card"/>
    <s v="Unknown Merchant"/>
    <n v="1"/>
  </r>
  <r>
    <x v="1875"/>
    <x v="108"/>
    <s v="CUST_4267"/>
    <n v="768.73"/>
    <x v="6"/>
    <x v="0"/>
    <s v="Direct Debit"/>
    <s v="Maintenance Services"/>
    <n v="1"/>
  </r>
  <r>
    <x v="1876"/>
    <x v="108"/>
    <s v="CUST_6164"/>
    <n v="1323.62"/>
    <x v="9"/>
    <x v="1"/>
    <s v="Cash"/>
    <s v="Industrial Supply Co"/>
    <n v="1"/>
  </r>
  <r>
    <x v="1877"/>
    <x v="108"/>
    <s v="CUST_8415"/>
    <n v="1915.1"/>
    <x v="9"/>
    <x v="3"/>
    <s v="Transfer"/>
    <s v="Tech Solutions Ltd"/>
    <n v="1"/>
  </r>
  <r>
    <x v="1878"/>
    <x v="108"/>
    <s v="CUST_1016"/>
    <n v="953.82"/>
    <x v="2"/>
    <x v="2"/>
    <s v="Transfer"/>
    <s v="Power Supply Co"/>
    <n v="1"/>
  </r>
  <r>
    <x v="1879"/>
    <x v="108"/>
    <s v="CUST_3035"/>
    <n v="1060.95"/>
    <x v="8"/>
    <x v="3"/>
    <s v="Card"/>
    <s v="Unknown Merchant"/>
    <n v="1"/>
  </r>
  <r>
    <x v="1880"/>
    <x v="108"/>
    <s v="CUST_8209"/>
    <n v="944.16"/>
    <x v="1"/>
    <x v="3"/>
    <s v="Transfer"/>
    <s v="Marketing Agency Ltd"/>
    <n v="1"/>
  </r>
  <r>
    <x v="1881"/>
    <x v="108"/>
    <s v="CUST_9334"/>
    <n v="440.14"/>
    <x v="8"/>
    <x v="3"/>
    <s v="Cash"/>
    <s v="Stationary World"/>
    <n v="1"/>
  </r>
  <r>
    <x v="1882"/>
    <x v="108"/>
    <s v="CUST_7947"/>
    <n v="823.87"/>
    <x v="7"/>
    <x v="0"/>
    <s v="Direct Debit"/>
    <s v="Software Vendor"/>
    <n v="1"/>
  </r>
  <r>
    <x v="1883"/>
    <x v="108"/>
    <s v="CUST_6801"/>
    <n v="51.66"/>
    <x v="8"/>
    <x v="0"/>
    <s v="Cash"/>
    <s v="Office Depot"/>
    <n v="1"/>
  </r>
  <r>
    <x v="1884"/>
    <x v="108"/>
    <s v="CUST_7437"/>
    <n v="663.83"/>
    <x v="7"/>
    <x v="3"/>
    <s v="Direct Debit"/>
    <s v="British Airways"/>
    <n v="1"/>
  </r>
  <r>
    <x v="1885"/>
    <x v="108"/>
    <s v="CUST_7014"/>
    <n v="1332.55"/>
    <x v="9"/>
    <x v="0"/>
    <s v="Direct Debit"/>
    <s v="Unknown Merchant"/>
    <n v="1"/>
  </r>
  <r>
    <x v="1886"/>
    <x v="108"/>
    <s v="CUST_9864"/>
    <n v="581.91999999999996"/>
    <x v="2"/>
    <x v="0"/>
    <s v="Card"/>
    <s v="Learning Academy"/>
    <n v="1"/>
  </r>
  <r>
    <x v="1887"/>
    <x v="108"/>
    <s v="CUST_7203"/>
    <n v="1816.87"/>
    <x v="10"/>
    <x v="2"/>
    <s v="Direct Debit"/>
    <s v="Software Vendor"/>
    <n v="1"/>
  </r>
  <r>
    <x v="1888"/>
    <x v="108"/>
    <s v="CUST_2004"/>
    <n v="685.28"/>
    <x v="0"/>
    <x v="1"/>
    <s v="Transfer"/>
    <s v="Unknown Merchant"/>
    <n v="1"/>
  </r>
  <r>
    <x v="1889"/>
    <x v="108"/>
    <s v="CUST_5460"/>
    <n v="432.83"/>
    <x v="7"/>
    <x v="2"/>
    <s v="Cash"/>
    <s v="Maintenance Services"/>
    <n v="1"/>
  </r>
  <r>
    <x v="1890"/>
    <x v="108"/>
    <s v="CUST_8767"/>
    <n v="1831.93"/>
    <x v="4"/>
    <x v="0"/>
    <s v="Cash"/>
    <s v="Conference Center"/>
    <n v="1"/>
  </r>
  <r>
    <x v="1891"/>
    <x v="30"/>
    <s v="CUST_5488"/>
    <n v="367.08"/>
    <x v="9"/>
    <x v="1"/>
    <s v="Direct Debit"/>
    <s v="Marketing Agency Ltd"/>
    <n v="1"/>
  </r>
  <r>
    <x v="1892"/>
    <x v="30"/>
    <s v="CUST_9195"/>
    <n v="1099.1400000000001"/>
    <x v="1"/>
    <x v="2"/>
    <s v="Cash"/>
    <s v="Power Supply Co"/>
    <n v="1"/>
  </r>
  <r>
    <x v="1893"/>
    <x v="30"/>
    <s v="CUST_8758"/>
    <n v="501.26"/>
    <x v="4"/>
    <x v="2"/>
    <s v="Card"/>
    <s v="Industrial Supply Co"/>
    <n v="1"/>
  </r>
  <r>
    <x v="1894"/>
    <x v="30"/>
    <s v="CUST_9964"/>
    <n v="1248.56"/>
    <x v="1"/>
    <x v="3"/>
    <s v="Transfer"/>
    <s v="Industrial Supply Co"/>
    <n v="1"/>
  </r>
  <r>
    <x v="1895"/>
    <x v="30"/>
    <s v="CUST_2938"/>
    <n v="413.15"/>
    <x v="8"/>
    <x v="3"/>
    <s v="Transfer"/>
    <s v="British Airways"/>
    <n v="1"/>
  </r>
  <r>
    <x v="1896"/>
    <x v="30"/>
    <s v="CUST_2787"/>
    <n v="1926.56"/>
    <x v="5"/>
    <x v="1"/>
    <s v="Card"/>
    <s v="Power Supply Co"/>
    <n v="1"/>
  </r>
  <r>
    <x v="1897"/>
    <x v="30"/>
    <s v="CUST_9389"/>
    <n v="1701.78"/>
    <x v="7"/>
    <x v="2"/>
    <s v="Direct Debit"/>
    <s v="Software Vendor"/>
    <n v="1"/>
  </r>
  <r>
    <x v="1898"/>
    <x v="30"/>
    <s v="CUST_5008"/>
    <n v="1979.43"/>
    <x v="5"/>
    <x v="2"/>
    <s v="Card"/>
    <s v="Maintenance Services"/>
    <n v="1"/>
  </r>
  <r>
    <x v="1899"/>
    <x v="30"/>
    <s v="CUST_8023"/>
    <n v="19520.77"/>
    <x v="3"/>
    <x v="1"/>
    <s v="Transfer"/>
    <s v="Software Vendor"/>
    <n v="1"/>
  </r>
  <r>
    <x v="1900"/>
    <x v="30"/>
    <s v="CUST_5042"/>
    <n v="1001.79"/>
    <x v="10"/>
    <x v="3"/>
    <s v="Cash"/>
    <s v="City Hotel"/>
    <n v="1"/>
  </r>
  <r>
    <x v="1901"/>
    <x v="30"/>
    <s v="CUST_2129"/>
    <n v="699.5"/>
    <x v="2"/>
    <x v="1"/>
    <s v="Cash"/>
    <s v="Power Supply Co"/>
    <n v="1"/>
  </r>
  <r>
    <x v="1902"/>
    <x v="30"/>
    <s v="CUST_4150"/>
    <n v="1403.79"/>
    <x v="4"/>
    <x v="1"/>
    <s v="Direct Debit"/>
    <s v="British Airways"/>
    <n v="1"/>
  </r>
  <r>
    <x v="1903"/>
    <x v="30"/>
    <s v="CUST_7269"/>
    <n v="1943"/>
    <x v="6"/>
    <x v="2"/>
    <s v="Transfer"/>
    <s v="City Hotel"/>
    <n v="1"/>
  </r>
  <r>
    <x v="1904"/>
    <x v="30"/>
    <s v="CUST_4001"/>
    <n v="1776.29"/>
    <x v="6"/>
    <x v="1"/>
    <s v="Transfer"/>
    <s v="Software Vendor"/>
    <n v="1"/>
  </r>
  <r>
    <x v="1905"/>
    <x v="30"/>
    <s v="CUST_8892"/>
    <n v="1379.4"/>
    <x v="6"/>
    <x v="1"/>
    <s v="Transfer"/>
    <s v="Unknown Merchant"/>
    <n v="1"/>
  </r>
  <r>
    <x v="1906"/>
    <x v="30"/>
    <s v="CUST_5773"/>
    <n v="841.4"/>
    <x v="3"/>
    <x v="1"/>
    <s v="Cash"/>
    <s v="British Airways"/>
    <n v="1"/>
  </r>
  <r>
    <x v="1907"/>
    <x v="30"/>
    <s v="CUST_1355"/>
    <n v="1401.78"/>
    <x v="7"/>
    <x v="0"/>
    <s v="Direct Debit"/>
    <s v="City Hotel"/>
    <n v="1"/>
  </r>
  <r>
    <x v="1908"/>
    <x v="30"/>
    <s v="CUST_5920"/>
    <n v="1112.1600000000001"/>
    <x v="10"/>
    <x v="3"/>
    <s v="Transfer"/>
    <s v="Office Depot"/>
    <n v="1"/>
  </r>
  <r>
    <x v="1909"/>
    <x v="30"/>
    <s v="CUST_1975"/>
    <n v="1373.86"/>
    <x v="9"/>
    <x v="0"/>
    <s v="Cash"/>
    <s v="City Hotel"/>
    <n v="1"/>
  </r>
  <r>
    <x v="1910"/>
    <x v="30"/>
    <s v="CUST_5508"/>
    <n v="806.33"/>
    <x v="10"/>
    <x v="1"/>
    <s v="Cash"/>
    <s v="Cloud Services Inc"/>
    <n v="1"/>
  </r>
  <r>
    <x v="1911"/>
    <x v="30"/>
    <s v="CUST_6463"/>
    <n v="1928.52"/>
    <x v="3"/>
    <x v="3"/>
    <s v="Direct Debit"/>
    <s v="Cloud Services Inc"/>
    <n v="1"/>
  </r>
  <r>
    <x v="1912"/>
    <x v="30"/>
    <s v="CUST_7912"/>
    <n v="1827.92"/>
    <x v="10"/>
    <x v="0"/>
    <s v="Direct Debit"/>
    <s v="Advisory Partners"/>
    <n v="1"/>
  </r>
  <r>
    <x v="1913"/>
    <x v="30"/>
    <s v="CUST_4414"/>
    <n v="852.95"/>
    <x v="2"/>
    <x v="1"/>
    <s v="Cash"/>
    <s v="Unknown Merchant"/>
    <n v="1"/>
  </r>
  <r>
    <x v="1914"/>
    <x v="30"/>
    <s v="CUST_5287"/>
    <n v="662.9"/>
    <x v="8"/>
    <x v="0"/>
    <s v="Card"/>
    <s v="Maintenance Services"/>
    <n v="1"/>
  </r>
  <r>
    <x v="1915"/>
    <x v="30"/>
    <s v="CUST_5150"/>
    <n v="7202.64"/>
    <x v="7"/>
    <x v="0"/>
    <s v="Cash"/>
    <s v="Advisory Partners"/>
    <n v="1"/>
  </r>
  <r>
    <x v="1916"/>
    <x v="30"/>
    <s v="CUST_5182"/>
    <n v="1696.86"/>
    <x v="4"/>
    <x v="0"/>
    <s v="Cash"/>
    <s v="Maintenance Services"/>
    <n v="1"/>
  </r>
  <r>
    <x v="1917"/>
    <x v="30"/>
    <s v="CUST_9630"/>
    <n v="502.97"/>
    <x v="4"/>
    <x v="2"/>
    <s v="Cash"/>
    <s v="Tech Solutions Ltd"/>
    <n v="1"/>
  </r>
  <r>
    <x v="1918"/>
    <x v="30"/>
    <s v="CUST_1255"/>
    <n v="1398.94"/>
    <x v="4"/>
    <x v="0"/>
    <s v="Direct Debit"/>
    <s v="Conference Center"/>
    <n v="1"/>
  </r>
  <r>
    <x v="1919"/>
    <x v="30"/>
    <s v="CUST_2142"/>
    <n v="280.26"/>
    <x v="6"/>
    <x v="2"/>
    <s v="Cash"/>
    <s v="City Hotel"/>
    <n v="1"/>
  </r>
  <r>
    <x v="1920"/>
    <x v="32"/>
    <s v="CUST_8392"/>
    <n v="1512.26"/>
    <x v="6"/>
    <x v="1"/>
    <s v="Direct Debit"/>
    <s v="Office Depot"/>
    <n v="1"/>
  </r>
  <r>
    <x v="1921"/>
    <x v="32"/>
    <s v="CUST_9472"/>
    <n v="659.51"/>
    <x v="10"/>
    <x v="1"/>
    <s v="Transfer"/>
    <s v="Cloud Services Inc"/>
    <n v="1"/>
  </r>
  <r>
    <x v="1922"/>
    <x v="32"/>
    <s v="CUST_9453"/>
    <n v="1367.26"/>
    <x v="6"/>
    <x v="3"/>
    <s v="Cash"/>
    <s v="Marketing Agency Ltd"/>
    <n v="1"/>
  </r>
  <r>
    <x v="1923"/>
    <x v="32"/>
    <s v="CUST_4291"/>
    <n v="1857.9"/>
    <x v="4"/>
    <x v="0"/>
    <s v="Card"/>
    <s v="Stationary World"/>
    <n v="1"/>
  </r>
  <r>
    <x v="1924"/>
    <x v="32"/>
    <s v="CUST_5943"/>
    <n v="883.05"/>
    <x v="0"/>
    <x v="1"/>
    <s v="Direct Debit"/>
    <s v="Conference Center"/>
    <n v="1"/>
  </r>
  <r>
    <x v="1925"/>
    <x v="32"/>
    <s v="CUST_3854"/>
    <n v="287.01"/>
    <x v="4"/>
    <x v="2"/>
    <s v="Transfer"/>
    <s v="Industrial Supply Co"/>
    <n v="1"/>
  </r>
  <r>
    <x v="1926"/>
    <x v="32"/>
    <s v="CUST_2234"/>
    <n v="547.59"/>
    <x v="4"/>
    <x v="2"/>
    <s v="Cash"/>
    <s v="Marketing Agency Ltd"/>
    <n v="1"/>
  </r>
  <r>
    <x v="1927"/>
    <x v="32"/>
    <s v="CUST_8658"/>
    <n v="14597.48"/>
    <x v="3"/>
    <x v="2"/>
    <s v="Transfer"/>
    <s v="Industrial Supply Co"/>
    <n v="1"/>
  </r>
  <r>
    <x v="1928"/>
    <x v="32"/>
    <s v="CUST_2881"/>
    <n v="596.29999999999995"/>
    <x v="7"/>
    <x v="0"/>
    <s v="Card"/>
    <s v="Office Depot"/>
    <n v="1"/>
  </r>
  <r>
    <x v="1929"/>
    <x v="32"/>
    <s v="CUST_9386"/>
    <n v="271.23"/>
    <x v="3"/>
    <x v="1"/>
    <s v="Direct Debit"/>
    <s v="City Hotel"/>
    <n v="1"/>
  </r>
  <r>
    <x v="1930"/>
    <x v="32"/>
    <s v="CUST_8130"/>
    <n v="1397.78"/>
    <x v="5"/>
    <x v="0"/>
    <s v="Cash"/>
    <s v="Power Supply Co"/>
    <n v="1"/>
  </r>
  <r>
    <x v="1931"/>
    <x v="32"/>
    <s v="CUST_6275"/>
    <n v="1367.3"/>
    <x v="3"/>
    <x v="1"/>
    <s v="Cash"/>
    <s v="Industrial Supply Co"/>
    <n v="1"/>
  </r>
  <r>
    <x v="1932"/>
    <x v="32"/>
    <s v="CUST_6607"/>
    <n v="893.63"/>
    <x v="9"/>
    <x v="3"/>
    <s v="Card"/>
    <s v="City Hotel"/>
    <n v="1"/>
  </r>
  <r>
    <x v="1933"/>
    <x v="32"/>
    <s v="CUST_4161"/>
    <n v="1704.06"/>
    <x v="7"/>
    <x v="1"/>
    <s v="Cash"/>
    <s v="Legal Advisors"/>
    <n v="1"/>
  </r>
  <r>
    <x v="1934"/>
    <x v="32"/>
    <s v="CUST_1308"/>
    <n v="490.36"/>
    <x v="5"/>
    <x v="2"/>
    <s v="Transfer"/>
    <s v="City Hotel"/>
    <n v="1"/>
  </r>
  <r>
    <x v="1935"/>
    <x v="32"/>
    <s v="CUST_7523"/>
    <n v="1800.18"/>
    <x v="0"/>
    <x v="2"/>
    <s v="Cash"/>
    <s v="Marketing Agency Ltd"/>
    <n v="1"/>
  </r>
  <r>
    <x v="1936"/>
    <x v="32"/>
    <s v="CUST_9974"/>
    <n v="823.67"/>
    <x v="5"/>
    <x v="2"/>
    <s v="Direct Debit"/>
    <s v="Tech Solutions Ltd"/>
    <n v="1"/>
  </r>
  <r>
    <x v="1937"/>
    <x v="32"/>
    <s v="CUST_5997"/>
    <n v="694.59"/>
    <x v="6"/>
    <x v="3"/>
    <s v="Transfer"/>
    <s v="Cloud Services Inc"/>
    <n v="1"/>
  </r>
  <r>
    <x v="1938"/>
    <x v="32"/>
    <s v="CUST_6141"/>
    <n v="339.59"/>
    <x v="2"/>
    <x v="0"/>
    <s v="Direct Debit"/>
    <s v="Stationary World"/>
    <n v="1"/>
  </r>
  <r>
    <x v="1939"/>
    <x v="32"/>
    <s v="CUST_7255"/>
    <n v="990.8"/>
    <x v="1"/>
    <x v="3"/>
    <s v="Cash"/>
    <s v="Industrial Supply Co"/>
    <n v="1"/>
  </r>
  <r>
    <x v="1940"/>
    <x v="32"/>
    <s v="CUST_5675"/>
    <n v="115.22"/>
    <x v="9"/>
    <x v="1"/>
    <s v="Direct Debit"/>
    <s v="Office Depot"/>
    <n v="1"/>
  </r>
  <r>
    <x v="1941"/>
    <x v="32"/>
    <s v="CUST_9521"/>
    <n v="189.1"/>
    <x v="1"/>
    <x v="3"/>
    <s v="Direct Debit"/>
    <s v="City Hotel"/>
    <n v="1"/>
  </r>
  <r>
    <x v="1942"/>
    <x v="109"/>
    <s v="CUST_2633"/>
    <n v="737.43"/>
    <x v="5"/>
    <x v="1"/>
    <s v="Cash"/>
    <s v="Marketing Agency Ltd"/>
    <n v="1"/>
  </r>
  <r>
    <x v="1943"/>
    <x v="109"/>
    <s v="CUST_9702"/>
    <n v="1882.15"/>
    <x v="4"/>
    <x v="3"/>
    <s v="Transfer"/>
    <s v="British Airways"/>
    <n v="1"/>
  </r>
  <r>
    <x v="1944"/>
    <x v="109"/>
    <s v="CUST_1950"/>
    <n v="1271.2"/>
    <x v="1"/>
    <x v="2"/>
    <s v="Transfer"/>
    <s v="Tech Solutions Ltd"/>
    <n v="1"/>
  </r>
  <r>
    <x v="1945"/>
    <x v="109"/>
    <s v="CUST_9930"/>
    <n v="512.51"/>
    <x v="3"/>
    <x v="1"/>
    <s v="Transfer"/>
    <s v="Learning Academy"/>
    <n v="1"/>
  </r>
  <r>
    <x v="1946"/>
    <x v="109"/>
    <s v="CUST_4430"/>
    <n v="664.88"/>
    <x v="8"/>
    <x v="2"/>
    <s v="Card"/>
    <s v="Cloud Services Inc"/>
    <n v="1"/>
  </r>
  <r>
    <x v="1947"/>
    <x v="109"/>
    <s v="CUST_2640"/>
    <n v="486.38"/>
    <x v="5"/>
    <x v="2"/>
    <s v="Cash"/>
    <s v="Software Vendor"/>
    <n v="1"/>
  </r>
  <r>
    <x v="1948"/>
    <x v="109"/>
    <s v="CUST_9463"/>
    <n v="1412.23"/>
    <x v="7"/>
    <x v="2"/>
    <s v="Direct Debit"/>
    <s v="Unknown Merchant"/>
    <n v="1"/>
  </r>
  <r>
    <x v="1949"/>
    <x v="109"/>
    <s v="CUST_9442"/>
    <n v="745.93"/>
    <x v="1"/>
    <x v="2"/>
    <s v="Card"/>
    <s v="City Hotel"/>
    <n v="1"/>
  </r>
  <r>
    <x v="1950"/>
    <x v="109"/>
    <s v="CUST_2806"/>
    <n v="15951.42"/>
    <x v="1"/>
    <x v="2"/>
    <s v="Transfer"/>
    <s v="Learning Academy"/>
    <n v="1"/>
  </r>
  <r>
    <x v="1951"/>
    <x v="109"/>
    <s v="CUST_4866"/>
    <n v="208.4"/>
    <x v="10"/>
    <x v="3"/>
    <s v="Transfer"/>
    <s v="Tech Solutions Ltd"/>
    <n v="1"/>
  </r>
  <r>
    <x v="1952"/>
    <x v="109"/>
    <s v="CUST_6480"/>
    <n v="233.38"/>
    <x v="5"/>
    <x v="1"/>
    <s v="Card"/>
    <s v="Conference Center"/>
    <n v="1"/>
  </r>
  <r>
    <x v="1953"/>
    <x v="109"/>
    <s v="CUST_8329"/>
    <n v="99.09"/>
    <x v="5"/>
    <x v="1"/>
    <s v="Direct Debit"/>
    <s v="Conference Center"/>
    <n v="1"/>
  </r>
  <r>
    <x v="1954"/>
    <x v="109"/>
    <s v="CUST_1312"/>
    <n v="1361.87"/>
    <x v="1"/>
    <x v="0"/>
    <s v="Direct Debit"/>
    <s v="Advisory Partners"/>
    <n v="1"/>
  </r>
  <r>
    <x v="1955"/>
    <x v="109"/>
    <s v="CUST_5086"/>
    <n v="497.55"/>
    <x v="0"/>
    <x v="2"/>
    <s v="Cash"/>
    <s v="Unknown Merchant"/>
    <n v="1"/>
  </r>
  <r>
    <x v="1956"/>
    <x v="109"/>
    <s v="CUST_3506"/>
    <n v="1032.95"/>
    <x v="8"/>
    <x v="1"/>
    <s v="Direct Debit"/>
    <s v="City Hotel"/>
    <n v="1"/>
  </r>
  <r>
    <x v="1957"/>
    <x v="109"/>
    <s v="CUST_7217"/>
    <n v="1958.3"/>
    <x v="9"/>
    <x v="0"/>
    <s v="Transfer"/>
    <s v="Stationary World"/>
    <n v="1"/>
  </r>
  <r>
    <x v="1958"/>
    <x v="109"/>
    <s v="CUST_8759"/>
    <n v="220.47"/>
    <x v="8"/>
    <x v="3"/>
    <s v="Direct Debit"/>
    <s v="Conference Center"/>
    <n v="1"/>
  </r>
  <r>
    <x v="1959"/>
    <x v="109"/>
    <s v="CUST_1390"/>
    <n v="1928.73"/>
    <x v="6"/>
    <x v="3"/>
    <s v="Transfer"/>
    <s v="Cloud Services Inc"/>
    <n v="1"/>
  </r>
  <r>
    <x v="1960"/>
    <x v="109"/>
    <s v="CUST_6024"/>
    <n v="690.88"/>
    <x v="10"/>
    <x v="2"/>
    <s v="Card"/>
    <s v="Cloud Services Inc"/>
    <n v="1"/>
  </r>
  <r>
    <x v="1961"/>
    <x v="109"/>
    <s v="CUST_8044"/>
    <n v="838.37"/>
    <x v="7"/>
    <x v="0"/>
    <s v="Card"/>
    <s v="Conference Center"/>
    <n v="1"/>
  </r>
  <r>
    <x v="1962"/>
    <x v="109"/>
    <s v="CUST_1562"/>
    <n v="1414.11"/>
    <x v="7"/>
    <x v="2"/>
    <s v="Cash"/>
    <s v="Office Depot"/>
    <n v="1"/>
  </r>
  <r>
    <x v="1963"/>
    <x v="110"/>
    <s v="CUST_2279"/>
    <n v="1051.48"/>
    <x v="5"/>
    <x v="2"/>
    <s v="Cash"/>
    <s v="Unknown Merchant"/>
    <n v="1"/>
  </r>
  <r>
    <x v="1964"/>
    <x v="110"/>
    <s v="CUST_6136"/>
    <n v="1604.78"/>
    <x v="3"/>
    <x v="0"/>
    <s v="Cash"/>
    <s v="Tech Solutions Ltd"/>
    <n v="1"/>
  </r>
  <r>
    <x v="1965"/>
    <x v="110"/>
    <s v="CUST_7652"/>
    <n v="963.1"/>
    <x v="2"/>
    <x v="3"/>
    <s v="Direct Debit"/>
    <s v="Industrial Supply Co"/>
    <n v="1"/>
  </r>
  <r>
    <x v="1966"/>
    <x v="110"/>
    <s v="CUST_7091"/>
    <n v="807.63"/>
    <x v="3"/>
    <x v="2"/>
    <s v="Transfer"/>
    <s v="Marketing Agency Ltd"/>
    <n v="1"/>
  </r>
  <r>
    <x v="1967"/>
    <x v="110"/>
    <s v="CUST_2848"/>
    <n v="1032.27"/>
    <x v="10"/>
    <x v="0"/>
    <s v="Card"/>
    <s v="Software Vendor"/>
    <n v="1"/>
  </r>
  <r>
    <x v="1968"/>
    <x v="110"/>
    <s v="CUST_1912"/>
    <n v="1119.07"/>
    <x v="5"/>
    <x v="2"/>
    <s v="Transfer"/>
    <s v="Industrial Supply Co"/>
    <n v="1"/>
  </r>
  <r>
    <x v="1969"/>
    <x v="110"/>
    <s v="CUST_8433"/>
    <n v="1619.71"/>
    <x v="4"/>
    <x v="3"/>
    <s v="Card"/>
    <s v="Maintenance Services"/>
    <n v="1"/>
  </r>
  <r>
    <x v="1970"/>
    <x v="110"/>
    <s v="CUST_2927"/>
    <n v="1906.69"/>
    <x v="0"/>
    <x v="3"/>
    <s v="Transfer"/>
    <s v="Tech Solutions Ltd"/>
    <n v="1"/>
  </r>
  <r>
    <x v="1971"/>
    <x v="110"/>
    <s v="CUST_5736"/>
    <n v="1493.11"/>
    <x v="5"/>
    <x v="2"/>
    <s v="Direct Debit"/>
    <s v="Advisory Partners"/>
    <n v="1"/>
  </r>
  <r>
    <x v="1972"/>
    <x v="110"/>
    <s v="CUST_6281"/>
    <n v="1440.27"/>
    <x v="0"/>
    <x v="3"/>
    <s v="Card"/>
    <s v="Marketing Agency Ltd"/>
    <n v="1"/>
  </r>
  <r>
    <x v="1973"/>
    <x v="110"/>
    <s v="CUST_9787"/>
    <n v="407.83"/>
    <x v="10"/>
    <x v="2"/>
    <s v="Card"/>
    <s v="Legal Advisors"/>
    <n v="1"/>
  </r>
  <r>
    <x v="1974"/>
    <x v="110"/>
    <s v="CUST_4756"/>
    <n v="973.77"/>
    <x v="6"/>
    <x v="3"/>
    <s v="Transfer"/>
    <s v="Power Supply Co"/>
    <n v="1"/>
  </r>
  <r>
    <x v="1975"/>
    <x v="110"/>
    <s v="CUST_2751"/>
    <n v="420.9"/>
    <x v="7"/>
    <x v="2"/>
    <s v="Transfer"/>
    <s v="Learning Academy"/>
    <n v="1"/>
  </r>
  <r>
    <x v="1976"/>
    <x v="110"/>
    <s v="CUST_5637"/>
    <n v="798.7"/>
    <x v="9"/>
    <x v="2"/>
    <s v="Direct Debit"/>
    <s v="Maintenance Services"/>
    <n v="1"/>
  </r>
  <r>
    <x v="1977"/>
    <x v="110"/>
    <s v="CUST_1496"/>
    <n v="1034.28"/>
    <x v="9"/>
    <x v="0"/>
    <s v="Transfer"/>
    <s v="Software Vendor"/>
    <n v="1"/>
  </r>
  <r>
    <x v="1978"/>
    <x v="110"/>
    <s v="CUST_6935"/>
    <n v="1558.44"/>
    <x v="6"/>
    <x v="2"/>
    <s v="Card"/>
    <s v="Learning Academy"/>
    <n v="1"/>
  </r>
  <r>
    <x v="1979"/>
    <x v="110"/>
    <s v="CUST_4598"/>
    <n v="1614.28"/>
    <x v="1"/>
    <x v="2"/>
    <s v="Card"/>
    <s v="Tech Solutions Ltd"/>
    <n v="1"/>
  </r>
  <r>
    <x v="1980"/>
    <x v="111"/>
    <s v="CUST_7042"/>
    <n v="830.54"/>
    <x v="10"/>
    <x v="1"/>
    <s v="Cash"/>
    <s v="Software Vendor"/>
    <n v="1"/>
  </r>
  <r>
    <x v="1981"/>
    <x v="111"/>
    <s v="CUST_9989"/>
    <n v="1511.3"/>
    <x v="1"/>
    <x v="2"/>
    <s v="Transfer"/>
    <s v="Tech Solutions Ltd"/>
    <n v="1"/>
  </r>
  <r>
    <x v="1982"/>
    <x v="111"/>
    <s v="CUST_2762"/>
    <n v="216.22"/>
    <x v="5"/>
    <x v="0"/>
    <s v="Direct Debit"/>
    <s v="Conference Center"/>
    <n v="1"/>
  </r>
  <r>
    <x v="1983"/>
    <x v="111"/>
    <s v="CUST_1153"/>
    <n v="8045.44"/>
    <x v="4"/>
    <x v="2"/>
    <s v="Cash"/>
    <s v="Cloud Services Inc"/>
    <n v="1"/>
  </r>
  <r>
    <x v="1984"/>
    <x v="111"/>
    <s v="CUST_8029"/>
    <n v="1753.69"/>
    <x v="0"/>
    <x v="2"/>
    <s v="Card"/>
    <s v="City Hotel"/>
    <n v="1"/>
  </r>
  <r>
    <x v="1985"/>
    <x v="111"/>
    <s v="CUST_2177"/>
    <n v="1032.43"/>
    <x v="9"/>
    <x v="1"/>
    <s v="Cash"/>
    <s v="City Hotel"/>
    <n v="1"/>
  </r>
  <r>
    <x v="1986"/>
    <x v="111"/>
    <s v="CUST_9277"/>
    <n v="13700.97"/>
    <x v="8"/>
    <x v="3"/>
    <s v="Card"/>
    <s v="Marketing Agency Ltd"/>
    <n v="1"/>
  </r>
  <r>
    <x v="1987"/>
    <x v="111"/>
    <s v="CUST_3994"/>
    <n v="398.35"/>
    <x v="7"/>
    <x v="3"/>
    <s v="Cash"/>
    <s v="Stationary World"/>
    <n v="1"/>
  </r>
  <r>
    <x v="1988"/>
    <x v="111"/>
    <s v="CUST_4806"/>
    <n v="1962.72"/>
    <x v="9"/>
    <x v="0"/>
    <s v="Transfer"/>
    <s v="Marketing Agency Ltd"/>
    <n v="1"/>
  </r>
  <r>
    <x v="1989"/>
    <x v="111"/>
    <s v="CUST_7364"/>
    <n v="1053.3800000000001"/>
    <x v="9"/>
    <x v="1"/>
    <s v="Transfer"/>
    <s v="Office Depot"/>
    <n v="1"/>
  </r>
  <r>
    <x v="1990"/>
    <x v="111"/>
    <s v="CUST_5282"/>
    <n v="1416.21"/>
    <x v="0"/>
    <x v="1"/>
    <s v="Card"/>
    <s v="Conference Center"/>
    <n v="1"/>
  </r>
  <r>
    <x v="1991"/>
    <x v="111"/>
    <s v="CUST_7738"/>
    <n v="1456.04"/>
    <x v="6"/>
    <x v="3"/>
    <s v="Transfer"/>
    <s v="Unknown Merchant"/>
    <n v="1"/>
  </r>
  <r>
    <x v="1992"/>
    <x v="111"/>
    <s v="CUST_6365"/>
    <n v="1502.04"/>
    <x v="5"/>
    <x v="2"/>
    <s v="Cash"/>
    <s v="Learning Academy"/>
    <n v="1"/>
  </r>
  <r>
    <x v="1993"/>
    <x v="111"/>
    <s v="CUST_6961"/>
    <n v="1985.51"/>
    <x v="2"/>
    <x v="2"/>
    <s v="Direct Debit"/>
    <s v="Cloud Services Inc"/>
    <n v="1"/>
  </r>
  <r>
    <x v="1994"/>
    <x v="111"/>
    <s v="CUST_4666"/>
    <n v="1002.28"/>
    <x v="3"/>
    <x v="0"/>
    <s v="Transfer"/>
    <s v="Advisory Partners"/>
    <n v="1"/>
  </r>
  <r>
    <x v="1995"/>
    <x v="111"/>
    <s v="CUST_2467"/>
    <n v="1112.6300000000001"/>
    <x v="9"/>
    <x v="0"/>
    <s v="Transfer"/>
    <s v="British Airways"/>
    <n v="1"/>
  </r>
  <r>
    <x v="1996"/>
    <x v="111"/>
    <s v="CUST_3590"/>
    <n v="1775.89"/>
    <x v="7"/>
    <x v="1"/>
    <s v="Transfer"/>
    <s v="City Hotel"/>
    <n v="1"/>
  </r>
  <r>
    <x v="1997"/>
    <x v="111"/>
    <s v="CUST_9740"/>
    <n v="1242.56"/>
    <x v="7"/>
    <x v="0"/>
    <s v="Transfer"/>
    <s v="Tech Solutions Ltd"/>
    <n v="1"/>
  </r>
  <r>
    <x v="1998"/>
    <x v="111"/>
    <s v="CUST_2824"/>
    <n v="1034.58"/>
    <x v="5"/>
    <x v="2"/>
    <s v="Direct Debit"/>
    <s v="Unknown Merchant"/>
    <n v="1"/>
  </r>
  <r>
    <x v="1999"/>
    <x v="111"/>
    <s v="CUST_7009"/>
    <n v="13671.75"/>
    <x v="3"/>
    <x v="2"/>
    <s v="Direct Debit"/>
    <s v="Stationary World"/>
    <n v="1"/>
  </r>
  <r>
    <x v="2000"/>
    <x v="111"/>
    <s v="CUST_8574"/>
    <n v="143.72"/>
    <x v="2"/>
    <x v="1"/>
    <s v="Direct Debit"/>
    <s v="Unknown Merchant"/>
    <n v="1"/>
  </r>
  <r>
    <x v="2001"/>
    <x v="111"/>
    <s v="CUST_2209"/>
    <n v="360.33"/>
    <x v="8"/>
    <x v="0"/>
    <s v="Direct Debit"/>
    <s v="Conference Center"/>
    <n v="1"/>
  </r>
  <r>
    <x v="2002"/>
    <x v="111"/>
    <s v="CUST_3138"/>
    <n v="705.79"/>
    <x v="8"/>
    <x v="3"/>
    <s v="Cash"/>
    <s v="Industrial Supply Co"/>
    <n v="1"/>
  </r>
  <r>
    <x v="2003"/>
    <x v="111"/>
    <s v="CUST_9572"/>
    <n v="475.2"/>
    <x v="8"/>
    <x v="2"/>
    <s v="Direct Debit"/>
    <s v="Stationary World"/>
    <n v="1"/>
  </r>
  <r>
    <x v="2004"/>
    <x v="111"/>
    <s v="CUST_3960"/>
    <n v="1278.74"/>
    <x v="1"/>
    <x v="2"/>
    <s v="Card"/>
    <s v="Conference Center"/>
    <n v="1"/>
  </r>
  <r>
    <x v="2005"/>
    <x v="111"/>
    <s v="CUST_7766"/>
    <n v="1686.48"/>
    <x v="3"/>
    <x v="2"/>
    <s v="Cash"/>
    <s v="Conference Center"/>
    <n v="1"/>
  </r>
  <r>
    <x v="2006"/>
    <x v="111"/>
    <s v="CUST_2019"/>
    <n v="1374.94"/>
    <x v="9"/>
    <x v="0"/>
    <s v="Direct Debit"/>
    <s v="Legal Advisors"/>
    <n v="1"/>
  </r>
  <r>
    <x v="2007"/>
    <x v="111"/>
    <s v="CUST_8641"/>
    <n v="8846.19"/>
    <x v="5"/>
    <x v="2"/>
    <s v="Direct Debit"/>
    <s v="Unknown Merchant"/>
    <n v="1"/>
  </r>
  <r>
    <x v="2008"/>
    <x v="111"/>
    <s v="CUST_4967"/>
    <n v="650.37"/>
    <x v="2"/>
    <x v="1"/>
    <s v="Cash"/>
    <s v="Unknown Merchant"/>
    <n v="1"/>
  </r>
  <r>
    <x v="2009"/>
    <x v="111"/>
    <s v="CUST_2115"/>
    <n v="637.99"/>
    <x v="3"/>
    <x v="1"/>
    <s v="Direct Debit"/>
    <s v="Industrial Supply Co"/>
    <n v="1"/>
  </r>
  <r>
    <x v="2010"/>
    <x v="111"/>
    <s v="CUST_9744"/>
    <n v="1460.8"/>
    <x v="7"/>
    <x v="2"/>
    <s v="Cash"/>
    <s v="Industrial Supply Co"/>
    <n v="1"/>
  </r>
  <r>
    <x v="2011"/>
    <x v="111"/>
    <s v="CUST_4804"/>
    <n v="1328.82"/>
    <x v="3"/>
    <x v="3"/>
    <s v="Cash"/>
    <s v="British Airways"/>
    <n v="1"/>
  </r>
  <r>
    <x v="2012"/>
    <x v="111"/>
    <s v="CUST_9841"/>
    <n v="115.28"/>
    <x v="7"/>
    <x v="0"/>
    <s v="Direct Debit"/>
    <s v="Cloud Services Inc"/>
    <n v="1"/>
  </r>
  <r>
    <x v="2013"/>
    <x v="112"/>
    <s v="CUST_4719"/>
    <n v="825.86"/>
    <x v="1"/>
    <x v="0"/>
    <s v="Transfer"/>
    <s v="Advisory Partners"/>
    <n v="1"/>
  </r>
  <r>
    <x v="2014"/>
    <x v="112"/>
    <s v="CUST_1404"/>
    <n v="1109.72"/>
    <x v="5"/>
    <x v="1"/>
    <s v="Transfer"/>
    <s v="Marketing Agency Ltd"/>
    <n v="1"/>
  </r>
  <r>
    <x v="2015"/>
    <x v="112"/>
    <s v="CUST_6136"/>
    <n v="1152.77"/>
    <x v="1"/>
    <x v="1"/>
    <s v="Cash"/>
    <s v="Cloud Services Inc"/>
    <n v="1"/>
  </r>
  <r>
    <x v="2016"/>
    <x v="112"/>
    <s v="CUST_6085"/>
    <n v="1403.18"/>
    <x v="9"/>
    <x v="1"/>
    <s v="Cash"/>
    <s v="City Hotel"/>
    <n v="1"/>
  </r>
  <r>
    <x v="2017"/>
    <x v="112"/>
    <s v="CUST_9465"/>
    <n v="312.20999999999998"/>
    <x v="8"/>
    <x v="2"/>
    <s v="Direct Debit"/>
    <s v="Software Vendor"/>
    <n v="1"/>
  </r>
  <r>
    <x v="2018"/>
    <x v="112"/>
    <s v="CUST_7917"/>
    <n v="147.13"/>
    <x v="3"/>
    <x v="0"/>
    <s v="Card"/>
    <s v="Unknown Merchant"/>
    <n v="1"/>
  </r>
  <r>
    <x v="2019"/>
    <x v="112"/>
    <s v="CUST_8052"/>
    <n v="971.1"/>
    <x v="1"/>
    <x v="3"/>
    <s v="Cash"/>
    <s v="Power Supply Co"/>
    <n v="1"/>
  </r>
  <r>
    <x v="2020"/>
    <x v="112"/>
    <s v="CUST_6699"/>
    <n v="1958.1"/>
    <x v="5"/>
    <x v="1"/>
    <s v="Transfer"/>
    <s v="Advisory Partners"/>
    <n v="1"/>
  </r>
  <r>
    <x v="2021"/>
    <x v="112"/>
    <s v="CUST_8843"/>
    <n v="1471.81"/>
    <x v="0"/>
    <x v="2"/>
    <s v="Cash"/>
    <s v="Power Supply Co"/>
    <n v="1"/>
  </r>
  <r>
    <x v="2022"/>
    <x v="112"/>
    <s v="CUST_4874"/>
    <n v="56.42"/>
    <x v="1"/>
    <x v="1"/>
    <s v="Transfer"/>
    <s v="Industrial Supply Co"/>
    <n v="1"/>
  </r>
  <r>
    <x v="2023"/>
    <x v="112"/>
    <s v="CUST_9667"/>
    <n v="1176.69"/>
    <x v="7"/>
    <x v="0"/>
    <s v="Cash"/>
    <s v="Learning Academy"/>
    <n v="1"/>
  </r>
  <r>
    <x v="2024"/>
    <x v="112"/>
    <s v="CUST_1475"/>
    <n v="968.18"/>
    <x v="1"/>
    <x v="0"/>
    <s v="Direct Debit"/>
    <s v="Marketing Agency Ltd"/>
    <n v="1"/>
  </r>
  <r>
    <x v="2025"/>
    <x v="112"/>
    <s v="CUST_6463"/>
    <n v="584.24"/>
    <x v="1"/>
    <x v="2"/>
    <s v="Cash"/>
    <s v="Software Vendor"/>
    <n v="1"/>
  </r>
  <r>
    <x v="2026"/>
    <x v="112"/>
    <s v="CUST_7361"/>
    <n v="92.71"/>
    <x v="4"/>
    <x v="1"/>
    <s v="Card"/>
    <s v="Cloud Services Inc"/>
    <n v="1"/>
  </r>
  <r>
    <x v="2027"/>
    <x v="112"/>
    <s v="CUST_7093"/>
    <n v="1864.08"/>
    <x v="7"/>
    <x v="2"/>
    <s v="Cash"/>
    <s v="Unknown Merchant"/>
    <n v="1"/>
  </r>
  <r>
    <x v="2028"/>
    <x v="112"/>
    <s v="CUST_3468"/>
    <n v="1062.26"/>
    <x v="0"/>
    <x v="0"/>
    <s v="Transfer"/>
    <s v="Office Depot"/>
    <n v="1"/>
  </r>
  <r>
    <x v="2029"/>
    <x v="112"/>
    <s v="CUST_6634"/>
    <n v="1250.74"/>
    <x v="4"/>
    <x v="3"/>
    <s v="Transfer"/>
    <s v="Conference Center"/>
    <n v="1"/>
  </r>
  <r>
    <x v="2030"/>
    <x v="112"/>
    <s v="CUST_2424"/>
    <n v="1138.3699999999999"/>
    <x v="4"/>
    <x v="2"/>
    <s v="Direct Debit"/>
    <s v="Maintenance Services"/>
    <n v="1"/>
  </r>
  <r>
    <x v="2031"/>
    <x v="112"/>
    <s v="CUST_8610"/>
    <n v="1649.7"/>
    <x v="8"/>
    <x v="0"/>
    <s v="Transfer"/>
    <s v="Unknown Merchant"/>
    <n v="1"/>
  </r>
  <r>
    <x v="2032"/>
    <x v="112"/>
    <s v="CUST_8419"/>
    <n v="915.24"/>
    <x v="0"/>
    <x v="0"/>
    <s v="Card"/>
    <s v="Industrial Supply Co"/>
    <n v="1"/>
  </r>
  <r>
    <x v="2033"/>
    <x v="112"/>
    <s v="CUST_6147"/>
    <n v="200.08"/>
    <x v="3"/>
    <x v="0"/>
    <s v="Transfer"/>
    <s v="Industrial Supply Co"/>
    <n v="1"/>
  </r>
  <r>
    <x v="2034"/>
    <x v="112"/>
    <s v="CUST_4697"/>
    <n v="716.35"/>
    <x v="7"/>
    <x v="1"/>
    <s v="Direct Debit"/>
    <s v="Cloud Services Inc"/>
    <n v="1"/>
  </r>
  <r>
    <x v="2035"/>
    <x v="112"/>
    <s v="CUST_7865"/>
    <n v="863.62"/>
    <x v="5"/>
    <x v="1"/>
    <s v="Card"/>
    <s v="Learning Academy"/>
    <n v="1"/>
  </r>
  <r>
    <x v="2036"/>
    <x v="112"/>
    <s v="CUST_6193"/>
    <n v="195.74"/>
    <x v="4"/>
    <x v="2"/>
    <s v="Cash"/>
    <s v="City Hotel"/>
    <n v="1"/>
  </r>
  <r>
    <x v="2037"/>
    <x v="112"/>
    <s v="CUST_9817"/>
    <n v="654.03"/>
    <x v="4"/>
    <x v="1"/>
    <s v="Cash"/>
    <s v="Power Supply Co"/>
    <n v="1"/>
  </r>
  <r>
    <x v="2038"/>
    <x v="112"/>
    <s v="CUST_7017"/>
    <n v="92.89"/>
    <x v="9"/>
    <x v="3"/>
    <s v="Direct Debit"/>
    <s v="Stationary World"/>
    <n v="1"/>
  </r>
  <r>
    <x v="2039"/>
    <x v="112"/>
    <s v="CUST_9990"/>
    <n v="19034.560000000001"/>
    <x v="4"/>
    <x v="2"/>
    <s v="Cash"/>
    <s v="British Airways"/>
    <n v="1"/>
  </r>
  <r>
    <x v="2040"/>
    <x v="112"/>
    <s v="CUST_4201"/>
    <n v="1584.59"/>
    <x v="7"/>
    <x v="0"/>
    <s v="Transfer"/>
    <s v="Tech Solutions Ltd"/>
    <n v="1"/>
  </r>
  <r>
    <x v="2041"/>
    <x v="112"/>
    <s v="CUST_1256"/>
    <n v="273.89999999999998"/>
    <x v="3"/>
    <x v="3"/>
    <s v="Transfer"/>
    <s v="Stationary World"/>
    <n v="1"/>
  </r>
  <r>
    <x v="2042"/>
    <x v="112"/>
    <s v="CUST_7264"/>
    <n v="1500.44"/>
    <x v="6"/>
    <x v="0"/>
    <s v="Card"/>
    <s v="Unknown Merchant"/>
    <n v="1"/>
  </r>
  <r>
    <x v="2043"/>
    <x v="112"/>
    <s v="CUST_2937"/>
    <n v="137.69"/>
    <x v="10"/>
    <x v="1"/>
    <s v="Card"/>
    <s v="Industrial Supply Co"/>
    <n v="1"/>
  </r>
  <r>
    <x v="2044"/>
    <x v="112"/>
    <s v="CUST_2159"/>
    <n v="924.84"/>
    <x v="4"/>
    <x v="2"/>
    <s v="Cash"/>
    <s v="Advisory Partners"/>
    <n v="1"/>
  </r>
  <r>
    <x v="2045"/>
    <x v="112"/>
    <s v="CUST_3114"/>
    <n v="1326.22"/>
    <x v="1"/>
    <x v="1"/>
    <s v="Cash"/>
    <s v="Cloud Services Inc"/>
    <n v="1"/>
  </r>
  <r>
    <x v="2046"/>
    <x v="112"/>
    <s v="CUST_1329"/>
    <n v="753.1"/>
    <x v="1"/>
    <x v="0"/>
    <s v="Card"/>
    <s v="Tech Solutions Ltd"/>
    <n v="1"/>
  </r>
  <r>
    <x v="2047"/>
    <x v="112"/>
    <s v="CUST_5931"/>
    <n v="546.77"/>
    <x v="5"/>
    <x v="1"/>
    <s v="Cash"/>
    <s v="Industrial Supply Co"/>
    <n v="1"/>
  </r>
  <r>
    <x v="2048"/>
    <x v="112"/>
    <s v="CUST_2245"/>
    <n v="278.20999999999998"/>
    <x v="3"/>
    <x v="2"/>
    <s v="Direct Debit"/>
    <s v="Advisory Partners"/>
    <n v="1"/>
  </r>
  <r>
    <x v="2049"/>
    <x v="113"/>
    <s v="CUST_5719"/>
    <n v="323.67"/>
    <x v="6"/>
    <x v="2"/>
    <s v="Cash"/>
    <s v="Cloud Services Inc"/>
    <n v="1"/>
  </r>
  <r>
    <x v="2050"/>
    <x v="113"/>
    <s v="CUST_8218"/>
    <n v="1723.62"/>
    <x v="2"/>
    <x v="1"/>
    <s v="Card"/>
    <s v="Office Depot"/>
    <n v="1"/>
  </r>
  <r>
    <x v="2051"/>
    <x v="113"/>
    <s v="CUST_1822"/>
    <n v="1017.78"/>
    <x v="5"/>
    <x v="0"/>
    <s v="Transfer"/>
    <s v="Learning Academy"/>
    <n v="1"/>
  </r>
  <r>
    <x v="2052"/>
    <x v="113"/>
    <s v="CUST_6877"/>
    <n v="798.27"/>
    <x v="4"/>
    <x v="3"/>
    <s v="Card"/>
    <s v="City Hotel"/>
    <n v="1"/>
  </r>
  <r>
    <x v="2053"/>
    <x v="113"/>
    <s v="CUST_1306"/>
    <n v="643.95000000000005"/>
    <x v="0"/>
    <x v="3"/>
    <s v="Card"/>
    <s v="British Airways"/>
    <n v="1"/>
  </r>
  <r>
    <x v="2054"/>
    <x v="113"/>
    <s v="CUST_2742"/>
    <n v="328.23"/>
    <x v="0"/>
    <x v="3"/>
    <s v="Transfer"/>
    <s v="Tech Solutions Ltd"/>
    <n v="1"/>
  </r>
  <r>
    <x v="2055"/>
    <x v="113"/>
    <s v="CUST_4300"/>
    <n v="1266.8399999999999"/>
    <x v="5"/>
    <x v="0"/>
    <s v="Cash"/>
    <s v="Marketing Agency Ltd"/>
    <n v="1"/>
  </r>
  <r>
    <x v="2056"/>
    <x v="113"/>
    <s v="CUST_5650"/>
    <n v="1189.6099999999999"/>
    <x v="4"/>
    <x v="1"/>
    <s v="Card"/>
    <s v="Tech Solutions Ltd"/>
    <n v="1"/>
  </r>
  <r>
    <x v="2057"/>
    <x v="113"/>
    <s v="CUST_3702"/>
    <n v="762.42"/>
    <x v="5"/>
    <x v="3"/>
    <s v="Direct Debit"/>
    <s v="Cloud Services Inc"/>
    <n v="1"/>
  </r>
  <r>
    <x v="2058"/>
    <x v="113"/>
    <s v="CUST_8084"/>
    <n v="17782.080000000002"/>
    <x v="2"/>
    <x v="2"/>
    <s v="Transfer"/>
    <s v="Conference Center"/>
    <n v="1"/>
  </r>
  <r>
    <x v="2059"/>
    <x v="113"/>
    <s v="CUST_5199"/>
    <n v="351.2"/>
    <x v="9"/>
    <x v="0"/>
    <s v="Transfer"/>
    <s v="Industrial Supply Co"/>
    <n v="1"/>
  </r>
  <r>
    <x v="2060"/>
    <x v="113"/>
    <s v="CUST_8365"/>
    <n v="1983.04"/>
    <x v="5"/>
    <x v="1"/>
    <s v="Cash"/>
    <s v="City Hotel"/>
    <n v="1"/>
  </r>
  <r>
    <x v="2061"/>
    <x v="113"/>
    <s v="CUST_4554"/>
    <n v="1871.68"/>
    <x v="0"/>
    <x v="0"/>
    <s v="Cash"/>
    <s v="Office Depot"/>
    <n v="1"/>
  </r>
  <r>
    <x v="2062"/>
    <x v="113"/>
    <s v="CUST_3972"/>
    <n v="400.43"/>
    <x v="2"/>
    <x v="1"/>
    <s v="Direct Debit"/>
    <s v="Conference Center"/>
    <n v="1"/>
  </r>
  <r>
    <x v="2063"/>
    <x v="113"/>
    <s v="CUST_8701"/>
    <n v="1759.07"/>
    <x v="10"/>
    <x v="1"/>
    <s v="Card"/>
    <s v="Industrial Supply Co"/>
    <n v="1"/>
  </r>
  <r>
    <x v="2064"/>
    <x v="113"/>
    <s v="CUST_4009"/>
    <n v="202.21"/>
    <x v="5"/>
    <x v="1"/>
    <s v="Direct Debit"/>
    <s v="Stationary World"/>
    <n v="1"/>
  </r>
  <r>
    <x v="2065"/>
    <x v="113"/>
    <s v="CUST_1242"/>
    <n v="540.80999999999995"/>
    <x v="9"/>
    <x v="1"/>
    <s v="Card"/>
    <s v="Software Vendor"/>
    <n v="1"/>
  </r>
  <r>
    <x v="2066"/>
    <x v="113"/>
    <s v="CUST_1142"/>
    <n v="14202.71"/>
    <x v="8"/>
    <x v="0"/>
    <s v="Transfer"/>
    <s v="Advisory Partners"/>
    <n v="1"/>
  </r>
  <r>
    <x v="2067"/>
    <x v="113"/>
    <s v="CUST_2545"/>
    <n v="1123.02"/>
    <x v="8"/>
    <x v="2"/>
    <s v="Cash"/>
    <s v="Industrial Supply Co"/>
    <n v="1"/>
  </r>
  <r>
    <x v="2068"/>
    <x v="113"/>
    <s v="CUST_6580"/>
    <n v="1890.37"/>
    <x v="5"/>
    <x v="1"/>
    <s v="Direct Debit"/>
    <s v="Unknown Merchant"/>
    <n v="1"/>
  </r>
  <r>
    <x v="2069"/>
    <x v="113"/>
    <s v="CUST_4250"/>
    <n v="1032.95"/>
    <x v="7"/>
    <x v="3"/>
    <s v="Transfer"/>
    <s v="Marketing Agency Ltd"/>
    <n v="1"/>
  </r>
  <r>
    <x v="2070"/>
    <x v="113"/>
    <s v="CUST_9708"/>
    <n v="1280.68"/>
    <x v="3"/>
    <x v="3"/>
    <s v="Cash"/>
    <s v="Software Vendor"/>
    <n v="1"/>
  </r>
  <r>
    <x v="2071"/>
    <x v="113"/>
    <s v="CUST_3744"/>
    <n v="1901.2"/>
    <x v="3"/>
    <x v="2"/>
    <s v="Card"/>
    <s v="City Hotel"/>
    <n v="1"/>
  </r>
  <r>
    <x v="2072"/>
    <x v="113"/>
    <s v="CUST_6463"/>
    <n v="171.67"/>
    <x v="1"/>
    <x v="2"/>
    <s v="Cash"/>
    <s v="Unknown Merchant"/>
    <n v="1"/>
  </r>
  <r>
    <x v="2073"/>
    <x v="113"/>
    <s v="CUST_5587"/>
    <n v="1198.29"/>
    <x v="6"/>
    <x v="1"/>
    <s v="Card"/>
    <s v="City Hotel"/>
    <n v="1"/>
  </r>
  <r>
    <x v="2074"/>
    <x v="113"/>
    <s v="CUST_3800"/>
    <n v="1285.43"/>
    <x v="0"/>
    <x v="3"/>
    <s v="Direct Debit"/>
    <s v="Cloud Services Inc"/>
    <n v="1"/>
  </r>
  <r>
    <x v="2075"/>
    <x v="113"/>
    <s v="CUST_6703"/>
    <n v="1227.07"/>
    <x v="4"/>
    <x v="2"/>
    <s v="Direct Debit"/>
    <s v="Conference Center"/>
    <n v="1"/>
  </r>
  <r>
    <x v="2076"/>
    <x v="113"/>
    <s v="CUST_6132"/>
    <n v="932.91"/>
    <x v="4"/>
    <x v="3"/>
    <s v="Transfer"/>
    <s v="Legal Advisors"/>
    <n v="1"/>
  </r>
  <r>
    <x v="2077"/>
    <x v="114"/>
    <s v="CUST_7028"/>
    <n v="1715.72"/>
    <x v="3"/>
    <x v="1"/>
    <s v="Cash"/>
    <s v="Office Depot"/>
    <n v="1"/>
  </r>
  <r>
    <x v="2078"/>
    <x v="114"/>
    <s v="CUST_6415"/>
    <n v="1125.49"/>
    <x v="2"/>
    <x v="3"/>
    <s v="Cash"/>
    <s v="Industrial Supply Co"/>
    <n v="1"/>
  </r>
  <r>
    <x v="2079"/>
    <x v="114"/>
    <s v="CUST_6408"/>
    <n v="549.41"/>
    <x v="7"/>
    <x v="0"/>
    <s v="Direct Debit"/>
    <s v="Office Depot"/>
    <n v="1"/>
  </r>
  <r>
    <x v="2080"/>
    <x v="114"/>
    <s v="CUST_2521"/>
    <n v="1219.67"/>
    <x v="1"/>
    <x v="2"/>
    <s v="Direct Debit"/>
    <s v="Unknown Merchant"/>
    <n v="1"/>
  </r>
  <r>
    <x v="2081"/>
    <x v="114"/>
    <s v="CUST_2492"/>
    <n v="1808.22"/>
    <x v="2"/>
    <x v="0"/>
    <s v="Cash"/>
    <s v="Industrial Supply Co"/>
    <n v="1"/>
  </r>
  <r>
    <x v="2082"/>
    <x v="114"/>
    <s v="CUST_4736"/>
    <n v="9160.81"/>
    <x v="4"/>
    <x v="3"/>
    <s v="Transfer"/>
    <s v="Power Supply Co"/>
    <n v="1"/>
  </r>
  <r>
    <x v="2083"/>
    <x v="114"/>
    <s v="CUST_5648"/>
    <n v="8993.42"/>
    <x v="8"/>
    <x v="1"/>
    <s v="Card"/>
    <s v="Unknown Merchant"/>
    <n v="1"/>
  </r>
  <r>
    <x v="2084"/>
    <x v="114"/>
    <s v="CUST_3093"/>
    <n v="1977.55"/>
    <x v="5"/>
    <x v="2"/>
    <s v="Card"/>
    <s v="British Airways"/>
    <n v="1"/>
  </r>
  <r>
    <x v="2085"/>
    <x v="114"/>
    <s v="CUST_8605"/>
    <n v="1042.3499999999999"/>
    <x v="0"/>
    <x v="0"/>
    <s v="Direct Debit"/>
    <s v="Cloud Services Inc"/>
    <n v="1"/>
  </r>
  <r>
    <x v="2086"/>
    <x v="114"/>
    <s v="CUST_1813"/>
    <n v="269.91000000000003"/>
    <x v="10"/>
    <x v="3"/>
    <s v="Cash"/>
    <s v="Software Vendor"/>
    <n v="1"/>
  </r>
  <r>
    <x v="2087"/>
    <x v="114"/>
    <s v="CUST_3572"/>
    <n v="160.58000000000001"/>
    <x v="4"/>
    <x v="0"/>
    <s v="Direct Debit"/>
    <s v="Tech Solutions Ltd"/>
    <n v="1"/>
  </r>
  <r>
    <x v="2088"/>
    <x v="114"/>
    <s v="CUST_1508"/>
    <n v="270.08"/>
    <x v="10"/>
    <x v="2"/>
    <s v="Direct Debit"/>
    <s v="City Hotel"/>
    <n v="1"/>
  </r>
  <r>
    <x v="2089"/>
    <x v="114"/>
    <s v="CUST_1540"/>
    <n v="13662.67"/>
    <x v="3"/>
    <x v="2"/>
    <s v="Cash"/>
    <s v="Software Vendor"/>
    <n v="1"/>
  </r>
  <r>
    <x v="2090"/>
    <x v="114"/>
    <s v="CUST_6002"/>
    <n v="1048.3900000000001"/>
    <x v="1"/>
    <x v="2"/>
    <s v="Card"/>
    <s v="Office Depot"/>
    <n v="1"/>
  </r>
  <r>
    <x v="2091"/>
    <x v="114"/>
    <s v="CUST_8320"/>
    <n v="116.28"/>
    <x v="10"/>
    <x v="3"/>
    <s v="Cash"/>
    <s v="Software Vendor"/>
    <n v="1"/>
  </r>
  <r>
    <x v="2092"/>
    <x v="114"/>
    <s v="CUST_1818"/>
    <n v="218.79"/>
    <x v="5"/>
    <x v="2"/>
    <s v="Cash"/>
    <s v="Unknown Merchant"/>
    <n v="1"/>
  </r>
  <r>
    <x v="2093"/>
    <x v="114"/>
    <s v="CUST_5947"/>
    <n v="1075.4000000000001"/>
    <x v="1"/>
    <x v="0"/>
    <s v="Card"/>
    <s v="City Hotel"/>
    <n v="1"/>
  </r>
  <r>
    <x v="2094"/>
    <x v="114"/>
    <s v="CUST_5298"/>
    <n v="19150.689999999999"/>
    <x v="8"/>
    <x v="2"/>
    <s v="Direct Debit"/>
    <s v="Tech Solutions Ltd"/>
    <n v="1"/>
  </r>
  <r>
    <x v="2095"/>
    <x v="114"/>
    <s v="CUST_1071"/>
    <n v="14759.18"/>
    <x v="9"/>
    <x v="2"/>
    <s v="Transfer"/>
    <s v="Marketing Agency Ltd"/>
    <n v="1"/>
  </r>
  <r>
    <x v="2096"/>
    <x v="114"/>
    <s v="CUST_2550"/>
    <n v="387.26"/>
    <x v="9"/>
    <x v="3"/>
    <s v="Direct Debit"/>
    <s v="Stationary World"/>
    <n v="1"/>
  </r>
  <r>
    <x v="2097"/>
    <x v="114"/>
    <s v="CUST_6370"/>
    <n v="6771.74"/>
    <x v="4"/>
    <x v="3"/>
    <s v="Direct Debit"/>
    <s v="Advisory Partners"/>
    <n v="1"/>
  </r>
  <r>
    <x v="2098"/>
    <x v="114"/>
    <s v="CUST_6396"/>
    <n v="1272.2"/>
    <x v="4"/>
    <x v="0"/>
    <s v="Cash"/>
    <s v="Software Vendor"/>
    <n v="1"/>
  </r>
  <r>
    <x v="2099"/>
    <x v="114"/>
    <s v="CUST_5227"/>
    <n v="588.47"/>
    <x v="6"/>
    <x v="1"/>
    <s v="Direct Debit"/>
    <s v="Advisory Partners"/>
    <n v="1"/>
  </r>
  <r>
    <x v="2100"/>
    <x v="114"/>
    <s v="CUST_1906"/>
    <n v="630.72"/>
    <x v="1"/>
    <x v="1"/>
    <s v="Transfer"/>
    <s v="British Airways"/>
    <n v="1"/>
  </r>
  <r>
    <x v="2101"/>
    <x v="114"/>
    <s v="CUST_4881"/>
    <n v="79.45"/>
    <x v="2"/>
    <x v="2"/>
    <s v="Cash"/>
    <s v="Maintenance Services"/>
    <n v="1"/>
  </r>
  <r>
    <x v="2102"/>
    <x v="115"/>
    <s v="CUST_1417"/>
    <n v="312.58"/>
    <x v="10"/>
    <x v="3"/>
    <s v="Card"/>
    <s v="Maintenance Services"/>
    <n v="1"/>
  </r>
  <r>
    <x v="2103"/>
    <x v="115"/>
    <s v="CUST_6293"/>
    <n v="1024.83"/>
    <x v="1"/>
    <x v="1"/>
    <s v="Cash"/>
    <s v="Industrial Supply Co"/>
    <n v="1"/>
  </r>
  <r>
    <x v="2104"/>
    <x v="115"/>
    <s v="CUST_6619"/>
    <n v="370.58"/>
    <x v="5"/>
    <x v="2"/>
    <s v="Card"/>
    <s v="Maintenance Services"/>
    <n v="1"/>
  </r>
  <r>
    <x v="2105"/>
    <x v="115"/>
    <s v="CUST_3808"/>
    <n v="55.45"/>
    <x v="3"/>
    <x v="0"/>
    <s v="Cash"/>
    <s v="Advisory Partners"/>
    <n v="1"/>
  </r>
  <r>
    <x v="2106"/>
    <x v="115"/>
    <s v="CUST_1791"/>
    <n v="365.27"/>
    <x v="3"/>
    <x v="3"/>
    <s v="Transfer"/>
    <s v="Advisory Partners"/>
    <n v="1"/>
  </r>
  <r>
    <x v="2107"/>
    <x v="115"/>
    <s v="CUST_3433"/>
    <n v="1037.5999999999999"/>
    <x v="5"/>
    <x v="1"/>
    <s v="Cash"/>
    <s v="Unknown Merchant"/>
    <n v="1"/>
  </r>
  <r>
    <x v="2108"/>
    <x v="115"/>
    <s v="CUST_6704"/>
    <n v="481.4"/>
    <x v="2"/>
    <x v="2"/>
    <s v="Transfer"/>
    <s v="Tech Solutions Ltd"/>
    <n v="1"/>
  </r>
  <r>
    <x v="2109"/>
    <x v="115"/>
    <s v="CUST_9737"/>
    <n v="423.32"/>
    <x v="7"/>
    <x v="0"/>
    <s v="Transfer"/>
    <s v="Legal Advisors"/>
    <n v="1"/>
  </r>
  <r>
    <x v="2110"/>
    <x v="115"/>
    <s v="CUST_7588"/>
    <n v="340.91"/>
    <x v="10"/>
    <x v="2"/>
    <s v="Direct Debit"/>
    <s v="Unknown Merchant"/>
    <n v="1"/>
  </r>
  <r>
    <x v="2111"/>
    <x v="115"/>
    <s v="CUST_3326"/>
    <n v="274.57"/>
    <x v="6"/>
    <x v="2"/>
    <s v="Cash"/>
    <s v="Cloud Services Inc"/>
    <n v="1"/>
  </r>
  <r>
    <x v="2112"/>
    <x v="115"/>
    <s v="CUST_7771"/>
    <n v="1348.41"/>
    <x v="3"/>
    <x v="1"/>
    <s v="Transfer"/>
    <s v="Tech Solutions Ltd"/>
    <n v="1"/>
  </r>
  <r>
    <x v="2113"/>
    <x v="115"/>
    <s v="CUST_6876"/>
    <n v="1490.49"/>
    <x v="2"/>
    <x v="1"/>
    <s v="Cash"/>
    <s v="Cloud Services Inc"/>
    <n v="1"/>
  </r>
  <r>
    <x v="2114"/>
    <x v="115"/>
    <s v="CUST_9532"/>
    <n v="1185.79"/>
    <x v="8"/>
    <x v="1"/>
    <s v="Direct Debit"/>
    <s v="Marketing Agency Ltd"/>
    <n v="1"/>
  </r>
  <r>
    <x v="2115"/>
    <x v="115"/>
    <s v="CUST_5399"/>
    <n v="288.73"/>
    <x v="6"/>
    <x v="0"/>
    <s v="Cash"/>
    <s v="Maintenance Services"/>
    <n v="1"/>
  </r>
  <r>
    <x v="2116"/>
    <x v="115"/>
    <s v="CUST_4199"/>
    <n v="177.66"/>
    <x v="0"/>
    <x v="0"/>
    <s v="Direct Debit"/>
    <s v="Power Supply Co"/>
    <n v="1"/>
  </r>
  <r>
    <x v="2117"/>
    <x v="115"/>
    <s v="CUST_1154"/>
    <n v="1373.47"/>
    <x v="8"/>
    <x v="2"/>
    <s v="Cash"/>
    <s v="Maintenance Services"/>
    <n v="1"/>
  </r>
  <r>
    <x v="2118"/>
    <x v="115"/>
    <s v="CUST_2850"/>
    <n v="694.01"/>
    <x v="10"/>
    <x v="0"/>
    <s v="Transfer"/>
    <s v="Advisory Partners"/>
    <n v="1"/>
  </r>
  <r>
    <x v="2119"/>
    <x v="115"/>
    <s v="CUST_6560"/>
    <n v="260.73"/>
    <x v="3"/>
    <x v="3"/>
    <s v="Direct Debit"/>
    <s v="Learning Academy"/>
    <n v="1"/>
  </r>
  <r>
    <x v="2120"/>
    <x v="115"/>
    <s v="CUST_3349"/>
    <n v="627.94000000000005"/>
    <x v="2"/>
    <x v="3"/>
    <s v="Direct Debit"/>
    <s v="Cloud Services Inc"/>
    <n v="1"/>
  </r>
  <r>
    <x v="2121"/>
    <x v="115"/>
    <s v="CUST_5155"/>
    <n v="1496.71"/>
    <x v="9"/>
    <x v="0"/>
    <s v="Direct Debit"/>
    <s v="Power Supply Co"/>
    <n v="1"/>
  </r>
  <r>
    <x v="2122"/>
    <x v="115"/>
    <s v="CUST_2422"/>
    <n v="62.01"/>
    <x v="3"/>
    <x v="3"/>
    <s v="Transfer"/>
    <s v="British Airways"/>
    <n v="1"/>
  </r>
  <r>
    <x v="2123"/>
    <x v="115"/>
    <s v="CUST_3986"/>
    <n v="450.42"/>
    <x v="8"/>
    <x v="1"/>
    <s v="Direct Debit"/>
    <s v="City Hotel"/>
    <n v="1"/>
  </r>
  <r>
    <x v="2124"/>
    <x v="115"/>
    <s v="CUST_7823"/>
    <n v="265.38"/>
    <x v="6"/>
    <x v="0"/>
    <s v="Direct Debit"/>
    <s v="Cloud Services Inc"/>
    <n v="1"/>
  </r>
  <r>
    <x v="2125"/>
    <x v="115"/>
    <s v="CUST_7684"/>
    <n v="706.28"/>
    <x v="5"/>
    <x v="3"/>
    <s v="Direct Debit"/>
    <s v="Tech Solutions Ltd"/>
    <n v="1"/>
  </r>
  <r>
    <x v="2126"/>
    <x v="115"/>
    <s v="CUST_8545"/>
    <n v="949.33"/>
    <x v="5"/>
    <x v="1"/>
    <s v="Direct Debit"/>
    <s v="British Airways"/>
    <n v="1"/>
  </r>
  <r>
    <x v="2127"/>
    <x v="115"/>
    <s v="CUST_4819"/>
    <n v="750.67"/>
    <x v="8"/>
    <x v="3"/>
    <s v="Cash"/>
    <s v="Conference Center"/>
    <n v="1"/>
  </r>
  <r>
    <x v="2128"/>
    <x v="116"/>
    <s v="CUST_8114"/>
    <n v="1515.53"/>
    <x v="7"/>
    <x v="0"/>
    <s v="Cash"/>
    <s v="Industrial Supply Co"/>
    <n v="1"/>
  </r>
  <r>
    <x v="2129"/>
    <x v="116"/>
    <s v="CUST_6320"/>
    <n v="504.18"/>
    <x v="6"/>
    <x v="1"/>
    <s v="Cash"/>
    <s v="City Hotel"/>
    <n v="1"/>
  </r>
  <r>
    <x v="2130"/>
    <x v="116"/>
    <s v="CUST_6047"/>
    <n v="848.66"/>
    <x v="1"/>
    <x v="0"/>
    <s v="Direct Debit"/>
    <s v="Unknown Merchant"/>
    <n v="1"/>
  </r>
  <r>
    <x v="2131"/>
    <x v="116"/>
    <s v="CUST_2130"/>
    <n v="69.84"/>
    <x v="0"/>
    <x v="0"/>
    <s v="Cash"/>
    <s v="Unknown Merchant"/>
    <n v="1"/>
  </r>
  <r>
    <x v="2132"/>
    <x v="116"/>
    <s v="CUST_7353"/>
    <n v="1017.56"/>
    <x v="7"/>
    <x v="3"/>
    <s v="Cash"/>
    <s v="British Airways"/>
    <n v="1"/>
  </r>
  <r>
    <x v="2133"/>
    <x v="116"/>
    <s v="CUST_4664"/>
    <n v="1326.96"/>
    <x v="7"/>
    <x v="3"/>
    <s v="Cash"/>
    <s v="Legal Advisors"/>
    <n v="1"/>
  </r>
  <r>
    <x v="2134"/>
    <x v="116"/>
    <s v="CUST_9234"/>
    <n v="1939.84"/>
    <x v="7"/>
    <x v="0"/>
    <s v="Card"/>
    <s v="Cloud Services Inc"/>
    <n v="1"/>
  </r>
  <r>
    <x v="2135"/>
    <x v="116"/>
    <s v="CUST_2695"/>
    <n v="177.47"/>
    <x v="6"/>
    <x v="0"/>
    <s v="Transfer"/>
    <s v="Legal Advisors"/>
    <n v="1"/>
  </r>
  <r>
    <x v="2136"/>
    <x v="116"/>
    <s v="CUST_9090"/>
    <n v="1696.44"/>
    <x v="10"/>
    <x v="1"/>
    <s v="Transfer"/>
    <s v="Legal Advisors"/>
    <n v="1"/>
  </r>
  <r>
    <x v="2137"/>
    <x v="116"/>
    <s v="CUST_9362"/>
    <n v="462.37"/>
    <x v="1"/>
    <x v="1"/>
    <s v="Direct Debit"/>
    <s v="Industrial Supply Co"/>
    <n v="1"/>
  </r>
  <r>
    <x v="2138"/>
    <x v="116"/>
    <s v="CUST_1923"/>
    <n v="1706.28"/>
    <x v="7"/>
    <x v="2"/>
    <s v="Transfer"/>
    <s v="Marketing Agency Ltd"/>
    <n v="1"/>
  </r>
  <r>
    <x v="2139"/>
    <x v="116"/>
    <s v="CUST_7089"/>
    <n v="839.41"/>
    <x v="4"/>
    <x v="1"/>
    <s v="Cash"/>
    <s v="Conference Center"/>
    <n v="1"/>
  </r>
  <r>
    <x v="2140"/>
    <x v="116"/>
    <s v="CUST_1787"/>
    <n v="1617.99"/>
    <x v="0"/>
    <x v="2"/>
    <s v="Direct Debit"/>
    <s v="Power Supply Co"/>
    <n v="1"/>
  </r>
  <r>
    <x v="2141"/>
    <x v="116"/>
    <s v="CUST_5497"/>
    <n v="1346.44"/>
    <x v="0"/>
    <x v="0"/>
    <s v="Direct Debit"/>
    <s v="Maintenance Services"/>
    <n v="1"/>
  </r>
  <r>
    <x v="2142"/>
    <x v="116"/>
    <s v="CUST_1988"/>
    <n v="1098.54"/>
    <x v="10"/>
    <x v="2"/>
    <s v="Cash"/>
    <s v="Cloud Services Inc"/>
    <n v="1"/>
  </r>
  <r>
    <x v="2143"/>
    <x v="116"/>
    <s v="CUST_2487"/>
    <n v="555.16"/>
    <x v="3"/>
    <x v="0"/>
    <s v="Transfer"/>
    <s v="British Airways"/>
    <n v="1"/>
  </r>
  <r>
    <x v="2144"/>
    <x v="116"/>
    <s v="CUST_3251"/>
    <n v="1195.01"/>
    <x v="0"/>
    <x v="2"/>
    <s v="Cash"/>
    <s v="Cloud Services Inc"/>
    <n v="1"/>
  </r>
  <r>
    <x v="2145"/>
    <x v="116"/>
    <s v="CUST_3355"/>
    <n v="414.91"/>
    <x v="10"/>
    <x v="2"/>
    <s v="Cash"/>
    <s v="Maintenance Services"/>
    <n v="1"/>
  </r>
  <r>
    <x v="2146"/>
    <x v="116"/>
    <s v="CUST_5861"/>
    <n v="404.48"/>
    <x v="5"/>
    <x v="1"/>
    <s v="Cash"/>
    <s v="Learning Academy"/>
    <n v="1"/>
  </r>
  <r>
    <x v="2147"/>
    <x v="117"/>
    <s v="CUST_7287"/>
    <n v="519.86"/>
    <x v="2"/>
    <x v="1"/>
    <s v="Direct Debit"/>
    <s v="Unknown Merchant"/>
    <n v="1"/>
  </r>
  <r>
    <x v="2148"/>
    <x v="117"/>
    <s v="CUST_1224"/>
    <n v="1043.72"/>
    <x v="9"/>
    <x v="3"/>
    <s v="Transfer"/>
    <s v="Tech Solutions Ltd"/>
    <n v="1"/>
  </r>
  <r>
    <x v="2149"/>
    <x v="117"/>
    <s v="CUST_9801"/>
    <n v="970.27"/>
    <x v="8"/>
    <x v="3"/>
    <s v="Direct Debit"/>
    <s v="Office Depot"/>
    <n v="1"/>
  </r>
  <r>
    <x v="2150"/>
    <x v="117"/>
    <s v="CUST_8312"/>
    <n v="347.83"/>
    <x v="1"/>
    <x v="3"/>
    <s v="Cash"/>
    <s v="British Airways"/>
    <n v="1"/>
  </r>
  <r>
    <x v="2151"/>
    <x v="117"/>
    <s v="CUST_2704"/>
    <n v="1679.16"/>
    <x v="2"/>
    <x v="0"/>
    <s v="Card"/>
    <s v="Marketing Agency Ltd"/>
    <n v="1"/>
  </r>
  <r>
    <x v="2152"/>
    <x v="117"/>
    <s v="CUST_9941"/>
    <n v="819.83"/>
    <x v="7"/>
    <x v="1"/>
    <s v="Cash"/>
    <s v="Maintenance Services"/>
    <n v="1"/>
  </r>
  <r>
    <x v="2153"/>
    <x v="117"/>
    <s v="CUST_8351"/>
    <n v="1401.59"/>
    <x v="6"/>
    <x v="3"/>
    <s v="Card"/>
    <s v="Power Supply Co"/>
    <n v="1"/>
  </r>
  <r>
    <x v="2154"/>
    <x v="117"/>
    <s v="CUST_3567"/>
    <n v="1522.06"/>
    <x v="5"/>
    <x v="1"/>
    <s v="Card"/>
    <s v="Marketing Agency Ltd"/>
    <n v="1"/>
  </r>
  <r>
    <x v="2155"/>
    <x v="117"/>
    <s v="CUST_8355"/>
    <n v="945.7"/>
    <x v="8"/>
    <x v="2"/>
    <s v="Cash"/>
    <s v="Advisory Partners"/>
    <n v="1"/>
  </r>
  <r>
    <x v="2156"/>
    <x v="117"/>
    <s v="CUST_5796"/>
    <n v="1547.15"/>
    <x v="2"/>
    <x v="1"/>
    <s v="Cash"/>
    <s v="Advisory Partners"/>
    <n v="1"/>
  </r>
  <r>
    <x v="2157"/>
    <x v="117"/>
    <s v="CUST_7079"/>
    <n v="1279.6300000000001"/>
    <x v="4"/>
    <x v="1"/>
    <s v="Cash"/>
    <s v="Conference Center"/>
    <n v="1"/>
  </r>
  <r>
    <x v="2158"/>
    <x v="117"/>
    <s v="CUST_9107"/>
    <n v="68.510000000000005"/>
    <x v="9"/>
    <x v="0"/>
    <s v="Cash"/>
    <s v="Office Depot"/>
    <n v="1"/>
  </r>
  <r>
    <x v="2159"/>
    <x v="117"/>
    <s v="CUST_7737"/>
    <n v="1485.85"/>
    <x v="7"/>
    <x v="0"/>
    <s v="Direct Debit"/>
    <s v="British Airways"/>
    <n v="1"/>
  </r>
  <r>
    <x v="2160"/>
    <x v="117"/>
    <s v="CUST_6191"/>
    <n v="1944.81"/>
    <x v="3"/>
    <x v="2"/>
    <s v="Cash"/>
    <s v="City Hotel"/>
    <n v="1"/>
  </r>
  <r>
    <x v="2161"/>
    <x v="117"/>
    <s v="CUST_2014"/>
    <n v="1809.17"/>
    <x v="3"/>
    <x v="3"/>
    <s v="Direct Debit"/>
    <s v="City Hotel"/>
    <n v="1"/>
  </r>
  <r>
    <x v="2162"/>
    <x v="117"/>
    <s v="CUST_7611"/>
    <n v="1025.78"/>
    <x v="0"/>
    <x v="1"/>
    <s v="Direct Debit"/>
    <s v="Unknown Merchant"/>
    <n v="1"/>
  </r>
  <r>
    <x v="2163"/>
    <x v="117"/>
    <s v="CUST_8705"/>
    <n v="1289.7"/>
    <x v="5"/>
    <x v="1"/>
    <s v="Cash"/>
    <s v="Unknown Merchant"/>
    <n v="1"/>
  </r>
  <r>
    <x v="2164"/>
    <x v="117"/>
    <s v="CUST_9201"/>
    <n v="1822.49"/>
    <x v="4"/>
    <x v="2"/>
    <s v="Cash"/>
    <s v="Advisory Partners"/>
    <n v="1"/>
  </r>
  <r>
    <x v="2165"/>
    <x v="117"/>
    <s v="CUST_8523"/>
    <n v="778.7"/>
    <x v="4"/>
    <x v="0"/>
    <s v="Cash"/>
    <s v="Stationary World"/>
    <n v="1"/>
  </r>
  <r>
    <x v="2166"/>
    <x v="117"/>
    <s v="CUST_5102"/>
    <n v="1479.24"/>
    <x v="8"/>
    <x v="1"/>
    <s v="Card"/>
    <s v="Unknown Merchant"/>
    <n v="1"/>
  </r>
  <r>
    <x v="2167"/>
    <x v="117"/>
    <s v="CUST_3273"/>
    <n v="1411.54"/>
    <x v="9"/>
    <x v="1"/>
    <s v="Transfer"/>
    <s v="Maintenance Services"/>
    <n v="1"/>
  </r>
  <r>
    <x v="2168"/>
    <x v="117"/>
    <s v="CUST_8022"/>
    <n v="1373.7"/>
    <x v="1"/>
    <x v="0"/>
    <s v="Cash"/>
    <s v="Cloud Services Inc"/>
    <n v="1"/>
  </r>
  <r>
    <x v="2169"/>
    <x v="117"/>
    <s v="CUST_4621"/>
    <n v="841.36"/>
    <x v="6"/>
    <x v="0"/>
    <s v="Transfer"/>
    <s v="Stationary World"/>
    <n v="1"/>
  </r>
  <r>
    <x v="2170"/>
    <x v="117"/>
    <s v="CUST_7852"/>
    <n v="1384.32"/>
    <x v="4"/>
    <x v="0"/>
    <s v="Direct Debit"/>
    <s v="Power Supply Co"/>
    <n v="1"/>
  </r>
  <r>
    <x v="2171"/>
    <x v="117"/>
    <s v="CUST_8013"/>
    <n v="1256.05"/>
    <x v="1"/>
    <x v="0"/>
    <s v="Card"/>
    <s v="British Airways"/>
    <n v="1"/>
  </r>
  <r>
    <x v="2172"/>
    <x v="117"/>
    <s v="CUST_7639"/>
    <n v="622.07000000000005"/>
    <x v="8"/>
    <x v="1"/>
    <s v="Direct Debit"/>
    <s v="British Airways"/>
    <n v="1"/>
  </r>
  <r>
    <x v="2173"/>
    <x v="118"/>
    <s v="CUST_5218"/>
    <n v="687.35"/>
    <x v="4"/>
    <x v="3"/>
    <s v="Card"/>
    <s v="Tech Solutions Ltd"/>
    <n v="1"/>
  </r>
  <r>
    <x v="2174"/>
    <x v="118"/>
    <s v="CUST_3779"/>
    <n v="436.25"/>
    <x v="8"/>
    <x v="2"/>
    <s v="Cash"/>
    <s v="Conference Center"/>
    <n v="1"/>
  </r>
  <r>
    <x v="2175"/>
    <x v="118"/>
    <s v="CUST_5243"/>
    <n v="1205.5999999999999"/>
    <x v="5"/>
    <x v="3"/>
    <s v="Direct Debit"/>
    <s v="Unknown Merchant"/>
    <n v="1"/>
  </r>
  <r>
    <x v="2176"/>
    <x v="118"/>
    <s v="CUST_4549"/>
    <n v="1445.79"/>
    <x v="2"/>
    <x v="3"/>
    <s v="Cash"/>
    <s v="Office Depot"/>
    <n v="1"/>
  </r>
  <r>
    <x v="2177"/>
    <x v="118"/>
    <s v="CUST_1089"/>
    <n v="1278.5999999999999"/>
    <x v="10"/>
    <x v="0"/>
    <s v="Direct Debit"/>
    <s v="Marketing Agency Ltd"/>
    <n v="1"/>
  </r>
  <r>
    <x v="2178"/>
    <x v="118"/>
    <s v="CUST_9632"/>
    <n v="1881.63"/>
    <x v="2"/>
    <x v="2"/>
    <s v="Transfer"/>
    <s v="City Hotel"/>
    <n v="1"/>
  </r>
  <r>
    <x v="2179"/>
    <x v="118"/>
    <s v="CUST_3979"/>
    <n v="1325.76"/>
    <x v="1"/>
    <x v="1"/>
    <s v="Direct Debit"/>
    <s v="Conference Center"/>
    <n v="1"/>
  </r>
  <r>
    <x v="2180"/>
    <x v="118"/>
    <s v="CUST_9616"/>
    <n v="625.05999999999995"/>
    <x v="3"/>
    <x v="0"/>
    <s v="Card"/>
    <s v="Legal Advisors"/>
    <n v="1"/>
  </r>
  <r>
    <x v="2181"/>
    <x v="118"/>
    <s v="CUST_4062"/>
    <n v="136.69"/>
    <x v="0"/>
    <x v="2"/>
    <s v="Direct Debit"/>
    <s v="Power Supply Co"/>
    <n v="1"/>
  </r>
  <r>
    <x v="2182"/>
    <x v="118"/>
    <s v="CUST_8374"/>
    <n v="1786.75"/>
    <x v="10"/>
    <x v="0"/>
    <s v="Transfer"/>
    <s v="Unknown Merchant"/>
    <n v="1"/>
  </r>
  <r>
    <x v="2183"/>
    <x v="118"/>
    <s v="CUST_6911"/>
    <n v="325.94"/>
    <x v="10"/>
    <x v="2"/>
    <s v="Card"/>
    <s v="Stationary World"/>
    <n v="1"/>
  </r>
  <r>
    <x v="2184"/>
    <x v="118"/>
    <s v="CUST_8647"/>
    <n v="1739.03"/>
    <x v="3"/>
    <x v="0"/>
    <s v="Card"/>
    <s v="Advisory Partners"/>
    <n v="1"/>
  </r>
  <r>
    <x v="2185"/>
    <x v="118"/>
    <s v="CUST_3032"/>
    <n v="884.16"/>
    <x v="3"/>
    <x v="0"/>
    <s v="Cash"/>
    <s v="Legal Advisors"/>
    <n v="1"/>
  </r>
  <r>
    <x v="2186"/>
    <x v="118"/>
    <s v="CUST_8279"/>
    <n v="143.96"/>
    <x v="0"/>
    <x v="3"/>
    <s v="Cash"/>
    <s v="Legal Advisors"/>
    <n v="1"/>
  </r>
  <r>
    <x v="2187"/>
    <x v="118"/>
    <s v="CUST_4966"/>
    <n v="686.16"/>
    <x v="4"/>
    <x v="2"/>
    <s v="Transfer"/>
    <s v="Stationary World"/>
    <n v="1"/>
  </r>
  <r>
    <x v="2188"/>
    <x v="118"/>
    <s v="CUST_3387"/>
    <n v="554.03"/>
    <x v="7"/>
    <x v="3"/>
    <s v="Direct Debit"/>
    <s v="Unknown Merchant"/>
    <n v="1"/>
  </r>
  <r>
    <x v="2189"/>
    <x v="118"/>
    <s v="CUST_5239"/>
    <n v="381.15"/>
    <x v="0"/>
    <x v="3"/>
    <s v="Direct Debit"/>
    <s v="City Hotel"/>
    <n v="1"/>
  </r>
  <r>
    <x v="2190"/>
    <x v="118"/>
    <s v="CUST_2204"/>
    <n v="1223.07"/>
    <x v="3"/>
    <x v="0"/>
    <s v="Card"/>
    <s v="Unknown Merchant"/>
    <n v="1"/>
  </r>
  <r>
    <x v="2191"/>
    <x v="118"/>
    <s v="CUST_2992"/>
    <n v="793"/>
    <x v="10"/>
    <x v="1"/>
    <s v="Card"/>
    <s v="Marketing Agency Ltd"/>
    <n v="1"/>
  </r>
  <r>
    <x v="2192"/>
    <x v="118"/>
    <s v="CUST_1233"/>
    <n v="1238.06"/>
    <x v="9"/>
    <x v="3"/>
    <s v="Direct Debit"/>
    <s v="Stationary World"/>
    <n v="1"/>
  </r>
  <r>
    <x v="2193"/>
    <x v="118"/>
    <s v="CUST_7908"/>
    <n v="1590.37"/>
    <x v="2"/>
    <x v="1"/>
    <s v="Direct Debit"/>
    <s v="Advisory Partners"/>
    <n v="1"/>
  </r>
  <r>
    <x v="2194"/>
    <x v="118"/>
    <s v="CUST_6679"/>
    <n v="1703.29"/>
    <x v="10"/>
    <x v="0"/>
    <s v="Direct Debit"/>
    <s v="Cloud Services Inc"/>
    <n v="1"/>
  </r>
  <r>
    <x v="2195"/>
    <x v="118"/>
    <s v="CUST_6913"/>
    <n v="10387.719999999999"/>
    <x v="9"/>
    <x v="2"/>
    <s v="Transfer"/>
    <s v="Stationary World"/>
    <n v="1"/>
  </r>
  <r>
    <x v="2196"/>
    <x v="119"/>
    <s v="CUST_5164"/>
    <n v="1656.56"/>
    <x v="5"/>
    <x v="2"/>
    <s v="Transfer"/>
    <s v="Maintenance Services"/>
    <n v="1"/>
  </r>
  <r>
    <x v="2197"/>
    <x v="119"/>
    <s v="CUST_5599"/>
    <n v="959.66"/>
    <x v="5"/>
    <x v="0"/>
    <s v="Direct Debit"/>
    <s v="Software Vendor"/>
    <n v="1"/>
  </r>
  <r>
    <x v="2198"/>
    <x v="119"/>
    <s v="CUST_8705"/>
    <n v="1221.23"/>
    <x v="7"/>
    <x v="3"/>
    <s v="Card"/>
    <s v="Advisory Partners"/>
    <n v="1"/>
  </r>
  <r>
    <x v="2199"/>
    <x v="119"/>
    <s v="CUST_9843"/>
    <n v="1904.7"/>
    <x v="2"/>
    <x v="2"/>
    <s v="Cash"/>
    <s v="Stationary World"/>
    <n v="1"/>
  </r>
  <r>
    <x v="2200"/>
    <x v="119"/>
    <s v="CUST_4348"/>
    <n v="1636.63"/>
    <x v="6"/>
    <x v="0"/>
    <s v="Direct Debit"/>
    <s v="Advisory Partners"/>
    <n v="1"/>
  </r>
  <r>
    <x v="2201"/>
    <x v="119"/>
    <s v="CUST_4560"/>
    <n v="469.98"/>
    <x v="7"/>
    <x v="0"/>
    <s v="Card"/>
    <s v="Office Depot"/>
    <n v="1"/>
  </r>
  <r>
    <x v="2202"/>
    <x v="119"/>
    <s v="CUST_3294"/>
    <n v="1893.84"/>
    <x v="8"/>
    <x v="1"/>
    <s v="Direct Debit"/>
    <s v="British Airways"/>
    <n v="1"/>
  </r>
  <r>
    <x v="2203"/>
    <x v="119"/>
    <s v="CUST_7324"/>
    <n v="987.79"/>
    <x v="9"/>
    <x v="3"/>
    <s v="Direct Debit"/>
    <s v="Advisory Partners"/>
    <n v="1"/>
  </r>
  <r>
    <x v="2204"/>
    <x v="119"/>
    <s v="CUST_9662"/>
    <n v="653.80999999999995"/>
    <x v="6"/>
    <x v="3"/>
    <s v="Card"/>
    <s v="British Airways"/>
    <n v="1"/>
  </r>
  <r>
    <x v="2205"/>
    <x v="119"/>
    <s v="CUST_7382"/>
    <n v="478.53"/>
    <x v="8"/>
    <x v="2"/>
    <s v="Card"/>
    <s v="Marketing Agency Ltd"/>
    <n v="1"/>
  </r>
  <r>
    <x v="2206"/>
    <x v="119"/>
    <s v="CUST_2366"/>
    <n v="68.59"/>
    <x v="2"/>
    <x v="0"/>
    <s v="Transfer"/>
    <s v="Learning Academy"/>
    <n v="1"/>
  </r>
  <r>
    <x v="2207"/>
    <x v="119"/>
    <s v="CUST_3987"/>
    <n v="682.38"/>
    <x v="8"/>
    <x v="2"/>
    <s v="Direct Debit"/>
    <s v="Office Depot"/>
    <n v="1"/>
  </r>
  <r>
    <x v="2208"/>
    <x v="119"/>
    <s v="CUST_8450"/>
    <n v="1072.1099999999999"/>
    <x v="2"/>
    <x v="0"/>
    <s v="Direct Debit"/>
    <s v="Power Supply Co"/>
    <n v="1"/>
  </r>
  <r>
    <x v="2209"/>
    <x v="119"/>
    <s v="CUST_6585"/>
    <n v="332.97"/>
    <x v="8"/>
    <x v="2"/>
    <s v="Direct Debit"/>
    <s v="Industrial Supply Co"/>
    <n v="1"/>
  </r>
  <r>
    <x v="2210"/>
    <x v="119"/>
    <s v="CUST_6360"/>
    <n v="688.41"/>
    <x v="6"/>
    <x v="3"/>
    <s v="Card"/>
    <s v="Power Supply Co"/>
    <n v="1"/>
  </r>
  <r>
    <x v="2211"/>
    <x v="119"/>
    <s v="CUST_9989"/>
    <n v="345.55"/>
    <x v="8"/>
    <x v="1"/>
    <s v="Direct Debit"/>
    <s v="Industrial Supply Co"/>
    <n v="1"/>
  </r>
  <r>
    <x v="2212"/>
    <x v="119"/>
    <s v="CUST_1968"/>
    <n v="761.46"/>
    <x v="9"/>
    <x v="2"/>
    <s v="Direct Debit"/>
    <s v="City Hotel"/>
    <n v="1"/>
  </r>
  <r>
    <x v="2213"/>
    <x v="119"/>
    <s v="CUST_2610"/>
    <n v="8937.44"/>
    <x v="6"/>
    <x v="2"/>
    <s v="Cash"/>
    <s v="Legal Advisors"/>
    <n v="1"/>
  </r>
  <r>
    <x v="2214"/>
    <x v="119"/>
    <s v="CUST_1652"/>
    <n v="5778.64"/>
    <x v="8"/>
    <x v="2"/>
    <s v="Card"/>
    <s v="Learning Academy"/>
    <n v="1"/>
  </r>
  <r>
    <x v="2215"/>
    <x v="119"/>
    <s v="CUST_2717"/>
    <n v="61.59"/>
    <x v="6"/>
    <x v="3"/>
    <s v="Card"/>
    <s v="Learning Academy"/>
    <n v="1"/>
  </r>
  <r>
    <x v="2216"/>
    <x v="119"/>
    <s v="CUST_7182"/>
    <n v="1686.12"/>
    <x v="4"/>
    <x v="2"/>
    <s v="Direct Debit"/>
    <s v="Software Vendor"/>
    <n v="1"/>
  </r>
  <r>
    <x v="2217"/>
    <x v="119"/>
    <s v="CUST_9846"/>
    <n v="656.43"/>
    <x v="3"/>
    <x v="0"/>
    <s v="Cash"/>
    <s v="Industrial Supply Co"/>
    <n v="1"/>
  </r>
  <r>
    <x v="2218"/>
    <x v="119"/>
    <s v="CUST_4932"/>
    <n v="828.98"/>
    <x v="8"/>
    <x v="2"/>
    <s v="Transfer"/>
    <s v="Advisory Partners"/>
    <n v="1"/>
  </r>
  <r>
    <x v="2219"/>
    <x v="120"/>
    <s v="CUST_4748"/>
    <n v="940.83"/>
    <x v="0"/>
    <x v="1"/>
    <s v="Transfer"/>
    <s v="Maintenance Services"/>
    <n v="1"/>
  </r>
  <r>
    <x v="2220"/>
    <x v="120"/>
    <s v="CUST_5780"/>
    <n v="1390.38"/>
    <x v="7"/>
    <x v="3"/>
    <s v="Card"/>
    <s v="Marketing Agency Ltd"/>
    <n v="1"/>
  </r>
  <r>
    <x v="2221"/>
    <x v="120"/>
    <s v="CUST_9705"/>
    <n v="1929.37"/>
    <x v="0"/>
    <x v="3"/>
    <s v="Transfer"/>
    <s v="Power Supply Co"/>
    <n v="1"/>
  </r>
  <r>
    <x v="2222"/>
    <x v="120"/>
    <s v="CUST_7721"/>
    <n v="1504.06"/>
    <x v="4"/>
    <x v="3"/>
    <s v="Cash"/>
    <s v="Stationary World"/>
    <n v="1"/>
  </r>
  <r>
    <x v="2223"/>
    <x v="120"/>
    <s v="CUST_8982"/>
    <n v="415.63"/>
    <x v="8"/>
    <x v="1"/>
    <s v="Transfer"/>
    <s v="Marketing Agency Ltd"/>
    <n v="1"/>
  </r>
  <r>
    <x v="2224"/>
    <x v="120"/>
    <s v="CUST_3792"/>
    <n v="1702.27"/>
    <x v="2"/>
    <x v="3"/>
    <s v="Cash"/>
    <s v="Conference Center"/>
    <n v="1"/>
  </r>
  <r>
    <x v="2225"/>
    <x v="120"/>
    <s v="CUST_9835"/>
    <n v="1452.68"/>
    <x v="10"/>
    <x v="0"/>
    <s v="Cash"/>
    <s v="Cloud Services Inc"/>
    <n v="1"/>
  </r>
  <r>
    <x v="2226"/>
    <x v="120"/>
    <s v="CUST_4764"/>
    <n v="1946.35"/>
    <x v="9"/>
    <x v="2"/>
    <s v="Direct Debit"/>
    <s v="Unknown Merchant"/>
    <n v="1"/>
  </r>
  <r>
    <x v="2227"/>
    <x v="120"/>
    <s v="CUST_3565"/>
    <n v="695.48"/>
    <x v="6"/>
    <x v="1"/>
    <s v="Transfer"/>
    <s v="Maintenance Services"/>
    <n v="1"/>
  </r>
  <r>
    <x v="2228"/>
    <x v="120"/>
    <s v="CUST_7982"/>
    <n v="254.88"/>
    <x v="2"/>
    <x v="0"/>
    <s v="Card"/>
    <s v="Tech Solutions Ltd"/>
    <n v="1"/>
  </r>
  <r>
    <x v="2229"/>
    <x v="120"/>
    <s v="CUST_8148"/>
    <n v="526.77"/>
    <x v="10"/>
    <x v="3"/>
    <s v="Direct Debit"/>
    <s v="Tech Solutions Ltd"/>
    <n v="1"/>
  </r>
  <r>
    <x v="2230"/>
    <x v="120"/>
    <s v="CUST_3244"/>
    <n v="1526.03"/>
    <x v="10"/>
    <x v="1"/>
    <s v="Direct Debit"/>
    <s v="Legal Advisors"/>
    <n v="1"/>
  </r>
  <r>
    <x v="2231"/>
    <x v="120"/>
    <s v="CUST_9371"/>
    <n v="1799.49"/>
    <x v="9"/>
    <x v="2"/>
    <s v="Cash"/>
    <s v="Stationary World"/>
    <n v="1"/>
  </r>
  <r>
    <x v="2232"/>
    <x v="120"/>
    <s v="CUST_5530"/>
    <n v="1474.19"/>
    <x v="5"/>
    <x v="1"/>
    <s v="Transfer"/>
    <s v="Tech Solutions Ltd"/>
    <n v="1"/>
  </r>
  <r>
    <x v="2233"/>
    <x v="120"/>
    <s v="CUST_4367"/>
    <n v="1578.65"/>
    <x v="2"/>
    <x v="1"/>
    <s v="Direct Debit"/>
    <s v="Marketing Agency Ltd"/>
    <n v="1"/>
  </r>
  <r>
    <x v="2234"/>
    <x v="120"/>
    <s v="CUST_6648"/>
    <n v="12382.89"/>
    <x v="5"/>
    <x v="0"/>
    <s v="Direct Debit"/>
    <s v="Software Vendor"/>
    <n v="1"/>
  </r>
  <r>
    <x v="2235"/>
    <x v="120"/>
    <s v="CUST_9547"/>
    <n v="699.93"/>
    <x v="4"/>
    <x v="1"/>
    <s v="Transfer"/>
    <s v="City Hotel"/>
    <n v="1"/>
  </r>
  <r>
    <x v="2236"/>
    <x v="120"/>
    <s v="CUST_8259"/>
    <n v="1338.22"/>
    <x v="5"/>
    <x v="1"/>
    <s v="Card"/>
    <s v="Learning Academy"/>
    <n v="1"/>
  </r>
  <r>
    <x v="2237"/>
    <x v="120"/>
    <s v="CUST_1600"/>
    <n v="1284.08"/>
    <x v="7"/>
    <x v="0"/>
    <s v="Transfer"/>
    <s v="City Hotel"/>
    <n v="1"/>
  </r>
  <r>
    <x v="2238"/>
    <x v="120"/>
    <s v="CUST_6876"/>
    <n v="282.66000000000003"/>
    <x v="5"/>
    <x v="0"/>
    <s v="Card"/>
    <s v="Advisory Partners"/>
    <n v="1"/>
  </r>
  <r>
    <x v="2239"/>
    <x v="120"/>
    <s v="CUST_9050"/>
    <n v="1125.93"/>
    <x v="3"/>
    <x v="0"/>
    <s v="Transfer"/>
    <s v="Maintenance Services"/>
    <n v="1"/>
  </r>
  <r>
    <x v="2240"/>
    <x v="120"/>
    <s v="CUST_3282"/>
    <n v="1177.32"/>
    <x v="2"/>
    <x v="2"/>
    <s v="Card"/>
    <s v="Cloud Services Inc"/>
    <n v="1"/>
  </r>
  <r>
    <x v="2241"/>
    <x v="120"/>
    <s v="CUST_5878"/>
    <n v="16626.8"/>
    <x v="7"/>
    <x v="1"/>
    <s v="Direct Debit"/>
    <s v="Software Vendor"/>
    <n v="1"/>
  </r>
  <r>
    <x v="2242"/>
    <x v="121"/>
    <s v="CUST_6052"/>
    <n v="1163.47"/>
    <x v="1"/>
    <x v="2"/>
    <s v="Cash"/>
    <s v="Legal Advisors"/>
    <n v="1"/>
  </r>
  <r>
    <x v="2243"/>
    <x v="121"/>
    <s v="CUST_5632"/>
    <n v="1640.6"/>
    <x v="5"/>
    <x v="1"/>
    <s v="Cash"/>
    <s v="Learning Academy"/>
    <n v="1"/>
  </r>
  <r>
    <x v="2244"/>
    <x v="121"/>
    <s v="CUST_5150"/>
    <n v="631.95000000000005"/>
    <x v="9"/>
    <x v="0"/>
    <s v="Cash"/>
    <s v="Maintenance Services"/>
    <n v="1"/>
  </r>
  <r>
    <x v="2245"/>
    <x v="121"/>
    <s v="CUST_3745"/>
    <n v="1848.39"/>
    <x v="5"/>
    <x v="3"/>
    <s v="Transfer"/>
    <s v="Software Vendor"/>
    <n v="1"/>
  </r>
  <r>
    <x v="2246"/>
    <x v="121"/>
    <s v="CUST_5431"/>
    <n v="1380.06"/>
    <x v="3"/>
    <x v="2"/>
    <s v="Transfer"/>
    <s v="Software Vendor"/>
    <n v="1"/>
  </r>
  <r>
    <x v="2247"/>
    <x v="121"/>
    <s v="CUST_8857"/>
    <n v="804.89"/>
    <x v="2"/>
    <x v="1"/>
    <s v="Cash"/>
    <s v="Unknown Merchant"/>
    <n v="1"/>
  </r>
  <r>
    <x v="2248"/>
    <x v="121"/>
    <s v="CUST_7579"/>
    <n v="1290.48"/>
    <x v="6"/>
    <x v="3"/>
    <s v="Cash"/>
    <s v="Legal Advisors"/>
    <n v="1"/>
  </r>
  <r>
    <x v="2249"/>
    <x v="121"/>
    <s v="CUST_1913"/>
    <n v="933.36"/>
    <x v="9"/>
    <x v="1"/>
    <s v="Direct Debit"/>
    <s v="Cloud Services Inc"/>
    <n v="1"/>
  </r>
  <r>
    <x v="2250"/>
    <x v="121"/>
    <s v="CUST_8684"/>
    <n v="246.79"/>
    <x v="7"/>
    <x v="2"/>
    <s v="Cash"/>
    <s v="Tech Solutions Ltd"/>
    <n v="1"/>
  </r>
  <r>
    <x v="2251"/>
    <x v="121"/>
    <s v="CUST_3587"/>
    <n v="314.64"/>
    <x v="7"/>
    <x v="1"/>
    <s v="Direct Debit"/>
    <s v="Power Supply Co"/>
    <n v="1"/>
  </r>
  <r>
    <x v="2252"/>
    <x v="121"/>
    <s v="CUST_9275"/>
    <n v="17432.22"/>
    <x v="5"/>
    <x v="0"/>
    <s v="Direct Debit"/>
    <s v="Office Depot"/>
    <n v="1"/>
  </r>
  <r>
    <x v="2253"/>
    <x v="121"/>
    <s v="CUST_4849"/>
    <n v="1240.83"/>
    <x v="1"/>
    <x v="1"/>
    <s v="Card"/>
    <s v="Legal Advisors"/>
    <n v="1"/>
  </r>
  <r>
    <x v="2254"/>
    <x v="121"/>
    <s v="CUST_4406"/>
    <n v="1762.21"/>
    <x v="8"/>
    <x v="1"/>
    <s v="Cash"/>
    <s v="Unknown Merchant"/>
    <n v="1"/>
  </r>
  <r>
    <x v="2255"/>
    <x v="121"/>
    <s v="CUST_2474"/>
    <n v="797.08"/>
    <x v="10"/>
    <x v="3"/>
    <s v="Cash"/>
    <s v="Software Vendor"/>
    <n v="1"/>
  </r>
  <r>
    <x v="2256"/>
    <x v="121"/>
    <s v="CUST_8657"/>
    <n v="1391.96"/>
    <x v="4"/>
    <x v="3"/>
    <s v="Transfer"/>
    <s v="Office Depot"/>
    <n v="1"/>
  </r>
  <r>
    <x v="2257"/>
    <x v="121"/>
    <s v="CUST_9100"/>
    <n v="1465.11"/>
    <x v="0"/>
    <x v="0"/>
    <s v="Card"/>
    <s v="Cloud Services Inc"/>
    <n v="1"/>
  </r>
  <r>
    <x v="2258"/>
    <x v="121"/>
    <s v="CUST_3398"/>
    <n v="998.68"/>
    <x v="10"/>
    <x v="1"/>
    <s v="Card"/>
    <s v="City Hotel"/>
    <n v="1"/>
  </r>
  <r>
    <x v="2259"/>
    <x v="121"/>
    <s v="CUST_5957"/>
    <n v="763.79"/>
    <x v="9"/>
    <x v="0"/>
    <s v="Cash"/>
    <s v="Marketing Agency Ltd"/>
    <n v="1"/>
  </r>
  <r>
    <x v="2260"/>
    <x v="121"/>
    <s v="CUST_8706"/>
    <n v="478.43"/>
    <x v="7"/>
    <x v="0"/>
    <s v="Card"/>
    <s v="Stationary World"/>
    <n v="1"/>
  </r>
  <r>
    <x v="2261"/>
    <x v="121"/>
    <s v="CUST_3658"/>
    <n v="373.9"/>
    <x v="8"/>
    <x v="1"/>
    <s v="Direct Debit"/>
    <s v="Tech Solutions Ltd"/>
    <n v="1"/>
  </r>
  <r>
    <x v="2262"/>
    <x v="121"/>
    <s v="CUST_7379"/>
    <n v="1545.62"/>
    <x v="5"/>
    <x v="1"/>
    <s v="Transfer"/>
    <s v="Tech Solutions Ltd"/>
    <n v="1"/>
  </r>
  <r>
    <x v="2263"/>
    <x v="121"/>
    <s v="CUST_2030"/>
    <n v="601.25"/>
    <x v="8"/>
    <x v="1"/>
    <s v="Direct Debit"/>
    <s v="Unknown Merchant"/>
    <n v="1"/>
  </r>
  <r>
    <x v="2264"/>
    <x v="121"/>
    <s v="CUST_2159"/>
    <n v="914.75"/>
    <x v="10"/>
    <x v="3"/>
    <s v="Card"/>
    <s v="Office Depot"/>
    <n v="1"/>
  </r>
  <r>
    <x v="2265"/>
    <x v="121"/>
    <s v="CUST_7327"/>
    <n v="1249.49"/>
    <x v="10"/>
    <x v="2"/>
    <s v="Cash"/>
    <s v="Legal Advisors"/>
    <n v="1"/>
  </r>
  <r>
    <x v="2266"/>
    <x v="121"/>
    <s v="CUST_2472"/>
    <n v="471.89"/>
    <x v="8"/>
    <x v="0"/>
    <s v="Transfer"/>
    <s v="Tech Solutions Ltd"/>
    <n v="1"/>
  </r>
  <r>
    <x v="2267"/>
    <x v="121"/>
    <s v="CUST_1832"/>
    <n v="1228.54"/>
    <x v="7"/>
    <x v="2"/>
    <s v="Transfer"/>
    <s v="Office Depot"/>
    <n v="1"/>
  </r>
  <r>
    <x v="2268"/>
    <x v="121"/>
    <s v="CUST_3670"/>
    <n v="6994.93"/>
    <x v="4"/>
    <x v="3"/>
    <s v="Cash"/>
    <s v="Tech Solutions Ltd"/>
    <n v="1"/>
  </r>
  <r>
    <x v="2269"/>
    <x v="121"/>
    <s v="CUST_1081"/>
    <n v="1133.6500000000001"/>
    <x v="3"/>
    <x v="2"/>
    <s v="Transfer"/>
    <s v="Advisory Partners"/>
    <n v="1"/>
  </r>
  <r>
    <x v="2270"/>
    <x v="121"/>
    <s v="CUST_7609"/>
    <n v="1377.43"/>
    <x v="0"/>
    <x v="1"/>
    <s v="Direct Debit"/>
    <s v="British Airways"/>
    <n v="1"/>
  </r>
  <r>
    <x v="2271"/>
    <x v="121"/>
    <s v="CUST_7855"/>
    <n v="266.98"/>
    <x v="0"/>
    <x v="3"/>
    <s v="Card"/>
    <s v="Conference Center"/>
    <n v="1"/>
  </r>
  <r>
    <x v="2272"/>
    <x v="121"/>
    <s v="CUST_7445"/>
    <n v="1061.47"/>
    <x v="10"/>
    <x v="2"/>
    <s v="Direct Debit"/>
    <s v="Unknown Merchant"/>
    <n v="1"/>
  </r>
  <r>
    <x v="2273"/>
    <x v="121"/>
    <s v="CUST_2620"/>
    <n v="1881.48"/>
    <x v="8"/>
    <x v="2"/>
    <s v="Transfer"/>
    <s v="Industrial Supply Co"/>
    <n v="1"/>
  </r>
  <r>
    <x v="2274"/>
    <x v="122"/>
    <s v="CUST_5380"/>
    <n v="8539.2800000000007"/>
    <x v="8"/>
    <x v="1"/>
    <s v="Cash"/>
    <s v="Power Supply Co"/>
    <n v="1"/>
  </r>
  <r>
    <x v="2275"/>
    <x v="122"/>
    <s v="CUST_8830"/>
    <n v="1302.73"/>
    <x v="0"/>
    <x v="2"/>
    <s v="Direct Debit"/>
    <s v="Software Vendor"/>
    <n v="1"/>
  </r>
  <r>
    <x v="2276"/>
    <x v="122"/>
    <s v="CUST_6742"/>
    <n v="939.76"/>
    <x v="0"/>
    <x v="3"/>
    <s v="Cash"/>
    <s v="Maintenance Services"/>
    <n v="1"/>
  </r>
  <r>
    <x v="2277"/>
    <x v="122"/>
    <s v="CUST_6592"/>
    <n v="178.36"/>
    <x v="2"/>
    <x v="3"/>
    <s v="Card"/>
    <s v="Industrial Supply Co"/>
    <n v="1"/>
  </r>
  <r>
    <x v="2278"/>
    <x v="122"/>
    <s v="CUST_5198"/>
    <n v="172.58"/>
    <x v="8"/>
    <x v="3"/>
    <s v="Card"/>
    <s v="Marketing Agency Ltd"/>
    <n v="1"/>
  </r>
  <r>
    <x v="2279"/>
    <x v="122"/>
    <s v="CUST_2473"/>
    <n v="1324.61"/>
    <x v="6"/>
    <x v="3"/>
    <s v="Cash"/>
    <s v="City Hotel"/>
    <n v="1"/>
  </r>
  <r>
    <x v="2280"/>
    <x v="122"/>
    <s v="CUST_5654"/>
    <n v="11221.95"/>
    <x v="10"/>
    <x v="1"/>
    <s v="Cash"/>
    <s v="Unknown Merchant"/>
    <n v="1"/>
  </r>
  <r>
    <x v="2281"/>
    <x v="122"/>
    <s v="CUST_4491"/>
    <n v="1049.8699999999999"/>
    <x v="2"/>
    <x v="0"/>
    <s v="Direct Debit"/>
    <s v="City Hotel"/>
    <n v="1"/>
  </r>
  <r>
    <x v="2282"/>
    <x v="122"/>
    <s v="CUST_7276"/>
    <n v="92.91"/>
    <x v="7"/>
    <x v="3"/>
    <s v="Direct Debit"/>
    <s v="Tech Solutions Ltd"/>
    <n v="1"/>
  </r>
  <r>
    <x v="2283"/>
    <x v="122"/>
    <s v="CUST_4981"/>
    <n v="683.23"/>
    <x v="5"/>
    <x v="0"/>
    <s v="Cash"/>
    <s v="Industrial Supply Co"/>
    <n v="1"/>
  </r>
  <r>
    <x v="2284"/>
    <x v="122"/>
    <s v="CUST_9802"/>
    <n v="133.30000000000001"/>
    <x v="9"/>
    <x v="2"/>
    <s v="Direct Debit"/>
    <s v="City Hotel"/>
    <n v="1"/>
  </r>
  <r>
    <x v="2285"/>
    <x v="122"/>
    <s v="CUST_9995"/>
    <n v="167.5"/>
    <x v="4"/>
    <x v="3"/>
    <s v="Transfer"/>
    <s v="Unknown Merchant"/>
    <n v="1"/>
  </r>
  <r>
    <x v="2286"/>
    <x v="122"/>
    <s v="CUST_3269"/>
    <n v="333.13"/>
    <x v="3"/>
    <x v="2"/>
    <s v="Card"/>
    <s v="Office Depot"/>
    <n v="1"/>
  </r>
  <r>
    <x v="2287"/>
    <x v="122"/>
    <s v="CUST_8013"/>
    <n v="676.67"/>
    <x v="5"/>
    <x v="0"/>
    <s v="Transfer"/>
    <s v="Legal Advisors"/>
    <n v="1"/>
  </r>
  <r>
    <x v="2288"/>
    <x v="122"/>
    <s v="CUST_5690"/>
    <n v="231.11"/>
    <x v="6"/>
    <x v="0"/>
    <s v="Cash"/>
    <s v="Stationary World"/>
    <n v="1"/>
  </r>
  <r>
    <x v="2289"/>
    <x v="122"/>
    <s v="CUST_4301"/>
    <n v="1025.79"/>
    <x v="8"/>
    <x v="2"/>
    <s v="Direct Debit"/>
    <s v="Marketing Agency Ltd"/>
    <n v="1"/>
  </r>
  <r>
    <x v="2290"/>
    <x v="122"/>
    <s v="CUST_5795"/>
    <n v="852.76"/>
    <x v="0"/>
    <x v="1"/>
    <s v="Transfer"/>
    <s v="Unknown Merchant"/>
    <n v="1"/>
  </r>
  <r>
    <x v="2291"/>
    <x v="122"/>
    <s v="CUST_1440"/>
    <n v="1485.42"/>
    <x v="8"/>
    <x v="0"/>
    <s v="Cash"/>
    <s v="Industrial Supply Co"/>
    <n v="1"/>
  </r>
  <r>
    <x v="2292"/>
    <x v="122"/>
    <s v="CUST_7028"/>
    <n v="742.06"/>
    <x v="7"/>
    <x v="2"/>
    <s v="Transfer"/>
    <s v="Cloud Services Inc"/>
    <n v="1"/>
  </r>
  <r>
    <x v="2293"/>
    <x v="122"/>
    <s v="CUST_2654"/>
    <n v="1030.3699999999999"/>
    <x v="10"/>
    <x v="2"/>
    <s v="Direct Debit"/>
    <s v="Office Depot"/>
    <n v="1"/>
  </r>
  <r>
    <x v="2294"/>
    <x v="122"/>
    <s v="CUST_7939"/>
    <n v="1608.63"/>
    <x v="1"/>
    <x v="2"/>
    <s v="Transfer"/>
    <s v="City Hotel"/>
    <n v="1"/>
  </r>
  <r>
    <x v="2295"/>
    <x v="122"/>
    <s v="CUST_9015"/>
    <n v="1283.7"/>
    <x v="9"/>
    <x v="2"/>
    <s v="Cash"/>
    <s v="Legal Advisors"/>
    <n v="1"/>
  </r>
  <r>
    <x v="2296"/>
    <x v="122"/>
    <s v="CUST_1071"/>
    <n v="1354.76"/>
    <x v="1"/>
    <x v="2"/>
    <s v="Transfer"/>
    <s v="City Hotel"/>
    <n v="1"/>
  </r>
  <r>
    <x v="2297"/>
    <x v="122"/>
    <s v="CUST_4275"/>
    <n v="764.5"/>
    <x v="2"/>
    <x v="3"/>
    <s v="Cash"/>
    <s v="Unknown Merchant"/>
    <n v="1"/>
  </r>
  <r>
    <x v="2298"/>
    <x v="122"/>
    <s v="CUST_2104"/>
    <n v="428.87"/>
    <x v="7"/>
    <x v="0"/>
    <s v="Direct Debit"/>
    <s v="City Hotel"/>
    <n v="1"/>
  </r>
  <r>
    <x v="2299"/>
    <x v="123"/>
    <s v="CUST_2757"/>
    <n v="1138.0899999999999"/>
    <x v="6"/>
    <x v="3"/>
    <s v="Transfer"/>
    <s v="Stationary World"/>
    <n v="1"/>
  </r>
  <r>
    <x v="2300"/>
    <x v="123"/>
    <s v="CUST_5777"/>
    <n v="740.13"/>
    <x v="6"/>
    <x v="1"/>
    <s v="Transfer"/>
    <s v="Software Vendor"/>
    <n v="1"/>
  </r>
  <r>
    <x v="2301"/>
    <x v="123"/>
    <s v="CUST_8470"/>
    <n v="334.29"/>
    <x v="6"/>
    <x v="1"/>
    <s v="Transfer"/>
    <s v="City Hotel"/>
    <n v="1"/>
  </r>
  <r>
    <x v="2302"/>
    <x v="123"/>
    <s v="CUST_7163"/>
    <n v="228.98"/>
    <x v="5"/>
    <x v="2"/>
    <s v="Cash"/>
    <s v="Unknown Merchant"/>
    <n v="1"/>
  </r>
  <r>
    <x v="2303"/>
    <x v="123"/>
    <s v="CUST_3461"/>
    <n v="1612.73"/>
    <x v="4"/>
    <x v="1"/>
    <s v="Transfer"/>
    <s v="Power Supply Co"/>
    <n v="1"/>
  </r>
  <r>
    <x v="2304"/>
    <x v="123"/>
    <s v="CUST_1922"/>
    <n v="1745.78"/>
    <x v="4"/>
    <x v="1"/>
    <s v="Card"/>
    <s v="Legal Advisors"/>
    <n v="1"/>
  </r>
  <r>
    <x v="2305"/>
    <x v="123"/>
    <s v="CUST_6570"/>
    <n v="420.6"/>
    <x v="5"/>
    <x v="2"/>
    <s v="Cash"/>
    <s v="Stationary World"/>
    <n v="1"/>
  </r>
  <r>
    <x v="2306"/>
    <x v="123"/>
    <s v="CUST_8037"/>
    <n v="1491.4"/>
    <x v="8"/>
    <x v="3"/>
    <s v="Direct Debit"/>
    <s v="Power Supply Co"/>
    <n v="1"/>
  </r>
  <r>
    <x v="2307"/>
    <x v="123"/>
    <s v="CUST_2480"/>
    <n v="1928.86"/>
    <x v="10"/>
    <x v="0"/>
    <s v="Direct Debit"/>
    <s v="Advisory Partners"/>
    <n v="1"/>
  </r>
  <r>
    <x v="2308"/>
    <x v="123"/>
    <s v="CUST_6533"/>
    <n v="1728.62"/>
    <x v="6"/>
    <x v="0"/>
    <s v="Direct Debit"/>
    <s v="Power Supply Co"/>
    <n v="1"/>
  </r>
  <r>
    <x v="2309"/>
    <x v="123"/>
    <s v="CUST_9564"/>
    <n v="791.17"/>
    <x v="9"/>
    <x v="1"/>
    <s v="Card"/>
    <s v="Stationary World"/>
    <n v="1"/>
  </r>
  <r>
    <x v="2310"/>
    <x v="123"/>
    <s v="CUST_8435"/>
    <n v="105.85"/>
    <x v="7"/>
    <x v="3"/>
    <s v="Direct Debit"/>
    <s v="Tech Solutions Ltd"/>
    <n v="1"/>
  </r>
  <r>
    <x v="2311"/>
    <x v="123"/>
    <s v="CUST_8532"/>
    <n v="1613.21"/>
    <x v="6"/>
    <x v="2"/>
    <s v="Direct Debit"/>
    <s v="Software Vendor"/>
    <n v="1"/>
  </r>
  <r>
    <x v="2312"/>
    <x v="123"/>
    <s v="CUST_2132"/>
    <n v="1175.4000000000001"/>
    <x v="6"/>
    <x v="2"/>
    <s v="Card"/>
    <s v="Office Depot"/>
    <n v="1"/>
  </r>
  <r>
    <x v="2313"/>
    <x v="123"/>
    <s v="CUST_7533"/>
    <n v="1285.04"/>
    <x v="5"/>
    <x v="2"/>
    <s v="Direct Debit"/>
    <s v="Cloud Services Inc"/>
    <n v="1"/>
  </r>
  <r>
    <x v="2314"/>
    <x v="123"/>
    <s v="CUST_7370"/>
    <n v="981.06"/>
    <x v="0"/>
    <x v="2"/>
    <s v="Direct Debit"/>
    <s v="City Hotel"/>
    <n v="1"/>
  </r>
  <r>
    <x v="2315"/>
    <x v="123"/>
    <s v="CUST_4232"/>
    <n v="1465.92"/>
    <x v="3"/>
    <x v="0"/>
    <s v="Direct Debit"/>
    <s v="Advisory Partners"/>
    <n v="1"/>
  </r>
  <r>
    <x v="2316"/>
    <x v="123"/>
    <s v="CUST_1779"/>
    <n v="828.25"/>
    <x v="8"/>
    <x v="3"/>
    <s v="Card"/>
    <s v="City Hotel"/>
    <n v="1"/>
  </r>
  <r>
    <x v="2317"/>
    <x v="123"/>
    <s v="CUST_2293"/>
    <n v="241.05"/>
    <x v="0"/>
    <x v="0"/>
    <s v="Direct Debit"/>
    <s v="Advisory Partners"/>
    <n v="1"/>
  </r>
  <r>
    <x v="2318"/>
    <x v="123"/>
    <s v="CUST_4758"/>
    <n v="1248.19"/>
    <x v="6"/>
    <x v="2"/>
    <s v="Cash"/>
    <s v="Tech Solutions Ltd"/>
    <n v="1"/>
  </r>
  <r>
    <x v="2319"/>
    <x v="123"/>
    <s v="CUST_7694"/>
    <n v="1552.66"/>
    <x v="8"/>
    <x v="3"/>
    <s v="Cash"/>
    <s v="Software Vendor"/>
    <n v="1"/>
  </r>
  <r>
    <x v="2320"/>
    <x v="123"/>
    <s v="CUST_9283"/>
    <n v="748.9"/>
    <x v="7"/>
    <x v="2"/>
    <s v="Transfer"/>
    <s v="Stationary World"/>
    <n v="1"/>
  </r>
  <r>
    <x v="2321"/>
    <x v="123"/>
    <s v="CUST_8218"/>
    <n v="1446.3"/>
    <x v="5"/>
    <x v="1"/>
    <s v="Transfer"/>
    <s v="Legal Advisors"/>
    <n v="1"/>
  </r>
  <r>
    <x v="2322"/>
    <x v="123"/>
    <s v="CUST_3287"/>
    <n v="1425.46"/>
    <x v="7"/>
    <x v="0"/>
    <s v="Direct Debit"/>
    <s v="Learning Academy"/>
    <n v="1"/>
  </r>
  <r>
    <x v="2323"/>
    <x v="123"/>
    <s v="CUST_5857"/>
    <n v="1109.0899999999999"/>
    <x v="4"/>
    <x v="2"/>
    <s v="Card"/>
    <s v="Legal Advisors"/>
    <n v="1"/>
  </r>
  <r>
    <x v="2324"/>
    <x v="123"/>
    <s v="CUST_3980"/>
    <n v="103.73"/>
    <x v="4"/>
    <x v="3"/>
    <s v="Transfer"/>
    <s v="Stationary World"/>
    <n v="1"/>
  </r>
  <r>
    <x v="2325"/>
    <x v="123"/>
    <s v="CUST_4807"/>
    <n v="865.81"/>
    <x v="5"/>
    <x v="1"/>
    <s v="Cash"/>
    <s v="Advisory Partners"/>
    <n v="1"/>
  </r>
  <r>
    <x v="2326"/>
    <x v="123"/>
    <s v="CUST_1504"/>
    <n v="888.05"/>
    <x v="0"/>
    <x v="3"/>
    <s v="Card"/>
    <s v="Tech Solutions Ltd"/>
    <n v="1"/>
  </r>
  <r>
    <x v="2327"/>
    <x v="123"/>
    <s v="CUST_5661"/>
    <n v="11982.66"/>
    <x v="6"/>
    <x v="1"/>
    <s v="Card"/>
    <s v="Office Depot"/>
    <n v="1"/>
  </r>
  <r>
    <x v="2328"/>
    <x v="124"/>
    <s v="CUST_6534"/>
    <n v="467.96"/>
    <x v="9"/>
    <x v="1"/>
    <s v="Direct Debit"/>
    <s v="Industrial Supply Co"/>
    <n v="1"/>
  </r>
  <r>
    <x v="2329"/>
    <x v="124"/>
    <s v="CUST_2342"/>
    <n v="1301.4000000000001"/>
    <x v="8"/>
    <x v="1"/>
    <s v="Direct Debit"/>
    <s v="Maintenance Services"/>
    <n v="1"/>
  </r>
  <r>
    <x v="2330"/>
    <x v="124"/>
    <s v="CUST_8221"/>
    <n v="111.62"/>
    <x v="7"/>
    <x v="0"/>
    <s v="Transfer"/>
    <s v="Unknown Merchant"/>
    <n v="1"/>
  </r>
  <r>
    <x v="2331"/>
    <x v="124"/>
    <s v="CUST_4273"/>
    <n v="1459.55"/>
    <x v="8"/>
    <x v="0"/>
    <s v="Card"/>
    <s v="Learning Academy"/>
    <n v="1"/>
  </r>
  <r>
    <x v="2332"/>
    <x v="124"/>
    <s v="CUST_6237"/>
    <n v="496.91"/>
    <x v="8"/>
    <x v="3"/>
    <s v="Cash"/>
    <s v="Software Vendor"/>
    <n v="1"/>
  </r>
  <r>
    <x v="2333"/>
    <x v="124"/>
    <s v="CUST_2316"/>
    <n v="11391.67"/>
    <x v="6"/>
    <x v="0"/>
    <s v="Direct Debit"/>
    <s v="Learning Academy"/>
    <n v="1"/>
  </r>
  <r>
    <x v="2334"/>
    <x v="124"/>
    <s v="CUST_8006"/>
    <n v="96.78"/>
    <x v="10"/>
    <x v="1"/>
    <s v="Card"/>
    <s v="Marketing Agency Ltd"/>
    <n v="1"/>
  </r>
  <r>
    <x v="2335"/>
    <x v="124"/>
    <s v="CUST_6208"/>
    <n v="1520.21"/>
    <x v="10"/>
    <x v="1"/>
    <s v="Cash"/>
    <s v="City Hotel"/>
    <n v="1"/>
  </r>
  <r>
    <x v="2336"/>
    <x v="124"/>
    <s v="CUST_8737"/>
    <n v="1919.38"/>
    <x v="4"/>
    <x v="2"/>
    <s v="Transfer"/>
    <s v="Unknown Merchant"/>
    <n v="1"/>
  </r>
  <r>
    <x v="2337"/>
    <x v="124"/>
    <s v="CUST_9456"/>
    <n v="503.9"/>
    <x v="10"/>
    <x v="2"/>
    <s v="Cash"/>
    <s v="Conference Center"/>
    <n v="1"/>
  </r>
  <r>
    <x v="2338"/>
    <x v="124"/>
    <s v="CUST_8011"/>
    <n v="1879.14"/>
    <x v="8"/>
    <x v="0"/>
    <s v="Cash"/>
    <s v="Office Depot"/>
    <n v="1"/>
  </r>
  <r>
    <x v="2339"/>
    <x v="124"/>
    <s v="CUST_7666"/>
    <n v="340.48"/>
    <x v="8"/>
    <x v="0"/>
    <s v="Direct Debit"/>
    <s v="Conference Center"/>
    <n v="1"/>
  </r>
  <r>
    <x v="2340"/>
    <x v="124"/>
    <s v="CUST_7102"/>
    <n v="1070.57"/>
    <x v="9"/>
    <x v="1"/>
    <s v="Card"/>
    <s v="Advisory Partners"/>
    <n v="1"/>
  </r>
  <r>
    <x v="2341"/>
    <x v="124"/>
    <s v="CUST_4329"/>
    <n v="1556.49"/>
    <x v="9"/>
    <x v="1"/>
    <s v="Cash"/>
    <s v="Learning Academy"/>
    <n v="1"/>
  </r>
  <r>
    <x v="2342"/>
    <x v="124"/>
    <s v="CUST_2500"/>
    <n v="1225.76"/>
    <x v="0"/>
    <x v="1"/>
    <s v="Cash"/>
    <s v="Conference Center"/>
    <n v="1"/>
  </r>
  <r>
    <x v="2343"/>
    <x v="124"/>
    <s v="CUST_7982"/>
    <n v="1314.23"/>
    <x v="7"/>
    <x v="1"/>
    <s v="Card"/>
    <s v="Unknown Merchant"/>
    <n v="1"/>
  </r>
  <r>
    <x v="2344"/>
    <x v="124"/>
    <s v="CUST_7154"/>
    <n v="1791.55"/>
    <x v="7"/>
    <x v="0"/>
    <s v="Cash"/>
    <s v="Industrial Supply Co"/>
    <n v="1"/>
  </r>
  <r>
    <x v="2345"/>
    <x v="124"/>
    <s v="CUST_1550"/>
    <n v="1415.17"/>
    <x v="7"/>
    <x v="2"/>
    <s v="Transfer"/>
    <s v="Learning Academy"/>
    <n v="1"/>
  </r>
  <r>
    <x v="2346"/>
    <x v="124"/>
    <s v="CUST_4144"/>
    <n v="107.75"/>
    <x v="5"/>
    <x v="2"/>
    <s v="Card"/>
    <s v="City Hotel"/>
    <n v="1"/>
  </r>
  <r>
    <x v="2347"/>
    <x v="124"/>
    <s v="CUST_1244"/>
    <n v="1506.66"/>
    <x v="4"/>
    <x v="0"/>
    <s v="Cash"/>
    <s v="Maintenance Services"/>
    <n v="1"/>
  </r>
  <r>
    <x v="2348"/>
    <x v="125"/>
    <s v="CUST_1784"/>
    <n v="616.13"/>
    <x v="10"/>
    <x v="2"/>
    <s v="Direct Debit"/>
    <s v="Legal Advisors"/>
    <n v="1"/>
  </r>
  <r>
    <x v="2349"/>
    <x v="125"/>
    <s v="CUST_6732"/>
    <n v="1054.67"/>
    <x v="4"/>
    <x v="0"/>
    <s v="Card"/>
    <s v="City Hotel"/>
    <n v="1"/>
  </r>
  <r>
    <x v="2350"/>
    <x v="125"/>
    <s v="CUST_3082"/>
    <n v="922.45"/>
    <x v="6"/>
    <x v="1"/>
    <s v="Cash"/>
    <s v="Legal Advisors"/>
    <n v="1"/>
  </r>
  <r>
    <x v="2351"/>
    <x v="125"/>
    <s v="CUST_7801"/>
    <n v="1892.57"/>
    <x v="5"/>
    <x v="1"/>
    <s v="Card"/>
    <s v="Marketing Agency Ltd"/>
    <n v="1"/>
  </r>
  <r>
    <x v="2352"/>
    <x v="125"/>
    <s v="CUST_5804"/>
    <n v="1693.73"/>
    <x v="3"/>
    <x v="2"/>
    <s v="Direct Debit"/>
    <s v="Conference Center"/>
    <n v="1"/>
  </r>
  <r>
    <x v="2353"/>
    <x v="125"/>
    <s v="CUST_7881"/>
    <n v="339.94"/>
    <x v="3"/>
    <x v="1"/>
    <s v="Card"/>
    <s v="Maintenance Services"/>
    <n v="1"/>
  </r>
  <r>
    <x v="2354"/>
    <x v="125"/>
    <s v="CUST_1846"/>
    <n v="1923.45"/>
    <x v="5"/>
    <x v="0"/>
    <s v="Direct Debit"/>
    <s v="Marketing Agency Ltd"/>
    <n v="1"/>
  </r>
  <r>
    <x v="2355"/>
    <x v="125"/>
    <s v="CUST_3529"/>
    <n v="1888.87"/>
    <x v="9"/>
    <x v="1"/>
    <s v="Card"/>
    <s v="Industrial Supply Co"/>
    <n v="1"/>
  </r>
  <r>
    <x v="2356"/>
    <x v="125"/>
    <s v="CUST_4983"/>
    <n v="17745.75"/>
    <x v="3"/>
    <x v="2"/>
    <s v="Cash"/>
    <s v="Legal Advisors"/>
    <n v="1"/>
  </r>
  <r>
    <x v="2357"/>
    <x v="125"/>
    <s v="CUST_4276"/>
    <n v="733.45"/>
    <x v="2"/>
    <x v="3"/>
    <s v="Direct Debit"/>
    <s v="Unknown Merchant"/>
    <n v="1"/>
  </r>
  <r>
    <x v="2358"/>
    <x v="125"/>
    <s v="CUST_3295"/>
    <n v="1825.68"/>
    <x v="1"/>
    <x v="0"/>
    <s v="Transfer"/>
    <s v="British Airways"/>
    <n v="1"/>
  </r>
  <r>
    <x v="2359"/>
    <x v="125"/>
    <s v="CUST_8263"/>
    <n v="1207.19"/>
    <x v="0"/>
    <x v="0"/>
    <s v="Transfer"/>
    <s v="Legal Advisors"/>
    <n v="1"/>
  </r>
  <r>
    <x v="2360"/>
    <x v="125"/>
    <s v="CUST_5927"/>
    <n v="1988.62"/>
    <x v="2"/>
    <x v="0"/>
    <s v="Direct Debit"/>
    <s v="Unknown Merchant"/>
    <n v="1"/>
  </r>
  <r>
    <x v="2361"/>
    <x v="125"/>
    <s v="CUST_6869"/>
    <n v="1618.66"/>
    <x v="10"/>
    <x v="0"/>
    <s v="Card"/>
    <s v="Office Depot"/>
    <n v="1"/>
  </r>
  <r>
    <x v="2362"/>
    <x v="125"/>
    <s v="CUST_7477"/>
    <n v="953.53"/>
    <x v="8"/>
    <x v="0"/>
    <s v="Card"/>
    <s v="Advisory Partners"/>
    <n v="1"/>
  </r>
  <r>
    <x v="2363"/>
    <x v="125"/>
    <s v="CUST_1098"/>
    <n v="1637.12"/>
    <x v="0"/>
    <x v="1"/>
    <s v="Cash"/>
    <s v="City Hotel"/>
    <n v="1"/>
  </r>
  <r>
    <x v="2364"/>
    <x v="125"/>
    <s v="CUST_5507"/>
    <n v="1368.75"/>
    <x v="0"/>
    <x v="0"/>
    <s v="Transfer"/>
    <s v="Tech Solutions Ltd"/>
    <n v="1"/>
  </r>
  <r>
    <x v="2365"/>
    <x v="125"/>
    <s v="CUST_5271"/>
    <n v="1093.92"/>
    <x v="10"/>
    <x v="2"/>
    <s v="Card"/>
    <s v="British Airways"/>
    <n v="1"/>
  </r>
  <r>
    <x v="2366"/>
    <x v="125"/>
    <s v="CUST_8173"/>
    <n v="521.48"/>
    <x v="7"/>
    <x v="2"/>
    <s v="Cash"/>
    <s v="Maintenance Services"/>
    <n v="1"/>
  </r>
  <r>
    <x v="2367"/>
    <x v="125"/>
    <s v="CUST_6324"/>
    <n v="1656.38"/>
    <x v="1"/>
    <x v="3"/>
    <s v="Cash"/>
    <s v="Marketing Agency Ltd"/>
    <n v="1"/>
  </r>
  <r>
    <x v="2368"/>
    <x v="125"/>
    <s v="CUST_5662"/>
    <n v="1024.6500000000001"/>
    <x v="9"/>
    <x v="0"/>
    <s v="Cash"/>
    <s v="Industrial Supply Co"/>
    <n v="1"/>
  </r>
  <r>
    <x v="2369"/>
    <x v="125"/>
    <s v="CUST_5109"/>
    <n v="1583.61"/>
    <x v="5"/>
    <x v="2"/>
    <s v="Card"/>
    <s v="Software Vendor"/>
    <n v="1"/>
  </r>
  <r>
    <x v="2370"/>
    <x v="125"/>
    <s v="CUST_8902"/>
    <n v="17790.060000000001"/>
    <x v="6"/>
    <x v="3"/>
    <s v="Direct Debit"/>
    <s v="Unknown Merchant"/>
    <n v="1"/>
  </r>
  <r>
    <x v="2371"/>
    <x v="125"/>
    <s v="CUST_3179"/>
    <n v="1512.49"/>
    <x v="5"/>
    <x v="3"/>
    <s v="Direct Debit"/>
    <s v="Marketing Agency Ltd"/>
    <n v="1"/>
  </r>
  <r>
    <x v="2372"/>
    <x v="125"/>
    <s v="CUST_2760"/>
    <n v="526.57000000000005"/>
    <x v="1"/>
    <x v="0"/>
    <s v="Transfer"/>
    <s v="Marketing Agency Ltd"/>
    <n v="1"/>
  </r>
  <r>
    <x v="2373"/>
    <x v="126"/>
    <s v="CUST_9684"/>
    <n v="839.42"/>
    <x v="6"/>
    <x v="1"/>
    <s v="Direct Debit"/>
    <s v="Software Vendor"/>
    <n v="1"/>
  </r>
  <r>
    <x v="2374"/>
    <x v="126"/>
    <s v="CUST_3493"/>
    <n v="1655.6"/>
    <x v="1"/>
    <x v="3"/>
    <s v="Card"/>
    <s v="Learning Academy"/>
    <n v="1"/>
  </r>
  <r>
    <x v="2375"/>
    <x v="126"/>
    <s v="CUST_6093"/>
    <n v="722.63"/>
    <x v="9"/>
    <x v="1"/>
    <s v="Transfer"/>
    <s v="Maintenance Services"/>
    <n v="1"/>
  </r>
  <r>
    <x v="2376"/>
    <x v="126"/>
    <s v="CUST_7633"/>
    <n v="1233.43"/>
    <x v="2"/>
    <x v="1"/>
    <s v="Transfer"/>
    <s v="Cloud Services Inc"/>
    <n v="1"/>
  </r>
  <r>
    <x v="2377"/>
    <x v="126"/>
    <s v="CUST_1442"/>
    <n v="603"/>
    <x v="6"/>
    <x v="2"/>
    <s v="Card"/>
    <s v="Power Supply Co"/>
    <n v="1"/>
  </r>
  <r>
    <x v="2378"/>
    <x v="126"/>
    <s v="CUST_7207"/>
    <n v="1685.22"/>
    <x v="1"/>
    <x v="3"/>
    <s v="Cash"/>
    <s v="Maintenance Services"/>
    <n v="1"/>
  </r>
  <r>
    <x v="2379"/>
    <x v="126"/>
    <s v="CUST_3710"/>
    <n v="274.47000000000003"/>
    <x v="5"/>
    <x v="2"/>
    <s v="Card"/>
    <s v="Learning Academy"/>
    <n v="1"/>
  </r>
  <r>
    <x v="2380"/>
    <x v="126"/>
    <s v="CUST_9921"/>
    <n v="1986.28"/>
    <x v="1"/>
    <x v="0"/>
    <s v="Card"/>
    <s v="Power Supply Co"/>
    <n v="1"/>
  </r>
  <r>
    <x v="2381"/>
    <x v="126"/>
    <s v="CUST_5734"/>
    <n v="93.76"/>
    <x v="1"/>
    <x v="3"/>
    <s v="Direct Debit"/>
    <s v="Office Depot"/>
    <n v="1"/>
  </r>
  <r>
    <x v="2382"/>
    <x v="126"/>
    <s v="CUST_1867"/>
    <n v="589.91999999999996"/>
    <x v="0"/>
    <x v="2"/>
    <s v="Card"/>
    <s v="Stationary World"/>
    <n v="1"/>
  </r>
  <r>
    <x v="2383"/>
    <x v="126"/>
    <s v="CUST_4642"/>
    <n v="441.88"/>
    <x v="9"/>
    <x v="3"/>
    <s v="Transfer"/>
    <s v="Legal Advisors"/>
    <n v="1"/>
  </r>
  <r>
    <x v="2384"/>
    <x v="126"/>
    <s v="CUST_5727"/>
    <n v="672.38"/>
    <x v="6"/>
    <x v="1"/>
    <s v="Transfer"/>
    <s v="Stationary World"/>
    <n v="1"/>
  </r>
  <r>
    <x v="2385"/>
    <x v="126"/>
    <s v="CUST_3161"/>
    <n v="1433.51"/>
    <x v="1"/>
    <x v="0"/>
    <s v="Transfer"/>
    <s v="Industrial Supply Co"/>
    <n v="1"/>
  </r>
  <r>
    <x v="2386"/>
    <x v="126"/>
    <s v="CUST_1667"/>
    <n v="360.35"/>
    <x v="10"/>
    <x v="1"/>
    <s v="Direct Debit"/>
    <s v="Conference Center"/>
    <n v="1"/>
  </r>
  <r>
    <x v="2387"/>
    <x v="126"/>
    <s v="CUST_1496"/>
    <n v="309.16000000000003"/>
    <x v="0"/>
    <x v="0"/>
    <s v="Direct Debit"/>
    <s v="Office Depot"/>
    <n v="1"/>
  </r>
  <r>
    <x v="2388"/>
    <x v="126"/>
    <s v="CUST_4873"/>
    <n v="1297.32"/>
    <x v="10"/>
    <x v="1"/>
    <s v="Direct Debit"/>
    <s v="Industrial Supply Co"/>
    <n v="1"/>
  </r>
  <r>
    <x v="2389"/>
    <x v="126"/>
    <s v="CUST_3758"/>
    <n v="214.52"/>
    <x v="0"/>
    <x v="1"/>
    <s v="Cash"/>
    <s v="Office Depot"/>
    <n v="1"/>
  </r>
  <r>
    <x v="2390"/>
    <x v="126"/>
    <s v="CUST_3292"/>
    <n v="214.73"/>
    <x v="9"/>
    <x v="1"/>
    <s v="Card"/>
    <s v="Office Depot"/>
    <n v="1"/>
  </r>
  <r>
    <x v="2391"/>
    <x v="3"/>
    <s v="CUST_6578"/>
    <n v="378.41"/>
    <x v="7"/>
    <x v="2"/>
    <s v="Cash"/>
    <s v="Learning Academy"/>
    <n v="1"/>
  </r>
  <r>
    <x v="2392"/>
    <x v="3"/>
    <s v="CUST_6892"/>
    <n v="1226.42"/>
    <x v="2"/>
    <x v="3"/>
    <s v="Card"/>
    <s v="Office Depot"/>
    <n v="1"/>
  </r>
  <r>
    <x v="2393"/>
    <x v="3"/>
    <s v="CUST_5363"/>
    <n v="137.53"/>
    <x v="9"/>
    <x v="1"/>
    <s v="Card"/>
    <s v="Unknown Merchant"/>
    <n v="1"/>
  </r>
  <r>
    <x v="2394"/>
    <x v="3"/>
    <s v="CUST_7469"/>
    <n v="1775.91"/>
    <x v="4"/>
    <x v="3"/>
    <s v="Card"/>
    <s v="Tech Solutions Ltd"/>
    <n v="1"/>
  </r>
  <r>
    <x v="2395"/>
    <x v="3"/>
    <s v="CUST_7588"/>
    <n v="472.1"/>
    <x v="10"/>
    <x v="1"/>
    <s v="Transfer"/>
    <s v="Industrial Supply Co"/>
    <n v="1"/>
  </r>
  <r>
    <x v="2396"/>
    <x v="3"/>
    <s v="CUST_5000"/>
    <n v="1922.81"/>
    <x v="0"/>
    <x v="0"/>
    <s v="Direct Debit"/>
    <s v="Marketing Agency Ltd"/>
    <n v="1"/>
  </r>
  <r>
    <x v="2397"/>
    <x v="3"/>
    <s v="CUST_1990"/>
    <n v="1508"/>
    <x v="0"/>
    <x v="3"/>
    <s v="Transfer"/>
    <s v="Conference Center"/>
    <n v="1"/>
  </r>
  <r>
    <x v="2398"/>
    <x v="3"/>
    <s v="CUST_1067"/>
    <n v="1157.6600000000001"/>
    <x v="4"/>
    <x v="2"/>
    <s v="Cash"/>
    <s v="Power Supply Co"/>
    <n v="1"/>
  </r>
  <r>
    <x v="2399"/>
    <x v="3"/>
    <s v="CUST_4358"/>
    <n v="607.15"/>
    <x v="8"/>
    <x v="0"/>
    <s v="Transfer"/>
    <s v="City Hotel"/>
    <n v="1"/>
  </r>
  <r>
    <x v="2400"/>
    <x v="3"/>
    <s v="CUST_9447"/>
    <n v="391.23"/>
    <x v="8"/>
    <x v="2"/>
    <s v="Transfer"/>
    <s v="Legal Advisors"/>
    <n v="1"/>
  </r>
  <r>
    <x v="2401"/>
    <x v="3"/>
    <s v="CUST_8867"/>
    <n v="916.54"/>
    <x v="9"/>
    <x v="3"/>
    <s v="Cash"/>
    <s v="Cloud Services Inc"/>
    <n v="1"/>
  </r>
  <r>
    <x v="2402"/>
    <x v="3"/>
    <s v="CUST_8610"/>
    <n v="1657.83"/>
    <x v="1"/>
    <x v="2"/>
    <s v="Card"/>
    <s v="Marketing Agency Ltd"/>
    <n v="1"/>
  </r>
  <r>
    <x v="2403"/>
    <x v="3"/>
    <s v="CUST_7943"/>
    <n v="1034.1300000000001"/>
    <x v="4"/>
    <x v="0"/>
    <s v="Direct Debit"/>
    <s v="Unknown Merchant"/>
    <n v="1"/>
  </r>
  <r>
    <x v="2404"/>
    <x v="3"/>
    <s v="CUST_6969"/>
    <n v="1057.33"/>
    <x v="7"/>
    <x v="1"/>
    <s v="Cash"/>
    <s v="Legal Advisors"/>
    <n v="1"/>
  </r>
  <r>
    <x v="2405"/>
    <x v="3"/>
    <s v="CUST_4424"/>
    <n v="12678.65"/>
    <x v="0"/>
    <x v="3"/>
    <s v="Direct Debit"/>
    <s v="Learning Academy"/>
    <n v="1"/>
  </r>
  <r>
    <x v="2406"/>
    <x v="3"/>
    <s v="CUST_1660"/>
    <n v="950.58"/>
    <x v="3"/>
    <x v="3"/>
    <s v="Transfer"/>
    <s v="Cloud Services Inc"/>
    <n v="1"/>
  </r>
  <r>
    <x v="2407"/>
    <x v="3"/>
    <s v="CUST_2878"/>
    <n v="1927.12"/>
    <x v="6"/>
    <x v="3"/>
    <s v="Cash"/>
    <s v="Legal Advisors"/>
    <n v="1"/>
  </r>
  <r>
    <x v="2408"/>
    <x v="127"/>
    <s v="CUST_5079"/>
    <n v="362.81"/>
    <x v="5"/>
    <x v="3"/>
    <s v="Cash"/>
    <s v="Legal Advisors"/>
    <n v="1"/>
  </r>
  <r>
    <x v="2409"/>
    <x v="127"/>
    <s v="CUST_9427"/>
    <n v="534.79999999999995"/>
    <x v="2"/>
    <x v="0"/>
    <s v="Cash"/>
    <s v="Software Vendor"/>
    <n v="1"/>
  </r>
  <r>
    <x v="2410"/>
    <x v="127"/>
    <s v="CUST_6870"/>
    <n v="1726.14"/>
    <x v="4"/>
    <x v="0"/>
    <s v="Direct Debit"/>
    <s v="Learning Academy"/>
    <n v="1"/>
  </r>
  <r>
    <x v="2411"/>
    <x v="127"/>
    <s v="CUST_4020"/>
    <n v="594.13"/>
    <x v="1"/>
    <x v="2"/>
    <s v="Cash"/>
    <s v="Marketing Agency Ltd"/>
    <n v="1"/>
  </r>
  <r>
    <x v="2412"/>
    <x v="127"/>
    <s v="CUST_7236"/>
    <n v="1116.27"/>
    <x v="3"/>
    <x v="3"/>
    <s v="Cash"/>
    <s v="Industrial Supply Co"/>
    <n v="1"/>
  </r>
  <r>
    <x v="2413"/>
    <x v="127"/>
    <s v="CUST_4712"/>
    <n v="1316.36"/>
    <x v="5"/>
    <x v="2"/>
    <s v="Cash"/>
    <s v="Learning Academy"/>
    <n v="1"/>
  </r>
  <r>
    <x v="2414"/>
    <x v="127"/>
    <s v="CUST_5358"/>
    <n v="1160.4100000000001"/>
    <x v="6"/>
    <x v="2"/>
    <s v="Cash"/>
    <s v="Marketing Agency Ltd"/>
    <n v="1"/>
  </r>
  <r>
    <x v="2415"/>
    <x v="127"/>
    <s v="CUST_4191"/>
    <n v="814.62"/>
    <x v="1"/>
    <x v="1"/>
    <s v="Direct Debit"/>
    <s v="Cloud Services Inc"/>
    <n v="1"/>
  </r>
  <r>
    <x v="2416"/>
    <x v="127"/>
    <s v="CUST_4823"/>
    <n v="818.63"/>
    <x v="8"/>
    <x v="0"/>
    <s v="Card"/>
    <s v="Office Depot"/>
    <n v="1"/>
  </r>
  <r>
    <x v="2417"/>
    <x v="127"/>
    <s v="CUST_2174"/>
    <n v="663.93"/>
    <x v="7"/>
    <x v="0"/>
    <s v="Cash"/>
    <s v="British Airways"/>
    <n v="1"/>
  </r>
  <r>
    <x v="2418"/>
    <x v="127"/>
    <s v="CUST_7639"/>
    <n v="730.34"/>
    <x v="6"/>
    <x v="3"/>
    <s v="Direct Debit"/>
    <s v="Conference Center"/>
    <n v="1"/>
  </r>
  <r>
    <x v="2419"/>
    <x v="127"/>
    <s v="CUST_1597"/>
    <n v="535.74"/>
    <x v="7"/>
    <x v="2"/>
    <s v="Card"/>
    <s v="Tech Solutions Ltd"/>
    <n v="1"/>
  </r>
  <r>
    <x v="2420"/>
    <x v="127"/>
    <s v="CUST_1671"/>
    <n v="1306.79"/>
    <x v="6"/>
    <x v="1"/>
    <s v="Direct Debit"/>
    <s v="Advisory Partners"/>
    <n v="1"/>
  </r>
  <r>
    <x v="2421"/>
    <x v="127"/>
    <s v="CUST_4614"/>
    <n v="137.66"/>
    <x v="6"/>
    <x v="0"/>
    <s v="Direct Debit"/>
    <s v="Maintenance Services"/>
    <n v="1"/>
  </r>
  <r>
    <x v="2422"/>
    <x v="127"/>
    <s v="CUST_9634"/>
    <n v="663.49"/>
    <x v="3"/>
    <x v="3"/>
    <s v="Cash"/>
    <s v="Legal Advisors"/>
    <n v="1"/>
  </r>
  <r>
    <x v="2423"/>
    <x v="127"/>
    <s v="CUST_4285"/>
    <n v="235.82"/>
    <x v="10"/>
    <x v="1"/>
    <s v="Cash"/>
    <s v="Power Supply Co"/>
    <n v="1"/>
  </r>
  <r>
    <x v="2424"/>
    <x v="127"/>
    <s v="CUST_4897"/>
    <n v="1441.29"/>
    <x v="10"/>
    <x v="3"/>
    <s v="Card"/>
    <s v="Learning Academy"/>
    <n v="1"/>
  </r>
  <r>
    <x v="2425"/>
    <x v="127"/>
    <s v="CUST_6493"/>
    <n v="961.97"/>
    <x v="2"/>
    <x v="0"/>
    <s v="Transfer"/>
    <s v="Stationary World"/>
    <n v="1"/>
  </r>
  <r>
    <x v="2426"/>
    <x v="127"/>
    <s v="CUST_6944"/>
    <n v="884.9"/>
    <x v="3"/>
    <x v="2"/>
    <s v="Direct Debit"/>
    <s v="Marketing Agency Ltd"/>
    <n v="1"/>
  </r>
  <r>
    <x v="2427"/>
    <x v="127"/>
    <s v="CUST_6531"/>
    <n v="1498.84"/>
    <x v="3"/>
    <x v="0"/>
    <s v="Transfer"/>
    <s v="Advisory Partners"/>
    <n v="1"/>
  </r>
  <r>
    <x v="2428"/>
    <x v="128"/>
    <s v="CUST_1161"/>
    <n v="1139.72"/>
    <x v="8"/>
    <x v="1"/>
    <s v="Direct Debit"/>
    <s v="British Airways"/>
    <n v="1"/>
  </r>
  <r>
    <x v="2429"/>
    <x v="128"/>
    <s v="CUST_1009"/>
    <n v="433.34"/>
    <x v="0"/>
    <x v="2"/>
    <s v="Cash"/>
    <s v="Tech Solutions Ltd"/>
    <n v="1"/>
  </r>
  <r>
    <x v="2430"/>
    <x v="128"/>
    <s v="CUST_3958"/>
    <n v="1361.34"/>
    <x v="10"/>
    <x v="3"/>
    <s v="Transfer"/>
    <s v="Tech Solutions Ltd"/>
    <n v="1"/>
  </r>
  <r>
    <x v="2431"/>
    <x v="128"/>
    <s v="CUST_1948"/>
    <n v="601.44000000000005"/>
    <x v="7"/>
    <x v="3"/>
    <s v="Transfer"/>
    <s v="Learning Academy"/>
    <n v="1"/>
  </r>
  <r>
    <x v="2432"/>
    <x v="128"/>
    <s v="CUST_1389"/>
    <n v="1783.35"/>
    <x v="2"/>
    <x v="0"/>
    <s v="Cash"/>
    <s v="Office Depot"/>
    <n v="1"/>
  </r>
  <r>
    <x v="2433"/>
    <x v="128"/>
    <s v="CUST_1816"/>
    <n v="1622.49"/>
    <x v="10"/>
    <x v="0"/>
    <s v="Transfer"/>
    <s v="Cloud Services Inc"/>
    <n v="1"/>
  </r>
  <r>
    <x v="2434"/>
    <x v="128"/>
    <s v="CUST_9181"/>
    <n v="1784.77"/>
    <x v="4"/>
    <x v="2"/>
    <s v="Direct Debit"/>
    <s v="Unknown Merchant"/>
    <n v="1"/>
  </r>
  <r>
    <x v="2435"/>
    <x v="128"/>
    <s v="CUST_9806"/>
    <n v="1615.15"/>
    <x v="4"/>
    <x v="0"/>
    <s v="Cash"/>
    <s v="Marketing Agency Ltd"/>
    <n v="1"/>
  </r>
  <r>
    <x v="2436"/>
    <x v="128"/>
    <s v="CUST_4629"/>
    <n v="1320.52"/>
    <x v="1"/>
    <x v="1"/>
    <s v="Card"/>
    <s v="Unknown Merchant"/>
    <n v="1"/>
  </r>
  <r>
    <x v="2437"/>
    <x v="128"/>
    <s v="CUST_8080"/>
    <n v="1591.93"/>
    <x v="8"/>
    <x v="1"/>
    <s v="Transfer"/>
    <s v="Maintenance Services"/>
    <n v="1"/>
  </r>
  <r>
    <x v="2438"/>
    <x v="128"/>
    <s v="CUST_2871"/>
    <n v="1535.61"/>
    <x v="7"/>
    <x v="2"/>
    <s v="Card"/>
    <s v="Office Depot"/>
    <n v="1"/>
  </r>
  <r>
    <x v="2439"/>
    <x v="128"/>
    <s v="CUST_7256"/>
    <n v="1515.27"/>
    <x v="3"/>
    <x v="2"/>
    <s v="Direct Debit"/>
    <s v="Industrial Supply Co"/>
    <n v="1"/>
  </r>
  <r>
    <x v="2440"/>
    <x v="128"/>
    <s v="CUST_8481"/>
    <n v="595.6"/>
    <x v="9"/>
    <x v="3"/>
    <s v="Transfer"/>
    <s v="Marketing Agency Ltd"/>
    <n v="1"/>
  </r>
  <r>
    <x v="2441"/>
    <x v="128"/>
    <s v="CUST_2667"/>
    <n v="1665.82"/>
    <x v="7"/>
    <x v="1"/>
    <s v="Card"/>
    <s v="Software Vendor"/>
    <n v="1"/>
  </r>
  <r>
    <x v="2442"/>
    <x v="128"/>
    <s v="CUST_5439"/>
    <n v="517.41999999999996"/>
    <x v="10"/>
    <x v="1"/>
    <s v="Card"/>
    <s v="Conference Center"/>
    <n v="1"/>
  </r>
  <r>
    <x v="2443"/>
    <x v="128"/>
    <s v="CUST_4994"/>
    <n v="1523.4"/>
    <x v="1"/>
    <x v="1"/>
    <s v="Transfer"/>
    <s v="Unknown Merchant"/>
    <n v="1"/>
  </r>
  <r>
    <x v="2444"/>
    <x v="128"/>
    <s v="CUST_7709"/>
    <n v="1296.25"/>
    <x v="4"/>
    <x v="0"/>
    <s v="Transfer"/>
    <s v="Office Depot"/>
    <n v="1"/>
  </r>
  <r>
    <x v="2445"/>
    <x v="128"/>
    <s v="CUST_8887"/>
    <n v="1724.39"/>
    <x v="5"/>
    <x v="0"/>
    <s v="Transfer"/>
    <s v="Advisory Partners"/>
    <n v="1"/>
  </r>
  <r>
    <x v="2446"/>
    <x v="128"/>
    <s v="CUST_7999"/>
    <n v="752.03"/>
    <x v="10"/>
    <x v="3"/>
    <s v="Transfer"/>
    <s v="Learning Academy"/>
    <n v="1"/>
  </r>
  <r>
    <x v="2447"/>
    <x v="128"/>
    <s v="CUST_3611"/>
    <n v="1991.67"/>
    <x v="0"/>
    <x v="0"/>
    <s v="Direct Debit"/>
    <s v="Industrial Supply Co"/>
    <n v="1"/>
  </r>
  <r>
    <x v="2448"/>
    <x v="128"/>
    <s v="CUST_6302"/>
    <n v="1022.19"/>
    <x v="3"/>
    <x v="0"/>
    <s v="Direct Debit"/>
    <s v="Power Supply Co"/>
    <n v="1"/>
  </r>
  <r>
    <x v="2449"/>
    <x v="129"/>
    <s v="CUST_1190"/>
    <n v="1230.5"/>
    <x v="1"/>
    <x v="1"/>
    <s v="Transfer"/>
    <s v="Conference Center"/>
    <n v="1"/>
  </r>
  <r>
    <x v="2450"/>
    <x v="129"/>
    <s v="CUST_1569"/>
    <n v="1019.65"/>
    <x v="4"/>
    <x v="2"/>
    <s v="Card"/>
    <s v="Legal Advisors"/>
    <n v="1"/>
  </r>
  <r>
    <x v="2451"/>
    <x v="129"/>
    <s v="CUST_8404"/>
    <n v="1494.58"/>
    <x v="5"/>
    <x v="0"/>
    <s v="Transfer"/>
    <s v="Advisory Partners"/>
    <n v="1"/>
  </r>
  <r>
    <x v="2452"/>
    <x v="129"/>
    <s v="CUST_8776"/>
    <n v="203.11"/>
    <x v="3"/>
    <x v="0"/>
    <s v="Card"/>
    <s v="Marketing Agency Ltd"/>
    <n v="1"/>
  </r>
  <r>
    <x v="2453"/>
    <x v="129"/>
    <s v="CUST_9591"/>
    <n v="1031.8900000000001"/>
    <x v="3"/>
    <x v="3"/>
    <s v="Direct Debit"/>
    <s v="Industrial Supply Co"/>
    <n v="1"/>
  </r>
  <r>
    <x v="2454"/>
    <x v="129"/>
    <s v="CUST_9988"/>
    <n v="464.75"/>
    <x v="6"/>
    <x v="0"/>
    <s v="Direct Debit"/>
    <s v="Power Supply Co"/>
    <n v="1"/>
  </r>
  <r>
    <x v="2455"/>
    <x v="129"/>
    <s v="CUST_4318"/>
    <n v="1938.95"/>
    <x v="9"/>
    <x v="3"/>
    <s v="Card"/>
    <s v="Industrial Supply Co"/>
    <n v="1"/>
  </r>
  <r>
    <x v="2456"/>
    <x v="129"/>
    <s v="CUST_7049"/>
    <n v="1691.62"/>
    <x v="3"/>
    <x v="2"/>
    <s v="Card"/>
    <s v="Advisory Partners"/>
    <n v="1"/>
  </r>
  <r>
    <x v="2457"/>
    <x v="129"/>
    <s v="CUST_8774"/>
    <n v="455.81"/>
    <x v="5"/>
    <x v="0"/>
    <s v="Cash"/>
    <s v="Legal Advisors"/>
    <n v="1"/>
  </r>
  <r>
    <x v="2458"/>
    <x v="129"/>
    <s v="CUST_4138"/>
    <n v="1103.72"/>
    <x v="1"/>
    <x v="0"/>
    <s v="Card"/>
    <s v="Industrial Supply Co"/>
    <n v="1"/>
  </r>
  <r>
    <x v="2459"/>
    <x v="129"/>
    <s v="CUST_5476"/>
    <n v="151.24"/>
    <x v="0"/>
    <x v="1"/>
    <s v="Cash"/>
    <s v="City Hotel"/>
    <n v="1"/>
  </r>
  <r>
    <x v="2460"/>
    <x v="129"/>
    <s v="CUST_4389"/>
    <n v="820.61"/>
    <x v="6"/>
    <x v="0"/>
    <s v="Card"/>
    <s v="Stationary World"/>
    <n v="1"/>
  </r>
  <r>
    <x v="2461"/>
    <x v="129"/>
    <s v="CUST_5327"/>
    <n v="1643.43"/>
    <x v="8"/>
    <x v="2"/>
    <s v="Card"/>
    <s v="Marketing Agency Ltd"/>
    <n v="1"/>
  </r>
  <r>
    <x v="2462"/>
    <x v="129"/>
    <s v="CUST_2641"/>
    <n v="1479.02"/>
    <x v="2"/>
    <x v="3"/>
    <s v="Cash"/>
    <s v="City Hotel"/>
    <n v="1"/>
  </r>
  <r>
    <x v="2463"/>
    <x v="129"/>
    <s v="CUST_4535"/>
    <n v="316.64999999999998"/>
    <x v="10"/>
    <x v="2"/>
    <s v="Transfer"/>
    <s v="Industrial Supply Co"/>
    <n v="1"/>
  </r>
  <r>
    <x v="2464"/>
    <x v="129"/>
    <s v="CUST_6249"/>
    <n v="1322.41"/>
    <x v="1"/>
    <x v="3"/>
    <s v="Card"/>
    <s v="Cloud Services Inc"/>
    <n v="1"/>
  </r>
  <r>
    <x v="2465"/>
    <x v="129"/>
    <s v="CUST_3763"/>
    <n v="816.96"/>
    <x v="6"/>
    <x v="3"/>
    <s v="Direct Debit"/>
    <s v="Office Depot"/>
    <n v="1"/>
  </r>
  <r>
    <x v="2466"/>
    <x v="129"/>
    <s v="CUST_3070"/>
    <n v="179.11"/>
    <x v="6"/>
    <x v="0"/>
    <s v="Transfer"/>
    <s v="Unknown Merchant"/>
    <n v="1"/>
  </r>
  <r>
    <x v="2467"/>
    <x v="129"/>
    <s v="CUST_8069"/>
    <n v="1229.43"/>
    <x v="8"/>
    <x v="0"/>
    <s v="Direct Debit"/>
    <s v="Conference Center"/>
    <n v="1"/>
  </r>
  <r>
    <x v="2468"/>
    <x v="129"/>
    <s v="CUST_1543"/>
    <n v="967.32"/>
    <x v="7"/>
    <x v="1"/>
    <s v="Direct Debit"/>
    <s v="Cloud Services Inc"/>
    <n v="1"/>
  </r>
  <r>
    <x v="2469"/>
    <x v="129"/>
    <s v="CUST_9120"/>
    <n v="1174.23"/>
    <x v="5"/>
    <x v="2"/>
    <s v="Transfer"/>
    <s v="Marketing Agency Ltd"/>
    <n v="1"/>
  </r>
  <r>
    <x v="2470"/>
    <x v="129"/>
    <s v="CUST_8235"/>
    <n v="1709.55"/>
    <x v="2"/>
    <x v="2"/>
    <s v="Card"/>
    <s v="Power Supply Co"/>
    <n v="1"/>
  </r>
  <r>
    <x v="2471"/>
    <x v="130"/>
    <s v="CUST_3612"/>
    <n v="1100.47"/>
    <x v="1"/>
    <x v="2"/>
    <s v="Direct Debit"/>
    <s v="City Hotel"/>
    <n v="1"/>
  </r>
  <r>
    <x v="2472"/>
    <x v="130"/>
    <s v="CUST_3604"/>
    <n v="8031.06"/>
    <x v="4"/>
    <x v="3"/>
    <s v="Direct Debit"/>
    <s v="Office Depot"/>
    <n v="1"/>
  </r>
  <r>
    <x v="2473"/>
    <x v="130"/>
    <s v="CUST_4380"/>
    <n v="1534.56"/>
    <x v="0"/>
    <x v="0"/>
    <s v="Direct Debit"/>
    <s v="Advisory Partners"/>
    <n v="1"/>
  </r>
  <r>
    <x v="2474"/>
    <x v="130"/>
    <s v="CUST_1632"/>
    <n v="381.39"/>
    <x v="1"/>
    <x v="1"/>
    <s v="Direct Debit"/>
    <s v="Marketing Agency Ltd"/>
    <n v="1"/>
  </r>
  <r>
    <x v="2475"/>
    <x v="130"/>
    <s v="CUST_2474"/>
    <n v="680.3"/>
    <x v="6"/>
    <x v="3"/>
    <s v="Direct Debit"/>
    <s v="Stationary World"/>
    <n v="1"/>
  </r>
  <r>
    <x v="2476"/>
    <x v="130"/>
    <s v="CUST_3384"/>
    <n v="1593.73"/>
    <x v="3"/>
    <x v="0"/>
    <s v="Card"/>
    <s v="British Airways"/>
    <n v="1"/>
  </r>
  <r>
    <x v="2477"/>
    <x v="130"/>
    <s v="CUST_3850"/>
    <n v="1336.28"/>
    <x v="3"/>
    <x v="3"/>
    <s v="Direct Debit"/>
    <s v="British Airways"/>
    <n v="1"/>
  </r>
  <r>
    <x v="2478"/>
    <x v="130"/>
    <s v="CUST_7578"/>
    <n v="358.29"/>
    <x v="9"/>
    <x v="0"/>
    <s v="Transfer"/>
    <s v="Stationary World"/>
    <n v="1"/>
  </r>
  <r>
    <x v="2479"/>
    <x v="130"/>
    <s v="CUST_9572"/>
    <n v="692.06"/>
    <x v="8"/>
    <x v="0"/>
    <s v="Card"/>
    <s v="Stationary World"/>
    <n v="1"/>
  </r>
  <r>
    <x v="2480"/>
    <x v="130"/>
    <s v="CUST_4494"/>
    <n v="526.69000000000005"/>
    <x v="0"/>
    <x v="3"/>
    <s v="Transfer"/>
    <s v="Unknown Merchant"/>
    <n v="1"/>
  </r>
  <r>
    <x v="2481"/>
    <x v="130"/>
    <s v="CUST_5270"/>
    <n v="1032.6500000000001"/>
    <x v="3"/>
    <x v="2"/>
    <s v="Transfer"/>
    <s v="Industrial Supply Co"/>
    <n v="1"/>
  </r>
  <r>
    <x v="2482"/>
    <x v="130"/>
    <s v="CUST_5471"/>
    <n v="16118.65"/>
    <x v="5"/>
    <x v="1"/>
    <s v="Direct Debit"/>
    <s v="Industrial Supply Co"/>
    <n v="1"/>
  </r>
  <r>
    <x v="2483"/>
    <x v="130"/>
    <s v="CUST_3155"/>
    <n v="672.21"/>
    <x v="5"/>
    <x v="2"/>
    <s v="Transfer"/>
    <s v="Power Supply Co"/>
    <n v="1"/>
  </r>
  <r>
    <x v="2484"/>
    <x v="130"/>
    <s v="CUST_5593"/>
    <n v="128.86000000000001"/>
    <x v="0"/>
    <x v="0"/>
    <s v="Direct Debit"/>
    <s v="British Airways"/>
    <n v="1"/>
  </r>
  <r>
    <x v="2485"/>
    <x v="130"/>
    <s v="CUST_2738"/>
    <n v="329.86"/>
    <x v="0"/>
    <x v="3"/>
    <s v="Cash"/>
    <s v="Maintenance Services"/>
    <n v="1"/>
  </r>
  <r>
    <x v="2486"/>
    <x v="130"/>
    <s v="CUST_4052"/>
    <n v="1012.56"/>
    <x v="3"/>
    <x v="2"/>
    <s v="Card"/>
    <s v="Cloud Services Inc"/>
    <n v="1"/>
  </r>
  <r>
    <x v="2487"/>
    <x v="130"/>
    <s v="CUST_5366"/>
    <n v="547.86"/>
    <x v="10"/>
    <x v="0"/>
    <s v="Direct Debit"/>
    <s v="Cloud Services Inc"/>
    <n v="1"/>
  </r>
  <r>
    <x v="2488"/>
    <x v="130"/>
    <s v="CUST_9047"/>
    <n v="1705.77"/>
    <x v="3"/>
    <x v="0"/>
    <s v="Cash"/>
    <s v="Learning Academy"/>
    <n v="1"/>
  </r>
  <r>
    <x v="2489"/>
    <x v="130"/>
    <s v="CUST_3838"/>
    <n v="1063.6199999999999"/>
    <x v="2"/>
    <x v="2"/>
    <s v="Transfer"/>
    <s v="Legal Advisors"/>
    <n v="1"/>
  </r>
  <r>
    <x v="2490"/>
    <x v="130"/>
    <s v="CUST_1966"/>
    <n v="663.47"/>
    <x v="3"/>
    <x v="1"/>
    <s v="Card"/>
    <s v="Legal Advisors"/>
    <n v="1"/>
  </r>
  <r>
    <x v="2491"/>
    <x v="130"/>
    <s v="CUST_8990"/>
    <n v="1875.15"/>
    <x v="5"/>
    <x v="1"/>
    <s v="Card"/>
    <s v="Power Supply Co"/>
    <n v="1"/>
  </r>
  <r>
    <x v="2492"/>
    <x v="130"/>
    <s v="CUST_6328"/>
    <n v="804.61"/>
    <x v="4"/>
    <x v="3"/>
    <s v="Transfer"/>
    <s v="Power Supply Co"/>
    <n v="1"/>
  </r>
  <r>
    <x v="2493"/>
    <x v="130"/>
    <s v="CUST_2695"/>
    <n v="438.75"/>
    <x v="1"/>
    <x v="0"/>
    <s v="Transfer"/>
    <s v="Conference Center"/>
    <n v="1"/>
  </r>
  <r>
    <x v="2494"/>
    <x v="130"/>
    <s v="CUST_4888"/>
    <n v="468.49"/>
    <x v="10"/>
    <x v="2"/>
    <s v="Transfer"/>
    <s v="City Hotel"/>
    <n v="1"/>
  </r>
  <r>
    <x v="2495"/>
    <x v="130"/>
    <s v="CUST_1710"/>
    <n v="1072.78"/>
    <x v="5"/>
    <x v="2"/>
    <s v="Card"/>
    <s v="Learning Academy"/>
    <n v="1"/>
  </r>
  <r>
    <x v="2496"/>
    <x v="130"/>
    <s v="CUST_7780"/>
    <n v="1530.2"/>
    <x v="0"/>
    <x v="0"/>
    <s v="Direct Debit"/>
    <s v="British Airways"/>
    <n v="1"/>
  </r>
  <r>
    <x v="2497"/>
    <x v="130"/>
    <s v="CUST_4593"/>
    <n v="870.79"/>
    <x v="10"/>
    <x v="1"/>
    <s v="Transfer"/>
    <s v="Legal Advisors"/>
    <n v="1"/>
  </r>
  <r>
    <x v="2498"/>
    <x v="130"/>
    <s v="CUST_5262"/>
    <n v="864.09"/>
    <x v="1"/>
    <x v="1"/>
    <s v="Cash"/>
    <s v="Software Vendor"/>
    <n v="1"/>
  </r>
  <r>
    <x v="2499"/>
    <x v="130"/>
    <s v="CUST_7169"/>
    <n v="1691.06"/>
    <x v="0"/>
    <x v="0"/>
    <s v="Direct Debit"/>
    <s v="British Airways"/>
    <n v="1"/>
  </r>
  <r>
    <x v="2500"/>
    <x v="130"/>
    <s v="CUST_6604"/>
    <n v="501"/>
    <x v="3"/>
    <x v="3"/>
    <s v="Card"/>
    <s v="Stationary World"/>
    <n v="1"/>
  </r>
  <r>
    <x v="2501"/>
    <x v="130"/>
    <s v="CUST_8963"/>
    <n v="818.24"/>
    <x v="7"/>
    <x v="3"/>
    <s v="Transfer"/>
    <s v="City Hotel"/>
    <n v="1"/>
  </r>
  <r>
    <x v="2502"/>
    <x v="131"/>
    <s v="CUST_6655"/>
    <n v="1153.49"/>
    <x v="1"/>
    <x v="1"/>
    <s v="Direct Debit"/>
    <s v="Legal Advisors"/>
    <n v="1"/>
  </r>
  <r>
    <x v="2503"/>
    <x v="131"/>
    <s v="CUST_2125"/>
    <n v="1049.42"/>
    <x v="2"/>
    <x v="0"/>
    <s v="Card"/>
    <s v="Learning Academy"/>
    <n v="1"/>
  </r>
  <r>
    <x v="2504"/>
    <x v="131"/>
    <s v="CUST_8088"/>
    <n v="1787.05"/>
    <x v="1"/>
    <x v="2"/>
    <s v="Card"/>
    <s v="Advisory Partners"/>
    <n v="1"/>
  </r>
  <r>
    <x v="2505"/>
    <x v="131"/>
    <s v="CUST_1448"/>
    <n v="1714.14"/>
    <x v="4"/>
    <x v="3"/>
    <s v="Card"/>
    <s v="Unknown Merchant"/>
    <n v="1"/>
  </r>
  <r>
    <x v="2506"/>
    <x v="131"/>
    <s v="CUST_4292"/>
    <n v="1850.18"/>
    <x v="9"/>
    <x v="1"/>
    <s v="Transfer"/>
    <s v="Office Depot"/>
    <n v="1"/>
  </r>
  <r>
    <x v="2507"/>
    <x v="131"/>
    <s v="CUST_2517"/>
    <n v="1385.04"/>
    <x v="7"/>
    <x v="2"/>
    <s v="Transfer"/>
    <s v="Software Vendor"/>
    <n v="1"/>
  </r>
  <r>
    <x v="2508"/>
    <x v="131"/>
    <s v="CUST_6806"/>
    <n v="1965.27"/>
    <x v="3"/>
    <x v="1"/>
    <s v="Transfer"/>
    <s v="Cloud Services Inc"/>
    <n v="1"/>
  </r>
  <r>
    <x v="2509"/>
    <x v="131"/>
    <s v="CUST_9891"/>
    <n v="1196.03"/>
    <x v="8"/>
    <x v="2"/>
    <s v="Transfer"/>
    <s v="Industrial Supply Co"/>
    <n v="1"/>
  </r>
  <r>
    <x v="2510"/>
    <x v="131"/>
    <s v="CUST_8002"/>
    <n v="408.07"/>
    <x v="8"/>
    <x v="2"/>
    <s v="Transfer"/>
    <s v="Conference Center"/>
    <n v="1"/>
  </r>
  <r>
    <x v="2511"/>
    <x v="131"/>
    <s v="CUST_3964"/>
    <n v="465.56"/>
    <x v="3"/>
    <x v="3"/>
    <s v="Direct Debit"/>
    <s v="Maintenance Services"/>
    <n v="1"/>
  </r>
  <r>
    <x v="2512"/>
    <x v="131"/>
    <s v="CUST_6374"/>
    <n v="447.28"/>
    <x v="7"/>
    <x v="0"/>
    <s v="Transfer"/>
    <s v="Advisory Partners"/>
    <n v="1"/>
  </r>
  <r>
    <x v="2513"/>
    <x v="131"/>
    <s v="CUST_3785"/>
    <n v="1304.05"/>
    <x v="2"/>
    <x v="0"/>
    <s v="Card"/>
    <s v="Learning Academy"/>
    <n v="1"/>
  </r>
  <r>
    <x v="2514"/>
    <x v="131"/>
    <s v="CUST_1048"/>
    <n v="513.79"/>
    <x v="10"/>
    <x v="1"/>
    <s v="Card"/>
    <s v="Legal Advisors"/>
    <n v="1"/>
  </r>
  <r>
    <x v="2515"/>
    <x v="131"/>
    <s v="CUST_7073"/>
    <n v="839.19"/>
    <x v="8"/>
    <x v="3"/>
    <s v="Card"/>
    <s v="Unknown Merchant"/>
    <n v="1"/>
  </r>
  <r>
    <x v="2516"/>
    <x v="131"/>
    <s v="CUST_2096"/>
    <n v="1393.31"/>
    <x v="3"/>
    <x v="2"/>
    <s v="Card"/>
    <s v="Unknown Merchant"/>
    <n v="1"/>
  </r>
  <r>
    <x v="2517"/>
    <x v="131"/>
    <s v="CUST_3979"/>
    <n v="912.03"/>
    <x v="5"/>
    <x v="0"/>
    <s v="Card"/>
    <s v="British Airways"/>
    <n v="1"/>
  </r>
  <r>
    <x v="2518"/>
    <x v="131"/>
    <s v="CUST_2646"/>
    <n v="751.44"/>
    <x v="6"/>
    <x v="3"/>
    <s v="Transfer"/>
    <s v="Marketing Agency Ltd"/>
    <n v="1"/>
  </r>
  <r>
    <x v="2519"/>
    <x v="131"/>
    <s v="CUST_6985"/>
    <n v="593.53"/>
    <x v="4"/>
    <x v="0"/>
    <s v="Cash"/>
    <s v="Tech Solutions Ltd"/>
    <n v="1"/>
  </r>
  <r>
    <x v="2520"/>
    <x v="131"/>
    <s v="CUST_4380"/>
    <n v="83.86"/>
    <x v="7"/>
    <x v="2"/>
    <s v="Cash"/>
    <s v="Maintenance Services"/>
    <n v="1"/>
  </r>
  <r>
    <x v="2521"/>
    <x v="131"/>
    <s v="CUST_5512"/>
    <n v="1135.55"/>
    <x v="2"/>
    <x v="3"/>
    <s v="Direct Debit"/>
    <s v="Stationary World"/>
    <n v="1"/>
  </r>
  <r>
    <x v="2522"/>
    <x v="131"/>
    <s v="CUST_5782"/>
    <n v="1477.76"/>
    <x v="1"/>
    <x v="3"/>
    <s v="Cash"/>
    <s v="Power Supply Co"/>
    <n v="1"/>
  </r>
  <r>
    <x v="2523"/>
    <x v="131"/>
    <s v="CUST_7857"/>
    <n v="948.61"/>
    <x v="9"/>
    <x v="3"/>
    <s v="Direct Debit"/>
    <s v="Conference Center"/>
    <n v="1"/>
  </r>
  <r>
    <x v="2524"/>
    <x v="132"/>
    <s v="CUST_2560"/>
    <n v="11573.14"/>
    <x v="1"/>
    <x v="0"/>
    <s v="Cash"/>
    <s v="Conference Center"/>
    <n v="1"/>
  </r>
  <r>
    <x v="2525"/>
    <x v="132"/>
    <s v="CUST_3113"/>
    <n v="1310.21"/>
    <x v="9"/>
    <x v="1"/>
    <s v="Direct Debit"/>
    <s v="Advisory Partners"/>
    <n v="1"/>
  </r>
  <r>
    <x v="2526"/>
    <x v="132"/>
    <s v="CUST_5882"/>
    <n v="1611.93"/>
    <x v="4"/>
    <x v="0"/>
    <s v="Direct Debit"/>
    <s v="Legal Advisors"/>
    <n v="1"/>
  </r>
  <r>
    <x v="2527"/>
    <x v="132"/>
    <s v="CUST_5443"/>
    <n v="404.55"/>
    <x v="1"/>
    <x v="0"/>
    <s v="Transfer"/>
    <s v="Unknown Merchant"/>
    <n v="1"/>
  </r>
  <r>
    <x v="2528"/>
    <x v="132"/>
    <s v="CUST_1769"/>
    <n v="1065.69"/>
    <x v="4"/>
    <x v="1"/>
    <s v="Card"/>
    <s v="Software Vendor"/>
    <n v="1"/>
  </r>
  <r>
    <x v="2529"/>
    <x v="132"/>
    <s v="CUST_6779"/>
    <n v="332.9"/>
    <x v="0"/>
    <x v="3"/>
    <s v="Direct Debit"/>
    <s v="Maintenance Services"/>
    <n v="1"/>
  </r>
  <r>
    <x v="2530"/>
    <x v="132"/>
    <s v="CUST_6260"/>
    <n v="18093.32"/>
    <x v="10"/>
    <x v="0"/>
    <s v="Direct Debit"/>
    <s v="Software Vendor"/>
    <n v="1"/>
  </r>
  <r>
    <x v="2531"/>
    <x v="132"/>
    <s v="CUST_7548"/>
    <n v="14163.06"/>
    <x v="5"/>
    <x v="0"/>
    <s v="Direct Debit"/>
    <s v="Power Supply Co"/>
    <n v="1"/>
  </r>
  <r>
    <x v="2532"/>
    <x v="132"/>
    <s v="CUST_5054"/>
    <n v="289.95"/>
    <x v="5"/>
    <x v="2"/>
    <s v="Transfer"/>
    <s v="Office Depot"/>
    <n v="1"/>
  </r>
  <r>
    <x v="2533"/>
    <x v="132"/>
    <s v="CUST_4732"/>
    <n v="586.79"/>
    <x v="1"/>
    <x v="1"/>
    <s v="Cash"/>
    <s v="City Hotel"/>
    <n v="1"/>
  </r>
  <r>
    <x v="2534"/>
    <x v="132"/>
    <s v="CUST_6629"/>
    <n v="1297.5"/>
    <x v="8"/>
    <x v="0"/>
    <s v="Cash"/>
    <s v="Power Supply Co"/>
    <n v="1"/>
  </r>
  <r>
    <x v="2535"/>
    <x v="132"/>
    <s v="CUST_8371"/>
    <n v="693.45"/>
    <x v="1"/>
    <x v="1"/>
    <s v="Transfer"/>
    <s v="Cloud Services Inc"/>
    <n v="1"/>
  </r>
  <r>
    <x v="2536"/>
    <x v="132"/>
    <s v="CUST_1172"/>
    <n v="15210.56"/>
    <x v="8"/>
    <x v="1"/>
    <s v="Cash"/>
    <s v="Maintenance Services"/>
    <n v="1"/>
  </r>
  <r>
    <x v="2537"/>
    <x v="132"/>
    <s v="CUST_8062"/>
    <n v="1018.34"/>
    <x v="7"/>
    <x v="3"/>
    <s v="Direct Debit"/>
    <s v="Legal Advisors"/>
    <n v="1"/>
  </r>
  <r>
    <x v="2538"/>
    <x v="132"/>
    <s v="CUST_2186"/>
    <n v="161.47999999999999"/>
    <x v="7"/>
    <x v="3"/>
    <s v="Direct Debit"/>
    <s v="British Airways"/>
    <n v="1"/>
  </r>
  <r>
    <x v="2539"/>
    <x v="132"/>
    <s v="CUST_5507"/>
    <n v="859.64"/>
    <x v="1"/>
    <x v="2"/>
    <s v="Transfer"/>
    <s v="Power Supply Co"/>
    <n v="1"/>
  </r>
  <r>
    <x v="2540"/>
    <x v="132"/>
    <s v="CUST_5370"/>
    <n v="1738.59"/>
    <x v="2"/>
    <x v="1"/>
    <s v="Card"/>
    <s v="Unknown Merchant"/>
    <n v="1"/>
  </r>
  <r>
    <x v="2541"/>
    <x v="133"/>
    <s v="CUST_1004"/>
    <n v="6953.34"/>
    <x v="0"/>
    <x v="2"/>
    <s v="Card"/>
    <s v="Legal Advisors"/>
    <n v="1"/>
  </r>
  <r>
    <x v="2542"/>
    <x v="133"/>
    <s v="CUST_4695"/>
    <n v="1764.86"/>
    <x v="4"/>
    <x v="3"/>
    <s v="Transfer"/>
    <s v="Tech Solutions Ltd"/>
    <n v="1"/>
  </r>
  <r>
    <x v="2543"/>
    <x v="133"/>
    <s v="CUST_4374"/>
    <n v="1679.3"/>
    <x v="10"/>
    <x v="2"/>
    <s v="Direct Debit"/>
    <s v="Marketing Agency Ltd"/>
    <n v="1"/>
  </r>
  <r>
    <x v="2544"/>
    <x v="133"/>
    <s v="CUST_7990"/>
    <n v="255.34"/>
    <x v="1"/>
    <x v="3"/>
    <s v="Transfer"/>
    <s v="Unknown Merchant"/>
    <n v="1"/>
  </r>
  <r>
    <x v="2545"/>
    <x v="133"/>
    <s v="CUST_7059"/>
    <n v="182.38"/>
    <x v="0"/>
    <x v="2"/>
    <s v="Cash"/>
    <s v="Unknown Merchant"/>
    <n v="1"/>
  </r>
  <r>
    <x v="2546"/>
    <x v="133"/>
    <s v="CUST_9790"/>
    <n v="916.57"/>
    <x v="4"/>
    <x v="0"/>
    <s v="Direct Debit"/>
    <s v="Maintenance Services"/>
    <n v="1"/>
  </r>
  <r>
    <x v="2547"/>
    <x v="133"/>
    <s v="CUST_2269"/>
    <n v="149.88"/>
    <x v="10"/>
    <x v="1"/>
    <s v="Transfer"/>
    <s v="Power Supply Co"/>
    <n v="1"/>
  </r>
  <r>
    <x v="2548"/>
    <x v="133"/>
    <s v="CUST_3841"/>
    <n v="1650.28"/>
    <x v="9"/>
    <x v="1"/>
    <s v="Direct Debit"/>
    <s v="British Airways"/>
    <n v="1"/>
  </r>
  <r>
    <x v="2549"/>
    <x v="133"/>
    <s v="CUST_5753"/>
    <n v="759.54"/>
    <x v="4"/>
    <x v="1"/>
    <s v="Transfer"/>
    <s v="Learning Academy"/>
    <n v="1"/>
  </r>
  <r>
    <x v="2550"/>
    <x v="133"/>
    <s v="CUST_2129"/>
    <n v="6076.7"/>
    <x v="9"/>
    <x v="1"/>
    <s v="Card"/>
    <s v="Legal Advisors"/>
    <n v="1"/>
  </r>
  <r>
    <x v="2551"/>
    <x v="133"/>
    <s v="CUST_5541"/>
    <n v="1519.55"/>
    <x v="5"/>
    <x v="3"/>
    <s v="Card"/>
    <s v="Conference Center"/>
    <n v="1"/>
  </r>
  <r>
    <x v="2552"/>
    <x v="133"/>
    <s v="CUST_4243"/>
    <n v="1352.14"/>
    <x v="7"/>
    <x v="0"/>
    <s v="Direct Debit"/>
    <s v="Maintenance Services"/>
    <n v="1"/>
  </r>
  <r>
    <x v="2553"/>
    <x v="133"/>
    <s v="CUST_4758"/>
    <n v="1341.41"/>
    <x v="8"/>
    <x v="3"/>
    <s v="Card"/>
    <s v="Conference Center"/>
    <n v="1"/>
  </r>
  <r>
    <x v="2554"/>
    <x v="133"/>
    <s v="CUST_4370"/>
    <n v="274.87"/>
    <x v="7"/>
    <x v="0"/>
    <s v="Cash"/>
    <s v="Tech Solutions Ltd"/>
    <n v="1"/>
  </r>
  <r>
    <x v="2555"/>
    <x v="133"/>
    <s v="CUST_3577"/>
    <n v="903.11"/>
    <x v="8"/>
    <x v="1"/>
    <s v="Transfer"/>
    <s v="Maintenance Services"/>
    <n v="1"/>
  </r>
  <r>
    <x v="2556"/>
    <x v="133"/>
    <s v="CUST_9111"/>
    <n v="67.27"/>
    <x v="6"/>
    <x v="1"/>
    <s v="Transfer"/>
    <s v="Power Supply Co"/>
    <n v="1"/>
  </r>
  <r>
    <x v="2557"/>
    <x v="133"/>
    <s v="CUST_5268"/>
    <n v="1945.01"/>
    <x v="10"/>
    <x v="1"/>
    <s v="Transfer"/>
    <s v="Marketing Agency Ltd"/>
    <n v="1"/>
  </r>
  <r>
    <x v="2558"/>
    <x v="133"/>
    <s v="CUST_2074"/>
    <n v="1889.53"/>
    <x v="3"/>
    <x v="0"/>
    <s v="Card"/>
    <s v="Software Vendor"/>
    <n v="1"/>
  </r>
  <r>
    <x v="2559"/>
    <x v="134"/>
    <s v="CUST_1699"/>
    <n v="1788.52"/>
    <x v="4"/>
    <x v="1"/>
    <s v="Card"/>
    <s v="Marketing Agency Ltd"/>
    <n v="1"/>
  </r>
  <r>
    <x v="2560"/>
    <x v="134"/>
    <s v="CUST_3427"/>
    <n v="965.78"/>
    <x v="4"/>
    <x v="1"/>
    <s v="Transfer"/>
    <s v="Software Vendor"/>
    <n v="1"/>
  </r>
  <r>
    <x v="2561"/>
    <x v="134"/>
    <s v="CUST_2976"/>
    <n v="1866.62"/>
    <x v="0"/>
    <x v="2"/>
    <s v="Transfer"/>
    <s v="Learning Academy"/>
    <n v="1"/>
  </r>
  <r>
    <x v="2562"/>
    <x v="134"/>
    <s v="CUST_2000"/>
    <n v="105.05"/>
    <x v="7"/>
    <x v="2"/>
    <s v="Direct Debit"/>
    <s v="Industrial Supply Co"/>
    <n v="1"/>
  </r>
  <r>
    <x v="2563"/>
    <x v="134"/>
    <s v="CUST_1663"/>
    <n v="307.62"/>
    <x v="4"/>
    <x v="3"/>
    <s v="Cash"/>
    <s v="Advisory Partners"/>
    <n v="1"/>
  </r>
  <r>
    <x v="2564"/>
    <x v="134"/>
    <s v="CUST_7397"/>
    <n v="1548.89"/>
    <x v="5"/>
    <x v="3"/>
    <s v="Cash"/>
    <s v="Unknown Merchant"/>
    <n v="1"/>
  </r>
  <r>
    <x v="2565"/>
    <x v="134"/>
    <s v="CUST_7217"/>
    <n v="612.87"/>
    <x v="1"/>
    <x v="3"/>
    <s v="Transfer"/>
    <s v="Tech Solutions Ltd"/>
    <n v="1"/>
  </r>
  <r>
    <x v="2566"/>
    <x v="134"/>
    <s v="CUST_5195"/>
    <n v="112.58"/>
    <x v="5"/>
    <x v="3"/>
    <s v="Cash"/>
    <s v="Conference Center"/>
    <n v="1"/>
  </r>
  <r>
    <x v="2567"/>
    <x v="134"/>
    <s v="CUST_7957"/>
    <n v="148.53"/>
    <x v="9"/>
    <x v="1"/>
    <s v="Direct Debit"/>
    <s v="Learning Academy"/>
    <n v="1"/>
  </r>
  <r>
    <x v="2568"/>
    <x v="134"/>
    <s v="CUST_1132"/>
    <n v="62.34"/>
    <x v="2"/>
    <x v="0"/>
    <s v="Direct Debit"/>
    <s v="Unknown Merchant"/>
    <n v="1"/>
  </r>
  <r>
    <x v="2569"/>
    <x v="134"/>
    <s v="CUST_1716"/>
    <n v="1297.98"/>
    <x v="1"/>
    <x v="2"/>
    <s v="Cash"/>
    <s v="Office Depot"/>
    <n v="1"/>
  </r>
  <r>
    <x v="2570"/>
    <x v="134"/>
    <s v="CUST_3191"/>
    <n v="1197.2"/>
    <x v="1"/>
    <x v="3"/>
    <s v="Cash"/>
    <s v="Power Supply Co"/>
    <n v="1"/>
  </r>
  <r>
    <x v="2571"/>
    <x v="134"/>
    <s v="CUST_5865"/>
    <n v="970.49"/>
    <x v="0"/>
    <x v="1"/>
    <s v="Card"/>
    <s v="Learning Academy"/>
    <n v="1"/>
  </r>
  <r>
    <x v="2572"/>
    <x v="134"/>
    <s v="CUST_7050"/>
    <n v="52.16"/>
    <x v="10"/>
    <x v="0"/>
    <s v="Direct Debit"/>
    <s v="Maintenance Services"/>
    <n v="1"/>
  </r>
  <r>
    <x v="2573"/>
    <x v="134"/>
    <s v="CUST_6695"/>
    <n v="10249.93"/>
    <x v="9"/>
    <x v="0"/>
    <s v="Direct Debit"/>
    <s v="Legal Advisors"/>
    <n v="1"/>
  </r>
  <r>
    <x v="2574"/>
    <x v="134"/>
    <s v="CUST_3711"/>
    <n v="19528.37"/>
    <x v="6"/>
    <x v="2"/>
    <s v="Transfer"/>
    <s v="Tech Solutions Ltd"/>
    <n v="1"/>
  </r>
  <r>
    <x v="2575"/>
    <x v="134"/>
    <s v="CUST_2999"/>
    <n v="476.66"/>
    <x v="9"/>
    <x v="1"/>
    <s v="Cash"/>
    <s v="Marketing Agency Ltd"/>
    <n v="1"/>
  </r>
  <r>
    <x v="2576"/>
    <x v="135"/>
    <s v="CUST_8483"/>
    <n v="231.25"/>
    <x v="3"/>
    <x v="2"/>
    <s v="Cash"/>
    <s v="Software Vendor"/>
    <n v="1"/>
  </r>
  <r>
    <x v="2577"/>
    <x v="135"/>
    <s v="CUST_3866"/>
    <n v="1175.4000000000001"/>
    <x v="2"/>
    <x v="2"/>
    <s v="Cash"/>
    <s v="Marketing Agency Ltd"/>
    <n v="1"/>
  </r>
  <r>
    <x v="2578"/>
    <x v="135"/>
    <s v="CUST_5876"/>
    <n v="681.55"/>
    <x v="2"/>
    <x v="2"/>
    <s v="Direct Debit"/>
    <s v="Advisory Partners"/>
    <n v="1"/>
  </r>
  <r>
    <x v="2579"/>
    <x v="135"/>
    <s v="CUST_4610"/>
    <n v="353.25"/>
    <x v="1"/>
    <x v="1"/>
    <s v="Direct Debit"/>
    <s v="Software Vendor"/>
    <n v="1"/>
  </r>
  <r>
    <x v="2580"/>
    <x v="135"/>
    <s v="CUST_8397"/>
    <n v="552.75"/>
    <x v="6"/>
    <x v="3"/>
    <s v="Cash"/>
    <s v="Industrial Supply Co"/>
    <n v="1"/>
  </r>
  <r>
    <x v="2581"/>
    <x v="135"/>
    <s v="CUST_5481"/>
    <n v="254.41"/>
    <x v="9"/>
    <x v="0"/>
    <s v="Transfer"/>
    <s v="Power Supply Co"/>
    <n v="1"/>
  </r>
  <r>
    <x v="2582"/>
    <x v="135"/>
    <s v="CUST_7708"/>
    <n v="278.26"/>
    <x v="3"/>
    <x v="2"/>
    <s v="Cash"/>
    <s v="Marketing Agency Ltd"/>
    <n v="1"/>
  </r>
  <r>
    <x v="2583"/>
    <x v="135"/>
    <s v="CUST_9350"/>
    <n v="864.68"/>
    <x v="7"/>
    <x v="3"/>
    <s v="Transfer"/>
    <s v="Legal Advisors"/>
    <n v="1"/>
  </r>
  <r>
    <x v="2584"/>
    <x v="135"/>
    <s v="CUST_3426"/>
    <n v="19707.2"/>
    <x v="3"/>
    <x v="1"/>
    <s v="Direct Debit"/>
    <s v="Learning Academy"/>
    <n v="1"/>
  </r>
  <r>
    <x v="2585"/>
    <x v="135"/>
    <s v="CUST_1954"/>
    <n v="1489.62"/>
    <x v="7"/>
    <x v="0"/>
    <s v="Card"/>
    <s v="City Hotel"/>
    <n v="1"/>
  </r>
  <r>
    <x v="2586"/>
    <x v="135"/>
    <s v="CUST_1226"/>
    <n v="136.54"/>
    <x v="10"/>
    <x v="0"/>
    <s v="Transfer"/>
    <s v="Learning Academy"/>
    <n v="1"/>
  </r>
  <r>
    <x v="2587"/>
    <x v="135"/>
    <s v="CUST_2104"/>
    <n v="1497.48"/>
    <x v="7"/>
    <x v="1"/>
    <s v="Cash"/>
    <s v="Cloud Services Inc"/>
    <n v="1"/>
  </r>
  <r>
    <x v="2588"/>
    <x v="135"/>
    <s v="CUST_9320"/>
    <n v="1340.33"/>
    <x v="3"/>
    <x v="2"/>
    <s v="Direct Debit"/>
    <s v="Office Depot"/>
    <n v="1"/>
  </r>
  <r>
    <x v="2589"/>
    <x v="135"/>
    <s v="CUST_2532"/>
    <n v="121.95"/>
    <x v="2"/>
    <x v="0"/>
    <s v="Cash"/>
    <s v="Conference Center"/>
    <n v="1"/>
  </r>
  <r>
    <x v="2590"/>
    <x v="135"/>
    <s v="CUST_2032"/>
    <n v="13510.16"/>
    <x v="1"/>
    <x v="3"/>
    <s v="Cash"/>
    <s v="Power Supply Co"/>
    <n v="1"/>
  </r>
  <r>
    <x v="2591"/>
    <x v="135"/>
    <s v="CUST_1654"/>
    <n v="475"/>
    <x v="1"/>
    <x v="0"/>
    <s v="Card"/>
    <s v="Industrial Supply Co"/>
    <n v="1"/>
  </r>
  <r>
    <x v="2592"/>
    <x v="135"/>
    <s v="CUST_4539"/>
    <n v="502.15"/>
    <x v="5"/>
    <x v="1"/>
    <s v="Transfer"/>
    <s v="Unknown Merchant"/>
    <n v="1"/>
  </r>
  <r>
    <x v="2593"/>
    <x v="135"/>
    <s v="CUST_9461"/>
    <n v="860.61"/>
    <x v="1"/>
    <x v="2"/>
    <s v="Direct Debit"/>
    <s v="Cloud Services Inc"/>
    <n v="1"/>
  </r>
  <r>
    <x v="2594"/>
    <x v="135"/>
    <s v="CUST_4935"/>
    <n v="6806.98"/>
    <x v="6"/>
    <x v="2"/>
    <s v="Transfer"/>
    <s v="British Airways"/>
    <n v="1"/>
  </r>
  <r>
    <x v="2595"/>
    <x v="135"/>
    <s v="CUST_4515"/>
    <n v="404.95"/>
    <x v="0"/>
    <x v="3"/>
    <s v="Transfer"/>
    <s v="Cloud Services Inc"/>
    <n v="1"/>
  </r>
  <r>
    <x v="2596"/>
    <x v="135"/>
    <s v="CUST_1801"/>
    <n v="1526.39"/>
    <x v="10"/>
    <x v="1"/>
    <s v="Transfer"/>
    <s v="Legal Advisors"/>
    <n v="1"/>
  </r>
  <r>
    <x v="2597"/>
    <x v="135"/>
    <s v="CUST_1256"/>
    <n v="1380.15"/>
    <x v="4"/>
    <x v="0"/>
    <s v="Cash"/>
    <s v="Cloud Services Inc"/>
    <n v="1"/>
  </r>
  <r>
    <x v="2598"/>
    <x v="135"/>
    <s v="CUST_4202"/>
    <n v="1977.38"/>
    <x v="7"/>
    <x v="1"/>
    <s v="Cash"/>
    <s v="Unknown Merchant"/>
    <n v="1"/>
  </r>
  <r>
    <x v="2599"/>
    <x v="135"/>
    <s v="CUST_3634"/>
    <n v="1758.76"/>
    <x v="3"/>
    <x v="3"/>
    <s v="Card"/>
    <s v="Advisory Partners"/>
    <n v="1"/>
  </r>
  <r>
    <x v="2600"/>
    <x v="135"/>
    <s v="CUST_5027"/>
    <n v="824.48"/>
    <x v="5"/>
    <x v="2"/>
    <s v="Cash"/>
    <s v="Cloud Services Inc"/>
    <n v="1"/>
  </r>
  <r>
    <x v="2601"/>
    <x v="135"/>
    <s v="CUST_2480"/>
    <n v="1934.23"/>
    <x v="2"/>
    <x v="3"/>
    <s v="Card"/>
    <s v="City Hotel"/>
    <n v="1"/>
  </r>
  <r>
    <x v="2602"/>
    <x v="136"/>
    <s v="CUST_2685"/>
    <n v="1567.62"/>
    <x v="7"/>
    <x v="0"/>
    <s v="Card"/>
    <s v="Software Vendor"/>
    <n v="1"/>
  </r>
  <r>
    <x v="2603"/>
    <x v="136"/>
    <s v="CUST_9577"/>
    <n v="818.22"/>
    <x v="5"/>
    <x v="0"/>
    <s v="Card"/>
    <s v="Cloud Services Inc"/>
    <n v="1"/>
  </r>
  <r>
    <x v="2604"/>
    <x v="136"/>
    <s v="CUST_6690"/>
    <n v="959.96"/>
    <x v="8"/>
    <x v="1"/>
    <s v="Transfer"/>
    <s v="Conference Center"/>
    <n v="1"/>
  </r>
  <r>
    <x v="2605"/>
    <x v="136"/>
    <s v="CUST_6055"/>
    <n v="205.89"/>
    <x v="8"/>
    <x v="1"/>
    <s v="Direct Debit"/>
    <s v="Conference Center"/>
    <n v="1"/>
  </r>
  <r>
    <x v="2606"/>
    <x v="136"/>
    <s v="CUST_1423"/>
    <n v="73.62"/>
    <x v="0"/>
    <x v="3"/>
    <s v="Cash"/>
    <s v="Stationary World"/>
    <n v="1"/>
  </r>
  <r>
    <x v="2607"/>
    <x v="136"/>
    <s v="CUST_4072"/>
    <n v="1168.47"/>
    <x v="4"/>
    <x v="0"/>
    <s v="Transfer"/>
    <s v="Industrial Supply Co"/>
    <n v="1"/>
  </r>
  <r>
    <x v="2608"/>
    <x v="136"/>
    <s v="CUST_2029"/>
    <n v="1758.94"/>
    <x v="1"/>
    <x v="3"/>
    <s v="Direct Debit"/>
    <s v="Unknown Merchant"/>
    <n v="1"/>
  </r>
  <r>
    <x v="2609"/>
    <x v="136"/>
    <s v="CUST_6330"/>
    <n v="1780.59"/>
    <x v="6"/>
    <x v="1"/>
    <s v="Card"/>
    <s v="Power Supply Co"/>
    <n v="1"/>
  </r>
  <r>
    <x v="2610"/>
    <x v="136"/>
    <s v="CUST_9960"/>
    <n v="205.49"/>
    <x v="9"/>
    <x v="1"/>
    <s v="Card"/>
    <s v="Stationary World"/>
    <n v="1"/>
  </r>
  <r>
    <x v="2611"/>
    <x v="136"/>
    <s v="CUST_2961"/>
    <n v="1037.0999999999999"/>
    <x v="0"/>
    <x v="0"/>
    <s v="Card"/>
    <s v="Maintenance Services"/>
    <n v="1"/>
  </r>
  <r>
    <x v="2612"/>
    <x v="136"/>
    <s v="CUST_6578"/>
    <n v="943.65"/>
    <x v="4"/>
    <x v="1"/>
    <s v="Card"/>
    <s v="City Hotel"/>
    <n v="1"/>
  </r>
  <r>
    <x v="2613"/>
    <x v="136"/>
    <s v="CUST_4981"/>
    <n v="18830.14"/>
    <x v="10"/>
    <x v="0"/>
    <s v="Transfer"/>
    <s v="Marketing Agency Ltd"/>
    <n v="1"/>
  </r>
  <r>
    <x v="2614"/>
    <x v="136"/>
    <s v="CUST_3607"/>
    <n v="333.16"/>
    <x v="4"/>
    <x v="2"/>
    <s v="Cash"/>
    <s v="Software Vendor"/>
    <n v="1"/>
  </r>
  <r>
    <x v="2615"/>
    <x v="136"/>
    <s v="CUST_2603"/>
    <n v="1108.58"/>
    <x v="1"/>
    <x v="2"/>
    <s v="Direct Debit"/>
    <s v="Advisory Partners"/>
    <n v="1"/>
  </r>
  <r>
    <x v="2616"/>
    <x v="136"/>
    <s v="CUST_2831"/>
    <n v="115.35"/>
    <x v="0"/>
    <x v="3"/>
    <s v="Cash"/>
    <s v="Cloud Services Inc"/>
    <n v="1"/>
  </r>
  <r>
    <x v="2617"/>
    <x v="136"/>
    <s v="CUST_9444"/>
    <n v="1214.3699999999999"/>
    <x v="2"/>
    <x v="2"/>
    <s v="Transfer"/>
    <s v="Legal Advisors"/>
    <n v="1"/>
  </r>
  <r>
    <x v="2618"/>
    <x v="136"/>
    <s v="CUST_6105"/>
    <n v="473.73"/>
    <x v="9"/>
    <x v="2"/>
    <s v="Direct Debit"/>
    <s v="Industrial Supply Co"/>
    <n v="1"/>
  </r>
  <r>
    <x v="2619"/>
    <x v="136"/>
    <s v="CUST_3646"/>
    <n v="839.48"/>
    <x v="6"/>
    <x v="0"/>
    <s v="Card"/>
    <s v="Advisory Partners"/>
    <n v="1"/>
  </r>
  <r>
    <x v="2620"/>
    <x v="136"/>
    <s v="CUST_4951"/>
    <n v="941.95"/>
    <x v="1"/>
    <x v="0"/>
    <s v="Transfer"/>
    <s v="Conference Center"/>
    <n v="1"/>
  </r>
  <r>
    <x v="2621"/>
    <x v="136"/>
    <s v="CUST_8342"/>
    <n v="244.59"/>
    <x v="10"/>
    <x v="1"/>
    <s v="Direct Debit"/>
    <s v="Learning Academy"/>
    <n v="1"/>
  </r>
  <r>
    <x v="2622"/>
    <x v="136"/>
    <s v="CUST_8512"/>
    <n v="1471.4"/>
    <x v="0"/>
    <x v="0"/>
    <s v="Transfer"/>
    <s v="British Airways"/>
    <n v="1"/>
  </r>
  <r>
    <x v="2623"/>
    <x v="136"/>
    <s v="CUST_1537"/>
    <n v="965.46"/>
    <x v="4"/>
    <x v="2"/>
    <s v="Cash"/>
    <s v="Unknown Merchant"/>
    <n v="1"/>
  </r>
  <r>
    <x v="2624"/>
    <x v="136"/>
    <s v="CUST_1124"/>
    <n v="1538.29"/>
    <x v="7"/>
    <x v="3"/>
    <s v="Cash"/>
    <s v="City Hotel"/>
    <n v="1"/>
  </r>
  <r>
    <x v="2625"/>
    <x v="137"/>
    <s v="CUST_8079"/>
    <n v="196.73"/>
    <x v="6"/>
    <x v="0"/>
    <s v="Cash"/>
    <s v="Maintenance Services"/>
    <n v="1"/>
  </r>
  <r>
    <x v="2626"/>
    <x v="137"/>
    <s v="CUST_9130"/>
    <n v="1899.52"/>
    <x v="0"/>
    <x v="0"/>
    <s v="Cash"/>
    <s v="Maintenance Services"/>
    <n v="1"/>
  </r>
  <r>
    <x v="2627"/>
    <x v="137"/>
    <s v="CUST_7943"/>
    <n v="1000.45"/>
    <x v="2"/>
    <x v="2"/>
    <s v="Card"/>
    <s v="Cloud Services Inc"/>
    <n v="1"/>
  </r>
  <r>
    <x v="2628"/>
    <x v="137"/>
    <s v="CUST_6941"/>
    <n v="452.99"/>
    <x v="3"/>
    <x v="0"/>
    <s v="Card"/>
    <s v="British Airways"/>
    <n v="1"/>
  </r>
  <r>
    <x v="2629"/>
    <x v="137"/>
    <s v="CUST_1956"/>
    <n v="1686.18"/>
    <x v="2"/>
    <x v="1"/>
    <s v="Direct Debit"/>
    <s v="Industrial Supply Co"/>
    <n v="1"/>
  </r>
  <r>
    <x v="2630"/>
    <x v="137"/>
    <s v="CUST_5356"/>
    <n v="778.85"/>
    <x v="9"/>
    <x v="2"/>
    <s v="Cash"/>
    <s v="Cloud Services Inc"/>
    <n v="1"/>
  </r>
  <r>
    <x v="2631"/>
    <x v="137"/>
    <s v="CUST_2125"/>
    <n v="1104.79"/>
    <x v="10"/>
    <x v="1"/>
    <s v="Transfer"/>
    <s v="Tech Solutions Ltd"/>
    <n v="1"/>
  </r>
  <r>
    <x v="2632"/>
    <x v="137"/>
    <s v="CUST_7450"/>
    <n v="617.79999999999995"/>
    <x v="2"/>
    <x v="3"/>
    <s v="Transfer"/>
    <s v="Legal Advisors"/>
    <n v="1"/>
  </r>
  <r>
    <x v="2633"/>
    <x v="137"/>
    <s v="CUST_8480"/>
    <n v="1573.83"/>
    <x v="0"/>
    <x v="1"/>
    <s v="Transfer"/>
    <s v="Unknown Merchant"/>
    <n v="1"/>
  </r>
  <r>
    <x v="2634"/>
    <x v="137"/>
    <s v="CUST_3468"/>
    <n v="446.68"/>
    <x v="4"/>
    <x v="0"/>
    <s v="Transfer"/>
    <s v="Conference Center"/>
    <n v="1"/>
  </r>
  <r>
    <x v="2635"/>
    <x v="137"/>
    <s v="CUST_1278"/>
    <n v="600.87"/>
    <x v="0"/>
    <x v="3"/>
    <s v="Direct Debit"/>
    <s v="Industrial Supply Co"/>
    <n v="1"/>
  </r>
  <r>
    <x v="2636"/>
    <x v="137"/>
    <s v="CUST_5005"/>
    <n v="1117.54"/>
    <x v="3"/>
    <x v="2"/>
    <s v="Direct Debit"/>
    <s v="Marketing Agency Ltd"/>
    <n v="1"/>
  </r>
  <r>
    <x v="2637"/>
    <x v="137"/>
    <s v="CUST_5846"/>
    <n v="1971.7"/>
    <x v="10"/>
    <x v="2"/>
    <s v="Card"/>
    <s v="Stationary World"/>
    <n v="1"/>
  </r>
  <r>
    <x v="2638"/>
    <x v="137"/>
    <s v="CUST_5517"/>
    <n v="1882.02"/>
    <x v="6"/>
    <x v="1"/>
    <s v="Transfer"/>
    <s v="Unknown Merchant"/>
    <n v="1"/>
  </r>
  <r>
    <x v="2639"/>
    <x v="137"/>
    <s v="CUST_3418"/>
    <n v="1734.25"/>
    <x v="4"/>
    <x v="1"/>
    <s v="Cash"/>
    <s v="British Airways"/>
    <n v="1"/>
  </r>
  <r>
    <x v="2640"/>
    <x v="137"/>
    <s v="CUST_7054"/>
    <n v="1241.6500000000001"/>
    <x v="5"/>
    <x v="0"/>
    <s v="Card"/>
    <s v="Power Supply Co"/>
    <n v="1"/>
  </r>
  <r>
    <x v="2641"/>
    <x v="137"/>
    <s v="CUST_4641"/>
    <n v="1361.79"/>
    <x v="0"/>
    <x v="3"/>
    <s v="Transfer"/>
    <s v="Office Depot"/>
    <n v="1"/>
  </r>
  <r>
    <x v="2642"/>
    <x v="137"/>
    <s v="CUST_7806"/>
    <n v="706.81"/>
    <x v="10"/>
    <x v="3"/>
    <s v="Direct Debit"/>
    <s v="Marketing Agency Ltd"/>
    <n v="1"/>
  </r>
  <r>
    <x v="2643"/>
    <x v="137"/>
    <s v="CUST_5541"/>
    <n v="5083.0200000000004"/>
    <x v="7"/>
    <x v="2"/>
    <s v="Cash"/>
    <s v="Conference Center"/>
    <n v="1"/>
  </r>
  <r>
    <x v="2644"/>
    <x v="137"/>
    <s v="CUST_6539"/>
    <n v="269.83"/>
    <x v="9"/>
    <x v="2"/>
    <s v="Direct Debit"/>
    <s v="Legal Advisors"/>
    <n v="1"/>
  </r>
  <r>
    <x v="2645"/>
    <x v="137"/>
    <s v="CUST_7560"/>
    <n v="1924.23"/>
    <x v="7"/>
    <x v="3"/>
    <s v="Direct Debit"/>
    <s v="Learning Academy"/>
    <n v="1"/>
  </r>
  <r>
    <x v="2646"/>
    <x v="137"/>
    <s v="CUST_1978"/>
    <n v="641.59"/>
    <x v="2"/>
    <x v="1"/>
    <s v="Cash"/>
    <s v="Industrial Supply Co"/>
    <n v="1"/>
  </r>
  <r>
    <x v="2647"/>
    <x v="33"/>
    <s v="CUST_3869"/>
    <n v="131.78"/>
    <x v="9"/>
    <x v="0"/>
    <s v="Cash"/>
    <s v="British Airways"/>
    <n v="1"/>
  </r>
  <r>
    <x v="2648"/>
    <x v="33"/>
    <s v="CUST_2167"/>
    <n v="1154.8699999999999"/>
    <x v="2"/>
    <x v="2"/>
    <s v="Cash"/>
    <s v="Conference Center"/>
    <n v="1"/>
  </r>
  <r>
    <x v="2649"/>
    <x v="33"/>
    <s v="CUST_2990"/>
    <n v="322.72000000000003"/>
    <x v="2"/>
    <x v="3"/>
    <s v="Direct Debit"/>
    <s v="Industrial Supply Co"/>
    <n v="1"/>
  </r>
  <r>
    <x v="2650"/>
    <x v="33"/>
    <s v="CUST_9567"/>
    <n v="422.02"/>
    <x v="4"/>
    <x v="1"/>
    <s v="Direct Debit"/>
    <s v="Marketing Agency Ltd"/>
    <n v="1"/>
  </r>
  <r>
    <x v="2651"/>
    <x v="33"/>
    <s v="CUST_9712"/>
    <n v="1063.57"/>
    <x v="7"/>
    <x v="1"/>
    <s v="Transfer"/>
    <s v="Stationary World"/>
    <n v="1"/>
  </r>
  <r>
    <x v="2652"/>
    <x v="33"/>
    <s v="CUST_2388"/>
    <n v="1316.63"/>
    <x v="1"/>
    <x v="0"/>
    <s v="Card"/>
    <s v="Learning Academy"/>
    <n v="1"/>
  </r>
  <r>
    <x v="2653"/>
    <x v="33"/>
    <s v="CUST_2449"/>
    <n v="651.23"/>
    <x v="5"/>
    <x v="3"/>
    <s v="Transfer"/>
    <s v="Legal Advisors"/>
    <n v="1"/>
  </r>
  <r>
    <x v="2654"/>
    <x v="33"/>
    <s v="CUST_4170"/>
    <n v="403.43"/>
    <x v="9"/>
    <x v="3"/>
    <s v="Card"/>
    <s v="Stationary World"/>
    <n v="1"/>
  </r>
  <r>
    <x v="2655"/>
    <x v="33"/>
    <s v="CUST_8901"/>
    <n v="459.42"/>
    <x v="2"/>
    <x v="2"/>
    <s v="Card"/>
    <s v="Advisory Partners"/>
    <n v="1"/>
  </r>
  <r>
    <x v="2656"/>
    <x v="33"/>
    <s v="CUST_6574"/>
    <n v="1692.38"/>
    <x v="2"/>
    <x v="0"/>
    <s v="Card"/>
    <s v="Advisory Partners"/>
    <n v="1"/>
  </r>
  <r>
    <x v="2657"/>
    <x v="33"/>
    <s v="CUST_5424"/>
    <n v="1566.43"/>
    <x v="7"/>
    <x v="2"/>
    <s v="Transfer"/>
    <s v="Conference Center"/>
    <n v="1"/>
  </r>
  <r>
    <x v="2658"/>
    <x v="33"/>
    <s v="CUST_9676"/>
    <n v="180.39"/>
    <x v="9"/>
    <x v="0"/>
    <s v="Card"/>
    <s v="Industrial Supply Co"/>
    <n v="1"/>
  </r>
  <r>
    <x v="2659"/>
    <x v="33"/>
    <s v="CUST_5566"/>
    <n v="1078.2"/>
    <x v="9"/>
    <x v="1"/>
    <s v="Cash"/>
    <s v="British Airways"/>
    <n v="1"/>
  </r>
  <r>
    <x v="2660"/>
    <x v="33"/>
    <s v="CUST_5633"/>
    <n v="1909.26"/>
    <x v="10"/>
    <x v="3"/>
    <s v="Transfer"/>
    <s v="Software Vendor"/>
    <n v="1"/>
  </r>
  <r>
    <x v="2661"/>
    <x v="33"/>
    <s v="CUST_4618"/>
    <n v="1556.86"/>
    <x v="9"/>
    <x v="3"/>
    <s v="Direct Debit"/>
    <s v="Office Depot"/>
    <n v="1"/>
  </r>
  <r>
    <x v="2662"/>
    <x v="33"/>
    <s v="CUST_1946"/>
    <n v="539.79999999999995"/>
    <x v="4"/>
    <x v="3"/>
    <s v="Direct Debit"/>
    <s v="Conference Center"/>
    <n v="1"/>
  </r>
  <r>
    <x v="2663"/>
    <x v="33"/>
    <s v="CUST_7240"/>
    <n v="1356.84"/>
    <x v="5"/>
    <x v="2"/>
    <s v="Card"/>
    <s v="Stationary World"/>
    <n v="1"/>
  </r>
  <r>
    <x v="2664"/>
    <x v="33"/>
    <s v="CUST_6387"/>
    <n v="1600.33"/>
    <x v="9"/>
    <x v="3"/>
    <s v="Direct Debit"/>
    <s v="Power Supply Co"/>
    <n v="1"/>
  </r>
  <r>
    <x v="2665"/>
    <x v="33"/>
    <s v="CUST_1840"/>
    <n v="1072.4000000000001"/>
    <x v="0"/>
    <x v="2"/>
    <s v="Cash"/>
    <s v="Unknown Merchant"/>
    <n v="1"/>
  </r>
  <r>
    <x v="2666"/>
    <x v="33"/>
    <s v="CUST_3196"/>
    <n v="947.83"/>
    <x v="2"/>
    <x v="2"/>
    <s v="Cash"/>
    <s v="Marketing Agency Ltd"/>
    <n v="1"/>
  </r>
  <r>
    <x v="2667"/>
    <x v="33"/>
    <s v="CUST_1540"/>
    <n v="1993.76"/>
    <x v="5"/>
    <x v="1"/>
    <s v="Direct Debit"/>
    <s v="Unknown Merchant"/>
    <n v="1"/>
  </r>
  <r>
    <x v="2668"/>
    <x v="33"/>
    <s v="CUST_3776"/>
    <n v="1001.53"/>
    <x v="5"/>
    <x v="1"/>
    <s v="Card"/>
    <s v="Advisory Partners"/>
    <n v="1"/>
  </r>
  <r>
    <x v="2669"/>
    <x v="33"/>
    <s v="CUST_4312"/>
    <n v="1038.48"/>
    <x v="6"/>
    <x v="1"/>
    <s v="Card"/>
    <s v="Stationary World"/>
    <n v="1"/>
  </r>
  <r>
    <x v="2670"/>
    <x v="33"/>
    <s v="CUST_2477"/>
    <n v="18399.009999999998"/>
    <x v="3"/>
    <x v="3"/>
    <s v="Direct Debit"/>
    <s v="Legal Advisors"/>
    <n v="1"/>
  </r>
  <r>
    <x v="2671"/>
    <x v="138"/>
    <s v="CUST_1716"/>
    <n v="763.94"/>
    <x v="8"/>
    <x v="2"/>
    <s v="Direct Debit"/>
    <s v="Stationary World"/>
    <n v="1"/>
  </r>
  <r>
    <x v="2672"/>
    <x v="138"/>
    <s v="CUST_9580"/>
    <n v="1654.3"/>
    <x v="9"/>
    <x v="0"/>
    <s v="Card"/>
    <s v="Office Depot"/>
    <n v="1"/>
  </r>
  <r>
    <x v="2673"/>
    <x v="138"/>
    <s v="CUST_4451"/>
    <n v="11506.57"/>
    <x v="10"/>
    <x v="0"/>
    <s v="Transfer"/>
    <s v="Industrial Supply Co"/>
    <n v="1"/>
  </r>
  <r>
    <x v="2674"/>
    <x v="138"/>
    <s v="CUST_3198"/>
    <n v="432.12"/>
    <x v="0"/>
    <x v="3"/>
    <s v="Cash"/>
    <s v="Unknown Merchant"/>
    <n v="1"/>
  </r>
  <r>
    <x v="2675"/>
    <x v="138"/>
    <s v="CUST_2555"/>
    <n v="165.91"/>
    <x v="9"/>
    <x v="2"/>
    <s v="Transfer"/>
    <s v="Conference Center"/>
    <n v="1"/>
  </r>
  <r>
    <x v="2676"/>
    <x v="138"/>
    <s v="CUST_1619"/>
    <n v="1783.94"/>
    <x v="4"/>
    <x v="1"/>
    <s v="Direct Debit"/>
    <s v="Tech Solutions Ltd"/>
    <n v="1"/>
  </r>
  <r>
    <x v="2677"/>
    <x v="138"/>
    <s v="CUST_6757"/>
    <n v="16751.330000000002"/>
    <x v="8"/>
    <x v="0"/>
    <s v="Transfer"/>
    <s v="Unknown Merchant"/>
    <n v="1"/>
  </r>
  <r>
    <x v="2678"/>
    <x v="138"/>
    <s v="CUST_7971"/>
    <n v="1220.6600000000001"/>
    <x v="2"/>
    <x v="0"/>
    <s v="Card"/>
    <s v="Power Supply Co"/>
    <n v="1"/>
  </r>
  <r>
    <x v="2679"/>
    <x v="138"/>
    <s v="CUST_6661"/>
    <n v="116.05"/>
    <x v="8"/>
    <x v="3"/>
    <s v="Card"/>
    <s v="Conference Center"/>
    <n v="1"/>
  </r>
  <r>
    <x v="2680"/>
    <x v="138"/>
    <s v="CUST_6374"/>
    <n v="1225.3900000000001"/>
    <x v="1"/>
    <x v="3"/>
    <s v="Transfer"/>
    <s v="Power Supply Co"/>
    <n v="1"/>
  </r>
  <r>
    <x v="2681"/>
    <x v="138"/>
    <s v="CUST_2823"/>
    <n v="1443.84"/>
    <x v="6"/>
    <x v="1"/>
    <s v="Direct Debit"/>
    <s v="Power Supply Co"/>
    <n v="1"/>
  </r>
  <r>
    <x v="2682"/>
    <x v="138"/>
    <s v="CUST_7564"/>
    <n v="417.41"/>
    <x v="2"/>
    <x v="3"/>
    <s v="Cash"/>
    <s v="Maintenance Services"/>
    <n v="1"/>
  </r>
  <r>
    <x v="2683"/>
    <x v="138"/>
    <s v="CUST_5570"/>
    <n v="521.67999999999995"/>
    <x v="7"/>
    <x v="1"/>
    <s v="Card"/>
    <s v="Legal Advisors"/>
    <n v="1"/>
  </r>
  <r>
    <x v="2684"/>
    <x v="138"/>
    <s v="CUST_7838"/>
    <n v="116.4"/>
    <x v="0"/>
    <x v="3"/>
    <s v="Card"/>
    <s v="Unknown Merchant"/>
    <n v="1"/>
  </r>
  <r>
    <x v="2685"/>
    <x v="138"/>
    <s v="CUST_9775"/>
    <n v="1201.54"/>
    <x v="7"/>
    <x v="3"/>
    <s v="Card"/>
    <s v="Legal Advisors"/>
    <n v="1"/>
  </r>
  <r>
    <x v="2686"/>
    <x v="138"/>
    <s v="CUST_7094"/>
    <n v="364.37"/>
    <x v="10"/>
    <x v="2"/>
    <s v="Direct Debit"/>
    <s v="Maintenance Services"/>
    <n v="1"/>
  </r>
  <r>
    <x v="2687"/>
    <x v="138"/>
    <s v="CUST_4744"/>
    <n v="827.47"/>
    <x v="7"/>
    <x v="2"/>
    <s v="Transfer"/>
    <s v="Marketing Agency Ltd"/>
    <n v="1"/>
  </r>
  <r>
    <x v="2688"/>
    <x v="138"/>
    <s v="CUST_9033"/>
    <n v="1371.64"/>
    <x v="3"/>
    <x v="1"/>
    <s v="Transfer"/>
    <s v="Cloud Services Inc"/>
    <n v="1"/>
  </r>
  <r>
    <x v="2689"/>
    <x v="138"/>
    <s v="CUST_9210"/>
    <n v="1254.94"/>
    <x v="4"/>
    <x v="3"/>
    <s v="Card"/>
    <s v="Maintenance Services"/>
    <n v="1"/>
  </r>
  <r>
    <x v="2690"/>
    <x v="138"/>
    <s v="CUST_4945"/>
    <n v="548.24"/>
    <x v="5"/>
    <x v="3"/>
    <s v="Transfer"/>
    <s v="Marketing Agency Ltd"/>
    <n v="1"/>
  </r>
  <r>
    <x v="2691"/>
    <x v="138"/>
    <s v="CUST_9808"/>
    <n v="57.36"/>
    <x v="10"/>
    <x v="2"/>
    <s v="Cash"/>
    <s v="Learning Academy"/>
    <n v="1"/>
  </r>
  <r>
    <x v="2692"/>
    <x v="138"/>
    <s v="CUST_9795"/>
    <n v="546.38"/>
    <x v="7"/>
    <x v="2"/>
    <s v="Transfer"/>
    <s v="Industrial Supply Co"/>
    <n v="1"/>
  </r>
  <r>
    <x v="2693"/>
    <x v="138"/>
    <s v="CUST_4400"/>
    <n v="1531.8"/>
    <x v="10"/>
    <x v="0"/>
    <s v="Cash"/>
    <s v="Marketing Agency Ltd"/>
    <n v="1"/>
  </r>
  <r>
    <x v="2694"/>
    <x v="138"/>
    <s v="CUST_3015"/>
    <n v="645.39"/>
    <x v="1"/>
    <x v="3"/>
    <s v="Cash"/>
    <s v="Stationary World"/>
    <n v="1"/>
  </r>
  <r>
    <x v="2695"/>
    <x v="138"/>
    <s v="CUST_5023"/>
    <n v="1281.83"/>
    <x v="4"/>
    <x v="0"/>
    <s v="Card"/>
    <s v="British Airways"/>
    <n v="1"/>
  </r>
  <r>
    <x v="2696"/>
    <x v="138"/>
    <s v="CUST_7185"/>
    <n v="330.89"/>
    <x v="7"/>
    <x v="0"/>
    <s v="Transfer"/>
    <s v="Conference Center"/>
    <n v="1"/>
  </r>
  <r>
    <x v="2697"/>
    <x v="138"/>
    <s v="CUST_9953"/>
    <n v="1274.8800000000001"/>
    <x v="10"/>
    <x v="1"/>
    <s v="Transfer"/>
    <s v="Software Vendor"/>
    <n v="1"/>
  </r>
  <r>
    <x v="2698"/>
    <x v="139"/>
    <s v="CUST_7184"/>
    <n v="174.22"/>
    <x v="6"/>
    <x v="1"/>
    <s v="Transfer"/>
    <s v="Advisory Partners"/>
    <n v="1"/>
  </r>
  <r>
    <x v="2699"/>
    <x v="139"/>
    <s v="CUST_3931"/>
    <n v="1451.14"/>
    <x v="5"/>
    <x v="2"/>
    <s v="Card"/>
    <s v="Stationary World"/>
    <n v="1"/>
  </r>
  <r>
    <x v="2700"/>
    <x v="139"/>
    <s v="CUST_4394"/>
    <n v="1255.79"/>
    <x v="3"/>
    <x v="2"/>
    <s v="Direct Debit"/>
    <s v="Office Depot"/>
    <n v="1"/>
  </r>
  <r>
    <x v="2701"/>
    <x v="139"/>
    <s v="CUST_9905"/>
    <n v="268.95"/>
    <x v="8"/>
    <x v="3"/>
    <s v="Direct Debit"/>
    <s v="Cloud Services Inc"/>
    <n v="1"/>
  </r>
  <r>
    <x v="2702"/>
    <x v="139"/>
    <s v="CUST_9053"/>
    <n v="1279.97"/>
    <x v="0"/>
    <x v="3"/>
    <s v="Direct Debit"/>
    <s v="British Airways"/>
    <n v="1"/>
  </r>
  <r>
    <x v="2703"/>
    <x v="139"/>
    <s v="CUST_4900"/>
    <n v="1627.87"/>
    <x v="9"/>
    <x v="3"/>
    <s v="Transfer"/>
    <s v="Office Depot"/>
    <n v="1"/>
  </r>
  <r>
    <x v="2704"/>
    <x v="139"/>
    <s v="CUST_9717"/>
    <n v="1906.6"/>
    <x v="0"/>
    <x v="2"/>
    <s v="Card"/>
    <s v="Unknown Merchant"/>
    <n v="1"/>
  </r>
  <r>
    <x v="2705"/>
    <x v="139"/>
    <s v="CUST_9393"/>
    <n v="340.33"/>
    <x v="9"/>
    <x v="1"/>
    <s v="Cash"/>
    <s v="British Airways"/>
    <n v="1"/>
  </r>
  <r>
    <x v="2706"/>
    <x v="139"/>
    <s v="CUST_3074"/>
    <n v="1731.75"/>
    <x v="5"/>
    <x v="0"/>
    <s v="Cash"/>
    <s v="Unknown Merchant"/>
    <n v="1"/>
  </r>
  <r>
    <x v="2707"/>
    <x v="139"/>
    <s v="CUST_7924"/>
    <n v="159.47"/>
    <x v="6"/>
    <x v="1"/>
    <s v="Card"/>
    <s v="Advisory Partners"/>
    <n v="1"/>
  </r>
  <r>
    <x v="2708"/>
    <x v="139"/>
    <s v="CUST_1891"/>
    <n v="395.43"/>
    <x v="10"/>
    <x v="2"/>
    <s v="Transfer"/>
    <s v="Advisory Partners"/>
    <n v="1"/>
  </r>
  <r>
    <x v="2709"/>
    <x v="139"/>
    <s v="CUST_6433"/>
    <n v="700.17"/>
    <x v="10"/>
    <x v="2"/>
    <s v="Transfer"/>
    <s v="Marketing Agency Ltd"/>
    <n v="1"/>
  </r>
  <r>
    <x v="2710"/>
    <x v="139"/>
    <s v="CUST_5761"/>
    <n v="1606.79"/>
    <x v="4"/>
    <x v="2"/>
    <s v="Transfer"/>
    <s v="Industrial Supply Co"/>
    <n v="1"/>
  </r>
  <r>
    <x v="2711"/>
    <x v="139"/>
    <s v="CUST_4816"/>
    <n v="627.61"/>
    <x v="7"/>
    <x v="2"/>
    <s v="Cash"/>
    <s v="Office Depot"/>
    <n v="1"/>
  </r>
  <r>
    <x v="2712"/>
    <x v="139"/>
    <s v="CUST_7837"/>
    <n v="1685.2"/>
    <x v="2"/>
    <x v="0"/>
    <s v="Transfer"/>
    <s v="Maintenance Services"/>
    <n v="1"/>
  </r>
  <r>
    <x v="2713"/>
    <x v="139"/>
    <s v="CUST_6675"/>
    <n v="1700.7"/>
    <x v="6"/>
    <x v="3"/>
    <s v="Direct Debit"/>
    <s v="Cloud Services Inc"/>
    <n v="1"/>
  </r>
  <r>
    <x v="2714"/>
    <x v="139"/>
    <s v="CUST_3646"/>
    <n v="1776.65"/>
    <x v="0"/>
    <x v="2"/>
    <s v="Direct Debit"/>
    <s v="Marketing Agency Ltd"/>
    <n v="1"/>
  </r>
  <r>
    <x v="2715"/>
    <x v="139"/>
    <s v="CUST_8950"/>
    <n v="921.7"/>
    <x v="8"/>
    <x v="3"/>
    <s v="Cash"/>
    <s v="Stationary World"/>
    <n v="1"/>
  </r>
  <r>
    <x v="2716"/>
    <x v="139"/>
    <s v="CUST_8328"/>
    <n v="1883.23"/>
    <x v="7"/>
    <x v="0"/>
    <s v="Transfer"/>
    <s v="Legal Advisors"/>
    <n v="1"/>
  </r>
  <r>
    <x v="2717"/>
    <x v="139"/>
    <s v="CUST_7401"/>
    <n v="647.27"/>
    <x v="8"/>
    <x v="3"/>
    <s v="Transfer"/>
    <s v="Conference Center"/>
    <n v="1"/>
  </r>
  <r>
    <x v="2718"/>
    <x v="139"/>
    <s v="CUST_1246"/>
    <n v="1013.25"/>
    <x v="2"/>
    <x v="0"/>
    <s v="Cash"/>
    <s v="Tech Solutions Ltd"/>
    <n v="1"/>
  </r>
  <r>
    <x v="2719"/>
    <x v="139"/>
    <s v="CUST_5016"/>
    <n v="1203.69"/>
    <x v="7"/>
    <x v="2"/>
    <s v="Card"/>
    <s v="Stationary World"/>
    <n v="1"/>
  </r>
  <r>
    <x v="2720"/>
    <x v="139"/>
    <s v="CUST_6649"/>
    <n v="1148.9000000000001"/>
    <x v="9"/>
    <x v="1"/>
    <s v="Card"/>
    <s v="Learning Academy"/>
    <n v="1"/>
  </r>
  <r>
    <x v="2721"/>
    <x v="139"/>
    <s v="CUST_7668"/>
    <n v="928.04"/>
    <x v="5"/>
    <x v="3"/>
    <s v="Card"/>
    <s v="Tech Solutions Ltd"/>
    <n v="1"/>
  </r>
  <r>
    <x v="2722"/>
    <x v="139"/>
    <s v="CUST_1012"/>
    <n v="172.57"/>
    <x v="9"/>
    <x v="3"/>
    <s v="Direct Debit"/>
    <s v="Stationary World"/>
    <n v="1"/>
  </r>
  <r>
    <x v="2723"/>
    <x v="139"/>
    <s v="CUST_9741"/>
    <n v="1255.6400000000001"/>
    <x v="8"/>
    <x v="3"/>
    <s v="Card"/>
    <s v="Power Supply Co"/>
    <n v="1"/>
  </r>
  <r>
    <x v="2724"/>
    <x v="139"/>
    <s v="CUST_6692"/>
    <n v="1016.86"/>
    <x v="1"/>
    <x v="3"/>
    <s v="Direct Debit"/>
    <s v="British Airways"/>
    <n v="1"/>
  </r>
  <r>
    <x v="2725"/>
    <x v="139"/>
    <s v="CUST_6283"/>
    <n v="915.98"/>
    <x v="7"/>
    <x v="1"/>
    <s v="Card"/>
    <s v="Cloud Services Inc"/>
    <n v="1"/>
  </r>
  <r>
    <x v="2726"/>
    <x v="139"/>
    <s v="CUST_3316"/>
    <n v="666.22"/>
    <x v="10"/>
    <x v="2"/>
    <s v="Transfer"/>
    <s v="British Airways"/>
    <n v="1"/>
  </r>
  <r>
    <x v="2727"/>
    <x v="139"/>
    <s v="CUST_7609"/>
    <n v="825"/>
    <x v="2"/>
    <x v="1"/>
    <s v="Direct Debit"/>
    <s v="City Hotel"/>
    <n v="1"/>
  </r>
  <r>
    <x v="2728"/>
    <x v="139"/>
    <s v="CUST_1815"/>
    <n v="1242.42"/>
    <x v="1"/>
    <x v="0"/>
    <s v="Cash"/>
    <s v="Power Supply Co"/>
    <n v="1"/>
  </r>
  <r>
    <x v="2729"/>
    <x v="139"/>
    <s v="CUST_8232"/>
    <n v="1752.43"/>
    <x v="7"/>
    <x v="2"/>
    <s v="Card"/>
    <s v="Marketing Agency Ltd"/>
    <n v="1"/>
  </r>
  <r>
    <x v="2730"/>
    <x v="140"/>
    <s v="CUST_4385"/>
    <n v="1128.49"/>
    <x v="6"/>
    <x v="0"/>
    <s v="Card"/>
    <s v="Advisory Partners"/>
    <n v="1"/>
  </r>
  <r>
    <x v="2731"/>
    <x v="140"/>
    <s v="CUST_5234"/>
    <n v="357.6"/>
    <x v="0"/>
    <x v="1"/>
    <s v="Transfer"/>
    <s v="Stationary World"/>
    <n v="1"/>
  </r>
  <r>
    <x v="2732"/>
    <x v="140"/>
    <s v="CUST_4640"/>
    <n v="587.76"/>
    <x v="3"/>
    <x v="1"/>
    <s v="Direct Debit"/>
    <s v="Learning Academy"/>
    <n v="1"/>
  </r>
  <r>
    <x v="2733"/>
    <x v="140"/>
    <s v="CUST_6150"/>
    <n v="1264.73"/>
    <x v="7"/>
    <x v="3"/>
    <s v="Direct Debit"/>
    <s v="Advisory Partners"/>
    <n v="1"/>
  </r>
  <r>
    <x v="2734"/>
    <x v="140"/>
    <s v="CUST_7980"/>
    <n v="862.24"/>
    <x v="2"/>
    <x v="0"/>
    <s v="Transfer"/>
    <s v="Power Supply Co"/>
    <n v="1"/>
  </r>
  <r>
    <x v="2735"/>
    <x v="140"/>
    <s v="CUST_4097"/>
    <n v="264.83999999999997"/>
    <x v="2"/>
    <x v="0"/>
    <s v="Cash"/>
    <s v="Software Vendor"/>
    <n v="1"/>
  </r>
  <r>
    <x v="2736"/>
    <x v="140"/>
    <s v="CUST_1987"/>
    <n v="1491"/>
    <x v="7"/>
    <x v="3"/>
    <s v="Cash"/>
    <s v="Marketing Agency Ltd"/>
    <n v="1"/>
  </r>
  <r>
    <x v="2737"/>
    <x v="140"/>
    <s v="CUST_2679"/>
    <n v="302.45"/>
    <x v="7"/>
    <x v="3"/>
    <s v="Cash"/>
    <s v="City Hotel"/>
    <n v="1"/>
  </r>
  <r>
    <x v="2738"/>
    <x v="140"/>
    <s v="CUST_8544"/>
    <n v="1771.21"/>
    <x v="0"/>
    <x v="0"/>
    <s v="Card"/>
    <s v="Tech Solutions Ltd"/>
    <n v="1"/>
  </r>
  <r>
    <x v="2739"/>
    <x v="140"/>
    <s v="CUST_7198"/>
    <n v="188.94"/>
    <x v="6"/>
    <x v="0"/>
    <s v="Cash"/>
    <s v="British Airways"/>
    <n v="1"/>
  </r>
  <r>
    <x v="2740"/>
    <x v="140"/>
    <s v="CUST_7419"/>
    <n v="864.65"/>
    <x v="3"/>
    <x v="2"/>
    <s v="Direct Debit"/>
    <s v="Unknown Merchant"/>
    <n v="1"/>
  </r>
  <r>
    <x v="2741"/>
    <x v="140"/>
    <s v="CUST_2690"/>
    <n v="1074.3900000000001"/>
    <x v="4"/>
    <x v="2"/>
    <s v="Cash"/>
    <s v="Conference Center"/>
    <n v="1"/>
  </r>
  <r>
    <x v="2742"/>
    <x v="140"/>
    <s v="CUST_5765"/>
    <n v="1774.71"/>
    <x v="2"/>
    <x v="2"/>
    <s v="Transfer"/>
    <s v="Power Supply Co"/>
    <n v="1"/>
  </r>
  <r>
    <x v="2743"/>
    <x v="140"/>
    <s v="CUST_3670"/>
    <n v="1098.73"/>
    <x v="5"/>
    <x v="2"/>
    <s v="Direct Debit"/>
    <s v="Cloud Services Inc"/>
    <n v="1"/>
  </r>
  <r>
    <x v="2744"/>
    <x v="140"/>
    <s v="CUST_3131"/>
    <n v="1573.74"/>
    <x v="4"/>
    <x v="0"/>
    <s v="Cash"/>
    <s v="City Hotel"/>
    <n v="1"/>
  </r>
  <r>
    <x v="2745"/>
    <x v="140"/>
    <s v="CUST_3989"/>
    <n v="1781.56"/>
    <x v="10"/>
    <x v="1"/>
    <s v="Direct Debit"/>
    <s v="Legal Advisors"/>
    <n v="1"/>
  </r>
  <r>
    <x v="2746"/>
    <x v="140"/>
    <s v="CUST_8849"/>
    <n v="351.25"/>
    <x v="0"/>
    <x v="1"/>
    <s v="Direct Debit"/>
    <s v="Cloud Services Inc"/>
    <n v="1"/>
  </r>
  <r>
    <x v="2747"/>
    <x v="140"/>
    <s v="CUST_8145"/>
    <n v="315.02999999999997"/>
    <x v="3"/>
    <x v="0"/>
    <s v="Cash"/>
    <s v="Maintenance Services"/>
    <n v="1"/>
  </r>
  <r>
    <x v="2748"/>
    <x v="141"/>
    <s v="CUST_7265"/>
    <n v="346.93"/>
    <x v="4"/>
    <x v="2"/>
    <s v="Card"/>
    <s v="Software Vendor"/>
    <n v="1"/>
  </r>
  <r>
    <x v="2749"/>
    <x v="141"/>
    <s v="CUST_8280"/>
    <n v="568.85"/>
    <x v="0"/>
    <x v="1"/>
    <s v="Direct Debit"/>
    <s v="Industrial Supply Co"/>
    <n v="1"/>
  </r>
  <r>
    <x v="2750"/>
    <x v="141"/>
    <s v="CUST_8687"/>
    <n v="8081.35"/>
    <x v="10"/>
    <x v="1"/>
    <s v="Cash"/>
    <s v="Advisory Partners"/>
    <n v="1"/>
  </r>
  <r>
    <x v="2751"/>
    <x v="141"/>
    <s v="CUST_7783"/>
    <n v="58.49"/>
    <x v="8"/>
    <x v="1"/>
    <s v="Card"/>
    <s v="Maintenance Services"/>
    <n v="1"/>
  </r>
  <r>
    <x v="2752"/>
    <x v="141"/>
    <s v="CUST_8314"/>
    <n v="1373.27"/>
    <x v="8"/>
    <x v="1"/>
    <s v="Transfer"/>
    <s v="Cloud Services Inc"/>
    <n v="1"/>
  </r>
  <r>
    <x v="2753"/>
    <x v="141"/>
    <s v="CUST_2040"/>
    <n v="291.27"/>
    <x v="8"/>
    <x v="1"/>
    <s v="Cash"/>
    <s v="Advisory Partners"/>
    <n v="1"/>
  </r>
  <r>
    <x v="2754"/>
    <x v="141"/>
    <s v="CUST_6656"/>
    <n v="1970.94"/>
    <x v="7"/>
    <x v="0"/>
    <s v="Cash"/>
    <s v="Power Supply Co"/>
    <n v="1"/>
  </r>
  <r>
    <x v="2755"/>
    <x v="141"/>
    <s v="CUST_8870"/>
    <n v="1844.38"/>
    <x v="3"/>
    <x v="1"/>
    <s v="Transfer"/>
    <s v="Power Supply Co"/>
    <n v="1"/>
  </r>
  <r>
    <x v="2756"/>
    <x v="141"/>
    <s v="CUST_4629"/>
    <n v="883.14"/>
    <x v="6"/>
    <x v="2"/>
    <s v="Transfer"/>
    <s v="Office Depot"/>
    <n v="1"/>
  </r>
  <r>
    <x v="2757"/>
    <x v="141"/>
    <s v="CUST_3767"/>
    <n v="1852.59"/>
    <x v="1"/>
    <x v="3"/>
    <s v="Card"/>
    <s v="Unknown Merchant"/>
    <n v="1"/>
  </r>
  <r>
    <x v="2758"/>
    <x v="141"/>
    <s v="CUST_8256"/>
    <n v="732.45"/>
    <x v="8"/>
    <x v="3"/>
    <s v="Card"/>
    <s v="City Hotel"/>
    <n v="1"/>
  </r>
  <r>
    <x v="2759"/>
    <x v="141"/>
    <s v="CUST_4168"/>
    <n v="850.91"/>
    <x v="2"/>
    <x v="1"/>
    <s v="Direct Debit"/>
    <s v="Unknown Merchant"/>
    <n v="1"/>
  </r>
  <r>
    <x v="2760"/>
    <x v="141"/>
    <s v="CUST_9737"/>
    <n v="409.41"/>
    <x v="0"/>
    <x v="3"/>
    <s v="Transfer"/>
    <s v="Industrial Supply Co"/>
    <n v="1"/>
  </r>
  <r>
    <x v="2761"/>
    <x v="141"/>
    <s v="CUST_3429"/>
    <n v="903.63"/>
    <x v="2"/>
    <x v="3"/>
    <s v="Direct Debit"/>
    <s v="Legal Advisors"/>
    <n v="1"/>
  </r>
  <r>
    <x v="2762"/>
    <x v="141"/>
    <s v="CUST_2906"/>
    <n v="1776.61"/>
    <x v="2"/>
    <x v="1"/>
    <s v="Cash"/>
    <s v="Power Supply Co"/>
    <n v="1"/>
  </r>
  <r>
    <x v="2763"/>
    <x v="141"/>
    <s v="CUST_3868"/>
    <n v="1107.07"/>
    <x v="8"/>
    <x v="3"/>
    <s v="Cash"/>
    <s v="Stationary World"/>
    <n v="1"/>
  </r>
  <r>
    <x v="2764"/>
    <x v="141"/>
    <s v="CUST_3465"/>
    <n v="1709.82"/>
    <x v="1"/>
    <x v="3"/>
    <s v="Card"/>
    <s v="Tech Solutions Ltd"/>
    <n v="1"/>
  </r>
  <r>
    <x v="2765"/>
    <x v="141"/>
    <s v="CUST_8083"/>
    <n v="1517.93"/>
    <x v="8"/>
    <x v="3"/>
    <s v="Cash"/>
    <s v="Advisory Partners"/>
    <n v="1"/>
  </r>
  <r>
    <x v="2766"/>
    <x v="142"/>
    <s v="CUST_6530"/>
    <n v="1834.53"/>
    <x v="5"/>
    <x v="1"/>
    <s v="Card"/>
    <s v="Unknown Merchant"/>
    <n v="1"/>
  </r>
  <r>
    <x v="2767"/>
    <x v="142"/>
    <s v="CUST_2734"/>
    <n v="1488.64"/>
    <x v="9"/>
    <x v="2"/>
    <s v="Direct Debit"/>
    <s v="Industrial Supply Co"/>
    <n v="1"/>
  </r>
  <r>
    <x v="2768"/>
    <x v="142"/>
    <s v="CUST_7293"/>
    <n v="7265.2"/>
    <x v="0"/>
    <x v="0"/>
    <s v="Cash"/>
    <s v="Unknown Merchant"/>
    <n v="1"/>
  </r>
  <r>
    <x v="2769"/>
    <x v="142"/>
    <s v="CUST_3744"/>
    <n v="1766.42"/>
    <x v="0"/>
    <x v="2"/>
    <s v="Cash"/>
    <s v="Marketing Agency Ltd"/>
    <n v="1"/>
  </r>
  <r>
    <x v="2770"/>
    <x v="142"/>
    <s v="CUST_9135"/>
    <n v="388.05"/>
    <x v="2"/>
    <x v="2"/>
    <s v="Cash"/>
    <s v="Office Depot"/>
    <n v="1"/>
  </r>
  <r>
    <x v="2771"/>
    <x v="142"/>
    <s v="CUST_9228"/>
    <n v="642.95000000000005"/>
    <x v="7"/>
    <x v="3"/>
    <s v="Transfer"/>
    <s v="Maintenance Services"/>
    <n v="1"/>
  </r>
  <r>
    <x v="2772"/>
    <x v="142"/>
    <s v="CUST_1159"/>
    <n v="871.84"/>
    <x v="3"/>
    <x v="3"/>
    <s v="Card"/>
    <s v="Stationary World"/>
    <n v="1"/>
  </r>
  <r>
    <x v="2773"/>
    <x v="142"/>
    <s v="CUST_1234"/>
    <n v="1925.73"/>
    <x v="9"/>
    <x v="2"/>
    <s v="Cash"/>
    <s v="Stationary World"/>
    <n v="1"/>
  </r>
  <r>
    <x v="2774"/>
    <x v="142"/>
    <s v="CUST_2676"/>
    <n v="813.21"/>
    <x v="10"/>
    <x v="3"/>
    <s v="Cash"/>
    <s v="Unknown Merchant"/>
    <n v="1"/>
  </r>
  <r>
    <x v="2775"/>
    <x v="142"/>
    <s v="CUST_9933"/>
    <n v="287.16000000000003"/>
    <x v="4"/>
    <x v="2"/>
    <s v="Direct Debit"/>
    <s v="Unknown Merchant"/>
    <n v="1"/>
  </r>
  <r>
    <x v="2776"/>
    <x v="142"/>
    <s v="CUST_7797"/>
    <n v="1859.71"/>
    <x v="8"/>
    <x v="1"/>
    <s v="Transfer"/>
    <s v="Advisory Partners"/>
    <n v="1"/>
  </r>
  <r>
    <x v="2777"/>
    <x v="142"/>
    <s v="CUST_3237"/>
    <n v="1939.46"/>
    <x v="6"/>
    <x v="0"/>
    <s v="Transfer"/>
    <s v="Learning Academy"/>
    <n v="1"/>
  </r>
  <r>
    <x v="2778"/>
    <x v="142"/>
    <s v="CUST_4624"/>
    <n v="987.45"/>
    <x v="0"/>
    <x v="0"/>
    <s v="Direct Debit"/>
    <s v="Cloud Services Inc"/>
    <n v="1"/>
  </r>
  <r>
    <x v="2779"/>
    <x v="142"/>
    <s v="CUST_9802"/>
    <n v="1439.69"/>
    <x v="6"/>
    <x v="3"/>
    <s v="Transfer"/>
    <s v="Advisory Partners"/>
    <n v="1"/>
  </r>
  <r>
    <x v="2780"/>
    <x v="142"/>
    <s v="CUST_4140"/>
    <n v="51.32"/>
    <x v="3"/>
    <x v="2"/>
    <s v="Card"/>
    <s v="British Airways"/>
    <n v="1"/>
  </r>
  <r>
    <x v="2781"/>
    <x v="142"/>
    <s v="CUST_3276"/>
    <n v="533.72"/>
    <x v="9"/>
    <x v="0"/>
    <s v="Direct Debit"/>
    <s v="Stationary World"/>
    <n v="1"/>
  </r>
  <r>
    <x v="2782"/>
    <x v="142"/>
    <s v="CUST_8367"/>
    <n v="1254.6199999999999"/>
    <x v="8"/>
    <x v="0"/>
    <s v="Cash"/>
    <s v="Tech Solutions Ltd"/>
    <n v="1"/>
  </r>
  <r>
    <x v="2783"/>
    <x v="142"/>
    <s v="CUST_4815"/>
    <n v="779.36"/>
    <x v="1"/>
    <x v="1"/>
    <s v="Direct Debit"/>
    <s v="Tech Solutions Ltd"/>
    <n v="1"/>
  </r>
  <r>
    <x v="2784"/>
    <x v="142"/>
    <s v="CUST_8503"/>
    <n v="1580.11"/>
    <x v="6"/>
    <x v="3"/>
    <s v="Direct Debit"/>
    <s v="Power Supply Co"/>
    <n v="1"/>
  </r>
  <r>
    <x v="2785"/>
    <x v="142"/>
    <s v="CUST_8866"/>
    <n v="1864.96"/>
    <x v="5"/>
    <x v="1"/>
    <s v="Cash"/>
    <s v="Stationary World"/>
    <n v="1"/>
  </r>
  <r>
    <x v="2786"/>
    <x v="142"/>
    <s v="CUST_4683"/>
    <n v="1322.64"/>
    <x v="4"/>
    <x v="1"/>
    <s v="Transfer"/>
    <s v="British Airways"/>
    <n v="1"/>
  </r>
  <r>
    <x v="2787"/>
    <x v="142"/>
    <s v="CUST_2845"/>
    <n v="1143.46"/>
    <x v="10"/>
    <x v="1"/>
    <s v="Card"/>
    <s v="Maintenance Services"/>
    <n v="1"/>
  </r>
  <r>
    <x v="2788"/>
    <x v="142"/>
    <s v="CUST_6969"/>
    <n v="1931.67"/>
    <x v="1"/>
    <x v="2"/>
    <s v="Transfer"/>
    <s v="Advisory Partners"/>
    <n v="1"/>
  </r>
  <r>
    <x v="2789"/>
    <x v="142"/>
    <s v="CUST_4717"/>
    <n v="195.11"/>
    <x v="9"/>
    <x v="2"/>
    <s v="Transfer"/>
    <s v="Software Vendor"/>
    <n v="1"/>
  </r>
  <r>
    <x v="2790"/>
    <x v="142"/>
    <s v="CUST_6696"/>
    <n v="1312.55"/>
    <x v="6"/>
    <x v="3"/>
    <s v="Card"/>
    <s v="Maintenance Services"/>
    <n v="1"/>
  </r>
  <r>
    <x v="2791"/>
    <x v="142"/>
    <s v="CUST_5412"/>
    <n v="291.66000000000003"/>
    <x v="5"/>
    <x v="0"/>
    <s v="Card"/>
    <s v="Conference Center"/>
    <n v="1"/>
  </r>
  <r>
    <x v="2792"/>
    <x v="142"/>
    <s v="CUST_9401"/>
    <n v="1126.19"/>
    <x v="9"/>
    <x v="0"/>
    <s v="Card"/>
    <s v="Marketing Agency Ltd"/>
    <n v="1"/>
  </r>
  <r>
    <x v="2793"/>
    <x v="143"/>
    <s v="CUST_2802"/>
    <n v="172.56"/>
    <x v="5"/>
    <x v="2"/>
    <s v="Transfer"/>
    <s v="Office Depot"/>
    <n v="1"/>
  </r>
  <r>
    <x v="2794"/>
    <x v="143"/>
    <s v="CUST_5493"/>
    <n v="371.65"/>
    <x v="6"/>
    <x v="1"/>
    <s v="Transfer"/>
    <s v="Marketing Agency Ltd"/>
    <n v="1"/>
  </r>
  <r>
    <x v="2795"/>
    <x v="143"/>
    <s v="CUST_8992"/>
    <n v="785.79"/>
    <x v="6"/>
    <x v="3"/>
    <s v="Transfer"/>
    <s v="Cloud Services Inc"/>
    <n v="1"/>
  </r>
  <r>
    <x v="2796"/>
    <x v="143"/>
    <s v="CUST_9680"/>
    <n v="1251.3699999999999"/>
    <x v="4"/>
    <x v="3"/>
    <s v="Direct Debit"/>
    <s v="Conference Center"/>
    <n v="1"/>
  </r>
  <r>
    <x v="2797"/>
    <x v="143"/>
    <s v="CUST_8126"/>
    <n v="14992.93"/>
    <x v="10"/>
    <x v="2"/>
    <s v="Cash"/>
    <s v="Industrial Supply Co"/>
    <n v="1"/>
  </r>
  <r>
    <x v="2798"/>
    <x v="143"/>
    <s v="CUST_1204"/>
    <n v="6573.84"/>
    <x v="1"/>
    <x v="1"/>
    <s v="Transfer"/>
    <s v="Stationary World"/>
    <n v="1"/>
  </r>
  <r>
    <x v="2799"/>
    <x v="143"/>
    <s v="CUST_8763"/>
    <n v="1134.8"/>
    <x v="0"/>
    <x v="3"/>
    <s v="Cash"/>
    <s v="Marketing Agency Ltd"/>
    <n v="1"/>
  </r>
  <r>
    <x v="2800"/>
    <x v="143"/>
    <s v="CUST_1406"/>
    <n v="19911.939999999999"/>
    <x v="0"/>
    <x v="3"/>
    <s v="Card"/>
    <s v="Marketing Agency Ltd"/>
    <n v="1"/>
  </r>
  <r>
    <x v="2801"/>
    <x v="143"/>
    <s v="CUST_4687"/>
    <n v="551.87"/>
    <x v="9"/>
    <x v="2"/>
    <s v="Transfer"/>
    <s v="Power Supply Co"/>
    <n v="1"/>
  </r>
  <r>
    <x v="2802"/>
    <x v="143"/>
    <s v="CUST_8260"/>
    <n v="340.73"/>
    <x v="4"/>
    <x v="0"/>
    <s v="Direct Debit"/>
    <s v="Maintenance Services"/>
    <n v="1"/>
  </r>
  <r>
    <x v="2803"/>
    <x v="143"/>
    <s v="CUST_7543"/>
    <n v="1777.04"/>
    <x v="2"/>
    <x v="2"/>
    <s v="Card"/>
    <s v="Unknown Merchant"/>
    <n v="1"/>
  </r>
  <r>
    <x v="2804"/>
    <x v="143"/>
    <s v="CUST_7869"/>
    <n v="515.71"/>
    <x v="3"/>
    <x v="3"/>
    <s v="Direct Debit"/>
    <s v="City Hotel"/>
    <n v="1"/>
  </r>
  <r>
    <x v="2805"/>
    <x v="143"/>
    <s v="CUST_9876"/>
    <n v="16985.78"/>
    <x v="8"/>
    <x v="1"/>
    <s v="Card"/>
    <s v="Unknown Merchant"/>
    <n v="1"/>
  </r>
  <r>
    <x v="2806"/>
    <x v="143"/>
    <s v="CUST_9362"/>
    <n v="771.55"/>
    <x v="0"/>
    <x v="0"/>
    <s v="Direct Debit"/>
    <s v="Marketing Agency Ltd"/>
    <n v="1"/>
  </r>
  <r>
    <x v="2807"/>
    <x v="143"/>
    <s v="CUST_4240"/>
    <n v="530.95000000000005"/>
    <x v="1"/>
    <x v="1"/>
    <s v="Cash"/>
    <s v="Industrial Supply Co"/>
    <n v="1"/>
  </r>
  <r>
    <x v="2808"/>
    <x v="143"/>
    <s v="CUST_9089"/>
    <n v="1999.95"/>
    <x v="8"/>
    <x v="1"/>
    <s v="Direct Debit"/>
    <s v="Conference Center"/>
    <n v="1"/>
  </r>
  <r>
    <x v="2809"/>
    <x v="143"/>
    <s v="CUST_8339"/>
    <n v="1236.68"/>
    <x v="8"/>
    <x v="1"/>
    <s v="Cash"/>
    <s v="Maintenance Services"/>
    <n v="1"/>
  </r>
  <r>
    <x v="2810"/>
    <x v="143"/>
    <s v="CUST_4998"/>
    <n v="1031.0899999999999"/>
    <x v="4"/>
    <x v="2"/>
    <s v="Card"/>
    <s v="Stationary World"/>
    <n v="1"/>
  </r>
  <r>
    <x v="2811"/>
    <x v="143"/>
    <s v="CUST_5976"/>
    <n v="1186.1500000000001"/>
    <x v="8"/>
    <x v="1"/>
    <s v="Direct Debit"/>
    <s v="Cloud Services Inc"/>
    <n v="1"/>
  </r>
  <r>
    <x v="2812"/>
    <x v="143"/>
    <s v="CUST_1877"/>
    <n v="1531.85"/>
    <x v="0"/>
    <x v="3"/>
    <s v="Transfer"/>
    <s v="Software Vendor"/>
    <n v="1"/>
  </r>
  <r>
    <x v="2813"/>
    <x v="143"/>
    <s v="CUST_8740"/>
    <n v="1524.21"/>
    <x v="4"/>
    <x v="3"/>
    <s v="Card"/>
    <s v="City Hotel"/>
    <n v="1"/>
  </r>
  <r>
    <x v="2814"/>
    <x v="143"/>
    <s v="CUST_5644"/>
    <n v="702.04"/>
    <x v="7"/>
    <x v="0"/>
    <s v="Card"/>
    <s v="Stationary World"/>
    <n v="1"/>
  </r>
  <r>
    <x v="2815"/>
    <x v="143"/>
    <s v="CUST_4244"/>
    <n v="1521.81"/>
    <x v="10"/>
    <x v="3"/>
    <s v="Card"/>
    <s v="Unknown Merchant"/>
    <n v="1"/>
  </r>
  <r>
    <x v="2816"/>
    <x v="143"/>
    <s v="CUST_8368"/>
    <n v="1508.19"/>
    <x v="2"/>
    <x v="2"/>
    <s v="Cash"/>
    <s v="Stationary World"/>
    <n v="1"/>
  </r>
  <r>
    <x v="2817"/>
    <x v="143"/>
    <s v="CUST_4215"/>
    <n v="1326.94"/>
    <x v="9"/>
    <x v="3"/>
    <s v="Transfer"/>
    <s v="British Airways"/>
    <n v="1"/>
  </r>
  <r>
    <x v="2818"/>
    <x v="143"/>
    <s v="CUST_2374"/>
    <n v="461.87"/>
    <x v="3"/>
    <x v="3"/>
    <s v="Direct Debit"/>
    <s v="Cloud Services Inc"/>
    <n v="1"/>
  </r>
  <r>
    <x v="2819"/>
    <x v="143"/>
    <s v="CUST_7071"/>
    <n v="1307.76"/>
    <x v="1"/>
    <x v="2"/>
    <s v="Cash"/>
    <s v="Industrial Supply Co"/>
    <n v="1"/>
  </r>
  <r>
    <x v="2820"/>
    <x v="143"/>
    <s v="CUST_7157"/>
    <n v="342.81"/>
    <x v="0"/>
    <x v="2"/>
    <s v="Transfer"/>
    <s v="British Airways"/>
    <n v="1"/>
  </r>
  <r>
    <x v="2821"/>
    <x v="143"/>
    <s v="CUST_8644"/>
    <n v="1311.87"/>
    <x v="7"/>
    <x v="1"/>
    <s v="Direct Debit"/>
    <s v="Software Vendor"/>
    <n v="1"/>
  </r>
  <r>
    <x v="2822"/>
    <x v="143"/>
    <s v="CUST_4259"/>
    <n v="881.64"/>
    <x v="0"/>
    <x v="0"/>
    <s v="Cash"/>
    <s v="Learning Academy"/>
    <n v="1"/>
  </r>
  <r>
    <x v="2823"/>
    <x v="143"/>
    <s v="CUST_4955"/>
    <n v="279.77"/>
    <x v="6"/>
    <x v="2"/>
    <s v="Card"/>
    <s v="Power Supply Co"/>
    <n v="1"/>
  </r>
  <r>
    <x v="2824"/>
    <x v="144"/>
    <s v="CUST_1769"/>
    <n v="1416.44"/>
    <x v="2"/>
    <x v="0"/>
    <s v="Cash"/>
    <s v="City Hotel"/>
    <n v="1"/>
  </r>
  <r>
    <x v="2825"/>
    <x v="144"/>
    <s v="CUST_8526"/>
    <n v="788.03"/>
    <x v="0"/>
    <x v="3"/>
    <s v="Card"/>
    <s v="Software Vendor"/>
    <n v="1"/>
  </r>
  <r>
    <x v="2826"/>
    <x v="144"/>
    <s v="CUST_6232"/>
    <n v="1932.83"/>
    <x v="3"/>
    <x v="2"/>
    <s v="Direct Debit"/>
    <s v="Legal Advisors"/>
    <n v="1"/>
  </r>
  <r>
    <x v="2827"/>
    <x v="144"/>
    <s v="CUST_3368"/>
    <n v="948.46"/>
    <x v="8"/>
    <x v="3"/>
    <s v="Direct Debit"/>
    <s v="Legal Advisors"/>
    <n v="1"/>
  </r>
  <r>
    <x v="2828"/>
    <x v="144"/>
    <s v="CUST_1685"/>
    <n v="817.73"/>
    <x v="6"/>
    <x v="3"/>
    <s v="Card"/>
    <s v="Legal Advisors"/>
    <n v="1"/>
  </r>
  <r>
    <x v="2829"/>
    <x v="144"/>
    <s v="CUST_7342"/>
    <n v="742.02"/>
    <x v="0"/>
    <x v="0"/>
    <s v="Direct Debit"/>
    <s v="Marketing Agency Ltd"/>
    <n v="1"/>
  </r>
  <r>
    <x v="2830"/>
    <x v="144"/>
    <s v="CUST_4841"/>
    <n v="551.54"/>
    <x v="3"/>
    <x v="1"/>
    <s v="Transfer"/>
    <s v="British Airways"/>
    <n v="1"/>
  </r>
  <r>
    <x v="2831"/>
    <x v="144"/>
    <s v="CUST_4109"/>
    <n v="207.79"/>
    <x v="8"/>
    <x v="0"/>
    <s v="Cash"/>
    <s v="Office Depot"/>
    <n v="1"/>
  </r>
  <r>
    <x v="2832"/>
    <x v="144"/>
    <s v="CUST_2184"/>
    <n v="824.84"/>
    <x v="9"/>
    <x v="1"/>
    <s v="Transfer"/>
    <s v="Maintenance Services"/>
    <n v="1"/>
  </r>
  <r>
    <x v="2833"/>
    <x v="144"/>
    <s v="CUST_9143"/>
    <n v="461.84"/>
    <x v="9"/>
    <x v="1"/>
    <s v="Transfer"/>
    <s v="Power Supply Co"/>
    <n v="1"/>
  </r>
  <r>
    <x v="2834"/>
    <x v="144"/>
    <s v="CUST_1991"/>
    <n v="604.77"/>
    <x v="0"/>
    <x v="1"/>
    <s v="Card"/>
    <s v="British Airways"/>
    <n v="1"/>
  </r>
  <r>
    <x v="2835"/>
    <x v="144"/>
    <s v="CUST_6462"/>
    <n v="432.15"/>
    <x v="1"/>
    <x v="3"/>
    <s v="Card"/>
    <s v="Unknown Merchant"/>
    <n v="1"/>
  </r>
  <r>
    <x v="2836"/>
    <x v="144"/>
    <s v="CUST_8669"/>
    <n v="1291.79"/>
    <x v="0"/>
    <x v="1"/>
    <s v="Card"/>
    <s v="Power Supply Co"/>
    <n v="1"/>
  </r>
  <r>
    <x v="2837"/>
    <x v="144"/>
    <s v="CUST_4841"/>
    <n v="7088.93"/>
    <x v="4"/>
    <x v="3"/>
    <s v="Transfer"/>
    <s v="Legal Advisors"/>
    <n v="1"/>
  </r>
  <r>
    <x v="2838"/>
    <x v="144"/>
    <s v="CUST_3905"/>
    <n v="1568.78"/>
    <x v="9"/>
    <x v="3"/>
    <s v="Transfer"/>
    <s v="British Airways"/>
    <n v="1"/>
  </r>
  <r>
    <x v="2839"/>
    <x v="144"/>
    <s v="CUST_5500"/>
    <n v="1326.57"/>
    <x v="2"/>
    <x v="3"/>
    <s v="Direct Debit"/>
    <s v="Maintenance Services"/>
    <n v="1"/>
  </r>
  <r>
    <x v="2840"/>
    <x v="144"/>
    <s v="CUST_3007"/>
    <n v="1014.93"/>
    <x v="5"/>
    <x v="2"/>
    <s v="Direct Debit"/>
    <s v="Legal Advisors"/>
    <n v="1"/>
  </r>
  <r>
    <x v="2841"/>
    <x v="144"/>
    <s v="CUST_4317"/>
    <n v="1284.47"/>
    <x v="2"/>
    <x v="3"/>
    <s v="Transfer"/>
    <s v="Advisory Partners"/>
    <n v="1"/>
  </r>
  <r>
    <x v="2842"/>
    <x v="144"/>
    <s v="CUST_2070"/>
    <n v="292.12"/>
    <x v="8"/>
    <x v="3"/>
    <s v="Cash"/>
    <s v="Tech Solutions Ltd"/>
    <n v="1"/>
  </r>
  <r>
    <x v="2843"/>
    <x v="144"/>
    <s v="CUST_1324"/>
    <n v="629.05999999999995"/>
    <x v="10"/>
    <x v="1"/>
    <s v="Card"/>
    <s v="Cloud Services Inc"/>
    <n v="1"/>
  </r>
  <r>
    <x v="2844"/>
    <x v="144"/>
    <s v="CUST_6904"/>
    <n v="1949.24"/>
    <x v="0"/>
    <x v="3"/>
    <s v="Card"/>
    <s v="Conference Center"/>
    <n v="1"/>
  </r>
  <r>
    <x v="2845"/>
    <x v="144"/>
    <s v="CUST_5934"/>
    <n v="940.93"/>
    <x v="10"/>
    <x v="0"/>
    <s v="Direct Debit"/>
    <s v="Marketing Agency Ltd"/>
    <n v="1"/>
  </r>
  <r>
    <x v="2846"/>
    <x v="144"/>
    <s v="CUST_6057"/>
    <n v="383.26"/>
    <x v="4"/>
    <x v="0"/>
    <s v="Cash"/>
    <s v="Tech Solutions Ltd"/>
    <n v="1"/>
  </r>
  <r>
    <x v="2847"/>
    <x v="144"/>
    <s v="CUST_1395"/>
    <n v="1577.4"/>
    <x v="2"/>
    <x v="2"/>
    <s v="Transfer"/>
    <s v="Industrial Supply Co"/>
    <n v="1"/>
  </r>
  <r>
    <x v="2848"/>
    <x v="144"/>
    <s v="CUST_4095"/>
    <n v="1396.24"/>
    <x v="3"/>
    <x v="2"/>
    <s v="Card"/>
    <s v="Conference Center"/>
    <n v="1"/>
  </r>
  <r>
    <x v="2849"/>
    <x v="144"/>
    <s v="CUST_1792"/>
    <n v="1891.51"/>
    <x v="6"/>
    <x v="2"/>
    <s v="Card"/>
    <s v="City Hotel"/>
    <n v="1"/>
  </r>
  <r>
    <x v="2850"/>
    <x v="144"/>
    <s v="CUST_2794"/>
    <n v="1859.72"/>
    <x v="10"/>
    <x v="1"/>
    <s v="Card"/>
    <s v="City Hotel"/>
    <n v="1"/>
  </r>
  <r>
    <x v="2851"/>
    <x v="144"/>
    <s v="CUST_6246"/>
    <n v="1078.69"/>
    <x v="4"/>
    <x v="2"/>
    <s v="Card"/>
    <s v="Stationary World"/>
    <n v="1"/>
  </r>
  <r>
    <x v="2852"/>
    <x v="144"/>
    <s v="CUST_8320"/>
    <n v="1168.06"/>
    <x v="5"/>
    <x v="1"/>
    <s v="Card"/>
    <s v="Conference Center"/>
    <n v="1"/>
  </r>
  <r>
    <x v="2853"/>
    <x v="144"/>
    <s v="CUST_3759"/>
    <n v="1653.48"/>
    <x v="0"/>
    <x v="1"/>
    <s v="Direct Debit"/>
    <s v="Office Depot"/>
    <n v="1"/>
  </r>
  <r>
    <x v="2854"/>
    <x v="144"/>
    <s v="CUST_7979"/>
    <n v="203.64"/>
    <x v="1"/>
    <x v="3"/>
    <s v="Transfer"/>
    <s v="Power Supply Co"/>
    <n v="1"/>
  </r>
  <r>
    <x v="2855"/>
    <x v="144"/>
    <s v="CUST_2469"/>
    <n v="1342.86"/>
    <x v="4"/>
    <x v="2"/>
    <s v="Cash"/>
    <s v="Stationary World"/>
    <n v="1"/>
  </r>
  <r>
    <x v="2856"/>
    <x v="144"/>
    <s v="CUST_7507"/>
    <n v="1108.8800000000001"/>
    <x v="8"/>
    <x v="1"/>
    <s v="Direct Debit"/>
    <s v="Conference Center"/>
    <n v="1"/>
  </r>
  <r>
    <x v="2857"/>
    <x v="144"/>
    <s v="CUST_4239"/>
    <n v="1358.81"/>
    <x v="5"/>
    <x v="1"/>
    <s v="Transfer"/>
    <s v="Unknown Merchant"/>
    <n v="1"/>
  </r>
  <r>
    <x v="2858"/>
    <x v="144"/>
    <s v="CUST_5382"/>
    <n v="1212.72"/>
    <x v="8"/>
    <x v="2"/>
    <s v="Cash"/>
    <s v="Tech Solutions Ltd"/>
    <n v="1"/>
  </r>
  <r>
    <x v="2859"/>
    <x v="144"/>
    <s v="CUST_8345"/>
    <n v="595.27"/>
    <x v="0"/>
    <x v="1"/>
    <s v="Cash"/>
    <s v="Office Depot"/>
    <n v="1"/>
  </r>
  <r>
    <x v="2860"/>
    <x v="144"/>
    <s v="CUST_4231"/>
    <n v="1560.98"/>
    <x v="3"/>
    <x v="0"/>
    <s v="Direct Debit"/>
    <s v="Industrial Supply Co"/>
    <n v="1"/>
  </r>
  <r>
    <x v="2861"/>
    <x v="144"/>
    <s v="CUST_1740"/>
    <n v="1538.41"/>
    <x v="9"/>
    <x v="0"/>
    <s v="Direct Debit"/>
    <s v="British Airways"/>
    <n v="1"/>
  </r>
  <r>
    <x v="2862"/>
    <x v="144"/>
    <s v="CUST_5121"/>
    <n v="1198.77"/>
    <x v="3"/>
    <x v="0"/>
    <s v="Card"/>
    <s v="Legal Advisors"/>
    <n v="1"/>
  </r>
  <r>
    <x v="2863"/>
    <x v="144"/>
    <s v="CUST_3293"/>
    <n v="1954.52"/>
    <x v="3"/>
    <x v="3"/>
    <s v="Transfer"/>
    <s v="Conference Center"/>
    <n v="1"/>
  </r>
  <r>
    <x v="2864"/>
    <x v="145"/>
    <s v="CUST_8112"/>
    <n v="644.79"/>
    <x v="7"/>
    <x v="1"/>
    <s v="Transfer"/>
    <s v="Tech Solutions Ltd"/>
    <n v="1"/>
  </r>
  <r>
    <x v="2865"/>
    <x v="145"/>
    <s v="CUST_3708"/>
    <n v="368.95"/>
    <x v="9"/>
    <x v="1"/>
    <s v="Cash"/>
    <s v="Maintenance Services"/>
    <n v="1"/>
  </r>
  <r>
    <x v="2866"/>
    <x v="145"/>
    <s v="CUST_8340"/>
    <n v="1947.67"/>
    <x v="2"/>
    <x v="2"/>
    <s v="Cash"/>
    <s v="Marketing Agency Ltd"/>
    <n v="1"/>
  </r>
  <r>
    <x v="2867"/>
    <x v="145"/>
    <s v="CUST_1301"/>
    <n v="765.71"/>
    <x v="9"/>
    <x v="0"/>
    <s v="Direct Debit"/>
    <s v="Office Depot"/>
    <n v="1"/>
  </r>
  <r>
    <x v="2868"/>
    <x v="145"/>
    <s v="CUST_4137"/>
    <n v="1281.3800000000001"/>
    <x v="2"/>
    <x v="0"/>
    <s v="Transfer"/>
    <s v="Office Depot"/>
    <n v="1"/>
  </r>
  <r>
    <x v="2869"/>
    <x v="145"/>
    <s v="CUST_2325"/>
    <n v="1800.4"/>
    <x v="5"/>
    <x v="3"/>
    <s v="Cash"/>
    <s v="Marketing Agency Ltd"/>
    <n v="1"/>
  </r>
  <r>
    <x v="2870"/>
    <x v="145"/>
    <s v="CUST_7142"/>
    <n v="635.33000000000004"/>
    <x v="10"/>
    <x v="3"/>
    <s v="Direct Debit"/>
    <s v="British Airways"/>
    <n v="1"/>
  </r>
  <r>
    <x v="2871"/>
    <x v="145"/>
    <s v="CUST_8913"/>
    <n v="18217.38"/>
    <x v="9"/>
    <x v="3"/>
    <s v="Transfer"/>
    <s v="Software Vendor"/>
    <n v="1"/>
  </r>
  <r>
    <x v="2872"/>
    <x v="145"/>
    <s v="CUST_2519"/>
    <n v="922.28"/>
    <x v="0"/>
    <x v="1"/>
    <s v="Cash"/>
    <s v="Cloud Services Inc"/>
    <n v="1"/>
  </r>
  <r>
    <x v="2873"/>
    <x v="145"/>
    <s v="CUST_1232"/>
    <n v="350.21"/>
    <x v="3"/>
    <x v="0"/>
    <s v="Cash"/>
    <s v="British Airways"/>
    <n v="1"/>
  </r>
  <r>
    <x v="2874"/>
    <x v="145"/>
    <s v="CUST_9120"/>
    <n v="1370.98"/>
    <x v="1"/>
    <x v="3"/>
    <s v="Cash"/>
    <s v="Unknown Merchant"/>
    <n v="1"/>
  </r>
  <r>
    <x v="2875"/>
    <x v="145"/>
    <s v="CUST_7361"/>
    <n v="1711.84"/>
    <x v="1"/>
    <x v="3"/>
    <s v="Transfer"/>
    <s v="Legal Advisors"/>
    <n v="1"/>
  </r>
  <r>
    <x v="2876"/>
    <x v="145"/>
    <s v="CUST_8697"/>
    <n v="1559.28"/>
    <x v="2"/>
    <x v="2"/>
    <s v="Transfer"/>
    <s v="Advisory Partners"/>
    <n v="1"/>
  </r>
  <r>
    <x v="2877"/>
    <x v="145"/>
    <s v="CUST_3735"/>
    <n v="1297.8900000000001"/>
    <x v="8"/>
    <x v="0"/>
    <s v="Card"/>
    <s v="British Airways"/>
    <n v="1"/>
  </r>
  <r>
    <x v="2878"/>
    <x v="145"/>
    <s v="CUST_1320"/>
    <n v="585.6"/>
    <x v="4"/>
    <x v="2"/>
    <s v="Card"/>
    <s v="City Hotel"/>
    <n v="1"/>
  </r>
  <r>
    <x v="2879"/>
    <x v="145"/>
    <s v="CUST_4793"/>
    <n v="1421.62"/>
    <x v="5"/>
    <x v="3"/>
    <s v="Card"/>
    <s v="Stationary World"/>
    <n v="1"/>
  </r>
  <r>
    <x v="2880"/>
    <x v="145"/>
    <s v="CUST_5151"/>
    <n v="10873.35"/>
    <x v="2"/>
    <x v="2"/>
    <s v="Transfer"/>
    <s v="City Hotel"/>
    <n v="1"/>
  </r>
  <r>
    <x v="2881"/>
    <x v="145"/>
    <s v="CUST_7257"/>
    <n v="1302.92"/>
    <x v="6"/>
    <x v="2"/>
    <s v="Card"/>
    <s v="Tech Solutions Ltd"/>
    <n v="1"/>
  </r>
  <r>
    <x v="2882"/>
    <x v="145"/>
    <s v="CUST_4083"/>
    <n v="1359.44"/>
    <x v="2"/>
    <x v="0"/>
    <s v="Card"/>
    <s v="Learning Academy"/>
    <n v="1"/>
  </r>
  <r>
    <x v="2883"/>
    <x v="145"/>
    <s v="CUST_6724"/>
    <n v="802.96"/>
    <x v="8"/>
    <x v="2"/>
    <s v="Card"/>
    <s v="Software Vendor"/>
    <n v="1"/>
  </r>
  <r>
    <x v="2884"/>
    <x v="145"/>
    <s v="CUST_6171"/>
    <n v="1260.78"/>
    <x v="8"/>
    <x v="2"/>
    <s v="Direct Debit"/>
    <s v="Unknown Merchant"/>
    <n v="1"/>
  </r>
  <r>
    <x v="2885"/>
    <x v="145"/>
    <s v="CUST_9123"/>
    <n v="1860.49"/>
    <x v="5"/>
    <x v="2"/>
    <s v="Direct Debit"/>
    <s v="Unknown Merchant"/>
    <n v="1"/>
  </r>
  <r>
    <x v="2886"/>
    <x v="145"/>
    <s v="CUST_8630"/>
    <n v="405.44"/>
    <x v="3"/>
    <x v="3"/>
    <s v="Transfer"/>
    <s v="Tech Solutions Ltd"/>
    <n v="1"/>
  </r>
  <r>
    <x v="2887"/>
    <x v="145"/>
    <s v="CUST_1223"/>
    <n v="1701.34"/>
    <x v="9"/>
    <x v="2"/>
    <s v="Direct Debit"/>
    <s v="British Airways"/>
    <n v="1"/>
  </r>
  <r>
    <x v="2888"/>
    <x v="145"/>
    <s v="CUST_7833"/>
    <n v="90.84"/>
    <x v="5"/>
    <x v="1"/>
    <s v="Card"/>
    <s v="Software Vendor"/>
    <n v="1"/>
  </r>
  <r>
    <x v="2889"/>
    <x v="145"/>
    <s v="CUST_7256"/>
    <n v="1697.41"/>
    <x v="6"/>
    <x v="0"/>
    <s v="Transfer"/>
    <s v="Maintenance Services"/>
    <n v="1"/>
  </r>
  <r>
    <x v="2890"/>
    <x v="145"/>
    <s v="CUST_2834"/>
    <n v="1042.81"/>
    <x v="0"/>
    <x v="0"/>
    <s v="Cash"/>
    <s v="Maintenance Services"/>
    <n v="1"/>
  </r>
  <r>
    <x v="2891"/>
    <x v="145"/>
    <s v="CUST_9209"/>
    <n v="1322.25"/>
    <x v="5"/>
    <x v="3"/>
    <s v="Cash"/>
    <s v="Industrial Supply Co"/>
    <n v="1"/>
  </r>
  <r>
    <x v="2892"/>
    <x v="145"/>
    <s v="CUST_1144"/>
    <n v="1400"/>
    <x v="10"/>
    <x v="0"/>
    <s v="Transfer"/>
    <s v="Office Depot"/>
    <n v="1"/>
  </r>
  <r>
    <x v="2893"/>
    <x v="145"/>
    <s v="CUST_5414"/>
    <n v="1595.32"/>
    <x v="4"/>
    <x v="2"/>
    <s v="Direct Debit"/>
    <s v="City Hotel"/>
    <n v="1"/>
  </r>
  <r>
    <x v="2894"/>
    <x v="145"/>
    <s v="CUST_5053"/>
    <n v="769.88"/>
    <x v="0"/>
    <x v="0"/>
    <s v="Card"/>
    <s v="Legal Advisors"/>
    <n v="1"/>
  </r>
  <r>
    <x v="2895"/>
    <x v="145"/>
    <s v="CUST_8565"/>
    <n v="1646.82"/>
    <x v="10"/>
    <x v="2"/>
    <s v="Transfer"/>
    <s v="City Hotel"/>
    <n v="1"/>
  </r>
  <r>
    <x v="2896"/>
    <x v="145"/>
    <s v="CUST_3770"/>
    <n v="1420.73"/>
    <x v="8"/>
    <x v="3"/>
    <s v="Transfer"/>
    <s v="Stationary World"/>
    <n v="1"/>
  </r>
  <r>
    <x v="2897"/>
    <x v="146"/>
    <s v="CUST_8022"/>
    <n v="466.98"/>
    <x v="7"/>
    <x v="0"/>
    <s v="Cash"/>
    <s v="Conference Center"/>
    <n v="1"/>
  </r>
  <r>
    <x v="2898"/>
    <x v="146"/>
    <s v="CUST_8648"/>
    <n v="1247.95"/>
    <x v="6"/>
    <x v="3"/>
    <s v="Direct Debit"/>
    <s v="Software Vendor"/>
    <n v="1"/>
  </r>
  <r>
    <x v="2899"/>
    <x v="146"/>
    <s v="CUST_9477"/>
    <n v="426.56"/>
    <x v="8"/>
    <x v="3"/>
    <s v="Transfer"/>
    <s v="Maintenance Services"/>
    <n v="1"/>
  </r>
  <r>
    <x v="2900"/>
    <x v="146"/>
    <s v="CUST_9190"/>
    <n v="1973.34"/>
    <x v="8"/>
    <x v="0"/>
    <s v="Transfer"/>
    <s v="Cloud Services Inc"/>
    <n v="1"/>
  </r>
  <r>
    <x v="2901"/>
    <x v="146"/>
    <s v="CUST_2390"/>
    <n v="1271.46"/>
    <x v="4"/>
    <x v="1"/>
    <s v="Direct Debit"/>
    <s v="Power Supply Co"/>
    <n v="1"/>
  </r>
  <r>
    <x v="2902"/>
    <x v="146"/>
    <s v="CUST_3494"/>
    <n v="279.33999999999997"/>
    <x v="2"/>
    <x v="2"/>
    <s v="Transfer"/>
    <s v="Software Vendor"/>
    <n v="1"/>
  </r>
  <r>
    <x v="2903"/>
    <x v="146"/>
    <s v="CUST_4976"/>
    <n v="813.42"/>
    <x v="9"/>
    <x v="2"/>
    <s v="Cash"/>
    <s v="Learning Academy"/>
    <n v="1"/>
  </r>
  <r>
    <x v="2904"/>
    <x v="146"/>
    <s v="CUST_2196"/>
    <n v="547.11"/>
    <x v="1"/>
    <x v="2"/>
    <s v="Card"/>
    <s v="Unknown Merchant"/>
    <n v="1"/>
  </r>
  <r>
    <x v="2905"/>
    <x v="146"/>
    <s v="CUST_3618"/>
    <n v="14701.57"/>
    <x v="3"/>
    <x v="2"/>
    <s v="Cash"/>
    <s v="Stationary World"/>
    <n v="1"/>
  </r>
  <r>
    <x v="2906"/>
    <x v="146"/>
    <s v="CUST_3341"/>
    <n v="580.85"/>
    <x v="1"/>
    <x v="3"/>
    <s v="Direct Debit"/>
    <s v="Advisory Partners"/>
    <n v="1"/>
  </r>
  <r>
    <x v="2907"/>
    <x v="146"/>
    <s v="CUST_7509"/>
    <n v="460.15"/>
    <x v="1"/>
    <x v="2"/>
    <s v="Cash"/>
    <s v="Learning Academy"/>
    <n v="1"/>
  </r>
  <r>
    <x v="2908"/>
    <x v="146"/>
    <s v="CUST_9106"/>
    <n v="392"/>
    <x v="0"/>
    <x v="1"/>
    <s v="Transfer"/>
    <s v="Stationary World"/>
    <n v="1"/>
  </r>
  <r>
    <x v="2909"/>
    <x v="146"/>
    <s v="CUST_5636"/>
    <n v="797.56"/>
    <x v="6"/>
    <x v="2"/>
    <s v="Direct Debit"/>
    <s v="Tech Solutions Ltd"/>
    <n v="1"/>
  </r>
  <r>
    <x v="2910"/>
    <x v="146"/>
    <s v="CUST_4435"/>
    <n v="1139.99"/>
    <x v="6"/>
    <x v="0"/>
    <s v="Cash"/>
    <s v="Stationary World"/>
    <n v="1"/>
  </r>
  <r>
    <x v="2911"/>
    <x v="146"/>
    <s v="CUST_9791"/>
    <n v="9834.2099999999991"/>
    <x v="6"/>
    <x v="3"/>
    <s v="Card"/>
    <s v="Legal Advisors"/>
    <n v="1"/>
  </r>
  <r>
    <x v="2912"/>
    <x v="146"/>
    <s v="CUST_8446"/>
    <n v="229.49"/>
    <x v="0"/>
    <x v="0"/>
    <s v="Card"/>
    <s v="Power Supply Co"/>
    <n v="1"/>
  </r>
  <r>
    <x v="2913"/>
    <x v="146"/>
    <s v="CUST_6958"/>
    <n v="1585.41"/>
    <x v="5"/>
    <x v="0"/>
    <s v="Direct Debit"/>
    <s v="Advisory Partners"/>
    <n v="1"/>
  </r>
  <r>
    <x v="2914"/>
    <x v="146"/>
    <s v="CUST_4773"/>
    <n v="14841.01"/>
    <x v="9"/>
    <x v="1"/>
    <s v="Card"/>
    <s v="Software Vendor"/>
    <n v="1"/>
  </r>
  <r>
    <x v="2915"/>
    <x v="146"/>
    <s v="CUST_8283"/>
    <n v="1271.26"/>
    <x v="7"/>
    <x v="0"/>
    <s v="Direct Debit"/>
    <s v="Cloud Services Inc"/>
    <n v="1"/>
  </r>
  <r>
    <x v="2916"/>
    <x v="146"/>
    <s v="CUST_9125"/>
    <n v="707.56"/>
    <x v="5"/>
    <x v="0"/>
    <s v="Card"/>
    <s v="Maintenance Services"/>
    <n v="1"/>
  </r>
  <r>
    <x v="2917"/>
    <x v="146"/>
    <s v="CUST_1561"/>
    <n v="1187.99"/>
    <x v="7"/>
    <x v="3"/>
    <s v="Cash"/>
    <s v="British Airways"/>
    <n v="1"/>
  </r>
  <r>
    <x v="2918"/>
    <x v="146"/>
    <s v="CUST_9711"/>
    <n v="1843.27"/>
    <x v="10"/>
    <x v="1"/>
    <s v="Transfer"/>
    <s v="Industrial Supply Co"/>
    <n v="1"/>
  </r>
  <r>
    <x v="2919"/>
    <x v="147"/>
    <s v="CUST_3790"/>
    <n v="424.42"/>
    <x v="4"/>
    <x v="2"/>
    <s v="Direct Debit"/>
    <s v="Legal Advisors"/>
    <n v="1"/>
  </r>
  <r>
    <x v="2920"/>
    <x v="147"/>
    <s v="CUST_7616"/>
    <n v="1128.0999999999999"/>
    <x v="4"/>
    <x v="3"/>
    <s v="Cash"/>
    <s v="Power Supply Co"/>
    <n v="1"/>
  </r>
  <r>
    <x v="2921"/>
    <x v="147"/>
    <s v="CUST_2841"/>
    <n v="1699.57"/>
    <x v="0"/>
    <x v="1"/>
    <s v="Direct Debit"/>
    <s v="Unknown Merchant"/>
    <n v="1"/>
  </r>
  <r>
    <x v="2922"/>
    <x v="147"/>
    <s v="CUST_8421"/>
    <n v="1143.74"/>
    <x v="5"/>
    <x v="0"/>
    <s v="Cash"/>
    <s v="Cloud Services Inc"/>
    <n v="1"/>
  </r>
  <r>
    <x v="2923"/>
    <x v="147"/>
    <s v="CUST_8494"/>
    <n v="284.02999999999997"/>
    <x v="3"/>
    <x v="2"/>
    <s v="Transfer"/>
    <s v="Unknown Merchant"/>
    <n v="1"/>
  </r>
  <r>
    <x v="2924"/>
    <x v="147"/>
    <s v="CUST_2531"/>
    <n v="1109.57"/>
    <x v="9"/>
    <x v="0"/>
    <s v="Direct Debit"/>
    <s v="Unknown Merchant"/>
    <n v="1"/>
  </r>
  <r>
    <x v="2925"/>
    <x v="147"/>
    <s v="CUST_4453"/>
    <n v="630.44000000000005"/>
    <x v="7"/>
    <x v="1"/>
    <s v="Direct Debit"/>
    <s v="Power Supply Co"/>
    <n v="1"/>
  </r>
  <r>
    <x v="2926"/>
    <x v="147"/>
    <s v="CUST_4814"/>
    <n v="1390.46"/>
    <x v="8"/>
    <x v="2"/>
    <s v="Cash"/>
    <s v="British Airways"/>
    <n v="1"/>
  </r>
  <r>
    <x v="2927"/>
    <x v="147"/>
    <s v="CUST_1285"/>
    <n v="889.59"/>
    <x v="5"/>
    <x v="2"/>
    <s v="Transfer"/>
    <s v="Stationary World"/>
    <n v="1"/>
  </r>
  <r>
    <x v="2928"/>
    <x v="147"/>
    <s v="CUST_3394"/>
    <n v="562.29999999999995"/>
    <x v="0"/>
    <x v="2"/>
    <s v="Cash"/>
    <s v="Conference Center"/>
    <n v="1"/>
  </r>
  <r>
    <x v="2929"/>
    <x v="147"/>
    <s v="CUST_3282"/>
    <n v="1982.45"/>
    <x v="0"/>
    <x v="1"/>
    <s v="Direct Debit"/>
    <s v="Stationary World"/>
    <n v="1"/>
  </r>
  <r>
    <x v="2930"/>
    <x v="147"/>
    <s v="CUST_4456"/>
    <n v="465.2"/>
    <x v="1"/>
    <x v="2"/>
    <s v="Card"/>
    <s v="Legal Advisors"/>
    <n v="1"/>
  </r>
  <r>
    <x v="2931"/>
    <x v="147"/>
    <s v="CUST_3409"/>
    <n v="377.37"/>
    <x v="1"/>
    <x v="1"/>
    <s v="Card"/>
    <s v="Stationary World"/>
    <n v="1"/>
  </r>
  <r>
    <x v="2932"/>
    <x v="147"/>
    <s v="CUST_4907"/>
    <n v="1386.1"/>
    <x v="3"/>
    <x v="0"/>
    <s v="Cash"/>
    <s v="Unknown Merchant"/>
    <n v="1"/>
  </r>
  <r>
    <x v="2933"/>
    <x v="147"/>
    <s v="CUST_4854"/>
    <n v="850.89"/>
    <x v="1"/>
    <x v="1"/>
    <s v="Direct Debit"/>
    <s v="Unknown Merchant"/>
    <n v="1"/>
  </r>
  <r>
    <x v="2934"/>
    <x v="147"/>
    <s v="CUST_9339"/>
    <n v="197.62"/>
    <x v="5"/>
    <x v="3"/>
    <s v="Direct Debit"/>
    <s v="Stationary World"/>
    <n v="1"/>
  </r>
  <r>
    <x v="2935"/>
    <x v="147"/>
    <s v="CUST_3350"/>
    <n v="1701.29"/>
    <x v="2"/>
    <x v="3"/>
    <s v="Cash"/>
    <s v="Power Supply Co"/>
    <n v="1"/>
  </r>
  <r>
    <x v="2936"/>
    <x v="147"/>
    <s v="CUST_4346"/>
    <n v="329.57"/>
    <x v="7"/>
    <x v="1"/>
    <s v="Cash"/>
    <s v="British Airways"/>
    <n v="1"/>
  </r>
  <r>
    <x v="2937"/>
    <x v="147"/>
    <s v="CUST_7060"/>
    <n v="18072.259999999998"/>
    <x v="3"/>
    <x v="2"/>
    <s v="Cash"/>
    <s v="Conference Center"/>
    <n v="1"/>
  </r>
  <r>
    <x v="2938"/>
    <x v="147"/>
    <s v="CUST_1446"/>
    <n v="1038.8900000000001"/>
    <x v="9"/>
    <x v="2"/>
    <s v="Cash"/>
    <s v="Power Supply Co"/>
    <n v="1"/>
  </r>
  <r>
    <x v="2939"/>
    <x v="147"/>
    <s v="CUST_5823"/>
    <n v="497.6"/>
    <x v="5"/>
    <x v="3"/>
    <s v="Cash"/>
    <s v="Stationary World"/>
    <n v="1"/>
  </r>
  <r>
    <x v="2940"/>
    <x v="147"/>
    <s v="CUST_9737"/>
    <n v="1045.8"/>
    <x v="1"/>
    <x v="2"/>
    <s v="Transfer"/>
    <s v="British Airways"/>
    <n v="1"/>
  </r>
  <r>
    <x v="2941"/>
    <x v="147"/>
    <s v="CUST_1075"/>
    <n v="870.24"/>
    <x v="7"/>
    <x v="1"/>
    <s v="Cash"/>
    <s v="Learning Academy"/>
    <n v="1"/>
  </r>
  <r>
    <x v="2942"/>
    <x v="147"/>
    <s v="CUST_1486"/>
    <n v="741.71"/>
    <x v="1"/>
    <x v="1"/>
    <s v="Direct Debit"/>
    <s v="Marketing Agency Ltd"/>
    <n v="1"/>
  </r>
  <r>
    <x v="2943"/>
    <x v="147"/>
    <s v="CUST_8714"/>
    <n v="1163.6099999999999"/>
    <x v="5"/>
    <x v="2"/>
    <s v="Card"/>
    <s v="Learning Academy"/>
    <n v="1"/>
  </r>
  <r>
    <x v="2944"/>
    <x v="147"/>
    <s v="CUST_3211"/>
    <n v="570.29"/>
    <x v="2"/>
    <x v="0"/>
    <s v="Card"/>
    <s v="Software Vendor"/>
    <n v="1"/>
  </r>
  <r>
    <x v="2945"/>
    <x v="147"/>
    <s v="CUST_4416"/>
    <n v="365.39"/>
    <x v="6"/>
    <x v="2"/>
    <s v="Cash"/>
    <s v="Industrial Supply Co"/>
    <n v="1"/>
  </r>
  <r>
    <x v="2946"/>
    <x v="147"/>
    <s v="CUST_5238"/>
    <n v="704.95"/>
    <x v="2"/>
    <x v="1"/>
    <s v="Transfer"/>
    <s v="Maintenance Services"/>
    <n v="1"/>
  </r>
  <r>
    <x v="2947"/>
    <x v="147"/>
    <s v="CUST_2292"/>
    <n v="445.74"/>
    <x v="2"/>
    <x v="2"/>
    <s v="Direct Debit"/>
    <s v="Unknown Merchant"/>
    <n v="1"/>
  </r>
  <r>
    <x v="2948"/>
    <x v="147"/>
    <s v="CUST_9680"/>
    <n v="473.19"/>
    <x v="4"/>
    <x v="1"/>
    <s v="Direct Debit"/>
    <s v="Legal Advisors"/>
    <n v="1"/>
  </r>
  <r>
    <x v="2949"/>
    <x v="148"/>
    <s v="CUST_4324"/>
    <n v="1330.71"/>
    <x v="9"/>
    <x v="3"/>
    <s v="Direct Debit"/>
    <s v="Advisory Partners"/>
    <n v="1"/>
  </r>
  <r>
    <x v="2950"/>
    <x v="148"/>
    <s v="CUST_4391"/>
    <n v="1538.51"/>
    <x v="5"/>
    <x v="1"/>
    <s v="Transfer"/>
    <s v="Power Supply Co"/>
    <n v="1"/>
  </r>
  <r>
    <x v="2951"/>
    <x v="148"/>
    <s v="CUST_3538"/>
    <n v="1475.66"/>
    <x v="6"/>
    <x v="2"/>
    <s v="Cash"/>
    <s v="Industrial Supply Co"/>
    <n v="1"/>
  </r>
  <r>
    <x v="2952"/>
    <x v="148"/>
    <s v="CUST_7059"/>
    <n v="359.79"/>
    <x v="7"/>
    <x v="2"/>
    <s v="Cash"/>
    <s v="Cloud Services Inc"/>
    <n v="1"/>
  </r>
  <r>
    <x v="2953"/>
    <x v="148"/>
    <s v="CUST_3875"/>
    <n v="12377.53"/>
    <x v="4"/>
    <x v="2"/>
    <s v="Cash"/>
    <s v="Cloud Services Inc"/>
    <n v="1"/>
  </r>
  <r>
    <x v="2954"/>
    <x v="148"/>
    <s v="CUST_5200"/>
    <n v="105.52"/>
    <x v="4"/>
    <x v="1"/>
    <s v="Cash"/>
    <s v="Unknown Merchant"/>
    <n v="1"/>
  </r>
  <r>
    <x v="2955"/>
    <x v="148"/>
    <s v="CUST_5946"/>
    <n v="1387.18"/>
    <x v="5"/>
    <x v="2"/>
    <s v="Direct Debit"/>
    <s v="Software Vendor"/>
    <n v="1"/>
  </r>
  <r>
    <x v="2956"/>
    <x v="148"/>
    <s v="CUST_9367"/>
    <n v="1262.6600000000001"/>
    <x v="6"/>
    <x v="3"/>
    <s v="Transfer"/>
    <s v="Maintenance Services"/>
    <n v="1"/>
  </r>
  <r>
    <x v="2957"/>
    <x v="148"/>
    <s v="CUST_2776"/>
    <n v="1165.47"/>
    <x v="7"/>
    <x v="1"/>
    <s v="Cash"/>
    <s v="Office Depot"/>
    <n v="1"/>
  </r>
  <r>
    <x v="2958"/>
    <x v="148"/>
    <s v="CUST_5383"/>
    <n v="256.77999999999997"/>
    <x v="5"/>
    <x v="2"/>
    <s v="Cash"/>
    <s v="Unknown Merchant"/>
    <n v="1"/>
  </r>
  <r>
    <x v="2959"/>
    <x v="148"/>
    <s v="CUST_3418"/>
    <n v="1915.89"/>
    <x v="6"/>
    <x v="1"/>
    <s v="Card"/>
    <s v="Legal Advisors"/>
    <n v="1"/>
  </r>
  <r>
    <x v="2960"/>
    <x v="148"/>
    <s v="CUST_8135"/>
    <n v="953.53"/>
    <x v="10"/>
    <x v="1"/>
    <s v="Transfer"/>
    <s v="Software Vendor"/>
    <n v="1"/>
  </r>
  <r>
    <x v="2961"/>
    <x v="148"/>
    <s v="CUST_6471"/>
    <n v="824.85"/>
    <x v="0"/>
    <x v="1"/>
    <s v="Transfer"/>
    <s v="Unknown Merchant"/>
    <n v="1"/>
  </r>
  <r>
    <x v="2962"/>
    <x v="148"/>
    <s v="CUST_6367"/>
    <n v="1863.77"/>
    <x v="0"/>
    <x v="2"/>
    <s v="Direct Debit"/>
    <s v="Marketing Agency Ltd"/>
    <n v="1"/>
  </r>
  <r>
    <x v="2963"/>
    <x v="148"/>
    <s v="CUST_1748"/>
    <n v="1954.14"/>
    <x v="7"/>
    <x v="0"/>
    <s v="Cash"/>
    <s v="Maintenance Services"/>
    <n v="1"/>
  </r>
  <r>
    <x v="2964"/>
    <x v="148"/>
    <s v="CUST_6791"/>
    <n v="926.76"/>
    <x v="8"/>
    <x v="0"/>
    <s v="Direct Debit"/>
    <s v="Advisory Partners"/>
    <n v="1"/>
  </r>
  <r>
    <x v="2965"/>
    <x v="148"/>
    <s v="CUST_9077"/>
    <n v="192.32"/>
    <x v="9"/>
    <x v="0"/>
    <s v="Cash"/>
    <s v="Maintenance Services"/>
    <n v="1"/>
  </r>
  <r>
    <x v="2966"/>
    <x v="148"/>
    <s v="CUST_2721"/>
    <n v="1568.67"/>
    <x v="10"/>
    <x v="0"/>
    <s v="Transfer"/>
    <s v="Cloud Services Inc"/>
    <n v="1"/>
  </r>
  <r>
    <x v="2967"/>
    <x v="148"/>
    <s v="CUST_6302"/>
    <n v="1149.19"/>
    <x v="7"/>
    <x v="2"/>
    <s v="Direct Debit"/>
    <s v="Conference Center"/>
    <n v="1"/>
  </r>
  <r>
    <x v="2968"/>
    <x v="148"/>
    <s v="CUST_6901"/>
    <n v="735.48"/>
    <x v="1"/>
    <x v="0"/>
    <s v="Card"/>
    <s v="Tech Solutions Ltd"/>
    <n v="1"/>
  </r>
  <r>
    <x v="2969"/>
    <x v="148"/>
    <s v="CUST_2894"/>
    <n v="417.4"/>
    <x v="10"/>
    <x v="1"/>
    <s v="Transfer"/>
    <s v="Marketing Agency Ltd"/>
    <n v="1"/>
  </r>
  <r>
    <x v="2970"/>
    <x v="148"/>
    <s v="CUST_1068"/>
    <n v="415.26"/>
    <x v="2"/>
    <x v="0"/>
    <s v="Direct Debit"/>
    <s v="Unknown Merchant"/>
    <n v="1"/>
  </r>
  <r>
    <x v="2971"/>
    <x v="148"/>
    <s v="CUST_5354"/>
    <n v="1096.9000000000001"/>
    <x v="7"/>
    <x v="1"/>
    <s v="Transfer"/>
    <s v="Tech Solutions Ltd"/>
    <n v="1"/>
  </r>
  <r>
    <x v="2972"/>
    <x v="148"/>
    <s v="CUST_2239"/>
    <n v="12737.19"/>
    <x v="4"/>
    <x v="3"/>
    <s v="Direct Debit"/>
    <s v="Tech Solutions Ltd"/>
    <n v="1"/>
  </r>
  <r>
    <x v="2973"/>
    <x v="148"/>
    <s v="CUST_8546"/>
    <n v="291.89999999999998"/>
    <x v="0"/>
    <x v="3"/>
    <s v="Cash"/>
    <s v="Maintenance Services"/>
    <n v="1"/>
  </r>
  <r>
    <x v="2974"/>
    <x v="149"/>
    <s v="CUST_4769"/>
    <n v="776.87"/>
    <x v="6"/>
    <x v="3"/>
    <s v="Card"/>
    <s v="Conference Center"/>
    <n v="1"/>
  </r>
  <r>
    <x v="2975"/>
    <x v="149"/>
    <s v="CUST_4517"/>
    <n v="139.63"/>
    <x v="9"/>
    <x v="2"/>
    <s v="Direct Debit"/>
    <s v="Legal Advisors"/>
    <n v="1"/>
  </r>
  <r>
    <x v="2976"/>
    <x v="149"/>
    <s v="CUST_5212"/>
    <n v="1515.47"/>
    <x v="10"/>
    <x v="0"/>
    <s v="Card"/>
    <s v="City Hotel"/>
    <n v="1"/>
  </r>
  <r>
    <x v="2977"/>
    <x v="149"/>
    <s v="CUST_5361"/>
    <n v="7174.88"/>
    <x v="1"/>
    <x v="1"/>
    <s v="Cash"/>
    <s v="Maintenance Services"/>
    <n v="1"/>
  </r>
  <r>
    <x v="2978"/>
    <x v="149"/>
    <s v="CUST_8789"/>
    <n v="66.92"/>
    <x v="0"/>
    <x v="3"/>
    <s v="Direct Debit"/>
    <s v="Learning Academy"/>
    <n v="1"/>
  </r>
  <r>
    <x v="2979"/>
    <x v="149"/>
    <s v="CUST_1727"/>
    <n v="5757.03"/>
    <x v="10"/>
    <x v="1"/>
    <s v="Card"/>
    <s v="Power Supply Co"/>
    <n v="1"/>
  </r>
  <r>
    <x v="2980"/>
    <x v="149"/>
    <s v="CUST_8160"/>
    <n v="1744.08"/>
    <x v="9"/>
    <x v="0"/>
    <s v="Card"/>
    <s v="Unknown Merchant"/>
    <n v="1"/>
  </r>
  <r>
    <x v="2981"/>
    <x v="149"/>
    <s v="CUST_3292"/>
    <n v="1467.53"/>
    <x v="0"/>
    <x v="2"/>
    <s v="Transfer"/>
    <s v="Industrial Supply Co"/>
    <n v="1"/>
  </r>
  <r>
    <x v="2982"/>
    <x v="149"/>
    <s v="CUST_8331"/>
    <n v="1139.46"/>
    <x v="6"/>
    <x v="2"/>
    <s v="Direct Debit"/>
    <s v="Marketing Agency Ltd"/>
    <n v="1"/>
  </r>
  <r>
    <x v="2983"/>
    <x v="149"/>
    <s v="CUST_5017"/>
    <n v="1723.21"/>
    <x v="7"/>
    <x v="1"/>
    <s v="Cash"/>
    <s v="British Airways"/>
    <n v="1"/>
  </r>
  <r>
    <x v="2984"/>
    <x v="149"/>
    <s v="CUST_2647"/>
    <n v="1851.78"/>
    <x v="8"/>
    <x v="0"/>
    <s v="Cash"/>
    <s v="Industrial Supply Co"/>
    <n v="1"/>
  </r>
  <r>
    <x v="2985"/>
    <x v="149"/>
    <s v="CUST_5804"/>
    <n v="770.85"/>
    <x v="1"/>
    <x v="3"/>
    <s v="Card"/>
    <s v="Stationary World"/>
    <n v="1"/>
  </r>
  <r>
    <x v="2986"/>
    <x v="149"/>
    <s v="CUST_1183"/>
    <n v="1465.13"/>
    <x v="6"/>
    <x v="2"/>
    <s v="Direct Debit"/>
    <s v="Cloud Services Inc"/>
    <n v="1"/>
  </r>
  <r>
    <x v="2987"/>
    <x v="149"/>
    <s v="CUST_2657"/>
    <n v="529.55999999999995"/>
    <x v="6"/>
    <x v="0"/>
    <s v="Cash"/>
    <s v="Advisory Partners"/>
    <n v="1"/>
  </r>
  <r>
    <x v="2988"/>
    <x v="149"/>
    <s v="CUST_1325"/>
    <n v="1987.2"/>
    <x v="9"/>
    <x v="1"/>
    <s v="Transfer"/>
    <s v="Tech Solutions Ltd"/>
    <n v="1"/>
  </r>
  <r>
    <x v="2989"/>
    <x v="149"/>
    <s v="CUST_2449"/>
    <n v="1143"/>
    <x v="10"/>
    <x v="1"/>
    <s v="Transfer"/>
    <s v="Maintenance Services"/>
    <n v="1"/>
  </r>
  <r>
    <x v="2990"/>
    <x v="149"/>
    <s v="CUST_9683"/>
    <n v="1700.58"/>
    <x v="10"/>
    <x v="0"/>
    <s v="Direct Debit"/>
    <s v="Cloud Services Inc"/>
    <n v="1"/>
  </r>
  <r>
    <x v="2991"/>
    <x v="149"/>
    <s v="CUST_2098"/>
    <n v="769.95"/>
    <x v="6"/>
    <x v="2"/>
    <s v="Cash"/>
    <s v="Marketing Agency Ltd"/>
    <n v="1"/>
  </r>
  <r>
    <x v="2992"/>
    <x v="149"/>
    <s v="CUST_6073"/>
    <n v="1524.41"/>
    <x v="9"/>
    <x v="2"/>
    <s v="Direct Debit"/>
    <s v="Conference Center"/>
    <n v="1"/>
  </r>
  <r>
    <x v="2993"/>
    <x v="149"/>
    <s v="CUST_3513"/>
    <n v="1636.8"/>
    <x v="3"/>
    <x v="3"/>
    <s v="Transfer"/>
    <s v="Unknown Merchant"/>
    <n v="1"/>
  </r>
  <r>
    <x v="2994"/>
    <x v="149"/>
    <s v="CUST_6097"/>
    <n v="1170.72"/>
    <x v="2"/>
    <x v="0"/>
    <s v="Transfer"/>
    <s v="Stationary World"/>
    <n v="1"/>
  </r>
  <r>
    <x v="2995"/>
    <x v="149"/>
    <s v="CUST_5038"/>
    <n v="1629.92"/>
    <x v="10"/>
    <x v="3"/>
    <s v="Cash"/>
    <s v="Power Supply Co"/>
    <n v="1"/>
  </r>
  <r>
    <x v="2996"/>
    <x v="150"/>
    <s v="CUST_6134"/>
    <n v="1380.29"/>
    <x v="10"/>
    <x v="1"/>
    <s v="Direct Debit"/>
    <s v="Software Vendor"/>
    <n v="1"/>
  </r>
  <r>
    <x v="2997"/>
    <x v="150"/>
    <s v="CUST_3806"/>
    <n v="681.6"/>
    <x v="2"/>
    <x v="3"/>
    <s v="Direct Debit"/>
    <s v="Unknown Merchant"/>
    <n v="1"/>
  </r>
  <r>
    <x v="2998"/>
    <x v="150"/>
    <s v="CUST_3703"/>
    <n v="1762.45"/>
    <x v="0"/>
    <x v="3"/>
    <s v="Cash"/>
    <s v="Tech Solutions Ltd"/>
    <n v="1"/>
  </r>
  <r>
    <x v="2999"/>
    <x v="150"/>
    <s v="CUST_8240"/>
    <n v="249.22"/>
    <x v="4"/>
    <x v="3"/>
    <s v="Transfer"/>
    <s v="Unknown Merchant"/>
    <n v="1"/>
  </r>
  <r>
    <x v="3000"/>
    <x v="150"/>
    <s v="CUST_3361"/>
    <n v="1640.8"/>
    <x v="5"/>
    <x v="0"/>
    <s v="Card"/>
    <s v="Maintenance Services"/>
    <n v="1"/>
  </r>
  <r>
    <x v="3001"/>
    <x v="150"/>
    <s v="CUST_8703"/>
    <n v="1924.52"/>
    <x v="4"/>
    <x v="2"/>
    <s v="Transfer"/>
    <s v="Industrial Supply Co"/>
    <n v="1"/>
  </r>
  <r>
    <x v="3002"/>
    <x v="150"/>
    <s v="CUST_6991"/>
    <n v="1757.66"/>
    <x v="7"/>
    <x v="3"/>
    <s v="Card"/>
    <s v="Tech Solutions Ltd"/>
    <n v="1"/>
  </r>
  <r>
    <x v="3003"/>
    <x v="150"/>
    <s v="CUST_7460"/>
    <n v="447.73"/>
    <x v="9"/>
    <x v="1"/>
    <s v="Cash"/>
    <s v="Conference Center"/>
    <n v="1"/>
  </r>
  <r>
    <x v="3004"/>
    <x v="150"/>
    <s v="CUST_1310"/>
    <n v="432.58"/>
    <x v="1"/>
    <x v="1"/>
    <s v="Cash"/>
    <s v="Tech Solutions Ltd"/>
    <n v="1"/>
  </r>
  <r>
    <x v="3005"/>
    <x v="150"/>
    <s v="CUST_3062"/>
    <n v="354.76"/>
    <x v="6"/>
    <x v="0"/>
    <s v="Cash"/>
    <s v="Office Depot"/>
    <n v="1"/>
  </r>
  <r>
    <x v="3006"/>
    <x v="150"/>
    <s v="CUST_1060"/>
    <n v="805.06"/>
    <x v="8"/>
    <x v="0"/>
    <s v="Cash"/>
    <s v="Conference Center"/>
    <n v="1"/>
  </r>
  <r>
    <x v="3007"/>
    <x v="150"/>
    <s v="CUST_3728"/>
    <n v="1371.15"/>
    <x v="1"/>
    <x v="2"/>
    <s v="Card"/>
    <s v="Unknown Merchant"/>
    <n v="1"/>
  </r>
  <r>
    <x v="3008"/>
    <x v="150"/>
    <s v="CUST_7093"/>
    <n v="206.06"/>
    <x v="4"/>
    <x v="2"/>
    <s v="Transfer"/>
    <s v="City Hotel"/>
    <n v="1"/>
  </r>
  <r>
    <x v="3009"/>
    <x v="150"/>
    <s v="CUST_7170"/>
    <n v="185.62"/>
    <x v="8"/>
    <x v="3"/>
    <s v="Direct Debit"/>
    <s v="Unknown Merchant"/>
    <n v="1"/>
  </r>
  <r>
    <x v="3010"/>
    <x v="150"/>
    <s v="CUST_2541"/>
    <n v="1663.6"/>
    <x v="3"/>
    <x v="3"/>
    <s v="Cash"/>
    <s v="Industrial Supply Co"/>
    <n v="1"/>
  </r>
  <r>
    <x v="3011"/>
    <x v="150"/>
    <s v="CUST_9789"/>
    <n v="222.91"/>
    <x v="1"/>
    <x v="1"/>
    <s v="Card"/>
    <s v="Software Vendor"/>
    <n v="1"/>
  </r>
  <r>
    <x v="3012"/>
    <x v="150"/>
    <s v="CUST_3362"/>
    <n v="71.58"/>
    <x v="7"/>
    <x v="1"/>
    <s v="Card"/>
    <s v="Industrial Supply Co"/>
    <n v="1"/>
  </r>
  <r>
    <x v="3013"/>
    <x v="150"/>
    <s v="CUST_5953"/>
    <n v="414.82"/>
    <x v="10"/>
    <x v="3"/>
    <s v="Card"/>
    <s v="Unknown Merchant"/>
    <n v="1"/>
  </r>
  <r>
    <x v="3014"/>
    <x v="150"/>
    <s v="CUST_7129"/>
    <n v="96.61"/>
    <x v="6"/>
    <x v="3"/>
    <s v="Cash"/>
    <s v="Office Depot"/>
    <n v="1"/>
  </r>
  <r>
    <x v="3015"/>
    <x v="150"/>
    <s v="CUST_5355"/>
    <n v="1284.53"/>
    <x v="3"/>
    <x v="2"/>
    <s v="Cash"/>
    <s v="Unknown Merchant"/>
    <n v="1"/>
  </r>
  <r>
    <x v="3016"/>
    <x v="150"/>
    <s v="CUST_5261"/>
    <n v="1104.5"/>
    <x v="2"/>
    <x v="3"/>
    <s v="Direct Debit"/>
    <s v="Software Vendor"/>
    <n v="1"/>
  </r>
  <r>
    <x v="3017"/>
    <x v="150"/>
    <s v="CUST_5477"/>
    <n v="179.81"/>
    <x v="6"/>
    <x v="1"/>
    <s v="Cash"/>
    <s v="Tech Solutions Ltd"/>
    <n v="1"/>
  </r>
  <r>
    <x v="3018"/>
    <x v="151"/>
    <s v="CUST_4417"/>
    <n v="1982.62"/>
    <x v="3"/>
    <x v="0"/>
    <s v="Cash"/>
    <s v="Learning Academy"/>
    <n v="1"/>
  </r>
  <r>
    <x v="3019"/>
    <x v="151"/>
    <s v="CUST_9633"/>
    <n v="1967.57"/>
    <x v="3"/>
    <x v="1"/>
    <s v="Cash"/>
    <s v="Software Vendor"/>
    <n v="1"/>
  </r>
  <r>
    <x v="3020"/>
    <x v="151"/>
    <s v="CUST_6585"/>
    <n v="547.25"/>
    <x v="1"/>
    <x v="0"/>
    <s v="Cash"/>
    <s v="Maintenance Services"/>
    <n v="1"/>
  </r>
  <r>
    <x v="3021"/>
    <x v="151"/>
    <s v="CUST_7432"/>
    <n v="224.02"/>
    <x v="7"/>
    <x v="3"/>
    <s v="Card"/>
    <s v="Unknown Merchant"/>
    <n v="1"/>
  </r>
  <r>
    <x v="3022"/>
    <x v="151"/>
    <s v="CUST_6929"/>
    <n v="172.72"/>
    <x v="8"/>
    <x v="2"/>
    <s v="Cash"/>
    <s v="Power Supply Co"/>
    <n v="1"/>
  </r>
  <r>
    <x v="3023"/>
    <x v="151"/>
    <s v="CUST_6185"/>
    <n v="152.74"/>
    <x v="3"/>
    <x v="3"/>
    <s v="Direct Debit"/>
    <s v="Unknown Merchant"/>
    <n v="1"/>
  </r>
  <r>
    <x v="3024"/>
    <x v="151"/>
    <s v="CUST_6506"/>
    <n v="353.02"/>
    <x v="0"/>
    <x v="3"/>
    <s v="Direct Debit"/>
    <s v="Maintenance Services"/>
    <n v="1"/>
  </r>
  <r>
    <x v="3025"/>
    <x v="151"/>
    <s v="CUST_5758"/>
    <n v="1838.5"/>
    <x v="6"/>
    <x v="2"/>
    <s v="Transfer"/>
    <s v="British Airways"/>
    <n v="1"/>
  </r>
  <r>
    <x v="3026"/>
    <x v="151"/>
    <s v="CUST_4992"/>
    <n v="1874.03"/>
    <x v="1"/>
    <x v="3"/>
    <s v="Direct Debit"/>
    <s v="Maintenance Services"/>
    <n v="1"/>
  </r>
  <r>
    <x v="3027"/>
    <x v="151"/>
    <s v="CUST_7801"/>
    <n v="1893.93"/>
    <x v="2"/>
    <x v="1"/>
    <s v="Cash"/>
    <s v="Industrial Supply Co"/>
    <n v="1"/>
  </r>
  <r>
    <x v="3028"/>
    <x v="151"/>
    <s v="CUST_7447"/>
    <n v="1650.35"/>
    <x v="0"/>
    <x v="3"/>
    <s v="Direct Debit"/>
    <s v="Industrial Supply Co"/>
    <n v="1"/>
  </r>
  <r>
    <x v="3029"/>
    <x v="151"/>
    <s v="CUST_8670"/>
    <n v="603.33000000000004"/>
    <x v="9"/>
    <x v="1"/>
    <s v="Transfer"/>
    <s v="Legal Advisors"/>
    <n v="1"/>
  </r>
  <r>
    <x v="3030"/>
    <x v="151"/>
    <s v="CUST_7571"/>
    <n v="1666.18"/>
    <x v="5"/>
    <x v="2"/>
    <s v="Direct Debit"/>
    <s v="Office Depot"/>
    <n v="1"/>
  </r>
  <r>
    <x v="3031"/>
    <x v="151"/>
    <s v="CUST_1804"/>
    <n v="1438.29"/>
    <x v="0"/>
    <x v="3"/>
    <s v="Card"/>
    <s v="Power Supply Co"/>
    <n v="1"/>
  </r>
  <r>
    <x v="3032"/>
    <x v="151"/>
    <s v="CUST_2129"/>
    <n v="694.82"/>
    <x v="5"/>
    <x v="2"/>
    <s v="Cash"/>
    <s v="City Hotel"/>
    <n v="1"/>
  </r>
  <r>
    <x v="3033"/>
    <x v="151"/>
    <s v="CUST_4768"/>
    <n v="1735.39"/>
    <x v="6"/>
    <x v="2"/>
    <s v="Transfer"/>
    <s v="Marketing Agency Ltd"/>
    <n v="1"/>
  </r>
  <r>
    <x v="3034"/>
    <x v="151"/>
    <s v="CUST_9633"/>
    <n v="17589.740000000002"/>
    <x v="0"/>
    <x v="2"/>
    <s v="Cash"/>
    <s v="Cloud Services Inc"/>
    <n v="1"/>
  </r>
  <r>
    <x v="3035"/>
    <x v="151"/>
    <s v="CUST_4810"/>
    <n v="1442.17"/>
    <x v="0"/>
    <x v="1"/>
    <s v="Direct Debit"/>
    <s v="Advisory Partners"/>
    <n v="1"/>
  </r>
  <r>
    <x v="3036"/>
    <x v="151"/>
    <s v="CUST_1444"/>
    <n v="1585.31"/>
    <x v="4"/>
    <x v="2"/>
    <s v="Direct Debit"/>
    <s v="Unknown Merchant"/>
    <n v="1"/>
  </r>
  <r>
    <x v="3037"/>
    <x v="151"/>
    <s v="CUST_9594"/>
    <n v="167.23"/>
    <x v="10"/>
    <x v="3"/>
    <s v="Direct Debit"/>
    <s v="Marketing Agency Ltd"/>
    <n v="1"/>
  </r>
  <r>
    <x v="3038"/>
    <x v="151"/>
    <s v="CUST_3693"/>
    <n v="548.16999999999996"/>
    <x v="2"/>
    <x v="3"/>
    <s v="Direct Debit"/>
    <s v="Unknown Merchant"/>
    <n v="1"/>
  </r>
  <r>
    <x v="3039"/>
    <x v="151"/>
    <s v="CUST_4880"/>
    <n v="1630.53"/>
    <x v="10"/>
    <x v="3"/>
    <s v="Transfer"/>
    <s v="Learning Academy"/>
    <n v="1"/>
  </r>
  <r>
    <x v="3040"/>
    <x v="151"/>
    <s v="CUST_1510"/>
    <n v="1448.18"/>
    <x v="0"/>
    <x v="2"/>
    <s v="Card"/>
    <s v="Marketing Agency Ltd"/>
    <n v="1"/>
  </r>
  <r>
    <x v="3041"/>
    <x v="152"/>
    <s v="CUST_1863"/>
    <n v="1903.76"/>
    <x v="6"/>
    <x v="2"/>
    <s v="Direct Debit"/>
    <s v="Software Vendor"/>
    <n v="1"/>
  </r>
  <r>
    <x v="3042"/>
    <x v="152"/>
    <s v="CUST_3255"/>
    <n v="84.12"/>
    <x v="3"/>
    <x v="0"/>
    <s v="Direct Debit"/>
    <s v="Maintenance Services"/>
    <n v="1"/>
  </r>
  <r>
    <x v="3043"/>
    <x v="152"/>
    <s v="CUST_5846"/>
    <n v="1475.91"/>
    <x v="5"/>
    <x v="1"/>
    <s v="Cash"/>
    <s v="British Airways"/>
    <n v="1"/>
  </r>
  <r>
    <x v="3044"/>
    <x v="152"/>
    <s v="CUST_8970"/>
    <n v="137.74"/>
    <x v="0"/>
    <x v="0"/>
    <s v="Cash"/>
    <s v="Marketing Agency Ltd"/>
    <n v="1"/>
  </r>
  <r>
    <x v="3045"/>
    <x v="152"/>
    <s v="CUST_8291"/>
    <n v="1106.7"/>
    <x v="5"/>
    <x v="1"/>
    <s v="Transfer"/>
    <s v="Conference Center"/>
    <n v="1"/>
  </r>
  <r>
    <x v="3046"/>
    <x v="152"/>
    <s v="CUST_9907"/>
    <n v="1926.42"/>
    <x v="1"/>
    <x v="3"/>
    <s v="Cash"/>
    <s v="Unknown Merchant"/>
    <n v="1"/>
  </r>
  <r>
    <x v="3047"/>
    <x v="152"/>
    <s v="CUST_4249"/>
    <n v="1670.26"/>
    <x v="6"/>
    <x v="0"/>
    <s v="Transfer"/>
    <s v="British Airways"/>
    <n v="1"/>
  </r>
  <r>
    <x v="3048"/>
    <x v="152"/>
    <s v="CUST_8426"/>
    <n v="1200.76"/>
    <x v="4"/>
    <x v="3"/>
    <s v="Card"/>
    <s v="Stationary World"/>
    <n v="1"/>
  </r>
  <r>
    <x v="3049"/>
    <x v="152"/>
    <s v="CUST_2403"/>
    <n v="6383.88"/>
    <x v="3"/>
    <x v="0"/>
    <s v="Cash"/>
    <s v="Learning Academy"/>
    <n v="1"/>
  </r>
  <r>
    <x v="3050"/>
    <x v="152"/>
    <s v="CUST_2428"/>
    <n v="1194.57"/>
    <x v="8"/>
    <x v="1"/>
    <s v="Transfer"/>
    <s v="Marketing Agency Ltd"/>
    <n v="1"/>
  </r>
  <r>
    <x v="3051"/>
    <x v="152"/>
    <s v="CUST_5615"/>
    <n v="853.74"/>
    <x v="10"/>
    <x v="1"/>
    <s v="Card"/>
    <s v="Power Supply Co"/>
    <n v="1"/>
  </r>
  <r>
    <x v="3052"/>
    <x v="152"/>
    <s v="CUST_5152"/>
    <n v="1265.03"/>
    <x v="4"/>
    <x v="0"/>
    <s v="Transfer"/>
    <s v="Maintenance Services"/>
    <n v="1"/>
  </r>
  <r>
    <x v="3053"/>
    <x v="152"/>
    <s v="CUST_4093"/>
    <n v="1297.3599999999999"/>
    <x v="3"/>
    <x v="2"/>
    <s v="Direct Debit"/>
    <s v="Stationary World"/>
    <n v="1"/>
  </r>
  <r>
    <x v="3054"/>
    <x v="152"/>
    <s v="CUST_3594"/>
    <n v="526.24"/>
    <x v="9"/>
    <x v="0"/>
    <s v="Card"/>
    <s v="Cloud Services Inc"/>
    <n v="1"/>
  </r>
  <r>
    <x v="3055"/>
    <x v="152"/>
    <s v="CUST_3017"/>
    <n v="1667.53"/>
    <x v="3"/>
    <x v="3"/>
    <s v="Card"/>
    <s v="Legal Advisors"/>
    <n v="1"/>
  </r>
  <r>
    <x v="3056"/>
    <x v="152"/>
    <s v="CUST_6178"/>
    <n v="299.94"/>
    <x v="4"/>
    <x v="3"/>
    <s v="Transfer"/>
    <s v="Marketing Agency Ltd"/>
    <n v="1"/>
  </r>
  <r>
    <x v="3057"/>
    <x v="152"/>
    <s v="CUST_4237"/>
    <n v="911.73"/>
    <x v="0"/>
    <x v="0"/>
    <s v="Transfer"/>
    <s v="Conference Center"/>
    <n v="1"/>
  </r>
  <r>
    <x v="3058"/>
    <x v="152"/>
    <s v="CUST_9857"/>
    <n v="7624.69"/>
    <x v="4"/>
    <x v="3"/>
    <s v="Card"/>
    <s v="Industrial Supply Co"/>
    <n v="1"/>
  </r>
  <r>
    <x v="3059"/>
    <x v="152"/>
    <s v="CUST_9021"/>
    <n v="1706.86"/>
    <x v="5"/>
    <x v="1"/>
    <s v="Transfer"/>
    <s v="Conference Center"/>
    <n v="1"/>
  </r>
  <r>
    <x v="3060"/>
    <x v="152"/>
    <s v="CUST_4832"/>
    <n v="16199.88"/>
    <x v="0"/>
    <x v="1"/>
    <s v="Transfer"/>
    <s v="Conference Center"/>
    <n v="1"/>
  </r>
  <r>
    <x v="3061"/>
    <x v="152"/>
    <s v="CUST_8642"/>
    <n v="1283.72"/>
    <x v="8"/>
    <x v="0"/>
    <s v="Transfer"/>
    <s v="City Hotel"/>
    <n v="1"/>
  </r>
  <r>
    <x v="3062"/>
    <x v="152"/>
    <s v="CUST_9001"/>
    <n v="1764.55"/>
    <x v="4"/>
    <x v="0"/>
    <s v="Direct Debit"/>
    <s v="Industrial Supply Co"/>
    <n v="1"/>
  </r>
  <r>
    <x v="3063"/>
    <x v="152"/>
    <s v="CUST_1897"/>
    <n v="1362.24"/>
    <x v="9"/>
    <x v="3"/>
    <s v="Transfer"/>
    <s v="Software Vendor"/>
    <n v="1"/>
  </r>
  <r>
    <x v="3064"/>
    <x v="152"/>
    <s v="CUST_4695"/>
    <n v="133.12"/>
    <x v="0"/>
    <x v="0"/>
    <s v="Card"/>
    <s v="Maintenance Services"/>
    <n v="1"/>
  </r>
  <r>
    <x v="3065"/>
    <x v="152"/>
    <s v="CUST_9911"/>
    <n v="762.03"/>
    <x v="6"/>
    <x v="3"/>
    <s v="Cash"/>
    <s v="Tech Solutions Ltd"/>
    <n v="1"/>
  </r>
  <r>
    <x v="3066"/>
    <x v="152"/>
    <s v="CUST_2555"/>
    <n v="991.74"/>
    <x v="1"/>
    <x v="0"/>
    <s v="Transfer"/>
    <s v="City Hotel"/>
    <n v="1"/>
  </r>
  <r>
    <x v="3067"/>
    <x v="152"/>
    <s v="CUST_7875"/>
    <n v="693.62"/>
    <x v="6"/>
    <x v="2"/>
    <s v="Card"/>
    <s v="Maintenance Services"/>
    <n v="1"/>
  </r>
  <r>
    <x v="3068"/>
    <x v="152"/>
    <s v="CUST_2860"/>
    <n v="1205.57"/>
    <x v="0"/>
    <x v="0"/>
    <s v="Card"/>
    <s v="Stationary World"/>
    <n v="1"/>
  </r>
  <r>
    <x v="3069"/>
    <x v="153"/>
    <s v="CUST_6734"/>
    <n v="906.15"/>
    <x v="2"/>
    <x v="3"/>
    <s v="Card"/>
    <s v="British Airways"/>
    <n v="1"/>
  </r>
  <r>
    <x v="3070"/>
    <x v="153"/>
    <s v="CUST_9050"/>
    <n v="1067.9000000000001"/>
    <x v="4"/>
    <x v="2"/>
    <s v="Cash"/>
    <s v="Unknown Merchant"/>
    <n v="1"/>
  </r>
  <r>
    <x v="3071"/>
    <x v="153"/>
    <s v="CUST_2646"/>
    <n v="928.82"/>
    <x v="7"/>
    <x v="3"/>
    <s v="Direct Debit"/>
    <s v="Power Supply Co"/>
    <n v="1"/>
  </r>
  <r>
    <x v="3072"/>
    <x v="153"/>
    <s v="CUST_8827"/>
    <n v="9484.0400000000009"/>
    <x v="4"/>
    <x v="2"/>
    <s v="Card"/>
    <s v="Stationary World"/>
    <n v="1"/>
  </r>
  <r>
    <x v="3073"/>
    <x v="153"/>
    <s v="CUST_6445"/>
    <n v="111.19"/>
    <x v="4"/>
    <x v="1"/>
    <s v="Direct Debit"/>
    <s v="British Airways"/>
    <n v="1"/>
  </r>
  <r>
    <x v="3074"/>
    <x v="153"/>
    <s v="CUST_5167"/>
    <n v="994.86"/>
    <x v="10"/>
    <x v="3"/>
    <s v="Cash"/>
    <s v="Tech Solutions Ltd"/>
    <n v="1"/>
  </r>
  <r>
    <x v="3075"/>
    <x v="153"/>
    <s v="CUST_8262"/>
    <n v="764.7"/>
    <x v="1"/>
    <x v="2"/>
    <s v="Transfer"/>
    <s v="Stationary World"/>
    <n v="1"/>
  </r>
  <r>
    <x v="3076"/>
    <x v="153"/>
    <s v="CUST_6558"/>
    <n v="354.27"/>
    <x v="7"/>
    <x v="1"/>
    <s v="Cash"/>
    <s v="Power Supply Co"/>
    <n v="1"/>
  </r>
  <r>
    <x v="3077"/>
    <x v="153"/>
    <s v="CUST_2881"/>
    <n v="881.98"/>
    <x v="1"/>
    <x v="1"/>
    <s v="Direct Debit"/>
    <s v="Conference Center"/>
    <n v="1"/>
  </r>
  <r>
    <x v="3078"/>
    <x v="153"/>
    <s v="CUST_1124"/>
    <n v="1348.24"/>
    <x v="7"/>
    <x v="3"/>
    <s v="Direct Debit"/>
    <s v="City Hotel"/>
    <n v="1"/>
  </r>
  <r>
    <x v="3079"/>
    <x v="153"/>
    <s v="CUST_2966"/>
    <n v="1099.47"/>
    <x v="2"/>
    <x v="2"/>
    <s v="Transfer"/>
    <s v="Office Depot"/>
    <n v="1"/>
  </r>
  <r>
    <x v="3080"/>
    <x v="153"/>
    <s v="CUST_6867"/>
    <n v="1025.8499999999999"/>
    <x v="0"/>
    <x v="2"/>
    <s v="Direct Debit"/>
    <s v="Conference Center"/>
    <n v="1"/>
  </r>
  <r>
    <x v="3081"/>
    <x v="153"/>
    <s v="CUST_3349"/>
    <n v="686.12"/>
    <x v="7"/>
    <x v="0"/>
    <s v="Card"/>
    <s v="Unknown Merchant"/>
    <n v="1"/>
  </r>
  <r>
    <x v="3082"/>
    <x v="153"/>
    <s v="CUST_5938"/>
    <n v="1851.33"/>
    <x v="9"/>
    <x v="1"/>
    <s v="Cash"/>
    <s v="Cloud Services Inc"/>
    <n v="1"/>
  </r>
  <r>
    <x v="3083"/>
    <x v="153"/>
    <s v="CUST_6315"/>
    <n v="246.77"/>
    <x v="5"/>
    <x v="0"/>
    <s v="Transfer"/>
    <s v="Industrial Supply Co"/>
    <n v="1"/>
  </r>
  <r>
    <x v="3084"/>
    <x v="153"/>
    <s v="CUST_3149"/>
    <n v="822.73"/>
    <x v="3"/>
    <x v="1"/>
    <s v="Cash"/>
    <s v="Unknown Merchant"/>
    <n v="1"/>
  </r>
  <r>
    <x v="3085"/>
    <x v="153"/>
    <s v="CUST_2550"/>
    <n v="1081.76"/>
    <x v="4"/>
    <x v="2"/>
    <s v="Card"/>
    <s v="Learning Academy"/>
    <n v="1"/>
  </r>
  <r>
    <x v="3086"/>
    <x v="153"/>
    <s v="CUST_6275"/>
    <n v="1884.34"/>
    <x v="10"/>
    <x v="0"/>
    <s v="Transfer"/>
    <s v="British Airways"/>
    <n v="1"/>
  </r>
  <r>
    <x v="3087"/>
    <x v="153"/>
    <s v="CUST_7854"/>
    <n v="13842.11"/>
    <x v="4"/>
    <x v="0"/>
    <s v="Transfer"/>
    <s v="Power Supply Co"/>
    <n v="1"/>
  </r>
  <r>
    <x v="3088"/>
    <x v="153"/>
    <s v="CUST_2386"/>
    <n v="337.93"/>
    <x v="7"/>
    <x v="0"/>
    <s v="Cash"/>
    <s v="Power Supply Co"/>
    <n v="1"/>
  </r>
  <r>
    <x v="3089"/>
    <x v="153"/>
    <s v="CUST_4203"/>
    <n v="1066.43"/>
    <x v="1"/>
    <x v="3"/>
    <s v="Cash"/>
    <s v="British Airways"/>
    <n v="1"/>
  </r>
  <r>
    <x v="3090"/>
    <x v="153"/>
    <s v="CUST_4567"/>
    <n v="1118.8"/>
    <x v="5"/>
    <x v="0"/>
    <s v="Transfer"/>
    <s v="Advisory Partners"/>
    <n v="1"/>
  </r>
  <r>
    <x v="3091"/>
    <x v="153"/>
    <s v="CUST_3176"/>
    <n v="1785.33"/>
    <x v="2"/>
    <x v="2"/>
    <s v="Transfer"/>
    <s v="Tech Solutions Ltd"/>
    <n v="1"/>
  </r>
  <r>
    <x v="3092"/>
    <x v="153"/>
    <s v="CUST_6947"/>
    <n v="558.24"/>
    <x v="4"/>
    <x v="2"/>
    <s v="Cash"/>
    <s v="Office Depot"/>
    <n v="1"/>
  </r>
  <r>
    <x v="3093"/>
    <x v="153"/>
    <s v="CUST_2631"/>
    <n v="1374.89"/>
    <x v="7"/>
    <x v="2"/>
    <s v="Cash"/>
    <s v="Cloud Services Inc"/>
    <n v="1"/>
  </r>
  <r>
    <x v="3094"/>
    <x v="153"/>
    <s v="CUST_1007"/>
    <n v="327.52999999999997"/>
    <x v="1"/>
    <x v="1"/>
    <s v="Transfer"/>
    <s v="Marketing Agency Ltd"/>
    <n v="1"/>
  </r>
  <r>
    <x v="3095"/>
    <x v="153"/>
    <s v="CUST_2126"/>
    <n v="145.62"/>
    <x v="1"/>
    <x v="3"/>
    <s v="Direct Debit"/>
    <s v="Advisory Partners"/>
    <n v="1"/>
  </r>
  <r>
    <x v="3096"/>
    <x v="154"/>
    <s v="CUST_4644"/>
    <n v="1405.39"/>
    <x v="10"/>
    <x v="3"/>
    <s v="Transfer"/>
    <s v="Unknown Merchant"/>
    <n v="1"/>
  </r>
  <r>
    <x v="3097"/>
    <x v="154"/>
    <s v="CUST_4876"/>
    <n v="273.64999999999998"/>
    <x v="0"/>
    <x v="1"/>
    <s v="Transfer"/>
    <s v="Marketing Agency Ltd"/>
    <n v="1"/>
  </r>
  <r>
    <x v="3098"/>
    <x v="154"/>
    <s v="CUST_2240"/>
    <n v="165.58"/>
    <x v="5"/>
    <x v="2"/>
    <s v="Card"/>
    <s v="Conference Center"/>
    <n v="1"/>
  </r>
  <r>
    <x v="3099"/>
    <x v="154"/>
    <s v="CUST_4683"/>
    <n v="984.87"/>
    <x v="3"/>
    <x v="1"/>
    <s v="Card"/>
    <s v="Maintenance Services"/>
    <n v="1"/>
  </r>
  <r>
    <x v="3100"/>
    <x v="154"/>
    <s v="CUST_6448"/>
    <n v="134.18"/>
    <x v="10"/>
    <x v="3"/>
    <s v="Direct Debit"/>
    <s v="Unknown Merchant"/>
    <n v="1"/>
  </r>
  <r>
    <x v="3101"/>
    <x v="154"/>
    <s v="CUST_6626"/>
    <n v="902.6"/>
    <x v="2"/>
    <x v="3"/>
    <s v="Transfer"/>
    <s v="Power Supply Co"/>
    <n v="1"/>
  </r>
  <r>
    <x v="3102"/>
    <x v="154"/>
    <s v="CUST_6154"/>
    <n v="781.98"/>
    <x v="8"/>
    <x v="3"/>
    <s v="Transfer"/>
    <s v="Maintenance Services"/>
    <n v="1"/>
  </r>
  <r>
    <x v="3103"/>
    <x v="154"/>
    <s v="CUST_3007"/>
    <n v="1166.68"/>
    <x v="7"/>
    <x v="3"/>
    <s v="Card"/>
    <s v="Marketing Agency Ltd"/>
    <n v="1"/>
  </r>
  <r>
    <x v="3104"/>
    <x v="154"/>
    <s v="CUST_1929"/>
    <n v="599.49"/>
    <x v="8"/>
    <x v="2"/>
    <s v="Direct Debit"/>
    <s v="Software Vendor"/>
    <n v="1"/>
  </r>
  <r>
    <x v="3105"/>
    <x v="154"/>
    <s v="CUST_5154"/>
    <n v="1905.08"/>
    <x v="4"/>
    <x v="0"/>
    <s v="Cash"/>
    <s v="Office Depot"/>
    <n v="1"/>
  </r>
  <r>
    <x v="3106"/>
    <x v="154"/>
    <s v="CUST_9224"/>
    <n v="1743.88"/>
    <x v="8"/>
    <x v="0"/>
    <s v="Card"/>
    <s v="Marketing Agency Ltd"/>
    <n v="1"/>
  </r>
  <r>
    <x v="3107"/>
    <x v="154"/>
    <s v="CUST_5009"/>
    <n v="1763.31"/>
    <x v="7"/>
    <x v="0"/>
    <s v="Direct Debit"/>
    <s v="Unknown Merchant"/>
    <n v="1"/>
  </r>
  <r>
    <x v="3108"/>
    <x v="154"/>
    <s v="CUST_8891"/>
    <n v="1901.79"/>
    <x v="4"/>
    <x v="3"/>
    <s v="Card"/>
    <s v="Tech Solutions Ltd"/>
    <n v="1"/>
  </r>
  <r>
    <x v="3109"/>
    <x v="154"/>
    <s v="CUST_3118"/>
    <n v="356.6"/>
    <x v="0"/>
    <x v="3"/>
    <s v="Direct Debit"/>
    <s v="Legal Advisors"/>
    <n v="1"/>
  </r>
  <r>
    <x v="3110"/>
    <x v="154"/>
    <s v="CUST_8746"/>
    <n v="1135.06"/>
    <x v="7"/>
    <x v="3"/>
    <s v="Cash"/>
    <s v="Tech Solutions Ltd"/>
    <n v="1"/>
  </r>
  <r>
    <x v="3111"/>
    <x v="154"/>
    <s v="CUST_3722"/>
    <n v="516.5"/>
    <x v="6"/>
    <x v="3"/>
    <s v="Transfer"/>
    <s v="Conference Center"/>
    <n v="1"/>
  </r>
  <r>
    <x v="3112"/>
    <x v="154"/>
    <s v="CUST_1783"/>
    <n v="949.31"/>
    <x v="0"/>
    <x v="3"/>
    <s v="Card"/>
    <s v="Industrial Supply Co"/>
    <n v="1"/>
  </r>
  <r>
    <x v="3113"/>
    <x v="154"/>
    <s v="CUST_2885"/>
    <n v="8671.7199999999993"/>
    <x v="2"/>
    <x v="2"/>
    <s v="Cash"/>
    <s v="Legal Advisors"/>
    <n v="1"/>
  </r>
  <r>
    <x v="3114"/>
    <x v="154"/>
    <s v="CUST_6729"/>
    <n v="736.37"/>
    <x v="4"/>
    <x v="2"/>
    <s v="Card"/>
    <s v="Stationary World"/>
    <n v="1"/>
  </r>
  <r>
    <x v="3115"/>
    <x v="154"/>
    <s v="CUST_7030"/>
    <n v="326.37"/>
    <x v="2"/>
    <x v="3"/>
    <s v="Direct Debit"/>
    <s v="Stationary World"/>
    <n v="1"/>
  </r>
  <r>
    <x v="3116"/>
    <x v="154"/>
    <s v="CUST_6789"/>
    <n v="1745.6"/>
    <x v="0"/>
    <x v="2"/>
    <s v="Transfer"/>
    <s v="Unknown Merchant"/>
    <n v="1"/>
  </r>
  <r>
    <x v="3117"/>
    <x v="154"/>
    <s v="CUST_1949"/>
    <n v="5042.6400000000003"/>
    <x v="10"/>
    <x v="1"/>
    <s v="Transfer"/>
    <s v="Learning Academy"/>
    <n v="1"/>
  </r>
  <r>
    <x v="3118"/>
    <x v="4"/>
    <s v="CUST_3466"/>
    <n v="1682.91"/>
    <x v="4"/>
    <x v="2"/>
    <s v="Cash"/>
    <s v="City Hotel"/>
    <n v="1"/>
  </r>
  <r>
    <x v="3119"/>
    <x v="4"/>
    <s v="CUST_1125"/>
    <n v="1024.02"/>
    <x v="9"/>
    <x v="2"/>
    <s v="Direct Debit"/>
    <s v="Unknown Merchant"/>
    <n v="1"/>
  </r>
  <r>
    <x v="3120"/>
    <x v="4"/>
    <s v="CUST_7610"/>
    <n v="882.68"/>
    <x v="3"/>
    <x v="3"/>
    <s v="Card"/>
    <s v="Learning Academy"/>
    <n v="1"/>
  </r>
  <r>
    <x v="3121"/>
    <x v="4"/>
    <s v="CUST_2974"/>
    <n v="1571.14"/>
    <x v="2"/>
    <x v="3"/>
    <s v="Transfer"/>
    <s v="Advisory Partners"/>
    <n v="1"/>
  </r>
  <r>
    <x v="3122"/>
    <x v="4"/>
    <s v="CUST_1258"/>
    <n v="1909.13"/>
    <x v="10"/>
    <x v="1"/>
    <s v="Card"/>
    <s v="Legal Advisors"/>
    <n v="1"/>
  </r>
  <r>
    <x v="3123"/>
    <x v="4"/>
    <s v="CUST_2609"/>
    <n v="1194.54"/>
    <x v="10"/>
    <x v="1"/>
    <s v="Card"/>
    <s v="Unknown Merchant"/>
    <n v="1"/>
  </r>
  <r>
    <x v="3124"/>
    <x v="4"/>
    <s v="CUST_2881"/>
    <n v="1933.28"/>
    <x v="6"/>
    <x v="1"/>
    <s v="Card"/>
    <s v="Learning Academy"/>
    <n v="1"/>
  </r>
  <r>
    <x v="3125"/>
    <x v="4"/>
    <s v="CUST_5586"/>
    <n v="1746.08"/>
    <x v="10"/>
    <x v="1"/>
    <s v="Cash"/>
    <s v="City Hotel"/>
    <n v="1"/>
  </r>
  <r>
    <x v="3126"/>
    <x v="4"/>
    <s v="CUST_2016"/>
    <n v="89.7"/>
    <x v="7"/>
    <x v="3"/>
    <s v="Transfer"/>
    <s v="Learning Academy"/>
    <n v="1"/>
  </r>
  <r>
    <x v="3127"/>
    <x v="4"/>
    <s v="CUST_1371"/>
    <n v="1008.87"/>
    <x v="1"/>
    <x v="1"/>
    <s v="Transfer"/>
    <s v="British Airways"/>
    <n v="1"/>
  </r>
  <r>
    <x v="3128"/>
    <x v="4"/>
    <s v="CUST_2861"/>
    <n v="879.24"/>
    <x v="4"/>
    <x v="3"/>
    <s v="Cash"/>
    <s v="Tech Solutions Ltd"/>
    <n v="1"/>
  </r>
  <r>
    <x v="3129"/>
    <x v="4"/>
    <s v="CUST_8853"/>
    <n v="1788.89"/>
    <x v="9"/>
    <x v="0"/>
    <s v="Cash"/>
    <s v="Learning Academy"/>
    <n v="1"/>
  </r>
  <r>
    <x v="3130"/>
    <x v="4"/>
    <s v="CUST_4122"/>
    <n v="1853.15"/>
    <x v="6"/>
    <x v="0"/>
    <s v="Direct Debit"/>
    <s v="Software Vendor"/>
    <n v="1"/>
  </r>
  <r>
    <x v="3131"/>
    <x v="4"/>
    <s v="CUST_7159"/>
    <n v="1710.64"/>
    <x v="0"/>
    <x v="2"/>
    <s v="Card"/>
    <s v="Office Depot"/>
    <n v="1"/>
  </r>
  <r>
    <x v="3132"/>
    <x v="4"/>
    <s v="CUST_9001"/>
    <n v="1208.03"/>
    <x v="7"/>
    <x v="3"/>
    <s v="Transfer"/>
    <s v="Legal Advisors"/>
    <n v="1"/>
  </r>
  <r>
    <x v="3133"/>
    <x v="4"/>
    <s v="CUST_7841"/>
    <n v="163.69"/>
    <x v="10"/>
    <x v="0"/>
    <s v="Direct Debit"/>
    <s v="Software Vendor"/>
    <n v="1"/>
  </r>
  <r>
    <x v="3134"/>
    <x v="4"/>
    <s v="CUST_7985"/>
    <n v="1722.24"/>
    <x v="6"/>
    <x v="2"/>
    <s v="Transfer"/>
    <s v="Maintenance Services"/>
    <n v="1"/>
  </r>
  <r>
    <x v="3135"/>
    <x v="4"/>
    <s v="CUST_7404"/>
    <n v="1897.31"/>
    <x v="10"/>
    <x v="1"/>
    <s v="Card"/>
    <s v="Power Supply Co"/>
    <n v="1"/>
  </r>
  <r>
    <x v="3136"/>
    <x v="4"/>
    <s v="CUST_2861"/>
    <n v="1636.12"/>
    <x v="6"/>
    <x v="0"/>
    <s v="Cash"/>
    <s v="Maintenance Services"/>
    <n v="1"/>
  </r>
  <r>
    <x v="3137"/>
    <x v="4"/>
    <s v="CUST_5217"/>
    <n v="1543.7"/>
    <x v="6"/>
    <x v="0"/>
    <s v="Card"/>
    <s v="Cloud Services Inc"/>
    <n v="1"/>
  </r>
  <r>
    <x v="3138"/>
    <x v="4"/>
    <s v="CUST_2573"/>
    <n v="1716.98"/>
    <x v="0"/>
    <x v="2"/>
    <s v="Direct Debit"/>
    <s v="Power Supply Co"/>
    <n v="1"/>
  </r>
  <r>
    <x v="3139"/>
    <x v="4"/>
    <s v="CUST_2665"/>
    <n v="666.13"/>
    <x v="10"/>
    <x v="1"/>
    <s v="Cash"/>
    <s v="Stationary World"/>
    <n v="1"/>
  </r>
  <r>
    <x v="3140"/>
    <x v="4"/>
    <s v="CUST_7341"/>
    <n v="14779.03"/>
    <x v="4"/>
    <x v="2"/>
    <s v="Card"/>
    <s v="Marketing Agency Ltd"/>
    <n v="1"/>
  </r>
  <r>
    <x v="3141"/>
    <x v="4"/>
    <s v="CUST_8820"/>
    <n v="19173.11"/>
    <x v="5"/>
    <x v="0"/>
    <s v="Direct Debit"/>
    <s v="Office Depot"/>
    <n v="1"/>
  </r>
  <r>
    <x v="3142"/>
    <x v="155"/>
    <s v="CUST_1064"/>
    <n v="1580.23"/>
    <x v="0"/>
    <x v="2"/>
    <s v="Transfer"/>
    <s v="Industrial Supply Co"/>
    <n v="1"/>
  </r>
  <r>
    <x v="3143"/>
    <x v="155"/>
    <s v="CUST_3385"/>
    <n v="765.81"/>
    <x v="10"/>
    <x v="2"/>
    <s v="Cash"/>
    <s v="Marketing Agency Ltd"/>
    <n v="1"/>
  </r>
  <r>
    <x v="3144"/>
    <x v="155"/>
    <s v="CUST_9155"/>
    <n v="1112.3900000000001"/>
    <x v="7"/>
    <x v="2"/>
    <s v="Direct Debit"/>
    <s v="Stationary World"/>
    <n v="1"/>
  </r>
  <r>
    <x v="3145"/>
    <x v="155"/>
    <s v="CUST_9070"/>
    <n v="766.69"/>
    <x v="3"/>
    <x v="1"/>
    <s v="Direct Debit"/>
    <s v="Learning Academy"/>
    <n v="1"/>
  </r>
  <r>
    <x v="3146"/>
    <x v="155"/>
    <s v="CUST_7573"/>
    <n v="850.15"/>
    <x v="10"/>
    <x v="3"/>
    <s v="Transfer"/>
    <s v="Maintenance Services"/>
    <n v="1"/>
  </r>
  <r>
    <x v="3147"/>
    <x v="155"/>
    <s v="CUST_3665"/>
    <n v="107.63"/>
    <x v="10"/>
    <x v="1"/>
    <s v="Direct Debit"/>
    <s v="Software Vendor"/>
    <n v="1"/>
  </r>
  <r>
    <x v="3148"/>
    <x v="155"/>
    <s v="CUST_8842"/>
    <n v="1212.8599999999999"/>
    <x v="0"/>
    <x v="3"/>
    <s v="Direct Debit"/>
    <s v="Stationary World"/>
    <n v="1"/>
  </r>
  <r>
    <x v="3149"/>
    <x v="155"/>
    <s v="CUST_8196"/>
    <n v="427.04"/>
    <x v="1"/>
    <x v="2"/>
    <s v="Direct Debit"/>
    <s v="Advisory Partners"/>
    <n v="1"/>
  </r>
  <r>
    <x v="3150"/>
    <x v="155"/>
    <s v="CUST_3964"/>
    <n v="100.06"/>
    <x v="6"/>
    <x v="2"/>
    <s v="Card"/>
    <s v="Unknown Merchant"/>
    <n v="1"/>
  </r>
  <r>
    <x v="3151"/>
    <x v="155"/>
    <s v="CUST_2916"/>
    <n v="617.91"/>
    <x v="6"/>
    <x v="0"/>
    <s v="Cash"/>
    <s v="Advisory Partners"/>
    <n v="1"/>
  </r>
  <r>
    <x v="3152"/>
    <x v="155"/>
    <s v="CUST_5275"/>
    <n v="1490.8"/>
    <x v="0"/>
    <x v="3"/>
    <s v="Card"/>
    <s v="Software Vendor"/>
    <n v="1"/>
  </r>
  <r>
    <x v="3153"/>
    <x v="155"/>
    <s v="CUST_9038"/>
    <n v="1747.14"/>
    <x v="10"/>
    <x v="2"/>
    <s v="Cash"/>
    <s v="Industrial Supply Co"/>
    <n v="1"/>
  </r>
  <r>
    <x v="3154"/>
    <x v="155"/>
    <s v="CUST_4395"/>
    <n v="399.11"/>
    <x v="2"/>
    <x v="0"/>
    <s v="Card"/>
    <s v="Software Vendor"/>
    <n v="1"/>
  </r>
  <r>
    <x v="3155"/>
    <x v="155"/>
    <s v="CUST_2667"/>
    <n v="515.54999999999995"/>
    <x v="2"/>
    <x v="2"/>
    <s v="Cash"/>
    <s v="Stationary World"/>
    <n v="1"/>
  </r>
  <r>
    <x v="3156"/>
    <x v="155"/>
    <s v="CUST_1680"/>
    <n v="1424.47"/>
    <x v="0"/>
    <x v="2"/>
    <s v="Direct Debit"/>
    <s v="Office Depot"/>
    <n v="1"/>
  </r>
  <r>
    <x v="3157"/>
    <x v="155"/>
    <s v="CUST_7572"/>
    <n v="1078.94"/>
    <x v="2"/>
    <x v="3"/>
    <s v="Transfer"/>
    <s v="Unknown Merchant"/>
    <n v="1"/>
  </r>
  <r>
    <x v="3158"/>
    <x v="155"/>
    <s v="CUST_3962"/>
    <n v="1302.81"/>
    <x v="8"/>
    <x v="2"/>
    <s v="Card"/>
    <s v="Maintenance Services"/>
    <n v="1"/>
  </r>
  <r>
    <x v="3159"/>
    <x v="156"/>
    <s v="CUST_8629"/>
    <n v="1206.72"/>
    <x v="5"/>
    <x v="3"/>
    <s v="Transfer"/>
    <s v="City Hotel"/>
    <n v="1"/>
  </r>
  <r>
    <x v="3160"/>
    <x v="156"/>
    <s v="CUST_7331"/>
    <n v="14124.95"/>
    <x v="2"/>
    <x v="3"/>
    <s v="Cash"/>
    <s v="Advisory Partners"/>
    <n v="1"/>
  </r>
  <r>
    <x v="3161"/>
    <x v="156"/>
    <s v="CUST_3911"/>
    <n v="52.27"/>
    <x v="3"/>
    <x v="2"/>
    <s v="Cash"/>
    <s v="Advisory Partners"/>
    <n v="1"/>
  </r>
  <r>
    <x v="3162"/>
    <x v="156"/>
    <s v="CUST_7052"/>
    <n v="1596.57"/>
    <x v="7"/>
    <x v="0"/>
    <s v="Direct Debit"/>
    <s v="Cloud Services Inc"/>
    <n v="1"/>
  </r>
  <r>
    <x v="3163"/>
    <x v="156"/>
    <s v="CUST_4655"/>
    <n v="881.1"/>
    <x v="3"/>
    <x v="2"/>
    <s v="Direct Debit"/>
    <s v="Software Vendor"/>
    <n v="1"/>
  </r>
  <r>
    <x v="3164"/>
    <x v="156"/>
    <s v="CUST_3915"/>
    <n v="952.76"/>
    <x v="7"/>
    <x v="0"/>
    <s v="Transfer"/>
    <s v="City Hotel"/>
    <n v="1"/>
  </r>
  <r>
    <x v="3165"/>
    <x v="156"/>
    <s v="CUST_3761"/>
    <n v="563.71"/>
    <x v="6"/>
    <x v="1"/>
    <s v="Card"/>
    <s v="Legal Advisors"/>
    <n v="1"/>
  </r>
  <r>
    <x v="3166"/>
    <x v="156"/>
    <s v="CUST_9039"/>
    <n v="664.06"/>
    <x v="10"/>
    <x v="2"/>
    <s v="Card"/>
    <s v="Office Depot"/>
    <n v="1"/>
  </r>
  <r>
    <x v="3167"/>
    <x v="156"/>
    <s v="CUST_3052"/>
    <n v="1526.84"/>
    <x v="6"/>
    <x v="0"/>
    <s v="Direct Debit"/>
    <s v="Stationary World"/>
    <n v="1"/>
  </r>
  <r>
    <x v="3168"/>
    <x v="156"/>
    <s v="CUST_1404"/>
    <n v="1750.36"/>
    <x v="3"/>
    <x v="0"/>
    <s v="Transfer"/>
    <s v="Tech Solutions Ltd"/>
    <n v="1"/>
  </r>
  <r>
    <x v="3169"/>
    <x v="156"/>
    <s v="CUST_5661"/>
    <n v="1542.21"/>
    <x v="7"/>
    <x v="0"/>
    <s v="Card"/>
    <s v="British Airways"/>
    <n v="1"/>
  </r>
  <r>
    <x v="3170"/>
    <x v="156"/>
    <s v="CUST_7479"/>
    <n v="1924.99"/>
    <x v="6"/>
    <x v="0"/>
    <s v="Card"/>
    <s v="Marketing Agency Ltd"/>
    <n v="1"/>
  </r>
  <r>
    <x v="3171"/>
    <x v="156"/>
    <s v="CUST_7238"/>
    <n v="1136.3599999999999"/>
    <x v="2"/>
    <x v="3"/>
    <s v="Card"/>
    <s v="Cloud Services Inc"/>
    <n v="1"/>
  </r>
  <r>
    <x v="3172"/>
    <x v="156"/>
    <s v="CUST_2545"/>
    <n v="1153.72"/>
    <x v="5"/>
    <x v="2"/>
    <s v="Direct Debit"/>
    <s v="Power Supply Co"/>
    <n v="1"/>
  </r>
  <r>
    <x v="3173"/>
    <x v="156"/>
    <s v="CUST_5317"/>
    <n v="1553.67"/>
    <x v="10"/>
    <x v="0"/>
    <s v="Cash"/>
    <s v="Power Supply Co"/>
    <n v="1"/>
  </r>
  <r>
    <x v="3174"/>
    <x v="156"/>
    <s v="CUST_2726"/>
    <n v="1121.3699999999999"/>
    <x v="1"/>
    <x v="0"/>
    <s v="Transfer"/>
    <s v="British Airways"/>
    <n v="1"/>
  </r>
  <r>
    <x v="3175"/>
    <x v="156"/>
    <s v="CUST_7227"/>
    <n v="464.58"/>
    <x v="5"/>
    <x v="2"/>
    <s v="Direct Debit"/>
    <s v="Marketing Agency Ltd"/>
    <n v="1"/>
  </r>
  <r>
    <x v="3176"/>
    <x v="156"/>
    <s v="CUST_3956"/>
    <n v="594.48"/>
    <x v="10"/>
    <x v="1"/>
    <s v="Card"/>
    <s v="Unknown Merchant"/>
    <n v="1"/>
  </r>
  <r>
    <x v="3177"/>
    <x v="156"/>
    <s v="CUST_5939"/>
    <n v="250.19"/>
    <x v="2"/>
    <x v="2"/>
    <s v="Card"/>
    <s v="Power Supply Co"/>
    <n v="1"/>
  </r>
  <r>
    <x v="3178"/>
    <x v="156"/>
    <s v="CUST_7144"/>
    <n v="1434.73"/>
    <x v="9"/>
    <x v="0"/>
    <s v="Card"/>
    <s v="Learning Academy"/>
    <n v="1"/>
  </r>
  <r>
    <x v="3179"/>
    <x v="156"/>
    <s v="CUST_7630"/>
    <n v="249.01"/>
    <x v="2"/>
    <x v="0"/>
    <s v="Cash"/>
    <s v="Office Depot"/>
    <n v="1"/>
  </r>
  <r>
    <x v="3180"/>
    <x v="156"/>
    <s v="CUST_2801"/>
    <n v="357.47"/>
    <x v="4"/>
    <x v="1"/>
    <s v="Transfer"/>
    <s v="Conference Center"/>
    <n v="1"/>
  </r>
  <r>
    <x v="3181"/>
    <x v="157"/>
    <s v="CUST_2059"/>
    <n v="11992.13"/>
    <x v="8"/>
    <x v="1"/>
    <s v="Cash"/>
    <s v="Unknown Merchant"/>
    <n v="1"/>
  </r>
  <r>
    <x v="3182"/>
    <x v="157"/>
    <s v="CUST_2066"/>
    <n v="1800.12"/>
    <x v="7"/>
    <x v="1"/>
    <s v="Transfer"/>
    <s v="Legal Advisors"/>
    <n v="1"/>
  </r>
  <r>
    <x v="3183"/>
    <x v="157"/>
    <s v="CUST_4974"/>
    <n v="14403.98"/>
    <x v="7"/>
    <x v="0"/>
    <s v="Direct Debit"/>
    <s v="Stationary World"/>
    <n v="1"/>
  </r>
  <r>
    <x v="3184"/>
    <x v="157"/>
    <s v="CUST_4228"/>
    <n v="979.41"/>
    <x v="2"/>
    <x v="0"/>
    <s v="Direct Debit"/>
    <s v="Software Vendor"/>
    <n v="1"/>
  </r>
  <r>
    <x v="3185"/>
    <x v="157"/>
    <s v="CUST_9073"/>
    <n v="1645.76"/>
    <x v="5"/>
    <x v="0"/>
    <s v="Direct Debit"/>
    <s v="City Hotel"/>
    <n v="1"/>
  </r>
  <r>
    <x v="3186"/>
    <x v="157"/>
    <s v="CUST_7320"/>
    <n v="332.64"/>
    <x v="2"/>
    <x v="1"/>
    <s v="Transfer"/>
    <s v="Advisory Partners"/>
    <n v="1"/>
  </r>
  <r>
    <x v="3187"/>
    <x v="157"/>
    <s v="CUST_5891"/>
    <n v="1140.45"/>
    <x v="7"/>
    <x v="3"/>
    <s v="Cash"/>
    <s v="Cloud Services Inc"/>
    <n v="1"/>
  </r>
  <r>
    <x v="3188"/>
    <x v="157"/>
    <s v="CUST_2644"/>
    <n v="740.23"/>
    <x v="9"/>
    <x v="3"/>
    <s v="Card"/>
    <s v="Marketing Agency Ltd"/>
    <n v="1"/>
  </r>
  <r>
    <x v="3189"/>
    <x v="157"/>
    <s v="CUST_6476"/>
    <n v="405.6"/>
    <x v="10"/>
    <x v="1"/>
    <s v="Transfer"/>
    <s v="Unknown Merchant"/>
    <n v="1"/>
  </r>
  <r>
    <x v="3190"/>
    <x v="157"/>
    <s v="CUST_5675"/>
    <n v="1444.1"/>
    <x v="1"/>
    <x v="1"/>
    <s v="Card"/>
    <s v="Power Supply Co"/>
    <n v="1"/>
  </r>
  <r>
    <x v="3191"/>
    <x v="157"/>
    <s v="CUST_8135"/>
    <n v="751.47"/>
    <x v="4"/>
    <x v="0"/>
    <s v="Transfer"/>
    <s v="Unknown Merchant"/>
    <n v="1"/>
  </r>
  <r>
    <x v="3192"/>
    <x v="157"/>
    <s v="CUST_5938"/>
    <n v="1834.7"/>
    <x v="10"/>
    <x v="0"/>
    <s v="Direct Debit"/>
    <s v="Software Vendor"/>
    <n v="1"/>
  </r>
  <r>
    <x v="3193"/>
    <x v="157"/>
    <s v="CUST_9701"/>
    <n v="363.2"/>
    <x v="8"/>
    <x v="2"/>
    <s v="Direct Debit"/>
    <s v="British Airways"/>
    <n v="1"/>
  </r>
  <r>
    <x v="3194"/>
    <x v="157"/>
    <s v="CUST_7528"/>
    <n v="702.93"/>
    <x v="0"/>
    <x v="1"/>
    <s v="Card"/>
    <s v="Tech Solutions Ltd"/>
    <n v="1"/>
  </r>
  <r>
    <x v="3195"/>
    <x v="157"/>
    <s v="CUST_2067"/>
    <n v="569.72"/>
    <x v="8"/>
    <x v="1"/>
    <s v="Card"/>
    <s v="Legal Advisors"/>
    <n v="1"/>
  </r>
  <r>
    <x v="3196"/>
    <x v="157"/>
    <s v="CUST_6920"/>
    <n v="948.24"/>
    <x v="6"/>
    <x v="0"/>
    <s v="Transfer"/>
    <s v="Unknown Merchant"/>
    <n v="1"/>
  </r>
  <r>
    <x v="3197"/>
    <x v="157"/>
    <s v="CUST_7458"/>
    <n v="277.74"/>
    <x v="3"/>
    <x v="0"/>
    <s v="Card"/>
    <s v="Tech Solutions Ltd"/>
    <n v="1"/>
  </r>
  <r>
    <x v="3198"/>
    <x v="157"/>
    <s v="CUST_3732"/>
    <n v="270.23"/>
    <x v="0"/>
    <x v="2"/>
    <s v="Transfer"/>
    <s v="Advisory Partners"/>
    <n v="1"/>
  </r>
  <r>
    <x v="3199"/>
    <x v="157"/>
    <s v="CUST_2025"/>
    <n v="1803.26"/>
    <x v="2"/>
    <x v="1"/>
    <s v="Direct Debit"/>
    <s v="Stationary World"/>
    <n v="1"/>
  </r>
  <r>
    <x v="3200"/>
    <x v="157"/>
    <s v="CUST_3022"/>
    <n v="1415.76"/>
    <x v="7"/>
    <x v="1"/>
    <s v="Direct Debit"/>
    <s v="Marketing Agency Ltd"/>
    <n v="1"/>
  </r>
  <r>
    <x v="3201"/>
    <x v="157"/>
    <s v="CUST_2868"/>
    <n v="720.26"/>
    <x v="8"/>
    <x v="2"/>
    <s v="Transfer"/>
    <s v="City Hotel"/>
    <n v="1"/>
  </r>
  <r>
    <x v="3202"/>
    <x v="157"/>
    <s v="CUST_1430"/>
    <n v="1170.73"/>
    <x v="9"/>
    <x v="2"/>
    <s v="Direct Debit"/>
    <s v="Power Supply Co"/>
    <n v="1"/>
  </r>
  <r>
    <x v="3203"/>
    <x v="157"/>
    <s v="CUST_9444"/>
    <n v="1102.1199999999999"/>
    <x v="8"/>
    <x v="1"/>
    <s v="Direct Debit"/>
    <s v="Advisory Partners"/>
    <n v="1"/>
  </r>
  <r>
    <x v="3204"/>
    <x v="157"/>
    <s v="CUST_8670"/>
    <n v="1448.93"/>
    <x v="1"/>
    <x v="3"/>
    <s v="Card"/>
    <s v="Power Supply Co"/>
    <n v="1"/>
  </r>
  <r>
    <x v="3205"/>
    <x v="157"/>
    <s v="CUST_4270"/>
    <n v="1292.73"/>
    <x v="2"/>
    <x v="3"/>
    <s v="Transfer"/>
    <s v="City Hotel"/>
    <n v="1"/>
  </r>
  <r>
    <x v="3206"/>
    <x v="158"/>
    <s v="CUST_3051"/>
    <n v="336.71"/>
    <x v="5"/>
    <x v="1"/>
    <s v="Card"/>
    <s v="Marketing Agency Ltd"/>
    <n v="1"/>
  </r>
  <r>
    <x v="3207"/>
    <x v="158"/>
    <s v="CUST_5788"/>
    <n v="128.22"/>
    <x v="10"/>
    <x v="3"/>
    <s v="Transfer"/>
    <s v="British Airways"/>
    <n v="1"/>
  </r>
  <r>
    <x v="3208"/>
    <x v="158"/>
    <s v="CUST_4200"/>
    <n v="59.01"/>
    <x v="5"/>
    <x v="0"/>
    <s v="Card"/>
    <s v="Tech Solutions Ltd"/>
    <n v="1"/>
  </r>
  <r>
    <x v="3209"/>
    <x v="158"/>
    <s v="CUST_2447"/>
    <n v="1679.02"/>
    <x v="6"/>
    <x v="0"/>
    <s v="Transfer"/>
    <s v="Office Depot"/>
    <n v="1"/>
  </r>
  <r>
    <x v="3210"/>
    <x v="158"/>
    <s v="CUST_5009"/>
    <n v="648.55999999999995"/>
    <x v="6"/>
    <x v="1"/>
    <s v="Cash"/>
    <s v="Conference Center"/>
    <n v="1"/>
  </r>
  <r>
    <x v="3211"/>
    <x v="158"/>
    <s v="CUST_2140"/>
    <n v="960.47"/>
    <x v="7"/>
    <x v="0"/>
    <s v="Transfer"/>
    <s v="Industrial Supply Co"/>
    <n v="1"/>
  </r>
  <r>
    <x v="3212"/>
    <x v="158"/>
    <s v="CUST_7815"/>
    <n v="1498.47"/>
    <x v="2"/>
    <x v="2"/>
    <s v="Transfer"/>
    <s v="Cloud Services Inc"/>
    <n v="1"/>
  </r>
  <r>
    <x v="3213"/>
    <x v="158"/>
    <s v="CUST_2141"/>
    <n v="709.95"/>
    <x v="9"/>
    <x v="1"/>
    <s v="Card"/>
    <s v="Unknown Merchant"/>
    <n v="1"/>
  </r>
  <r>
    <x v="3214"/>
    <x v="158"/>
    <s v="CUST_7845"/>
    <n v="1421.16"/>
    <x v="10"/>
    <x v="0"/>
    <s v="Cash"/>
    <s v="Learning Academy"/>
    <n v="1"/>
  </r>
  <r>
    <x v="3215"/>
    <x v="158"/>
    <s v="CUST_2409"/>
    <n v="485.91"/>
    <x v="9"/>
    <x v="1"/>
    <s v="Card"/>
    <s v="Power Supply Co"/>
    <n v="1"/>
  </r>
  <r>
    <x v="3216"/>
    <x v="158"/>
    <s v="CUST_9989"/>
    <n v="752.84"/>
    <x v="7"/>
    <x v="2"/>
    <s v="Cash"/>
    <s v="Industrial Supply Co"/>
    <n v="1"/>
  </r>
  <r>
    <x v="3217"/>
    <x v="158"/>
    <s v="CUST_7103"/>
    <n v="1581.09"/>
    <x v="9"/>
    <x v="0"/>
    <s v="Transfer"/>
    <s v="Unknown Merchant"/>
    <n v="1"/>
  </r>
  <r>
    <x v="3218"/>
    <x v="158"/>
    <s v="CUST_8162"/>
    <n v="1777.73"/>
    <x v="3"/>
    <x v="2"/>
    <s v="Transfer"/>
    <s v="Industrial Supply Co"/>
    <n v="1"/>
  </r>
  <r>
    <x v="3219"/>
    <x v="158"/>
    <s v="CUST_4622"/>
    <n v="1890.72"/>
    <x v="0"/>
    <x v="2"/>
    <s v="Card"/>
    <s v="Legal Advisors"/>
    <n v="1"/>
  </r>
  <r>
    <x v="3220"/>
    <x v="158"/>
    <s v="CUST_1556"/>
    <n v="5385.96"/>
    <x v="5"/>
    <x v="3"/>
    <s v="Card"/>
    <s v="Unknown Merchant"/>
    <n v="1"/>
  </r>
  <r>
    <x v="3221"/>
    <x v="158"/>
    <s v="CUST_7361"/>
    <n v="7970.13"/>
    <x v="8"/>
    <x v="2"/>
    <s v="Card"/>
    <s v="Unknown Merchant"/>
    <n v="1"/>
  </r>
  <r>
    <x v="3222"/>
    <x v="158"/>
    <s v="CUST_4561"/>
    <n v="1610.9"/>
    <x v="10"/>
    <x v="0"/>
    <s v="Card"/>
    <s v="Advisory Partners"/>
    <n v="1"/>
  </r>
  <r>
    <x v="3223"/>
    <x v="158"/>
    <s v="CUST_5861"/>
    <n v="794.14"/>
    <x v="7"/>
    <x v="3"/>
    <s v="Cash"/>
    <s v="British Airways"/>
    <n v="1"/>
  </r>
  <r>
    <x v="3224"/>
    <x v="158"/>
    <s v="CUST_8436"/>
    <n v="702.14"/>
    <x v="4"/>
    <x v="1"/>
    <s v="Card"/>
    <s v="Tech Solutions Ltd"/>
    <n v="1"/>
  </r>
  <r>
    <x v="3225"/>
    <x v="159"/>
    <s v="CUST_2154"/>
    <n v="12082.95"/>
    <x v="6"/>
    <x v="2"/>
    <s v="Direct Debit"/>
    <s v="Power Supply Co"/>
    <n v="1"/>
  </r>
  <r>
    <x v="3226"/>
    <x v="159"/>
    <s v="CUST_2816"/>
    <n v="1376.42"/>
    <x v="10"/>
    <x v="1"/>
    <s v="Card"/>
    <s v="Cloud Services Inc"/>
    <n v="1"/>
  </r>
  <r>
    <x v="3227"/>
    <x v="159"/>
    <s v="CUST_7002"/>
    <n v="7960.12"/>
    <x v="8"/>
    <x v="2"/>
    <s v="Cash"/>
    <s v="British Airways"/>
    <n v="1"/>
  </r>
  <r>
    <x v="3228"/>
    <x v="159"/>
    <s v="CUST_3136"/>
    <n v="388.91"/>
    <x v="0"/>
    <x v="3"/>
    <s v="Card"/>
    <s v="Stationary World"/>
    <n v="1"/>
  </r>
  <r>
    <x v="3229"/>
    <x v="159"/>
    <s v="CUST_7305"/>
    <n v="1977.41"/>
    <x v="2"/>
    <x v="0"/>
    <s v="Transfer"/>
    <s v="Maintenance Services"/>
    <n v="1"/>
  </r>
  <r>
    <x v="3230"/>
    <x v="159"/>
    <s v="CUST_3679"/>
    <n v="1283.1199999999999"/>
    <x v="7"/>
    <x v="1"/>
    <s v="Direct Debit"/>
    <s v="Marketing Agency Ltd"/>
    <n v="1"/>
  </r>
  <r>
    <x v="3231"/>
    <x v="159"/>
    <s v="CUST_4157"/>
    <n v="956.24"/>
    <x v="3"/>
    <x v="3"/>
    <s v="Transfer"/>
    <s v="Office Depot"/>
    <n v="1"/>
  </r>
  <r>
    <x v="3232"/>
    <x v="159"/>
    <s v="CUST_2141"/>
    <n v="1601.49"/>
    <x v="8"/>
    <x v="3"/>
    <s v="Cash"/>
    <s v="Marketing Agency Ltd"/>
    <n v="1"/>
  </r>
  <r>
    <x v="3233"/>
    <x v="159"/>
    <s v="CUST_8935"/>
    <n v="521.70000000000005"/>
    <x v="8"/>
    <x v="2"/>
    <s v="Card"/>
    <s v="Cloud Services Inc"/>
    <n v="1"/>
  </r>
  <r>
    <x v="3234"/>
    <x v="159"/>
    <s v="CUST_2932"/>
    <n v="995.8"/>
    <x v="9"/>
    <x v="3"/>
    <s v="Cash"/>
    <s v="Conference Center"/>
    <n v="1"/>
  </r>
  <r>
    <x v="3235"/>
    <x v="159"/>
    <s v="CUST_2630"/>
    <n v="1056.73"/>
    <x v="2"/>
    <x v="1"/>
    <s v="Direct Debit"/>
    <s v="Maintenance Services"/>
    <n v="1"/>
  </r>
  <r>
    <x v="3236"/>
    <x v="159"/>
    <s v="CUST_3547"/>
    <n v="9234.5499999999993"/>
    <x v="1"/>
    <x v="2"/>
    <s v="Card"/>
    <s v="Unknown Merchant"/>
    <n v="1"/>
  </r>
  <r>
    <x v="3237"/>
    <x v="159"/>
    <s v="CUST_1298"/>
    <n v="1375.91"/>
    <x v="6"/>
    <x v="3"/>
    <s v="Card"/>
    <s v="Unknown Merchant"/>
    <n v="1"/>
  </r>
  <r>
    <x v="3238"/>
    <x v="159"/>
    <s v="CUST_9181"/>
    <n v="1751.22"/>
    <x v="3"/>
    <x v="1"/>
    <s v="Direct Debit"/>
    <s v="Office Depot"/>
    <n v="1"/>
  </r>
  <r>
    <x v="3239"/>
    <x v="159"/>
    <s v="CUST_7233"/>
    <n v="307.45"/>
    <x v="8"/>
    <x v="1"/>
    <s v="Transfer"/>
    <s v="Cloud Services Inc"/>
    <n v="1"/>
  </r>
  <r>
    <x v="3240"/>
    <x v="159"/>
    <s v="CUST_1845"/>
    <n v="1773.12"/>
    <x v="6"/>
    <x v="1"/>
    <s v="Direct Debit"/>
    <s v="Cloud Services Inc"/>
    <n v="1"/>
  </r>
  <r>
    <x v="3241"/>
    <x v="159"/>
    <s v="CUST_7636"/>
    <n v="1627.74"/>
    <x v="2"/>
    <x v="0"/>
    <s v="Transfer"/>
    <s v="Unknown Merchant"/>
    <n v="1"/>
  </r>
  <r>
    <x v="3242"/>
    <x v="159"/>
    <s v="CUST_6009"/>
    <n v="1157.24"/>
    <x v="2"/>
    <x v="0"/>
    <s v="Transfer"/>
    <s v="Software Vendor"/>
    <n v="1"/>
  </r>
  <r>
    <x v="3243"/>
    <x v="159"/>
    <s v="CUST_8460"/>
    <n v="858.62"/>
    <x v="4"/>
    <x v="1"/>
    <s v="Direct Debit"/>
    <s v="Maintenance Services"/>
    <n v="1"/>
  </r>
  <r>
    <x v="3244"/>
    <x v="159"/>
    <s v="CUST_7598"/>
    <n v="1677.16"/>
    <x v="4"/>
    <x v="0"/>
    <s v="Transfer"/>
    <s v="Maintenance Services"/>
    <n v="1"/>
  </r>
  <r>
    <x v="3245"/>
    <x v="159"/>
    <s v="CUST_2098"/>
    <n v="854.07"/>
    <x v="5"/>
    <x v="1"/>
    <s v="Transfer"/>
    <s v="Stationary World"/>
    <n v="1"/>
  </r>
  <r>
    <x v="3246"/>
    <x v="159"/>
    <s v="CUST_1870"/>
    <n v="1081.3599999999999"/>
    <x v="5"/>
    <x v="3"/>
    <s v="Card"/>
    <s v="Learning Academy"/>
    <n v="1"/>
  </r>
  <r>
    <x v="3247"/>
    <x v="159"/>
    <s v="CUST_9650"/>
    <n v="1475.29"/>
    <x v="6"/>
    <x v="2"/>
    <s v="Cash"/>
    <s v="Stationary World"/>
    <n v="1"/>
  </r>
  <r>
    <x v="3248"/>
    <x v="159"/>
    <s v="CUST_2995"/>
    <n v="1286.42"/>
    <x v="9"/>
    <x v="2"/>
    <s v="Transfer"/>
    <s v="Legal Advisors"/>
    <n v="1"/>
  </r>
  <r>
    <x v="3249"/>
    <x v="159"/>
    <s v="CUST_9720"/>
    <n v="1268.67"/>
    <x v="0"/>
    <x v="2"/>
    <s v="Transfer"/>
    <s v="Industrial Supply Co"/>
    <n v="1"/>
  </r>
  <r>
    <x v="3250"/>
    <x v="159"/>
    <s v="CUST_2563"/>
    <n v="1078.57"/>
    <x v="6"/>
    <x v="2"/>
    <s v="Transfer"/>
    <s v="Legal Advisors"/>
    <n v="1"/>
  </r>
  <r>
    <x v="3251"/>
    <x v="160"/>
    <s v="CUST_6222"/>
    <n v="854.8"/>
    <x v="7"/>
    <x v="3"/>
    <s v="Transfer"/>
    <s v="Software Vendor"/>
    <n v="1"/>
  </r>
  <r>
    <x v="3252"/>
    <x v="160"/>
    <s v="CUST_3659"/>
    <n v="402.75"/>
    <x v="8"/>
    <x v="2"/>
    <s v="Card"/>
    <s v="Power Supply Co"/>
    <n v="1"/>
  </r>
  <r>
    <x v="3253"/>
    <x v="160"/>
    <s v="CUST_9770"/>
    <n v="289.58999999999997"/>
    <x v="2"/>
    <x v="0"/>
    <s v="Card"/>
    <s v="Stationary World"/>
    <n v="1"/>
  </r>
  <r>
    <x v="3254"/>
    <x v="160"/>
    <s v="CUST_8939"/>
    <n v="1745.44"/>
    <x v="7"/>
    <x v="3"/>
    <s v="Transfer"/>
    <s v="Conference Center"/>
    <n v="1"/>
  </r>
  <r>
    <x v="3255"/>
    <x v="160"/>
    <s v="CUST_9712"/>
    <n v="1538.75"/>
    <x v="4"/>
    <x v="0"/>
    <s v="Direct Debit"/>
    <s v="City Hotel"/>
    <n v="1"/>
  </r>
  <r>
    <x v="3256"/>
    <x v="160"/>
    <s v="CUST_9758"/>
    <n v="1849.91"/>
    <x v="8"/>
    <x v="0"/>
    <s v="Direct Debit"/>
    <s v="British Airways"/>
    <n v="1"/>
  </r>
  <r>
    <x v="3257"/>
    <x v="160"/>
    <s v="CUST_3587"/>
    <n v="975.31"/>
    <x v="3"/>
    <x v="2"/>
    <s v="Cash"/>
    <s v="Learning Academy"/>
    <n v="1"/>
  </r>
  <r>
    <x v="3258"/>
    <x v="160"/>
    <s v="CUST_3197"/>
    <n v="913.85"/>
    <x v="10"/>
    <x v="0"/>
    <s v="Direct Debit"/>
    <s v="Stationary World"/>
    <n v="1"/>
  </r>
  <r>
    <x v="3259"/>
    <x v="160"/>
    <s v="CUST_8910"/>
    <n v="135.32"/>
    <x v="8"/>
    <x v="0"/>
    <s v="Cash"/>
    <s v="British Airways"/>
    <n v="1"/>
  </r>
  <r>
    <x v="3260"/>
    <x v="160"/>
    <s v="CUST_7781"/>
    <n v="435.76"/>
    <x v="5"/>
    <x v="2"/>
    <s v="Card"/>
    <s v="Tech Solutions Ltd"/>
    <n v="1"/>
  </r>
  <r>
    <x v="3261"/>
    <x v="160"/>
    <s v="CUST_9718"/>
    <n v="716.46"/>
    <x v="1"/>
    <x v="3"/>
    <s v="Transfer"/>
    <s v="Legal Advisors"/>
    <n v="1"/>
  </r>
  <r>
    <x v="3262"/>
    <x v="160"/>
    <s v="CUST_2283"/>
    <n v="1009.12"/>
    <x v="5"/>
    <x v="2"/>
    <s v="Direct Debit"/>
    <s v="Legal Advisors"/>
    <n v="1"/>
  </r>
  <r>
    <x v="3263"/>
    <x v="160"/>
    <s v="CUST_8465"/>
    <n v="12522.38"/>
    <x v="6"/>
    <x v="2"/>
    <s v="Direct Debit"/>
    <s v="Software Vendor"/>
    <n v="1"/>
  </r>
  <r>
    <x v="3264"/>
    <x v="160"/>
    <s v="CUST_9534"/>
    <n v="690.5"/>
    <x v="6"/>
    <x v="3"/>
    <s v="Card"/>
    <s v="British Airways"/>
    <n v="1"/>
  </r>
  <r>
    <x v="3265"/>
    <x v="160"/>
    <s v="CUST_5152"/>
    <n v="1125.6099999999999"/>
    <x v="5"/>
    <x v="2"/>
    <s v="Card"/>
    <s v="Cloud Services Inc"/>
    <n v="1"/>
  </r>
  <r>
    <x v="3266"/>
    <x v="160"/>
    <s v="CUST_7520"/>
    <n v="1152.33"/>
    <x v="1"/>
    <x v="0"/>
    <s v="Transfer"/>
    <s v="Software Vendor"/>
    <n v="1"/>
  </r>
  <r>
    <x v="3267"/>
    <x v="160"/>
    <s v="CUST_9719"/>
    <n v="109.6"/>
    <x v="7"/>
    <x v="2"/>
    <s v="Card"/>
    <s v="Conference Center"/>
    <n v="1"/>
  </r>
  <r>
    <x v="3268"/>
    <x v="160"/>
    <s v="CUST_6695"/>
    <n v="731.36"/>
    <x v="1"/>
    <x v="3"/>
    <s v="Transfer"/>
    <s v="Office Depot"/>
    <n v="1"/>
  </r>
  <r>
    <x v="3269"/>
    <x v="160"/>
    <s v="CUST_1493"/>
    <n v="63.14"/>
    <x v="2"/>
    <x v="2"/>
    <s v="Card"/>
    <s v="Industrial Supply Co"/>
    <n v="1"/>
  </r>
  <r>
    <x v="3270"/>
    <x v="160"/>
    <s v="CUST_1375"/>
    <n v="980.24"/>
    <x v="1"/>
    <x v="0"/>
    <s v="Direct Debit"/>
    <s v="Software Vendor"/>
    <n v="1"/>
  </r>
  <r>
    <x v="3271"/>
    <x v="161"/>
    <s v="CUST_2828"/>
    <n v="14826.63"/>
    <x v="3"/>
    <x v="0"/>
    <s v="Cash"/>
    <s v="Office Depot"/>
    <n v="1"/>
  </r>
  <r>
    <x v="3272"/>
    <x v="161"/>
    <s v="CUST_8147"/>
    <n v="1402.38"/>
    <x v="0"/>
    <x v="1"/>
    <s v="Direct Debit"/>
    <s v="Stationary World"/>
    <n v="1"/>
  </r>
  <r>
    <x v="3273"/>
    <x v="161"/>
    <s v="CUST_3541"/>
    <n v="1376.35"/>
    <x v="9"/>
    <x v="2"/>
    <s v="Card"/>
    <s v="Software Vendor"/>
    <n v="1"/>
  </r>
  <r>
    <x v="3274"/>
    <x v="161"/>
    <s v="CUST_8950"/>
    <n v="1236.6500000000001"/>
    <x v="2"/>
    <x v="3"/>
    <s v="Card"/>
    <s v="Advisory Partners"/>
    <n v="1"/>
  </r>
  <r>
    <x v="3275"/>
    <x v="161"/>
    <s v="CUST_6546"/>
    <n v="1779.77"/>
    <x v="10"/>
    <x v="1"/>
    <s v="Direct Debit"/>
    <s v="Cloud Services Inc"/>
    <n v="1"/>
  </r>
  <r>
    <x v="3276"/>
    <x v="161"/>
    <s v="CUST_4119"/>
    <n v="1569.07"/>
    <x v="5"/>
    <x v="0"/>
    <s v="Cash"/>
    <s v="Power Supply Co"/>
    <n v="1"/>
  </r>
  <r>
    <x v="3277"/>
    <x v="161"/>
    <s v="CUST_5500"/>
    <n v="313.97000000000003"/>
    <x v="3"/>
    <x v="3"/>
    <s v="Card"/>
    <s v="British Airways"/>
    <n v="1"/>
  </r>
  <r>
    <x v="3278"/>
    <x v="161"/>
    <s v="CUST_6089"/>
    <n v="536.53"/>
    <x v="7"/>
    <x v="3"/>
    <s v="Card"/>
    <s v="Software Vendor"/>
    <n v="1"/>
  </r>
  <r>
    <x v="3279"/>
    <x v="161"/>
    <s v="CUST_5041"/>
    <n v="1454.11"/>
    <x v="10"/>
    <x v="3"/>
    <s v="Cash"/>
    <s v="Cloud Services Inc"/>
    <n v="1"/>
  </r>
  <r>
    <x v="3280"/>
    <x v="161"/>
    <s v="CUST_3330"/>
    <n v="1054.6300000000001"/>
    <x v="8"/>
    <x v="3"/>
    <s v="Transfer"/>
    <s v="Unknown Merchant"/>
    <n v="1"/>
  </r>
  <r>
    <x v="3281"/>
    <x v="161"/>
    <s v="CUST_9624"/>
    <n v="1593.16"/>
    <x v="10"/>
    <x v="3"/>
    <s v="Direct Debit"/>
    <s v="Software Vendor"/>
    <n v="1"/>
  </r>
  <r>
    <x v="3282"/>
    <x v="161"/>
    <s v="CUST_3147"/>
    <n v="1922.57"/>
    <x v="3"/>
    <x v="1"/>
    <s v="Transfer"/>
    <s v="Maintenance Services"/>
    <n v="1"/>
  </r>
  <r>
    <x v="3283"/>
    <x v="161"/>
    <s v="CUST_6835"/>
    <n v="876.92"/>
    <x v="6"/>
    <x v="1"/>
    <s v="Direct Debit"/>
    <s v="Legal Advisors"/>
    <n v="1"/>
  </r>
  <r>
    <x v="3284"/>
    <x v="161"/>
    <s v="CUST_5868"/>
    <n v="580.48"/>
    <x v="10"/>
    <x v="3"/>
    <s v="Cash"/>
    <s v="Cloud Services Inc"/>
    <n v="1"/>
  </r>
  <r>
    <x v="3285"/>
    <x v="161"/>
    <s v="CUST_5879"/>
    <n v="77.540000000000006"/>
    <x v="4"/>
    <x v="0"/>
    <s v="Cash"/>
    <s v="Marketing Agency Ltd"/>
    <n v="1"/>
  </r>
  <r>
    <x v="3286"/>
    <x v="161"/>
    <s v="CUST_5541"/>
    <n v="413.32"/>
    <x v="1"/>
    <x v="0"/>
    <s v="Cash"/>
    <s v="Unknown Merchant"/>
    <n v="1"/>
  </r>
  <r>
    <x v="3287"/>
    <x v="161"/>
    <s v="CUST_1591"/>
    <n v="1768.7"/>
    <x v="9"/>
    <x v="0"/>
    <s v="Cash"/>
    <s v="Marketing Agency Ltd"/>
    <n v="1"/>
  </r>
  <r>
    <x v="3288"/>
    <x v="161"/>
    <s v="CUST_7103"/>
    <n v="998.83"/>
    <x v="10"/>
    <x v="1"/>
    <s v="Transfer"/>
    <s v="Cloud Services Inc"/>
    <n v="1"/>
  </r>
  <r>
    <x v="3289"/>
    <x v="161"/>
    <s v="CUST_6374"/>
    <n v="1058.3399999999999"/>
    <x v="5"/>
    <x v="1"/>
    <s v="Cash"/>
    <s v="Tech Solutions Ltd"/>
    <n v="1"/>
  </r>
  <r>
    <x v="3290"/>
    <x v="20"/>
    <s v="CUST_6575"/>
    <n v="99.05"/>
    <x v="8"/>
    <x v="0"/>
    <s v="Direct Debit"/>
    <s v="Maintenance Services"/>
    <n v="1"/>
  </r>
  <r>
    <x v="3291"/>
    <x v="20"/>
    <s v="CUST_1988"/>
    <n v="1366.54"/>
    <x v="4"/>
    <x v="1"/>
    <s v="Cash"/>
    <s v="Unknown Merchant"/>
    <n v="1"/>
  </r>
  <r>
    <x v="3292"/>
    <x v="20"/>
    <s v="CUST_2274"/>
    <n v="132.74"/>
    <x v="6"/>
    <x v="3"/>
    <s v="Cash"/>
    <s v="Software Vendor"/>
    <n v="1"/>
  </r>
  <r>
    <x v="3293"/>
    <x v="20"/>
    <s v="CUST_4610"/>
    <n v="815.88"/>
    <x v="2"/>
    <x v="2"/>
    <s v="Direct Debit"/>
    <s v="Industrial Supply Co"/>
    <n v="1"/>
  </r>
  <r>
    <x v="3294"/>
    <x v="20"/>
    <s v="CUST_7115"/>
    <n v="1491.75"/>
    <x v="2"/>
    <x v="3"/>
    <s v="Card"/>
    <s v="Power Supply Co"/>
    <n v="1"/>
  </r>
  <r>
    <x v="3295"/>
    <x v="20"/>
    <s v="CUST_6455"/>
    <n v="87.36"/>
    <x v="6"/>
    <x v="2"/>
    <s v="Transfer"/>
    <s v="Power Supply Co"/>
    <n v="1"/>
  </r>
  <r>
    <x v="3296"/>
    <x v="20"/>
    <s v="CUST_8954"/>
    <n v="570.44000000000005"/>
    <x v="3"/>
    <x v="3"/>
    <s v="Card"/>
    <s v="Tech Solutions Ltd"/>
    <n v="1"/>
  </r>
  <r>
    <x v="3297"/>
    <x v="20"/>
    <s v="CUST_4567"/>
    <n v="1712.31"/>
    <x v="3"/>
    <x v="3"/>
    <s v="Transfer"/>
    <s v="Stationary World"/>
    <n v="1"/>
  </r>
  <r>
    <x v="3298"/>
    <x v="20"/>
    <s v="CUST_1571"/>
    <n v="277.22000000000003"/>
    <x v="2"/>
    <x v="3"/>
    <s v="Direct Debit"/>
    <s v="Power Supply Co"/>
    <n v="1"/>
  </r>
  <r>
    <x v="3299"/>
    <x v="20"/>
    <s v="CUST_1641"/>
    <n v="772.59"/>
    <x v="2"/>
    <x v="1"/>
    <s v="Cash"/>
    <s v="Learning Academy"/>
    <n v="1"/>
  </r>
  <r>
    <x v="3300"/>
    <x v="20"/>
    <s v="CUST_9075"/>
    <n v="1593.52"/>
    <x v="8"/>
    <x v="2"/>
    <s v="Card"/>
    <s v="Maintenance Services"/>
    <n v="1"/>
  </r>
  <r>
    <x v="3301"/>
    <x v="20"/>
    <s v="CUST_6011"/>
    <n v="1193.69"/>
    <x v="1"/>
    <x v="2"/>
    <s v="Direct Debit"/>
    <s v="Power Supply Co"/>
    <n v="1"/>
  </r>
  <r>
    <x v="3302"/>
    <x v="20"/>
    <s v="CUST_7948"/>
    <n v="1705.64"/>
    <x v="3"/>
    <x v="0"/>
    <s v="Cash"/>
    <s v="Stationary World"/>
    <n v="1"/>
  </r>
  <r>
    <x v="3303"/>
    <x v="20"/>
    <s v="CUST_4923"/>
    <n v="6717.24"/>
    <x v="5"/>
    <x v="2"/>
    <s v="Transfer"/>
    <s v="Learning Academy"/>
    <n v="1"/>
  </r>
  <r>
    <x v="3304"/>
    <x v="20"/>
    <s v="CUST_4271"/>
    <n v="548.01"/>
    <x v="3"/>
    <x v="1"/>
    <s v="Card"/>
    <s v="Unknown Merchant"/>
    <n v="1"/>
  </r>
  <r>
    <x v="3305"/>
    <x v="20"/>
    <s v="CUST_2787"/>
    <n v="599.41999999999996"/>
    <x v="9"/>
    <x v="2"/>
    <s v="Direct Debit"/>
    <s v="Software Vendor"/>
    <n v="1"/>
  </r>
  <r>
    <x v="3306"/>
    <x v="20"/>
    <s v="CUST_1910"/>
    <n v="1767.42"/>
    <x v="8"/>
    <x v="2"/>
    <s v="Card"/>
    <s v="Tech Solutions Ltd"/>
    <n v="1"/>
  </r>
  <r>
    <x v="3307"/>
    <x v="20"/>
    <s v="CUST_2613"/>
    <n v="807.46"/>
    <x v="0"/>
    <x v="2"/>
    <s v="Direct Debit"/>
    <s v="Tech Solutions Ltd"/>
    <n v="1"/>
  </r>
  <r>
    <x v="3308"/>
    <x v="20"/>
    <s v="CUST_1947"/>
    <n v="1837.4"/>
    <x v="8"/>
    <x v="3"/>
    <s v="Cash"/>
    <s v="Stationary World"/>
    <n v="1"/>
  </r>
  <r>
    <x v="3309"/>
    <x v="162"/>
    <s v="CUST_1956"/>
    <n v="1993.79"/>
    <x v="7"/>
    <x v="2"/>
    <s v="Cash"/>
    <s v="British Airways"/>
    <n v="1"/>
  </r>
  <r>
    <x v="3310"/>
    <x v="162"/>
    <s v="CUST_7457"/>
    <n v="982.14"/>
    <x v="3"/>
    <x v="2"/>
    <s v="Direct Debit"/>
    <s v="Stationary World"/>
    <n v="1"/>
  </r>
  <r>
    <x v="3311"/>
    <x v="162"/>
    <s v="CUST_2365"/>
    <n v="1133.1099999999999"/>
    <x v="0"/>
    <x v="2"/>
    <s v="Direct Debit"/>
    <s v="Marketing Agency Ltd"/>
    <n v="1"/>
  </r>
  <r>
    <x v="3312"/>
    <x v="162"/>
    <s v="CUST_3219"/>
    <n v="625.17999999999995"/>
    <x v="6"/>
    <x v="3"/>
    <s v="Transfer"/>
    <s v="Power Supply Co"/>
    <n v="1"/>
  </r>
  <r>
    <x v="3313"/>
    <x v="162"/>
    <s v="CUST_5524"/>
    <n v="318.45999999999998"/>
    <x v="0"/>
    <x v="0"/>
    <s v="Cash"/>
    <s v="Office Depot"/>
    <n v="1"/>
  </r>
  <r>
    <x v="3314"/>
    <x v="162"/>
    <s v="CUST_2218"/>
    <n v="1436.11"/>
    <x v="1"/>
    <x v="2"/>
    <s v="Direct Debit"/>
    <s v="Maintenance Services"/>
    <n v="1"/>
  </r>
  <r>
    <x v="3315"/>
    <x v="162"/>
    <s v="CUST_2098"/>
    <n v="554.41999999999996"/>
    <x v="8"/>
    <x v="3"/>
    <s v="Direct Debit"/>
    <s v="Stationary World"/>
    <n v="1"/>
  </r>
  <r>
    <x v="3316"/>
    <x v="162"/>
    <s v="CUST_9210"/>
    <n v="398.02"/>
    <x v="7"/>
    <x v="3"/>
    <s v="Transfer"/>
    <s v="Tech Solutions Ltd"/>
    <n v="1"/>
  </r>
  <r>
    <x v="3317"/>
    <x v="162"/>
    <s v="CUST_6806"/>
    <n v="1267.18"/>
    <x v="4"/>
    <x v="0"/>
    <s v="Cash"/>
    <s v="Stationary World"/>
    <n v="1"/>
  </r>
  <r>
    <x v="3318"/>
    <x v="162"/>
    <s v="CUST_3566"/>
    <n v="6896.98"/>
    <x v="7"/>
    <x v="0"/>
    <s v="Cash"/>
    <s v="Software Vendor"/>
    <n v="1"/>
  </r>
  <r>
    <x v="3319"/>
    <x v="162"/>
    <s v="CUST_4489"/>
    <n v="1604.73"/>
    <x v="9"/>
    <x v="0"/>
    <s v="Card"/>
    <s v="British Airways"/>
    <n v="1"/>
  </r>
  <r>
    <x v="3320"/>
    <x v="162"/>
    <s v="CUST_6166"/>
    <n v="546.26"/>
    <x v="5"/>
    <x v="1"/>
    <s v="Transfer"/>
    <s v="Learning Academy"/>
    <n v="1"/>
  </r>
  <r>
    <x v="3321"/>
    <x v="162"/>
    <s v="CUST_7396"/>
    <n v="183.34"/>
    <x v="10"/>
    <x v="2"/>
    <s v="Cash"/>
    <s v="Cloud Services Inc"/>
    <n v="1"/>
  </r>
  <r>
    <x v="3322"/>
    <x v="162"/>
    <s v="CUST_1249"/>
    <n v="1641.62"/>
    <x v="6"/>
    <x v="2"/>
    <s v="Transfer"/>
    <s v="British Airways"/>
    <n v="1"/>
  </r>
  <r>
    <x v="3323"/>
    <x v="162"/>
    <s v="CUST_4261"/>
    <n v="403.69"/>
    <x v="2"/>
    <x v="0"/>
    <s v="Transfer"/>
    <s v="Conference Center"/>
    <n v="1"/>
  </r>
  <r>
    <x v="3324"/>
    <x v="162"/>
    <s v="CUST_7825"/>
    <n v="1132.8599999999999"/>
    <x v="4"/>
    <x v="0"/>
    <s v="Transfer"/>
    <s v="Marketing Agency Ltd"/>
    <n v="1"/>
  </r>
  <r>
    <x v="3325"/>
    <x v="162"/>
    <s v="CUST_8436"/>
    <n v="1756.6"/>
    <x v="2"/>
    <x v="0"/>
    <s v="Direct Debit"/>
    <s v="Industrial Supply Co"/>
    <n v="1"/>
  </r>
  <r>
    <x v="3326"/>
    <x v="162"/>
    <s v="CUST_4811"/>
    <n v="1996.42"/>
    <x v="10"/>
    <x v="0"/>
    <s v="Cash"/>
    <s v="Marketing Agency Ltd"/>
    <n v="1"/>
  </r>
  <r>
    <x v="3327"/>
    <x v="162"/>
    <s v="CUST_7192"/>
    <n v="694.19"/>
    <x v="10"/>
    <x v="2"/>
    <s v="Card"/>
    <s v="Stationary World"/>
    <n v="1"/>
  </r>
  <r>
    <x v="3328"/>
    <x v="162"/>
    <s v="CUST_3329"/>
    <n v="1414.25"/>
    <x v="6"/>
    <x v="1"/>
    <s v="Direct Debit"/>
    <s v="Power Supply Co"/>
    <n v="1"/>
  </r>
  <r>
    <x v="3329"/>
    <x v="162"/>
    <s v="CUST_4176"/>
    <n v="1547.97"/>
    <x v="0"/>
    <x v="0"/>
    <s v="Transfer"/>
    <s v="British Airways"/>
    <n v="1"/>
  </r>
  <r>
    <x v="3330"/>
    <x v="162"/>
    <s v="CUST_9823"/>
    <n v="65.430000000000007"/>
    <x v="3"/>
    <x v="1"/>
    <s v="Cash"/>
    <s v="Industrial Supply Co"/>
    <n v="1"/>
  </r>
  <r>
    <x v="3331"/>
    <x v="163"/>
    <s v="CUST_9838"/>
    <n v="1130.25"/>
    <x v="6"/>
    <x v="0"/>
    <s v="Card"/>
    <s v="City Hotel"/>
    <n v="1"/>
  </r>
  <r>
    <x v="3332"/>
    <x v="163"/>
    <s v="CUST_2648"/>
    <n v="1077.1099999999999"/>
    <x v="4"/>
    <x v="2"/>
    <s v="Transfer"/>
    <s v="City Hotel"/>
    <n v="1"/>
  </r>
  <r>
    <x v="3333"/>
    <x v="163"/>
    <s v="CUST_7806"/>
    <n v="252.59"/>
    <x v="1"/>
    <x v="2"/>
    <s v="Card"/>
    <s v="Conference Center"/>
    <n v="1"/>
  </r>
  <r>
    <x v="3334"/>
    <x v="163"/>
    <s v="CUST_8901"/>
    <n v="1679.41"/>
    <x v="3"/>
    <x v="0"/>
    <s v="Card"/>
    <s v="Tech Solutions Ltd"/>
    <n v="1"/>
  </r>
  <r>
    <x v="3335"/>
    <x v="163"/>
    <s v="CUST_3382"/>
    <n v="710.26"/>
    <x v="8"/>
    <x v="1"/>
    <s v="Direct Debit"/>
    <s v="Office Depot"/>
    <n v="1"/>
  </r>
  <r>
    <x v="3336"/>
    <x v="163"/>
    <s v="CUST_3772"/>
    <n v="561.94000000000005"/>
    <x v="5"/>
    <x v="1"/>
    <s v="Card"/>
    <s v="Advisory Partners"/>
    <n v="1"/>
  </r>
  <r>
    <x v="3337"/>
    <x v="163"/>
    <s v="CUST_1285"/>
    <n v="18643.439999999999"/>
    <x v="4"/>
    <x v="0"/>
    <s v="Direct Debit"/>
    <s v="Software Vendor"/>
    <n v="1"/>
  </r>
  <r>
    <x v="3338"/>
    <x v="163"/>
    <s v="CUST_2116"/>
    <n v="1436.01"/>
    <x v="10"/>
    <x v="3"/>
    <s v="Direct Debit"/>
    <s v="Software Vendor"/>
    <n v="1"/>
  </r>
  <r>
    <x v="3339"/>
    <x v="163"/>
    <s v="CUST_2200"/>
    <n v="140.93"/>
    <x v="4"/>
    <x v="3"/>
    <s v="Direct Debit"/>
    <s v="Learning Academy"/>
    <n v="1"/>
  </r>
  <r>
    <x v="3340"/>
    <x v="163"/>
    <s v="CUST_5287"/>
    <n v="924.16"/>
    <x v="1"/>
    <x v="1"/>
    <s v="Card"/>
    <s v="Software Vendor"/>
    <n v="1"/>
  </r>
  <r>
    <x v="3341"/>
    <x v="163"/>
    <s v="CUST_6877"/>
    <n v="1553.72"/>
    <x v="7"/>
    <x v="0"/>
    <s v="Card"/>
    <s v="Advisory Partners"/>
    <n v="1"/>
  </r>
  <r>
    <x v="3342"/>
    <x v="163"/>
    <s v="CUST_4969"/>
    <n v="5115.1499999999996"/>
    <x v="9"/>
    <x v="2"/>
    <s v="Card"/>
    <s v="City Hotel"/>
    <n v="1"/>
  </r>
  <r>
    <x v="3343"/>
    <x v="163"/>
    <s v="CUST_5675"/>
    <n v="1629.87"/>
    <x v="1"/>
    <x v="2"/>
    <s v="Card"/>
    <s v="Learning Academy"/>
    <n v="1"/>
  </r>
  <r>
    <x v="3344"/>
    <x v="163"/>
    <s v="CUST_8500"/>
    <n v="60.47"/>
    <x v="0"/>
    <x v="0"/>
    <s v="Transfer"/>
    <s v="Stationary World"/>
    <n v="1"/>
  </r>
  <r>
    <x v="3345"/>
    <x v="163"/>
    <s v="CUST_5180"/>
    <n v="215.12"/>
    <x v="0"/>
    <x v="0"/>
    <s v="Direct Debit"/>
    <s v="Learning Academy"/>
    <n v="1"/>
  </r>
  <r>
    <x v="3346"/>
    <x v="163"/>
    <s v="CUST_3156"/>
    <n v="406.64"/>
    <x v="6"/>
    <x v="3"/>
    <s v="Cash"/>
    <s v="Power Supply Co"/>
    <n v="1"/>
  </r>
  <r>
    <x v="3347"/>
    <x v="163"/>
    <s v="CUST_6694"/>
    <n v="1827.97"/>
    <x v="0"/>
    <x v="3"/>
    <s v="Transfer"/>
    <s v="Cloud Services Inc"/>
    <n v="1"/>
  </r>
  <r>
    <x v="3348"/>
    <x v="163"/>
    <s v="CUST_1452"/>
    <n v="1637.76"/>
    <x v="0"/>
    <x v="2"/>
    <s v="Direct Debit"/>
    <s v="Industrial Supply Co"/>
    <n v="1"/>
  </r>
  <r>
    <x v="3349"/>
    <x v="163"/>
    <s v="CUST_9895"/>
    <n v="1462.46"/>
    <x v="8"/>
    <x v="0"/>
    <s v="Card"/>
    <s v="Software Vendor"/>
    <n v="1"/>
  </r>
  <r>
    <x v="3350"/>
    <x v="163"/>
    <s v="CUST_2108"/>
    <n v="597.26"/>
    <x v="7"/>
    <x v="3"/>
    <s v="Transfer"/>
    <s v="Legal Advisors"/>
    <n v="1"/>
  </r>
  <r>
    <x v="3351"/>
    <x v="163"/>
    <s v="CUST_5598"/>
    <n v="918.41"/>
    <x v="5"/>
    <x v="3"/>
    <s v="Direct Debit"/>
    <s v="Unknown Merchant"/>
    <n v="1"/>
  </r>
  <r>
    <x v="3352"/>
    <x v="163"/>
    <s v="CUST_7967"/>
    <n v="68.72"/>
    <x v="8"/>
    <x v="2"/>
    <s v="Card"/>
    <s v="Unknown Merchant"/>
    <n v="1"/>
  </r>
  <r>
    <x v="3353"/>
    <x v="163"/>
    <s v="CUST_3024"/>
    <n v="773.63"/>
    <x v="0"/>
    <x v="0"/>
    <s v="Card"/>
    <s v="Stationary World"/>
    <n v="1"/>
  </r>
  <r>
    <x v="3354"/>
    <x v="163"/>
    <s v="CUST_2725"/>
    <n v="1754.59"/>
    <x v="6"/>
    <x v="3"/>
    <s v="Cash"/>
    <s v="Unknown Merchant"/>
    <n v="1"/>
  </r>
  <r>
    <x v="3355"/>
    <x v="163"/>
    <s v="CUST_5076"/>
    <n v="71.52"/>
    <x v="4"/>
    <x v="1"/>
    <s v="Cash"/>
    <s v="Tech Solutions Ltd"/>
    <n v="1"/>
  </r>
  <r>
    <x v="3356"/>
    <x v="163"/>
    <s v="CUST_4988"/>
    <n v="1184.29"/>
    <x v="7"/>
    <x v="1"/>
    <s v="Transfer"/>
    <s v="Unknown Merchant"/>
    <n v="1"/>
  </r>
  <r>
    <x v="3357"/>
    <x v="163"/>
    <s v="CUST_8126"/>
    <n v="1103.01"/>
    <x v="2"/>
    <x v="2"/>
    <s v="Direct Debit"/>
    <s v="City Hotel"/>
    <n v="1"/>
  </r>
  <r>
    <x v="3358"/>
    <x v="163"/>
    <s v="CUST_8607"/>
    <n v="1906"/>
    <x v="2"/>
    <x v="0"/>
    <s v="Transfer"/>
    <s v="Tech Solutions Ltd"/>
    <n v="1"/>
  </r>
  <r>
    <x v="3359"/>
    <x v="163"/>
    <s v="CUST_7487"/>
    <n v="11989.25"/>
    <x v="8"/>
    <x v="0"/>
    <s v="Card"/>
    <s v="Legal Advisors"/>
    <n v="1"/>
  </r>
  <r>
    <x v="3360"/>
    <x v="163"/>
    <s v="CUST_3093"/>
    <n v="1561.34"/>
    <x v="4"/>
    <x v="3"/>
    <s v="Transfer"/>
    <s v="Conference Center"/>
    <n v="1"/>
  </r>
  <r>
    <x v="3361"/>
    <x v="163"/>
    <s v="CUST_5756"/>
    <n v="1116.1600000000001"/>
    <x v="8"/>
    <x v="1"/>
    <s v="Cash"/>
    <s v="Conference Center"/>
    <n v="1"/>
  </r>
  <r>
    <x v="3362"/>
    <x v="163"/>
    <s v="CUST_1918"/>
    <n v="875.53"/>
    <x v="10"/>
    <x v="0"/>
    <s v="Transfer"/>
    <s v="Office Depot"/>
    <n v="1"/>
  </r>
  <r>
    <x v="3363"/>
    <x v="164"/>
    <s v="CUST_7668"/>
    <n v="395.95"/>
    <x v="4"/>
    <x v="1"/>
    <s v="Direct Debit"/>
    <s v="Office Depot"/>
    <n v="1"/>
  </r>
  <r>
    <x v="3364"/>
    <x v="164"/>
    <s v="CUST_8777"/>
    <n v="1844.86"/>
    <x v="6"/>
    <x v="0"/>
    <s v="Direct Debit"/>
    <s v="Conference Center"/>
    <n v="1"/>
  </r>
  <r>
    <x v="3365"/>
    <x v="164"/>
    <s v="CUST_6073"/>
    <n v="695.41"/>
    <x v="1"/>
    <x v="3"/>
    <s v="Card"/>
    <s v="Power Supply Co"/>
    <n v="1"/>
  </r>
  <r>
    <x v="3366"/>
    <x v="164"/>
    <s v="CUST_8941"/>
    <n v="988.79"/>
    <x v="2"/>
    <x v="1"/>
    <s v="Card"/>
    <s v="Office Depot"/>
    <n v="1"/>
  </r>
  <r>
    <x v="3367"/>
    <x v="164"/>
    <s v="CUST_5662"/>
    <n v="475.52"/>
    <x v="0"/>
    <x v="0"/>
    <s v="Card"/>
    <s v="City Hotel"/>
    <n v="1"/>
  </r>
  <r>
    <x v="3368"/>
    <x v="164"/>
    <s v="CUST_3032"/>
    <n v="947.2"/>
    <x v="9"/>
    <x v="2"/>
    <s v="Transfer"/>
    <s v="Industrial Supply Co"/>
    <n v="1"/>
  </r>
  <r>
    <x v="3369"/>
    <x v="164"/>
    <s v="CUST_7542"/>
    <n v="1431.95"/>
    <x v="8"/>
    <x v="3"/>
    <s v="Direct Debit"/>
    <s v="Stationary World"/>
    <n v="1"/>
  </r>
  <r>
    <x v="3370"/>
    <x v="164"/>
    <s v="CUST_2100"/>
    <n v="353.26"/>
    <x v="9"/>
    <x v="3"/>
    <s v="Direct Debit"/>
    <s v="Stationary World"/>
    <n v="1"/>
  </r>
  <r>
    <x v="3371"/>
    <x v="164"/>
    <s v="CUST_5285"/>
    <n v="1023.04"/>
    <x v="0"/>
    <x v="1"/>
    <s v="Card"/>
    <s v="Unknown Merchant"/>
    <n v="1"/>
  </r>
  <r>
    <x v="3372"/>
    <x v="164"/>
    <s v="CUST_4740"/>
    <n v="51.88"/>
    <x v="6"/>
    <x v="1"/>
    <s v="Transfer"/>
    <s v="City Hotel"/>
    <n v="1"/>
  </r>
  <r>
    <x v="3373"/>
    <x v="164"/>
    <s v="CUST_9848"/>
    <n v="884.8"/>
    <x v="3"/>
    <x v="3"/>
    <s v="Card"/>
    <s v="Stationary World"/>
    <n v="1"/>
  </r>
  <r>
    <x v="3374"/>
    <x v="164"/>
    <s v="CUST_8071"/>
    <n v="754.1"/>
    <x v="2"/>
    <x v="0"/>
    <s v="Cash"/>
    <s v="Tech Solutions Ltd"/>
    <n v="1"/>
  </r>
  <r>
    <x v="3375"/>
    <x v="164"/>
    <s v="CUST_8389"/>
    <n v="1945.67"/>
    <x v="5"/>
    <x v="3"/>
    <s v="Cash"/>
    <s v="Legal Advisors"/>
    <n v="1"/>
  </r>
  <r>
    <x v="3376"/>
    <x v="164"/>
    <s v="CUST_6074"/>
    <n v="1902.7"/>
    <x v="9"/>
    <x v="2"/>
    <s v="Card"/>
    <s v="Software Vendor"/>
    <n v="1"/>
  </r>
  <r>
    <x v="3377"/>
    <x v="164"/>
    <s v="CUST_5624"/>
    <n v="1483.56"/>
    <x v="6"/>
    <x v="2"/>
    <s v="Transfer"/>
    <s v="Industrial Supply Co"/>
    <n v="1"/>
  </r>
  <r>
    <x v="3378"/>
    <x v="164"/>
    <s v="CUST_6308"/>
    <n v="598.76"/>
    <x v="9"/>
    <x v="3"/>
    <s v="Direct Debit"/>
    <s v="Marketing Agency Ltd"/>
    <n v="1"/>
  </r>
  <r>
    <x v="3379"/>
    <x v="164"/>
    <s v="CUST_6818"/>
    <n v="371.36"/>
    <x v="2"/>
    <x v="2"/>
    <s v="Transfer"/>
    <s v="Office Depot"/>
    <n v="1"/>
  </r>
  <r>
    <x v="3380"/>
    <x v="164"/>
    <s v="CUST_4192"/>
    <n v="1597.1"/>
    <x v="2"/>
    <x v="3"/>
    <s v="Direct Debit"/>
    <s v="Maintenance Services"/>
    <n v="1"/>
  </r>
  <r>
    <x v="3381"/>
    <x v="164"/>
    <s v="CUST_1759"/>
    <n v="1683.26"/>
    <x v="7"/>
    <x v="1"/>
    <s v="Cash"/>
    <s v="Unknown Merchant"/>
    <n v="1"/>
  </r>
  <r>
    <x v="3382"/>
    <x v="164"/>
    <s v="CUST_5784"/>
    <n v="1186.04"/>
    <x v="0"/>
    <x v="0"/>
    <s v="Direct Debit"/>
    <s v="Office Depot"/>
    <n v="1"/>
  </r>
  <r>
    <x v="3383"/>
    <x v="164"/>
    <s v="CUST_3243"/>
    <n v="1987.09"/>
    <x v="10"/>
    <x v="1"/>
    <s v="Direct Debit"/>
    <s v="Tech Solutions Ltd"/>
    <n v="1"/>
  </r>
  <r>
    <x v="3384"/>
    <x v="164"/>
    <s v="CUST_8633"/>
    <n v="10137.81"/>
    <x v="1"/>
    <x v="1"/>
    <s v="Transfer"/>
    <s v="Marketing Agency Ltd"/>
    <n v="1"/>
  </r>
  <r>
    <x v="3385"/>
    <x v="164"/>
    <s v="CUST_7713"/>
    <n v="1805.58"/>
    <x v="10"/>
    <x v="0"/>
    <s v="Card"/>
    <s v="Advisory Partners"/>
    <n v="1"/>
  </r>
  <r>
    <x v="3386"/>
    <x v="164"/>
    <s v="CUST_2877"/>
    <n v="456.2"/>
    <x v="6"/>
    <x v="2"/>
    <s v="Transfer"/>
    <s v="British Airways"/>
    <n v="1"/>
  </r>
  <r>
    <x v="3387"/>
    <x v="164"/>
    <s v="CUST_3568"/>
    <n v="968.59"/>
    <x v="9"/>
    <x v="0"/>
    <s v="Transfer"/>
    <s v="Power Supply Co"/>
    <n v="1"/>
  </r>
  <r>
    <x v="3388"/>
    <x v="164"/>
    <s v="CUST_4003"/>
    <n v="1508.04"/>
    <x v="4"/>
    <x v="3"/>
    <s v="Card"/>
    <s v="Learning Academy"/>
    <n v="1"/>
  </r>
  <r>
    <x v="3389"/>
    <x v="164"/>
    <s v="CUST_1500"/>
    <n v="669.15"/>
    <x v="5"/>
    <x v="1"/>
    <s v="Card"/>
    <s v="Cloud Services Inc"/>
    <n v="1"/>
  </r>
  <r>
    <x v="3390"/>
    <x v="164"/>
    <s v="CUST_2116"/>
    <n v="1782.82"/>
    <x v="1"/>
    <x v="3"/>
    <s v="Direct Debit"/>
    <s v="Maintenance Services"/>
    <n v="1"/>
  </r>
  <r>
    <x v="3391"/>
    <x v="164"/>
    <s v="CUST_7629"/>
    <n v="712.68"/>
    <x v="7"/>
    <x v="0"/>
    <s v="Transfer"/>
    <s v="Learning Academy"/>
    <n v="1"/>
  </r>
  <r>
    <x v="3392"/>
    <x v="164"/>
    <s v="CUST_5457"/>
    <n v="1084.33"/>
    <x v="2"/>
    <x v="0"/>
    <s v="Card"/>
    <s v="Legal Advisors"/>
    <n v="1"/>
  </r>
  <r>
    <x v="3393"/>
    <x v="164"/>
    <s v="CUST_1056"/>
    <n v="853.77"/>
    <x v="2"/>
    <x v="3"/>
    <s v="Cash"/>
    <s v="Power Supply Co"/>
    <n v="1"/>
  </r>
  <r>
    <x v="3394"/>
    <x v="34"/>
    <s v="CUST_8215"/>
    <n v="1773.74"/>
    <x v="4"/>
    <x v="3"/>
    <s v="Cash"/>
    <s v="Power Supply Co"/>
    <n v="1"/>
  </r>
  <r>
    <x v="3395"/>
    <x v="34"/>
    <s v="CUST_8164"/>
    <n v="1262.3699999999999"/>
    <x v="9"/>
    <x v="3"/>
    <s v="Direct Debit"/>
    <s v="Marketing Agency Ltd"/>
    <n v="1"/>
  </r>
  <r>
    <x v="3396"/>
    <x v="34"/>
    <s v="CUST_6490"/>
    <n v="862.67"/>
    <x v="0"/>
    <x v="1"/>
    <s v="Cash"/>
    <s v="Unknown Merchant"/>
    <n v="1"/>
  </r>
  <r>
    <x v="3397"/>
    <x v="34"/>
    <s v="CUST_2712"/>
    <n v="573.25"/>
    <x v="7"/>
    <x v="2"/>
    <s v="Transfer"/>
    <s v="British Airways"/>
    <n v="1"/>
  </r>
  <r>
    <x v="3398"/>
    <x v="34"/>
    <s v="CUST_8521"/>
    <n v="1396.34"/>
    <x v="8"/>
    <x v="2"/>
    <s v="Direct Debit"/>
    <s v="Power Supply Co"/>
    <n v="1"/>
  </r>
  <r>
    <x v="3399"/>
    <x v="34"/>
    <s v="CUST_5875"/>
    <n v="1776.17"/>
    <x v="2"/>
    <x v="3"/>
    <s v="Cash"/>
    <s v="Unknown Merchant"/>
    <n v="1"/>
  </r>
  <r>
    <x v="3400"/>
    <x v="34"/>
    <s v="CUST_6670"/>
    <n v="126.44"/>
    <x v="1"/>
    <x v="2"/>
    <s v="Cash"/>
    <s v="Cloud Services Inc"/>
    <n v="1"/>
  </r>
  <r>
    <x v="3401"/>
    <x v="34"/>
    <s v="CUST_8742"/>
    <n v="241.16"/>
    <x v="9"/>
    <x v="3"/>
    <s v="Direct Debit"/>
    <s v="Unknown Merchant"/>
    <n v="1"/>
  </r>
  <r>
    <x v="3402"/>
    <x v="34"/>
    <s v="CUST_4699"/>
    <n v="384.64"/>
    <x v="2"/>
    <x v="2"/>
    <s v="Direct Debit"/>
    <s v="Learning Academy"/>
    <n v="1"/>
  </r>
  <r>
    <x v="3403"/>
    <x v="34"/>
    <s v="CUST_7129"/>
    <n v="1621.48"/>
    <x v="7"/>
    <x v="0"/>
    <s v="Direct Debit"/>
    <s v="Stationary World"/>
    <n v="1"/>
  </r>
  <r>
    <x v="3404"/>
    <x v="34"/>
    <s v="CUST_1985"/>
    <n v="1288.52"/>
    <x v="6"/>
    <x v="1"/>
    <s v="Transfer"/>
    <s v="Legal Advisors"/>
    <n v="1"/>
  </r>
  <r>
    <x v="3405"/>
    <x v="34"/>
    <s v="CUST_8602"/>
    <n v="1850.7"/>
    <x v="4"/>
    <x v="1"/>
    <s v="Cash"/>
    <s v="Marketing Agency Ltd"/>
    <n v="1"/>
  </r>
  <r>
    <x v="3406"/>
    <x v="34"/>
    <s v="CUST_9634"/>
    <n v="594.39"/>
    <x v="0"/>
    <x v="3"/>
    <s v="Direct Debit"/>
    <s v="British Airways"/>
    <n v="1"/>
  </r>
  <r>
    <x v="3407"/>
    <x v="34"/>
    <s v="CUST_2008"/>
    <n v="1995.9"/>
    <x v="1"/>
    <x v="1"/>
    <s v="Direct Debit"/>
    <s v="Learning Academy"/>
    <n v="1"/>
  </r>
  <r>
    <x v="3408"/>
    <x v="34"/>
    <s v="CUST_8525"/>
    <n v="788.62"/>
    <x v="7"/>
    <x v="1"/>
    <s v="Transfer"/>
    <s v="Unknown Merchant"/>
    <n v="1"/>
  </r>
  <r>
    <x v="3409"/>
    <x v="34"/>
    <s v="CUST_5869"/>
    <n v="531.09"/>
    <x v="8"/>
    <x v="3"/>
    <s v="Transfer"/>
    <s v="Maintenance Services"/>
    <n v="1"/>
  </r>
  <r>
    <x v="3410"/>
    <x v="34"/>
    <s v="CUST_8734"/>
    <n v="166.23"/>
    <x v="1"/>
    <x v="2"/>
    <s v="Cash"/>
    <s v="City Hotel"/>
    <n v="1"/>
  </r>
  <r>
    <x v="3411"/>
    <x v="34"/>
    <s v="CUST_4061"/>
    <n v="111.75"/>
    <x v="7"/>
    <x v="3"/>
    <s v="Card"/>
    <s v="Unknown Merchant"/>
    <n v="1"/>
  </r>
  <r>
    <x v="3412"/>
    <x v="34"/>
    <s v="CUST_5538"/>
    <n v="600.14"/>
    <x v="5"/>
    <x v="1"/>
    <s v="Transfer"/>
    <s v="Advisory Partners"/>
    <n v="1"/>
  </r>
  <r>
    <x v="3413"/>
    <x v="34"/>
    <s v="CUST_9297"/>
    <n v="147.28"/>
    <x v="0"/>
    <x v="3"/>
    <s v="Card"/>
    <s v="Industrial Supply Co"/>
    <n v="1"/>
  </r>
  <r>
    <x v="3414"/>
    <x v="34"/>
    <s v="CUST_6868"/>
    <n v="1463.7"/>
    <x v="2"/>
    <x v="1"/>
    <s v="Transfer"/>
    <s v="City Hotel"/>
    <n v="1"/>
  </r>
  <r>
    <x v="3415"/>
    <x v="34"/>
    <s v="CUST_8838"/>
    <n v="1423.22"/>
    <x v="6"/>
    <x v="1"/>
    <s v="Transfer"/>
    <s v="Conference Center"/>
    <n v="1"/>
  </r>
  <r>
    <x v="3416"/>
    <x v="34"/>
    <s v="CUST_2074"/>
    <n v="9209.61"/>
    <x v="5"/>
    <x v="0"/>
    <s v="Direct Debit"/>
    <s v="Marketing Agency Ltd"/>
    <n v="1"/>
  </r>
  <r>
    <x v="3417"/>
    <x v="34"/>
    <s v="CUST_6392"/>
    <n v="1419.57"/>
    <x v="1"/>
    <x v="0"/>
    <s v="Cash"/>
    <s v="Tech Solutions Ltd"/>
    <n v="1"/>
  </r>
  <r>
    <x v="3418"/>
    <x v="165"/>
    <s v="CUST_2184"/>
    <n v="77.47"/>
    <x v="2"/>
    <x v="3"/>
    <s v="Direct Debit"/>
    <s v="Conference Center"/>
    <n v="1"/>
  </r>
  <r>
    <x v="3419"/>
    <x v="165"/>
    <s v="CUST_1502"/>
    <n v="1342.9"/>
    <x v="1"/>
    <x v="2"/>
    <s v="Transfer"/>
    <s v="Office Depot"/>
    <n v="1"/>
  </r>
  <r>
    <x v="3420"/>
    <x v="165"/>
    <s v="CUST_9987"/>
    <n v="285.02"/>
    <x v="6"/>
    <x v="0"/>
    <s v="Direct Debit"/>
    <s v="Conference Center"/>
    <n v="1"/>
  </r>
  <r>
    <x v="3421"/>
    <x v="165"/>
    <s v="CUST_7090"/>
    <n v="428.26"/>
    <x v="1"/>
    <x v="1"/>
    <s v="Transfer"/>
    <s v="Conference Center"/>
    <n v="1"/>
  </r>
  <r>
    <x v="3422"/>
    <x v="165"/>
    <s v="CUST_6671"/>
    <n v="10933.08"/>
    <x v="4"/>
    <x v="1"/>
    <s v="Transfer"/>
    <s v="Office Depot"/>
    <n v="1"/>
  </r>
  <r>
    <x v="3423"/>
    <x v="165"/>
    <s v="CUST_7019"/>
    <n v="546.24"/>
    <x v="0"/>
    <x v="1"/>
    <s v="Card"/>
    <s v="Conference Center"/>
    <n v="1"/>
  </r>
  <r>
    <x v="3424"/>
    <x v="165"/>
    <s v="CUST_8812"/>
    <n v="1636.17"/>
    <x v="4"/>
    <x v="0"/>
    <s v="Direct Debit"/>
    <s v="Unknown Merchant"/>
    <n v="1"/>
  </r>
  <r>
    <x v="3425"/>
    <x v="165"/>
    <s v="CUST_7680"/>
    <n v="1922.34"/>
    <x v="7"/>
    <x v="0"/>
    <s v="Card"/>
    <s v="Tech Solutions Ltd"/>
    <n v="1"/>
  </r>
  <r>
    <x v="3426"/>
    <x v="165"/>
    <s v="CUST_8742"/>
    <n v="1253.1099999999999"/>
    <x v="6"/>
    <x v="2"/>
    <s v="Direct Debit"/>
    <s v="British Airways"/>
    <n v="1"/>
  </r>
  <r>
    <x v="3427"/>
    <x v="165"/>
    <s v="CUST_6626"/>
    <n v="924.95"/>
    <x v="7"/>
    <x v="1"/>
    <s v="Direct Debit"/>
    <s v="Software Vendor"/>
    <n v="1"/>
  </r>
  <r>
    <x v="3428"/>
    <x v="165"/>
    <s v="CUST_1808"/>
    <n v="1620.56"/>
    <x v="6"/>
    <x v="0"/>
    <s v="Direct Debit"/>
    <s v="Learning Academy"/>
    <n v="1"/>
  </r>
  <r>
    <x v="3429"/>
    <x v="165"/>
    <s v="CUST_9207"/>
    <n v="455.87"/>
    <x v="2"/>
    <x v="2"/>
    <s v="Card"/>
    <s v="Unknown Merchant"/>
    <n v="1"/>
  </r>
  <r>
    <x v="3430"/>
    <x v="165"/>
    <s v="CUST_6231"/>
    <n v="1994.82"/>
    <x v="1"/>
    <x v="0"/>
    <s v="Direct Debit"/>
    <s v="Tech Solutions Ltd"/>
    <n v="1"/>
  </r>
  <r>
    <x v="3431"/>
    <x v="165"/>
    <s v="CUST_1983"/>
    <n v="1612.61"/>
    <x v="7"/>
    <x v="0"/>
    <s v="Direct Debit"/>
    <s v="Legal Advisors"/>
    <n v="1"/>
  </r>
  <r>
    <x v="3432"/>
    <x v="165"/>
    <s v="CUST_1888"/>
    <n v="1049.98"/>
    <x v="3"/>
    <x v="3"/>
    <s v="Transfer"/>
    <s v="Software Vendor"/>
    <n v="1"/>
  </r>
  <r>
    <x v="3433"/>
    <x v="165"/>
    <s v="CUST_6159"/>
    <n v="1375.18"/>
    <x v="6"/>
    <x v="2"/>
    <s v="Direct Debit"/>
    <s v="Marketing Agency Ltd"/>
    <n v="1"/>
  </r>
  <r>
    <x v="3434"/>
    <x v="165"/>
    <s v="CUST_1118"/>
    <n v="491.21"/>
    <x v="1"/>
    <x v="0"/>
    <s v="Card"/>
    <s v="Tech Solutions Ltd"/>
    <n v="1"/>
  </r>
  <r>
    <x v="3435"/>
    <x v="165"/>
    <s v="CUST_1838"/>
    <n v="1125.3399999999999"/>
    <x v="3"/>
    <x v="3"/>
    <s v="Direct Debit"/>
    <s v="Tech Solutions Ltd"/>
    <n v="1"/>
  </r>
  <r>
    <x v="3436"/>
    <x v="165"/>
    <s v="CUST_7058"/>
    <n v="1991.41"/>
    <x v="9"/>
    <x v="1"/>
    <s v="Transfer"/>
    <s v="Software Vendor"/>
    <n v="1"/>
  </r>
  <r>
    <x v="3437"/>
    <x v="165"/>
    <s v="CUST_1600"/>
    <n v="674.64"/>
    <x v="4"/>
    <x v="3"/>
    <s v="Card"/>
    <s v="Legal Advisors"/>
    <n v="1"/>
  </r>
  <r>
    <x v="3438"/>
    <x v="165"/>
    <s v="CUST_1211"/>
    <n v="886.21"/>
    <x v="4"/>
    <x v="1"/>
    <s v="Direct Debit"/>
    <s v="Unknown Merchant"/>
    <n v="1"/>
  </r>
  <r>
    <x v="3439"/>
    <x v="165"/>
    <s v="CUST_2909"/>
    <n v="11417.66"/>
    <x v="9"/>
    <x v="0"/>
    <s v="Card"/>
    <s v="Tech Solutions Ltd"/>
    <n v="1"/>
  </r>
  <r>
    <x v="3440"/>
    <x v="165"/>
    <s v="CUST_2725"/>
    <n v="70.22"/>
    <x v="2"/>
    <x v="0"/>
    <s v="Transfer"/>
    <s v="Cloud Services Inc"/>
    <n v="1"/>
  </r>
  <r>
    <x v="3441"/>
    <x v="165"/>
    <s v="CUST_8377"/>
    <n v="487.11"/>
    <x v="5"/>
    <x v="0"/>
    <s v="Transfer"/>
    <s v="Legal Advisors"/>
    <n v="1"/>
  </r>
  <r>
    <x v="3442"/>
    <x v="165"/>
    <s v="CUST_1080"/>
    <n v="1057.1099999999999"/>
    <x v="10"/>
    <x v="2"/>
    <s v="Cash"/>
    <s v="Legal Advisors"/>
    <n v="1"/>
  </r>
  <r>
    <x v="3443"/>
    <x v="165"/>
    <s v="CUST_8485"/>
    <n v="1086.43"/>
    <x v="7"/>
    <x v="3"/>
    <s v="Direct Debit"/>
    <s v="Conference Center"/>
    <n v="1"/>
  </r>
  <r>
    <x v="3444"/>
    <x v="165"/>
    <s v="CUST_6806"/>
    <n v="1976.91"/>
    <x v="4"/>
    <x v="1"/>
    <s v="Cash"/>
    <s v="Advisory Partners"/>
    <n v="1"/>
  </r>
  <r>
    <x v="3445"/>
    <x v="165"/>
    <s v="CUST_2183"/>
    <n v="999.52"/>
    <x v="9"/>
    <x v="3"/>
    <s v="Card"/>
    <s v="Maintenance Services"/>
    <n v="1"/>
  </r>
  <r>
    <x v="3446"/>
    <x v="165"/>
    <s v="CUST_7213"/>
    <n v="1511.6"/>
    <x v="3"/>
    <x v="2"/>
    <s v="Direct Debit"/>
    <s v="Unknown Merchant"/>
    <n v="1"/>
  </r>
  <r>
    <x v="3447"/>
    <x v="165"/>
    <s v="CUST_4239"/>
    <n v="1297.3800000000001"/>
    <x v="2"/>
    <x v="0"/>
    <s v="Transfer"/>
    <s v="Learning Academy"/>
    <n v="1"/>
  </r>
  <r>
    <x v="3448"/>
    <x v="166"/>
    <s v="CUST_2484"/>
    <n v="677.87"/>
    <x v="0"/>
    <x v="3"/>
    <s v="Cash"/>
    <s v="Software Vendor"/>
    <n v="1"/>
  </r>
  <r>
    <x v="3449"/>
    <x v="166"/>
    <s v="CUST_4854"/>
    <n v="680.13"/>
    <x v="1"/>
    <x v="0"/>
    <s v="Card"/>
    <s v="Stationary World"/>
    <n v="1"/>
  </r>
  <r>
    <x v="3450"/>
    <x v="166"/>
    <s v="CUST_6881"/>
    <n v="808.47"/>
    <x v="1"/>
    <x v="0"/>
    <s v="Transfer"/>
    <s v="Power Supply Co"/>
    <n v="1"/>
  </r>
  <r>
    <x v="3451"/>
    <x v="166"/>
    <s v="CUST_1600"/>
    <n v="13456.63"/>
    <x v="10"/>
    <x v="3"/>
    <s v="Direct Debit"/>
    <s v="Industrial Supply Co"/>
    <n v="1"/>
  </r>
  <r>
    <x v="3452"/>
    <x v="166"/>
    <s v="CUST_5380"/>
    <n v="9433.52"/>
    <x v="1"/>
    <x v="1"/>
    <s v="Card"/>
    <s v="Software Vendor"/>
    <n v="1"/>
  </r>
  <r>
    <x v="3453"/>
    <x v="166"/>
    <s v="CUST_8898"/>
    <n v="1166.6400000000001"/>
    <x v="1"/>
    <x v="2"/>
    <s v="Direct Debit"/>
    <s v="Legal Advisors"/>
    <n v="1"/>
  </r>
  <r>
    <x v="3454"/>
    <x v="166"/>
    <s v="CUST_1612"/>
    <n v="1551.44"/>
    <x v="8"/>
    <x v="3"/>
    <s v="Card"/>
    <s v="Cloud Services Inc"/>
    <n v="1"/>
  </r>
  <r>
    <x v="3455"/>
    <x v="166"/>
    <s v="CUST_1778"/>
    <n v="1633.07"/>
    <x v="0"/>
    <x v="2"/>
    <s v="Direct Debit"/>
    <s v="Unknown Merchant"/>
    <n v="1"/>
  </r>
  <r>
    <x v="3456"/>
    <x v="166"/>
    <s v="CUST_1492"/>
    <n v="540.05999999999995"/>
    <x v="4"/>
    <x v="0"/>
    <s v="Transfer"/>
    <s v="Conference Center"/>
    <n v="1"/>
  </r>
  <r>
    <x v="3457"/>
    <x v="166"/>
    <s v="CUST_9345"/>
    <n v="168.17"/>
    <x v="9"/>
    <x v="1"/>
    <s v="Direct Debit"/>
    <s v="Industrial Supply Co"/>
    <n v="1"/>
  </r>
  <r>
    <x v="3458"/>
    <x v="166"/>
    <s v="CUST_7124"/>
    <n v="183.31"/>
    <x v="2"/>
    <x v="3"/>
    <s v="Card"/>
    <s v="Unknown Merchant"/>
    <n v="1"/>
  </r>
  <r>
    <x v="3459"/>
    <x v="166"/>
    <s v="CUST_1689"/>
    <n v="1832.11"/>
    <x v="3"/>
    <x v="1"/>
    <s v="Cash"/>
    <s v="British Airways"/>
    <n v="1"/>
  </r>
  <r>
    <x v="3460"/>
    <x v="166"/>
    <s v="CUST_1721"/>
    <n v="885.92"/>
    <x v="0"/>
    <x v="3"/>
    <s v="Transfer"/>
    <s v="Advisory Partners"/>
    <n v="1"/>
  </r>
  <r>
    <x v="3461"/>
    <x v="166"/>
    <s v="CUST_9469"/>
    <n v="936.26"/>
    <x v="8"/>
    <x v="1"/>
    <s v="Card"/>
    <s v="Conference Center"/>
    <n v="1"/>
  </r>
  <r>
    <x v="3462"/>
    <x v="166"/>
    <s v="CUST_3654"/>
    <n v="384.94"/>
    <x v="0"/>
    <x v="0"/>
    <s v="Transfer"/>
    <s v="British Airways"/>
    <n v="1"/>
  </r>
  <r>
    <x v="3463"/>
    <x v="166"/>
    <s v="CUST_2514"/>
    <n v="1659.65"/>
    <x v="0"/>
    <x v="0"/>
    <s v="Cash"/>
    <s v="Software Vendor"/>
    <n v="1"/>
  </r>
  <r>
    <x v="3464"/>
    <x v="166"/>
    <s v="CUST_4426"/>
    <n v="1198.8699999999999"/>
    <x v="6"/>
    <x v="3"/>
    <s v="Card"/>
    <s v="Software Vendor"/>
    <n v="1"/>
  </r>
  <r>
    <x v="3465"/>
    <x v="166"/>
    <s v="CUST_3511"/>
    <n v="1659.43"/>
    <x v="5"/>
    <x v="2"/>
    <s v="Transfer"/>
    <s v="City Hotel"/>
    <n v="1"/>
  </r>
  <r>
    <x v="3466"/>
    <x v="166"/>
    <s v="CUST_8557"/>
    <n v="1566.63"/>
    <x v="2"/>
    <x v="2"/>
    <s v="Card"/>
    <s v="Tech Solutions Ltd"/>
    <n v="1"/>
  </r>
  <r>
    <x v="3467"/>
    <x v="166"/>
    <s v="CUST_1138"/>
    <n v="1985.03"/>
    <x v="1"/>
    <x v="2"/>
    <s v="Card"/>
    <s v="Power Supply Co"/>
    <n v="1"/>
  </r>
  <r>
    <x v="3468"/>
    <x v="166"/>
    <s v="CUST_3581"/>
    <n v="1476.29"/>
    <x v="10"/>
    <x v="0"/>
    <s v="Direct Debit"/>
    <s v="Learning Academy"/>
    <n v="1"/>
  </r>
  <r>
    <x v="3469"/>
    <x v="166"/>
    <s v="CUST_8529"/>
    <n v="494.19"/>
    <x v="7"/>
    <x v="2"/>
    <s v="Card"/>
    <s v="Unknown Merchant"/>
    <n v="1"/>
  </r>
  <r>
    <x v="3470"/>
    <x v="166"/>
    <s v="CUST_7671"/>
    <n v="5825.35"/>
    <x v="4"/>
    <x v="0"/>
    <s v="Transfer"/>
    <s v="Learning Academy"/>
    <n v="1"/>
  </r>
  <r>
    <x v="3471"/>
    <x v="166"/>
    <s v="CUST_3870"/>
    <n v="782.39"/>
    <x v="0"/>
    <x v="3"/>
    <s v="Cash"/>
    <s v="Conference Center"/>
    <n v="1"/>
  </r>
  <r>
    <x v="3472"/>
    <x v="166"/>
    <s v="CUST_4258"/>
    <n v="6548.75"/>
    <x v="5"/>
    <x v="0"/>
    <s v="Cash"/>
    <s v="Advisory Partners"/>
    <n v="1"/>
  </r>
  <r>
    <x v="3473"/>
    <x v="166"/>
    <s v="CUST_5663"/>
    <n v="1251.48"/>
    <x v="5"/>
    <x v="3"/>
    <s v="Cash"/>
    <s v="British Airways"/>
    <n v="1"/>
  </r>
  <r>
    <x v="3474"/>
    <x v="166"/>
    <s v="CUST_3001"/>
    <n v="671.87"/>
    <x v="8"/>
    <x v="2"/>
    <s v="Cash"/>
    <s v="British Airways"/>
    <n v="1"/>
  </r>
  <r>
    <x v="3475"/>
    <x v="166"/>
    <s v="CUST_1780"/>
    <n v="822.07"/>
    <x v="5"/>
    <x v="2"/>
    <s v="Card"/>
    <s v="Maintenance Services"/>
    <n v="1"/>
  </r>
  <r>
    <x v="3476"/>
    <x v="166"/>
    <s v="CUST_4258"/>
    <n v="878.59"/>
    <x v="1"/>
    <x v="3"/>
    <s v="Transfer"/>
    <s v="Industrial Supply Co"/>
    <n v="1"/>
  </r>
  <r>
    <x v="3477"/>
    <x v="166"/>
    <s v="CUST_3496"/>
    <n v="837.09"/>
    <x v="5"/>
    <x v="0"/>
    <s v="Transfer"/>
    <s v="Maintenance Services"/>
    <n v="1"/>
  </r>
  <r>
    <x v="3478"/>
    <x v="166"/>
    <s v="CUST_2285"/>
    <n v="958.35"/>
    <x v="9"/>
    <x v="1"/>
    <s v="Transfer"/>
    <s v="Maintenance Services"/>
    <n v="1"/>
  </r>
  <r>
    <x v="3479"/>
    <x v="166"/>
    <s v="CUST_7398"/>
    <n v="7553.71"/>
    <x v="10"/>
    <x v="0"/>
    <s v="Transfer"/>
    <s v="Software Vendor"/>
    <n v="1"/>
  </r>
  <r>
    <x v="3480"/>
    <x v="166"/>
    <s v="CUST_2179"/>
    <n v="10286.81"/>
    <x v="8"/>
    <x v="2"/>
    <s v="Direct Debit"/>
    <s v="British Airways"/>
    <n v="1"/>
  </r>
  <r>
    <x v="3481"/>
    <x v="167"/>
    <s v="CUST_5658"/>
    <n v="1706.87"/>
    <x v="0"/>
    <x v="0"/>
    <s v="Direct Debit"/>
    <s v="Industrial Supply Co"/>
    <n v="1"/>
  </r>
  <r>
    <x v="3482"/>
    <x v="167"/>
    <s v="CUST_9433"/>
    <n v="1291.48"/>
    <x v="3"/>
    <x v="0"/>
    <s v="Direct Debit"/>
    <s v="Office Depot"/>
    <n v="1"/>
  </r>
  <r>
    <x v="3483"/>
    <x v="167"/>
    <s v="CUST_6878"/>
    <n v="1189.68"/>
    <x v="4"/>
    <x v="3"/>
    <s v="Cash"/>
    <s v="Conference Center"/>
    <n v="1"/>
  </r>
  <r>
    <x v="3484"/>
    <x v="167"/>
    <s v="CUST_9306"/>
    <n v="1254.3900000000001"/>
    <x v="1"/>
    <x v="0"/>
    <s v="Card"/>
    <s v="Marketing Agency Ltd"/>
    <n v="1"/>
  </r>
  <r>
    <x v="3485"/>
    <x v="167"/>
    <s v="CUST_3946"/>
    <n v="1986.47"/>
    <x v="7"/>
    <x v="3"/>
    <s v="Direct Debit"/>
    <s v="Legal Advisors"/>
    <n v="1"/>
  </r>
  <r>
    <x v="3486"/>
    <x v="167"/>
    <s v="CUST_2551"/>
    <n v="652.07000000000005"/>
    <x v="3"/>
    <x v="3"/>
    <s v="Cash"/>
    <s v="Maintenance Services"/>
    <n v="1"/>
  </r>
  <r>
    <x v="3487"/>
    <x v="167"/>
    <s v="CUST_1531"/>
    <n v="1108.3499999999999"/>
    <x v="10"/>
    <x v="3"/>
    <s v="Cash"/>
    <s v="Cloud Services Inc"/>
    <n v="1"/>
  </r>
  <r>
    <x v="3488"/>
    <x v="167"/>
    <s v="CUST_8212"/>
    <n v="1837.72"/>
    <x v="8"/>
    <x v="0"/>
    <s v="Cash"/>
    <s v="City Hotel"/>
    <n v="1"/>
  </r>
  <r>
    <x v="3489"/>
    <x v="167"/>
    <s v="CUST_2096"/>
    <n v="1835.08"/>
    <x v="10"/>
    <x v="1"/>
    <s v="Transfer"/>
    <s v="City Hotel"/>
    <n v="1"/>
  </r>
  <r>
    <x v="3490"/>
    <x v="167"/>
    <s v="CUST_7265"/>
    <n v="1214.4000000000001"/>
    <x v="7"/>
    <x v="1"/>
    <s v="Cash"/>
    <s v="Advisory Partners"/>
    <n v="1"/>
  </r>
  <r>
    <x v="3491"/>
    <x v="167"/>
    <s v="CUST_9504"/>
    <n v="240.08"/>
    <x v="2"/>
    <x v="3"/>
    <s v="Cash"/>
    <s v="Marketing Agency Ltd"/>
    <n v="1"/>
  </r>
  <r>
    <x v="3492"/>
    <x v="167"/>
    <s v="CUST_1734"/>
    <n v="1146.52"/>
    <x v="6"/>
    <x v="3"/>
    <s v="Transfer"/>
    <s v="Legal Advisors"/>
    <n v="1"/>
  </r>
  <r>
    <x v="3493"/>
    <x v="167"/>
    <s v="CUST_1143"/>
    <n v="1273.08"/>
    <x v="9"/>
    <x v="3"/>
    <s v="Direct Debit"/>
    <s v="Advisory Partners"/>
    <n v="1"/>
  </r>
  <r>
    <x v="3494"/>
    <x v="167"/>
    <s v="CUST_5310"/>
    <n v="1107.93"/>
    <x v="0"/>
    <x v="2"/>
    <s v="Direct Debit"/>
    <s v="British Airways"/>
    <n v="1"/>
  </r>
  <r>
    <x v="3495"/>
    <x v="167"/>
    <s v="CUST_8082"/>
    <n v="891.52"/>
    <x v="8"/>
    <x v="3"/>
    <s v="Direct Debit"/>
    <s v="Advisory Partners"/>
    <n v="1"/>
  </r>
  <r>
    <x v="3496"/>
    <x v="167"/>
    <s v="CUST_7354"/>
    <n v="228.08"/>
    <x v="5"/>
    <x v="3"/>
    <s v="Cash"/>
    <s v="Unknown Merchant"/>
    <n v="1"/>
  </r>
  <r>
    <x v="3497"/>
    <x v="167"/>
    <s v="CUST_3810"/>
    <n v="163.59"/>
    <x v="2"/>
    <x v="3"/>
    <s v="Card"/>
    <s v="British Airways"/>
    <n v="1"/>
  </r>
  <r>
    <x v="3498"/>
    <x v="167"/>
    <s v="CUST_5597"/>
    <n v="1806.82"/>
    <x v="9"/>
    <x v="0"/>
    <s v="Direct Debit"/>
    <s v="Tech Solutions Ltd"/>
    <n v="1"/>
  </r>
  <r>
    <x v="3499"/>
    <x v="167"/>
    <s v="CUST_9563"/>
    <n v="1094.5899999999999"/>
    <x v="0"/>
    <x v="2"/>
    <s v="Card"/>
    <s v="Conference Center"/>
    <n v="1"/>
  </r>
  <r>
    <x v="3500"/>
    <x v="167"/>
    <s v="CUST_8490"/>
    <n v="1224.55"/>
    <x v="10"/>
    <x v="0"/>
    <s v="Card"/>
    <s v="Maintenance Services"/>
    <n v="1"/>
  </r>
  <r>
    <x v="3501"/>
    <x v="167"/>
    <s v="CUST_3098"/>
    <n v="1496.46"/>
    <x v="7"/>
    <x v="3"/>
    <s v="Transfer"/>
    <s v="Unknown Merchant"/>
    <n v="1"/>
  </r>
  <r>
    <x v="3502"/>
    <x v="167"/>
    <s v="CUST_7553"/>
    <n v="1538.82"/>
    <x v="6"/>
    <x v="0"/>
    <s v="Card"/>
    <s v="Cloud Services Inc"/>
    <n v="1"/>
  </r>
  <r>
    <x v="3503"/>
    <x v="167"/>
    <s v="CUST_4129"/>
    <n v="1739.76"/>
    <x v="0"/>
    <x v="3"/>
    <s v="Cash"/>
    <s v="Tech Solutions Ltd"/>
    <n v="1"/>
  </r>
  <r>
    <x v="3504"/>
    <x v="167"/>
    <s v="CUST_8727"/>
    <n v="1072.44"/>
    <x v="7"/>
    <x v="1"/>
    <s v="Cash"/>
    <s v="Stationary World"/>
    <n v="1"/>
  </r>
  <r>
    <x v="3505"/>
    <x v="167"/>
    <s v="CUST_9148"/>
    <n v="650.54999999999995"/>
    <x v="8"/>
    <x v="0"/>
    <s v="Cash"/>
    <s v="Marketing Agency Ltd"/>
    <n v="1"/>
  </r>
  <r>
    <x v="3506"/>
    <x v="167"/>
    <s v="CUST_8736"/>
    <n v="257.14"/>
    <x v="4"/>
    <x v="0"/>
    <s v="Transfer"/>
    <s v="Learning Academy"/>
    <n v="1"/>
  </r>
  <r>
    <x v="3507"/>
    <x v="167"/>
    <s v="CUST_4574"/>
    <n v="1266.5"/>
    <x v="8"/>
    <x v="2"/>
    <s v="Direct Debit"/>
    <s v="Learning Academy"/>
    <n v="1"/>
  </r>
  <r>
    <x v="3508"/>
    <x v="167"/>
    <s v="CUST_3354"/>
    <n v="698.43"/>
    <x v="7"/>
    <x v="1"/>
    <s v="Card"/>
    <s v="Learning Academy"/>
    <n v="1"/>
  </r>
  <r>
    <x v="3509"/>
    <x v="167"/>
    <s v="CUST_3169"/>
    <n v="109.77"/>
    <x v="8"/>
    <x v="0"/>
    <s v="Cash"/>
    <s v="Office Depot"/>
    <n v="1"/>
  </r>
  <r>
    <x v="3510"/>
    <x v="167"/>
    <s v="CUST_6037"/>
    <n v="460.83"/>
    <x v="9"/>
    <x v="2"/>
    <s v="Cash"/>
    <s v="Marketing Agency Ltd"/>
    <n v="1"/>
  </r>
  <r>
    <x v="3511"/>
    <x v="167"/>
    <s v="CUST_9776"/>
    <n v="1699.36"/>
    <x v="8"/>
    <x v="3"/>
    <s v="Transfer"/>
    <s v="Maintenance Services"/>
    <n v="1"/>
  </r>
  <r>
    <x v="3512"/>
    <x v="168"/>
    <s v="CUST_4081"/>
    <n v="1450.97"/>
    <x v="8"/>
    <x v="1"/>
    <s v="Cash"/>
    <s v="Advisory Partners"/>
    <n v="1"/>
  </r>
  <r>
    <x v="3513"/>
    <x v="168"/>
    <s v="CUST_8114"/>
    <n v="1510.92"/>
    <x v="10"/>
    <x v="1"/>
    <s v="Card"/>
    <s v="Software Vendor"/>
    <n v="1"/>
  </r>
  <r>
    <x v="3514"/>
    <x v="168"/>
    <s v="CUST_6539"/>
    <n v="1160.6500000000001"/>
    <x v="6"/>
    <x v="0"/>
    <s v="Card"/>
    <s v="Software Vendor"/>
    <n v="1"/>
  </r>
  <r>
    <x v="3515"/>
    <x v="168"/>
    <s v="CUST_7509"/>
    <n v="1436.06"/>
    <x v="0"/>
    <x v="1"/>
    <s v="Transfer"/>
    <s v="Stationary World"/>
    <n v="1"/>
  </r>
  <r>
    <x v="3516"/>
    <x v="168"/>
    <s v="CUST_9376"/>
    <n v="1380.58"/>
    <x v="7"/>
    <x v="1"/>
    <s v="Direct Debit"/>
    <s v="Conference Center"/>
    <n v="1"/>
  </r>
  <r>
    <x v="3517"/>
    <x v="168"/>
    <s v="CUST_9792"/>
    <n v="380.58"/>
    <x v="1"/>
    <x v="1"/>
    <s v="Card"/>
    <s v="Maintenance Services"/>
    <n v="1"/>
  </r>
  <r>
    <x v="3518"/>
    <x v="168"/>
    <s v="CUST_1126"/>
    <n v="1542.9"/>
    <x v="0"/>
    <x v="3"/>
    <s v="Transfer"/>
    <s v="Advisory Partners"/>
    <n v="1"/>
  </r>
  <r>
    <x v="3519"/>
    <x v="168"/>
    <s v="CUST_4874"/>
    <n v="1866.32"/>
    <x v="8"/>
    <x v="2"/>
    <s v="Card"/>
    <s v="Learning Academy"/>
    <n v="1"/>
  </r>
  <r>
    <x v="3520"/>
    <x v="168"/>
    <s v="CUST_5631"/>
    <n v="1209.6099999999999"/>
    <x v="9"/>
    <x v="3"/>
    <s v="Card"/>
    <s v="Unknown Merchant"/>
    <n v="1"/>
  </r>
  <r>
    <x v="3521"/>
    <x v="168"/>
    <s v="CUST_3544"/>
    <n v="1117.24"/>
    <x v="6"/>
    <x v="2"/>
    <s v="Card"/>
    <s v="Marketing Agency Ltd"/>
    <n v="1"/>
  </r>
  <r>
    <x v="3522"/>
    <x v="168"/>
    <s v="CUST_2222"/>
    <n v="702.64"/>
    <x v="2"/>
    <x v="1"/>
    <s v="Cash"/>
    <s v="British Airways"/>
    <n v="1"/>
  </r>
  <r>
    <x v="3523"/>
    <x v="168"/>
    <s v="CUST_7596"/>
    <n v="1028.56"/>
    <x v="4"/>
    <x v="0"/>
    <s v="Cash"/>
    <s v="Stationary World"/>
    <n v="1"/>
  </r>
  <r>
    <x v="3524"/>
    <x v="168"/>
    <s v="CUST_5784"/>
    <n v="1874.84"/>
    <x v="4"/>
    <x v="3"/>
    <s v="Direct Debit"/>
    <s v="British Airways"/>
    <n v="1"/>
  </r>
  <r>
    <x v="3525"/>
    <x v="168"/>
    <s v="CUST_1372"/>
    <n v="63.33"/>
    <x v="0"/>
    <x v="1"/>
    <s v="Direct Debit"/>
    <s v="Stationary World"/>
    <n v="1"/>
  </r>
  <r>
    <x v="3526"/>
    <x v="168"/>
    <s v="CUST_8741"/>
    <n v="119.96"/>
    <x v="10"/>
    <x v="3"/>
    <s v="Transfer"/>
    <s v="Maintenance Services"/>
    <n v="1"/>
  </r>
  <r>
    <x v="3527"/>
    <x v="168"/>
    <s v="CUST_5793"/>
    <n v="1117.29"/>
    <x v="5"/>
    <x v="1"/>
    <s v="Direct Debit"/>
    <s v="Marketing Agency Ltd"/>
    <n v="1"/>
  </r>
  <r>
    <x v="3528"/>
    <x v="168"/>
    <s v="CUST_2329"/>
    <n v="118.13"/>
    <x v="10"/>
    <x v="2"/>
    <s v="Direct Debit"/>
    <s v="Learning Academy"/>
    <n v="1"/>
  </r>
  <r>
    <x v="3529"/>
    <x v="168"/>
    <s v="CUST_2160"/>
    <n v="1216.6099999999999"/>
    <x v="10"/>
    <x v="2"/>
    <s v="Direct Debit"/>
    <s v="Industrial Supply Co"/>
    <n v="1"/>
  </r>
  <r>
    <x v="3530"/>
    <x v="168"/>
    <s v="CUST_9235"/>
    <n v="1522.05"/>
    <x v="4"/>
    <x v="3"/>
    <s v="Transfer"/>
    <s v="Unknown Merchant"/>
    <n v="1"/>
  </r>
  <r>
    <x v="3531"/>
    <x v="168"/>
    <s v="CUST_7828"/>
    <n v="404.57"/>
    <x v="6"/>
    <x v="0"/>
    <s v="Transfer"/>
    <s v="Maintenance Services"/>
    <n v="1"/>
  </r>
  <r>
    <x v="3532"/>
    <x v="168"/>
    <s v="CUST_6353"/>
    <n v="1482.92"/>
    <x v="5"/>
    <x v="3"/>
    <s v="Transfer"/>
    <s v="Maintenance Services"/>
    <n v="1"/>
  </r>
  <r>
    <x v="3533"/>
    <x v="168"/>
    <s v="CUST_6396"/>
    <n v="1700.15"/>
    <x v="10"/>
    <x v="3"/>
    <s v="Direct Debit"/>
    <s v="Stationary World"/>
    <n v="1"/>
  </r>
  <r>
    <x v="3534"/>
    <x v="42"/>
    <s v="CUST_4476"/>
    <n v="1447.58"/>
    <x v="6"/>
    <x v="3"/>
    <s v="Direct Debit"/>
    <s v="Office Depot"/>
    <n v="1"/>
  </r>
  <r>
    <x v="3535"/>
    <x v="42"/>
    <s v="CUST_4638"/>
    <n v="1982.73"/>
    <x v="2"/>
    <x v="3"/>
    <s v="Direct Debit"/>
    <s v="Tech Solutions Ltd"/>
    <n v="1"/>
  </r>
  <r>
    <x v="3536"/>
    <x v="42"/>
    <s v="CUST_7352"/>
    <n v="1702.11"/>
    <x v="4"/>
    <x v="2"/>
    <s v="Direct Debit"/>
    <s v="Power Supply Co"/>
    <n v="1"/>
  </r>
  <r>
    <x v="3537"/>
    <x v="42"/>
    <s v="CUST_8106"/>
    <n v="1532.41"/>
    <x v="1"/>
    <x v="0"/>
    <s v="Card"/>
    <s v="Learning Academy"/>
    <n v="1"/>
  </r>
  <r>
    <x v="3538"/>
    <x v="42"/>
    <s v="CUST_5922"/>
    <n v="1357.46"/>
    <x v="6"/>
    <x v="3"/>
    <s v="Direct Debit"/>
    <s v="Marketing Agency Ltd"/>
    <n v="1"/>
  </r>
  <r>
    <x v="3539"/>
    <x v="42"/>
    <s v="CUST_5951"/>
    <n v="871.93"/>
    <x v="3"/>
    <x v="0"/>
    <s v="Card"/>
    <s v="Legal Advisors"/>
    <n v="1"/>
  </r>
  <r>
    <x v="3540"/>
    <x v="42"/>
    <s v="CUST_1403"/>
    <n v="312.58"/>
    <x v="7"/>
    <x v="3"/>
    <s v="Cash"/>
    <s v="Office Depot"/>
    <n v="1"/>
  </r>
  <r>
    <x v="3541"/>
    <x v="42"/>
    <s v="CUST_8653"/>
    <n v="936.94"/>
    <x v="9"/>
    <x v="0"/>
    <s v="Transfer"/>
    <s v="Industrial Supply Co"/>
    <n v="1"/>
  </r>
  <r>
    <x v="3542"/>
    <x v="42"/>
    <s v="CUST_4618"/>
    <n v="1676.83"/>
    <x v="2"/>
    <x v="1"/>
    <s v="Direct Debit"/>
    <s v="Unknown Merchant"/>
    <n v="1"/>
  </r>
  <r>
    <x v="3543"/>
    <x v="42"/>
    <s v="CUST_4782"/>
    <n v="570.27"/>
    <x v="1"/>
    <x v="3"/>
    <s v="Direct Debit"/>
    <s v="Unknown Merchant"/>
    <n v="1"/>
  </r>
  <r>
    <x v="3544"/>
    <x v="42"/>
    <s v="CUST_6322"/>
    <n v="854.52"/>
    <x v="7"/>
    <x v="3"/>
    <s v="Cash"/>
    <s v="Unknown Merchant"/>
    <n v="1"/>
  </r>
  <r>
    <x v="3545"/>
    <x v="42"/>
    <s v="CUST_2879"/>
    <n v="200.59"/>
    <x v="4"/>
    <x v="3"/>
    <s v="Transfer"/>
    <s v="Maintenance Services"/>
    <n v="1"/>
  </r>
  <r>
    <x v="3546"/>
    <x v="42"/>
    <s v="CUST_7594"/>
    <n v="1348.93"/>
    <x v="8"/>
    <x v="1"/>
    <s v="Cash"/>
    <s v="Industrial Supply Co"/>
    <n v="1"/>
  </r>
  <r>
    <x v="3547"/>
    <x v="42"/>
    <s v="CUST_8364"/>
    <n v="1815.56"/>
    <x v="8"/>
    <x v="1"/>
    <s v="Transfer"/>
    <s v="British Airways"/>
    <n v="1"/>
  </r>
  <r>
    <x v="3548"/>
    <x v="42"/>
    <s v="CUST_9381"/>
    <n v="19932"/>
    <x v="9"/>
    <x v="1"/>
    <s v="Direct Debit"/>
    <s v="Unknown Merchant"/>
    <n v="1"/>
  </r>
  <r>
    <x v="3549"/>
    <x v="42"/>
    <s v="CUST_6745"/>
    <n v="1681.82"/>
    <x v="4"/>
    <x v="3"/>
    <s v="Direct Debit"/>
    <s v="Legal Advisors"/>
    <n v="1"/>
  </r>
  <r>
    <x v="3550"/>
    <x v="42"/>
    <s v="CUST_5295"/>
    <n v="642.36"/>
    <x v="3"/>
    <x v="3"/>
    <s v="Direct Debit"/>
    <s v="British Airways"/>
    <n v="1"/>
  </r>
  <r>
    <x v="3551"/>
    <x v="42"/>
    <s v="CUST_1582"/>
    <n v="1546.06"/>
    <x v="8"/>
    <x v="2"/>
    <s v="Cash"/>
    <s v="Advisory Partners"/>
    <n v="1"/>
  </r>
  <r>
    <x v="3552"/>
    <x v="169"/>
    <s v="CUST_7677"/>
    <n v="1288.08"/>
    <x v="4"/>
    <x v="2"/>
    <s v="Card"/>
    <s v="Stationary World"/>
    <n v="1"/>
  </r>
  <r>
    <x v="3553"/>
    <x v="169"/>
    <s v="CUST_6083"/>
    <n v="567.32000000000005"/>
    <x v="3"/>
    <x v="2"/>
    <s v="Card"/>
    <s v="Industrial Supply Co"/>
    <n v="1"/>
  </r>
  <r>
    <x v="3554"/>
    <x v="169"/>
    <s v="CUST_8679"/>
    <n v="1086.74"/>
    <x v="9"/>
    <x v="0"/>
    <s v="Direct Debit"/>
    <s v="Office Depot"/>
    <n v="1"/>
  </r>
  <r>
    <x v="3555"/>
    <x v="169"/>
    <s v="CUST_6043"/>
    <n v="1169.8499999999999"/>
    <x v="1"/>
    <x v="3"/>
    <s v="Direct Debit"/>
    <s v="Marketing Agency Ltd"/>
    <n v="1"/>
  </r>
  <r>
    <x v="3556"/>
    <x v="169"/>
    <s v="CUST_2249"/>
    <n v="223.05"/>
    <x v="10"/>
    <x v="2"/>
    <s v="Transfer"/>
    <s v="Maintenance Services"/>
    <n v="1"/>
  </r>
  <r>
    <x v="3557"/>
    <x v="169"/>
    <s v="CUST_7574"/>
    <n v="1061.6600000000001"/>
    <x v="7"/>
    <x v="0"/>
    <s v="Card"/>
    <s v="Office Depot"/>
    <n v="1"/>
  </r>
  <r>
    <x v="3558"/>
    <x v="169"/>
    <s v="CUST_1719"/>
    <n v="1532.81"/>
    <x v="9"/>
    <x v="1"/>
    <s v="Card"/>
    <s v="Conference Center"/>
    <n v="1"/>
  </r>
  <r>
    <x v="3559"/>
    <x v="169"/>
    <s v="CUST_7751"/>
    <n v="1852.44"/>
    <x v="1"/>
    <x v="3"/>
    <s v="Card"/>
    <s v="Stationary World"/>
    <n v="1"/>
  </r>
  <r>
    <x v="3560"/>
    <x v="169"/>
    <s v="CUST_9488"/>
    <n v="400.62"/>
    <x v="10"/>
    <x v="2"/>
    <s v="Card"/>
    <s v="Advisory Partners"/>
    <n v="1"/>
  </r>
  <r>
    <x v="3561"/>
    <x v="169"/>
    <s v="CUST_6930"/>
    <n v="662.37"/>
    <x v="4"/>
    <x v="0"/>
    <s v="Cash"/>
    <s v="Marketing Agency Ltd"/>
    <n v="1"/>
  </r>
  <r>
    <x v="3562"/>
    <x v="169"/>
    <s v="CUST_8674"/>
    <n v="1998.57"/>
    <x v="8"/>
    <x v="3"/>
    <s v="Direct Debit"/>
    <s v="Legal Advisors"/>
    <n v="1"/>
  </r>
  <r>
    <x v="3563"/>
    <x v="169"/>
    <s v="CUST_2125"/>
    <n v="604.35"/>
    <x v="2"/>
    <x v="3"/>
    <s v="Direct Debit"/>
    <s v="Stationary World"/>
    <n v="1"/>
  </r>
  <r>
    <x v="3564"/>
    <x v="169"/>
    <s v="CUST_3311"/>
    <n v="1604.23"/>
    <x v="1"/>
    <x v="0"/>
    <s v="Card"/>
    <s v="Marketing Agency Ltd"/>
    <n v="1"/>
  </r>
  <r>
    <x v="3565"/>
    <x v="169"/>
    <s v="CUST_8281"/>
    <n v="482.64"/>
    <x v="7"/>
    <x v="0"/>
    <s v="Cash"/>
    <s v="Industrial Supply Co"/>
    <n v="1"/>
  </r>
  <r>
    <x v="3566"/>
    <x v="169"/>
    <s v="CUST_1968"/>
    <n v="1694.5"/>
    <x v="9"/>
    <x v="3"/>
    <s v="Cash"/>
    <s v="Advisory Partners"/>
    <n v="1"/>
  </r>
  <r>
    <x v="3567"/>
    <x v="169"/>
    <s v="CUST_7696"/>
    <n v="1240.7"/>
    <x v="6"/>
    <x v="2"/>
    <s v="Card"/>
    <s v="Maintenance Services"/>
    <n v="1"/>
  </r>
  <r>
    <x v="3568"/>
    <x v="169"/>
    <s v="CUST_8313"/>
    <n v="590.46"/>
    <x v="5"/>
    <x v="3"/>
    <s v="Card"/>
    <s v="Conference Center"/>
    <n v="1"/>
  </r>
  <r>
    <x v="3569"/>
    <x v="169"/>
    <s v="CUST_1904"/>
    <n v="867.84"/>
    <x v="6"/>
    <x v="1"/>
    <s v="Transfer"/>
    <s v="Maintenance Services"/>
    <n v="1"/>
  </r>
  <r>
    <x v="3570"/>
    <x v="169"/>
    <s v="CUST_9643"/>
    <n v="1474.32"/>
    <x v="1"/>
    <x v="0"/>
    <s v="Card"/>
    <s v="Office Depot"/>
    <n v="1"/>
  </r>
  <r>
    <x v="3571"/>
    <x v="169"/>
    <s v="CUST_6790"/>
    <n v="470.88"/>
    <x v="9"/>
    <x v="2"/>
    <s v="Direct Debit"/>
    <s v="Marketing Agency Ltd"/>
    <n v="1"/>
  </r>
  <r>
    <x v="3572"/>
    <x v="169"/>
    <s v="CUST_3575"/>
    <n v="820.52"/>
    <x v="5"/>
    <x v="0"/>
    <s v="Transfer"/>
    <s v="Marketing Agency Ltd"/>
    <n v="1"/>
  </r>
  <r>
    <x v="3573"/>
    <x v="169"/>
    <s v="CUST_9640"/>
    <n v="1363.32"/>
    <x v="10"/>
    <x v="3"/>
    <s v="Card"/>
    <s v="British Airways"/>
    <n v="1"/>
  </r>
  <r>
    <x v="3574"/>
    <x v="170"/>
    <s v="CUST_6625"/>
    <n v="1615.89"/>
    <x v="5"/>
    <x v="2"/>
    <s v="Direct Debit"/>
    <s v="Maintenance Services"/>
    <n v="1"/>
  </r>
  <r>
    <x v="3575"/>
    <x v="170"/>
    <s v="CUST_6468"/>
    <n v="1154.48"/>
    <x v="4"/>
    <x v="1"/>
    <s v="Transfer"/>
    <s v="Learning Academy"/>
    <n v="1"/>
  </r>
  <r>
    <x v="3576"/>
    <x v="170"/>
    <s v="CUST_7016"/>
    <n v="342.13"/>
    <x v="3"/>
    <x v="1"/>
    <s v="Cash"/>
    <s v="Power Supply Co"/>
    <n v="1"/>
  </r>
  <r>
    <x v="3577"/>
    <x v="170"/>
    <s v="CUST_2980"/>
    <n v="1125.97"/>
    <x v="9"/>
    <x v="2"/>
    <s v="Direct Debit"/>
    <s v="Maintenance Services"/>
    <n v="1"/>
  </r>
  <r>
    <x v="3578"/>
    <x v="170"/>
    <s v="CUST_3293"/>
    <n v="460"/>
    <x v="6"/>
    <x v="3"/>
    <s v="Cash"/>
    <s v="Unknown Merchant"/>
    <n v="1"/>
  </r>
  <r>
    <x v="3579"/>
    <x v="170"/>
    <s v="CUST_7272"/>
    <n v="286.82"/>
    <x v="3"/>
    <x v="2"/>
    <s v="Transfer"/>
    <s v="Tech Solutions Ltd"/>
    <n v="1"/>
  </r>
  <r>
    <x v="3580"/>
    <x v="170"/>
    <s v="CUST_7401"/>
    <n v="1773.81"/>
    <x v="4"/>
    <x v="2"/>
    <s v="Direct Debit"/>
    <s v="Unknown Merchant"/>
    <n v="1"/>
  </r>
  <r>
    <x v="3581"/>
    <x v="170"/>
    <s v="CUST_8064"/>
    <n v="1415.63"/>
    <x v="2"/>
    <x v="1"/>
    <s v="Direct Debit"/>
    <s v="Conference Center"/>
    <n v="1"/>
  </r>
  <r>
    <x v="3582"/>
    <x v="170"/>
    <s v="CUST_8241"/>
    <n v="1220.3900000000001"/>
    <x v="3"/>
    <x v="0"/>
    <s v="Cash"/>
    <s v="Cloud Services Inc"/>
    <n v="1"/>
  </r>
  <r>
    <x v="3583"/>
    <x v="170"/>
    <s v="CUST_3100"/>
    <n v="1269.52"/>
    <x v="2"/>
    <x v="0"/>
    <s v="Transfer"/>
    <s v="Office Depot"/>
    <n v="1"/>
  </r>
  <r>
    <x v="3584"/>
    <x v="170"/>
    <s v="CUST_2567"/>
    <n v="876.06"/>
    <x v="6"/>
    <x v="0"/>
    <s v="Cash"/>
    <s v="Marketing Agency Ltd"/>
    <n v="1"/>
  </r>
  <r>
    <x v="3585"/>
    <x v="170"/>
    <s v="CUST_1238"/>
    <n v="305.68"/>
    <x v="1"/>
    <x v="1"/>
    <s v="Direct Debit"/>
    <s v="Cloud Services Inc"/>
    <n v="1"/>
  </r>
  <r>
    <x v="3586"/>
    <x v="170"/>
    <s v="CUST_8192"/>
    <n v="1208.69"/>
    <x v="1"/>
    <x v="3"/>
    <s v="Direct Debit"/>
    <s v="Advisory Partners"/>
    <n v="1"/>
  </r>
  <r>
    <x v="3587"/>
    <x v="170"/>
    <s v="CUST_1548"/>
    <n v="377.38"/>
    <x v="6"/>
    <x v="3"/>
    <s v="Card"/>
    <s v="Software Vendor"/>
    <n v="1"/>
  </r>
  <r>
    <x v="3588"/>
    <x v="170"/>
    <s v="CUST_4779"/>
    <n v="1076.47"/>
    <x v="0"/>
    <x v="0"/>
    <s v="Transfer"/>
    <s v="Power Supply Co"/>
    <n v="1"/>
  </r>
  <r>
    <x v="3589"/>
    <x v="170"/>
    <s v="CUST_1572"/>
    <n v="59.71"/>
    <x v="5"/>
    <x v="3"/>
    <s v="Direct Debit"/>
    <s v="Maintenance Services"/>
    <n v="1"/>
  </r>
  <r>
    <x v="3590"/>
    <x v="170"/>
    <s v="CUST_1445"/>
    <n v="1941.07"/>
    <x v="0"/>
    <x v="3"/>
    <s v="Card"/>
    <s v="Power Supply Co"/>
    <n v="1"/>
  </r>
  <r>
    <x v="3591"/>
    <x v="170"/>
    <s v="CUST_1010"/>
    <n v="1963.25"/>
    <x v="3"/>
    <x v="0"/>
    <s v="Direct Debit"/>
    <s v="Legal Advisors"/>
    <n v="1"/>
  </r>
  <r>
    <x v="3592"/>
    <x v="170"/>
    <s v="CUST_6733"/>
    <n v="1304.83"/>
    <x v="0"/>
    <x v="0"/>
    <s v="Direct Debit"/>
    <s v="Office Depot"/>
    <n v="1"/>
  </r>
  <r>
    <x v="3593"/>
    <x v="170"/>
    <s v="CUST_9759"/>
    <n v="1974.3"/>
    <x v="9"/>
    <x v="2"/>
    <s v="Transfer"/>
    <s v="Learning Academy"/>
    <n v="1"/>
  </r>
  <r>
    <x v="3594"/>
    <x v="170"/>
    <s v="CUST_6720"/>
    <n v="1048.1500000000001"/>
    <x v="9"/>
    <x v="2"/>
    <s v="Direct Debit"/>
    <s v="Advisory Partners"/>
    <n v="1"/>
  </r>
  <r>
    <x v="3595"/>
    <x v="170"/>
    <s v="CUST_8345"/>
    <n v="1521.75"/>
    <x v="10"/>
    <x v="0"/>
    <s v="Card"/>
    <s v="Cloud Services Inc"/>
    <n v="1"/>
  </r>
  <r>
    <x v="3596"/>
    <x v="170"/>
    <s v="CUST_2461"/>
    <n v="865.85"/>
    <x v="5"/>
    <x v="3"/>
    <s v="Transfer"/>
    <s v="Software Vendor"/>
    <n v="1"/>
  </r>
  <r>
    <x v="3597"/>
    <x v="170"/>
    <s v="CUST_6008"/>
    <n v="903.9"/>
    <x v="1"/>
    <x v="1"/>
    <s v="Card"/>
    <s v="Cloud Services Inc"/>
    <n v="1"/>
  </r>
  <r>
    <x v="3598"/>
    <x v="170"/>
    <s v="CUST_6430"/>
    <n v="746.76"/>
    <x v="9"/>
    <x v="1"/>
    <s v="Card"/>
    <s v="Cloud Services Inc"/>
    <n v="1"/>
  </r>
  <r>
    <x v="3599"/>
    <x v="170"/>
    <s v="CUST_1331"/>
    <n v="613.69000000000005"/>
    <x v="2"/>
    <x v="2"/>
    <s v="Cash"/>
    <s v="Advisory Partners"/>
    <n v="1"/>
  </r>
  <r>
    <x v="3600"/>
    <x v="170"/>
    <s v="CUST_7041"/>
    <n v="270.8"/>
    <x v="1"/>
    <x v="1"/>
    <s v="Cash"/>
    <s v="Legal Advisors"/>
    <n v="1"/>
  </r>
  <r>
    <x v="3601"/>
    <x v="170"/>
    <s v="CUST_8849"/>
    <n v="1109.54"/>
    <x v="1"/>
    <x v="0"/>
    <s v="Transfer"/>
    <s v="Software Vendor"/>
    <n v="1"/>
  </r>
  <r>
    <x v="3602"/>
    <x v="170"/>
    <s v="CUST_4766"/>
    <n v="1066.3399999999999"/>
    <x v="6"/>
    <x v="3"/>
    <s v="Transfer"/>
    <s v="Learning Academy"/>
    <n v="1"/>
  </r>
  <r>
    <x v="3603"/>
    <x v="171"/>
    <s v="CUST_7267"/>
    <n v="1406.07"/>
    <x v="2"/>
    <x v="0"/>
    <s v="Transfer"/>
    <s v="Office Depot"/>
    <n v="1"/>
  </r>
  <r>
    <x v="3604"/>
    <x v="171"/>
    <s v="CUST_7659"/>
    <n v="890.06"/>
    <x v="4"/>
    <x v="2"/>
    <s v="Card"/>
    <s v="Marketing Agency Ltd"/>
    <n v="1"/>
  </r>
  <r>
    <x v="3605"/>
    <x v="171"/>
    <s v="CUST_6575"/>
    <n v="715.3"/>
    <x v="2"/>
    <x v="0"/>
    <s v="Direct Debit"/>
    <s v="British Airways"/>
    <n v="1"/>
  </r>
  <r>
    <x v="3606"/>
    <x v="171"/>
    <s v="CUST_4277"/>
    <n v="60.34"/>
    <x v="6"/>
    <x v="3"/>
    <s v="Transfer"/>
    <s v="Power Supply Co"/>
    <n v="1"/>
  </r>
  <r>
    <x v="3607"/>
    <x v="171"/>
    <s v="CUST_1690"/>
    <n v="1375.22"/>
    <x v="10"/>
    <x v="2"/>
    <s v="Card"/>
    <s v="Stationary World"/>
    <n v="1"/>
  </r>
  <r>
    <x v="3608"/>
    <x v="171"/>
    <s v="CUST_4893"/>
    <n v="462.07"/>
    <x v="0"/>
    <x v="3"/>
    <s v="Card"/>
    <s v="Office Depot"/>
    <n v="1"/>
  </r>
  <r>
    <x v="3609"/>
    <x v="171"/>
    <s v="CUST_3387"/>
    <n v="298.83999999999997"/>
    <x v="8"/>
    <x v="2"/>
    <s v="Transfer"/>
    <s v="Advisory Partners"/>
    <n v="1"/>
  </r>
  <r>
    <x v="3610"/>
    <x v="171"/>
    <s v="CUST_1615"/>
    <n v="18707.349999999999"/>
    <x v="4"/>
    <x v="0"/>
    <s v="Direct Debit"/>
    <s v="Conference Center"/>
    <n v="1"/>
  </r>
  <r>
    <x v="3611"/>
    <x v="171"/>
    <s v="CUST_7019"/>
    <n v="1600.35"/>
    <x v="10"/>
    <x v="2"/>
    <s v="Direct Debit"/>
    <s v="Tech Solutions Ltd"/>
    <n v="1"/>
  </r>
  <r>
    <x v="3612"/>
    <x v="171"/>
    <s v="CUST_6560"/>
    <n v="940.61"/>
    <x v="4"/>
    <x v="0"/>
    <s v="Direct Debit"/>
    <s v="Learning Academy"/>
    <n v="1"/>
  </r>
  <r>
    <x v="3613"/>
    <x v="171"/>
    <s v="CUST_1220"/>
    <n v="1772.8"/>
    <x v="8"/>
    <x v="1"/>
    <s v="Cash"/>
    <s v="Unknown Merchant"/>
    <n v="1"/>
  </r>
  <r>
    <x v="3614"/>
    <x v="171"/>
    <s v="CUST_5920"/>
    <n v="1467.21"/>
    <x v="9"/>
    <x v="3"/>
    <s v="Direct Debit"/>
    <s v="Industrial Supply Co"/>
    <n v="1"/>
  </r>
  <r>
    <x v="3615"/>
    <x v="171"/>
    <s v="CUST_4885"/>
    <n v="764.33"/>
    <x v="1"/>
    <x v="2"/>
    <s v="Direct Debit"/>
    <s v="Advisory Partners"/>
    <n v="1"/>
  </r>
  <r>
    <x v="3616"/>
    <x v="171"/>
    <s v="CUST_8856"/>
    <n v="392.83"/>
    <x v="2"/>
    <x v="3"/>
    <s v="Card"/>
    <s v="Conference Center"/>
    <n v="1"/>
  </r>
  <r>
    <x v="3617"/>
    <x v="171"/>
    <s v="CUST_5133"/>
    <n v="709.68"/>
    <x v="2"/>
    <x v="1"/>
    <s v="Transfer"/>
    <s v="Office Depot"/>
    <n v="1"/>
  </r>
  <r>
    <x v="3618"/>
    <x v="171"/>
    <s v="CUST_3523"/>
    <n v="1579.18"/>
    <x v="7"/>
    <x v="2"/>
    <s v="Transfer"/>
    <s v="Cloud Services Inc"/>
    <n v="1"/>
  </r>
  <r>
    <x v="3619"/>
    <x v="171"/>
    <s v="CUST_2777"/>
    <n v="1933.93"/>
    <x v="5"/>
    <x v="0"/>
    <s v="Transfer"/>
    <s v="Legal Advisors"/>
    <n v="1"/>
  </r>
  <r>
    <x v="3620"/>
    <x v="171"/>
    <s v="CUST_2079"/>
    <n v="1647.6"/>
    <x v="4"/>
    <x v="3"/>
    <s v="Card"/>
    <s v="Office Depot"/>
    <n v="1"/>
  </r>
  <r>
    <x v="3621"/>
    <x v="171"/>
    <s v="CUST_5480"/>
    <n v="1581.4"/>
    <x v="3"/>
    <x v="2"/>
    <s v="Card"/>
    <s v="Learning Academy"/>
    <n v="1"/>
  </r>
  <r>
    <x v="3622"/>
    <x v="171"/>
    <s v="CUST_3158"/>
    <n v="613.28"/>
    <x v="10"/>
    <x v="1"/>
    <s v="Direct Debit"/>
    <s v="Marketing Agency Ltd"/>
    <n v="1"/>
  </r>
  <r>
    <x v="3623"/>
    <x v="171"/>
    <s v="CUST_5512"/>
    <n v="1211.49"/>
    <x v="2"/>
    <x v="0"/>
    <s v="Transfer"/>
    <s v="Unknown Merchant"/>
    <n v="1"/>
  </r>
  <r>
    <x v="3624"/>
    <x v="171"/>
    <s v="CUST_7618"/>
    <n v="1255.1400000000001"/>
    <x v="7"/>
    <x v="2"/>
    <s v="Card"/>
    <s v="Legal Advisors"/>
    <n v="1"/>
  </r>
  <r>
    <x v="3625"/>
    <x v="171"/>
    <s v="CUST_2388"/>
    <n v="1527.73"/>
    <x v="7"/>
    <x v="2"/>
    <s v="Direct Debit"/>
    <s v="Office Depot"/>
    <n v="1"/>
  </r>
  <r>
    <x v="3626"/>
    <x v="171"/>
    <s v="CUST_4970"/>
    <n v="1080.32"/>
    <x v="1"/>
    <x v="1"/>
    <s v="Card"/>
    <s v="Learning Academy"/>
    <n v="1"/>
  </r>
  <r>
    <x v="3627"/>
    <x v="171"/>
    <s v="CUST_6664"/>
    <n v="627.42999999999995"/>
    <x v="10"/>
    <x v="1"/>
    <s v="Card"/>
    <s v="Maintenance Services"/>
    <n v="1"/>
  </r>
  <r>
    <x v="3628"/>
    <x v="171"/>
    <s v="CUST_2291"/>
    <n v="1066.1300000000001"/>
    <x v="7"/>
    <x v="0"/>
    <s v="Direct Debit"/>
    <s v="Office Depot"/>
    <n v="1"/>
  </r>
  <r>
    <x v="3629"/>
    <x v="171"/>
    <s v="CUST_9272"/>
    <n v="1898.47"/>
    <x v="10"/>
    <x v="2"/>
    <s v="Transfer"/>
    <s v="Maintenance Services"/>
    <n v="1"/>
  </r>
  <r>
    <x v="3630"/>
    <x v="172"/>
    <s v="CUST_8027"/>
    <n v="1222.99"/>
    <x v="8"/>
    <x v="3"/>
    <s v="Direct Debit"/>
    <s v="Software Vendor"/>
    <n v="1"/>
  </r>
  <r>
    <x v="3631"/>
    <x v="172"/>
    <s v="CUST_1922"/>
    <n v="1114.18"/>
    <x v="6"/>
    <x v="3"/>
    <s v="Cash"/>
    <s v="Unknown Merchant"/>
    <n v="1"/>
  </r>
  <r>
    <x v="3632"/>
    <x v="172"/>
    <s v="CUST_5203"/>
    <n v="1236.9100000000001"/>
    <x v="1"/>
    <x v="2"/>
    <s v="Transfer"/>
    <s v="Maintenance Services"/>
    <n v="1"/>
  </r>
  <r>
    <x v="3633"/>
    <x v="172"/>
    <s v="CUST_9980"/>
    <n v="1438.47"/>
    <x v="2"/>
    <x v="1"/>
    <s v="Cash"/>
    <s v="Conference Center"/>
    <n v="1"/>
  </r>
  <r>
    <x v="3634"/>
    <x v="172"/>
    <s v="CUST_3839"/>
    <n v="953.23"/>
    <x v="5"/>
    <x v="2"/>
    <s v="Transfer"/>
    <s v="Unknown Merchant"/>
    <n v="1"/>
  </r>
  <r>
    <x v="3635"/>
    <x v="172"/>
    <s v="CUST_1687"/>
    <n v="576.88"/>
    <x v="8"/>
    <x v="3"/>
    <s v="Transfer"/>
    <s v="Marketing Agency Ltd"/>
    <n v="1"/>
  </r>
  <r>
    <x v="3636"/>
    <x v="172"/>
    <s v="CUST_9931"/>
    <n v="1031.92"/>
    <x v="4"/>
    <x v="0"/>
    <s v="Transfer"/>
    <s v="Learning Academy"/>
    <n v="1"/>
  </r>
  <r>
    <x v="3637"/>
    <x v="172"/>
    <s v="CUST_4326"/>
    <n v="689.02"/>
    <x v="4"/>
    <x v="1"/>
    <s v="Cash"/>
    <s v="British Airways"/>
    <n v="1"/>
  </r>
  <r>
    <x v="3638"/>
    <x v="172"/>
    <s v="CUST_5820"/>
    <n v="1358.13"/>
    <x v="3"/>
    <x v="3"/>
    <s v="Card"/>
    <s v="Power Supply Co"/>
    <n v="1"/>
  </r>
  <r>
    <x v="3639"/>
    <x v="172"/>
    <s v="CUST_7615"/>
    <n v="730.01"/>
    <x v="9"/>
    <x v="1"/>
    <s v="Transfer"/>
    <s v="Unknown Merchant"/>
    <n v="1"/>
  </r>
  <r>
    <x v="3640"/>
    <x v="172"/>
    <s v="CUST_2559"/>
    <n v="1811.74"/>
    <x v="5"/>
    <x v="1"/>
    <s v="Direct Debit"/>
    <s v="Legal Advisors"/>
    <n v="1"/>
  </r>
  <r>
    <x v="3641"/>
    <x v="172"/>
    <s v="CUST_7269"/>
    <n v="695.76"/>
    <x v="4"/>
    <x v="1"/>
    <s v="Direct Debit"/>
    <s v="Legal Advisors"/>
    <n v="1"/>
  </r>
  <r>
    <x v="3642"/>
    <x v="172"/>
    <s v="CUST_9989"/>
    <n v="1768.72"/>
    <x v="5"/>
    <x v="2"/>
    <s v="Card"/>
    <s v="Legal Advisors"/>
    <n v="1"/>
  </r>
  <r>
    <x v="3643"/>
    <x v="172"/>
    <s v="CUST_6538"/>
    <n v="14221.62"/>
    <x v="3"/>
    <x v="1"/>
    <s v="Transfer"/>
    <s v="Tech Solutions Ltd"/>
    <n v="1"/>
  </r>
  <r>
    <x v="3644"/>
    <x v="172"/>
    <s v="CUST_6997"/>
    <n v="1999.02"/>
    <x v="1"/>
    <x v="0"/>
    <s v="Card"/>
    <s v="Stationary World"/>
    <n v="1"/>
  </r>
  <r>
    <x v="3645"/>
    <x v="172"/>
    <s v="CUST_1022"/>
    <n v="1035.3399999999999"/>
    <x v="4"/>
    <x v="2"/>
    <s v="Card"/>
    <s v="Software Vendor"/>
    <n v="1"/>
  </r>
  <r>
    <x v="3646"/>
    <x v="172"/>
    <s v="CUST_7772"/>
    <n v="900.49"/>
    <x v="0"/>
    <x v="1"/>
    <s v="Card"/>
    <s v="Software Vendor"/>
    <n v="1"/>
  </r>
  <r>
    <x v="3647"/>
    <x v="172"/>
    <s v="CUST_8819"/>
    <n v="1080.1099999999999"/>
    <x v="9"/>
    <x v="1"/>
    <s v="Cash"/>
    <s v="City Hotel"/>
    <n v="1"/>
  </r>
  <r>
    <x v="3648"/>
    <x v="172"/>
    <s v="CUST_8829"/>
    <n v="416.3"/>
    <x v="3"/>
    <x v="3"/>
    <s v="Transfer"/>
    <s v="Learning Academy"/>
    <n v="1"/>
  </r>
  <r>
    <x v="3649"/>
    <x v="172"/>
    <s v="CUST_4044"/>
    <n v="1343.44"/>
    <x v="1"/>
    <x v="3"/>
    <s v="Card"/>
    <s v="Cloud Services Inc"/>
    <n v="1"/>
  </r>
  <r>
    <x v="3650"/>
    <x v="172"/>
    <s v="CUST_5747"/>
    <n v="1446.71"/>
    <x v="4"/>
    <x v="0"/>
    <s v="Cash"/>
    <s v="Software Vendor"/>
    <n v="1"/>
  </r>
  <r>
    <x v="3651"/>
    <x v="172"/>
    <s v="CUST_6239"/>
    <n v="1470.25"/>
    <x v="4"/>
    <x v="1"/>
    <s v="Cash"/>
    <s v="Maintenance Services"/>
    <n v="1"/>
  </r>
  <r>
    <x v="3652"/>
    <x v="173"/>
    <s v="CUST_4564"/>
    <n v="224.73"/>
    <x v="0"/>
    <x v="1"/>
    <s v="Transfer"/>
    <s v="Power Supply Co"/>
    <n v="1"/>
  </r>
  <r>
    <x v="3653"/>
    <x v="173"/>
    <s v="CUST_5037"/>
    <n v="958.62"/>
    <x v="1"/>
    <x v="1"/>
    <s v="Transfer"/>
    <s v="Marketing Agency Ltd"/>
    <n v="1"/>
  </r>
  <r>
    <x v="3654"/>
    <x v="173"/>
    <s v="CUST_6341"/>
    <n v="1234.9100000000001"/>
    <x v="9"/>
    <x v="0"/>
    <s v="Cash"/>
    <s v="Cloud Services Inc"/>
    <n v="1"/>
  </r>
  <r>
    <x v="3655"/>
    <x v="173"/>
    <s v="CUST_9605"/>
    <n v="612.73"/>
    <x v="10"/>
    <x v="3"/>
    <s v="Cash"/>
    <s v="Learning Academy"/>
    <n v="1"/>
  </r>
  <r>
    <x v="3656"/>
    <x v="173"/>
    <s v="CUST_7028"/>
    <n v="80.47"/>
    <x v="5"/>
    <x v="3"/>
    <s v="Cash"/>
    <s v="Maintenance Services"/>
    <n v="1"/>
  </r>
  <r>
    <x v="3657"/>
    <x v="173"/>
    <s v="CUST_1165"/>
    <n v="1611.87"/>
    <x v="10"/>
    <x v="3"/>
    <s v="Card"/>
    <s v="Unknown Merchant"/>
    <n v="1"/>
  </r>
  <r>
    <x v="3658"/>
    <x v="173"/>
    <s v="CUST_9135"/>
    <n v="638.35"/>
    <x v="6"/>
    <x v="0"/>
    <s v="Direct Debit"/>
    <s v="Power Supply Co"/>
    <n v="1"/>
  </r>
  <r>
    <x v="3659"/>
    <x v="173"/>
    <s v="CUST_2094"/>
    <n v="754.82"/>
    <x v="5"/>
    <x v="3"/>
    <s v="Cash"/>
    <s v="Learning Academy"/>
    <n v="1"/>
  </r>
  <r>
    <x v="3660"/>
    <x v="173"/>
    <s v="CUST_2942"/>
    <n v="1547.72"/>
    <x v="0"/>
    <x v="1"/>
    <s v="Card"/>
    <s v="Power Supply Co"/>
    <n v="1"/>
  </r>
  <r>
    <x v="3661"/>
    <x v="173"/>
    <s v="CUST_7587"/>
    <n v="189.72"/>
    <x v="6"/>
    <x v="3"/>
    <s v="Direct Debit"/>
    <s v="Office Depot"/>
    <n v="1"/>
  </r>
  <r>
    <x v="3662"/>
    <x v="173"/>
    <s v="CUST_6043"/>
    <n v="1980.17"/>
    <x v="5"/>
    <x v="3"/>
    <s v="Transfer"/>
    <s v="Industrial Supply Co"/>
    <n v="1"/>
  </r>
  <r>
    <x v="3663"/>
    <x v="173"/>
    <s v="CUST_8465"/>
    <n v="243.88"/>
    <x v="9"/>
    <x v="2"/>
    <s v="Direct Debit"/>
    <s v="Industrial Supply Co"/>
    <n v="1"/>
  </r>
  <r>
    <x v="3664"/>
    <x v="173"/>
    <s v="CUST_3659"/>
    <n v="508.8"/>
    <x v="7"/>
    <x v="1"/>
    <s v="Cash"/>
    <s v="Stationary World"/>
    <n v="1"/>
  </r>
  <r>
    <x v="3665"/>
    <x v="173"/>
    <s v="CUST_5897"/>
    <n v="7044.33"/>
    <x v="2"/>
    <x v="3"/>
    <s v="Direct Debit"/>
    <s v="Advisory Partners"/>
    <n v="1"/>
  </r>
  <r>
    <x v="3666"/>
    <x v="173"/>
    <s v="CUST_3809"/>
    <n v="1767.5"/>
    <x v="6"/>
    <x v="2"/>
    <s v="Card"/>
    <s v="Legal Advisors"/>
    <n v="1"/>
  </r>
  <r>
    <x v="3667"/>
    <x v="173"/>
    <s v="CUST_4199"/>
    <n v="697.61"/>
    <x v="1"/>
    <x v="2"/>
    <s v="Cash"/>
    <s v="Advisory Partners"/>
    <n v="1"/>
  </r>
  <r>
    <x v="3668"/>
    <x v="173"/>
    <s v="CUST_6338"/>
    <n v="1512"/>
    <x v="4"/>
    <x v="0"/>
    <s v="Card"/>
    <s v="Software Vendor"/>
    <n v="1"/>
  </r>
  <r>
    <x v="3669"/>
    <x v="173"/>
    <s v="CUST_2601"/>
    <n v="1420.77"/>
    <x v="4"/>
    <x v="1"/>
    <s v="Cash"/>
    <s v="Cloud Services Inc"/>
    <n v="1"/>
  </r>
  <r>
    <x v="3670"/>
    <x v="173"/>
    <s v="CUST_1343"/>
    <n v="1035.58"/>
    <x v="7"/>
    <x v="2"/>
    <s v="Card"/>
    <s v="British Airways"/>
    <n v="1"/>
  </r>
  <r>
    <x v="3671"/>
    <x v="173"/>
    <s v="CUST_1541"/>
    <n v="1450.08"/>
    <x v="0"/>
    <x v="3"/>
    <s v="Direct Debit"/>
    <s v="Tech Solutions Ltd"/>
    <n v="1"/>
  </r>
  <r>
    <x v="3672"/>
    <x v="173"/>
    <s v="CUST_3850"/>
    <n v="810.94"/>
    <x v="0"/>
    <x v="0"/>
    <s v="Cash"/>
    <s v="British Airways"/>
    <n v="1"/>
  </r>
  <r>
    <x v="3673"/>
    <x v="173"/>
    <s v="CUST_8450"/>
    <n v="1333.08"/>
    <x v="4"/>
    <x v="1"/>
    <s v="Direct Debit"/>
    <s v="Legal Advisors"/>
    <n v="1"/>
  </r>
  <r>
    <x v="3674"/>
    <x v="173"/>
    <s v="CUST_7843"/>
    <n v="51.8"/>
    <x v="0"/>
    <x v="2"/>
    <s v="Direct Debit"/>
    <s v="City Hotel"/>
    <n v="1"/>
  </r>
  <r>
    <x v="3675"/>
    <x v="173"/>
    <s v="CUST_3756"/>
    <n v="1466.82"/>
    <x v="7"/>
    <x v="3"/>
    <s v="Direct Debit"/>
    <s v="Unknown Merchant"/>
    <n v="1"/>
  </r>
  <r>
    <x v="3676"/>
    <x v="173"/>
    <s v="CUST_4240"/>
    <n v="460.72"/>
    <x v="10"/>
    <x v="1"/>
    <s v="Transfer"/>
    <s v="Legal Advisors"/>
    <n v="1"/>
  </r>
  <r>
    <x v="3677"/>
    <x v="173"/>
    <s v="CUST_2848"/>
    <n v="1995.27"/>
    <x v="6"/>
    <x v="1"/>
    <s v="Card"/>
    <s v="City Hotel"/>
    <n v="1"/>
  </r>
  <r>
    <x v="3678"/>
    <x v="173"/>
    <s v="CUST_4012"/>
    <n v="108.13"/>
    <x v="2"/>
    <x v="3"/>
    <s v="Cash"/>
    <s v="Cloud Services Inc"/>
    <n v="1"/>
  </r>
  <r>
    <x v="3679"/>
    <x v="173"/>
    <s v="CUST_2971"/>
    <n v="826.48"/>
    <x v="1"/>
    <x v="3"/>
    <s v="Cash"/>
    <s v="Legal Advisors"/>
    <n v="1"/>
  </r>
  <r>
    <x v="3680"/>
    <x v="173"/>
    <s v="CUST_3956"/>
    <n v="91"/>
    <x v="10"/>
    <x v="1"/>
    <s v="Direct Debit"/>
    <s v="Advisory Partners"/>
    <n v="1"/>
  </r>
  <r>
    <x v="3681"/>
    <x v="173"/>
    <s v="CUST_1107"/>
    <n v="253.45"/>
    <x v="8"/>
    <x v="3"/>
    <s v="Direct Debit"/>
    <s v="Power Supply Co"/>
    <n v="1"/>
  </r>
  <r>
    <x v="3682"/>
    <x v="173"/>
    <s v="CUST_2914"/>
    <n v="1686.85"/>
    <x v="3"/>
    <x v="3"/>
    <s v="Cash"/>
    <s v="Learning Academy"/>
    <n v="1"/>
  </r>
  <r>
    <x v="3683"/>
    <x v="173"/>
    <s v="CUST_9308"/>
    <n v="1025.22"/>
    <x v="3"/>
    <x v="0"/>
    <s v="Direct Debit"/>
    <s v="Power Supply Co"/>
    <n v="1"/>
  </r>
  <r>
    <x v="3684"/>
    <x v="173"/>
    <s v="CUST_9744"/>
    <n v="608.32000000000005"/>
    <x v="9"/>
    <x v="2"/>
    <s v="Card"/>
    <s v="Maintenance Services"/>
    <n v="1"/>
  </r>
  <r>
    <x v="3685"/>
    <x v="173"/>
    <s v="CUST_8663"/>
    <n v="188.33"/>
    <x v="0"/>
    <x v="2"/>
    <s v="Direct Debit"/>
    <s v="Unknown Merchant"/>
    <n v="1"/>
  </r>
  <r>
    <x v="3686"/>
    <x v="174"/>
    <s v="CUST_2986"/>
    <n v="1856.64"/>
    <x v="2"/>
    <x v="3"/>
    <s v="Card"/>
    <s v="British Airways"/>
    <n v="1"/>
  </r>
  <r>
    <x v="3687"/>
    <x v="174"/>
    <s v="CUST_8239"/>
    <n v="1277.6600000000001"/>
    <x v="10"/>
    <x v="1"/>
    <s v="Transfer"/>
    <s v="Unknown Merchant"/>
    <n v="1"/>
  </r>
  <r>
    <x v="3688"/>
    <x v="174"/>
    <s v="CUST_1137"/>
    <n v="1428.96"/>
    <x v="0"/>
    <x v="1"/>
    <s v="Transfer"/>
    <s v="Advisory Partners"/>
    <n v="1"/>
  </r>
  <r>
    <x v="3689"/>
    <x v="174"/>
    <s v="CUST_7353"/>
    <n v="223.17"/>
    <x v="1"/>
    <x v="3"/>
    <s v="Transfer"/>
    <s v="Marketing Agency Ltd"/>
    <n v="1"/>
  </r>
  <r>
    <x v="3690"/>
    <x v="174"/>
    <s v="CUST_7895"/>
    <n v="1365.46"/>
    <x v="10"/>
    <x v="1"/>
    <s v="Direct Debit"/>
    <s v="British Airways"/>
    <n v="1"/>
  </r>
  <r>
    <x v="3691"/>
    <x v="174"/>
    <s v="CUST_7570"/>
    <n v="1267.57"/>
    <x v="0"/>
    <x v="1"/>
    <s v="Direct Debit"/>
    <s v="Power Supply Co"/>
    <n v="1"/>
  </r>
  <r>
    <x v="3692"/>
    <x v="174"/>
    <s v="CUST_5517"/>
    <n v="904.79"/>
    <x v="9"/>
    <x v="0"/>
    <s v="Transfer"/>
    <s v="Power Supply Co"/>
    <n v="1"/>
  </r>
  <r>
    <x v="3693"/>
    <x v="174"/>
    <s v="CUST_1038"/>
    <n v="888"/>
    <x v="0"/>
    <x v="1"/>
    <s v="Direct Debit"/>
    <s v="Tech Solutions Ltd"/>
    <n v="1"/>
  </r>
  <r>
    <x v="3694"/>
    <x v="174"/>
    <s v="CUST_7985"/>
    <n v="1365.07"/>
    <x v="2"/>
    <x v="1"/>
    <s v="Cash"/>
    <s v="Unknown Merchant"/>
    <n v="1"/>
  </r>
  <r>
    <x v="3695"/>
    <x v="174"/>
    <s v="CUST_1557"/>
    <n v="1116.07"/>
    <x v="10"/>
    <x v="2"/>
    <s v="Card"/>
    <s v="Office Depot"/>
    <n v="1"/>
  </r>
  <r>
    <x v="3696"/>
    <x v="174"/>
    <s v="CUST_4075"/>
    <n v="842.25"/>
    <x v="5"/>
    <x v="2"/>
    <s v="Transfer"/>
    <s v="Legal Advisors"/>
    <n v="1"/>
  </r>
  <r>
    <x v="3697"/>
    <x v="174"/>
    <s v="CUST_5875"/>
    <n v="821.3"/>
    <x v="2"/>
    <x v="0"/>
    <s v="Card"/>
    <s v="British Airways"/>
    <n v="1"/>
  </r>
  <r>
    <x v="3698"/>
    <x v="174"/>
    <s v="CUST_2269"/>
    <n v="7625.75"/>
    <x v="5"/>
    <x v="0"/>
    <s v="Transfer"/>
    <s v="Power Supply Co"/>
    <n v="1"/>
  </r>
  <r>
    <x v="3699"/>
    <x v="174"/>
    <s v="CUST_4197"/>
    <n v="1871.8"/>
    <x v="2"/>
    <x v="0"/>
    <s v="Cash"/>
    <s v="Power Supply Co"/>
    <n v="1"/>
  </r>
  <r>
    <x v="3700"/>
    <x v="174"/>
    <s v="CUST_5522"/>
    <n v="347.52"/>
    <x v="10"/>
    <x v="2"/>
    <s v="Cash"/>
    <s v="Tech Solutions Ltd"/>
    <n v="1"/>
  </r>
  <r>
    <x v="3701"/>
    <x v="174"/>
    <s v="CUST_3940"/>
    <n v="427.63"/>
    <x v="7"/>
    <x v="3"/>
    <s v="Card"/>
    <s v="Unknown Merchant"/>
    <n v="1"/>
  </r>
  <r>
    <x v="3702"/>
    <x v="174"/>
    <s v="CUST_9646"/>
    <n v="83.25"/>
    <x v="7"/>
    <x v="2"/>
    <s v="Cash"/>
    <s v="Unknown Merchant"/>
    <n v="1"/>
  </r>
  <r>
    <x v="3703"/>
    <x v="174"/>
    <s v="CUST_5620"/>
    <n v="137.31"/>
    <x v="0"/>
    <x v="3"/>
    <s v="Card"/>
    <s v="Learning Academy"/>
    <n v="1"/>
  </r>
  <r>
    <x v="3704"/>
    <x v="174"/>
    <s v="CUST_6812"/>
    <n v="1737.44"/>
    <x v="1"/>
    <x v="2"/>
    <s v="Transfer"/>
    <s v="Conference Center"/>
    <n v="1"/>
  </r>
  <r>
    <x v="3705"/>
    <x v="174"/>
    <s v="CUST_8334"/>
    <n v="799.68"/>
    <x v="1"/>
    <x v="2"/>
    <s v="Card"/>
    <s v="Office Depot"/>
    <n v="1"/>
  </r>
  <r>
    <x v="3706"/>
    <x v="174"/>
    <s v="CUST_8952"/>
    <n v="1277.72"/>
    <x v="5"/>
    <x v="3"/>
    <s v="Transfer"/>
    <s v="Conference Center"/>
    <n v="1"/>
  </r>
  <r>
    <x v="3707"/>
    <x v="174"/>
    <s v="CUST_8467"/>
    <n v="537.59"/>
    <x v="3"/>
    <x v="1"/>
    <s v="Transfer"/>
    <s v="City Hotel"/>
    <n v="1"/>
  </r>
  <r>
    <x v="3708"/>
    <x v="174"/>
    <s v="CUST_3443"/>
    <n v="1850.8"/>
    <x v="7"/>
    <x v="1"/>
    <s v="Direct Debit"/>
    <s v="Legal Advisors"/>
    <n v="1"/>
  </r>
  <r>
    <x v="3709"/>
    <x v="174"/>
    <s v="CUST_1282"/>
    <n v="145.12"/>
    <x v="6"/>
    <x v="2"/>
    <s v="Card"/>
    <s v="Conference Center"/>
    <n v="1"/>
  </r>
  <r>
    <x v="3710"/>
    <x v="174"/>
    <s v="CUST_7159"/>
    <n v="723.63"/>
    <x v="10"/>
    <x v="3"/>
    <s v="Card"/>
    <s v="Conference Center"/>
    <n v="1"/>
  </r>
  <r>
    <x v="3711"/>
    <x v="174"/>
    <s v="CUST_4949"/>
    <n v="1709.84"/>
    <x v="5"/>
    <x v="0"/>
    <s v="Direct Debit"/>
    <s v="City Hotel"/>
    <n v="1"/>
  </r>
  <r>
    <x v="3712"/>
    <x v="174"/>
    <s v="CUST_6494"/>
    <n v="1980.98"/>
    <x v="1"/>
    <x v="3"/>
    <s v="Card"/>
    <s v="Advisory Partners"/>
    <n v="1"/>
  </r>
  <r>
    <x v="3713"/>
    <x v="174"/>
    <s v="CUST_6481"/>
    <n v="1702.83"/>
    <x v="9"/>
    <x v="1"/>
    <s v="Cash"/>
    <s v="Stationary World"/>
    <n v="1"/>
  </r>
  <r>
    <x v="3714"/>
    <x v="174"/>
    <s v="CUST_3686"/>
    <n v="327.49"/>
    <x v="10"/>
    <x v="2"/>
    <s v="Card"/>
    <s v="Cloud Services Inc"/>
    <n v="1"/>
  </r>
  <r>
    <x v="3715"/>
    <x v="174"/>
    <s v="CUST_7605"/>
    <n v="1789.61"/>
    <x v="6"/>
    <x v="3"/>
    <s v="Transfer"/>
    <s v="British Airways"/>
    <n v="1"/>
  </r>
  <r>
    <x v="3716"/>
    <x v="174"/>
    <s v="CUST_5608"/>
    <n v="1880.52"/>
    <x v="0"/>
    <x v="1"/>
    <s v="Direct Debit"/>
    <s v="Software Vendor"/>
    <n v="1"/>
  </r>
  <r>
    <x v="3717"/>
    <x v="174"/>
    <s v="CUST_2406"/>
    <n v="85.9"/>
    <x v="2"/>
    <x v="1"/>
    <s v="Cash"/>
    <s v="Software Vendor"/>
    <n v="1"/>
  </r>
  <r>
    <x v="3718"/>
    <x v="174"/>
    <s v="CUST_1689"/>
    <n v="671.78"/>
    <x v="7"/>
    <x v="1"/>
    <s v="Direct Debit"/>
    <s v="Maintenance Services"/>
    <n v="1"/>
  </r>
  <r>
    <x v="3719"/>
    <x v="174"/>
    <s v="CUST_5995"/>
    <n v="449.45"/>
    <x v="5"/>
    <x v="1"/>
    <s v="Direct Debit"/>
    <s v="City Hotel"/>
    <n v="1"/>
  </r>
  <r>
    <x v="3720"/>
    <x v="174"/>
    <s v="CUST_5233"/>
    <n v="736.07"/>
    <x v="5"/>
    <x v="2"/>
    <s v="Transfer"/>
    <s v="Software Vendor"/>
    <n v="1"/>
  </r>
  <r>
    <x v="3721"/>
    <x v="174"/>
    <s v="CUST_7507"/>
    <n v="582.96"/>
    <x v="4"/>
    <x v="1"/>
    <s v="Card"/>
    <s v="Marketing Agency Ltd"/>
    <n v="1"/>
  </r>
  <r>
    <x v="3722"/>
    <x v="174"/>
    <s v="CUST_5656"/>
    <n v="756.95"/>
    <x v="5"/>
    <x v="0"/>
    <s v="Transfer"/>
    <s v="Legal Advisors"/>
    <n v="1"/>
  </r>
  <r>
    <x v="3723"/>
    <x v="174"/>
    <s v="CUST_2369"/>
    <n v="814.34"/>
    <x v="6"/>
    <x v="3"/>
    <s v="Cash"/>
    <s v="Maintenance Services"/>
    <n v="1"/>
  </r>
  <r>
    <x v="3724"/>
    <x v="174"/>
    <s v="CUST_1726"/>
    <n v="390.29"/>
    <x v="6"/>
    <x v="2"/>
    <s v="Direct Debit"/>
    <s v="Industrial Supply Co"/>
    <n v="1"/>
  </r>
  <r>
    <x v="3725"/>
    <x v="174"/>
    <s v="CUST_7125"/>
    <n v="314.56"/>
    <x v="3"/>
    <x v="2"/>
    <s v="Cash"/>
    <s v="City Hotel"/>
    <n v="1"/>
  </r>
  <r>
    <x v="3726"/>
    <x v="174"/>
    <s v="CUST_6062"/>
    <n v="1956.66"/>
    <x v="1"/>
    <x v="0"/>
    <s v="Direct Debit"/>
    <s v="Office Depot"/>
    <n v="1"/>
  </r>
  <r>
    <x v="3727"/>
    <x v="175"/>
    <s v="CUST_8392"/>
    <n v="202.14"/>
    <x v="5"/>
    <x v="2"/>
    <s v="Direct Debit"/>
    <s v="Advisory Partners"/>
    <n v="1"/>
  </r>
  <r>
    <x v="3728"/>
    <x v="175"/>
    <s v="CUST_9766"/>
    <n v="1331.24"/>
    <x v="10"/>
    <x v="3"/>
    <s v="Transfer"/>
    <s v="Advisory Partners"/>
    <n v="1"/>
  </r>
  <r>
    <x v="3729"/>
    <x v="175"/>
    <s v="CUST_2828"/>
    <n v="1029.01"/>
    <x v="10"/>
    <x v="1"/>
    <s v="Card"/>
    <s v="Stationary World"/>
    <n v="1"/>
  </r>
  <r>
    <x v="3730"/>
    <x v="175"/>
    <s v="CUST_8266"/>
    <n v="946.7"/>
    <x v="10"/>
    <x v="3"/>
    <s v="Card"/>
    <s v="Marketing Agency Ltd"/>
    <n v="1"/>
  </r>
  <r>
    <x v="3731"/>
    <x v="175"/>
    <s v="CUST_8175"/>
    <n v="300.68"/>
    <x v="8"/>
    <x v="3"/>
    <s v="Cash"/>
    <s v="British Airways"/>
    <n v="1"/>
  </r>
  <r>
    <x v="3732"/>
    <x v="175"/>
    <s v="CUST_2619"/>
    <n v="1182.3599999999999"/>
    <x v="3"/>
    <x v="0"/>
    <s v="Direct Debit"/>
    <s v="Marketing Agency Ltd"/>
    <n v="1"/>
  </r>
  <r>
    <x v="3733"/>
    <x v="175"/>
    <s v="CUST_7744"/>
    <n v="410.34"/>
    <x v="4"/>
    <x v="1"/>
    <s v="Card"/>
    <s v="British Airways"/>
    <n v="1"/>
  </r>
  <r>
    <x v="3734"/>
    <x v="175"/>
    <s v="CUST_8096"/>
    <n v="599.36"/>
    <x v="10"/>
    <x v="1"/>
    <s v="Direct Debit"/>
    <s v="Unknown Merchant"/>
    <n v="1"/>
  </r>
  <r>
    <x v="3735"/>
    <x v="175"/>
    <s v="CUST_6442"/>
    <n v="1177.02"/>
    <x v="3"/>
    <x v="2"/>
    <s v="Card"/>
    <s v="Unknown Merchant"/>
    <n v="1"/>
  </r>
  <r>
    <x v="3736"/>
    <x v="175"/>
    <s v="CUST_9837"/>
    <n v="282.81"/>
    <x v="9"/>
    <x v="2"/>
    <s v="Card"/>
    <s v="Industrial Supply Co"/>
    <n v="1"/>
  </r>
  <r>
    <x v="3737"/>
    <x v="175"/>
    <s v="CUST_5078"/>
    <n v="997.84"/>
    <x v="3"/>
    <x v="3"/>
    <s v="Card"/>
    <s v="Conference Center"/>
    <n v="1"/>
  </r>
  <r>
    <x v="3738"/>
    <x v="175"/>
    <s v="CUST_4862"/>
    <n v="140.79"/>
    <x v="6"/>
    <x v="0"/>
    <s v="Transfer"/>
    <s v="Maintenance Services"/>
    <n v="1"/>
  </r>
  <r>
    <x v="3739"/>
    <x v="175"/>
    <s v="CUST_5185"/>
    <n v="1224.45"/>
    <x v="9"/>
    <x v="3"/>
    <s v="Card"/>
    <s v="Advisory Partners"/>
    <n v="1"/>
  </r>
  <r>
    <x v="3740"/>
    <x v="175"/>
    <s v="CUST_5825"/>
    <n v="585.77"/>
    <x v="9"/>
    <x v="2"/>
    <s v="Card"/>
    <s v="Advisory Partners"/>
    <n v="1"/>
  </r>
  <r>
    <x v="3741"/>
    <x v="175"/>
    <s v="CUST_5758"/>
    <n v="1487.68"/>
    <x v="2"/>
    <x v="3"/>
    <s v="Transfer"/>
    <s v="Industrial Supply Co"/>
    <n v="1"/>
  </r>
  <r>
    <x v="3742"/>
    <x v="175"/>
    <s v="CUST_3164"/>
    <n v="409.83"/>
    <x v="5"/>
    <x v="1"/>
    <s v="Transfer"/>
    <s v="Legal Advisors"/>
    <n v="1"/>
  </r>
  <r>
    <x v="3743"/>
    <x v="175"/>
    <s v="CUST_3262"/>
    <n v="1716.99"/>
    <x v="4"/>
    <x v="0"/>
    <s v="Transfer"/>
    <s v="Learning Academy"/>
    <n v="1"/>
  </r>
  <r>
    <x v="3744"/>
    <x v="175"/>
    <s v="CUST_8244"/>
    <n v="1494.94"/>
    <x v="7"/>
    <x v="1"/>
    <s v="Card"/>
    <s v="Advisory Partners"/>
    <n v="1"/>
  </r>
  <r>
    <x v="3745"/>
    <x v="175"/>
    <s v="CUST_4284"/>
    <n v="380.31"/>
    <x v="10"/>
    <x v="2"/>
    <s v="Card"/>
    <s v="Advisory Partners"/>
    <n v="1"/>
  </r>
  <r>
    <x v="3746"/>
    <x v="175"/>
    <s v="CUST_5408"/>
    <n v="1911.16"/>
    <x v="7"/>
    <x v="3"/>
    <s v="Direct Debit"/>
    <s v="Learning Academy"/>
    <n v="1"/>
  </r>
  <r>
    <x v="3747"/>
    <x v="175"/>
    <s v="CUST_1443"/>
    <n v="122.21"/>
    <x v="7"/>
    <x v="3"/>
    <s v="Cash"/>
    <s v="Stationary World"/>
    <n v="1"/>
  </r>
  <r>
    <x v="3748"/>
    <x v="176"/>
    <s v="CUST_4224"/>
    <n v="1209.8800000000001"/>
    <x v="5"/>
    <x v="1"/>
    <s v="Card"/>
    <s v="Software Vendor"/>
    <n v="1"/>
  </r>
  <r>
    <x v="3749"/>
    <x v="176"/>
    <s v="CUST_2667"/>
    <n v="674.34"/>
    <x v="5"/>
    <x v="1"/>
    <s v="Card"/>
    <s v="Industrial Supply Co"/>
    <n v="1"/>
  </r>
  <r>
    <x v="3750"/>
    <x v="176"/>
    <s v="CUST_2653"/>
    <n v="1800.84"/>
    <x v="7"/>
    <x v="2"/>
    <s v="Card"/>
    <s v="Maintenance Services"/>
    <n v="1"/>
  </r>
  <r>
    <x v="3751"/>
    <x v="176"/>
    <s v="CUST_6867"/>
    <n v="1044.7"/>
    <x v="10"/>
    <x v="3"/>
    <s v="Transfer"/>
    <s v="Unknown Merchant"/>
    <n v="1"/>
  </r>
  <r>
    <x v="3752"/>
    <x v="176"/>
    <s v="CUST_6832"/>
    <n v="100.12"/>
    <x v="4"/>
    <x v="2"/>
    <s v="Cash"/>
    <s v="Industrial Supply Co"/>
    <n v="1"/>
  </r>
  <r>
    <x v="3753"/>
    <x v="176"/>
    <s v="CUST_1699"/>
    <n v="612.46"/>
    <x v="6"/>
    <x v="2"/>
    <s v="Cash"/>
    <s v="Software Vendor"/>
    <n v="1"/>
  </r>
  <r>
    <x v="3754"/>
    <x v="176"/>
    <s v="CUST_2481"/>
    <n v="18219.86"/>
    <x v="4"/>
    <x v="2"/>
    <s v="Cash"/>
    <s v="Tech Solutions Ltd"/>
    <n v="1"/>
  </r>
  <r>
    <x v="3755"/>
    <x v="176"/>
    <s v="CUST_5172"/>
    <n v="1307.17"/>
    <x v="3"/>
    <x v="0"/>
    <s v="Direct Debit"/>
    <s v="Unknown Merchant"/>
    <n v="1"/>
  </r>
  <r>
    <x v="3756"/>
    <x v="176"/>
    <s v="CUST_4416"/>
    <n v="902.11"/>
    <x v="4"/>
    <x v="3"/>
    <s v="Transfer"/>
    <s v="Maintenance Services"/>
    <n v="1"/>
  </r>
  <r>
    <x v="3757"/>
    <x v="176"/>
    <s v="CUST_1919"/>
    <n v="655.27"/>
    <x v="6"/>
    <x v="3"/>
    <s v="Cash"/>
    <s v="British Airways"/>
    <n v="1"/>
  </r>
  <r>
    <x v="3758"/>
    <x v="176"/>
    <s v="CUST_4096"/>
    <n v="218.61"/>
    <x v="8"/>
    <x v="1"/>
    <s v="Direct Debit"/>
    <s v="Unknown Merchant"/>
    <n v="1"/>
  </r>
  <r>
    <x v="3759"/>
    <x v="176"/>
    <s v="CUST_9979"/>
    <n v="1636.18"/>
    <x v="8"/>
    <x v="3"/>
    <s v="Cash"/>
    <s v="Cloud Services Inc"/>
    <n v="1"/>
  </r>
  <r>
    <x v="3760"/>
    <x v="176"/>
    <s v="CUST_7130"/>
    <n v="568.86"/>
    <x v="9"/>
    <x v="2"/>
    <s v="Cash"/>
    <s v="Industrial Supply Co"/>
    <n v="1"/>
  </r>
  <r>
    <x v="3761"/>
    <x v="176"/>
    <s v="CUST_7906"/>
    <n v="664.03"/>
    <x v="9"/>
    <x v="1"/>
    <s v="Transfer"/>
    <s v="Advisory Partners"/>
    <n v="1"/>
  </r>
  <r>
    <x v="3762"/>
    <x v="176"/>
    <s v="CUST_9874"/>
    <n v="1103.97"/>
    <x v="1"/>
    <x v="0"/>
    <s v="Direct Debit"/>
    <s v="Unknown Merchant"/>
    <n v="1"/>
  </r>
  <r>
    <x v="3763"/>
    <x v="176"/>
    <s v="CUST_9217"/>
    <n v="183.09"/>
    <x v="10"/>
    <x v="3"/>
    <s v="Direct Debit"/>
    <s v="Cloud Services Inc"/>
    <n v="1"/>
  </r>
  <r>
    <x v="3764"/>
    <x v="176"/>
    <s v="CUST_3107"/>
    <n v="1895.71"/>
    <x v="5"/>
    <x v="0"/>
    <s v="Transfer"/>
    <s v="Conference Center"/>
    <n v="1"/>
  </r>
  <r>
    <x v="3765"/>
    <x v="176"/>
    <s v="CUST_6526"/>
    <n v="1415.53"/>
    <x v="1"/>
    <x v="1"/>
    <s v="Direct Debit"/>
    <s v="Marketing Agency Ltd"/>
    <n v="1"/>
  </r>
  <r>
    <x v="3766"/>
    <x v="177"/>
    <s v="CUST_4420"/>
    <n v="376.03"/>
    <x v="7"/>
    <x v="0"/>
    <s v="Cash"/>
    <s v="British Airways"/>
    <n v="1"/>
  </r>
  <r>
    <x v="3767"/>
    <x v="177"/>
    <s v="CUST_5673"/>
    <n v="699.5"/>
    <x v="3"/>
    <x v="0"/>
    <s v="Card"/>
    <s v="Advisory Partners"/>
    <n v="1"/>
  </r>
  <r>
    <x v="3768"/>
    <x v="177"/>
    <s v="CUST_6585"/>
    <n v="321.64999999999998"/>
    <x v="5"/>
    <x v="2"/>
    <s v="Transfer"/>
    <s v="Learning Academy"/>
    <n v="1"/>
  </r>
  <r>
    <x v="3769"/>
    <x v="177"/>
    <s v="CUST_3739"/>
    <n v="441.05"/>
    <x v="0"/>
    <x v="1"/>
    <s v="Cash"/>
    <s v="Stationary World"/>
    <n v="1"/>
  </r>
  <r>
    <x v="3770"/>
    <x v="177"/>
    <s v="CUST_2301"/>
    <n v="829.74"/>
    <x v="2"/>
    <x v="2"/>
    <s v="Transfer"/>
    <s v="Marketing Agency Ltd"/>
    <n v="1"/>
  </r>
  <r>
    <x v="3771"/>
    <x v="177"/>
    <s v="CUST_4040"/>
    <n v="581.24"/>
    <x v="0"/>
    <x v="2"/>
    <s v="Card"/>
    <s v="Marketing Agency Ltd"/>
    <n v="1"/>
  </r>
  <r>
    <x v="3772"/>
    <x v="177"/>
    <s v="CUST_2689"/>
    <n v="1012.92"/>
    <x v="9"/>
    <x v="1"/>
    <s v="Direct Debit"/>
    <s v="Marketing Agency Ltd"/>
    <n v="1"/>
  </r>
  <r>
    <x v="3773"/>
    <x v="177"/>
    <s v="CUST_3454"/>
    <n v="1782.01"/>
    <x v="9"/>
    <x v="1"/>
    <s v="Cash"/>
    <s v="Advisory Partners"/>
    <n v="1"/>
  </r>
  <r>
    <x v="3774"/>
    <x v="177"/>
    <s v="CUST_6647"/>
    <n v="1463.49"/>
    <x v="7"/>
    <x v="1"/>
    <s v="Cash"/>
    <s v="Learning Academy"/>
    <n v="1"/>
  </r>
  <r>
    <x v="3775"/>
    <x v="177"/>
    <s v="CUST_5728"/>
    <n v="1079.73"/>
    <x v="10"/>
    <x v="2"/>
    <s v="Card"/>
    <s v="Office Depot"/>
    <n v="1"/>
  </r>
  <r>
    <x v="3776"/>
    <x v="177"/>
    <s v="CUST_4237"/>
    <n v="400.05"/>
    <x v="10"/>
    <x v="3"/>
    <s v="Transfer"/>
    <s v="Maintenance Services"/>
    <n v="1"/>
  </r>
  <r>
    <x v="3777"/>
    <x v="177"/>
    <s v="CUST_1025"/>
    <n v="1440.04"/>
    <x v="0"/>
    <x v="0"/>
    <s v="Card"/>
    <s v="Conference Center"/>
    <n v="1"/>
  </r>
  <r>
    <x v="3778"/>
    <x v="177"/>
    <s v="CUST_3179"/>
    <n v="5214.99"/>
    <x v="10"/>
    <x v="3"/>
    <s v="Transfer"/>
    <s v="Conference Center"/>
    <n v="1"/>
  </r>
  <r>
    <x v="3779"/>
    <x v="177"/>
    <s v="CUST_1596"/>
    <n v="1428.26"/>
    <x v="7"/>
    <x v="3"/>
    <s v="Transfer"/>
    <s v="Marketing Agency Ltd"/>
    <n v="1"/>
  </r>
  <r>
    <x v="3780"/>
    <x v="177"/>
    <s v="CUST_9575"/>
    <n v="1221.8699999999999"/>
    <x v="10"/>
    <x v="1"/>
    <s v="Direct Debit"/>
    <s v="Legal Advisors"/>
    <n v="1"/>
  </r>
  <r>
    <x v="3781"/>
    <x v="177"/>
    <s v="CUST_4357"/>
    <n v="1566.53"/>
    <x v="9"/>
    <x v="3"/>
    <s v="Cash"/>
    <s v="Cloud Services Inc"/>
    <n v="1"/>
  </r>
  <r>
    <x v="3782"/>
    <x v="177"/>
    <s v="CUST_4871"/>
    <n v="143.55000000000001"/>
    <x v="0"/>
    <x v="0"/>
    <s v="Cash"/>
    <s v="Industrial Supply Co"/>
    <n v="1"/>
  </r>
  <r>
    <x v="3783"/>
    <x v="177"/>
    <s v="CUST_9069"/>
    <n v="969.56"/>
    <x v="2"/>
    <x v="1"/>
    <s v="Card"/>
    <s v="Unknown Merchant"/>
    <n v="1"/>
  </r>
  <r>
    <x v="3784"/>
    <x v="177"/>
    <s v="CUST_5686"/>
    <n v="1734.22"/>
    <x v="3"/>
    <x v="0"/>
    <s v="Direct Debit"/>
    <s v="Software Vendor"/>
    <n v="1"/>
  </r>
  <r>
    <x v="3785"/>
    <x v="177"/>
    <s v="CUST_6611"/>
    <n v="502.96"/>
    <x v="10"/>
    <x v="2"/>
    <s v="Card"/>
    <s v="Maintenance Services"/>
    <n v="1"/>
  </r>
  <r>
    <x v="3786"/>
    <x v="177"/>
    <s v="CUST_9434"/>
    <n v="158.82"/>
    <x v="9"/>
    <x v="1"/>
    <s v="Cash"/>
    <s v="Learning Academy"/>
    <n v="1"/>
  </r>
  <r>
    <x v="3787"/>
    <x v="177"/>
    <s v="CUST_8548"/>
    <n v="1878.09"/>
    <x v="5"/>
    <x v="2"/>
    <s v="Cash"/>
    <s v="Power Supply Co"/>
    <n v="1"/>
  </r>
  <r>
    <x v="3788"/>
    <x v="177"/>
    <s v="CUST_6319"/>
    <n v="1948.71"/>
    <x v="5"/>
    <x v="1"/>
    <s v="Transfer"/>
    <s v="Industrial Supply Co"/>
    <n v="1"/>
  </r>
  <r>
    <x v="3789"/>
    <x v="177"/>
    <s v="CUST_8105"/>
    <n v="996.82"/>
    <x v="10"/>
    <x v="2"/>
    <s v="Direct Debit"/>
    <s v="Power Supply Co"/>
    <n v="1"/>
  </r>
  <r>
    <x v="3790"/>
    <x v="177"/>
    <s v="CUST_1572"/>
    <n v="17297.03"/>
    <x v="7"/>
    <x v="2"/>
    <s v="Transfer"/>
    <s v="Office Depot"/>
    <n v="1"/>
  </r>
  <r>
    <x v="3791"/>
    <x v="177"/>
    <s v="CUST_1694"/>
    <n v="284.58"/>
    <x v="0"/>
    <x v="3"/>
    <s v="Direct Debit"/>
    <s v="Legal Advisors"/>
    <n v="1"/>
  </r>
  <r>
    <x v="3792"/>
    <x v="177"/>
    <s v="CUST_9252"/>
    <n v="10210.98"/>
    <x v="2"/>
    <x v="0"/>
    <s v="Transfer"/>
    <s v="City Hotel"/>
    <n v="1"/>
  </r>
  <r>
    <x v="3793"/>
    <x v="178"/>
    <s v="CUST_6177"/>
    <n v="1892.79"/>
    <x v="5"/>
    <x v="3"/>
    <s v="Transfer"/>
    <s v="Stationary World"/>
    <n v="1"/>
  </r>
  <r>
    <x v="3794"/>
    <x v="178"/>
    <s v="CUST_5330"/>
    <n v="1102.56"/>
    <x v="4"/>
    <x v="2"/>
    <s v="Cash"/>
    <s v="British Airways"/>
    <n v="1"/>
  </r>
  <r>
    <x v="3795"/>
    <x v="178"/>
    <s v="CUST_5892"/>
    <n v="1474.93"/>
    <x v="10"/>
    <x v="2"/>
    <s v="Cash"/>
    <s v="Learning Academy"/>
    <n v="1"/>
  </r>
  <r>
    <x v="3796"/>
    <x v="178"/>
    <s v="CUST_4674"/>
    <n v="1287.78"/>
    <x v="2"/>
    <x v="0"/>
    <s v="Transfer"/>
    <s v="Marketing Agency Ltd"/>
    <n v="1"/>
  </r>
  <r>
    <x v="3797"/>
    <x v="178"/>
    <s v="CUST_2855"/>
    <n v="8537.94"/>
    <x v="1"/>
    <x v="3"/>
    <s v="Direct Debit"/>
    <s v="Unknown Merchant"/>
    <n v="1"/>
  </r>
  <r>
    <x v="3798"/>
    <x v="178"/>
    <s v="CUST_2106"/>
    <n v="1106.6500000000001"/>
    <x v="0"/>
    <x v="3"/>
    <s v="Direct Debit"/>
    <s v="Conference Center"/>
    <n v="1"/>
  </r>
  <r>
    <x v="3799"/>
    <x v="178"/>
    <s v="CUST_2605"/>
    <n v="678.37"/>
    <x v="9"/>
    <x v="0"/>
    <s v="Direct Debit"/>
    <s v="Software Vendor"/>
    <n v="1"/>
  </r>
  <r>
    <x v="3800"/>
    <x v="178"/>
    <s v="CUST_8389"/>
    <n v="1762.37"/>
    <x v="6"/>
    <x v="2"/>
    <s v="Card"/>
    <s v="Learning Academy"/>
    <n v="1"/>
  </r>
  <r>
    <x v="3801"/>
    <x v="178"/>
    <s v="CUST_7041"/>
    <n v="1180.53"/>
    <x v="5"/>
    <x v="3"/>
    <s v="Transfer"/>
    <s v="Marketing Agency Ltd"/>
    <n v="1"/>
  </r>
  <r>
    <x v="3802"/>
    <x v="178"/>
    <s v="CUST_2777"/>
    <n v="199.81"/>
    <x v="4"/>
    <x v="2"/>
    <s v="Transfer"/>
    <s v="Learning Academy"/>
    <n v="1"/>
  </r>
  <r>
    <x v="3803"/>
    <x v="178"/>
    <s v="CUST_4740"/>
    <n v="1858.88"/>
    <x v="6"/>
    <x v="1"/>
    <s v="Direct Debit"/>
    <s v="Unknown Merchant"/>
    <n v="1"/>
  </r>
  <r>
    <x v="3804"/>
    <x v="178"/>
    <s v="CUST_3691"/>
    <n v="604.89"/>
    <x v="0"/>
    <x v="2"/>
    <s v="Direct Debit"/>
    <s v="Learning Academy"/>
    <n v="1"/>
  </r>
  <r>
    <x v="3805"/>
    <x v="178"/>
    <s v="CUST_1076"/>
    <n v="1336"/>
    <x v="1"/>
    <x v="0"/>
    <s v="Transfer"/>
    <s v="Tech Solutions Ltd"/>
    <n v="1"/>
  </r>
  <r>
    <x v="3806"/>
    <x v="178"/>
    <s v="CUST_2423"/>
    <n v="1029.52"/>
    <x v="2"/>
    <x v="2"/>
    <s v="Direct Debit"/>
    <s v="Power Supply Co"/>
    <n v="1"/>
  </r>
  <r>
    <x v="3807"/>
    <x v="178"/>
    <s v="CUST_5537"/>
    <n v="1649.57"/>
    <x v="8"/>
    <x v="1"/>
    <s v="Direct Debit"/>
    <s v="Unknown Merchant"/>
    <n v="1"/>
  </r>
  <r>
    <x v="3808"/>
    <x v="178"/>
    <s v="CUST_1760"/>
    <n v="1601.17"/>
    <x v="10"/>
    <x v="0"/>
    <s v="Direct Debit"/>
    <s v="Power Supply Co"/>
    <n v="1"/>
  </r>
  <r>
    <x v="3809"/>
    <x v="178"/>
    <s v="CUST_5428"/>
    <n v="666.99"/>
    <x v="4"/>
    <x v="1"/>
    <s v="Direct Debit"/>
    <s v="Office Depot"/>
    <n v="1"/>
  </r>
  <r>
    <x v="3810"/>
    <x v="178"/>
    <s v="CUST_1634"/>
    <n v="373.51"/>
    <x v="3"/>
    <x v="0"/>
    <s v="Cash"/>
    <s v="Unknown Merchant"/>
    <n v="1"/>
  </r>
  <r>
    <x v="3811"/>
    <x v="178"/>
    <s v="CUST_8368"/>
    <n v="1367.33"/>
    <x v="10"/>
    <x v="1"/>
    <s v="Transfer"/>
    <s v="Unknown Merchant"/>
    <n v="1"/>
  </r>
  <r>
    <x v="3812"/>
    <x v="179"/>
    <s v="CUST_5389"/>
    <n v="369.84"/>
    <x v="8"/>
    <x v="3"/>
    <s v="Card"/>
    <s v="Marketing Agency Ltd"/>
    <n v="1"/>
  </r>
  <r>
    <x v="3813"/>
    <x v="179"/>
    <s v="CUST_5107"/>
    <n v="716.94"/>
    <x v="5"/>
    <x v="3"/>
    <s v="Direct Debit"/>
    <s v="City Hotel"/>
    <n v="1"/>
  </r>
  <r>
    <x v="3814"/>
    <x v="179"/>
    <s v="CUST_5430"/>
    <n v="407.68"/>
    <x v="4"/>
    <x v="0"/>
    <s v="Transfer"/>
    <s v="Unknown Merchant"/>
    <n v="1"/>
  </r>
  <r>
    <x v="3815"/>
    <x v="179"/>
    <s v="CUST_4802"/>
    <n v="1895.33"/>
    <x v="7"/>
    <x v="1"/>
    <s v="Cash"/>
    <s v="City Hotel"/>
    <n v="1"/>
  </r>
  <r>
    <x v="3816"/>
    <x v="179"/>
    <s v="CUST_4374"/>
    <n v="949.74"/>
    <x v="0"/>
    <x v="0"/>
    <s v="Card"/>
    <s v="Maintenance Services"/>
    <n v="1"/>
  </r>
  <r>
    <x v="3817"/>
    <x v="179"/>
    <s v="CUST_7683"/>
    <n v="508.37"/>
    <x v="3"/>
    <x v="0"/>
    <s v="Cash"/>
    <s v="Conference Center"/>
    <n v="1"/>
  </r>
  <r>
    <x v="3818"/>
    <x v="179"/>
    <s v="CUST_9252"/>
    <n v="667.56"/>
    <x v="4"/>
    <x v="1"/>
    <s v="Card"/>
    <s v="Power Supply Co"/>
    <n v="1"/>
  </r>
  <r>
    <x v="3819"/>
    <x v="179"/>
    <s v="CUST_7726"/>
    <n v="1599.44"/>
    <x v="6"/>
    <x v="3"/>
    <s v="Cash"/>
    <s v="City Hotel"/>
    <n v="1"/>
  </r>
  <r>
    <x v="3820"/>
    <x v="179"/>
    <s v="CUST_7080"/>
    <n v="1116.54"/>
    <x v="3"/>
    <x v="0"/>
    <s v="Direct Debit"/>
    <s v="Unknown Merchant"/>
    <n v="1"/>
  </r>
  <r>
    <x v="3821"/>
    <x v="179"/>
    <s v="CUST_2317"/>
    <n v="1522.91"/>
    <x v="5"/>
    <x v="3"/>
    <s v="Transfer"/>
    <s v="Maintenance Services"/>
    <n v="1"/>
  </r>
  <r>
    <x v="3822"/>
    <x v="179"/>
    <s v="CUST_3460"/>
    <n v="414.85"/>
    <x v="2"/>
    <x v="0"/>
    <s v="Transfer"/>
    <s v="British Airways"/>
    <n v="1"/>
  </r>
  <r>
    <x v="3823"/>
    <x v="179"/>
    <s v="CUST_9098"/>
    <n v="1609.58"/>
    <x v="7"/>
    <x v="2"/>
    <s v="Transfer"/>
    <s v="Unknown Merchant"/>
    <n v="1"/>
  </r>
  <r>
    <x v="3824"/>
    <x v="179"/>
    <s v="CUST_3775"/>
    <n v="599.37"/>
    <x v="0"/>
    <x v="3"/>
    <s v="Card"/>
    <s v="Tech Solutions Ltd"/>
    <n v="1"/>
  </r>
  <r>
    <x v="3825"/>
    <x v="179"/>
    <s v="CUST_9184"/>
    <n v="1574.98"/>
    <x v="2"/>
    <x v="2"/>
    <s v="Card"/>
    <s v="British Airways"/>
    <n v="1"/>
  </r>
  <r>
    <x v="3826"/>
    <x v="179"/>
    <s v="CUST_8982"/>
    <n v="772.63"/>
    <x v="10"/>
    <x v="1"/>
    <s v="Direct Debit"/>
    <s v="Unknown Merchant"/>
    <n v="1"/>
  </r>
  <r>
    <x v="3827"/>
    <x v="179"/>
    <s v="CUST_5331"/>
    <n v="1909.41"/>
    <x v="10"/>
    <x v="1"/>
    <s v="Direct Debit"/>
    <s v="British Airways"/>
    <n v="1"/>
  </r>
  <r>
    <x v="3828"/>
    <x v="179"/>
    <s v="CUST_8989"/>
    <n v="1469.36"/>
    <x v="4"/>
    <x v="2"/>
    <s v="Transfer"/>
    <s v="Stationary World"/>
    <n v="1"/>
  </r>
  <r>
    <x v="3829"/>
    <x v="179"/>
    <s v="CUST_4033"/>
    <n v="555.58000000000004"/>
    <x v="6"/>
    <x v="2"/>
    <s v="Card"/>
    <s v="Learning Academy"/>
    <n v="1"/>
  </r>
  <r>
    <x v="3830"/>
    <x v="179"/>
    <s v="CUST_1825"/>
    <n v="371.57"/>
    <x v="10"/>
    <x v="2"/>
    <s v="Transfer"/>
    <s v="Legal Advisors"/>
    <n v="1"/>
  </r>
  <r>
    <x v="3831"/>
    <x v="180"/>
    <s v="CUST_7873"/>
    <n v="1188.29"/>
    <x v="0"/>
    <x v="3"/>
    <s v="Cash"/>
    <s v="Legal Advisors"/>
    <n v="1"/>
  </r>
  <r>
    <x v="3832"/>
    <x v="180"/>
    <s v="CUST_2664"/>
    <n v="202.5"/>
    <x v="5"/>
    <x v="2"/>
    <s v="Direct Debit"/>
    <s v="Legal Advisors"/>
    <n v="1"/>
  </r>
  <r>
    <x v="3833"/>
    <x v="180"/>
    <s v="CUST_1504"/>
    <n v="127.16"/>
    <x v="5"/>
    <x v="0"/>
    <s v="Card"/>
    <s v="Conference Center"/>
    <n v="1"/>
  </r>
  <r>
    <x v="3834"/>
    <x v="180"/>
    <s v="CUST_8546"/>
    <n v="1625.39"/>
    <x v="8"/>
    <x v="1"/>
    <s v="Direct Debit"/>
    <s v="Industrial Supply Co"/>
    <n v="1"/>
  </r>
  <r>
    <x v="3835"/>
    <x v="180"/>
    <s v="CUST_3717"/>
    <n v="1136.69"/>
    <x v="3"/>
    <x v="2"/>
    <s v="Card"/>
    <s v="Cloud Services Inc"/>
    <n v="1"/>
  </r>
  <r>
    <x v="3836"/>
    <x v="180"/>
    <s v="CUST_2887"/>
    <n v="1738.48"/>
    <x v="5"/>
    <x v="3"/>
    <s v="Card"/>
    <s v="Cloud Services Inc"/>
    <n v="1"/>
  </r>
  <r>
    <x v="3837"/>
    <x v="180"/>
    <s v="CUST_9435"/>
    <n v="880.87"/>
    <x v="10"/>
    <x v="0"/>
    <s v="Direct Debit"/>
    <s v="Industrial Supply Co"/>
    <n v="1"/>
  </r>
  <r>
    <x v="3838"/>
    <x v="180"/>
    <s v="CUST_7468"/>
    <n v="8907.6"/>
    <x v="3"/>
    <x v="2"/>
    <s v="Card"/>
    <s v="Software Vendor"/>
    <n v="1"/>
  </r>
  <r>
    <x v="3839"/>
    <x v="180"/>
    <s v="CUST_7091"/>
    <n v="1416.56"/>
    <x v="3"/>
    <x v="2"/>
    <s v="Transfer"/>
    <s v="British Airways"/>
    <n v="1"/>
  </r>
  <r>
    <x v="3840"/>
    <x v="180"/>
    <s v="CUST_5117"/>
    <n v="520.36"/>
    <x v="5"/>
    <x v="1"/>
    <s v="Transfer"/>
    <s v="Power Supply Co"/>
    <n v="1"/>
  </r>
  <r>
    <x v="3841"/>
    <x v="180"/>
    <s v="CUST_5390"/>
    <n v="1847.84"/>
    <x v="9"/>
    <x v="1"/>
    <s v="Transfer"/>
    <s v="Stationary World"/>
    <n v="1"/>
  </r>
  <r>
    <x v="3842"/>
    <x v="180"/>
    <s v="CUST_3604"/>
    <n v="180.21"/>
    <x v="7"/>
    <x v="2"/>
    <s v="Card"/>
    <s v="Industrial Supply Co"/>
    <n v="1"/>
  </r>
  <r>
    <x v="3843"/>
    <x v="180"/>
    <s v="CUST_3875"/>
    <n v="1468.57"/>
    <x v="10"/>
    <x v="3"/>
    <s v="Transfer"/>
    <s v="Stationary World"/>
    <n v="1"/>
  </r>
  <r>
    <x v="3844"/>
    <x v="180"/>
    <s v="CUST_4805"/>
    <n v="1402.54"/>
    <x v="5"/>
    <x v="0"/>
    <s v="Direct Debit"/>
    <s v="Software Vendor"/>
    <n v="1"/>
  </r>
  <r>
    <x v="3845"/>
    <x v="180"/>
    <s v="CUST_9263"/>
    <n v="1095.1199999999999"/>
    <x v="6"/>
    <x v="0"/>
    <s v="Card"/>
    <s v="Unknown Merchant"/>
    <n v="1"/>
  </r>
  <r>
    <x v="3846"/>
    <x v="180"/>
    <s v="CUST_6695"/>
    <n v="1487.95"/>
    <x v="6"/>
    <x v="1"/>
    <s v="Direct Debit"/>
    <s v="Conference Center"/>
    <n v="1"/>
  </r>
  <r>
    <x v="3847"/>
    <x v="180"/>
    <s v="CUST_3575"/>
    <n v="667.03"/>
    <x v="4"/>
    <x v="3"/>
    <s v="Card"/>
    <s v="Unknown Merchant"/>
    <n v="1"/>
  </r>
  <r>
    <x v="3848"/>
    <x v="180"/>
    <s v="CUST_2269"/>
    <n v="1189.6600000000001"/>
    <x v="7"/>
    <x v="3"/>
    <s v="Direct Debit"/>
    <s v="Cloud Services Inc"/>
    <n v="1"/>
  </r>
  <r>
    <x v="3849"/>
    <x v="180"/>
    <s v="CUST_7468"/>
    <n v="17260.71"/>
    <x v="6"/>
    <x v="1"/>
    <s v="Cash"/>
    <s v="Advisory Partners"/>
    <n v="1"/>
  </r>
  <r>
    <x v="3850"/>
    <x v="180"/>
    <s v="CUST_8709"/>
    <n v="908.44"/>
    <x v="6"/>
    <x v="2"/>
    <s v="Card"/>
    <s v="Stationary World"/>
    <n v="1"/>
  </r>
  <r>
    <x v="3851"/>
    <x v="180"/>
    <s v="CUST_5348"/>
    <n v="571.34"/>
    <x v="6"/>
    <x v="0"/>
    <s v="Cash"/>
    <s v="Marketing Agency Ltd"/>
    <n v="1"/>
  </r>
  <r>
    <x v="3852"/>
    <x v="180"/>
    <s v="CUST_4148"/>
    <n v="728.76"/>
    <x v="9"/>
    <x v="1"/>
    <s v="Cash"/>
    <s v="Stationary World"/>
    <n v="1"/>
  </r>
  <r>
    <x v="3853"/>
    <x v="180"/>
    <s v="CUST_2666"/>
    <n v="1928.31"/>
    <x v="4"/>
    <x v="3"/>
    <s v="Cash"/>
    <s v="Office Depot"/>
    <n v="1"/>
  </r>
  <r>
    <x v="3854"/>
    <x v="180"/>
    <s v="CUST_9656"/>
    <n v="12816.73"/>
    <x v="5"/>
    <x v="3"/>
    <s v="Cash"/>
    <s v="Tech Solutions Ltd"/>
    <n v="1"/>
  </r>
  <r>
    <x v="3855"/>
    <x v="180"/>
    <s v="CUST_3593"/>
    <n v="1045.06"/>
    <x v="1"/>
    <x v="3"/>
    <s v="Card"/>
    <s v="Marketing Agency Ltd"/>
    <n v="1"/>
  </r>
  <r>
    <x v="3856"/>
    <x v="180"/>
    <s v="CUST_7900"/>
    <n v="682.13"/>
    <x v="7"/>
    <x v="2"/>
    <s v="Direct Debit"/>
    <s v="British Airways"/>
    <n v="1"/>
  </r>
  <r>
    <x v="3857"/>
    <x v="1"/>
    <s v="CUST_6954"/>
    <n v="678.82"/>
    <x v="4"/>
    <x v="3"/>
    <s v="Card"/>
    <s v="Unknown Merchant"/>
    <n v="1"/>
  </r>
  <r>
    <x v="3858"/>
    <x v="1"/>
    <s v="CUST_7488"/>
    <n v="62.44"/>
    <x v="10"/>
    <x v="1"/>
    <s v="Direct Debit"/>
    <s v="Advisory Partners"/>
    <n v="1"/>
  </r>
  <r>
    <x v="3859"/>
    <x v="1"/>
    <s v="CUST_8069"/>
    <n v="321.82"/>
    <x v="10"/>
    <x v="0"/>
    <s v="Transfer"/>
    <s v="Industrial Supply Co"/>
    <n v="1"/>
  </r>
  <r>
    <x v="3860"/>
    <x v="1"/>
    <s v="CUST_6242"/>
    <n v="1534.55"/>
    <x v="8"/>
    <x v="2"/>
    <s v="Cash"/>
    <s v="Unknown Merchant"/>
    <n v="1"/>
  </r>
  <r>
    <x v="3861"/>
    <x v="1"/>
    <s v="CUST_4875"/>
    <n v="431.91"/>
    <x v="8"/>
    <x v="0"/>
    <s v="Card"/>
    <s v="Tech Solutions Ltd"/>
    <n v="1"/>
  </r>
  <r>
    <x v="3862"/>
    <x v="1"/>
    <s v="CUST_4915"/>
    <n v="202.16"/>
    <x v="4"/>
    <x v="0"/>
    <s v="Direct Debit"/>
    <s v="Software Vendor"/>
    <n v="1"/>
  </r>
  <r>
    <x v="3863"/>
    <x v="1"/>
    <s v="CUST_4440"/>
    <n v="504.2"/>
    <x v="7"/>
    <x v="1"/>
    <s v="Transfer"/>
    <s v="Maintenance Services"/>
    <n v="1"/>
  </r>
  <r>
    <x v="3864"/>
    <x v="1"/>
    <s v="CUST_5658"/>
    <n v="651.36"/>
    <x v="4"/>
    <x v="3"/>
    <s v="Card"/>
    <s v="Conference Center"/>
    <n v="1"/>
  </r>
  <r>
    <x v="3865"/>
    <x v="1"/>
    <s v="CUST_4209"/>
    <n v="320.88"/>
    <x v="8"/>
    <x v="3"/>
    <s v="Card"/>
    <s v="City Hotel"/>
    <n v="1"/>
  </r>
  <r>
    <x v="3866"/>
    <x v="1"/>
    <s v="CUST_9014"/>
    <n v="877.02"/>
    <x v="3"/>
    <x v="2"/>
    <s v="Transfer"/>
    <s v="Industrial Supply Co"/>
    <n v="1"/>
  </r>
  <r>
    <x v="3867"/>
    <x v="1"/>
    <s v="CUST_4870"/>
    <n v="1634.36"/>
    <x v="2"/>
    <x v="1"/>
    <s v="Direct Debit"/>
    <s v="Maintenance Services"/>
    <n v="1"/>
  </r>
  <r>
    <x v="3868"/>
    <x v="1"/>
    <s v="CUST_1737"/>
    <n v="297.25"/>
    <x v="3"/>
    <x v="0"/>
    <s v="Cash"/>
    <s v="Software Vendor"/>
    <n v="1"/>
  </r>
  <r>
    <x v="3869"/>
    <x v="1"/>
    <s v="CUST_1021"/>
    <n v="185.32"/>
    <x v="9"/>
    <x v="3"/>
    <s v="Card"/>
    <s v="British Airways"/>
    <n v="1"/>
  </r>
  <r>
    <x v="3870"/>
    <x v="1"/>
    <s v="CUST_4385"/>
    <n v="1941.69"/>
    <x v="9"/>
    <x v="1"/>
    <s v="Card"/>
    <s v="Conference Center"/>
    <n v="1"/>
  </r>
  <r>
    <x v="3871"/>
    <x v="1"/>
    <s v="CUST_3268"/>
    <n v="216.07"/>
    <x v="3"/>
    <x v="1"/>
    <s v="Direct Debit"/>
    <s v="Unknown Merchant"/>
    <n v="1"/>
  </r>
  <r>
    <x v="3872"/>
    <x v="1"/>
    <s v="CUST_1560"/>
    <n v="563.91"/>
    <x v="4"/>
    <x v="3"/>
    <s v="Cash"/>
    <s v="Software Vendor"/>
    <n v="1"/>
  </r>
  <r>
    <x v="3873"/>
    <x v="1"/>
    <s v="CUST_4644"/>
    <n v="458.67"/>
    <x v="9"/>
    <x v="0"/>
    <s v="Cash"/>
    <s v="Stationary World"/>
    <n v="1"/>
  </r>
  <r>
    <x v="3874"/>
    <x v="1"/>
    <s v="CUST_8188"/>
    <n v="304.72000000000003"/>
    <x v="9"/>
    <x v="3"/>
    <s v="Cash"/>
    <s v="Industrial Supply Co"/>
    <n v="1"/>
  </r>
  <r>
    <x v="3875"/>
    <x v="1"/>
    <s v="CUST_5784"/>
    <n v="542.47"/>
    <x v="9"/>
    <x v="0"/>
    <s v="Card"/>
    <s v="British Airways"/>
    <n v="1"/>
  </r>
  <r>
    <x v="3876"/>
    <x v="1"/>
    <s v="CUST_3142"/>
    <n v="1723.77"/>
    <x v="7"/>
    <x v="2"/>
    <s v="Cash"/>
    <s v="Power Supply Co"/>
    <n v="1"/>
  </r>
  <r>
    <x v="3877"/>
    <x v="1"/>
    <s v="CUST_5867"/>
    <n v="1303.83"/>
    <x v="1"/>
    <x v="3"/>
    <s v="Card"/>
    <s v="Learning Academy"/>
    <n v="1"/>
  </r>
  <r>
    <x v="3878"/>
    <x v="1"/>
    <s v="CUST_4083"/>
    <n v="312.89999999999998"/>
    <x v="10"/>
    <x v="2"/>
    <s v="Transfer"/>
    <s v="Office Depot"/>
    <n v="1"/>
  </r>
  <r>
    <x v="3879"/>
    <x v="1"/>
    <s v="CUST_5759"/>
    <n v="1828.26"/>
    <x v="1"/>
    <x v="0"/>
    <s v="Cash"/>
    <s v="Cloud Services Inc"/>
    <n v="1"/>
  </r>
  <r>
    <x v="3880"/>
    <x v="1"/>
    <s v="CUST_5526"/>
    <n v="785.8"/>
    <x v="10"/>
    <x v="0"/>
    <s v="Transfer"/>
    <s v="Office Depot"/>
    <n v="1"/>
  </r>
  <r>
    <x v="3881"/>
    <x v="1"/>
    <s v="CUST_6718"/>
    <n v="1021.21"/>
    <x v="0"/>
    <x v="0"/>
    <s v="Direct Debit"/>
    <s v="Office Depot"/>
    <n v="1"/>
  </r>
  <r>
    <x v="3882"/>
    <x v="181"/>
    <s v="CUST_7235"/>
    <n v="1656.27"/>
    <x v="8"/>
    <x v="2"/>
    <s v="Transfer"/>
    <s v="Cloud Services Inc"/>
    <n v="1"/>
  </r>
  <r>
    <x v="3883"/>
    <x v="181"/>
    <s v="CUST_6977"/>
    <n v="1603.35"/>
    <x v="2"/>
    <x v="2"/>
    <s v="Cash"/>
    <s v="Maintenance Services"/>
    <n v="1"/>
  </r>
  <r>
    <x v="3884"/>
    <x v="181"/>
    <s v="CUST_3156"/>
    <n v="118.63"/>
    <x v="4"/>
    <x v="2"/>
    <s v="Card"/>
    <s v="Industrial Supply Co"/>
    <n v="1"/>
  </r>
  <r>
    <x v="3885"/>
    <x v="181"/>
    <s v="CUST_3573"/>
    <n v="468.38"/>
    <x v="3"/>
    <x v="1"/>
    <s v="Direct Debit"/>
    <s v="Industrial Supply Co"/>
    <n v="1"/>
  </r>
  <r>
    <x v="3886"/>
    <x v="181"/>
    <s v="CUST_3368"/>
    <n v="1979.61"/>
    <x v="10"/>
    <x v="1"/>
    <s v="Transfer"/>
    <s v="Stationary World"/>
    <n v="1"/>
  </r>
  <r>
    <x v="3887"/>
    <x v="181"/>
    <s v="CUST_8045"/>
    <n v="416.22"/>
    <x v="5"/>
    <x v="1"/>
    <s v="Cash"/>
    <s v="Marketing Agency Ltd"/>
    <n v="1"/>
  </r>
  <r>
    <x v="3888"/>
    <x v="181"/>
    <s v="CUST_2674"/>
    <n v="277.61"/>
    <x v="7"/>
    <x v="2"/>
    <s v="Cash"/>
    <s v="Tech Solutions Ltd"/>
    <n v="1"/>
  </r>
  <r>
    <x v="3889"/>
    <x v="181"/>
    <s v="CUST_1660"/>
    <n v="1808.35"/>
    <x v="0"/>
    <x v="0"/>
    <s v="Direct Debit"/>
    <s v="Advisory Partners"/>
    <n v="1"/>
  </r>
  <r>
    <x v="3890"/>
    <x v="181"/>
    <s v="CUST_9792"/>
    <n v="1310.52"/>
    <x v="1"/>
    <x v="3"/>
    <s v="Direct Debit"/>
    <s v="Power Supply Co"/>
    <n v="1"/>
  </r>
  <r>
    <x v="3891"/>
    <x v="181"/>
    <s v="CUST_5287"/>
    <n v="1644.61"/>
    <x v="2"/>
    <x v="0"/>
    <s v="Direct Debit"/>
    <s v="Office Depot"/>
    <n v="1"/>
  </r>
  <r>
    <x v="3892"/>
    <x v="181"/>
    <s v="CUST_4103"/>
    <n v="1035.94"/>
    <x v="7"/>
    <x v="0"/>
    <s v="Transfer"/>
    <s v="Marketing Agency Ltd"/>
    <n v="1"/>
  </r>
  <r>
    <x v="3893"/>
    <x v="181"/>
    <s v="CUST_8000"/>
    <n v="152.34"/>
    <x v="10"/>
    <x v="1"/>
    <s v="Cash"/>
    <s v="Cloud Services Inc"/>
    <n v="1"/>
  </r>
  <r>
    <x v="3894"/>
    <x v="181"/>
    <s v="CUST_6753"/>
    <n v="116.05"/>
    <x v="1"/>
    <x v="3"/>
    <s v="Cash"/>
    <s v="Industrial Supply Co"/>
    <n v="1"/>
  </r>
  <r>
    <x v="3895"/>
    <x v="181"/>
    <s v="CUST_4332"/>
    <n v="387.48"/>
    <x v="5"/>
    <x v="3"/>
    <s v="Transfer"/>
    <s v="Conference Center"/>
    <n v="1"/>
  </r>
  <r>
    <x v="3896"/>
    <x v="181"/>
    <s v="CUST_9012"/>
    <n v="1779.39"/>
    <x v="1"/>
    <x v="0"/>
    <s v="Cash"/>
    <s v="Software Vendor"/>
    <n v="1"/>
  </r>
  <r>
    <x v="3897"/>
    <x v="181"/>
    <s v="CUST_5326"/>
    <n v="748.04"/>
    <x v="4"/>
    <x v="1"/>
    <s v="Direct Debit"/>
    <s v="Industrial Supply Co"/>
    <n v="1"/>
  </r>
  <r>
    <x v="3898"/>
    <x v="181"/>
    <s v="CUST_7566"/>
    <n v="1790.29"/>
    <x v="6"/>
    <x v="1"/>
    <s v="Cash"/>
    <s v="Unknown Merchant"/>
    <n v="1"/>
  </r>
  <r>
    <x v="3899"/>
    <x v="181"/>
    <s v="CUST_5419"/>
    <n v="361.44"/>
    <x v="4"/>
    <x v="3"/>
    <s v="Cash"/>
    <s v="Cloud Services Inc"/>
    <n v="1"/>
  </r>
  <r>
    <x v="3900"/>
    <x v="181"/>
    <s v="CUST_2105"/>
    <n v="474.46"/>
    <x v="2"/>
    <x v="3"/>
    <s v="Direct Debit"/>
    <s v="Marketing Agency Ltd"/>
    <n v="1"/>
  </r>
  <r>
    <x v="3901"/>
    <x v="181"/>
    <s v="CUST_8034"/>
    <n v="708.91"/>
    <x v="8"/>
    <x v="0"/>
    <s v="Cash"/>
    <s v="Unknown Merchant"/>
    <n v="1"/>
  </r>
  <r>
    <x v="3902"/>
    <x v="181"/>
    <s v="CUST_1493"/>
    <n v="1740.57"/>
    <x v="1"/>
    <x v="2"/>
    <s v="Direct Debit"/>
    <s v="Conference Center"/>
    <n v="1"/>
  </r>
  <r>
    <x v="3903"/>
    <x v="181"/>
    <s v="CUST_3502"/>
    <n v="984.16"/>
    <x v="2"/>
    <x v="0"/>
    <s v="Direct Debit"/>
    <s v="Learning Academy"/>
    <n v="1"/>
  </r>
  <r>
    <x v="3904"/>
    <x v="181"/>
    <s v="CUST_6289"/>
    <n v="474.1"/>
    <x v="6"/>
    <x v="0"/>
    <s v="Direct Debit"/>
    <s v="Industrial Supply Co"/>
    <n v="1"/>
  </r>
  <r>
    <x v="3905"/>
    <x v="182"/>
    <s v="CUST_2930"/>
    <n v="1196.81"/>
    <x v="1"/>
    <x v="2"/>
    <s v="Cash"/>
    <s v="Industrial Supply Co"/>
    <n v="1"/>
  </r>
  <r>
    <x v="3906"/>
    <x v="182"/>
    <s v="CUST_5452"/>
    <n v="1630.15"/>
    <x v="6"/>
    <x v="1"/>
    <s v="Transfer"/>
    <s v="Tech Solutions Ltd"/>
    <n v="1"/>
  </r>
  <r>
    <x v="3907"/>
    <x v="182"/>
    <s v="CUST_2198"/>
    <n v="1369.7"/>
    <x v="2"/>
    <x v="1"/>
    <s v="Cash"/>
    <s v="Marketing Agency Ltd"/>
    <n v="1"/>
  </r>
  <r>
    <x v="3908"/>
    <x v="182"/>
    <s v="CUST_6017"/>
    <n v="449.67"/>
    <x v="4"/>
    <x v="0"/>
    <s v="Card"/>
    <s v="Marketing Agency Ltd"/>
    <n v="1"/>
  </r>
  <r>
    <x v="3909"/>
    <x v="182"/>
    <s v="CUST_1382"/>
    <n v="1039.28"/>
    <x v="6"/>
    <x v="3"/>
    <s v="Direct Debit"/>
    <s v="Legal Advisors"/>
    <n v="1"/>
  </r>
  <r>
    <x v="3910"/>
    <x v="182"/>
    <s v="CUST_7236"/>
    <n v="670.6"/>
    <x v="2"/>
    <x v="3"/>
    <s v="Transfer"/>
    <s v="Learning Academy"/>
    <n v="1"/>
  </r>
  <r>
    <x v="3911"/>
    <x v="182"/>
    <s v="CUST_4450"/>
    <n v="169.9"/>
    <x v="10"/>
    <x v="2"/>
    <s v="Direct Debit"/>
    <s v="Advisory Partners"/>
    <n v="1"/>
  </r>
  <r>
    <x v="3912"/>
    <x v="182"/>
    <s v="CUST_6057"/>
    <n v="1143.47"/>
    <x v="8"/>
    <x v="0"/>
    <s v="Cash"/>
    <s v="Conference Center"/>
    <n v="1"/>
  </r>
  <r>
    <x v="3913"/>
    <x v="182"/>
    <s v="CUST_8081"/>
    <n v="1332.46"/>
    <x v="8"/>
    <x v="1"/>
    <s v="Cash"/>
    <s v="Learning Academy"/>
    <n v="1"/>
  </r>
  <r>
    <x v="3914"/>
    <x v="182"/>
    <s v="CUST_4882"/>
    <n v="276.5"/>
    <x v="8"/>
    <x v="0"/>
    <s v="Cash"/>
    <s v="Cloud Services Inc"/>
    <n v="1"/>
  </r>
  <r>
    <x v="3915"/>
    <x v="182"/>
    <s v="CUST_7305"/>
    <n v="1177.26"/>
    <x v="2"/>
    <x v="2"/>
    <s v="Direct Debit"/>
    <s v="Cloud Services Inc"/>
    <n v="1"/>
  </r>
  <r>
    <x v="3916"/>
    <x v="182"/>
    <s v="CUST_3462"/>
    <n v="1108.3499999999999"/>
    <x v="10"/>
    <x v="0"/>
    <s v="Card"/>
    <s v="Software Vendor"/>
    <n v="1"/>
  </r>
  <r>
    <x v="3917"/>
    <x v="182"/>
    <s v="CUST_8813"/>
    <n v="1435.85"/>
    <x v="5"/>
    <x v="2"/>
    <s v="Card"/>
    <s v="Unknown Merchant"/>
    <n v="1"/>
  </r>
  <r>
    <x v="3918"/>
    <x v="182"/>
    <s v="CUST_6565"/>
    <n v="636.80999999999995"/>
    <x v="6"/>
    <x v="0"/>
    <s v="Cash"/>
    <s v="Tech Solutions Ltd"/>
    <n v="1"/>
  </r>
  <r>
    <x v="3919"/>
    <x v="182"/>
    <s v="CUST_4174"/>
    <n v="1469.99"/>
    <x v="3"/>
    <x v="0"/>
    <s v="Cash"/>
    <s v="Office Depot"/>
    <n v="1"/>
  </r>
  <r>
    <x v="3920"/>
    <x v="182"/>
    <s v="CUST_4151"/>
    <n v="906.36"/>
    <x v="4"/>
    <x v="1"/>
    <s v="Direct Debit"/>
    <s v="Industrial Supply Co"/>
    <n v="1"/>
  </r>
  <r>
    <x v="3921"/>
    <x v="182"/>
    <s v="CUST_2469"/>
    <n v="687.4"/>
    <x v="9"/>
    <x v="1"/>
    <s v="Cash"/>
    <s v="Office Depot"/>
    <n v="1"/>
  </r>
  <r>
    <x v="3922"/>
    <x v="182"/>
    <s v="CUST_2308"/>
    <n v="1932.92"/>
    <x v="8"/>
    <x v="1"/>
    <s v="Cash"/>
    <s v="Learning Academy"/>
    <n v="1"/>
  </r>
  <r>
    <x v="3923"/>
    <x v="182"/>
    <s v="CUST_3793"/>
    <n v="322.83"/>
    <x v="10"/>
    <x v="3"/>
    <s v="Transfer"/>
    <s v="Power Supply Co"/>
    <n v="1"/>
  </r>
  <r>
    <x v="3924"/>
    <x v="182"/>
    <s v="CUST_1822"/>
    <n v="872.64"/>
    <x v="5"/>
    <x v="1"/>
    <s v="Card"/>
    <s v="Industrial Supply Co"/>
    <n v="1"/>
  </r>
  <r>
    <x v="3925"/>
    <x v="182"/>
    <s v="CUST_2250"/>
    <n v="1633.15"/>
    <x v="6"/>
    <x v="3"/>
    <s v="Cash"/>
    <s v="Advisory Partners"/>
    <n v="1"/>
  </r>
  <r>
    <x v="3926"/>
    <x v="10"/>
    <s v="CUST_9958"/>
    <n v="183.47"/>
    <x v="0"/>
    <x v="3"/>
    <s v="Card"/>
    <s v="British Airways"/>
    <n v="1"/>
  </r>
  <r>
    <x v="3927"/>
    <x v="10"/>
    <s v="CUST_1635"/>
    <n v="1038.02"/>
    <x v="7"/>
    <x v="1"/>
    <s v="Card"/>
    <s v="Marketing Agency Ltd"/>
    <n v="1"/>
  </r>
  <r>
    <x v="3928"/>
    <x v="10"/>
    <s v="CUST_1728"/>
    <n v="1640.17"/>
    <x v="9"/>
    <x v="3"/>
    <s v="Transfer"/>
    <s v="British Airways"/>
    <n v="1"/>
  </r>
  <r>
    <x v="3929"/>
    <x v="10"/>
    <s v="CUST_6124"/>
    <n v="948.91"/>
    <x v="0"/>
    <x v="3"/>
    <s v="Cash"/>
    <s v="Unknown Merchant"/>
    <n v="1"/>
  </r>
  <r>
    <x v="3930"/>
    <x v="10"/>
    <s v="CUST_6387"/>
    <n v="383.03"/>
    <x v="2"/>
    <x v="0"/>
    <s v="Direct Debit"/>
    <s v="Tech Solutions Ltd"/>
    <n v="1"/>
  </r>
  <r>
    <x v="3931"/>
    <x v="10"/>
    <s v="CUST_5719"/>
    <n v="162.81"/>
    <x v="0"/>
    <x v="0"/>
    <s v="Direct Debit"/>
    <s v="Office Depot"/>
    <n v="1"/>
  </r>
  <r>
    <x v="3932"/>
    <x v="10"/>
    <s v="CUST_9682"/>
    <n v="585.04999999999995"/>
    <x v="9"/>
    <x v="1"/>
    <s v="Cash"/>
    <s v="Stationary World"/>
    <n v="1"/>
  </r>
  <r>
    <x v="3933"/>
    <x v="10"/>
    <s v="CUST_2849"/>
    <n v="1863.36"/>
    <x v="1"/>
    <x v="0"/>
    <s v="Transfer"/>
    <s v="Industrial Supply Co"/>
    <n v="1"/>
  </r>
  <r>
    <x v="3934"/>
    <x v="10"/>
    <s v="CUST_9475"/>
    <n v="713.59"/>
    <x v="7"/>
    <x v="0"/>
    <s v="Direct Debit"/>
    <s v="British Airways"/>
    <n v="1"/>
  </r>
  <r>
    <x v="3935"/>
    <x v="10"/>
    <s v="CUST_4676"/>
    <n v="1293.9100000000001"/>
    <x v="9"/>
    <x v="2"/>
    <s v="Cash"/>
    <s v="Conference Center"/>
    <n v="1"/>
  </r>
  <r>
    <x v="3936"/>
    <x v="10"/>
    <s v="CUST_7318"/>
    <n v="502.99"/>
    <x v="3"/>
    <x v="2"/>
    <s v="Direct Debit"/>
    <s v="Unknown Merchant"/>
    <n v="1"/>
  </r>
  <r>
    <x v="3937"/>
    <x v="10"/>
    <s v="CUST_9430"/>
    <n v="1261.1300000000001"/>
    <x v="7"/>
    <x v="3"/>
    <s v="Transfer"/>
    <s v="Learning Academy"/>
    <n v="1"/>
  </r>
  <r>
    <x v="3938"/>
    <x v="10"/>
    <s v="CUST_3176"/>
    <n v="1526.26"/>
    <x v="10"/>
    <x v="3"/>
    <s v="Direct Debit"/>
    <s v="Maintenance Services"/>
    <n v="1"/>
  </r>
  <r>
    <x v="3939"/>
    <x v="10"/>
    <s v="CUST_7115"/>
    <n v="75.61"/>
    <x v="4"/>
    <x v="3"/>
    <s v="Direct Debit"/>
    <s v="Marketing Agency Ltd"/>
    <n v="1"/>
  </r>
  <r>
    <x v="3940"/>
    <x v="10"/>
    <s v="CUST_4644"/>
    <n v="1323.2"/>
    <x v="7"/>
    <x v="3"/>
    <s v="Direct Debit"/>
    <s v="Office Depot"/>
    <n v="1"/>
  </r>
  <r>
    <x v="3941"/>
    <x v="10"/>
    <s v="CUST_7273"/>
    <n v="417.07"/>
    <x v="10"/>
    <x v="1"/>
    <s v="Card"/>
    <s v="British Airways"/>
    <n v="1"/>
  </r>
  <r>
    <x v="3942"/>
    <x v="10"/>
    <s v="CUST_1574"/>
    <n v="270.63"/>
    <x v="6"/>
    <x v="2"/>
    <s v="Card"/>
    <s v="Advisory Partners"/>
    <n v="1"/>
  </r>
  <r>
    <x v="3943"/>
    <x v="10"/>
    <s v="CUST_8715"/>
    <n v="7845.23"/>
    <x v="6"/>
    <x v="1"/>
    <s v="Cash"/>
    <s v="Software Vendor"/>
    <n v="1"/>
  </r>
  <r>
    <x v="3944"/>
    <x v="10"/>
    <s v="CUST_9488"/>
    <n v="1804.18"/>
    <x v="4"/>
    <x v="2"/>
    <s v="Direct Debit"/>
    <s v="British Airways"/>
    <n v="1"/>
  </r>
  <r>
    <x v="3945"/>
    <x v="10"/>
    <s v="CUST_2468"/>
    <n v="14614.45"/>
    <x v="9"/>
    <x v="0"/>
    <s v="Transfer"/>
    <s v="Advisory Partners"/>
    <n v="1"/>
  </r>
  <r>
    <x v="3946"/>
    <x v="10"/>
    <s v="CUST_8925"/>
    <n v="860.77"/>
    <x v="1"/>
    <x v="3"/>
    <s v="Transfer"/>
    <s v="Software Vendor"/>
    <n v="1"/>
  </r>
  <r>
    <x v="3947"/>
    <x v="10"/>
    <s v="CUST_3553"/>
    <n v="975.07"/>
    <x v="2"/>
    <x v="1"/>
    <s v="Direct Debit"/>
    <s v="Legal Advisors"/>
    <n v="1"/>
  </r>
  <r>
    <x v="3948"/>
    <x v="10"/>
    <s v="CUST_7363"/>
    <n v="1390.46"/>
    <x v="8"/>
    <x v="1"/>
    <s v="Direct Debit"/>
    <s v="Office Depot"/>
    <n v="1"/>
  </r>
  <r>
    <x v="3949"/>
    <x v="10"/>
    <s v="CUST_3568"/>
    <n v="1132.24"/>
    <x v="5"/>
    <x v="1"/>
    <s v="Cash"/>
    <s v="Learning Academy"/>
    <n v="1"/>
  </r>
  <r>
    <x v="3950"/>
    <x v="10"/>
    <s v="CUST_5695"/>
    <n v="1674.33"/>
    <x v="9"/>
    <x v="2"/>
    <s v="Cash"/>
    <s v="Conference Center"/>
    <n v="1"/>
  </r>
  <r>
    <x v="3951"/>
    <x v="10"/>
    <s v="CUST_6355"/>
    <n v="1551.43"/>
    <x v="0"/>
    <x v="2"/>
    <s v="Card"/>
    <s v="Marketing Agency Ltd"/>
    <n v="1"/>
  </r>
  <r>
    <x v="3952"/>
    <x v="10"/>
    <s v="CUST_2384"/>
    <n v="13048.04"/>
    <x v="6"/>
    <x v="3"/>
    <s v="Card"/>
    <s v="Cloud Services Inc"/>
    <n v="1"/>
  </r>
  <r>
    <x v="3953"/>
    <x v="10"/>
    <s v="CUST_3217"/>
    <n v="1994.55"/>
    <x v="0"/>
    <x v="0"/>
    <s v="Cash"/>
    <s v="Unknown Merchant"/>
    <n v="1"/>
  </r>
  <r>
    <x v="3954"/>
    <x v="10"/>
    <s v="CUST_2018"/>
    <n v="1650"/>
    <x v="5"/>
    <x v="1"/>
    <s v="Transfer"/>
    <s v="Conference Center"/>
    <n v="1"/>
  </r>
  <r>
    <x v="3955"/>
    <x v="10"/>
    <s v="CUST_6434"/>
    <n v="11109.02"/>
    <x v="4"/>
    <x v="0"/>
    <s v="Direct Debit"/>
    <s v="Industrial Supply Co"/>
    <n v="1"/>
  </r>
  <r>
    <x v="3956"/>
    <x v="183"/>
    <s v="CUST_5784"/>
    <n v="1213.71"/>
    <x v="9"/>
    <x v="1"/>
    <s v="Transfer"/>
    <s v="British Airways"/>
    <n v="1"/>
  </r>
  <r>
    <x v="3957"/>
    <x v="183"/>
    <s v="CUST_6207"/>
    <n v="1192.49"/>
    <x v="7"/>
    <x v="2"/>
    <s v="Card"/>
    <s v="Learning Academy"/>
    <n v="1"/>
  </r>
  <r>
    <x v="3958"/>
    <x v="183"/>
    <s v="CUST_4192"/>
    <n v="18058.14"/>
    <x v="9"/>
    <x v="0"/>
    <s v="Transfer"/>
    <s v="Tech Solutions Ltd"/>
    <n v="1"/>
  </r>
  <r>
    <x v="3959"/>
    <x v="183"/>
    <s v="CUST_9555"/>
    <n v="807.07"/>
    <x v="9"/>
    <x v="2"/>
    <s v="Direct Debit"/>
    <s v="Conference Center"/>
    <n v="1"/>
  </r>
  <r>
    <x v="3960"/>
    <x v="183"/>
    <s v="CUST_7525"/>
    <n v="1442.32"/>
    <x v="6"/>
    <x v="2"/>
    <s v="Card"/>
    <s v="Maintenance Services"/>
    <n v="1"/>
  </r>
  <r>
    <x v="3961"/>
    <x v="183"/>
    <s v="CUST_3672"/>
    <n v="1555.74"/>
    <x v="2"/>
    <x v="2"/>
    <s v="Card"/>
    <s v="Stationary World"/>
    <n v="1"/>
  </r>
  <r>
    <x v="3962"/>
    <x v="183"/>
    <s v="CUST_8544"/>
    <n v="382.68"/>
    <x v="2"/>
    <x v="3"/>
    <s v="Direct Debit"/>
    <s v="Power Supply Co"/>
    <n v="1"/>
  </r>
  <r>
    <x v="3963"/>
    <x v="183"/>
    <s v="CUST_8418"/>
    <n v="99.55"/>
    <x v="5"/>
    <x v="0"/>
    <s v="Transfer"/>
    <s v="Unknown Merchant"/>
    <n v="1"/>
  </r>
  <r>
    <x v="3964"/>
    <x v="183"/>
    <s v="CUST_5897"/>
    <n v="827.27"/>
    <x v="7"/>
    <x v="0"/>
    <s v="Cash"/>
    <s v="Learning Academy"/>
    <n v="1"/>
  </r>
  <r>
    <x v="3965"/>
    <x v="183"/>
    <s v="CUST_3687"/>
    <n v="416.4"/>
    <x v="8"/>
    <x v="0"/>
    <s v="Direct Debit"/>
    <s v="Power Supply Co"/>
    <n v="1"/>
  </r>
  <r>
    <x v="3966"/>
    <x v="183"/>
    <s v="CUST_8531"/>
    <n v="6894.02"/>
    <x v="7"/>
    <x v="1"/>
    <s v="Cash"/>
    <s v="Tech Solutions Ltd"/>
    <n v="1"/>
  </r>
  <r>
    <x v="3967"/>
    <x v="183"/>
    <s v="CUST_8915"/>
    <n v="13662.19"/>
    <x v="10"/>
    <x v="0"/>
    <s v="Cash"/>
    <s v="Stationary World"/>
    <n v="1"/>
  </r>
  <r>
    <x v="3968"/>
    <x v="183"/>
    <s v="CUST_4039"/>
    <n v="1384.65"/>
    <x v="3"/>
    <x v="2"/>
    <s v="Card"/>
    <s v="Power Supply Co"/>
    <n v="1"/>
  </r>
  <r>
    <x v="3969"/>
    <x v="183"/>
    <s v="CUST_3024"/>
    <n v="792.27"/>
    <x v="1"/>
    <x v="1"/>
    <s v="Direct Debit"/>
    <s v="Stationary World"/>
    <n v="1"/>
  </r>
  <r>
    <x v="3970"/>
    <x v="183"/>
    <s v="CUST_3170"/>
    <n v="632.99"/>
    <x v="6"/>
    <x v="2"/>
    <s v="Transfer"/>
    <s v="British Airways"/>
    <n v="1"/>
  </r>
  <r>
    <x v="3971"/>
    <x v="183"/>
    <s v="CUST_6902"/>
    <n v="1387.87"/>
    <x v="8"/>
    <x v="2"/>
    <s v="Card"/>
    <s v="Tech Solutions Ltd"/>
    <n v="1"/>
  </r>
  <r>
    <x v="3972"/>
    <x v="183"/>
    <s v="CUST_8953"/>
    <n v="147.77000000000001"/>
    <x v="8"/>
    <x v="2"/>
    <s v="Direct Debit"/>
    <s v="Industrial Supply Co"/>
    <n v="1"/>
  </r>
  <r>
    <x v="3973"/>
    <x v="183"/>
    <s v="CUST_3810"/>
    <n v="978.5"/>
    <x v="8"/>
    <x v="3"/>
    <s v="Transfer"/>
    <s v="City Hotel"/>
    <n v="1"/>
  </r>
  <r>
    <x v="3974"/>
    <x v="183"/>
    <s v="CUST_5276"/>
    <n v="348.81"/>
    <x v="9"/>
    <x v="2"/>
    <s v="Transfer"/>
    <s v="British Airways"/>
    <n v="1"/>
  </r>
  <r>
    <x v="3975"/>
    <x v="183"/>
    <s v="CUST_3274"/>
    <n v="940.18"/>
    <x v="0"/>
    <x v="1"/>
    <s v="Cash"/>
    <s v="Stationary World"/>
    <n v="1"/>
  </r>
  <r>
    <x v="3976"/>
    <x v="183"/>
    <s v="CUST_5898"/>
    <n v="1757.85"/>
    <x v="1"/>
    <x v="2"/>
    <s v="Transfer"/>
    <s v="Software Vendor"/>
    <n v="1"/>
  </r>
  <r>
    <x v="3977"/>
    <x v="13"/>
    <s v="CUST_4067"/>
    <n v="1046.51"/>
    <x v="8"/>
    <x v="0"/>
    <s v="Transfer"/>
    <s v="Conference Center"/>
    <n v="1"/>
  </r>
  <r>
    <x v="3978"/>
    <x v="13"/>
    <s v="CUST_5090"/>
    <n v="1479.86"/>
    <x v="8"/>
    <x v="3"/>
    <s v="Cash"/>
    <s v="Marketing Agency Ltd"/>
    <n v="1"/>
  </r>
  <r>
    <x v="3979"/>
    <x v="13"/>
    <s v="CUST_7570"/>
    <n v="1168.68"/>
    <x v="8"/>
    <x v="0"/>
    <s v="Transfer"/>
    <s v="Stationary World"/>
    <n v="1"/>
  </r>
  <r>
    <x v="3980"/>
    <x v="13"/>
    <s v="CUST_6016"/>
    <n v="1362.09"/>
    <x v="10"/>
    <x v="2"/>
    <s v="Direct Debit"/>
    <s v="Industrial Supply Co"/>
    <n v="1"/>
  </r>
  <r>
    <x v="3981"/>
    <x v="13"/>
    <s v="CUST_2875"/>
    <n v="1555.44"/>
    <x v="5"/>
    <x v="0"/>
    <s v="Cash"/>
    <s v="Cloud Services Inc"/>
    <n v="1"/>
  </r>
  <r>
    <x v="3982"/>
    <x v="13"/>
    <s v="CUST_8461"/>
    <n v="54.39"/>
    <x v="4"/>
    <x v="1"/>
    <s v="Direct Debit"/>
    <s v="Tech Solutions Ltd"/>
    <n v="1"/>
  </r>
  <r>
    <x v="3983"/>
    <x v="13"/>
    <s v="CUST_6686"/>
    <n v="826.99"/>
    <x v="4"/>
    <x v="1"/>
    <s v="Transfer"/>
    <s v="Learning Academy"/>
    <n v="1"/>
  </r>
  <r>
    <x v="3984"/>
    <x v="13"/>
    <s v="CUST_6818"/>
    <n v="781.14"/>
    <x v="5"/>
    <x v="1"/>
    <s v="Cash"/>
    <s v="Marketing Agency Ltd"/>
    <n v="1"/>
  </r>
  <r>
    <x v="3985"/>
    <x v="13"/>
    <s v="CUST_3895"/>
    <n v="928.18"/>
    <x v="10"/>
    <x v="2"/>
    <s v="Cash"/>
    <s v="Maintenance Services"/>
    <n v="1"/>
  </r>
  <r>
    <x v="3986"/>
    <x v="13"/>
    <s v="CUST_4072"/>
    <n v="1861.88"/>
    <x v="3"/>
    <x v="1"/>
    <s v="Card"/>
    <s v="Legal Advisors"/>
    <n v="1"/>
  </r>
  <r>
    <x v="3987"/>
    <x v="13"/>
    <s v="CUST_6247"/>
    <n v="304.69"/>
    <x v="8"/>
    <x v="3"/>
    <s v="Transfer"/>
    <s v="Learning Academy"/>
    <n v="1"/>
  </r>
  <r>
    <x v="3988"/>
    <x v="13"/>
    <s v="CUST_5571"/>
    <n v="1464.46"/>
    <x v="6"/>
    <x v="1"/>
    <s v="Cash"/>
    <s v="Software Vendor"/>
    <n v="1"/>
  </r>
  <r>
    <x v="3989"/>
    <x v="13"/>
    <s v="CUST_4197"/>
    <n v="1044.45"/>
    <x v="6"/>
    <x v="2"/>
    <s v="Direct Debit"/>
    <s v="Maintenance Services"/>
    <n v="1"/>
  </r>
  <r>
    <x v="3990"/>
    <x v="13"/>
    <s v="CUST_6014"/>
    <n v="210.74"/>
    <x v="8"/>
    <x v="2"/>
    <s v="Card"/>
    <s v="Legal Advisors"/>
    <n v="1"/>
  </r>
  <r>
    <x v="3991"/>
    <x v="13"/>
    <s v="CUST_5076"/>
    <n v="1758.24"/>
    <x v="4"/>
    <x v="1"/>
    <s v="Transfer"/>
    <s v="Legal Advisors"/>
    <n v="1"/>
  </r>
  <r>
    <x v="3992"/>
    <x v="13"/>
    <s v="CUST_7475"/>
    <n v="1770.49"/>
    <x v="4"/>
    <x v="1"/>
    <s v="Cash"/>
    <s v="Learning Academy"/>
    <n v="1"/>
  </r>
  <r>
    <x v="3993"/>
    <x v="13"/>
    <s v="CUST_3434"/>
    <n v="740.62"/>
    <x v="8"/>
    <x v="3"/>
    <s v="Card"/>
    <s v="Tech Solutions Ltd"/>
    <n v="1"/>
  </r>
  <r>
    <x v="3994"/>
    <x v="13"/>
    <s v="CUST_2379"/>
    <n v="658.11"/>
    <x v="1"/>
    <x v="2"/>
    <s v="Transfer"/>
    <s v="Conference Center"/>
    <n v="1"/>
  </r>
  <r>
    <x v="3995"/>
    <x v="13"/>
    <s v="CUST_6202"/>
    <n v="1858.98"/>
    <x v="5"/>
    <x v="3"/>
    <s v="Direct Debit"/>
    <s v="Software Vendor"/>
    <n v="1"/>
  </r>
  <r>
    <x v="3996"/>
    <x v="13"/>
    <s v="CUST_6329"/>
    <n v="1592.79"/>
    <x v="0"/>
    <x v="3"/>
    <s v="Transfer"/>
    <s v="Tech Solutions Ltd"/>
    <n v="1"/>
  </r>
  <r>
    <x v="3997"/>
    <x v="13"/>
    <s v="CUST_4499"/>
    <n v="846.87"/>
    <x v="10"/>
    <x v="2"/>
    <s v="Transfer"/>
    <s v="City Hotel"/>
    <n v="1"/>
  </r>
  <r>
    <x v="3998"/>
    <x v="13"/>
    <s v="CUST_2523"/>
    <n v="994.86"/>
    <x v="10"/>
    <x v="1"/>
    <s v="Transfer"/>
    <s v="Marketing Agency Ltd"/>
    <n v="1"/>
  </r>
  <r>
    <x v="3999"/>
    <x v="13"/>
    <s v="CUST_5261"/>
    <n v="341.81"/>
    <x v="0"/>
    <x v="1"/>
    <s v="Card"/>
    <s v="British Airways"/>
    <n v="1"/>
  </r>
  <r>
    <x v="4000"/>
    <x v="13"/>
    <s v="CUST_4409"/>
    <n v="349.8"/>
    <x v="2"/>
    <x v="2"/>
    <s v="Card"/>
    <s v="Industrial Supply Co"/>
    <n v="1"/>
  </r>
  <r>
    <x v="4001"/>
    <x v="13"/>
    <s v="CUST_7212"/>
    <n v="1497.7"/>
    <x v="3"/>
    <x v="0"/>
    <s v="Direct Debit"/>
    <s v="City Hotel"/>
    <n v="1"/>
  </r>
  <r>
    <x v="4002"/>
    <x v="13"/>
    <s v="CUST_1080"/>
    <n v="1010.84"/>
    <x v="8"/>
    <x v="0"/>
    <s v="Transfer"/>
    <s v="Stationary World"/>
    <n v="1"/>
  </r>
  <r>
    <x v="4003"/>
    <x v="184"/>
    <s v="CUST_3327"/>
    <n v="1445.18"/>
    <x v="7"/>
    <x v="0"/>
    <s v="Card"/>
    <s v="British Airways"/>
    <n v="1"/>
  </r>
  <r>
    <x v="4004"/>
    <x v="184"/>
    <s v="CUST_9194"/>
    <n v="245.84"/>
    <x v="4"/>
    <x v="3"/>
    <s v="Card"/>
    <s v="Unknown Merchant"/>
    <n v="1"/>
  </r>
  <r>
    <x v="4005"/>
    <x v="184"/>
    <s v="CUST_4041"/>
    <n v="5962.49"/>
    <x v="2"/>
    <x v="1"/>
    <s v="Cash"/>
    <s v="Industrial Supply Co"/>
    <n v="1"/>
  </r>
  <r>
    <x v="4006"/>
    <x v="184"/>
    <s v="CUST_7812"/>
    <n v="600.73"/>
    <x v="8"/>
    <x v="2"/>
    <s v="Cash"/>
    <s v="Advisory Partners"/>
    <n v="1"/>
  </r>
  <r>
    <x v="4007"/>
    <x v="184"/>
    <s v="CUST_2708"/>
    <n v="1535.78"/>
    <x v="5"/>
    <x v="0"/>
    <s v="Card"/>
    <s v="Power Supply Co"/>
    <n v="1"/>
  </r>
  <r>
    <x v="4008"/>
    <x v="184"/>
    <s v="CUST_6287"/>
    <n v="496.41"/>
    <x v="10"/>
    <x v="2"/>
    <s v="Transfer"/>
    <s v="Stationary World"/>
    <n v="1"/>
  </r>
  <r>
    <x v="4009"/>
    <x v="184"/>
    <s v="CUST_7410"/>
    <n v="1414.66"/>
    <x v="7"/>
    <x v="2"/>
    <s v="Direct Debit"/>
    <s v="Tech Solutions Ltd"/>
    <n v="1"/>
  </r>
  <r>
    <x v="4010"/>
    <x v="184"/>
    <s v="CUST_8522"/>
    <n v="938.05"/>
    <x v="3"/>
    <x v="2"/>
    <s v="Direct Debit"/>
    <s v="Marketing Agency Ltd"/>
    <n v="1"/>
  </r>
  <r>
    <x v="4011"/>
    <x v="184"/>
    <s v="CUST_8693"/>
    <n v="1155.1500000000001"/>
    <x v="4"/>
    <x v="2"/>
    <s v="Cash"/>
    <s v="Software Vendor"/>
    <n v="1"/>
  </r>
  <r>
    <x v="4012"/>
    <x v="184"/>
    <s v="CUST_8987"/>
    <n v="18685.62"/>
    <x v="2"/>
    <x v="3"/>
    <s v="Cash"/>
    <s v="Unknown Merchant"/>
    <n v="1"/>
  </r>
  <r>
    <x v="4013"/>
    <x v="184"/>
    <s v="CUST_7175"/>
    <n v="1009.57"/>
    <x v="5"/>
    <x v="0"/>
    <s v="Card"/>
    <s v="Conference Center"/>
    <n v="1"/>
  </r>
  <r>
    <x v="4014"/>
    <x v="184"/>
    <s v="CUST_3735"/>
    <n v="1944.24"/>
    <x v="1"/>
    <x v="0"/>
    <s v="Card"/>
    <s v="Conference Center"/>
    <n v="1"/>
  </r>
  <r>
    <x v="4015"/>
    <x v="184"/>
    <s v="CUST_5232"/>
    <n v="1208.33"/>
    <x v="7"/>
    <x v="3"/>
    <s v="Direct Debit"/>
    <s v="Legal Advisors"/>
    <n v="1"/>
  </r>
  <r>
    <x v="4016"/>
    <x v="184"/>
    <s v="CUST_5261"/>
    <n v="473.61"/>
    <x v="1"/>
    <x v="2"/>
    <s v="Cash"/>
    <s v="Unknown Merchant"/>
    <n v="1"/>
  </r>
  <r>
    <x v="4017"/>
    <x v="184"/>
    <s v="CUST_2129"/>
    <n v="1770.57"/>
    <x v="1"/>
    <x v="1"/>
    <s v="Cash"/>
    <s v="Maintenance Services"/>
    <n v="1"/>
  </r>
  <r>
    <x v="4018"/>
    <x v="184"/>
    <s v="CUST_8952"/>
    <n v="168.52"/>
    <x v="6"/>
    <x v="3"/>
    <s v="Cash"/>
    <s v="Cloud Services Inc"/>
    <n v="1"/>
  </r>
  <r>
    <x v="4019"/>
    <x v="184"/>
    <s v="CUST_6740"/>
    <n v="1431.77"/>
    <x v="2"/>
    <x v="3"/>
    <s v="Transfer"/>
    <s v="Maintenance Services"/>
    <n v="1"/>
  </r>
  <r>
    <x v="4020"/>
    <x v="184"/>
    <s v="CUST_3428"/>
    <n v="411.02"/>
    <x v="9"/>
    <x v="0"/>
    <s v="Direct Debit"/>
    <s v="Power Supply Co"/>
    <n v="1"/>
  </r>
  <r>
    <x v="4021"/>
    <x v="184"/>
    <s v="CUST_5077"/>
    <n v="1154.26"/>
    <x v="5"/>
    <x v="1"/>
    <s v="Transfer"/>
    <s v="Conference Center"/>
    <n v="1"/>
  </r>
  <r>
    <x v="4022"/>
    <x v="185"/>
    <s v="CUST_3747"/>
    <n v="339.75"/>
    <x v="4"/>
    <x v="2"/>
    <s v="Direct Debit"/>
    <s v="City Hotel"/>
    <n v="1"/>
  </r>
  <r>
    <x v="4023"/>
    <x v="185"/>
    <s v="CUST_2062"/>
    <n v="1980.67"/>
    <x v="8"/>
    <x v="2"/>
    <s v="Card"/>
    <s v="Power Supply Co"/>
    <n v="1"/>
  </r>
  <r>
    <x v="4024"/>
    <x v="185"/>
    <s v="CUST_5088"/>
    <n v="1667.67"/>
    <x v="6"/>
    <x v="2"/>
    <s v="Direct Debit"/>
    <s v="City Hotel"/>
    <n v="1"/>
  </r>
  <r>
    <x v="4025"/>
    <x v="185"/>
    <s v="CUST_1024"/>
    <n v="1351.94"/>
    <x v="7"/>
    <x v="2"/>
    <s v="Transfer"/>
    <s v="Power Supply Co"/>
    <n v="1"/>
  </r>
  <r>
    <x v="4026"/>
    <x v="185"/>
    <s v="CUST_2051"/>
    <n v="1625.07"/>
    <x v="2"/>
    <x v="0"/>
    <s v="Cash"/>
    <s v="Maintenance Services"/>
    <n v="1"/>
  </r>
  <r>
    <x v="4027"/>
    <x v="185"/>
    <s v="CUST_2827"/>
    <n v="1707.72"/>
    <x v="0"/>
    <x v="1"/>
    <s v="Direct Debit"/>
    <s v="Unknown Merchant"/>
    <n v="1"/>
  </r>
  <r>
    <x v="4028"/>
    <x v="185"/>
    <s v="CUST_2652"/>
    <n v="1527.77"/>
    <x v="3"/>
    <x v="0"/>
    <s v="Direct Debit"/>
    <s v="Marketing Agency Ltd"/>
    <n v="1"/>
  </r>
  <r>
    <x v="4029"/>
    <x v="185"/>
    <s v="CUST_2030"/>
    <n v="1804.9"/>
    <x v="1"/>
    <x v="3"/>
    <s v="Transfer"/>
    <s v="Maintenance Services"/>
    <n v="1"/>
  </r>
  <r>
    <x v="4030"/>
    <x v="185"/>
    <s v="CUST_1066"/>
    <n v="1292.22"/>
    <x v="6"/>
    <x v="0"/>
    <s v="Transfer"/>
    <s v="Legal Advisors"/>
    <n v="1"/>
  </r>
  <r>
    <x v="4031"/>
    <x v="185"/>
    <s v="CUST_2235"/>
    <n v="765.76"/>
    <x v="2"/>
    <x v="1"/>
    <s v="Transfer"/>
    <s v="Cloud Services Inc"/>
    <n v="1"/>
  </r>
  <r>
    <x v="4032"/>
    <x v="185"/>
    <s v="CUST_9793"/>
    <n v="946.64"/>
    <x v="6"/>
    <x v="1"/>
    <s v="Cash"/>
    <s v="Software Vendor"/>
    <n v="1"/>
  </r>
  <r>
    <x v="4033"/>
    <x v="185"/>
    <s v="CUST_6419"/>
    <n v="1955.1"/>
    <x v="7"/>
    <x v="2"/>
    <s v="Direct Debit"/>
    <s v="Unknown Merchant"/>
    <n v="1"/>
  </r>
  <r>
    <x v="4034"/>
    <x v="185"/>
    <s v="CUST_1191"/>
    <n v="700.22"/>
    <x v="2"/>
    <x v="0"/>
    <s v="Transfer"/>
    <s v="Maintenance Services"/>
    <n v="1"/>
  </r>
  <r>
    <x v="4035"/>
    <x v="185"/>
    <s v="CUST_9163"/>
    <n v="839.21"/>
    <x v="9"/>
    <x v="3"/>
    <s v="Transfer"/>
    <s v="Power Supply Co"/>
    <n v="1"/>
  </r>
  <r>
    <x v="4036"/>
    <x v="185"/>
    <s v="CUST_5332"/>
    <n v="1136.17"/>
    <x v="3"/>
    <x v="0"/>
    <s v="Cash"/>
    <s v="Industrial Supply Co"/>
    <n v="1"/>
  </r>
  <r>
    <x v="4037"/>
    <x v="185"/>
    <s v="CUST_7616"/>
    <n v="1189.01"/>
    <x v="10"/>
    <x v="1"/>
    <s v="Card"/>
    <s v="Stationary World"/>
    <n v="1"/>
  </r>
  <r>
    <x v="4038"/>
    <x v="185"/>
    <s v="CUST_7431"/>
    <n v="1242.45"/>
    <x v="2"/>
    <x v="2"/>
    <s v="Direct Debit"/>
    <s v="Unknown Merchant"/>
    <n v="1"/>
  </r>
  <r>
    <x v="4039"/>
    <x v="185"/>
    <s v="CUST_6520"/>
    <n v="189.48"/>
    <x v="1"/>
    <x v="3"/>
    <s v="Card"/>
    <s v="Advisory Partners"/>
    <n v="1"/>
  </r>
  <r>
    <x v="4040"/>
    <x v="185"/>
    <s v="CUST_9177"/>
    <n v="18699.849999999999"/>
    <x v="10"/>
    <x v="3"/>
    <s v="Card"/>
    <s v="Learning Academy"/>
    <n v="1"/>
  </r>
  <r>
    <x v="4041"/>
    <x v="185"/>
    <s v="CUST_3428"/>
    <n v="1718.22"/>
    <x v="4"/>
    <x v="3"/>
    <s v="Cash"/>
    <s v="Unknown Merchant"/>
    <n v="1"/>
  </r>
  <r>
    <x v="4042"/>
    <x v="185"/>
    <s v="CUST_8971"/>
    <n v="1550.32"/>
    <x v="4"/>
    <x v="3"/>
    <s v="Transfer"/>
    <s v="Power Supply Co"/>
    <n v="1"/>
  </r>
  <r>
    <x v="4043"/>
    <x v="185"/>
    <s v="CUST_5889"/>
    <n v="1321.57"/>
    <x v="4"/>
    <x v="3"/>
    <s v="Cash"/>
    <s v="Marketing Agency Ltd"/>
    <n v="1"/>
  </r>
  <r>
    <x v="4044"/>
    <x v="186"/>
    <s v="CUST_9592"/>
    <n v="369.2"/>
    <x v="3"/>
    <x v="1"/>
    <s v="Direct Debit"/>
    <s v="Cloud Services Inc"/>
    <n v="1"/>
  </r>
  <r>
    <x v="4045"/>
    <x v="186"/>
    <s v="CUST_4568"/>
    <n v="14931.85"/>
    <x v="7"/>
    <x v="3"/>
    <s v="Cash"/>
    <s v="Advisory Partners"/>
    <n v="1"/>
  </r>
  <r>
    <x v="4046"/>
    <x v="186"/>
    <s v="CUST_3817"/>
    <n v="615.69000000000005"/>
    <x v="10"/>
    <x v="2"/>
    <s v="Transfer"/>
    <s v="Learning Academy"/>
    <n v="1"/>
  </r>
  <r>
    <x v="4047"/>
    <x v="186"/>
    <s v="CUST_8380"/>
    <n v="597.6"/>
    <x v="3"/>
    <x v="2"/>
    <s v="Cash"/>
    <s v="Learning Academy"/>
    <n v="1"/>
  </r>
  <r>
    <x v="4048"/>
    <x v="186"/>
    <s v="CUST_9505"/>
    <n v="837.72"/>
    <x v="9"/>
    <x v="2"/>
    <s v="Cash"/>
    <s v="Maintenance Services"/>
    <n v="1"/>
  </r>
  <r>
    <x v="4049"/>
    <x v="186"/>
    <s v="CUST_2363"/>
    <n v="952.47"/>
    <x v="3"/>
    <x v="2"/>
    <s v="Direct Debit"/>
    <s v="Maintenance Services"/>
    <n v="1"/>
  </r>
  <r>
    <x v="4050"/>
    <x v="186"/>
    <s v="CUST_6283"/>
    <n v="537.16"/>
    <x v="0"/>
    <x v="3"/>
    <s v="Direct Debit"/>
    <s v="Cloud Services Inc"/>
    <n v="1"/>
  </r>
  <r>
    <x v="4051"/>
    <x v="186"/>
    <s v="CUST_6488"/>
    <n v="6080.32"/>
    <x v="6"/>
    <x v="2"/>
    <s v="Card"/>
    <s v="Marketing Agency Ltd"/>
    <n v="1"/>
  </r>
  <r>
    <x v="4052"/>
    <x v="186"/>
    <s v="CUST_5780"/>
    <n v="1435.5"/>
    <x v="10"/>
    <x v="2"/>
    <s v="Transfer"/>
    <s v="Software Vendor"/>
    <n v="1"/>
  </r>
  <r>
    <x v="4053"/>
    <x v="186"/>
    <s v="CUST_9597"/>
    <n v="502.97"/>
    <x v="10"/>
    <x v="3"/>
    <s v="Transfer"/>
    <s v="Tech Solutions Ltd"/>
    <n v="1"/>
  </r>
  <r>
    <x v="4054"/>
    <x v="186"/>
    <s v="CUST_8446"/>
    <n v="1008.83"/>
    <x v="1"/>
    <x v="0"/>
    <s v="Direct Debit"/>
    <s v="Software Vendor"/>
    <n v="1"/>
  </r>
  <r>
    <x v="4055"/>
    <x v="186"/>
    <s v="CUST_1071"/>
    <n v="1483.48"/>
    <x v="6"/>
    <x v="2"/>
    <s v="Card"/>
    <s v="Conference Center"/>
    <n v="1"/>
  </r>
  <r>
    <x v="4056"/>
    <x v="186"/>
    <s v="CUST_9644"/>
    <n v="463.65"/>
    <x v="10"/>
    <x v="0"/>
    <s v="Cash"/>
    <s v="City Hotel"/>
    <n v="1"/>
  </r>
  <r>
    <x v="4057"/>
    <x v="186"/>
    <s v="CUST_1913"/>
    <n v="1468.71"/>
    <x v="2"/>
    <x v="3"/>
    <s v="Card"/>
    <s v="Marketing Agency Ltd"/>
    <n v="1"/>
  </r>
  <r>
    <x v="4058"/>
    <x v="186"/>
    <s v="CUST_2364"/>
    <n v="227.51"/>
    <x v="7"/>
    <x v="1"/>
    <s v="Cash"/>
    <s v="Learning Academy"/>
    <n v="1"/>
  </r>
  <r>
    <x v="4059"/>
    <x v="186"/>
    <s v="CUST_8210"/>
    <n v="307.51"/>
    <x v="8"/>
    <x v="0"/>
    <s v="Cash"/>
    <s v="Maintenance Services"/>
    <n v="1"/>
  </r>
  <r>
    <x v="4060"/>
    <x v="186"/>
    <s v="CUST_4454"/>
    <n v="1301.03"/>
    <x v="7"/>
    <x v="1"/>
    <s v="Cash"/>
    <s v="Learning Academy"/>
    <n v="1"/>
  </r>
  <r>
    <x v="4061"/>
    <x v="186"/>
    <s v="CUST_6356"/>
    <n v="246.37"/>
    <x v="9"/>
    <x v="2"/>
    <s v="Direct Debit"/>
    <s v="Conference Center"/>
    <n v="1"/>
  </r>
  <r>
    <x v="4062"/>
    <x v="186"/>
    <s v="CUST_9427"/>
    <n v="1000.84"/>
    <x v="3"/>
    <x v="2"/>
    <s v="Direct Debit"/>
    <s v="Learning Academy"/>
    <n v="1"/>
  </r>
  <r>
    <x v="4063"/>
    <x v="186"/>
    <s v="CUST_9023"/>
    <n v="17090.43"/>
    <x v="5"/>
    <x v="2"/>
    <s v="Transfer"/>
    <s v="British Airways"/>
    <n v="1"/>
  </r>
  <r>
    <x v="4064"/>
    <x v="186"/>
    <s v="CUST_5648"/>
    <n v="523.04999999999995"/>
    <x v="4"/>
    <x v="1"/>
    <s v="Card"/>
    <s v="Cloud Services Inc"/>
    <n v="1"/>
  </r>
  <r>
    <x v="4065"/>
    <x v="186"/>
    <s v="CUST_8770"/>
    <n v="912.58"/>
    <x v="10"/>
    <x v="0"/>
    <s v="Card"/>
    <s v="Tech Solutions Ltd"/>
    <n v="1"/>
  </r>
  <r>
    <x v="4066"/>
    <x v="186"/>
    <s v="CUST_6302"/>
    <n v="1840.27"/>
    <x v="2"/>
    <x v="3"/>
    <s v="Cash"/>
    <s v="Unknown Merchant"/>
    <n v="1"/>
  </r>
  <r>
    <x v="4067"/>
    <x v="186"/>
    <s v="CUST_7884"/>
    <n v="155.04"/>
    <x v="3"/>
    <x v="1"/>
    <s v="Direct Debit"/>
    <s v="City Hotel"/>
    <n v="1"/>
  </r>
  <r>
    <x v="4068"/>
    <x v="186"/>
    <s v="CUST_2377"/>
    <n v="237.68"/>
    <x v="8"/>
    <x v="1"/>
    <s v="Card"/>
    <s v="Legal Advisors"/>
    <n v="1"/>
  </r>
  <r>
    <x v="4069"/>
    <x v="186"/>
    <s v="CUST_3815"/>
    <n v="723.21"/>
    <x v="8"/>
    <x v="1"/>
    <s v="Direct Debit"/>
    <s v="City Hotel"/>
    <n v="1"/>
  </r>
  <r>
    <x v="4070"/>
    <x v="187"/>
    <s v="CUST_8892"/>
    <n v="1034.54"/>
    <x v="8"/>
    <x v="1"/>
    <s v="Cash"/>
    <s v="Software Vendor"/>
    <n v="1"/>
  </r>
  <r>
    <x v="4071"/>
    <x v="187"/>
    <s v="CUST_3568"/>
    <n v="1713.22"/>
    <x v="9"/>
    <x v="2"/>
    <s v="Transfer"/>
    <s v="City Hotel"/>
    <n v="1"/>
  </r>
  <r>
    <x v="4072"/>
    <x v="187"/>
    <s v="CUST_8832"/>
    <n v="1814.94"/>
    <x v="8"/>
    <x v="0"/>
    <s v="Card"/>
    <s v="Maintenance Services"/>
    <n v="1"/>
  </r>
  <r>
    <x v="4073"/>
    <x v="187"/>
    <s v="CUST_6658"/>
    <n v="1536.14"/>
    <x v="0"/>
    <x v="3"/>
    <s v="Card"/>
    <s v="Unknown Merchant"/>
    <n v="1"/>
  </r>
  <r>
    <x v="4074"/>
    <x v="187"/>
    <s v="CUST_4850"/>
    <n v="365.01"/>
    <x v="2"/>
    <x v="0"/>
    <s v="Cash"/>
    <s v="Cloud Services Inc"/>
    <n v="1"/>
  </r>
  <r>
    <x v="4075"/>
    <x v="187"/>
    <s v="CUST_6546"/>
    <n v="1069.24"/>
    <x v="4"/>
    <x v="0"/>
    <s v="Direct Debit"/>
    <s v="Power Supply Co"/>
    <n v="1"/>
  </r>
  <r>
    <x v="4076"/>
    <x v="187"/>
    <s v="CUST_1340"/>
    <n v="1997.94"/>
    <x v="0"/>
    <x v="1"/>
    <s v="Card"/>
    <s v="Unknown Merchant"/>
    <n v="1"/>
  </r>
  <r>
    <x v="4077"/>
    <x v="187"/>
    <s v="CUST_8470"/>
    <n v="1836.11"/>
    <x v="7"/>
    <x v="1"/>
    <s v="Direct Debit"/>
    <s v="Maintenance Services"/>
    <n v="1"/>
  </r>
  <r>
    <x v="4078"/>
    <x v="187"/>
    <s v="CUST_9584"/>
    <n v="1761.95"/>
    <x v="8"/>
    <x v="3"/>
    <s v="Card"/>
    <s v="Conference Center"/>
    <n v="1"/>
  </r>
  <r>
    <x v="4079"/>
    <x v="187"/>
    <s v="CUST_7915"/>
    <n v="1994.88"/>
    <x v="10"/>
    <x v="2"/>
    <s v="Transfer"/>
    <s v="British Airways"/>
    <n v="1"/>
  </r>
  <r>
    <x v="4080"/>
    <x v="187"/>
    <s v="CUST_1717"/>
    <n v="1499.82"/>
    <x v="4"/>
    <x v="3"/>
    <s v="Cash"/>
    <s v="Advisory Partners"/>
    <n v="1"/>
  </r>
  <r>
    <x v="4081"/>
    <x v="187"/>
    <s v="CUST_4504"/>
    <n v="1184.76"/>
    <x v="8"/>
    <x v="1"/>
    <s v="Direct Debit"/>
    <s v="Office Depot"/>
    <n v="1"/>
  </r>
  <r>
    <x v="4082"/>
    <x v="187"/>
    <s v="CUST_2338"/>
    <n v="449.2"/>
    <x v="4"/>
    <x v="0"/>
    <s v="Cash"/>
    <s v="Software Vendor"/>
    <n v="1"/>
  </r>
  <r>
    <x v="4083"/>
    <x v="187"/>
    <s v="CUST_3560"/>
    <n v="13490.95"/>
    <x v="3"/>
    <x v="2"/>
    <s v="Card"/>
    <s v="Unknown Merchant"/>
    <n v="1"/>
  </r>
  <r>
    <x v="4084"/>
    <x v="187"/>
    <s v="CUST_2335"/>
    <n v="298.37"/>
    <x v="2"/>
    <x v="2"/>
    <s v="Direct Debit"/>
    <s v="City Hotel"/>
    <n v="1"/>
  </r>
  <r>
    <x v="4085"/>
    <x v="187"/>
    <s v="CUST_2173"/>
    <n v="1860.11"/>
    <x v="6"/>
    <x v="0"/>
    <s v="Direct Debit"/>
    <s v="Software Vendor"/>
    <n v="1"/>
  </r>
  <r>
    <x v="4086"/>
    <x v="187"/>
    <s v="CUST_9894"/>
    <n v="188.27"/>
    <x v="0"/>
    <x v="3"/>
    <s v="Direct Debit"/>
    <s v="Industrial Supply Co"/>
    <n v="1"/>
  </r>
  <r>
    <x v="4087"/>
    <x v="187"/>
    <s v="CUST_3063"/>
    <n v="1890.04"/>
    <x v="0"/>
    <x v="0"/>
    <s v="Card"/>
    <s v="Maintenance Services"/>
    <n v="1"/>
  </r>
  <r>
    <x v="4088"/>
    <x v="187"/>
    <s v="CUST_4883"/>
    <n v="521.14"/>
    <x v="10"/>
    <x v="1"/>
    <s v="Direct Debit"/>
    <s v="Learning Academy"/>
    <n v="1"/>
  </r>
  <r>
    <x v="4089"/>
    <x v="187"/>
    <s v="CUST_9002"/>
    <n v="345.61"/>
    <x v="7"/>
    <x v="3"/>
    <s v="Card"/>
    <s v="British Airways"/>
    <n v="1"/>
  </r>
  <r>
    <x v="4090"/>
    <x v="187"/>
    <s v="CUST_2648"/>
    <n v="1043.3499999999999"/>
    <x v="9"/>
    <x v="0"/>
    <s v="Card"/>
    <s v="Legal Advisors"/>
    <n v="1"/>
  </r>
  <r>
    <x v="4091"/>
    <x v="187"/>
    <s v="CUST_7786"/>
    <n v="1718.4"/>
    <x v="2"/>
    <x v="1"/>
    <s v="Transfer"/>
    <s v="Tech Solutions Ltd"/>
    <n v="1"/>
  </r>
  <r>
    <x v="4092"/>
    <x v="187"/>
    <s v="CUST_5482"/>
    <n v="1822.59"/>
    <x v="10"/>
    <x v="2"/>
    <s v="Transfer"/>
    <s v="Unknown Merchant"/>
    <n v="1"/>
  </r>
  <r>
    <x v="4093"/>
    <x v="187"/>
    <s v="CUST_7981"/>
    <n v="221.52"/>
    <x v="6"/>
    <x v="1"/>
    <s v="Direct Debit"/>
    <s v="Learning Academy"/>
    <n v="1"/>
  </r>
  <r>
    <x v="4094"/>
    <x v="187"/>
    <s v="CUST_2414"/>
    <n v="1562.31"/>
    <x v="7"/>
    <x v="2"/>
    <s v="Direct Debit"/>
    <s v="Stationary World"/>
    <n v="1"/>
  </r>
  <r>
    <x v="4095"/>
    <x v="187"/>
    <s v="CUST_4116"/>
    <n v="81.41"/>
    <x v="8"/>
    <x v="2"/>
    <s v="Cash"/>
    <s v="Office Depot"/>
    <n v="1"/>
  </r>
  <r>
    <x v="4096"/>
    <x v="188"/>
    <s v="CUST_1823"/>
    <n v="1114.32"/>
    <x v="8"/>
    <x v="3"/>
    <s v="Card"/>
    <s v="Office Depot"/>
    <n v="1"/>
  </r>
  <r>
    <x v="4097"/>
    <x v="188"/>
    <s v="CUST_7949"/>
    <n v="153.65"/>
    <x v="4"/>
    <x v="2"/>
    <s v="Cash"/>
    <s v="Tech Solutions Ltd"/>
    <n v="1"/>
  </r>
  <r>
    <x v="4098"/>
    <x v="188"/>
    <s v="CUST_1806"/>
    <n v="1329.66"/>
    <x v="9"/>
    <x v="0"/>
    <s v="Card"/>
    <s v="Advisory Partners"/>
    <n v="1"/>
  </r>
  <r>
    <x v="4099"/>
    <x v="188"/>
    <s v="CUST_6797"/>
    <n v="628.07000000000005"/>
    <x v="3"/>
    <x v="2"/>
    <s v="Cash"/>
    <s v="Advisory Partners"/>
    <n v="1"/>
  </r>
  <r>
    <x v="4100"/>
    <x v="188"/>
    <s v="CUST_8619"/>
    <n v="1383.35"/>
    <x v="3"/>
    <x v="0"/>
    <s v="Transfer"/>
    <s v="British Airways"/>
    <n v="1"/>
  </r>
  <r>
    <x v="4101"/>
    <x v="188"/>
    <s v="CUST_7901"/>
    <n v="1648.07"/>
    <x v="9"/>
    <x v="1"/>
    <s v="Direct Debit"/>
    <s v="Cloud Services Inc"/>
    <n v="1"/>
  </r>
  <r>
    <x v="4102"/>
    <x v="188"/>
    <s v="CUST_6669"/>
    <n v="188.08"/>
    <x v="5"/>
    <x v="0"/>
    <s v="Transfer"/>
    <s v="Advisory Partners"/>
    <n v="1"/>
  </r>
  <r>
    <x v="4103"/>
    <x v="188"/>
    <s v="CUST_9728"/>
    <n v="1771.52"/>
    <x v="10"/>
    <x v="2"/>
    <s v="Transfer"/>
    <s v="City Hotel"/>
    <n v="1"/>
  </r>
  <r>
    <x v="4104"/>
    <x v="188"/>
    <s v="CUST_7040"/>
    <n v="586.41999999999996"/>
    <x v="3"/>
    <x v="2"/>
    <s v="Cash"/>
    <s v="Maintenance Services"/>
    <n v="1"/>
  </r>
  <r>
    <x v="4105"/>
    <x v="188"/>
    <s v="CUST_6603"/>
    <n v="1529.42"/>
    <x v="7"/>
    <x v="3"/>
    <s v="Card"/>
    <s v="Stationary World"/>
    <n v="1"/>
  </r>
  <r>
    <x v="4106"/>
    <x v="188"/>
    <s v="CUST_9617"/>
    <n v="140.94"/>
    <x v="2"/>
    <x v="1"/>
    <s v="Direct Debit"/>
    <s v="Marketing Agency Ltd"/>
    <n v="1"/>
  </r>
  <r>
    <x v="4107"/>
    <x v="188"/>
    <s v="CUST_7947"/>
    <n v="1829.79"/>
    <x v="1"/>
    <x v="0"/>
    <s v="Cash"/>
    <s v="British Airways"/>
    <n v="1"/>
  </r>
  <r>
    <x v="4108"/>
    <x v="188"/>
    <s v="CUST_7537"/>
    <n v="1529.25"/>
    <x v="3"/>
    <x v="2"/>
    <s v="Card"/>
    <s v="Cloud Services Inc"/>
    <n v="1"/>
  </r>
  <r>
    <x v="4109"/>
    <x v="188"/>
    <s v="CUST_4161"/>
    <n v="1791.71"/>
    <x v="9"/>
    <x v="2"/>
    <s v="Cash"/>
    <s v="British Airways"/>
    <n v="1"/>
  </r>
  <r>
    <x v="4110"/>
    <x v="188"/>
    <s v="CUST_2231"/>
    <n v="225.07"/>
    <x v="3"/>
    <x v="3"/>
    <s v="Transfer"/>
    <s v="Industrial Supply Co"/>
    <n v="1"/>
  </r>
  <r>
    <x v="4111"/>
    <x v="188"/>
    <s v="CUST_1148"/>
    <n v="149.83000000000001"/>
    <x v="5"/>
    <x v="2"/>
    <s v="Cash"/>
    <s v="Conference Center"/>
    <n v="1"/>
  </r>
  <r>
    <x v="4112"/>
    <x v="188"/>
    <s v="CUST_7655"/>
    <n v="1720.92"/>
    <x v="8"/>
    <x v="2"/>
    <s v="Transfer"/>
    <s v="Unknown Merchant"/>
    <n v="1"/>
  </r>
  <r>
    <x v="4113"/>
    <x v="188"/>
    <s v="CUST_2212"/>
    <n v="1847.89"/>
    <x v="5"/>
    <x v="2"/>
    <s v="Cash"/>
    <s v="Marketing Agency Ltd"/>
    <n v="1"/>
  </r>
  <r>
    <x v="4114"/>
    <x v="188"/>
    <s v="CUST_4818"/>
    <n v="1370.56"/>
    <x v="8"/>
    <x v="2"/>
    <s v="Direct Debit"/>
    <s v="Software Vendor"/>
    <n v="1"/>
  </r>
  <r>
    <x v="4115"/>
    <x v="26"/>
    <s v="CUST_8140"/>
    <n v="989.93"/>
    <x v="3"/>
    <x v="2"/>
    <s v="Cash"/>
    <s v="Marketing Agency Ltd"/>
    <n v="1"/>
  </r>
  <r>
    <x v="4116"/>
    <x v="26"/>
    <s v="CUST_6256"/>
    <n v="1107.76"/>
    <x v="2"/>
    <x v="1"/>
    <s v="Card"/>
    <s v="Advisory Partners"/>
    <n v="1"/>
  </r>
  <r>
    <x v="4117"/>
    <x v="26"/>
    <s v="CUST_3482"/>
    <n v="1893.02"/>
    <x v="8"/>
    <x v="1"/>
    <s v="Direct Debit"/>
    <s v="Industrial Supply Co"/>
    <n v="1"/>
  </r>
  <r>
    <x v="4118"/>
    <x v="26"/>
    <s v="CUST_2265"/>
    <n v="1654.4"/>
    <x v="4"/>
    <x v="2"/>
    <s v="Card"/>
    <s v="Industrial Supply Co"/>
    <n v="1"/>
  </r>
  <r>
    <x v="4119"/>
    <x v="26"/>
    <s v="CUST_6699"/>
    <n v="368.11"/>
    <x v="6"/>
    <x v="0"/>
    <s v="Cash"/>
    <s v="Power Supply Co"/>
    <n v="1"/>
  </r>
  <r>
    <x v="4120"/>
    <x v="26"/>
    <s v="CUST_4175"/>
    <n v="505.05"/>
    <x v="9"/>
    <x v="3"/>
    <s v="Cash"/>
    <s v="Office Depot"/>
    <n v="1"/>
  </r>
  <r>
    <x v="4121"/>
    <x v="26"/>
    <s v="CUST_1539"/>
    <n v="1207.51"/>
    <x v="0"/>
    <x v="1"/>
    <s v="Card"/>
    <s v="Unknown Merchant"/>
    <n v="1"/>
  </r>
  <r>
    <x v="4122"/>
    <x v="26"/>
    <s v="CUST_6738"/>
    <n v="1223.32"/>
    <x v="3"/>
    <x v="0"/>
    <s v="Transfer"/>
    <s v="British Airways"/>
    <n v="1"/>
  </r>
  <r>
    <x v="4123"/>
    <x v="26"/>
    <s v="CUST_1002"/>
    <n v="1137.6199999999999"/>
    <x v="9"/>
    <x v="2"/>
    <s v="Card"/>
    <s v="Marketing Agency Ltd"/>
    <n v="1"/>
  </r>
  <r>
    <x v="4124"/>
    <x v="26"/>
    <s v="CUST_7308"/>
    <n v="704.8"/>
    <x v="10"/>
    <x v="1"/>
    <s v="Card"/>
    <s v="British Airways"/>
    <n v="1"/>
  </r>
  <r>
    <x v="4125"/>
    <x v="26"/>
    <s v="CUST_9531"/>
    <n v="1427.01"/>
    <x v="2"/>
    <x v="0"/>
    <s v="Direct Debit"/>
    <s v="Advisory Partners"/>
    <n v="1"/>
  </r>
  <r>
    <x v="4126"/>
    <x v="26"/>
    <s v="CUST_7678"/>
    <n v="1779.34"/>
    <x v="4"/>
    <x v="1"/>
    <s v="Cash"/>
    <s v="City Hotel"/>
    <n v="1"/>
  </r>
  <r>
    <x v="4127"/>
    <x v="26"/>
    <s v="CUST_3283"/>
    <n v="125.43"/>
    <x v="7"/>
    <x v="2"/>
    <s v="Direct Debit"/>
    <s v="Cloud Services Inc"/>
    <n v="1"/>
  </r>
  <r>
    <x v="4128"/>
    <x v="26"/>
    <s v="CUST_4787"/>
    <n v="206.35"/>
    <x v="5"/>
    <x v="2"/>
    <s v="Transfer"/>
    <s v="Marketing Agency Ltd"/>
    <n v="1"/>
  </r>
  <r>
    <x v="4129"/>
    <x v="26"/>
    <s v="CUST_4264"/>
    <n v="544.59"/>
    <x v="6"/>
    <x v="0"/>
    <s v="Direct Debit"/>
    <s v="Stationary World"/>
    <n v="1"/>
  </r>
  <r>
    <x v="4130"/>
    <x v="26"/>
    <s v="CUST_4391"/>
    <n v="1173.1500000000001"/>
    <x v="0"/>
    <x v="2"/>
    <s v="Cash"/>
    <s v="Marketing Agency Ltd"/>
    <n v="1"/>
  </r>
  <r>
    <x v="4131"/>
    <x v="26"/>
    <s v="CUST_4401"/>
    <n v="1293.28"/>
    <x v="8"/>
    <x v="3"/>
    <s v="Card"/>
    <s v="Maintenance Services"/>
    <n v="1"/>
  </r>
  <r>
    <x v="4132"/>
    <x v="26"/>
    <s v="CUST_5016"/>
    <n v="376.84"/>
    <x v="6"/>
    <x v="1"/>
    <s v="Card"/>
    <s v="Advisory Partners"/>
    <n v="1"/>
  </r>
  <r>
    <x v="4133"/>
    <x v="26"/>
    <s v="CUST_7176"/>
    <n v="1412.97"/>
    <x v="6"/>
    <x v="1"/>
    <s v="Card"/>
    <s v="Marketing Agency Ltd"/>
    <n v="1"/>
  </r>
  <r>
    <x v="4134"/>
    <x v="26"/>
    <s v="CUST_9051"/>
    <n v="1938.7"/>
    <x v="6"/>
    <x v="3"/>
    <s v="Cash"/>
    <s v="Stationary World"/>
    <n v="1"/>
  </r>
  <r>
    <x v="4135"/>
    <x v="26"/>
    <s v="CUST_1901"/>
    <n v="1314.05"/>
    <x v="0"/>
    <x v="0"/>
    <s v="Direct Debit"/>
    <s v="Stationary World"/>
    <n v="1"/>
  </r>
  <r>
    <x v="4136"/>
    <x v="26"/>
    <s v="CUST_7461"/>
    <n v="1838.49"/>
    <x v="7"/>
    <x v="1"/>
    <s v="Direct Debit"/>
    <s v="Cloud Services Inc"/>
    <n v="1"/>
  </r>
  <r>
    <x v="4137"/>
    <x v="26"/>
    <s v="CUST_2906"/>
    <n v="1289.99"/>
    <x v="8"/>
    <x v="2"/>
    <s v="Card"/>
    <s v="Legal Advisors"/>
    <n v="1"/>
  </r>
  <r>
    <x v="4138"/>
    <x v="26"/>
    <s v="CUST_2629"/>
    <n v="11265.13"/>
    <x v="8"/>
    <x v="0"/>
    <s v="Cash"/>
    <s v="City Hotel"/>
    <n v="1"/>
  </r>
  <r>
    <x v="4139"/>
    <x v="189"/>
    <s v="CUST_1667"/>
    <n v="382.15"/>
    <x v="9"/>
    <x v="0"/>
    <s v="Direct Debit"/>
    <s v="Marketing Agency Ltd"/>
    <n v="1"/>
  </r>
  <r>
    <x v="4140"/>
    <x v="189"/>
    <s v="CUST_1054"/>
    <n v="641.63"/>
    <x v="10"/>
    <x v="3"/>
    <s v="Card"/>
    <s v="Software Vendor"/>
    <n v="1"/>
  </r>
  <r>
    <x v="4141"/>
    <x v="189"/>
    <s v="CUST_3033"/>
    <n v="1474.82"/>
    <x v="6"/>
    <x v="1"/>
    <s v="Direct Debit"/>
    <s v="Stationary World"/>
    <n v="1"/>
  </r>
  <r>
    <x v="4142"/>
    <x v="189"/>
    <s v="CUST_7540"/>
    <n v="565.80999999999995"/>
    <x v="0"/>
    <x v="0"/>
    <s v="Transfer"/>
    <s v="Industrial Supply Co"/>
    <n v="1"/>
  </r>
  <r>
    <x v="4143"/>
    <x v="189"/>
    <s v="CUST_8183"/>
    <n v="71.45"/>
    <x v="3"/>
    <x v="3"/>
    <s v="Cash"/>
    <s v="Conference Center"/>
    <n v="1"/>
  </r>
  <r>
    <x v="4144"/>
    <x v="189"/>
    <s v="CUST_3834"/>
    <n v="16035.75"/>
    <x v="9"/>
    <x v="0"/>
    <s v="Card"/>
    <s v="Maintenance Services"/>
    <n v="1"/>
  </r>
  <r>
    <x v="4145"/>
    <x v="189"/>
    <s v="CUST_9733"/>
    <n v="912.43"/>
    <x v="7"/>
    <x v="2"/>
    <s v="Direct Debit"/>
    <s v="Conference Center"/>
    <n v="1"/>
  </r>
  <r>
    <x v="4146"/>
    <x v="189"/>
    <s v="CUST_3800"/>
    <n v="625.26"/>
    <x v="10"/>
    <x v="0"/>
    <s v="Card"/>
    <s v="Conference Center"/>
    <n v="1"/>
  </r>
  <r>
    <x v="4147"/>
    <x v="189"/>
    <s v="CUST_9417"/>
    <n v="1978.91"/>
    <x v="3"/>
    <x v="2"/>
    <s v="Direct Debit"/>
    <s v="Office Depot"/>
    <n v="1"/>
  </r>
  <r>
    <x v="4148"/>
    <x v="189"/>
    <s v="CUST_7337"/>
    <n v="918.04"/>
    <x v="0"/>
    <x v="2"/>
    <s v="Direct Debit"/>
    <s v="Learning Academy"/>
    <n v="1"/>
  </r>
  <r>
    <x v="4149"/>
    <x v="189"/>
    <s v="CUST_1421"/>
    <n v="1117.99"/>
    <x v="0"/>
    <x v="3"/>
    <s v="Card"/>
    <s v="Advisory Partners"/>
    <n v="1"/>
  </r>
  <r>
    <x v="4150"/>
    <x v="189"/>
    <s v="CUST_6187"/>
    <n v="1686.42"/>
    <x v="9"/>
    <x v="0"/>
    <s v="Transfer"/>
    <s v="City Hotel"/>
    <n v="1"/>
  </r>
  <r>
    <x v="4151"/>
    <x v="189"/>
    <s v="CUST_2316"/>
    <n v="8059.89"/>
    <x v="0"/>
    <x v="3"/>
    <s v="Transfer"/>
    <s v="Unknown Merchant"/>
    <n v="1"/>
  </r>
  <r>
    <x v="4152"/>
    <x v="189"/>
    <s v="CUST_7614"/>
    <n v="894.52"/>
    <x v="3"/>
    <x v="3"/>
    <s v="Direct Debit"/>
    <s v="Software Vendor"/>
    <n v="1"/>
  </r>
  <r>
    <x v="4153"/>
    <x v="189"/>
    <s v="CUST_5939"/>
    <n v="1559.06"/>
    <x v="7"/>
    <x v="2"/>
    <s v="Cash"/>
    <s v="Marketing Agency Ltd"/>
    <n v="1"/>
  </r>
  <r>
    <x v="4154"/>
    <x v="189"/>
    <s v="CUST_3986"/>
    <n v="1646.38"/>
    <x v="4"/>
    <x v="1"/>
    <s v="Card"/>
    <s v="Office Depot"/>
    <n v="1"/>
  </r>
  <r>
    <x v="4155"/>
    <x v="189"/>
    <s v="CUST_3990"/>
    <n v="1290.5899999999999"/>
    <x v="9"/>
    <x v="2"/>
    <s v="Transfer"/>
    <s v="Learning Academy"/>
    <n v="1"/>
  </r>
  <r>
    <x v="4156"/>
    <x v="189"/>
    <s v="CUST_3181"/>
    <n v="97.14"/>
    <x v="1"/>
    <x v="2"/>
    <s v="Direct Debit"/>
    <s v="Maintenance Services"/>
    <n v="1"/>
  </r>
  <r>
    <x v="4157"/>
    <x v="189"/>
    <s v="CUST_4955"/>
    <n v="1417.44"/>
    <x v="3"/>
    <x v="2"/>
    <s v="Direct Debit"/>
    <s v="Office Depot"/>
    <n v="1"/>
  </r>
  <r>
    <x v="4158"/>
    <x v="189"/>
    <s v="CUST_5830"/>
    <n v="412.03"/>
    <x v="7"/>
    <x v="0"/>
    <s v="Cash"/>
    <s v="Cloud Services Inc"/>
    <n v="1"/>
  </r>
  <r>
    <x v="4159"/>
    <x v="35"/>
    <s v="CUST_1189"/>
    <n v="1930.23"/>
    <x v="8"/>
    <x v="1"/>
    <s v="Transfer"/>
    <s v="British Airways"/>
    <n v="1"/>
  </r>
  <r>
    <x v="4160"/>
    <x v="35"/>
    <s v="CUST_3322"/>
    <n v="1866.05"/>
    <x v="4"/>
    <x v="0"/>
    <s v="Cash"/>
    <s v="Software Vendor"/>
    <n v="1"/>
  </r>
  <r>
    <x v="4161"/>
    <x v="35"/>
    <s v="CUST_2256"/>
    <n v="1188.02"/>
    <x v="7"/>
    <x v="3"/>
    <s v="Direct Debit"/>
    <s v="City Hotel"/>
    <n v="1"/>
  </r>
  <r>
    <x v="4162"/>
    <x v="35"/>
    <s v="CUST_9315"/>
    <n v="656.04"/>
    <x v="6"/>
    <x v="2"/>
    <s v="Transfer"/>
    <s v="Tech Solutions Ltd"/>
    <n v="1"/>
  </r>
  <r>
    <x v="4163"/>
    <x v="35"/>
    <s v="CUST_1276"/>
    <n v="1670.88"/>
    <x v="10"/>
    <x v="2"/>
    <s v="Direct Debit"/>
    <s v="Marketing Agency Ltd"/>
    <n v="1"/>
  </r>
  <r>
    <x v="4164"/>
    <x v="35"/>
    <s v="CUST_9548"/>
    <n v="874.09"/>
    <x v="7"/>
    <x v="1"/>
    <s v="Direct Debit"/>
    <s v="Industrial Supply Co"/>
    <n v="1"/>
  </r>
  <r>
    <x v="4165"/>
    <x v="35"/>
    <s v="CUST_9533"/>
    <n v="756.67"/>
    <x v="2"/>
    <x v="0"/>
    <s v="Direct Debit"/>
    <s v="Stationary World"/>
    <n v="1"/>
  </r>
  <r>
    <x v="4166"/>
    <x v="35"/>
    <s v="CUST_4641"/>
    <n v="867.86"/>
    <x v="3"/>
    <x v="1"/>
    <s v="Direct Debit"/>
    <s v="Office Depot"/>
    <n v="1"/>
  </r>
  <r>
    <x v="4167"/>
    <x v="35"/>
    <s v="CUST_4136"/>
    <n v="924.87"/>
    <x v="1"/>
    <x v="0"/>
    <s v="Cash"/>
    <s v="Office Depot"/>
    <n v="1"/>
  </r>
  <r>
    <x v="4168"/>
    <x v="35"/>
    <s v="CUST_5895"/>
    <n v="1266.0999999999999"/>
    <x v="0"/>
    <x v="1"/>
    <s v="Direct Debit"/>
    <s v="Advisory Partners"/>
    <n v="1"/>
  </r>
  <r>
    <x v="4169"/>
    <x v="35"/>
    <s v="CUST_2312"/>
    <n v="1504.48"/>
    <x v="1"/>
    <x v="0"/>
    <s v="Transfer"/>
    <s v="Power Supply Co"/>
    <n v="1"/>
  </r>
  <r>
    <x v="4170"/>
    <x v="35"/>
    <s v="CUST_9802"/>
    <n v="1294.77"/>
    <x v="7"/>
    <x v="0"/>
    <s v="Direct Debit"/>
    <s v="Stationary World"/>
    <n v="1"/>
  </r>
  <r>
    <x v="4171"/>
    <x v="35"/>
    <s v="CUST_9032"/>
    <n v="1573"/>
    <x v="10"/>
    <x v="3"/>
    <s v="Transfer"/>
    <s v="Industrial Supply Co"/>
    <n v="1"/>
  </r>
  <r>
    <x v="4172"/>
    <x v="35"/>
    <s v="CUST_4981"/>
    <n v="1852.5"/>
    <x v="4"/>
    <x v="0"/>
    <s v="Card"/>
    <s v="City Hotel"/>
    <n v="1"/>
  </r>
  <r>
    <x v="4173"/>
    <x v="35"/>
    <s v="CUST_4548"/>
    <n v="974.76"/>
    <x v="1"/>
    <x v="1"/>
    <s v="Card"/>
    <s v="Conference Center"/>
    <n v="1"/>
  </r>
  <r>
    <x v="4174"/>
    <x v="35"/>
    <s v="CUST_3735"/>
    <n v="1936.38"/>
    <x v="0"/>
    <x v="3"/>
    <s v="Cash"/>
    <s v="Industrial Supply Co"/>
    <n v="1"/>
  </r>
  <r>
    <x v="4175"/>
    <x v="35"/>
    <s v="CUST_5050"/>
    <n v="1261.68"/>
    <x v="9"/>
    <x v="1"/>
    <s v="Transfer"/>
    <s v="Stationary World"/>
    <n v="1"/>
  </r>
  <r>
    <x v="4176"/>
    <x v="35"/>
    <s v="CUST_8586"/>
    <n v="76.239999999999995"/>
    <x v="5"/>
    <x v="3"/>
    <s v="Card"/>
    <s v="Power Supply Co"/>
    <n v="1"/>
  </r>
  <r>
    <x v="4177"/>
    <x v="35"/>
    <s v="CUST_8310"/>
    <n v="1719.57"/>
    <x v="2"/>
    <x v="0"/>
    <s v="Direct Debit"/>
    <s v="Advisory Partners"/>
    <n v="1"/>
  </r>
  <r>
    <x v="4178"/>
    <x v="35"/>
    <s v="CUST_4148"/>
    <n v="1813.72"/>
    <x v="6"/>
    <x v="0"/>
    <s v="Cash"/>
    <s v="Learning Academy"/>
    <n v="1"/>
  </r>
  <r>
    <x v="4179"/>
    <x v="35"/>
    <s v="CUST_1799"/>
    <n v="6565.92"/>
    <x v="6"/>
    <x v="1"/>
    <s v="Direct Debit"/>
    <s v="Marketing Agency Ltd"/>
    <n v="1"/>
  </r>
  <r>
    <x v="4180"/>
    <x v="35"/>
    <s v="CUST_9047"/>
    <n v="552.15"/>
    <x v="2"/>
    <x v="1"/>
    <s v="Transfer"/>
    <s v="Cloud Services Inc"/>
    <n v="1"/>
  </r>
  <r>
    <x v="4181"/>
    <x v="35"/>
    <s v="CUST_3939"/>
    <n v="776.54"/>
    <x v="4"/>
    <x v="0"/>
    <s v="Direct Debit"/>
    <s v="Industrial Supply Co"/>
    <n v="1"/>
  </r>
  <r>
    <x v="4182"/>
    <x v="35"/>
    <s v="CUST_1120"/>
    <n v="753.95"/>
    <x v="5"/>
    <x v="2"/>
    <s v="Cash"/>
    <s v="Office Depot"/>
    <n v="1"/>
  </r>
  <r>
    <x v="4183"/>
    <x v="35"/>
    <s v="CUST_2900"/>
    <n v="481.46"/>
    <x v="4"/>
    <x v="2"/>
    <s v="Cash"/>
    <s v="British Airways"/>
    <n v="1"/>
  </r>
  <r>
    <x v="4184"/>
    <x v="35"/>
    <s v="CUST_4628"/>
    <n v="1136.73"/>
    <x v="1"/>
    <x v="3"/>
    <s v="Transfer"/>
    <s v="Conference Center"/>
    <n v="1"/>
  </r>
  <r>
    <x v="4185"/>
    <x v="35"/>
    <s v="CUST_8128"/>
    <n v="1726.15"/>
    <x v="4"/>
    <x v="1"/>
    <s v="Cash"/>
    <s v="Marketing Agency Ltd"/>
    <n v="1"/>
  </r>
  <r>
    <x v="4186"/>
    <x v="190"/>
    <s v="CUST_3047"/>
    <n v="1387.34"/>
    <x v="10"/>
    <x v="0"/>
    <s v="Cash"/>
    <s v="Legal Advisors"/>
    <n v="1"/>
  </r>
  <r>
    <x v="4187"/>
    <x v="190"/>
    <s v="CUST_7665"/>
    <n v="1879.89"/>
    <x v="8"/>
    <x v="2"/>
    <s v="Card"/>
    <s v="Unknown Merchant"/>
    <n v="1"/>
  </r>
  <r>
    <x v="4188"/>
    <x v="190"/>
    <s v="CUST_5432"/>
    <n v="420.93"/>
    <x v="0"/>
    <x v="1"/>
    <s v="Direct Debit"/>
    <s v="Cloud Services Inc"/>
    <n v="1"/>
  </r>
  <r>
    <x v="4189"/>
    <x v="190"/>
    <s v="CUST_8638"/>
    <n v="1419.63"/>
    <x v="8"/>
    <x v="2"/>
    <s v="Transfer"/>
    <s v="Software Vendor"/>
    <n v="1"/>
  </r>
  <r>
    <x v="4190"/>
    <x v="190"/>
    <s v="CUST_6439"/>
    <n v="1895.49"/>
    <x v="0"/>
    <x v="2"/>
    <s v="Card"/>
    <s v="Tech Solutions Ltd"/>
    <n v="1"/>
  </r>
  <r>
    <x v="4191"/>
    <x v="190"/>
    <s v="CUST_2019"/>
    <n v="827.05"/>
    <x v="4"/>
    <x v="1"/>
    <s v="Cash"/>
    <s v="Office Depot"/>
    <n v="1"/>
  </r>
  <r>
    <x v="4192"/>
    <x v="190"/>
    <s v="CUST_1162"/>
    <n v="246.04"/>
    <x v="9"/>
    <x v="1"/>
    <s v="Transfer"/>
    <s v="Cloud Services Inc"/>
    <n v="1"/>
  </r>
  <r>
    <x v="4193"/>
    <x v="190"/>
    <s v="CUST_6394"/>
    <n v="1058.8900000000001"/>
    <x v="10"/>
    <x v="2"/>
    <s v="Direct Debit"/>
    <s v="Advisory Partners"/>
    <n v="1"/>
  </r>
  <r>
    <x v="4194"/>
    <x v="190"/>
    <s v="CUST_2271"/>
    <n v="430.78"/>
    <x v="4"/>
    <x v="0"/>
    <s v="Card"/>
    <s v="British Airways"/>
    <n v="1"/>
  </r>
  <r>
    <x v="4195"/>
    <x v="190"/>
    <s v="CUST_2948"/>
    <n v="142.32"/>
    <x v="3"/>
    <x v="0"/>
    <s v="Card"/>
    <s v="Power Supply Co"/>
    <n v="1"/>
  </r>
  <r>
    <x v="4196"/>
    <x v="190"/>
    <s v="CUST_6067"/>
    <n v="440.52"/>
    <x v="0"/>
    <x v="2"/>
    <s v="Cash"/>
    <s v="Learning Academy"/>
    <n v="1"/>
  </r>
  <r>
    <x v="4197"/>
    <x v="190"/>
    <s v="CUST_5774"/>
    <n v="112.73"/>
    <x v="8"/>
    <x v="2"/>
    <s v="Direct Debit"/>
    <s v="Power Supply Co"/>
    <n v="1"/>
  </r>
  <r>
    <x v="4198"/>
    <x v="190"/>
    <s v="CUST_7010"/>
    <n v="357.66"/>
    <x v="10"/>
    <x v="1"/>
    <s v="Transfer"/>
    <s v="Legal Advisors"/>
    <n v="1"/>
  </r>
  <r>
    <x v="4199"/>
    <x v="190"/>
    <s v="CUST_1687"/>
    <n v="683.82"/>
    <x v="5"/>
    <x v="3"/>
    <s v="Transfer"/>
    <s v="Tech Solutions Ltd"/>
    <n v="1"/>
  </r>
  <r>
    <x v="4200"/>
    <x v="190"/>
    <s v="CUST_8385"/>
    <n v="1128.0899999999999"/>
    <x v="9"/>
    <x v="3"/>
    <s v="Direct Debit"/>
    <s v="Advisory Partners"/>
    <n v="1"/>
  </r>
  <r>
    <x v="4201"/>
    <x v="190"/>
    <s v="CUST_2439"/>
    <n v="719.7"/>
    <x v="4"/>
    <x v="3"/>
    <s v="Direct Debit"/>
    <s v="Stationary World"/>
    <n v="1"/>
  </r>
  <r>
    <x v="4202"/>
    <x v="190"/>
    <s v="CUST_4262"/>
    <n v="1376.65"/>
    <x v="7"/>
    <x v="2"/>
    <s v="Transfer"/>
    <s v="Tech Solutions Ltd"/>
    <n v="1"/>
  </r>
  <r>
    <x v="4203"/>
    <x v="190"/>
    <s v="CUST_5810"/>
    <n v="1040.68"/>
    <x v="6"/>
    <x v="3"/>
    <s v="Direct Debit"/>
    <s v="Marketing Agency Ltd"/>
    <n v="1"/>
  </r>
  <r>
    <x v="4204"/>
    <x v="190"/>
    <s v="CUST_8396"/>
    <n v="781.92"/>
    <x v="5"/>
    <x v="2"/>
    <s v="Card"/>
    <s v="Software Vendor"/>
    <n v="1"/>
  </r>
  <r>
    <x v="4205"/>
    <x v="190"/>
    <s v="CUST_7312"/>
    <n v="872.03"/>
    <x v="6"/>
    <x v="0"/>
    <s v="Direct Debit"/>
    <s v="Industrial Supply Co"/>
    <n v="1"/>
  </r>
  <r>
    <x v="4206"/>
    <x v="190"/>
    <s v="CUST_3268"/>
    <n v="1618.4"/>
    <x v="2"/>
    <x v="3"/>
    <s v="Transfer"/>
    <s v="Stationary World"/>
    <n v="1"/>
  </r>
  <r>
    <x v="4207"/>
    <x v="190"/>
    <s v="CUST_5717"/>
    <n v="967.13"/>
    <x v="0"/>
    <x v="1"/>
    <s v="Direct Debit"/>
    <s v="Legal Advisors"/>
    <n v="1"/>
  </r>
  <r>
    <x v="4208"/>
    <x v="190"/>
    <s v="CUST_8570"/>
    <n v="1819.19"/>
    <x v="4"/>
    <x v="2"/>
    <s v="Direct Debit"/>
    <s v="Unknown Merchant"/>
    <n v="1"/>
  </r>
  <r>
    <x v="4209"/>
    <x v="191"/>
    <s v="CUST_8554"/>
    <n v="1081.79"/>
    <x v="5"/>
    <x v="1"/>
    <s v="Direct Debit"/>
    <s v="Cloud Services Inc"/>
    <n v="1"/>
  </r>
  <r>
    <x v="4210"/>
    <x v="191"/>
    <s v="CUST_1580"/>
    <n v="1549.49"/>
    <x v="6"/>
    <x v="0"/>
    <s v="Transfer"/>
    <s v="Power Supply Co"/>
    <n v="1"/>
  </r>
  <r>
    <x v="4211"/>
    <x v="191"/>
    <s v="CUST_6334"/>
    <n v="1681.64"/>
    <x v="3"/>
    <x v="0"/>
    <s v="Card"/>
    <s v="City Hotel"/>
    <n v="1"/>
  </r>
  <r>
    <x v="4212"/>
    <x v="191"/>
    <s v="CUST_9662"/>
    <n v="288.57"/>
    <x v="5"/>
    <x v="0"/>
    <s v="Cash"/>
    <s v="Power Supply Co"/>
    <n v="1"/>
  </r>
  <r>
    <x v="4213"/>
    <x v="191"/>
    <s v="CUST_7941"/>
    <n v="11737.77"/>
    <x v="9"/>
    <x v="0"/>
    <s v="Cash"/>
    <s v="Unknown Merchant"/>
    <n v="1"/>
  </r>
  <r>
    <x v="4214"/>
    <x v="191"/>
    <s v="CUST_4266"/>
    <n v="444.87"/>
    <x v="9"/>
    <x v="1"/>
    <s v="Cash"/>
    <s v="Conference Center"/>
    <n v="1"/>
  </r>
  <r>
    <x v="4215"/>
    <x v="191"/>
    <s v="CUST_2750"/>
    <n v="1716.28"/>
    <x v="7"/>
    <x v="1"/>
    <s v="Direct Debit"/>
    <s v="Maintenance Services"/>
    <n v="1"/>
  </r>
  <r>
    <x v="4216"/>
    <x v="191"/>
    <s v="CUST_9595"/>
    <n v="806.1"/>
    <x v="9"/>
    <x v="3"/>
    <s v="Card"/>
    <s v="Industrial Supply Co"/>
    <n v="1"/>
  </r>
  <r>
    <x v="4217"/>
    <x v="191"/>
    <s v="CUST_6051"/>
    <n v="1623.39"/>
    <x v="7"/>
    <x v="2"/>
    <s v="Transfer"/>
    <s v="Stationary World"/>
    <n v="1"/>
  </r>
  <r>
    <x v="4218"/>
    <x v="191"/>
    <s v="CUST_8993"/>
    <n v="1215.79"/>
    <x v="1"/>
    <x v="2"/>
    <s v="Transfer"/>
    <s v="City Hotel"/>
    <n v="1"/>
  </r>
  <r>
    <x v="4219"/>
    <x v="191"/>
    <s v="CUST_3597"/>
    <n v="1776.51"/>
    <x v="1"/>
    <x v="2"/>
    <s v="Transfer"/>
    <s v="Unknown Merchant"/>
    <n v="1"/>
  </r>
  <r>
    <x v="4220"/>
    <x v="191"/>
    <s v="CUST_2673"/>
    <n v="127.19"/>
    <x v="1"/>
    <x v="3"/>
    <s v="Transfer"/>
    <s v="Conference Center"/>
    <n v="1"/>
  </r>
  <r>
    <x v="4221"/>
    <x v="191"/>
    <s v="CUST_4765"/>
    <n v="1317.39"/>
    <x v="1"/>
    <x v="2"/>
    <s v="Cash"/>
    <s v="Cloud Services Inc"/>
    <n v="1"/>
  </r>
  <r>
    <x v="4222"/>
    <x v="191"/>
    <s v="CUST_3904"/>
    <n v="1438.27"/>
    <x v="7"/>
    <x v="0"/>
    <s v="Cash"/>
    <s v="City Hotel"/>
    <n v="1"/>
  </r>
  <r>
    <x v="4223"/>
    <x v="191"/>
    <s v="CUST_2445"/>
    <n v="957.33"/>
    <x v="5"/>
    <x v="1"/>
    <s v="Cash"/>
    <s v="Conference Center"/>
    <n v="1"/>
  </r>
  <r>
    <x v="4224"/>
    <x v="191"/>
    <s v="CUST_7078"/>
    <n v="1017.74"/>
    <x v="8"/>
    <x v="2"/>
    <s v="Direct Debit"/>
    <s v="Legal Advisors"/>
    <n v="1"/>
  </r>
  <r>
    <x v="4225"/>
    <x v="191"/>
    <s v="CUST_8469"/>
    <n v="908.16"/>
    <x v="10"/>
    <x v="3"/>
    <s v="Cash"/>
    <s v="Legal Advisors"/>
    <n v="1"/>
  </r>
  <r>
    <x v="4226"/>
    <x v="191"/>
    <s v="CUST_9761"/>
    <n v="291.02999999999997"/>
    <x v="1"/>
    <x v="2"/>
    <s v="Card"/>
    <s v="Conference Center"/>
    <n v="1"/>
  </r>
  <r>
    <x v="4227"/>
    <x v="191"/>
    <s v="CUST_5002"/>
    <n v="1032.3900000000001"/>
    <x v="10"/>
    <x v="0"/>
    <s v="Cash"/>
    <s v="Marketing Agency Ltd"/>
    <n v="1"/>
  </r>
  <r>
    <x v="4228"/>
    <x v="191"/>
    <s v="CUST_9720"/>
    <n v="1525.79"/>
    <x v="9"/>
    <x v="0"/>
    <s v="Cash"/>
    <s v="Advisory Partners"/>
    <n v="1"/>
  </r>
  <r>
    <x v="4229"/>
    <x v="191"/>
    <s v="CUST_2574"/>
    <n v="70.260000000000005"/>
    <x v="10"/>
    <x v="1"/>
    <s v="Card"/>
    <s v="Learning Academy"/>
    <n v="1"/>
  </r>
  <r>
    <x v="4230"/>
    <x v="191"/>
    <s v="CUST_3513"/>
    <n v="425.89"/>
    <x v="10"/>
    <x v="1"/>
    <s v="Direct Debit"/>
    <s v="Power Supply Co"/>
    <n v="1"/>
  </r>
  <r>
    <x v="4231"/>
    <x v="191"/>
    <s v="CUST_7642"/>
    <n v="1899.54"/>
    <x v="10"/>
    <x v="1"/>
    <s v="Direct Debit"/>
    <s v="British Airways"/>
    <n v="1"/>
  </r>
  <r>
    <x v="4232"/>
    <x v="191"/>
    <s v="CUST_4227"/>
    <n v="470.8"/>
    <x v="3"/>
    <x v="3"/>
    <s v="Transfer"/>
    <s v="Power Supply Co"/>
    <n v="1"/>
  </r>
  <r>
    <x v="4233"/>
    <x v="191"/>
    <s v="CUST_2184"/>
    <n v="1267.8699999999999"/>
    <x v="2"/>
    <x v="0"/>
    <s v="Transfer"/>
    <s v="Marketing Agency Ltd"/>
    <n v="1"/>
  </r>
  <r>
    <x v="4234"/>
    <x v="191"/>
    <s v="CUST_6591"/>
    <n v="419.53"/>
    <x v="0"/>
    <x v="0"/>
    <s v="Card"/>
    <s v="Advisory Partners"/>
    <n v="1"/>
  </r>
  <r>
    <x v="4235"/>
    <x v="191"/>
    <s v="CUST_5349"/>
    <n v="580.58000000000004"/>
    <x v="4"/>
    <x v="1"/>
    <s v="Card"/>
    <s v="Tech Solutions Ltd"/>
    <n v="1"/>
  </r>
  <r>
    <x v="4236"/>
    <x v="191"/>
    <s v="CUST_6911"/>
    <n v="1001.95"/>
    <x v="8"/>
    <x v="3"/>
    <s v="Transfer"/>
    <s v="Tech Solutions Ltd"/>
    <n v="1"/>
  </r>
  <r>
    <x v="4237"/>
    <x v="191"/>
    <s v="CUST_7869"/>
    <n v="243.81"/>
    <x v="2"/>
    <x v="1"/>
    <s v="Direct Debit"/>
    <s v="Marketing Agency Ltd"/>
    <n v="1"/>
  </r>
  <r>
    <x v="4238"/>
    <x v="191"/>
    <s v="CUST_5317"/>
    <n v="1871.07"/>
    <x v="6"/>
    <x v="0"/>
    <s v="Transfer"/>
    <s v="Software Vendor"/>
    <n v="1"/>
  </r>
  <r>
    <x v="4239"/>
    <x v="192"/>
    <s v="CUST_4719"/>
    <n v="1966.62"/>
    <x v="7"/>
    <x v="3"/>
    <s v="Card"/>
    <s v="Advisory Partners"/>
    <n v="1"/>
  </r>
  <r>
    <x v="4240"/>
    <x v="192"/>
    <s v="CUST_9597"/>
    <n v="57.73"/>
    <x v="3"/>
    <x v="3"/>
    <s v="Transfer"/>
    <s v="British Airways"/>
    <n v="1"/>
  </r>
  <r>
    <x v="4241"/>
    <x v="192"/>
    <s v="CUST_8373"/>
    <n v="514.46"/>
    <x v="5"/>
    <x v="1"/>
    <s v="Card"/>
    <s v="Marketing Agency Ltd"/>
    <n v="1"/>
  </r>
  <r>
    <x v="4242"/>
    <x v="192"/>
    <s v="CUST_7052"/>
    <n v="560.22"/>
    <x v="2"/>
    <x v="3"/>
    <s v="Cash"/>
    <s v="Stationary World"/>
    <n v="1"/>
  </r>
  <r>
    <x v="4243"/>
    <x v="192"/>
    <s v="CUST_7274"/>
    <n v="287.95999999999998"/>
    <x v="7"/>
    <x v="2"/>
    <s v="Direct Debit"/>
    <s v="City Hotel"/>
    <n v="1"/>
  </r>
  <r>
    <x v="4244"/>
    <x v="192"/>
    <s v="CUST_8156"/>
    <n v="1538.97"/>
    <x v="7"/>
    <x v="1"/>
    <s v="Direct Debit"/>
    <s v="Industrial Supply Co"/>
    <n v="1"/>
  </r>
  <r>
    <x v="4245"/>
    <x v="192"/>
    <s v="CUST_6889"/>
    <n v="1922.04"/>
    <x v="0"/>
    <x v="0"/>
    <s v="Direct Debit"/>
    <s v="City Hotel"/>
    <n v="1"/>
  </r>
  <r>
    <x v="4246"/>
    <x v="192"/>
    <s v="CUST_5408"/>
    <n v="1544.72"/>
    <x v="9"/>
    <x v="3"/>
    <s v="Direct Debit"/>
    <s v="Cloud Services Inc"/>
    <n v="1"/>
  </r>
  <r>
    <x v="4247"/>
    <x v="192"/>
    <s v="CUST_1369"/>
    <n v="660.9"/>
    <x v="3"/>
    <x v="3"/>
    <s v="Card"/>
    <s v="Power Supply Co"/>
    <n v="1"/>
  </r>
  <r>
    <x v="4248"/>
    <x v="192"/>
    <s v="CUST_1910"/>
    <n v="1644.81"/>
    <x v="5"/>
    <x v="0"/>
    <s v="Cash"/>
    <s v="Unknown Merchant"/>
    <n v="1"/>
  </r>
  <r>
    <x v="4249"/>
    <x v="192"/>
    <s v="CUST_1599"/>
    <n v="790.32"/>
    <x v="8"/>
    <x v="0"/>
    <s v="Cash"/>
    <s v="Learning Academy"/>
    <n v="1"/>
  </r>
  <r>
    <x v="4250"/>
    <x v="192"/>
    <s v="CUST_6731"/>
    <n v="1706.88"/>
    <x v="5"/>
    <x v="0"/>
    <s v="Transfer"/>
    <s v="Marketing Agency Ltd"/>
    <n v="1"/>
  </r>
  <r>
    <x v="4251"/>
    <x v="192"/>
    <s v="CUST_4749"/>
    <n v="658.76"/>
    <x v="8"/>
    <x v="1"/>
    <s v="Direct Debit"/>
    <s v="Tech Solutions Ltd"/>
    <n v="1"/>
  </r>
  <r>
    <x v="4252"/>
    <x v="192"/>
    <s v="CUST_5920"/>
    <n v="1455.12"/>
    <x v="10"/>
    <x v="3"/>
    <s v="Card"/>
    <s v="Advisory Partners"/>
    <n v="1"/>
  </r>
  <r>
    <x v="4253"/>
    <x v="192"/>
    <s v="CUST_3073"/>
    <n v="312.95999999999998"/>
    <x v="0"/>
    <x v="0"/>
    <s v="Transfer"/>
    <s v="Advisory Partners"/>
    <n v="1"/>
  </r>
  <r>
    <x v="4254"/>
    <x v="192"/>
    <s v="CUST_2770"/>
    <n v="194.49"/>
    <x v="9"/>
    <x v="3"/>
    <s v="Direct Debit"/>
    <s v="Office Depot"/>
    <n v="1"/>
  </r>
  <r>
    <x v="4255"/>
    <x v="192"/>
    <s v="CUST_1769"/>
    <n v="973.79"/>
    <x v="8"/>
    <x v="2"/>
    <s v="Cash"/>
    <s v="Software Vendor"/>
    <n v="1"/>
  </r>
  <r>
    <x v="4256"/>
    <x v="192"/>
    <s v="CUST_9539"/>
    <n v="936.1"/>
    <x v="7"/>
    <x v="0"/>
    <s v="Transfer"/>
    <s v="Advisory Partners"/>
    <n v="1"/>
  </r>
  <r>
    <x v="4257"/>
    <x v="192"/>
    <s v="CUST_6873"/>
    <n v="1808.18"/>
    <x v="6"/>
    <x v="2"/>
    <s v="Transfer"/>
    <s v="Software Vendor"/>
    <n v="1"/>
  </r>
  <r>
    <x v="4258"/>
    <x v="192"/>
    <s v="CUST_6383"/>
    <n v="1848.87"/>
    <x v="6"/>
    <x v="0"/>
    <s v="Transfer"/>
    <s v="Unknown Merchant"/>
    <n v="1"/>
  </r>
  <r>
    <x v="4259"/>
    <x v="192"/>
    <s v="CUST_6064"/>
    <n v="742.41"/>
    <x v="8"/>
    <x v="2"/>
    <s v="Direct Debit"/>
    <s v="Unknown Merchant"/>
    <n v="1"/>
  </r>
  <r>
    <x v="4260"/>
    <x v="192"/>
    <s v="CUST_3911"/>
    <n v="76.22"/>
    <x v="6"/>
    <x v="3"/>
    <s v="Transfer"/>
    <s v="Legal Advisors"/>
    <n v="1"/>
  </r>
  <r>
    <x v="4261"/>
    <x v="192"/>
    <s v="CUST_6044"/>
    <n v="619.97"/>
    <x v="1"/>
    <x v="2"/>
    <s v="Transfer"/>
    <s v="Software Vendor"/>
    <n v="1"/>
  </r>
  <r>
    <x v="4262"/>
    <x v="192"/>
    <s v="CUST_4598"/>
    <n v="14092.2"/>
    <x v="3"/>
    <x v="3"/>
    <s v="Transfer"/>
    <s v="Learning Academy"/>
    <n v="1"/>
  </r>
  <r>
    <x v="4263"/>
    <x v="39"/>
    <s v="CUST_9571"/>
    <n v="1661.97"/>
    <x v="3"/>
    <x v="1"/>
    <s v="Transfer"/>
    <s v="Stationary World"/>
    <n v="1"/>
  </r>
  <r>
    <x v="4264"/>
    <x v="39"/>
    <s v="CUST_2227"/>
    <n v="1630.08"/>
    <x v="7"/>
    <x v="3"/>
    <s v="Card"/>
    <s v="Tech Solutions Ltd"/>
    <n v="1"/>
  </r>
  <r>
    <x v="4265"/>
    <x v="39"/>
    <s v="CUST_9052"/>
    <n v="879.49"/>
    <x v="7"/>
    <x v="3"/>
    <s v="Direct Debit"/>
    <s v="City Hotel"/>
    <n v="1"/>
  </r>
  <r>
    <x v="4266"/>
    <x v="39"/>
    <s v="CUST_7008"/>
    <n v="321.86"/>
    <x v="10"/>
    <x v="1"/>
    <s v="Transfer"/>
    <s v="Tech Solutions Ltd"/>
    <n v="1"/>
  </r>
  <r>
    <x v="4267"/>
    <x v="39"/>
    <s v="CUST_6378"/>
    <n v="1755.78"/>
    <x v="6"/>
    <x v="1"/>
    <s v="Transfer"/>
    <s v="Marketing Agency Ltd"/>
    <n v="1"/>
  </r>
  <r>
    <x v="4268"/>
    <x v="39"/>
    <s v="CUST_7450"/>
    <n v="549.05999999999995"/>
    <x v="10"/>
    <x v="2"/>
    <s v="Direct Debit"/>
    <s v="British Airways"/>
    <n v="1"/>
  </r>
  <r>
    <x v="4269"/>
    <x v="39"/>
    <s v="CUST_1722"/>
    <n v="1825.16"/>
    <x v="5"/>
    <x v="3"/>
    <s v="Cash"/>
    <s v="Advisory Partners"/>
    <n v="1"/>
  </r>
  <r>
    <x v="4270"/>
    <x v="39"/>
    <s v="CUST_2093"/>
    <n v="1965.12"/>
    <x v="8"/>
    <x v="0"/>
    <s v="Card"/>
    <s v="Software Vendor"/>
    <n v="1"/>
  </r>
  <r>
    <x v="4271"/>
    <x v="39"/>
    <s v="CUST_8478"/>
    <n v="1167.7"/>
    <x v="0"/>
    <x v="1"/>
    <s v="Cash"/>
    <s v="City Hotel"/>
    <n v="1"/>
  </r>
  <r>
    <x v="4272"/>
    <x v="39"/>
    <s v="CUST_9183"/>
    <n v="503.78"/>
    <x v="4"/>
    <x v="0"/>
    <s v="Transfer"/>
    <s v="Learning Academy"/>
    <n v="1"/>
  </r>
  <r>
    <x v="4273"/>
    <x v="39"/>
    <s v="CUST_2821"/>
    <n v="649.54999999999995"/>
    <x v="4"/>
    <x v="1"/>
    <s v="Direct Debit"/>
    <s v="British Airways"/>
    <n v="1"/>
  </r>
  <r>
    <x v="4274"/>
    <x v="39"/>
    <s v="CUST_3538"/>
    <n v="892.92"/>
    <x v="4"/>
    <x v="1"/>
    <s v="Card"/>
    <s v="Cloud Services Inc"/>
    <n v="1"/>
  </r>
  <r>
    <x v="4275"/>
    <x v="39"/>
    <s v="CUST_7849"/>
    <n v="869.75"/>
    <x v="9"/>
    <x v="3"/>
    <s v="Card"/>
    <s v="Stationary World"/>
    <n v="1"/>
  </r>
  <r>
    <x v="4276"/>
    <x v="43"/>
    <s v="CUST_8041"/>
    <n v="571.01"/>
    <x v="2"/>
    <x v="2"/>
    <s v="Card"/>
    <s v="Power Supply Co"/>
    <n v="1"/>
  </r>
  <r>
    <x v="4277"/>
    <x v="43"/>
    <s v="CUST_4775"/>
    <n v="351.48"/>
    <x v="10"/>
    <x v="0"/>
    <s v="Cash"/>
    <s v="Unknown Merchant"/>
    <n v="1"/>
  </r>
  <r>
    <x v="4278"/>
    <x v="43"/>
    <s v="CUST_7269"/>
    <n v="191.55"/>
    <x v="5"/>
    <x v="2"/>
    <s v="Card"/>
    <s v="Power Supply Co"/>
    <n v="1"/>
  </r>
  <r>
    <x v="4279"/>
    <x v="43"/>
    <s v="CUST_2012"/>
    <n v="1604.95"/>
    <x v="5"/>
    <x v="0"/>
    <s v="Direct Debit"/>
    <s v="City Hotel"/>
    <n v="1"/>
  </r>
  <r>
    <x v="4280"/>
    <x v="43"/>
    <s v="CUST_5200"/>
    <n v="1280.57"/>
    <x v="0"/>
    <x v="3"/>
    <s v="Card"/>
    <s v="Unknown Merchant"/>
    <n v="1"/>
  </r>
  <r>
    <x v="4281"/>
    <x v="43"/>
    <s v="CUST_5426"/>
    <n v="491.02"/>
    <x v="8"/>
    <x v="2"/>
    <s v="Transfer"/>
    <s v="Office Depot"/>
    <n v="1"/>
  </r>
  <r>
    <x v="4282"/>
    <x v="43"/>
    <s v="CUST_2873"/>
    <n v="1690.68"/>
    <x v="0"/>
    <x v="1"/>
    <s v="Card"/>
    <s v="Cloud Services Inc"/>
    <n v="1"/>
  </r>
  <r>
    <x v="4283"/>
    <x v="43"/>
    <s v="CUST_4020"/>
    <n v="1479.59"/>
    <x v="4"/>
    <x v="3"/>
    <s v="Cash"/>
    <s v="British Airways"/>
    <n v="1"/>
  </r>
  <r>
    <x v="4284"/>
    <x v="43"/>
    <s v="CUST_7100"/>
    <n v="1446.38"/>
    <x v="3"/>
    <x v="1"/>
    <s v="Transfer"/>
    <s v="Marketing Agency Ltd"/>
    <n v="1"/>
  </r>
  <r>
    <x v="4285"/>
    <x v="43"/>
    <s v="CUST_9378"/>
    <n v="900.55"/>
    <x v="5"/>
    <x v="1"/>
    <s v="Transfer"/>
    <s v="Learning Academy"/>
    <n v="1"/>
  </r>
  <r>
    <x v="4286"/>
    <x v="43"/>
    <s v="CUST_1271"/>
    <n v="1959.95"/>
    <x v="8"/>
    <x v="1"/>
    <s v="Direct Debit"/>
    <s v="Cloud Services Inc"/>
    <n v="1"/>
  </r>
  <r>
    <x v="4287"/>
    <x v="43"/>
    <s v="CUST_6823"/>
    <n v="552.83000000000004"/>
    <x v="3"/>
    <x v="1"/>
    <s v="Direct Debit"/>
    <s v="British Airways"/>
    <n v="1"/>
  </r>
  <r>
    <x v="4288"/>
    <x v="43"/>
    <s v="CUST_7782"/>
    <n v="1912.98"/>
    <x v="4"/>
    <x v="1"/>
    <s v="Direct Debit"/>
    <s v="Industrial Supply Co"/>
    <n v="1"/>
  </r>
  <r>
    <x v="4289"/>
    <x v="43"/>
    <s v="CUST_1687"/>
    <n v="616.26"/>
    <x v="6"/>
    <x v="2"/>
    <s v="Transfer"/>
    <s v="Software Vendor"/>
    <n v="1"/>
  </r>
  <r>
    <x v="4290"/>
    <x v="43"/>
    <s v="CUST_9071"/>
    <n v="1608.71"/>
    <x v="10"/>
    <x v="3"/>
    <s v="Card"/>
    <s v="Marketing Agency Ltd"/>
    <n v="1"/>
  </r>
  <r>
    <x v="4291"/>
    <x v="43"/>
    <s v="CUST_2587"/>
    <n v="1671.02"/>
    <x v="8"/>
    <x v="3"/>
    <s v="Cash"/>
    <s v="Cloud Services Inc"/>
    <n v="1"/>
  </r>
  <r>
    <x v="4292"/>
    <x v="43"/>
    <s v="CUST_8844"/>
    <n v="1487.46"/>
    <x v="4"/>
    <x v="3"/>
    <s v="Direct Debit"/>
    <s v="Legal Advisors"/>
    <n v="1"/>
  </r>
  <r>
    <x v="4293"/>
    <x v="43"/>
    <s v="CUST_9831"/>
    <n v="1231.19"/>
    <x v="2"/>
    <x v="0"/>
    <s v="Cash"/>
    <s v="Legal Advisors"/>
    <n v="1"/>
  </r>
  <r>
    <x v="4294"/>
    <x v="43"/>
    <s v="CUST_5927"/>
    <n v="1737.01"/>
    <x v="3"/>
    <x v="2"/>
    <s v="Card"/>
    <s v="Tech Solutions Ltd"/>
    <n v="1"/>
  </r>
  <r>
    <x v="4295"/>
    <x v="43"/>
    <s v="CUST_3722"/>
    <n v="1451.97"/>
    <x v="10"/>
    <x v="3"/>
    <s v="Direct Debit"/>
    <s v="Learning Academy"/>
    <n v="1"/>
  </r>
  <r>
    <x v="4296"/>
    <x v="43"/>
    <s v="CUST_8496"/>
    <n v="184.36"/>
    <x v="7"/>
    <x v="1"/>
    <s v="Direct Debit"/>
    <s v="Power Supply Co"/>
    <n v="1"/>
  </r>
  <r>
    <x v="4297"/>
    <x v="193"/>
    <s v="CUST_5809"/>
    <n v="729.42"/>
    <x v="1"/>
    <x v="3"/>
    <s v="Direct Debit"/>
    <s v="Tech Solutions Ltd"/>
    <n v="1"/>
  </r>
  <r>
    <x v="4298"/>
    <x v="193"/>
    <s v="CUST_8730"/>
    <n v="1306.93"/>
    <x v="10"/>
    <x v="3"/>
    <s v="Cash"/>
    <s v="Software Vendor"/>
    <n v="1"/>
  </r>
  <r>
    <x v="4299"/>
    <x v="193"/>
    <s v="CUST_7891"/>
    <n v="481.07"/>
    <x v="8"/>
    <x v="0"/>
    <s v="Transfer"/>
    <s v="Learning Academy"/>
    <n v="1"/>
  </r>
  <r>
    <x v="4300"/>
    <x v="193"/>
    <s v="CUST_1094"/>
    <n v="282.19"/>
    <x v="4"/>
    <x v="3"/>
    <s v="Transfer"/>
    <s v="Software Vendor"/>
    <n v="1"/>
  </r>
  <r>
    <x v="4301"/>
    <x v="193"/>
    <s v="CUST_6619"/>
    <n v="131.77000000000001"/>
    <x v="3"/>
    <x v="3"/>
    <s v="Direct Debit"/>
    <s v="Tech Solutions Ltd"/>
    <n v="1"/>
  </r>
  <r>
    <x v="4302"/>
    <x v="193"/>
    <s v="CUST_1634"/>
    <n v="1342.91"/>
    <x v="2"/>
    <x v="1"/>
    <s v="Transfer"/>
    <s v="Legal Advisors"/>
    <n v="1"/>
  </r>
  <r>
    <x v="4303"/>
    <x v="193"/>
    <s v="CUST_3817"/>
    <n v="269.82"/>
    <x v="3"/>
    <x v="2"/>
    <s v="Direct Debit"/>
    <s v="Stationary World"/>
    <n v="1"/>
  </r>
  <r>
    <x v="4304"/>
    <x v="193"/>
    <s v="CUST_7246"/>
    <n v="681.79"/>
    <x v="5"/>
    <x v="0"/>
    <s v="Cash"/>
    <s v="City Hotel"/>
    <n v="1"/>
  </r>
  <r>
    <x v="4305"/>
    <x v="193"/>
    <s v="CUST_3490"/>
    <n v="602.84"/>
    <x v="6"/>
    <x v="1"/>
    <s v="Card"/>
    <s v="Stationary World"/>
    <n v="1"/>
  </r>
  <r>
    <x v="4306"/>
    <x v="193"/>
    <s v="CUST_5117"/>
    <n v="1071.0899999999999"/>
    <x v="4"/>
    <x v="0"/>
    <s v="Cash"/>
    <s v="Conference Center"/>
    <n v="1"/>
  </r>
  <r>
    <x v="4307"/>
    <x v="193"/>
    <s v="CUST_3953"/>
    <n v="1529.44"/>
    <x v="1"/>
    <x v="1"/>
    <s v="Card"/>
    <s v="British Airways"/>
    <n v="1"/>
  </r>
  <r>
    <x v="4308"/>
    <x v="193"/>
    <s v="CUST_5072"/>
    <n v="1696.98"/>
    <x v="3"/>
    <x v="3"/>
    <s v="Card"/>
    <s v="British Airways"/>
    <n v="1"/>
  </r>
  <r>
    <x v="4309"/>
    <x v="193"/>
    <s v="CUST_2772"/>
    <n v="701.96"/>
    <x v="10"/>
    <x v="3"/>
    <s v="Cash"/>
    <s v="Advisory Partners"/>
    <n v="1"/>
  </r>
  <r>
    <x v="4310"/>
    <x v="193"/>
    <s v="CUST_2548"/>
    <n v="1541.63"/>
    <x v="0"/>
    <x v="0"/>
    <s v="Direct Debit"/>
    <s v="Power Supply Co"/>
    <n v="1"/>
  </r>
  <r>
    <x v="4311"/>
    <x v="193"/>
    <s v="CUST_8552"/>
    <n v="1665.38"/>
    <x v="6"/>
    <x v="1"/>
    <s v="Cash"/>
    <s v="City Hotel"/>
    <n v="1"/>
  </r>
  <r>
    <x v="4312"/>
    <x v="193"/>
    <s v="CUST_8542"/>
    <n v="409.72"/>
    <x v="8"/>
    <x v="1"/>
    <s v="Direct Debit"/>
    <s v="Unknown Merchant"/>
    <n v="1"/>
  </r>
  <r>
    <x v="4313"/>
    <x v="193"/>
    <s v="CUST_2996"/>
    <n v="582.1"/>
    <x v="7"/>
    <x v="1"/>
    <s v="Transfer"/>
    <s v="Marketing Agency Ltd"/>
    <n v="1"/>
  </r>
  <r>
    <x v="4314"/>
    <x v="193"/>
    <s v="CUST_4435"/>
    <n v="733.74"/>
    <x v="9"/>
    <x v="2"/>
    <s v="Direct Debit"/>
    <s v="Stationary World"/>
    <n v="1"/>
  </r>
  <r>
    <x v="4315"/>
    <x v="193"/>
    <s v="CUST_7040"/>
    <n v="320.63"/>
    <x v="7"/>
    <x v="1"/>
    <s v="Direct Debit"/>
    <s v="Unknown Merchant"/>
    <n v="1"/>
  </r>
  <r>
    <x v="4316"/>
    <x v="193"/>
    <s v="CUST_5943"/>
    <n v="1104.8399999999999"/>
    <x v="2"/>
    <x v="3"/>
    <s v="Cash"/>
    <s v="Unknown Merchant"/>
    <n v="1"/>
  </r>
  <r>
    <x v="4317"/>
    <x v="193"/>
    <s v="CUST_7997"/>
    <n v="552.4"/>
    <x v="10"/>
    <x v="0"/>
    <s v="Card"/>
    <s v="City Hotel"/>
    <n v="1"/>
  </r>
  <r>
    <x v="4318"/>
    <x v="193"/>
    <s v="CUST_6497"/>
    <n v="1725.85"/>
    <x v="7"/>
    <x v="3"/>
    <s v="Direct Debit"/>
    <s v="Tech Solutions Ltd"/>
    <n v="1"/>
  </r>
  <r>
    <x v="4319"/>
    <x v="193"/>
    <s v="CUST_6210"/>
    <n v="113.04"/>
    <x v="0"/>
    <x v="3"/>
    <s v="Card"/>
    <s v="Tech Solutions Ltd"/>
    <n v="1"/>
  </r>
  <r>
    <x v="4320"/>
    <x v="193"/>
    <s v="CUST_7199"/>
    <n v="155.85"/>
    <x v="3"/>
    <x v="0"/>
    <s v="Direct Debit"/>
    <s v="Power Supply Co"/>
    <n v="1"/>
  </r>
  <r>
    <x v="4321"/>
    <x v="193"/>
    <s v="CUST_5868"/>
    <n v="1563.89"/>
    <x v="1"/>
    <x v="1"/>
    <s v="Transfer"/>
    <s v="Legal Advisors"/>
    <n v="1"/>
  </r>
  <r>
    <x v="4322"/>
    <x v="193"/>
    <s v="CUST_1555"/>
    <n v="1867.62"/>
    <x v="5"/>
    <x v="0"/>
    <s v="Direct Debit"/>
    <s v="Unknown Merchant"/>
    <n v="1"/>
  </r>
  <r>
    <x v="4323"/>
    <x v="193"/>
    <s v="CUST_4081"/>
    <n v="1894.59"/>
    <x v="10"/>
    <x v="1"/>
    <s v="Cash"/>
    <s v="Advisory Partners"/>
    <n v="1"/>
  </r>
  <r>
    <x v="4324"/>
    <x v="193"/>
    <s v="CUST_4465"/>
    <n v="891.19"/>
    <x v="3"/>
    <x v="3"/>
    <s v="Cash"/>
    <s v="Power Supply Co"/>
    <n v="1"/>
  </r>
  <r>
    <x v="4325"/>
    <x v="194"/>
    <s v="CUST_5887"/>
    <n v="969.46"/>
    <x v="8"/>
    <x v="0"/>
    <s v="Cash"/>
    <s v="Power Supply Co"/>
    <n v="1"/>
  </r>
  <r>
    <x v="4326"/>
    <x v="194"/>
    <s v="CUST_6750"/>
    <n v="1694.25"/>
    <x v="10"/>
    <x v="1"/>
    <s v="Transfer"/>
    <s v="Industrial Supply Co"/>
    <n v="1"/>
  </r>
  <r>
    <x v="4327"/>
    <x v="194"/>
    <s v="CUST_6346"/>
    <n v="124.02"/>
    <x v="1"/>
    <x v="0"/>
    <s v="Cash"/>
    <s v="Legal Advisors"/>
    <n v="1"/>
  </r>
  <r>
    <x v="4328"/>
    <x v="194"/>
    <s v="CUST_2939"/>
    <n v="1382.5"/>
    <x v="9"/>
    <x v="1"/>
    <s v="Transfer"/>
    <s v="Conference Center"/>
    <n v="1"/>
  </r>
  <r>
    <x v="4329"/>
    <x v="194"/>
    <s v="CUST_7430"/>
    <n v="1703.2"/>
    <x v="8"/>
    <x v="0"/>
    <s v="Transfer"/>
    <s v="City Hotel"/>
    <n v="1"/>
  </r>
  <r>
    <x v="4330"/>
    <x v="194"/>
    <s v="CUST_4009"/>
    <n v="280.92"/>
    <x v="8"/>
    <x v="2"/>
    <s v="Direct Debit"/>
    <s v="Learning Academy"/>
    <n v="1"/>
  </r>
  <r>
    <x v="4331"/>
    <x v="194"/>
    <s v="CUST_9068"/>
    <n v="597.09"/>
    <x v="0"/>
    <x v="1"/>
    <s v="Card"/>
    <s v="Legal Advisors"/>
    <n v="1"/>
  </r>
  <r>
    <x v="4332"/>
    <x v="194"/>
    <s v="CUST_8605"/>
    <n v="291.88"/>
    <x v="10"/>
    <x v="0"/>
    <s v="Card"/>
    <s v="Conference Center"/>
    <n v="1"/>
  </r>
  <r>
    <x v="4333"/>
    <x v="194"/>
    <s v="CUST_6485"/>
    <n v="1047.49"/>
    <x v="9"/>
    <x v="2"/>
    <s v="Card"/>
    <s v="Unknown Merchant"/>
    <n v="1"/>
  </r>
  <r>
    <x v="4334"/>
    <x v="194"/>
    <s v="CUST_2925"/>
    <n v="1589.93"/>
    <x v="5"/>
    <x v="2"/>
    <s v="Transfer"/>
    <s v="Cloud Services Inc"/>
    <n v="1"/>
  </r>
  <r>
    <x v="4335"/>
    <x v="194"/>
    <s v="CUST_2449"/>
    <n v="15166.69"/>
    <x v="5"/>
    <x v="1"/>
    <s v="Transfer"/>
    <s v="Maintenance Services"/>
    <n v="1"/>
  </r>
  <r>
    <x v="4336"/>
    <x v="194"/>
    <s v="CUST_6974"/>
    <n v="393.84"/>
    <x v="2"/>
    <x v="3"/>
    <s v="Direct Debit"/>
    <s v="Learning Academy"/>
    <n v="1"/>
  </r>
  <r>
    <x v="4337"/>
    <x v="194"/>
    <s v="CUST_6585"/>
    <n v="881.66"/>
    <x v="7"/>
    <x v="3"/>
    <s v="Cash"/>
    <s v="City Hotel"/>
    <n v="1"/>
  </r>
  <r>
    <x v="4338"/>
    <x v="194"/>
    <s v="CUST_1681"/>
    <n v="254.41"/>
    <x v="3"/>
    <x v="0"/>
    <s v="Direct Debit"/>
    <s v="Software Vendor"/>
    <n v="1"/>
  </r>
  <r>
    <x v="4339"/>
    <x v="194"/>
    <s v="CUST_3693"/>
    <n v="1691.96"/>
    <x v="6"/>
    <x v="0"/>
    <s v="Direct Debit"/>
    <s v="Unknown Merchant"/>
    <n v="1"/>
  </r>
  <r>
    <x v="4340"/>
    <x v="194"/>
    <s v="CUST_8329"/>
    <n v="1518.81"/>
    <x v="10"/>
    <x v="0"/>
    <s v="Direct Debit"/>
    <s v="Stationary World"/>
    <n v="1"/>
  </r>
  <r>
    <x v="4341"/>
    <x v="194"/>
    <s v="CUST_5611"/>
    <n v="759.83"/>
    <x v="10"/>
    <x v="0"/>
    <s v="Card"/>
    <s v="Learning Academy"/>
    <n v="1"/>
  </r>
  <r>
    <x v="4342"/>
    <x v="194"/>
    <s v="CUST_1877"/>
    <n v="175.01"/>
    <x v="6"/>
    <x v="3"/>
    <s v="Transfer"/>
    <s v="Unknown Merchant"/>
    <n v="1"/>
  </r>
  <r>
    <x v="4343"/>
    <x v="194"/>
    <s v="CUST_5468"/>
    <n v="590.62"/>
    <x v="9"/>
    <x v="3"/>
    <s v="Card"/>
    <s v="Maintenance Services"/>
    <n v="1"/>
  </r>
  <r>
    <x v="4344"/>
    <x v="194"/>
    <s v="CUST_2259"/>
    <n v="1691.58"/>
    <x v="8"/>
    <x v="0"/>
    <s v="Direct Debit"/>
    <s v="British Airways"/>
    <n v="1"/>
  </r>
  <r>
    <x v="4345"/>
    <x v="194"/>
    <s v="CUST_9073"/>
    <n v="596.29"/>
    <x v="6"/>
    <x v="2"/>
    <s v="Transfer"/>
    <s v="Marketing Agency Ltd"/>
    <n v="1"/>
  </r>
  <r>
    <x v="4346"/>
    <x v="194"/>
    <s v="CUST_7843"/>
    <n v="255.69"/>
    <x v="5"/>
    <x v="3"/>
    <s v="Direct Debit"/>
    <s v="Cloud Services Inc"/>
    <n v="1"/>
  </r>
  <r>
    <x v="4347"/>
    <x v="194"/>
    <s v="CUST_3440"/>
    <n v="1407.47"/>
    <x v="8"/>
    <x v="1"/>
    <s v="Cash"/>
    <s v="City Hotel"/>
    <n v="1"/>
  </r>
  <r>
    <x v="4348"/>
    <x v="194"/>
    <s v="CUST_7037"/>
    <n v="1207.9000000000001"/>
    <x v="3"/>
    <x v="0"/>
    <s v="Cash"/>
    <s v="Office Depot"/>
    <n v="1"/>
  </r>
  <r>
    <x v="4349"/>
    <x v="194"/>
    <s v="CUST_1296"/>
    <n v="276.3"/>
    <x v="10"/>
    <x v="2"/>
    <s v="Direct Debit"/>
    <s v="Unknown Merchant"/>
    <n v="1"/>
  </r>
  <r>
    <x v="4350"/>
    <x v="194"/>
    <s v="CUST_8058"/>
    <n v="1754.18"/>
    <x v="7"/>
    <x v="0"/>
    <s v="Direct Debit"/>
    <s v="Conference Center"/>
    <n v="1"/>
  </r>
  <r>
    <x v="4351"/>
    <x v="194"/>
    <s v="CUST_6067"/>
    <n v="844.65"/>
    <x v="9"/>
    <x v="1"/>
    <s v="Card"/>
    <s v="Learning Academy"/>
    <n v="1"/>
  </r>
  <r>
    <x v="4352"/>
    <x v="194"/>
    <s v="CUST_2406"/>
    <n v="877.92"/>
    <x v="7"/>
    <x v="0"/>
    <s v="Cash"/>
    <s v="Cloud Services Inc"/>
    <n v="1"/>
  </r>
  <r>
    <x v="4353"/>
    <x v="194"/>
    <s v="CUST_6691"/>
    <n v="1018.79"/>
    <x v="9"/>
    <x v="1"/>
    <s v="Direct Debit"/>
    <s v="Power Supply Co"/>
    <n v="1"/>
  </r>
  <r>
    <x v="4354"/>
    <x v="194"/>
    <s v="CUST_3654"/>
    <n v="921.66"/>
    <x v="8"/>
    <x v="0"/>
    <s v="Direct Debit"/>
    <s v="Power Supply Co"/>
    <n v="1"/>
  </r>
  <r>
    <x v="4355"/>
    <x v="194"/>
    <s v="CUST_8478"/>
    <n v="1285.49"/>
    <x v="8"/>
    <x v="2"/>
    <s v="Cash"/>
    <s v="Maintenance Services"/>
    <n v="1"/>
  </r>
  <r>
    <x v="4356"/>
    <x v="195"/>
    <s v="CUST_8513"/>
    <n v="865.95"/>
    <x v="6"/>
    <x v="0"/>
    <s v="Direct Debit"/>
    <s v="Power Supply Co"/>
    <n v="1"/>
  </r>
  <r>
    <x v="4357"/>
    <x v="195"/>
    <s v="CUST_6592"/>
    <n v="114.93"/>
    <x v="9"/>
    <x v="0"/>
    <s v="Transfer"/>
    <s v="Office Depot"/>
    <n v="1"/>
  </r>
  <r>
    <x v="4358"/>
    <x v="195"/>
    <s v="CUST_5491"/>
    <n v="1603.12"/>
    <x v="6"/>
    <x v="0"/>
    <s v="Card"/>
    <s v="Tech Solutions Ltd"/>
    <n v="1"/>
  </r>
  <r>
    <x v="4359"/>
    <x v="195"/>
    <s v="CUST_8878"/>
    <n v="741.59"/>
    <x v="1"/>
    <x v="3"/>
    <s v="Transfer"/>
    <s v="Conference Center"/>
    <n v="1"/>
  </r>
  <r>
    <x v="4360"/>
    <x v="195"/>
    <s v="CUST_7506"/>
    <n v="1299.8499999999999"/>
    <x v="5"/>
    <x v="2"/>
    <s v="Transfer"/>
    <s v="Stationary World"/>
    <n v="1"/>
  </r>
  <r>
    <x v="4361"/>
    <x v="195"/>
    <s v="CUST_3097"/>
    <n v="894.53"/>
    <x v="10"/>
    <x v="1"/>
    <s v="Cash"/>
    <s v="Power Supply Co"/>
    <n v="1"/>
  </r>
  <r>
    <x v="4362"/>
    <x v="195"/>
    <s v="CUST_1392"/>
    <n v="183.78"/>
    <x v="7"/>
    <x v="3"/>
    <s v="Direct Debit"/>
    <s v="Cloud Services Inc"/>
    <n v="1"/>
  </r>
  <r>
    <x v="4363"/>
    <x v="195"/>
    <s v="CUST_8398"/>
    <n v="93.33"/>
    <x v="8"/>
    <x v="0"/>
    <s v="Card"/>
    <s v="Marketing Agency Ltd"/>
    <n v="1"/>
  </r>
  <r>
    <x v="4364"/>
    <x v="195"/>
    <s v="CUST_9024"/>
    <n v="894.7"/>
    <x v="5"/>
    <x v="2"/>
    <s v="Direct Debit"/>
    <s v="Stationary World"/>
    <n v="1"/>
  </r>
  <r>
    <x v="4365"/>
    <x v="195"/>
    <s v="CUST_4630"/>
    <n v="155.19999999999999"/>
    <x v="2"/>
    <x v="1"/>
    <s v="Transfer"/>
    <s v="Power Supply Co"/>
    <n v="1"/>
  </r>
  <r>
    <x v="4366"/>
    <x v="195"/>
    <s v="CUST_3741"/>
    <n v="1351.61"/>
    <x v="2"/>
    <x v="2"/>
    <s v="Direct Debit"/>
    <s v="Unknown Merchant"/>
    <n v="1"/>
  </r>
  <r>
    <x v="4367"/>
    <x v="195"/>
    <s v="CUST_7230"/>
    <n v="845.27"/>
    <x v="10"/>
    <x v="1"/>
    <s v="Card"/>
    <s v="Learning Academy"/>
    <n v="1"/>
  </r>
  <r>
    <x v="4368"/>
    <x v="195"/>
    <s v="CUST_3663"/>
    <n v="795.91"/>
    <x v="1"/>
    <x v="1"/>
    <s v="Card"/>
    <s v="Power Supply Co"/>
    <n v="1"/>
  </r>
  <r>
    <x v="4369"/>
    <x v="195"/>
    <s v="CUST_3000"/>
    <n v="1530.33"/>
    <x v="0"/>
    <x v="3"/>
    <s v="Cash"/>
    <s v="Tech Solutions Ltd"/>
    <n v="1"/>
  </r>
  <r>
    <x v="4370"/>
    <x v="195"/>
    <s v="CUST_4722"/>
    <n v="1159.3599999999999"/>
    <x v="10"/>
    <x v="0"/>
    <s v="Card"/>
    <s v="Stationary World"/>
    <n v="1"/>
  </r>
  <r>
    <x v="4371"/>
    <x v="195"/>
    <s v="CUST_4148"/>
    <n v="1341.87"/>
    <x v="9"/>
    <x v="2"/>
    <s v="Cash"/>
    <s v="Learning Academy"/>
    <n v="1"/>
  </r>
  <r>
    <x v="4372"/>
    <x v="195"/>
    <s v="CUST_7922"/>
    <n v="1518.66"/>
    <x v="9"/>
    <x v="1"/>
    <s v="Card"/>
    <s v="Marketing Agency Ltd"/>
    <n v="1"/>
  </r>
  <r>
    <x v="4373"/>
    <x v="195"/>
    <s v="CUST_1760"/>
    <n v="1362.9"/>
    <x v="2"/>
    <x v="1"/>
    <s v="Transfer"/>
    <s v="British Airways"/>
    <n v="1"/>
  </r>
  <r>
    <x v="4374"/>
    <x v="195"/>
    <s v="CUST_1340"/>
    <n v="252.11"/>
    <x v="9"/>
    <x v="3"/>
    <s v="Cash"/>
    <s v="Tech Solutions Ltd"/>
    <n v="1"/>
  </r>
  <r>
    <x v="4375"/>
    <x v="195"/>
    <s v="CUST_6896"/>
    <n v="591.36"/>
    <x v="2"/>
    <x v="3"/>
    <s v="Cash"/>
    <s v="Power Supply Co"/>
    <n v="1"/>
  </r>
  <r>
    <x v="4376"/>
    <x v="196"/>
    <s v="CUST_7530"/>
    <n v="185.81"/>
    <x v="5"/>
    <x v="1"/>
    <s v="Cash"/>
    <s v="Industrial Supply Co"/>
    <n v="1"/>
  </r>
  <r>
    <x v="4377"/>
    <x v="196"/>
    <s v="CUST_3590"/>
    <n v="1459.5"/>
    <x v="4"/>
    <x v="3"/>
    <s v="Direct Debit"/>
    <s v="Learning Academy"/>
    <n v="1"/>
  </r>
  <r>
    <x v="4378"/>
    <x v="196"/>
    <s v="CUST_2917"/>
    <n v="346.73"/>
    <x v="1"/>
    <x v="2"/>
    <s v="Transfer"/>
    <s v="Unknown Merchant"/>
    <n v="1"/>
  </r>
  <r>
    <x v="4379"/>
    <x v="196"/>
    <s v="CUST_9512"/>
    <n v="1052.76"/>
    <x v="10"/>
    <x v="2"/>
    <s v="Direct Debit"/>
    <s v="Advisory Partners"/>
    <n v="1"/>
  </r>
  <r>
    <x v="4380"/>
    <x v="196"/>
    <s v="CUST_3120"/>
    <n v="1865.07"/>
    <x v="3"/>
    <x v="1"/>
    <s v="Direct Debit"/>
    <s v="Advisory Partners"/>
    <n v="1"/>
  </r>
  <r>
    <x v="4381"/>
    <x v="196"/>
    <s v="CUST_8486"/>
    <n v="626.16999999999996"/>
    <x v="2"/>
    <x v="3"/>
    <s v="Direct Debit"/>
    <s v="Industrial Supply Co"/>
    <n v="1"/>
  </r>
  <r>
    <x v="4382"/>
    <x v="196"/>
    <s v="CUST_6370"/>
    <n v="10447.65"/>
    <x v="0"/>
    <x v="1"/>
    <s v="Transfer"/>
    <s v="Office Depot"/>
    <n v="1"/>
  </r>
  <r>
    <x v="4383"/>
    <x v="196"/>
    <s v="CUST_6907"/>
    <n v="740.77"/>
    <x v="1"/>
    <x v="1"/>
    <s v="Direct Debit"/>
    <s v="Office Depot"/>
    <n v="1"/>
  </r>
  <r>
    <x v="4384"/>
    <x v="196"/>
    <s v="CUST_5592"/>
    <n v="1860.05"/>
    <x v="4"/>
    <x v="1"/>
    <s v="Cash"/>
    <s v="Tech Solutions Ltd"/>
    <n v="1"/>
  </r>
  <r>
    <x v="4385"/>
    <x v="196"/>
    <s v="CUST_8395"/>
    <n v="764.73"/>
    <x v="9"/>
    <x v="3"/>
    <s v="Transfer"/>
    <s v="Power Supply Co"/>
    <n v="1"/>
  </r>
  <r>
    <x v="4386"/>
    <x v="196"/>
    <s v="CUST_5627"/>
    <n v="1682.17"/>
    <x v="9"/>
    <x v="2"/>
    <s v="Transfer"/>
    <s v="Power Supply Co"/>
    <n v="1"/>
  </r>
  <r>
    <x v="4387"/>
    <x v="196"/>
    <s v="CUST_5322"/>
    <n v="375.24"/>
    <x v="7"/>
    <x v="1"/>
    <s v="Cash"/>
    <s v="Stationary World"/>
    <n v="1"/>
  </r>
  <r>
    <x v="4388"/>
    <x v="196"/>
    <s v="CUST_3123"/>
    <n v="12985.93"/>
    <x v="6"/>
    <x v="1"/>
    <s v="Direct Debit"/>
    <s v="Software Vendor"/>
    <n v="1"/>
  </r>
  <r>
    <x v="4389"/>
    <x v="196"/>
    <s v="CUST_1194"/>
    <n v="1128.02"/>
    <x v="4"/>
    <x v="1"/>
    <s v="Cash"/>
    <s v="City Hotel"/>
    <n v="1"/>
  </r>
  <r>
    <x v="4390"/>
    <x v="196"/>
    <s v="CUST_6326"/>
    <n v="753.86"/>
    <x v="9"/>
    <x v="1"/>
    <s v="Direct Debit"/>
    <s v="City Hotel"/>
    <n v="1"/>
  </r>
  <r>
    <x v="4391"/>
    <x v="196"/>
    <s v="CUST_6014"/>
    <n v="818.98"/>
    <x v="1"/>
    <x v="0"/>
    <s v="Card"/>
    <s v="Power Supply Co"/>
    <n v="1"/>
  </r>
  <r>
    <x v="4392"/>
    <x v="196"/>
    <s v="CUST_4557"/>
    <n v="785.99"/>
    <x v="4"/>
    <x v="0"/>
    <s v="Transfer"/>
    <s v="Maintenance Services"/>
    <n v="1"/>
  </r>
  <r>
    <x v="4393"/>
    <x v="196"/>
    <s v="CUST_9186"/>
    <n v="1207.2"/>
    <x v="2"/>
    <x v="0"/>
    <s v="Direct Debit"/>
    <s v="Stationary World"/>
    <n v="1"/>
  </r>
  <r>
    <x v="4394"/>
    <x v="196"/>
    <s v="CUST_4034"/>
    <n v="302.02999999999997"/>
    <x v="3"/>
    <x v="0"/>
    <s v="Card"/>
    <s v="Marketing Agency Ltd"/>
    <n v="1"/>
  </r>
  <r>
    <x v="4395"/>
    <x v="196"/>
    <s v="CUST_5490"/>
    <n v="1303.3699999999999"/>
    <x v="10"/>
    <x v="1"/>
    <s v="Direct Debit"/>
    <s v="Maintenance Services"/>
    <n v="1"/>
  </r>
  <r>
    <x v="4396"/>
    <x v="196"/>
    <s v="CUST_8372"/>
    <n v="1232.99"/>
    <x v="10"/>
    <x v="0"/>
    <s v="Card"/>
    <s v="City Hotel"/>
    <n v="1"/>
  </r>
  <r>
    <x v="4397"/>
    <x v="196"/>
    <s v="CUST_2055"/>
    <n v="862.45"/>
    <x v="10"/>
    <x v="0"/>
    <s v="Cash"/>
    <s v="Maintenance Services"/>
    <n v="1"/>
  </r>
  <r>
    <x v="4398"/>
    <x v="196"/>
    <s v="CUST_9245"/>
    <n v="259.77"/>
    <x v="4"/>
    <x v="1"/>
    <s v="Direct Debit"/>
    <s v="Cloud Services Inc"/>
    <n v="1"/>
  </r>
  <r>
    <x v="4399"/>
    <x v="197"/>
    <s v="CUST_6450"/>
    <n v="575.80999999999995"/>
    <x v="6"/>
    <x v="2"/>
    <s v="Card"/>
    <s v="Marketing Agency Ltd"/>
    <n v="1"/>
  </r>
  <r>
    <x v="4400"/>
    <x v="197"/>
    <s v="CUST_7197"/>
    <n v="1971.45"/>
    <x v="4"/>
    <x v="1"/>
    <s v="Cash"/>
    <s v="Tech Solutions Ltd"/>
    <n v="1"/>
  </r>
  <r>
    <x v="4401"/>
    <x v="197"/>
    <s v="CUST_6691"/>
    <n v="1435.32"/>
    <x v="1"/>
    <x v="0"/>
    <s v="Cash"/>
    <s v="Cloud Services Inc"/>
    <n v="1"/>
  </r>
  <r>
    <x v="4402"/>
    <x v="197"/>
    <s v="CUST_4343"/>
    <n v="1811.08"/>
    <x v="8"/>
    <x v="2"/>
    <s v="Card"/>
    <s v="Cloud Services Inc"/>
    <n v="1"/>
  </r>
  <r>
    <x v="4403"/>
    <x v="197"/>
    <s v="CUST_6726"/>
    <n v="604.12"/>
    <x v="5"/>
    <x v="3"/>
    <s v="Card"/>
    <s v="Software Vendor"/>
    <n v="1"/>
  </r>
  <r>
    <x v="4404"/>
    <x v="197"/>
    <s v="CUST_9172"/>
    <n v="1763.33"/>
    <x v="6"/>
    <x v="2"/>
    <s v="Direct Debit"/>
    <s v="Unknown Merchant"/>
    <n v="1"/>
  </r>
  <r>
    <x v="4405"/>
    <x v="197"/>
    <s v="CUST_2906"/>
    <n v="924.14"/>
    <x v="9"/>
    <x v="2"/>
    <s v="Transfer"/>
    <s v="Learning Academy"/>
    <n v="1"/>
  </r>
  <r>
    <x v="4406"/>
    <x v="197"/>
    <s v="CUST_7767"/>
    <n v="340.52"/>
    <x v="9"/>
    <x v="3"/>
    <s v="Card"/>
    <s v="Stationary World"/>
    <n v="1"/>
  </r>
  <r>
    <x v="4407"/>
    <x v="197"/>
    <s v="CUST_5805"/>
    <n v="1279.3499999999999"/>
    <x v="7"/>
    <x v="0"/>
    <s v="Transfer"/>
    <s v="Tech Solutions Ltd"/>
    <n v="1"/>
  </r>
  <r>
    <x v="4408"/>
    <x v="197"/>
    <s v="CUST_7285"/>
    <n v="1784.09"/>
    <x v="5"/>
    <x v="3"/>
    <s v="Direct Debit"/>
    <s v="Tech Solutions Ltd"/>
    <n v="1"/>
  </r>
  <r>
    <x v="4409"/>
    <x v="197"/>
    <s v="CUST_6063"/>
    <n v="852.07"/>
    <x v="0"/>
    <x v="1"/>
    <s v="Card"/>
    <s v="Unknown Merchant"/>
    <n v="1"/>
  </r>
  <r>
    <x v="4410"/>
    <x v="197"/>
    <s v="CUST_2461"/>
    <n v="1391.77"/>
    <x v="3"/>
    <x v="1"/>
    <s v="Direct Debit"/>
    <s v="Software Vendor"/>
    <n v="1"/>
  </r>
  <r>
    <x v="4411"/>
    <x v="197"/>
    <s v="CUST_8659"/>
    <n v="1239.8"/>
    <x v="4"/>
    <x v="2"/>
    <s v="Direct Debit"/>
    <s v="Industrial Supply Co"/>
    <n v="1"/>
  </r>
  <r>
    <x v="4412"/>
    <x v="197"/>
    <s v="CUST_4856"/>
    <n v="1128.9100000000001"/>
    <x v="8"/>
    <x v="1"/>
    <s v="Card"/>
    <s v="Learning Academy"/>
    <n v="1"/>
  </r>
  <r>
    <x v="4413"/>
    <x v="197"/>
    <s v="CUST_1186"/>
    <n v="720.75"/>
    <x v="5"/>
    <x v="0"/>
    <s v="Card"/>
    <s v="City Hotel"/>
    <n v="1"/>
  </r>
  <r>
    <x v="4414"/>
    <x v="197"/>
    <s v="CUST_3779"/>
    <n v="1011.17"/>
    <x v="8"/>
    <x v="2"/>
    <s v="Direct Debit"/>
    <s v="Software Vendor"/>
    <n v="1"/>
  </r>
  <r>
    <x v="4415"/>
    <x v="197"/>
    <s v="CUST_5711"/>
    <n v="444.02"/>
    <x v="8"/>
    <x v="0"/>
    <s v="Card"/>
    <s v="City Hotel"/>
    <n v="1"/>
  </r>
  <r>
    <x v="4416"/>
    <x v="197"/>
    <s v="CUST_9919"/>
    <n v="1370.99"/>
    <x v="7"/>
    <x v="2"/>
    <s v="Transfer"/>
    <s v="Software Vendor"/>
    <n v="1"/>
  </r>
  <r>
    <x v="4417"/>
    <x v="197"/>
    <s v="CUST_3500"/>
    <n v="489.53"/>
    <x v="2"/>
    <x v="2"/>
    <s v="Card"/>
    <s v="Power Supply Co"/>
    <n v="1"/>
  </r>
  <r>
    <x v="4418"/>
    <x v="197"/>
    <s v="CUST_8926"/>
    <n v="174.85"/>
    <x v="7"/>
    <x v="3"/>
    <s v="Transfer"/>
    <s v="Power Supply Co"/>
    <n v="1"/>
  </r>
  <r>
    <x v="4419"/>
    <x v="197"/>
    <s v="CUST_4170"/>
    <n v="749.71"/>
    <x v="5"/>
    <x v="1"/>
    <s v="Direct Debit"/>
    <s v="Power Supply Co"/>
    <n v="1"/>
  </r>
  <r>
    <x v="4420"/>
    <x v="197"/>
    <s v="CUST_2737"/>
    <n v="1244.18"/>
    <x v="3"/>
    <x v="3"/>
    <s v="Card"/>
    <s v="Office Depot"/>
    <n v="1"/>
  </r>
  <r>
    <x v="4421"/>
    <x v="197"/>
    <s v="CUST_2875"/>
    <n v="1458.05"/>
    <x v="6"/>
    <x v="2"/>
    <s v="Transfer"/>
    <s v="Conference Center"/>
    <n v="1"/>
  </r>
  <r>
    <x v="4422"/>
    <x v="197"/>
    <s v="CUST_4324"/>
    <n v="1019.19"/>
    <x v="2"/>
    <x v="1"/>
    <s v="Direct Debit"/>
    <s v="Learning Academy"/>
    <n v="1"/>
  </r>
  <r>
    <x v="4423"/>
    <x v="197"/>
    <s v="CUST_7853"/>
    <n v="634.65"/>
    <x v="2"/>
    <x v="2"/>
    <s v="Cash"/>
    <s v="Advisory Partners"/>
    <n v="1"/>
  </r>
  <r>
    <x v="4424"/>
    <x v="197"/>
    <s v="CUST_2155"/>
    <n v="984.7"/>
    <x v="6"/>
    <x v="1"/>
    <s v="Cash"/>
    <s v="Stationary World"/>
    <n v="1"/>
  </r>
  <r>
    <x v="4425"/>
    <x v="197"/>
    <s v="CUST_6108"/>
    <n v="278.31"/>
    <x v="5"/>
    <x v="2"/>
    <s v="Transfer"/>
    <s v="Maintenance Services"/>
    <n v="1"/>
  </r>
  <r>
    <x v="4426"/>
    <x v="197"/>
    <s v="CUST_1527"/>
    <n v="951.96"/>
    <x v="1"/>
    <x v="0"/>
    <s v="Transfer"/>
    <s v="Legal Advisors"/>
    <n v="1"/>
  </r>
  <r>
    <x v="4427"/>
    <x v="197"/>
    <s v="CUST_4082"/>
    <n v="779.5"/>
    <x v="3"/>
    <x v="1"/>
    <s v="Card"/>
    <s v="Marketing Agency Ltd"/>
    <n v="1"/>
  </r>
  <r>
    <x v="4428"/>
    <x v="197"/>
    <s v="CUST_6205"/>
    <n v="1781.37"/>
    <x v="7"/>
    <x v="3"/>
    <s v="Transfer"/>
    <s v="Office Depot"/>
    <n v="1"/>
  </r>
  <r>
    <x v="4429"/>
    <x v="197"/>
    <s v="CUST_5677"/>
    <n v="551.83000000000004"/>
    <x v="3"/>
    <x v="0"/>
    <s v="Direct Debit"/>
    <s v="Tech Solutions Ltd"/>
    <n v="1"/>
  </r>
  <r>
    <x v="4430"/>
    <x v="197"/>
    <s v="CUST_2193"/>
    <n v="1774.92"/>
    <x v="6"/>
    <x v="3"/>
    <s v="Direct Debit"/>
    <s v="Cloud Services Inc"/>
    <n v="1"/>
  </r>
  <r>
    <x v="4431"/>
    <x v="197"/>
    <s v="CUST_2278"/>
    <n v="1750.52"/>
    <x v="10"/>
    <x v="1"/>
    <s v="Direct Debit"/>
    <s v="Marketing Agency Ltd"/>
    <n v="1"/>
  </r>
  <r>
    <x v="4432"/>
    <x v="197"/>
    <s v="CUST_1557"/>
    <n v="1406.4"/>
    <x v="0"/>
    <x v="0"/>
    <s v="Cash"/>
    <s v="Maintenance Services"/>
    <n v="1"/>
  </r>
  <r>
    <x v="4433"/>
    <x v="198"/>
    <s v="CUST_3356"/>
    <n v="1799.41"/>
    <x v="1"/>
    <x v="0"/>
    <s v="Direct Debit"/>
    <s v="Power Supply Co"/>
    <n v="1"/>
  </r>
  <r>
    <x v="4434"/>
    <x v="198"/>
    <s v="CUST_6510"/>
    <n v="1150.52"/>
    <x v="6"/>
    <x v="3"/>
    <s v="Cash"/>
    <s v="Legal Advisors"/>
    <n v="1"/>
  </r>
  <r>
    <x v="4435"/>
    <x v="198"/>
    <s v="CUST_2098"/>
    <n v="1494.86"/>
    <x v="10"/>
    <x v="1"/>
    <s v="Card"/>
    <s v="Software Vendor"/>
    <n v="1"/>
  </r>
  <r>
    <x v="4436"/>
    <x v="198"/>
    <s v="CUST_3120"/>
    <n v="372.86"/>
    <x v="6"/>
    <x v="2"/>
    <s v="Direct Debit"/>
    <s v="Power Supply Co"/>
    <n v="1"/>
  </r>
  <r>
    <x v="4437"/>
    <x v="198"/>
    <s v="CUST_2442"/>
    <n v="126.56"/>
    <x v="10"/>
    <x v="2"/>
    <s v="Cash"/>
    <s v="Stationary World"/>
    <n v="1"/>
  </r>
  <r>
    <x v="4438"/>
    <x v="198"/>
    <s v="CUST_6685"/>
    <n v="1098.3"/>
    <x v="2"/>
    <x v="0"/>
    <s v="Transfer"/>
    <s v="Learning Academy"/>
    <n v="1"/>
  </r>
  <r>
    <x v="4439"/>
    <x v="198"/>
    <s v="CUST_6552"/>
    <n v="700.67"/>
    <x v="9"/>
    <x v="3"/>
    <s v="Card"/>
    <s v="Legal Advisors"/>
    <n v="1"/>
  </r>
  <r>
    <x v="4440"/>
    <x v="198"/>
    <s v="CUST_2789"/>
    <n v="1640.21"/>
    <x v="8"/>
    <x v="3"/>
    <s v="Direct Debit"/>
    <s v="Power Supply Co"/>
    <n v="1"/>
  </r>
  <r>
    <x v="4441"/>
    <x v="198"/>
    <s v="CUST_3462"/>
    <n v="1736.11"/>
    <x v="4"/>
    <x v="1"/>
    <s v="Transfer"/>
    <s v="Industrial Supply Co"/>
    <n v="1"/>
  </r>
  <r>
    <x v="4442"/>
    <x v="198"/>
    <s v="CUST_2410"/>
    <n v="1803.18"/>
    <x v="5"/>
    <x v="1"/>
    <s v="Direct Debit"/>
    <s v="Learning Academy"/>
    <n v="1"/>
  </r>
  <r>
    <x v="4443"/>
    <x v="198"/>
    <s v="CUST_7665"/>
    <n v="608.09"/>
    <x v="8"/>
    <x v="0"/>
    <s v="Transfer"/>
    <s v="Legal Advisors"/>
    <n v="1"/>
  </r>
  <r>
    <x v="4444"/>
    <x v="198"/>
    <s v="CUST_1919"/>
    <n v="1784.1"/>
    <x v="2"/>
    <x v="3"/>
    <s v="Direct Debit"/>
    <s v="Tech Solutions Ltd"/>
    <n v="1"/>
  </r>
  <r>
    <x v="4445"/>
    <x v="198"/>
    <s v="CUST_7297"/>
    <n v="953.82"/>
    <x v="5"/>
    <x v="2"/>
    <s v="Direct Debit"/>
    <s v="Cloud Services Inc"/>
    <n v="1"/>
  </r>
  <r>
    <x v="4446"/>
    <x v="198"/>
    <s v="CUST_6491"/>
    <n v="393.1"/>
    <x v="5"/>
    <x v="0"/>
    <s v="Direct Debit"/>
    <s v="Marketing Agency Ltd"/>
    <n v="1"/>
  </r>
  <r>
    <x v="4447"/>
    <x v="198"/>
    <s v="CUST_1105"/>
    <n v="1728.45"/>
    <x v="0"/>
    <x v="1"/>
    <s v="Card"/>
    <s v="Legal Advisors"/>
    <n v="1"/>
  </r>
  <r>
    <x v="4448"/>
    <x v="198"/>
    <s v="CUST_9044"/>
    <n v="1693.7"/>
    <x v="2"/>
    <x v="3"/>
    <s v="Direct Debit"/>
    <s v="Learning Academy"/>
    <n v="1"/>
  </r>
  <r>
    <x v="4449"/>
    <x v="198"/>
    <s v="CUST_5083"/>
    <n v="1070.8699999999999"/>
    <x v="8"/>
    <x v="0"/>
    <s v="Transfer"/>
    <s v="Industrial Supply Co"/>
    <n v="1"/>
  </r>
  <r>
    <x v="4450"/>
    <x v="198"/>
    <s v="CUST_2232"/>
    <n v="777.29"/>
    <x v="2"/>
    <x v="0"/>
    <s v="Card"/>
    <s v="Office Depot"/>
    <n v="1"/>
  </r>
  <r>
    <x v="4451"/>
    <x v="198"/>
    <s v="CUST_6086"/>
    <n v="1550.81"/>
    <x v="2"/>
    <x v="0"/>
    <s v="Direct Debit"/>
    <s v="Maintenance Services"/>
    <n v="1"/>
  </r>
  <r>
    <x v="4452"/>
    <x v="198"/>
    <s v="CUST_1879"/>
    <n v="5335.77"/>
    <x v="1"/>
    <x v="3"/>
    <s v="Card"/>
    <s v="Cloud Services Inc"/>
    <n v="1"/>
  </r>
  <r>
    <x v="4453"/>
    <x v="198"/>
    <s v="CUST_7468"/>
    <n v="1600.2"/>
    <x v="8"/>
    <x v="2"/>
    <s v="Direct Debit"/>
    <s v="Conference Center"/>
    <n v="1"/>
  </r>
  <r>
    <x v="4454"/>
    <x v="198"/>
    <s v="CUST_7486"/>
    <n v="898.97"/>
    <x v="7"/>
    <x v="3"/>
    <s v="Transfer"/>
    <s v="British Airways"/>
    <n v="1"/>
  </r>
  <r>
    <x v="4455"/>
    <x v="198"/>
    <s v="CUST_9112"/>
    <n v="1445.99"/>
    <x v="1"/>
    <x v="0"/>
    <s v="Transfer"/>
    <s v="Advisory Partners"/>
    <n v="1"/>
  </r>
  <r>
    <x v="4456"/>
    <x v="198"/>
    <s v="CUST_8851"/>
    <n v="1062.8"/>
    <x v="0"/>
    <x v="2"/>
    <s v="Cash"/>
    <s v="Industrial Supply Co"/>
    <n v="1"/>
  </r>
  <r>
    <x v="4457"/>
    <x v="199"/>
    <s v="CUST_8561"/>
    <n v="1488.74"/>
    <x v="1"/>
    <x v="3"/>
    <s v="Transfer"/>
    <s v="Office Depot"/>
    <n v="1"/>
  </r>
  <r>
    <x v="4458"/>
    <x v="199"/>
    <s v="CUST_7565"/>
    <n v="6914.03"/>
    <x v="8"/>
    <x v="2"/>
    <s v="Cash"/>
    <s v="Conference Center"/>
    <n v="1"/>
  </r>
  <r>
    <x v="4459"/>
    <x v="199"/>
    <s v="CUST_4144"/>
    <n v="758.34"/>
    <x v="10"/>
    <x v="3"/>
    <s v="Card"/>
    <s v="Unknown Merchant"/>
    <n v="1"/>
  </r>
  <r>
    <x v="4460"/>
    <x v="199"/>
    <s v="CUST_8005"/>
    <n v="200.19"/>
    <x v="0"/>
    <x v="3"/>
    <s v="Transfer"/>
    <s v="Office Depot"/>
    <n v="1"/>
  </r>
  <r>
    <x v="4461"/>
    <x v="199"/>
    <s v="CUST_9894"/>
    <n v="1839.42"/>
    <x v="4"/>
    <x v="0"/>
    <s v="Direct Debit"/>
    <s v="Cloud Services Inc"/>
    <n v="1"/>
  </r>
  <r>
    <x v="4462"/>
    <x v="199"/>
    <s v="CUST_2431"/>
    <n v="663.32"/>
    <x v="6"/>
    <x v="1"/>
    <s v="Cash"/>
    <s v="British Airways"/>
    <n v="1"/>
  </r>
  <r>
    <x v="4463"/>
    <x v="199"/>
    <s v="CUST_5976"/>
    <n v="693.49"/>
    <x v="2"/>
    <x v="2"/>
    <s v="Transfer"/>
    <s v="Maintenance Services"/>
    <n v="1"/>
  </r>
  <r>
    <x v="4464"/>
    <x v="199"/>
    <s v="CUST_1007"/>
    <n v="176.46"/>
    <x v="1"/>
    <x v="2"/>
    <s v="Cash"/>
    <s v="Advisory Partners"/>
    <n v="1"/>
  </r>
  <r>
    <x v="4465"/>
    <x v="199"/>
    <s v="CUST_7313"/>
    <n v="18386.830000000002"/>
    <x v="10"/>
    <x v="0"/>
    <s v="Cash"/>
    <s v="Tech Solutions Ltd"/>
    <n v="1"/>
  </r>
  <r>
    <x v="4466"/>
    <x v="199"/>
    <s v="CUST_6347"/>
    <n v="13815.68"/>
    <x v="10"/>
    <x v="1"/>
    <s v="Transfer"/>
    <s v="British Airways"/>
    <n v="1"/>
  </r>
  <r>
    <x v="4467"/>
    <x v="199"/>
    <s v="CUST_1972"/>
    <n v="1228.9000000000001"/>
    <x v="8"/>
    <x v="2"/>
    <s v="Cash"/>
    <s v="City Hotel"/>
    <n v="1"/>
  </r>
  <r>
    <x v="4468"/>
    <x v="199"/>
    <s v="CUST_8468"/>
    <n v="1968.17"/>
    <x v="3"/>
    <x v="2"/>
    <s v="Cash"/>
    <s v="British Airways"/>
    <n v="1"/>
  </r>
  <r>
    <x v="4469"/>
    <x v="199"/>
    <s v="CUST_9497"/>
    <n v="645.82000000000005"/>
    <x v="1"/>
    <x v="3"/>
    <s v="Direct Debit"/>
    <s v="City Hotel"/>
    <n v="1"/>
  </r>
  <r>
    <x v="4470"/>
    <x v="199"/>
    <s v="CUST_4901"/>
    <n v="581.09"/>
    <x v="8"/>
    <x v="1"/>
    <s v="Transfer"/>
    <s v="Maintenance Services"/>
    <n v="1"/>
  </r>
  <r>
    <x v="4471"/>
    <x v="199"/>
    <s v="CUST_3700"/>
    <n v="823.39"/>
    <x v="3"/>
    <x v="1"/>
    <s v="Cash"/>
    <s v="Legal Advisors"/>
    <n v="1"/>
  </r>
  <r>
    <x v="4472"/>
    <x v="199"/>
    <s v="CUST_8485"/>
    <n v="490.62"/>
    <x v="0"/>
    <x v="0"/>
    <s v="Direct Debit"/>
    <s v="Stationary World"/>
    <n v="1"/>
  </r>
  <r>
    <x v="4473"/>
    <x v="199"/>
    <s v="CUST_4246"/>
    <n v="1870.5"/>
    <x v="0"/>
    <x v="2"/>
    <s v="Card"/>
    <s v="Tech Solutions Ltd"/>
    <n v="1"/>
  </r>
  <r>
    <x v="4474"/>
    <x v="199"/>
    <s v="CUST_3395"/>
    <n v="100.28"/>
    <x v="1"/>
    <x v="1"/>
    <s v="Card"/>
    <s v="Industrial Supply Co"/>
    <n v="1"/>
  </r>
  <r>
    <x v="4475"/>
    <x v="199"/>
    <s v="CUST_9042"/>
    <n v="232.54"/>
    <x v="4"/>
    <x v="1"/>
    <s v="Transfer"/>
    <s v="Advisory Partners"/>
    <n v="1"/>
  </r>
  <r>
    <x v="4476"/>
    <x v="199"/>
    <s v="CUST_2299"/>
    <n v="472.94"/>
    <x v="7"/>
    <x v="1"/>
    <s v="Cash"/>
    <s v="Maintenance Services"/>
    <n v="1"/>
  </r>
  <r>
    <x v="4477"/>
    <x v="199"/>
    <s v="CUST_3860"/>
    <n v="345.61"/>
    <x v="3"/>
    <x v="2"/>
    <s v="Cash"/>
    <s v="Industrial Supply Co"/>
    <n v="1"/>
  </r>
  <r>
    <x v="4478"/>
    <x v="199"/>
    <s v="CUST_2701"/>
    <n v="234.15"/>
    <x v="10"/>
    <x v="2"/>
    <s v="Card"/>
    <s v="Power Supply Co"/>
    <n v="1"/>
  </r>
  <r>
    <x v="4479"/>
    <x v="200"/>
    <s v="CUST_9567"/>
    <n v="1894.03"/>
    <x v="4"/>
    <x v="1"/>
    <s v="Transfer"/>
    <s v="Advisory Partners"/>
    <n v="1"/>
  </r>
  <r>
    <x v="4480"/>
    <x v="200"/>
    <s v="CUST_4850"/>
    <n v="77.459999999999994"/>
    <x v="4"/>
    <x v="2"/>
    <s v="Transfer"/>
    <s v="Tech Solutions Ltd"/>
    <n v="1"/>
  </r>
  <r>
    <x v="4481"/>
    <x v="200"/>
    <s v="CUST_8694"/>
    <n v="176.83"/>
    <x v="9"/>
    <x v="0"/>
    <s v="Transfer"/>
    <s v="Advisory Partners"/>
    <n v="1"/>
  </r>
  <r>
    <x v="4482"/>
    <x v="200"/>
    <s v="CUST_1571"/>
    <n v="133.37"/>
    <x v="4"/>
    <x v="3"/>
    <s v="Direct Debit"/>
    <s v="Software Vendor"/>
    <n v="1"/>
  </r>
  <r>
    <x v="4483"/>
    <x v="200"/>
    <s v="CUST_8378"/>
    <n v="988.82"/>
    <x v="10"/>
    <x v="3"/>
    <s v="Transfer"/>
    <s v="Tech Solutions Ltd"/>
    <n v="1"/>
  </r>
  <r>
    <x v="4484"/>
    <x v="200"/>
    <s v="CUST_3307"/>
    <n v="1623.8"/>
    <x v="5"/>
    <x v="0"/>
    <s v="Cash"/>
    <s v="Office Depot"/>
    <n v="1"/>
  </r>
  <r>
    <x v="4485"/>
    <x v="200"/>
    <s v="CUST_5538"/>
    <n v="817.7"/>
    <x v="5"/>
    <x v="0"/>
    <s v="Direct Debit"/>
    <s v="Power Supply Co"/>
    <n v="1"/>
  </r>
  <r>
    <x v="4486"/>
    <x v="200"/>
    <s v="CUST_4854"/>
    <n v="250.88"/>
    <x v="1"/>
    <x v="2"/>
    <s v="Direct Debit"/>
    <s v="Tech Solutions Ltd"/>
    <n v="1"/>
  </r>
  <r>
    <x v="4487"/>
    <x v="200"/>
    <s v="CUST_1241"/>
    <n v="1291.1600000000001"/>
    <x v="5"/>
    <x v="0"/>
    <s v="Transfer"/>
    <s v="Software Vendor"/>
    <n v="1"/>
  </r>
  <r>
    <x v="4488"/>
    <x v="200"/>
    <s v="CUST_3925"/>
    <n v="1667.63"/>
    <x v="0"/>
    <x v="1"/>
    <s v="Direct Debit"/>
    <s v="Conference Center"/>
    <n v="1"/>
  </r>
  <r>
    <x v="4489"/>
    <x v="200"/>
    <s v="CUST_8016"/>
    <n v="895.13"/>
    <x v="0"/>
    <x v="1"/>
    <s v="Direct Debit"/>
    <s v="Legal Advisors"/>
    <n v="1"/>
  </r>
  <r>
    <x v="4490"/>
    <x v="200"/>
    <s v="CUST_8778"/>
    <n v="643.51"/>
    <x v="5"/>
    <x v="1"/>
    <s v="Card"/>
    <s v="Tech Solutions Ltd"/>
    <n v="1"/>
  </r>
  <r>
    <x v="4491"/>
    <x v="200"/>
    <s v="CUST_8376"/>
    <n v="1258.01"/>
    <x v="6"/>
    <x v="3"/>
    <s v="Cash"/>
    <s v="Maintenance Services"/>
    <n v="1"/>
  </r>
  <r>
    <x v="4492"/>
    <x v="200"/>
    <s v="CUST_6820"/>
    <n v="1767.9"/>
    <x v="1"/>
    <x v="0"/>
    <s v="Direct Debit"/>
    <s v="City Hotel"/>
    <n v="1"/>
  </r>
  <r>
    <x v="4493"/>
    <x v="200"/>
    <s v="CUST_4906"/>
    <n v="1742.45"/>
    <x v="8"/>
    <x v="0"/>
    <s v="Card"/>
    <s v="Cloud Services Inc"/>
    <n v="1"/>
  </r>
  <r>
    <x v="4494"/>
    <x v="200"/>
    <s v="CUST_6424"/>
    <n v="1934.08"/>
    <x v="2"/>
    <x v="1"/>
    <s v="Direct Debit"/>
    <s v="Software Vendor"/>
    <n v="1"/>
  </r>
  <r>
    <x v="4495"/>
    <x v="200"/>
    <s v="CUST_7123"/>
    <n v="714.67"/>
    <x v="3"/>
    <x v="3"/>
    <s v="Direct Debit"/>
    <s v="Learning Academy"/>
    <n v="1"/>
  </r>
  <r>
    <x v="4496"/>
    <x v="200"/>
    <s v="CUST_2103"/>
    <n v="1850.82"/>
    <x v="3"/>
    <x v="3"/>
    <s v="Card"/>
    <s v="Learning Academy"/>
    <n v="1"/>
  </r>
  <r>
    <x v="4497"/>
    <x v="200"/>
    <s v="CUST_8951"/>
    <n v="1450.52"/>
    <x v="7"/>
    <x v="3"/>
    <s v="Transfer"/>
    <s v="Conference Center"/>
    <n v="1"/>
  </r>
  <r>
    <x v="4498"/>
    <x v="200"/>
    <s v="CUST_6991"/>
    <n v="988.97"/>
    <x v="9"/>
    <x v="2"/>
    <s v="Transfer"/>
    <s v="Conference Center"/>
    <n v="1"/>
  </r>
  <r>
    <x v="4499"/>
    <x v="200"/>
    <s v="CUST_1238"/>
    <n v="658.66"/>
    <x v="7"/>
    <x v="0"/>
    <s v="Transfer"/>
    <s v="British Airways"/>
    <n v="1"/>
  </r>
  <r>
    <x v="4500"/>
    <x v="200"/>
    <s v="CUST_7837"/>
    <n v="1446.84"/>
    <x v="0"/>
    <x v="1"/>
    <s v="Cash"/>
    <s v="Legal Advisors"/>
    <n v="1"/>
  </r>
  <r>
    <x v="4501"/>
    <x v="200"/>
    <s v="CUST_9221"/>
    <n v="1067.33"/>
    <x v="10"/>
    <x v="0"/>
    <s v="Card"/>
    <s v="City Hotel"/>
    <n v="1"/>
  </r>
  <r>
    <x v="4502"/>
    <x v="200"/>
    <s v="CUST_3258"/>
    <n v="12164.96"/>
    <x v="3"/>
    <x v="2"/>
    <s v="Cash"/>
    <s v="Maintenance Services"/>
    <n v="1"/>
  </r>
  <r>
    <x v="4503"/>
    <x v="200"/>
    <s v="CUST_5321"/>
    <n v="1470.41"/>
    <x v="10"/>
    <x v="1"/>
    <s v="Card"/>
    <s v="Industrial Supply Co"/>
    <n v="1"/>
  </r>
  <r>
    <x v="4504"/>
    <x v="200"/>
    <s v="CUST_7629"/>
    <n v="501.9"/>
    <x v="4"/>
    <x v="0"/>
    <s v="Direct Debit"/>
    <s v="Stationary World"/>
    <n v="1"/>
  </r>
  <r>
    <x v="4505"/>
    <x v="200"/>
    <s v="CUST_9250"/>
    <n v="672.48"/>
    <x v="2"/>
    <x v="0"/>
    <s v="Direct Debit"/>
    <s v="Marketing Agency Ltd"/>
    <n v="1"/>
  </r>
  <r>
    <x v="4506"/>
    <x v="200"/>
    <s v="CUST_6616"/>
    <n v="824.93"/>
    <x v="6"/>
    <x v="3"/>
    <s v="Card"/>
    <s v="Cloud Services Inc"/>
    <n v="1"/>
  </r>
  <r>
    <x v="4507"/>
    <x v="200"/>
    <s v="CUST_9080"/>
    <n v="663.71"/>
    <x v="2"/>
    <x v="0"/>
    <s v="Cash"/>
    <s v="Marketing Agency Ltd"/>
    <n v="1"/>
  </r>
  <r>
    <x v="4508"/>
    <x v="200"/>
    <s v="CUST_7163"/>
    <n v="1329.46"/>
    <x v="3"/>
    <x v="2"/>
    <s v="Direct Debit"/>
    <s v="Cloud Services Inc"/>
    <n v="1"/>
  </r>
  <r>
    <x v="4509"/>
    <x v="200"/>
    <s v="CUST_9933"/>
    <n v="909.6"/>
    <x v="5"/>
    <x v="0"/>
    <s v="Cash"/>
    <s v="Cloud Services Inc"/>
    <n v="1"/>
  </r>
  <r>
    <x v="4510"/>
    <x v="201"/>
    <s v="CUST_2678"/>
    <n v="375.85"/>
    <x v="0"/>
    <x v="3"/>
    <s v="Transfer"/>
    <s v="Legal Advisors"/>
    <n v="1"/>
  </r>
  <r>
    <x v="4511"/>
    <x v="201"/>
    <s v="CUST_3733"/>
    <n v="1969.7"/>
    <x v="5"/>
    <x v="3"/>
    <s v="Transfer"/>
    <s v="Stationary World"/>
    <n v="1"/>
  </r>
  <r>
    <x v="4512"/>
    <x v="201"/>
    <s v="CUST_7541"/>
    <n v="8564.07"/>
    <x v="2"/>
    <x v="0"/>
    <s v="Card"/>
    <s v="British Airways"/>
    <n v="1"/>
  </r>
  <r>
    <x v="4513"/>
    <x v="201"/>
    <s v="CUST_8715"/>
    <n v="439.81"/>
    <x v="2"/>
    <x v="3"/>
    <s v="Card"/>
    <s v="Unknown Merchant"/>
    <n v="1"/>
  </r>
  <r>
    <x v="4514"/>
    <x v="201"/>
    <s v="CUST_4676"/>
    <n v="1356.18"/>
    <x v="0"/>
    <x v="1"/>
    <s v="Card"/>
    <s v="Office Depot"/>
    <n v="1"/>
  </r>
  <r>
    <x v="4515"/>
    <x v="201"/>
    <s v="CUST_5585"/>
    <n v="365.33"/>
    <x v="8"/>
    <x v="0"/>
    <s v="Transfer"/>
    <s v="Tech Solutions Ltd"/>
    <n v="1"/>
  </r>
  <r>
    <x v="4516"/>
    <x v="201"/>
    <s v="CUST_8128"/>
    <n v="1827.78"/>
    <x v="5"/>
    <x v="1"/>
    <s v="Direct Debit"/>
    <s v="Unknown Merchant"/>
    <n v="1"/>
  </r>
  <r>
    <x v="4517"/>
    <x v="201"/>
    <s v="CUST_1581"/>
    <n v="1948.48"/>
    <x v="6"/>
    <x v="2"/>
    <s v="Card"/>
    <s v="Advisory Partners"/>
    <n v="1"/>
  </r>
  <r>
    <x v="4518"/>
    <x v="201"/>
    <s v="CUST_4868"/>
    <n v="543.19000000000005"/>
    <x v="9"/>
    <x v="2"/>
    <s v="Card"/>
    <s v="Unknown Merchant"/>
    <n v="1"/>
  </r>
  <r>
    <x v="4519"/>
    <x v="201"/>
    <s v="CUST_8832"/>
    <n v="411"/>
    <x v="0"/>
    <x v="0"/>
    <s v="Direct Debit"/>
    <s v="Marketing Agency Ltd"/>
    <n v="1"/>
  </r>
  <r>
    <x v="4520"/>
    <x v="201"/>
    <s v="CUST_3011"/>
    <n v="1362.59"/>
    <x v="7"/>
    <x v="3"/>
    <s v="Direct Debit"/>
    <s v="Unknown Merchant"/>
    <n v="1"/>
  </r>
  <r>
    <x v="4521"/>
    <x v="201"/>
    <s v="CUST_2574"/>
    <n v="1845.01"/>
    <x v="9"/>
    <x v="0"/>
    <s v="Card"/>
    <s v="British Airways"/>
    <n v="1"/>
  </r>
  <r>
    <x v="4522"/>
    <x v="201"/>
    <s v="CUST_4569"/>
    <n v="1146.5899999999999"/>
    <x v="4"/>
    <x v="3"/>
    <s v="Card"/>
    <s v="Advisory Partners"/>
    <n v="1"/>
  </r>
  <r>
    <x v="4523"/>
    <x v="201"/>
    <s v="CUST_5677"/>
    <n v="106.67"/>
    <x v="6"/>
    <x v="3"/>
    <s v="Transfer"/>
    <s v="Conference Center"/>
    <n v="1"/>
  </r>
  <r>
    <x v="4524"/>
    <x v="201"/>
    <s v="CUST_2033"/>
    <n v="652.45000000000005"/>
    <x v="7"/>
    <x v="3"/>
    <s v="Card"/>
    <s v="Cloud Services Inc"/>
    <n v="1"/>
  </r>
  <r>
    <x v="4525"/>
    <x v="201"/>
    <s v="CUST_5284"/>
    <n v="978.99"/>
    <x v="7"/>
    <x v="2"/>
    <s v="Transfer"/>
    <s v="British Airways"/>
    <n v="1"/>
  </r>
  <r>
    <x v="4526"/>
    <x v="201"/>
    <s v="CUST_7965"/>
    <n v="110.61"/>
    <x v="6"/>
    <x v="1"/>
    <s v="Transfer"/>
    <s v="Tech Solutions Ltd"/>
    <n v="1"/>
  </r>
  <r>
    <x v="4527"/>
    <x v="201"/>
    <s v="CUST_3567"/>
    <n v="1283.52"/>
    <x v="10"/>
    <x v="2"/>
    <s v="Card"/>
    <s v="Power Supply Co"/>
    <n v="1"/>
  </r>
  <r>
    <x v="4528"/>
    <x v="201"/>
    <s v="CUST_6127"/>
    <n v="681.92"/>
    <x v="7"/>
    <x v="0"/>
    <s v="Direct Debit"/>
    <s v="Advisory Partners"/>
    <n v="1"/>
  </r>
  <r>
    <x v="4529"/>
    <x v="201"/>
    <s v="CUST_4625"/>
    <n v="560.96"/>
    <x v="4"/>
    <x v="2"/>
    <s v="Transfer"/>
    <s v="Learning Academy"/>
    <n v="1"/>
  </r>
  <r>
    <x v="4530"/>
    <x v="201"/>
    <s v="CUST_5615"/>
    <n v="275.51"/>
    <x v="7"/>
    <x v="0"/>
    <s v="Direct Debit"/>
    <s v="City Hotel"/>
    <n v="1"/>
  </r>
  <r>
    <x v="4531"/>
    <x v="201"/>
    <s v="CUST_6677"/>
    <n v="1366.85"/>
    <x v="8"/>
    <x v="2"/>
    <s v="Card"/>
    <s v="Unknown Merchant"/>
    <n v="1"/>
  </r>
  <r>
    <x v="4532"/>
    <x v="201"/>
    <s v="CUST_7732"/>
    <n v="1436.87"/>
    <x v="5"/>
    <x v="3"/>
    <s v="Transfer"/>
    <s v="Learning Academy"/>
    <n v="1"/>
  </r>
  <r>
    <x v="4533"/>
    <x v="201"/>
    <s v="CUST_3689"/>
    <n v="1562.21"/>
    <x v="10"/>
    <x v="3"/>
    <s v="Direct Debit"/>
    <s v="Marketing Agency Ltd"/>
    <n v="1"/>
  </r>
  <r>
    <x v="4534"/>
    <x v="201"/>
    <s v="CUST_5616"/>
    <n v="225.77"/>
    <x v="4"/>
    <x v="3"/>
    <s v="Cash"/>
    <s v="Unknown Merchant"/>
    <n v="1"/>
  </r>
  <r>
    <x v="4535"/>
    <x v="201"/>
    <s v="CUST_2597"/>
    <n v="413.83"/>
    <x v="4"/>
    <x v="1"/>
    <s v="Cash"/>
    <s v="City Hotel"/>
    <n v="1"/>
  </r>
  <r>
    <x v="4536"/>
    <x v="201"/>
    <s v="CUST_6323"/>
    <n v="933.5"/>
    <x v="6"/>
    <x v="1"/>
    <s v="Direct Debit"/>
    <s v="Stationary World"/>
    <n v="1"/>
  </r>
  <r>
    <x v="4537"/>
    <x v="201"/>
    <s v="CUST_2773"/>
    <n v="1761.79"/>
    <x v="9"/>
    <x v="0"/>
    <s v="Direct Debit"/>
    <s v="Learning Academy"/>
    <n v="1"/>
  </r>
  <r>
    <x v="4538"/>
    <x v="201"/>
    <s v="CUST_2525"/>
    <n v="621.98"/>
    <x v="10"/>
    <x v="3"/>
    <s v="Card"/>
    <s v="Marketing Agency Ltd"/>
    <n v="1"/>
  </r>
  <r>
    <x v="4539"/>
    <x v="201"/>
    <s v="CUST_4705"/>
    <n v="760.37"/>
    <x v="4"/>
    <x v="2"/>
    <s v="Card"/>
    <s v="Unknown Merchant"/>
    <n v="1"/>
  </r>
  <r>
    <x v="4540"/>
    <x v="201"/>
    <s v="CUST_6897"/>
    <n v="1859.53"/>
    <x v="9"/>
    <x v="0"/>
    <s v="Direct Debit"/>
    <s v="Industrial Supply Co"/>
    <n v="1"/>
  </r>
  <r>
    <x v="4541"/>
    <x v="202"/>
    <s v="CUST_4863"/>
    <n v="214.56"/>
    <x v="6"/>
    <x v="2"/>
    <s v="Direct Debit"/>
    <s v="British Airways"/>
    <n v="1"/>
  </r>
  <r>
    <x v="4542"/>
    <x v="202"/>
    <s v="CUST_5869"/>
    <n v="1421.99"/>
    <x v="10"/>
    <x v="1"/>
    <s v="Direct Debit"/>
    <s v="Stationary World"/>
    <n v="1"/>
  </r>
  <r>
    <x v="4543"/>
    <x v="202"/>
    <s v="CUST_2687"/>
    <n v="1192.7"/>
    <x v="2"/>
    <x v="1"/>
    <s v="Cash"/>
    <s v="Office Depot"/>
    <n v="1"/>
  </r>
  <r>
    <x v="4544"/>
    <x v="202"/>
    <s v="CUST_6161"/>
    <n v="1852.64"/>
    <x v="10"/>
    <x v="2"/>
    <s v="Cash"/>
    <s v="Marketing Agency Ltd"/>
    <n v="1"/>
  </r>
  <r>
    <x v="4545"/>
    <x v="202"/>
    <s v="CUST_7514"/>
    <n v="1008.96"/>
    <x v="9"/>
    <x v="2"/>
    <s v="Card"/>
    <s v="Advisory Partners"/>
    <n v="1"/>
  </r>
  <r>
    <x v="4546"/>
    <x v="202"/>
    <s v="CUST_3258"/>
    <n v="1541.52"/>
    <x v="3"/>
    <x v="2"/>
    <s v="Card"/>
    <s v="Maintenance Services"/>
    <n v="1"/>
  </r>
  <r>
    <x v="4547"/>
    <x v="202"/>
    <s v="CUST_7039"/>
    <n v="808.49"/>
    <x v="7"/>
    <x v="0"/>
    <s v="Transfer"/>
    <s v="Cloud Services Inc"/>
    <n v="1"/>
  </r>
  <r>
    <x v="4548"/>
    <x v="202"/>
    <s v="CUST_9684"/>
    <n v="1680.7"/>
    <x v="8"/>
    <x v="0"/>
    <s v="Transfer"/>
    <s v="Learning Academy"/>
    <n v="1"/>
  </r>
  <r>
    <x v="4549"/>
    <x v="202"/>
    <s v="CUST_3941"/>
    <n v="112.39"/>
    <x v="3"/>
    <x v="3"/>
    <s v="Direct Debit"/>
    <s v="Legal Advisors"/>
    <n v="1"/>
  </r>
  <r>
    <x v="4550"/>
    <x v="202"/>
    <s v="CUST_8204"/>
    <n v="1082.6400000000001"/>
    <x v="1"/>
    <x v="1"/>
    <s v="Transfer"/>
    <s v="Unknown Merchant"/>
    <n v="1"/>
  </r>
  <r>
    <x v="4551"/>
    <x v="202"/>
    <s v="CUST_1190"/>
    <n v="543.03"/>
    <x v="10"/>
    <x v="1"/>
    <s v="Transfer"/>
    <s v="Marketing Agency Ltd"/>
    <n v="1"/>
  </r>
  <r>
    <x v="4552"/>
    <x v="202"/>
    <s v="CUST_7495"/>
    <n v="288.19"/>
    <x v="4"/>
    <x v="2"/>
    <s v="Card"/>
    <s v="Conference Center"/>
    <n v="1"/>
  </r>
  <r>
    <x v="4553"/>
    <x v="202"/>
    <s v="CUST_4391"/>
    <n v="11225.8"/>
    <x v="1"/>
    <x v="1"/>
    <s v="Direct Debit"/>
    <s v="Tech Solutions Ltd"/>
    <n v="1"/>
  </r>
  <r>
    <x v="4554"/>
    <x v="202"/>
    <s v="CUST_6087"/>
    <n v="1971.96"/>
    <x v="0"/>
    <x v="3"/>
    <s v="Transfer"/>
    <s v="Unknown Merchant"/>
    <n v="1"/>
  </r>
  <r>
    <x v="4555"/>
    <x v="202"/>
    <s v="CUST_2244"/>
    <n v="638.13"/>
    <x v="6"/>
    <x v="1"/>
    <s v="Cash"/>
    <s v="Power Supply Co"/>
    <n v="1"/>
  </r>
  <r>
    <x v="4556"/>
    <x v="202"/>
    <s v="CUST_2596"/>
    <n v="598.9"/>
    <x v="2"/>
    <x v="1"/>
    <s v="Direct Debit"/>
    <s v="Cloud Services Inc"/>
    <n v="1"/>
  </r>
  <r>
    <x v="4557"/>
    <x v="203"/>
    <s v="CUST_6855"/>
    <n v="1023.79"/>
    <x v="0"/>
    <x v="1"/>
    <s v="Cash"/>
    <s v="Tech Solutions Ltd"/>
    <n v="1"/>
  </r>
  <r>
    <x v="4558"/>
    <x v="203"/>
    <s v="CUST_1345"/>
    <n v="1196.58"/>
    <x v="4"/>
    <x v="0"/>
    <s v="Transfer"/>
    <s v="Power Supply Co"/>
    <n v="1"/>
  </r>
  <r>
    <x v="4559"/>
    <x v="203"/>
    <s v="CUST_3667"/>
    <n v="1989.59"/>
    <x v="6"/>
    <x v="2"/>
    <s v="Transfer"/>
    <s v="Power Supply Co"/>
    <n v="1"/>
  </r>
  <r>
    <x v="4560"/>
    <x v="203"/>
    <s v="CUST_4056"/>
    <n v="420.57"/>
    <x v="8"/>
    <x v="0"/>
    <s v="Cash"/>
    <s v="Marketing Agency Ltd"/>
    <n v="1"/>
  </r>
  <r>
    <x v="4561"/>
    <x v="203"/>
    <s v="CUST_1526"/>
    <n v="1169.08"/>
    <x v="1"/>
    <x v="2"/>
    <s v="Direct Debit"/>
    <s v="British Airways"/>
    <n v="1"/>
  </r>
  <r>
    <x v="4562"/>
    <x v="203"/>
    <s v="CUST_9738"/>
    <n v="1035.8800000000001"/>
    <x v="4"/>
    <x v="3"/>
    <s v="Cash"/>
    <s v="Advisory Partners"/>
    <n v="1"/>
  </r>
  <r>
    <x v="4563"/>
    <x v="203"/>
    <s v="CUST_9472"/>
    <n v="954.02"/>
    <x v="7"/>
    <x v="3"/>
    <s v="Direct Debit"/>
    <s v="Unknown Merchant"/>
    <n v="1"/>
  </r>
  <r>
    <x v="4564"/>
    <x v="203"/>
    <s v="CUST_6316"/>
    <n v="1566.35"/>
    <x v="4"/>
    <x v="1"/>
    <s v="Direct Debit"/>
    <s v="Marketing Agency Ltd"/>
    <n v="1"/>
  </r>
  <r>
    <x v="4565"/>
    <x v="203"/>
    <s v="CUST_5131"/>
    <n v="1796.14"/>
    <x v="4"/>
    <x v="2"/>
    <s v="Cash"/>
    <s v="Unknown Merchant"/>
    <n v="1"/>
  </r>
  <r>
    <x v="4566"/>
    <x v="203"/>
    <s v="CUST_2802"/>
    <n v="1876.32"/>
    <x v="7"/>
    <x v="0"/>
    <s v="Cash"/>
    <s v="Advisory Partners"/>
    <n v="1"/>
  </r>
  <r>
    <x v="4567"/>
    <x v="203"/>
    <s v="CUST_4637"/>
    <n v="810.12"/>
    <x v="9"/>
    <x v="0"/>
    <s v="Direct Debit"/>
    <s v="Software Vendor"/>
    <n v="1"/>
  </r>
  <r>
    <x v="4568"/>
    <x v="203"/>
    <s v="CUST_3226"/>
    <n v="1926.78"/>
    <x v="6"/>
    <x v="1"/>
    <s v="Card"/>
    <s v="Legal Advisors"/>
    <n v="1"/>
  </r>
  <r>
    <x v="4569"/>
    <x v="203"/>
    <s v="CUST_4553"/>
    <n v="1375.36"/>
    <x v="9"/>
    <x v="1"/>
    <s v="Cash"/>
    <s v="Advisory Partners"/>
    <n v="1"/>
  </r>
  <r>
    <x v="4570"/>
    <x v="203"/>
    <s v="CUST_7899"/>
    <n v="716.06"/>
    <x v="2"/>
    <x v="0"/>
    <s v="Card"/>
    <s v="Power Supply Co"/>
    <n v="1"/>
  </r>
  <r>
    <x v="4571"/>
    <x v="203"/>
    <s v="CUST_7376"/>
    <n v="1232.99"/>
    <x v="10"/>
    <x v="1"/>
    <s v="Cash"/>
    <s v="Unknown Merchant"/>
    <n v="1"/>
  </r>
  <r>
    <x v="4572"/>
    <x v="203"/>
    <s v="CUST_1250"/>
    <n v="215.45"/>
    <x v="2"/>
    <x v="0"/>
    <s v="Card"/>
    <s v="Legal Advisors"/>
    <n v="1"/>
  </r>
  <r>
    <x v="4573"/>
    <x v="203"/>
    <s v="CUST_2238"/>
    <n v="610.35"/>
    <x v="0"/>
    <x v="3"/>
    <s v="Cash"/>
    <s v="Cloud Services Inc"/>
    <n v="1"/>
  </r>
  <r>
    <x v="4574"/>
    <x v="203"/>
    <s v="CUST_9529"/>
    <n v="968.62"/>
    <x v="8"/>
    <x v="0"/>
    <s v="Transfer"/>
    <s v="Tech Solutions Ltd"/>
    <n v="1"/>
  </r>
  <r>
    <x v="4575"/>
    <x v="203"/>
    <s v="CUST_1233"/>
    <n v="1688.32"/>
    <x v="5"/>
    <x v="2"/>
    <s v="Transfer"/>
    <s v="Conference Center"/>
    <n v="1"/>
  </r>
  <r>
    <x v="4576"/>
    <x v="203"/>
    <s v="CUST_5647"/>
    <n v="959.35"/>
    <x v="0"/>
    <x v="2"/>
    <s v="Transfer"/>
    <s v="Software Vendor"/>
    <n v="1"/>
  </r>
  <r>
    <x v="4577"/>
    <x v="203"/>
    <s v="CUST_1614"/>
    <n v="693.37"/>
    <x v="3"/>
    <x v="3"/>
    <s v="Card"/>
    <s v="Unknown Merchant"/>
    <n v="1"/>
  </r>
  <r>
    <x v="4578"/>
    <x v="203"/>
    <s v="CUST_1386"/>
    <n v="1318.38"/>
    <x v="3"/>
    <x v="3"/>
    <s v="Card"/>
    <s v="Software Vendor"/>
    <n v="1"/>
  </r>
  <r>
    <x v="4579"/>
    <x v="203"/>
    <s v="CUST_2936"/>
    <n v="1950.66"/>
    <x v="1"/>
    <x v="1"/>
    <s v="Cash"/>
    <s v="Marketing Agency Ltd"/>
    <n v="1"/>
  </r>
  <r>
    <x v="4580"/>
    <x v="203"/>
    <s v="CUST_9847"/>
    <n v="1639.06"/>
    <x v="6"/>
    <x v="0"/>
    <s v="Cash"/>
    <s v="Cloud Services Inc"/>
    <n v="1"/>
  </r>
  <r>
    <x v="4581"/>
    <x v="203"/>
    <s v="CUST_6308"/>
    <n v="1200.0899999999999"/>
    <x v="4"/>
    <x v="0"/>
    <s v="Cash"/>
    <s v="Stationary World"/>
    <n v="1"/>
  </r>
  <r>
    <x v="4582"/>
    <x v="203"/>
    <s v="CUST_7338"/>
    <n v="1941.16"/>
    <x v="9"/>
    <x v="3"/>
    <s v="Transfer"/>
    <s v="City Hotel"/>
    <n v="1"/>
  </r>
  <r>
    <x v="4583"/>
    <x v="203"/>
    <s v="CUST_5019"/>
    <n v="1741.52"/>
    <x v="9"/>
    <x v="0"/>
    <s v="Cash"/>
    <s v="Stationary World"/>
    <n v="1"/>
  </r>
  <r>
    <x v="4584"/>
    <x v="203"/>
    <s v="CUST_3775"/>
    <n v="909.28"/>
    <x v="10"/>
    <x v="3"/>
    <s v="Transfer"/>
    <s v="Software Vendor"/>
    <n v="1"/>
  </r>
  <r>
    <x v="4585"/>
    <x v="203"/>
    <s v="CUST_6261"/>
    <n v="13212.27"/>
    <x v="5"/>
    <x v="3"/>
    <s v="Transfer"/>
    <s v="City Hotel"/>
    <n v="1"/>
  </r>
  <r>
    <x v="4586"/>
    <x v="203"/>
    <s v="CUST_4708"/>
    <n v="1117.56"/>
    <x v="3"/>
    <x v="1"/>
    <s v="Card"/>
    <s v="Learning Academy"/>
    <n v="1"/>
  </r>
  <r>
    <x v="4587"/>
    <x v="203"/>
    <s v="CUST_4862"/>
    <n v="612.11"/>
    <x v="3"/>
    <x v="2"/>
    <s v="Direct Debit"/>
    <s v="Tech Solutions Ltd"/>
    <n v="1"/>
  </r>
  <r>
    <x v="4588"/>
    <x v="203"/>
    <s v="CUST_1972"/>
    <n v="1226.43"/>
    <x v="7"/>
    <x v="0"/>
    <s v="Card"/>
    <s v="Industrial Supply Co"/>
    <n v="1"/>
  </r>
  <r>
    <x v="4589"/>
    <x v="204"/>
    <s v="CUST_6486"/>
    <n v="1432.86"/>
    <x v="6"/>
    <x v="0"/>
    <s v="Cash"/>
    <s v="Power Supply Co"/>
    <n v="1"/>
  </r>
  <r>
    <x v="4590"/>
    <x v="204"/>
    <s v="CUST_5021"/>
    <n v="110.77"/>
    <x v="7"/>
    <x v="2"/>
    <s v="Cash"/>
    <s v="Stationary World"/>
    <n v="1"/>
  </r>
  <r>
    <x v="4591"/>
    <x v="204"/>
    <s v="CUST_3106"/>
    <n v="319.99"/>
    <x v="7"/>
    <x v="1"/>
    <s v="Cash"/>
    <s v="Unknown Merchant"/>
    <n v="1"/>
  </r>
  <r>
    <x v="4592"/>
    <x v="204"/>
    <s v="CUST_8214"/>
    <n v="1479.29"/>
    <x v="8"/>
    <x v="1"/>
    <s v="Direct Debit"/>
    <s v="Stationary World"/>
    <n v="1"/>
  </r>
  <r>
    <x v="4593"/>
    <x v="204"/>
    <s v="CUST_8437"/>
    <n v="422.16"/>
    <x v="8"/>
    <x v="1"/>
    <s v="Direct Debit"/>
    <s v="Unknown Merchant"/>
    <n v="1"/>
  </r>
  <r>
    <x v="4594"/>
    <x v="204"/>
    <s v="CUST_9508"/>
    <n v="5225.34"/>
    <x v="1"/>
    <x v="1"/>
    <s v="Card"/>
    <s v="Learning Academy"/>
    <n v="1"/>
  </r>
  <r>
    <x v="4595"/>
    <x v="204"/>
    <s v="CUST_7228"/>
    <n v="759.34"/>
    <x v="5"/>
    <x v="3"/>
    <s v="Transfer"/>
    <s v="Stationary World"/>
    <n v="1"/>
  </r>
  <r>
    <x v="4596"/>
    <x v="204"/>
    <s v="CUST_9036"/>
    <n v="1165.5899999999999"/>
    <x v="7"/>
    <x v="0"/>
    <s v="Card"/>
    <s v="Advisory Partners"/>
    <n v="1"/>
  </r>
  <r>
    <x v="4597"/>
    <x v="204"/>
    <s v="CUST_1674"/>
    <n v="1550.02"/>
    <x v="10"/>
    <x v="3"/>
    <s v="Direct Debit"/>
    <s v="Software Vendor"/>
    <n v="1"/>
  </r>
  <r>
    <x v="4598"/>
    <x v="204"/>
    <s v="CUST_4258"/>
    <n v="468.69"/>
    <x v="2"/>
    <x v="3"/>
    <s v="Cash"/>
    <s v="Maintenance Services"/>
    <n v="1"/>
  </r>
  <r>
    <x v="4599"/>
    <x v="204"/>
    <s v="CUST_8206"/>
    <n v="1743.66"/>
    <x v="6"/>
    <x v="0"/>
    <s v="Direct Debit"/>
    <s v="Unknown Merchant"/>
    <n v="1"/>
  </r>
  <r>
    <x v="4600"/>
    <x v="204"/>
    <s v="CUST_3679"/>
    <n v="1773.5"/>
    <x v="1"/>
    <x v="2"/>
    <s v="Card"/>
    <s v="Marketing Agency Ltd"/>
    <n v="1"/>
  </r>
  <r>
    <x v="4601"/>
    <x v="204"/>
    <s v="CUST_8357"/>
    <n v="1362.93"/>
    <x v="5"/>
    <x v="0"/>
    <s v="Card"/>
    <s v="Advisory Partners"/>
    <n v="1"/>
  </r>
  <r>
    <x v="4602"/>
    <x v="204"/>
    <s v="CUST_5920"/>
    <n v="781.56"/>
    <x v="5"/>
    <x v="3"/>
    <s v="Card"/>
    <s v="Advisory Partners"/>
    <n v="1"/>
  </r>
  <r>
    <x v="4603"/>
    <x v="204"/>
    <s v="CUST_7453"/>
    <n v="1818.05"/>
    <x v="10"/>
    <x v="2"/>
    <s v="Cash"/>
    <s v="City Hotel"/>
    <n v="1"/>
  </r>
  <r>
    <x v="4604"/>
    <x v="204"/>
    <s v="CUST_7671"/>
    <n v="447.62"/>
    <x v="1"/>
    <x v="2"/>
    <s v="Direct Debit"/>
    <s v="Marketing Agency Ltd"/>
    <n v="1"/>
  </r>
  <r>
    <x v="4605"/>
    <x v="204"/>
    <s v="CUST_5340"/>
    <n v="1684.9"/>
    <x v="5"/>
    <x v="2"/>
    <s v="Transfer"/>
    <s v="Unknown Merchant"/>
    <n v="1"/>
  </r>
  <r>
    <x v="4606"/>
    <x v="204"/>
    <s v="CUST_9154"/>
    <n v="277.12"/>
    <x v="5"/>
    <x v="3"/>
    <s v="Direct Debit"/>
    <s v="Stationary World"/>
    <n v="1"/>
  </r>
  <r>
    <x v="4607"/>
    <x v="204"/>
    <s v="CUST_9984"/>
    <n v="972.98"/>
    <x v="5"/>
    <x v="2"/>
    <s v="Cash"/>
    <s v="Unknown Merchant"/>
    <n v="1"/>
  </r>
  <r>
    <x v="4608"/>
    <x v="204"/>
    <s v="CUST_2741"/>
    <n v="1140.22"/>
    <x v="10"/>
    <x v="2"/>
    <s v="Transfer"/>
    <s v="Maintenance Services"/>
    <n v="1"/>
  </r>
  <r>
    <x v="4609"/>
    <x v="204"/>
    <s v="CUST_3415"/>
    <n v="1882.5"/>
    <x v="6"/>
    <x v="3"/>
    <s v="Cash"/>
    <s v="Stationary World"/>
    <n v="1"/>
  </r>
  <r>
    <x v="4610"/>
    <x v="204"/>
    <s v="CUST_2660"/>
    <n v="17004.02"/>
    <x v="10"/>
    <x v="3"/>
    <s v="Card"/>
    <s v="Software Vendor"/>
    <n v="1"/>
  </r>
  <r>
    <x v="4611"/>
    <x v="204"/>
    <s v="CUST_3939"/>
    <n v="1512.79"/>
    <x v="1"/>
    <x v="1"/>
    <s v="Card"/>
    <s v="Office Depot"/>
    <n v="1"/>
  </r>
  <r>
    <x v="4612"/>
    <x v="204"/>
    <s v="CUST_5681"/>
    <n v="216.25"/>
    <x v="10"/>
    <x v="2"/>
    <s v="Transfer"/>
    <s v="Maintenance Services"/>
    <n v="1"/>
  </r>
  <r>
    <x v="4613"/>
    <x v="204"/>
    <s v="CUST_9283"/>
    <n v="1459.82"/>
    <x v="10"/>
    <x v="1"/>
    <s v="Direct Debit"/>
    <s v="Tech Solutions Ltd"/>
    <n v="1"/>
  </r>
  <r>
    <x v="4614"/>
    <x v="204"/>
    <s v="CUST_8045"/>
    <n v="73.010000000000005"/>
    <x v="3"/>
    <x v="0"/>
    <s v="Transfer"/>
    <s v="Tech Solutions Ltd"/>
    <n v="1"/>
  </r>
  <r>
    <x v="4615"/>
    <x v="204"/>
    <s v="CUST_6775"/>
    <n v="1752.7"/>
    <x v="9"/>
    <x v="1"/>
    <s v="Card"/>
    <s v="British Airways"/>
    <n v="1"/>
  </r>
  <r>
    <x v="4616"/>
    <x v="205"/>
    <s v="CUST_9783"/>
    <n v="1337.06"/>
    <x v="8"/>
    <x v="0"/>
    <s v="Card"/>
    <s v="Unknown Merchant"/>
    <n v="1"/>
  </r>
  <r>
    <x v="4617"/>
    <x v="205"/>
    <s v="CUST_7732"/>
    <n v="1563.81"/>
    <x v="0"/>
    <x v="2"/>
    <s v="Cash"/>
    <s v="Software Vendor"/>
    <n v="1"/>
  </r>
  <r>
    <x v="4618"/>
    <x v="205"/>
    <s v="CUST_5798"/>
    <n v="351.35"/>
    <x v="9"/>
    <x v="2"/>
    <s v="Card"/>
    <s v="City Hotel"/>
    <n v="1"/>
  </r>
  <r>
    <x v="4619"/>
    <x v="205"/>
    <s v="CUST_7420"/>
    <n v="1932.43"/>
    <x v="1"/>
    <x v="1"/>
    <s v="Transfer"/>
    <s v="Learning Academy"/>
    <n v="1"/>
  </r>
  <r>
    <x v="4620"/>
    <x v="205"/>
    <s v="CUST_8730"/>
    <n v="423.11"/>
    <x v="9"/>
    <x v="0"/>
    <s v="Card"/>
    <s v="Unknown Merchant"/>
    <n v="1"/>
  </r>
  <r>
    <x v="4621"/>
    <x v="205"/>
    <s v="CUST_2588"/>
    <n v="1495.33"/>
    <x v="10"/>
    <x v="2"/>
    <s v="Direct Debit"/>
    <s v="Software Vendor"/>
    <n v="1"/>
  </r>
  <r>
    <x v="4622"/>
    <x v="205"/>
    <s v="CUST_4278"/>
    <n v="721.41"/>
    <x v="6"/>
    <x v="0"/>
    <s v="Direct Debit"/>
    <s v="Unknown Merchant"/>
    <n v="1"/>
  </r>
  <r>
    <x v="4623"/>
    <x v="205"/>
    <s v="CUST_6255"/>
    <n v="1693.15"/>
    <x v="10"/>
    <x v="2"/>
    <s v="Card"/>
    <s v="Power Supply Co"/>
    <n v="1"/>
  </r>
  <r>
    <x v="4624"/>
    <x v="205"/>
    <s v="CUST_4867"/>
    <n v="942.48"/>
    <x v="6"/>
    <x v="1"/>
    <s v="Cash"/>
    <s v="City Hotel"/>
    <n v="1"/>
  </r>
  <r>
    <x v="4625"/>
    <x v="205"/>
    <s v="CUST_3795"/>
    <n v="589.23"/>
    <x v="9"/>
    <x v="3"/>
    <s v="Card"/>
    <s v="Unknown Merchant"/>
    <n v="1"/>
  </r>
  <r>
    <x v="4626"/>
    <x v="205"/>
    <s v="CUST_9518"/>
    <n v="1915.03"/>
    <x v="6"/>
    <x v="1"/>
    <s v="Direct Debit"/>
    <s v="Maintenance Services"/>
    <n v="1"/>
  </r>
  <r>
    <x v="4627"/>
    <x v="205"/>
    <s v="CUST_7811"/>
    <n v="1289.6600000000001"/>
    <x v="7"/>
    <x v="0"/>
    <s v="Transfer"/>
    <s v="Unknown Merchant"/>
    <n v="1"/>
  </r>
  <r>
    <x v="4628"/>
    <x v="205"/>
    <s v="CUST_4992"/>
    <n v="847.01"/>
    <x v="2"/>
    <x v="2"/>
    <s v="Direct Debit"/>
    <s v="Learning Academy"/>
    <n v="1"/>
  </r>
  <r>
    <x v="4629"/>
    <x v="205"/>
    <s v="CUST_4895"/>
    <n v="606"/>
    <x v="7"/>
    <x v="1"/>
    <s v="Direct Debit"/>
    <s v="British Airways"/>
    <n v="1"/>
  </r>
  <r>
    <x v="4630"/>
    <x v="205"/>
    <s v="CUST_4215"/>
    <n v="1777.31"/>
    <x v="2"/>
    <x v="0"/>
    <s v="Card"/>
    <s v="City Hotel"/>
    <n v="1"/>
  </r>
  <r>
    <x v="4631"/>
    <x v="205"/>
    <s v="CUST_9780"/>
    <n v="1062.5999999999999"/>
    <x v="6"/>
    <x v="2"/>
    <s v="Transfer"/>
    <s v="Unknown Merchant"/>
    <n v="1"/>
  </r>
  <r>
    <x v="4632"/>
    <x v="205"/>
    <s v="CUST_4363"/>
    <n v="1997.25"/>
    <x v="4"/>
    <x v="0"/>
    <s v="Transfer"/>
    <s v="Stationary World"/>
    <n v="1"/>
  </r>
  <r>
    <x v="4633"/>
    <x v="205"/>
    <s v="CUST_5701"/>
    <n v="1674.46"/>
    <x v="6"/>
    <x v="2"/>
    <s v="Transfer"/>
    <s v="Unknown Merchant"/>
    <n v="1"/>
  </r>
  <r>
    <x v="4634"/>
    <x v="205"/>
    <s v="CUST_6611"/>
    <n v="88.05"/>
    <x v="5"/>
    <x v="2"/>
    <s v="Direct Debit"/>
    <s v="Office Depot"/>
    <n v="1"/>
  </r>
  <r>
    <x v="4635"/>
    <x v="205"/>
    <s v="CUST_4770"/>
    <n v="1904.06"/>
    <x v="1"/>
    <x v="1"/>
    <s v="Direct Debit"/>
    <s v="Cloud Services Inc"/>
    <n v="1"/>
  </r>
  <r>
    <x v="4636"/>
    <x v="205"/>
    <s v="CUST_2389"/>
    <n v="6602.65"/>
    <x v="0"/>
    <x v="0"/>
    <s v="Card"/>
    <s v="Tech Solutions Ltd"/>
    <n v="1"/>
  </r>
  <r>
    <x v="4637"/>
    <x v="205"/>
    <s v="CUST_2649"/>
    <n v="1857.12"/>
    <x v="2"/>
    <x v="3"/>
    <s v="Card"/>
    <s v="Unknown Merchant"/>
    <n v="1"/>
  </r>
  <r>
    <x v="4638"/>
    <x v="205"/>
    <s v="CUST_3429"/>
    <n v="18083.439999999999"/>
    <x v="1"/>
    <x v="2"/>
    <s v="Transfer"/>
    <s v="Advisory Partners"/>
    <n v="1"/>
  </r>
  <r>
    <x v="4639"/>
    <x v="6"/>
    <s v="CUST_7614"/>
    <n v="197.09"/>
    <x v="1"/>
    <x v="0"/>
    <s v="Transfer"/>
    <s v="Power Supply Co"/>
    <n v="1"/>
  </r>
  <r>
    <x v="4640"/>
    <x v="6"/>
    <s v="CUST_3738"/>
    <n v="1810.68"/>
    <x v="9"/>
    <x v="1"/>
    <s v="Cash"/>
    <s v="Advisory Partners"/>
    <n v="1"/>
  </r>
  <r>
    <x v="4641"/>
    <x v="6"/>
    <s v="CUST_1395"/>
    <n v="805.01"/>
    <x v="8"/>
    <x v="0"/>
    <s v="Direct Debit"/>
    <s v="Learning Academy"/>
    <n v="1"/>
  </r>
  <r>
    <x v="4642"/>
    <x v="6"/>
    <s v="CUST_5223"/>
    <n v="945.39"/>
    <x v="10"/>
    <x v="1"/>
    <s v="Card"/>
    <s v="Maintenance Services"/>
    <n v="1"/>
  </r>
  <r>
    <x v="4643"/>
    <x v="6"/>
    <s v="CUST_1060"/>
    <n v="947.04"/>
    <x v="2"/>
    <x v="0"/>
    <s v="Card"/>
    <s v="Advisory Partners"/>
    <n v="1"/>
  </r>
  <r>
    <x v="4644"/>
    <x v="6"/>
    <s v="CUST_2826"/>
    <n v="1165.93"/>
    <x v="7"/>
    <x v="2"/>
    <s v="Card"/>
    <s v="Unknown Merchant"/>
    <n v="1"/>
  </r>
  <r>
    <x v="4645"/>
    <x v="6"/>
    <s v="CUST_7036"/>
    <n v="1512.47"/>
    <x v="0"/>
    <x v="1"/>
    <s v="Card"/>
    <s v="Advisory Partners"/>
    <n v="1"/>
  </r>
  <r>
    <x v="4646"/>
    <x v="6"/>
    <s v="CUST_9623"/>
    <n v="710.16"/>
    <x v="8"/>
    <x v="0"/>
    <s v="Transfer"/>
    <s v="Advisory Partners"/>
    <n v="1"/>
  </r>
  <r>
    <x v="4647"/>
    <x v="6"/>
    <s v="CUST_6041"/>
    <n v="534.96"/>
    <x v="7"/>
    <x v="1"/>
    <s v="Cash"/>
    <s v="Office Depot"/>
    <n v="1"/>
  </r>
  <r>
    <x v="4648"/>
    <x v="6"/>
    <s v="CUST_5545"/>
    <n v="450.37"/>
    <x v="6"/>
    <x v="2"/>
    <s v="Transfer"/>
    <s v="Software Vendor"/>
    <n v="1"/>
  </r>
  <r>
    <x v="4649"/>
    <x v="6"/>
    <s v="CUST_1857"/>
    <n v="561.57000000000005"/>
    <x v="10"/>
    <x v="3"/>
    <s v="Transfer"/>
    <s v="Maintenance Services"/>
    <n v="1"/>
  </r>
  <r>
    <x v="4650"/>
    <x v="6"/>
    <s v="CUST_4839"/>
    <n v="544"/>
    <x v="1"/>
    <x v="0"/>
    <s v="Transfer"/>
    <s v="Office Depot"/>
    <n v="1"/>
  </r>
  <r>
    <x v="4651"/>
    <x v="6"/>
    <s v="CUST_9432"/>
    <n v="947.8"/>
    <x v="1"/>
    <x v="0"/>
    <s v="Card"/>
    <s v="Maintenance Services"/>
    <n v="1"/>
  </r>
  <r>
    <x v="4652"/>
    <x v="6"/>
    <s v="CUST_9681"/>
    <n v="131.63"/>
    <x v="2"/>
    <x v="3"/>
    <s v="Card"/>
    <s v="Advisory Partners"/>
    <n v="1"/>
  </r>
  <r>
    <x v="4653"/>
    <x v="6"/>
    <s v="CUST_9976"/>
    <n v="1603.84"/>
    <x v="10"/>
    <x v="3"/>
    <s v="Card"/>
    <s v="Conference Center"/>
    <n v="1"/>
  </r>
  <r>
    <x v="4654"/>
    <x v="6"/>
    <s v="CUST_5623"/>
    <n v="1570.98"/>
    <x v="3"/>
    <x v="0"/>
    <s v="Direct Debit"/>
    <s v="Marketing Agency Ltd"/>
    <n v="1"/>
  </r>
  <r>
    <x v="4655"/>
    <x v="6"/>
    <s v="CUST_3831"/>
    <n v="664.86"/>
    <x v="5"/>
    <x v="0"/>
    <s v="Transfer"/>
    <s v="Cloud Services Inc"/>
    <n v="1"/>
  </r>
  <r>
    <x v="4656"/>
    <x v="6"/>
    <s v="CUST_6517"/>
    <n v="1607.71"/>
    <x v="9"/>
    <x v="3"/>
    <s v="Card"/>
    <s v="Learning Academy"/>
    <n v="1"/>
  </r>
  <r>
    <x v="4657"/>
    <x v="6"/>
    <s v="CUST_4936"/>
    <n v="1334.43"/>
    <x v="3"/>
    <x v="1"/>
    <s v="Cash"/>
    <s v="Marketing Agency Ltd"/>
    <n v="1"/>
  </r>
  <r>
    <x v="4658"/>
    <x v="6"/>
    <s v="CUST_3321"/>
    <n v="700.46"/>
    <x v="4"/>
    <x v="1"/>
    <s v="Direct Debit"/>
    <s v="Software Vendor"/>
    <n v="1"/>
  </r>
  <r>
    <x v="4659"/>
    <x v="6"/>
    <s v="CUST_9325"/>
    <n v="16789.59"/>
    <x v="9"/>
    <x v="2"/>
    <s v="Card"/>
    <s v="Cloud Services Inc"/>
    <n v="1"/>
  </r>
  <r>
    <x v="4660"/>
    <x v="6"/>
    <s v="CUST_7581"/>
    <n v="683.47"/>
    <x v="5"/>
    <x v="3"/>
    <s v="Cash"/>
    <s v="British Airways"/>
    <n v="1"/>
  </r>
  <r>
    <x v="4661"/>
    <x v="6"/>
    <s v="CUST_7963"/>
    <n v="691"/>
    <x v="10"/>
    <x v="3"/>
    <s v="Transfer"/>
    <s v="Tech Solutions Ltd"/>
    <n v="1"/>
  </r>
  <r>
    <x v="4662"/>
    <x v="6"/>
    <s v="CUST_3708"/>
    <n v="190.11"/>
    <x v="5"/>
    <x v="2"/>
    <s v="Direct Debit"/>
    <s v="Power Supply Co"/>
    <n v="1"/>
  </r>
  <r>
    <x v="4663"/>
    <x v="6"/>
    <s v="CUST_7435"/>
    <n v="1731.49"/>
    <x v="8"/>
    <x v="2"/>
    <s v="Direct Debit"/>
    <s v="Unknown Merchant"/>
    <n v="1"/>
  </r>
  <r>
    <x v="4664"/>
    <x v="6"/>
    <s v="CUST_6692"/>
    <n v="1725.17"/>
    <x v="2"/>
    <x v="2"/>
    <s v="Card"/>
    <s v="Maintenance Services"/>
    <n v="1"/>
  </r>
  <r>
    <x v="4665"/>
    <x v="6"/>
    <s v="CUST_3280"/>
    <n v="6184.87"/>
    <x v="1"/>
    <x v="3"/>
    <s v="Card"/>
    <s v="Maintenance Services"/>
    <n v="1"/>
  </r>
  <r>
    <x v="4666"/>
    <x v="206"/>
    <s v="CUST_4579"/>
    <n v="1507.02"/>
    <x v="6"/>
    <x v="3"/>
    <s v="Direct Debit"/>
    <s v="Software Vendor"/>
    <n v="1"/>
  </r>
  <r>
    <x v="4667"/>
    <x v="206"/>
    <s v="CUST_8804"/>
    <n v="435.33"/>
    <x v="5"/>
    <x v="3"/>
    <s v="Transfer"/>
    <s v="Advisory Partners"/>
    <n v="1"/>
  </r>
  <r>
    <x v="4668"/>
    <x v="206"/>
    <s v="CUST_5566"/>
    <n v="1477.29"/>
    <x v="9"/>
    <x v="2"/>
    <s v="Cash"/>
    <s v="Advisory Partners"/>
    <n v="1"/>
  </r>
  <r>
    <x v="4669"/>
    <x v="206"/>
    <s v="CUST_8119"/>
    <n v="1721.13"/>
    <x v="4"/>
    <x v="0"/>
    <s v="Transfer"/>
    <s v="Tech Solutions Ltd"/>
    <n v="1"/>
  </r>
  <r>
    <x v="4670"/>
    <x v="206"/>
    <s v="CUST_9616"/>
    <n v="1797.06"/>
    <x v="8"/>
    <x v="2"/>
    <s v="Transfer"/>
    <s v="Learning Academy"/>
    <n v="1"/>
  </r>
  <r>
    <x v="4671"/>
    <x v="206"/>
    <s v="CUST_3460"/>
    <n v="803.69"/>
    <x v="0"/>
    <x v="1"/>
    <s v="Cash"/>
    <s v="Marketing Agency Ltd"/>
    <n v="1"/>
  </r>
  <r>
    <x v="4672"/>
    <x v="206"/>
    <s v="CUST_1697"/>
    <n v="1535.6"/>
    <x v="10"/>
    <x v="0"/>
    <s v="Card"/>
    <s v="Learning Academy"/>
    <n v="1"/>
  </r>
  <r>
    <x v="4673"/>
    <x v="206"/>
    <s v="CUST_6668"/>
    <n v="13435.5"/>
    <x v="6"/>
    <x v="3"/>
    <s v="Card"/>
    <s v="Industrial Supply Co"/>
    <n v="1"/>
  </r>
  <r>
    <x v="4674"/>
    <x v="206"/>
    <s v="CUST_9491"/>
    <n v="1850.64"/>
    <x v="7"/>
    <x v="3"/>
    <s v="Direct Debit"/>
    <s v="Legal Advisors"/>
    <n v="1"/>
  </r>
  <r>
    <x v="4675"/>
    <x v="206"/>
    <s v="CUST_7963"/>
    <n v="1262.1099999999999"/>
    <x v="7"/>
    <x v="1"/>
    <s v="Transfer"/>
    <s v="Cloud Services Inc"/>
    <n v="1"/>
  </r>
  <r>
    <x v="4676"/>
    <x v="206"/>
    <s v="CUST_9662"/>
    <n v="592.44000000000005"/>
    <x v="6"/>
    <x v="2"/>
    <s v="Direct Debit"/>
    <s v="Tech Solutions Ltd"/>
    <n v="1"/>
  </r>
  <r>
    <x v="4677"/>
    <x v="206"/>
    <s v="CUST_8951"/>
    <n v="139.66999999999999"/>
    <x v="4"/>
    <x v="1"/>
    <s v="Direct Debit"/>
    <s v="Unknown Merchant"/>
    <n v="1"/>
  </r>
  <r>
    <x v="4678"/>
    <x v="206"/>
    <s v="CUST_8786"/>
    <n v="1117.71"/>
    <x v="7"/>
    <x v="0"/>
    <s v="Cash"/>
    <s v="Conference Center"/>
    <n v="1"/>
  </r>
  <r>
    <x v="4679"/>
    <x v="206"/>
    <s v="CUST_7296"/>
    <n v="600.09"/>
    <x v="2"/>
    <x v="0"/>
    <s v="Cash"/>
    <s v="Advisory Partners"/>
    <n v="1"/>
  </r>
  <r>
    <x v="4680"/>
    <x v="206"/>
    <s v="CUST_4968"/>
    <n v="886.23"/>
    <x v="5"/>
    <x v="3"/>
    <s v="Card"/>
    <s v="Maintenance Services"/>
    <n v="1"/>
  </r>
  <r>
    <x v="4681"/>
    <x v="206"/>
    <s v="CUST_5603"/>
    <n v="242.86"/>
    <x v="2"/>
    <x v="1"/>
    <s v="Transfer"/>
    <s v="Software Vendor"/>
    <n v="1"/>
  </r>
  <r>
    <x v="4682"/>
    <x v="206"/>
    <s v="CUST_6325"/>
    <n v="1028.6600000000001"/>
    <x v="1"/>
    <x v="1"/>
    <s v="Direct Debit"/>
    <s v="Stationary World"/>
    <n v="1"/>
  </r>
  <r>
    <x v="4683"/>
    <x v="206"/>
    <s v="CUST_9997"/>
    <n v="1624.6"/>
    <x v="9"/>
    <x v="0"/>
    <s v="Direct Debit"/>
    <s v="Legal Advisors"/>
    <n v="1"/>
  </r>
  <r>
    <x v="4684"/>
    <x v="206"/>
    <s v="CUST_7349"/>
    <n v="1322.39"/>
    <x v="2"/>
    <x v="0"/>
    <s v="Direct Debit"/>
    <s v="Stationary World"/>
    <n v="1"/>
  </r>
  <r>
    <x v="4685"/>
    <x v="206"/>
    <s v="CUST_8314"/>
    <n v="1199.08"/>
    <x v="10"/>
    <x v="2"/>
    <s v="Transfer"/>
    <s v="Marketing Agency Ltd"/>
    <n v="1"/>
  </r>
  <r>
    <x v="4686"/>
    <x v="206"/>
    <s v="CUST_3686"/>
    <n v="229.45"/>
    <x v="6"/>
    <x v="0"/>
    <s v="Transfer"/>
    <s v="City Hotel"/>
    <n v="1"/>
  </r>
  <r>
    <x v="4687"/>
    <x v="206"/>
    <s v="CUST_5655"/>
    <n v="1449.14"/>
    <x v="10"/>
    <x v="2"/>
    <s v="Cash"/>
    <s v="City Hotel"/>
    <n v="1"/>
  </r>
  <r>
    <x v="4688"/>
    <x v="206"/>
    <s v="CUST_2341"/>
    <n v="77.62"/>
    <x v="2"/>
    <x v="2"/>
    <s v="Cash"/>
    <s v="Conference Center"/>
    <n v="1"/>
  </r>
  <r>
    <x v="4689"/>
    <x v="206"/>
    <s v="CUST_9872"/>
    <n v="1371.44"/>
    <x v="1"/>
    <x v="2"/>
    <s v="Card"/>
    <s v="Legal Advisors"/>
    <n v="1"/>
  </r>
  <r>
    <x v="4690"/>
    <x v="206"/>
    <s v="CUST_7839"/>
    <n v="887"/>
    <x v="1"/>
    <x v="0"/>
    <s v="Direct Debit"/>
    <s v="Software Vendor"/>
    <n v="1"/>
  </r>
  <r>
    <x v="4691"/>
    <x v="206"/>
    <s v="CUST_8145"/>
    <n v="1288.4000000000001"/>
    <x v="2"/>
    <x v="1"/>
    <s v="Cash"/>
    <s v="Office Depot"/>
    <n v="1"/>
  </r>
  <r>
    <x v="4692"/>
    <x v="206"/>
    <s v="CUST_1958"/>
    <n v="717.34"/>
    <x v="4"/>
    <x v="2"/>
    <s v="Direct Debit"/>
    <s v="City Hotel"/>
    <n v="1"/>
  </r>
  <r>
    <x v="4693"/>
    <x v="206"/>
    <s v="CUST_6202"/>
    <n v="55.85"/>
    <x v="3"/>
    <x v="2"/>
    <s v="Direct Debit"/>
    <s v="Unknown Merchant"/>
    <n v="1"/>
  </r>
  <r>
    <x v="4694"/>
    <x v="206"/>
    <s v="CUST_5829"/>
    <n v="436.5"/>
    <x v="1"/>
    <x v="1"/>
    <s v="Cash"/>
    <s v="British Airways"/>
    <n v="1"/>
  </r>
  <r>
    <x v="4695"/>
    <x v="206"/>
    <s v="CUST_4853"/>
    <n v="1237.26"/>
    <x v="6"/>
    <x v="0"/>
    <s v="Transfer"/>
    <s v="Cloud Services Inc"/>
    <n v="1"/>
  </r>
  <r>
    <x v="4696"/>
    <x v="206"/>
    <s v="CUST_8391"/>
    <n v="1630.7"/>
    <x v="7"/>
    <x v="0"/>
    <s v="Transfer"/>
    <s v="Unknown Merchant"/>
    <n v="1"/>
  </r>
  <r>
    <x v="4697"/>
    <x v="206"/>
    <s v="CUST_1107"/>
    <n v="1287.96"/>
    <x v="0"/>
    <x v="2"/>
    <s v="Transfer"/>
    <s v="Conference Center"/>
    <n v="1"/>
  </r>
  <r>
    <x v="4698"/>
    <x v="206"/>
    <s v="CUST_7413"/>
    <n v="1014.48"/>
    <x v="7"/>
    <x v="3"/>
    <s v="Card"/>
    <s v="Power Supply Co"/>
    <n v="1"/>
  </r>
  <r>
    <x v="4699"/>
    <x v="206"/>
    <s v="CUST_8699"/>
    <n v="60.29"/>
    <x v="5"/>
    <x v="1"/>
    <s v="Cash"/>
    <s v="Power Supply Co"/>
    <n v="1"/>
  </r>
  <r>
    <x v="4700"/>
    <x v="207"/>
    <s v="CUST_9311"/>
    <n v="1673.95"/>
    <x v="5"/>
    <x v="1"/>
    <s v="Transfer"/>
    <s v="Stationary World"/>
    <n v="1"/>
  </r>
  <r>
    <x v="4701"/>
    <x v="207"/>
    <s v="CUST_1294"/>
    <n v="1379.31"/>
    <x v="8"/>
    <x v="2"/>
    <s v="Card"/>
    <s v="Stationary World"/>
    <n v="1"/>
  </r>
  <r>
    <x v="4702"/>
    <x v="207"/>
    <s v="CUST_6777"/>
    <n v="446.16"/>
    <x v="10"/>
    <x v="2"/>
    <s v="Direct Debit"/>
    <s v="British Airways"/>
    <n v="1"/>
  </r>
  <r>
    <x v="4703"/>
    <x v="207"/>
    <s v="CUST_5290"/>
    <n v="312.85000000000002"/>
    <x v="6"/>
    <x v="3"/>
    <s v="Cash"/>
    <s v="Industrial Supply Co"/>
    <n v="1"/>
  </r>
  <r>
    <x v="4704"/>
    <x v="207"/>
    <s v="CUST_4303"/>
    <n v="1231.3499999999999"/>
    <x v="5"/>
    <x v="2"/>
    <s v="Cash"/>
    <s v="Conference Center"/>
    <n v="1"/>
  </r>
  <r>
    <x v="4705"/>
    <x v="207"/>
    <s v="CUST_7603"/>
    <n v="1642.52"/>
    <x v="1"/>
    <x v="2"/>
    <s v="Direct Debit"/>
    <s v="Tech Solutions Ltd"/>
    <n v="1"/>
  </r>
  <r>
    <x v="4706"/>
    <x v="207"/>
    <s v="CUST_1305"/>
    <n v="1844.1"/>
    <x v="7"/>
    <x v="2"/>
    <s v="Transfer"/>
    <s v="Marketing Agency Ltd"/>
    <n v="1"/>
  </r>
  <r>
    <x v="4707"/>
    <x v="207"/>
    <s v="CUST_9274"/>
    <n v="1440.24"/>
    <x v="8"/>
    <x v="3"/>
    <s v="Cash"/>
    <s v="Industrial Supply Co"/>
    <n v="1"/>
  </r>
  <r>
    <x v="4708"/>
    <x v="207"/>
    <s v="CUST_2460"/>
    <n v="750.05"/>
    <x v="3"/>
    <x v="1"/>
    <s v="Direct Debit"/>
    <s v="Office Depot"/>
    <n v="1"/>
  </r>
  <r>
    <x v="4709"/>
    <x v="207"/>
    <s v="CUST_3786"/>
    <n v="19074.8"/>
    <x v="4"/>
    <x v="0"/>
    <s v="Cash"/>
    <s v="British Airways"/>
    <n v="1"/>
  </r>
  <r>
    <x v="4710"/>
    <x v="207"/>
    <s v="CUST_5607"/>
    <n v="1295.96"/>
    <x v="0"/>
    <x v="3"/>
    <s v="Card"/>
    <s v="British Airways"/>
    <n v="1"/>
  </r>
  <r>
    <x v="4711"/>
    <x v="207"/>
    <s v="CUST_4078"/>
    <n v="1666.54"/>
    <x v="3"/>
    <x v="0"/>
    <s v="Cash"/>
    <s v="Tech Solutions Ltd"/>
    <n v="1"/>
  </r>
  <r>
    <x v="4712"/>
    <x v="207"/>
    <s v="CUST_6551"/>
    <n v="312.23"/>
    <x v="0"/>
    <x v="0"/>
    <s v="Card"/>
    <s v="Tech Solutions Ltd"/>
    <n v="1"/>
  </r>
  <r>
    <x v="4713"/>
    <x v="207"/>
    <s v="CUST_9458"/>
    <n v="323.5"/>
    <x v="8"/>
    <x v="3"/>
    <s v="Cash"/>
    <s v="Advisory Partners"/>
    <n v="1"/>
  </r>
  <r>
    <x v="4714"/>
    <x v="207"/>
    <s v="CUST_8959"/>
    <n v="1053.99"/>
    <x v="0"/>
    <x v="2"/>
    <s v="Card"/>
    <s v="Cloud Services Inc"/>
    <n v="1"/>
  </r>
  <r>
    <x v="4715"/>
    <x v="207"/>
    <s v="CUST_7574"/>
    <n v="1593.41"/>
    <x v="0"/>
    <x v="2"/>
    <s v="Cash"/>
    <s v="Legal Advisors"/>
    <n v="1"/>
  </r>
  <r>
    <x v="4716"/>
    <x v="207"/>
    <s v="CUST_5684"/>
    <n v="1785.82"/>
    <x v="7"/>
    <x v="3"/>
    <s v="Transfer"/>
    <s v="Legal Advisors"/>
    <n v="1"/>
  </r>
  <r>
    <x v="4717"/>
    <x v="207"/>
    <s v="CUST_9031"/>
    <n v="795.12"/>
    <x v="4"/>
    <x v="3"/>
    <s v="Transfer"/>
    <s v="Learning Academy"/>
    <n v="1"/>
  </r>
  <r>
    <x v="4718"/>
    <x v="207"/>
    <s v="CUST_3407"/>
    <n v="1428.35"/>
    <x v="2"/>
    <x v="2"/>
    <s v="Transfer"/>
    <s v="City Hotel"/>
    <n v="1"/>
  </r>
  <r>
    <x v="4719"/>
    <x v="207"/>
    <s v="CUST_2919"/>
    <n v="549.09"/>
    <x v="2"/>
    <x v="1"/>
    <s v="Card"/>
    <s v="Unknown Merchant"/>
    <n v="1"/>
  </r>
  <r>
    <x v="4720"/>
    <x v="208"/>
    <s v="CUST_6393"/>
    <n v="687.3"/>
    <x v="1"/>
    <x v="1"/>
    <s v="Direct Debit"/>
    <s v="Advisory Partners"/>
    <n v="1"/>
  </r>
  <r>
    <x v="4721"/>
    <x v="208"/>
    <s v="CUST_7736"/>
    <n v="663.39"/>
    <x v="8"/>
    <x v="1"/>
    <s v="Transfer"/>
    <s v="Conference Center"/>
    <n v="1"/>
  </r>
  <r>
    <x v="4722"/>
    <x v="208"/>
    <s v="CUST_7600"/>
    <n v="529.48"/>
    <x v="2"/>
    <x v="1"/>
    <s v="Transfer"/>
    <s v="Learning Academy"/>
    <n v="1"/>
  </r>
  <r>
    <x v="4723"/>
    <x v="208"/>
    <s v="CUST_1340"/>
    <n v="1687.23"/>
    <x v="8"/>
    <x v="2"/>
    <s v="Direct Debit"/>
    <s v="Learning Academy"/>
    <n v="1"/>
  </r>
  <r>
    <x v="4724"/>
    <x v="208"/>
    <s v="CUST_6675"/>
    <n v="803.08"/>
    <x v="4"/>
    <x v="2"/>
    <s v="Card"/>
    <s v="Learning Academy"/>
    <n v="1"/>
  </r>
  <r>
    <x v="4725"/>
    <x v="208"/>
    <s v="CUST_5008"/>
    <n v="1173.53"/>
    <x v="4"/>
    <x v="3"/>
    <s v="Cash"/>
    <s v="Tech Solutions Ltd"/>
    <n v="1"/>
  </r>
  <r>
    <x v="4726"/>
    <x v="208"/>
    <s v="CUST_1870"/>
    <n v="301.49"/>
    <x v="0"/>
    <x v="2"/>
    <s v="Transfer"/>
    <s v="Advisory Partners"/>
    <n v="1"/>
  </r>
  <r>
    <x v="4727"/>
    <x v="208"/>
    <s v="CUST_7646"/>
    <n v="581.51"/>
    <x v="6"/>
    <x v="2"/>
    <s v="Transfer"/>
    <s v="Unknown Merchant"/>
    <n v="1"/>
  </r>
  <r>
    <x v="4728"/>
    <x v="208"/>
    <s v="CUST_5906"/>
    <n v="656.23"/>
    <x v="6"/>
    <x v="0"/>
    <s v="Transfer"/>
    <s v="Industrial Supply Co"/>
    <n v="1"/>
  </r>
  <r>
    <x v="4729"/>
    <x v="208"/>
    <s v="CUST_1810"/>
    <n v="1713.36"/>
    <x v="5"/>
    <x v="3"/>
    <s v="Direct Debit"/>
    <s v="Maintenance Services"/>
    <n v="1"/>
  </r>
  <r>
    <x v="4730"/>
    <x v="208"/>
    <s v="CUST_1858"/>
    <n v="1789.78"/>
    <x v="7"/>
    <x v="1"/>
    <s v="Direct Debit"/>
    <s v="Unknown Merchant"/>
    <n v="1"/>
  </r>
  <r>
    <x v="4731"/>
    <x v="208"/>
    <s v="CUST_7766"/>
    <n v="735.44"/>
    <x v="4"/>
    <x v="3"/>
    <s v="Cash"/>
    <s v="Office Depot"/>
    <n v="1"/>
  </r>
  <r>
    <x v="4732"/>
    <x v="208"/>
    <s v="CUST_3916"/>
    <n v="1430.42"/>
    <x v="9"/>
    <x v="3"/>
    <s v="Cash"/>
    <s v="Cloud Services Inc"/>
    <n v="1"/>
  </r>
  <r>
    <x v="4733"/>
    <x v="208"/>
    <s v="CUST_1108"/>
    <n v="1721.95"/>
    <x v="6"/>
    <x v="2"/>
    <s v="Card"/>
    <s v="Unknown Merchant"/>
    <n v="1"/>
  </r>
  <r>
    <x v="4734"/>
    <x v="208"/>
    <s v="CUST_9243"/>
    <n v="928.8"/>
    <x v="4"/>
    <x v="1"/>
    <s v="Transfer"/>
    <s v="Office Depot"/>
    <n v="1"/>
  </r>
  <r>
    <x v="4735"/>
    <x v="208"/>
    <s v="CUST_8400"/>
    <n v="1940.48"/>
    <x v="0"/>
    <x v="0"/>
    <s v="Card"/>
    <s v="City Hotel"/>
    <n v="1"/>
  </r>
  <r>
    <x v="4736"/>
    <x v="208"/>
    <s v="CUST_8252"/>
    <n v="583.24"/>
    <x v="3"/>
    <x v="3"/>
    <s v="Direct Debit"/>
    <s v="Office Depot"/>
    <n v="1"/>
  </r>
  <r>
    <x v="4737"/>
    <x v="208"/>
    <s v="CUST_5825"/>
    <n v="1711.69"/>
    <x v="2"/>
    <x v="0"/>
    <s v="Card"/>
    <s v="Legal Advisors"/>
    <n v="1"/>
  </r>
  <r>
    <x v="4738"/>
    <x v="208"/>
    <s v="CUST_2618"/>
    <n v="1409.95"/>
    <x v="8"/>
    <x v="1"/>
    <s v="Card"/>
    <s v="Cloud Services Inc"/>
    <n v="1"/>
  </r>
  <r>
    <x v="4739"/>
    <x v="208"/>
    <s v="CUST_7668"/>
    <n v="1536.27"/>
    <x v="7"/>
    <x v="2"/>
    <s v="Direct Debit"/>
    <s v="British Airways"/>
    <n v="1"/>
  </r>
  <r>
    <x v="4740"/>
    <x v="208"/>
    <s v="CUST_4466"/>
    <n v="10440.68"/>
    <x v="1"/>
    <x v="2"/>
    <s v="Card"/>
    <s v="Advisory Partners"/>
    <n v="1"/>
  </r>
  <r>
    <x v="4741"/>
    <x v="208"/>
    <s v="CUST_8432"/>
    <n v="964.19"/>
    <x v="4"/>
    <x v="2"/>
    <s v="Direct Debit"/>
    <s v="Stationary World"/>
    <n v="1"/>
  </r>
  <r>
    <x v="4742"/>
    <x v="209"/>
    <s v="CUST_4845"/>
    <n v="1161.3900000000001"/>
    <x v="10"/>
    <x v="2"/>
    <s v="Cash"/>
    <s v="Unknown Merchant"/>
    <n v="1"/>
  </r>
  <r>
    <x v="4743"/>
    <x v="209"/>
    <s v="CUST_1556"/>
    <n v="1513.77"/>
    <x v="7"/>
    <x v="2"/>
    <s v="Cash"/>
    <s v="Legal Advisors"/>
    <n v="1"/>
  </r>
  <r>
    <x v="4744"/>
    <x v="209"/>
    <s v="CUST_6078"/>
    <n v="142.12"/>
    <x v="2"/>
    <x v="3"/>
    <s v="Transfer"/>
    <s v="Office Depot"/>
    <n v="1"/>
  </r>
  <r>
    <x v="4745"/>
    <x v="209"/>
    <s v="CUST_4525"/>
    <n v="899.29"/>
    <x v="1"/>
    <x v="0"/>
    <s v="Direct Debit"/>
    <s v="Maintenance Services"/>
    <n v="1"/>
  </r>
  <r>
    <x v="4746"/>
    <x v="209"/>
    <s v="CUST_1441"/>
    <n v="704.59"/>
    <x v="7"/>
    <x v="1"/>
    <s v="Direct Debit"/>
    <s v="Legal Advisors"/>
    <n v="1"/>
  </r>
  <r>
    <x v="4747"/>
    <x v="209"/>
    <s v="CUST_1726"/>
    <n v="546.13"/>
    <x v="3"/>
    <x v="2"/>
    <s v="Cash"/>
    <s v="Marketing Agency Ltd"/>
    <n v="1"/>
  </r>
  <r>
    <x v="4748"/>
    <x v="209"/>
    <s v="CUST_1695"/>
    <n v="1935.74"/>
    <x v="7"/>
    <x v="2"/>
    <s v="Cash"/>
    <s v="Maintenance Services"/>
    <n v="1"/>
  </r>
  <r>
    <x v="4749"/>
    <x v="209"/>
    <s v="CUST_7599"/>
    <n v="1191.07"/>
    <x v="0"/>
    <x v="2"/>
    <s v="Direct Debit"/>
    <s v="Tech Solutions Ltd"/>
    <n v="1"/>
  </r>
  <r>
    <x v="4750"/>
    <x v="209"/>
    <s v="CUST_7358"/>
    <n v="1995.04"/>
    <x v="9"/>
    <x v="2"/>
    <s v="Card"/>
    <s v="Advisory Partners"/>
    <n v="1"/>
  </r>
  <r>
    <x v="4751"/>
    <x v="209"/>
    <s v="CUST_4521"/>
    <n v="531.62"/>
    <x v="8"/>
    <x v="2"/>
    <s v="Card"/>
    <s v="Power Supply Co"/>
    <n v="1"/>
  </r>
  <r>
    <x v="4752"/>
    <x v="209"/>
    <s v="CUST_8579"/>
    <n v="1726.11"/>
    <x v="4"/>
    <x v="2"/>
    <s v="Transfer"/>
    <s v="Conference Center"/>
    <n v="1"/>
  </r>
  <r>
    <x v="4753"/>
    <x v="209"/>
    <s v="CUST_8269"/>
    <n v="207.48"/>
    <x v="8"/>
    <x v="1"/>
    <s v="Card"/>
    <s v="Legal Advisors"/>
    <n v="1"/>
  </r>
  <r>
    <x v="4754"/>
    <x v="209"/>
    <s v="CUST_9750"/>
    <n v="1686.96"/>
    <x v="2"/>
    <x v="0"/>
    <s v="Transfer"/>
    <s v="Tech Solutions Ltd"/>
    <n v="1"/>
  </r>
  <r>
    <x v="4755"/>
    <x v="209"/>
    <s v="CUST_2184"/>
    <n v="1037.45"/>
    <x v="0"/>
    <x v="2"/>
    <s v="Direct Debit"/>
    <s v="Power Supply Co"/>
    <n v="1"/>
  </r>
  <r>
    <x v="4756"/>
    <x v="209"/>
    <s v="CUST_4365"/>
    <n v="801.69"/>
    <x v="9"/>
    <x v="1"/>
    <s v="Transfer"/>
    <s v="Legal Advisors"/>
    <n v="1"/>
  </r>
  <r>
    <x v="4757"/>
    <x v="209"/>
    <s v="CUST_2677"/>
    <n v="1638.28"/>
    <x v="8"/>
    <x v="1"/>
    <s v="Card"/>
    <s v="Unknown Merchant"/>
    <n v="1"/>
  </r>
  <r>
    <x v="4758"/>
    <x v="209"/>
    <s v="CUST_5922"/>
    <n v="123.12"/>
    <x v="6"/>
    <x v="0"/>
    <s v="Card"/>
    <s v="Unknown Merchant"/>
    <n v="1"/>
  </r>
  <r>
    <x v="4759"/>
    <x v="209"/>
    <s v="CUST_6529"/>
    <n v="984"/>
    <x v="3"/>
    <x v="1"/>
    <s v="Direct Debit"/>
    <s v="Unknown Merchant"/>
    <n v="1"/>
  </r>
  <r>
    <x v="4760"/>
    <x v="209"/>
    <s v="CUST_2868"/>
    <n v="1305.31"/>
    <x v="2"/>
    <x v="0"/>
    <s v="Direct Debit"/>
    <s v="City Hotel"/>
    <n v="1"/>
  </r>
  <r>
    <x v="4761"/>
    <x v="209"/>
    <s v="CUST_6819"/>
    <n v="534.76"/>
    <x v="8"/>
    <x v="3"/>
    <s v="Direct Debit"/>
    <s v="Unknown Merchant"/>
    <n v="1"/>
  </r>
  <r>
    <x v="4762"/>
    <x v="209"/>
    <s v="CUST_8890"/>
    <n v="1159.82"/>
    <x v="0"/>
    <x v="2"/>
    <s v="Card"/>
    <s v="Software Vendor"/>
    <n v="1"/>
  </r>
  <r>
    <x v="4763"/>
    <x v="209"/>
    <s v="CUST_2721"/>
    <n v="1444.65"/>
    <x v="3"/>
    <x v="0"/>
    <s v="Transfer"/>
    <s v="Office Depot"/>
    <n v="1"/>
  </r>
  <r>
    <x v="4764"/>
    <x v="209"/>
    <s v="CUST_1002"/>
    <n v="962.44"/>
    <x v="5"/>
    <x v="1"/>
    <s v="Card"/>
    <s v="Industrial Supply Co"/>
    <n v="1"/>
  </r>
  <r>
    <x v="4765"/>
    <x v="209"/>
    <s v="CUST_9768"/>
    <n v="716.21"/>
    <x v="4"/>
    <x v="0"/>
    <s v="Card"/>
    <s v="Conference Center"/>
    <n v="1"/>
  </r>
  <r>
    <x v="4766"/>
    <x v="209"/>
    <s v="CUST_4131"/>
    <n v="561.9"/>
    <x v="1"/>
    <x v="2"/>
    <s v="Cash"/>
    <s v="Software Vendor"/>
    <n v="1"/>
  </r>
  <r>
    <x v="4767"/>
    <x v="209"/>
    <s v="CUST_6733"/>
    <n v="707.83"/>
    <x v="9"/>
    <x v="0"/>
    <s v="Card"/>
    <s v="Advisory Partners"/>
    <n v="1"/>
  </r>
  <r>
    <x v="4768"/>
    <x v="210"/>
    <s v="CUST_2636"/>
    <n v="345.76"/>
    <x v="9"/>
    <x v="0"/>
    <s v="Card"/>
    <s v="Marketing Agency Ltd"/>
    <n v="1"/>
  </r>
  <r>
    <x v="4769"/>
    <x v="210"/>
    <s v="CUST_6088"/>
    <n v="1160.78"/>
    <x v="8"/>
    <x v="3"/>
    <s v="Card"/>
    <s v="City Hotel"/>
    <n v="1"/>
  </r>
  <r>
    <x v="4770"/>
    <x v="210"/>
    <s v="CUST_8725"/>
    <n v="1170.3399999999999"/>
    <x v="4"/>
    <x v="0"/>
    <s v="Direct Debit"/>
    <s v="Office Depot"/>
    <n v="1"/>
  </r>
  <r>
    <x v="4771"/>
    <x v="210"/>
    <s v="CUST_1780"/>
    <n v="19757.62"/>
    <x v="3"/>
    <x v="2"/>
    <s v="Direct Debit"/>
    <s v="Cloud Services Inc"/>
    <n v="1"/>
  </r>
  <r>
    <x v="4772"/>
    <x v="210"/>
    <s v="CUST_9766"/>
    <n v="1108.51"/>
    <x v="3"/>
    <x v="2"/>
    <s v="Cash"/>
    <s v="Power Supply Co"/>
    <n v="1"/>
  </r>
  <r>
    <x v="4773"/>
    <x v="210"/>
    <s v="CUST_7846"/>
    <n v="1747.43"/>
    <x v="6"/>
    <x v="2"/>
    <s v="Direct Debit"/>
    <s v="City Hotel"/>
    <n v="1"/>
  </r>
  <r>
    <x v="4774"/>
    <x v="210"/>
    <s v="CUST_9043"/>
    <n v="715.51"/>
    <x v="5"/>
    <x v="0"/>
    <s v="Card"/>
    <s v="Cloud Services Inc"/>
    <n v="1"/>
  </r>
  <r>
    <x v="4775"/>
    <x v="210"/>
    <s v="CUST_6451"/>
    <n v="89.84"/>
    <x v="8"/>
    <x v="3"/>
    <s v="Card"/>
    <s v="Power Supply Co"/>
    <n v="1"/>
  </r>
  <r>
    <x v="4776"/>
    <x v="210"/>
    <s v="CUST_5855"/>
    <n v="545.95000000000005"/>
    <x v="7"/>
    <x v="1"/>
    <s v="Transfer"/>
    <s v="Learning Academy"/>
    <n v="1"/>
  </r>
  <r>
    <x v="4777"/>
    <x v="210"/>
    <s v="CUST_9385"/>
    <n v="88.99"/>
    <x v="7"/>
    <x v="0"/>
    <s v="Card"/>
    <s v="Legal Advisors"/>
    <n v="1"/>
  </r>
  <r>
    <x v="4778"/>
    <x v="210"/>
    <s v="CUST_4306"/>
    <n v="188.89"/>
    <x v="8"/>
    <x v="2"/>
    <s v="Transfer"/>
    <s v="Power Supply Co"/>
    <n v="1"/>
  </r>
  <r>
    <x v="4779"/>
    <x v="210"/>
    <s v="CUST_4748"/>
    <n v="151.16999999999999"/>
    <x v="2"/>
    <x v="3"/>
    <s v="Direct Debit"/>
    <s v="Legal Advisors"/>
    <n v="1"/>
  </r>
  <r>
    <x v="4780"/>
    <x v="210"/>
    <s v="CUST_9095"/>
    <n v="1414.95"/>
    <x v="7"/>
    <x v="3"/>
    <s v="Cash"/>
    <s v="Cloud Services Inc"/>
    <n v="1"/>
  </r>
  <r>
    <x v="4781"/>
    <x v="210"/>
    <s v="CUST_9307"/>
    <n v="1688.64"/>
    <x v="2"/>
    <x v="0"/>
    <s v="Cash"/>
    <s v="Advisory Partners"/>
    <n v="1"/>
  </r>
  <r>
    <x v="4782"/>
    <x v="210"/>
    <s v="CUST_7197"/>
    <n v="927.38"/>
    <x v="8"/>
    <x v="1"/>
    <s v="Cash"/>
    <s v="Learning Academy"/>
    <n v="1"/>
  </r>
  <r>
    <x v="4783"/>
    <x v="210"/>
    <s v="CUST_3229"/>
    <n v="1472.8"/>
    <x v="9"/>
    <x v="0"/>
    <s v="Cash"/>
    <s v="Advisory Partners"/>
    <n v="1"/>
  </r>
  <r>
    <x v="4784"/>
    <x v="210"/>
    <s v="CUST_8845"/>
    <n v="1821.58"/>
    <x v="0"/>
    <x v="1"/>
    <s v="Direct Debit"/>
    <s v="Unknown Merchant"/>
    <n v="1"/>
  </r>
  <r>
    <x v="4785"/>
    <x v="210"/>
    <s v="CUST_2192"/>
    <n v="1895.01"/>
    <x v="5"/>
    <x v="1"/>
    <s v="Direct Debit"/>
    <s v="Tech Solutions Ltd"/>
    <n v="1"/>
  </r>
  <r>
    <x v="4786"/>
    <x v="210"/>
    <s v="CUST_5524"/>
    <n v="1584.48"/>
    <x v="9"/>
    <x v="0"/>
    <s v="Card"/>
    <s v="Legal Advisors"/>
    <n v="1"/>
  </r>
  <r>
    <x v="4787"/>
    <x v="210"/>
    <s v="CUST_1494"/>
    <n v="105.21"/>
    <x v="2"/>
    <x v="3"/>
    <s v="Direct Debit"/>
    <s v="Marketing Agency Ltd"/>
    <n v="1"/>
  </r>
  <r>
    <x v="4788"/>
    <x v="210"/>
    <s v="CUST_7575"/>
    <n v="575.88"/>
    <x v="2"/>
    <x v="2"/>
    <s v="Card"/>
    <s v="Software Vendor"/>
    <n v="1"/>
  </r>
  <r>
    <x v="4789"/>
    <x v="210"/>
    <s v="CUST_5241"/>
    <n v="1810.1"/>
    <x v="9"/>
    <x v="2"/>
    <s v="Card"/>
    <s v="Tech Solutions Ltd"/>
    <n v="1"/>
  </r>
  <r>
    <x v="4790"/>
    <x v="210"/>
    <s v="CUST_2888"/>
    <n v="1532.41"/>
    <x v="7"/>
    <x v="2"/>
    <s v="Direct Debit"/>
    <s v="Learning Academy"/>
    <n v="1"/>
  </r>
  <r>
    <x v="4791"/>
    <x v="210"/>
    <s v="CUST_5108"/>
    <n v="1014.65"/>
    <x v="4"/>
    <x v="2"/>
    <s v="Card"/>
    <s v="Software Vendor"/>
    <n v="1"/>
  </r>
  <r>
    <x v="4792"/>
    <x v="210"/>
    <s v="CUST_5218"/>
    <n v="312.89999999999998"/>
    <x v="2"/>
    <x v="0"/>
    <s v="Cash"/>
    <s v="Learning Academy"/>
    <n v="1"/>
  </r>
  <r>
    <x v="4793"/>
    <x v="210"/>
    <s v="CUST_7010"/>
    <n v="896.44"/>
    <x v="3"/>
    <x v="0"/>
    <s v="Direct Debit"/>
    <s v="Industrial Supply Co"/>
    <n v="1"/>
  </r>
  <r>
    <x v="4794"/>
    <x v="210"/>
    <s v="CUST_4928"/>
    <n v="72.11"/>
    <x v="0"/>
    <x v="0"/>
    <s v="Card"/>
    <s v="Software Vendor"/>
    <n v="1"/>
  </r>
  <r>
    <x v="4795"/>
    <x v="211"/>
    <s v="CUST_7748"/>
    <n v="11649.22"/>
    <x v="4"/>
    <x v="2"/>
    <s v="Card"/>
    <s v="Learning Academy"/>
    <n v="1"/>
  </r>
  <r>
    <x v="4796"/>
    <x v="211"/>
    <s v="CUST_6997"/>
    <n v="1454.1"/>
    <x v="6"/>
    <x v="3"/>
    <s v="Cash"/>
    <s v="City Hotel"/>
    <n v="1"/>
  </r>
  <r>
    <x v="4797"/>
    <x v="211"/>
    <s v="CUST_6779"/>
    <n v="1886.52"/>
    <x v="9"/>
    <x v="3"/>
    <s v="Card"/>
    <s v="Unknown Merchant"/>
    <n v="1"/>
  </r>
  <r>
    <x v="4798"/>
    <x v="211"/>
    <s v="CUST_9711"/>
    <n v="1360.11"/>
    <x v="10"/>
    <x v="2"/>
    <s v="Cash"/>
    <s v="Stationary World"/>
    <n v="1"/>
  </r>
  <r>
    <x v="4799"/>
    <x v="211"/>
    <s v="CUST_8761"/>
    <n v="1647.11"/>
    <x v="5"/>
    <x v="3"/>
    <s v="Direct Debit"/>
    <s v="Maintenance Services"/>
    <n v="1"/>
  </r>
  <r>
    <x v="4800"/>
    <x v="211"/>
    <s v="CUST_7548"/>
    <n v="1983.03"/>
    <x v="0"/>
    <x v="0"/>
    <s v="Card"/>
    <s v="Unknown Merchant"/>
    <n v="1"/>
  </r>
  <r>
    <x v="4801"/>
    <x v="211"/>
    <s v="CUST_8295"/>
    <n v="1558.45"/>
    <x v="2"/>
    <x v="1"/>
    <s v="Cash"/>
    <s v="Legal Advisors"/>
    <n v="1"/>
  </r>
  <r>
    <x v="4802"/>
    <x v="211"/>
    <s v="CUST_9458"/>
    <n v="1609.54"/>
    <x v="5"/>
    <x v="2"/>
    <s v="Card"/>
    <s v="Unknown Merchant"/>
    <n v="1"/>
  </r>
  <r>
    <x v="4803"/>
    <x v="211"/>
    <s v="CUST_5888"/>
    <n v="16105.91"/>
    <x v="9"/>
    <x v="3"/>
    <s v="Direct Debit"/>
    <s v="Unknown Merchant"/>
    <n v="1"/>
  </r>
  <r>
    <x v="4804"/>
    <x v="211"/>
    <s v="CUST_5177"/>
    <n v="1490.74"/>
    <x v="4"/>
    <x v="2"/>
    <s v="Direct Debit"/>
    <s v="Legal Advisors"/>
    <n v="1"/>
  </r>
  <r>
    <x v="4805"/>
    <x v="211"/>
    <s v="CUST_1249"/>
    <n v="1703.57"/>
    <x v="4"/>
    <x v="3"/>
    <s v="Direct Debit"/>
    <s v="Power Supply Co"/>
    <n v="1"/>
  </r>
  <r>
    <x v="4806"/>
    <x v="211"/>
    <s v="CUST_6730"/>
    <n v="1589.67"/>
    <x v="9"/>
    <x v="1"/>
    <s v="Cash"/>
    <s v="Maintenance Services"/>
    <n v="1"/>
  </r>
  <r>
    <x v="4807"/>
    <x v="211"/>
    <s v="CUST_4309"/>
    <n v="249.86"/>
    <x v="9"/>
    <x v="2"/>
    <s v="Transfer"/>
    <s v="Advisory Partners"/>
    <n v="1"/>
  </r>
  <r>
    <x v="4808"/>
    <x v="211"/>
    <s v="CUST_4044"/>
    <n v="1129.75"/>
    <x v="8"/>
    <x v="2"/>
    <s v="Card"/>
    <s v="Conference Center"/>
    <n v="1"/>
  </r>
  <r>
    <x v="4809"/>
    <x v="211"/>
    <s v="CUST_2410"/>
    <n v="348.66"/>
    <x v="6"/>
    <x v="1"/>
    <s v="Direct Debit"/>
    <s v="Stationary World"/>
    <n v="1"/>
  </r>
  <r>
    <x v="4810"/>
    <x v="211"/>
    <s v="CUST_7875"/>
    <n v="1474.87"/>
    <x v="0"/>
    <x v="0"/>
    <s v="Cash"/>
    <s v="Power Supply Co"/>
    <n v="1"/>
  </r>
  <r>
    <x v="4811"/>
    <x v="211"/>
    <s v="CUST_4308"/>
    <n v="1474.07"/>
    <x v="2"/>
    <x v="2"/>
    <s v="Cash"/>
    <s v="Office Depot"/>
    <n v="1"/>
  </r>
  <r>
    <x v="4812"/>
    <x v="211"/>
    <s v="CUST_3784"/>
    <n v="1411.07"/>
    <x v="3"/>
    <x v="0"/>
    <s v="Transfer"/>
    <s v="Office Depot"/>
    <n v="1"/>
  </r>
  <r>
    <x v="4813"/>
    <x v="211"/>
    <s v="CUST_6854"/>
    <n v="985.84"/>
    <x v="10"/>
    <x v="2"/>
    <s v="Direct Debit"/>
    <s v="Office Depot"/>
    <n v="1"/>
  </r>
  <r>
    <x v="4814"/>
    <x v="211"/>
    <s v="CUST_1246"/>
    <n v="1237.3"/>
    <x v="4"/>
    <x v="3"/>
    <s v="Cash"/>
    <s v="Marketing Agency Ltd"/>
    <n v="1"/>
  </r>
  <r>
    <x v="4815"/>
    <x v="211"/>
    <s v="CUST_6938"/>
    <n v="1209.56"/>
    <x v="3"/>
    <x v="0"/>
    <s v="Card"/>
    <s v="Maintenance Services"/>
    <n v="1"/>
  </r>
  <r>
    <x v="4816"/>
    <x v="211"/>
    <s v="CUST_8692"/>
    <n v="1824.04"/>
    <x v="2"/>
    <x v="3"/>
    <s v="Card"/>
    <s v="Industrial Supply Co"/>
    <n v="1"/>
  </r>
  <r>
    <x v="4817"/>
    <x v="211"/>
    <s v="CUST_6591"/>
    <n v="1697.35"/>
    <x v="7"/>
    <x v="0"/>
    <s v="Cash"/>
    <s v="Advisory Partners"/>
    <n v="1"/>
  </r>
  <r>
    <x v="4818"/>
    <x v="211"/>
    <s v="CUST_1798"/>
    <n v="419.96"/>
    <x v="8"/>
    <x v="2"/>
    <s v="Card"/>
    <s v="Unknown Merchant"/>
    <n v="1"/>
  </r>
  <r>
    <x v="4819"/>
    <x v="211"/>
    <s v="CUST_7764"/>
    <n v="1299.21"/>
    <x v="5"/>
    <x v="3"/>
    <s v="Direct Debit"/>
    <s v="Software Vendor"/>
    <n v="1"/>
  </r>
  <r>
    <x v="4820"/>
    <x v="211"/>
    <s v="CUST_4909"/>
    <n v="367.22"/>
    <x v="2"/>
    <x v="1"/>
    <s v="Cash"/>
    <s v="British Airways"/>
    <n v="1"/>
  </r>
  <r>
    <x v="4821"/>
    <x v="212"/>
    <s v="CUST_6433"/>
    <n v="1504.33"/>
    <x v="2"/>
    <x v="0"/>
    <s v="Cash"/>
    <s v="Legal Advisors"/>
    <n v="1"/>
  </r>
  <r>
    <x v="4822"/>
    <x v="212"/>
    <s v="CUST_6717"/>
    <n v="694.98"/>
    <x v="7"/>
    <x v="3"/>
    <s v="Card"/>
    <s v="City Hotel"/>
    <n v="1"/>
  </r>
  <r>
    <x v="4823"/>
    <x v="212"/>
    <s v="CUST_7796"/>
    <n v="1523.54"/>
    <x v="8"/>
    <x v="3"/>
    <s v="Direct Debit"/>
    <s v="British Airways"/>
    <n v="1"/>
  </r>
  <r>
    <x v="4824"/>
    <x v="212"/>
    <s v="CUST_1630"/>
    <n v="1722.1"/>
    <x v="9"/>
    <x v="2"/>
    <s v="Transfer"/>
    <s v="Power Supply Co"/>
    <n v="1"/>
  </r>
  <r>
    <x v="4825"/>
    <x v="212"/>
    <s v="CUST_7242"/>
    <n v="993.9"/>
    <x v="5"/>
    <x v="1"/>
    <s v="Transfer"/>
    <s v="Industrial Supply Co"/>
    <n v="1"/>
  </r>
  <r>
    <x v="4826"/>
    <x v="212"/>
    <s v="CUST_8997"/>
    <n v="1891.05"/>
    <x v="8"/>
    <x v="0"/>
    <s v="Direct Debit"/>
    <s v="Software Vendor"/>
    <n v="1"/>
  </r>
  <r>
    <x v="4827"/>
    <x v="212"/>
    <s v="CUST_8361"/>
    <n v="183.57"/>
    <x v="3"/>
    <x v="2"/>
    <s v="Cash"/>
    <s v="Advisory Partners"/>
    <n v="1"/>
  </r>
  <r>
    <x v="4828"/>
    <x v="212"/>
    <s v="CUST_8619"/>
    <n v="1984.78"/>
    <x v="9"/>
    <x v="3"/>
    <s v="Cash"/>
    <s v="Learning Academy"/>
    <n v="1"/>
  </r>
  <r>
    <x v="4829"/>
    <x v="212"/>
    <s v="CUST_9801"/>
    <n v="513.69000000000005"/>
    <x v="2"/>
    <x v="1"/>
    <s v="Direct Debit"/>
    <s v="Industrial Supply Co"/>
    <n v="1"/>
  </r>
  <r>
    <x v="4830"/>
    <x v="212"/>
    <s v="CUST_4645"/>
    <n v="163.09"/>
    <x v="7"/>
    <x v="2"/>
    <s v="Card"/>
    <s v="Power Supply Co"/>
    <n v="1"/>
  </r>
  <r>
    <x v="4831"/>
    <x v="212"/>
    <s v="CUST_2724"/>
    <n v="1969.04"/>
    <x v="1"/>
    <x v="1"/>
    <s v="Direct Debit"/>
    <s v="Office Depot"/>
    <n v="1"/>
  </r>
  <r>
    <x v="4832"/>
    <x v="212"/>
    <s v="CUST_3230"/>
    <n v="142.11000000000001"/>
    <x v="4"/>
    <x v="2"/>
    <s v="Transfer"/>
    <s v="Power Supply Co"/>
    <n v="1"/>
  </r>
  <r>
    <x v="4833"/>
    <x v="212"/>
    <s v="CUST_1864"/>
    <n v="1171.4000000000001"/>
    <x v="10"/>
    <x v="3"/>
    <s v="Card"/>
    <s v="British Airways"/>
    <n v="1"/>
  </r>
  <r>
    <x v="4834"/>
    <x v="212"/>
    <s v="CUST_8604"/>
    <n v="933.01"/>
    <x v="2"/>
    <x v="2"/>
    <s v="Transfer"/>
    <s v="Maintenance Services"/>
    <n v="1"/>
  </r>
  <r>
    <x v="4835"/>
    <x v="212"/>
    <s v="CUST_2436"/>
    <n v="487.04"/>
    <x v="10"/>
    <x v="3"/>
    <s v="Transfer"/>
    <s v="Stationary World"/>
    <n v="1"/>
  </r>
  <r>
    <x v="4836"/>
    <x v="212"/>
    <s v="CUST_2079"/>
    <n v="645.52"/>
    <x v="7"/>
    <x v="3"/>
    <s v="Transfer"/>
    <s v="Marketing Agency Ltd"/>
    <n v="1"/>
  </r>
  <r>
    <x v="4837"/>
    <x v="212"/>
    <s v="CUST_2917"/>
    <n v="19781.349999999999"/>
    <x v="10"/>
    <x v="2"/>
    <s v="Transfer"/>
    <s v="Stationary World"/>
    <n v="1"/>
  </r>
  <r>
    <x v="4838"/>
    <x v="212"/>
    <s v="CUST_3040"/>
    <n v="766.46"/>
    <x v="10"/>
    <x v="3"/>
    <s v="Direct Debit"/>
    <s v="Tech Solutions Ltd"/>
    <n v="1"/>
  </r>
  <r>
    <x v="4839"/>
    <x v="212"/>
    <s v="CUST_3263"/>
    <n v="1503.75"/>
    <x v="1"/>
    <x v="0"/>
    <s v="Cash"/>
    <s v="Advisory Partners"/>
    <n v="1"/>
  </r>
  <r>
    <x v="4840"/>
    <x v="212"/>
    <s v="CUST_3513"/>
    <n v="820.34"/>
    <x v="2"/>
    <x v="3"/>
    <s v="Transfer"/>
    <s v="Power Supply Co"/>
    <n v="1"/>
  </r>
  <r>
    <x v="4841"/>
    <x v="212"/>
    <s v="CUST_6988"/>
    <n v="1909.04"/>
    <x v="0"/>
    <x v="1"/>
    <s v="Card"/>
    <s v="British Airways"/>
    <n v="1"/>
  </r>
  <r>
    <x v="4842"/>
    <x v="212"/>
    <s v="CUST_2394"/>
    <n v="991.6"/>
    <x v="10"/>
    <x v="3"/>
    <s v="Cash"/>
    <s v="Advisory Partners"/>
    <n v="1"/>
  </r>
  <r>
    <x v="4843"/>
    <x v="212"/>
    <s v="CUST_4872"/>
    <n v="1149.1600000000001"/>
    <x v="10"/>
    <x v="1"/>
    <s v="Transfer"/>
    <s v="Industrial Supply Co"/>
    <n v="1"/>
  </r>
  <r>
    <x v="4844"/>
    <x v="212"/>
    <s v="CUST_6189"/>
    <n v="1032.31"/>
    <x v="10"/>
    <x v="1"/>
    <s v="Card"/>
    <s v="Power Supply Co"/>
    <n v="1"/>
  </r>
  <r>
    <x v="4845"/>
    <x v="213"/>
    <s v="CUST_7938"/>
    <n v="806.46"/>
    <x v="6"/>
    <x v="1"/>
    <s v="Transfer"/>
    <s v="Tech Solutions Ltd"/>
    <n v="1"/>
  </r>
  <r>
    <x v="4846"/>
    <x v="213"/>
    <s v="CUST_8002"/>
    <n v="1101.8800000000001"/>
    <x v="8"/>
    <x v="3"/>
    <s v="Card"/>
    <s v="Stationary World"/>
    <n v="1"/>
  </r>
  <r>
    <x v="4847"/>
    <x v="213"/>
    <s v="CUST_3125"/>
    <n v="305.06"/>
    <x v="1"/>
    <x v="3"/>
    <s v="Direct Debit"/>
    <s v="Marketing Agency Ltd"/>
    <n v="1"/>
  </r>
  <r>
    <x v="4848"/>
    <x v="213"/>
    <s v="CUST_5425"/>
    <n v="84.36"/>
    <x v="9"/>
    <x v="3"/>
    <s v="Cash"/>
    <s v="Conference Center"/>
    <n v="1"/>
  </r>
  <r>
    <x v="4849"/>
    <x v="213"/>
    <s v="CUST_1145"/>
    <n v="1453.57"/>
    <x v="2"/>
    <x v="0"/>
    <s v="Transfer"/>
    <s v="City Hotel"/>
    <n v="1"/>
  </r>
  <r>
    <x v="4850"/>
    <x v="213"/>
    <s v="CUST_7704"/>
    <n v="774.94"/>
    <x v="10"/>
    <x v="0"/>
    <s v="Direct Debit"/>
    <s v="Conference Center"/>
    <n v="1"/>
  </r>
  <r>
    <x v="4851"/>
    <x v="213"/>
    <s v="CUST_6891"/>
    <n v="968.96"/>
    <x v="0"/>
    <x v="0"/>
    <s v="Cash"/>
    <s v="Legal Advisors"/>
    <n v="1"/>
  </r>
  <r>
    <x v="4852"/>
    <x v="213"/>
    <s v="CUST_6223"/>
    <n v="1594.86"/>
    <x v="10"/>
    <x v="2"/>
    <s v="Transfer"/>
    <s v="Learning Academy"/>
    <n v="1"/>
  </r>
  <r>
    <x v="4853"/>
    <x v="213"/>
    <s v="CUST_7629"/>
    <n v="9380.1200000000008"/>
    <x v="9"/>
    <x v="2"/>
    <s v="Transfer"/>
    <s v="British Airways"/>
    <n v="1"/>
  </r>
  <r>
    <x v="4854"/>
    <x v="213"/>
    <s v="CUST_7416"/>
    <n v="1642.41"/>
    <x v="6"/>
    <x v="2"/>
    <s v="Transfer"/>
    <s v="Power Supply Co"/>
    <n v="1"/>
  </r>
  <r>
    <x v="4855"/>
    <x v="213"/>
    <s v="CUST_1115"/>
    <n v="1965.39"/>
    <x v="1"/>
    <x v="3"/>
    <s v="Transfer"/>
    <s v="Software Vendor"/>
    <n v="1"/>
  </r>
  <r>
    <x v="4856"/>
    <x v="213"/>
    <s v="CUST_6310"/>
    <n v="499.67"/>
    <x v="5"/>
    <x v="1"/>
    <s v="Direct Debit"/>
    <s v="Unknown Merchant"/>
    <n v="1"/>
  </r>
  <r>
    <x v="4857"/>
    <x v="213"/>
    <s v="CUST_3949"/>
    <n v="1600.12"/>
    <x v="4"/>
    <x v="2"/>
    <s v="Cash"/>
    <s v="City Hotel"/>
    <n v="1"/>
  </r>
  <r>
    <x v="4858"/>
    <x v="213"/>
    <s v="CUST_4644"/>
    <n v="1554.72"/>
    <x v="6"/>
    <x v="0"/>
    <s v="Direct Debit"/>
    <s v="Legal Advisors"/>
    <n v="1"/>
  </r>
  <r>
    <x v="4859"/>
    <x v="213"/>
    <s v="CUST_5006"/>
    <n v="1767.33"/>
    <x v="10"/>
    <x v="2"/>
    <s v="Transfer"/>
    <s v="Industrial Supply Co"/>
    <n v="1"/>
  </r>
  <r>
    <x v="4860"/>
    <x v="213"/>
    <s v="CUST_9609"/>
    <n v="1059.6199999999999"/>
    <x v="7"/>
    <x v="3"/>
    <s v="Card"/>
    <s v="Tech Solutions Ltd"/>
    <n v="1"/>
  </r>
  <r>
    <x v="4861"/>
    <x v="213"/>
    <s v="CUST_6235"/>
    <n v="1894.83"/>
    <x v="10"/>
    <x v="2"/>
    <s v="Card"/>
    <s v="Unknown Merchant"/>
    <n v="1"/>
  </r>
  <r>
    <x v="4862"/>
    <x v="213"/>
    <s v="CUST_9159"/>
    <n v="1252.6600000000001"/>
    <x v="5"/>
    <x v="2"/>
    <s v="Transfer"/>
    <s v="City Hotel"/>
    <n v="1"/>
  </r>
  <r>
    <x v="4863"/>
    <x v="213"/>
    <s v="CUST_8612"/>
    <n v="1678.26"/>
    <x v="6"/>
    <x v="2"/>
    <s v="Transfer"/>
    <s v="Office Depot"/>
    <n v="1"/>
  </r>
  <r>
    <x v="4864"/>
    <x v="213"/>
    <s v="CUST_6439"/>
    <n v="1941.8"/>
    <x v="5"/>
    <x v="2"/>
    <s v="Cash"/>
    <s v="Office Depot"/>
    <n v="1"/>
  </r>
  <r>
    <x v="4865"/>
    <x v="213"/>
    <s v="CUST_3096"/>
    <n v="217.95"/>
    <x v="5"/>
    <x v="3"/>
    <s v="Card"/>
    <s v="British Airways"/>
    <n v="1"/>
  </r>
  <r>
    <x v="4866"/>
    <x v="213"/>
    <s v="CUST_4683"/>
    <n v="381.66"/>
    <x v="9"/>
    <x v="2"/>
    <s v="Direct Debit"/>
    <s v="Conference Center"/>
    <n v="1"/>
  </r>
  <r>
    <x v="4867"/>
    <x v="213"/>
    <s v="CUST_1502"/>
    <n v="6503.82"/>
    <x v="9"/>
    <x v="1"/>
    <s v="Direct Debit"/>
    <s v="Software Vendor"/>
    <n v="1"/>
  </r>
  <r>
    <x v="4868"/>
    <x v="213"/>
    <s v="CUST_9419"/>
    <n v="540.01"/>
    <x v="4"/>
    <x v="3"/>
    <s v="Card"/>
    <s v="Advisory Partners"/>
    <n v="1"/>
  </r>
  <r>
    <x v="4869"/>
    <x v="213"/>
    <s v="CUST_2809"/>
    <n v="594.97"/>
    <x v="2"/>
    <x v="1"/>
    <s v="Card"/>
    <s v="Stationary World"/>
    <n v="1"/>
  </r>
  <r>
    <x v="4870"/>
    <x v="213"/>
    <s v="CUST_4428"/>
    <n v="320.77999999999997"/>
    <x v="4"/>
    <x v="3"/>
    <s v="Transfer"/>
    <s v="Office Depot"/>
    <n v="1"/>
  </r>
  <r>
    <x v="4871"/>
    <x v="213"/>
    <s v="CUST_4196"/>
    <n v="883.06"/>
    <x v="1"/>
    <x v="0"/>
    <s v="Direct Debit"/>
    <s v="City Hotel"/>
    <n v="1"/>
  </r>
  <r>
    <x v="4872"/>
    <x v="214"/>
    <s v="CUST_3472"/>
    <n v="1867.91"/>
    <x v="10"/>
    <x v="1"/>
    <s v="Cash"/>
    <s v="Learning Academy"/>
    <n v="1"/>
  </r>
  <r>
    <x v="4873"/>
    <x v="214"/>
    <s v="CUST_9646"/>
    <n v="1902.45"/>
    <x v="3"/>
    <x v="0"/>
    <s v="Card"/>
    <s v="Learning Academy"/>
    <n v="1"/>
  </r>
  <r>
    <x v="4874"/>
    <x v="214"/>
    <s v="CUST_5225"/>
    <n v="1903.76"/>
    <x v="8"/>
    <x v="0"/>
    <s v="Transfer"/>
    <s v="Unknown Merchant"/>
    <n v="1"/>
  </r>
  <r>
    <x v="4875"/>
    <x v="214"/>
    <s v="CUST_7099"/>
    <n v="1240.52"/>
    <x v="4"/>
    <x v="1"/>
    <s v="Cash"/>
    <s v="Stationary World"/>
    <n v="1"/>
  </r>
  <r>
    <x v="4876"/>
    <x v="214"/>
    <s v="CUST_5666"/>
    <n v="551.04999999999995"/>
    <x v="4"/>
    <x v="3"/>
    <s v="Direct Debit"/>
    <s v="Marketing Agency Ltd"/>
    <n v="1"/>
  </r>
  <r>
    <x v="4877"/>
    <x v="214"/>
    <s v="CUST_2460"/>
    <n v="1942.63"/>
    <x v="1"/>
    <x v="0"/>
    <s v="Cash"/>
    <s v="Office Depot"/>
    <n v="1"/>
  </r>
  <r>
    <x v="4878"/>
    <x v="214"/>
    <s v="CUST_4490"/>
    <n v="688.12"/>
    <x v="5"/>
    <x v="0"/>
    <s v="Cash"/>
    <s v="Marketing Agency Ltd"/>
    <n v="1"/>
  </r>
  <r>
    <x v="4879"/>
    <x v="214"/>
    <s v="CUST_9636"/>
    <n v="463.78"/>
    <x v="10"/>
    <x v="2"/>
    <s v="Transfer"/>
    <s v="Stationary World"/>
    <n v="1"/>
  </r>
  <r>
    <x v="4880"/>
    <x v="214"/>
    <s v="CUST_8982"/>
    <n v="1297.52"/>
    <x v="8"/>
    <x v="1"/>
    <s v="Transfer"/>
    <s v="Power Supply Co"/>
    <n v="1"/>
  </r>
  <r>
    <x v="4881"/>
    <x v="214"/>
    <s v="CUST_4195"/>
    <n v="118.56"/>
    <x v="10"/>
    <x v="3"/>
    <s v="Transfer"/>
    <s v="Software Vendor"/>
    <n v="1"/>
  </r>
  <r>
    <x v="4882"/>
    <x v="214"/>
    <s v="CUST_2674"/>
    <n v="296.11"/>
    <x v="7"/>
    <x v="2"/>
    <s v="Cash"/>
    <s v="Industrial Supply Co"/>
    <n v="1"/>
  </r>
  <r>
    <x v="4883"/>
    <x v="214"/>
    <s v="CUST_3883"/>
    <n v="131.18"/>
    <x v="1"/>
    <x v="3"/>
    <s v="Direct Debit"/>
    <s v="Office Depot"/>
    <n v="1"/>
  </r>
  <r>
    <x v="4884"/>
    <x v="214"/>
    <s v="CUST_2044"/>
    <n v="890.77"/>
    <x v="9"/>
    <x v="0"/>
    <s v="Card"/>
    <s v="Unknown Merchant"/>
    <n v="1"/>
  </r>
  <r>
    <x v="4885"/>
    <x v="214"/>
    <s v="CUST_2620"/>
    <n v="1905.89"/>
    <x v="8"/>
    <x v="3"/>
    <s v="Transfer"/>
    <s v="Unknown Merchant"/>
    <n v="1"/>
  </r>
  <r>
    <x v="4886"/>
    <x v="214"/>
    <s v="CUST_8956"/>
    <n v="1530.53"/>
    <x v="7"/>
    <x v="1"/>
    <s v="Direct Debit"/>
    <s v="Conference Center"/>
    <n v="1"/>
  </r>
  <r>
    <x v="4887"/>
    <x v="214"/>
    <s v="CUST_5725"/>
    <n v="228.29"/>
    <x v="10"/>
    <x v="2"/>
    <s v="Cash"/>
    <s v="British Airways"/>
    <n v="1"/>
  </r>
  <r>
    <x v="4888"/>
    <x v="214"/>
    <s v="CUST_9378"/>
    <n v="1923.5"/>
    <x v="7"/>
    <x v="0"/>
    <s v="Transfer"/>
    <s v="Advisory Partners"/>
    <n v="1"/>
  </r>
  <r>
    <x v="4889"/>
    <x v="214"/>
    <s v="CUST_9021"/>
    <n v="155.58000000000001"/>
    <x v="3"/>
    <x v="3"/>
    <s v="Direct Debit"/>
    <s v="Power Supply Co"/>
    <n v="1"/>
  </r>
  <r>
    <x v="4890"/>
    <x v="214"/>
    <s v="CUST_4148"/>
    <n v="1461.52"/>
    <x v="2"/>
    <x v="3"/>
    <s v="Direct Debit"/>
    <s v="Office Depot"/>
    <n v="1"/>
  </r>
  <r>
    <x v="4891"/>
    <x v="214"/>
    <s v="CUST_7929"/>
    <n v="100.05"/>
    <x v="2"/>
    <x v="3"/>
    <s v="Transfer"/>
    <s v="Maintenance Services"/>
    <n v="1"/>
  </r>
  <r>
    <x v="4892"/>
    <x v="214"/>
    <s v="CUST_9243"/>
    <n v="1168.4000000000001"/>
    <x v="5"/>
    <x v="1"/>
    <s v="Cash"/>
    <s v="Advisory Partners"/>
    <n v="1"/>
  </r>
  <r>
    <x v="4893"/>
    <x v="214"/>
    <s v="CUST_2203"/>
    <n v="371.49"/>
    <x v="1"/>
    <x v="1"/>
    <s v="Card"/>
    <s v="Office Depot"/>
    <n v="1"/>
  </r>
  <r>
    <x v="4894"/>
    <x v="215"/>
    <s v="CUST_4490"/>
    <n v="1042.76"/>
    <x v="8"/>
    <x v="3"/>
    <s v="Cash"/>
    <s v="Maintenance Services"/>
    <n v="1"/>
  </r>
  <r>
    <x v="4895"/>
    <x v="215"/>
    <s v="CUST_4134"/>
    <n v="136.72999999999999"/>
    <x v="8"/>
    <x v="1"/>
    <s v="Card"/>
    <s v="Learning Academy"/>
    <n v="1"/>
  </r>
  <r>
    <x v="4896"/>
    <x v="215"/>
    <s v="CUST_2829"/>
    <n v="533.16"/>
    <x v="8"/>
    <x v="3"/>
    <s v="Direct Debit"/>
    <s v="Conference Center"/>
    <n v="1"/>
  </r>
  <r>
    <x v="4897"/>
    <x v="215"/>
    <s v="CUST_4644"/>
    <n v="387.64"/>
    <x v="6"/>
    <x v="2"/>
    <s v="Transfer"/>
    <s v="Software Vendor"/>
    <n v="1"/>
  </r>
  <r>
    <x v="4898"/>
    <x v="215"/>
    <s v="CUST_4551"/>
    <n v="1497.16"/>
    <x v="7"/>
    <x v="3"/>
    <s v="Card"/>
    <s v="Marketing Agency Ltd"/>
    <n v="1"/>
  </r>
  <r>
    <x v="4899"/>
    <x v="215"/>
    <s v="CUST_7628"/>
    <n v="1626.83"/>
    <x v="2"/>
    <x v="1"/>
    <s v="Cash"/>
    <s v="Office Depot"/>
    <n v="1"/>
  </r>
  <r>
    <x v="4900"/>
    <x v="215"/>
    <s v="CUST_1890"/>
    <n v="905.01"/>
    <x v="9"/>
    <x v="2"/>
    <s v="Cash"/>
    <s v="Unknown Merchant"/>
    <n v="1"/>
  </r>
  <r>
    <x v="4901"/>
    <x v="215"/>
    <s v="CUST_3821"/>
    <n v="1628.45"/>
    <x v="2"/>
    <x v="0"/>
    <s v="Direct Debit"/>
    <s v="Office Depot"/>
    <n v="1"/>
  </r>
  <r>
    <x v="4902"/>
    <x v="215"/>
    <s v="CUST_4977"/>
    <n v="413.3"/>
    <x v="1"/>
    <x v="1"/>
    <s v="Transfer"/>
    <s v="Tech Solutions Ltd"/>
    <n v="1"/>
  </r>
  <r>
    <x v="4903"/>
    <x v="215"/>
    <s v="CUST_6953"/>
    <n v="519.39"/>
    <x v="10"/>
    <x v="0"/>
    <s v="Direct Debit"/>
    <s v="Unknown Merchant"/>
    <n v="1"/>
  </r>
  <r>
    <x v="4904"/>
    <x v="215"/>
    <s v="CUST_4918"/>
    <n v="1334.56"/>
    <x v="8"/>
    <x v="2"/>
    <s v="Card"/>
    <s v="Advisory Partners"/>
    <n v="1"/>
  </r>
  <r>
    <x v="4905"/>
    <x v="215"/>
    <s v="CUST_6972"/>
    <n v="1306.24"/>
    <x v="4"/>
    <x v="1"/>
    <s v="Card"/>
    <s v="City Hotel"/>
    <n v="1"/>
  </r>
  <r>
    <x v="4906"/>
    <x v="215"/>
    <s v="CUST_8837"/>
    <n v="752.78"/>
    <x v="3"/>
    <x v="3"/>
    <s v="Direct Debit"/>
    <s v="Conference Center"/>
    <n v="1"/>
  </r>
  <r>
    <x v="4907"/>
    <x v="215"/>
    <s v="CUST_2189"/>
    <n v="705.64"/>
    <x v="6"/>
    <x v="1"/>
    <s v="Cash"/>
    <s v="Power Supply Co"/>
    <n v="1"/>
  </r>
  <r>
    <x v="4908"/>
    <x v="215"/>
    <s v="CUST_3113"/>
    <n v="167.1"/>
    <x v="2"/>
    <x v="2"/>
    <s v="Direct Debit"/>
    <s v="Office Depot"/>
    <n v="1"/>
  </r>
  <r>
    <x v="4909"/>
    <x v="215"/>
    <s v="CUST_3650"/>
    <n v="1785.7"/>
    <x v="0"/>
    <x v="3"/>
    <s v="Cash"/>
    <s v="Cloud Services Inc"/>
    <n v="1"/>
  </r>
  <r>
    <x v="4910"/>
    <x v="215"/>
    <s v="CUST_1421"/>
    <n v="446.6"/>
    <x v="4"/>
    <x v="3"/>
    <s v="Direct Debit"/>
    <s v="Software Vendor"/>
    <n v="1"/>
  </r>
  <r>
    <x v="4911"/>
    <x v="215"/>
    <s v="CUST_4216"/>
    <n v="1700.93"/>
    <x v="10"/>
    <x v="2"/>
    <s v="Cash"/>
    <s v="Industrial Supply Co"/>
    <n v="1"/>
  </r>
  <r>
    <x v="4912"/>
    <x v="215"/>
    <s v="CUST_2502"/>
    <n v="379.3"/>
    <x v="2"/>
    <x v="1"/>
    <s v="Transfer"/>
    <s v="Industrial Supply Co"/>
    <n v="1"/>
  </r>
  <r>
    <x v="4913"/>
    <x v="215"/>
    <s v="CUST_3750"/>
    <n v="223.78"/>
    <x v="7"/>
    <x v="0"/>
    <s v="Card"/>
    <s v="Advisory Partners"/>
    <n v="1"/>
  </r>
  <r>
    <x v="4914"/>
    <x v="215"/>
    <s v="CUST_5775"/>
    <n v="1523.69"/>
    <x v="7"/>
    <x v="2"/>
    <s v="Transfer"/>
    <s v="Legal Advisors"/>
    <n v="1"/>
  </r>
  <r>
    <x v="4915"/>
    <x v="215"/>
    <s v="CUST_3198"/>
    <n v="1079.3599999999999"/>
    <x v="2"/>
    <x v="3"/>
    <s v="Transfer"/>
    <s v="Advisory Partners"/>
    <n v="1"/>
  </r>
  <r>
    <x v="4916"/>
    <x v="215"/>
    <s v="CUST_6556"/>
    <n v="1693.57"/>
    <x v="6"/>
    <x v="0"/>
    <s v="Card"/>
    <s v="Marketing Agency Ltd"/>
    <n v="1"/>
  </r>
  <r>
    <x v="4917"/>
    <x v="36"/>
    <s v="CUST_1698"/>
    <n v="777.85"/>
    <x v="5"/>
    <x v="3"/>
    <s v="Card"/>
    <s v="Learning Academy"/>
    <n v="1"/>
  </r>
  <r>
    <x v="4918"/>
    <x v="36"/>
    <s v="CUST_1523"/>
    <n v="406.29"/>
    <x v="10"/>
    <x v="3"/>
    <s v="Card"/>
    <s v="Marketing Agency Ltd"/>
    <n v="1"/>
  </r>
  <r>
    <x v="4919"/>
    <x v="36"/>
    <s v="CUST_1126"/>
    <n v="564.28"/>
    <x v="1"/>
    <x v="2"/>
    <s v="Transfer"/>
    <s v="Advisory Partners"/>
    <n v="1"/>
  </r>
  <r>
    <x v="4920"/>
    <x v="36"/>
    <s v="CUST_8186"/>
    <n v="1487.36"/>
    <x v="4"/>
    <x v="2"/>
    <s v="Cash"/>
    <s v="British Airways"/>
    <n v="1"/>
  </r>
  <r>
    <x v="4921"/>
    <x v="36"/>
    <s v="CUST_6232"/>
    <n v="1895.15"/>
    <x v="7"/>
    <x v="1"/>
    <s v="Direct Debit"/>
    <s v="Legal Advisors"/>
    <n v="1"/>
  </r>
  <r>
    <x v="4922"/>
    <x v="36"/>
    <s v="CUST_4389"/>
    <n v="1947.29"/>
    <x v="7"/>
    <x v="3"/>
    <s v="Card"/>
    <s v="Legal Advisors"/>
    <n v="1"/>
  </r>
  <r>
    <x v="4923"/>
    <x v="36"/>
    <s v="CUST_3196"/>
    <n v="1140.8399999999999"/>
    <x v="10"/>
    <x v="0"/>
    <s v="Direct Debit"/>
    <s v="Legal Advisors"/>
    <n v="1"/>
  </r>
  <r>
    <x v="4924"/>
    <x v="36"/>
    <s v="CUST_3810"/>
    <n v="1701.58"/>
    <x v="3"/>
    <x v="0"/>
    <s v="Card"/>
    <s v="Office Depot"/>
    <n v="1"/>
  </r>
  <r>
    <x v="4925"/>
    <x v="36"/>
    <s v="CUST_4220"/>
    <n v="865.09"/>
    <x v="9"/>
    <x v="3"/>
    <s v="Transfer"/>
    <s v="City Hotel"/>
    <n v="1"/>
  </r>
  <r>
    <x v="4926"/>
    <x v="36"/>
    <s v="CUST_8024"/>
    <n v="232.36"/>
    <x v="8"/>
    <x v="1"/>
    <s v="Transfer"/>
    <s v="Office Depot"/>
    <n v="1"/>
  </r>
  <r>
    <x v="4927"/>
    <x v="36"/>
    <s v="CUST_8086"/>
    <n v="1912.38"/>
    <x v="1"/>
    <x v="3"/>
    <s v="Transfer"/>
    <s v="Cloud Services Inc"/>
    <n v="1"/>
  </r>
  <r>
    <x v="4928"/>
    <x v="36"/>
    <s v="CUST_5331"/>
    <n v="182.02"/>
    <x v="7"/>
    <x v="2"/>
    <s v="Cash"/>
    <s v="Learning Academy"/>
    <n v="1"/>
  </r>
  <r>
    <x v="4929"/>
    <x v="36"/>
    <s v="CUST_1490"/>
    <n v="63.38"/>
    <x v="8"/>
    <x v="0"/>
    <s v="Direct Debit"/>
    <s v="Tech Solutions Ltd"/>
    <n v="1"/>
  </r>
  <r>
    <x v="4930"/>
    <x v="36"/>
    <s v="CUST_6109"/>
    <n v="982.22"/>
    <x v="1"/>
    <x v="2"/>
    <s v="Direct Debit"/>
    <s v="Unknown Merchant"/>
    <n v="1"/>
  </r>
  <r>
    <x v="4931"/>
    <x v="36"/>
    <s v="CUST_5493"/>
    <n v="681.13"/>
    <x v="4"/>
    <x v="1"/>
    <s v="Cash"/>
    <s v="Marketing Agency Ltd"/>
    <n v="1"/>
  </r>
  <r>
    <x v="4932"/>
    <x v="36"/>
    <s v="CUST_4225"/>
    <n v="1270.1300000000001"/>
    <x v="4"/>
    <x v="2"/>
    <s v="Direct Debit"/>
    <s v="Software Vendor"/>
    <n v="1"/>
  </r>
  <r>
    <x v="4933"/>
    <x v="36"/>
    <s v="CUST_8099"/>
    <n v="559.38"/>
    <x v="3"/>
    <x v="2"/>
    <s v="Direct Debit"/>
    <s v="British Airways"/>
    <n v="1"/>
  </r>
  <r>
    <x v="4934"/>
    <x v="36"/>
    <s v="CUST_8064"/>
    <n v="1759.38"/>
    <x v="1"/>
    <x v="3"/>
    <s v="Card"/>
    <s v="Unknown Merchant"/>
    <n v="1"/>
  </r>
  <r>
    <x v="4935"/>
    <x v="36"/>
    <s v="CUST_7617"/>
    <n v="15658.08"/>
    <x v="1"/>
    <x v="0"/>
    <s v="Card"/>
    <s v="Software Vendor"/>
    <n v="1"/>
  </r>
  <r>
    <x v="4936"/>
    <x v="36"/>
    <s v="CUST_9587"/>
    <n v="386.78"/>
    <x v="1"/>
    <x v="1"/>
    <s v="Direct Debit"/>
    <s v="Office Depot"/>
    <n v="1"/>
  </r>
  <r>
    <x v="4937"/>
    <x v="36"/>
    <s v="CUST_9897"/>
    <n v="93.37"/>
    <x v="8"/>
    <x v="3"/>
    <s v="Direct Debit"/>
    <s v="Conference Center"/>
    <n v="1"/>
  </r>
  <r>
    <x v="4938"/>
    <x v="36"/>
    <s v="CUST_2699"/>
    <n v="1367.13"/>
    <x v="3"/>
    <x v="0"/>
    <s v="Transfer"/>
    <s v="Learning Academy"/>
    <n v="1"/>
  </r>
  <r>
    <x v="4939"/>
    <x v="36"/>
    <s v="CUST_8413"/>
    <n v="175.17"/>
    <x v="7"/>
    <x v="3"/>
    <s v="Cash"/>
    <s v="Legal Advisors"/>
    <n v="1"/>
  </r>
  <r>
    <x v="4940"/>
    <x v="36"/>
    <s v="CUST_9007"/>
    <n v="1920.99"/>
    <x v="7"/>
    <x v="0"/>
    <s v="Cash"/>
    <s v="Tech Solutions Ltd"/>
    <n v="1"/>
  </r>
  <r>
    <x v="4941"/>
    <x v="36"/>
    <s v="CUST_2050"/>
    <n v="304.87"/>
    <x v="1"/>
    <x v="3"/>
    <s v="Card"/>
    <s v="Industrial Supply Co"/>
    <n v="1"/>
  </r>
  <r>
    <x v="4942"/>
    <x v="36"/>
    <s v="CUST_9095"/>
    <n v="1016.68"/>
    <x v="9"/>
    <x v="2"/>
    <s v="Direct Debit"/>
    <s v="Cloud Services Inc"/>
    <n v="1"/>
  </r>
  <r>
    <x v="4943"/>
    <x v="36"/>
    <s v="CUST_7973"/>
    <n v="1015.54"/>
    <x v="0"/>
    <x v="1"/>
    <s v="Card"/>
    <s v="Office Depot"/>
    <n v="1"/>
  </r>
  <r>
    <x v="4944"/>
    <x v="36"/>
    <s v="CUST_3314"/>
    <n v="1005.89"/>
    <x v="4"/>
    <x v="2"/>
    <s v="Direct Debit"/>
    <s v="Legal Advisors"/>
    <n v="1"/>
  </r>
  <r>
    <x v="4945"/>
    <x v="216"/>
    <s v="CUST_6567"/>
    <n v="1907.56"/>
    <x v="8"/>
    <x v="2"/>
    <s v="Direct Debit"/>
    <s v="City Hotel"/>
    <n v="1"/>
  </r>
  <r>
    <x v="4946"/>
    <x v="216"/>
    <s v="CUST_7082"/>
    <n v="1056.42"/>
    <x v="4"/>
    <x v="0"/>
    <s v="Transfer"/>
    <s v="Office Depot"/>
    <n v="1"/>
  </r>
  <r>
    <x v="4947"/>
    <x v="216"/>
    <s v="CUST_4920"/>
    <n v="1714.39"/>
    <x v="6"/>
    <x v="0"/>
    <s v="Direct Debit"/>
    <s v="Office Depot"/>
    <n v="1"/>
  </r>
  <r>
    <x v="4948"/>
    <x v="216"/>
    <s v="CUST_8833"/>
    <n v="1559.34"/>
    <x v="5"/>
    <x v="2"/>
    <s v="Card"/>
    <s v="Unknown Merchant"/>
    <n v="1"/>
  </r>
  <r>
    <x v="4949"/>
    <x v="216"/>
    <s v="CUST_8124"/>
    <n v="1412.62"/>
    <x v="1"/>
    <x v="0"/>
    <s v="Cash"/>
    <s v="Learning Academy"/>
    <n v="1"/>
  </r>
  <r>
    <x v="4950"/>
    <x v="216"/>
    <s v="CUST_7009"/>
    <n v="240.92"/>
    <x v="0"/>
    <x v="3"/>
    <s v="Card"/>
    <s v="Cloud Services Inc"/>
    <n v="1"/>
  </r>
  <r>
    <x v="4951"/>
    <x v="216"/>
    <s v="CUST_3897"/>
    <n v="1707.06"/>
    <x v="0"/>
    <x v="3"/>
    <s v="Card"/>
    <s v="Learning Academy"/>
    <n v="1"/>
  </r>
  <r>
    <x v="4952"/>
    <x v="216"/>
    <s v="CUST_8080"/>
    <n v="194.44"/>
    <x v="3"/>
    <x v="2"/>
    <s v="Cash"/>
    <s v="Cloud Services Inc"/>
    <n v="1"/>
  </r>
  <r>
    <x v="4953"/>
    <x v="216"/>
    <s v="CUST_1478"/>
    <n v="810.92"/>
    <x v="5"/>
    <x v="0"/>
    <s v="Transfer"/>
    <s v="Marketing Agency Ltd"/>
    <n v="1"/>
  </r>
  <r>
    <x v="4954"/>
    <x v="216"/>
    <s v="CUST_2706"/>
    <n v="756.86"/>
    <x v="3"/>
    <x v="2"/>
    <s v="Direct Debit"/>
    <s v="Unknown Merchant"/>
    <n v="1"/>
  </r>
  <r>
    <x v="4955"/>
    <x v="216"/>
    <s v="CUST_7559"/>
    <n v="858.3"/>
    <x v="9"/>
    <x v="0"/>
    <s v="Transfer"/>
    <s v="Software Vendor"/>
    <n v="1"/>
  </r>
  <r>
    <x v="4956"/>
    <x v="216"/>
    <s v="CUST_4457"/>
    <n v="220.42"/>
    <x v="2"/>
    <x v="3"/>
    <s v="Transfer"/>
    <s v="Unknown Merchant"/>
    <n v="1"/>
  </r>
  <r>
    <x v="4957"/>
    <x v="216"/>
    <s v="CUST_2672"/>
    <n v="668.3"/>
    <x v="0"/>
    <x v="1"/>
    <s v="Transfer"/>
    <s v="Industrial Supply Co"/>
    <n v="1"/>
  </r>
  <r>
    <x v="4958"/>
    <x v="216"/>
    <s v="CUST_4285"/>
    <n v="1633.89"/>
    <x v="5"/>
    <x v="3"/>
    <s v="Card"/>
    <s v="Stationary World"/>
    <n v="1"/>
  </r>
  <r>
    <x v="4959"/>
    <x v="216"/>
    <s v="CUST_3165"/>
    <n v="1616.85"/>
    <x v="3"/>
    <x v="3"/>
    <s v="Cash"/>
    <s v="Cloud Services Inc"/>
    <n v="1"/>
  </r>
  <r>
    <x v="4960"/>
    <x v="216"/>
    <s v="CUST_7906"/>
    <n v="827.81"/>
    <x v="5"/>
    <x v="3"/>
    <s v="Transfer"/>
    <s v="Marketing Agency Ltd"/>
    <n v="1"/>
  </r>
  <r>
    <x v="4961"/>
    <x v="216"/>
    <s v="CUST_5210"/>
    <n v="846.88"/>
    <x v="6"/>
    <x v="0"/>
    <s v="Card"/>
    <s v="Stationary World"/>
    <n v="1"/>
  </r>
  <r>
    <x v="4962"/>
    <x v="216"/>
    <s v="CUST_5326"/>
    <n v="854.67"/>
    <x v="7"/>
    <x v="2"/>
    <s v="Direct Debit"/>
    <s v="Legal Advisors"/>
    <n v="1"/>
  </r>
  <r>
    <x v="4963"/>
    <x v="216"/>
    <s v="CUST_1556"/>
    <n v="1076.3"/>
    <x v="4"/>
    <x v="1"/>
    <s v="Direct Debit"/>
    <s v="Industrial Supply Co"/>
    <n v="1"/>
  </r>
  <r>
    <x v="4964"/>
    <x v="216"/>
    <s v="CUST_1656"/>
    <n v="1136.55"/>
    <x v="0"/>
    <x v="1"/>
    <s v="Card"/>
    <s v="Legal Advisors"/>
    <n v="1"/>
  </r>
  <r>
    <x v="4965"/>
    <x v="216"/>
    <s v="CUST_3284"/>
    <n v="787.6"/>
    <x v="6"/>
    <x v="1"/>
    <s v="Transfer"/>
    <s v="Software Vendor"/>
    <n v="1"/>
  </r>
  <r>
    <x v="4966"/>
    <x v="216"/>
    <s v="CUST_1187"/>
    <n v="751.41"/>
    <x v="8"/>
    <x v="1"/>
    <s v="Direct Debit"/>
    <s v="Learning Academy"/>
    <n v="1"/>
  </r>
  <r>
    <x v="4967"/>
    <x v="216"/>
    <s v="CUST_3659"/>
    <n v="1404.57"/>
    <x v="1"/>
    <x v="0"/>
    <s v="Card"/>
    <s v="Stationary World"/>
    <n v="1"/>
  </r>
  <r>
    <x v="4968"/>
    <x v="217"/>
    <s v="CUST_9946"/>
    <n v="846.89"/>
    <x v="1"/>
    <x v="3"/>
    <s v="Card"/>
    <s v="Marketing Agency Ltd"/>
    <n v="1"/>
  </r>
  <r>
    <x v="4969"/>
    <x v="217"/>
    <s v="CUST_3376"/>
    <n v="1974.5"/>
    <x v="8"/>
    <x v="0"/>
    <s v="Transfer"/>
    <s v="Stationary World"/>
    <n v="1"/>
  </r>
  <r>
    <x v="4970"/>
    <x v="217"/>
    <s v="CUST_3547"/>
    <n v="1718.84"/>
    <x v="4"/>
    <x v="2"/>
    <s v="Direct Debit"/>
    <s v="Marketing Agency Ltd"/>
    <n v="1"/>
  </r>
  <r>
    <x v="4971"/>
    <x v="217"/>
    <s v="CUST_9438"/>
    <n v="148.05000000000001"/>
    <x v="9"/>
    <x v="1"/>
    <s v="Direct Debit"/>
    <s v="Advisory Partners"/>
    <n v="1"/>
  </r>
  <r>
    <x v="4972"/>
    <x v="217"/>
    <s v="CUST_4935"/>
    <n v="1639.96"/>
    <x v="8"/>
    <x v="2"/>
    <s v="Cash"/>
    <s v="Power Supply Co"/>
    <n v="1"/>
  </r>
  <r>
    <x v="4973"/>
    <x v="217"/>
    <s v="CUST_3803"/>
    <n v="1615.52"/>
    <x v="7"/>
    <x v="1"/>
    <s v="Card"/>
    <s v="British Airways"/>
    <n v="1"/>
  </r>
  <r>
    <x v="4974"/>
    <x v="217"/>
    <s v="CUST_6345"/>
    <n v="875.02"/>
    <x v="4"/>
    <x v="2"/>
    <s v="Cash"/>
    <s v="Unknown Merchant"/>
    <n v="1"/>
  </r>
  <r>
    <x v="4975"/>
    <x v="217"/>
    <s v="CUST_5068"/>
    <n v="1833.73"/>
    <x v="9"/>
    <x v="0"/>
    <s v="Card"/>
    <s v="Tech Solutions Ltd"/>
    <n v="1"/>
  </r>
  <r>
    <x v="4976"/>
    <x v="217"/>
    <s v="CUST_8192"/>
    <n v="1161.8499999999999"/>
    <x v="3"/>
    <x v="2"/>
    <s v="Cash"/>
    <s v="British Airways"/>
    <n v="1"/>
  </r>
  <r>
    <x v="4977"/>
    <x v="217"/>
    <s v="CUST_2464"/>
    <n v="841.79"/>
    <x v="5"/>
    <x v="3"/>
    <s v="Transfer"/>
    <s v="Conference Center"/>
    <n v="1"/>
  </r>
  <r>
    <x v="4978"/>
    <x v="217"/>
    <s v="CUST_5321"/>
    <n v="1087.22"/>
    <x v="2"/>
    <x v="3"/>
    <s v="Cash"/>
    <s v="Advisory Partners"/>
    <n v="1"/>
  </r>
  <r>
    <x v="4979"/>
    <x v="217"/>
    <s v="CUST_5267"/>
    <n v="334.3"/>
    <x v="2"/>
    <x v="3"/>
    <s v="Direct Debit"/>
    <s v="Stationary World"/>
    <n v="1"/>
  </r>
  <r>
    <x v="4980"/>
    <x v="217"/>
    <s v="CUST_5732"/>
    <n v="1114.9100000000001"/>
    <x v="5"/>
    <x v="0"/>
    <s v="Card"/>
    <s v="Stationary World"/>
    <n v="1"/>
  </r>
  <r>
    <x v="4981"/>
    <x v="217"/>
    <s v="CUST_2564"/>
    <n v="835.46"/>
    <x v="7"/>
    <x v="0"/>
    <s v="Cash"/>
    <s v="Advisory Partners"/>
    <n v="1"/>
  </r>
  <r>
    <x v="4982"/>
    <x v="217"/>
    <s v="CUST_1870"/>
    <n v="1177.1300000000001"/>
    <x v="6"/>
    <x v="0"/>
    <s v="Cash"/>
    <s v="Cloud Services Inc"/>
    <n v="1"/>
  </r>
  <r>
    <x v="4983"/>
    <x v="217"/>
    <s v="CUST_9749"/>
    <n v="14225.86"/>
    <x v="6"/>
    <x v="3"/>
    <s v="Direct Debit"/>
    <s v="Industrial Supply Co"/>
    <n v="1"/>
  </r>
  <r>
    <x v="4984"/>
    <x v="217"/>
    <s v="CUST_1865"/>
    <n v="293.63"/>
    <x v="10"/>
    <x v="2"/>
    <s v="Cash"/>
    <s v="Advisory Partners"/>
    <n v="1"/>
  </r>
  <r>
    <x v="4985"/>
    <x v="217"/>
    <s v="CUST_5722"/>
    <n v="12009.34"/>
    <x v="2"/>
    <x v="3"/>
    <s v="Transfer"/>
    <s v="Learning Academy"/>
    <n v="1"/>
  </r>
  <r>
    <x v="4986"/>
    <x v="217"/>
    <s v="CUST_5511"/>
    <n v="631.51"/>
    <x v="5"/>
    <x v="0"/>
    <s v="Direct Debit"/>
    <s v="Office Depot"/>
    <n v="1"/>
  </r>
  <r>
    <x v="4987"/>
    <x v="217"/>
    <s v="CUST_9179"/>
    <n v="1774.2"/>
    <x v="1"/>
    <x v="1"/>
    <s v="Cash"/>
    <s v="Office Depot"/>
    <n v="1"/>
  </r>
  <r>
    <x v="4988"/>
    <x v="217"/>
    <s v="CUST_8035"/>
    <n v="129.99"/>
    <x v="1"/>
    <x v="3"/>
    <s v="Direct Debit"/>
    <s v="Power Supply Co"/>
    <n v="1"/>
  </r>
  <r>
    <x v="4989"/>
    <x v="217"/>
    <s v="CUST_9836"/>
    <n v="1063.05"/>
    <x v="3"/>
    <x v="3"/>
    <s v="Card"/>
    <s v="Tech Solutions Ltd"/>
    <n v="1"/>
  </r>
  <r>
    <x v="4990"/>
    <x v="217"/>
    <s v="CUST_8394"/>
    <n v="1556.16"/>
    <x v="5"/>
    <x v="1"/>
    <s v="Direct Debit"/>
    <s v="Learning Academy"/>
    <n v="1"/>
  </r>
  <r>
    <x v="4991"/>
    <x v="218"/>
    <s v="CUST_8390"/>
    <n v="1525.39"/>
    <x v="0"/>
    <x v="1"/>
    <s v="Cash"/>
    <s v="British Airways"/>
    <n v="1"/>
  </r>
  <r>
    <x v="4992"/>
    <x v="218"/>
    <s v="CUST_1133"/>
    <n v="1628.48"/>
    <x v="10"/>
    <x v="2"/>
    <s v="Cash"/>
    <s v="Marketing Agency Ltd"/>
    <n v="1"/>
  </r>
  <r>
    <x v="4993"/>
    <x v="218"/>
    <s v="CUST_1984"/>
    <n v="1914.22"/>
    <x v="0"/>
    <x v="2"/>
    <s v="Cash"/>
    <s v="Industrial Supply Co"/>
    <n v="1"/>
  </r>
  <r>
    <x v="4994"/>
    <x v="218"/>
    <s v="CUST_7467"/>
    <n v="733.66"/>
    <x v="8"/>
    <x v="2"/>
    <s v="Card"/>
    <s v="Office Depot"/>
    <n v="1"/>
  </r>
  <r>
    <x v="4995"/>
    <x v="218"/>
    <s v="CUST_7304"/>
    <n v="910.74"/>
    <x v="10"/>
    <x v="0"/>
    <s v="Cash"/>
    <s v="Stationary World"/>
    <n v="1"/>
  </r>
  <r>
    <x v="4996"/>
    <x v="218"/>
    <s v="CUST_4970"/>
    <n v="1582.78"/>
    <x v="4"/>
    <x v="1"/>
    <s v="Direct Debit"/>
    <s v="City Hotel"/>
    <n v="1"/>
  </r>
  <r>
    <x v="4997"/>
    <x v="218"/>
    <s v="CUST_6476"/>
    <n v="1302.26"/>
    <x v="9"/>
    <x v="3"/>
    <s v="Cash"/>
    <s v="Advisory Partners"/>
    <n v="1"/>
  </r>
  <r>
    <x v="4998"/>
    <x v="218"/>
    <s v="CUST_4965"/>
    <n v="965.86"/>
    <x v="9"/>
    <x v="1"/>
    <s v="Transfer"/>
    <s v="Unknown Merchant"/>
    <n v="1"/>
  </r>
  <r>
    <x v="4999"/>
    <x v="218"/>
    <s v="CUST_2518"/>
    <n v="922.14"/>
    <x v="6"/>
    <x v="2"/>
    <s v="Transfer"/>
    <s v="British Airways"/>
    <n v="1"/>
  </r>
  <r>
    <x v="5000"/>
    <x v="218"/>
    <s v="CUST_4453"/>
    <n v="644.02"/>
    <x v="3"/>
    <x v="1"/>
    <s v="Cash"/>
    <s v="Power Supply Co"/>
    <n v="1"/>
  </r>
  <r>
    <x v="5001"/>
    <x v="218"/>
    <s v="CUST_8382"/>
    <n v="364.11"/>
    <x v="1"/>
    <x v="0"/>
    <s v="Direct Debit"/>
    <s v="British Airways"/>
    <n v="1"/>
  </r>
  <r>
    <x v="5002"/>
    <x v="218"/>
    <s v="CUST_1507"/>
    <n v="271.97000000000003"/>
    <x v="7"/>
    <x v="2"/>
    <s v="Direct Debit"/>
    <s v="Stationary World"/>
    <n v="1"/>
  </r>
  <r>
    <x v="5003"/>
    <x v="218"/>
    <s v="CUST_4462"/>
    <n v="374.09"/>
    <x v="8"/>
    <x v="0"/>
    <s v="Cash"/>
    <s v="Marketing Agency Ltd"/>
    <n v="1"/>
  </r>
  <r>
    <x v="5004"/>
    <x v="218"/>
    <s v="CUST_7858"/>
    <n v="1951.71"/>
    <x v="0"/>
    <x v="3"/>
    <s v="Card"/>
    <s v="British Airways"/>
    <n v="1"/>
  </r>
  <r>
    <x v="5005"/>
    <x v="218"/>
    <s v="CUST_6892"/>
    <n v="1548.2"/>
    <x v="0"/>
    <x v="2"/>
    <s v="Cash"/>
    <s v="Unknown Merchant"/>
    <n v="1"/>
  </r>
  <r>
    <x v="5006"/>
    <x v="218"/>
    <s v="CUST_7617"/>
    <n v="356.61"/>
    <x v="7"/>
    <x v="3"/>
    <s v="Card"/>
    <s v="Maintenance Services"/>
    <n v="1"/>
  </r>
  <r>
    <x v="5007"/>
    <x v="218"/>
    <s v="CUST_3886"/>
    <n v="1790.41"/>
    <x v="1"/>
    <x v="3"/>
    <s v="Direct Debit"/>
    <s v="Tech Solutions Ltd"/>
    <n v="1"/>
  </r>
  <r>
    <x v="5008"/>
    <x v="218"/>
    <s v="CUST_4483"/>
    <n v="1886.56"/>
    <x v="7"/>
    <x v="0"/>
    <s v="Cash"/>
    <s v="Stationary World"/>
    <n v="1"/>
  </r>
  <r>
    <x v="5009"/>
    <x v="218"/>
    <s v="CUST_5378"/>
    <n v="1042.8800000000001"/>
    <x v="3"/>
    <x v="1"/>
    <s v="Card"/>
    <s v="Office Depot"/>
    <n v="1"/>
  </r>
  <r>
    <x v="5010"/>
    <x v="218"/>
    <s v="CUST_6906"/>
    <n v="1987.79"/>
    <x v="3"/>
    <x v="0"/>
    <s v="Cash"/>
    <s v="Power Supply Co"/>
    <n v="1"/>
  </r>
  <r>
    <x v="5011"/>
    <x v="218"/>
    <s v="CUST_9934"/>
    <n v="228.03"/>
    <x v="9"/>
    <x v="1"/>
    <s v="Transfer"/>
    <s v="Conference Center"/>
    <n v="1"/>
  </r>
  <r>
    <x v="5012"/>
    <x v="218"/>
    <s v="CUST_9837"/>
    <n v="1234.5999999999999"/>
    <x v="0"/>
    <x v="3"/>
    <s v="Card"/>
    <s v="British Airways"/>
    <n v="1"/>
  </r>
  <r>
    <x v="5013"/>
    <x v="218"/>
    <s v="CUST_6393"/>
    <n v="1537.86"/>
    <x v="7"/>
    <x v="1"/>
    <s v="Cash"/>
    <s v="Tech Solutions Ltd"/>
    <n v="1"/>
  </r>
  <r>
    <x v="5014"/>
    <x v="218"/>
    <s v="CUST_7131"/>
    <n v="1553.06"/>
    <x v="1"/>
    <x v="1"/>
    <s v="Transfer"/>
    <s v="Conference Center"/>
    <n v="1"/>
  </r>
  <r>
    <x v="5015"/>
    <x v="218"/>
    <s v="CUST_4872"/>
    <n v="1257.1199999999999"/>
    <x v="2"/>
    <x v="0"/>
    <s v="Direct Debit"/>
    <s v="British Airways"/>
    <n v="1"/>
  </r>
  <r>
    <x v="5016"/>
    <x v="218"/>
    <s v="CUST_6137"/>
    <n v="1463.94"/>
    <x v="0"/>
    <x v="1"/>
    <s v="Cash"/>
    <s v="Legal Advisors"/>
    <n v="1"/>
  </r>
  <r>
    <x v="5017"/>
    <x v="218"/>
    <s v="CUST_6263"/>
    <n v="406.52"/>
    <x v="10"/>
    <x v="2"/>
    <s v="Cash"/>
    <s v="Office Depot"/>
    <n v="1"/>
  </r>
  <r>
    <x v="5018"/>
    <x v="218"/>
    <s v="CUST_7890"/>
    <n v="679.23"/>
    <x v="3"/>
    <x v="0"/>
    <s v="Cash"/>
    <s v="Unknown Merchant"/>
    <n v="1"/>
  </r>
  <r>
    <x v="5019"/>
    <x v="218"/>
    <s v="CUST_2477"/>
    <n v="1979.41"/>
    <x v="0"/>
    <x v="1"/>
    <s v="Card"/>
    <s v="Office Depot"/>
    <n v="1"/>
  </r>
  <r>
    <x v="5020"/>
    <x v="218"/>
    <s v="CUST_5214"/>
    <n v="667.86"/>
    <x v="3"/>
    <x v="0"/>
    <s v="Transfer"/>
    <s v="Learning Academy"/>
    <n v="1"/>
  </r>
  <r>
    <x v="5021"/>
    <x v="219"/>
    <s v="CUST_5611"/>
    <n v="10120.02"/>
    <x v="2"/>
    <x v="1"/>
    <s v="Card"/>
    <s v="Learning Academy"/>
    <n v="1"/>
  </r>
  <r>
    <x v="5022"/>
    <x v="219"/>
    <s v="CUST_2136"/>
    <n v="1906.93"/>
    <x v="10"/>
    <x v="1"/>
    <s v="Direct Debit"/>
    <s v="Legal Advisors"/>
    <n v="1"/>
  </r>
  <r>
    <x v="5023"/>
    <x v="219"/>
    <s v="CUST_2072"/>
    <n v="1892.66"/>
    <x v="8"/>
    <x v="3"/>
    <s v="Direct Debit"/>
    <s v="City Hotel"/>
    <n v="1"/>
  </r>
  <r>
    <x v="5024"/>
    <x v="219"/>
    <s v="CUST_1272"/>
    <n v="374.12"/>
    <x v="10"/>
    <x v="2"/>
    <s v="Direct Debit"/>
    <s v="Software Vendor"/>
    <n v="1"/>
  </r>
  <r>
    <x v="5025"/>
    <x v="219"/>
    <s v="CUST_5567"/>
    <n v="746.38"/>
    <x v="7"/>
    <x v="1"/>
    <s v="Transfer"/>
    <s v="Cloud Services Inc"/>
    <n v="1"/>
  </r>
  <r>
    <x v="5026"/>
    <x v="219"/>
    <s v="CUST_2212"/>
    <n v="1543.69"/>
    <x v="3"/>
    <x v="2"/>
    <s v="Cash"/>
    <s v="Stationary World"/>
    <n v="1"/>
  </r>
  <r>
    <x v="5027"/>
    <x v="219"/>
    <s v="CUST_6492"/>
    <n v="427.13"/>
    <x v="0"/>
    <x v="2"/>
    <s v="Card"/>
    <s v="Software Vendor"/>
    <n v="1"/>
  </r>
  <r>
    <x v="5028"/>
    <x v="219"/>
    <s v="CUST_8964"/>
    <n v="308.83999999999997"/>
    <x v="4"/>
    <x v="2"/>
    <s v="Cash"/>
    <s v="Office Depot"/>
    <n v="1"/>
  </r>
  <r>
    <x v="5029"/>
    <x v="219"/>
    <s v="CUST_4431"/>
    <n v="385.52"/>
    <x v="5"/>
    <x v="1"/>
    <s v="Cash"/>
    <s v="Cloud Services Inc"/>
    <n v="1"/>
  </r>
  <r>
    <x v="5030"/>
    <x v="219"/>
    <s v="CUST_2568"/>
    <n v="1322.3"/>
    <x v="1"/>
    <x v="1"/>
    <s v="Transfer"/>
    <s v="Cloud Services Inc"/>
    <n v="1"/>
  </r>
  <r>
    <x v="5031"/>
    <x v="219"/>
    <s v="CUST_1669"/>
    <n v="158.4"/>
    <x v="10"/>
    <x v="3"/>
    <s v="Cash"/>
    <s v="Unknown Merchant"/>
    <n v="1"/>
  </r>
  <r>
    <x v="5032"/>
    <x v="219"/>
    <s v="CUST_1295"/>
    <n v="1345.66"/>
    <x v="7"/>
    <x v="0"/>
    <s v="Cash"/>
    <s v="Conference Center"/>
    <n v="1"/>
  </r>
  <r>
    <x v="5033"/>
    <x v="219"/>
    <s v="CUST_5118"/>
    <n v="462.47"/>
    <x v="5"/>
    <x v="1"/>
    <s v="Cash"/>
    <s v="Marketing Agency Ltd"/>
    <n v="1"/>
  </r>
  <r>
    <x v="5034"/>
    <x v="219"/>
    <s v="CUST_4157"/>
    <n v="1748.14"/>
    <x v="3"/>
    <x v="1"/>
    <s v="Direct Debit"/>
    <s v="Learning Academy"/>
    <n v="1"/>
  </r>
  <r>
    <x v="5035"/>
    <x v="219"/>
    <s v="CUST_5931"/>
    <n v="220.21"/>
    <x v="0"/>
    <x v="1"/>
    <s v="Card"/>
    <s v="Unknown Merchant"/>
    <n v="1"/>
  </r>
  <r>
    <x v="5036"/>
    <x v="219"/>
    <s v="CUST_3460"/>
    <n v="704.46"/>
    <x v="7"/>
    <x v="2"/>
    <s v="Transfer"/>
    <s v="City Hotel"/>
    <n v="1"/>
  </r>
  <r>
    <x v="5037"/>
    <x v="220"/>
    <s v="CUST_2792"/>
    <n v="404.41"/>
    <x v="10"/>
    <x v="0"/>
    <s v="Card"/>
    <s v="Legal Advisors"/>
    <n v="1"/>
  </r>
  <r>
    <x v="5038"/>
    <x v="220"/>
    <s v="CUST_9914"/>
    <n v="1686.97"/>
    <x v="9"/>
    <x v="0"/>
    <s v="Card"/>
    <s v="Unknown Merchant"/>
    <n v="1"/>
  </r>
  <r>
    <x v="5039"/>
    <x v="220"/>
    <s v="CUST_5109"/>
    <n v="1823.06"/>
    <x v="10"/>
    <x v="1"/>
    <s v="Direct Debit"/>
    <s v="Unknown Merchant"/>
    <n v="1"/>
  </r>
  <r>
    <x v="5040"/>
    <x v="220"/>
    <s v="CUST_8574"/>
    <n v="1192"/>
    <x v="1"/>
    <x v="0"/>
    <s v="Card"/>
    <s v="Maintenance Services"/>
    <n v="1"/>
  </r>
  <r>
    <x v="5041"/>
    <x v="220"/>
    <s v="CUST_8527"/>
    <n v="652.92999999999995"/>
    <x v="1"/>
    <x v="0"/>
    <s v="Card"/>
    <s v="Office Depot"/>
    <n v="1"/>
  </r>
  <r>
    <x v="5042"/>
    <x v="220"/>
    <s v="CUST_3179"/>
    <n v="1030.97"/>
    <x v="8"/>
    <x v="1"/>
    <s v="Direct Debit"/>
    <s v="Power Supply Co"/>
    <n v="1"/>
  </r>
  <r>
    <x v="5043"/>
    <x v="220"/>
    <s v="CUST_2401"/>
    <n v="111.67"/>
    <x v="2"/>
    <x v="2"/>
    <s v="Cash"/>
    <s v="Cloud Services Inc"/>
    <n v="1"/>
  </r>
  <r>
    <x v="5044"/>
    <x v="220"/>
    <s v="CUST_2524"/>
    <n v="19272.560000000001"/>
    <x v="6"/>
    <x v="3"/>
    <s v="Direct Debit"/>
    <s v="Legal Advisors"/>
    <n v="1"/>
  </r>
  <r>
    <x v="5045"/>
    <x v="220"/>
    <s v="CUST_7773"/>
    <n v="950.77"/>
    <x v="9"/>
    <x v="1"/>
    <s v="Direct Debit"/>
    <s v="Marketing Agency Ltd"/>
    <n v="1"/>
  </r>
  <r>
    <x v="5046"/>
    <x v="220"/>
    <s v="CUST_8226"/>
    <n v="1660.79"/>
    <x v="10"/>
    <x v="1"/>
    <s v="Cash"/>
    <s v="Unknown Merchant"/>
    <n v="1"/>
  </r>
  <r>
    <x v="5047"/>
    <x v="220"/>
    <s v="CUST_1901"/>
    <n v="1729.5"/>
    <x v="3"/>
    <x v="2"/>
    <s v="Transfer"/>
    <s v="Software Vendor"/>
    <n v="1"/>
  </r>
  <r>
    <x v="5048"/>
    <x v="220"/>
    <s v="CUST_1156"/>
    <n v="638.76"/>
    <x v="7"/>
    <x v="0"/>
    <s v="Cash"/>
    <s v="Conference Center"/>
    <n v="1"/>
  </r>
  <r>
    <x v="5049"/>
    <x v="220"/>
    <s v="CUST_4228"/>
    <n v="1198.5999999999999"/>
    <x v="4"/>
    <x v="3"/>
    <s v="Card"/>
    <s v="Advisory Partners"/>
    <n v="1"/>
  </r>
  <r>
    <x v="5050"/>
    <x v="220"/>
    <s v="CUST_5196"/>
    <n v="1919.45"/>
    <x v="0"/>
    <x v="2"/>
    <s v="Card"/>
    <s v="Office Depot"/>
    <n v="1"/>
  </r>
  <r>
    <x v="5051"/>
    <x v="220"/>
    <s v="CUST_6670"/>
    <n v="1979.93"/>
    <x v="9"/>
    <x v="1"/>
    <s v="Transfer"/>
    <s v="Unknown Merchant"/>
    <n v="1"/>
  </r>
  <r>
    <x v="5052"/>
    <x v="220"/>
    <s v="CUST_3803"/>
    <n v="1109.79"/>
    <x v="8"/>
    <x v="2"/>
    <s v="Card"/>
    <s v="Legal Advisors"/>
    <n v="1"/>
  </r>
  <r>
    <x v="5053"/>
    <x v="220"/>
    <s v="CUST_7597"/>
    <n v="1866.08"/>
    <x v="0"/>
    <x v="3"/>
    <s v="Direct Debit"/>
    <s v="Marketing Agency Ltd"/>
    <n v="1"/>
  </r>
  <r>
    <x v="5054"/>
    <x v="220"/>
    <s v="CUST_8581"/>
    <n v="96.58"/>
    <x v="10"/>
    <x v="3"/>
    <s v="Card"/>
    <s v="Power Supply Co"/>
    <n v="1"/>
  </r>
  <r>
    <x v="5055"/>
    <x v="220"/>
    <s v="CUST_4183"/>
    <n v="1631.48"/>
    <x v="8"/>
    <x v="1"/>
    <s v="Cash"/>
    <s v="Unknown Merchant"/>
    <n v="1"/>
  </r>
  <r>
    <x v="5056"/>
    <x v="220"/>
    <s v="CUST_3185"/>
    <n v="1901.81"/>
    <x v="3"/>
    <x v="1"/>
    <s v="Transfer"/>
    <s v="Tech Solutions Ltd"/>
    <n v="1"/>
  </r>
  <r>
    <x v="5057"/>
    <x v="220"/>
    <s v="CUST_4118"/>
    <n v="1572.45"/>
    <x v="9"/>
    <x v="3"/>
    <s v="Card"/>
    <s v="Software Vendor"/>
    <n v="1"/>
  </r>
  <r>
    <x v="5058"/>
    <x v="220"/>
    <s v="CUST_3289"/>
    <n v="1806.07"/>
    <x v="9"/>
    <x v="2"/>
    <s v="Card"/>
    <s v="Cloud Services Inc"/>
    <n v="1"/>
  </r>
  <r>
    <x v="5059"/>
    <x v="220"/>
    <s v="CUST_4139"/>
    <n v="1179.8"/>
    <x v="9"/>
    <x v="1"/>
    <s v="Card"/>
    <s v="Power Supply Co"/>
    <n v="1"/>
  </r>
  <r>
    <x v="5060"/>
    <x v="220"/>
    <s v="CUST_1207"/>
    <n v="1482.38"/>
    <x v="2"/>
    <x v="0"/>
    <s v="Card"/>
    <s v="Maintenance Services"/>
    <n v="1"/>
  </r>
  <r>
    <x v="5061"/>
    <x v="220"/>
    <s v="CUST_5952"/>
    <n v="160.44999999999999"/>
    <x v="6"/>
    <x v="3"/>
    <s v="Card"/>
    <s v="Advisory Partners"/>
    <n v="1"/>
  </r>
  <r>
    <x v="5062"/>
    <x v="220"/>
    <s v="CUST_6002"/>
    <n v="681.4"/>
    <x v="8"/>
    <x v="3"/>
    <s v="Cash"/>
    <s v="Stationary World"/>
    <n v="1"/>
  </r>
  <r>
    <x v="5063"/>
    <x v="220"/>
    <s v="CUST_4810"/>
    <n v="634.96"/>
    <x v="2"/>
    <x v="0"/>
    <s v="Card"/>
    <s v="Software Vendor"/>
    <n v="1"/>
  </r>
  <r>
    <x v="5064"/>
    <x v="45"/>
    <s v="CUST_5435"/>
    <n v="506.45"/>
    <x v="6"/>
    <x v="1"/>
    <s v="Cash"/>
    <s v="Cloud Services Inc"/>
    <n v="1"/>
  </r>
  <r>
    <x v="5065"/>
    <x v="45"/>
    <s v="CUST_5612"/>
    <n v="173.87"/>
    <x v="0"/>
    <x v="0"/>
    <s v="Card"/>
    <s v="Office Depot"/>
    <n v="1"/>
  </r>
  <r>
    <x v="5066"/>
    <x v="45"/>
    <s v="CUST_6432"/>
    <n v="1080.79"/>
    <x v="9"/>
    <x v="0"/>
    <s v="Cash"/>
    <s v="Maintenance Services"/>
    <n v="1"/>
  </r>
  <r>
    <x v="5067"/>
    <x v="45"/>
    <s v="CUST_1264"/>
    <n v="1558.18"/>
    <x v="8"/>
    <x v="2"/>
    <s v="Cash"/>
    <s v="British Airways"/>
    <n v="1"/>
  </r>
  <r>
    <x v="5068"/>
    <x v="45"/>
    <s v="CUST_7376"/>
    <n v="164.06"/>
    <x v="1"/>
    <x v="1"/>
    <s v="Card"/>
    <s v="Tech Solutions Ltd"/>
    <n v="1"/>
  </r>
  <r>
    <x v="5069"/>
    <x v="45"/>
    <s v="CUST_5213"/>
    <n v="1276.6099999999999"/>
    <x v="10"/>
    <x v="0"/>
    <s v="Card"/>
    <s v="Stationary World"/>
    <n v="1"/>
  </r>
  <r>
    <x v="5070"/>
    <x v="45"/>
    <s v="CUST_6366"/>
    <n v="245.15"/>
    <x v="6"/>
    <x v="2"/>
    <s v="Card"/>
    <s v="Software Vendor"/>
    <n v="1"/>
  </r>
  <r>
    <x v="5071"/>
    <x v="45"/>
    <s v="CUST_5552"/>
    <n v="120.46"/>
    <x v="0"/>
    <x v="3"/>
    <s v="Card"/>
    <s v="Legal Advisors"/>
    <n v="1"/>
  </r>
  <r>
    <x v="5072"/>
    <x v="45"/>
    <s v="CUST_7394"/>
    <n v="576.39"/>
    <x v="2"/>
    <x v="1"/>
    <s v="Cash"/>
    <s v="Unknown Merchant"/>
    <n v="1"/>
  </r>
  <r>
    <x v="5073"/>
    <x v="45"/>
    <s v="CUST_3644"/>
    <n v="794.52"/>
    <x v="6"/>
    <x v="0"/>
    <s v="Transfer"/>
    <s v="Tech Solutions Ltd"/>
    <n v="1"/>
  </r>
  <r>
    <x v="5074"/>
    <x v="45"/>
    <s v="CUST_8509"/>
    <n v="1594.79"/>
    <x v="1"/>
    <x v="3"/>
    <s v="Direct Debit"/>
    <s v="Tech Solutions Ltd"/>
    <n v="1"/>
  </r>
  <r>
    <x v="5075"/>
    <x v="45"/>
    <s v="CUST_6523"/>
    <n v="930.77"/>
    <x v="9"/>
    <x v="3"/>
    <s v="Transfer"/>
    <s v="Legal Advisors"/>
    <n v="1"/>
  </r>
  <r>
    <x v="5076"/>
    <x v="45"/>
    <s v="CUST_8216"/>
    <n v="705.63"/>
    <x v="8"/>
    <x v="2"/>
    <s v="Transfer"/>
    <s v="Conference Center"/>
    <n v="1"/>
  </r>
  <r>
    <x v="5077"/>
    <x v="45"/>
    <s v="CUST_7620"/>
    <n v="474.34"/>
    <x v="0"/>
    <x v="2"/>
    <s v="Card"/>
    <s v="Unknown Merchant"/>
    <n v="1"/>
  </r>
  <r>
    <x v="5078"/>
    <x v="45"/>
    <s v="CUST_1069"/>
    <n v="1364.8"/>
    <x v="8"/>
    <x v="0"/>
    <s v="Transfer"/>
    <s v="Power Supply Co"/>
    <n v="1"/>
  </r>
  <r>
    <x v="5079"/>
    <x v="45"/>
    <s v="CUST_2322"/>
    <n v="16889.53"/>
    <x v="8"/>
    <x v="0"/>
    <s v="Transfer"/>
    <s v="Unknown Merchant"/>
    <n v="1"/>
  </r>
  <r>
    <x v="5080"/>
    <x v="45"/>
    <s v="CUST_1808"/>
    <n v="1128.6600000000001"/>
    <x v="10"/>
    <x v="1"/>
    <s v="Cash"/>
    <s v="Unknown Merchant"/>
    <n v="1"/>
  </r>
  <r>
    <x v="5081"/>
    <x v="45"/>
    <s v="CUST_6153"/>
    <n v="1942.3"/>
    <x v="1"/>
    <x v="2"/>
    <s v="Cash"/>
    <s v="Stationary World"/>
    <n v="1"/>
  </r>
  <r>
    <x v="5082"/>
    <x v="45"/>
    <s v="CUST_6660"/>
    <n v="941.63"/>
    <x v="3"/>
    <x v="1"/>
    <s v="Cash"/>
    <s v="British Airways"/>
    <n v="1"/>
  </r>
  <r>
    <x v="5083"/>
    <x v="45"/>
    <s v="CUST_5300"/>
    <n v="743.32"/>
    <x v="10"/>
    <x v="2"/>
    <s v="Cash"/>
    <s v="Legal Advisors"/>
    <n v="1"/>
  </r>
  <r>
    <x v="5084"/>
    <x v="45"/>
    <s v="CUST_5529"/>
    <n v="71.760000000000005"/>
    <x v="3"/>
    <x v="3"/>
    <s v="Cash"/>
    <s v="Learning Academy"/>
    <n v="1"/>
  </r>
  <r>
    <x v="5085"/>
    <x v="45"/>
    <s v="CUST_9899"/>
    <n v="1204.3800000000001"/>
    <x v="10"/>
    <x v="2"/>
    <s v="Direct Debit"/>
    <s v="City Hotel"/>
    <n v="1"/>
  </r>
  <r>
    <x v="5086"/>
    <x v="45"/>
    <s v="CUST_5299"/>
    <n v="104.09"/>
    <x v="9"/>
    <x v="3"/>
    <s v="Direct Debit"/>
    <s v="British Airways"/>
    <n v="1"/>
  </r>
  <r>
    <x v="5087"/>
    <x v="45"/>
    <s v="CUST_2806"/>
    <n v="56.56"/>
    <x v="7"/>
    <x v="1"/>
    <s v="Cash"/>
    <s v="Maintenance Services"/>
    <n v="1"/>
  </r>
  <r>
    <x v="5088"/>
    <x v="45"/>
    <s v="CUST_6712"/>
    <n v="1845.36"/>
    <x v="10"/>
    <x v="0"/>
    <s v="Cash"/>
    <s v="Tech Solutions Ltd"/>
    <n v="1"/>
  </r>
  <r>
    <x v="5089"/>
    <x v="45"/>
    <s v="CUST_5606"/>
    <n v="410.03"/>
    <x v="9"/>
    <x v="1"/>
    <s v="Card"/>
    <s v="Industrial Supply Co"/>
    <n v="1"/>
  </r>
  <r>
    <x v="5090"/>
    <x v="45"/>
    <s v="CUST_5443"/>
    <n v="931.92"/>
    <x v="1"/>
    <x v="0"/>
    <s v="Cash"/>
    <s v="Software Vendor"/>
    <n v="1"/>
  </r>
  <r>
    <x v="5091"/>
    <x v="45"/>
    <s v="CUST_4093"/>
    <n v="790.86"/>
    <x v="1"/>
    <x v="2"/>
    <s v="Cash"/>
    <s v="Stationary World"/>
    <n v="1"/>
  </r>
  <r>
    <x v="5092"/>
    <x v="45"/>
    <s v="CUST_3599"/>
    <n v="920.26"/>
    <x v="7"/>
    <x v="0"/>
    <s v="Card"/>
    <s v="Marketing Agency Ltd"/>
    <n v="1"/>
  </r>
  <r>
    <x v="5093"/>
    <x v="45"/>
    <s v="CUST_8288"/>
    <n v="1162.68"/>
    <x v="9"/>
    <x v="0"/>
    <s v="Card"/>
    <s v="City Hotel"/>
    <n v="1"/>
  </r>
  <r>
    <x v="5094"/>
    <x v="221"/>
    <s v="CUST_1703"/>
    <n v="281.73"/>
    <x v="9"/>
    <x v="3"/>
    <s v="Card"/>
    <s v="Marketing Agency Ltd"/>
    <n v="1"/>
  </r>
  <r>
    <x v="5095"/>
    <x v="221"/>
    <s v="CUST_4747"/>
    <n v="1251.1600000000001"/>
    <x v="9"/>
    <x v="1"/>
    <s v="Cash"/>
    <s v="Tech Solutions Ltd"/>
    <n v="1"/>
  </r>
  <r>
    <x v="5096"/>
    <x v="221"/>
    <s v="CUST_3196"/>
    <n v="1111.8"/>
    <x v="8"/>
    <x v="1"/>
    <s v="Card"/>
    <s v="Software Vendor"/>
    <n v="1"/>
  </r>
  <r>
    <x v="5097"/>
    <x v="221"/>
    <s v="CUST_8568"/>
    <n v="877.23"/>
    <x v="8"/>
    <x v="1"/>
    <s v="Transfer"/>
    <s v="Cloud Services Inc"/>
    <n v="1"/>
  </r>
  <r>
    <x v="5098"/>
    <x v="221"/>
    <s v="CUST_1141"/>
    <n v="797.31"/>
    <x v="5"/>
    <x v="0"/>
    <s v="Direct Debit"/>
    <s v="Advisory Partners"/>
    <n v="1"/>
  </r>
  <r>
    <x v="5099"/>
    <x v="221"/>
    <s v="CUST_6827"/>
    <n v="325.68"/>
    <x v="5"/>
    <x v="2"/>
    <s v="Card"/>
    <s v="Tech Solutions Ltd"/>
    <n v="1"/>
  </r>
  <r>
    <x v="5100"/>
    <x v="221"/>
    <s v="CUST_5796"/>
    <n v="458.19"/>
    <x v="0"/>
    <x v="3"/>
    <s v="Cash"/>
    <s v="City Hotel"/>
    <n v="1"/>
  </r>
  <r>
    <x v="5101"/>
    <x v="221"/>
    <s v="CUST_7516"/>
    <n v="420.54"/>
    <x v="5"/>
    <x v="2"/>
    <s v="Direct Debit"/>
    <s v="Marketing Agency Ltd"/>
    <n v="1"/>
  </r>
  <r>
    <x v="5102"/>
    <x v="221"/>
    <s v="CUST_7102"/>
    <n v="1512.31"/>
    <x v="2"/>
    <x v="1"/>
    <s v="Direct Debit"/>
    <s v="Learning Academy"/>
    <n v="1"/>
  </r>
  <r>
    <x v="5103"/>
    <x v="221"/>
    <s v="CUST_8967"/>
    <n v="1164.46"/>
    <x v="8"/>
    <x v="1"/>
    <s v="Card"/>
    <s v="Stationary World"/>
    <n v="1"/>
  </r>
  <r>
    <x v="5104"/>
    <x v="221"/>
    <s v="CUST_6904"/>
    <n v="1488.48"/>
    <x v="8"/>
    <x v="3"/>
    <s v="Cash"/>
    <s v="Unknown Merchant"/>
    <n v="1"/>
  </r>
  <r>
    <x v="5105"/>
    <x v="221"/>
    <s v="CUST_3721"/>
    <n v="1871.17"/>
    <x v="7"/>
    <x v="1"/>
    <s v="Cash"/>
    <s v="Office Depot"/>
    <n v="1"/>
  </r>
  <r>
    <x v="5106"/>
    <x v="221"/>
    <s v="CUST_1579"/>
    <n v="1658.27"/>
    <x v="8"/>
    <x v="3"/>
    <s v="Direct Debit"/>
    <s v="Stationary World"/>
    <n v="1"/>
  </r>
  <r>
    <x v="5107"/>
    <x v="221"/>
    <s v="CUST_4626"/>
    <n v="1984.39"/>
    <x v="1"/>
    <x v="0"/>
    <s v="Card"/>
    <s v="Office Depot"/>
    <n v="1"/>
  </r>
  <r>
    <x v="5108"/>
    <x v="221"/>
    <s v="CUST_6660"/>
    <n v="1326.15"/>
    <x v="6"/>
    <x v="1"/>
    <s v="Transfer"/>
    <s v="Maintenance Services"/>
    <n v="1"/>
  </r>
  <r>
    <x v="5109"/>
    <x v="221"/>
    <s v="CUST_1837"/>
    <n v="1944.93"/>
    <x v="0"/>
    <x v="2"/>
    <s v="Transfer"/>
    <s v="Industrial Supply Co"/>
    <n v="1"/>
  </r>
  <r>
    <x v="5110"/>
    <x v="221"/>
    <s v="CUST_9431"/>
    <n v="815.44"/>
    <x v="2"/>
    <x v="3"/>
    <s v="Card"/>
    <s v="Unknown Merchant"/>
    <n v="1"/>
  </r>
  <r>
    <x v="5111"/>
    <x v="221"/>
    <s v="CUST_6121"/>
    <n v="628.72"/>
    <x v="1"/>
    <x v="0"/>
    <s v="Cash"/>
    <s v="Unknown Merchant"/>
    <n v="1"/>
  </r>
  <r>
    <x v="5112"/>
    <x v="221"/>
    <s v="CUST_9457"/>
    <n v="1164.05"/>
    <x v="4"/>
    <x v="2"/>
    <s v="Transfer"/>
    <s v="Tech Solutions Ltd"/>
    <n v="1"/>
  </r>
  <r>
    <x v="5113"/>
    <x v="221"/>
    <s v="CUST_3018"/>
    <n v="1779.94"/>
    <x v="6"/>
    <x v="0"/>
    <s v="Transfer"/>
    <s v="Industrial Supply Co"/>
    <n v="1"/>
  </r>
  <r>
    <x v="5114"/>
    <x v="221"/>
    <s v="CUST_5926"/>
    <n v="1351.28"/>
    <x v="9"/>
    <x v="2"/>
    <s v="Direct Debit"/>
    <s v="Learning Academy"/>
    <n v="1"/>
  </r>
  <r>
    <x v="5115"/>
    <x v="221"/>
    <s v="CUST_8091"/>
    <n v="1222.4100000000001"/>
    <x v="10"/>
    <x v="1"/>
    <s v="Direct Debit"/>
    <s v="Unknown Merchant"/>
    <n v="1"/>
  </r>
  <r>
    <x v="5116"/>
    <x v="221"/>
    <s v="CUST_9484"/>
    <n v="1666.92"/>
    <x v="1"/>
    <x v="0"/>
    <s v="Direct Debit"/>
    <s v="Unknown Merchant"/>
    <n v="1"/>
  </r>
  <r>
    <x v="5117"/>
    <x v="222"/>
    <s v="CUST_5249"/>
    <n v="1672.23"/>
    <x v="4"/>
    <x v="1"/>
    <s v="Cash"/>
    <s v="Power Supply Co"/>
    <n v="1"/>
  </r>
  <r>
    <x v="5118"/>
    <x v="222"/>
    <s v="CUST_8409"/>
    <n v="264.43"/>
    <x v="8"/>
    <x v="2"/>
    <s v="Cash"/>
    <s v="British Airways"/>
    <n v="1"/>
  </r>
  <r>
    <x v="5119"/>
    <x v="222"/>
    <s v="CUST_5225"/>
    <n v="1589.97"/>
    <x v="0"/>
    <x v="3"/>
    <s v="Direct Debit"/>
    <s v="Legal Advisors"/>
    <n v="1"/>
  </r>
  <r>
    <x v="5120"/>
    <x v="222"/>
    <s v="CUST_9795"/>
    <n v="169.36"/>
    <x v="5"/>
    <x v="2"/>
    <s v="Direct Debit"/>
    <s v="Maintenance Services"/>
    <n v="1"/>
  </r>
  <r>
    <x v="5121"/>
    <x v="222"/>
    <s v="CUST_1832"/>
    <n v="1801.23"/>
    <x v="2"/>
    <x v="2"/>
    <s v="Transfer"/>
    <s v="Stationary World"/>
    <n v="1"/>
  </r>
  <r>
    <x v="5122"/>
    <x v="222"/>
    <s v="CUST_2591"/>
    <n v="50.02"/>
    <x v="9"/>
    <x v="1"/>
    <s v="Cash"/>
    <s v="Unknown Merchant"/>
    <n v="1"/>
  </r>
  <r>
    <x v="5123"/>
    <x v="222"/>
    <s v="CUST_7344"/>
    <n v="1819.17"/>
    <x v="10"/>
    <x v="2"/>
    <s v="Direct Debit"/>
    <s v="Cloud Services Inc"/>
    <n v="1"/>
  </r>
  <r>
    <x v="5124"/>
    <x v="222"/>
    <s v="CUST_1703"/>
    <n v="122.7"/>
    <x v="5"/>
    <x v="0"/>
    <s v="Direct Debit"/>
    <s v="Maintenance Services"/>
    <n v="1"/>
  </r>
  <r>
    <x v="5125"/>
    <x v="222"/>
    <s v="CUST_7687"/>
    <n v="432.65"/>
    <x v="7"/>
    <x v="0"/>
    <s v="Cash"/>
    <s v="British Airways"/>
    <n v="1"/>
  </r>
  <r>
    <x v="5126"/>
    <x v="222"/>
    <s v="CUST_3624"/>
    <n v="483.27"/>
    <x v="5"/>
    <x v="0"/>
    <s v="Card"/>
    <s v="British Airways"/>
    <n v="1"/>
  </r>
  <r>
    <x v="5127"/>
    <x v="222"/>
    <s v="CUST_5478"/>
    <n v="1125.3599999999999"/>
    <x v="2"/>
    <x v="1"/>
    <s v="Transfer"/>
    <s v="Cloud Services Inc"/>
    <n v="1"/>
  </r>
  <r>
    <x v="5128"/>
    <x v="222"/>
    <s v="CUST_2907"/>
    <n v="1380.95"/>
    <x v="4"/>
    <x v="0"/>
    <s v="Card"/>
    <s v="Learning Academy"/>
    <n v="1"/>
  </r>
  <r>
    <x v="5129"/>
    <x v="222"/>
    <s v="CUST_9210"/>
    <n v="816.49"/>
    <x v="2"/>
    <x v="3"/>
    <s v="Direct Debit"/>
    <s v="Learning Academy"/>
    <n v="1"/>
  </r>
  <r>
    <x v="5130"/>
    <x v="222"/>
    <s v="CUST_8607"/>
    <n v="689.01"/>
    <x v="10"/>
    <x v="1"/>
    <s v="Card"/>
    <s v="Learning Academy"/>
    <n v="1"/>
  </r>
  <r>
    <x v="5131"/>
    <x v="222"/>
    <s v="CUST_5225"/>
    <n v="637.25"/>
    <x v="9"/>
    <x v="1"/>
    <s v="Cash"/>
    <s v="Maintenance Services"/>
    <n v="1"/>
  </r>
  <r>
    <x v="5132"/>
    <x v="222"/>
    <s v="CUST_5314"/>
    <n v="1222.25"/>
    <x v="5"/>
    <x v="1"/>
    <s v="Transfer"/>
    <s v="Software Vendor"/>
    <n v="1"/>
  </r>
  <r>
    <x v="5133"/>
    <x v="222"/>
    <s v="CUST_6336"/>
    <n v="1850.39"/>
    <x v="0"/>
    <x v="1"/>
    <s v="Card"/>
    <s v="Maintenance Services"/>
    <n v="1"/>
  </r>
  <r>
    <x v="5134"/>
    <x v="222"/>
    <s v="CUST_6795"/>
    <n v="1429.41"/>
    <x v="6"/>
    <x v="0"/>
    <s v="Card"/>
    <s v="Unknown Merchant"/>
    <n v="1"/>
  </r>
  <r>
    <x v="5135"/>
    <x v="222"/>
    <s v="CUST_2531"/>
    <n v="1715.66"/>
    <x v="1"/>
    <x v="3"/>
    <s v="Direct Debit"/>
    <s v="Learning Academy"/>
    <n v="1"/>
  </r>
  <r>
    <x v="5136"/>
    <x v="222"/>
    <s v="CUST_6752"/>
    <n v="1228.3599999999999"/>
    <x v="8"/>
    <x v="3"/>
    <s v="Cash"/>
    <s v="Industrial Supply Co"/>
    <n v="1"/>
  </r>
  <r>
    <x v="5137"/>
    <x v="222"/>
    <s v="CUST_6783"/>
    <n v="698.99"/>
    <x v="0"/>
    <x v="1"/>
    <s v="Cash"/>
    <s v="Power Supply Co"/>
    <n v="1"/>
  </r>
  <r>
    <x v="5138"/>
    <x v="222"/>
    <s v="CUST_1055"/>
    <n v="11636.7"/>
    <x v="10"/>
    <x v="2"/>
    <s v="Cash"/>
    <s v="Software Vendor"/>
    <n v="1"/>
  </r>
  <r>
    <x v="5139"/>
    <x v="222"/>
    <s v="CUST_1104"/>
    <n v="656.89"/>
    <x v="5"/>
    <x v="1"/>
    <s v="Direct Debit"/>
    <s v="Office Depot"/>
    <n v="1"/>
  </r>
  <r>
    <x v="5140"/>
    <x v="222"/>
    <s v="CUST_2702"/>
    <n v="1362.62"/>
    <x v="4"/>
    <x v="3"/>
    <s v="Transfer"/>
    <s v="Software Vendor"/>
    <n v="1"/>
  </r>
  <r>
    <x v="5141"/>
    <x v="222"/>
    <s v="CUST_3322"/>
    <n v="1608.19"/>
    <x v="10"/>
    <x v="3"/>
    <s v="Transfer"/>
    <s v="Office Depot"/>
    <n v="1"/>
  </r>
  <r>
    <x v="5142"/>
    <x v="222"/>
    <s v="CUST_9234"/>
    <n v="1894.67"/>
    <x v="9"/>
    <x v="0"/>
    <s v="Transfer"/>
    <s v="Cloud Services Inc"/>
    <n v="1"/>
  </r>
  <r>
    <x v="5143"/>
    <x v="222"/>
    <s v="CUST_5593"/>
    <n v="1635.36"/>
    <x v="9"/>
    <x v="1"/>
    <s v="Transfer"/>
    <s v="Power Supply Co"/>
    <n v="1"/>
  </r>
  <r>
    <x v="5144"/>
    <x v="222"/>
    <s v="CUST_1376"/>
    <n v="942.49"/>
    <x v="7"/>
    <x v="0"/>
    <s v="Transfer"/>
    <s v="Unknown Merchant"/>
    <n v="1"/>
  </r>
  <r>
    <x v="5145"/>
    <x v="222"/>
    <s v="CUST_8519"/>
    <n v="192.32"/>
    <x v="5"/>
    <x v="0"/>
    <s v="Transfer"/>
    <s v="City Hotel"/>
    <n v="1"/>
  </r>
  <r>
    <x v="5146"/>
    <x v="223"/>
    <s v="CUST_3734"/>
    <n v="727.3"/>
    <x v="2"/>
    <x v="2"/>
    <s v="Card"/>
    <s v="City Hotel"/>
    <n v="1"/>
  </r>
  <r>
    <x v="5147"/>
    <x v="223"/>
    <s v="CUST_1854"/>
    <n v="16472.560000000001"/>
    <x v="9"/>
    <x v="2"/>
    <s v="Transfer"/>
    <s v="Learning Academy"/>
    <n v="1"/>
  </r>
  <r>
    <x v="5148"/>
    <x v="223"/>
    <s v="CUST_7168"/>
    <n v="1580.94"/>
    <x v="10"/>
    <x v="0"/>
    <s v="Card"/>
    <s v="Industrial Supply Co"/>
    <n v="1"/>
  </r>
  <r>
    <x v="5149"/>
    <x v="223"/>
    <s v="CUST_3443"/>
    <n v="221.95"/>
    <x v="5"/>
    <x v="0"/>
    <s v="Direct Debit"/>
    <s v="Learning Academy"/>
    <n v="1"/>
  </r>
  <r>
    <x v="5150"/>
    <x v="223"/>
    <s v="CUST_7279"/>
    <n v="796.94"/>
    <x v="10"/>
    <x v="2"/>
    <s v="Cash"/>
    <s v="Industrial Supply Co"/>
    <n v="1"/>
  </r>
  <r>
    <x v="5151"/>
    <x v="223"/>
    <s v="CUST_2449"/>
    <n v="398.31"/>
    <x v="3"/>
    <x v="2"/>
    <s v="Card"/>
    <s v="Industrial Supply Co"/>
    <n v="1"/>
  </r>
  <r>
    <x v="5152"/>
    <x v="223"/>
    <s v="CUST_7474"/>
    <n v="204.84"/>
    <x v="10"/>
    <x v="1"/>
    <s v="Transfer"/>
    <s v="Conference Center"/>
    <n v="1"/>
  </r>
  <r>
    <x v="5153"/>
    <x v="223"/>
    <s v="CUST_2105"/>
    <n v="809.43"/>
    <x v="1"/>
    <x v="2"/>
    <s v="Card"/>
    <s v="Stationary World"/>
    <n v="1"/>
  </r>
  <r>
    <x v="5154"/>
    <x v="223"/>
    <s v="CUST_4490"/>
    <n v="1745.42"/>
    <x v="5"/>
    <x v="3"/>
    <s v="Direct Debit"/>
    <s v="Maintenance Services"/>
    <n v="1"/>
  </r>
  <r>
    <x v="5155"/>
    <x v="223"/>
    <s v="CUST_3561"/>
    <n v="798.82"/>
    <x v="6"/>
    <x v="2"/>
    <s v="Transfer"/>
    <s v="Unknown Merchant"/>
    <n v="1"/>
  </r>
  <r>
    <x v="5156"/>
    <x v="223"/>
    <s v="CUST_2258"/>
    <n v="1776.07"/>
    <x v="9"/>
    <x v="2"/>
    <s v="Direct Debit"/>
    <s v="Conference Center"/>
    <n v="1"/>
  </r>
  <r>
    <x v="5157"/>
    <x v="223"/>
    <s v="CUST_2447"/>
    <n v="1156.18"/>
    <x v="10"/>
    <x v="2"/>
    <s v="Cash"/>
    <s v="Advisory Partners"/>
    <n v="1"/>
  </r>
  <r>
    <x v="5158"/>
    <x v="223"/>
    <s v="CUST_6447"/>
    <n v="791.84"/>
    <x v="6"/>
    <x v="0"/>
    <s v="Transfer"/>
    <s v="Software Vendor"/>
    <n v="1"/>
  </r>
  <r>
    <x v="5159"/>
    <x v="223"/>
    <s v="CUST_5567"/>
    <n v="426.95"/>
    <x v="2"/>
    <x v="2"/>
    <s v="Direct Debit"/>
    <s v="Marketing Agency Ltd"/>
    <n v="1"/>
  </r>
  <r>
    <x v="5160"/>
    <x v="223"/>
    <s v="CUST_5065"/>
    <n v="314.72000000000003"/>
    <x v="9"/>
    <x v="2"/>
    <s v="Cash"/>
    <s v="Unknown Merchant"/>
    <n v="1"/>
  </r>
  <r>
    <x v="5161"/>
    <x v="223"/>
    <s v="CUST_8482"/>
    <n v="1431.42"/>
    <x v="0"/>
    <x v="2"/>
    <s v="Direct Debit"/>
    <s v="Industrial Supply Co"/>
    <n v="1"/>
  </r>
  <r>
    <x v="5162"/>
    <x v="223"/>
    <s v="CUST_3983"/>
    <n v="1307.03"/>
    <x v="0"/>
    <x v="2"/>
    <s v="Transfer"/>
    <s v="Maintenance Services"/>
    <n v="1"/>
  </r>
  <r>
    <x v="5163"/>
    <x v="223"/>
    <s v="CUST_5581"/>
    <n v="109.35"/>
    <x v="4"/>
    <x v="1"/>
    <s v="Card"/>
    <s v="British Airways"/>
    <n v="1"/>
  </r>
  <r>
    <x v="5164"/>
    <x v="223"/>
    <s v="CUST_5814"/>
    <n v="1048.76"/>
    <x v="7"/>
    <x v="2"/>
    <s v="Transfer"/>
    <s v="Unknown Merchant"/>
    <n v="1"/>
  </r>
  <r>
    <x v="5165"/>
    <x v="223"/>
    <s v="CUST_6397"/>
    <n v="1415.15"/>
    <x v="6"/>
    <x v="2"/>
    <s v="Transfer"/>
    <s v="British Airways"/>
    <n v="1"/>
  </r>
  <r>
    <x v="5166"/>
    <x v="223"/>
    <s v="CUST_8938"/>
    <n v="581.35"/>
    <x v="2"/>
    <x v="0"/>
    <s v="Direct Debit"/>
    <s v="Industrial Supply Co"/>
    <n v="1"/>
  </r>
  <r>
    <x v="5167"/>
    <x v="223"/>
    <s v="CUST_8614"/>
    <n v="427.08"/>
    <x v="7"/>
    <x v="0"/>
    <s v="Transfer"/>
    <s v="Software Vendor"/>
    <n v="1"/>
  </r>
  <r>
    <x v="5168"/>
    <x v="224"/>
    <s v="CUST_3695"/>
    <n v="754.88"/>
    <x v="5"/>
    <x v="2"/>
    <s v="Card"/>
    <s v="Industrial Supply Co"/>
    <n v="1"/>
  </r>
  <r>
    <x v="5169"/>
    <x v="224"/>
    <s v="CUST_9901"/>
    <n v="451.84"/>
    <x v="5"/>
    <x v="0"/>
    <s v="Cash"/>
    <s v="Marketing Agency Ltd"/>
    <n v="1"/>
  </r>
  <r>
    <x v="5170"/>
    <x v="224"/>
    <s v="CUST_6560"/>
    <n v="1200.3499999999999"/>
    <x v="6"/>
    <x v="2"/>
    <s v="Card"/>
    <s v="Learning Academy"/>
    <n v="1"/>
  </r>
  <r>
    <x v="5171"/>
    <x v="224"/>
    <s v="CUST_9984"/>
    <n v="1003.54"/>
    <x v="2"/>
    <x v="3"/>
    <s v="Direct Debit"/>
    <s v="Power Supply Co"/>
    <n v="1"/>
  </r>
  <r>
    <x v="5172"/>
    <x v="224"/>
    <s v="CUST_9212"/>
    <n v="17991.73"/>
    <x v="1"/>
    <x v="3"/>
    <s v="Card"/>
    <s v="Industrial Supply Co"/>
    <n v="1"/>
  </r>
  <r>
    <x v="5173"/>
    <x v="224"/>
    <s v="CUST_2171"/>
    <n v="1087.43"/>
    <x v="5"/>
    <x v="1"/>
    <s v="Transfer"/>
    <s v="British Airways"/>
    <n v="1"/>
  </r>
  <r>
    <x v="5174"/>
    <x v="224"/>
    <s v="CUST_9676"/>
    <n v="1185.0899999999999"/>
    <x v="5"/>
    <x v="0"/>
    <s v="Transfer"/>
    <s v="Advisory Partners"/>
    <n v="1"/>
  </r>
  <r>
    <x v="5175"/>
    <x v="224"/>
    <s v="CUST_6590"/>
    <n v="86.32"/>
    <x v="10"/>
    <x v="2"/>
    <s v="Card"/>
    <s v="Maintenance Services"/>
    <n v="1"/>
  </r>
  <r>
    <x v="5176"/>
    <x v="224"/>
    <s v="CUST_9575"/>
    <n v="1555.79"/>
    <x v="9"/>
    <x v="1"/>
    <s v="Transfer"/>
    <s v="Power Supply Co"/>
    <n v="1"/>
  </r>
  <r>
    <x v="5177"/>
    <x v="224"/>
    <s v="CUST_7928"/>
    <n v="1008.13"/>
    <x v="4"/>
    <x v="2"/>
    <s v="Direct Debit"/>
    <s v="Advisory Partners"/>
    <n v="1"/>
  </r>
  <r>
    <x v="5178"/>
    <x v="224"/>
    <s v="CUST_2203"/>
    <n v="1418.69"/>
    <x v="8"/>
    <x v="0"/>
    <s v="Transfer"/>
    <s v="Cloud Services Inc"/>
    <n v="1"/>
  </r>
  <r>
    <x v="5179"/>
    <x v="224"/>
    <s v="CUST_6994"/>
    <n v="776.46"/>
    <x v="0"/>
    <x v="2"/>
    <s v="Direct Debit"/>
    <s v="British Airways"/>
    <n v="1"/>
  </r>
  <r>
    <x v="5180"/>
    <x v="224"/>
    <s v="CUST_7747"/>
    <n v="1851.19"/>
    <x v="10"/>
    <x v="1"/>
    <s v="Card"/>
    <s v="Unknown Merchant"/>
    <n v="1"/>
  </r>
  <r>
    <x v="5181"/>
    <x v="224"/>
    <s v="CUST_7082"/>
    <n v="690.34"/>
    <x v="0"/>
    <x v="2"/>
    <s v="Card"/>
    <s v="Tech Solutions Ltd"/>
    <n v="1"/>
  </r>
  <r>
    <x v="5182"/>
    <x v="224"/>
    <s v="CUST_8961"/>
    <n v="489.42"/>
    <x v="0"/>
    <x v="2"/>
    <s v="Card"/>
    <s v="Legal Advisors"/>
    <n v="1"/>
  </r>
  <r>
    <x v="5183"/>
    <x v="224"/>
    <s v="CUST_2764"/>
    <n v="1444.06"/>
    <x v="9"/>
    <x v="0"/>
    <s v="Direct Debit"/>
    <s v="Industrial Supply Co"/>
    <n v="1"/>
  </r>
  <r>
    <x v="5184"/>
    <x v="224"/>
    <s v="CUST_7861"/>
    <n v="653.59"/>
    <x v="6"/>
    <x v="2"/>
    <s v="Transfer"/>
    <s v="Office Depot"/>
    <n v="1"/>
  </r>
  <r>
    <x v="5185"/>
    <x v="224"/>
    <s v="CUST_8923"/>
    <n v="100.06"/>
    <x v="2"/>
    <x v="0"/>
    <s v="Direct Debit"/>
    <s v="Maintenance Services"/>
    <n v="1"/>
  </r>
  <r>
    <x v="5186"/>
    <x v="224"/>
    <s v="CUST_8002"/>
    <n v="1061.43"/>
    <x v="9"/>
    <x v="1"/>
    <s v="Direct Debit"/>
    <s v="Advisory Partners"/>
    <n v="1"/>
  </r>
  <r>
    <x v="5187"/>
    <x v="224"/>
    <s v="CUST_9851"/>
    <n v="460.03"/>
    <x v="6"/>
    <x v="1"/>
    <s v="Card"/>
    <s v="British Airways"/>
    <n v="1"/>
  </r>
  <r>
    <x v="5188"/>
    <x v="224"/>
    <s v="CUST_2536"/>
    <n v="213.02"/>
    <x v="8"/>
    <x v="1"/>
    <s v="Card"/>
    <s v="Unknown Merchant"/>
    <n v="1"/>
  </r>
  <r>
    <x v="5189"/>
    <x v="224"/>
    <s v="CUST_5687"/>
    <n v="1665.28"/>
    <x v="5"/>
    <x v="0"/>
    <s v="Direct Debit"/>
    <s v="Tech Solutions Ltd"/>
    <n v="1"/>
  </r>
  <r>
    <x v="5190"/>
    <x v="224"/>
    <s v="CUST_5786"/>
    <n v="15469.86"/>
    <x v="10"/>
    <x v="3"/>
    <s v="Transfer"/>
    <s v="British Airways"/>
    <n v="1"/>
  </r>
  <r>
    <x v="5191"/>
    <x v="225"/>
    <s v="CUST_3950"/>
    <n v="1609.05"/>
    <x v="2"/>
    <x v="2"/>
    <s v="Direct Debit"/>
    <s v="Tech Solutions Ltd"/>
    <n v="1"/>
  </r>
  <r>
    <x v="5192"/>
    <x v="225"/>
    <s v="CUST_7078"/>
    <n v="1499.6"/>
    <x v="3"/>
    <x v="0"/>
    <s v="Transfer"/>
    <s v="Tech Solutions Ltd"/>
    <n v="1"/>
  </r>
  <r>
    <x v="5193"/>
    <x v="225"/>
    <s v="CUST_6772"/>
    <n v="1456.05"/>
    <x v="1"/>
    <x v="1"/>
    <s v="Direct Debit"/>
    <s v="Power Supply Co"/>
    <n v="1"/>
  </r>
  <r>
    <x v="5194"/>
    <x v="225"/>
    <s v="CUST_3643"/>
    <n v="106.66"/>
    <x v="4"/>
    <x v="2"/>
    <s v="Direct Debit"/>
    <s v="Learning Academy"/>
    <n v="1"/>
  </r>
  <r>
    <x v="5195"/>
    <x v="225"/>
    <s v="CUST_3780"/>
    <n v="1720.4"/>
    <x v="8"/>
    <x v="3"/>
    <s v="Direct Debit"/>
    <s v="City Hotel"/>
    <n v="1"/>
  </r>
  <r>
    <x v="5196"/>
    <x v="225"/>
    <s v="CUST_8016"/>
    <n v="61.32"/>
    <x v="2"/>
    <x v="0"/>
    <s v="Cash"/>
    <s v="Stationary World"/>
    <n v="1"/>
  </r>
  <r>
    <x v="5197"/>
    <x v="225"/>
    <s v="CUST_8430"/>
    <n v="205.53"/>
    <x v="6"/>
    <x v="1"/>
    <s v="Cash"/>
    <s v="Maintenance Services"/>
    <n v="1"/>
  </r>
  <r>
    <x v="5198"/>
    <x v="225"/>
    <s v="CUST_5444"/>
    <n v="1719.01"/>
    <x v="2"/>
    <x v="1"/>
    <s v="Card"/>
    <s v="Tech Solutions Ltd"/>
    <n v="1"/>
  </r>
  <r>
    <x v="5199"/>
    <x v="225"/>
    <s v="CUST_1628"/>
    <n v="1627.87"/>
    <x v="10"/>
    <x v="1"/>
    <s v="Card"/>
    <s v="Cloud Services Inc"/>
    <n v="1"/>
  </r>
  <r>
    <x v="5200"/>
    <x v="225"/>
    <s v="CUST_2587"/>
    <n v="274.69"/>
    <x v="8"/>
    <x v="2"/>
    <s v="Card"/>
    <s v="Unknown Merchant"/>
    <n v="1"/>
  </r>
  <r>
    <x v="5201"/>
    <x v="225"/>
    <s v="CUST_8347"/>
    <n v="128.01"/>
    <x v="7"/>
    <x v="0"/>
    <s v="Direct Debit"/>
    <s v="Unknown Merchant"/>
    <n v="1"/>
  </r>
  <r>
    <x v="5202"/>
    <x v="225"/>
    <s v="CUST_5206"/>
    <n v="1576.48"/>
    <x v="6"/>
    <x v="1"/>
    <s v="Cash"/>
    <s v="Industrial Supply Co"/>
    <n v="1"/>
  </r>
  <r>
    <x v="5203"/>
    <x v="225"/>
    <s v="CUST_2045"/>
    <n v="1556.94"/>
    <x v="6"/>
    <x v="3"/>
    <s v="Transfer"/>
    <s v="Marketing Agency Ltd"/>
    <n v="1"/>
  </r>
  <r>
    <x v="5204"/>
    <x v="225"/>
    <s v="CUST_7937"/>
    <n v="5779.16"/>
    <x v="8"/>
    <x v="3"/>
    <s v="Direct Debit"/>
    <s v="Software Vendor"/>
    <n v="1"/>
  </r>
  <r>
    <x v="5205"/>
    <x v="225"/>
    <s v="CUST_5368"/>
    <n v="1844.84"/>
    <x v="4"/>
    <x v="0"/>
    <s v="Card"/>
    <s v="Maintenance Services"/>
    <n v="1"/>
  </r>
  <r>
    <x v="5206"/>
    <x v="225"/>
    <s v="CUST_1544"/>
    <n v="1270.3599999999999"/>
    <x v="10"/>
    <x v="0"/>
    <s v="Transfer"/>
    <s v="Software Vendor"/>
    <n v="1"/>
  </r>
  <r>
    <x v="5207"/>
    <x v="225"/>
    <s v="CUST_3911"/>
    <n v="1959.31"/>
    <x v="10"/>
    <x v="1"/>
    <s v="Transfer"/>
    <s v="Office Depot"/>
    <n v="1"/>
  </r>
  <r>
    <x v="5208"/>
    <x v="225"/>
    <s v="CUST_9505"/>
    <n v="1163.83"/>
    <x v="8"/>
    <x v="2"/>
    <s v="Cash"/>
    <s v="Industrial Supply Co"/>
    <n v="1"/>
  </r>
  <r>
    <x v="5209"/>
    <x v="225"/>
    <s v="CUST_9005"/>
    <n v="1017.39"/>
    <x v="5"/>
    <x v="3"/>
    <s v="Transfer"/>
    <s v="Software Vendor"/>
    <n v="1"/>
  </r>
  <r>
    <x v="5210"/>
    <x v="225"/>
    <s v="CUST_1773"/>
    <n v="1524.22"/>
    <x v="1"/>
    <x v="0"/>
    <s v="Transfer"/>
    <s v="Stationary World"/>
    <n v="1"/>
  </r>
  <r>
    <x v="5211"/>
    <x v="225"/>
    <s v="CUST_9903"/>
    <n v="1119.42"/>
    <x v="7"/>
    <x v="2"/>
    <s v="Transfer"/>
    <s v="Power Supply Co"/>
    <n v="1"/>
  </r>
  <r>
    <x v="5212"/>
    <x v="225"/>
    <s v="CUST_2660"/>
    <n v="7970.51"/>
    <x v="2"/>
    <x v="2"/>
    <s v="Transfer"/>
    <s v="Software Vendor"/>
    <n v="1"/>
  </r>
  <r>
    <x v="5213"/>
    <x v="225"/>
    <s v="CUST_5213"/>
    <n v="809.84"/>
    <x v="6"/>
    <x v="0"/>
    <s v="Cash"/>
    <s v="City Hotel"/>
    <n v="1"/>
  </r>
  <r>
    <x v="5214"/>
    <x v="226"/>
    <s v="CUST_6977"/>
    <n v="1867.17"/>
    <x v="6"/>
    <x v="2"/>
    <s v="Transfer"/>
    <s v="Cloud Services Inc"/>
    <n v="1"/>
  </r>
  <r>
    <x v="5215"/>
    <x v="226"/>
    <s v="CUST_5268"/>
    <n v="619.21"/>
    <x v="1"/>
    <x v="2"/>
    <s v="Direct Debit"/>
    <s v="City Hotel"/>
    <n v="1"/>
  </r>
  <r>
    <x v="5216"/>
    <x v="226"/>
    <s v="CUST_3255"/>
    <n v="1815.54"/>
    <x v="3"/>
    <x v="1"/>
    <s v="Card"/>
    <s v="Tech Solutions Ltd"/>
    <n v="1"/>
  </r>
  <r>
    <x v="5217"/>
    <x v="226"/>
    <s v="CUST_2668"/>
    <n v="476.41"/>
    <x v="6"/>
    <x v="2"/>
    <s v="Transfer"/>
    <s v="British Airways"/>
    <n v="1"/>
  </r>
  <r>
    <x v="5218"/>
    <x v="226"/>
    <s v="CUST_1659"/>
    <n v="486.7"/>
    <x v="8"/>
    <x v="2"/>
    <s v="Card"/>
    <s v="Maintenance Services"/>
    <n v="1"/>
  </r>
  <r>
    <x v="5219"/>
    <x v="226"/>
    <s v="CUST_4112"/>
    <n v="1795.07"/>
    <x v="1"/>
    <x v="1"/>
    <s v="Card"/>
    <s v="Marketing Agency Ltd"/>
    <n v="1"/>
  </r>
  <r>
    <x v="5220"/>
    <x v="226"/>
    <s v="CUST_7121"/>
    <n v="1582.25"/>
    <x v="1"/>
    <x v="3"/>
    <s v="Direct Debit"/>
    <s v="Maintenance Services"/>
    <n v="1"/>
  </r>
  <r>
    <x v="5221"/>
    <x v="226"/>
    <s v="CUST_5933"/>
    <n v="1664.29"/>
    <x v="6"/>
    <x v="2"/>
    <s v="Direct Debit"/>
    <s v="Power Supply Co"/>
    <n v="1"/>
  </r>
  <r>
    <x v="5222"/>
    <x v="226"/>
    <s v="CUST_2940"/>
    <n v="1490.86"/>
    <x v="5"/>
    <x v="0"/>
    <s v="Card"/>
    <s v="City Hotel"/>
    <n v="1"/>
  </r>
  <r>
    <x v="5223"/>
    <x v="226"/>
    <s v="CUST_9433"/>
    <n v="1722.14"/>
    <x v="0"/>
    <x v="0"/>
    <s v="Card"/>
    <s v="Conference Center"/>
    <n v="1"/>
  </r>
  <r>
    <x v="5224"/>
    <x v="226"/>
    <s v="CUST_8141"/>
    <n v="925.82"/>
    <x v="9"/>
    <x v="3"/>
    <s v="Card"/>
    <s v="Industrial Supply Co"/>
    <n v="1"/>
  </r>
  <r>
    <x v="5225"/>
    <x v="226"/>
    <s v="CUST_6024"/>
    <n v="1344.18"/>
    <x v="4"/>
    <x v="1"/>
    <s v="Cash"/>
    <s v="Software Vendor"/>
    <n v="1"/>
  </r>
  <r>
    <x v="5226"/>
    <x v="226"/>
    <s v="CUST_8846"/>
    <n v="539.42999999999995"/>
    <x v="5"/>
    <x v="2"/>
    <s v="Transfer"/>
    <s v="Marketing Agency Ltd"/>
    <n v="1"/>
  </r>
  <r>
    <x v="5227"/>
    <x v="226"/>
    <s v="CUST_7720"/>
    <n v="50.48"/>
    <x v="6"/>
    <x v="1"/>
    <s v="Card"/>
    <s v="Learning Academy"/>
    <n v="1"/>
  </r>
  <r>
    <x v="5228"/>
    <x v="226"/>
    <s v="CUST_1481"/>
    <n v="1840.4"/>
    <x v="6"/>
    <x v="1"/>
    <s v="Transfer"/>
    <s v="Power Supply Co"/>
    <n v="1"/>
  </r>
  <r>
    <x v="5229"/>
    <x v="226"/>
    <s v="CUST_9498"/>
    <n v="1791.52"/>
    <x v="3"/>
    <x v="3"/>
    <s v="Cash"/>
    <s v="Office Depot"/>
    <n v="1"/>
  </r>
  <r>
    <x v="5230"/>
    <x v="226"/>
    <s v="CUST_2203"/>
    <n v="189.28"/>
    <x v="9"/>
    <x v="3"/>
    <s v="Cash"/>
    <s v="City Hotel"/>
    <n v="1"/>
  </r>
  <r>
    <x v="5231"/>
    <x v="226"/>
    <s v="CUST_8069"/>
    <n v="1683.78"/>
    <x v="10"/>
    <x v="3"/>
    <s v="Transfer"/>
    <s v="Learning Academy"/>
    <n v="1"/>
  </r>
  <r>
    <x v="5232"/>
    <x v="226"/>
    <s v="CUST_6172"/>
    <n v="1202.29"/>
    <x v="9"/>
    <x v="0"/>
    <s v="Transfer"/>
    <s v="Software Vendor"/>
    <n v="1"/>
  </r>
  <r>
    <x v="5233"/>
    <x v="227"/>
    <s v="CUST_2528"/>
    <n v="1426.09"/>
    <x v="2"/>
    <x v="0"/>
    <s v="Transfer"/>
    <s v="Unknown Merchant"/>
    <n v="1"/>
  </r>
  <r>
    <x v="5234"/>
    <x v="227"/>
    <s v="CUST_8721"/>
    <n v="1699.68"/>
    <x v="0"/>
    <x v="1"/>
    <s v="Cash"/>
    <s v="Software Vendor"/>
    <n v="1"/>
  </r>
  <r>
    <x v="5235"/>
    <x v="227"/>
    <s v="CUST_9082"/>
    <n v="698.56"/>
    <x v="2"/>
    <x v="3"/>
    <s v="Transfer"/>
    <s v="Advisory Partners"/>
    <n v="1"/>
  </r>
  <r>
    <x v="5236"/>
    <x v="227"/>
    <s v="CUST_8575"/>
    <n v="429.38"/>
    <x v="1"/>
    <x v="0"/>
    <s v="Cash"/>
    <s v="Industrial Supply Co"/>
    <n v="1"/>
  </r>
  <r>
    <x v="5237"/>
    <x v="227"/>
    <s v="CUST_7132"/>
    <n v="238.5"/>
    <x v="10"/>
    <x v="3"/>
    <s v="Cash"/>
    <s v="Marketing Agency Ltd"/>
    <n v="1"/>
  </r>
  <r>
    <x v="5238"/>
    <x v="227"/>
    <s v="CUST_8891"/>
    <n v="1038.42"/>
    <x v="6"/>
    <x v="0"/>
    <s v="Cash"/>
    <s v="Conference Center"/>
    <n v="1"/>
  </r>
  <r>
    <x v="5239"/>
    <x v="227"/>
    <s v="CUST_7327"/>
    <n v="1526.21"/>
    <x v="6"/>
    <x v="2"/>
    <s v="Transfer"/>
    <s v="Industrial Supply Co"/>
    <n v="1"/>
  </r>
  <r>
    <x v="5240"/>
    <x v="227"/>
    <s v="CUST_7490"/>
    <n v="419.44"/>
    <x v="10"/>
    <x v="0"/>
    <s v="Card"/>
    <s v="Marketing Agency Ltd"/>
    <n v="1"/>
  </r>
  <r>
    <x v="5241"/>
    <x v="227"/>
    <s v="CUST_6633"/>
    <n v="682.24"/>
    <x v="1"/>
    <x v="2"/>
    <s v="Direct Debit"/>
    <s v="Industrial Supply Co"/>
    <n v="1"/>
  </r>
  <r>
    <x v="5242"/>
    <x v="227"/>
    <s v="CUST_9312"/>
    <n v="284.52"/>
    <x v="7"/>
    <x v="3"/>
    <s v="Cash"/>
    <s v="British Airways"/>
    <n v="1"/>
  </r>
  <r>
    <x v="5243"/>
    <x v="227"/>
    <s v="CUST_5507"/>
    <n v="14879.73"/>
    <x v="9"/>
    <x v="2"/>
    <s v="Card"/>
    <s v="Maintenance Services"/>
    <n v="1"/>
  </r>
  <r>
    <x v="5244"/>
    <x v="227"/>
    <s v="CUST_9841"/>
    <n v="1213.8599999999999"/>
    <x v="1"/>
    <x v="1"/>
    <s v="Direct Debit"/>
    <s v="Software Vendor"/>
    <n v="1"/>
  </r>
  <r>
    <x v="5245"/>
    <x v="227"/>
    <s v="CUST_3979"/>
    <n v="1999.65"/>
    <x v="4"/>
    <x v="3"/>
    <s v="Card"/>
    <s v="Maintenance Services"/>
    <n v="1"/>
  </r>
  <r>
    <x v="5246"/>
    <x v="227"/>
    <s v="CUST_9464"/>
    <n v="602.34"/>
    <x v="9"/>
    <x v="0"/>
    <s v="Transfer"/>
    <s v="Conference Center"/>
    <n v="1"/>
  </r>
  <r>
    <x v="5247"/>
    <x v="227"/>
    <s v="CUST_1422"/>
    <n v="279.87"/>
    <x v="8"/>
    <x v="0"/>
    <s v="Transfer"/>
    <s v="Office Depot"/>
    <n v="1"/>
  </r>
  <r>
    <x v="5248"/>
    <x v="227"/>
    <s v="CUST_2015"/>
    <n v="694.59"/>
    <x v="3"/>
    <x v="2"/>
    <s v="Cash"/>
    <s v="Legal Advisors"/>
    <n v="1"/>
  </r>
  <r>
    <x v="5249"/>
    <x v="227"/>
    <s v="CUST_8697"/>
    <n v="18763.45"/>
    <x v="8"/>
    <x v="3"/>
    <s v="Direct Debit"/>
    <s v="Office Depot"/>
    <n v="1"/>
  </r>
  <r>
    <x v="5250"/>
    <x v="227"/>
    <s v="CUST_2301"/>
    <n v="172.18"/>
    <x v="7"/>
    <x v="1"/>
    <s v="Direct Debit"/>
    <s v="Office Depot"/>
    <n v="1"/>
  </r>
  <r>
    <x v="5251"/>
    <x v="227"/>
    <s v="CUST_4124"/>
    <n v="833.75"/>
    <x v="7"/>
    <x v="2"/>
    <s v="Cash"/>
    <s v="Cloud Services Inc"/>
    <n v="1"/>
  </r>
  <r>
    <x v="5252"/>
    <x v="227"/>
    <s v="CUST_2812"/>
    <n v="567.66999999999996"/>
    <x v="10"/>
    <x v="3"/>
    <s v="Direct Debit"/>
    <s v="Maintenance Services"/>
    <n v="1"/>
  </r>
  <r>
    <x v="5253"/>
    <x v="227"/>
    <s v="CUST_7592"/>
    <n v="1996.55"/>
    <x v="2"/>
    <x v="3"/>
    <s v="Direct Debit"/>
    <s v="Unknown Merchant"/>
    <n v="1"/>
  </r>
  <r>
    <x v="5254"/>
    <x v="227"/>
    <s v="CUST_3513"/>
    <n v="378.89"/>
    <x v="5"/>
    <x v="0"/>
    <s v="Direct Debit"/>
    <s v="Unknown Merchant"/>
    <n v="1"/>
  </r>
  <r>
    <x v="5255"/>
    <x v="227"/>
    <s v="CUST_2259"/>
    <n v="119.29"/>
    <x v="0"/>
    <x v="1"/>
    <s v="Cash"/>
    <s v="Unknown Merchant"/>
    <n v="1"/>
  </r>
  <r>
    <x v="5256"/>
    <x v="227"/>
    <s v="CUST_3819"/>
    <n v="1088.4000000000001"/>
    <x v="8"/>
    <x v="3"/>
    <s v="Transfer"/>
    <s v="City Hotel"/>
    <n v="1"/>
  </r>
  <r>
    <x v="5257"/>
    <x v="227"/>
    <s v="CUST_3690"/>
    <n v="1076"/>
    <x v="8"/>
    <x v="1"/>
    <s v="Transfer"/>
    <s v="Cloud Services Inc"/>
    <n v="1"/>
  </r>
  <r>
    <x v="5258"/>
    <x v="227"/>
    <s v="CUST_1154"/>
    <n v="1449.14"/>
    <x v="4"/>
    <x v="3"/>
    <s v="Direct Debit"/>
    <s v="Unknown Merchant"/>
    <n v="1"/>
  </r>
  <r>
    <x v="5259"/>
    <x v="227"/>
    <s v="CUST_1270"/>
    <n v="1570.33"/>
    <x v="1"/>
    <x v="3"/>
    <s v="Card"/>
    <s v="Industrial Supply Co"/>
    <n v="1"/>
  </r>
  <r>
    <x v="5260"/>
    <x v="227"/>
    <s v="CUST_4598"/>
    <n v="1725.14"/>
    <x v="1"/>
    <x v="0"/>
    <s v="Transfer"/>
    <s v="Advisory Partners"/>
    <n v="1"/>
  </r>
  <r>
    <x v="5261"/>
    <x v="227"/>
    <s v="CUST_6611"/>
    <n v="1521.78"/>
    <x v="4"/>
    <x v="2"/>
    <s v="Transfer"/>
    <s v="City Hotel"/>
    <n v="1"/>
  </r>
  <r>
    <x v="5262"/>
    <x v="227"/>
    <s v="CUST_1404"/>
    <n v="1513.06"/>
    <x v="6"/>
    <x v="0"/>
    <s v="Transfer"/>
    <s v="Advisory Partners"/>
    <n v="1"/>
  </r>
  <r>
    <x v="5263"/>
    <x v="228"/>
    <s v="CUST_6188"/>
    <n v="10892"/>
    <x v="6"/>
    <x v="2"/>
    <s v="Transfer"/>
    <s v="Conference Center"/>
    <n v="1"/>
  </r>
  <r>
    <x v="5264"/>
    <x v="228"/>
    <s v="CUST_8245"/>
    <n v="1511.19"/>
    <x v="6"/>
    <x v="3"/>
    <s v="Direct Debit"/>
    <s v="Learning Academy"/>
    <n v="1"/>
  </r>
  <r>
    <x v="5265"/>
    <x v="228"/>
    <s v="CUST_2625"/>
    <n v="381.79"/>
    <x v="5"/>
    <x v="3"/>
    <s v="Card"/>
    <s v="Advisory Partners"/>
    <n v="1"/>
  </r>
  <r>
    <x v="5266"/>
    <x v="228"/>
    <s v="CUST_4335"/>
    <n v="1827.64"/>
    <x v="0"/>
    <x v="1"/>
    <s v="Card"/>
    <s v="Advisory Partners"/>
    <n v="1"/>
  </r>
  <r>
    <x v="5267"/>
    <x v="228"/>
    <s v="CUST_1959"/>
    <n v="890.02"/>
    <x v="10"/>
    <x v="2"/>
    <s v="Transfer"/>
    <s v="Tech Solutions Ltd"/>
    <n v="1"/>
  </r>
  <r>
    <x v="5268"/>
    <x v="228"/>
    <s v="CUST_2949"/>
    <n v="812.06"/>
    <x v="5"/>
    <x v="3"/>
    <s v="Direct Debit"/>
    <s v="Stationary World"/>
    <n v="1"/>
  </r>
  <r>
    <x v="5269"/>
    <x v="228"/>
    <s v="CUST_8693"/>
    <n v="1561.9"/>
    <x v="10"/>
    <x v="2"/>
    <s v="Card"/>
    <s v="City Hotel"/>
    <n v="1"/>
  </r>
  <r>
    <x v="5270"/>
    <x v="228"/>
    <s v="CUST_9691"/>
    <n v="316.55"/>
    <x v="2"/>
    <x v="1"/>
    <s v="Direct Debit"/>
    <s v="Stationary World"/>
    <n v="1"/>
  </r>
  <r>
    <x v="5271"/>
    <x v="228"/>
    <s v="CUST_2800"/>
    <n v="588.55999999999995"/>
    <x v="1"/>
    <x v="1"/>
    <s v="Direct Debit"/>
    <s v="Industrial Supply Co"/>
    <n v="1"/>
  </r>
  <r>
    <x v="5272"/>
    <x v="228"/>
    <s v="CUST_9448"/>
    <n v="474.13"/>
    <x v="9"/>
    <x v="3"/>
    <s v="Direct Debit"/>
    <s v="Tech Solutions Ltd"/>
    <n v="1"/>
  </r>
  <r>
    <x v="5273"/>
    <x v="228"/>
    <s v="CUST_5970"/>
    <n v="209.69"/>
    <x v="1"/>
    <x v="0"/>
    <s v="Transfer"/>
    <s v="Advisory Partners"/>
    <n v="1"/>
  </r>
  <r>
    <x v="5274"/>
    <x v="228"/>
    <s v="CUST_3284"/>
    <n v="985.3"/>
    <x v="2"/>
    <x v="1"/>
    <s v="Direct Debit"/>
    <s v="Maintenance Services"/>
    <n v="1"/>
  </r>
  <r>
    <x v="5275"/>
    <x v="228"/>
    <s v="CUST_9787"/>
    <n v="11957.96"/>
    <x v="3"/>
    <x v="1"/>
    <s v="Direct Debit"/>
    <s v="City Hotel"/>
    <n v="1"/>
  </r>
  <r>
    <x v="5276"/>
    <x v="228"/>
    <s v="CUST_4320"/>
    <n v="832.45"/>
    <x v="9"/>
    <x v="1"/>
    <s v="Transfer"/>
    <s v="Marketing Agency Ltd"/>
    <n v="1"/>
  </r>
  <r>
    <x v="5277"/>
    <x v="228"/>
    <s v="CUST_1100"/>
    <n v="570.29"/>
    <x v="2"/>
    <x v="0"/>
    <s v="Transfer"/>
    <s v="City Hotel"/>
    <n v="1"/>
  </r>
  <r>
    <x v="5278"/>
    <x v="228"/>
    <s v="CUST_7111"/>
    <n v="265.81"/>
    <x v="1"/>
    <x v="3"/>
    <s v="Cash"/>
    <s v="Cloud Services Inc"/>
    <n v="1"/>
  </r>
  <r>
    <x v="5279"/>
    <x v="228"/>
    <s v="CUST_2543"/>
    <n v="9626.84"/>
    <x v="0"/>
    <x v="2"/>
    <s v="Card"/>
    <s v="Unknown Merchant"/>
    <n v="1"/>
  </r>
  <r>
    <x v="5280"/>
    <x v="228"/>
    <s v="CUST_6939"/>
    <n v="1551.89"/>
    <x v="9"/>
    <x v="2"/>
    <s v="Card"/>
    <s v="Software Vendor"/>
    <n v="1"/>
  </r>
  <r>
    <x v="5281"/>
    <x v="228"/>
    <s v="CUST_3419"/>
    <n v="210.98"/>
    <x v="5"/>
    <x v="1"/>
    <s v="Card"/>
    <s v="Industrial Supply Co"/>
    <n v="1"/>
  </r>
  <r>
    <x v="5282"/>
    <x v="228"/>
    <s v="CUST_7437"/>
    <n v="1594.85"/>
    <x v="7"/>
    <x v="3"/>
    <s v="Cash"/>
    <s v="Software Vendor"/>
    <n v="1"/>
  </r>
  <r>
    <x v="5283"/>
    <x v="228"/>
    <s v="CUST_1703"/>
    <n v="1656.13"/>
    <x v="10"/>
    <x v="2"/>
    <s v="Cash"/>
    <s v="Stationary World"/>
    <n v="1"/>
  </r>
  <r>
    <x v="5284"/>
    <x v="229"/>
    <s v="CUST_4810"/>
    <n v="341.29"/>
    <x v="5"/>
    <x v="3"/>
    <s v="Card"/>
    <s v="Advisory Partners"/>
    <n v="1"/>
  </r>
  <r>
    <x v="5285"/>
    <x v="229"/>
    <s v="CUST_3660"/>
    <n v="86.99"/>
    <x v="6"/>
    <x v="3"/>
    <s v="Direct Debit"/>
    <s v="Stationary World"/>
    <n v="1"/>
  </r>
  <r>
    <x v="5286"/>
    <x v="229"/>
    <s v="CUST_9182"/>
    <n v="801.25"/>
    <x v="3"/>
    <x v="0"/>
    <s v="Card"/>
    <s v="Office Depot"/>
    <n v="1"/>
  </r>
  <r>
    <x v="5287"/>
    <x v="229"/>
    <s v="CUST_4866"/>
    <n v="594.45000000000005"/>
    <x v="8"/>
    <x v="2"/>
    <s v="Card"/>
    <s v="Cloud Services Inc"/>
    <n v="1"/>
  </r>
  <r>
    <x v="5288"/>
    <x v="229"/>
    <s v="CUST_8888"/>
    <n v="899.55"/>
    <x v="2"/>
    <x v="0"/>
    <s v="Transfer"/>
    <s v="Advisory Partners"/>
    <n v="1"/>
  </r>
  <r>
    <x v="5289"/>
    <x v="229"/>
    <s v="CUST_8751"/>
    <n v="946.4"/>
    <x v="1"/>
    <x v="1"/>
    <s v="Cash"/>
    <s v="Legal Advisors"/>
    <n v="1"/>
  </r>
  <r>
    <x v="5290"/>
    <x v="229"/>
    <s v="CUST_8031"/>
    <n v="1578.09"/>
    <x v="1"/>
    <x v="3"/>
    <s v="Cash"/>
    <s v="Unknown Merchant"/>
    <n v="1"/>
  </r>
  <r>
    <x v="5291"/>
    <x v="229"/>
    <s v="CUST_5362"/>
    <n v="369.46"/>
    <x v="5"/>
    <x v="1"/>
    <s v="Transfer"/>
    <s v="Maintenance Services"/>
    <n v="1"/>
  </r>
  <r>
    <x v="5292"/>
    <x v="229"/>
    <s v="CUST_7256"/>
    <n v="12781.49"/>
    <x v="0"/>
    <x v="3"/>
    <s v="Transfer"/>
    <s v="Software Vendor"/>
    <n v="1"/>
  </r>
  <r>
    <x v="5293"/>
    <x v="229"/>
    <s v="CUST_2490"/>
    <n v="1467.49"/>
    <x v="2"/>
    <x v="0"/>
    <s v="Transfer"/>
    <s v="Learning Academy"/>
    <n v="1"/>
  </r>
  <r>
    <x v="5294"/>
    <x v="229"/>
    <s v="CUST_1865"/>
    <n v="1941.43"/>
    <x v="1"/>
    <x v="0"/>
    <s v="Direct Debit"/>
    <s v="Stationary World"/>
    <n v="1"/>
  </r>
  <r>
    <x v="5295"/>
    <x v="229"/>
    <s v="CUST_8847"/>
    <n v="1197.79"/>
    <x v="9"/>
    <x v="3"/>
    <s v="Transfer"/>
    <s v="Cloud Services Inc"/>
    <n v="1"/>
  </r>
  <r>
    <x v="5296"/>
    <x v="229"/>
    <s v="CUST_7222"/>
    <n v="982.19"/>
    <x v="5"/>
    <x v="0"/>
    <s v="Card"/>
    <s v="Power Supply Co"/>
    <n v="1"/>
  </r>
  <r>
    <x v="5297"/>
    <x v="229"/>
    <s v="CUST_9728"/>
    <n v="1357.75"/>
    <x v="4"/>
    <x v="3"/>
    <s v="Transfer"/>
    <s v="Industrial Supply Co"/>
    <n v="1"/>
  </r>
  <r>
    <x v="5298"/>
    <x v="229"/>
    <s v="CUST_1889"/>
    <n v="112.22"/>
    <x v="0"/>
    <x v="0"/>
    <s v="Cash"/>
    <s v="Maintenance Services"/>
    <n v="1"/>
  </r>
  <r>
    <x v="5299"/>
    <x v="229"/>
    <s v="CUST_6263"/>
    <n v="205.83"/>
    <x v="4"/>
    <x v="0"/>
    <s v="Transfer"/>
    <s v="Tech Solutions Ltd"/>
    <n v="1"/>
  </r>
  <r>
    <x v="5300"/>
    <x v="229"/>
    <s v="CUST_2309"/>
    <n v="1801.68"/>
    <x v="4"/>
    <x v="3"/>
    <s v="Direct Debit"/>
    <s v="British Airways"/>
    <n v="1"/>
  </r>
  <r>
    <x v="5301"/>
    <x v="229"/>
    <s v="CUST_3224"/>
    <n v="8959.24"/>
    <x v="1"/>
    <x v="1"/>
    <s v="Card"/>
    <s v="Cloud Services Inc"/>
    <n v="1"/>
  </r>
  <r>
    <x v="5302"/>
    <x v="229"/>
    <s v="CUST_2495"/>
    <n v="1653.13"/>
    <x v="0"/>
    <x v="1"/>
    <s v="Direct Debit"/>
    <s v="Power Supply Co"/>
    <n v="1"/>
  </r>
  <r>
    <x v="5303"/>
    <x v="229"/>
    <s v="CUST_6266"/>
    <n v="1127.75"/>
    <x v="4"/>
    <x v="1"/>
    <s v="Card"/>
    <s v="Maintenance Services"/>
    <n v="1"/>
  </r>
  <r>
    <x v="5304"/>
    <x v="229"/>
    <s v="CUST_5942"/>
    <n v="1843.27"/>
    <x v="3"/>
    <x v="0"/>
    <s v="Transfer"/>
    <s v="Maintenance Services"/>
    <n v="1"/>
  </r>
  <r>
    <x v="5305"/>
    <x v="229"/>
    <s v="CUST_2471"/>
    <n v="171.4"/>
    <x v="1"/>
    <x v="2"/>
    <s v="Cash"/>
    <s v="Power Supply Co"/>
    <n v="1"/>
  </r>
  <r>
    <x v="5306"/>
    <x v="229"/>
    <s v="CUST_4676"/>
    <n v="1817.09"/>
    <x v="0"/>
    <x v="0"/>
    <s v="Card"/>
    <s v="Advisory Partners"/>
    <n v="1"/>
  </r>
  <r>
    <x v="5307"/>
    <x v="229"/>
    <s v="CUST_1076"/>
    <n v="1272.8399999999999"/>
    <x v="3"/>
    <x v="2"/>
    <s v="Direct Debit"/>
    <s v="Unknown Merchant"/>
    <n v="1"/>
  </r>
  <r>
    <x v="5308"/>
    <x v="229"/>
    <s v="CUST_8143"/>
    <n v="1974.84"/>
    <x v="10"/>
    <x v="1"/>
    <s v="Card"/>
    <s v="Maintenance Services"/>
    <n v="1"/>
  </r>
  <r>
    <x v="5309"/>
    <x v="229"/>
    <s v="CUST_2652"/>
    <n v="111.34"/>
    <x v="3"/>
    <x v="1"/>
    <s v="Card"/>
    <s v="Industrial Supply Co"/>
    <n v="1"/>
  </r>
  <r>
    <x v="5310"/>
    <x v="229"/>
    <s v="CUST_2919"/>
    <n v="179.97"/>
    <x v="4"/>
    <x v="2"/>
    <s v="Direct Debit"/>
    <s v="Unknown Merchant"/>
    <n v="1"/>
  </r>
  <r>
    <x v="5311"/>
    <x v="230"/>
    <s v="CUST_5061"/>
    <n v="945.91"/>
    <x v="7"/>
    <x v="2"/>
    <s v="Direct Debit"/>
    <s v="City Hotel"/>
    <n v="1"/>
  </r>
  <r>
    <x v="5312"/>
    <x v="230"/>
    <s v="CUST_3814"/>
    <n v="153.26"/>
    <x v="2"/>
    <x v="0"/>
    <s v="Card"/>
    <s v="Unknown Merchant"/>
    <n v="1"/>
  </r>
  <r>
    <x v="5313"/>
    <x v="230"/>
    <s v="CUST_9502"/>
    <n v="7370.63"/>
    <x v="9"/>
    <x v="1"/>
    <s v="Transfer"/>
    <s v="City Hotel"/>
    <n v="1"/>
  </r>
  <r>
    <x v="5314"/>
    <x v="230"/>
    <s v="CUST_5286"/>
    <n v="738.26"/>
    <x v="8"/>
    <x v="2"/>
    <s v="Cash"/>
    <s v="City Hotel"/>
    <n v="1"/>
  </r>
  <r>
    <x v="5315"/>
    <x v="230"/>
    <s v="CUST_3279"/>
    <n v="294.14999999999998"/>
    <x v="5"/>
    <x v="2"/>
    <s v="Transfer"/>
    <s v="Maintenance Services"/>
    <n v="1"/>
  </r>
  <r>
    <x v="5316"/>
    <x v="230"/>
    <s v="CUST_3010"/>
    <n v="997.5"/>
    <x v="7"/>
    <x v="0"/>
    <s v="Card"/>
    <s v="Office Depot"/>
    <n v="1"/>
  </r>
  <r>
    <x v="5317"/>
    <x v="230"/>
    <s v="CUST_4415"/>
    <n v="862.73"/>
    <x v="7"/>
    <x v="0"/>
    <s v="Transfer"/>
    <s v="Advisory Partners"/>
    <n v="1"/>
  </r>
  <r>
    <x v="5318"/>
    <x v="230"/>
    <s v="CUST_4273"/>
    <n v="500.06"/>
    <x v="10"/>
    <x v="1"/>
    <s v="Card"/>
    <s v="Industrial Supply Co"/>
    <n v="1"/>
  </r>
  <r>
    <x v="5319"/>
    <x v="230"/>
    <s v="CUST_6634"/>
    <n v="968.89"/>
    <x v="9"/>
    <x v="2"/>
    <s v="Transfer"/>
    <s v="Stationary World"/>
    <n v="1"/>
  </r>
  <r>
    <x v="5320"/>
    <x v="230"/>
    <s v="CUST_6831"/>
    <n v="1162.6099999999999"/>
    <x v="1"/>
    <x v="2"/>
    <s v="Cash"/>
    <s v="Unknown Merchant"/>
    <n v="1"/>
  </r>
  <r>
    <x v="5321"/>
    <x v="230"/>
    <s v="CUST_5683"/>
    <n v="1653.66"/>
    <x v="6"/>
    <x v="2"/>
    <s v="Transfer"/>
    <s v="Learning Academy"/>
    <n v="1"/>
  </r>
  <r>
    <x v="5322"/>
    <x v="230"/>
    <s v="CUST_5657"/>
    <n v="1553.94"/>
    <x v="9"/>
    <x v="2"/>
    <s v="Card"/>
    <s v="Advisory Partners"/>
    <n v="1"/>
  </r>
  <r>
    <x v="5323"/>
    <x v="230"/>
    <s v="CUST_8996"/>
    <n v="1842.18"/>
    <x v="1"/>
    <x v="0"/>
    <s v="Transfer"/>
    <s v="Cloud Services Inc"/>
    <n v="1"/>
  </r>
  <r>
    <x v="5324"/>
    <x v="230"/>
    <s v="CUST_2502"/>
    <n v="11675.12"/>
    <x v="0"/>
    <x v="1"/>
    <s v="Transfer"/>
    <s v="Office Depot"/>
    <n v="1"/>
  </r>
  <r>
    <x v="5325"/>
    <x v="230"/>
    <s v="CUST_4933"/>
    <n v="1430.84"/>
    <x v="3"/>
    <x v="2"/>
    <s v="Direct Debit"/>
    <s v="Conference Center"/>
    <n v="1"/>
  </r>
  <r>
    <x v="5326"/>
    <x v="230"/>
    <s v="CUST_8226"/>
    <n v="1196.97"/>
    <x v="0"/>
    <x v="3"/>
    <s v="Cash"/>
    <s v="Unknown Merchant"/>
    <n v="1"/>
  </r>
  <r>
    <x v="5327"/>
    <x v="230"/>
    <s v="CUST_1677"/>
    <n v="957.33"/>
    <x v="1"/>
    <x v="1"/>
    <s v="Cash"/>
    <s v="Maintenance Services"/>
    <n v="1"/>
  </r>
  <r>
    <x v="5328"/>
    <x v="230"/>
    <s v="CUST_9417"/>
    <n v="1634.51"/>
    <x v="4"/>
    <x v="2"/>
    <s v="Direct Debit"/>
    <s v="Software Vendor"/>
    <n v="1"/>
  </r>
  <r>
    <x v="5329"/>
    <x v="230"/>
    <s v="CUST_5228"/>
    <n v="681.55"/>
    <x v="7"/>
    <x v="1"/>
    <s v="Transfer"/>
    <s v="Maintenance Services"/>
    <n v="1"/>
  </r>
  <r>
    <x v="5330"/>
    <x v="230"/>
    <s v="CUST_4513"/>
    <n v="695.21"/>
    <x v="1"/>
    <x v="1"/>
    <s v="Transfer"/>
    <s v="Stationary World"/>
    <n v="1"/>
  </r>
  <r>
    <x v="5331"/>
    <x v="230"/>
    <s v="CUST_9526"/>
    <n v="351.78"/>
    <x v="3"/>
    <x v="3"/>
    <s v="Card"/>
    <s v="Office Depot"/>
    <n v="1"/>
  </r>
  <r>
    <x v="5332"/>
    <x v="230"/>
    <s v="CUST_1096"/>
    <n v="821.24"/>
    <x v="10"/>
    <x v="2"/>
    <s v="Card"/>
    <s v="Stationary World"/>
    <n v="1"/>
  </r>
  <r>
    <x v="5333"/>
    <x v="230"/>
    <s v="CUST_3845"/>
    <n v="154.9"/>
    <x v="7"/>
    <x v="2"/>
    <s v="Direct Debit"/>
    <s v="Stationary World"/>
    <n v="1"/>
  </r>
  <r>
    <x v="5334"/>
    <x v="231"/>
    <s v="CUST_1851"/>
    <n v="381.66"/>
    <x v="10"/>
    <x v="2"/>
    <s v="Cash"/>
    <s v="Maintenance Services"/>
    <n v="1"/>
  </r>
  <r>
    <x v="5335"/>
    <x v="231"/>
    <s v="CUST_9787"/>
    <n v="1650.97"/>
    <x v="8"/>
    <x v="0"/>
    <s v="Direct Debit"/>
    <s v="Unknown Merchant"/>
    <n v="1"/>
  </r>
  <r>
    <x v="5336"/>
    <x v="231"/>
    <s v="CUST_4818"/>
    <n v="1081.3399999999999"/>
    <x v="0"/>
    <x v="1"/>
    <s v="Card"/>
    <s v="Learning Academy"/>
    <n v="1"/>
  </r>
  <r>
    <x v="5337"/>
    <x v="231"/>
    <s v="CUST_1235"/>
    <n v="1408.73"/>
    <x v="0"/>
    <x v="3"/>
    <s v="Direct Debit"/>
    <s v="Marketing Agency Ltd"/>
    <n v="1"/>
  </r>
  <r>
    <x v="5338"/>
    <x v="231"/>
    <s v="CUST_9467"/>
    <n v="1164.8499999999999"/>
    <x v="5"/>
    <x v="3"/>
    <s v="Transfer"/>
    <s v="Learning Academy"/>
    <n v="1"/>
  </r>
  <r>
    <x v="5339"/>
    <x v="231"/>
    <s v="CUST_6203"/>
    <n v="443.16"/>
    <x v="1"/>
    <x v="1"/>
    <s v="Transfer"/>
    <s v="Conference Center"/>
    <n v="1"/>
  </r>
  <r>
    <x v="5340"/>
    <x v="231"/>
    <s v="CUST_3408"/>
    <n v="209.95"/>
    <x v="5"/>
    <x v="3"/>
    <s v="Cash"/>
    <s v="Learning Academy"/>
    <n v="1"/>
  </r>
  <r>
    <x v="5341"/>
    <x v="231"/>
    <s v="CUST_1521"/>
    <n v="1287.9000000000001"/>
    <x v="10"/>
    <x v="2"/>
    <s v="Card"/>
    <s v="British Airways"/>
    <n v="1"/>
  </r>
  <r>
    <x v="5342"/>
    <x v="231"/>
    <s v="CUST_9381"/>
    <n v="244.08"/>
    <x v="0"/>
    <x v="2"/>
    <s v="Card"/>
    <s v="Cloud Services Inc"/>
    <n v="1"/>
  </r>
  <r>
    <x v="5343"/>
    <x v="231"/>
    <s v="CUST_2846"/>
    <n v="10387.39"/>
    <x v="0"/>
    <x v="0"/>
    <s v="Transfer"/>
    <s v="Power Supply Co"/>
    <n v="1"/>
  </r>
  <r>
    <x v="5344"/>
    <x v="231"/>
    <s v="CUST_4173"/>
    <n v="1696.07"/>
    <x v="10"/>
    <x v="2"/>
    <s v="Direct Debit"/>
    <s v="Learning Academy"/>
    <n v="1"/>
  </r>
  <r>
    <x v="5345"/>
    <x v="231"/>
    <s v="CUST_3765"/>
    <n v="1500.33"/>
    <x v="4"/>
    <x v="3"/>
    <s v="Cash"/>
    <s v="City Hotel"/>
    <n v="1"/>
  </r>
  <r>
    <x v="5346"/>
    <x v="231"/>
    <s v="CUST_6780"/>
    <n v="845.78"/>
    <x v="8"/>
    <x v="0"/>
    <s v="Card"/>
    <s v="Stationary World"/>
    <n v="1"/>
  </r>
  <r>
    <x v="5347"/>
    <x v="231"/>
    <s v="CUST_7381"/>
    <n v="1681.22"/>
    <x v="8"/>
    <x v="1"/>
    <s v="Transfer"/>
    <s v="Unknown Merchant"/>
    <n v="1"/>
  </r>
  <r>
    <x v="5348"/>
    <x v="231"/>
    <s v="CUST_7511"/>
    <n v="1536.98"/>
    <x v="9"/>
    <x v="2"/>
    <s v="Direct Debit"/>
    <s v="Industrial Supply Co"/>
    <n v="1"/>
  </r>
  <r>
    <x v="5349"/>
    <x v="231"/>
    <s v="CUST_8325"/>
    <n v="121.38"/>
    <x v="3"/>
    <x v="3"/>
    <s v="Direct Debit"/>
    <s v="Cloud Services Inc"/>
    <n v="1"/>
  </r>
  <r>
    <x v="5350"/>
    <x v="231"/>
    <s v="CUST_4127"/>
    <n v="412.54"/>
    <x v="8"/>
    <x v="2"/>
    <s v="Cash"/>
    <s v="Power Supply Co"/>
    <n v="1"/>
  </r>
  <r>
    <x v="5351"/>
    <x v="231"/>
    <s v="CUST_2164"/>
    <n v="1580.82"/>
    <x v="2"/>
    <x v="2"/>
    <s v="Direct Debit"/>
    <s v="Legal Advisors"/>
    <n v="1"/>
  </r>
  <r>
    <x v="5352"/>
    <x v="231"/>
    <s v="CUST_1648"/>
    <n v="1674.77"/>
    <x v="5"/>
    <x v="0"/>
    <s v="Card"/>
    <s v="Power Supply Co"/>
    <n v="1"/>
  </r>
  <r>
    <x v="5353"/>
    <x v="231"/>
    <s v="CUST_8637"/>
    <n v="1805.29"/>
    <x v="8"/>
    <x v="0"/>
    <s v="Transfer"/>
    <s v="Office Depot"/>
    <n v="1"/>
  </r>
  <r>
    <x v="5354"/>
    <x v="231"/>
    <s v="CUST_2823"/>
    <n v="998.53"/>
    <x v="1"/>
    <x v="3"/>
    <s v="Transfer"/>
    <s v="Office Depot"/>
    <n v="1"/>
  </r>
  <r>
    <x v="5355"/>
    <x v="231"/>
    <s v="CUST_1743"/>
    <n v="1570.29"/>
    <x v="9"/>
    <x v="0"/>
    <s v="Card"/>
    <s v="Industrial Supply Co"/>
    <n v="1"/>
  </r>
  <r>
    <x v="5356"/>
    <x v="231"/>
    <s v="CUST_3625"/>
    <n v="144.6"/>
    <x v="4"/>
    <x v="1"/>
    <s v="Transfer"/>
    <s v="Marketing Agency Ltd"/>
    <n v="1"/>
  </r>
  <r>
    <x v="5357"/>
    <x v="231"/>
    <s v="CUST_6295"/>
    <n v="1644.01"/>
    <x v="7"/>
    <x v="2"/>
    <s v="Card"/>
    <s v="British Airways"/>
    <n v="1"/>
  </r>
  <r>
    <x v="5358"/>
    <x v="231"/>
    <s v="CUST_5390"/>
    <n v="85.2"/>
    <x v="6"/>
    <x v="1"/>
    <s v="Direct Debit"/>
    <s v="City Hotel"/>
    <n v="1"/>
  </r>
  <r>
    <x v="5359"/>
    <x v="231"/>
    <s v="CUST_2331"/>
    <n v="1206.55"/>
    <x v="0"/>
    <x v="2"/>
    <s v="Cash"/>
    <s v="Power Supply Co"/>
    <n v="1"/>
  </r>
  <r>
    <x v="5360"/>
    <x v="231"/>
    <s v="CUST_7032"/>
    <n v="116.92"/>
    <x v="10"/>
    <x v="1"/>
    <s v="Direct Debit"/>
    <s v="Unknown Merchant"/>
    <n v="1"/>
  </r>
  <r>
    <x v="5361"/>
    <x v="231"/>
    <s v="CUST_8790"/>
    <n v="16923.25"/>
    <x v="1"/>
    <x v="3"/>
    <s v="Cash"/>
    <s v="British Airways"/>
    <n v="1"/>
  </r>
  <r>
    <x v="5362"/>
    <x v="232"/>
    <s v="CUST_7546"/>
    <n v="1788.75"/>
    <x v="4"/>
    <x v="0"/>
    <s v="Direct Debit"/>
    <s v="Legal Advisors"/>
    <n v="1"/>
  </r>
  <r>
    <x v="5363"/>
    <x v="232"/>
    <s v="CUST_9002"/>
    <n v="1543.36"/>
    <x v="1"/>
    <x v="0"/>
    <s v="Cash"/>
    <s v="Marketing Agency Ltd"/>
    <n v="1"/>
  </r>
  <r>
    <x v="5364"/>
    <x v="232"/>
    <s v="CUST_9924"/>
    <n v="737.85"/>
    <x v="2"/>
    <x v="2"/>
    <s v="Direct Debit"/>
    <s v="British Airways"/>
    <n v="1"/>
  </r>
  <r>
    <x v="5365"/>
    <x v="232"/>
    <s v="CUST_6490"/>
    <n v="308.95"/>
    <x v="9"/>
    <x v="1"/>
    <s v="Card"/>
    <s v="British Airways"/>
    <n v="1"/>
  </r>
  <r>
    <x v="5366"/>
    <x v="232"/>
    <s v="CUST_6126"/>
    <n v="875.98"/>
    <x v="3"/>
    <x v="1"/>
    <s v="Card"/>
    <s v="Conference Center"/>
    <n v="1"/>
  </r>
  <r>
    <x v="5367"/>
    <x v="232"/>
    <s v="CUST_1661"/>
    <n v="1031.28"/>
    <x v="10"/>
    <x v="2"/>
    <s v="Transfer"/>
    <s v="Marketing Agency Ltd"/>
    <n v="1"/>
  </r>
  <r>
    <x v="5368"/>
    <x v="232"/>
    <s v="CUST_5895"/>
    <n v="1930.65"/>
    <x v="2"/>
    <x v="1"/>
    <s v="Cash"/>
    <s v="British Airways"/>
    <n v="1"/>
  </r>
  <r>
    <x v="5369"/>
    <x v="232"/>
    <s v="CUST_1689"/>
    <n v="1853.5"/>
    <x v="9"/>
    <x v="3"/>
    <s v="Cash"/>
    <s v="Marketing Agency Ltd"/>
    <n v="1"/>
  </r>
  <r>
    <x v="5370"/>
    <x v="232"/>
    <s v="CUST_2929"/>
    <n v="1783.5"/>
    <x v="1"/>
    <x v="1"/>
    <s v="Card"/>
    <s v="Unknown Merchant"/>
    <n v="1"/>
  </r>
  <r>
    <x v="5371"/>
    <x v="232"/>
    <s v="CUST_9266"/>
    <n v="693.75"/>
    <x v="6"/>
    <x v="3"/>
    <s v="Direct Debit"/>
    <s v="Software Vendor"/>
    <n v="1"/>
  </r>
  <r>
    <x v="5372"/>
    <x v="232"/>
    <s v="CUST_3261"/>
    <n v="838.07"/>
    <x v="8"/>
    <x v="0"/>
    <s v="Cash"/>
    <s v="Tech Solutions Ltd"/>
    <n v="1"/>
  </r>
  <r>
    <x v="5373"/>
    <x v="232"/>
    <s v="CUST_7589"/>
    <n v="57.85"/>
    <x v="1"/>
    <x v="0"/>
    <s v="Card"/>
    <s v="Marketing Agency Ltd"/>
    <n v="1"/>
  </r>
  <r>
    <x v="5374"/>
    <x v="232"/>
    <s v="CUST_7864"/>
    <n v="826.96"/>
    <x v="6"/>
    <x v="0"/>
    <s v="Transfer"/>
    <s v="Industrial Supply Co"/>
    <n v="1"/>
  </r>
  <r>
    <x v="5375"/>
    <x v="232"/>
    <s v="CUST_7231"/>
    <n v="206.28"/>
    <x v="3"/>
    <x v="3"/>
    <s v="Transfer"/>
    <s v="City Hotel"/>
    <n v="1"/>
  </r>
  <r>
    <x v="5376"/>
    <x v="232"/>
    <s v="CUST_2717"/>
    <n v="1741.09"/>
    <x v="4"/>
    <x v="0"/>
    <s v="Direct Debit"/>
    <s v="British Airways"/>
    <n v="1"/>
  </r>
  <r>
    <x v="5377"/>
    <x v="232"/>
    <s v="CUST_4406"/>
    <n v="904.7"/>
    <x v="6"/>
    <x v="3"/>
    <s v="Cash"/>
    <s v="City Hotel"/>
    <n v="1"/>
  </r>
  <r>
    <x v="5378"/>
    <x v="232"/>
    <s v="CUST_1074"/>
    <n v="473.44"/>
    <x v="2"/>
    <x v="0"/>
    <s v="Cash"/>
    <s v="Learning Academy"/>
    <n v="1"/>
  </r>
  <r>
    <x v="5379"/>
    <x v="232"/>
    <s v="CUST_4257"/>
    <n v="1171.3"/>
    <x v="6"/>
    <x v="3"/>
    <s v="Cash"/>
    <s v="City Hotel"/>
    <n v="1"/>
  </r>
  <r>
    <x v="5380"/>
    <x v="232"/>
    <s v="CUST_1920"/>
    <n v="689.13"/>
    <x v="10"/>
    <x v="0"/>
    <s v="Transfer"/>
    <s v="Learning Academy"/>
    <n v="1"/>
  </r>
  <r>
    <x v="5381"/>
    <x v="232"/>
    <s v="CUST_3413"/>
    <n v="191.74"/>
    <x v="4"/>
    <x v="2"/>
    <s v="Transfer"/>
    <s v="Stationary World"/>
    <n v="1"/>
  </r>
  <r>
    <x v="5382"/>
    <x v="232"/>
    <s v="CUST_9648"/>
    <n v="1038.24"/>
    <x v="4"/>
    <x v="1"/>
    <s v="Cash"/>
    <s v="Unknown Merchant"/>
    <n v="1"/>
  </r>
  <r>
    <x v="5383"/>
    <x v="232"/>
    <s v="CUST_8595"/>
    <n v="1283.74"/>
    <x v="5"/>
    <x v="3"/>
    <s v="Cash"/>
    <s v="Stationary World"/>
    <n v="1"/>
  </r>
  <r>
    <x v="5384"/>
    <x v="232"/>
    <s v="CUST_4621"/>
    <n v="925.66"/>
    <x v="5"/>
    <x v="3"/>
    <s v="Direct Debit"/>
    <s v="Legal Advisors"/>
    <n v="1"/>
  </r>
  <r>
    <x v="5385"/>
    <x v="232"/>
    <s v="CUST_3801"/>
    <n v="1112.6099999999999"/>
    <x v="4"/>
    <x v="2"/>
    <s v="Transfer"/>
    <s v="Maintenance Services"/>
    <n v="1"/>
  </r>
  <r>
    <x v="5386"/>
    <x v="232"/>
    <s v="CUST_2785"/>
    <n v="1664.64"/>
    <x v="9"/>
    <x v="2"/>
    <s v="Transfer"/>
    <s v="Maintenance Services"/>
    <n v="1"/>
  </r>
  <r>
    <x v="5387"/>
    <x v="232"/>
    <s v="CUST_1632"/>
    <n v="382.77"/>
    <x v="9"/>
    <x v="3"/>
    <s v="Direct Debit"/>
    <s v="City Hotel"/>
    <n v="1"/>
  </r>
  <r>
    <x v="5388"/>
    <x v="232"/>
    <s v="CUST_9118"/>
    <n v="1955.78"/>
    <x v="10"/>
    <x v="3"/>
    <s v="Direct Debit"/>
    <s v="Advisory Partners"/>
    <n v="1"/>
  </r>
  <r>
    <x v="5389"/>
    <x v="232"/>
    <s v="CUST_5354"/>
    <n v="777.61"/>
    <x v="4"/>
    <x v="0"/>
    <s v="Transfer"/>
    <s v="Conference Center"/>
    <n v="1"/>
  </r>
  <r>
    <x v="5390"/>
    <x v="232"/>
    <s v="CUST_6724"/>
    <n v="613.02"/>
    <x v="1"/>
    <x v="2"/>
    <s v="Transfer"/>
    <s v="British Airways"/>
    <n v="1"/>
  </r>
  <r>
    <x v="5391"/>
    <x v="232"/>
    <s v="CUST_2673"/>
    <n v="522.21"/>
    <x v="3"/>
    <x v="0"/>
    <s v="Direct Debit"/>
    <s v="Software Vendor"/>
    <n v="1"/>
  </r>
  <r>
    <x v="5392"/>
    <x v="232"/>
    <s v="CUST_1948"/>
    <n v="572.45000000000005"/>
    <x v="7"/>
    <x v="3"/>
    <s v="Transfer"/>
    <s v="Marketing Agency Ltd"/>
    <n v="1"/>
  </r>
  <r>
    <x v="5393"/>
    <x v="232"/>
    <s v="CUST_8004"/>
    <n v="995.73"/>
    <x v="4"/>
    <x v="0"/>
    <s v="Card"/>
    <s v="Unknown Merchant"/>
    <n v="1"/>
  </r>
  <r>
    <x v="5394"/>
    <x v="233"/>
    <s v="CUST_5548"/>
    <n v="12833.44"/>
    <x v="5"/>
    <x v="1"/>
    <s v="Card"/>
    <s v="Advisory Partners"/>
    <n v="1"/>
  </r>
  <r>
    <x v="5395"/>
    <x v="233"/>
    <s v="CUST_3048"/>
    <n v="1404.05"/>
    <x v="8"/>
    <x v="1"/>
    <s v="Transfer"/>
    <s v="Maintenance Services"/>
    <n v="1"/>
  </r>
  <r>
    <x v="5396"/>
    <x v="233"/>
    <s v="CUST_8956"/>
    <n v="1627.8"/>
    <x v="7"/>
    <x v="2"/>
    <s v="Direct Debit"/>
    <s v="Unknown Merchant"/>
    <n v="1"/>
  </r>
  <r>
    <x v="5397"/>
    <x v="233"/>
    <s v="CUST_8326"/>
    <n v="7739.99"/>
    <x v="7"/>
    <x v="1"/>
    <s v="Cash"/>
    <s v="Learning Academy"/>
    <n v="1"/>
  </r>
  <r>
    <x v="5398"/>
    <x v="233"/>
    <s v="CUST_8643"/>
    <n v="1010.32"/>
    <x v="4"/>
    <x v="2"/>
    <s v="Cash"/>
    <s v="Office Depot"/>
    <n v="1"/>
  </r>
  <r>
    <x v="5399"/>
    <x v="233"/>
    <s v="CUST_3969"/>
    <n v="353.35"/>
    <x v="9"/>
    <x v="0"/>
    <s v="Direct Debit"/>
    <s v="Conference Center"/>
    <n v="1"/>
  </r>
  <r>
    <x v="5400"/>
    <x v="233"/>
    <s v="CUST_2970"/>
    <n v="232.11"/>
    <x v="5"/>
    <x v="0"/>
    <s v="Cash"/>
    <s v="Stationary World"/>
    <n v="1"/>
  </r>
  <r>
    <x v="5401"/>
    <x v="233"/>
    <s v="CUST_2914"/>
    <n v="864.59"/>
    <x v="7"/>
    <x v="0"/>
    <s v="Direct Debit"/>
    <s v="Unknown Merchant"/>
    <n v="1"/>
  </r>
  <r>
    <x v="5402"/>
    <x v="233"/>
    <s v="CUST_3763"/>
    <n v="1449.22"/>
    <x v="5"/>
    <x v="2"/>
    <s v="Direct Debit"/>
    <s v="Stationary World"/>
    <n v="1"/>
  </r>
  <r>
    <x v="5403"/>
    <x v="233"/>
    <s v="CUST_3761"/>
    <n v="1906.08"/>
    <x v="5"/>
    <x v="2"/>
    <s v="Cash"/>
    <s v="Maintenance Services"/>
    <n v="1"/>
  </r>
  <r>
    <x v="5404"/>
    <x v="233"/>
    <s v="CUST_9080"/>
    <n v="1958.69"/>
    <x v="9"/>
    <x v="0"/>
    <s v="Direct Debit"/>
    <s v="Software Vendor"/>
    <n v="1"/>
  </r>
  <r>
    <x v="5405"/>
    <x v="233"/>
    <s v="CUST_9924"/>
    <n v="515.61"/>
    <x v="0"/>
    <x v="1"/>
    <s v="Direct Debit"/>
    <s v="Office Depot"/>
    <n v="1"/>
  </r>
  <r>
    <x v="5406"/>
    <x v="233"/>
    <s v="CUST_7169"/>
    <n v="13405"/>
    <x v="2"/>
    <x v="3"/>
    <s v="Direct Debit"/>
    <s v="Unknown Merchant"/>
    <n v="1"/>
  </r>
  <r>
    <x v="5407"/>
    <x v="233"/>
    <s v="CUST_5535"/>
    <n v="959.51"/>
    <x v="0"/>
    <x v="3"/>
    <s v="Card"/>
    <s v="Power Supply Co"/>
    <n v="1"/>
  </r>
  <r>
    <x v="5408"/>
    <x v="233"/>
    <s v="CUST_1371"/>
    <n v="1368.66"/>
    <x v="4"/>
    <x v="0"/>
    <s v="Direct Debit"/>
    <s v="Conference Center"/>
    <n v="1"/>
  </r>
  <r>
    <x v="5409"/>
    <x v="233"/>
    <s v="CUST_6540"/>
    <n v="858.38"/>
    <x v="6"/>
    <x v="2"/>
    <s v="Cash"/>
    <s v="Power Supply Co"/>
    <n v="1"/>
  </r>
  <r>
    <x v="5410"/>
    <x v="233"/>
    <s v="CUST_5703"/>
    <n v="1659.48"/>
    <x v="2"/>
    <x v="2"/>
    <s v="Card"/>
    <s v="Power Supply Co"/>
    <n v="1"/>
  </r>
  <r>
    <x v="5411"/>
    <x v="233"/>
    <s v="CUST_5732"/>
    <n v="312.45"/>
    <x v="7"/>
    <x v="0"/>
    <s v="Transfer"/>
    <s v="Stationary World"/>
    <n v="1"/>
  </r>
  <r>
    <x v="5412"/>
    <x v="233"/>
    <s v="CUST_6851"/>
    <n v="1786.49"/>
    <x v="4"/>
    <x v="0"/>
    <s v="Direct Debit"/>
    <s v="Cloud Services Inc"/>
    <n v="1"/>
  </r>
  <r>
    <x v="5413"/>
    <x v="233"/>
    <s v="CUST_2857"/>
    <n v="1994.05"/>
    <x v="8"/>
    <x v="3"/>
    <s v="Transfer"/>
    <s v="Legal Advisors"/>
    <n v="1"/>
  </r>
  <r>
    <x v="5414"/>
    <x v="233"/>
    <s v="CUST_6432"/>
    <n v="1590.02"/>
    <x v="10"/>
    <x v="1"/>
    <s v="Direct Debit"/>
    <s v="Maintenance Services"/>
    <n v="1"/>
  </r>
  <r>
    <x v="5415"/>
    <x v="233"/>
    <s v="CUST_6141"/>
    <n v="876.48"/>
    <x v="7"/>
    <x v="2"/>
    <s v="Transfer"/>
    <s v="Conference Center"/>
    <n v="1"/>
  </r>
  <r>
    <x v="5416"/>
    <x v="233"/>
    <s v="CUST_5656"/>
    <n v="74.239999999999995"/>
    <x v="3"/>
    <x v="0"/>
    <s v="Transfer"/>
    <s v="Conference Center"/>
    <n v="1"/>
  </r>
  <r>
    <x v="5417"/>
    <x v="233"/>
    <s v="CUST_2755"/>
    <n v="1957.46"/>
    <x v="4"/>
    <x v="2"/>
    <s v="Cash"/>
    <s v="Learning Academy"/>
    <n v="1"/>
  </r>
  <r>
    <x v="5418"/>
    <x v="233"/>
    <s v="CUST_3586"/>
    <n v="196.93"/>
    <x v="3"/>
    <x v="1"/>
    <s v="Card"/>
    <s v="Unknown Merchant"/>
    <n v="1"/>
  </r>
  <r>
    <x v="5419"/>
    <x v="233"/>
    <s v="CUST_3670"/>
    <n v="1670.91"/>
    <x v="6"/>
    <x v="1"/>
    <s v="Cash"/>
    <s v="British Airways"/>
    <n v="1"/>
  </r>
  <r>
    <x v="5420"/>
    <x v="233"/>
    <s v="CUST_3888"/>
    <n v="1815.87"/>
    <x v="8"/>
    <x v="0"/>
    <s v="Cash"/>
    <s v="Industrial Supply Co"/>
    <n v="1"/>
  </r>
  <r>
    <x v="5421"/>
    <x v="233"/>
    <s v="CUST_8062"/>
    <n v="1490.76"/>
    <x v="6"/>
    <x v="1"/>
    <s v="Direct Debit"/>
    <s v="Maintenance Services"/>
    <n v="1"/>
  </r>
  <r>
    <x v="5422"/>
    <x v="233"/>
    <s v="CUST_9107"/>
    <n v="1996.77"/>
    <x v="4"/>
    <x v="0"/>
    <s v="Transfer"/>
    <s v="Maintenance Services"/>
    <n v="1"/>
  </r>
  <r>
    <x v="5423"/>
    <x v="233"/>
    <s v="CUST_2118"/>
    <n v="281.11"/>
    <x v="7"/>
    <x v="0"/>
    <s v="Card"/>
    <s v="Office Depot"/>
    <n v="1"/>
  </r>
  <r>
    <x v="5424"/>
    <x v="233"/>
    <s v="CUST_1607"/>
    <n v="572.87"/>
    <x v="3"/>
    <x v="2"/>
    <s v="Direct Debit"/>
    <s v="Legal Advisors"/>
    <n v="1"/>
  </r>
  <r>
    <x v="5425"/>
    <x v="233"/>
    <s v="CUST_4093"/>
    <n v="375"/>
    <x v="0"/>
    <x v="2"/>
    <s v="Direct Debit"/>
    <s v="Stationary World"/>
    <n v="1"/>
  </r>
  <r>
    <x v="5426"/>
    <x v="7"/>
    <s v="CUST_3551"/>
    <n v="1760.24"/>
    <x v="0"/>
    <x v="3"/>
    <s v="Transfer"/>
    <s v="Stationary World"/>
    <n v="1"/>
  </r>
  <r>
    <x v="5427"/>
    <x v="7"/>
    <s v="CUST_9599"/>
    <n v="1768.96"/>
    <x v="0"/>
    <x v="1"/>
    <s v="Cash"/>
    <s v="Legal Advisors"/>
    <n v="1"/>
  </r>
  <r>
    <x v="5428"/>
    <x v="7"/>
    <s v="CUST_6469"/>
    <n v="1154.3900000000001"/>
    <x v="5"/>
    <x v="2"/>
    <s v="Cash"/>
    <s v="Marketing Agency Ltd"/>
    <n v="1"/>
  </r>
  <r>
    <x v="5429"/>
    <x v="7"/>
    <s v="CUST_1282"/>
    <n v="653.38"/>
    <x v="7"/>
    <x v="0"/>
    <s v="Cash"/>
    <s v="Power Supply Co"/>
    <n v="1"/>
  </r>
  <r>
    <x v="5430"/>
    <x v="7"/>
    <s v="CUST_5997"/>
    <n v="1399.62"/>
    <x v="3"/>
    <x v="3"/>
    <s v="Card"/>
    <s v="Unknown Merchant"/>
    <n v="1"/>
  </r>
  <r>
    <x v="5431"/>
    <x v="7"/>
    <s v="CUST_3330"/>
    <n v="308.75"/>
    <x v="3"/>
    <x v="3"/>
    <s v="Card"/>
    <s v="Software Vendor"/>
    <n v="1"/>
  </r>
  <r>
    <x v="5432"/>
    <x v="7"/>
    <s v="CUST_4439"/>
    <n v="210.88"/>
    <x v="0"/>
    <x v="3"/>
    <s v="Transfer"/>
    <s v="British Airways"/>
    <n v="1"/>
  </r>
  <r>
    <x v="5433"/>
    <x v="7"/>
    <s v="CUST_8243"/>
    <n v="1391.2"/>
    <x v="6"/>
    <x v="0"/>
    <s v="Cash"/>
    <s v="Unknown Merchant"/>
    <n v="1"/>
  </r>
  <r>
    <x v="5434"/>
    <x v="7"/>
    <s v="CUST_8545"/>
    <n v="1187.3900000000001"/>
    <x v="0"/>
    <x v="0"/>
    <s v="Cash"/>
    <s v="Marketing Agency Ltd"/>
    <n v="1"/>
  </r>
  <r>
    <x v="5435"/>
    <x v="7"/>
    <s v="CUST_2539"/>
    <n v="386.68"/>
    <x v="5"/>
    <x v="2"/>
    <s v="Card"/>
    <s v="Stationary World"/>
    <n v="1"/>
  </r>
  <r>
    <x v="5436"/>
    <x v="7"/>
    <s v="CUST_1790"/>
    <n v="825.7"/>
    <x v="1"/>
    <x v="0"/>
    <s v="Direct Debit"/>
    <s v="Marketing Agency Ltd"/>
    <n v="1"/>
  </r>
  <r>
    <x v="5437"/>
    <x v="7"/>
    <s v="CUST_6586"/>
    <n v="81.99"/>
    <x v="9"/>
    <x v="1"/>
    <s v="Cash"/>
    <s v="Tech Solutions Ltd"/>
    <n v="1"/>
  </r>
  <r>
    <x v="5438"/>
    <x v="7"/>
    <s v="CUST_1001"/>
    <n v="1186.24"/>
    <x v="10"/>
    <x v="1"/>
    <s v="Transfer"/>
    <s v="Conference Center"/>
    <n v="1"/>
  </r>
  <r>
    <x v="5439"/>
    <x v="7"/>
    <s v="CUST_9747"/>
    <n v="1892.12"/>
    <x v="1"/>
    <x v="0"/>
    <s v="Transfer"/>
    <s v="Cloud Services Inc"/>
    <n v="1"/>
  </r>
  <r>
    <x v="5440"/>
    <x v="7"/>
    <s v="CUST_8830"/>
    <n v="1285.0999999999999"/>
    <x v="0"/>
    <x v="2"/>
    <s v="Direct Debit"/>
    <s v="Marketing Agency Ltd"/>
    <n v="1"/>
  </r>
  <r>
    <x v="5441"/>
    <x v="7"/>
    <s v="CUST_1378"/>
    <n v="1782.74"/>
    <x v="8"/>
    <x v="0"/>
    <s v="Transfer"/>
    <s v="City Hotel"/>
    <n v="1"/>
  </r>
  <r>
    <x v="5442"/>
    <x v="7"/>
    <s v="CUST_9414"/>
    <n v="303.63"/>
    <x v="7"/>
    <x v="0"/>
    <s v="Cash"/>
    <s v="Legal Advisors"/>
    <n v="1"/>
  </r>
  <r>
    <x v="5443"/>
    <x v="7"/>
    <s v="CUST_3908"/>
    <n v="786.6"/>
    <x v="0"/>
    <x v="2"/>
    <s v="Card"/>
    <s v="Stationary World"/>
    <n v="1"/>
  </r>
  <r>
    <x v="5444"/>
    <x v="7"/>
    <s v="CUST_5640"/>
    <n v="8792.07"/>
    <x v="10"/>
    <x v="0"/>
    <s v="Card"/>
    <s v="Marketing Agency Ltd"/>
    <n v="1"/>
  </r>
  <r>
    <x v="5445"/>
    <x v="7"/>
    <s v="CUST_8689"/>
    <n v="1358.65"/>
    <x v="0"/>
    <x v="2"/>
    <s v="Cash"/>
    <s v="Stationary World"/>
    <n v="1"/>
  </r>
  <r>
    <x v="5446"/>
    <x v="7"/>
    <s v="CUST_5483"/>
    <n v="1318.09"/>
    <x v="4"/>
    <x v="1"/>
    <s v="Direct Debit"/>
    <s v="Tech Solutions Ltd"/>
    <n v="1"/>
  </r>
  <r>
    <x v="5447"/>
    <x v="7"/>
    <s v="CUST_1456"/>
    <n v="1895.18"/>
    <x v="1"/>
    <x v="3"/>
    <s v="Cash"/>
    <s v="Tech Solutions Ltd"/>
    <n v="1"/>
  </r>
  <r>
    <x v="5448"/>
    <x v="7"/>
    <s v="CUST_3083"/>
    <n v="17308.38"/>
    <x v="1"/>
    <x v="1"/>
    <s v="Card"/>
    <s v="Legal Advisors"/>
    <n v="1"/>
  </r>
  <r>
    <x v="5449"/>
    <x v="7"/>
    <s v="CUST_1770"/>
    <n v="1247.31"/>
    <x v="5"/>
    <x v="1"/>
    <s v="Transfer"/>
    <s v="Advisory Partners"/>
    <n v="1"/>
  </r>
  <r>
    <x v="5450"/>
    <x v="7"/>
    <s v="CUST_1723"/>
    <n v="432.1"/>
    <x v="2"/>
    <x v="2"/>
    <s v="Transfer"/>
    <s v="Legal Advisors"/>
    <n v="1"/>
  </r>
  <r>
    <x v="5451"/>
    <x v="7"/>
    <s v="CUST_7158"/>
    <n v="117.1"/>
    <x v="9"/>
    <x v="1"/>
    <s v="Transfer"/>
    <s v="Advisory Partners"/>
    <n v="1"/>
  </r>
  <r>
    <x v="5452"/>
    <x v="7"/>
    <s v="CUST_7975"/>
    <n v="906.13"/>
    <x v="1"/>
    <x v="2"/>
    <s v="Transfer"/>
    <s v="Learning Academy"/>
    <n v="1"/>
  </r>
  <r>
    <x v="5453"/>
    <x v="234"/>
    <s v="CUST_6276"/>
    <n v="1925.75"/>
    <x v="8"/>
    <x v="1"/>
    <s v="Transfer"/>
    <s v="City Hotel"/>
    <n v="1"/>
  </r>
  <r>
    <x v="5454"/>
    <x v="234"/>
    <s v="CUST_3049"/>
    <n v="675.15"/>
    <x v="5"/>
    <x v="0"/>
    <s v="Card"/>
    <s v="Unknown Merchant"/>
    <n v="1"/>
  </r>
  <r>
    <x v="5455"/>
    <x v="234"/>
    <s v="CUST_7898"/>
    <n v="1562.18"/>
    <x v="6"/>
    <x v="3"/>
    <s v="Transfer"/>
    <s v="Tech Solutions Ltd"/>
    <n v="1"/>
  </r>
  <r>
    <x v="5456"/>
    <x v="234"/>
    <s v="CUST_8311"/>
    <n v="1845.39"/>
    <x v="3"/>
    <x v="2"/>
    <s v="Cash"/>
    <s v="British Airways"/>
    <n v="1"/>
  </r>
  <r>
    <x v="5457"/>
    <x v="234"/>
    <s v="CUST_5760"/>
    <n v="805.09"/>
    <x v="10"/>
    <x v="1"/>
    <s v="Transfer"/>
    <s v="Legal Advisors"/>
    <n v="1"/>
  </r>
  <r>
    <x v="5458"/>
    <x v="234"/>
    <s v="CUST_3105"/>
    <n v="1763.96"/>
    <x v="9"/>
    <x v="1"/>
    <s v="Card"/>
    <s v="Conference Center"/>
    <n v="1"/>
  </r>
  <r>
    <x v="5459"/>
    <x v="234"/>
    <s v="CUST_1929"/>
    <n v="855.4"/>
    <x v="5"/>
    <x v="0"/>
    <s v="Cash"/>
    <s v="Legal Advisors"/>
    <n v="1"/>
  </r>
  <r>
    <x v="5460"/>
    <x v="234"/>
    <s v="CUST_6693"/>
    <n v="1416.04"/>
    <x v="1"/>
    <x v="2"/>
    <s v="Direct Debit"/>
    <s v="Unknown Merchant"/>
    <n v="1"/>
  </r>
  <r>
    <x v="5461"/>
    <x v="234"/>
    <s v="CUST_4719"/>
    <n v="1119.3"/>
    <x v="10"/>
    <x v="2"/>
    <s v="Direct Debit"/>
    <s v="British Airways"/>
    <n v="1"/>
  </r>
  <r>
    <x v="5462"/>
    <x v="234"/>
    <s v="CUST_7901"/>
    <n v="1636.24"/>
    <x v="4"/>
    <x v="2"/>
    <s v="Direct Debit"/>
    <s v="Advisory Partners"/>
    <n v="1"/>
  </r>
  <r>
    <x v="5463"/>
    <x v="234"/>
    <s v="CUST_5763"/>
    <n v="1725.46"/>
    <x v="7"/>
    <x v="1"/>
    <s v="Transfer"/>
    <s v="Unknown Merchant"/>
    <n v="1"/>
  </r>
  <r>
    <x v="5464"/>
    <x v="234"/>
    <s v="CUST_3776"/>
    <n v="1281.51"/>
    <x v="9"/>
    <x v="3"/>
    <s v="Card"/>
    <s v="Advisory Partners"/>
    <n v="1"/>
  </r>
  <r>
    <x v="5465"/>
    <x v="234"/>
    <s v="CUST_6982"/>
    <n v="1954.13"/>
    <x v="10"/>
    <x v="1"/>
    <s v="Card"/>
    <s v="Software Vendor"/>
    <n v="1"/>
  </r>
  <r>
    <x v="5466"/>
    <x v="234"/>
    <s v="CUST_1228"/>
    <n v="1884.34"/>
    <x v="10"/>
    <x v="1"/>
    <s v="Card"/>
    <s v="Cloud Services Inc"/>
    <n v="1"/>
  </r>
  <r>
    <x v="5467"/>
    <x v="234"/>
    <s v="CUST_4085"/>
    <n v="233.59"/>
    <x v="6"/>
    <x v="0"/>
    <s v="Transfer"/>
    <s v="Tech Solutions Ltd"/>
    <n v="1"/>
  </r>
  <r>
    <x v="5468"/>
    <x v="234"/>
    <s v="CUST_2507"/>
    <n v="1308.8399999999999"/>
    <x v="0"/>
    <x v="1"/>
    <s v="Transfer"/>
    <s v="Stationary World"/>
    <n v="1"/>
  </r>
  <r>
    <x v="5469"/>
    <x v="234"/>
    <s v="CUST_6218"/>
    <n v="1304.43"/>
    <x v="4"/>
    <x v="2"/>
    <s v="Direct Debit"/>
    <s v="Conference Center"/>
    <n v="1"/>
  </r>
  <r>
    <x v="5470"/>
    <x v="234"/>
    <s v="CUST_8492"/>
    <n v="1764.49"/>
    <x v="2"/>
    <x v="1"/>
    <s v="Direct Debit"/>
    <s v="Legal Advisors"/>
    <n v="1"/>
  </r>
  <r>
    <x v="5471"/>
    <x v="234"/>
    <s v="CUST_2440"/>
    <n v="401.47"/>
    <x v="6"/>
    <x v="0"/>
    <s v="Card"/>
    <s v="Office Depot"/>
    <n v="1"/>
  </r>
  <r>
    <x v="5472"/>
    <x v="234"/>
    <s v="CUST_5635"/>
    <n v="5112.5600000000004"/>
    <x v="4"/>
    <x v="0"/>
    <s v="Transfer"/>
    <s v="Stationary World"/>
    <n v="1"/>
  </r>
  <r>
    <x v="5473"/>
    <x v="234"/>
    <s v="CUST_6957"/>
    <n v="924.52"/>
    <x v="9"/>
    <x v="1"/>
    <s v="Direct Debit"/>
    <s v="British Airways"/>
    <n v="1"/>
  </r>
  <r>
    <x v="5474"/>
    <x v="234"/>
    <s v="CUST_2283"/>
    <n v="1723.23"/>
    <x v="3"/>
    <x v="1"/>
    <s v="Transfer"/>
    <s v="City Hotel"/>
    <n v="1"/>
  </r>
  <r>
    <x v="5475"/>
    <x v="234"/>
    <s v="CUST_4659"/>
    <n v="482.24"/>
    <x v="8"/>
    <x v="0"/>
    <s v="Direct Debit"/>
    <s v="Power Supply Co"/>
    <n v="1"/>
  </r>
  <r>
    <x v="5476"/>
    <x v="234"/>
    <s v="CUST_3243"/>
    <n v="903.69"/>
    <x v="10"/>
    <x v="2"/>
    <s v="Direct Debit"/>
    <s v="Software Vendor"/>
    <n v="1"/>
  </r>
  <r>
    <x v="5477"/>
    <x v="235"/>
    <s v="CUST_2028"/>
    <n v="500.64"/>
    <x v="8"/>
    <x v="1"/>
    <s v="Card"/>
    <s v="Industrial Supply Co"/>
    <n v="1"/>
  </r>
  <r>
    <x v="5478"/>
    <x v="235"/>
    <s v="CUST_7966"/>
    <n v="1052.6300000000001"/>
    <x v="10"/>
    <x v="2"/>
    <s v="Transfer"/>
    <s v="British Airways"/>
    <n v="1"/>
  </r>
  <r>
    <x v="5479"/>
    <x v="235"/>
    <s v="CUST_1009"/>
    <n v="755.25"/>
    <x v="0"/>
    <x v="1"/>
    <s v="Direct Debit"/>
    <s v="City Hotel"/>
    <n v="1"/>
  </r>
  <r>
    <x v="5480"/>
    <x v="235"/>
    <s v="CUST_9434"/>
    <n v="1619.89"/>
    <x v="8"/>
    <x v="2"/>
    <s v="Cash"/>
    <s v="Industrial Supply Co"/>
    <n v="1"/>
  </r>
  <r>
    <x v="5481"/>
    <x v="235"/>
    <s v="CUST_8686"/>
    <n v="1805.8"/>
    <x v="9"/>
    <x v="3"/>
    <s v="Cash"/>
    <s v="Industrial Supply Co"/>
    <n v="1"/>
  </r>
  <r>
    <x v="5482"/>
    <x v="235"/>
    <s v="CUST_6560"/>
    <n v="1400.2"/>
    <x v="6"/>
    <x v="0"/>
    <s v="Direct Debit"/>
    <s v="Legal Advisors"/>
    <n v="1"/>
  </r>
  <r>
    <x v="5483"/>
    <x v="235"/>
    <s v="CUST_7465"/>
    <n v="1230.9000000000001"/>
    <x v="8"/>
    <x v="1"/>
    <s v="Cash"/>
    <s v="Software Vendor"/>
    <n v="1"/>
  </r>
  <r>
    <x v="5484"/>
    <x v="235"/>
    <s v="CUST_6842"/>
    <n v="658.66"/>
    <x v="0"/>
    <x v="2"/>
    <s v="Cash"/>
    <s v="City Hotel"/>
    <n v="1"/>
  </r>
  <r>
    <x v="5485"/>
    <x v="235"/>
    <s v="CUST_3581"/>
    <n v="496.43"/>
    <x v="5"/>
    <x v="1"/>
    <s v="Cash"/>
    <s v="Stationary World"/>
    <n v="1"/>
  </r>
  <r>
    <x v="5486"/>
    <x v="235"/>
    <s v="CUST_6983"/>
    <n v="385.14"/>
    <x v="3"/>
    <x v="3"/>
    <s v="Transfer"/>
    <s v="City Hotel"/>
    <n v="1"/>
  </r>
  <r>
    <x v="5487"/>
    <x v="235"/>
    <s v="CUST_3364"/>
    <n v="794.7"/>
    <x v="9"/>
    <x v="2"/>
    <s v="Card"/>
    <s v="Industrial Supply Co"/>
    <n v="1"/>
  </r>
  <r>
    <x v="5488"/>
    <x v="235"/>
    <s v="CUST_5932"/>
    <n v="93.91"/>
    <x v="7"/>
    <x v="1"/>
    <s v="Transfer"/>
    <s v="Conference Center"/>
    <n v="1"/>
  </r>
  <r>
    <x v="5489"/>
    <x v="235"/>
    <s v="CUST_1920"/>
    <n v="1297.3900000000001"/>
    <x v="2"/>
    <x v="2"/>
    <s v="Transfer"/>
    <s v="Tech Solutions Ltd"/>
    <n v="1"/>
  </r>
  <r>
    <x v="5490"/>
    <x v="235"/>
    <s v="CUST_6930"/>
    <n v="1783.6"/>
    <x v="10"/>
    <x v="1"/>
    <s v="Cash"/>
    <s v="City Hotel"/>
    <n v="1"/>
  </r>
  <r>
    <x v="5491"/>
    <x v="235"/>
    <s v="CUST_3159"/>
    <n v="1861.43"/>
    <x v="2"/>
    <x v="3"/>
    <s v="Direct Debit"/>
    <s v="Conference Center"/>
    <n v="1"/>
  </r>
  <r>
    <x v="5492"/>
    <x v="235"/>
    <s v="CUST_6565"/>
    <n v="1499.55"/>
    <x v="0"/>
    <x v="3"/>
    <s v="Direct Debit"/>
    <s v="City Hotel"/>
    <n v="1"/>
  </r>
  <r>
    <x v="5493"/>
    <x v="235"/>
    <s v="CUST_8394"/>
    <n v="1557.05"/>
    <x v="10"/>
    <x v="1"/>
    <s v="Direct Debit"/>
    <s v="Legal Advisors"/>
    <n v="1"/>
  </r>
  <r>
    <x v="5494"/>
    <x v="235"/>
    <s v="CUST_9177"/>
    <n v="1398.24"/>
    <x v="10"/>
    <x v="3"/>
    <s v="Cash"/>
    <s v="Marketing Agency Ltd"/>
    <n v="1"/>
  </r>
  <r>
    <x v="5495"/>
    <x v="235"/>
    <s v="CUST_1604"/>
    <n v="1189.21"/>
    <x v="4"/>
    <x v="1"/>
    <s v="Transfer"/>
    <s v="Unknown Merchant"/>
    <n v="1"/>
  </r>
  <r>
    <x v="5496"/>
    <x v="235"/>
    <s v="CUST_5006"/>
    <n v="1237.9000000000001"/>
    <x v="6"/>
    <x v="3"/>
    <s v="Card"/>
    <s v="Legal Advisors"/>
    <n v="1"/>
  </r>
  <r>
    <x v="5497"/>
    <x v="235"/>
    <s v="CUST_3178"/>
    <n v="1081.3699999999999"/>
    <x v="5"/>
    <x v="2"/>
    <s v="Card"/>
    <s v="Advisory Partners"/>
    <n v="1"/>
  </r>
  <r>
    <x v="5498"/>
    <x v="235"/>
    <s v="CUST_5234"/>
    <n v="1481.8"/>
    <x v="4"/>
    <x v="2"/>
    <s v="Transfer"/>
    <s v="Legal Advisors"/>
    <n v="1"/>
  </r>
  <r>
    <x v="5499"/>
    <x v="235"/>
    <s v="CUST_4349"/>
    <n v="817.66"/>
    <x v="0"/>
    <x v="3"/>
    <s v="Card"/>
    <s v="Cloud Services Inc"/>
    <n v="1"/>
  </r>
  <r>
    <x v="5500"/>
    <x v="235"/>
    <s v="CUST_6448"/>
    <n v="1478.02"/>
    <x v="4"/>
    <x v="3"/>
    <s v="Direct Debit"/>
    <s v="Learning Academy"/>
    <n v="1"/>
  </r>
  <r>
    <x v="5501"/>
    <x v="235"/>
    <s v="CUST_2671"/>
    <n v="645.27"/>
    <x v="5"/>
    <x v="3"/>
    <s v="Card"/>
    <s v="Marketing Agency Ltd"/>
    <n v="1"/>
  </r>
  <r>
    <x v="5502"/>
    <x v="235"/>
    <s v="CUST_9402"/>
    <n v="894.97"/>
    <x v="4"/>
    <x v="1"/>
    <s v="Cash"/>
    <s v="Conference Center"/>
    <n v="1"/>
  </r>
  <r>
    <x v="5503"/>
    <x v="235"/>
    <s v="CUST_5558"/>
    <n v="907.4"/>
    <x v="2"/>
    <x v="1"/>
    <s v="Transfer"/>
    <s v="Unknown Merchant"/>
    <n v="1"/>
  </r>
  <r>
    <x v="5504"/>
    <x v="236"/>
    <s v="CUST_6791"/>
    <n v="1202.3599999999999"/>
    <x v="5"/>
    <x v="2"/>
    <s v="Transfer"/>
    <s v="Advisory Partners"/>
    <n v="1"/>
  </r>
  <r>
    <x v="5505"/>
    <x v="236"/>
    <s v="CUST_6801"/>
    <n v="1612.83"/>
    <x v="2"/>
    <x v="2"/>
    <s v="Transfer"/>
    <s v="Stationary World"/>
    <n v="1"/>
  </r>
  <r>
    <x v="5506"/>
    <x v="236"/>
    <s v="CUST_2542"/>
    <n v="975.77"/>
    <x v="5"/>
    <x v="0"/>
    <s v="Cash"/>
    <s v="Advisory Partners"/>
    <n v="1"/>
  </r>
  <r>
    <x v="5507"/>
    <x v="236"/>
    <s v="CUST_7183"/>
    <n v="1712.92"/>
    <x v="7"/>
    <x v="2"/>
    <s v="Cash"/>
    <s v="Advisory Partners"/>
    <n v="1"/>
  </r>
  <r>
    <x v="5508"/>
    <x v="236"/>
    <s v="CUST_5811"/>
    <n v="1275.78"/>
    <x v="4"/>
    <x v="0"/>
    <s v="Transfer"/>
    <s v="Maintenance Services"/>
    <n v="1"/>
  </r>
  <r>
    <x v="5509"/>
    <x v="236"/>
    <s v="CUST_9474"/>
    <n v="1510.84"/>
    <x v="8"/>
    <x v="3"/>
    <s v="Cash"/>
    <s v="Tech Solutions Ltd"/>
    <n v="1"/>
  </r>
  <r>
    <x v="5510"/>
    <x v="236"/>
    <s v="CUST_6776"/>
    <n v="959.08"/>
    <x v="8"/>
    <x v="1"/>
    <s v="Card"/>
    <s v="Legal Advisors"/>
    <n v="1"/>
  </r>
  <r>
    <x v="5511"/>
    <x v="236"/>
    <s v="CUST_4802"/>
    <n v="1867.25"/>
    <x v="4"/>
    <x v="0"/>
    <s v="Cash"/>
    <s v="Maintenance Services"/>
    <n v="1"/>
  </r>
  <r>
    <x v="5512"/>
    <x v="236"/>
    <s v="CUST_7539"/>
    <n v="1641.5"/>
    <x v="6"/>
    <x v="2"/>
    <s v="Cash"/>
    <s v="Advisory Partners"/>
    <n v="1"/>
  </r>
  <r>
    <x v="5513"/>
    <x v="236"/>
    <s v="CUST_3415"/>
    <n v="1914.66"/>
    <x v="0"/>
    <x v="2"/>
    <s v="Cash"/>
    <s v="Unknown Merchant"/>
    <n v="1"/>
  </r>
  <r>
    <x v="5514"/>
    <x v="236"/>
    <s v="CUST_9832"/>
    <n v="1464.96"/>
    <x v="7"/>
    <x v="1"/>
    <s v="Direct Debit"/>
    <s v="Unknown Merchant"/>
    <n v="1"/>
  </r>
  <r>
    <x v="5515"/>
    <x v="236"/>
    <s v="CUST_9435"/>
    <n v="1232.08"/>
    <x v="3"/>
    <x v="0"/>
    <s v="Card"/>
    <s v="Advisory Partners"/>
    <n v="1"/>
  </r>
  <r>
    <x v="5516"/>
    <x v="236"/>
    <s v="CUST_4296"/>
    <n v="1999.79"/>
    <x v="7"/>
    <x v="2"/>
    <s v="Card"/>
    <s v="British Airways"/>
    <n v="1"/>
  </r>
  <r>
    <x v="5517"/>
    <x v="236"/>
    <s v="CUST_2990"/>
    <n v="1193.81"/>
    <x v="8"/>
    <x v="1"/>
    <s v="Cash"/>
    <s v="Conference Center"/>
    <n v="1"/>
  </r>
  <r>
    <x v="5518"/>
    <x v="236"/>
    <s v="CUST_2334"/>
    <n v="1262.52"/>
    <x v="8"/>
    <x v="1"/>
    <s v="Cash"/>
    <s v="Office Depot"/>
    <n v="1"/>
  </r>
  <r>
    <x v="5519"/>
    <x v="236"/>
    <s v="CUST_2982"/>
    <n v="390.19"/>
    <x v="8"/>
    <x v="0"/>
    <s v="Cash"/>
    <s v="Office Depot"/>
    <n v="1"/>
  </r>
  <r>
    <x v="5520"/>
    <x v="236"/>
    <s v="CUST_3261"/>
    <n v="427.7"/>
    <x v="9"/>
    <x v="2"/>
    <s v="Transfer"/>
    <s v="Tech Solutions Ltd"/>
    <n v="1"/>
  </r>
  <r>
    <x v="5521"/>
    <x v="236"/>
    <s v="CUST_4741"/>
    <n v="749.65"/>
    <x v="4"/>
    <x v="3"/>
    <s v="Card"/>
    <s v="British Airways"/>
    <n v="1"/>
  </r>
  <r>
    <x v="5522"/>
    <x v="236"/>
    <s v="CUST_6607"/>
    <n v="12489.23"/>
    <x v="0"/>
    <x v="0"/>
    <s v="Direct Debit"/>
    <s v="Learning Academy"/>
    <n v="1"/>
  </r>
  <r>
    <x v="5523"/>
    <x v="236"/>
    <s v="CUST_4367"/>
    <n v="1249.96"/>
    <x v="8"/>
    <x v="1"/>
    <s v="Transfer"/>
    <s v="Maintenance Services"/>
    <n v="1"/>
  </r>
  <r>
    <x v="5524"/>
    <x v="236"/>
    <s v="CUST_3529"/>
    <n v="1523.51"/>
    <x v="2"/>
    <x v="3"/>
    <s v="Direct Debit"/>
    <s v="Software Vendor"/>
    <n v="1"/>
  </r>
  <r>
    <x v="5525"/>
    <x v="236"/>
    <s v="CUST_3347"/>
    <n v="746.26"/>
    <x v="1"/>
    <x v="2"/>
    <s v="Card"/>
    <s v="Software Vendor"/>
    <n v="1"/>
  </r>
  <r>
    <x v="5526"/>
    <x v="236"/>
    <s v="CUST_7805"/>
    <n v="799.33"/>
    <x v="8"/>
    <x v="1"/>
    <s v="Transfer"/>
    <s v="Marketing Agency Ltd"/>
    <n v="1"/>
  </r>
  <r>
    <x v="5527"/>
    <x v="236"/>
    <s v="CUST_1372"/>
    <n v="945.56"/>
    <x v="8"/>
    <x v="3"/>
    <s v="Transfer"/>
    <s v="Conference Center"/>
    <n v="1"/>
  </r>
  <r>
    <x v="5528"/>
    <x v="236"/>
    <s v="CUST_3068"/>
    <n v="596.83000000000004"/>
    <x v="1"/>
    <x v="2"/>
    <s v="Direct Debit"/>
    <s v="Advisory Partners"/>
    <n v="1"/>
  </r>
  <r>
    <x v="5529"/>
    <x v="237"/>
    <s v="CUST_4376"/>
    <n v="839.34"/>
    <x v="0"/>
    <x v="2"/>
    <s v="Transfer"/>
    <s v="Maintenance Services"/>
    <n v="1"/>
  </r>
  <r>
    <x v="5530"/>
    <x v="237"/>
    <s v="CUST_4636"/>
    <n v="1007.3"/>
    <x v="2"/>
    <x v="1"/>
    <s v="Card"/>
    <s v="Industrial Supply Co"/>
    <n v="1"/>
  </r>
  <r>
    <x v="5531"/>
    <x v="237"/>
    <s v="CUST_5831"/>
    <n v="742.1"/>
    <x v="2"/>
    <x v="3"/>
    <s v="Transfer"/>
    <s v="Industrial Supply Co"/>
    <n v="1"/>
  </r>
  <r>
    <x v="5532"/>
    <x v="237"/>
    <s v="CUST_8643"/>
    <n v="477.2"/>
    <x v="6"/>
    <x v="1"/>
    <s v="Transfer"/>
    <s v="Power Supply Co"/>
    <n v="1"/>
  </r>
  <r>
    <x v="5533"/>
    <x v="237"/>
    <s v="CUST_3139"/>
    <n v="1788.46"/>
    <x v="1"/>
    <x v="1"/>
    <s v="Direct Debit"/>
    <s v="Unknown Merchant"/>
    <n v="1"/>
  </r>
  <r>
    <x v="5534"/>
    <x v="237"/>
    <s v="CUST_2367"/>
    <n v="948.58"/>
    <x v="7"/>
    <x v="0"/>
    <s v="Direct Debit"/>
    <s v="Advisory Partners"/>
    <n v="1"/>
  </r>
  <r>
    <x v="5535"/>
    <x v="237"/>
    <s v="CUST_9564"/>
    <n v="7081.07"/>
    <x v="5"/>
    <x v="1"/>
    <s v="Transfer"/>
    <s v="Cloud Services Inc"/>
    <n v="1"/>
  </r>
  <r>
    <x v="5536"/>
    <x v="237"/>
    <s v="CUST_4967"/>
    <n v="1087.98"/>
    <x v="5"/>
    <x v="2"/>
    <s v="Cash"/>
    <s v="Stationary World"/>
    <n v="1"/>
  </r>
  <r>
    <x v="5537"/>
    <x v="237"/>
    <s v="CUST_8548"/>
    <n v="1133.6099999999999"/>
    <x v="2"/>
    <x v="2"/>
    <s v="Card"/>
    <s v="Legal Advisors"/>
    <n v="1"/>
  </r>
  <r>
    <x v="5538"/>
    <x v="237"/>
    <s v="CUST_1006"/>
    <n v="114.26"/>
    <x v="3"/>
    <x v="3"/>
    <s v="Transfer"/>
    <s v="Advisory Partners"/>
    <n v="1"/>
  </r>
  <r>
    <x v="5539"/>
    <x v="237"/>
    <s v="CUST_5778"/>
    <n v="73.67"/>
    <x v="8"/>
    <x v="2"/>
    <s v="Direct Debit"/>
    <s v="British Airways"/>
    <n v="1"/>
  </r>
  <r>
    <x v="5540"/>
    <x v="237"/>
    <s v="CUST_5160"/>
    <n v="1347.39"/>
    <x v="10"/>
    <x v="2"/>
    <s v="Direct Debit"/>
    <s v="Unknown Merchant"/>
    <n v="1"/>
  </r>
  <r>
    <x v="5541"/>
    <x v="237"/>
    <s v="CUST_6285"/>
    <n v="482.25"/>
    <x v="3"/>
    <x v="1"/>
    <s v="Card"/>
    <s v="Legal Advisors"/>
    <n v="1"/>
  </r>
  <r>
    <x v="5542"/>
    <x v="237"/>
    <s v="CUST_1859"/>
    <n v="367.95"/>
    <x v="6"/>
    <x v="2"/>
    <s v="Direct Debit"/>
    <s v="Conference Center"/>
    <n v="1"/>
  </r>
  <r>
    <x v="5543"/>
    <x v="237"/>
    <s v="CUST_7026"/>
    <n v="311.19"/>
    <x v="9"/>
    <x v="2"/>
    <s v="Card"/>
    <s v="Maintenance Services"/>
    <n v="1"/>
  </r>
  <r>
    <x v="5544"/>
    <x v="237"/>
    <s v="CUST_6540"/>
    <n v="1440.13"/>
    <x v="10"/>
    <x v="3"/>
    <s v="Transfer"/>
    <s v="Power Supply Co"/>
    <n v="1"/>
  </r>
  <r>
    <x v="5545"/>
    <x v="237"/>
    <s v="CUST_4854"/>
    <n v="970.92"/>
    <x v="6"/>
    <x v="2"/>
    <s v="Transfer"/>
    <s v="Legal Advisors"/>
    <n v="1"/>
  </r>
  <r>
    <x v="5546"/>
    <x v="237"/>
    <s v="CUST_2391"/>
    <n v="720.82"/>
    <x v="8"/>
    <x v="1"/>
    <s v="Direct Debit"/>
    <s v="Power Supply Co"/>
    <n v="1"/>
  </r>
  <r>
    <x v="5547"/>
    <x v="237"/>
    <s v="CUST_4662"/>
    <n v="360.44"/>
    <x v="2"/>
    <x v="3"/>
    <s v="Cash"/>
    <s v="Office Depot"/>
    <n v="1"/>
  </r>
  <r>
    <x v="5548"/>
    <x v="237"/>
    <s v="CUST_1153"/>
    <n v="384.31"/>
    <x v="0"/>
    <x v="0"/>
    <s v="Direct Debit"/>
    <s v="Office Depot"/>
    <n v="1"/>
  </r>
  <r>
    <x v="5549"/>
    <x v="237"/>
    <s v="CUST_9269"/>
    <n v="11803.59"/>
    <x v="5"/>
    <x v="3"/>
    <s v="Cash"/>
    <s v="Learning Academy"/>
    <n v="1"/>
  </r>
  <r>
    <x v="5550"/>
    <x v="237"/>
    <s v="CUST_7923"/>
    <n v="1044.5"/>
    <x v="4"/>
    <x v="2"/>
    <s v="Cash"/>
    <s v="Marketing Agency Ltd"/>
    <n v="1"/>
  </r>
  <r>
    <x v="5551"/>
    <x v="237"/>
    <s v="CUST_7496"/>
    <n v="858.13"/>
    <x v="5"/>
    <x v="3"/>
    <s v="Transfer"/>
    <s v="Office Depot"/>
    <n v="1"/>
  </r>
  <r>
    <x v="5552"/>
    <x v="237"/>
    <s v="CUST_6111"/>
    <n v="14056"/>
    <x v="1"/>
    <x v="1"/>
    <s v="Direct Debit"/>
    <s v="Industrial Supply Co"/>
    <n v="1"/>
  </r>
  <r>
    <x v="5553"/>
    <x v="237"/>
    <s v="CUST_2425"/>
    <n v="1893.32"/>
    <x v="5"/>
    <x v="3"/>
    <s v="Direct Debit"/>
    <s v="Conference Center"/>
    <n v="1"/>
  </r>
  <r>
    <x v="5554"/>
    <x v="237"/>
    <s v="CUST_1892"/>
    <n v="1801.47"/>
    <x v="2"/>
    <x v="2"/>
    <s v="Cash"/>
    <s v="Stationary World"/>
    <n v="1"/>
  </r>
  <r>
    <x v="5555"/>
    <x v="237"/>
    <s v="CUST_3515"/>
    <n v="173.35"/>
    <x v="5"/>
    <x v="2"/>
    <s v="Cash"/>
    <s v="British Airways"/>
    <n v="1"/>
  </r>
  <r>
    <x v="5556"/>
    <x v="237"/>
    <s v="CUST_9494"/>
    <n v="317.92"/>
    <x v="3"/>
    <x v="1"/>
    <s v="Direct Debit"/>
    <s v="Marketing Agency Ltd"/>
    <n v="1"/>
  </r>
  <r>
    <x v="5557"/>
    <x v="237"/>
    <s v="CUST_2750"/>
    <n v="19026.71"/>
    <x v="0"/>
    <x v="2"/>
    <s v="Card"/>
    <s v="Legal Advisors"/>
    <n v="1"/>
  </r>
  <r>
    <x v="5558"/>
    <x v="237"/>
    <s v="CUST_8063"/>
    <n v="7759.66"/>
    <x v="9"/>
    <x v="2"/>
    <s v="Transfer"/>
    <s v="Unknown Merchant"/>
    <n v="1"/>
  </r>
  <r>
    <x v="5559"/>
    <x v="237"/>
    <s v="CUST_3036"/>
    <n v="558.04999999999995"/>
    <x v="2"/>
    <x v="1"/>
    <s v="Cash"/>
    <s v="Maintenance Services"/>
    <n v="1"/>
  </r>
  <r>
    <x v="5560"/>
    <x v="237"/>
    <s v="CUST_8904"/>
    <n v="7480.37"/>
    <x v="0"/>
    <x v="3"/>
    <s v="Card"/>
    <s v="Office Depot"/>
    <n v="1"/>
  </r>
  <r>
    <x v="5561"/>
    <x v="237"/>
    <s v="CUST_3283"/>
    <n v="884.13"/>
    <x v="3"/>
    <x v="0"/>
    <s v="Cash"/>
    <s v="Advisory Partners"/>
    <n v="1"/>
  </r>
  <r>
    <x v="5562"/>
    <x v="237"/>
    <s v="CUST_8989"/>
    <n v="203.28"/>
    <x v="7"/>
    <x v="2"/>
    <s v="Transfer"/>
    <s v="Marketing Agency Ltd"/>
    <n v="1"/>
  </r>
  <r>
    <x v="5563"/>
    <x v="238"/>
    <s v="CUST_4108"/>
    <n v="1886.12"/>
    <x v="3"/>
    <x v="3"/>
    <s v="Transfer"/>
    <s v="Software Vendor"/>
    <n v="1"/>
  </r>
  <r>
    <x v="5564"/>
    <x v="238"/>
    <s v="CUST_1853"/>
    <n v="1755.8"/>
    <x v="1"/>
    <x v="3"/>
    <s v="Direct Debit"/>
    <s v="British Airways"/>
    <n v="1"/>
  </r>
  <r>
    <x v="5565"/>
    <x v="238"/>
    <s v="CUST_8190"/>
    <n v="1892.24"/>
    <x v="3"/>
    <x v="3"/>
    <s v="Cash"/>
    <s v="City Hotel"/>
    <n v="1"/>
  </r>
  <r>
    <x v="5566"/>
    <x v="238"/>
    <s v="CUST_4812"/>
    <n v="1233.2"/>
    <x v="6"/>
    <x v="3"/>
    <s v="Transfer"/>
    <s v="British Airways"/>
    <n v="1"/>
  </r>
  <r>
    <x v="5567"/>
    <x v="238"/>
    <s v="CUST_8101"/>
    <n v="1332.8"/>
    <x v="3"/>
    <x v="0"/>
    <s v="Cash"/>
    <s v="Industrial Supply Co"/>
    <n v="1"/>
  </r>
  <r>
    <x v="5568"/>
    <x v="238"/>
    <s v="CUST_8462"/>
    <n v="1573.8"/>
    <x v="6"/>
    <x v="2"/>
    <s v="Cash"/>
    <s v="Unknown Merchant"/>
    <n v="1"/>
  </r>
  <r>
    <x v="5569"/>
    <x v="238"/>
    <s v="CUST_1923"/>
    <n v="1981.2"/>
    <x v="8"/>
    <x v="0"/>
    <s v="Transfer"/>
    <s v="Conference Center"/>
    <n v="1"/>
  </r>
  <r>
    <x v="5570"/>
    <x v="238"/>
    <s v="CUST_5757"/>
    <n v="1222.8599999999999"/>
    <x v="2"/>
    <x v="2"/>
    <s v="Cash"/>
    <s v="Power Supply Co"/>
    <n v="1"/>
  </r>
  <r>
    <x v="5571"/>
    <x v="238"/>
    <s v="CUST_5306"/>
    <n v="624.72"/>
    <x v="1"/>
    <x v="3"/>
    <s v="Card"/>
    <s v="Legal Advisors"/>
    <n v="1"/>
  </r>
  <r>
    <x v="5572"/>
    <x v="238"/>
    <s v="CUST_4956"/>
    <n v="844.96"/>
    <x v="5"/>
    <x v="3"/>
    <s v="Direct Debit"/>
    <s v="Cloud Services Inc"/>
    <n v="1"/>
  </r>
  <r>
    <x v="5573"/>
    <x v="238"/>
    <s v="CUST_8088"/>
    <n v="1185.21"/>
    <x v="3"/>
    <x v="3"/>
    <s v="Card"/>
    <s v="Power Supply Co"/>
    <n v="1"/>
  </r>
  <r>
    <x v="5574"/>
    <x v="238"/>
    <s v="CUST_8951"/>
    <n v="1486.08"/>
    <x v="1"/>
    <x v="2"/>
    <s v="Transfer"/>
    <s v="Advisory Partners"/>
    <n v="1"/>
  </r>
  <r>
    <x v="5575"/>
    <x v="238"/>
    <s v="CUST_7637"/>
    <n v="1415.48"/>
    <x v="10"/>
    <x v="2"/>
    <s v="Card"/>
    <s v="Conference Center"/>
    <n v="1"/>
  </r>
  <r>
    <x v="5576"/>
    <x v="238"/>
    <s v="CUST_1300"/>
    <n v="1338.61"/>
    <x v="5"/>
    <x v="1"/>
    <s v="Transfer"/>
    <s v="Maintenance Services"/>
    <n v="1"/>
  </r>
  <r>
    <x v="5577"/>
    <x v="238"/>
    <s v="CUST_3526"/>
    <n v="59.7"/>
    <x v="8"/>
    <x v="3"/>
    <s v="Card"/>
    <s v="Legal Advisors"/>
    <n v="1"/>
  </r>
  <r>
    <x v="5578"/>
    <x v="238"/>
    <s v="CUST_8160"/>
    <n v="212.96"/>
    <x v="3"/>
    <x v="2"/>
    <s v="Cash"/>
    <s v="Legal Advisors"/>
    <n v="1"/>
  </r>
  <r>
    <x v="5579"/>
    <x v="238"/>
    <s v="CUST_5566"/>
    <n v="6316.65"/>
    <x v="5"/>
    <x v="1"/>
    <s v="Direct Debit"/>
    <s v="Stationary World"/>
    <n v="1"/>
  </r>
  <r>
    <x v="5580"/>
    <x v="238"/>
    <s v="CUST_7452"/>
    <n v="1232.42"/>
    <x v="2"/>
    <x v="3"/>
    <s v="Card"/>
    <s v="Tech Solutions Ltd"/>
    <n v="1"/>
  </r>
  <r>
    <x v="5581"/>
    <x v="238"/>
    <s v="CUST_5381"/>
    <n v="394.98"/>
    <x v="9"/>
    <x v="0"/>
    <s v="Direct Debit"/>
    <s v="Unknown Merchant"/>
    <n v="1"/>
  </r>
  <r>
    <x v="5582"/>
    <x v="238"/>
    <s v="CUST_8314"/>
    <n v="1665.59"/>
    <x v="8"/>
    <x v="3"/>
    <s v="Direct Debit"/>
    <s v="Power Supply Co"/>
    <n v="1"/>
  </r>
  <r>
    <x v="5583"/>
    <x v="238"/>
    <s v="CUST_6578"/>
    <n v="657.61"/>
    <x v="10"/>
    <x v="2"/>
    <s v="Direct Debit"/>
    <s v="Unknown Merchant"/>
    <n v="1"/>
  </r>
  <r>
    <x v="5584"/>
    <x v="238"/>
    <s v="CUST_4293"/>
    <n v="370.65"/>
    <x v="2"/>
    <x v="2"/>
    <s v="Direct Debit"/>
    <s v="Cloud Services Inc"/>
    <n v="1"/>
  </r>
  <r>
    <x v="5585"/>
    <x v="238"/>
    <s v="CUST_9055"/>
    <n v="965.71"/>
    <x v="1"/>
    <x v="0"/>
    <s v="Direct Debit"/>
    <s v="Unknown Merchant"/>
    <n v="1"/>
  </r>
  <r>
    <x v="5586"/>
    <x v="238"/>
    <s v="CUST_8171"/>
    <n v="1147.19"/>
    <x v="8"/>
    <x v="2"/>
    <s v="Transfer"/>
    <s v="Legal Advisors"/>
    <n v="1"/>
  </r>
  <r>
    <x v="5587"/>
    <x v="238"/>
    <s v="CUST_2463"/>
    <n v="154.29"/>
    <x v="2"/>
    <x v="1"/>
    <s v="Cash"/>
    <s v="Power Supply Co"/>
    <n v="1"/>
  </r>
  <r>
    <x v="5588"/>
    <x v="238"/>
    <s v="CUST_5274"/>
    <n v="978.66"/>
    <x v="10"/>
    <x v="0"/>
    <s v="Direct Debit"/>
    <s v="Unknown Merchant"/>
    <n v="1"/>
  </r>
  <r>
    <x v="5589"/>
    <x v="239"/>
    <s v="CUST_8849"/>
    <n v="11772.68"/>
    <x v="3"/>
    <x v="3"/>
    <s v="Cash"/>
    <s v="Unknown Merchant"/>
    <n v="1"/>
  </r>
  <r>
    <x v="5590"/>
    <x v="239"/>
    <s v="CUST_3079"/>
    <n v="164.81"/>
    <x v="3"/>
    <x v="0"/>
    <s v="Direct Debit"/>
    <s v="Power Supply Co"/>
    <n v="1"/>
  </r>
  <r>
    <x v="5591"/>
    <x v="239"/>
    <s v="CUST_1583"/>
    <n v="1306.54"/>
    <x v="1"/>
    <x v="2"/>
    <s v="Card"/>
    <s v="Marketing Agency Ltd"/>
    <n v="1"/>
  </r>
  <r>
    <x v="5592"/>
    <x v="239"/>
    <s v="CUST_3044"/>
    <n v="1833.77"/>
    <x v="5"/>
    <x v="1"/>
    <s v="Cash"/>
    <s v="Power Supply Co"/>
    <n v="1"/>
  </r>
  <r>
    <x v="5593"/>
    <x v="239"/>
    <s v="CUST_8429"/>
    <n v="73.59"/>
    <x v="4"/>
    <x v="3"/>
    <s v="Card"/>
    <s v="Unknown Merchant"/>
    <n v="1"/>
  </r>
  <r>
    <x v="5594"/>
    <x v="239"/>
    <s v="CUST_7136"/>
    <n v="275.14"/>
    <x v="2"/>
    <x v="2"/>
    <s v="Card"/>
    <s v="Maintenance Services"/>
    <n v="1"/>
  </r>
  <r>
    <x v="5595"/>
    <x v="239"/>
    <s v="CUST_9690"/>
    <n v="497.02"/>
    <x v="10"/>
    <x v="0"/>
    <s v="Card"/>
    <s v="City Hotel"/>
    <n v="1"/>
  </r>
  <r>
    <x v="5596"/>
    <x v="239"/>
    <s v="CUST_8008"/>
    <n v="16969.849999999999"/>
    <x v="7"/>
    <x v="2"/>
    <s v="Transfer"/>
    <s v="British Airways"/>
    <n v="1"/>
  </r>
  <r>
    <x v="5597"/>
    <x v="239"/>
    <s v="CUST_5312"/>
    <n v="857.16"/>
    <x v="6"/>
    <x v="3"/>
    <s v="Transfer"/>
    <s v="Unknown Merchant"/>
    <n v="1"/>
  </r>
  <r>
    <x v="5598"/>
    <x v="239"/>
    <s v="CUST_5354"/>
    <n v="1418.22"/>
    <x v="6"/>
    <x v="3"/>
    <s v="Direct Debit"/>
    <s v="Unknown Merchant"/>
    <n v="1"/>
  </r>
  <r>
    <x v="5599"/>
    <x v="239"/>
    <s v="CUST_9032"/>
    <n v="1137.67"/>
    <x v="6"/>
    <x v="2"/>
    <s v="Transfer"/>
    <s v="Unknown Merchant"/>
    <n v="1"/>
  </r>
  <r>
    <x v="5600"/>
    <x v="239"/>
    <s v="CUST_2616"/>
    <n v="115.7"/>
    <x v="1"/>
    <x v="1"/>
    <s v="Transfer"/>
    <s v="Unknown Merchant"/>
    <n v="1"/>
  </r>
  <r>
    <x v="5601"/>
    <x v="239"/>
    <s v="CUST_4534"/>
    <n v="1248.3399999999999"/>
    <x v="8"/>
    <x v="1"/>
    <s v="Cash"/>
    <s v="Unknown Merchant"/>
    <n v="1"/>
  </r>
  <r>
    <x v="5602"/>
    <x v="239"/>
    <s v="CUST_1623"/>
    <n v="1511.09"/>
    <x v="0"/>
    <x v="3"/>
    <s v="Direct Debit"/>
    <s v="British Airways"/>
    <n v="1"/>
  </r>
  <r>
    <x v="5603"/>
    <x v="239"/>
    <s v="CUST_8211"/>
    <n v="162.5"/>
    <x v="5"/>
    <x v="2"/>
    <s v="Cash"/>
    <s v="Marketing Agency Ltd"/>
    <n v="1"/>
  </r>
  <r>
    <x v="5604"/>
    <x v="239"/>
    <s v="CUST_9437"/>
    <n v="1776.69"/>
    <x v="6"/>
    <x v="2"/>
    <s v="Direct Debit"/>
    <s v="Tech Solutions Ltd"/>
    <n v="1"/>
  </r>
  <r>
    <x v="5605"/>
    <x v="240"/>
    <s v="CUST_3674"/>
    <n v="700.43"/>
    <x v="1"/>
    <x v="0"/>
    <s v="Transfer"/>
    <s v="Conference Center"/>
    <n v="1"/>
  </r>
  <r>
    <x v="5606"/>
    <x v="240"/>
    <s v="CUST_2376"/>
    <n v="1186.0999999999999"/>
    <x v="10"/>
    <x v="1"/>
    <s v="Direct Debit"/>
    <s v="Cloud Services Inc"/>
    <n v="1"/>
  </r>
  <r>
    <x v="5607"/>
    <x v="240"/>
    <s v="CUST_1987"/>
    <n v="864.95"/>
    <x v="0"/>
    <x v="0"/>
    <s v="Card"/>
    <s v="British Airways"/>
    <n v="1"/>
  </r>
  <r>
    <x v="5608"/>
    <x v="240"/>
    <s v="CUST_7410"/>
    <n v="925.64"/>
    <x v="5"/>
    <x v="2"/>
    <s v="Cash"/>
    <s v="Maintenance Services"/>
    <n v="1"/>
  </r>
  <r>
    <x v="5609"/>
    <x v="240"/>
    <s v="CUST_4180"/>
    <n v="1232.5999999999999"/>
    <x v="9"/>
    <x v="0"/>
    <s v="Cash"/>
    <s v="Software Vendor"/>
    <n v="1"/>
  </r>
  <r>
    <x v="5610"/>
    <x v="240"/>
    <s v="CUST_9751"/>
    <n v="253.04"/>
    <x v="5"/>
    <x v="0"/>
    <s v="Transfer"/>
    <s v="Unknown Merchant"/>
    <n v="1"/>
  </r>
  <r>
    <x v="5611"/>
    <x v="240"/>
    <s v="CUST_1489"/>
    <n v="1802.54"/>
    <x v="6"/>
    <x v="2"/>
    <s v="Card"/>
    <s v="Advisory Partners"/>
    <n v="1"/>
  </r>
  <r>
    <x v="5612"/>
    <x v="240"/>
    <s v="CUST_9721"/>
    <n v="120.28"/>
    <x v="5"/>
    <x v="2"/>
    <s v="Card"/>
    <s v="Advisory Partners"/>
    <n v="1"/>
  </r>
  <r>
    <x v="5613"/>
    <x v="240"/>
    <s v="CUST_7519"/>
    <n v="1943.3"/>
    <x v="0"/>
    <x v="3"/>
    <s v="Card"/>
    <s v="Conference Center"/>
    <n v="1"/>
  </r>
  <r>
    <x v="5614"/>
    <x v="240"/>
    <s v="CUST_3181"/>
    <n v="839.18"/>
    <x v="6"/>
    <x v="1"/>
    <s v="Direct Debit"/>
    <s v="Cloud Services Inc"/>
    <n v="1"/>
  </r>
  <r>
    <x v="5615"/>
    <x v="240"/>
    <s v="CUST_5994"/>
    <n v="1619.98"/>
    <x v="9"/>
    <x v="0"/>
    <s v="Direct Debit"/>
    <s v="Software Vendor"/>
    <n v="1"/>
  </r>
  <r>
    <x v="5616"/>
    <x v="240"/>
    <s v="CUST_6499"/>
    <n v="428.11"/>
    <x v="1"/>
    <x v="0"/>
    <s v="Direct Debit"/>
    <s v="Maintenance Services"/>
    <n v="1"/>
  </r>
  <r>
    <x v="5617"/>
    <x v="240"/>
    <s v="CUST_6755"/>
    <n v="647.79"/>
    <x v="10"/>
    <x v="1"/>
    <s v="Transfer"/>
    <s v="Stationary World"/>
    <n v="1"/>
  </r>
  <r>
    <x v="5618"/>
    <x v="240"/>
    <s v="CUST_4406"/>
    <n v="136.66"/>
    <x v="3"/>
    <x v="1"/>
    <s v="Direct Debit"/>
    <s v="Software Vendor"/>
    <n v="1"/>
  </r>
  <r>
    <x v="5619"/>
    <x v="240"/>
    <s v="CUST_5025"/>
    <n v="559.63"/>
    <x v="10"/>
    <x v="3"/>
    <s v="Direct Debit"/>
    <s v="Marketing Agency Ltd"/>
    <n v="1"/>
  </r>
  <r>
    <x v="5620"/>
    <x v="240"/>
    <s v="CUST_5235"/>
    <n v="360.04"/>
    <x v="4"/>
    <x v="0"/>
    <s v="Card"/>
    <s v="Learning Academy"/>
    <n v="1"/>
  </r>
  <r>
    <x v="5621"/>
    <x v="240"/>
    <s v="CUST_3907"/>
    <n v="1798.78"/>
    <x v="2"/>
    <x v="1"/>
    <s v="Transfer"/>
    <s v="Conference Center"/>
    <n v="1"/>
  </r>
  <r>
    <x v="5622"/>
    <x v="240"/>
    <s v="CUST_8593"/>
    <n v="1682.16"/>
    <x v="3"/>
    <x v="0"/>
    <s v="Cash"/>
    <s v="Marketing Agency Ltd"/>
    <n v="1"/>
  </r>
  <r>
    <x v="5623"/>
    <x v="240"/>
    <s v="CUST_9216"/>
    <n v="1290.26"/>
    <x v="8"/>
    <x v="3"/>
    <s v="Transfer"/>
    <s v="Advisory Partners"/>
    <n v="1"/>
  </r>
  <r>
    <x v="5624"/>
    <x v="240"/>
    <s v="CUST_2715"/>
    <n v="1645.27"/>
    <x v="2"/>
    <x v="3"/>
    <s v="Card"/>
    <s v="Legal Advisors"/>
    <n v="1"/>
  </r>
  <r>
    <x v="5625"/>
    <x v="240"/>
    <s v="CUST_5666"/>
    <n v="1964.41"/>
    <x v="1"/>
    <x v="1"/>
    <s v="Cash"/>
    <s v="Office Depot"/>
    <n v="1"/>
  </r>
  <r>
    <x v="5626"/>
    <x v="241"/>
    <s v="CUST_2619"/>
    <n v="307.23"/>
    <x v="9"/>
    <x v="1"/>
    <s v="Transfer"/>
    <s v="Learning Academy"/>
    <n v="1"/>
  </r>
  <r>
    <x v="5627"/>
    <x v="241"/>
    <s v="CUST_5873"/>
    <n v="1619.61"/>
    <x v="7"/>
    <x v="2"/>
    <s v="Card"/>
    <s v="Power Supply Co"/>
    <n v="1"/>
  </r>
  <r>
    <x v="5628"/>
    <x v="241"/>
    <s v="CUST_5107"/>
    <n v="375.24"/>
    <x v="9"/>
    <x v="1"/>
    <s v="Transfer"/>
    <s v="Tech Solutions Ltd"/>
    <n v="1"/>
  </r>
  <r>
    <x v="5629"/>
    <x v="241"/>
    <s v="CUST_1781"/>
    <n v="565.16999999999996"/>
    <x v="0"/>
    <x v="0"/>
    <s v="Card"/>
    <s v="Stationary World"/>
    <n v="1"/>
  </r>
  <r>
    <x v="5630"/>
    <x v="241"/>
    <s v="CUST_7049"/>
    <n v="1707.7"/>
    <x v="7"/>
    <x v="3"/>
    <s v="Direct Debit"/>
    <s v="Learning Academy"/>
    <n v="1"/>
  </r>
  <r>
    <x v="5631"/>
    <x v="241"/>
    <s v="CUST_7980"/>
    <n v="7529.84"/>
    <x v="1"/>
    <x v="3"/>
    <s v="Transfer"/>
    <s v="Marketing Agency Ltd"/>
    <n v="1"/>
  </r>
  <r>
    <x v="5632"/>
    <x v="241"/>
    <s v="CUST_9017"/>
    <n v="1347.14"/>
    <x v="0"/>
    <x v="2"/>
    <s v="Direct Debit"/>
    <s v="Marketing Agency Ltd"/>
    <n v="1"/>
  </r>
  <r>
    <x v="5633"/>
    <x v="241"/>
    <s v="CUST_3068"/>
    <n v="18343.61"/>
    <x v="7"/>
    <x v="2"/>
    <s v="Direct Debit"/>
    <s v="Unknown Merchant"/>
    <n v="1"/>
  </r>
  <r>
    <x v="5634"/>
    <x v="241"/>
    <s v="CUST_5427"/>
    <n v="102.45"/>
    <x v="9"/>
    <x v="2"/>
    <s v="Transfer"/>
    <s v="Marketing Agency Ltd"/>
    <n v="1"/>
  </r>
  <r>
    <x v="5635"/>
    <x v="241"/>
    <s v="CUST_5039"/>
    <n v="231.14"/>
    <x v="8"/>
    <x v="2"/>
    <s v="Transfer"/>
    <s v="Advisory Partners"/>
    <n v="1"/>
  </r>
  <r>
    <x v="5636"/>
    <x v="241"/>
    <s v="CUST_2001"/>
    <n v="1379.77"/>
    <x v="10"/>
    <x v="0"/>
    <s v="Direct Debit"/>
    <s v="Marketing Agency Ltd"/>
    <n v="1"/>
  </r>
  <r>
    <x v="5637"/>
    <x v="241"/>
    <s v="CUST_2894"/>
    <n v="1521.91"/>
    <x v="9"/>
    <x v="2"/>
    <s v="Cash"/>
    <s v="Stationary World"/>
    <n v="1"/>
  </r>
  <r>
    <x v="5638"/>
    <x v="241"/>
    <s v="CUST_2820"/>
    <n v="586.35"/>
    <x v="2"/>
    <x v="1"/>
    <s v="Direct Debit"/>
    <s v="Software Vendor"/>
    <n v="1"/>
  </r>
  <r>
    <x v="5639"/>
    <x v="241"/>
    <s v="CUST_8860"/>
    <n v="375.35"/>
    <x v="8"/>
    <x v="2"/>
    <s v="Transfer"/>
    <s v="Unknown Merchant"/>
    <n v="1"/>
  </r>
  <r>
    <x v="5640"/>
    <x v="241"/>
    <s v="CUST_5320"/>
    <n v="1062.79"/>
    <x v="6"/>
    <x v="2"/>
    <s v="Card"/>
    <s v="Marketing Agency Ltd"/>
    <n v="1"/>
  </r>
  <r>
    <x v="5641"/>
    <x v="241"/>
    <s v="CUST_5136"/>
    <n v="100.37"/>
    <x v="5"/>
    <x v="0"/>
    <s v="Transfer"/>
    <s v="Cloud Services Inc"/>
    <n v="1"/>
  </r>
  <r>
    <x v="5642"/>
    <x v="241"/>
    <s v="CUST_4653"/>
    <n v="1942.21"/>
    <x v="0"/>
    <x v="0"/>
    <s v="Cash"/>
    <s v="City Hotel"/>
    <n v="1"/>
  </r>
  <r>
    <x v="5643"/>
    <x v="241"/>
    <s v="CUST_7502"/>
    <n v="1048"/>
    <x v="2"/>
    <x v="3"/>
    <s v="Direct Debit"/>
    <s v="Stationary World"/>
    <n v="1"/>
  </r>
  <r>
    <x v="5644"/>
    <x v="241"/>
    <s v="CUST_1432"/>
    <n v="1637.19"/>
    <x v="4"/>
    <x v="1"/>
    <s v="Transfer"/>
    <s v="City Hotel"/>
    <n v="1"/>
  </r>
  <r>
    <x v="5645"/>
    <x v="241"/>
    <s v="CUST_9751"/>
    <n v="114"/>
    <x v="1"/>
    <x v="1"/>
    <s v="Card"/>
    <s v="Stationary World"/>
    <n v="1"/>
  </r>
  <r>
    <x v="5646"/>
    <x v="241"/>
    <s v="CUST_8825"/>
    <n v="1341.36"/>
    <x v="2"/>
    <x v="1"/>
    <s v="Transfer"/>
    <s v="Office Depot"/>
    <n v="1"/>
  </r>
  <r>
    <x v="5647"/>
    <x v="241"/>
    <s v="CUST_2884"/>
    <n v="1737.08"/>
    <x v="10"/>
    <x v="0"/>
    <s v="Direct Debit"/>
    <s v="Cloud Services Inc"/>
    <n v="1"/>
  </r>
  <r>
    <x v="5648"/>
    <x v="241"/>
    <s v="CUST_3180"/>
    <n v="1739.73"/>
    <x v="6"/>
    <x v="3"/>
    <s v="Cash"/>
    <s v="Industrial Supply Co"/>
    <n v="1"/>
  </r>
  <r>
    <x v="5649"/>
    <x v="241"/>
    <s v="CUST_5970"/>
    <n v="427.74"/>
    <x v="10"/>
    <x v="3"/>
    <s v="Direct Debit"/>
    <s v="Stationary World"/>
    <n v="1"/>
  </r>
  <r>
    <x v="5650"/>
    <x v="242"/>
    <s v="CUST_5116"/>
    <n v="1211.5899999999999"/>
    <x v="7"/>
    <x v="0"/>
    <s v="Card"/>
    <s v="City Hotel"/>
    <n v="1"/>
  </r>
  <r>
    <x v="5651"/>
    <x v="242"/>
    <s v="CUST_1560"/>
    <n v="521.19000000000005"/>
    <x v="9"/>
    <x v="3"/>
    <s v="Card"/>
    <s v="Maintenance Services"/>
    <n v="1"/>
  </r>
  <r>
    <x v="5652"/>
    <x v="242"/>
    <s v="CUST_7511"/>
    <n v="93.54"/>
    <x v="1"/>
    <x v="2"/>
    <s v="Direct Debit"/>
    <s v="Learning Academy"/>
    <n v="1"/>
  </r>
  <r>
    <x v="5653"/>
    <x v="242"/>
    <s v="CUST_4741"/>
    <n v="1035.3499999999999"/>
    <x v="3"/>
    <x v="0"/>
    <s v="Cash"/>
    <s v="Legal Advisors"/>
    <n v="1"/>
  </r>
  <r>
    <x v="5654"/>
    <x v="242"/>
    <s v="CUST_8905"/>
    <n v="1745.31"/>
    <x v="2"/>
    <x v="2"/>
    <s v="Card"/>
    <s v="Industrial Supply Co"/>
    <n v="1"/>
  </r>
  <r>
    <x v="5655"/>
    <x v="242"/>
    <s v="CUST_9378"/>
    <n v="700.13"/>
    <x v="3"/>
    <x v="2"/>
    <s v="Transfer"/>
    <s v="Marketing Agency Ltd"/>
    <n v="1"/>
  </r>
  <r>
    <x v="5656"/>
    <x v="242"/>
    <s v="CUST_3262"/>
    <n v="1593.82"/>
    <x v="4"/>
    <x v="0"/>
    <s v="Direct Debit"/>
    <s v="Tech Solutions Ltd"/>
    <n v="1"/>
  </r>
  <r>
    <x v="5657"/>
    <x v="242"/>
    <s v="CUST_4459"/>
    <n v="1492.28"/>
    <x v="0"/>
    <x v="2"/>
    <s v="Card"/>
    <s v="Advisory Partners"/>
    <n v="1"/>
  </r>
  <r>
    <x v="5658"/>
    <x v="242"/>
    <s v="CUST_5569"/>
    <n v="639.21"/>
    <x v="0"/>
    <x v="0"/>
    <s v="Cash"/>
    <s v="Industrial Supply Co"/>
    <n v="1"/>
  </r>
  <r>
    <x v="5659"/>
    <x v="242"/>
    <s v="CUST_3975"/>
    <n v="552.29"/>
    <x v="5"/>
    <x v="3"/>
    <s v="Transfer"/>
    <s v="Industrial Supply Co"/>
    <n v="1"/>
  </r>
  <r>
    <x v="5660"/>
    <x v="242"/>
    <s v="CUST_9480"/>
    <n v="758.81"/>
    <x v="8"/>
    <x v="2"/>
    <s v="Transfer"/>
    <s v="Maintenance Services"/>
    <n v="1"/>
  </r>
  <r>
    <x v="5661"/>
    <x v="242"/>
    <s v="CUST_5830"/>
    <n v="1081.5"/>
    <x v="0"/>
    <x v="0"/>
    <s v="Transfer"/>
    <s v="Unknown Merchant"/>
    <n v="1"/>
  </r>
  <r>
    <x v="5662"/>
    <x v="242"/>
    <s v="CUST_4041"/>
    <n v="308.82"/>
    <x v="6"/>
    <x v="2"/>
    <s v="Direct Debit"/>
    <s v="Stationary World"/>
    <n v="1"/>
  </r>
  <r>
    <x v="5663"/>
    <x v="242"/>
    <s v="CUST_6084"/>
    <n v="1991.62"/>
    <x v="6"/>
    <x v="3"/>
    <s v="Transfer"/>
    <s v="Power Supply Co"/>
    <n v="1"/>
  </r>
  <r>
    <x v="5664"/>
    <x v="242"/>
    <s v="CUST_8388"/>
    <n v="553.36"/>
    <x v="3"/>
    <x v="0"/>
    <s v="Transfer"/>
    <s v="Maintenance Services"/>
    <n v="1"/>
  </r>
  <r>
    <x v="5665"/>
    <x v="242"/>
    <s v="CUST_8637"/>
    <n v="1131.76"/>
    <x v="1"/>
    <x v="1"/>
    <s v="Cash"/>
    <s v="Advisory Partners"/>
    <n v="1"/>
  </r>
  <r>
    <x v="5666"/>
    <x v="242"/>
    <s v="CUST_4092"/>
    <n v="1517.21"/>
    <x v="8"/>
    <x v="2"/>
    <s v="Direct Debit"/>
    <s v="Unknown Merchant"/>
    <n v="1"/>
  </r>
  <r>
    <x v="5667"/>
    <x v="242"/>
    <s v="CUST_4653"/>
    <n v="598.22"/>
    <x v="7"/>
    <x v="1"/>
    <s v="Direct Debit"/>
    <s v="Power Supply Co"/>
    <n v="1"/>
  </r>
  <r>
    <x v="5668"/>
    <x v="243"/>
    <s v="CUST_7869"/>
    <n v="362.49"/>
    <x v="5"/>
    <x v="3"/>
    <s v="Cash"/>
    <s v="Office Depot"/>
    <n v="1"/>
  </r>
  <r>
    <x v="5669"/>
    <x v="243"/>
    <s v="CUST_5406"/>
    <n v="880.99"/>
    <x v="10"/>
    <x v="2"/>
    <s v="Card"/>
    <s v="Industrial Supply Co"/>
    <n v="1"/>
  </r>
  <r>
    <x v="5670"/>
    <x v="243"/>
    <s v="CUST_2497"/>
    <n v="9332.23"/>
    <x v="4"/>
    <x v="3"/>
    <s v="Card"/>
    <s v="Conference Center"/>
    <n v="1"/>
  </r>
  <r>
    <x v="5671"/>
    <x v="243"/>
    <s v="CUST_5757"/>
    <n v="609.37"/>
    <x v="2"/>
    <x v="1"/>
    <s v="Transfer"/>
    <s v="Unknown Merchant"/>
    <n v="1"/>
  </r>
  <r>
    <x v="5672"/>
    <x v="243"/>
    <s v="CUST_6119"/>
    <n v="1213.72"/>
    <x v="2"/>
    <x v="2"/>
    <s v="Card"/>
    <s v="Marketing Agency Ltd"/>
    <n v="1"/>
  </r>
  <r>
    <x v="5673"/>
    <x v="243"/>
    <s v="CUST_2243"/>
    <n v="1919.26"/>
    <x v="0"/>
    <x v="2"/>
    <s v="Card"/>
    <s v="British Airways"/>
    <n v="1"/>
  </r>
  <r>
    <x v="5674"/>
    <x v="243"/>
    <s v="CUST_4164"/>
    <n v="1509.88"/>
    <x v="7"/>
    <x v="0"/>
    <s v="Card"/>
    <s v="Marketing Agency Ltd"/>
    <n v="1"/>
  </r>
  <r>
    <x v="5675"/>
    <x v="243"/>
    <s v="CUST_2784"/>
    <n v="777.28"/>
    <x v="7"/>
    <x v="1"/>
    <s v="Direct Debit"/>
    <s v="Power Supply Co"/>
    <n v="1"/>
  </r>
  <r>
    <x v="5676"/>
    <x v="243"/>
    <s v="CUST_1145"/>
    <n v="1359.38"/>
    <x v="5"/>
    <x v="0"/>
    <s v="Card"/>
    <s v="Conference Center"/>
    <n v="1"/>
  </r>
  <r>
    <x v="5677"/>
    <x v="243"/>
    <s v="CUST_1240"/>
    <n v="1588"/>
    <x v="8"/>
    <x v="1"/>
    <s v="Cash"/>
    <s v="Stationary World"/>
    <n v="1"/>
  </r>
  <r>
    <x v="5678"/>
    <x v="243"/>
    <s v="CUST_4443"/>
    <n v="103.73"/>
    <x v="8"/>
    <x v="1"/>
    <s v="Card"/>
    <s v="Marketing Agency Ltd"/>
    <n v="1"/>
  </r>
  <r>
    <x v="5679"/>
    <x v="243"/>
    <s v="CUST_3436"/>
    <n v="1726.51"/>
    <x v="9"/>
    <x v="3"/>
    <s v="Transfer"/>
    <s v="City Hotel"/>
    <n v="1"/>
  </r>
  <r>
    <x v="5680"/>
    <x v="243"/>
    <s v="CUST_6577"/>
    <n v="836.59"/>
    <x v="10"/>
    <x v="0"/>
    <s v="Direct Debit"/>
    <s v="Learning Academy"/>
    <n v="1"/>
  </r>
  <r>
    <x v="5681"/>
    <x v="243"/>
    <s v="CUST_2447"/>
    <n v="1421.36"/>
    <x v="1"/>
    <x v="2"/>
    <s v="Card"/>
    <s v="Power Supply Co"/>
    <n v="1"/>
  </r>
  <r>
    <x v="5682"/>
    <x v="243"/>
    <s v="CUST_6844"/>
    <n v="1378.4"/>
    <x v="7"/>
    <x v="2"/>
    <s v="Cash"/>
    <s v="Learning Academy"/>
    <n v="1"/>
  </r>
  <r>
    <x v="5683"/>
    <x v="243"/>
    <s v="CUST_4775"/>
    <n v="1415.66"/>
    <x v="0"/>
    <x v="2"/>
    <s v="Direct Debit"/>
    <s v="British Airways"/>
    <n v="1"/>
  </r>
  <r>
    <x v="5684"/>
    <x v="243"/>
    <s v="CUST_6369"/>
    <n v="1871.92"/>
    <x v="8"/>
    <x v="1"/>
    <s v="Cash"/>
    <s v="Tech Solutions Ltd"/>
    <n v="1"/>
  </r>
  <r>
    <x v="5685"/>
    <x v="243"/>
    <s v="CUST_5181"/>
    <n v="1132.69"/>
    <x v="4"/>
    <x v="0"/>
    <s v="Transfer"/>
    <s v="Industrial Supply Co"/>
    <n v="1"/>
  </r>
  <r>
    <x v="5686"/>
    <x v="243"/>
    <s v="CUST_8991"/>
    <n v="115.39"/>
    <x v="9"/>
    <x v="0"/>
    <s v="Card"/>
    <s v="Legal Advisors"/>
    <n v="1"/>
  </r>
  <r>
    <x v="5687"/>
    <x v="243"/>
    <s v="CUST_2746"/>
    <n v="1527.18"/>
    <x v="4"/>
    <x v="0"/>
    <s v="Direct Debit"/>
    <s v="City Hotel"/>
    <n v="1"/>
  </r>
  <r>
    <x v="5688"/>
    <x v="243"/>
    <s v="CUST_7107"/>
    <n v="777.69"/>
    <x v="6"/>
    <x v="3"/>
    <s v="Transfer"/>
    <s v="Learning Academy"/>
    <n v="1"/>
  </r>
  <r>
    <x v="5689"/>
    <x v="243"/>
    <s v="CUST_7156"/>
    <n v="977.08"/>
    <x v="6"/>
    <x v="2"/>
    <s v="Transfer"/>
    <s v="Unknown Merchant"/>
    <n v="1"/>
  </r>
  <r>
    <x v="5690"/>
    <x v="244"/>
    <s v="CUST_2998"/>
    <n v="1129.02"/>
    <x v="4"/>
    <x v="2"/>
    <s v="Card"/>
    <s v="Legal Advisors"/>
    <n v="1"/>
  </r>
  <r>
    <x v="5691"/>
    <x v="244"/>
    <s v="CUST_3832"/>
    <n v="1622.18"/>
    <x v="0"/>
    <x v="2"/>
    <s v="Card"/>
    <s v="Unknown Merchant"/>
    <n v="1"/>
  </r>
  <r>
    <x v="5692"/>
    <x v="244"/>
    <s v="CUST_5451"/>
    <n v="1057.9000000000001"/>
    <x v="8"/>
    <x v="2"/>
    <s v="Direct Debit"/>
    <s v="Legal Advisors"/>
    <n v="1"/>
  </r>
  <r>
    <x v="5693"/>
    <x v="244"/>
    <s v="CUST_6319"/>
    <n v="916.02"/>
    <x v="10"/>
    <x v="0"/>
    <s v="Direct Debit"/>
    <s v="Industrial Supply Co"/>
    <n v="1"/>
  </r>
  <r>
    <x v="5694"/>
    <x v="244"/>
    <s v="CUST_8473"/>
    <n v="212.38"/>
    <x v="3"/>
    <x v="3"/>
    <s v="Cash"/>
    <s v="Unknown Merchant"/>
    <n v="1"/>
  </r>
  <r>
    <x v="5695"/>
    <x v="244"/>
    <s v="CUST_3066"/>
    <n v="1323.46"/>
    <x v="9"/>
    <x v="2"/>
    <s v="Direct Debit"/>
    <s v="Software Vendor"/>
    <n v="1"/>
  </r>
  <r>
    <x v="5696"/>
    <x v="244"/>
    <s v="CUST_7852"/>
    <n v="194.16"/>
    <x v="4"/>
    <x v="0"/>
    <s v="Direct Debit"/>
    <s v="Advisory Partners"/>
    <n v="1"/>
  </r>
  <r>
    <x v="5697"/>
    <x v="244"/>
    <s v="CUST_4243"/>
    <n v="140.24"/>
    <x v="5"/>
    <x v="2"/>
    <s v="Direct Debit"/>
    <s v="Office Depot"/>
    <n v="1"/>
  </r>
  <r>
    <x v="5698"/>
    <x v="244"/>
    <s v="CUST_4847"/>
    <n v="1594.9"/>
    <x v="5"/>
    <x v="3"/>
    <s v="Card"/>
    <s v="Conference Center"/>
    <n v="1"/>
  </r>
  <r>
    <x v="5699"/>
    <x v="244"/>
    <s v="CUST_1662"/>
    <n v="388.91"/>
    <x v="7"/>
    <x v="0"/>
    <s v="Transfer"/>
    <s v="Marketing Agency Ltd"/>
    <n v="1"/>
  </r>
  <r>
    <x v="5700"/>
    <x v="244"/>
    <s v="CUST_8876"/>
    <n v="653.04999999999995"/>
    <x v="9"/>
    <x v="2"/>
    <s v="Cash"/>
    <s v="Unknown Merchant"/>
    <n v="1"/>
  </r>
  <r>
    <x v="5701"/>
    <x v="244"/>
    <s v="CUST_5588"/>
    <n v="533.30999999999995"/>
    <x v="8"/>
    <x v="2"/>
    <s v="Transfer"/>
    <s v="Legal Advisors"/>
    <n v="1"/>
  </r>
  <r>
    <x v="5702"/>
    <x v="244"/>
    <s v="CUST_6072"/>
    <n v="1849.18"/>
    <x v="6"/>
    <x v="0"/>
    <s v="Direct Debit"/>
    <s v="Software Vendor"/>
    <n v="1"/>
  </r>
  <r>
    <x v="5703"/>
    <x v="244"/>
    <s v="CUST_7400"/>
    <n v="1927.6"/>
    <x v="6"/>
    <x v="2"/>
    <s v="Cash"/>
    <s v="Advisory Partners"/>
    <n v="1"/>
  </r>
  <r>
    <x v="5704"/>
    <x v="244"/>
    <s v="CUST_8928"/>
    <n v="1894.8"/>
    <x v="4"/>
    <x v="3"/>
    <s v="Card"/>
    <s v="Marketing Agency Ltd"/>
    <n v="1"/>
  </r>
  <r>
    <x v="5705"/>
    <x v="244"/>
    <s v="CUST_6977"/>
    <n v="1465.11"/>
    <x v="7"/>
    <x v="3"/>
    <s v="Card"/>
    <s v="Legal Advisors"/>
    <n v="1"/>
  </r>
  <r>
    <x v="5706"/>
    <x v="244"/>
    <s v="CUST_9533"/>
    <n v="115.6"/>
    <x v="0"/>
    <x v="1"/>
    <s v="Card"/>
    <s v="Office Depot"/>
    <n v="1"/>
  </r>
  <r>
    <x v="5707"/>
    <x v="244"/>
    <s v="CUST_4838"/>
    <n v="1062.18"/>
    <x v="4"/>
    <x v="2"/>
    <s v="Cash"/>
    <s v="Marketing Agency Ltd"/>
    <n v="1"/>
  </r>
  <r>
    <x v="5708"/>
    <x v="244"/>
    <s v="CUST_9422"/>
    <n v="302.70999999999998"/>
    <x v="10"/>
    <x v="0"/>
    <s v="Card"/>
    <s v="Tech Solutions Ltd"/>
    <n v="1"/>
  </r>
  <r>
    <x v="5709"/>
    <x v="244"/>
    <s v="CUST_9954"/>
    <n v="1331.88"/>
    <x v="8"/>
    <x v="2"/>
    <s v="Card"/>
    <s v="Legal Advisors"/>
    <n v="1"/>
  </r>
  <r>
    <x v="5710"/>
    <x v="245"/>
    <s v="CUST_7892"/>
    <n v="1542.08"/>
    <x v="6"/>
    <x v="2"/>
    <s v="Cash"/>
    <s v="City Hotel"/>
    <n v="1"/>
  </r>
  <r>
    <x v="5711"/>
    <x v="245"/>
    <s v="CUST_5893"/>
    <n v="551.57000000000005"/>
    <x v="8"/>
    <x v="0"/>
    <s v="Transfer"/>
    <s v="British Airways"/>
    <n v="1"/>
  </r>
  <r>
    <x v="5712"/>
    <x v="245"/>
    <s v="CUST_7233"/>
    <n v="1997.51"/>
    <x v="3"/>
    <x v="0"/>
    <s v="Direct Debit"/>
    <s v="Software Vendor"/>
    <n v="1"/>
  </r>
  <r>
    <x v="5713"/>
    <x v="245"/>
    <s v="CUST_7722"/>
    <n v="1623.22"/>
    <x v="3"/>
    <x v="1"/>
    <s v="Transfer"/>
    <s v="Conference Center"/>
    <n v="1"/>
  </r>
  <r>
    <x v="5714"/>
    <x v="245"/>
    <s v="CUST_4093"/>
    <n v="749.32"/>
    <x v="9"/>
    <x v="0"/>
    <s v="Transfer"/>
    <s v="Marketing Agency Ltd"/>
    <n v="1"/>
  </r>
  <r>
    <x v="5715"/>
    <x v="245"/>
    <s v="CUST_7477"/>
    <n v="642.97"/>
    <x v="0"/>
    <x v="0"/>
    <s v="Card"/>
    <s v="Tech Solutions Ltd"/>
    <n v="1"/>
  </r>
  <r>
    <x v="5716"/>
    <x v="245"/>
    <s v="CUST_5917"/>
    <n v="1283.6600000000001"/>
    <x v="10"/>
    <x v="1"/>
    <s v="Card"/>
    <s v="Cloud Services Inc"/>
    <n v="1"/>
  </r>
  <r>
    <x v="5717"/>
    <x v="245"/>
    <s v="CUST_1963"/>
    <n v="1605.52"/>
    <x v="3"/>
    <x v="0"/>
    <s v="Cash"/>
    <s v="Learning Academy"/>
    <n v="1"/>
  </r>
  <r>
    <x v="5718"/>
    <x v="245"/>
    <s v="CUST_6179"/>
    <n v="215.15"/>
    <x v="6"/>
    <x v="2"/>
    <s v="Transfer"/>
    <s v="Unknown Merchant"/>
    <n v="1"/>
  </r>
  <r>
    <x v="5719"/>
    <x v="245"/>
    <s v="CUST_7710"/>
    <n v="663.76"/>
    <x v="8"/>
    <x v="0"/>
    <s v="Direct Debit"/>
    <s v="Maintenance Services"/>
    <n v="1"/>
  </r>
  <r>
    <x v="5720"/>
    <x v="245"/>
    <s v="CUST_5458"/>
    <n v="599.24"/>
    <x v="8"/>
    <x v="3"/>
    <s v="Transfer"/>
    <s v="Learning Academy"/>
    <n v="1"/>
  </r>
  <r>
    <x v="5721"/>
    <x v="245"/>
    <s v="CUST_7155"/>
    <n v="494.39"/>
    <x v="3"/>
    <x v="1"/>
    <s v="Card"/>
    <s v="Learning Academy"/>
    <n v="1"/>
  </r>
  <r>
    <x v="5722"/>
    <x v="245"/>
    <s v="CUST_1992"/>
    <n v="1698.92"/>
    <x v="8"/>
    <x v="1"/>
    <s v="Card"/>
    <s v="Tech Solutions Ltd"/>
    <n v="1"/>
  </r>
  <r>
    <x v="5723"/>
    <x v="245"/>
    <s v="CUST_9033"/>
    <n v="303.13"/>
    <x v="9"/>
    <x v="2"/>
    <s v="Direct Debit"/>
    <s v="Cloud Services Inc"/>
    <n v="1"/>
  </r>
  <r>
    <x v="5724"/>
    <x v="245"/>
    <s v="CUST_5908"/>
    <n v="622.11"/>
    <x v="0"/>
    <x v="2"/>
    <s v="Cash"/>
    <s v="Cloud Services Inc"/>
    <n v="1"/>
  </r>
  <r>
    <x v="5725"/>
    <x v="245"/>
    <s v="CUST_6454"/>
    <n v="1605.56"/>
    <x v="10"/>
    <x v="2"/>
    <s v="Cash"/>
    <s v="Tech Solutions Ltd"/>
    <n v="1"/>
  </r>
  <r>
    <x v="5726"/>
    <x v="245"/>
    <s v="CUST_1498"/>
    <n v="1803.76"/>
    <x v="4"/>
    <x v="0"/>
    <s v="Transfer"/>
    <s v="Advisory Partners"/>
    <n v="1"/>
  </r>
  <r>
    <x v="5727"/>
    <x v="245"/>
    <s v="CUST_6190"/>
    <n v="1249.26"/>
    <x v="6"/>
    <x v="1"/>
    <s v="Direct Debit"/>
    <s v="Cloud Services Inc"/>
    <n v="1"/>
  </r>
  <r>
    <x v="5728"/>
    <x v="245"/>
    <s v="CUST_4823"/>
    <n v="1486.68"/>
    <x v="9"/>
    <x v="2"/>
    <s v="Direct Debit"/>
    <s v="Office Depot"/>
    <n v="1"/>
  </r>
  <r>
    <x v="5729"/>
    <x v="245"/>
    <s v="CUST_4681"/>
    <n v="1181.03"/>
    <x v="4"/>
    <x v="2"/>
    <s v="Direct Debit"/>
    <s v="Industrial Supply Co"/>
    <n v="1"/>
  </r>
  <r>
    <x v="5730"/>
    <x v="245"/>
    <s v="CUST_6398"/>
    <n v="271.49"/>
    <x v="2"/>
    <x v="1"/>
    <s v="Direct Debit"/>
    <s v="Office Depot"/>
    <n v="1"/>
  </r>
  <r>
    <x v="5731"/>
    <x v="245"/>
    <s v="CUST_6065"/>
    <n v="505.72"/>
    <x v="1"/>
    <x v="3"/>
    <s v="Card"/>
    <s v="Office Depot"/>
    <n v="1"/>
  </r>
  <r>
    <x v="5732"/>
    <x v="245"/>
    <s v="CUST_4145"/>
    <n v="1260.93"/>
    <x v="9"/>
    <x v="2"/>
    <s v="Card"/>
    <s v="Maintenance Services"/>
    <n v="1"/>
  </r>
  <r>
    <x v="5733"/>
    <x v="245"/>
    <s v="CUST_6016"/>
    <n v="1444.51"/>
    <x v="1"/>
    <x v="2"/>
    <s v="Cash"/>
    <s v="Unknown Merchant"/>
    <n v="1"/>
  </r>
  <r>
    <x v="5734"/>
    <x v="245"/>
    <s v="CUST_6622"/>
    <n v="170.6"/>
    <x v="3"/>
    <x v="0"/>
    <s v="Card"/>
    <s v="Marketing Agency Ltd"/>
    <n v="1"/>
  </r>
  <r>
    <x v="5735"/>
    <x v="245"/>
    <s v="CUST_4377"/>
    <n v="1608.57"/>
    <x v="10"/>
    <x v="0"/>
    <s v="Direct Debit"/>
    <s v="Tech Solutions Ltd"/>
    <n v="1"/>
  </r>
  <r>
    <x v="5736"/>
    <x v="245"/>
    <s v="CUST_3335"/>
    <n v="17694.560000000001"/>
    <x v="4"/>
    <x v="2"/>
    <s v="Card"/>
    <s v="City Hotel"/>
    <n v="1"/>
  </r>
  <r>
    <x v="5737"/>
    <x v="245"/>
    <s v="CUST_5185"/>
    <n v="1079.54"/>
    <x v="10"/>
    <x v="1"/>
    <s v="Card"/>
    <s v="Advisory Partners"/>
    <n v="1"/>
  </r>
  <r>
    <x v="5738"/>
    <x v="245"/>
    <s v="CUST_2420"/>
    <n v="711.14"/>
    <x v="0"/>
    <x v="3"/>
    <s v="Transfer"/>
    <s v="Marketing Agency Ltd"/>
    <n v="1"/>
  </r>
  <r>
    <x v="5739"/>
    <x v="245"/>
    <s v="CUST_4954"/>
    <n v="1793.71"/>
    <x v="1"/>
    <x v="1"/>
    <s v="Cash"/>
    <s v="Tech Solutions Ltd"/>
    <n v="1"/>
  </r>
  <r>
    <x v="5740"/>
    <x v="245"/>
    <s v="CUST_4046"/>
    <n v="485.07"/>
    <x v="8"/>
    <x v="2"/>
    <s v="Direct Debit"/>
    <s v="Legal Advisors"/>
    <n v="1"/>
  </r>
  <r>
    <x v="5741"/>
    <x v="245"/>
    <s v="CUST_6633"/>
    <n v="1622.26"/>
    <x v="9"/>
    <x v="3"/>
    <s v="Transfer"/>
    <s v="Unknown Merchant"/>
    <n v="1"/>
  </r>
  <r>
    <x v="5742"/>
    <x v="245"/>
    <s v="CUST_9853"/>
    <n v="1762.03"/>
    <x v="0"/>
    <x v="3"/>
    <s v="Card"/>
    <s v="Power Supply Co"/>
    <n v="1"/>
  </r>
  <r>
    <x v="5743"/>
    <x v="246"/>
    <s v="CUST_1995"/>
    <n v="500.38"/>
    <x v="4"/>
    <x v="3"/>
    <s v="Cash"/>
    <s v="British Airways"/>
    <n v="1"/>
  </r>
  <r>
    <x v="5744"/>
    <x v="246"/>
    <s v="CUST_6056"/>
    <n v="16929.88"/>
    <x v="7"/>
    <x v="1"/>
    <s v="Cash"/>
    <s v="Tech Solutions Ltd"/>
    <n v="1"/>
  </r>
  <r>
    <x v="5745"/>
    <x v="246"/>
    <s v="CUST_6919"/>
    <n v="903.66"/>
    <x v="10"/>
    <x v="0"/>
    <s v="Direct Debit"/>
    <s v="Industrial Supply Co"/>
    <n v="1"/>
  </r>
  <r>
    <x v="5746"/>
    <x v="246"/>
    <s v="CUST_3645"/>
    <n v="1102.23"/>
    <x v="0"/>
    <x v="2"/>
    <s v="Direct Debit"/>
    <s v="Legal Advisors"/>
    <n v="1"/>
  </r>
  <r>
    <x v="5747"/>
    <x v="246"/>
    <s v="CUST_1277"/>
    <n v="18751.509999999998"/>
    <x v="6"/>
    <x v="2"/>
    <s v="Direct Debit"/>
    <s v="Industrial Supply Co"/>
    <n v="1"/>
  </r>
  <r>
    <x v="5748"/>
    <x v="246"/>
    <s v="CUST_3734"/>
    <n v="1314.7"/>
    <x v="1"/>
    <x v="3"/>
    <s v="Direct Debit"/>
    <s v="Industrial Supply Co"/>
    <n v="1"/>
  </r>
  <r>
    <x v="5749"/>
    <x v="246"/>
    <s v="CUST_8644"/>
    <n v="861.76"/>
    <x v="8"/>
    <x v="2"/>
    <s v="Card"/>
    <s v="Tech Solutions Ltd"/>
    <n v="1"/>
  </r>
  <r>
    <x v="5750"/>
    <x v="246"/>
    <s v="CUST_2230"/>
    <n v="170.62"/>
    <x v="2"/>
    <x v="0"/>
    <s v="Transfer"/>
    <s v="Conference Center"/>
    <n v="1"/>
  </r>
  <r>
    <x v="5751"/>
    <x v="246"/>
    <s v="CUST_7771"/>
    <n v="474.02"/>
    <x v="7"/>
    <x v="2"/>
    <s v="Direct Debit"/>
    <s v="British Airways"/>
    <n v="1"/>
  </r>
  <r>
    <x v="5752"/>
    <x v="246"/>
    <s v="CUST_4113"/>
    <n v="496.22"/>
    <x v="5"/>
    <x v="2"/>
    <s v="Cash"/>
    <s v="British Airways"/>
    <n v="1"/>
  </r>
  <r>
    <x v="5753"/>
    <x v="246"/>
    <s v="CUST_7559"/>
    <n v="240.93"/>
    <x v="1"/>
    <x v="2"/>
    <s v="Direct Debit"/>
    <s v="Stationary World"/>
    <n v="1"/>
  </r>
  <r>
    <x v="5754"/>
    <x v="246"/>
    <s v="CUST_3170"/>
    <n v="906.08"/>
    <x v="4"/>
    <x v="1"/>
    <s v="Transfer"/>
    <s v="Tech Solutions Ltd"/>
    <n v="1"/>
  </r>
  <r>
    <x v="5755"/>
    <x v="246"/>
    <s v="CUST_5674"/>
    <n v="1764.02"/>
    <x v="1"/>
    <x v="3"/>
    <s v="Direct Debit"/>
    <s v="Tech Solutions Ltd"/>
    <n v="1"/>
  </r>
  <r>
    <x v="5756"/>
    <x v="246"/>
    <s v="CUST_5060"/>
    <n v="1045.1600000000001"/>
    <x v="7"/>
    <x v="2"/>
    <s v="Transfer"/>
    <s v="Cloud Services Inc"/>
    <n v="1"/>
  </r>
  <r>
    <x v="5757"/>
    <x v="246"/>
    <s v="CUST_8999"/>
    <n v="1031.24"/>
    <x v="2"/>
    <x v="3"/>
    <s v="Cash"/>
    <s v="Conference Center"/>
    <n v="1"/>
  </r>
  <r>
    <x v="5758"/>
    <x v="246"/>
    <s v="CUST_7476"/>
    <n v="391.08"/>
    <x v="5"/>
    <x v="3"/>
    <s v="Direct Debit"/>
    <s v="Unknown Merchant"/>
    <n v="1"/>
  </r>
  <r>
    <x v="5759"/>
    <x v="246"/>
    <s v="CUST_4279"/>
    <n v="690.16"/>
    <x v="7"/>
    <x v="0"/>
    <s v="Cash"/>
    <s v="Legal Advisors"/>
    <n v="1"/>
  </r>
  <r>
    <x v="5760"/>
    <x v="246"/>
    <s v="CUST_5349"/>
    <n v="590.49"/>
    <x v="9"/>
    <x v="1"/>
    <s v="Cash"/>
    <s v="Maintenance Services"/>
    <n v="1"/>
  </r>
  <r>
    <x v="5761"/>
    <x v="246"/>
    <s v="CUST_3939"/>
    <n v="1305.1400000000001"/>
    <x v="0"/>
    <x v="2"/>
    <s v="Transfer"/>
    <s v="Conference Center"/>
    <n v="1"/>
  </r>
  <r>
    <x v="5762"/>
    <x v="247"/>
    <s v="CUST_3205"/>
    <n v="754.46"/>
    <x v="10"/>
    <x v="2"/>
    <s v="Transfer"/>
    <s v="Unknown Merchant"/>
    <n v="1"/>
  </r>
  <r>
    <x v="5763"/>
    <x v="247"/>
    <s v="CUST_6745"/>
    <n v="1260.3800000000001"/>
    <x v="3"/>
    <x v="0"/>
    <s v="Transfer"/>
    <s v="Power Supply Co"/>
    <n v="1"/>
  </r>
  <r>
    <x v="5764"/>
    <x v="247"/>
    <s v="CUST_5186"/>
    <n v="1668.53"/>
    <x v="4"/>
    <x v="1"/>
    <s v="Cash"/>
    <s v="Unknown Merchant"/>
    <n v="1"/>
  </r>
  <r>
    <x v="5765"/>
    <x v="247"/>
    <s v="CUST_2065"/>
    <n v="1464.01"/>
    <x v="5"/>
    <x v="0"/>
    <s v="Transfer"/>
    <s v="Learning Academy"/>
    <n v="1"/>
  </r>
  <r>
    <x v="5766"/>
    <x v="247"/>
    <s v="CUST_7047"/>
    <n v="94.2"/>
    <x v="4"/>
    <x v="3"/>
    <s v="Transfer"/>
    <s v="Advisory Partners"/>
    <n v="1"/>
  </r>
  <r>
    <x v="5767"/>
    <x v="247"/>
    <s v="CUST_2179"/>
    <n v="1667.34"/>
    <x v="4"/>
    <x v="0"/>
    <s v="Direct Debit"/>
    <s v="Industrial Supply Co"/>
    <n v="1"/>
  </r>
  <r>
    <x v="5768"/>
    <x v="247"/>
    <s v="CUST_3160"/>
    <n v="1131.6199999999999"/>
    <x v="8"/>
    <x v="3"/>
    <s v="Direct Debit"/>
    <s v="Cloud Services Inc"/>
    <n v="1"/>
  </r>
  <r>
    <x v="5769"/>
    <x v="247"/>
    <s v="CUST_7411"/>
    <n v="1279.9000000000001"/>
    <x v="6"/>
    <x v="2"/>
    <s v="Card"/>
    <s v="Industrial Supply Co"/>
    <n v="1"/>
  </r>
  <r>
    <x v="5770"/>
    <x v="247"/>
    <s v="CUST_3242"/>
    <n v="301.26"/>
    <x v="5"/>
    <x v="0"/>
    <s v="Card"/>
    <s v="Software Vendor"/>
    <n v="1"/>
  </r>
  <r>
    <x v="5771"/>
    <x v="247"/>
    <s v="CUST_4426"/>
    <n v="17355.09"/>
    <x v="2"/>
    <x v="1"/>
    <s v="Card"/>
    <s v="City Hotel"/>
    <n v="1"/>
  </r>
  <r>
    <x v="5772"/>
    <x v="247"/>
    <s v="CUST_4197"/>
    <n v="1104.82"/>
    <x v="8"/>
    <x v="1"/>
    <s v="Card"/>
    <s v="Learning Academy"/>
    <n v="1"/>
  </r>
  <r>
    <x v="5773"/>
    <x v="247"/>
    <s v="CUST_8099"/>
    <n v="1398.93"/>
    <x v="1"/>
    <x v="1"/>
    <s v="Transfer"/>
    <s v="City Hotel"/>
    <n v="1"/>
  </r>
  <r>
    <x v="5774"/>
    <x v="247"/>
    <s v="CUST_2340"/>
    <n v="421.71"/>
    <x v="3"/>
    <x v="3"/>
    <s v="Transfer"/>
    <s v="Industrial Supply Co"/>
    <n v="1"/>
  </r>
  <r>
    <x v="5775"/>
    <x v="247"/>
    <s v="CUST_5626"/>
    <n v="1130.76"/>
    <x v="2"/>
    <x v="3"/>
    <s v="Direct Debit"/>
    <s v="Advisory Partners"/>
    <n v="1"/>
  </r>
  <r>
    <x v="5776"/>
    <x v="247"/>
    <s v="CUST_8727"/>
    <n v="1734.71"/>
    <x v="9"/>
    <x v="2"/>
    <s v="Transfer"/>
    <s v="Office Depot"/>
    <n v="1"/>
  </r>
  <r>
    <x v="5777"/>
    <x v="247"/>
    <s v="CUST_7654"/>
    <n v="1554.29"/>
    <x v="6"/>
    <x v="3"/>
    <s v="Card"/>
    <s v="Learning Academy"/>
    <n v="1"/>
  </r>
  <r>
    <x v="5778"/>
    <x v="247"/>
    <s v="CUST_7539"/>
    <n v="1842.27"/>
    <x v="3"/>
    <x v="2"/>
    <s v="Transfer"/>
    <s v="Stationary World"/>
    <n v="1"/>
  </r>
  <r>
    <x v="5779"/>
    <x v="247"/>
    <s v="CUST_4258"/>
    <n v="1292.1199999999999"/>
    <x v="4"/>
    <x v="0"/>
    <s v="Direct Debit"/>
    <s v="Advisory Partners"/>
    <n v="1"/>
  </r>
  <r>
    <x v="5780"/>
    <x v="247"/>
    <s v="CUST_2951"/>
    <n v="826.95"/>
    <x v="7"/>
    <x v="2"/>
    <s v="Cash"/>
    <s v="Power Supply Co"/>
    <n v="1"/>
  </r>
  <r>
    <x v="5781"/>
    <x v="247"/>
    <s v="CUST_5542"/>
    <n v="1112.18"/>
    <x v="4"/>
    <x v="1"/>
    <s v="Direct Debit"/>
    <s v="Cloud Services Inc"/>
    <n v="1"/>
  </r>
  <r>
    <x v="5782"/>
    <x v="247"/>
    <s v="CUST_8292"/>
    <n v="1940.48"/>
    <x v="2"/>
    <x v="0"/>
    <s v="Transfer"/>
    <s v="Industrial Supply Co"/>
    <n v="1"/>
  </r>
  <r>
    <x v="5783"/>
    <x v="247"/>
    <s v="CUST_2564"/>
    <n v="1724.21"/>
    <x v="1"/>
    <x v="3"/>
    <s v="Cash"/>
    <s v="Power Supply Co"/>
    <n v="1"/>
  </r>
  <r>
    <x v="5784"/>
    <x v="247"/>
    <s v="CUST_1569"/>
    <n v="1530.89"/>
    <x v="7"/>
    <x v="2"/>
    <s v="Direct Debit"/>
    <s v="Learning Academy"/>
    <n v="1"/>
  </r>
  <r>
    <x v="5785"/>
    <x v="247"/>
    <s v="CUST_2669"/>
    <n v="879.13"/>
    <x v="3"/>
    <x v="1"/>
    <s v="Card"/>
    <s v="City Hotel"/>
    <n v="1"/>
  </r>
  <r>
    <x v="5786"/>
    <x v="247"/>
    <s v="CUST_7194"/>
    <n v="897.99"/>
    <x v="8"/>
    <x v="3"/>
    <s v="Card"/>
    <s v="City Hotel"/>
    <n v="1"/>
  </r>
  <r>
    <x v="5787"/>
    <x v="248"/>
    <s v="CUST_2622"/>
    <n v="921.28"/>
    <x v="1"/>
    <x v="2"/>
    <s v="Card"/>
    <s v="Marketing Agency Ltd"/>
    <n v="1"/>
  </r>
  <r>
    <x v="5788"/>
    <x v="248"/>
    <s v="CUST_2165"/>
    <n v="141.91999999999999"/>
    <x v="7"/>
    <x v="1"/>
    <s v="Transfer"/>
    <s v="Software Vendor"/>
    <n v="1"/>
  </r>
  <r>
    <x v="5789"/>
    <x v="248"/>
    <s v="CUST_5036"/>
    <n v="907.47"/>
    <x v="0"/>
    <x v="2"/>
    <s v="Card"/>
    <s v="Cloud Services Inc"/>
    <n v="1"/>
  </r>
  <r>
    <x v="5790"/>
    <x v="248"/>
    <s v="CUST_4155"/>
    <n v="179.43"/>
    <x v="4"/>
    <x v="0"/>
    <s v="Card"/>
    <s v="Maintenance Services"/>
    <n v="1"/>
  </r>
  <r>
    <x v="5791"/>
    <x v="248"/>
    <s v="CUST_1269"/>
    <n v="1632.53"/>
    <x v="9"/>
    <x v="2"/>
    <s v="Cash"/>
    <s v="Legal Advisors"/>
    <n v="1"/>
  </r>
  <r>
    <x v="5792"/>
    <x v="248"/>
    <s v="CUST_9533"/>
    <n v="1158.1300000000001"/>
    <x v="3"/>
    <x v="3"/>
    <s v="Cash"/>
    <s v="Software Vendor"/>
    <n v="1"/>
  </r>
  <r>
    <x v="5793"/>
    <x v="248"/>
    <s v="CUST_6299"/>
    <n v="691.09"/>
    <x v="4"/>
    <x v="3"/>
    <s v="Card"/>
    <s v="Unknown Merchant"/>
    <n v="1"/>
  </r>
  <r>
    <x v="5794"/>
    <x v="248"/>
    <s v="CUST_2696"/>
    <n v="608.79"/>
    <x v="10"/>
    <x v="3"/>
    <s v="Direct Debit"/>
    <s v="Unknown Merchant"/>
    <n v="1"/>
  </r>
  <r>
    <x v="5795"/>
    <x v="248"/>
    <s v="CUST_5595"/>
    <n v="1350.78"/>
    <x v="8"/>
    <x v="3"/>
    <s v="Card"/>
    <s v="City Hotel"/>
    <n v="1"/>
  </r>
  <r>
    <x v="5796"/>
    <x v="248"/>
    <s v="CUST_7079"/>
    <n v="1189.49"/>
    <x v="5"/>
    <x v="3"/>
    <s v="Cash"/>
    <s v="Legal Advisors"/>
    <n v="1"/>
  </r>
  <r>
    <x v="5797"/>
    <x v="248"/>
    <s v="CUST_5668"/>
    <n v="1558.54"/>
    <x v="3"/>
    <x v="0"/>
    <s v="Transfer"/>
    <s v="Unknown Merchant"/>
    <n v="1"/>
  </r>
  <r>
    <x v="5798"/>
    <x v="248"/>
    <s v="CUST_9551"/>
    <n v="254.8"/>
    <x v="0"/>
    <x v="1"/>
    <s v="Transfer"/>
    <s v="Cloud Services Inc"/>
    <n v="1"/>
  </r>
  <r>
    <x v="5799"/>
    <x v="248"/>
    <s v="CUST_9105"/>
    <n v="1098.05"/>
    <x v="1"/>
    <x v="1"/>
    <s v="Direct Debit"/>
    <s v="Unknown Merchant"/>
    <n v="1"/>
  </r>
  <r>
    <x v="5800"/>
    <x v="248"/>
    <s v="CUST_7280"/>
    <n v="139.84"/>
    <x v="1"/>
    <x v="2"/>
    <s v="Cash"/>
    <s v="Unknown Merchant"/>
    <n v="1"/>
  </r>
  <r>
    <x v="5801"/>
    <x v="248"/>
    <s v="CUST_3917"/>
    <n v="1969.71"/>
    <x v="10"/>
    <x v="0"/>
    <s v="Card"/>
    <s v="Industrial Supply Co"/>
    <n v="1"/>
  </r>
  <r>
    <x v="5802"/>
    <x v="248"/>
    <s v="CUST_1737"/>
    <n v="952.13"/>
    <x v="4"/>
    <x v="1"/>
    <s v="Cash"/>
    <s v="British Airways"/>
    <n v="1"/>
  </r>
  <r>
    <x v="5803"/>
    <x v="248"/>
    <s v="CUST_9368"/>
    <n v="1968.64"/>
    <x v="7"/>
    <x v="1"/>
    <s v="Direct Debit"/>
    <s v="Power Supply Co"/>
    <n v="1"/>
  </r>
  <r>
    <x v="5804"/>
    <x v="248"/>
    <s v="CUST_8795"/>
    <n v="180.6"/>
    <x v="6"/>
    <x v="1"/>
    <s v="Transfer"/>
    <s v="City Hotel"/>
    <n v="1"/>
  </r>
  <r>
    <x v="5805"/>
    <x v="248"/>
    <s v="CUST_7784"/>
    <n v="14915.22"/>
    <x v="2"/>
    <x v="2"/>
    <s v="Transfer"/>
    <s v="Office Depot"/>
    <n v="1"/>
  </r>
  <r>
    <x v="5806"/>
    <x v="248"/>
    <s v="CUST_1947"/>
    <n v="414.03"/>
    <x v="9"/>
    <x v="0"/>
    <s v="Cash"/>
    <s v="Unknown Merchant"/>
    <n v="1"/>
  </r>
  <r>
    <x v="5807"/>
    <x v="248"/>
    <s v="CUST_5157"/>
    <n v="1166.6600000000001"/>
    <x v="6"/>
    <x v="2"/>
    <s v="Cash"/>
    <s v="British Airways"/>
    <n v="1"/>
  </r>
  <r>
    <x v="5808"/>
    <x v="248"/>
    <s v="CUST_4241"/>
    <n v="444.86"/>
    <x v="2"/>
    <x v="1"/>
    <s v="Direct Debit"/>
    <s v="Marketing Agency Ltd"/>
    <n v="1"/>
  </r>
  <r>
    <x v="5809"/>
    <x v="248"/>
    <s v="CUST_8973"/>
    <n v="1348.29"/>
    <x v="8"/>
    <x v="0"/>
    <s v="Card"/>
    <s v="Power Supply Co"/>
    <n v="1"/>
  </r>
  <r>
    <x v="5810"/>
    <x v="248"/>
    <s v="CUST_7704"/>
    <n v="367.35"/>
    <x v="2"/>
    <x v="1"/>
    <s v="Direct Debit"/>
    <s v="Conference Center"/>
    <n v="1"/>
  </r>
  <r>
    <x v="5811"/>
    <x v="248"/>
    <s v="CUST_3892"/>
    <n v="509.88"/>
    <x v="0"/>
    <x v="2"/>
    <s v="Transfer"/>
    <s v="British Airways"/>
    <n v="1"/>
  </r>
  <r>
    <x v="5812"/>
    <x v="248"/>
    <s v="CUST_8862"/>
    <n v="593"/>
    <x v="0"/>
    <x v="1"/>
    <s v="Cash"/>
    <s v="Conference Center"/>
    <n v="1"/>
  </r>
  <r>
    <x v="5813"/>
    <x v="248"/>
    <s v="CUST_2885"/>
    <n v="89.62"/>
    <x v="5"/>
    <x v="1"/>
    <s v="Direct Debit"/>
    <s v="Unknown Merchant"/>
    <n v="1"/>
  </r>
  <r>
    <x v="5814"/>
    <x v="249"/>
    <s v="CUST_6759"/>
    <n v="14757.25"/>
    <x v="3"/>
    <x v="0"/>
    <s v="Card"/>
    <s v="Office Depot"/>
    <n v="1"/>
  </r>
  <r>
    <x v="5815"/>
    <x v="249"/>
    <s v="CUST_5703"/>
    <n v="1128.81"/>
    <x v="4"/>
    <x v="3"/>
    <s v="Transfer"/>
    <s v="Office Depot"/>
    <n v="1"/>
  </r>
  <r>
    <x v="5816"/>
    <x v="249"/>
    <s v="CUST_7892"/>
    <n v="332.78"/>
    <x v="0"/>
    <x v="3"/>
    <s v="Transfer"/>
    <s v="British Airways"/>
    <n v="1"/>
  </r>
  <r>
    <x v="5817"/>
    <x v="249"/>
    <s v="CUST_9307"/>
    <n v="877.31"/>
    <x v="1"/>
    <x v="1"/>
    <s v="Cash"/>
    <s v="Advisory Partners"/>
    <n v="1"/>
  </r>
  <r>
    <x v="5818"/>
    <x v="249"/>
    <s v="CUST_3555"/>
    <n v="1589.5"/>
    <x v="8"/>
    <x v="3"/>
    <s v="Direct Debit"/>
    <s v="Industrial Supply Co"/>
    <n v="1"/>
  </r>
  <r>
    <x v="5819"/>
    <x v="249"/>
    <s v="CUST_9003"/>
    <n v="719.69"/>
    <x v="4"/>
    <x v="2"/>
    <s v="Cash"/>
    <s v="Power Supply Co"/>
    <n v="1"/>
  </r>
  <r>
    <x v="5820"/>
    <x v="249"/>
    <s v="CUST_1089"/>
    <n v="676.12"/>
    <x v="10"/>
    <x v="3"/>
    <s v="Card"/>
    <s v="Cloud Services Inc"/>
    <n v="1"/>
  </r>
  <r>
    <x v="5821"/>
    <x v="249"/>
    <s v="CUST_3172"/>
    <n v="1863.59"/>
    <x v="4"/>
    <x v="1"/>
    <s v="Card"/>
    <s v="City Hotel"/>
    <n v="1"/>
  </r>
  <r>
    <x v="5822"/>
    <x v="249"/>
    <s v="CUST_9415"/>
    <n v="1932.22"/>
    <x v="4"/>
    <x v="2"/>
    <s v="Cash"/>
    <s v="Maintenance Services"/>
    <n v="1"/>
  </r>
  <r>
    <x v="5823"/>
    <x v="249"/>
    <s v="CUST_8265"/>
    <n v="801.89"/>
    <x v="8"/>
    <x v="1"/>
    <s v="Transfer"/>
    <s v="Conference Center"/>
    <n v="1"/>
  </r>
  <r>
    <x v="5824"/>
    <x v="249"/>
    <s v="CUST_1545"/>
    <n v="877.45"/>
    <x v="9"/>
    <x v="1"/>
    <s v="Cash"/>
    <s v="British Airways"/>
    <n v="1"/>
  </r>
  <r>
    <x v="5825"/>
    <x v="249"/>
    <s v="CUST_5421"/>
    <n v="1045.94"/>
    <x v="4"/>
    <x v="0"/>
    <s v="Cash"/>
    <s v="Conference Center"/>
    <n v="1"/>
  </r>
  <r>
    <x v="5826"/>
    <x v="249"/>
    <s v="CUST_4007"/>
    <n v="194.24"/>
    <x v="9"/>
    <x v="2"/>
    <s v="Transfer"/>
    <s v="Stationary World"/>
    <n v="1"/>
  </r>
  <r>
    <x v="5827"/>
    <x v="249"/>
    <s v="CUST_8759"/>
    <n v="694.81"/>
    <x v="2"/>
    <x v="0"/>
    <s v="Cash"/>
    <s v="British Airways"/>
    <n v="1"/>
  </r>
  <r>
    <x v="5828"/>
    <x v="249"/>
    <s v="CUST_7720"/>
    <n v="1611"/>
    <x v="1"/>
    <x v="1"/>
    <s v="Transfer"/>
    <s v="Office Depot"/>
    <n v="1"/>
  </r>
  <r>
    <x v="5829"/>
    <x v="249"/>
    <s v="CUST_5532"/>
    <n v="946.43"/>
    <x v="1"/>
    <x v="1"/>
    <s v="Cash"/>
    <s v="Stationary World"/>
    <n v="1"/>
  </r>
  <r>
    <x v="5830"/>
    <x v="249"/>
    <s v="CUST_5808"/>
    <n v="7093.13"/>
    <x v="2"/>
    <x v="2"/>
    <s v="Card"/>
    <s v="Advisory Partners"/>
    <n v="1"/>
  </r>
  <r>
    <x v="5831"/>
    <x v="249"/>
    <s v="CUST_8325"/>
    <n v="437.55"/>
    <x v="5"/>
    <x v="2"/>
    <s v="Card"/>
    <s v="City Hotel"/>
    <n v="1"/>
  </r>
  <r>
    <x v="5832"/>
    <x v="249"/>
    <s v="CUST_3651"/>
    <n v="645.54"/>
    <x v="6"/>
    <x v="1"/>
    <s v="Transfer"/>
    <s v="Office Depot"/>
    <n v="1"/>
  </r>
  <r>
    <x v="5833"/>
    <x v="249"/>
    <s v="CUST_1179"/>
    <n v="19987.63"/>
    <x v="5"/>
    <x v="2"/>
    <s v="Cash"/>
    <s v="City Hotel"/>
    <n v="1"/>
  </r>
  <r>
    <x v="5834"/>
    <x v="249"/>
    <s v="CUST_6192"/>
    <n v="16893.91"/>
    <x v="1"/>
    <x v="1"/>
    <s v="Cash"/>
    <s v="City Hotel"/>
    <n v="1"/>
  </r>
  <r>
    <x v="5835"/>
    <x v="249"/>
    <s v="CUST_4641"/>
    <n v="1256.75"/>
    <x v="7"/>
    <x v="3"/>
    <s v="Card"/>
    <s v="Marketing Agency Ltd"/>
    <n v="1"/>
  </r>
  <r>
    <x v="5836"/>
    <x v="249"/>
    <s v="CUST_2189"/>
    <n v="1380.87"/>
    <x v="4"/>
    <x v="0"/>
    <s v="Card"/>
    <s v="Cloud Services Inc"/>
    <n v="1"/>
  </r>
  <r>
    <x v="5837"/>
    <x v="249"/>
    <s v="CUST_2316"/>
    <n v="1044.1300000000001"/>
    <x v="3"/>
    <x v="0"/>
    <s v="Direct Debit"/>
    <s v="Stationary World"/>
    <n v="1"/>
  </r>
  <r>
    <x v="5838"/>
    <x v="249"/>
    <s v="CUST_9324"/>
    <n v="1402.51"/>
    <x v="1"/>
    <x v="2"/>
    <s v="Cash"/>
    <s v="Industrial Supply Co"/>
    <n v="1"/>
  </r>
  <r>
    <x v="5839"/>
    <x v="249"/>
    <s v="CUST_7454"/>
    <n v="1573.72"/>
    <x v="8"/>
    <x v="3"/>
    <s v="Transfer"/>
    <s v="City Hotel"/>
    <n v="1"/>
  </r>
  <r>
    <x v="5840"/>
    <x v="249"/>
    <s v="CUST_6974"/>
    <n v="19364.07"/>
    <x v="4"/>
    <x v="1"/>
    <s v="Cash"/>
    <s v="Advisory Partners"/>
    <n v="1"/>
  </r>
  <r>
    <x v="5841"/>
    <x v="249"/>
    <s v="CUST_5791"/>
    <n v="1087.05"/>
    <x v="2"/>
    <x v="1"/>
    <s v="Direct Debit"/>
    <s v="Advisory Partners"/>
    <n v="1"/>
  </r>
  <r>
    <x v="5842"/>
    <x v="250"/>
    <s v="CUST_7893"/>
    <n v="162.63999999999999"/>
    <x v="2"/>
    <x v="3"/>
    <s v="Direct Debit"/>
    <s v="City Hotel"/>
    <n v="1"/>
  </r>
  <r>
    <x v="5843"/>
    <x v="250"/>
    <s v="CUST_1117"/>
    <n v="1630.65"/>
    <x v="7"/>
    <x v="3"/>
    <s v="Card"/>
    <s v="Maintenance Services"/>
    <n v="1"/>
  </r>
  <r>
    <x v="5844"/>
    <x v="250"/>
    <s v="CUST_2058"/>
    <n v="9298.19"/>
    <x v="5"/>
    <x v="0"/>
    <s v="Direct Debit"/>
    <s v="Legal Advisors"/>
    <n v="1"/>
  </r>
  <r>
    <x v="5845"/>
    <x v="250"/>
    <s v="CUST_6280"/>
    <n v="521.28"/>
    <x v="4"/>
    <x v="0"/>
    <s v="Direct Debit"/>
    <s v="Legal Advisors"/>
    <n v="1"/>
  </r>
  <r>
    <x v="5846"/>
    <x v="250"/>
    <s v="CUST_8650"/>
    <n v="626.49"/>
    <x v="8"/>
    <x v="3"/>
    <s v="Cash"/>
    <s v="Tech Solutions Ltd"/>
    <n v="1"/>
  </r>
  <r>
    <x v="5847"/>
    <x v="250"/>
    <s v="CUST_1619"/>
    <n v="1569.65"/>
    <x v="7"/>
    <x v="1"/>
    <s v="Card"/>
    <s v="Conference Center"/>
    <n v="1"/>
  </r>
  <r>
    <x v="5848"/>
    <x v="250"/>
    <s v="CUST_4832"/>
    <n v="682.71"/>
    <x v="7"/>
    <x v="0"/>
    <s v="Card"/>
    <s v="Industrial Supply Co"/>
    <n v="1"/>
  </r>
  <r>
    <x v="5849"/>
    <x v="250"/>
    <s v="CUST_2629"/>
    <n v="434.14"/>
    <x v="7"/>
    <x v="2"/>
    <s v="Cash"/>
    <s v="Stationary World"/>
    <n v="1"/>
  </r>
  <r>
    <x v="5850"/>
    <x v="250"/>
    <s v="CUST_3891"/>
    <n v="16158.56"/>
    <x v="10"/>
    <x v="3"/>
    <s v="Transfer"/>
    <s v="Maintenance Services"/>
    <n v="1"/>
  </r>
  <r>
    <x v="5851"/>
    <x v="250"/>
    <s v="CUST_1506"/>
    <n v="15037.57"/>
    <x v="7"/>
    <x v="1"/>
    <s v="Cash"/>
    <s v="Legal Advisors"/>
    <n v="1"/>
  </r>
  <r>
    <x v="5852"/>
    <x v="250"/>
    <s v="CUST_6288"/>
    <n v="1738.61"/>
    <x v="3"/>
    <x v="3"/>
    <s v="Transfer"/>
    <s v="City Hotel"/>
    <n v="1"/>
  </r>
  <r>
    <x v="5853"/>
    <x v="250"/>
    <s v="CUST_2095"/>
    <n v="1213.73"/>
    <x v="10"/>
    <x v="1"/>
    <s v="Card"/>
    <s v="British Airways"/>
    <n v="1"/>
  </r>
  <r>
    <x v="5854"/>
    <x v="250"/>
    <s v="CUST_9536"/>
    <n v="112.37"/>
    <x v="2"/>
    <x v="1"/>
    <s v="Cash"/>
    <s v="Legal Advisors"/>
    <n v="1"/>
  </r>
  <r>
    <x v="5855"/>
    <x v="250"/>
    <s v="CUST_4969"/>
    <n v="1172.3499999999999"/>
    <x v="2"/>
    <x v="0"/>
    <s v="Card"/>
    <s v="British Airways"/>
    <n v="1"/>
  </r>
  <r>
    <x v="5856"/>
    <x v="250"/>
    <s v="CUST_7250"/>
    <n v="252.71"/>
    <x v="9"/>
    <x v="1"/>
    <s v="Transfer"/>
    <s v="Software Vendor"/>
    <n v="1"/>
  </r>
  <r>
    <x v="5857"/>
    <x v="250"/>
    <s v="CUST_9007"/>
    <n v="1847.73"/>
    <x v="3"/>
    <x v="1"/>
    <s v="Transfer"/>
    <s v="City Hotel"/>
    <n v="1"/>
  </r>
  <r>
    <x v="5858"/>
    <x v="250"/>
    <s v="CUST_4109"/>
    <n v="1071.2"/>
    <x v="8"/>
    <x v="2"/>
    <s v="Direct Debit"/>
    <s v="Maintenance Services"/>
    <n v="1"/>
  </r>
  <r>
    <x v="5859"/>
    <x v="250"/>
    <s v="CUST_8942"/>
    <n v="323.08"/>
    <x v="10"/>
    <x v="1"/>
    <s v="Card"/>
    <s v="Power Supply Co"/>
    <n v="1"/>
  </r>
  <r>
    <x v="5860"/>
    <x v="250"/>
    <s v="CUST_6497"/>
    <n v="1624.53"/>
    <x v="9"/>
    <x v="0"/>
    <s v="Transfer"/>
    <s v="Tech Solutions Ltd"/>
    <n v="1"/>
  </r>
  <r>
    <x v="5861"/>
    <x v="250"/>
    <s v="CUST_1246"/>
    <n v="1180.08"/>
    <x v="5"/>
    <x v="3"/>
    <s v="Card"/>
    <s v="Unknown Merchant"/>
    <n v="1"/>
  </r>
  <r>
    <x v="5862"/>
    <x v="250"/>
    <s v="CUST_4956"/>
    <n v="1399.73"/>
    <x v="8"/>
    <x v="3"/>
    <s v="Card"/>
    <s v="City Hotel"/>
    <n v="1"/>
  </r>
  <r>
    <x v="5863"/>
    <x v="250"/>
    <s v="CUST_1565"/>
    <n v="350.64"/>
    <x v="1"/>
    <x v="0"/>
    <s v="Transfer"/>
    <s v="City Hotel"/>
    <n v="1"/>
  </r>
  <r>
    <x v="5864"/>
    <x v="251"/>
    <s v="CUST_7938"/>
    <n v="544.04"/>
    <x v="4"/>
    <x v="2"/>
    <s v="Card"/>
    <s v="Software Vendor"/>
    <n v="1"/>
  </r>
  <r>
    <x v="5865"/>
    <x v="251"/>
    <s v="CUST_2063"/>
    <n v="512.70000000000005"/>
    <x v="2"/>
    <x v="3"/>
    <s v="Cash"/>
    <s v="Conference Center"/>
    <n v="1"/>
  </r>
  <r>
    <x v="5866"/>
    <x v="251"/>
    <s v="CUST_7645"/>
    <n v="1806.55"/>
    <x v="1"/>
    <x v="0"/>
    <s v="Cash"/>
    <s v="Legal Advisors"/>
    <n v="1"/>
  </r>
  <r>
    <x v="5867"/>
    <x v="251"/>
    <s v="CUST_5179"/>
    <n v="541.59"/>
    <x v="7"/>
    <x v="2"/>
    <s v="Direct Debit"/>
    <s v="Industrial Supply Co"/>
    <n v="1"/>
  </r>
  <r>
    <x v="5868"/>
    <x v="251"/>
    <s v="CUST_2440"/>
    <n v="1556.88"/>
    <x v="9"/>
    <x v="2"/>
    <s v="Cash"/>
    <s v="British Airways"/>
    <n v="1"/>
  </r>
  <r>
    <x v="5869"/>
    <x v="251"/>
    <s v="CUST_9017"/>
    <n v="968.67"/>
    <x v="3"/>
    <x v="2"/>
    <s v="Cash"/>
    <s v="Unknown Merchant"/>
    <n v="1"/>
  </r>
  <r>
    <x v="5870"/>
    <x v="251"/>
    <s v="CUST_2661"/>
    <n v="653.84"/>
    <x v="5"/>
    <x v="0"/>
    <s v="Direct Debit"/>
    <s v="Legal Advisors"/>
    <n v="1"/>
  </r>
  <r>
    <x v="5871"/>
    <x v="251"/>
    <s v="CUST_7622"/>
    <n v="813.42"/>
    <x v="1"/>
    <x v="1"/>
    <s v="Transfer"/>
    <s v="Legal Advisors"/>
    <n v="1"/>
  </r>
  <r>
    <x v="5872"/>
    <x v="251"/>
    <s v="CUST_6737"/>
    <n v="1779.44"/>
    <x v="9"/>
    <x v="2"/>
    <s v="Cash"/>
    <s v="Office Depot"/>
    <n v="1"/>
  </r>
  <r>
    <x v="5873"/>
    <x v="251"/>
    <s v="CUST_4861"/>
    <n v="1691.99"/>
    <x v="8"/>
    <x v="0"/>
    <s v="Cash"/>
    <s v="Unknown Merchant"/>
    <n v="1"/>
  </r>
  <r>
    <x v="5874"/>
    <x v="251"/>
    <s v="CUST_7568"/>
    <n v="1695.36"/>
    <x v="8"/>
    <x v="3"/>
    <s v="Transfer"/>
    <s v="Advisory Partners"/>
    <n v="1"/>
  </r>
  <r>
    <x v="5875"/>
    <x v="251"/>
    <s v="CUST_4701"/>
    <n v="923.14"/>
    <x v="1"/>
    <x v="1"/>
    <s v="Card"/>
    <s v="Office Depot"/>
    <n v="1"/>
  </r>
  <r>
    <x v="5876"/>
    <x v="251"/>
    <s v="CUST_6588"/>
    <n v="436.7"/>
    <x v="6"/>
    <x v="1"/>
    <s v="Direct Debit"/>
    <s v="Tech Solutions Ltd"/>
    <n v="1"/>
  </r>
  <r>
    <x v="5877"/>
    <x v="251"/>
    <s v="CUST_3881"/>
    <n v="150.91999999999999"/>
    <x v="10"/>
    <x v="0"/>
    <s v="Card"/>
    <s v="Learning Academy"/>
    <n v="1"/>
  </r>
  <r>
    <x v="5878"/>
    <x v="251"/>
    <s v="CUST_5601"/>
    <n v="1693.2"/>
    <x v="1"/>
    <x v="2"/>
    <s v="Cash"/>
    <s v="City Hotel"/>
    <n v="1"/>
  </r>
  <r>
    <x v="5879"/>
    <x v="251"/>
    <s v="CUST_9428"/>
    <n v="531.32000000000005"/>
    <x v="9"/>
    <x v="3"/>
    <s v="Direct Debit"/>
    <s v="Advisory Partners"/>
    <n v="1"/>
  </r>
  <r>
    <x v="5880"/>
    <x v="251"/>
    <s v="CUST_8795"/>
    <n v="1588.65"/>
    <x v="6"/>
    <x v="1"/>
    <s v="Direct Debit"/>
    <s v="Maintenance Services"/>
    <n v="1"/>
  </r>
  <r>
    <x v="5881"/>
    <x v="251"/>
    <s v="CUST_3711"/>
    <n v="1469.62"/>
    <x v="2"/>
    <x v="1"/>
    <s v="Transfer"/>
    <s v="Office Depot"/>
    <n v="1"/>
  </r>
  <r>
    <x v="5882"/>
    <x v="251"/>
    <s v="CUST_1597"/>
    <n v="338.67"/>
    <x v="1"/>
    <x v="0"/>
    <s v="Direct Debit"/>
    <s v="Software Vendor"/>
    <n v="1"/>
  </r>
  <r>
    <x v="5883"/>
    <x v="251"/>
    <s v="CUST_2734"/>
    <n v="638.41"/>
    <x v="8"/>
    <x v="1"/>
    <s v="Cash"/>
    <s v="City Hotel"/>
    <n v="1"/>
  </r>
  <r>
    <x v="5884"/>
    <x v="251"/>
    <s v="CUST_5144"/>
    <n v="1540.4"/>
    <x v="10"/>
    <x v="2"/>
    <s v="Card"/>
    <s v="Stationary World"/>
    <n v="1"/>
  </r>
  <r>
    <x v="5885"/>
    <x v="251"/>
    <s v="CUST_7811"/>
    <n v="1524.17"/>
    <x v="2"/>
    <x v="0"/>
    <s v="Transfer"/>
    <s v="Cloud Services Inc"/>
    <n v="1"/>
  </r>
  <r>
    <x v="5886"/>
    <x v="251"/>
    <s v="CUST_6006"/>
    <n v="1392.87"/>
    <x v="7"/>
    <x v="3"/>
    <s v="Card"/>
    <s v="Legal Advisors"/>
    <n v="1"/>
  </r>
  <r>
    <x v="5887"/>
    <x v="251"/>
    <s v="CUST_7310"/>
    <n v="1245.5"/>
    <x v="9"/>
    <x v="1"/>
    <s v="Transfer"/>
    <s v="Office Depot"/>
    <n v="1"/>
  </r>
  <r>
    <x v="5888"/>
    <x v="251"/>
    <s v="CUST_8773"/>
    <n v="1370.24"/>
    <x v="0"/>
    <x v="3"/>
    <s v="Card"/>
    <s v="City Hotel"/>
    <n v="1"/>
  </r>
  <r>
    <x v="5889"/>
    <x v="251"/>
    <s v="CUST_3984"/>
    <n v="1791.57"/>
    <x v="7"/>
    <x v="0"/>
    <s v="Card"/>
    <s v="Unknown Merchant"/>
    <n v="1"/>
  </r>
  <r>
    <x v="5890"/>
    <x v="251"/>
    <s v="CUST_7718"/>
    <n v="431.11"/>
    <x v="3"/>
    <x v="1"/>
    <s v="Card"/>
    <s v="Marketing Agency Ltd"/>
    <n v="1"/>
  </r>
  <r>
    <x v="5891"/>
    <x v="251"/>
    <s v="CUST_5615"/>
    <n v="100.18"/>
    <x v="8"/>
    <x v="3"/>
    <s v="Card"/>
    <s v="Office Depot"/>
    <n v="1"/>
  </r>
  <r>
    <x v="5892"/>
    <x v="251"/>
    <s v="CUST_7820"/>
    <n v="328.25"/>
    <x v="10"/>
    <x v="0"/>
    <s v="Direct Debit"/>
    <s v="Industrial Supply Co"/>
    <n v="1"/>
  </r>
  <r>
    <x v="5893"/>
    <x v="252"/>
    <s v="CUST_8455"/>
    <n v="1058.69"/>
    <x v="6"/>
    <x v="3"/>
    <s v="Cash"/>
    <s v="Unknown Merchant"/>
    <n v="1"/>
  </r>
  <r>
    <x v="5894"/>
    <x v="252"/>
    <s v="CUST_9162"/>
    <n v="637.04"/>
    <x v="3"/>
    <x v="0"/>
    <s v="Card"/>
    <s v="Industrial Supply Co"/>
    <n v="1"/>
  </r>
  <r>
    <x v="5895"/>
    <x v="252"/>
    <s v="CUST_1574"/>
    <n v="1587.47"/>
    <x v="0"/>
    <x v="0"/>
    <s v="Transfer"/>
    <s v="Cloud Services Inc"/>
    <n v="1"/>
  </r>
  <r>
    <x v="5896"/>
    <x v="252"/>
    <s v="CUST_4699"/>
    <n v="1944.32"/>
    <x v="5"/>
    <x v="1"/>
    <s v="Direct Debit"/>
    <s v="British Airways"/>
    <n v="1"/>
  </r>
  <r>
    <x v="5897"/>
    <x v="252"/>
    <s v="CUST_1680"/>
    <n v="284.77"/>
    <x v="9"/>
    <x v="2"/>
    <s v="Transfer"/>
    <s v="Legal Advisors"/>
    <n v="1"/>
  </r>
  <r>
    <x v="5898"/>
    <x v="252"/>
    <s v="CUST_7457"/>
    <n v="569.14"/>
    <x v="8"/>
    <x v="0"/>
    <s v="Cash"/>
    <s v="Office Depot"/>
    <n v="1"/>
  </r>
  <r>
    <x v="5899"/>
    <x v="252"/>
    <s v="CUST_1143"/>
    <n v="7741.08"/>
    <x v="8"/>
    <x v="1"/>
    <s v="Cash"/>
    <s v="Software Vendor"/>
    <n v="1"/>
  </r>
  <r>
    <x v="5900"/>
    <x v="252"/>
    <s v="CUST_2567"/>
    <n v="537.91999999999996"/>
    <x v="1"/>
    <x v="2"/>
    <s v="Transfer"/>
    <s v="Tech Solutions Ltd"/>
    <n v="1"/>
  </r>
  <r>
    <x v="5901"/>
    <x v="252"/>
    <s v="CUST_7364"/>
    <n v="1033.31"/>
    <x v="4"/>
    <x v="2"/>
    <s v="Transfer"/>
    <s v="Cloud Services Inc"/>
    <n v="1"/>
  </r>
  <r>
    <x v="5902"/>
    <x v="252"/>
    <s v="CUST_1678"/>
    <n v="1155.3900000000001"/>
    <x v="2"/>
    <x v="1"/>
    <s v="Transfer"/>
    <s v="Tech Solutions Ltd"/>
    <n v="1"/>
  </r>
  <r>
    <x v="5903"/>
    <x v="252"/>
    <s v="CUST_6579"/>
    <n v="1043.8900000000001"/>
    <x v="4"/>
    <x v="1"/>
    <s v="Direct Debit"/>
    <s v="Unknown Merchant"/>
    <n v="1"/>
  </r>
  <r>
    <x v="5904"/>
    <x v="252"/>
    <s v="CUST_2724"/>
    <n v="943.44"/>
    <x v="0"/>
    <x v="0"/>
    <s v="Transfer"/>
    <s v="Software Vendor"/>
    <n v="1"/>
  </r>
  <r>
    <x v="5905"/>
    <x v="252"/>
    <s v="CUST_2918"/>
    <n v="790.2"/>
    <x v="2"/>
    <x v="2"/>
    <s v="Transfer"/>
    <s v="Maintenance Services"/>
    <n v="1"/>
  </r>
  <r>
    <x v="5906"/>
    <x v="252"/>
    <s v="CUST_4083"/>
    <n v="16127.72"/>
    <x v="9"/>
    <x v="2"/>
    <s v="Cash"/>
    <s v="Power Supply Co"/>
    <n v="1"/>
  </r>
  <r>
    <x v="5907"/>
    <x v="252"/>
    <s v="CUST_8226"/>
    <n v="1785.93"/>
    <x v="2"/>
    <x v="1"/>
    <s v="Direct Debit"/>
    <s v="Stationary World"/>
    <n v="1"/>
  </r>
  <r>
    <x v="5908"/>
    <x v="252"/>
    <s v="CUST_1957"/>
    <n v="1289.5"/>
    <x v="9"/>
    <x v="3"/>
    <s v="Card"/>
    <s v="Conference Center"/>
    <n v="1"/>
  </r>
  <r>
    <x v="5909"/>
    <x v="252"/>
    <s v="CUST_9123"/>
    <n v="1761.19"/>
    <x v="8"/>
    <x v="0"/>
    <s v="Direct Debit"/>
    <s v="Maintenance Services"/>
    <n v="1"/>
  </r>
  <r>
    <x v="5910"/>
    <x v="252"/>
    <s v="CUST_6484"/>
    <n v="331.32"/>
    <x v="2"/>
    <x v="2"/>
    <s v="Card"/>
    <s v="Marketing Agency Ltd"/>
    <n v="1"/>
  </r>
  <r>
    <x v="5911"/>
    <x v="252"/>
    <s v="CUST_7783"/>
    <n v="1642.72"/>
    <x v="7"/>
    <x v="0"/>
    <s v="Cash"/>
    <s v="Unknown Merchant"/>
    <n v="1"/>
  </r>
  <r>
    <x v="5912"/>
    <x v="252"/>
    <s v="CUST_3868"/>
    <n v="139.16999999999999"/>
    <x v="6"/>
    <x v="1"/>
    <s v="Direct Debit"/>
    <s v="Software Vendor"/>
    <n v="1"/>
  </r>
  <r>
    <x v="5913"/>
    <x v="252"/>
    <s v="CUST_5555"/>
    <n v="284.74"/>
    <x v="4"/>
    <x v="3"/>
    <s v="Cash"/>
    <s v="Learning Academy"/>
    <n v="1"/>
  </r>
  <r>
    <x v="5914"/>
    <x v="252"/>
    <s v="CUST_9303"/>
    <n v="1928.15"/>
    <x v="1"/>
    <x v="2"/>
    <s v="Transfer"/>
    <s v="Industrial Supply Co"/>
    <n v="1"/>
  </r>
  <r>
    <x v="5915"/>
    <x v="253"/>
    <s v="CUST_9800"/>
    <n v="1755.79"/>
    <x v="4"/>
    <x v="1"/>
    <s v="Card"/>
    <s v="Legal Advisors"/>
    <n v="1"/>
  </r>
  <r>
    <x v="5916"/>
    <x v="253"/>
    <s v="CUST_7949"/>
    <n v="325.64999999999998"/>
    <x v="6"/>
    <x v="0"/>
    <s v="Direct Debit"/>
    <s v="Software Vendor"/>
    <n v="1"/>
  </r>
  <r>
    <x v="5917"/>
    <x v="253"/>
    <s v="CUST_3243"/>
    <n v="1849.51"/>
    <x v="7"/>
    <x v="1"/>
    <s v="Card"/>
    <s v="Conference Center"/>
    <n v="1"/>
  </r>
  <r>
    <x v="5918"/>
    <x v="253"/>
    <s v="CUST_4553"/>
    <n v="1788.57"/>
    <x v="5"/>
    <x v="3"/>
    <s v="Transfer"/>
    <s v="Software Vendor"/>
    <n v="1"/>
  </r>
  <r>
    <x v="5919"/>
    <x v="253"/>
    <s v="CUST_9551"/>
    <n v="1171.99"/>
    <x v="1"/>
    <x v="1"/>
    <s v="Cash"/>
    <s v="Marketing Agency Ltd"/>
    <n v="1"/>
  </r>
  <r>
    <x v="5920"/>
    <x v="253"/>
    <s v="CUST_3159"/>
    <n v="1339.88"/>
    <x v="7"/>
    <x v="1"/>
    <s v="Direct Debit"/>
    <s v="Tech Solutions Ltd"/>
    <n v="1"/>
  </r>
  <r>
    <x v="5921"/>
    <x v="253"/>
    <s v="CUST_6443"/>
    <n v="366.25"/>
    <x v="4"/>
    <x v="1"/>
    <s v="Card"/>
    <s v="Cloud Services Inc"/>
    <n v="1"/>
  </r>
  <r>
    <x v="5922"/>
    <x v="253"/>
    <s v="CUST_2856"/>
    <n v="1515.44"/>
    <x v="1"/>
    <x v="0"/>
    <s v="Cash"/>
    <s v="Stationary World"/>
    <n v="1"/>
  </r>
  <r>
    <x v="5923"/>
    <x v="253"/>
    <s v="CUST_3658"/>
    <n v="1570.18"/>
    <x v="5"/>
    <x v="1"/>
    <s v="Transfer"/>
    <s v="Office Depot"/>
    <n v="1"/>
  </r>
  <r>
    <x v="5924"/>
    <x v="253"/>
    <s v="CUST_6929"/>
    <n v="629.41"/>
    <x v="1"/>
    <x v="2"/>
    <s v="Direct Debit"/>
    <s v="Software Vendor"/>
    <n v="1"/>
  </r>
  <r>
    <x v="5925"/>
    <x v="253"/>
    <s v="CUST_4340"/>
    <n v="702.85"/>
    <x v="10"/>
    <x v="1"/>
    <s v="Cash"/>
    <s v="Unknown Merchant"/>
    <n v="1"/>
  </r>
  <r>
    <x v="5926"/>
    <x v="253"/>
    <s v="CUST_7718"/>
    <n v="817.66"/>
    <x v="7"/>
    <x v="2"/>
    <s v="Cash"/>
    <s v="Learning Academy"/>
    <n v="1"/>
  </r>
  <r>
    <x v="5927"/>
    <x v="253"/>
    <s v="CUST_9112"/>
    <n v="454.55"/>
    <x v="1"/>
    <x v="0"/>
    <s v="Cash"/>
    <s v="Power Supply Co"/>
    <n v="1"/>
  </r>
  <r>
    <x v="5928"/>
    <x v="253"/>
    <s v="CUST_3253"/>
    <n v="1789.05"/>
    <x v="8"/>
    <x v="0"/>
    <s v="Transfer"/>
    <s v="British Airways"/>
    <n v="1"/>
  </r>
  <r>
    <x v="5929"/>
    <x v="253"/>
    <s v="CUST_4432"/>
    <n v="1558.32"/>
    <x v="4"/>
    <x v="1"/>
    <s v="Transfer"/>
    <s v="Unknown Merchant"/>
    <n v="1"/>
  </r>
  <r>
    <x v="5930"/>
    <x v="253"/>
    <s v="CUST_2996"/>
    <n v="703.27"/>
    <x v="4"/>
    <x v="1"/>
    <s v="Card"/>
    <s v="Conference Center"/>
    <n v="1"/>
  </r>
  <r>
    <x v="5931"/>
    <x v="253"/>
    <s v="CUST_2016"/>
    <n v="294.26"/>
    <x v="10"/>
    <x v="3"/>
    <s v="Card"/>
    <s v="Advisory Partners"/>
    <n v="1"/>
  </r>
  <r>
    <x v="5932"/>
    <x v="253"/>
    <s v="CUST_8225"/>
    <n v="1761.74"/>
    <x v="1"/>
    <x v="0"/>
    <s v="Card"/>
    <s v="Software Vendor"/>
    <n v="1"/>
  </r>
  <r>
    <x v="5933"/>
    <x v="253"/>
    <s v="CUST_2790"/>
    <n v="1442.55"/>
    <x v="7"/>
    <x v="0"/>
    <s v="Transfer"/>
    <s v="Conference Center"/>
    <n v="1"/>
  </r>
  <r>
    <x v="5934"/>
    <x v="253"/>
    <s v="CUST_5224"/>
    <n v="1213.75"/>
    <x v="6"/>
    <x v="1"/>
    <s v="Card"/>
    <s v="Cloud Services Inc"/>
    <n v="1"/>
  </r>
  <r>
    <x v="5935"/>
    <x v="253"/>
    <s v="CUST_3914"/>
    <n v="1650.5"/>
    <x v="6"/>
    <x v="3"/>
    <s v="Transfer"/>
    <s v="Legal Advisors"/>
    <n v="1"/>
  </r>
  <r>
    <x v="5936"/>
    <x v="253"/>
    <s v="CUST_5311"/>
    <n v="1661.48"/>
    <x v="2"/>
    <x v="1"/>
    <s v="Direct Debit"/>
    <s v="Legal Advisors"/>
    <n v="1"/>
  </r>
  <r>
    <x v="5937"/>
    <x v="253"/>
    <s v="CUST_6206"/>
    <n v="207.75"/>
    <x v="6"/>
    <x v="0"/>
    <s v="Transfer"/>
    <s v="British Airways"/>
    <n v="1"/>
  </r>
  <r>
    <x v="5938"/>
    <x v="253"/>
    <s v="CUST_7403"/>
    <n v="1357.48"/>
    <x v="6"/>
    <x v="3"/>
    <s v="Cash"/>
    <s v="Software Vendor"/>
    <n v="1"/>
  </r>
  <r>
    <x v="5939"/>
    <x v="253"/>
    <s v="CUST_9718"/>
    <n v="470"/>
    <x v="10"/>
    <x v="0"/>
    <s v="Direct Debit"/>
    <s v="Industrial Supply Co"/>
    <n v="1"/>
  </r>
  <r>
    <x v="5940"/>
    <x v="254"/>
    <s v="CUST_6600"/>
    <n v="1409.91"/>
    <x v="9"/>
    <x v="1"/>
    <s v="Card"/>
    <s v="Marketing Agency Ltd"/>
    <n v="1"/>
  </r>
  <r>
    <x v="5941"/>
    <x v="254"/>
    <s v="CUST_3141"/>
    <n v="1043.83"/>
    <x v="1"/>
    <x v="1"/>
    <s v="Direct Debit"/>
    <s v="Industrial Supply Co"/>
    <n v="1"/>
  </r>
  <r>
    <x v="5942"/>
    <x v="254"/>
    <s v="CUST_8570"/>
    <n v="10334.5"/>
    <x v="3"/>
    <x v="3"/>
    <s v="Transfer"/>
    <s v="British Airways"/>
    <n v="1"/>
  </r>
  <r>
    <x v="5943"/>
    <x v="254"/>
    <s v="CUST_5018"/>
    <n v="104.96"/>
    <x v="2"/>
    <x v="1"/>
    <s v="Card"/>
    <s v="Office Depot"/>
    <n v="1"/>
  </r>
  <r>
    <x v="5944"/>
    <x v="254"/>
    <s v="CUST_3469"/>
    <n v="1570.77"/>
    <x v="3"/>
    <x v="3"/>
    <s v="Transfer"/>
    <s v="Conference Center"/>
    <n v="1"/>
  </r>
  <r>
    <x v="5945"/>
    <x v="254"/>
    <s v="CUST_8804"/>
    <n v="664.2"/>
    <x v="8"/>
    <x v="1"/>
    <s v="Cash"/>
    <s v="Advisory Partners"/>
    <n v="1"/>
  </r>
  <r>
    <x v="5946"/>
    <x v="254"/>
    <s v="CUST_5456"/>
    <n v="1078.3900000000001"/>
    <x v="2"/>
    <x v="3"/>
    <s v="Transfer"/>
    <s v="Unknown Merchant"/>
    <n v="1"/>
  </r>
  <r>
    <x v="5947"/>
    <x v="254"/>
    <s v="CUST_1244"/>
    <n v="1781.99"/>
    <x v="2"/>
    <x v="0"/>
    <s v="Direct Debit"/>
    <s v="Cloud Services Inc"/>
    <n v="1"/>
  </r>
  <r>
    <x v="5948"/>
    <x v="254"/>
    <s v="CUST_4129"/>
    <n v="1015.66"/>
    <x v="3"/>
    <x v="3"/>
    <s v="Transfer"/>
    <s v="Conference Center"/>
    <n v="1"/>
  </r>
  <r>
    <x v="5949"/>
    <x v="254"/>
    <s v="CUST_6401"/>
    <n v="1144.4000000000001"/>
    <x v="4"/>
    <x v="3"/>
    <s v="Cash"/>
    <s v="Advisory Partners"/>
    <n v="1"/>
  </r>
  <r>
    <x v="5950"/>
    <x v="254"/>
    <s v="CUST_8647"/>
    <n v="674.83"/>
    <x v="2"/>
    <x v="1"/>
    <s v="Cash"/>
    <s v="Conference Center"/>
    <n v="1"/>
  </r>
  <r>
    <x v="5951"/>
    <x v="254"/>
    <s v="CUST_2075"/>
    <n v="1931.31"/>
    <x v="5"/>
    <x v="2"/>
    <s v="Card"/>
    <s v="Unknown Merchant"/>
    <n v="1"/>
  </r>
  <r>
    <x v="5952"/>
    <x v="254"/>
    <s v="CUST_8714"/>
    <n v="1924.43"/>
    <x v="0"/>
    <x v="3"/>
    <s v="Card"/>
    <s v="Industrial Supply Co"/>
    <n v="1"/>
  </r>
  <r>
    <x v="5953"/>
    <x v="254"/>
    <s v="CUST_7343"/>
    <n v="19515.169999999998"/>
    <x v="6"/>
    <x v="0"/>
    <s v="Direct Debit"/>
    <s v="Cloud Services Inc"/>
    <n v="1"/>
  </r>
  <r>
    <x v="5954"/>
    <x v="254"/>
    <s v="CUST_8973"/>
    <n v="161.29"/>
    <x v="7"/>
    <x v="3"/>
    <s v="Card"/>
    <s v="British Airways"/>
    <n v="1"/>
  </r>
  <r>
    <x v="5955"/>
    <x v="254"/>
    <s v="CUST_7096"/>
    <n v="1530.73"/>
    <x v="7"/>
    <x v="3"/>
    <s v="Transfer"/>
    <s v="Software Vendor"/>
    <n v="1"/>
  </r>
  <r>
    <x v="5956"/>
    <x v="254"/>
    <s v="CUST_6347"/>
    <n v="1448.92"/>
    <x v="6"/>
    <x v="2"/>
    <s v="Direct Debit"/>
    <s v="Industrial Supply Co"/>
    <n v="1"/>
  </r>
  <r>
    <x v="5957"/>
    <x v="255"/>
    <s v="CUST_6029"/>
    <n v="831.19"/>
    <x v="9"/>
    <x v="0"/>
    <s v="Direct Debit"/>
    <s v="Software Vendor"/>
    <n v="1"/>
  </r>
  <r>
    <x v="5958"/>
    <x v="255"/>
    <s v="CUST_5820"/>
    <n v="906.25"/>
    <x v="0"/>
    <x v="3"/>
    <s v="Cash"/>
    <s v="Office Depot"/>
    <n v="1"/>
  </r>
  <r>
    <x v="5959"/>
    <x v="255"/>
    <s v="CUST_4452"/>
    <n v="873.03"/>
    <x v="6"/>
    <x v="1"/>
    <s v="Cash"/>
    <s v="Advisory Partners"/>
    <n v="1"/>
  </r>
  <r>
    <x v="5960"/>
    <x v="255"/>
    <s v="CUST_6105"/>
    <n v="1184.46"/>
    <x v="1"/>
    <x v="2"/>
    <s v="Transfer"/>
    <s v="Cloud Services Inc"/>
    <n v="1"/>
  </r>
  <r>
    <x v="5961"/>
    <x v="255"/>
    <s v="CUST_3504"/>
    <n v="1829.36"/>
    <x v="9"/>
    <x v="0"/>
    <s v="Direct Debit"/>
    <s v="Power Supply Co"/>
    <n v="1"/>
  </r>
  <r>
    <x v="5962"/>
    <x v="255"/>
    <s v="CUST_2892"/>
    <n v="811.24"/>
    <x v="3"/>
    <x v="2"/>
    <s v="Transfer"/>
    <s v="Power Supply Co"/>
    <n v="1"/>
  </r>
  <r>
    <x v="5963"/>
    <x v="255"/>
    <s v="CUST_9411"/>
    <n v="19026.75"/>
    <x v="0"/>
    <x v="0"/>
    <s v="Direct Debit"/>
    <s v="Marketing Agency Ltd"/>
    <n v="1"/>
  </r>
  <r>
    <x v="5964"/>
    <x v="255"/>
    <s v="CUST_1687"/>
    <n v="1397.71"/>
    <x v="4"/>
    <x v="2"/>
    <s v="Card"/>
    <s v="City Hotel"/>
    <n v="1"/>
  </r>
  <r>
    <x v="5965"/>
    <x v="255"/>
    <s v="CUST_6452"/>
    <n v="535.13"/>
    <x v="5"/>
    <x v="2"/>
    <s v="Direct Debit"/>
    <s v="Stationary World"/>
    <n v="1"/>
  </r>
  <r>
    <x v="5966"/>
    <x v="255"/>
    <s v="CUST_4985"/>
    <n v="1453.93"/>
    <x v="1"/>
    <x v="2"/>
    <s v="Cash"/>
    <s v="Unknown Merchant"/>
    <n v="1"/>
  </r>
  <r>
    <x v="5967"/>
    <x v="255"/>
    <s v="CUST_3302"/>
    <n v="189.46"/>
    <x v="8"/>
    <x v="3"/>
    <s v="Card"/>
    <s v="Software Vendor"/>
    <n v="1"/>
  </r>
  <r>
    <x v="5968"/>
    <x v="255"/>
    <s v="CUST_8169"/>
    <n v="1858.34"/>
    <x v="7"/>
    <x v="0"/>
    <s v="Cash"/>
    <s v="Maintenance Services"/>
    <n v="1"/>
  </r>
  <r>
    <x v="5969"/>
    <x v="255"/>
    <s v="CUST_2400"/>
    <n v="1934.31"/>
    <x v="2"/>
    <x v="2"/>
    <s v="Direct Debit"/>
    <s v="City Hotel"/>
    <n v="1"/>
  </r>
  <r>
    <x v="5970"/>
    <x v="255"/>
    <s v="CUST_5792"/>
    <n v="1829.14"/>
    <x v="10"/>
    <x v="1"/>
    <s v="Card"/>
    <s v="Unknown Merchant"/>
    <n v="1"/>
  </r>
  <r>
    <x v="5971"/>
    <x v="255"/>
    <s v="CUST_9101"/>
    <n v="1376.58"/>
    <x v="3"/>
    <x v="3"/>
    <s v="Transfer"/>
    <s v="City Hotel"/>
    <n v="1"/>
  </r>
  <r>
    <x v="5972"/>
    <x v="255"/>
    <s v="CUST_1789"/>
    <n v="17780.57"/>
    <x v="2"/>
    <x v="3"/>
    <s v="Cash"/>
    <s v="Marketing Agency Ltd"/>
    <n v="1"/>
  </r>
  <r>
    <x v="5973"/>
    <x v="255"/>
    <s v="CUST_8171"/>
    <n v="883.44"/>
    <x v="8"/>
    <x v="2"/>
    <s v="Card"/>
    <s v="Cloud Services Inc"/>
    <n v="1"/>
  </r>
  <r>
    <x v="5974"/>
    <x v="255"/>
    <s v="CUST_1781"/>
    <n v="1615.67"/>
    <x v="4"/>
    <x v="1"/>
    <s v="Transfer"/>
    <s v="Advisory Partners"/>
    <n v="1"/>
  </r>
  <r>
    <x v="5975"/>
    <x v="255"/>
    <s v="CUST_7401"/>
    <n v="1360.78"/>
    <x v="6"/>
    <x v="1"/>
    <s v="Cash"/>
    <s v="Unknown Merchant"/>
    <n v="1"/>
  </r>
  <r>
    <x v="5976"/>
    <x v="255"/>
    <s v="CUST_7999"/>
    <n v="351.73"/>
    <x v="10"/>
    <x v="2"/>
    <s v="Cash"/>
    <s v="Stationary World"/>
    <n v="1"/>
  </r>
  <r>
    <x v="5977"/>
    <x v="255"/>
    <s v="CUST_8631"/>
    <n v="524.91999999999996"/>
    <x v="3"/>
    <x v="3"/>
    <s v="Cash"/>
    <s v="Learning Academy"/>
    <n v="1"/>
  </r>
  <r>
    <x v="5978"/>
    <x v="255"/>
    <s v="CUST_2949"/>
    <n v="1206.42"/>
    <x v="8"/>
    <x v="3"/>
    <s v="Direct Debit"/>
    <s v="Legal Advisors"/>
    <n v="1"/>
  </r>
  <r>
    <x v="5979"/>
    <x v="256"/>
    <s v="CUST_5175"/>
    <n v="572.89"/>
    <x v="1"/>
    <x v="0"/>
    <s v="Cash"/>
    <s v="Advisory Partners"/>
    <n v="1"/>
  </r>
  <r>
    <x v="5980"/>
    <x v="256"/>
    <s v="CUST_4117"/>
    <n v="732.7"/>
    <x v="0"/>
    <x v="3"/>
    <s v="Card"/>
    <s v="British Airways"/>
    <n v="1"/>
  </r>
  <r>
    <x v="5981"/>
    <x v="256"/>
    <s v="CUST_6724"/>
    <n v="705.44"/>
    <x v="4"/>
    <x v="2"/>
    <s v="Cash"/>
    <s v="British Airways"/>
    <n v="1"/>
  </r>
  <r>
    <x v="5982"/>
    <x v="256"/>
    <s v="CUST_9461"/>
    <n v="1668.94"/>
    <x v="10"/>
    <x v="2"/>
    <s v="Cash"/>
    <s v="Tech Solutions Ltd"/>
    <n v="1"/>
  </r>
  <r>
    <x v="5983"/>
    <x v="256"/>
    <s v="CUST_6000"/>
    <n v="1489.85"/>
    <x v="5"/>
    <x v="1"/>
    <s v="Cash"/>
    <s v="Industrial Supply Co"/>
    <n v="1"/>
  </r>
  <r>
    <x v="5984"/>
    <x v="256"/>
    <s v="CUST_1405"/>
    <n v="1984.92"/>
    <x v="0"/>
    <x v="2"/>
    <s v="Card"/>
    <s v="Industrial Supply Co"/>
    <n v="1"/>
  </r>
  <r>
    <x v="5985"/>
    <x v="256"/>
    <s v="CUST_4259"/>
    <n v="1327.43"/>
    <x v="3"/>
    <x v="2"/>
    <s v="Transfer"/>
    <s v="Software Vendor"/>
    <n v="1"/>
  </r>
  <r>
    <x v="5986"/>
    <x v="256"/>
    <s v="CUST_7420"/>
    <n v="594.54999999999995"/>
    <x v="3"/>
    <x v="2"/>
    <s v="Card"/>
    <s v="Learning Academy"/>
    <n v="1"/>
  </r>
  <r>
    <x v="5987"/>
    <x v="256"/>
    <s v="CUST_9155"/>
    <n v="1099.3599999999999"/>
    <x v="5"/>
    <x v="1"/>
    <s v="Card"/>
    <s v="Unknown Merchant"/>
    <n v="1"/>
  </r>
  <r>
    <x v="5988"/>
    <x v="256"/>
    <s v="CUST_1975"/>
    <n v="1654.99"/>
    <x v="3"/>
    <x v="3"/>
    <s v="Card"/>
    <s v="British Airways"/>
    <n v="1"/>
  </r>
  <r>
    <x v="5989"/>
    <x v="256"/>
    <s v="CUST_8036"/>
    <n v="1880.34"/>
    <x v="7"/>
    <x v="2"/>
    <s v="Cash"/>
    <s v="Stationary World"/>
    <n v="1"/>
  </r>
  <r>
    <x v="5990"/>
    <x v="256"/>
    <s v="CUST_5516"/>
    <n v="1283.45"/>
    <x v="6"/>
    <x v="3"/>
    <s v="Cash"/>
    <s v="Marketing Agency Ltd"/>
    <n v="1"/>
  </r>
  <r>
    <x v="5991"/>
    <x v="256"/>
    <s v="CUST_7221"/>
    <n v="385.08"/>
    <x v="6"/>
    <x v="1"/>
    <s v="Transfer"/>
    <s v="Tech Solutions Ltd"/>
    <n v="1"/>
  </r>
  <r>
    <x v="5992"/>
    <x v="256"/>
    <s v="CUST_1382"/>
    <n v="52.31"/>
    <x v="2"/>
    <x v="0"/>
    <s v="Transfer"/>
    <s v="Cloud Services Inc"/>
    <n v="1"/>
  </r>
  <r>
    <x v="5993"/>
    <x v="256"/>
    <s v="CUST_6335"/>
    <n v="463.77"/>
    <x v="1"/>
    <x v="3"/>
    <s v="Transfer"/>
    <s v="Maintenance Services"/>
    <n v="1"/>
  </r>
  <r>
    <x v="5994"/>
    <x v="256"/>
    <s v="CUST_7131"/>
    <n v="647.19000000000005"/>
    <x v="9"/>
    <x v="2"/>
    <s v="Transfer"/>
    <s v="Cloud Services Inc"/>
    <n v="1"/>
  </r>
  <r>
    <x v="5995"/>
    <x v="256"/>
    <s v="CUST_4185"/>
    <n v="321.26"/>
    <x v="2"/>
    <x v="3"/>
    <s v="Transfer"/>
    <s v="Learning Academy"/>
    <n v="1"/>
  </r>
  <r>
    <x v="5996"/>
    <x v="256"/>
    <s v="CUST_6931"/>
    <n v="264.23"/>
    <x v="3"/>
    <x v="2"/>
    <s v="Transfer"/>
    <s v="Advisory Partners"/>
    <n v="1"/>
  </r>
  <r>
    <x v="5997"/>
    <x v="256"/>
    <s v="CUST_5611"/>
    <n v="211.73"/>
    <x v="0"/>
    <x v="3"/>
    <s v="Direct Debit"/>
    <s v="Office Depot"/>
    <n v="1"/>
  </r>
  <r>
    <x v="5998"/>
    <x v="256"/>
    <s v="CUST_5368"/>
    <n v="1639.82"/>
    <x v="4"/>
    <x v="0"/>
    <s v="Direct Debit"/>
    <s v="Stationary World"/>
    <n v="1"/>
  </r>
  <r>
    <x v="5999"/>
    <x v="256"/>
    <s v="CUST_7184"/>
    <n v="60.22"/>
    <x v="7"/>
    <x v="2"/>
    <s v="Card"/>
    <s v="Cloud Services Inc"/>
    <n v="1"/>
  </r>
  <r>
    <x v="6000"/>
    <x v="256"/>
    <s v="CUST_4523"/>
    <n v="284.05"/>
    <x v="0"/>
    <x v="2"/>
    <s v="Cash"/>
    <s v="Conference Center"/>
    <n v="1"/>
  </r>
  <r>
    <x v="6001"/>
    <x v="256"/>
    <s v="CUST_4885"/>
    <n v="1053.3699999999999"/>
    <x v="3"/>
    <x v="1"/>
    <s v="Direct Debit"/>
    <s v="Unknown Merchant"/>
    <n v="1"/>
  </r>
  <r>
    <x v="6002"/>
    <x v="256"/>
    <s v="CUST_1233"/>
    <n v="1484.17"/>
    <x v="6"/>
    <x v="0"/>
    <s v="Direct Debit"/>
    <s v="Stationary World"/>
    <n v="1"/>
  </r>
  <r>
    <x v="6003"/>
    <x v="256"/>
    <s v="CUST_9524"/>
    <n v="1578.87"/>
    <x v="3"/>
    <x v="1"/>
    <s v="Card"/>
    <s v="Power Supply Co"/>
    <n v="1"/>
  </r>
  <r>
    <x v="6004"/>
    <x v="256"/>
    <s v="CUST_7333"/>
    <n v="801.91"/>
    <x v="10"/>
    <x v="3"/>
    <s v="Card"/>
    <s v="Industrial Supply Co"/>
    <n v="1"/>
  </r>
  <r>
    <x v="6005"/>
    <x v="256"/>
    <s v="CUST_9084"/>
    <n v="819.6"/>
    <x v="1"/>
    <x v="3"/>
    <s v="Direct Debit"/>
    <s v="Software Vendor"/>
    <n v="1"/>
  </r>
  <r>
    <x v="6006"/>
    <x v="256"/>
    <s v="CUST_9085"/>
    <n v="1079.6300000000001"/>
    <x v="9"/>
    <x v="2"/>
    <s v="Cash"/>
    <s v="Unknown Merchant"/>
    <n v="1"/>
  </r>
  <r>
    <x v="6007"/>
    <x v="256"/>
    <s v="CUST_6651"/>
    <n v="1628.41"/>
    <x v="10"/>
    <x v="3"/>
    <s v="Transfer"/>
    <s v="Tech Solutions Ltd"/>
    <n v="1"/>
  </r>
  <r>
    <x v="6008"/>
    <x v="257"/>
    <s v="CUST_5282"/>
    <n v="1072.8599999999999"/>
    <x v="10"/>
    <x v="3"/>
    <s v="Transfer"/>
    <s v="Cloud Services Inc"/>
    <n v="1"/>
  </r>
  <r>
    <x v="6009"/>
    <x v="257"/>
    <s v="CUST_5735"/>
    <n v="1297.42"/>
    <x v="10"/>
    <x v="1"/>
    <s v="Direct Debit"/>
    <s v="Tech Solutions Ltd"/>
    <n v="1"/>
  </r>
  <r>
    <x v="6010"/>
    <x v="257"/>
    <s v="CUST_6063"/>
    <n v="915.39"/>
    <x v="1"/>
    <x v="1"/>
    <s v="Transfer"/>
    <s v="Industrial Supply Co"/>
    <n v="1"/>
  </r>
  <r>
    <x v="6011"/>
    <x v="257"/>
    <s v="CUST_7612"/>
    <n v="6424.66"/>
    <x v="4"/>
    <x v="3"/>
    <s v="Transfer"/>
    <s v="Office Depot"/>
    <n v="1"/>
  </r>
  <r>
    <x v="6012"/>
    <x v="257"/>
    <s v="CUST_7737"/>
    <n v="1902.99"/>
    <x v="7"/>
    <x v="0"/>
    <s v="Transfer"/>
    <s v="Stationary World"/>
    <n v="1"/>
  </r>
  <r>
    <x v="6013"/>
    <x v="257"/>
    <s v="CUST_3752"/>
    <n v="508.83"/>
    <x v="8"/>
    <x v="0"/>
    <s v="Card"/>
    <s v="Unknown Merchant"/>
    <n v="1"/>
  </r>
  <r>
    <x v="6014"/>
    <x v="257"/>
    <s v="CUST_8010"/>
    <n v="945.44"/>
    <x v="8"/>
    <x v="1"/>
    <s v="Cash"/>
    <s v="Advisory Partners"/>
    <n v="1"/>
  </r>
  <r>
    <x v="6015"/>
    <x v="257"/>
    <s v="CUST_9100"/>
    <n v="8717.94"/>
    <x v="2"/>
    <x v="3"/>
    <s v="Cash"/>
    <s v="Marketing Agency Ltd"/>
    <n v="1"/>
  </r>
  <r>
    <x v="6016"/>
    <x v="257"/>
    <s v="CUST_5578"/>
    <n v="1323.71"/>
    <x v="3"/>
    <x v="0"/>
    <s v="Card"/>
    <s v="Unknown Merchant"/>
    <n v="1"/>
  </r>
  <r>
    <x v="6017"/>
    <x v="257"/>
    <s v="CUST_5178"/>
    <n v="99.59"/>
    <x v="5"/>
    <x v="1"/>
    <s v="Card"/>
    <s v="Software Vendor"/>
    <n v="1"/>
  </r>
  <r>
    <x v="6018"/>
    <x v="257"/>
    <s v="CUST_4267"/>
    <n v="1914.53"/>
    <x v="8"/>
    <x v="0"/>
    <s v="Transfer"/>
    <s v="Legal Advisors"/>
    <n v="1"/>
  </r>
  <r>
    <x v="6019"/>
    <x v="257"/>
    <s v="CUST_5538"/>
    <n v="573.63"/>
    <x v="7"/>
    <x v="1"/>
    <s v="Transfer"/>
    <s v="Office Depot"/>
    <n v="1"/>
  </r>
  <r>
    <x v="6020"/>
    <x v="257"/>
    <s v="CUST_9346"/>
    <n v="1359.71"/>
    <x v="8"/>
    <x v="2"/>
    <s v="Card"/>
    <s v="Marketing Agency Ltd"/>
    <n v="1"/>
  </r>
  <r>
    <x v="6021"/>
    <x v="257"/>
    <s v="CUST_6798"/>
    <n v="468.24"/>
    <x v="5"/>
    <x v="1"/>
    <s v="Transfer"/>
    <s v="Maintenance Services"/>
    <n v="1"/>
  </r>
  <r>
    <x v="6022"/>
    <x v="257"/>
    <s v="CUST_8236"/>
    <n v="13525.77"/>
    <x v="5"/>
    <x v="0"/>
    <s v="Transfer"/>
    <s v="Software Vendor"/>
    <n v="1"/>
  </r>
  <r>
    <x v="6023"/>
    <x v="257"/>
    <s v="CUST_3926"/>
    <n v="774.88"/>
    <x v="6"/>
    <x v="3"/>
    <s v="Transfer"/>
    <s v="Office Depot"/>
    <n v="1"/>
  </r>
  <r>
    <x v="6024"/>
    <x v="257"/>
    <s v="CUST_1943"/>
    <n v="1307.74"/>
    <x v="6"/>
    <x v="0"/>
    <s v="Cash"/>
    <s v="Cloud Services Inc"/>
    <n v="1"/>
  </r>
  <r>
    <x v="6025"/>
    <x v="257"/>
    <s v="CUST_7519"/>
    <n v="1454.55"/>
    <x v="0"/>
    <x v="2"/>
    <s v="Transfer"/>
    <s v="Unknown Merchant"/>
    <n v="1"/>
  </r>
  <r>
    <x v="6026"/>
    <x v="257"/>
    <s v="CUST_9401"/>
    <n v="470.89"/>
    <x v="5"/>
    <x v="1"/>
    <s v="Cash"/>
    <s v="Unknown Merchant"/>
    <n v="1"/>
  </r>
  <r>
    <x v="6027"/>
    <x v="257"/>
    <s v="CUST_3511"/>
    <n v="792.5"/>
    <x v="4"/>
    <x v="0"/>
    <s v="Direct Debit"/>
    <s v="Learning Academy"/>
    <n v="1"/>
  </r>
  <r>
    <x v="6028"/>
    <x v="257"/>
    <s v="CUST_4790"/>
    <n v="660.58"/>
    <x v="6"/>
    <x v="2"/>
    <s v="Direct Debit"/>
    <s v="British Airways"/>
    <n v="1"/>
  </r>
  <r>
    <x v="6029"/>
    <x v="257"/>
    <s v="CUST_2417"/>
    <n v="1107.47"/>
    <x v="6"/>
    <x v="1"/>
    <s v="Card"/>
    <s v="City Hotel"/>
    <n v="1"/>
  </r>
  <r>
    <x v="6030"/>
    <x v="257"/>
    <s v="CUST_5228"/>
    <n v="914.26"/>
    <x v="9"/>
    <x v="2"/>
    <s v="Card"/>
    <s v="Marketing Agency Ltd"/>
    <n v="1"/>
  </r>
  <r>
    <x v="6031"/>
    <x v="257"/>
    <s v="CUST_6801"/>
    <n v="64.260000000000005"/>
    <x v="6"/>
    <x v="2"/>
    <s v="Cash"/>
    <s v="Stationary World"/>
    <n v="1"/>
  </r>
  <r>
    <x v="6032"/>
    <x v="257"/>
    <s v="CUST_9916"/>
    <n v="9439.16"/>
    <x v="8"/>
    <x v="1"/>
    <s v="Transfer"/>
    <s v="Learning Academy"/>
    <n v="1"/>
  </r>
  <r>
    <x v="6033"/>
    <x v="257"/>
    <s v="CUST_7227"/>
    <n v="659.08"/>
    <x v="3"/>
    <x v="2"/>
    <s v="Transfer"/>
    <s v="Office Depot"/>
    <n v="1"/>
  </r>
  <r>
    <x v="6034"/>
    <x v="258"/>
    <s v="CUST_3832"/>
    <n v="359.47"/>
    <x v="8"/>
    <x v="3"/>
    <s v="Transfer"/>
    <s v="Conference Center"/>
    <n v="1"/>
  </r>
  <r>
    <x v="6035"/>
    <x v="258"/>
    <s v="CUST_4930"/>
    <n v="713.54"/>
    <x v="6"/>
    <x v="1"/>
    <s v="Direct Debit"/>
    <s v="Learning Academy"/>
    <n v="1"/>
  </r>
  <r>
    <x v="6036"/>
    <x v="258"/>
    <s v="CUST_7154"/>
    <n v="1418.23"/>
    <x v="5"/>
    <x v="2"/>
    <s v="Transfer"/>
    <s v="Unknown Merchant"/>
    <n v="1"/>
  </r>
  <r>
    <x v="6037"/>
    <x v="258"/>
    <s v="CUST_8629"/>
    <n v="1393.69"/>
    <x v="6"/>
    <x v="2"/>
    <s v="Card"/>
    <s v="Conference Center"/>
    <n v="1"/>
  </r>
  <r>
    <x v="6038"/>
    <x v="258"/>
    <s v="CUST_5624"/>
    <n v="1553.29"/>
    <x v="9"/>
    <x v="3"/>
    <s v="Direct Debit"/>
    <s v="Legal Advisors"/>
    <n v="1"/>
  </r>
  <r>
    <x v="6039"/>
    <x v="258"/>
    <s v="CUST_2185"/>
    <n v="1950.04"/>
    <x v="4"/>
    <x v="0"/>
    <s v="Card"/>
    <s v="Unknown Merchant"/>
    <n v="1"/>
  </r>
  <r>
    <x v="6040"/>
    <x v="258"/>
    <s v="CUST_1182"/>
    <n v="1401.41"/>
    <x v="10"/>
    <x v="3"/>
    <s v="Card"/>
    <s v="Office Depot"/>
    <n v="1"/>
  </r>
  <r>
    <x v="6041"/>
    <x v="258"/>
    <s v="CUST_2538"/>
    <n v="277.19"/>
    <x v="5"/>
    <x v="1"/>
    <s v="Transfer"/>
    <s v="Legal Advisors"/>
    <n v="1"/>
  </r>
  <r>
    <x v="6042"/>
    <x v="258"/>
    <s v="CUST_8374"/>
    <n v="1958.42"/>
    <x v="9"/>
    <x v="0"/>
    <s v="Card"/>
    <s v="Software Vendor"/>
    <n v="1"/>
  </r>
  <r>
    <x v="6043"/>
    <x v="258"/>
    <s v="CUST_1464"/>
    <n v="811.51"/>
    <x v="3"/>
    <x v="3"/>
    <s v="Transfer"/>
    <s v="Conference Center"/>
    <n v="1"/>
  </r>
  <r>
    <x v="6044"/>
    <x v="258"/>
    <s v="CUST_7065"/>
    <n v="653.97"/>
    <x v="1"/>
    <x v="1"/>
    <s v="Transfer"/>
    <s v="Learning Academy"/>
    <n v="1"/>
  </r>
  <r>
    <x v="6045"/>
    <x v="258"/>
    <s v="CUST_6953"/>
    <n v="1296.07"/>
    <x v="9"/>
    <x v="0"/>
    <s v="Cash"/>
    <s v="Learning Academy"/>
    <n v="1"/>
  </r>
  <r>
    <x v="6046"/>
    <x v="258"/>
    <s v="CUST_1935"/>
    <n v="292.27"/>
    <x v="7"/>
    <x v="3"/>
    <s v="Cash"/>
    <s v="Office Depot"/>
    <n v="1"/>
  </r>
  <r>
    <x v="6047"/>
    <x v="258"/>
    <s v="CUST_7500"/>
    <n v="1138.4100000000001"/>
    <x v="5"/>
    <x v="1"/>
    <s v="Cash"/>
    <s v="Unknown Merchant"/>
    <n v="1"/>
  </r>
  <r>
    <x v="6048"/>
    <x v="258"/>
    <s v="CUST_9446"/>
    <n v="1704.41"/>
    <x v="6"/>
    <x v="2"/>
    <s v="Direct Debit"/>
    <s v="Office Depot"/>
    <n v="1"/>
  </r>
  <r>
    <x v="6049"/>
    <x v="258"/>
    <s v="CUST_5573"/>
    <n v="70.959999999999994"/>
    <x v="4"/>
    <x v="1"/>
    <s v="Direct Debit"/>
    <s v="Industrial Supply Co"/>
    <n v="1"/>
  </r>
  <r>
    <x v="6050"/>
    <x v="258"/>
    <s v="CUST_1402"/>
    <n v="107.55"/>
    <x v="8"/>
    <x v="2"/>
    <s v="Transfer"/>
    <s v="Maintenance Services"/>
    <n v="1"/>
  </r>
  <r>
    <x v="6051"/>
    <x v="258"/>
    <s v="CUST_5144"/>
    <n v="1754.38"/>
    <x v="5"/>
    <x v="0"/>
    <s v="Direct Debit"/>
    <s v="British Airways"/>
    <n v="1"/>
  </r>
  <r>
    <x v="6052"/>
    <x v="258"/>
    <s v="CUST_6993"/>
    <n v="12293.45"/>
    <x v="9"/>
    <x v="3"/>
    <s v="Direct Debit"/>
    <s v="City Hotel"/>
    <n v="1"/>
  </r>
  <r>
    <x v="6053"/>
    <x v="258"/>
    <s v="CUST_9708"/>
    <n v="1656.16"/>
    <x v="4"/>
    <x v="1"/>
    <s v="Direct Debit"/>
    <s v="Maintenance Services"/>
    <n v="1"/>
  </r>
  <r>
    <x v="6054"/>
    <x v="258"/>
    <s v="CUST_5253"/>
    <n v="799.51"/>
    <x v="0"/>
    <x v="2"/>
    <s v="Direct Debit"/>
    <s v="Unknown Merchant"/>
    <n v="1"/>
  </r>
  <r>
    <x v="6055"/>
    <x v="258"/>
    <s v="CUST_9974"/>
    <n v="1675.08"/>
    <x v="6"/>
    <x v="0"/>
    <s v="Transfer"/>
    <s v="British Airways"/>
    <n v="1"/>
  </r>
  <r>
    <x v="6056"/>
    <x v="258"/>
    <s v="CUST_3337"/>
    <n v="580.41999999999996"/>
    <x v="10"/>
    <x v="0"/>
    <s v="Direct Debit"/>
    <s v="Office Depot"/>
    <n v="1"/>
  </r>
  <r>
    <x v="6057"/>
    <x v="259"/>
    <s v="CUST_8099"/>
    <n v="1974.38"/>
    <x v="0"/>
    <x v="2"/>
    <s v="Cash"/>
    <s v="Legal Advisors"/>
    <n v="1"/>
  </r>
  <r>
    <x v="6058"/>
    <x v="259"/>
    <s v="CUST_7303"/>
    <n v="1257.56"/>
    <x v="5"/>
    <x v="2"/>
    <s v="Cash"/>
    <s v="Unknown Merchant"/>
    <n v="1"/>
  </r>
  <r>
    <x v="6059"/>
    <x v="259"/>
    <s v="CUST_8860"/>
    <n v="902.3"/>
    <x v="5"/>
    <x v="3"/>
    <s v="Direct Debit"/>
    <s v="Software Vendor"/>
    <n v="1"/>
  </r>
  <r>
    <x v="6060"/>
    <x v="259"/>
    <s v="CUST_4531"/>
    <n v="119.46"/>
    <x v="0"/>
    <x v="0"/>
    <s v="Direct Debit"/>
    <s v="Learning Academy"/>
    <n v="1"/>
  </r>
  <r>
    <x v="6061"/>
    <x v="259"/>
    <s v="CUST_1001"/>
    <n v="534.9"/>
    <x v="8"/>
    <x v="1"/>
    <s v="Cash"/>
    <s v="Tech Solutions Ltd"/>
    <n v="1"/>
  </r>
  <r>
    <x v="6062"/>
    <x v="259"/>
    <s v="CUST_5378"/>
    <n v="1280.31"/>
    <x v="9"/>
    <x v="3"/>
    <s v="Transfer"/>
    <s v="Learning Academy"/>
    <n v="1"/>
  </r>
  <r>
    <x v="6063"/>
    <x v="259"/>
    <s v="CUST_3130"/>
    <n v="149.12"/>
    <x v="8"/>
    <x v="2"/>
    <s v="Transfer"/>
    <s v="City Hotel"/>
    <n v="1"/>
  </r>
  <r>
    <x v="6064"/>
    <x v="259"/>
    <s v="CUST_8170"/>
    <n v="776.14"/>
    <x v="3"/>
    <x v="3"/>
    <s v="Card"/>
    <s v="Unknown Merchant"/>
    <n v="1"/>
  </r>
  <r>
    <x v="6065"/>
    <x v="259"/>
    <s v="CUST_4947"/>
    <n v="1520.22"/>
    <x v="7"/>
    <x v="2"/>
    <s v="Cash"/>
    <s v="Conference Center"/>
    <n v="1"/>
  </r>
  <r>
    <x v="6066"/>
    <x v="259"/>
    <s v="CUST_5958"/>
    <n v="887.61"/>
    <x v="6"/>
    <x v="0"/>
    <s v="Direct Debit"/>
    <s v="Maintenance Services"/>
    <n v="1"/>
  </r>
  <r>
    <x v="6067"/>
    <x v="259"/>
    <s v="CUST_1195"/>
    <n v="1965.97"/>
    <x v="2"/>
    <x v="2"/>
    <s v="Card"/>
    <s v="Software Vendor"/>
    <n v="1"/>
  </r>
  <r>
    <x v="6068"/>
    <x v="259"/>
    <s v="CUST_2920"/>
    <n v="207.7"/>
    <x v="1"/>
    <x v="2"/>
    <s v="Card"/>
    <s v="Learning Academy"/>
    <n v="1"/>
  </r>
  <r>
    <x v="6069"/>
    <x v="259"/>
    <s v="CUST_6244"/>
    <n v="1142.5899999999999"/>
    <x v="6"/>
    <x v="1"/>
    <s v="Direct Debit"/>
    <s v="Stationary World"/>
    <n v="1"/>
  </r>
  <r>
    <x v="6070"/>
    <x v="259"/>
    <s v="CUST_5290"/>
    <n v="718.58"/>
    <x v="8"/>
    <x v="0"/>
    <s v="Direct Debit"/>
    <s v="Unknown Merchant"/>
    <n v="1"/>
  </r>
  <r>
    <x v="6071"/>
    <x v="259"/>
    <s v="CUST_2912"/>
    <n v="1610.61"/>
    <x v="2"/>
    <x v="1"/>
    <s v="Card"/>
    <s v="Stationary World"/>
    <n v="1"/>
  </r>
  <r>
    <x v="6072"/>
    <x v="259"/>
    <s v="CUST_9456"/>
    <n v="1528.8"/>
    <x v="2"/>
    <x v="3"/>
    <s v="Transfer"/>
    <s v="Marketing Agency Ltd"/>
    <n v="1"/>
  </r>
  <r>
    <x v="6073"/>
    <x v="259"/>
    <s v="CUST_9022"/>
    <n v="400.03"/>
    <x v="6"/>
    <x v="0"/>
    <s v="Cash"/>
    <s v="Cloud Services Inc"/>
    <n v="1"/>
  </r>
  <r>
    <x v="6074"/>
    <x v="259"/>
    <s v="CUST_6682"/>
    <n v="100.08"/>
    <x v="2"/>
    <x v="2"/>
    <s v="Card"/>
    <s v="Unknown Merchant"/>
    <n v="1"/>
  </r>
  <r>
    <x v="6075"/>
    <x v="259"/>
    <s v="CUST_9070"/>
    <n v="1574.48"/>
    <x v="6"/>
    <x v="3"/>
    <s v="Cash"/>
    <s v="Stationary World"/>
    <n v="1"/>
  </r>
  <r>
    <x v="6076"/>
    <x v="259"/>
    <s v="CUST_3603"/>
    <n v="686.91"/>
    <x v="0"/>
    <x v="2"/>
    <s v="Transfer"/>
    <s v="Industrial Supply Co"/>
    <n v="1"/>
  </r>
  <r>
    <x v="6077"/>
    <x v="259"/>
    <s v="CUST_1595"/>
    <n v="64.069999999999993"/>
    <x v="1"/>
    <x v="3"/>
    <s v="Direct Debit"/>
    <s v="Office Depot"/>
    <n v="1"/>
  </r>
  <r>
    <x v="6078"/>
    <x v="259"/>
    <s v="CUST_9420"/>
    <n v="1999.2"/>
    <x v="3"/>
    <x v="1"/>
    <s v="Cash"/>
    <s v="Learning Academy"/>
    <n v="1"/>
  </r>
  <r>
    <x v="6079"/>
    <x v="259"/>
    <s v="CUST_5070"/>
    <n v="245.64"/>
    <x v="0"/>
    <x v="3"/>
    <s v="Cash"/>
    <s v="Advisory Partners"/>
    <n v="1"/>
  </r>
  <r>
    <x v="6080"/>
    <x v="259"/>
    <s v="CUST_6062"/>
    <n v="1388.94"/>
    <x v="0"/>
    <x v="2"/>
    <s v="Card"/>
    <s v="Maintenance Services"/>
    <n v="1"/>
  </r>
  <r>
    <x v="6081"/>
    <x v="259"/>
    <s v="CUST_8631"/>
    <n v="219.1"/>
    <x v="10"/>
    <x v="1"/>
    <s v="Card"/>
    <s v="Learning Academy"/>
    <n v="1"/>
  </r>
  <r>
    <x v="6082"/>
    <x v="259"/>
    <s v="CUST_8146"/>
    <n v="1663.7"/>
    <x v="6"/>
    <x v="3"/>
    <s v="Cash"/>
    <s v="City Hotel"/>
    <n v="1"/>
  </r>
  <r>
    <x v="6083"/>
    <x v="259"/>
    <s v="CUST_3922"/>
    <n v="928.93"/>
    <x v="6"/>
    <x v="2"/>
    <s v="Transfer"/>
    <s v="Conference Center"/>
    <n v="1"/>
  </r>
  <r>
    <x v="6084"/>
    <x v="259"/>
    <s v="CUST_9462"/>
    <n v="563.11"/>
    <x v="8"/>
    <x v="1"/>
    <s v="Cash"/>
    <s v="City Hotel"/>
    <n v="1"/>
  </r>
  <r>
    <x v="6085"/>
    <x v="259"/>
    <s v="CUST_3963"/>
    <n v="1674.59"/>
    <x v="0"/>
    <x v="1"/>
    <s v="Direct Debit"/>
    <s v="Power Supply Co"/>
    <n v="1"/>
  </r>
  <r>
    <x v="6086"/>
    <x v="259"/>
    <s v="CUST_9867"/>
    <n v="1167.31"/>
    <x v="1"/>
    <x v="1"/>
    <s v="Transfer"/>
    <s v="Legal Advisors"/>
    <n v="1"/>
  </r>
  <r>
    <x v="6087"/>
    <x v="260"/>
    <s v="CUST_9173"/>
    <n v="6943.68"/>
    <x v="10"/>
    <x v="1"/>
    <s v="Direct Debit"/>
    <s v="Tech Solutions Ltd"/>
    <n v="1"/>
  </r>
  <r>
    <x v="6088"/>
    <x v="260"/>
    <s v="CUST_2823"/>
    <n v="527.77"/>
    <x v="10"/>
    <x v="1"/>
    <s v="Card"/>
    <s v="British Airways"/>
    <n v="1"/>
  </r>
  <r>
    <x v="6089"/>
    <x v="260"/>
    <s v="CUST_3920"/>
    <n v="1990.6"/>
    <x v="10"/>
    <x v="2"/>
    <s v="Transfer"/>
    <s v="Stationary World"/>
    <n v="1"/>
  </r>
  <r>
    <x v="6090"/>
    <x v="260"/>
    <s v="CUST_7230"/>
    <n v="196.5"/>
    <x v="0"/>
    <x v="1"/>
    <s v="Card"/>
    <s v="Cloud Services Inc"/>
    <n v="1"/>
  </r>
  <r>
    <x v="6091"/>
    <x v="260"/>
    <s v="CUST_3990"/>
    <n v="1336.63"/>
    <x v="10"/>
    <x v="2"/>
    <s v="Cash"/>
    <s v="City Hotel"/>
    <n v="1"/>
  </r>
  <r>
    <x v="6092"/>
    <x v="260"/>
    <s v="CUST_1910"/>
    <n v="12846.02"/>
    <x v="5"/>
    <x v="0"/>
    <s v="Transfer"/>
    <s v="Unknown Merchant"/>
    <n v="1"/>
  </r>
  <r>
    <x v="6093"/>
    <x v="260"/>
    <s v="CUST_1660"/>
    <n v="195.38"/>
    <x v="9"/>
    <x v="3"/>
    <s v="Transfer"/>
    <s v="Marketing Agency Ltd"/>
    <n v="1"/>
  </r>
  <r>
    <x v="6094"/>
    <x v="260"/>
    <s v="CUST_2380"/>
    <n v="1153.8699999999999"/>
    <x v="9"/>
    <x v="0"/>
    <s v="Direct Debit"/>
    <s v="Marketing Agency Ltd"/>
    <n v="1"/>
  </r>
  <r>
    <x v="6095"/>
    <x v="260"/>
    <s v="CUST_5234"/>
    <n v="486.2"/>
    <x v="10"/>
    <x v="2"/>
    <s v="Cash"/>
    <s v="Cloud Services Inc"/>
    <n v="1"/>
  </r>
  <r>
    <x v="6096"/>
    <x v="260"/>
    <s v="CUST_6505"/>
    <n v="1635.57"/>
    <x v="7"/>
    <x v="2"/>
    <s v="Cash"/>
    <s v="Software Vendor"/>
    <n v="1"/>
  </r>
  <r>
    <x v="6097"/>
    <x v="260"/>
    <s v="CUST_7396"/>
    <n v="733.61"/>
    <x v="8"/>
    <x v="3"/>
    <s v="Cash"/>
    <s v="British Airways"/>
    <n v="1"/>
  </r>
  <r>
    <x v="6098"/>
    <x v="260"/>
    <s v="CUST_3038"/>
    <n v="450.64"/>
    <x v="4"/>
    <x v="0"/>
    <s v="Cash"/>
    <s v="City Hotel"/>
    <n v="1"/>
  </r>
  <r>
    <x v="6099"/>
    <x v="260"/>
    <s v="CUST_6051"/>
    <n v="18016.580000000002"/>
    <x v="0"/>
    <x v="3"/>
    <s v="Transfer"/>
    <s v="Stationary World"/>
    <n v="1"/>
  </r>
  <r>
    <x v="6100"/>
    <x v="260"/>
    <s v="CUST_9061"/>
    <n v="877.04"/>
    <x v="1"/>
    <x v="3"/>
    <s v="Direct Debit"/>
    <s v="Marketing Agency Ltd"/>
    <n v="1"/>
  </r>
  <r>
    <x v="6101"/>
    <x v="260"/>
    <s v="CUST_9257"/>
    <n v="1909.09"/>
    <x v="6"/>
    <x v="2"/>
    <s v="Direct Debit"/>
    <s v="Legal Advisors"/>
    <n v="1"/>
  </r>
  <r>
    <x v="6102"/>
    <x v="260"/>
    <s v="CUST_4549"/>
    <n v="960.95"/>
    <x v="6"/>
    <x v="3"/>
    <s v="Card"/>
    <s v="Power Supply Co"/>
    <n v="1"/>
  </r>
  <r>
    <x v="6103"/>
    <x v="260"/>
    <s v="CUST_6993"/>
    <n v="364.89"/>
    <x v="7"/>
    <x v="1"/>
    <s v="Transfer"/>
    <s v="British Airways"/>
    <n v="1"/>
  </r>
  <r>
    <x v="6104"/>
    <x v="260"/>
    <s v="CUST_5009"/>
    <n v="737.78"/>
    <x v="10"/>
    <x v="0"/>
    <s v="Transfer"/>
    <s v="Legal Advisors"/>
    <n v="1"/>
  </r>
  <r>
    <x v="6105"/>
    <x v="260"/>
    <s v="CUST_5846"/>
    <n v="223.05"/>
    <x v="5"/>
    <x v="0"/>
    <s v="Direct Debit"/>
    <s v="Advisory Partners"/>
    <n v="1"/>
  </r>
  <r>
    <x v="6106"/>
    <x v="260"/>
    <s v="CUST_5987"/>
    <n v="963.98"/>
    <x v="9"/>
    <x v="2"/>
    <s v="Direct Debit"/>
    <s v="Advisory Partners"/>
    <n v="1"/>
  </r>
  <r>
    <x v="6107"/>
    <x v="260"/>
    <s v="CUST_3047"/>
    <n v="1401.43"/>
    <x v="7"/>
    <x v="1"/>
    <s v="Direct Debit"/>
    <s v="British Airways"/>
    <n v="1"/>
  </r>
  <r>
    <x v="6108"/>
    <x v="260"/>
    <s v="CUST_6392"/>
    <n v="1183.1600000000001"/>
    <x v="5"/>
    <x v="0"/>
    <s v="Card"/>
    <s v="Marketing Agency Ltd"/>
    <n v="1"/>
  </r>
  <r>
    <x v="6109"/>
    <x v="260"/>
    <s v="CUST_2960"/>
    <n v="397.01"/>
    <x v="2"/>
    <x v="2"/>
    <s v="Card"/>
    <s v="Unknown Merchant"/>
    <n v="1"/>
  </r>
  <r>
    <x v="6110"/>
    <x v="260"/>
    <s v="CUST_6644"/>
    <n v="478.64"/>
    <x v="9"/>
    <x v="0"/>
    <s v="Cash"/>
    <s v="Marketing Agency Ltd"/>
    <n v="1"/>
  </r>
  <r>
    <x v="6111"/>
    <x v="260"/>
    <s v="CUST_9090"/>
    <n v="1600.79"/>
    <x v="3"/>
    <x v="0"/>
    <s v="Cash"/>
    <s v="Advisory Partners"/>
    <n v="1"/>
  </r>
  <r>
    <x v="6112"/>
    <x v="260"/>
    <s v="CUST_1036"/>
    <n v="258.08999999999997"/>
    <x v="7"/>
    <x v="2"/>
    <s v="Cash"/>
    <s v="Industrial Supply Co"/>
    <n v="1"/>
  </r>
  <r>
    <x v="6113"/>
    <x v="260"/>
    <s v="CUST_2164"/>
    <n v="271.3"/>
    <x v="3"/>
    <x v="3"/>
    <s v="Direct Debit"/>
    <s v="Software Vendor"/>
    <n v="1"/>
  </r>
  <r>
    <x v="6114"/>
    <x v="261"/>
    <s v="CUST_7981"/>
    <n v="1767.97"/>
    <x v="0"/>
    <x v="0"/>
    <s v="Transfer"/>
    <s v="Tech Solutions Ltd"/>
    <n v="1"/>
  </r>
  <r>
    <x v="6115"/>
    <x v="261"/>
    <s v="CUST_2646"/>
    <n v="945.72"/>
    <x v="6"/>
    <x v="0"/>
    <s v="Card"/>
    <s v="Maintenance Services"/>
    <n v="1"/>
  </r>
  <r>
    <x v="6116"/>
    <x v="261"/>
    <s v="CUST_4374"/>
    <n v="1604.2"/>
    <x v="9"/>
    <x v="1"/>
    <s v="Card"/>
    <s v="Stationary World"/>
    <n v="1"/>
  </r>
  <r>
    <x v="6117"/>
    <x v="261"/>
    <s v="CUST_6445"/>
    <n v="733.94"/>
    <x v="6"/>
    <x v="1"/>
    <s v="Direct Debit"/>
    <s v="Industrial Supply Co"/>
    <n v="1"/>
  </r>
  <r>
    <x v="6118"/>
    <x v="261"/>
    <s v="CUST_6010"/>
    <n v="1382.77"/>
    <x v="7"/>
    <x v="2"/>
    <s v="Cash"/>
    <s v="Maintenance Services"/>
    <n v="1"/>
  </r>
  <r>
    <x v="6119"/>
    <x v="261"/>
    <s v="CUST_8165"/>
    <n v="860.22"/>
    <x v="2"/>
    <x v="2"/>
    <s v="Cash"/>
    <s v="City Hotel"/>
    <n v="1"/>
  </r>
  <r>
    <x v="6120"/>
    <x v="261"/>
    <s v="CUST_8321"/>
    <n v="1030.94"/>
    <x v="5"/>
    <x v="3"/>
    <s v="Direct Debit"/>
    <s v="Unknown Merchant"/>
    <n v="1"/>
  </r>
  <r>
    <x v="6121"/>
    <x v="261"/>
    <s v="CUST_2900"/>
    <n v="1323.51"/>
    <x v="4"/>
    <x v="2"/>
    <s v="Cash"/>
    <s v="Tech Solutions Ltd"/>
    <n v="1"/>
  </r>
  <r>
    <x v="6122"/>
    <x v="261"/>
    <s v="CUST_1645"/>
    <n v="1810.46"/>
    <x v="7"/>
    <x v="0"/>
    <s v="Card"/>
    <s v="Office Depot"/>
    <n v="1"/>
  </r>
  <r>
    <x v="6123"/>
    <x v="261"/>
    <s v="CUST_3064"/>
    <n v="219.83"/>
    <x v="6"/>
    <x v="1"/>
    <s v="Transfer"/>
    <s v="Marketing Agency Ltd"/>
    <n v="1"/>
  </r>
  <r>
    <x v="6124"/>
    <x v="261"/>
    <s v="CUST_9850"/>
    <n v="1045.32"/>
    <x v="5"/>
    <x v="3"/>
    <s v="Transfer"/>
    <s v="Conference Center"/>
    <n v="1"/>
  </r>
  <r>
    <x v="6125"/>
    <x v="261"/>
    <s v="CUST_6178"/>
    <n v="1149.9100000000001"/>
    <x v="4"/>
    <x v="1"/>
    <s v="Transfer"/>
    <s v="Advisory Partners"/>
    <n v="1"/>
  </r>
  <r>
    <x v="6126"/>
    <x v="261"/>
    <s v="CUST_6307"/>
    <n v="1769.28"/>
    <x v="7"/>
    <x v="2"/>
    <s v="Cash"/>
    <s v="Legal Advisors"/>
    <n v="1"/>
  </r>
  <r>
    <x v="6127"/>
    <x v="261"/>
    <s v="CUST_1086"/>
    <n v="150.25"/>
    <x v="9"/>
    <x v="1"/>
    <s v="Transfer"/>
    <s v="Software Vendor"/>
    <n v="1"/>
  </r>
  <r>
    <x v="6128"/>
    <x v="261"/>
    <s v="CUST_4961"/>
    <n v="871.41"/>
    <x v="5"/>
    <x v="0"/>
    <s v="Card"/>
    <s v="British Airways"/>
    <n v="1"/>
  </r>
  <r>
    <x v="6129"/>
    <x v="261"/>
    <s v="CUST_1717"/>
    <n v="1110.9100000000001"/>
    <x v="0"/>
    <x v="3"/>
    <s v="Card"/>
    <s v="Tech Solutions Ltd"/>
    <n v="1"/>
  </r>
  <r>
    <x v="6130"/>
    <x v="261"/>
    <s v="CUST_3965"/>
    <n v="1364.96"/>
    <x v="3"/>
    <x v="0"/>
    <s v="Transfer"/>
    <s v="Industrial Supply Co"/>
    <n v="1"/>
  </r>
  <r>
    <x v="6131"/>
    <x v="261"/>
    <s v="CUST_7481"/>
    <n v="1692.03"/>
    <x v="0"/>
    <x v="1"/>
    <s v="Direct Debit"/>
    <s v="Power Supply Co"/>
    <n v="1"/>
  </r>
  <r>
    <x v="6132"/>
    <x v="261"/>
    <s v="CUST_5222"/>
    <n v="165.73"/>
    <x v="6"/>
    <x v="1"/>
    <s v="Direct Debit"/>
    <s v="Industrial Supply Co"/>
    <n v="1"/>
  </r>
  <r>
    <x v="6133"/>
    <x v="261"/>
    <s v="CUST_2407"/>
    <n v="1894.6"/>
    <x v="5"/>
    <x v="1"/>
    <s v="Cash"/>
    <s v="Industrial Supply Co"/>
    <n v="1"/>
  </r>
  <r>
    <x v="6134"/>
    <x v="261"/>
    <s v="CUST_7849"/>
    <n v="1107.98"/>
    <x v="6"/>
    <x v="2"/>
    <s v="Card"/>
    <s v="Maintenance Services"/>
    <n v="1"/>
  </r>
  <r>
    <x v="6135"/>
    <x v="261"/>
    <s v="CUST_2344"/>
    <n v="1205.96"/>
    <x v="4"/>
    <x v="1"/>
    <s v="Card"/>
    <s v="Software Vendor"/>
    <n v="1"/>
  </r>
  <r>
    <x v="6136"/>
    <x v="261"/>
    <s v="CUST_6154"/>
    <n v="1180.6300000000001"/>
    <x v="8"/>
    <x v="2"/>
    <s v="Card"/>
    <s v="Tech Solutions Ltd"/>
    <n v="1"/>
  </r>
  <r>
    <x v="6137"/>
    <x v="261"/>
    <s v="CUST_1442"/>
    <n v="1857.71"/>
    <x v="1"/>
    <x v="3"/>
    <s v="Card"/>
    <s v="Learning Academy"/>
    <n v="1"/>
  </r>
  <r>
    <x v="6138"/>
    <x v="261"/>
    <s v="CUST_7676"/>
    <n v="1054.48"/>
    <x v="0"/>
    <x v="2"/>
    <s v="Card"/>
    <s v="Industrial Supply Co"/>
    <n v="1"/>
  </r>
  <r>
    <x v="6139"/>
    <x v="262"/>
    <s v="CUST_1638"/>
    <n v="1304.3800000000001"/>
    <x v="6"/>
    <x v="2"/>
    <s v="Direct Debit"/>
    <s v="Unknown Merchant"/>
    <n v="1"/>
  </r>
  <r>
    <x v="6140"/>
    <x v="262"/>
    <s v="CUST_1793"/>
    <n v="220.89"/>
    <x v="1"/>
    <x v="3"/>
    <s v="Card"/>
    <s v="Advisory Partners"/>
    <n v="1"/>
  </r>
  <r>
    <x v="6141"/>
    <x v="262"/>
    <s v="CUST_9666"/>
    <n v="1495.83"/>
    <x v="10"/>
    <x v="2"/>
    <s v="Card"/>
    <s v="Power Supply Co"/>
    <n v="1"/>
  </r>
  <r>
    <x v="6142"/>
    <x v="262"/>
    <s v="CUST_3599"/>
    <n v="1353.16"/>
    <x v="10"/>
    <x v="2"/>
    <s v="Transfer"/>
    <s v="City Hotel"/>
    <n v="1"/>
  </r>
  <r>
    <x v="6143"/>
    <x v="262"/>
    <s v="CUST_6760"/>
    <n v="900.61"/>
    <x v="8"/>
    <x v="3"/>
    <s v="Card"/>
    <s v="Unknown Merchant"/>
    <n v="1"/>
  </r>
  <r>
    <x v="6144"/>
    <x v="262"/>
    <s v="CUST_9623"/>
    <n v="1494.02"/>
    <x v="9"/>
    <x v="2"/>
    <s v="Transfer"/>
    <s v="Unknown Merchant"/>
    <n v="1"/>
  </r>
  <r>
    <x v="6145"/>
    <x v="262"/>
    <s v="CUST_4972"/>
    <n v="369.09"/>
    <x v="1"/>
    <x v="2"/>
    <s v="Transfer"/>
    <s v="Unknown Merchant"/>
    <n v="1"/>
  </r>
  <r>
    <x v="6146"/>
    <x v="262"/>
    <s v="CUST_1302"/>
    <n v="1906.23"/>
    <x v="0"/>
    <x v="1"/>
    <s v="Direct Debit"/>
    <s v="Software Vendor"/>
    <n v="1"/>
  </r>
  <r>
    <x v="6147"/>
    <x v="262"/>
    <s v="CUST_5616"/>
    <n v="1145"/>
    <x v="8"/>
    <x v="0"/>
    <s v="Transfer"/>
    <s v="Learning Academy"/>
    <n v="1"/>
  </r>
  <r>
    <x v="6148"/>
    <x v="262"/>
    <s v="CUST_8927"/>
    <n v="1348.89"/>
    <x v="2"/>
    <x v="1"/>
    <s v="Direct Debit"/>
    <s v="Marketing Agency Ltd"/>
    <n v="1"/>
  </r>
  <r>
    <x v="6149"/>
    <x v="262"/>
    <s v="CUST_6774"/>
    <n v="1439.69"/>
    <x v="2"/>
    <x v="0"/>
    <s v="Card"/>
    <s v="Maintenance Services"/>
    <n v="1"/>
  </r>
  <r>
    <x v="6150"/>
    <x v="262"/>
    <s v="CUST_5596"/>
    <n v="1039.71"/>
    <x v="1"/>
    <x v="1"/>
    <s v="Transfer"/>
    <s v="Legal Advisors"/>
    <n v="1"/>
  </r>
  <r>
    <x v="6151"/>
    <x v="262"/>
    <s v="CUST_3224"/>
    <n v="614.67999999999995"/>
    <x v="1"/>
    <x v="1"/>
    <s v="Transfer"/>
    <s v="Maintenance Services"/>
    <n v="1"/>
  </r>
  <r>
    <x v="6152"/>
    <x v="262"/>
    <s v="CUST_1719"/>
    <n v="562.37"/>
    <x v="2"/>
    <x v="1"/>
    <s v="Transfer"/>
    <s v="Advisory Partners"/>
    <n v="1"/>
  </r>
  <r>
    <x v="6153"/>
    <x v="262"/>
    <s v="CUST_6002"/>
    <n v="907.46"/>
    <x v="5"/>
    <x v="3"/>
    <s v="Direct Debit"/>
    <s v="Cloud Services Inc"/>
    <n v="1"/>
  </r>
  <r>
    <x v="6154"/>
    <x v="262"/>
    <s v="CUST_7646"/>
    <n v="1897.22"/>
    <x v="1"/>
    <x v="0"/>
    <s v="Direct Debit"/>
    <s v="Unknown Merchant"/>
    <n v="1"/>
  </r>
  <r>
    <x v="6155"/>
    <x v="262"/>
    <s v="CUST_4159"/>
    <n v="894.29"/>
    <x v="3"/>
    <x v="3"/>
    <s v="Card"/>
    <s v="Unknown Merchant"/>
    <n v="1"/>
  </r>
  <r>
    <x v="6156"/>
    <x v="262"/>
    <s v="CUST_6417"/>
    <n v="999.28"/>
    <x v="4"/>
    <x v="3"/>
    <s v="Cash"/>
    <s v="Unknown Merchant"/>
    <n v="1"/>
  </r>
  <r>
    <x v="6157"/>
    <x v="262"/>
    <s v="CUST_9911"/>
    <n v="9168.9699999999993"/>
    <x v="8"/>
    <x v="1"/>
    <s v="Card"/>
    <s v="Maintenance Services"/>
    <n v="1"/>
  </r>
  <r>
    <x v="6158"/>
    <x v="262"/>
    <s v="CUST_9605"/>
    <n v="322.02999999999997"/>
    <x v="5"/>
    <x v="0"/>
    <s v="Transfer"/>
    <s v="Stationary World"/>
    <n v="1"/>
  </r>
  <r>
    <x v="6159"/>
    <x v="262"/>
    <s v="CUST_5042"/>
    <n v="1574.26"/>
    <x v="1"/>
    <x v="3"/>
    <s v="Direct Debit"/>
    <s v="Conference Center"/>
    <n v="1"/>
  </r>
  <r>
    <x v="6160"/>
    <x v="262"/>
    <s v="CUST_9399"/>
    <n v="514.91999999999996"/>
    <x v="4"/>
    <x v="2"/>
    <s v="Cash"/>
    <s v="Tech Solutions Ltd"/>
    <n v="1"/>
  </r>
  <r>
    <x v="6161"/>
    <x v="262"/>
    <s v="CUST_5402"/>
    <n v="1399.73"/>
    <x v="4"/>
    <x v="3"/>
    <s v="Direct Debit"/>
    <s v="Advisory Partners"/>
    <n v="1"/>
  </r>
  <r>
    <x v="6162"/>
    <x v="262"/>
    <s v="CUST_9742"/>
    <n v="1633.31"/>
    <x v="4"/>
    <x v="1"/>
    <s v="Card"/>
    <s v="British Airways"/>
    <n v="1"/>
  </r>
  <r>
    <x v="6163"/>
    <x v="262"/>
    <s v="CUST_6912"/>
    <n v="1843.95"/>
    <x v="0"/>
    <x v="0"/>
    <s v="Cash"/>
    <s v="Advisory Partners"/>
    <n v="1"/>
  </r>
  <r>
    <x v="6164"/>
    <x v="262"/>
    <s v="CUST_1886"/>
    <n v="198.12"/>
    <x v="3"/>
    <x v="2"/>
    <s v="Transfer"/>
    <s v="City Hotel"/>
    <n v="1"/>
  </r>
  <r>
    <x v="6165"/>
    <x v="262"/>
    <s v="CUST_7957"/>
    <n v="789.37"/>
    <x v="1"/>
    <x v="2"/>
    <s v="Card"/>
    <s v="Software Vendor"/>
    <n v="1"/>
  </r>
  <r>
    <x v="6166"/>
    <x v="262"/>
    <s v="CUST_6778"/>
    <n v="1793.84"/>
    <x v="3"/>
    <x v="2"/>
    <s v="Cash"/>
    <s v="British Airways"/>
    <n v="1"/>
  </r>
  <r>
    <x v="6167"/>
    <x v="262"/>
    <s v="CUST_3389"/>
    <n v="495.44"/>
    <x v="7"/>
    <x v="3"/>
    <s v="Card"/>
    <s v="Legal Advisors"/>
    <n v="1"/>
  </r>
  <r>
    <x v="6168"/>
    <x v="262"/>
    <s v="CUST_7634"/>
    <n v="1148.24"/>
    <x v="3"/>
    <x v="2"/>
    <s v="Cash"/>
    <s v="Maintenance Services"/>
    <n v="1"/>
  </r>
  <r>
    <x v="6169"/>
    <x v="263"/>
    <s v="CUST_1876"/>
    <n v="758.48"/>
    <x v="9"/>
    <x v="0"/>
    <s v="Transfer"/>
    <s v="Industrial Supply Co"/>
    <n v="1"/>
  </r>
  <r>
    <x v="6170"/>
    <x v="263"/>
    <s v="CUST_1974"/>
    <n v="1073.27"/>
    <x v="0"/>
    <x v="3"/>
    <s v="Transfer"/>
    <s v="Industrial Supply Co"/>
    <n v="1"/>
  </r>
  <r>
    <x v="6171"/>
    <x v="263"/>
    <s v="CUST_7993"/>
    <n v="1948.79"/>
    <x v="7"/>
    <x v="1"/>
    <s v="Cash"/>
    <s v="Legal Advisors"/>
    <n v="1"/>
  </r>
  <r>
    <x v="6172"/>
    <x v="263"/>
    <s v="CUST_6789"/>
    <n v="13645.15"/>
    <x v="6"/>
    <x v="3"/>
    <s v="Transfer"/>
    <s v="Marketing Agency Ltd"/>
    <n v="1"/>
  </r>
  <r>
    <x v="6173"/>
    <x v="263"/>
    <s v="CUST_5214"/>
    <n v="1010.21"/>
    <x v="6"/>
    <x v="2"/>
    <s v="Transfer"/>
    <s v="Tech Solutions Ltd"/>
    <n v="1"/>
  </r>
  <r>
    <x v="6174"/>
    <x v="263"/>
    <s v="CUST_1201"/>
    <n v="591.16"/>
    <x v="7"/>
    <x v="3"/>
    <s v="Transfer"/>
    <s v="Tech Solutions Ltd"/>
    <n v="1"/>
  </r>
  <r>
    <x v="6175"/>
    <x v="263"/>
    <s v="CUST_5334"/>
    <n v="800.81"/>
    <x v="2"/>
    <x v="1"/>
    <s v="Cash"/>
    <s v="Office Depot"/>
    <n v="1"/>
  </r>
  <r>
    <x v="6176"/>
    <x v="263"/>
    <s v="CUST_9281"/>
    <n v="1437.64"/>
    <x v="7"/>
    <x v="3"/>
    <s v="Card"/>
    <s v="Conference Center"/>
    <n v="1"/>
  </r>
  <r>
    <x v="6177"/>
    <x v="263"/>
    <s v="CUST_8409"/>
    <n v="1784.07"/>
    <x v="7"/>
    <x v="1"/>
    <s v="Card"/>
    <s v="City Hotel"/>
    <n v="1"/>
  </r>
  <r>
    <x v="6178"/>
    <x v="263"/>
    <s v="CUST_6901"/>
    <n v="492.96"/>
    <x v="6"/>
    <x v="3"/>
    <s v="Direct Debit"/>
    <s v="Unknown Merchant"/>
    <n v="1"/>
  </r>
  <r>
    <x v="6179"/>
    <x v="263"/>
    <s v="CUST_5926"/>
    <n v="1785.87"/>
    <x v="1"/>
    <x v="0"/>
    <s v="Direct Debit"/>
    <s v="Unknown Merchant"/>
    <n v="1"/>
  </r>
  <r>
    <x v="6180"/>
    <x v="263"/>
    <s v="CUST_6229"/>
    <n v="1999.34"/>
    <x v="10"/>
    <x v="2"/>
    <s v="Cash"/>
    <s v="Marketing Agency Ltd"/>
    <n v="1"/>
  </r>
  <r>
    <x v="6181"/>
    <x v="263"/>
    <s v="CUST_6649"/>
    <n v="1088.1400000000001"/>
    <x v="5"/>
    <x v="0"/>
    <s v="Transfer"/>
    <s v="Stationary World"/>
    <n v="1"/>
  </r>
  <r>
    <x v="6182"/>
    <x v="263"/>
    <s v="CUST_4510"/>
    <n v="1364.08"/>
    <x v="0"/>
    <x v="2"/>
    <s v="Card"/>
    <s v="Advisory Partners"/>
    <n v="1"/>
  </r>
  <r>
    <x v="6183"/>
    <x v="263"/>
    <s v="CUST_7232"/>
    <n v="795.74"/>
    <x v="7"/>
    <x v="3"/>
    <s v="Transfer"/>
    <s v="Software Vendor"/>
    <n v="1"/>
  </r>
  <r>
    <x v="6184"/>
    <x v="263"/>
    <s v="CUST_1731"/>
    <n v="1216.8599999999999"/>
    <x v="0"/>
    <x v="2"/>
    <s v="Card"/>
    <s v="Unknown Merchant"/>
    <n v="1"/>
  </r>
  <r>
    <x v="6185"/>
    <x v="263"/>
    <s v="CUST_3173"/>
    <n v="564.49"/>
    <x v="3"/>
    <x v="3"/>
    <s v="Card"/>
    <s v="Stationary World"/>
    <n v="1"/>
  </r>
  <r>
    <x v="6186"/>
    <x v="263"/>
    <s v="CUST_4830"/>
    <n v="1121.9100000000001"/>
    <x v="2"/>
    <x v="0"/>
    <s v="Cash"/>
    <s v="Legal Advisors"/>
    <n v="1"/>
  </r>
  <r>
    <x v="6187"/>
    <x v="263"/>
    <s v="CUST_9943"/>
    <n v="440.47"/>
    <x v="10"/>
    <x v="1"/>
    <s v="Card"/>
    <s v="Unknown Merchant"/>
    <n v="1"/>
  </r>
  <r>
    <x v="6188"/>
    <x v="263"/>
    <s v="CUST_5567"/>
    <n v="653.62"/>
    <x v="8"/>
    <x v="3"/>
    <s v="Direct Debit"/>
    <s v="Tech Solutions Ltd"/>
    <n v="1"/>
  </r>
  <r>
    <x v="6189"/>
    <x v="263"/>
    <s v="CUST_6053"/>
    <n v="1810.11"/>
    <x v="0"/>
    <x v="3"/>
    <s v="Card"/>
    <s v="Learning Academy"/>
    <n v="1"/>
  </r>
  <r>
    <x v="6190"/>
    <x v="263"/>
    <s v="CUST_3083"/>
    <n v="13011.82"/>
    <x v="1"/>
    <x v="2"/>
    <s v="Card"/>
    <s v="Cloud Services Inc"/>
    <n v="1"/>
  </r>
  <r>
    <x v="6191"/>
    <x v="263"/>
    <s v="CUST_3001"/>
    <n v="11473.87"/>
    <x v="6"/>
    <x v="2"/>
    <s v="Direct Debit"/>
    <s v="Conference Center"/>
    <n v="1"/>
  </r>
  <r>
    <x v="6192"/>
    <x v="263"/>
    <s v="CUST_7895"/>
    <n v="752.22"/>
    <x v="5"/>
    <x v="2"/>
    <s v="Transfer"/>
    <s v="Industrial Supply Co"/>
    <n v="1"/>
  </r>
  <r>
    <x v="6193"/>
    <x v="263"/>
    <s v="CUST_4399"/>
    <n v="11606.5"/>
    <x v="0"/>
    <x v="3"/>
    <s v="Cash"/>
    <s v="Advisory Partners"/>
    <n v="1"/>
  </r>
  <r>
    <x v="6194"/>
    <x v="263"/>
    <s v="CUST_6914"/>
    <n v="668.53"/>
    <x v="4"/>
    <x v="2"/>
    <s v="Card"/>
    <s v="Tech Solutions Ltd"/>
    <n v="1"/>
  </r>
  <r>
    <x v="6195"/>
    <x v="263"/>
    <s v="CUST_7981"/>
    <n v="727.57"/>
    <x v="5"/>
    <x v="3"/>
    <s v="Transfer"/>
    <s v="Power Supply Co"/>
    <n v="1"/>
  </r>
  <r>
    <x v="6196"/>
    <x v="263"/>
    <s v="CUST_9055"/>
    <n v="648.72"/>
    <x v="10"/>
    <x v="1"/>
    <s v="Direct Debit"/>
    <s v="Office Depot"/>
    <n v="1"/>
  </r>
  <r>
    <x v="6197"/>
    <x v="8"/>
    <s v="CUST_9125"/>
    <n v="616.87"/>
    <x v="9"/>
    <x v="2"/>
    <s v="Cash"/>
    <s v="Legal Advisors"/>
    <n v="1"/>
  </r>
  <r>
    <x v="6198"/>
    <x v="8"/>
    <s v="CUST_7012"/>
    <n v="1931.09"/>
    <x v="1"/>
    <x v="0"/>
    <s v="Transfer"/>
    <s v="Power Supply Co"/>
    <n v="1"/>
  </r>
  <r>
    <x v="6199"/>
    <x v="8"/>
    <s v="CUST_3496"/>
    <n v="1703.33"/>
    <x v="9"/>
    <x v="1"/>
    <s v="Direct Debit"/>
    <s v="Maintenance Services"/>
    <n v="1"/>
  </r>
  <r>
    <x v="6200"/>
    <x v="8"/>
    <s v="CUST_8880"/>
    <n v="1206.08"/>
    <x v="2"/>
    <x v="2"/>
    <s v="Cash"/>
    <s v="Power Supply Co"/>
    <n v="1"/>
  </r>
  <r>
    <x v="6201"/>
    <x v="8"/>
    <s v="CUST_7139"/>
    <n v="460.64"/>
    <x v="3"/>
    <x v="2"/>
    <s v="Card"/>
    <s v="Advisory Partners"/>
    <n v="1"/>
  </r>
  <r>
    <x v="6202"/>
    <x v="8"/>
    <s v="CUST_5494"/>
    <n v="1039.76"/>
    <x v="10"/>
    <x v="2"/>
    <s v="Card"/>
    <s v="City Hotel"/>
    <n v="1"/>
  </r>
  <r>
    <x v="6203"/>
    <x v="8"/>
    <s v="CUST_3217"/>
    <n v="759.15"/>
    <x v="9"/>
    <x v="3"/>
    <s v="Transfer"/>
    <s v="Power Supply Co"/>
    <n v="1"/>
  </r>
  <r>
    <x v="6204"/>
    <x v="8"/>
    <s v="CUST_5967"/>
    <n v="666.41"/>
    <x v="4"/>
    <x v="2"/>
    <s v="Card"/>
    <s v="City Hotel"/>
    <n v="1"/>
  </r>
  <r>
    <x v="6205"/>
    <x v="8"/>
    <s v="CUST_1508"/>
    <n v="1455.4"/>
    <x v="3"/>
    <x v="2"/>
    <s v="Cash"/>
    <s v="Unknown Merchant"/>
    <n v="1"/>
  </r>
  <r>
    <x v="6206"/>
    <x v="8"/>
    <s v="CUST_5458"/>
    <n v="1905.51"/>
    <x v="9"/>
    <x v="0"/>
    <s v="Card"/>
    <s v="Advisory Partners"/>
    <n v="1"/>
  </r>
  <r>
    <x v="6207"/>
    <x v="8"/>
    <s v="CUST_8739"/>
    <n v="1056.44"/>
    <x v="10"/>
    <x v="2"/>
    <s v="Direct Debit"/>
    <s v="Legal Advisors"/>
    <n v="1"/>
  </r>
  <r>
    <x v="6208"/>
    <x v="8"/>
    <s v="CUST_4398"/>
    <n v="1014.4"/>
    <x v="4"/>
    <x v="2"/>
    <s v="Direct Debit"/>
    <s v="Maintenance Services"/>
    <n v="1"/>
  </r>
  <r>
    <x v="6209"/>
    <x v="8"/>
    <s v="CUST_8164"/>
    <n v="1875.55"/>
    <x v="6"/>
    <x v="0"/>
    <s v="Card"/>
    <s v="Advisory Partners"/>
    <n v="1"/>
  </r>
  <r>
    <x v="6210"/>
    <x v="8"/>
    <s v="CUST_7961"/>
    <n v="1345.19"/>
    <x v="2"/>
    <x v="1"/>
    <s v="Card"/>
    <s v="Conference Center"/>
    <n v="1"/>
  </r>
  <r>
    <x v="6211"/>
    <x v="8"/>
    <s v="CUST_3486"/>
    <n v="1315.36"/>
    <x v="8"/>
    <x v="3"/>
    <s v="Card"/>
    <s v="Marketing Agency Ltd"/>
    <n v="1"/>
  </r>
  <r>
    <x v="6212"/>
    <x v="8"/>
    <s v="CUST_8979"/>
    <n v="1749.96"/>
    <x v="1"/>
    <x v="0"/>
    <s v="Card"/>
    <s v="Office Depot"/>
    <n v="1"/>
  </r>
  <r>
    <x v="6213"/>
    <x v="8"/>
    <s v="CUST_1992"/>
    <n v="458.72"/>
    <x v="7"/>
    <x v="0"/>
    <s v="Direct Debit"/>
    <s v="Conference Center"/>
    <n v="1"/>
  </r>
  <r>
    <x v="6214"/>
    <x v="8"/>
    <s v="CUST_6246"/>
    <n v="333.84"/>
    <x v="3"/>
    <x v="1"/>
    <s v="Transfer"/>
    <s v="British Airways"/>
    <n v="1"/>
  </r>
  <r>
    <x v="6215"/>
    <x v="8"/>
    <s v="CUST_5943"/>
    <n v="1382.66"/>
    <x v="3"/>
    <x v="3"/>
    <s v="Card"/>
    <s v="Industrial Supply Co"/>
    <n v="1"/>
  </r>
  <r>
    <x v="6216"/>
    <x v="8"/>
    <s v="CUST_4891"/>
    <n v="713.73"/>
    <x v="2"/>
    <x v="1"/>
    <s v="Direct Debit"/>
    <s v="Power Supply Co"/>
    <n v="1"/>
  </r>
  <r>
    <x v="6217"/>
    <x v="8"/>
    <s v="CUST_3296"/>
    <n v="209.85"/>
    <x v="4"/>
    <x v="0"/>
    <s v="Card"/>
    <s v="Marketing Agency Ltd"/>
    <n v="1"/>
  </r>
  <r>
    <x v="6218"/>
    <x v="8"/>
    <s v="CUST_7048"/>
    <n v="1329.4"/>
    <x v="0"/>
    <x v="0"/>
    <s v="Direct Debit"/>
    <s v="Unknown Merchant"/>
    <n v="1"/>
  </r>
  <r>
    <x v="6219"/>
    <x v="8"/>
    <s v="CUST_4017"/>
    <n v="1678.83"/>
    <x v="10"/>
    <x v="2"/>
    <s v="Transfer"/>
    <s v="Office Depot"/>
    <n v="1"/>
  </r>
  <r>
    <x v="6220"/>
    <x v="8"/>
    <s v="CUST_8229"/>
    <n v="1351.18"/>
    <x v="0"/>
    <x v="2"/>
    <s v="Direct Debit"/>
    <s v="City Hotel"/>
    <n v="1"/>
  </r>
  <r>
    <x v="6221"/>
    <x v="264"/>
    <s v="CUST_8734"/>
    <n v="1934.35"/>
    <x v="0"/>
    <x v="1"/>
    <s v="Direct Debit"/>
    <s v="Maintenance Services"/>
    <n v="1"/>
  </r>
  <r>
    <x v="6222"/>
    <x v="264"/>
    <s v="CUST_6915"/>
    <n v="1037.8699999999999"/>
    <x v="7"/>
    <x v="1"/>
    <s v="Card"/>
    <s v="City Hotel"/>
    <n v="1"/>
  </r>
  <r>
    <x v="6223"/>
    <x v="264"/>
    <s v="CUST_6699"/>
    <n v="481.67"/>
    <x v="6"/>
    <x v="0"/>
    <s v="Card"/>
    <s v="Cloud Services Inc"/>
    <n v="1"/>
  </r>
  <r>
    <x v="6224"/>
    <x v="264"/>
    <s v="CUST_4170"/>
    <n v="392.51"/>
    <x v="5"/>
    <x v="1"/>
    <s v="Cash"/>
    <s v="Legal Advisors"/>
    <n v="1"/>
  </r>
  <r>
    <x v="6225"/>
    <x v="264"/>
    <s v="CUST_6387"/>
    <n v="188.84"/>
    <x v="9"/>
    <x v="2"/>
    <s v="Card"/>
    <s v="City Hotel"/>
    <n v="1"/>
  </r>
  <r>
    <x v="6226"/>
    <x v="264"/>
    <s v="CUST_2927"/>
    <n v="380.46"/>
    <x v="0"/>
    <x v="0"/>
    <s v="Card"/>
    <s v="Marketing Agency Ltd"/>
    <n v="1"/>
  </r>
  <r>
    <x v="6227"/>
    <x v="264"/>
    <s v="CUST_5260"/>
    <n v="52.77"/>
    <x v="1"/>
    <x v="2"/>
    <s v="Card"/>
    <s v="Advisory Partners"/>
    <n v="1"/>
  </r>
  <r>
    <x v="6228"/>
    <x v="264"/>
    <s v="CUST_4642"/>
    <n v="433.89"/>
    <x v="5"/>
    <x v="2"/>
    <s v="Direct Debit"/>
    <s v="Marketing Agency Ltd"/>
    <n v="1"/>
  </r>
  <r>
    <x v="6229"/>
    <x v="264"/>
    <s v="CUST_3600"/>
    <n v="930.95"/>
    <x v="3"/>
    <x v="3"/>
    <s v="Cash"/>
    <s v="Tech Solutions Ltd"/>
    <n v="1"/>
  </r>
  <r>
    <x v="6230"/>
    <x v="264"/>
    <s v="CUST_8674"/>
    <n v="996.51"/>
    <x v="9"/>
    <x v="2"/>
    <s v="Card"/>
    <s v="Unknown Merchant"/>
    <n v="1"/>
  </r>
  <r>
    <x v="6231"/>
    <x v="264"/>
    <s v="CUST_6783"/>
    <n v="899.81"/>
    <x v="3"/>
    <x v="3"/>
    <s v="Transfer"/>
    <s v="City Hotel"/>
    <n v="1"/>
  </r>
  <r>
    <x v="6232"/>
    <x v="264"/>
    <s v="CUST_7003"/>
    <n v="1061.17"/>
    <x v="3"/>
    <x v="2"/>
    <s v="Cash"/>
    <s v="Unknown Merchant"/>
    <n v="1"/>
  </r>
  <r>
    <x v="6233"/>
    <x v="264"/>
    <s v="CUST_9872"/>
    <n v="5308.8"/>
    <x v="2"/>
    <x v="3"/>
    <s v="Transfer"/>
    <s v="British Airways"/>
    <n v="1"/>
  </r>
  <r>
    <x v="6234"/>
    <x v="264"/>
    <s v="CUST_5837"/>
    <n v="1891.16"/>
    <x v="4"/>
    <x v="1"/>
    <s v="Cash"/>
    <s v="Unknown Merchant"/>
    <n v="1"/>
  </r>
  <r>
    <x v="6235"/>
    <x v="264"/>
    <s v="CUST_4158"/>
    <n v="1348.01"/>
    <x v="4"/>
    <x v="0"/>
    <s v="Direct Debit"/>
    <s v="Legal Advisors"/>
    <n v="1"/>
  </r>
  <r>
    <x v="6236"/>
    <x v="264"/>
    <s v="CUST_2847"/>
    <n v="841.22"/>
    <x v="4"/>
    <x v="1"/>
    <s v="Direct Debit"/>
    <s v="British Airways"/>
    <n v="1"/>
  </r>
  <r>
    <x v="6237"/>
    <x v="264"/>
    <s v="CUST_8131"/>
    <n v="1728.3"/>
    <x v="1"/>
    <x v="0"/>
    <s v="Direct Debit"/>
    <s v="Unknown Merchant"/>
    <n v="1"/>
  </r>
  <r>
    <x v="6238"/>
    <x v="264"/>
    <s v="CUST_8151"/>
    <n v="1061.0899999999999"/>
    <x v="5"/>
    <x v="3"/>
    <s v="Cash"/>
    <s v="Tech Solutions Ltd"/>
    <n v="1"/>
  </r>
  <r>
    <x v="6239"/>
    <x v="264"/>
    <s v="CUST_2963"/>
    <n v="506.67"/>
    <x v="4"/>
    <x v="2"/>
    <s v="Card"/>
    <s v="Maintenance Services"/>
    <n v="1"/>
  </r>
  <r>
    <x v="6240"/>
    <x v="264"/>
    <s v="CUST_2224"/>
    <n v="177.16"/>
    <x v="8"/>
    <x v="2"/>
    <s v="Direct Debit"/>
    <s v="Conference Center"/>
    <n v="1"/>
  </r>
  <r>
    <x v="6241"/>
    <x v="264"/>
    <s v="CUST_7902"/>
    <n v="1552.49"/>
    <x v="10"/>
    <x v="0"/>
    <s v="Cash"/>
    <s v="Maintenance Services"/>
    <n v="1"/>
  </r>
  <r>
    <x v="6242"/>
    <x v="264"/>
    <s v="CUST_5018"/>
    <n v="693.43"/>
    <x v="6"/>
    <x v="0"/>
    <s v="Card"/>
    <s v="Stationary World"/>
    <n v="1"/>
  </r>
  <r>
    <x v="6243"/>
    <x v="264"/>
    <s v="CUST_8939"/>
    <n v="703.13"/>
    <x v="1"/>
    <x v="1"/>
    <s v="Cash"/>
    <s v="Stationary World"/>
    <n v="1"/>
  </r>
  <r>
    <x v="6244"/>
    <x v="264"/>
    <s v="CUST_2421"/>
    <n v="1060.19"/>
    <x v="9"/>
    <x v="2"/>
    <s v="Cash"/>
    <s v="Office Depot"/>
    <n v="1"/>
  </r>
  <r>
    <x v="6245"/>
    <x v="264"/>
    <s v="CUST_4932"/>
    <n v="1427.35"/>
    <x v="10"/>
    <x v="3"/>
    <s v="Card"/>
    <s v="Legal Advisors"/>
    <n v="1"/>
  </r>
  <r>
    <x v="6246"/>
    <x v="265"/>
    <s v="CUST_4913"/>
    <n v="1784.7"/>
    <x v="7"/>
    <x v="0"/>
    <s v="Transfer"/>
    <s v="Tech Solutions Ltd"/>
    <n v="1"/>
  </r>
  <r>
    <x v="6247"/>
    <x v="265"/>
    <s v="CUST_4797"/>
    <n v="254.01"/>
    <x v="5"/>
    <x v="1"/>
    <s v="Direct Debit"/>
    <s v="Cloud Services Inc"/>
    <n v="1"/>
  </r>
  <r>
    <x v="6248"/>
    <x v="265"/>
    <s v="CUST_7704"/>
    <n v="749.81"/>
    <x v="1"/>
    <x v="2"/>
    <s v="Cash"/>
    <s v="Legal Advisors"/>
    <n v="1"/>
  </r>
  <r>
    <x v="6249"/>
    <x v="265"/>
    <s v="CUST_7960"/>
    <n v="72.47"/>
    <x v="6"/>
    <x v="0"/>
    <s v="Cash"/>
    <s v="Power Supply Co"/>
    <n v="1"/>
  </r>
  <r>
    <x v="6250"/>
    <x v="265"/>
    <s v="CUST_5278"/>
    <n v="1375.76"/>
    <x v="2"/>
    <x v="2"/>
    <s v="Cash"/>
    <s v="Office Depot"/>
    <n v="1"/>
  </r>
  <r>
    <x v="6251"/>
    <x v="265"/>
    <s v="CUST_8179"/>
    <n v="816.24"/>
    <x v="0"/>
    <x v="0"/>
    <s v="Cash"/>
    <s v="Unknown Merchant"/>
    <n v="1"/>
  </r>
  <r>
    <x v="6252"/>
    <x v="265"/>
    <s v="CUST_5437"/>
    <n v="548.85"/>
    <x v="8"/>
    <x v="2"/>
    <s v="Transfer"/>
    <s v="British Airways"/>
    <n v="1"/>
  </r>
  <r>
    <x v="6253"/>
    <x v="265"/>
    <s v="CUST_8394"/>
    <n v="1994.49"/>
    <x v="3"/>
    <x v="1"/>
    <s v="Cash"/>
    <s v="Conference Center"/>
    <n v="1"/>
  </r>
  <r>
    <x v="6254"/>
    <x v="265"/>
    <s v="CUST_7900"/>
    <n v="985.84"/>
    <x v="9"/>
    <x v="0"/>
    <s v="Transfer"/>
    <s v="Software Vendor"/>
    <n v="1"/>
  </r>
  <r>
    <x v="6255"/>
    <x v="265"/>
    <s v="CUST_1631"/>
    <n v="1590.74"/>
    <x v="7"/>
    <x v="3"/>
    <s v="Card"/>
    <s v="City Hotel"/>
    <n v="1"/>
  </r>
  <r>
    <x v="6256"/>
    <x v="265"/>
    <s v="CUST_8833"/>
    <n v="842.03"/>
    <x v="4"/>
    <x v="2"/>
    <s v="Cash"/>
    <s v="Unknown Merchant"/>
    <n v="1"/>
  </r>
  <r>
    <x v="6257"/>
    <x v="265"/>
    <s v="CUST_2089"/>
    <n v="683.78"/>
    <x v="10"/>
    <x v="1"/>
    <s v="Direct Debit"/>
    <s v="British Airways"/>
    <n v="1"/>
  </r>
  <r>
    <x v="6258"/>
    <x v="265"/>
    <s v="CUST_7416"/>
    <n v="137.93"/>
    <x v="8"/>
    <x v="2"/>
    <s v="Card"/>
    <s v="Power Supply Co"/>
    <n v="1"/>
  </r>
  <r>
    <x v="6259"/>
    <x v="265"/>
    <s v="CUST_6366"/>
    <n v="1041.4000000000001"/>
    <x v="8"/>
    <x v="0"/>
    <s v="Card"/>
    <s v="City Hotel"/>
    <n v="1"/>
  </r>
  <r>
    <x v="6260"/>
    <x v="265"/>
    <s v="CUST_4199"/>
    <n v="168.58"/>
    <x v="0"/>
    <x v="0"/>
    <s v="Direct Debit"/>
    <s v="Conference Center"/>
    <n v="1"/>
  </r>
  <r>
    <x v="6261"/>
    <x v="265"/>
    <s v="CUST_5670"/>
    <n v="1977.66"/>
    <x v="0"/>
    <x v="3"/>
    <s v="Card"/>
    <s v="Cloud Services Inc"/>
    <n v="1"/>
  </r>
  <r>
    <x v="6262"/>
    <x v="265"/>
    <s v="CUST_6296"/>
    <n v="1733.9"/>
    <x v="5"/>
    <x v="0"/>
    <s v="Card"/>
    <s v="Learning Academy"/>
    <n v="1"/>
  </r>
  <r>
    <x v="6263"/>
    <x v="265"/>
    <s v="CUST_6969"/>
    <n v="1512.99"/>
    <x v="7"/>
    <x v="0"/>
    <s v="Cash"/>
    <s v="Conference Center"/>
    <n v="1"/>
  </r>
  <r>
    <x v="6264"/>
    <x v="265"/>
    <s v="CUST_5797"/>
    <n v="1618.13"/>
    <x v="10"/>
    <x v="2"/>
    <s v="Card"/>
    <s v="Unknown Merchant"/>
    <n v="1"/>
  </r>
  <r>
    <x v="6265"/>
    <x v="265"/>
    <s v="CUST_3244"/>
    <n v="1381.48"/>
    <x v="9"/>
    <x v="0"/>
    <s v="Cash"/>
    <s v="Learning Academy"/>
    <n v="1"/>
  </r>
  <r>
    <x v="6266"/>
    <x v="265"/>
    <s v="CUST_1524"/>
    <n v="8357.66"/>
    <x v="3"/>
    <x v="1"/>
    <s v="Transfer"/>
    <s v="Unknown Merchant"/>
    <n v="1"/>
  </r>
  <r>
    <x v="6267"/>
    <x v="265"/>
    <s v="CUST_5886"/>
    <n v="800.76"/>
    <x v="9"/>
    <x v="1"/>
    <s v="Card"/>
    <s v="Cloud Services Inc"/>
    <n v="1"/>
  </r>
  <r>
    <x v="6268"/>
    <x v="265"/>
    <s v="CUST_7249"/>
    <n v="987.39"/>
    <x v="10"/>
    <x v="2"/>
    <s v="Cash"/>
    <s v="City Hotel"/>
    <n v="1"/>
  </r>
  <r>
    <x v="6269"/>
    <x v="265"/>
    <s v="CUST_6559"/>
    <n v="414.69"/>
    <x v="1"/>
    <x v="2"/>
    <s v="Transfer"/>
    <s v="Stationary World"/>
    <n v="1"/>
  </r>
  <r>
    <x v="6270"/>
    <x v="265"/>
    <s v="CUST_7999"/>
    <n v="1846.48"/>
    <x v="1"/>
    <x v="2"/>
    <s v="Card"/>
    <s v="Tech Solutions Ltd"/>
    <n v="1"/>
  </r>
  <r>
    <x v="6271"/>
    <x v="265"/>
    <s v="CUST_8910"/>
    <n v="1861.25"/>
    <x v="8"/>
    <x v="1"/>
    <s v="Transfer"/>
    <s v="Cloud Services Inc"/>
    <n v="1"/>
  </r>
  <r>
    <x v="6272"/>
    <x v="265"/>
    <s v="CUST_7742"/>
    <n v="177.87"/>
    <x v="1"/>
    <x v="3"/>
    <s v="Card"/>
    <s v="Industrial Supply Co"/>
    <n v="1"/>
  </r>
  <r>
    <x v="6273"/>
    <x v="265"/>
    <s v="CUST_2609"/>
    <n v="11056.71"/>
    <x v="8"/>
    <x v="0"/>
    <s v="Cash"/>
    <s v="Tech Solutions Ltd"/>
    <n v="1"/>
  </r>
  <r>
    <x v="6274"/>
    <x v="266"/>
    <s v="CUST_4073"/>
    <n v="584.85"/>
    <x v="6"/>
    <x v="2"/>
    <s v="Card"/>
    <s v="Conference Center"/>
    <n v="1"/>
  </r>
  <r>
    <x v="6275"/>
    <x v="266"/>
    <s v="CUST_9308"/>
    <n v="1060.75"/>
    <x v="3"/>
    <x v="2"/>
    <s v="Direct Debit"/>
    <s v="Office Depot"/>
    <n v="1"/>
  </r>
  <r>
    <x v="6276"/>
    <x v="266"/>
    <s v="CUST_7185"/>
    <n v="245.77"/>
    <x v="9"/>
    <x v="3"/>
    <s v="Card"/>
    <s v="City Hotel"/>
    <n v="1"/>
  </r>
  <r>
    <x v="6277"/>
    <x v="266"/>
    <s v="CUST_6450"/>
    <n v="1156.25"/>
    <x v="1"/>
    <x v="2"/>
    <s v="Cash"/>
    <s v="Unknown Merchant"/>
    <n v="1"/>
  </r>
  <r>
    <x v="6278"/>
    <x v="266"/>
    <s v="CUST_3285"/>
    <n v="352.01"/>
    <x v="8"/>
    <x v="2"/>
    <s v="Direct Debit"/>
    <s v="Maintenance Services"/>
    <n v="1"/>
  </r>
  <r>
    <x v="6279"/>
    <x v="266"/>
    <s v="CUST_6619"/>
    <n v="1730.45"/>
    <x v="10"/>
    <x v="3"/>
    <s v="Transfer"/>
    <s v="Conference Center"/>
    <n v="1"/>
  </r>
  <r>
    <x v="6280"/>
    <x v="266"/>
    <s v="CUST_6498"/>
    <n v="8469.5300000000007"/>
    <x v="8"/>
    <x v="1"/>
    <s v="Direct Debit"/>
    <s v="Maintenance Services"/>
    <n v="1"/>
  </r>
  <r>
    <x v="6281"/>
    <x v="266"/>
    <s v="CUST_6672"/>
    <n v="1913.12"/>
    <x v="7"/>
    <x v="1"/>
    <s v="Card"/>
    <s v="Power Supply Co"/>
    <n v="1"/>
  </r>
  <r>
    <x v="6282"/>
    <x v="266"/>
    <s v="CUST_5396"/>
    <n v="408.11"/>
    <x v="7"/>
    <x v="1"/>
    <s v="Direct Debit"/>
    <s v="Cloud Services Inc"/>
    <n v="1"/>
  </r>
  <r>
    <x v="6283"/>
    <x v="266"/>
    <s v="CUST_5027"/>
    <n v="1313.66"/>
    <x v="0"/>
    <x v="1"/>
    <s v="Transfer"/>
    <s v="Software Vendor"/>
    <n v="1"/>
  </r>
  <r>
    <x v="6284"/>
    <x v="266"/>
    <s v="CUST_4552"/>
    <n v="716.69"/>
    <x v="2"/>
    <x v="1"/>
    <s v="Transfer"/>
    <s v="Power Supply Co"/>
    <n v="1"/>
  </r>
  <r>
    <x v="6285"/>
    <x v="266"/>
    <s v="CUST_3059"/>
    <n v="958.28"/>
    <x v="2"/>
    <x v="0"/>
    <s v="Card"/>
    <s v="Maintenance Services"/>
    <n v="1"/>
  </r>
  <r>
    <x v="6286"/>
    <x v="266"/>
    <s v="CUST_7004"/>
    <n v="1657.72"/>
    <x v="4"/>
    <x v="0"/>
    <s v="Card"/>
    <s v="Software Vendor"/>
    <n v="1"/>
  </r>
  <r>
    <x v="6287"/>
    <x v="266"/>
    <s v="CUST_4924"/>
    <n v="303.74"/>
    <x v="5"/>
    <x v="3"/>
    <s v="Card"/>
    <s v="British Airways"/>
    <n v="1"/>
  </r>
  <r>
    <x v="6288"/>
    <x v="266"/>
    <s v="CUST_3508"/>
    <n v="9744.64"/>
    <x v="8"/>
    <x v="2"/>
    <s v="Card"/>
    <s v="Conference Center"/>
    <n v="1"/>
  </r>
  <r>
    <x v="6289"/>
    <x v="266"/>
    <s v="CUST_8054"/>
    <n v="1333.22"/>
    <x v="1"/>
    <x v="3"/>
    <s v="Cash"/>
    <s v="Conference Center"/>
    <n v="1"/>
  </r>
  <r>
    <x v="6290"/>
    <x v="266"/>
    <s v="CUST_1501"/>
    <n v="1467.02"/>
    <x v="3"/>
    <x v="1"/>
    <s v="Card"/>
    <s v="British Airways"/>
    <n v="1"/>
  </r>
  <r>
    <x v="6291"/>
    <x v="266"/>
    <s v="CUST_3971"/>
    <n v="1634.13"/>
    <x v="1"/>
    <x v="1"/>
    <s v="Direct Debit"/>
    <s v="Advisory Partners"/>
    <n v="1"/>
  </r>
  <r>
    <x v="6292"/>
    <x v="266"/>
    <s v="CUST_1391"/>
    <n v="980.46"/>
    <x v="1"/>
    <x v="2"/>
    <s v="Card"/>
    <s v="Cloud Services Inc"/>
    <n v="1"/>
  </r>
  <r>
    <x v="6293"/>
    <x v="266"/>
    <s v="CUST_3580"/>
    <n v="1107.6400000000001"/>
    <x v="6"/>
    <x v="2"/>
    <s v="Direct Debit"/>
    <s v="Software Vendor"/>
    <n v="1"/>
  </r>
  <r>
    <x v="6294"/>
    <x v="266"/>
    <s v="CUST_7411"/>
    <n v="873.74"/>
    <x v="9"/>
    <x v="2"/>
    <s v="Cash"/>
    <s v="Software Vendor"/>
    <n v="1"/>
  </r>
  <r>
    <x v="6295"/>
    <x v="266"/>
    <s v="CUST_1636"/>
    <n v="62.44"/>
    <x v="7"/>
    <x v="3"/>
    <s v="Transfer"/>
    <s v="Industrial Supply Co"/>
    <n v="1"/>
  </r>
  <r>
    <x v="6296"/>
    <x v="266"/>
    <s v="CUST_4688"/>
    <n v="1358.94"/>
    <x v="2"/>
    <x v="0"/>
    <s v="Transfer"/>
    <s v="Unknown Merchant"/>
    <n v="1"/>
  </r>
  <r>
    <x v="6297"/>
    <x v="266"/>
    <s v="CUST_5062"/>
    <n v="959.87"/>
    <x v="6"/>
    <x v="0"/>
    <s v="Cash"/>
    <s v="Legal Advisors"/>
    <n v="1"/>
  </r>
  <r>
    <x v="6298"/>
    <x v="267"/>
    <s v="CUST_9120"/>
    <n v="316.31"/>
    <x v="0"/>
    <x v="1"/>
    <s v="Direct Debit"/>
    <s v="Power Supply Co"/>
    <n v="1"/>
  </r>
  <r>
    <x v="6299"/>
    <x v="267"/>
    <s v="CUST_3396"/>
    <n v="1981.82"/>
    <x v="2"/>
    <x v="2"/>
    <s v="Cash"/>
    <s v="Unknown Merchant"/>
    <n v="1"/>
  </r>
  <r>
    <x v="6300"/>
    <x v="267"/>
    <s v="CUST_5293"/>
    <n v="1678.01"/>
    <x v="0"/>
    <x v="0"/>
    <s v="Transfer"/>
    <s v="Conference Center"/>
    <n v="1"/>
  </r>
  <r>
    <x v="6301"/>
    <x v="267"/>
    <s v="CUST_6995"/>
    <n v="1838.73"/>
    <x v="1"/>
    <x v="3"/>
    <s v="Transfer"/>
    <s v="Conference Center"/>
    <n v="1"/>
  </r>
  <r>
    <x v="6302"/>
    <x v="267"/>
    <s v="CUST_9319"/>
    <n v="16662.939999999999"/>
    <x v="8"/>
    <x v="0"/>
    <s v="Cash"/>
    <s v="Tech Solutions Ltd"/>
    <n v="1"/>
  </r>
  <r>
    <x v="6303"/>
    <x v="267"/>
    <s v="CUST_3575"/>
    <n v="145.07"/>
    <x v="4"/>
    <x v="3"/>
    <s v="Cash"/>
    <s v="Legal Advisors"/>
    <n v="1"/>
  </r>
  <r>
    <x v="6304"/>
    <x v="267"/>
    <s v="CUST_3261"/>
    <n v="497.6"/>
    <x v="6"/>
    <x v="2"/>
    <s v="Transfer"/>
    <s v="Unknown Merchant"/>
    <n v="1"/>
  </r>
  <r>
    <x v="6305"/>
    <x v="267"/>
    <s v="CUST_7768"/>
    <n v="1100.8"/>
    <x v="4"/>
    <x v="0"/>
    <s v="Transfer"/>
    <s v="Maintenance Services"/>
    <n v="1"/>
  </r>
  <r>
    <x v="6306"/>
    <x v="267"/>
    <s v="CUST_3706"/>
    <n v="979.01"/>
    <x v="4"/>
    <x v="1"/>
    <s v="Direct Debit"/>
    <s v="Cloud Services Inc"/>
    <n v="1"/>
  </r>
  <r>
    <x v="6307"/>
    <x v="267"/>
    <s v="CUST_2465"/>
    <n v="320.36"/>
    <x v="1"/>
    <x v="2"/>
    <s v="Cash"/>
    <s v="Legal Advisors"/>
    <n v="1"/>
  </r>
  <r>
    <x v="6308"/>
    <x v="267"/>
    <s v="CUST_1815"/>
    <n v="1450.91"/>
    <x v="0"/>
    <x v="2"/>
    <s v="Transfer"/>
    <s v="Advisory Partners"/>
    <n v="1"/>
  </r>
  <r>
    <x v="6309"/>
    <x v="267"/>
    <s v="CUST_7795"/>
    <n v="216.57"/>
    <x v="4"/>
    <x v="1"/>
    <s v="Direct Debit"/>
    <s v="Learning Academy"/>
    <n v="1"/>
  </r>
  <r>
    <x v="6310"/>
    <x v="267"/>
    <s v="CUST_7964"/>
    <n v="202.16"/>
    <x v="0"/>
    <x v="2"/>
    <s v="Card"/>
    <s v="Stationary World"/>
    <n v="1"/>
  </r>
  <r>
    <x v="6311"/>
    <x v="267"/>
    <s v="CUST_4407"/>
    <n v="1712.38"/>
    <x v="7"/>
    <x v="0"/>
    <s v="Direct Debit"/>
    <s v="Industrial Supply Co"/>
    <n v="1"/>
  </r>
  <r>
    <x v="6312"/>
    <x v="267"/>
    <s v="CUST_8718"/>
    <n v="519.82000000000005"/>
    <x v="0"/>
    <x v="0"/>
    <s v="Cash"/>
    <s v="Maintenance Services"/>
    <n v="1"/>
  </r>
  <r>
    <x v="6313"/>
    <x v="267"/>
    <s v="CUST_1148"/>
    <n v="654.76"/>
    <x v="8"/>
    <x v="0"/>
    <s v="Cash"/>
    <s v="Advisory Partners"/>
    <n v="1"/>
  </r>
  <r>
    <x v="6314"/>
    <x v="267"/>
    <s v="CUST_5264"/>
    <n v="783.62"/>
    <x v="4"/>
    <x v="3"/>
    <s v="Card"/>
    <s v="Maintenance Services"/>
    <n v="1"/>
  </r>
  <r>
    <x v="6315"/>
    <x v="267"/>
    <s v="CUST_9699"/>
    <n v="1038.3800000000001"/>
    <x v="0"/>
    <x v="0"/>
    <s v="Card"/>
    <s v="Tech Solutions Ltd"/>
    <n v="1"/>
  </r>
  <r>
    <x v="6316"/>
    <x v="267"/>
    <s v="CUST_4196"/>
    <n v="144.91"/>
    <x v="1"/>
    <x v="2"/>
    <s v="Card"/>
    <s v="Unknown Merchant"/>
    <n v="1"/>
  </r>
  <r>
    <x v="6317"/>
    <x v="267"/>
    <s v="CUST_9661"/>
    <n v="1014.96"/>
    <x v="6"/>
    <x v="1"/>
    <s v="Direct Debit"/>
    <s v="Power Supply Co"/>
    <n v="1"/>
  </r>
  <r>
    <x v="6318"/>
    <x v="267"/>
    <s v="CUST_7680"/>
    <n v="430.19"/>
    <x v="6"/>
    <x v="0"/>
    <s v="Card"/>
    <s v="Industrial Supply Co"/>
    <n v="1"/>
  </r>
  <r>
    <x v="6319"/>
    <x v="267"/>
    <s v="CUST_7351"/>
    <n v="8275.74"/>
    <x v="6"/>
    <x v="2"/>
    <s v="Direct Debit"/>
    <s v="Software Vendor"/>
    <n v="1"/>
  </r>
  <r>
    <x v="6320"/>
    <x v="267"/>
    <s v="CUST_5799"/>
    <n v="902.23"/>
    <x v="7"/>
    <x v="0"/>
    <s v="Direct Debit"/>
    <s v="Stationary World"/>
    <n v="1"/>
  </r>
  <r>
    <x v="6321"/>
    <x v="268"/>
    <s v="CUST_1512"/>
    <n v="1820.26"/>
    <x v="1"/>
    <x v="0"/>
    <s v="Cash"/>
    <s v="Cloud Services Inc"/>
    <n v="1"/>
  </r>
  <r>
    <x v="6322"/>
    <x v="268"/>
    <s v="CUST_3782"/>
    <n v="1580.02"/>
    <x v="0"/>
    <x v="1"/>
    <s v="Card"/>
    <s v="British Airways"/>
    <n v="1"/>
  </r>
  <r>
    <x v="6323"/>
    <x v="268"/>
    <s v="CUST_5324"/>
    <n v="1977.84"/>
    <x v="3"/>
    <x v="0"/>
    <s v="Card"/>
    <s v="Cloud Services Inc"/>
    <n v="1"/>
  </r>
  <r>
    <x v="6324"/>
    <x v="268"/>
    <s v="CUST_5107"/>
    <n v="1096.33"/>
    <x v="4"/>
    <x v="1"/>
    <s v="Card"/>
    <s v="Software Vendor"/>
    <n v="1"/>
  </r>
  <r>
    <x v="6325"/>
    <x v="268"/>
    <s v="CUST_3353"/>
    <n v="297.24"/>
    <x v="5"/>
    <x v="1"/>
    <s v="Direct Debit"/>
    <s v="British Airways"/>
    <n v="1"/>
  </r>
  <r>
    <x v="6326"/>
    <x v="268"/>
    <s v="CUST_5904"/>
    <n v="760.13"/>
    <x v="7"/>
    <x v="3"/>
    <s v="Cash"/>
    <s v="Maintenance Services"/>
    <n v="1"/>
  </r>
  <r>
    <x v="6327"/>
    <x v="268"/>
    <s v="CUST_3014"/>
    <n v="932.39"/>
    <x v="6"/>
    <x v="3"/>
    <s v="Direct Debit"/>
    <s v="Cloud Services Inc"/>
    <n v="1"/>
  </r>
  <r>
    <x v="6328"/>
    <x v="268"/>
    <s v="CUST_5669"/>
    <n v="326.94"/>
    <x v="6"/>
    <x v="0"/>
    <s v="Transfer"/>
    <s v="Industrial Supply Co"/>
    <n v="1"/>
  </r>
  <r>
    <x v="6329"/>
    <x v="268"/>
    <s v="CUST_3819"/>
    <n v="250.45"/>
    <x v="6"/>
    <x v="2"/>
    <s v="Cash"/>
    <s v="Power Supply Co"/>
    <n v="1"/>
  </r>
  <r>
    <x v="6330"/>
    <x v="268"/>
    <s v="CUST_9328"/>
    <n v="1962.05"/>
    <x v="5"/>
    <x v="2"/>
    <s v="Transfer"/>
    <s v="Stationary World"/>
    <n v="1"/>
  </r>
  <r>
    <x v="6331"/>
    <x v="268"/>
    <s v="CUST_4612"/>
    <n v="1315.62"/>
    <x v="0"/>
    <x v="1"/>
    <s v="Direct Debit"/>
    <s v="Software Vendor"/>
    <n v="1"/>
  </r>
  <r>
    <x v="6332"/>
    <x v="268"/>
    <s v="CUST_2773"/>
    <n v="707.81"/>
    <x v="9"/>
    <x v="2"/>
    <s v="Cash"/>
    <s v="Tech Solutions Ltd"/>
    <n v="1"/>
  </r>
  <r>
    <x v="6333"/>
    <x v="268"/>
    <s v="CUST_3939"/>
    <n v="1493.29"/>
    <x v="3"/>
    <x v="3"/>
    <s v="Transfer"/>
    <s v="Office Depot"/>
    <n v="1"/>
  </r>
  <r>
    <x v="6334"/>
    <x v="268"/>
    <s v="CUST_1615"/>
    <n v="1468.25"/>
    <x v="6"/>
    <x v="1"/>
    <s v="Direct Debit"/>
    <s v="Conference Center"/>
    <n v="1"/>
  </r>
  <r>
    <x v="6335"/>
    <x v="268"/>
    <s v="CUST_7749"/>
    <n v="198.5"/>
    <x v="1"/>
    <x v="1"/>
    <s v="Transfer"/>
    <s v="Tech Solutions Ltd"/>
    <n v="1"/>
  </r>
  <r>
    <x v="6336"/>
    <x v="268"/>
    <s v="CUST_2649"/>
    <n v="590.72"/>
    <x v="8"/>
    <x v="0"/>
    <s v="Direct Debit"/>
    <s v="Maintenance Services"/>
    <n v="1"/>
  </r>
  <r>
    <x v="6337"/>
    <x v="268"/>
    <s v="CUST_1105"/>
    <n v="390.73"/>
    <x v="4"/>
    <x v="3"/>
    <s v="Cash"/>
    <s v="Legal Advisors"/>
    <n v="1"/>
  </r>
  <r>
    <x v="6338"/>
    <x v="268"/>
    <s v="CUST_1298"/>
    <n v="324.13"/>
    <x v="9"/>
    <x v="3"/>
    <s v="Card"/>
    <s v="Maintenance Services"/>
    <n v="1"/>
  </r>
  <r>
    <x v="6339"/>
    <x v="268"/>
    <s v="CUST_6404"/>
    <n v="688.28"/>
    <x v="3"/>
    <x v="0"/>
    <s v="Direct Debit"/>
    <s v="British Airways"/>
    <n v="1"/>
  </r>
  <r>
    <x v="6340"/>
    <x v="268"/>
    <s v="CUST_2195"/>
    <n v="277.92"/>
    <x v="1"/>
    <x v="3"/>
    <s v="Transfer"/>
    <s v="Stationary World"/>
    <n v="1"/>
  </r>
  <r>
    <x v="6341"/>
    <x v="268"/>
    <s v="CUST_5302"/>
    <n v="724.57"/>
    <x v="0"/>
    <x v="2"/>
    <s v="Card"/>
    <s v="Marketing Agency Ltd"/>
    <n v="1"/>
  </r>
  <r>
    <x v="6342"/>
    <x v="268"/>
    <s v="CUST_2473"/>
    <n v="1747.36"/>
    <x v="1"/>
    <x v="2"/>
    <s v="Card"/>
    <s v="Learning Academy"/>
    <n v="1"/>
  </r>
  <r>
    <x v="6343"/>
    <x v="268"/>
    <s v="CUST_5419"/>
    <n v="1876.82"/>
    <x v="4"/>
    <x v="1"/>
    <s v="Direct Debit"/>
    <s v="City Hotel"/>
    <n v="1"/>
  </r>
  <r>
    <x v="6344"/>
    <x v="269"/>
    <s v="CUST_3558"/>
    <n v="616.63"/>
    <x v="3"/>
    <x v="3"/>
    <s v="Card"/>
    <s v="Industrial Supply Co"/>
    <n v="1"/>
  </r>
  <r>
    <x v="6345"/>
    <x v="269"/>
    <s v="CUST_7731"/>
    <n v="1352.11"/>
    <x v="5"/>
    <x v="0"/>
    <s v="Direct Debit"/>
    <s v="Cloud Services Inc"/>
    <n v="1"/>
  </r>
  <r>
    <x v="6346"/>
    <x v="269"/>
    <s v="CUST_3421"/>
    <n v="775.31"/>
    <x v="8"/>
    <x v="2"/>
    <s v="Direct Debit"/>
    <s v="Cloud Services Inc"/>
    <n v="1"/>
  </r>
  <r>
    <x v="6347"/>
    <x v="269"/>
    <s v="CUST_6897"/>
    <n v="1800.1"/>
    <x v="2"/>
    <x v="1"/>
    <s v="Transfer"/>
    <s v="Power Supply Co"/>
    <n v="1"/>
  </r>
  <r>
    <x v="6348"/>
    <x v="269"/>
    <s v="CUST_7638"/>
    <n v="857.56"/>
    <x v="9"/>
    <x v="2"/>
    <s v="Direct Debit"/>
    <s v="Unknown Merchant"/>
    <n v="1"/>
  </r>
  <r>
    <x v="6349"/>
    <x v="269"/>
    <s v="CUST_6565"/>
    <n v="14679.6"/>
    <x v="4"/>
    <x v="0"/>
    <s v="Cash"/>
    <s v="Industrial Supply Co"/>
    <n v="1"/>
  </r>
  <r>
    <x v="6350"/>
    <x v="269"/>
    <s v="CUST_5958"/>
    <n v="809.18"/>
    <x v="3"/>
    <x v="0"/>
    <s v="Transfer"/>
    <s v="Legal Advisors"/>
    <n v="1"/>
  </r>
  <r>
    <x v="6351"/>
    <x v="269"/>
    <s v="CUST_4638"/>
    <n v="17064.830000000002"/>
    <x v="4"/>
    <x v="1"/>
    <s v="Transfer"/>
    <s v="Tech Solutions Ltd"/>
    <n v="1"/>
  </r>
  <r>
    <x v="6352"/>
    <x v="269"/>
    <s v="CUST_1999"/>
    <n v="5236.1000000000004"/>
    <x v="10"/>
    <x v="3"/>
    <s v="Direct Debit"/>
    <s v="Office Depot"/>
    <n v="1"/>
  </r>
  <r>
    <x v="6353"/>
    <x v="269"/>
    <s v="CUST_5937"/>
    <n v="721.61"/>
    <x v="9"/>
    <x v="1"/>
    <s v="Direct Debit"/>
    <s v="Stationary World"/>
    <n v="1"/>
  </r>
  <r>
    <x v="6354"/>
    <x v="269"/>
    <s v="CUST_2987"/>
    <n v="1899.5"/>
    <x v="5"/>
    <x v="1"/>
    <s v="Cash"/>
    <s v="Cloud Services Inc"/>
    <n v="1"/>
  </r>
  <r>
    <x v="6355"/>
    <x v="269"/>
    <s v="CUST_9558"/>
    <n v="69.5"/>
    <x v="7"/>
    <x v="3"/>
    <s v="Card"/>
    <s v="Tech Solutions Ltd"/>
    <n v="1"/>
  </r>
  <r>
    <x v="6356"/>
    <x v="269"/>
    <s v="CUST_7763"/>
    <n v="158.68"/>
    <x v="8"/>
    <x v="0"/>
    <s v="Direct Debit"/>
    <s v="Industrial Supply Co"/>
    <n v="1"/>
  </r>
  <r>
    <x v="6357"/>
    <x v="269"/>
    <s v="CUST_1564"/>
    <n v="836.75"/>
    <x v="2"/>
    <x v="0"/>
    <s v="Transfer"/>
    <s v="Conference Center"/>
    <n v="1"/>
  </r>
  <r>
    <x v="6358"/>
    <x v="269"/>
    <s v="CUST_2392"/>
    <n v="9991.4699999999993"/>
    <x v="4"/>
    <x v="0"/>
    <s v="Direct Debit"/>
    <s v="Tech Solutions Ltd"/>
    <n v="1"/>
  </r>
  <r>
    <x v="6359"/>
    <x v="269"/>
    <s v="CUST_9445"/>
    <n v="1512.22"/>
    <x v="1"/>
    <x v="0"/>
    <s v="Cash"/>
    <s v="Cloud Services Inc"/>
    <n v="1"/>
  </r>
  <r>
    <x v="6360"/>
    <x v="269"/>
    <s v="CUST_7007"/>
    <n v="1947.71"/>
    <x v="5"/>
    <x v="0"/>
    <s v="Transfer"/>
    <s v="City Hotel"/>
    <n v="1"/>
  </r>
  <r>
    <x v="6361"/>
    <x v="269"/>
    <s v="CUST_4718"/>
    <n v="553.20000000000005"/>
    <x v="4"/>
    <x v="3"/>
    <s v="Card"/>
    <s v="Software Vendor"/>
    <n v="1"/>
  </r>
  <r>
    <x v="6362"/>
    <x v="269"/>
    <s v="CUST_7905"/>
    <n v="1038.67"/>
    <x v="10"/>
    <x v="2"/>
    <s v="Direct Debit"/>
    <s v="Stationary World"/>
    <n v="1"/>
  </r>
  <r>
    <x v="6363"/>
    <x v="269"/>
    <s v="CUST_9674"/>
    <n v="10016.129999999999"/>
    <x v="6"/>
    <x v="1"/>
    <s v="Direct Debit"/>
    <s v="Industrial Supply Co"/>
    <n v="1"/>
  </r>
  <r>
    <x v="6364"/>
    <x v="21"/>
    <s v="CUST_7833"/>
    <n v="1957.4"/>
    <x v="8"/>
    <x v="3"/>
    <s v="Card"/>
    <s v="Learning Academy"/>
    <n v="1"/>
  </r>
  <r>
    <x v="6365"/>
    <x v="21"/>
    <s v="CUST_6645"/>
    <n v="100.81"/>
    <x v="5"/>
    <x v="1"/>
    <s v="Direct Debit"/>
    <s v="Advisory Partners"/>
    <n v="1"/>
  </r>
  <r>
    <x v="6366"/>
    <x v="21"/>
    <s v="CUST_7970"/>
    <n v="767.68"/>
    <x v="0"/>
    <x v="1"/>
    <s v="Cash"/>
    <s v="Marketing Agency Ltd"/>
    <n v="1"/>
  </r>
  <r>
    <x v="6367"/>
    <x v="21"/>
    <s v="CUST_5178"/>
    <n v="473.97"/>
    <x v="1"/>
    <x v="2"/>
    <s v="Direct Debit"/>
    <s v="Learning Academy"/>
    <n v="1"/>
  </r>
  <r>
    <x v="6368"/>
    <x v="21"/>
    <s v="CUST_2946"/>
    <n v="565.67999999999995"/>
    <x v="6"/>
    <x v="3"/>
    <s v="Card"/>
    <s v="Unknown Merchant"/>
    <n v="1"/>
  </r>
  <r>
    <x v="6369"/>
    <x v="21"/>
    <s v="CUST_5559"/>
    <n v="1169.02"/>
    <x v="5"/>
    <x v="0"/>
    <s v="Cash"/>
    <s v="Power Supply Co"/>
    <n v="1"/>
  </r>
  <r>
    <x v="6370"/>
    <x v="21"/>
    <s v="CUST_7837"/>
    <n v="1658.53"/>
    <x v="3"/>
    <x v="0"/>
    <s v="Card"/>
    <s v="Tech Solutions Ltd"/>
    <n v="1"/>
  </r>
  <r>
    <x v="6371"/>
    <x v="21"/>
    <s v="CUST_2262"/>
    <n v="1085.18"/>
    <x v="8"/>
    <x v="1"/>
    <s v="Direct Debit"/>
    <s v="Software Vendor"/>
    <n v="1"/>
  </r>
  <r>
    <x v="6372"/>
    <x v="21"/>
    <s v="CUST_9615"/>
    <n v="165.27"/>
    <x v="9"/>
    <x v="1"/>
    <s v="Card"/>
    <s v="Tech Solutions Ltd"/>
    <n v="1"/>
  </r>
  <r>
    <x v="6373"/>
    <x v="21"/>
    <s v="CUST_4580"/>
    <n v="1725.99"/>
    <x v="4"/>
    <x v="0"/>
    <s v="Transfer"/>
    <s v="British Airways"/>
    <n v="1"/>
  </r>
  <r>
    <x v="6374"/>
    <x v="21"/>
    <s v="CUST_5232"/>
    <n v="290.70999999999998"/>
    <x v="9"/>
    <x v="2"/>
    <s v="Cash"/>
    <s v="Office Depot"/>
    <n v="1"/>
  </r>
  <r>
    <x v="6375"/>
    <x v="21"/>
    <s v="CUST_1615"/>
    <n v="784.59"/>
    <x v="8"/>
    <x v="3"/>
    <s v="Cash"/>
    <s v="Unknown Merchant"/>
    <n v="1"/>
  </r>
  <r>
    <x v="6376"/>
    <x v="21"/>
    <s v="CUST_9543"/>
    <n v="1398.98"/>
    <x v="3"/>
    <x v="2"/>
    <s v="Cash"/>
    <s v="Stationary World"/>
    <n v="1"/>
  </r>
  <r>
    <x v="6377"/>
    <x v="21"/>
    <s v="CUST_1989"/>
    <n v="1250.53"/>
    <x v="3"/>
    <x v="3"/>
    <s v="Transfer"/>
    <s v="Tech Solutions Ltd"/>
    <n v="1"/>
  </r>
  <r>
    <x v="6378"/>
    <x v="21"/>
    <s v="CUST_6362"/>
    <n v="407.84"/>
    <x v="4"/>
    <x v="0"/>
    <s v="Direct Debit"/>
    <s v="Office Depot"/>
    <n v="1"/>
  </r>
  <r>
    <x v="6379"/>
    <x v="21"/>
    <s v="CUST_5491"/>
    <n v="159.84"/>
    <x v="10"/>
    <x v="3"/>
    <s v="Cash"/>
    <s v="Learning Academy"/>
    <n v="1"/>
  </r>
  <r>
    <x v="6380"/>
    <x v="21"/>
    <s v="CUST_8605"/>
    <n v="499.91"/>
    <x v="9"/>
    <x v="2"/>
    <s v="Card"/>
    <s v="Advisory Partners"/>
    <n v="1"/>
  </r>
  <r>
    <x v="6381"/>
    <x v="21"/>
    <s v="CUST_9795"/>
    <n v="1453.18"/>
    <x v="1"/>
    <x v="2"/>
    <s v="Card"/>
    <s v="British Airways"/>
    <n v="1"/>
  </r>
  <r>
    <x v="6382"/>
    <x v="21"/>
    <s v="CUST_7330"/>
    <n v="1915.96"/>
    <x v="8"/>
    <x v="1"/>
    <s v="Cash"/>
    <s v="Power Supply Co"/>
    <n v="1"/>
  </r>
  <r>
    <x v="6383"/>
    <x v="21"/>
    <s v="CUST_2538"/>
    <n v="56.66"/>
    <x v="8"/>
    <x v="0"/>
    <s v="Cash"/>
    <s v="Learning Academy"/>
    <n v="1"/>
  </r>
  <r>
    <x v="6384"/>
    <x v="21"/>
    <s v="CUST_9620"/>
    <n v="159.94"/>
    <x v="0"/>
    <x v="2"/>
    <s v="Transfer"/>
    <s v="Conference Center"/>
    <n v="1"/>
  </r>
  <r>
    <x v="6385"/>
    <x v="270"/>
    <s v="CUST_1225"/>
    <n v="857.01"/>
    <x v="5"/>
    <x v="3"/>
    <s v="Direct Debit"/>
    <s v="Office Depot"/>
    <n v="1"/>
  </r>
  <r>
    <x v="6386"/>
    <x v="270"/>
    <s v="CUST_8683"/>
    <n v="549.11"/>
    <x v="0"/>
    <x v="0"/>
    <s v="Card"/>
    <s v="Learning Academy"/>
    <n v="1"/>
  </r>
  <r>
    <x v="6387"/>
    <x v="270"/>
    <s v="CUST_8312"/>
    <n v="1008.45"/>
    <x v="1"/>
    <x v="3"/>
    <s v="Transfer"/>
    <s v="Software Vendor"/>
    <n v="1"/>
  </r>
  <r>
    <x v="6388"/>
    <x v="270"/>
    <s v="CUST_9175"/>
    <n v="336.3"/>
    <x v="1"/>
    <x v="0"/>
    <s v="Transfer"/>
    <s v="Learning Academy"/>
    <n v="1"/>
  </r>
  <r>
    <x v="6389"/>
    <x v="270"/>
    <s v="CUST_8863"/>
    <n v="1365.78"/>
    <x v="0"/>
    <x v="0"/>
    <s v="Cash"/>
    <s v="Software Vendor"/>
    <n v="1"/>
  </r>
  <r>
    <x v="6390"/>
    <x v="270"/>
    <s v="CUST_4719"/>
    <n v="65.23"/>
    <x v="6"/>
    <x v="2"/>
    <s v="Transfer"/>
    <s v="Legal Advisors"/>
    <n v="1"/>
  </r>
  <r>
    <x v="6391"/>
    <x v="270"/>
    <s v="CUST_9820"/>
    <n v="1835.3"/>
    <x v="6"/>
    <x v="1"/>
    <s v="Card"/>
    <s v="Cloud Services Inc"/>
    <n v="1"/>
  </r>
  <r>
    <x v="6392"/>
    <x v="270"/>
    <s v="CUST_1009"/>
    <n v="272.77999999999997"/>
    <x v="5"/>
    <x v="2"/>
    <s v="Cash"/>
    <s v="Maintenance Services"/>
    <n v="1"/>
  </r>
  <r>
    <x v="6393"/>
    <x v="270"/>
    <s v="CUST_7813"/>
    <n v="1964.29"/>
    <x v="10"/>
    <x v="0"/>
    <s v="Cash"/>
    <s v="Unknown Merchant"/>
    <n v="1"/>
  </r>
  <r>
    <x v="6394"/>
    <x v="270"/>
    <s v="CUST_9789"/>
    <n v="100.51"/>
    <x v="0"/>
    <x v="3"/>
    <s v="Cash"/>
    <s v="Learning Academy"/>
    <n v="1"/>
  </r>
  <r>
    <x v="6395"/>
    <x v="270"/>
    <s v="CUST_3161"/>
    <n v="746.69"/>
    <x v="6"/>
    <x v="1"/>
    <s v="Direct Debit"/>
    <s v="Legal Advisors"/>
    <n v="1"/>
  </r>
  <r>
    <x v="6396"/>
    <x v="270"/>
    <s v="CUST_7623"/>
    <n v="11561.87"/>
    <x v="0"/>
    <x v="2"/>
    <s v="Cash"/>
    <s v="Marketing Agency Ltd"/>
    <n v="1"/>
  </r>
  <r>
    <x v="6397"/>
    <x v="270"/>
    <s v="CUST_8833"/>
    <n v="196.84"/>
    <x v="0"/>
    <x v="0"/>
    <s v="Cash"/>
    <s v="Power Supply Co"/>
    <n v="1"/>
  </r>
  <r>
    <x v="6398"/>
    <x v="270"/>
    <s v="CUST_3598"/>
    <n v="1834.53"/>
    <x v="8"/>
    <x v="3"/>
    <s v="Direct Debit"/>
    <s v="Maintenance Services"/>
    <n v="1"/>
  </r>
  <r>
    <x v="6399"/>
    <x v="270"/>
    <s v="CUST_1378"/>
    <n v="975.32"/>
    <x v="3"/>
    <x v="1"/>
    <s v="Card"/>
    <s v="Stationary World"/>
    <n v="1"/>
  </r>
  <r>
    <x v="6400"/>
    <x v="270"/>
    <s v="CUST_1546"/>
    <n v="277.56"/>
    <x v="4"/>
    <x v="2"/>
    <s v="Transfer"/>
    <s v="Unknown Merchant"/>
    <n v="1"/>
  </r>
  <r>
    <x v="6401"/>
    <x v="270"/>
    <s v="CUST_1012"/>
    <n v="408.92"/>
    <x v="4"/>
    <x v="2"/>
    <s v="Card"/>
    <s v="Learning Academy"/>
    <n v="1"/>
  </r>
  <r>
    <x v="6402"/>
    <x v="270"/>
    <s v="CUST_4862"/>
    <n v="1066.0999999999999"/>
    <x v="6"/>
    <x v="0"/>
    <s v="Cash"/>
    <s v="Tech Solutions Ltd"/>
    <n v="1"/>
  </r>
  <r>
    <x v="6403"/>
    <x v="270"/>
    <s v="CUST_7461"/>
    <n v="942.88"/>
    <x v="7"/>
    <x v="1"/>
    <s v="Transfer"/>
    <s v="Cloud Services Inc"/>
    <n v="1"/>
  </r>
  <r>
    <x v="6404"/>
    <x v="270"/>
    <s v="CUST_7302"/>
    <n v="295.74"/>
    <x v="2"/>
    <x v="2"/>
    <s v="Direct Debit"/>
    <s v="Office Depot"/>
    <n v="1"/>
  </r>
  <r>
    <x v="6405"/>
    <x v="270"/>
    <s v="CUST_6166"/>
    <n v="1372.41"/>
    <x v="2"/>
    <x v="3"/>
    <s v="Transfer"/>
    <s v="Legal Advisors"/>
    <n v="1"/>
  </r>
  <r>
    <x v="6406"/>
    <x v="270"/>
    <s v="CUST_8464"/>
    <n v="1236.71"/>
    <x v="8"/>
    <x v="3"/>
    <s v="Card"/>
    <s v="British Airways"/>
    <n v="1"/>
  </r>
  <r>
    <x v="6407"/>
    <x v="270"/>
    <s v="CUST_9663"/>
    <n v="719.03"/>
    <x v="3"/>
    <x v="3"/>
    <s v="Transfer"/>
    <s v="Industrial Supply Co"/>
    <n v="1"/>
  </r>
  <r>
    <x v="6408"/>
    <x v="270"/>
    <s v="CUST_3328"/>
    <n v="1398.74"/>
    <x v="5"/>
    <x v="1"/>
    <s v="Card"/>
    <s v="Unknown Merchant"/>
    <n v="1"/>
  </r>
  <r>
    <x v="6409"/>
    <x v="270"/>
    <s v="CUST_1646"/>
    <n v="1900.64"/>
    <x v="7"/>
    <x v="1"/>
    <s v="Direct Debit"/>
    <s v="Cloud Services Inc"/>
    <n v="1"/>
  </r>
  <r>
    <x v="6410"/>
    <x v="270"/>
    <s v="CUST_2437"/>
    <n v="1465.03"/>
    <x v="7"/>
    <x v="3"/>
    <s v="Card"/>
    <s v="Learning Academy"/>
    <n v="1"/>
  </r>
  <r>
    <x v="6411"/>
    <x v="270"/>
    <s v="CUST_7334"/>
    <n v="862.64"/>
    <x v="4"/>
    <x v="3"/>
    <s v="Card"/>
    <s v="Unknown Merchant"/>
    <n v="1"/>
  </r>
  <r>
    <x v="6412"/>
    <x v="270"/>
    <s v="CUST_8043"/>
    <n v="1257.92"/>
    <x v="2"/>
    <x v="3"/>
    <s v="Transfer"/>
    <s v="Stationary World"/>
    <n v="1"/>
  </r>
  <r>
    <x v="6413"/>
    <x v="270"/>
    <s v="CUST_1815"/>
    <n v="1299.6400000000001"/>
    <x v="7"/>
    <x v="0"/>
    <s v="Direct Debit"/>
    <s v="Power Supply Co"/>
    <n v="1"/>
  </r>
  <r>
    <x v="6414"/>
    <x v="27"/>
    <s v="CUST_2707"/>
    <n v="1680.97"/>
    <x v="1"/>
    <x v="2"/>
    <s v="Card"/>
    <s v="Power Supply Co"/>
    <n v="1"/>
  </r>
  <r>
    <x v="6415"/>
    <x v="27"/>
    <s v="CUST_2868"/>
    <n v="572.66"/>
    <x v="10"/>
    <x v="3"/>
    <s v="Cash"/>
    <s v="Software Vendor"/>
    <n v="1"/>
  </r>
  <r>
    <x v="6416"/>
    <x v="27"/>
    <s v="CUST_3383"/>
    <n v="1094.73"/>
    <x v="6"/>
    <x v="1"/>
    <s v="Card"/>
    <s v="Tech Solutions Ltd"/>
    <n v="1"/>
  </r>
  <r>
    <x v="6417"/>
    <x v="27"/>
    <s v="CUST_9920"/>
    <n v="843.14"/>
    <x v="10"/>
    <x v="2"/>
    <s v="Direct Debit"/>
    <s v="Legal Advisors"/>
    <n v="1"/>
  </r>
  <r>
    <x v="6418"/>
    <x v="27"/>
    <s v="CUST_9503"/>
    <n v="500.79"/>
    <x v="3"/>
    <x v="2"/>
    <s v="Transfer"/>
    <s v="Unknown Merchant"/>
    <n v="1"/>
  </r>
  <r>
    <x v="6419"/>
    <x v="27"/>
    <s v="CUST_6068"/>
    <n v="1978.17"/>
    <x v="10"/>
    <x v="1"/>
    <s v="Card"/>
    <s v="Unknown Merchant"/>
    <n v="1"/>
  </r>
  <r>
    <x v="6420"/>
    <x v="27"/>
    <s v="CUST_4750"/>
    <n v="813.24"/>
    <x v="0"/>
    <x v="2"/>
    <s v="Card"/>
    <s v="Cloud Services Inc"/>
    <n v="1"/>
  </r>
  <r>
    <x v="6421"/>
    <x v="27"/>
    <s v="CUST_7788"/>
    <n v="1113.9000000000001"/>
    <x v="0"/>
    <x v="1"/>
    <s v="Transfer"/>
    <s v="Unknown Merchant"/>
    <n v="1"/>
  </r>
  <r>
    <x v="6422"/>
    <x v="27"/>
    <s v="CUST_4904"/>
    <n v="1824.13"/>
    <x v="9"/>
    <x v="1"/>
    <s v="Direct Debit"/>
    <s v="Cloud Services Inc"/>
    <n v="1"/>
  </r>
  <r>
    <x v="6423"/>
    <x v="27"/>
    <s v="CUST_7430"/>
    <n v="429.48"/>
    <x v="10"/>
    <x v="2"/>
    <s v="Transfer"/>
    <s v="Advisory Partners"/>
    <n v="1"/>
  </r>
  <r>
    <x v="6424"/>
    <x v="27"/>
    <s v="CUST_9627"/>
    <n v="19733.32"/>
    <x v="1"/>
    <x v="0"/>
    <s v="Direct Debit"/>
    <s v="Industrial Supply Co"/>
    <n v="1"/>
  </r>
  <r>
    <x v="6425"/>
    <x v="27"/>
    <s v="CUST_1235"/>
    <n v="831.64"/>
    <x v="9"/>
    <x v="1"/>
    <s v="Direct Debit"/>
    <s v="Advisory Partners"/>
    <n v="1"/>
  </r>
  <r>
    <x v="6426"/>
    <x v="27"/>
    <s v="CUST_8271"/>
    <n v="831.72"/>
    <x v="0"/>
    <x v="3"/>
    <s v="Direct Debit"/>
    <s v="Advisory Partners"/>
    <n v="1"/>
  </r>
  <r>
    <x v="6427"/>
    <x v="27"/>
    <s v="CUST_9593"/>
    <n v="17241.37"/>
    <x v="7"/>
    <x v="1"/>
    <s v="Direct Debit"/>
    <s v="Legal Advisors"/>
    <n v="1"/>
  </r>
  <r>
    <x v="6428"/>
    <x v="27"/>
    <s v="CUST_5053"/>
    <n v="256.05"/>
    <x v="7"/>
    <x v="0"/>
    <s v="Card"/>
    <s v="Advisory Partners"/>
    <n v="1"/>
  </r>
  <r>
    <x v="6429"/>
    <x v="27"/>
    <s v="CUST_7533"/>
    <n v="60.59"/>
    <x v="3"/>
    <x v="0"/>
    <s v="Cash"/>
    <s v="Industrial Supply Co"/>
    <n v="1"/>
  </r>
  <r>
    <x v="6430"/>
    <x v="27"/>
    <s v="CUST_5094"/>
    <n v="610.32000000000005"/>
    <x v="4"/>
    <x v="3"/>
    <s v="Card"/>
    <s v="Learning Academy"/>
    <n v="1"/>
  </r>
  <r>
    <x v="6431"/>
    <x v="27"/>
    <s v="CUST_2068"/>
    <n v="828.49"/>
    <x v="8"/>
    <x v="2"/>
    <s v="Direct Debit"/>
    <s v="City Hotel"/>
    <n v="1"/>
  </r>
  <r>
    <x v="6432"/>
    <x v="27"/>
    <s v="CUST_1081"/>
    <n v="1530.22"/>
    <x v="1"/>
    <x v="3"/>
    <s v="Transfer"/>
    <s v="Learning Academy"/>
    <n v="1"/>
  </r>
  <r>
    <x v="6433"/>
    <x v="27"/>
    <s v="CUST_7189"/>
    <n v="719.75"/>
    <x v="4"/>
    <x v="1"/>
    <s v="Direct Debit"/>
    <s v="Conference Center"/>
    <n v="1"/>
  </r>
  <r>
    <x v="6434"/>
    <x v="271"/>
    <s v="CUST_7019"/>
    <n v="94.67"/>
    <x v="8"/>
    <x v="0"/>
    <s v="Transfer"/>
    <s v="Marketing Agency Ltd"/>
    <n v="1"/>
  </r>
  <r>
    <x v="6435"/>
    <x v="271"/>
    <s v="CUST_7799"/>
    <n v="598.05999999999995"/>
    <x v="2"/>
    <x v="2"/>
    <s v="Direct Debit"/>
    <s v="Power Supply Co"/>
    <n v="1"/>
  </r>
  <r>
    <x v="6436"/>
    <x v="271"/>
    <s v="CUST_3560"/>
    <n v="838.97"/>
    <x v="6"/>
    <x v="1"/>
    <s v="Direct Debit"/>
    <s v="British Airways"/>
    <n v="1"/>
  </r>
  <r>
    <x v="6437"/>
    <x v="271"/>
    <s v="CUST_6975"/>
    <n v="96.93"/>
    <x v="3"/>
    <x v="1"/>
    <s v="Transfer"/>
    <s v="Unknown Merchant"/>
    <n v="1"/>
  </r>
  <r>
    <x v="6438"/>
    <x v="271"/>
    <s v="CUST_3113"/>
    <n v="1067.43"/>
    <x v="6"/>
    <x v="0"/>
    <s v="Cash"/>
    <s v="Conference Center"/>
    <n v="1"/>
  </r>
  <r>
    <x v="6439"/>
    <x v="271"/>
    <s v="CUST_1370"/>
    <n v="1278.99"/>
    <x v="3"/>
    <x v="0"/>
    <s v="Transfer"/>
    <s v="Advisory Partners"/>
    <n v="1"/>
  </r>
  <r>
    <x v="6440"/>
    <x v="271"/>
    <s v="CUST_1570"/>
    <n v="1409.56"/>
    <x v="3"/>
    <x v="1"/>
    <s v="Direct Debit"/>
    <s v="Legal Advisors"/>
    <n v="1"/>
  </r>
  <r>
    <x v="6441"/>
    <x v="271"/>
    <s v="CUST_2666"/>
    <n v="166.46"/>
    <x v="3"/>
    <x v="3"/>
    <s v="Cash"/>
    <s v="Maintenance Services"/>
    <n v="1"/>
  </r>
  <r>
    <x v="6442"/>
    <x v="271"/>
    <s v="CUST_8263"/>
    <n v="1775.59"/>
    <x v="0"/>
    <x v="2"/>
    <s v="Cash"/>
    <s v="Unknown Merchant"/>
    <n v="1"/>
  </r>
  <r>
    <x v="6443"/>
    <x v="271"/>
    <s v="CUST_1972"/>
    <n v="1692.73"/>
    <x v="8"/>
    <x v="1"/>
    <s v="Cash"/>
    <s v="Power Supply Co"/>
    <n v="1"/>
  </r>
  <r>
    <x v="6444"/>
    <x v="271"/>
    <s v="CUST_9134"/>
    <n v="710.63"/>
    <x v="1"/>
    <x v="0"/>
    <s v="Transfer"/>
    <s v="Office Depot"/>
    <n v="1"/>
  </r>
  <r>
    <x v="6445"/>
    <x v="271"/>
    <s v="CUST_5565"/>
    <n v="15517.95"/>
    <x v="6"/>
    <x v="2"/>
    <s v="Cash"/>
    <s v="Marketing Agency Ltd"/>
    <n v="1"/>
  </r>
  <r>
    <x v="6446"/>
    <x v="271"/>
    <s v="CUST_2133"/>
    <n v="1255.7"/>
    <x v="1"/>
    <x v="3"/>
    <s v="Direct Debit"/>
    <s v="Maintenance Services"/>
    <n v="1"/>
  </r>
  <r>
    <x v="6447"/>
    <x v="271"/>
    <s v="CUST_2936"/>
    <n v="1010.63"/>
    <x v="2"/>
    <x v="2"/>
    <s v="Card"/>
    <s v="Office Depot"/>
    <n v="1"/>
  </r>
  <r>
    <x v="6448"/>
    <x v="271"/>
    <s v="CUST_9669"/>
    <n v="1060.1400000000001"/>
    <x v="6"/>
    <x v="1"/>
    <s v="Transfer"/>
    <s v="City Hotel"/>
    <n v="1"/>
  </r>
  <r>
    <x v="6449"/>
    <x v="271"/>
    <s v="CUST_4497"/>
    <n v="532.48"/>
    <x v="6"/>
    <x v="0"/>
    <s v="Direct Debit"/>
    <s v="Learning Academy"/>
    <n v="1"/>
  </r>
  <r>
    <x v="6450"/>
    <x v="271"/>
    <s v="CUST_1122"/>
    <n v="1325.09"/>
    <x v="0"/>
    <x v="2"/>
    <s v="Card"/>
    <s v="Office Depot"/>
    <n v="1"/>
  </r>
  <r>
    <x v="6451"/>
    <x v="271"/>
    <s v="CUST_6796"/>
    <n v="1500.86"/>
    <x v="5"/>
    <x v="2"/>
    <s v="Card"/>
    <s v="City Hotel"/>
    <n v="1"/>
  </r>
  <r>
    <x v="6452"/>
    <x v="271"/>
    <s v="CUST_8799"/>
    <n v="1395.52"/>
    <x v="9"/>
    <x v="3"/>
    <s v="Card"/>
    <s v="Cloud Services Inc"/>
    <n v="1"/>
  </r>
  <r>
    <x v="6453"/>
    <x v="271"/>
    <s v="CUST_4727"/>
    <n v="92.6"/>
    <x v="4"/>
    <x v="3"/>
    <s v="Transfer"/>
    <s v="Stationary World"/>
    <n v="1"/>
  </r>
  <r>
    <x v="6454"/>
    <x v="271"/>
    <s v="CUST_8036"/>
    <n v="735.83"/>
    <x v="10"/>
    <x v="1"/>
    <s v="Card"/>
    <s v="Software Vendor"/>
    <n v="1"/>
  </r>
  <r>
    <x v="6455"/>
    <x v="271"/>
    <s v="CUST_9330"/>
    <n v="567.5"/>
    <x v="4"/>
    <x v="0"/>
    <s v="Card"/>
    <s v="Power Supply Co"/>
    <n v="1"/>
  </r>
  <r>
    <x v="6456"/>
    <x v="271"/>
    <s v="CUST_9215"/>
    <n v="1543.99"/>
    <x v="6"/>
    <x v="0"/>
    <s v="Cash"/>
    <s v="Marketing Agency Ltd"/>
    <n v="1"/>
  </r>
  <r>
    <x v="6457"/>
    <x v="271"/>
    <s v="CUST_1591"/>
    <n v="338.99"/>
    <x v="4"/>
    <x v="0"/>
    <s v="Transfer"/>
    <s v="Advisory Partners"/>
    <n v="1"/>
  </r>
  <r>
    <x v="6458"/>
    <x v="271"/>
    <s v="CUST_1011"/>
    <n v="324.94"/>
    <x v="9"/>
    <x v="1"/>
    <s v="Cash"/>
    <s v="Stationary World"/>
    <n v="1"/>
  </r>
  <r>
    <x v="6459"/>
    <x v="271"/>
    <s v="CUST_6688"/>
    <n v="478.94"/>
    <x v="1"/>
    <x v="0"/>
    <s v="Transfer"/>
    <s v="Stationary World"/>
    <n v="1"/>
  </r>
  <r>
    <x v="6460"/>
    <x v="272"/>
    <s v="CUST_9666"/>
    <n v="360.1"/>
    <x v="5"/>
    <x v="1"/>
    <s v="Direct Debit"/>
    <s v="Industrial Supply Co"/>
    <n v="1"/>
  </r>
  <r>
    <x v="6461"/>
    <x v="272"/>
    <s v="CUST_3786"/>
    <n v="725.96"/>
    <x v="2"/>
    <x v="3"/>
    <s v="Cash"/>
    <s v="City Hotel"/>
    <n v="1"/>
  </r>
  <r>
    <x v="6462"/>
    <x v="272"/>
    <s v="CUST_5854"/>
    <n v="805.16"/>
    <x v="5"/>
    <x v="2"/>
    <s v="Cash"/>
    <s v="British Airways"/>
    <n v="1"/>
  </r>
  <r>
    <x v="6463"/>
    <x v="272"/>
    <s v="CUST_7446"/>
    <n v="115.09"/>
    <x v="0"/>
    <x v="2"/>
    <s v="Transfer"/>
    <s v="Learning Academy"/>
    <n v="1"/>
  </r>
  <r>
    <x v="6464"/>
    <x v="272"/>
    <s v="CUST_8909"/>
    <n v="1065.1199999999999"/>
    <x v="9"/>
    <x v="2"/>
    <s v="Cash"/>
    <s v="Marketing Agency Ltd"/>
    <n v="1"/>
  </r>
  <r>
    <x v="6465"/>
    <x v="272"/>
    <s v="CUST_9186"/>
    <n v="1736.36"/>
    <x v="10"/>
    <x v="1"/>
    <s v="Card"/>
    <s v="Industrial Supply Co"/>
    <n v="1"/>
  </r>
  <r>
    <x v="6466"/>
    <x v="272"/>
    <s v="CUST_6591"/>
    <n v="298.47000000000003"/>
    <x v="1"/>
    <x v="3"/>
    <s v="Card"/>
    <s v="Tech Solutions Ltd"/>
    <n v="1"/>
  </r>
  <r>
    <x v="6467"/>
    <x v="272"/>
    <s v="CUST_6413"/>
    <n v="1168.78"/>
    <x v="10"/>
    <x v="1"/>
    <s v="Transfer"/>
    <s v="British Airways"/>
    <n v="1"/>
  </r>
  <r>
    <x v="6468"/>
    <x v="272"/>
    <s v="CUST_7583"/>
    <n v="950.14"/>
    <x v="6"/>
    <x v="0"/>
    <s v="Transfer"/>
    <s v="City Hotel"/>
    <n v="1"/>
  </r>
  <r>
    <x v="6469"/>
    <x v="272"/>
    <s v="CUST_3535"/>
    <n v="6147.35"/>
    <x v="8"/>
    <x v="0"/>
    <s v="Direct Debit"/>
    <s v="City Hotel"/>
    <n v="1"/>
  </r>
  <r>
    <x v="6470"/>
    <x v="272"/>
    <s v="CUST_6415"/>
    <n v="1535.97"/>
    <x v="7"/>
    <x v="1"/>
    <s v="Card"/>
    <s v="City Hotel"/>
    <n v="1"/>
  </r>
  <r>
    <x v="6471"/>
    <x v="272"/>
    <s v="CUST_7316"/>
    <n v="115.89"/>
    <x v="9"/>
    <x v="0"/>
    <s v="Card"/>
    <s v="British Airways"/>
    <n v="1"/>
  </r>
  <r>
    <x v="6472"/>
    <x v="272"/>
    <s v="CUST_5534"/>
    <n v="1567.22"/>
    <x v="7"/>
    <x v="1"/>
    <s v="Transfer"/>
    <s v="Advisory Partners"/>
    <n v="1"/>
  </r>
  <r>
    <x v="6473"/>
    <x v="272"/>
    <s v="CUST_9302"/>
    <n v="884.16"/>
    <x v="1"/>
    <x v="0"/>
    <s v="Card"/>
    <s v="Tech Solutions Ltd"/>
    <n v="1"/>
  </r>
  <r>
    <x v="6474"/>
    <x v="272"/>
    <s v="CUST_5958"/>
    <n v="691.11"/>
    <x v="6"/>
    <x v="3"/>
    <s v="Direct Debit"/>
    <s v="Legal Advisors"/>
    <n v="1"/>
  </r>
  <r>
    <x v="6475"/>
    <x v="272"/>
    <s v="CUST_1224"/>
    <n v="845.27"/>
    <x v="9"/>
    <x v="1"/>
    <s v="Cash"/>
    <s v="Software Vendor"/>
    <n v="1"/>
  </r>
  <r>
    <x v="6476"/>
    <x v="272"/>
    <s v="CUST_1028"/>
    <n v="1253.72"/>
    <x v="2"/>
    <x v="2"/>
    <s v="Card"/>
    <s v="Maintenance Services"/>
    <n v="1"/>
  </r>
  <r>
    <x v="6477"/>
    <x v="272"/>
    <s v="CUST_6773"/>
    <n v="1324.59"/>
    <x v="4"/>
    <x v="0"/>
    <s v="Transfer"/>
    <s v="Industrial Supply Co"/>
    <n v="1"/>
  </r>
  <r>
    <x v="6478"/>
    <x v="272"/>
    <s v="CUST_6692"/>
    <n v="1081.6400000000001"/>
    <x v="6"/>
    <x v="2"/>
    <s v="Cash"/>
    <s v="Legal Advisors"/>
    <n v="1"/>
  </r>
  <r>
    <x v="6479"/>
    <x v="272"/>
    <s v="CUST_1232"/>
    <n v="133.26"/>
    <x v="10"/>
    <x v="2"/>
    <s v="Cash"/>
    <s v="City Hotel"/>
    <n v="1"/>
  </r>
  <r>
    <x v="6480"/>
    <x v="272"/>
    <s v="CUST_2031"/>
    <n v="1595.41"/>
    <x v="4"/>
    <x v="0"/>
    <s v="Card"/>
    <s v="Unknown Merchant"/>
    <n v="1"/>
  </r>
  <r>
    <x v="6481"/>
    <x v="272"/>
    <s v="CUST_6691"/>
    <n v="1727.03"/>
    <x v="9"/>
    <x v="1"/>
    <s v="Transfer"/>
    <s v="Office Depot"/>
    <n v="1"/>
  </r>
  <r>
    <x v="6482"/>
    <x v="272"/>
    <s v="CUST_1976"/>
    <n v="1615.43"/>
    <x v="2"/>
    <x v="3"/>
    <s v="Cash"/>
    <s v="Maintenance Services"/>
    <n v="1"/>
  </r>
  <r>
    <x v="6483"/>
    <x v="272"/>
    <s v="CUST_9534"/>
    <n v="1126.19"/>
    <x v="1"/>
    <x v="2"/>
    <s v="Card"/>
    <s v="Advisory Partners"/>
    <n v="1"/>
  </r>
  <r>
    <x v="6484"/>
    <x v="272"/>
    <s v="CUST_5735"/>
    <n v="1010.35"/>
    <x v="2"/>
    <x v="2"/>
    <s v="Card"/>
    <s v="British Airways"/>
    <n v="1"/>
  </r>
  <r>
    <x v="6485"/>
    <x v="273"/>
    <s v="CUST_4510"/>
    <n v="654.96"/>
    <x v="10"/>
    <x v="0"/>
    <s v="Direct Debit"/>
    <s v="Office Depot"/>
    <n v="1"/>
  </r>
  <r>
    <x v="6486"/>
    <x v="273"/>
    <s v="CUST_8400"/>
    <n v="1286.8800000000001"/>
    <x v="5"/>
    <x v="1"/>
    <s v="Direct Debit"/>
    <s v="Software Vendor"/>
    <n v="1"/>
  </r>
  <r>
    <x v="6487"/>
    <x v="273"/>
    <s v="CUST_9945"/>
    <n v="769.01"/>
    <x v="7"/>
    <x v="0"/>
    <s v="Card"/>
    <s v="Unknown Merchant"/>
    <n v="1"/>
  </r>
  <r>
    <x v="6488"/>
    <x v="273"/>
    <s v="CUST_9967"/>
    <n v="321.35000000000002"/>
    <x v="3"/>
    <x v="3"/>
    <s v="Cash"/>
    <s v="Learning Academy"/>
    <n v="1"/>
  </r>
  <r>
    <x v="6489"/>
    <x v="273"/>
    <s v="CUST_4596"/>
    <n v="1426.48"/>
    <x v="6"/>
    <x v="3"/>
    <s v="Transfer"/>
    <s v="City Hotel"/>
    <n v="1"/>
  </r>
  <r>
    <x v="6490"/>
    <x v="273"/>
    <s v="CUST_6542"/>
    <n v="1684.68"/>
    <x v="10"/>
    <x v="1"/>
    <s v="Cash"/>
    <s v="Legal Advisors"/>
    <n v="1"/>
  </r>
  <r>
    <x v="6491"/>
    <x v="273"/>
    <s v="CUST_1646"/>
    <n v="1485.15"/>
    <x v="6"/>
    <x v="1"/>
    <s v="Direct Debit"/>
    <s v="Learning Academy"/>
    <n v="1"/>
  </r>
  <r>
    <x v="6492"/>
    <x v="273"/>
    <s v="CUST_3828"/>
    <n v="438.54"/>
    <x v="6"/>
    <x v="0"/>
    <s v="Direct Debit"/>
    <s v="Software Vendor"/>
    <n v="1"/>
  </r>
  <r>
    <x v="6493"/>
    <x v="273"/>
    <s v="CUST_4607"/>
    <n v="1528.46"/>
    <x v="3"/>
    <x v="1"/>
    <s v="Cash"/>
    <s v="Stationary World"/>
    <n v="1"/>
  </r>
  <r>
    <x v="6494"/>
    <x v="273"/>
    <s v="CUST_9652"/>
    <n v="1833.74"/>
    <x v="1"/>
    <x v="3"/>
    <s v="Cash"/>
    <s v="Conference Center"/>
    <n v="1"/>
  </r>
  <r>
    <x v="6495"/>
    <x v="273"/>
    <s v="CUST_4156"/>
    <n v="1605.53"/>
    <x v="7"/>
    <x v="1"/>
    <s v="Cash"/>
    <s v="Tech Solutions Ltd"/>
    <n v="1"/>
  </r>
  <r>
    <x v="6496"/>
    <x v="273"/>
    <s v="CUST_1049"/>
    <n v="125.45"/>
    <x v="8"/>
    <x v="3"/>
    <s v="Transfer"/>
    <s v="City Hotel"/>
    <n v="1"/>
  </r>
  <r>
    <x v="6497"/>
    <x v="273"/>
    <s v="CUST_2673"/>
    <n v="1430.68"/>
    <x v="5"/>
    <x v="1"/>
    <s v="Transfer"/>
    <s v="City Hotel"/>
    <n v="1"/>
  </r>
  <r>
    <x v="6498"/>
    <x v="273"/>
    <s v="CUST_3104"/>
    <n v="1143.44"/>
    <x v="7"/>
    <x v="0"/>
    <s v="Cash"/>
    <s v="Power Supply Co"/>
    <n v="1"/>
  </r>
  <r>
    <x v="6499"/>
    <x v="273"/>
    <s v="CUST_7204"/>
    <n v="571.74"/>
    <x v="1"/>
    <x v="1"/>
    <s v="Direct Debit"/>
    <s v="Unknown Merchant"/>
    <n v="1"/>
  </r>
  <r>
    <x v="6500"/>
    <x v="273"/>
    <s v="CUST_2008"/>
    <n v="1835.38"/>
    <x v="6"/>
    <x v="0"/>
    <s v="Transfer"/>
    <s v="Industrial Supply Co"/>
    <n v="1"/>
  </r>
  <r>
    <x v="6501"/>
    <x v="273"/>
    <s v="CUST_8566"/>
    <n v="19692.25"/>
    <x v="7"/>
    <x v="2"/>
    <s v="Transfer"/>
    <s v="Office Depot"/>
    <n v="1"/>
  </r>
  <r>
    <x v="6502"/>
    <x v="273"/>
    <s v="CUST_9465"/>
    <n v="1526.9"/>
    <x v="1"/>
    <x v="1"/>
    <s v="Transfer"/>
    <s v="Tech Solutions Ltd"/>
    <n v="1"/>
  </r>
  <r>
    <x v="6503"/>
    <x v="273"/>
    <s v="CUST_8366"/>
    <n v="616.45000000000005"/>
    <x v="5"/>
    <x v="0"/>
    <s v="Card"/>
    <s v="Legal Advisors"/>
    <n v="1"/>
  </r>
  <r>
    <x v="6504"/>
    <x v="273"/>
    <s v="CUST_4555"/>
    <n v="403.75"/>
    <x v="5"/>
    <x v="2"/>
    <s v="Direct Debit"/>
    <s v="Industrial Supply Co"/>
    <n v="1"/>
  </r>
  <r>
    <x v="6505"/>
    <x v="273"/>
    <s v="CUST_4483"/>
    <n v="482.29"/>
    <x v="0"/>
    <x v="0"/>
    <s v="Cash"/>
    <s v="British Airways"/>
    <n v="1"/>
  </r>
  <r>
    <x v="6506"/>
    <x v="273"/>
    <s v="CUST_8857"/>
    <n v="1046.8499999999999"/>
    <x v="2"/>
    <x v="3"/>
    <s v="Card"/>
    <s v="Maintenance Services"/>
    <n v="1"/>
  </r>
  <r>
    <x v="6507"/>
    <x v="273"/>
    <s v="CUST_4766"/>
    <n v="1361.4"/>
    <x v="7"/>
    <x v="2"/>
    <s v="Cash"/>
    <s v="Learning Academy"/>
    <n v="1"/>
  </r>
  <r>
    <x v="6508"/>
    <x v="273"/>
    <s v="CUST_5474"/>
    <n v="588.91"/>
    <x v="10"/>
    <x v="0"/>
    <s v="Card"/>
    <s v="City Hotel"/>
    <n v="1"/>
  </r>
  <r>
    <x v="6509"/>
    <x v="273"/>
    <s v="CUST_4253"/>
    <n v="372.96"/>
    <x v="8"/>
    <x v="3"/>
    <s v="Card"/>
    <s v="Software Vendor"/>
    <n v="1"/>
  </r>
  <r>
    <x v="6510"/>
    <x v="273"/>
    <s v="CUST_5458"/>
    <n v="1887.31"/>
    <x v="4"/>
    <x v="1"/>
    <s v="Transfer"/>
    <s v="Software Vendor"/>
    <n v="1"/>
  </r>
  <r>
    <x v="6511"/>
    <x v="273"/>
    <s v="CUST_5890"/>
    <n v="911.81"/>
    <x v="2"/>
    <x v="0"/>
    <s v="Transfer"/>
    <s v="Marketing Agency Ltd"/>
    <n v="1"/>
  </r>
  <r>
    <x v="6512"/>
    <x v="273"/>
    <s v="CUST_5760"/>
    <n v="332.46"/>
    <x v="0"/>
    <x v="0"/>
    <s v="Cash"/>
    <s v="Cloud Services Inc"/>
    <n v="1"/>
  </r>
  <r>
    <x v="6513"/>
    <x v="273"/>
    <s v="CUST_8032"/>
    <n v="54.64"/>
    <x v="0"/>
    <x v="2"/>
    <s v="Cash"/>
    <s v="City Hotel"/>
    <n v="1"/>
  </r>
  <r>
    <x v="6514"/>
    <x v="273"/>
    <s v="CUST_4850"/>
    <n v="1834.03"/>
    <x v="7"/>
    <x v="0"/>
    <s v="Cash"/>
    <s v="Cloud Services Inc"/>
    <n v="1"/>
  </r>
  <r>
    <x v="6515"/>
    <x v="273"/>
    <s v="CUST_8874"/>
    <n v="756.07"/>
    <x v="9"/>
    <x v="1"/>
    <s v="Direct Debit"/>
    <s v="Tech Solutions Ltd"/>
    <n v="1"/>
  </r>
  <r>
    <x v="6516"/>
    <x v="273"/>
    <s v="CUST_1319"/>
    <n v="443.18"/>
    <x v="0"/>
    <x v="3"/>
    <s v="Card"/>
    <s v="Stationary World"/>
    <n v="1"/>
  </r>
  <r>
    <x v="6517"/>
    <x v="273"/>
    <s v="CUST_7021"/>
    <n v="1235.78"/>
    <x v="7"/>
    <x v="1"/>
    <s v="Direct Debit"/>
    <s v="Conference Center"/>
    <n v="1"/>
  </r>
  <r>
    <x v="6518"/>
    <x v="273"/>
    <s v="CUST_7635"/>
    <n v="1922.67"/>
    <x v="6"/>
    <x v="0"/>
    <s v="Direct Debit"/>
    <s v="Unknown Merchant"/>
    <n v="1"/>
  </r>
  <r>
    <x v="6519"/>
    <x v="274"/>
    <s v="CUST_7374"/>
    <n v="639.24"/>
    <x v="7"/>
    <x v="0"/>
    <s v="Card"/>
    <s v="Advisory Partners"/>
    <n v="1"/>
  </r>
  <r>
    <x v="6520"/>
    <x v="274"/>
    <s v="CUST_4310"/>
    <n v="318.22000000000003"/>
    <x v="3"/>
    <x v="2"/>
    <s v="Transfer"/>
    <s v="Marketing Agency Ltd"/>
    <n v="1"/>
  </r>
  <r>
    <x v="6521"/>
    <x v="274"/>
    <s v="CUST_4174"/>
    <n v="687.23"/>
    <x v="5"/>
    <x v="2"/>
    <s v="Direct Debit"/>
    <s v="Cloud Services Inc"/>
    <n v="1"/>
  </r>
  <r>
    <x v="6522"/>
    <x v="274"/>
    <s v="CUST_3719"/>
    <n v="849.01"/>
    <x v="7"/>
    <x v="1"/>
    <s v="Transfer"/>
    <s v="Power Supply Co"/>
    <n v="1"/>
  </r>
  <r>
    <x v="6523"/>
    <x v="274"/>
    <s v="CUST_1201"/>
    <n v="1208.83"/>
    <x v="8"/>
    <x v="0"/>
    <s v="Direct Debit"/>
    <s v="Stationary World"/>
    <n v="1"/>
  </r>
  <r>
    <x v="6524"/>
    <x v="274"/>
    <s v="CUST_3497"/>
    <n v="373.51"/>
    <x v="7"/>
    <x v="0"/>
    <s v="Card"/>
    <s v="Legal Advisors"/>
    <n v="1"/>
  </r>
  <r>
    <x v="6525"/>
    <x v="274"/>
    <s v="CUST_5857"/>
    <n v="293.44"/>
    <x v="7"/>
    <x v="1"/>
    <s v="Transfer"/>
    <s v="Unknown Merchant"/>
    <n v="1"/>
  </r>
  <r>
    <x v="6526"/>
    <x v="274"/>
    <s v="CUST_2104"/>
    <n v="1268.99"/>
    <x v="7"/>
    <x v="3"/>
    <s v="Transfer"/>
    <s v="Office Depot"/>
    <n v="1"/>
  </r>
  <r>
    <x v="6527"/>
    <x v="274"/>
    <s v="CUST_1802"/>
    <n v="106.94"/>
    <x v="9"/>
    <x v="0"/>
    <s v="Card"/>
    <s v="Marketing Agency Ltd"/>
    <n v="1"/>
  </r>
  <r>
    <x v="6528"/>
    <x v="274"/>
    <s v="CUST_8081"/>
    <n v="752.21"/>
    <x v="5"/>
    <x v="2"/>
    <s v="Cash"/>
    <s v="Cloud Services Inc"/>
    <n v="1"/>
  </r>
  <r>
    <x v="6529"/>
    <x v="274"/>
    <s v="CUST_4539"/>
    <n v="1869.41"/>
    <x v="2"/>
    <x v="3"/>
    <s v="Card"/>
    <s v="Advisory Partners"/>
    <n v="1"/>
  </r>
  <r>
    <x v="6530"/>
    <x v="274"/>
    <s v="CUST_1649"/>
    <n v="1735.61"/>
    <x v="9"/>
    <x v="3"/>
    <s v="Transfer"/>
    <s v="Unknown Merchant"/>
    <n v="1"/>
  </r>
  <r>
    <x v="6531"/>
    <x v="274"/>
    <s v="CUST_1698"/>
    <n v="1580.46"/>
    <x v="6"/>
    <x v="3"/>
    <s v="Card"/>
    <s v="Conference Center"/>
    <n v="1"/>
  </r>
  <r>
    <x v="6532"/>
    <x v="274"/>
    <s v="CUST_4129"/>
    <n v="625.79999999999995"/>
    <x v="7"/>
    <x v="2"/>
    <s v="Transfer"/>
    <s v="Stationary World"/>
    <n v="1"/>
  </r>
  <r>
    <x v="6533"/>
    <x v="274"/>
    <s v="CUST_5942"/>
    <n v="1284.8599999999999"/>
    <x v="0"/>
    <x v="2"/>
    <s v="Transfer"/>
    <s v="Unknown Merchant"/>
    <n v="1"/>
  </r>
  <r>
    <x v="6534"/>
    <x v="274"/>
    <s v="CUST_8533"/>
    <n v="649.4"/>
    <x v="10"/>
    <x v="1"/>
    <s v="Direct Debit"/>
    <s v="British Airways"/>
    <n v="1"/>
  </r>
  <r>
    <x v="6535"/>
    <x v="274"/>
    <s v="CUST_1018"/>
    <n v="283.74"/>
    <x v="6"/>
    <x v="0"/>
    <s v="Card"/>
    <s v="Legal Advisors"/>
    <n v="1"/>
  </r>
  <r>
    <x v="6536"/>
    <x v="274"/>
    <s v="CUST_8868"/>
    <n v="1681.77"/>
    <x v="5"/>
    <x v="0"/>
    <s v="Card"/>
    <s v="Unknown Merchant"/>
    <n v="1"/>
  </r>
  <r>
    <x v="6537"/>
    <x v="274"/>
    <s v="CUST_7353"/>
    <n v="8316.58"/>
    <x v="1"/>
    <x v="1"/>
    <s v="Direct Debit"/>
    <s v="Unknown Merchant"/>
    <n v="1"/>
  </r>
  <r>
    <x v="6538"/>
    <x v="274"/>
    <s v="CUST_7683"/>
    <n v="1333.47"/>
    <x v="10"/>
    <x v="3"/>
    <s v="Card"/>
    <s v="Maintenance Services"/>
    <n v="1"/>
  </r>
  <r>
    <x v="6539"/>
    <x v="274"/>
    <s v="CUST_1618"/>
    <n v="1622.78"/>
    <x v="6"/>
    <x v="1"/>
    <s v="Cash"/>
    <s v="Advisory Partners"/>
    <n v="1"/>
  </r>
  <r>
    <x v="6540"/>
    <x v="274"/>
    <s v="CUST_7169"/>
    <n v="368.91"/>
    <x v="2"/>
    <x v="0"/>
    <s v="Card"/>
    <s v="City Hotel"/>
    <n v="1"/>
  </r>
  <r>
    <x v="6541"/>
    <x v="274"/>
    <s v="CUST_8768"/>
    <n v="731.17"/>
    <x v="3"/>
    <x v="2"/>
    <s v="Direct Debit"/>
    <s v="British Airways"/>
    <n v="1"/>
  </r>
  <r>
    <x v="6542"/>
    <x v="274"/>
    <s v="CUST_2348"/>
    <n v="477.48"/>
    <x v="10"/>
    <x v="2"/>
    <s v="Transfer"/>
    <s v="Industrial Supply Co"/>
    <n v="1"/>
  </r>
  <r>
    <x v="6543"/>
    <x v="275"/>
    <s v="CUST_8208"/>
    <n v="1295.96"/>
    <x v="0"/>
    <x v="1"/>
    <s v="Cash"/>
    <s v="Marketing Agency Ltd"/>
    <n v="1"/>
  </r>
  <r>
    <x v="6544"/>
    <x v="275"/>
    <s v="CUST_5422"/>
    <n v="19905.72"/>
    <x v="8"/>
    <x v="1"/>
    <s v="Transfer"/>
    <s v="Marketing Agency Ltd"/>
    <n v="1"/>
  </r>
  <r>
    <x v="6545"/>
    <x v="275"/>
    <s v="CUST_2750"/>
    <n v="1892.18"/>
    <x v="2"/>
    <x v="2"/>
    <s v="Transfer"/>
    <s v="Marketing Agency Ltd"/>
    <n v="1"/>
  </r>
  <r>
    <x v="6546"/>
    <x v="275"/>
    <s v="CUST_6808"/>
    <n v="277.22000000000003"/>
    <x v="2"/>
    <x v="3"/>
    <s v="Direct Debit"/>
    <s v="Unknown Merchant"/>
    <n v="1"/>
  </r>
  <r>
    <x v="6547"/>
    <x v="275"/>
    <s v="CUST_6093"/>
    <n v="845.69"/>
    <x v="6"/>
    <x v="2"/>
    <s v="Direct Debit"/>
    <s v="Tech Solutions Ltd"/>
    <n v="1"/>
  </r>
  <r>
    <x v="6548"/>
    <x v="275"/>
    <s v="CUST_5931"/>
    <n v="391.78"/>
    <x v="5"/>
    <x v="0"/>
    <s v="Direct Debit"/>
    <s v="Power Supply Co"/>
    <n v="1"/>
  </r>
  <r>
    <x v="6549"/>
    <x v="275"/>
    <s v="CUST_9392"/>
    <n v="1094.02"/>
    <x v="10"/>
    <x v="3"/>
    <s v="Card"/>
    <s v="City Hotel"/>
    <n v="1"/>
  </r>
  <r>
    <x v="6550"/>
    <x v="275"/>
    <s v="CUST_5579"/>
    <n v="944.51"/>
    <x v="2"/>
    <x v="1"/>
    <s v="Card"/>
    <s v="Power Supply Co"/>
    <n v="1"/>
  </r>
  <r>
    <x v="6551"/>
    <x v="275"/>
    <s v="CUST_3207"/>
    <n v="207.01"/>
    <x v="7"/>
    <x v="2"/>
    <s v="Transfer"/>
    <s v="Power Supply Co"/>
    <n v="1"/>
  </r>
  <r>
    <x v="6552"/>
    <x v="275"/>
    <s v="CUST_5690"/>
    <n v="1543.21"/>
    <x v="9"/>
    <x v="2"/>
    <s v="Cash"/>
    <s v="British Airways"/>
    <n v="1"/>
  </r>
  <r>
    <x v="6553"/>
    <x v="275"/>
    <s v="CUST_5103"/>
    <n v="1606.4"/>
    <x v="2"/>
    <x v="0"/>
    <s v="Direct Debit"/>
    <s v="British Airways"/>
    <n v="1"/>
  </r>
  <r>
    <x v="6554"/>
    <x v="275"/>
    <s v="CUST_7360"/>
    <n v="17868.439999999999"/>
    <x v="2"/>
    <x v="0"/>
    <s v="Cash"/>
    <s v="Unknown Merchant"/>
    <n v="1"/>
  </r>
  <r>
    <x v="6555"/>
    <x v="275"/>
    <s v="CUST_1026"/>
    <n v="829.04"/>
    <x v="5"/>
    <x v="1"/>
    <s v="Direct Debit"/>
    <s v="Learning Academy"/>
    <n v="1"/>
  </r>
  <r>
    <x v="6556"/>
    <x v="275"/>
    <s v="CUST_4392"/>
    <n v="1429.68"/>
    <x v="8"/>
    <x v="3"/>
    <s v="Direct Debit"/>
    <s v="British Airways"/>
    <n v="1"/>
  </r>
  <r>
    <x v="6557"/>
    <x v="275"/>
    <s v="CUST_1821"/>
    <n v="665.97"/>
    <x v="9"/>
    <x v="1"/>
    <s v="Transfer"/>
    <s v="Marketing Agency Ltd"/>
    <n v="1"/>
  </r>
  <r>
    <x v="6558"/>
    <x v="275"/>
    <s v="CUST_3739"/>
    <n v="814.44"/>
    <x v="2"/>
    <x v="3"/>
    <s v="Transfer"/>
    <s v="Advisory Partners"/>
    <n v="1"/>
  </r>
  <r>
    <x v="6559"/>
    <x v="275"/>
    <s v="CUST_4602"/>
    <n v="1907.1"/>
    <x v="2"/>
    <x v="2"/>
    <s v="Transfer"/>
    <s v="Software Vendor"/>
    <n v="1"/>
  </r>
  <r>
    <x v="6560"/>
    <x v="275"/>
    <s v="CUST_1256"/>
    <n v="629.79999999999995"/>
    <x v="10"/>
    <x v="2"/>
    <s v="Direct Debit"/>
    <s v="Maintenance Services"/>
    <n v="1"/>
  </r>
  <r>
    <x v="6561"/>
    <x v="275"/>
    <s v="CUST_7282"/>
    <n v="292.43"/>
    <x v="7"/>
    <x v="3"/>
    <s v="Card"/>
    <s v="Tech Solutions Ltd"/>
    <n v="1"/>
  </r>
  <r>
    <x v="6562"/>
    <x v="275"/>
    <s v="CUST_7554"/>
    <n v="1282.3599999999999"/>
    <x v="7"/>
    <x v="1"/>
    <s v="Cash"/>
    <s v="Conference Center"/>
    <n v="1"/>
  </r>
  <r>
    <x v="6563"/>
    <x v="275"/>
    <s v="CUST_4837"/>
    <n v="1137.68"/>
    <x v="5"/>
    <x v="2"/>
    <s v="Direct Debit"/>
    <s v="Marketing Agency Ltd"/>
    <n v="1"/>
  </r>
  <r>
    <x v="6564"/>
    <x v="275"/>
    <s v="CUST_8623"/>
    <n v="798.42"/>
    <x v="0"/>
    <x v="0"/>
    <s v="Direct Debit"/>
    <s v="British Airways"/>
    <n v="1"/>
  </r>
  <r>
    <x v="6565"/>
    <x v="276"/>
    <s v="CUST_1666"/>
    <n v="1200.83"/>
    <x v="10"/>
    <x v="2"/>
    <s v="Direct Debit"/>
    <s v="Office Depot"/>
    <n v="1"/>
  </r>
  <r>
    <x v="6566"/>
    <x v="276"/>
    <s v="CUST_7738"/>
    <n v="1645.06"/>
    <x v="2"/>
    <x v="1"/>
    <s v="Card"/>
    <s v="Unknown Merchant"/>
    <n v="1"/>
  </r>
  <r>
    <x v="6567"/>
    <x v="276"/>
    <s v="CUST_1074"/>
    <n v="179.5"/>
    <x v="0"/>
    <x v="0"/>
    <s v="Direct Debit"/>
    <s v="Industrial Supply Co"/>
    <n v="1"/>
  </r>
  <r>
    <x v="6568"/>
    <x v="276"/>
    <s v="CUST_9320"/>
    <n v="216.81"/>
    <x v="3"/>
    <x v="1"/>
    <s v="Card"/>
    <s v="Learning Academy"/>
    <n v="1"/>
  </r>
  <r>
    <x v="6569"/>
    <x v="276"/>
    <s v="CUST_5399"/>
    <n v="746.14"/>
    <x v="1"/>
    <x v="0"/>
    <s v="Cash"/>
    <s v="Industrial Supply Co"/>
    <n v="1"/>
  </r>
  <r>
    <x v="6570"/>
    <x v="276"/>
    <s v="CUST_7907"/>
    <n v="1232.28"/>
    <x v="4"/>
    <x v="1"/>
    <s v="Direct Debit"/>
    <s v="Stationary World"/>
    <n v="1"/>
  </r>
  <r>
    <x v="6571"/>
    <x v="276"/>
    <s v="CUST_6110"/>
    <n v="1977.06"/>
    <x v="4"/>
    <x v="2"/>
    <s v="Direct Debit"/>
    <s v="City Hotel"/>
    <n v="1"/>
  </r>
  <r>
    <x v="6572"/>
    <x v="276"/>
    <s v="CUST_4830"/>
    <n v="496.18"/>
    <x v="2"/>
    <x v="1"/>
    <s v="Transfer"/>
    <s v="Advisory Partners"/>
    <n v="1"/>
  </r>
  <r>
    <x v="6573"/>
    <x v="276"/>
    <s v="CUST_2994"/>
    <n v="900.8"/>
    <x v="2"/>
    <x v="1"/>
    <s v="Transfer"/>
    <s v="Software Vendor"/>
    <n v="1"/>
  </r>
  <r>
    <x v="6574"/>
    <x v="276"/>
    <s v="CUST_2757"/>
    <n v="1863.47"/>
    <x v="5"/>
    <x v="1"/>
    <s v="Direct Debit"/>
    <s v="Maintenance Services"/>
    <n v="1"/>
  </r>
  <r>
    <x v="6575"/>
    <x v="276"/>
    <s v="CUST_8846"/>
    <n v="1445.15"/>
    <x v="8"/>
    <x v="0"/>
    <s v="Transfer"/>
    <s v="Legal Advisors"/>
    <n v="1"/>
  </r>
  <r>
    <x v="6576"/>
    <x v="276"/>
    <s v="CUST_7972"/>
    <n v="1021.54"/>
    <x v="4"/>
    <x v="3"/>
    <s v="Cash"/>
    <s v="British Airways"/>
    <n v="1"/>
  </r>
  <r>
    <x v="6577"/>
    <x v="276"/>
    <s v="CUST_8876"/>
    <n v="685.04"/>
    <x v="6"/>
    <x v="3"/>
    <s v="Card"/>
    <s v="Advisory Partners"/>
    <n v="1"/>
  </r>
  <r>
    <x v="6578"/>
    <x v="276"/>
    <s v="CUST_3053"/>
    <n v="866.04"/>
    <x v="7"/>
    <x v="1"/>
    <s v="Card"/>
    <s v="Industrial Supply Co"/>
    <n v="1"/>
  </r>
  <r>
    <x v="6579"/>
    <x v="276"/>
    <s v="CUST_8454"/>
    <n v="649.92999999999995"/>
    <x v="9"/>
    <x v="0"/>
    <s v="Transfer"/>
    <s v="British Airways"/>
    <n v="1"/>
  </r>
  <r>
    <x v="6580"/>
    <x v="276"/>
    <s v="CUST_2211"/>
    <n v="1911.36"/>
    <x v="9"/>
    <x v="0"/>
    <s v="Card"/>
    <s v="Conference Center"/>
    <n v="1"/>
  </r>
  <r>
    <x v="6581"/>
    <x v="276"/>
    <s v="CUST_3580"/>
    <n v="1682.6"/>
    <x v="10"/>
    <x v="3"/>
    <s v="Direct Debit"/>
    <s v="City Hotel"/>
    <n v="1"/>
  </r>
  <r>
    <x v="6582"/>
    <x v="276"/>
    <s v="CUST_3757"/>
    <n v="1364.13"/>
    <x v="8"/>
    <x v="3"/>
    <s v="Direct Debit"/>
    <s v="Industrial Supply Co"/>
    <n v="1"/>
  </r>
  <r>
    <x v="6583"/>
    <x v="276"/>
    <s v="CUST_4727"/>
    <n v="1433.92"/>
    <x v="1"/>
    <x v="1"/>
    <s v="Direct Debit"/>
    <s v="Unknown Merchant"/>
    <n v="1"/>
  </r>
  <r>
    <x v="6584"/>
    <x v="276"/>
    <s v="CUST_6114"/>
    <n v="17000.599999999999"/>
    <x v="9"/>
    <x v="0"/>
    <s v="Transfer"/>
    <s v="Tech Solutions Ltd"/>
    <n v="1"/>
  </r>
  <r>
    <x v="6585"/>
    <x v="276"/>
    <s v="CUST_7777"/>
    <n v="776.32"/>
    <x v="8"/>
    <x v="0"/>
    <s v="Card"/>
    <s v="Tech Solutions Ltd"/>
    <n v="1"/>
  </r>
  <r>
    <x v="6586"/>
    <x v="276"/>
    <s v="CUST_8433"/>
    <n v="1145.48"/>
    <x v="0"/>
    <x v="2"/>
    <s v="Direct Debit"/>
    <s v="Tech Solutions Ltd"/>
    <n v="1"/>
  </r>
  <r>
    <x v="6587"/>
    <x v="276"/>
    <s v="CUST_1446"/>
    <n v="1913.04"/>
    <x v="1"/>
    <x v="3"/>
    <s v="Card"/>
    <s v="Learning Academy"/>
    <n v="1"/>
  </r>
  <r>
    <x v="6588"/>
    <x v="276"/>
    <s v="CUST_6830"/>
    <n v="1661.83"/>
    <x v="8"/>
    <x v="3"/>
    <s v="Transfer"/>
    <s v="Legal Advisors"/>
    <n v="1"/>
  </r>
  <r>
    <x v="6589"/>
    <x v="276"/>
    <s v="CUST_2501"/>
    <n v="895.97"/>
    <x v="5"/>
    <x v="2"/>
    <s v="Direct Debit"/>
    <s v="Office Depot"/>
    <n v="1"/>
  </r>
  <r>
    <x v="6590"/>
    <x v="276"/>
    <s v="CUST_3409"/>
    <n v="226.69"/>
    <x v="3"/>
    <x v="0"/>
    <s v="Direct Debit"/>
    <s v="Legal Advisors"/>
    <n v="1"/>
  </r>
  <r>
    <x v="6591"/>
    <x v="276"/>
    <s v="CUST_7436"/>
    <n v="1952.25"/>
    <x v="5"/>
    <x v="3"/>
    <s v="Cash"/>
    <s v="Advisory Partners"/>
    <n v="1"/>
  </r>
  <r>
    <x v="6592"/>
    <x v="276"/>
    <s v="CUST_2960"/>
    <n v="1230.94"/>
    <x v="2"/>
    <x v="0"/>
    <s v="Cash"/>
    <s v="Power Supply Co"/>
    <n v="1"/>
  </r>
  <r>
    <x v="6593"/>
    <x v="276"/>
    <s v="CUST_7446"/>
    <n v="264.27"/>
    <x v="4"/>
    <x v="0"/>
    <s v="Card"/>
    <s v="Marketing Agency Ltd"/>
    <n v="1"/>
  </r>
  <r>
    <x v="6594"/>
    <x v="276"/>
    <s v="CUST_6608"/>
    <n v="395.06"/>
    <x v="6"/>
    <x v="1"/>
    <s v="Transfer"/>
    <s v="Conference Center"/>
    <n v="1"/>
  </r>
  <r>
    <x v="6595"/>
    <x v="277"/>
    <s v="CUST_4327"/>
    <n v="1510.01"/>
    <x v="4"/>
    <x v="1"/>
    <s v="Card"/>
    <s v="Unknown Merchant"/>
    <n v="1"/>
  </r>
  <r>
    <x v="6596"/>
    <x v="277"/>
    <s v="CUST_9716"/>
    <n v="503.62"/>
    <x v="3"/>
    <x v="0"/>
    <s v="Direct Debit"/>
    <s v="Learning Academy"/>
    <n v="1"/>
  </r>
  <r>
    <x v="6597"/>
    <x v="277"/>
    <s v="CUST_5748"/>
    <n v="108.61"/>
    <x v="4"/>
    <x v="1"/>
    <s v="Cash"/>
    <s v="Advisory Partners"/>
    <n v="1"/>
  </r>
  <r>
    <x v="6598"/>
    <x v="277"/>
    <s v="CUST_1876"/>
    <n v="379.55"/>
    <x v="9"/>
    <x v="2"/>
    <s v="Direct Debit"/>
    <s v="Unknown Merchant"/>
    <n v="1"/>
  </r>
  <r>
    <x v="6599"/>
    <x v="277"/>
    <s v="CUST_3896"/>
    <n v="579.21"/>
    <x v="8"/>
    <x v="2"/>
    <s v="Transfer"/>
    <s v="Conference Center"/>
    <n v="1"/>
  </r>
  <r>
    <x v="6600"/>
    <x v="277"/>
    <s v="CUST_8115"/>
    <n v="855.46"/>
    <x v="6"/>
    <x v="3"/>
    <s v="Transfer"/>
    <s v="Software Vendor"/>
    <n v="1"/>
  </r>
  <r>
    <x v="6601"/>
    <x v="277"/>
    <s v="CUST_7894"/>
    <n v="313.83999999999997"/>
    <x v="10"/>
    <x v="2"/>
    <s v="Cash"/>
    <s v="Maintenance Services"/>
    <n v="1"/>
  </r>
  <r>
    <x v="6602"/>
    <x v="277"/>
    <s v="CUST_1905"/>
    <n v="306.02"/>
    <x v="0"/>
    <x v="2"/>
    <s v="Transfer"/>
    <s v="Tech Solutions Ltd"/>
    <n v="1"/>
  </r>
  <r>
    <x v="6603"/>
    <x v="277"/>
    <s v="CUST_8875"/>
    <n v="1145.02"/>
    <x v="1"/>
    <x v="2"/>
    <s v="Card"/>
    <s v="Power Supply Co"/>
    <n v="1"/>
  </r>
  <r>
    <x v="6604"/>
    <x v="277"/>
    <s v="CUST_8986"/>
    <n v="1295.68"/>
    <x v="8"/>
    <x v="0"/>
    <s v="Transfer"/>
    <s v="Learning Academy"/>
    <n v="1"/>
  </r>
  <r>
    <x v="6605"/>
    <x v="277"/>
    <s v="CUST_7716"/>
    <n v="1273.5"/>
    <x v="1"/>
    <x v="2"/>
    <s v="Direct Debit"/>
    <s v="City Hotel"/>
    <n v="1"/>
  </r>
  <r>
    <x v="6606"/>
    <x v="277"/>
    <s v="CUST_4835"/>
    <n v="7083.85"/>
    <x v="6"/>
    <x v="2"/>
    <s v="Cash"/>
    <s v="Cloud Services Inc"/>
    <n v="1"/>
  </r>
  <r>
    <x v="6607"/>
    <x v="277"/>
    <s v="CUST_7043"/>
    <n v="1361.96"/>
    <x v="10"/>
    <x v="2"/>
    <s v="Direct Debit"/>
    <s v="Advisory Partners"/>
    <n v="1"/>
  </r>
  <r>
    <x v="6608"/>
    <x v="277"/>
    <s v="CUST_2117"/>
    <n v="724.15"/>
    <x v="0"/>
    <x v="1"/>
    <s v="Cash"/>
    <s v="Marketing Agency Ltd"/>
    <n v="1"/>
  </r>
  <r>
    <x v="6609"/>
    <x v="277"/>
    <s v="CUST_2260"/>
    <n v="631.25"/>
    <x v="0"/>
    <x v="1"/>
    <s v="Direct Debit"/>
    <s v="Conference Center"/>
    <n v="1"/>
  </r>
  <r>
    <x v="6610"/>
    <x v="277"/>
    <s v="CUST_2814"/>
    <n v="16955.32"/>
    <x v="6"/>
    <x v="1"/>
    <s v="Direct Debit"/>
    <s v="Conference Center"/>
    <n v="1"/>
  </r>
  <r>
    <x v="6611"/>
    <x v="277"/>
    <s v="CUST_3843"/>
    <n v="959.88"/>
    <x v="2"/>
    <x v="2"/>
    <s v="Transfer"/>
    <s v="Legal Advisors"/>
    <n v="1"/>
  </r>
  <r>
    <x v="6612"/>
    <x v="277"/>
    <s v="CUST_9713"/>
    <n v="439.52"/>
    <x v="3"/>
    <x v="1"/>
    <s v="Card"/>
    <s v="Unknown Merchant"/>
    <n v="1"/>
  </r>
  <r>
    <x v="6613"/>
    <x v="277"/>
    <s v="CUST_3313"/>
    <n v="5245.43"/>
    <x v="4"/>
    <x v="2"/>
    <s v="Cash"/>
    <s v="Legal Advisors"/>
    <n v="1"/>
  </r>
  <r>
    <x v="6614"/>
    <x v="277"/>
    <s v="CUST_4510"/>
    <n v="1441.25"/>
    <x v="4"/>
    <x v="0"/>
    <s v="Direct Debit"/>
    <s v="Learning Academy"/>
    <n v="1"/>
  </r>
  <r>
    <x v="6615"/>
    <x v="277"/>
    <s v="CUST_7681"/>
    <n v="8654.0400000000009"/>
    <x v="4"/>
    <x v="2"/>
    <s v="Card"/>
    <s v="Office Depot"/>
    <n v="1"/>
  </r>
  <r>
    <x v="6616"/>
    <x v="277"/>
    <s v="CUST_1767"/>
    <n v="1449.82"/>
    <x v="10"/>
    <x v="3"/>
    <s v="Cash"/>
    <s v="Software Vendor"/>
    <n v="1"/>
  </r>
  <r>
    <x v="6617"/>
    <x v="277"/>
    <s v="CUST_8526"/>
    <n v="1128.93"/>
    <x v="5"/>
    <x v="2"/>
    <s v="Transfer"/>
    <s v="Cloud Services Inc"/>
    <n v="1"/>
  </r>
  <r>
    <x v="6618"/>
    <x v="277"/>
    <s v="CUST_2313"/>
    <n v="346.67"/>
    <x v="4"/>
    <x v="1"/>
    <s v="Cash"/>
    <s v="Industrial Supply Co"/>
    <n v="1"/>
  </r>
  <r>
    <x v="6619"/>
    <x v="277"/>
    <s v="CUST_1804"/>
    <n v="1063.8399999999999"/>
    <x v="8"/>
    <x v="3"/>
    <s v="Card"/>
    <s v="City Hotel"/>
    <n v="1"/>
  </r>
  <r>
    <x v="6620"/>
    <x v="277"/>
    <s v="CUST_7564"/>
    <n v="1370.79"/>
    <x v="7"/>
    <x v="1"/>
    <s v="Card"/>
    <s v="Unknown Merchant"/>
    <n v="1"/>
  </r>
  <r>
    <x v="6621"/>
    <x v="277"/>
    <s v="CUST_2832"/>
    <n v="580.84"/>
    <x v="8"/>
    <x v="0"/>
    <s v="Transfer"/>
    <s v="Legal Advisors"/>
    <n v="1"/>
  </r>
  <r>
    <x v="6622"/>
    <x v="277"/>
    <s v="CUST_8972"/>
    <n v="1745.92"/>
    <x v="7"/>
    <x v="1"/>
    <s v="Transfer"/>
    <s v="Software Vendor"/>
    <n v="1"/>
  </r>
  <r>
    <x v="6623"/>
    <x v="277"/>
    <s v="CUST_5562"/>
    <n v="1725.08"/>
    <x v="7"/>
    <x v="1"/>
    <s v="Direct Debit"/>
    <s v="Unknown Merchant"/>
    <n v="1"/>
  </r>
  <r>
    <x v="6624"/>
    <x v="277"/>
    <s v="CUST_4359"/>
    <n v="1606.43"/>
    <x v="4"/>
    <x v="2"/>
    <s v="Transfer"/>
    <s v="Software Vendor"/>
    <n v="1"/>
  </r>
  <r>
    <x v="6625"/>
    <x v="277"/>
    <s v="CUST_1347"/>
    <n v="239.24"/>
    <x v="6"/>
    <x v="2"/>
    <s v="Direct Debit"/>
    <s v="Power Supply Co"/>
    <n v="1"/>
  </r>
  <r>
    <x v="6626"/>
    <x v="277"/>
    <s v="CUST_9562"/>
    <n v="935.17"/>
    <x v="10"/>
    <x v="3"/>
    <s v="Cash"/>
    <s v="Power Supply Co"/>
    <n v="1"/>
  </r>
  <r>
    <x v="6627"/>
    <x v="278"/>
    <s v="CUST_8330"/>
    <n v="137.53"/>
    <x v="9"/>
    <x v="0"/>
    <s v="Card"/>
    <s v="Industrial Supply Co"/>
    <n v="1"/>
  </r>
  <r>
    <x v="6628"/>
    <x v="278"/>
    <s v="CUST_4953"/>
    <n v="1400.63"/>
    <x v="3"/>
    <x v="3"/>
    <s v="Cash"/>
    <s v="Unknown Merchant"/>
    <n v="1"/>
  </r>
  <r>
    <x v="6629"/>
    <x v="278"/>
    <s v="CUST_2283"/>
    <n v="1657.74"/>
    <x v="4"/>
    <x v="0"/>
    <s v="Transfer"/>
    <s v="Learning Academy"/>
    <n v="1"/>
  </r>
  <r>
    <x v="6630"/>
    <x v="278"/>
    <s v="CUST_2537"/>
    <n v="1740.97"/>
    <x v="10"/>
    <x v="1"/>
    <s v="Direct Debit"/>
    <s v="Legal Advisors"/>
    <n v="1"/>
  </r>
  <r>
    <x v="6631"/>
    <x v="278"/>
    <s v="CUST_8329"/>
    <n v="736.63"/>
    <x v="0"/>
    <x v="0"/>
    <s v="Transfer"/>
    <s v="Conference Center"/>
    <n v="1"/>
  </r>
  <r>
    <x v="6632"/>
    <x v="278"/>
    <s v="CUST_7144"/>
    <n v="673.81"/>
    <x v="2"/>
    <x v="2"/>
    <s v="Cash"/>
    <s v="Unknown Merchant"/>
    <n v="1"/>
  </r>
  <r>
    <x v="6633"/>
    <x v="278"/>
    <s v="CUST_4373"/>
    <n v="1177.73"/>
    <x v="3"/>
    <x v="3"/>
    <s v="Card"/>
    <s v="Cloud Services Inc"/>
    <n v="1"/>
  </r>
  <r>
    <x v="6634"/>
    <x v="278"/>
    <s v="CUST_4109"/>
    <n v="1417.11"/>
    <x v="8"/>
    <x v="1"/>
    <s v="Direct Debit"/>
    <s v="Cloud Services Inc"/>
    <n v="1"/>
  </r>
  <r>
    <x v="6635"/>
    <x v="278"/>
    <s v="CUST_9383"/>
    <n v="261.89999999999998"/>
    <x v="5"/>
    <x v="3"/>
    <s v="Transfer"/>
    <s v="Software Vendor"/>
    <n v="1"/>
  </r>
  <r>
    <x v="6636"/>
    <x v="278"/>
    <s v="CUST_2012"/>
    <n v="1848.45"/>
    <x v="5"/>
    <x v="3"/>
    <s v="Transfer"/>
    <s v="Marketing Agency Ltd"/>
    <n v="1"/>
  </r>
  <r>
    <x v="6637"/>
    <x v="278"/>
    <s v="CUST_7856"/>
    <n v="654.80999999999995"/>
    <x v="9"/>
    <x v="3"/>
    <s v="Card"/>
    <s v="Maintenance Services"/>
    <n v="1"/>
  </r>
  <r>
    <x v="6638"/>
    <x v="278"/>
    <s v="CUST_1350"/>
    <n v="1101.76"/>
    <x v="8"/>
    <x v="1"/>
    <s v="Transfer"/>
    <s v="Marketing Agency Ltd"/>
    <n v="1"/>
  </r>
  <r>
    <x v="6639"/>
    <x v="278"/>
    <s v="CUST_4650"/>
    <n v="867.26"/>
    <x v="5"/>
    <x v="2"/>
    <s v="Direct Debit"/>
    <s v="Power Supply Co"/>
    <n v="1"/>
  </r>
  <r>
    <x v="6640"/>
    <x v="278"/>
    <s v="CUST_3768"/>
    <n v="1235.58"/>
    <x v="8"/>
    <x v="2"/>
    <s v="Cash"/>
    <s v="Conference Center"/>
    <n v="1"/>
  </r>
  <r>
    <x v="6641"/>
    <x v="278"/>
    <s v="CUST_1419"/>
    <n v="1909.25"/>
    <x v="4"/>
    <x v="2"/>
    <s v="Direct Debit"/>
    <s v="Software Vendor"/>
    <n v="1"/>
  </r>
  <r>
    <x v="6642"/>
    <x v="278"/>
    <s v="CUST_7859"/>
    <n v="1782.47"/>
    <x v="0"/>
    <x v="3"/>
    <s v="Cash"/>
    <s v="Stationary World"/>
    <n v="1"/>
  </r>
  <r>
    <x v="6643"/>
    <x v="278"/>
    <s v="CUST_9328"/>
    <n v="826.39"/>
    <x v="9"/>
    <x v="3"/>
    <s v="Card"/>
    <s v="Advisory Partners"/>
    <n v="1"/>
  </r>
  <r>
    <x v="6644"/>
    <x v="278"/>
    <s v="CUST_7635"/>
    <n v="499.89"/>
    <x v="9"/>
    <x v="2"/>
    <s v="Card"/>
    <s v="City Hotel"/>
    <n v="1"/>
  </r>
  <r>
    <x v="6645"/>
    <x v="278"/>
    <s v="CUST_1258"/>
    <n v="1009.79"/>
    <x v="5"/>
    <x v="0"/>
    <s v="Card"/>
    <s v="Unknown Merchant"/>
    <n v="1"/>
  </r>
  <r>
    <x v="6646"/>
    <x v="278"/>
    <s v="CUST_7742"/>
    <n v="447.16"/>
    <x v="3"/>
    <x v="1"/>
    <s v="Cash"/>
    <s v="Learning Academy"/>
    <n v="1"/>
  </r>
  <r>
    <x v="6647"/>
    <x v="278"/>
    <s v="CUST_1979"/>
    <n v="1987.19"/>
    <x v="10"/>
    <x v="3"/>
    <s v="Direct Debit"/>
    <s v="Power Supply Co"/>
    <n v="1"/>
  </r>
  <r>
    <x v="6648"/>
    <x v="279"/>
    <s v="CUST_7619"/>
    <n v="1443.94"/>
    <x v="1"/>
    <x v="2"/>
    <s v="Card"/>
    <s v="Software Vendor"/>
    <n v="1"/>
  </r>
  <r>
    <x v="6649"/>
    <x v="279"/>
    <s v="CUST_8519"/>
    <n v="747.7"/>
    <x v="4"/>
    <x v="3"/>
    <s v="Cash"/>
    <s v="Software Vendor"/>
    <n v="1"/>
  </r>
  <r>
    <x v="6650"/>
    <x v="279"/>
    <s v="CUST_7748"/>
    <n v="1339.62"/>
    <x v="2"/>
    <x v="0"/>
    <s v="Transfer"/>
    <s v="Cloud Services Inc"/>
    <n v="1"/>
  </r>
  <r>
    <x v="6651"/>
    <x v="279"/>
    <s v="CUST_6004"/>
    <n v="10397.14"/>
    <x v="9"/>
    <x v="2"/>
    <s v="Direct Debit"/>
    <s v="Marketing Agency Ltd"/>
    <n v="1"/>
  </r>
  <r>
    <x v="6652"/>
    <x v="279"/>
    <s v="CUST_5727"/>
    <n v="1450.86"/>
    <x v="1"/>
    <x v="2"/>
    <s v="Cash"/>
    <s v="Learning Academy"/>
    <n v="1"/>
  </r>
  <r>
    <x v="6653"/>
    <x v="279"/>
    <s v="CUST_3368"/>
    <n v="979.49"/>
    <x v="3"/>
    <x v="0"/>
    <s v="Card"/>
    <s v="Cloud Services Inc"/>
    <n v="1"/>
  </r>
  <r>
    <x v="6654"/>
    <x v="279"/>
    <s v="CUST_1961"/>
    <n v="315.45999999999998"/>
    <x v="1"/>
    <x v="2"/>
    <s v="Cash"/>
    <s v="Advisory Partners"/>
    <n v="1"/>
  </r>
  <r>
    <x v="6655"/>
    <x v="279"/>
    <s v="CUST_4164"/>
    <n v="1031.3"/>
    <x v="2"/>
    <x v="1"/>
    <s v="Card"/>
    <s v="Learning Academy"/>
    <n v="1"/>
  </r>
  <r>
    <x v="6656"/>
    <x v="279"/>
    <s v="CUST_8601"/>
    <n v="365.62"/>
    <x v="7"/>
    <x v="1"/>
    <s v="Cash"/>
    <s v="Tech Solutions Ltd"/>
    <n v="1"/>
  </r>
  <r>
    <x v="6657"/>
    <x v="279"/>
    <s v="CUST_6839"/>
    <n v="1620.94"/>
    <x v="7"/>
    <x v="0"/>
    <s v="Card"/>
    <s v="Cloud Services Inc"/>
    <n v="1"/>
  </r>
  <r>
    <x v="6658"/>
    <x v="279"/>
    <s v="CUST_3440"/>
    <n v="1906.66"/>
    <x v="4"/>
    <x v="3"/>
    <s v="Card"/>
    <s v="Conference Center"/>
    <n v="1"/>
  </r>
  <r>
    <x v="6659"/>
    <x v="279"/>
    <s v="CUST_9060"/>
    <n v="1442.33"/>
    <x v="7"/>
    <x v="2"/>
    <s v="Card"/>
    <s v="Cloud Services Inc"/>
    <n v="1"/>
  </r>
  <r>
    <x v="6660"/>
    <x v="279"/>
    <s v="CUST_2524"/>
    <n v="1826.73"/>
    <x v="7"/>
    <x v="3"/>
    <s v="Direct Debit"/>
    <s v="Unknown Merchant"/>
    <n v="1"/>
  </r>
  <r>
    <x v="6661"/>
    <x v="279"/>
    <s v="CUST_3166"/>
    <n v="664.16"/>
    <x v="4"/>
    <x v="2"/>
    <s v="Cash"/>
    <s v="Legal Advisors"/>
    <n v="1"/>
  </r>
  <r>
    <x v="6662"/>
    <x v="279"/>
    <s v="CUST_6494"/>
    <n v="334.37"/>
    <x v="9"/>
    <x v="2"/>
    <s v="Transfer"/>
    <s v="Office Depot"/>
    <n v="1"/>
  </r>
  <r>
    <x v="6663"/>
    <x v="279"/>
    <s v="CUST_3580"/>
    <n v="1225.58"/>
    <x v="5"/>
    <x v="0"/>
    <s v="Card"/>
    <s v="Tech Solutions Ltd"/>
    <n v="1"/>
  </r>
  <r>
    <x v="6664"/>
    <x v="279"/>
    <s v="CUST_7633"/>
    <n v="755.59"/>
    <x v="1"/>
    <x v="3"/>
    <s v="Cash"/>
    <s v="Stationary World"/>
    <n v="1"/>
  </r>
  <r>
    <x v="6665"/>
    <x v="279"/>
    <s v="CUST_4916"/>
    <n v="313.89999999999998"/>
    <x v="3"/>
    <x v="0"/>
    <s v="Card"/>
    <s v="City Hotel"/>
    <n v="1"/>
  </r>
  <r>
    <x v="6666"/>
    <x v="279"/>
    <s v="CUST_7673"/>
    <n v="1537.54"/>
    <x v="6"/>
    <x v="3"/>
    <s v="Direct Debit"/>
    <s v="Legal Advisors"/>
    <n v="1"/>
  </r>
  <r>
    <x v="6667"/>
    <x v="279"/>
    <s v="CUST_1039"/>
    <n v="1565.62"/>
    <x v="0"/>
    <x v="3"/>
    <s v="Card"/>
    <s v="Cloud Services Inc"/>
    <n v="1"/>
  </r>
  <r>
    <x v="6668"/>
    <x v="279"/>
    <s v="CUST_3470"/>
    <n v="1332.36"/>
    <x v="10"/>
    <x v="2"/>
    <s v="Cash"/>
    <s v="Marketing Agency Ltd"/>
    <n v="1"/>
  </r>
  <r>
    <x v="6669"/>
    <x v="279"/>
    <s v="CUST_3577"/>
    <n v="382.29"/>
    <x v="0"/>
    <x v="0"/>
    <s v="Cash"/>
    <s v="City Hotel"/>
    <n v="1"/>
  </r>
  <r>
    <x v="6670"/>
    <x v="279"/>
    <s v="CUST_6315"/>
    <n v="1272.24"/>
    <x v="0"/>
    <x v="1"/>
    <s v="Transfer"/>
    <s v="Unknown Merchant"/>
    <n v="1"/>
  </r>
  <r>
    <x v="6671"/>
    <x v="280"/>
    <s v="CUST_4170"/>
    <n v="1679.37"/>
    <x v="9"/>
    <x v="2"/>
    <s v="Card"/>
    <s v="Stationary World"/>
    <n v="1"/>
  </r>
  <r>
    <x v="6672"/>
    <x v="280"/>
    <s v="CUST_1953"/>
    <n v="136.81"/>
    <x v="5"/>
    <x v="2"/>
    <s v="Direct Debit"/>
    <s v="Power Supply Co"/>
    <n v="1"/>
  </r>
  <r>
    <x v="6673"/>
    <x v="280"/>
    <s v="CUST_2214"/>
    <n v="14409.39"/>
    <x v="10"/>
    <x v="3"/>
    <s v="Card"/>
    <s v="Office Depot"/>
    <n v="1"/>
  </r>
  <r>
    <x v="6674"/>
    <x v="280"/>
    <s v="CUST_9125"/>
    <n v="1721.94"/>
    <x v="10"/>
    <x v="1"/>
    <s v="Direct Debit"/>
    <s v="British Airways"/>
    <n v="1"/>
  </r>
  <r>
    <x v="6675"/>
    <x v="280"/>
    <s v="CUST_4825"/>
    <n v="8611.17"/>
    <x v="6"/>
    <x v="2"/>
    <s v="Transfer"/>
    <s v="Office Depot"/>
    <n v="1"/>
  </r>
  <r>
    <x v="6676"/>
    <x v="280"/>
    <s v="CUST_6939"/>
    <n v="1253.67"/>
    <x v="3"/>
    <x v="3"/>
    <s v="Direct Debit"/>
    <s v="Cloud Services Inc"/>
    <n v="1"/>
  </r>
  <r>
    <x v="6677"/>
    <x v="280"/>
    <s v="CUST_4811"/>
    <n v="1377.23"/>
    <x v="0"/>
    <x v="1"/>
    <s v="Direct Debit"/>
    <s v="Conference Center"/>
    <n v="1"/>
  </r>
  <r>
    <x v="6678"/>
    <x v="280"/>
    <s v="CUST_2637"/>
    <n v="1718.59"/>
    <x v="0"/>
    <x v="3"/>
    <s v="Card"/>
    <s v="Unknown Merchant"/>
    <n v="1"/>
  </r>
  <r>
    <x v="6679"/>
    <x v="280"/>
    <s v="CUST_4645"/>
    <n v="1847.06"/>
    <x v="5"/>
    <x v="1"/>
    <s v="Card"/>
    <s v="Stationary World"/>
    <n v="1"/>
  </r>
  <r>
    <x v="6680"/>
    <x v="280"/>
    <s v="CUST_7992"/>
    <n v="373.94"/>
    <x v="4"/>
    <x v="3"/>
    <s v="Transfer"/>
    <s v="British Airways"/>
    <n v="1"/>
  </r>
  <r>
    <x v="6681"/>
    <x v="280"/>
    <s v="CUST_6882"/>
    <n v="234.46"/>
    <x v="1"/>
    <x v="0"/>
    <s v="Cash"/>
    <s v="Tech Solutions Ltd"/>
    <n v="1"/>
  </r>
  <r>
    <x v="6682"/>
    <x v="280"/>
    <s v="CUST_6308"/>
    <n v="1294.95"/>
    <x v="1"/>
    <x v="1"/>
    <s v="Cash"/>
    <s v="Industrial Supply Co"/>
    <n v="1"/>
  </r>
  <r>
    <x v="6683"/>
    <x v="280"/>
    <s v="CUST_5911"/>
    <n v="474.09"/>
    <x v="6"/>
    <x v="0"/>
    <s v="Transfer"/>
    <s v="Power Supply Co"/>
    <n v="1"/>
  </r>
  <r>
    <x v="6684"/>
    <x v="280"/>
    <s v="CUST_7996"/>
    <n v="433.4"/>
    <x v="8"/>
    <x v="3"/>
    <s v="Card"/>
    <s v="Unknown Merchant"/>
    <n v="1"/>
  </r>
  <r>
    <x v="6685"/>
    <x v="280"/>
    <s v="CUST_6021"/>
    <n v="1550.68"/>
    <x v="4"/>
    <x v="1"/>
    <s v="Transfer"/>
    <s v="Unknown Merchant"/>
    <n v="1"/>
  </r>
  <r>
    <x v="6686"/>
    <x v="280"/>
    <s v="CUST_1519"/>
    <n v="716.19"/>
    <x v="6"/>
    <x v="0"/>
    <s v="Card"/>
    <s v="Maintenance Services"/>
    <n v="1"/>
  </r>
  <r>
    <x v="6687"/>
    <x v="280"/>
    <s v="CUST_5811"/>
    <n v="793.51"/>
    <x v="8"/>
    <x v="2"/>
    <s v="Cash"/>
    <s v="British Airways"/>
    <n v="1"/>
  </r>
  <r>
    <x v="6688"/>
    <x v="280"/>
    <s v="CUST_6150"/>
    <n v="1974.12"/>
    <x v="7"/>
    <x v="2"/>
    <s v="Direct Debit"/>
    <s v="British Airways"/>
    <n v="1"/>
  </r>
  <r>
    <x v="6689"/>
    <x v="280"/>
    <s v="CUST_5761"/>
    <n v="1850.36"/>
    <x v="1"/>
    <x v="2"/>
    <s v="Card"/>
    <s v="Legal Advisors"/>
    <n v="1"/>
  </r>
  <r>
    <x v="6690"/>
    <x v="280"/>
    <s v="CUST_6672"/>
    <n v="1863.55"/>
    <x v="7"/>
    <x v="1"/>
    <s v="Cash"/>
    <s v="Tech Solutions Ltd"/>
    <n v="1"/>
  </r>
  <r>
    <x v="6691"/>
    <x v="280"/>
    <s v="CUST_8351"/>
    <n v="1742.02"/>
    <x v="7"/>
    <x v="1"/>
    <s v="Cash"/>
    <s v="Office Depot"/>
    <n v="1"/>
  </r>
  <r>
    <x v="6692"/>
    <x v="280"/>
    <s v="CUST_1713"/>
    <n v="1425.44"/>
    <x v="4"/>
    <x v="0"/>
    <s v="Transfer"/>
    <s v="Power Supply Co"/>
    <n v="1"/>
  </r>
  <r>
    <x v="6693"/>
    <x v="280"/>
    <s v="CUST_9787"/>
    <n v="1933.82"/>
    <x v="1"/>
    <x v="1"/>
    <s v="Card"/>
    <s v="Conference Center"/>
    <n v="1"/>
  </r>
  <r>
    <x v="6694"/>
    <x v="280"/>
    <s v="CUST_1883"/>
    <n v="1039.95"/>
    <x v="4"/>
    <x v="0"/>
    <s v="Cash"/>
    <s v="City Hotel"/>
    <n v="1"/>
  </r>
  <r>
    <x v="6695"/>
    <x v="281"/>
    <s v="CUST_4005"/>
    <n v="73.63"/>
    <x v="0"/>
    <x v="3"/>
    <s v="Transfer"/>
    <s v="City Hotel"/>
    <n v="1"/>
  </r>
  <r>
    <x v="6696"/>
    <x v="281"/>
    <s v="CUST_4072"/>
    <n v="674.5"/>
    <x v="1"/>
    <x v="3"/>
    <s v="Card"/>
    <s v="Unknown Merchant"/>
    <n v="1"/>
  </r>
  <r>
    <x v="6697"/>
    <x v="281"/>
    <s v="CUST_7881"/>
    <n v="1259.6600000000001"/>
    <x v="1"/>
    <x v="2"/>
    <s v="Direct Debit"/>
    <s v="Maintenance Services"/>
    <n v="1"/>
  </r>
  <r>
    <x v="6698"/>
    <x v="281"/>
    <s v="CUST_6243"/>
    <n v="1030.95"/>
    <x v="6"/>
    <x v="0"/>
    <s v="Card"/>
    <s v="Software Vendor"/>
    <n v="1"/>
  </r>
  <r>
    <x v="6699"/>
    <x v="281"/>
    <s v="CUST_7936"/>
    <n v="599.13"/>
    <x v="3"/>
    <x v="1"/>
    <s v="Cash"/>
    <s v="Stationary World"/>
    <n v="1"/>
  </r>
  <r>
    <x v="6700"/>
    <x v="281"/>
    <s v="CUST_5737"/>
    <n v="996.94"/>
    <x v="10"/>
    <x v="0"/>
    <s v="Cash"/>
    <s v="Learning Academy"/>
    <n v="1"/>
  </r>
  <r>
    <x v="6701"/>
    <x v="281"/>
    <s v="CUST_5979"/>
    <n v="932.57"/>
    <x v="8"/>
    <x v="0"/>
    <s v="Direct Debit"/>
    <s v="Advisory Partners"/>
    <n v="1"/>
  </r>
  <r>
    <x v="6702"/>
    <x v="281"/>
    <s v="CUST_3645"/>
    <n v="1066.4000000000001"/>
    <x v="2"/>
    <x v="0"/>
    <s v="Direct Debit"/>
    <s v="British Airways"/>
    <n v="1"/>
  </r>
  <r>
    <x v="6703"/>
    <x v="281"/>
    <s v="CUST_7748"/>
    <n v="1345.15"/>
    <x v="9"/>
    <x v="3"/>
    <s v="Card"/>
    <s v="Marketing Agency Ltd"/>
    <n v="1"/>
  </r>
  <r>
    <x v="6704"/>
    <x v="281"/>
    <s v="CUST_8520"/>
    <n v="1761.1"/>
    <x v="7"/>
    <x v="2"/>
    <s v="Card"/>
    <s v="Advisory Partners"/>
    <n v="1"/>
  </r>
  <r>
    <x v="6705"/>
    <x v="281"/>
    <s v="CUST_7331"/>
    <n v="142.11000000000001"/>
    <x v="8"/>
    <x v="2"/>
    <s v="Cash"/>
    <s v="Stationary World"/>
    <n v="1"/>
  </r>
  <r>
    <x v="6706"/>
    <x v="281"/>
    <s v="CUST_5922"/>
    <n v="1446.19"/>
    <x v="2"/>
    <x v="2"/>
    <s v="Cash"/>
    <s v="Tech Solutions Ltd"/>
    <n v="1"/>
  </r>
  <r>
    <x v="6707"/>
    <x v="281"/>
    <s v="CUST_5559"/>
    <n v="1686.2"/>
    <x v="1"/>
    <x v="0"/>
    <s v="Direct Debit"/>
    <s v="British Airways"/>
    <n v="1"/>
  </r>
  <r>
    <x v="6708"/>
    <x v="281"/>
    <s v="CUST_1909"/>
    <n v="1188.0899999999999"/>
    <x v="10"/>
    <x v="2"/>
    <s v="Direct Debit"/>
    <s v="Learning Academy"/>
    <n v="1"/>
  </r>
  <r>
    <x v="6709"/>
    <x v="281"/>
    <s v="CUST_4960"/>
    <n v="1414.11"/>
    <x v="6"/>
    <x v="1"/>
    <s v="Cash"/>
    <s v="British Airways"/>
    <n v="1"/>
  </r>
  <r>
    <x v="6710"/>
    <x v="281"/>
    <s v="CUST_3963"/>
    <n v="442.29"/>
    <x v="10"/>
    <x v="3"/>
    <s v="Card"/>
    <s v="Legal Advisors"/>
    <n v="1"/>
  </r>
  <r>
    <x v="6711"/>
    <x v="281"/>
    <s v="CUST_1234"/>
    <n v="1929.43"/>
    <x v="7"/>
    <x v="0"/>
    <s v="Direct Debit"/>
    <s v="Conference Center"/>
    <n v="1"/>
  </r>
  <r>
    <x v="6712"/>
    <x v="281"/>
    <s v="CUST_3867"/>
    <n v="1446.21"/>
    <x v="5"/>
    <x v="3"/>
    <s v="Transfer"/>
    <s v="Legal Advisors"/>
    <n v="1"/>
  </r>
  <r>
    <x v="6713"/>
    <x v="281"/>
    <s v="CUST_2721"/>
    <n v="1438.24"/>
    <x v="5"/>
    <x v="2"/>
    <s v="Transfer"/>
    <s v="Industrial Supply Co"/>
    <n v="1"/>
  </r>
  <r>
    <x v="6714"/>
    <x v="282"/>
    <s v="CUST_9322"/>
    <n v="887.3"/>
    <x v="2"/>
    <x v="3"/>
    <s v="Cash"/>
    <s v="Cloud Services Inc"/>
    <n v="1"/>
  </r>
  <r>
    <x v="6715"/>
    <x v="282"/>
    <s v="CUST_7996"/>
    <n v="420.27"/>
    <x v="2"/>
    <x v="2"/>
    <s v="Card"/>
    <s v="Stationary World"/>
    <n v="1"/>
  </r>
  <r>
    <x v="6716"/>
    <x v="282"/>
    <s v="CUST_2120"/>
    <n v="148.58000000000001"/>
    <x v="1"/>
    <x v="2"/>
    <s v="Card"/>
    <s v="Maintenance Services"/>
    <n v="1"/>
  </r>
  <r>
    <x v="6717"/>
    <x v="282"/>
    <s v="CUST_5146"/>
    <n v="10573.73"/>
    <x v="5"/>
    <x v="2"/>
    <s v="Transfer"/>
    <s v="Office Depot"/>
    <n v="1"/>
  </r>
  <r>
    <x v="6718"/>
    <x v="282"/>
    <s v="CUST_2749"/>
    <n v="1527.44"/>
    <x v="0"/>
    <x v="1"/>
    <s v="Cash"/>
    <s v="Maintenance Services"/>
    <n v="1"/>
  </r>
  <r>
    <x v="6719"/>
    <x v="282"/>
    <s v="CUST_3832"/>
    <n v="1884.88"/>
    <x v="8"/>
    <x v="0"/>
    <s v="Cash"/>
    <s v="Unknown Merchant"/>
    <n v="1"/>
  </r>
  <r>
    <x v="6720"/>
    <x v="282"/>
    <s v="CUST_9560"/>
    <n v="889.98"/>
    <x v="6"/>
    <x v="2"/>
    <s v="Direct Debit"/>
    <s v="Marketing Agency Ltd"/>
    <n v="1"/>
  </r>
  <r>
    <x v="6721"/>
    <x v="282"/>
    <s v="CUST_1887"/>
    <n v="1610.13"/>
    <x v="2"/>
    <x v="2"/>
    <s v="Card"/>
    <s v="City Hotel"/>
    <n v="1"/>
  </r>
  <r>
    <x v="6722"/>
    <x v="282"/>
    <s v="CUST_2504"/>
    <n v="1151.3900000000001"/>
    <x v="7"/>
    <x v="3"/>
    <s v="Direct Debit"/>
    <s v="City Hotel"/>
    <n v="1"/>
  </r>
  <r>
    <x v="6723"/>
    <x v="282"/>
    <s v="CUST_5827"/>
    <n v="1529.75"/>
    <x v="3"/>
    <x v="3"/>
    <s v="Direct Debit"/>
    <s v="Cloud Services Inc"/>
    <n v="1"/>
  </r>
  <r>
    <x v="6724"/>
    <x v="282"/>
    <s v="CUST_4575"/>
    <n v="420.19"/>
    <x v="8"/>
    <x v="1"/>
    <s v="Cash"/>
    <s v="Stationary World"/>
    <n v="1"/>
  </r>
  <r>
    <x v="6725"/>
    <x v="282"/>
    <s v="CUST_1924"/>
    <n v="648"/>
    <x v="7"/>
    <x v="2"/>
    <s v="Transfer"/>
    <s v="Software Vendor"/>
    <n v="1"/>
  </r>
  <r>
    <x v="6726"/>
    <x v="282"/>
    <s v="CUST_1283"/>
    <n v="1706.29"/>
    <x v="9"/>
    <x v="3"/>
    <s v="Direct Debit"/>
    <s v="Tech Solutions Ltd"/>
    <n v="1"/>
  </r>
  <r>
    <x v="6727"/>
    <x v="282"/>
    <s v="CUST_1848"/>
    <n v="8974.67"/>
    <x v="2"/>
    <x v="0"/>
    <s v="Card"/>
    <s v="Advisory Partners"/>
    <n v="1"/>
  </r>
  <r>
    <x v="6728"/>
    <x v="282"/>
    <s v="CUST_1752"/>
    <n v="1203.03"/>
    <x v="5"/>
    <x v="0"/>
    <s v="Direct Debit"/>
    <s v="Software Vendor"/>
    <n v="1"/>
  </r>
  <r>
    <x v="6729"/>
    <x v="282"/>
    <s v="CUST_1058"/>
    <n v="12551.05"/>
    <x v="5"/>
    <x v="2"/>
    <s v="Transfer"/>
    <s v="Legal Advisors"/>
    <n v="1"/>
  </r>
  <r>
    <x v="6730"/>
    <x v="282"/>
    <s v="CUST_4620"/>
    <n v="1268.8900000000001"/>
    <x v="9"/>
    <x v="3"/>
    <s v="Card"/>
    <s v="Cloud Services Inc"/>
    <n v="1"/>
  </r>
  <r>
    <x v="6731"/>
    <x v="282"/>
    <s v="CUST_6409"/>
    <n v="1359.82"/>
    <x v="10"/>
    <x v="1"/>
    <s v="Card"/>
    <s v="Tech Solutions Ltd"/>
    <n v="1"/>
  </r>
  <r>
    <x v="6732"/>
    <x v="282"/>
    <s v="CUST_8756"/>
    <n v="160.66999999999999"/>
    <x v="4"/>
    <x v="2"/>
    <s v="Card"/>
    <s v="Industrial Supply Co"/>
    <n v="1"/>
  </r>
  <r>
    <x v="6733"/>
    <x v="282"/>
    <s v="CUST_5240"/>
    <n v="235.61"/>
    <x v="6"/>
    <x v="1"/>
    <s v="Transfer"/>
    <s v="Industrial Supply Co"/>
    <n v="1"/>
  </r>
  <r>
    <x v="6734"/>
    <x v="282"/>
    <s v="CUST_1939"/>
    <n v="1492.34"/>
    <x v="8"/>
    <x v="1"/>
    <s v="Transfer"/>
    <s v="Unknown Merchant"/>
    <n v="1"/>
  </r>
  <r>
    <x v="6735"/>
    <x v="282"/>
    <s v="CUST_4770"/>
    <n v="244.31"/>
    <x v="3"/>
    <x v="0"/>
    <s v="Direct Debit"/>
    <s v="Legal Advisors"/>
    <n v="1"/>
  </r>
  <r>
    <x v="6736"/>
    <x v="282"/>
    <s v="CUST_6373"/>
    <n v="1238.69"/>
    <x v="2"/>
    <x v="1"/>
    <s v="Transfer"/>
    <s v="Marketing Agency Ltd"/>
    <n v="1"/>
  </r>
  <r>
    <x v="6737"/>
    <x v="282"/>
    <s v="CUST_6411"/>
    <n v="964.95"/>
    <x v="5"/>
    <x v="1"/>
    <s v="Transfer"/>
    <s v="City Hotel"/>
    <n v="1"/>
  </r>
  <r>
    <x v="6738"/>
    <x v="283"/>
    <s v="CUST_3504"/>
    <n v="1077.8599999999999"/>
    <x v="4"/>
    <x v="0"/>
    <s v="Card"/>
    <s v="Conference Center"/>
    <n v="1"/>
  </r>
  <r>
    <x v="6739"/>
    <x v="283"/>
    <s v="CUST_6644"/>
    <n v="1145.8499999999999"/>
    <x v="7"/>
    <x v="2"/>
    <s v="Direct Debit"/>
    <s v="Tech Solutions Ltd"/>
    <n v="1"/>
  </r>
  <r>
    <x v="6740"/>
    <x v="283"/>
    <s v="CUST_6713"/>
    <n v="1294.3699999999999"/>
    <x v="5"/>
    <x v="0"/>
    <s v="Direct Debit"/>
    <s v="Cloud Services Inc"/>
    <n v="1"/>
  </r>
  <r>
    <x v="6741"/>
    <x v="283"/>
    <s v="CUST_2308"/>
    <n v="1495.81"/>
    <x v="1"/>
    <x v="3"/>
    <s v="Direct Debit"/>
    <s v="Power Supply Co"/>
    <n v="1"/>
  </r>
  <r>
    <x v="6742"/>
    <x v="283"/>
    <s v="CUST_1614"/>
    <n v="1221.3900000000001"/>
    <x v="9"/>
    <x v="1"/>
    <s v="Cash"/>
    <s v="Power Supply Co"/>
    <n v="1"/>
  </r>
  <r>
    <x v="6743"/>
    <x v="283"/>
    <s v="CUST_9220"/>
    <n v="552.03"/>
    <x v="5"/>
    <x v="1"/>
    <s v="Transfer"/>
    <s v="Stationary World"/>
    <n v="1"/>
  </r>
  <r>
    <x v="6744"/>
    <x v="283"/>
    <s v="CUST_8133"/>
    <n v="79.569999999999993"/>
    <x v="1"/>
    <x v="3"/>
    <s v="Cash"/>
    <s v="Legal Advisors"/>
    <n v="1"/>
  </r>
  <r>
    <x v="6745"/>
    <x v="283"/>
    <s v="CUST_1658"/>
    <n v="1808.63"/>
    <x v="10"/>
    <x v="2"/>
    <s v="Cash"/>
    <s v="Industrial Supply Co"/>
    <n v="1"/>
  </r>
  <r>
    <x v="6746"/>
    <x v="283"/>
    <s v="CUST_7327"/>
    <n v="1690.63"/>
    <x v="8"/>
    <x v="1"/>
    <s v="Card"/>
    <s v="Learning Academy"/>
    <n v="1"/>
  </r>
  <r>
    <x v="6747"/>
    <x v="283"/>
    <s v="CUST_1142"/>
    <n v="642.04999999999995"/>
    <x v="1"/>
    <x v="1"/>
    <s v="Direct Debit"/>
    <s v="Tech Solutions Ltd"/>
    <n v="1"/>
  </r>
  <r>
    <x v="6748"/>
    <x v="283"/>
    <s v="CUST_8411"/>
    <n v="1418.84"/>
    <x v="1"/>
    <x v="2"/>
    <s v="Transfer"/>
    <s v="Tech Solutions Ltd"/>
    <n v="1"/>
  </r>
  <r>
    <x v="6749"/>
    <x v="283"/>
    <s v="CUST_6673"/>
    <n v="1376.92"/>
    <x v="0"/>
    <x v="0"/>
    <s v="Transfer"/>
    <s v="Stationary World"/>
    <n v="1"/>
  </r>
  <r>
    <x v="6750"/>
    <x v="283"/>
    <s v="CUST_2627"/>
    <n v="1028.0999999999999"/>
    <x v="7"/>
    <x v="2"/>
    <s v="Direct Debit"/>
    <s v="City Hotel"/>
    <n v="1"/>
  </r>
  <r>
    <x v="6751"/>
    <x v="283"/>
    <s v="CUST_9236"/>
    <n v="1542.76"/>
    <x v="9"/>
    <x v="2"/>
    <s v="Cash"/>
    <s v="City Hotel"/>
    <n v="1"/>
  </r>
  <r>
    <x v="6752"/>
    <x v="283"/>
    <s v="CUST_7297"/>
    <n v="542.66"/>
    <x v="0"/>
    <x v="2"/>
    <s v="Direct Debit"/>
    <s v="Cloud Services Inc"/>
    <n v="1"/>
  </r>
  <r>
    <x v="6753"/>
    <x v="283"/>
    <s v="CUST_9301"/>
    <n v="254.54"/>
    <x v="2"/>
    <x v="3"/>
    <s v="Direct Debit"/>
    <s v="Unknown Merchant"/>
    <n v="1"/>
  </r>
  <r>
    <x v="6754"/>
    <x v="283"/>
    <s v="CUST_4019"/>
    <n v="1846.05"/>
    <x v="6"/>
    <x v="0"/>
    <s v="Cash"/>
    <s v="Unknown Merchant"/>
    <n v="1"/>
  </r>
  <r>
    <x v="6755"/>
    <x v="283"/>
    <s v="CUST_6303"/>
    <n v="1221.46"/>
    <x v="2"/>
    <x v="0"/>
    <s v="Transfer"/>
    <s v="Power Supply Co"/>
    <n v="1"/>
  </r>
  <r>
    <x v="6756"/>
    <x v="283"/>
    <s v="CUST_7606"/>
    <n v="766.12"/>
    <x v="3"/>
    <x v="2"/>
    <s v="Transfer"/>
    <s v="British Airways"/>
    <n v="1"/>
  </r>
  <r>
    <x v="6757"/>
    <x v="283"/>
    <s v="CUST_3689"/>
    <n v="771.85"/>
    <x v="1"/>
    <x v="3"/>
    <s v="Transfer"/>
    <s v="Cloud Services Inc"/>
    <n v="1"/>
  </r>
  <r>
    <x v="6758"/>
    <x v="283"/>
    <s v="CUST_5453"/>
    <n v="543.6"/>
    <x v="5"/>
    <x v="3"/>
    <s v="Transfer"/>
    <s v="Industrial Supply Co"/>
    <n v="1"/>
  </r>
  <r>
    <x v="6759"/>
    <x v="283"/>
    <s v="CUST_1392"/>
    <n v="1025.72"/>
    <x v="3"/>
    <x v="2"/>
    <s v="Direct Debit"/>
    <s v="Conference Center"/>
    <n v="1"/>
  </r>
  <r>
    <x v="6760"/>
    <x v="283"/>
    <s v="CUST_5700"/>
    <n v="754.73"/>
    <x v="2"/>
    <x v="1"/>
    <s v="Direct Debit"/>
    <s v="Unknown Merchant"/>
    <n v="1"/>
  </r>
  <r>
    <x v="6761"/>
    <x v="283"/>
    <s v="CUST_3510"/>
    <n v="1040.1600000000001"/>
    <x v="7"/>
    <x v="1"/>
    <s v="Direct Debit"/>
    <s v="Unknown Merchant"/>
    <n v="1"/>
  </r>
  <r>
    <x v="6762"/>
    <x v="283"/>
    <s v="CUST_6316"/>
    <n v="1934.76"/>
    <x v="5"/>
    <x v="0"/>
    <s v="Card"/>
    <s v="Software Vendor"/>
    <n v="1"/>
  </r>
  <r>
    <x v="6763"/>
    <x v="283"/>
    <s v="CUST_4541"/>
    <n v="6419.77"/>
    <x v="3"/>
    <x v="1"/>
    <s v="Card"/>
    <s v="City Hotel"/>
    <n v="1"/>
  </r>
  <r>
    <x v="6764"/>
    <x v="283"/>
    <s v="CUST_6615"/>
    <n v="1308.1400000000001"/>
    <x v="4"/>
    <x v="3"/>
    <s v="Card"/>
    <s v="Maintenance Services"/>
    <n v="1"/>
  </r>
  <r>
    <x v="6765"/>
    <x v="283"/>
    <s v="CUST_2312"/>
    <n v="809.84"/>
    <x v="9"/>
    <x v="2"/>
    <s v="Card"/>
    <s v="Software Vendor"/>
    <n v="1"/>
  </r>
  <r>
    <x v="6766"/>
    <x v="283"/>
    <s v="CUST_4574"/>
    <n v="1670.48"/>
    <x v="1"/>
    <x v="2"/>
    <s v="Transfer"/>
    <s v="Tech Solutions Ltd"/>
    <n v="1"/>
  </r>
  <r>
    <x v="6767"/>
    <x v="283"/>
    <s v="CUST_7976"/>
    <n v="934.84"/>
    <x v="5"/>
    <x v="2"/>
    <s v="Cash"/>
    <s v="Legal Advisors"/>
    <n v="1"/>
  </r>
  <r>
    <x v="6768"/>
    <x v="283"/>
    <s v="CUST_7991"/>
    <n v="1960.61"/>
    <x v="5"/>
    <x v="1"/>
    <s v="Transfer"/>
    <s v="Unknown Merchant"/>
    <n v="1"/>
  </r>
  <r>
    <x v="6769"/>
    <x v="283"/>
    <s v="CUST_6055"/>
    <n v="7446.91"/>
    <x v="0"/>
    <x v="3"/>
    <s v="Cash"/>
    <s v="Legal Advisors"/>
    <n v="1"/>
  </r>
  <r>
    <x v="6770"/>
    <x v="284"/>
    <s v="CUST_6189"/>
    <n v="755.18"/>
    <x v="2"/>
    <x v="1"/>
    <s v="Cash"/>
    <s v="Advisory Partners"/>
    <n v="1"/>
  </r>
  <r>
    <x v="6771"/>
    <x v="284"/>
    <s v="CUST_1161"/>
    <n v="504.15"/>
    <x v="6"/>
    <x v="0"/>
    <s v="Transfer"/>
    <s v="British Airways"/>
    <n v="1"/>
  </r>
  <r>
    <x v="6772"/>
    <x v="284"/>
    <s v="CUST_6416"/>
    <n v="1914.99"/>
    <x v="1"/>
    <x v="3"/>
    <s v="Transfer"/>
    <s v="Industrial Supply Co"/>
    <n v="1"/>
  </r>
  <r>
    <x v="6773"/>
    <x v="284"/>
    <s v="CUST_1342"/>
    <n v="258.89"/>
    <x v="3"/>
    <x v="1"/>
    <s v="Card"/>
    <s v="Maintenance Services"/>
    <n v="1"/>
  </r>
  <r>
    <x v="6774"/>
    <x v="284"/>
    <s v="CUST_4451"/>
    <n v="1274.3399999999999"/>
    <x v="10"/>
    <x v="2"/>
    <s v="Direct Debit"/>
    <s v="Stationary World"/>
    <n v="1"/>
  </r>
  <r>
    <x v="6775"/>
    <x v="284"/>
    <s v="CUST_3555"/>
    <n v="507.55"/>
    <x v="9"/>
    <x v="2"/>
    <s v="Cash"/>
    <s v="Office Depot"/>
    <n v="1"/>
  </r>
  <r>
    <x v="6776"/>
    <x v="284"/>
    <s v="CUST_7409"/>
    <n v="184.37"/>
    <x v="8"/>
    <x v="0"/>
    <s v="Card"/>
    <s v="Legal Advisors"/>
    <n v="1"/>
  </r>
  <r>
    <x v="6777"/>
    <x v="284"/>
    <s v="CUST_4801"/>
    <n v="1558.98"/>
    <x v="6"/>
    <x v="3"/>
    <s v="Card"/>
    <s v="Cloud Services Inc"/>
    <n v="1"/>
  </r>
  <r>
    <x v="6778"/>
    <x v="284"/>
    <s v="CUST_9305"/>
    <n v="851.38"/>
    <x v="7"/>
    <x v="3"/>
    <s v="Direct Debit"/>
    <s v="City Hotel"/>
    <n v="1"/>
  </r>
  <r>
    <x v="6779"/>
    <x v="284"/>
    <s v="CUST_7263"/>
    <n v="76.06"/>
    <x v="4"/>
    <x v="1"/>
    <s v="Transfer"/>
    <s v="Office Depot"/>
    <n v="1"/>
  </r>
  <r>
    <x v="6780"/>
    <x v="284"/>
    <s v="CUST_5713"/>
    <n v="168.92"/>
    <x v="5"/>
    <x v="3"/>
    <s v="Transfer"/>
    <s v="Stationary World"/>
    <n v="1"/>
  </r>
  <r>
    <x v="6781"/>
    <x v="284"/>
    <s v="CUST_6037"/>
    <n v="471"/>
    <x v="2"/>
    <x v="2"/>
    <s v="Transfer"/>
    <s v="Advisory Partners"/>
    <n v="1"/>
  </r>
  <r>
    <x v="6782"/>
    <x v="284"/>
    <s v="CUST_2910"/>
    <n v="896.58"/>
    <x v="6"/>
    <x v="2"/>
    <s v="Direct Debit"/>
    <s v="Advisory Partners"/>
    <n v="1"/>
  </r>
  <r>
    <x v="6783"/>
    <x v="284"/>
    <s v="CUST_2214"/>
    <n v="1916.11"/>
    <x v="1"/>
    <x v="3"/>
    <s v="Direct Debit"/>
    <s v="Unknown Merchant"/>
    <n v="1"/>
  </r>
  <r>
    <x v="6784"/>
    <x v="284"/>
    <s v="CUST_7038"/>
    <n v="486.2"/>
    <x v="6"/>
    <x v="0"/>
    <s v="Cash"/>
    <s v="City Hotel"/>
    <n v="1"/>
  </r>
  <r>
    <x v="6785"/>
    <x v="284"/>
    <s v="CUST_2754"/>
    <n v="694.11"/>
    <x v="0"/>
    <x v="2"/>
    <s v="Cash"/>
    <s v="City Hotel"/>
    <n v="1"/>
  </r>
  <r>
    <x v="6786"/>
    <x v="284"/>
    <s v="CUST_4785"/>
    <n v="455.11"/>
    <x v="7"/>
    <x v="1"/>
    <s v="Direct Debit"/>
    <s v="Stationary World"/>
    <n v="1"/>
  </r>
  <r>
    <x v="6787"/>
    <x v="284"/>
    <s v="CUST_2264"/>
    <n v="1233.2"/>
    <x v="0"/>
    <x v="2"/>
    <s v="Cash"/>
    <s v="Cloud Services Inc"/>
    <n v="1"/>
  </r>
  <r>
    <x v="6788"/>
    <x v="284"/>
    <s v="CUST_6397"/>
    <n v="1158.19"/>
    <x v="1"/>
    <x v="0"/>
    <s v="Card"/>
    <s v="Industrial Supply Co"/>
    <n v="1"/>
  </r>
  <r>
    <x v="6789"/>
    <x v="284"/>
    <s v="CUST_6356"/>
    <n v="930.8"/>
    <x v="6"/>
    <x v="1"/>
    <s v="Transfer"/>
    <s v="Office Depot"/>
    <n v="1"/>
  </r>
  <r>
    <x v="6790"/>
    <x v="285"/>
    <s v="CUST_5261"/>
    <n v="1771.96"/>
    <x v="1"/>
    <x v="3"/>
    <s v="Card"/>
    <s v="Software Vendor"/>
    <n v="1"/>
  </r>
  <r>
    <x v="6791"/>
    <x v="285"/>
    <s v="CUST_1933"/>
    <n v="1171.77"/>
    <x v="6"/>
    <x v="3"/>
    <s v="Card"/>
    <s v="Software Vendor"/>
    <n v="1"/>
  </r>
  <r>
    <x v="6792"/>
    <x v="285"/>
    <s v="CUST_1207"/>
    <n v="1155.6300000000001"/>
    <x v="5"/>
    <x v="2"/>
    <s v="Transfer"/>
    <s v="Industrial Supply Co"/>
    <n v="1"/>
  </r>
  <r>
    <x v="6793"/>
    <x v="285"/>
    <s v="CUST_9590"/>
    <n v="461.63"/>
    <x v="2"/>
    <x v="0"/>
    <s v="Cash"/>
    <s v="Cloud Services Inc"/>
    <n v="1"/>
  </r>
  <r>
    <x v="6794"/>
    <x v="285"/>
    <s v="CUST_9831"/>
    <n v="11466.28"/>
    <x v="3"/>
    <x v="1"/>
    <s v="Direct Debit"/>
    <s v="Industrial Supply Co"/>
    <n v="1"/>
  </r>
  <r>
    <x v="6795"/>
    <x v="285"/>
    <s v="CUST_8446"/>
    <n v="1119.55"/>
    <x v="2"/>
    <x v="1"/>
    <s v="Card"/>
    <s v="Learning Academy"/>
    <n v="1"/>
  </r>
  <r>
    <x v="6796"/>
    <x v="285"/>
    <s v="CUST_7652"/>
    <n v="1963.71"/>
    <x v="10"/>
    <x v="1"/>
    <s v="Transfer"/>
    <s v="Unknown Merchant"/>
    <n v="1"/>
  </r>
  <r>
    <x v="6797"/>
    <x v="285"/>
    <s v="CUST_7905"/>
    <n v="1166.6199999999999"/>
    <x v="6"/>
    <x v="1"/>
    <s v="Direct Debit"/>
    <s v="Maintenance Services"/>
    <n v="1"/>
  </r>
  <r>
    <x v="6798"/>
    <x v="285"/>
    <s v="CUST_1187"/>
    <n v="1522.61"/>
    <x v="2"/>
    <x v="3"/>
    <s v="Transfer"/>
    <s v="British Airways"/>
    <n v="1"/>
  </r>
  <r>
    <x v="6799"/>
    <x v="285"/>
    <s v="CUST_2589"/>
    <n v="1625.56"/>
    <x v="4"/>
    <x v="1"/>
    <s v="Card"/>
    <s v="Legal Advisors"/>
    <n v="1"/>
  </r>
  <r>
    <x v="6800"/>
    <x v="285"/>
    <s v="CUST_9547"/>
    <n v="1117.01"/>
    <x v="0"/>
    <x v="2"/>
    <s v="Card"/>
    <s v="Industrial Supply Co"/>
    <n v="1"/>
  </r>
  <r>
    <x v="6801"/>
    <x v="285"/>
    <s v="CUST_9016"/>
    <n v="1508.83"/>
    <x v="1"/>
    <x v="2"/>
    <s v="Direct Debit"/>
    <s v="Learning Academy"/>
    <n v="1"/>
  </r>
  <r>
    <x v="6802"/>
    <x v="285"/>
    <s v="CUST_9089"/>
    <n v="1913.91"/>
    <x v="10"/>
    <x v="1"/>
    <s v="Transfer"/>
    <s v="Office Depot"/>
    <n v="1"/>
  </r>
  <r>
    <x v="6803"/>
    <x v="285"/>
    <s v="CUST_9307"/>
    <n v="1057"/>
    <x v="4"/>
    <x v="0"/>
    <s v="Card"/>
    <s v="Cloud Services Inc"/>
    <n v="1"/>
  </r>
  <r>
    <x v="6804"/>
    <x v="285"/>
    <s v="CUST_9861"/>
    <n v="1572.16"/>
    <x v="7"/>
    <x v="2"/>
    <s v="Cash"/>
    <s v="British Airways"/>
    <n v="1"/>
  </r>
  <r>
    <x v="6805"/>
    <x v="285"/>
    <s v="CUST_1992"/>
    <n v="50.04"/>
    <x v="6"/>
    <x v="0"/>
    <s v="Direct Debit"/>
    <s v="Office Depot"/>
    <n v="1"/>
  </r>
  <r>
    <x v="6806"/>
    <x v="285"/>
    <s v="CUST_7984"/>
    <n v="61.42"/>
    <x v="6"/>
    <x v="2"/>
    <s v="Cash"/>
    <s v="City Hotel"/>
    <n v="1"/>
  </r>
  <r>
    <x v="6807"/>
    <x v="285"/>
    <s v="CUST_1004"/>
    <n v="1463.92"/>
    <x v="3"/>
    <x v="0"/>
    <s v="Cash"/>
    <s v="Software Vendor"/>
    <n v="1"/>
  </r>
  <r>
    <x v="6808"/>
    <x v="285"/>
    <s v="CUST_1654"/>
    <n v="314.44"/>
    <x v="2"/>
    <x v="3"/>
    <s v="Card"/>
    <s v="Legal Advisors"/>
    <n v="1"/>
  </r>
  <r>
    <x v="6809"/>
    <x v="285"/>
    <s v="CUST_5378"/>
    <n v="1918.27"/>
    <x v="10"/>
    <x v="3"/>
    <s v="Direct Debit"/>
    <s v="Cloud Services Inc"/>
    <n v="1"/>
  </r>
  <r>
    <x v="6810"/>
    <x v="285"/>
    <s v="CUST_9273"/>
    <n v="1191.8900000000001"/>
    <x v="1"/>
    <x v="1"/>
    <s v="Direct Debit"/>
    <s v="Industrial Supply Co"/>
    <n v="1"/>
  </r>
  <r>
    <x v="6811"/>
    <x v="285"/>
    <s v="CUST_9636"/>
    <n v="970.69"/>
    <x v="7"/>
    <x v="2"/>
    <s v="Cash"/>
    <s v="Unknown Merchant"/>
    <n v="1"/>
  </r>
  <r>
    <x v="6812"/>
    <x v="285"/>
    <s v="CUST_9128"/>
    <n v="958.19"/>
    <x v="7"/>
    <x v="0"/>
    <s v="Direct Debit"/>
    <s v="Maintenance Services"/>
    <n v="1"/>
  </r>
  <r>
    <x v="6813"/>
    <x v="285"/>
    <s v="CUST_8233"/>
    <n v="1622.08"/>
    <x v="3"/>
    <x v="0"/>
    <s v="Card"/>
    <s v="Learning Academy"/>
    <n v="1"/>
  </r>
  <r>
    <x v="6814"/>
    <x v="285"/>
    <s v="CUST_2506"/>
    <n v="1172.19"/>
    <x v="10"/>
    <x v="0"/>
    <s v="Direct Debit"/>
    <s v="Maintenance Services"/>
    <n v="1"/>
  </r>
  <r>
    <x v="6815"/>
    <x v="285"/>
    <s v="CUST_3484"/>
    <n v="840.78"/>
    <x v="10"/>
    <x v="3"/>
    <s v="Cash"/>
    <s v="City Hotel"/>
    <n v="1"/>
  </r>
  <r>
    <x v="6816"/>
    <x v="285"/>
    <s v="CUST_2677"/>
    <n v="1047.43"/>
    <x v="10"/>
    <x v="0"/>
    <s v="Card"/>
    <s v="Software Vendor"/>
    <n v="1"/>
  </r>
  <r>
    <x v="6817"/>
    <x v="285"/>
    <s v="CUST_9261"/>
    <n v="1648.66"/>
    <x v="5"/>
    <x v="1"/>
    <s v="Cash"/>
    <s v="Office Depot"/>
    <n v="1"/>
  </r>
  <r>
    <x v="6818"/>
    <x v="286"/>
    <s v="CUST_8560"/>
    <n v="456.15"/>
    <x v="3"/>
    <x v="1"/>
    <s v="Cash"/>
    <s v="Industrial Supply Co"/>
    <n v="1"/>
  </r>
  <r>
    <x v="6819"/>
    <x v="286"/>
    <s v="CUST_3180"/>
    <n v="177.69"/>
    <x v="1"/>
    <x v="1"/>
    <s v="Card"/>
    <s v="Office Depot"/>
    <n v="1"/>
  </r>
  <r>
    <x v="6820"/>
    <x v="286"/>
    <s v="CUST_8196"/>
    <n v="1366.36"/>
    <x v="10"/>
    <x v="2"/>
    <s v="Card"/>
    <s v="Legal Advisors"/>
    <n v="1"/>
  </r>
  <r>
    <x v="6821"/>
    <x v="286"/>
    <s v="CUST_3143"/>
    <n v="1241.29"/>
    <x v="5"/>
    <x v="1"/>
    <s v="Direct Debit"/>
    <s v="Industrial Supply Co"/>
    <n v="1"/>
  </r>
  <r>
    <x v="6822"/>
    <x v="286"/>
    <s v="CUST_3428"/>
    <n v="1770.08"/>
    <x v="2"/>
    <x v="2"/>
    <s v="Transfer"/>
    <s v="Learning Academy"/>
    <n v="1"/>
  </r>
  <r>
    <x v="6823"/>
    <x v="286"/>
    <s v="CUST_8353"/>
    <n v="844.68"/>
    <x v="4"/>
    <x v="1"/>
    <s v="Direct Debit"/>
    <s v="Cloud Services Inc"/>
    <n v="1"/>
  </r>
  <r>
    <x v="6824"/>
    <x v="286"/>
    <s v="CUST_7040"/>
    <n v="1904.45"/>
    <x v="3"/>
    <x v="0"/>
    <s v="Transfer"/>
    <s v="Marketing Agency Ltd"/>
    <n v="1"/>
  </r>
  <r>
    <x v="6825"/>
    <x v="286"/>
    <s v="CUST_8214"/>
    <n v="304.62"/>
    <x v="3"/>
    <x v="1"/>
    <s v="Cash"/>
    <s v="Conference Center"/>
    <n v="1"/>
  </r>
  <r>
    <x v="6826"/>
    <x v="286"/>
    <s v="CUST_9283"/>
    <n v="9047.92"/>
    <x v="0"/>
    <x v="1"/>
    <s v="Cash"/>
    <s v="British Airways"/>
    <n v="1"/>
  </r>
  <r>
    <x v="6827"/>
    <x v="286"/>
    <s v="CUST_7522"/>
    <n v="284.35000000000002"/>
    <x v="8"/>
    <x v="2"/>
    <s v="Cash"/>
    <s v="Stationary World"/>
    <n v="1"/>
  </r>
  <r>
    <x v="6828"/>
    <x v="286"/>
    <s v="CUST_8734"/>
    <n v="1972.61"/>
    <x v="8"/>
    <x v="3"/>
    <s v="Direct Debit"/>
    <s v="Office Depot"/>
    <n v="1"/>
  </r>
  <r>
    <x v="6829"/>
    <x v="286"/>
    <s v="CUST_3017"/>
    <n v="1915.43"/>
    <x v="2"/>
    <x v="1"/>
    <s v="Card"/>
    <s v="Power Supply Co"/>
    <n v="1"/>
  </r>
  <r>
    <x v="6830"/>
    <x v="286"/>
    <s v="CUST_2325"/>
    <n v="1556.1"/>
    <x v="7"/>
    <x v="3"/>
    <s v="Card"/>
    <s v="British Airways"/>
    <n v="1"/>
  </r>
  <r>
    <x v="6831"/>
    <x v="286"/>
    <s v="CUST_8764"/>
    <n v="1681.86"/>
    <x v="2"/>
    <x v="2"/>
    <s v="Direct Debit"/>
    <s v="Stationary World"/>
    <n v="1"/>
  </r>
  <r>
    <x v="6832"/>
    <x v="286"/>
    <s v="CUST_1271"/>
    <n v="965.51"/>
    <x v="0"/>
    <x v="2"/>
    <s v="Transfer"/>
    <s v="Tech Solutions Ltd"/>
    <n v="1"/>
  </r>
  <r>
    <x v="6833"/>
    <x v="286"/>
    <s v="CUST_1986"/>
    <n v="390.43"/>
    <x v="3"/>
    <x v="0"/>
    <s v="Direct Debit"/>
    <s v="Power Supply Co"/>
    <n v="1"/>
  </r>
  <r>
    <x v="6834"/>
    <x v="286"/>
    <s v="CUST_1364"/>
    <n v="8826.81"/>
    <x v="7"/>
    <x v="1"/>
    <s v="Direct Debit"/>
    <s v="City Hotel"/>
    <n v="1"/>
  </r>
  <r>
    <x v="6835"/>
    <x v="286"/>
    <s v="CUST_2359"/>
    <n v="11886.82"/>
    <x v="10"/>
    <x v="3"/>
    <s v="Transfer"/>
    <s v="City Hotel"/>
    <n v="1"/>
  </r>
  <r>
    <x v="6836"/>
    <x v="286"/>
    <s v="CUST_7763"/>
    <n v="1056.22"/>
    <x v="1"/>
    <x v="0"/>
    <s v="Direct Debit"/>
    <s v="Learning Academy"/>
    <n v="1"/>
  </r>
  <r>
    <x v="6837"/>
    <x v="286"/>
    <s v="CUST_8394"/>
    <n v="1392.56"/>
    <x v="7"/>
    <x v="0"/>
    <s v="Cash"/>
    <s v="Legal Advisors"/>
    <n v="1"/>
  </r>
  <r>
    <x v="6838"/>
    <x v="286"/>
    <s v="CUST_8641"/>
    <n v="1901.32"/>
    <x v="7"/>
    <x v="0"/>
    <s v="Direct Debit"/>
    <s v="Tech Solutions Ltd"/>
    <n v="1"/>
  </r>
  <r>
    <x v="6839"/>
    <x v="286"/>
    <s v="CUST_8494"/>
    <n v="1881.67"/>
    <x v="5"/>
    <x v="2"/>
    <s v="Card"/>
    <s v="British Airways"/>
    <n v="1"/>
  </r>
  <r>
    <x v="6840"/>
    <x v="287"/>
    <s v="CUST_6618"/>
    <n v="672.14"/>
    <x v="5"/>
    <x v="3"/>
    <s v="Card"/>
    <s v="Learning Academy"/>
    <n v="1"/>
  </r>
  <r>
    <x v="6841"/>
    <x v="287"/>
    <s v="CUST_9154"/>
    <n v="1617.23"/>
    <x v="4"/>
    <x v="3"/>
    <s v="Card"/>
    <s v="Office Depot"/>
    <n v="1"/>
  </r>
  <r>
    <x v="6842"/>
    <x v="287"/>
    <s v="CUST_7944"/>
    <n v="639.62"/>
    <x v="10"/>
    <x v="2"/>
    <s v="Cash"/>
    <s v="Learning Academy"/>
    <n v="1"/>
  </r>
  <r>
    <x v="6843"/>
    <x v="287"/>
    <s v="CUST_7320"/>
    <n v="655.86"/>
    <x v="7"/>
    <x v="0"/>
    <s v="Cash"/>
    <s v="City Hotel"/>
    <n v="1"/>
  </r>
  <r>
    <x v="6844"/>
    <x v="287"/>
    <s v="CUST_7667"/>
    <n v="973.56"/>
    <x v="5"/>
    <x v="1"/>
    <s v="Transfer"/>
    <s v="Stationary World"/>
    <n v="1"/>
  </r>
  <r>
    <x v="6845"/>
    <x v="287"/>
    <s v="CUST_8982"/>
    <n v="658.4"/>
    <x v="5"/>
    <x v="0"/>
    <s v="Card"/>
    <s v="Stationary World"/>
    <n v="1"/>
  </r>
  <r>
    <x v="6846"/>
    <x v="287"/>
    <s v="CUST_1824"/>
    <n v="1188.8800000000001"/>
    <x v="8"/>
    <x v="2"/>
    <s v="Direct Debit"/>
    <s v="Unknown Merchant"/>
    <n v="1"/>
  </r>
  <r>
    <x v="6847"/>
    <x v="287"/>
    <s v="CUST_2050"/>
    <n v="267.44"/>
    <x v="7"/>
    <x v="0"/>
    <s v="Transfer"/>
    <s v="British Airways"/>
    <n v="1"/>
  </r>
  <r>
    <x v="6848"/>
    <x v="287"/>
    <s v="CUST_7295"/>
    <n v="1068.9100000000001"/>
    <x v="3"/>
    <x v="0"/>
    <s v="Card"/>
    <s v="Conference Center"/>
    <n v="1"/>
  </r>
  <r>
    <x v="6849"/>
    <x v="287"/>
    <s v="CUST_3125"/>
    <n v="1138.98"/>
    <x v="4"/>
    <x v="2"/>
    <s v="Card"/>
    <s v="City Hotel"/>
    <n v="1"/>
  </r>
  <r>
    <x v="6850"/>
    <x v="287"/>
    <s v="CUST_7299"/>
    <n v="1014.41"/>
    <x v="2"/>
    <x v="3"/>
    <s v="Transfer"/>
    <s v="Maintenance Services"/>
    <n v="1"/>
  </r>
  <r>
    <x v="6851"/>
    <x v="287"/>
    <s v="CUST_6690"/>
    <n v="1722.41"/>
    <x v="0"/>
    <x v="0"/>
    <s v="Card"/>
    <s v="Marketing Agency Ltd"/>
    <n v="1"/>
  </r>
  <r>
    <x v="6852"/>
    <x v="287"/>
    <s v="CUST_4764"/>
    <n v="312.88"/>
    <x v="6"/>
    <x v="2"/>
    <s v="Cash"/>
    <s v="Legal Advisors"/>
    <n v="1"/>
  </r>
  <r>
    <x v="6853"/>
    <x v="287"/>
    <s v="CUST_8678"/>
    <n v="50.39"/>
    <x v="10"/>
    <x v="1"/>
    <s v="Cash"/>
    <s v="Office Depot"/>
    <n v="1"/>
  </r>
  <r>
    <x v="6854"/>
    <x v="287"/>
    <s v="CUST_7715"/>
    <n v="178.05"/>
    <x v="5"/>
    <x v="0"/>
    <s v="Direct Debit"/>
    <s v="Maintenance Services"/>
    <n v="1"/>
  </r>
  <r>
    <x v="6855"/>
    <x v="287"/>
    <s v="CUST_2764"/>
    <n v="774.93"/>
    <x v="2"/>
    <x v="1"/>
    <s v="Transfer"/>
    <s v="Unknown Merchant"/>
    <n v="1"/>
  </r>
  <r>
    <x v="6856"/>
    <x v="287"/>
    <s v="CUST_5631"/>
    <n v="497.21"/>
    <x v="1"/>
    <x v="0"/>
    <s v="Card"/>
    <s v="Conference Center"/>
    <n v="1"/>
  </r>
  <r>
    <x v="6857"/>
    <x v="287"/>
    <s v="CUST_9926"/>
    <n v="880.17"/>
    <x v="8"/>
    <x v="3"/>
    <s v="Cash"/>
    <s v="Office Depot"/>
    <n v="1"/>
  </r>
  <r>
    <x v="6858"/>
    <x v="287"/>
    <s v="CUST_1495"/>
    <n v="1099.1099999999999"/>
    <x v="7"/>
    <x v="2"/>
    <s v="Cash"/>
    <s v="British Airways"/>
    <n v="1"/>
  </r>
  <r>
    <x v="6859"/>
    <x v="287"/>
    <s v="CUST_4110"/>
    <n v="1474.97"/>
    <x v="0"/>
    <x v="2"/>
    <s v="Cash"/>
    <s v="Tech Solutions Ltd"/>
    <n v="1"/>
  </r>
  <r>
    <x v="6860"/>
    <x v="287"/>
    <s v="CUST_3431"/>
    <n v="709.32"/>
    <x v="8"/>
    <x v="0"/>
    <s v="Card"/>
    <s v="Marketing Agency Ltd"/>
    <n v="1"/>
  </r>
  <r>
    <x v="6861"/>
    <x v="287"/>
    <s v="CUST_8041"/>
    <n v="1518.74"/>
    <x v="6"/>
    <x v="0"/>
    <s v="Cash"/>
    <s v="British Airways"/>
    <n v="1"/>
  </r>
  <r>
    <x v="6862"/>
    <x v="287"/>
    <s v="CUST_6229"/>
    <n v="123.29"/>
    <x v="0"/>
    <x v="3"/>
    <s v="Cash"/>
    <s v="British Airways"/>
    <n v="1"/>
  </r>
  <r>
    <x v="6863"/>
    <x v="287"/>
    <s v="CUST_7172"/>
    <n v="1461.55"/>
    <x v="5"/>
    <x v="2"/>
    <s v="Cash"/>
    <s v="Unknown Merchant"/>
    <n v="1"/>
  </r>
  <r>
    <x v="6864"/>
    <x v="288"/>
    <s v="CUST_5188"/>
    <n v="1506.76"/>
    <x v="4"/>
    <x v="0"/>
    <s v="Transfer"/>
    <s v="British Airways"/>
    <n v="1"/>
  </r>
  <r>
    <x v="6865"/>
    <x v="288"/>
    <s v="CUST_7212"/>
    <n v="1529.3"/>
    <x v="10"/>
    <x v="0"/>
    <s v="Cash"/>
    <s v="Unknown Merchant"/>
    <n v="1"/>
  </r>
  <r>
    <x v="6866"/>
    <x v="288"/>
    <s v="CUST_6390"/>
    <n v="1349.21"/>
    <x v="2"/>
    <x v="3"/>
    <s v="Cash"/>
    <s v="Learning Academy"/>
    <n v="1"/>
  </r>
  <r>
    <x v="6867"/>
    <x v="288"/>
    <s v="CUST_9433"/>
    <n v="342.34"/>
    <x v="4"/>
    <x v="2"/>
    <s v="Cash"/>
    <s v="Tech Solutions Ltd"/>
    <n v="1"/>
  </r>
  <r>
    <x v="6868"/>
    <x v="288"/>
    <s v="CUST_5402"/>
    <n v="377.51"/>
    <x v="2"/>
    <x v="3"/>
    <s v="Direct Debit"/>
    <s v="Cloud Services Inc"/>
    <n v="1"/>
  </r>
  <r>
    <x v="6869"/>
    <x v="288"/>
    <s v="CUST_2293"/>
    <n v="81.99"/>
    <x v="8"/>
    <x v="3"/>
    <s v="Transfer"/>
    <s v="Maintenance Services"/>
    <n v="1"/>
  </r>
  <r>
    <x v="6870"/>
    <x v="288"/>
    <s v="CUST_3827"/>
    <n v="1120.6099999999999"/>
    <x v="0"/>
    <x v="0"/>
    <s v="Card"/>
    <s v="Stationary World"/>
    <n v="1"/>
  </r>
  <r>
    <x v="6871"/>
    <x v="288"/>
    <s v="CUST_7055"/>
    <n v="57.97"/>
    <x v="4"/>
    <x v="2"/>
    <s v="Transfer"/>
    <s v="Maintenance Services"/>
    <n v="1"/>
  </r>
  <r>
    <x v="6872"/>
    <x v="288"/>
    <s v="CUST_9263"/>
    <n v="1782.56"/>
    <x v="5"/>
    <x v="3"/>
    <s v="Direct Debit"/>
    <s v="British Airways"/>
    <n v="1"/>
  </r>
  <r>
    <x v="6873"/>
    <x v="288"/>
    <s v="CUST_8282"/>
    <n v="1682.31"/>
    <x v="6"/>
    <x v="0"/>
    <s v="Card"/>
    <s v="Learning Academy"/>
    <n v="1"/>
  </r>
  <r>
    <x v="6874"/>
    <x v="288"/>
    <s v="CUST_1896"/>
    <n v="1988.99"/>
    <x v="9"/>
    <x v="1"/>
    <s v="Cash"/>
    <s v="Software Vendor"/>
    <n v="1"/>
  </r>
  <r>
    <x v="6875"/>
    <x v="288"/>
    <s v="CUST_3466"/>
    <n v="1275.74"/>
    <x v="1"/>
    <x v="2"/>
    <s v="Card"/>
    <s v="Maintenance Services"/>
    <n v="1"/>
  </r>
  <r>
    <x v="6876"/>
    <x v="288"/>
    <s v="CUST_8754"/>
    <n v="147.19"/>
    <x v="9"/>
    <x v="0"/>
    <s v="Transfer"/>
    <s v="Learning Academy"/>
    <n v="1"/>
  </r>
  <r>
    <x v="6877"/>
    <x v="288"/>
    <s v="CUST_9611"/>
    <n v="587.72"/>
    <x v="9"/>
    <x v="3"/>
    <s v="Transfer"/>
    <s v="Power Supply Co"/>
    <n v="1"/>
  </r>
  <r>
    <x v="6878"/>
    <x v="288"/>
    <s v="CUST_3565"/>
    <n v="1153.75"/>
    <x v="4"/>
    <x v="3"/>
    <s v="Cash"/>
    <s v="Conference Center"/>
    <n v="1"/>
  </r>
  <r>
    <x v="6879"/>
    <x v="288"/>
    <s v="CUST_1666"/>
    <n v="1325.56"/>
    <x v="1"/>
    <x v="2"/>
    <s v="Transfer"/>
    <s v="Conference Center"/>
    <n v="1"/>
  </r>
  <r>
    <x v="6880"/>
    <x v="288"/>
    <s v="CUST_1223"/>
    <n v="1561.3"/>
    <x v="10"/>
    <x v="3"/>
    <s v="Direct Debit"/>
    <s v="Legal Advisors"/>
    <n v="1"/>
  </r>
  <r>
    <x v="6881"/>
    <x v="288"/>
    <s v="CUST_1064"/>
    <n v="1428.2"/>
    <x v="5"/>
    <x v="3"/>
    <s v="Direct Debit"/>
    <s v="Office Depot"/>
    <n v="1"/>
  </r>
  <r>
    <x v="6882"/>
    <x v="288"/>
    <s v="CUST_3720"/>
    <n v="1835.82"/>
    <x v="0"/>
    <x v="2"/>
    <s v="Transfer"/>
    <s v="Tech Solutions Ltd"/>
    <n v="1"/>
  </r>
  <r>
    <x v="6883"/>
    <x v="288"/>
    <s v="CUST_9282"/>
    <n v="608.49"/>
    <x v="10"/>
    <x v="2"/>
    <s v="Card"/>
    <s v="Stationary World"/>
    <n v="1"/>
  </r>
  <r>
    <x v="6884"/>
    <x v="288"/>
    <s v="CUST_2509"/>
    <n v="790.96"/>
    <x v="2"/>
    <x v="0"/>
    <s v="Card"/>
    <s v="British Airways"/>
    <n v="1"/>
  </r>
  <r>
    <x v="6885"/>
    <x v="288"/>
    <s v="CUST_9720"/>
    <n v="556.64"/>
    <x v="0"/>
    <x v="2"/>
    <s v="Direct Debit"/>
    <s v="Office Depot"/>
    <n v="1"/>
  </r>
  <r>
    <x v="6886"/>
    <x v="288"/>
    <s v="CUST_2245"/>
    <n v="1957.36"/>
    <x v="9"/>
    <x v="0"/>
    <s v="Direct Debit"/>
    <s v="Maintenance Services"/>
    <n v="1"/>
  </r>
  <r>
    <x v="6887"/>
    <x v="288"/>
    <s v="CUST_9676"/>
    <n v="917.37"/>
    <x v="7"/>
    <x v="3"/>
    <s v="Card"/>
    <s v="Marketing Agency Ltd"/>
    <n v="1"/>
  </r>
  <r>
    <x v="6888"/>
    <x v="288"/>
    <s v="CUST_1318"/>
    <n v="401.15"/>
    <x v="9"/>
    <x v="3"/>
    <s v="Card"/>
    <s v="Software Vendor"/>
    <n v="1"/>
  </r>
  <r>
    <x v="6889"/>
    <x v="288"/>
    <s v="CUST_6040"/>
    <n v="961.39"/>
    <x v="10"/>
    <x v="3"/>
    <s v="Card"/>
    <s v="Stationary World"/>
    <n v="1"/>
  </r>
  <r>
    <x v="6890"/>
    <x v="288"/>
    <s v="CUST_1789"/>
    <n v="975.72"/>
    <x v="2"/>
    <x v="0"/>
    <s v="Cash"/>
    <s v="Learning Academy"/>
    <n v="1"/>
  </r>
  <r>
    <x v="6891"/>
    <x v="2"/>
    <s v="CUST_3027"/>
    <n v="834.54"/>
    <x v="8"/>
    <x v="1"/>
    <s v="Card"/>
    <s v="Cloud Services Inc"/>
    <n v="1"/>
  </r>
  <r>
    <x v="6892"/>
    <x v="2"/>
    <s v="CUST_1663"/>
    <n v="1070.53"/>
    <x v="10"/>
    <x v="0"/>
    <s v="Transfer"/>
    <s v="Unknown Merchant"/>
    <n v="1"/>
  </r>
  <r>
    <x v="6893"/>
    <x v="2"/>
    <s v="CUST_7882"/>
    <n v="293.11"/>
    <x v="2"/>
    <x v="0"/>
    <s v="Direct Debit"/>
    <s v="Conference Center"/>
    <n v="1"/>
  </r>
  <r>
    <x v="6894"/>
    <x v="2"/>
    <s v="CUST_9905"/>
    <n v="1478.93"/>
    <x v="10"/>
    <x v="1"/>
    <s v="Direct Debit"/>
    <s v="Maintenance Services"/>
    <n v="1"/>
  </r>
  <r>
    <x v="6895"/>
    <x v="2"/>
    <s v="CUST_5612"/>
    <n v="1019.15"/>
    <x v="0"/>
    <x v="0"/>
    <s v="Transfer"/>
    <s v="Office Depot"/>
    <n v="1"/>
  </r>
  <r>
    <x v="6896"/>
    <x v="2"/>
    <s v="CUST_4155"/>
    <n v="1236.3900000000001"/>
    <x v="6"/>
    <x v="2"/>
    <s v="Transfer"/>
    <s v="Office Depot"/>
    <n v="1"/>
  </r>
  <r>
    <x v="6897"/>
    <x v="2"/>
    <s v="CUST_1593"/>
    <n v="358.93"/>
    <x v="5"/>
    <x v="3"/>
    <s v="Cash"/>
    <s v="Software Vendor"/>
    <n v="1"/>
  </r>
  <r>
    <x v="6898"/>
    <x v="2"/>
    <s v="CUST_8468"/>
    <n v="1793.02"/>
    <x v="0"/>
    <x v="2"/>
    <s v="Transfer"/>
    <s v="Power Supply Co"/>
    <n v="1"/>
  </r>
  <r>
    <x v="6899"/>
    <x v="2"/>
    <s v="CUST_5987"/>
    <n v="1487"/>
    <x v="2"/>
    <x v="1"/>
    <s v="Transfer"/>
    <s v="City Hotel"/>
    <n v="1"/>
  </r>
  <r>
    <x v="6900"/>
    <x v="2"/>
    <s v="CUST_1935"/>
    <n v="1531.08"/>
    <x v="2"/>
    <x v="1"/>
    <s v="Transfer"/>
    <s v="Legal Advisors"/>
    <n v="1"/>
  </r>
  <r>
    <x v="6901"/>
    <x v="2"/>
    <s v="CUST_2751"/>
    <n v="475.22"/>
    <x v="10"/>
    <x v="0"/>
    <s v="Transfer"/>
    <s v="Stationary World"/>
    <n v="1"/>
  </r>
  <r>
    <x v="6902"/>
    <x v="2"/>
    <s v="CUST_3217"/>
    <n v="144.77000000000001"/>
    <x v="7"/>
    <x v="0"/>
    <s v="Direct Debit"/>
    <s v="Marketing Agency Ltd"/>
    <n v="1"/>
  </r>
  <r>
    <x v="6903"/>
    <x v="2"/>
    <s v="CUST_9954"/>
    <n v="19970.240000000002"/>
    <x v="4"/>
    <x v="0"/>
    <s v="Card"/>
    <s v="Maintenance Services"/>
    <n v="1"/>
  </r>
  <r>
    <x v="6904"/>
    <x v="2"/>
    <s v="CUST_9828"/>
    <n v="1391.56"/>
    <x v="5"/>
    <x v="2"/>
    <s v="Cash"/>
    <s v="Legal Advisors"/>
    <n v="1"/>
  </r>
  <r>
    <x v="6905"/>
    <x v="2"/>
    <s v="CUST_5512"/>
    <n v="1574.27"/>
    <x v="9"/>
    <x v="3"/>
    <s v="Transfer"/>
    <s v="City Hotel"/>
    <n v="1"/>
  </r>
  <r>
    <x v="6906"/>
    <x v="2"/>
    <s v="CUST_2873"/>
    <n v="1234.49"/>
    <x v="3"/>
    <x v="0"/>
    <s v="Direct Debit"/>
    <s v="British Airways"/>
    <n v="1"/>
  </r>
  <r>
    <x v="6907"/>
    <x v="2"/>
    <s v="CUST_3068"/>
    <n v="1440.7"/>
    <x v="6"/>
    <x v="1"/>
    <s v="Card"/>
    <s v="Power Supply Co"/>
    <n v="1"/>
  </r>
  <r>
    <x v="6908"/>
    <x v="2"/>
    <s v="CUST_5482"/>
    <n v="1597.87"/>
    <x v="1"/>
    <x v="1"/>
    <s v="Transfer"/>
    <s v="Conference Center"/>
    <n v="1"/>
  </r>
  <r>
    <x v="6909"/>
    <x v="2"/>
    <s v="CUST_1512"/>
    <n v="1851.21"/>
    <x v="10"/>
    <x v="1"/>
    <s v="Cash"/>
    <s v="Power Supply Co"/>
    <n v="1"/>
  </r>
  <r>
    <x v="6910"/>
    <x v="2"/>
    <s v="CUST_3838"/>
    <n v="1695.7"/>
    <x v="7"/>
    <x v="3"/>
    <s v="Transfer"/>
    <s v="Tech Solutions Ltd"/>
    <n v="1"/>
  </r>
  <r>
    <x v="6911"/>
    <x v="2"/>
    <s v="CUST_5332"/>
    <n v="373.77"/>
    <x v="4"/>
    <x v="0"/>
    <s v="Card"/>
    <s v="Advisory Partners"/>
    <n v="1"/>
  </r>
  <r>
    <x v="6912"/>
    <x v="2"/>
    <s v="CUST_7567"/>
    <n v="1399.91"/>
    <x v="5"/>
    <x v="2"/>
    <s v="Direct Debit"/>
    <s v="Legal Advisors"/>
    <n v="1"/>
  </r>
  <r>
    <x v="6913"/>
    <x v="2"/>
    <s v="CUST_9809"/>
    <n v="87.92"/>
    <x v="6"/>
    <x v="2"/>
    <s v="Direct Debit"/>
    <s v="Unknown Merchant"/>
    <n v="1"/>
  </r>
  <r>
    <x v="6914"/>
    <x v="2"/>
    <s v="CUST_5213"/>
    <n v="1250.1400000000001"/>
    <x v="9"/>
    <x v="0"/>
    <s v="Direct Debit"/>
    <s v="Advisory Partners"/>
    <n v="1"/>
  </r>
  <r>
    <x v="6915"/>
    <x v="2"/>
    <s v="CUST_7521"/>
    <n v="1429.59"/>
    <x v="3"/>
    <x v="1"/>
    <s v="Card"/>
    <s v="Power Supply Co"/>
    <n v="1"/>
  </r>
  <r>
    <x v="6916"/>
    <x v="2"/>
    <s v="CUST_6582"/>
    <n v="1422.14"/>
    <x v="0"/>
    <x v="3"/>
    <s v="Transfer"/>
    <s v="Marketing Agency Ltd"/>
    <n v="1"/>
  </r>
  <r>
    <x v="6917"/>
    <x v="2"/>
    <s v="CUST_3985"/>
    <n v="1707.98"/>
    <x v="8"/>
    <x v="1"/>
    <s v="Direct Debit"/>
    <s v="Advisory Partners"/>
    <n v="1"/>
  </r>
  <r>
    <x v="6918"/>
    <x v="2"/>
    <s v="CUST_8833"/>
    <n v="1307.3699999999999"/>
    <x v="9"/>
    <x v="1"/>
    <s v="Transfer"/>
    <s v="Marketing Agency Ltd"/>
    <n v="1"/>
  </r>
  <r>
    <x v="6919"/>
    <x v="2"/>
    <s v="CUST_7112"/>
    <n v="103.07"/>
    <x v="2"/>
    <x v="3"/>
    <s v="Direct Debit"/>
    <s v="Software Vendor"/>
    <n v="1"/>
  </r>
  <r>
    <x v="6920"/>
    <x v="2"/>
    <s v="CUST_2211"/>
    <n v="1158.5899999999999"/>
    <x v="2"/>
    <x v="2"/>
    <s v="Transfer"/>
    <s v="Cloud Services Inc"/>
    <n v="1"/>
  </r>
  <r>
    <x v="6921"/>
    <x v="2"/>
    <s v="CUST_5330"/>
    <n v="669.87"/>
    <x v="4"/>
    <x v="3"/>
    <s v="Direct Debit"/>
    <s v="Stationary World"/>
    <n v="1"/>
  </r>
  <r>
    <x v="6922"/>
    <x v="2"/>
    <s v="CUST_3550"/>
    <n v="1099"/>
    <x v="9"/>
    <x v="1"/>
    <s v="Transfer"/>
    <s v="Legal Advisors"/>
    <n v="1"/>
  </r>
  <r>
    <x v="6923"/>
    <x v="2"/>
    <s v="CUST_8248"/>
    <n v="1717.88"/>
    <x v="4"/>
    <x v="2"/>
    <s v="Transfer"/>
    <s v="Office Depot"/>
    <n v="1"/>
  </r>
  <r>
    <x v="6924"/>
    <x v="2"/>
    <s v="CUST_7319"/>
    <n v="1120.3499999999999"/>
    <x v="8"/>
    <x v="0"/>
    <s v="Card"/>
    <s v="Power Supply Co"/>
    <n v="1"/>
  </r>
  <r>
    <x v="6925"/>
    <x v="2"/>
    <s v="CUST_7393"/>
    <n v="719.93"/>
    <x v="0"/>
    <x v="3"/>
    <s v="Cash"/>
    <s v="Unknown Merchant"/>
    <n v="1"/>
  </r>
  <r>
    <x v="6926"/>
    <x v="289"/>
    <s v="CUST_8916"/>
    <n v="1170.8699999999999"/>
    <x v="9"/>
    <x v="2"/>
    <s v="Direct Debit"/>
    <s v="British Airways"/>
    <n v="1"/>
  </r>
  <r>
    <x v="6927"/>
    <x v="289"/>
    <s v="CUST_1197"/>
    <n v="578.36"/>
    <x v="2"/>
    <x v="0"/>
    <s v="Direct Debit"/>
    <s v="Stationary World"/>
    <n v="1"/>
  </r>
  <r>
    <x v="6928"/>
    <x v="289"/>
    <s v="CUST_5492"/>
    <n v="12679.04"/>
    <x v="8"/>
    <x v="0"/>
    <s v="Direct Debit"/>
    <s v="Legal Advisors"/>
    <n v="1"/>
  </r>
  <r>
    <x v="6929"/>
    <x v="289"/>
    <s v="CUST_5910"/>
    <n v="646.73"/>
    <x v="10"/>
    <x v="3"/>
    <s v="Cash"/>
    <s v="British Airways"/>
    <n v="1"/>
  </r>
  <r>
    <x v="6930"/>
    <x v="289"/>
    <s v="CUST_8041"/>
    <n v="1767.29"/>
    <x v="1"/>
    <x v="0"/>
    <s v="Cash"/>
    <s v="Office Depot"/>
    <n v="1"/>
  </r>
  <r>
    <x v="6931"/>
    <x v="289"/>
    <s v="CUST_8059"/>
    <n v="1668.24"/>
    <x v="5"/>
    <x v="2"/>
    <s v="Card"/>
    <s v="Unknown Merchant"/>
    <n v="1"/>
  </r>
  <r>
    <x v="6932"/>
    <x v="289"/>
    <s v="CUST_7635"/>
    <n v="479.56"/>
    <x v="6"/>
    <x v="1"/>
    <s v="Direct Debit"/>
    <s v="Unknown Merchant"/>
    <n v="1"/>
  </r>
  <r>
    <x v="6933"/>
    <x v="289"/>
    <s v="CUST_3056"/>
    <n v="1309.8399999999999"/>
    <x v="9"/>
    <x v="3"/>
    <s v="Cash"/>
    <s v="Software Vendor"/>
    <n v="1"/>
  </r>
  <r>
    <x v="6934"/>
    <x v="289"/>
    <s v="CUST_2229"/>
    <n v="608.36"/>
    <x v="0"/>
    <x v="2"/>
    <s v="Cash"/>
    <s v="Power Supply Co"/>
    <n v="1"/>
  </r>
  <r>
    <x v="6935"/>
    <x v="289"/>
    <s v="CUST_3822"/>
    <n v="7927.16"/>
    <x v="6"/>
    <x v="2"/>
    <s v="Card"/>
    <s v="Unknown Merchant"/>
    <n v="1"/>
  </r>
  <r>
    <x v="6936"/>
    <x v="289"/>
    <s v="CUST_4198"/>
    <n v="1266.8900000000001"/>
    <x v="0"/>
    <x v="2"/>
    <s v="Card"/>
    <s v="Learning Academy"/>
    <n v="1"/>
  </r>
  <r>
    <x v="6937"/>
    <x v="289"/>
    <s v="CUST_5340"/>
    <n v="93.61"/>
    <x v="3"/>
    <x v="3"/>
    <s v="Cash"/>
    <s v="Maintenance Services"/>
    <n v="1"/>
  </r>
  <r>
    <x v="6938"/>
    <x v="289"/>
    <s v="CUST_3005"/>
    <n v="756.59"/>
    <x v="5"/>
    <x v="1"/>
    <s v="Transfer"/>
    <s v="British Airways"/>
    <n v="1"/>
  </r>
  <r>
    <x v="6939"/>
    <x v="289"/>
    <s v="CUST_8927"/>
    <n v="1310.25"/>
    <x v="6"/>
    <x v="1"/>
    <s v="Transfer"/>
    <s v="Legal Advisors"/>
    <n v="1"/>
  </r>
  <r>
    <x v="6940"/>
    <x v="289"/>
    <s v="CUST_4294"/>
    <n v="1899.63"/>
    <x v="2"/>
    <x v="2"/>
    <s v="Transfer"/>
    <s v="City Hotel"/>
    <n v="1"/>
  </r>
  <r>
    <x v="6941"/>
    <x v="289"/>
    <s v="CUST_5059"/>
    <n v="5879.61"/>
    <x v="1"/>
    <x v="0"/>
    <s v="Card"/>
    <s v="Power Supply Co"/>
    <n v="1"/>
  </r>
  <r>
    <x v="6942"/>
    <x v="289"/>
    <s v="CUST_9514"/>
    <n v="535.91"/>
    <x v="6"/>
    <x v="3"/>
    <s v="Direct Debit"/>
    <s v="Conference Center"/>
    <n v="1"/>
  </r>
  <r>
    <x v="6943"/>
    <x v="289"/>
    <s v="CUST_4339"/>
    <n v="1046.97"/>
    <x v="3"/>
    <x v="2"/>
    <s v="Card"/>
    <s v="City Hotel"/>
    <n v="1"/>
  </r>
  <r>
    <x v="6944"/>
    <x v="289"/>
    <s v="CUST_5368"/>
    <n v="943.33"/>
    <x v="0"/>
    <x v="1"/>
    <s v="Transfer"/>
    <s v="Power Supply Co"/>
    <n v="1"/>
  </r>
  <r>
    <x v="6945"/>
    <x v="289"/>
    <s v="CUST_8393"/>
    <n v="1652.71"/>
    <x v="4"/>
    <x v="3"/>
    <s v="Transfer"/>
    <s v="Office Depot"/>
    <n v="1"/>
  </r>
  <r>
    <x v="6946"/>
    <x v="289"/>
    <s v="CUST_3428"/>
    <n v="1298.01"/>
    <x v="0"/>
    <x v="2"/>
    <s v="Card"/>
    <s v="Marketing Agency Ltd"/>
    <n v="1"/>
  </r>
  <r>
    <x v="6947"/>
    <x v="289"/>
    <s v="CUST_4718"/>
    <n v="755.32"/>
    <x v="3"/>
    <x v="2"/>
    <s v="Direct Debit"/>
    <s v="Legal Advisors"/>
    <n v="1"/>
  </r>
  <r>
    <x v="6948"/>
    <x v="289"/>
    <s v="CUST_9493"/>
    <n v="400"/>
    <x v="3"/>
    <x v="2"/>
    <s v="Transfer"/>
    <s v="Learning Academy"/>
    <n v="1"/>
  </r>
  <r>
    <x v="6949"/>
    <x v="289"/>
    <s v="CUST_9741"/>
    <n v="82.76"/>
    <x v="6"/>
    <x v="2"/>
    <s v="Card"/>
    <s v="Power Supply Co"/>
    <n v="1"/>
  </r>
  <r>
    <x v="6950"/>
    <x v="289"/>
    <s v="CUST_2689"/>
    <n v="17897.11"/>
    <x v="6"/>
    <x v="1"/>
    <s v="Cash"/>
    <s v="Learning Academy"/>
    <n v="1"/>
  </r>
  <r>
    <x v="6951"/>
    <x v="289"/>
    <s v="CUST_8675"/>
    <n v="366.99"/>
    <x v="4"/>
    <x v="2"/>
    <s v="Card"/>
    <s v="Unknown Merchant"/>
    <n v="1"/>
  </r>
  <r>
    <x v="6952"/>
    <x v="289"/>
    <s v="CUST_6880"/>
    <n v="1820.94"/>
    <x v="2"/>
    <x v="1"/>
    <s v="Direct Debit"/>
    <s v="Industrial Supply Co"/>
    <n v="1"/>
  </r>
  <r>
    <x v="6953"/>
    <x v="290"/>
    <s v="CUST_7287"/>
    <n v="699.16"/>
    <x v="8"/>
    <x v="0"/>
    <s v="Card"/>
    <s v="City Hotel"/>
    <n v="1"/>
  </r>
  <r>
    <x v="6954"/>
    <x v="290"/>
    <s v="CUST_9680"/>
    <n v="195.52"/>
    <x v="3"/>
    <x v="3"/>
    <s v="Card"/>
    <s v="Unknown Merchant"/>
    <n v="1"/>
  </r>
  <r>
    <x v="6955"/>
    <x v="290"/>
    <s v="CUST_5642"/>
    <n v="732.13"/>
    <x v="9"/>
    <x v="2"/>
    <s v="Transfer"/>
    <s v="Maintenance Services"/>
    <n v="1"/>
  </r>
  <r>
    <x v="6956"/>
    <x v="290"/>
    <s v="CUST_7506"/>
    <n v="1079.25"/>
    <x v="7"/>
    <x v="1"/>
    <s v="Card"/>
    <s v="Software Vendor"/>
    <n v="1"/>
  </r>
  <r>
    <x v="6957"/>
    <x v="290"/>
    <s v="CUST_3043"/>
    <n v="1841.57"/>
    <x v="10"/>
    <x v="2"/>
    <s v="Cash"/>
    <s v="Learning Academy"/>
    <n v="1"/>
  </r>
  <r>
    <x v="6958"/>
    <x v="290"/>
    <s v="CUST_3352"/>
    <n v="861.36"/>
    <x v="5"/>
    <x v="3"/>
    <s v="Cash"/>
    <s v="Software Vendor"/>
    <n v="1"/>
  </r>
  <r>
    <x v="6959"/>
    <x v="290"/>
    <s v="CUST_8823"/>
    <n v="67.150000000000006"/>
    <x v="0"/>
    <x v="0"/>
    <s v="Card"/>
    <s v="British Airways"/>
    <n v="1"/>
  </r>
  <r>
    <x v="6960"/>
    <x v="290"/>
    <s v="CUST_4177"/>
    <n v="413.11"/>
    <x v="10"/>
    <x v="3"/>
    <s v="Card"/>
    <s v="Legal Advisors"/>
    <n v="1"/>
  </r>
  <r>
    <x v="6961"/>
    <x v="290"/>
    <s v="CUST_5769"/>
    <n v="1018.84"/>
    <x v="10"/>
    <x v="1"/>
    <s v="Card"/>
    <s v="Industrial Supply Co"/>
    <n v="1"/>
  </r>
  <r>
    <x v="6962"/>
    <x v="290"/>
    <s v="CUST_9697"/>
    <n v="573.22"/>
    <x v="4"/>
    <x v="0"/>
    <s v="Direct Debit"/>
    <s v="Marketing Agency Ltd"/>
    <n v="1"/>
  </r>
  <r>
    <x v="6963"/>
    <x v="290"/>
    <s v="CUST_6615"/>
    <n v="272.07"/>
    <x v="1"/>
    <x v="3"/>
    <s v="Cash"/>
    <s v="Unknown Merchant"/>
    <n v="1"/>
  </r>
  <r>
    <x v="6964"/>
    <x v="290"/>
    <s v="CUST_2577"/>
    <n v="875.95"/>
    <x v="5"/>
    <x v="2"/>
    <s v="Cash"/>
    <s v="Unknown Merchant"/>
    <n v="1"/>
  </r>
  <r>
    <x v="6965"/>
    <x v="290"/>
    <s v="CUST_8127"/>
    <n v="1551.75"/>
    <x v="3"/>
    <x v="2"/>
    <s v="Transfer"/>
    <s v="Industrial Supply Co"/>
    <n v="1"/>
  </r>
  <r>
    <x v="6966"/>
    <x v="290"/>
    <s v="CUST_4203"/>
    <n v="203.75"/>
    <x v="7"/>
    <x v="1"/>
    <s v="Cash"/>
    <s v="Software Vendor"/>
    <n v="1"/>
  </r>
  <r>
    <x v="6967"/>
    <x v="290"/>
    <s v="CUST_8347"/>
    <n v="310.55"/>
    <x v="2"/>
    <x v="1"/>
    <s v="Card"/>
    <s v="Maintenance Services"/>
    <n v="1"/>
  </r>
  <r>
    <x v="6968"/>
    <x v="290"/>
    <s v="CUST_9445"/>
    <n v="1913.88"/>
    <x v="5"/>
    <x v="3"/>
    <s v="Card"/>
    <s v="British Airways"/>
    <n v="1"/>
  </r>
  <r>
    <x v="6969"/>
    <x v="290"/>
    <s v="CUST_6738"/>
    <n v="758.5"/>
    <x v="4"/>
    <x v="1"/>
    <s v="Card"/>
    <s v="Conference Center"/>
    <n v="1"/>
  </r>
  <r>
    <x v="6970"/>
    <x v="290"/>
    <s v="CUST_8280"/>
    <n v="351.79"/>
    <x v="8"/>
    <x v="1"/>
    <s v="Cash"/>
    <s v="Learning Academy"/>
    <n v="1"/>
  </r>
  <r>
    <x v="6971"/>
    <x v="290"/>
    <s v="CUST_7554"/>
    <n v="1815.56"/>
    <x v="6"/>
    <x v="3"/>
    <s v="Cash"/>
    <s v="Advisory Partners"/>
    <n v="1"/>
  </r>
  <r>
    <x v="6972"/>
    <x v="290"/>
    <s v="CUST_5431"/>
    <n v="288.56"/>
    <x v="6"/>
    <x v="3"/>
    <s v="Card"/>
    <s v="Stationary World"/>
    <n v="1"/>
  </r>
  <r>
    <x v="6973"/>
    <x v="290"/>
    <s v="CUST_6152"/>
    <n v="1784.3"/>
    <x v="7"/>
    <x v="2"/>
    <s v="Transfer"/>
    <s v="Tech Solutions Ltd"/>
    <n v="1"/>
  </r>
  <r>
    <x v="6974"/>
    <x v="290"/>
    <s v="CUST_6664"/>
    <n v="851.45"/>
    <x v="7"/>
    <x v="2"/>
    <s v="Cash"/>
    <s v="Industrial Supply Co"/>
    <n v="1"/>
  </r>
  <r>
    <x v="6975"/>
    <x v="290"/>
    <s v="CUST_1537"/>
    <n v="1815.34"/>
    <x v="7"/>
    <x v="0"/>
    <s v="Direct Debit"/>
    <s v="Legal Advisors"/>
    <n v="1"/>
  </r>
  <r>
    <x v="6976"/>
    <x v="290"/>
    <s v="CUST_8824"/>
    <n v="1166.29"/>
    <x v="10"/>
    <x v="0"/>
    <s v="Direct Debit"/>
    <s v="Marketing Agency Ltd"/>
    <n v="1"/>
  </r>
  <r>
    <x v="6977"/>
    <x v="290"/>
    <s v="CUST_9737"/>
    <n v="1731.57"/>
    <x v="1"/>
    <x v="2"/>
    <s v="Cash"/>
    <s v="Industrial Supply Co"/>
    <n v="1"/>
  </r>
  <r>
    <x v="6978"/>
    <x v="290"/>
    <s v="CUST_7057"/>
    <n v="5433.41"/>
    <x v="1"/>
    <x v="2"/>
    <s v="Transfer"/>
    <s v="Office Depot"/>
    <n v="1"/>
  </r>
  <r>
    <x v="6979"/>
    <x v="290"/>
    <s v="CUST_4898"/>
    <n v="1528.97"/>
    <x v="5"/>
    <x v="0"/>
    <s v="Direct Debit"/>
    <s v="Learning Academy"/>
    <n v="1"/>
  </r>
  <r>
    <x v="6980"/>
    <x v="291"/>
    <s v="CUST_7102"/>
    <n v="109.12"/>
    <x v="9"/>
    <x v="1"/>
    <s v="Direct Debit"/>
    <s v="Marketing Agency Ltd"/>
    <n v="1"/>
  </r>
  <r>
    <x v="6981"/>
    <x v="291"/>
    <s v="CUST_7090"/>
    <n v="786.4"/>
    <x v="1"/>
    <x v="0"/>
    <s v="Cash"/>
    <s v="Unknown Merchant"/>
    <n v="1"/>
  </r>
  <r>
    <x v="6982"/>
    <x v="291"/>
    <s v="CUST_5242"/>
    <n v="255.62"/>
    <x v="9"/>
    <x v="3"/>
    <s v="Card"/>
    <s v="Legal Advisors"/>
    <n v="1"/>
  </r>
  <r>
    <x v="6983"/>
    <x v="291"/>
    <s v="CUST_5780"/>
    <n v="1700.18"/>
    <x v="0"/>
    <x v="2"/>
    <s v="Transfer"/>
    <s v="Power Supply Co"/>
    <n v="1"/>
  </r>
  <r>
    <x v="6984"/>
    <x v="291"/>
    <s v="CUST_5033"/>
    <n v="175.17"/>
    <x v="10"/>
    <x v="0"/>
    <s v="Card"/>
    <s v="Cloud Services Inc"/>
    <n v="1"/>
  </r>
  <r>
    <x v="6985"/>
    <x v="291"/>
    <s v="CUST_9553"/>
    <n v="400.3"/>
    <x v="2"/>
    <x v="2"/>
    <s v="Card"/>
    <s v="Conference Center"/>
    <n v="1"/>
  </r>
  <r>
    <x v="6986"/>
    <x v="291"/>
    <s v="CUST_5283"/>
    <n v="89.74"/>
    <x v="2"/>
    <x v="2"/>
    <s v="Card"/>
    <s v="Office Depot"/>
    <n v="1"/>
  </r>
  <r>
    <x v="6987"/>
    <x v="291"/>
    <s v="CUST_1040"/>
    <n v="15082.01"/>
    <x v="9"/>
    <x v="3"/>
    <s v="Direct Debit"/>
    <s v="Power Supply Co"/>
    <n v="1"/>
  </r>
  <r>
    <x v="6988"/>
    <x v="291"/>
    <s v="CUST_5697"/>
    <n v="466.44"/>
    <x v="7"/>
    <x v="2"/>
    <s v="Direct Debit"/>
    <s v="Industrial Supply Co"/>
    <n v="1"/>
  </r>
  <r>
    <x v="6989"/>
    <x v="291"/>
    <s v="CUST_3524"/>
    <n v="11384.69"/>
    <x v="6"/>
    <x v="0"/>
    <s v="Transfer"/>
    <s v="Marketing Agency Ltd"/>
    <n v="1"/>
  </r>
  <r>
    <x v="6990"/>
    <x v="291"/>
    <s v="CUST_5769"/>
    <n v="552.73"/>
    <x v="4"/>
    <x v="2"/>
    <s v="Transfer"/>
    <s v="Cloud Services Inc"/>
    <n v="1"/>
  </r>
  <r>
    <x v="6991"/>
    <x v="291"/>
    <s v="CUST_2993"/>
    <n v="624.6"/>
    <x v="1"/>
    <x v="0"/>
    <s v="Card"/>
    <s v="Maintenance Services"/>
    <n v="1"/>
  </r>
  <r>
    <x v="6992"/>
    <x v="291"/>
    <s v="CUST_8331"/>
    <n v="1593.93"/>
    <x v="0"/>
    <x v="2"/>
    <s v="Transfer"/>
    <s v="City Hotel"/>
    <n v="1"/>
  </r>
  <r>
    <x v="6993"/>
    <x v="291"/>
    <s v="CUST_6573"/>
    <n v="1388.69"/>
    <x v="5"/>
    <x v="1"/>
    <s v="Transfer"/>
    <s v="Cloud Services Inc"/>
    <n v="1"/>
  </r>
  <r>
    <x v="6994"/>
    <x v="291"/>
    <s v="CUST_4789"/>
    <n v="1221.26"/>
    <x v="9"/>
    <x v="1"/>
    <s v="Direct Debit"/>
    <s v="Office Depot"/>
    <n v="1"/>
  </r>
  <r>
    <x v="6995"/>
    <x v="291"/>
    <s v="CUST_3994"/>
    <n v="1482.87"/>
    <x v="4"/>
    <x v="0"/>
    <s v="Cash"/>
    <s v="Software Vendor"/>
    <n v="1"/>
  </r>
  <r>
    <x v="6996"/>
    <x v="291"/>
    <s v="CUST_2499"/>
    <n v="450.25"/>
    <x v="6"/>
    <x v="1"/>
    <s v="Transfer"/>
    <s v="Software Vendor"/>
    <n v="1"/>
  </r>
  <r>
    <x v="6997"/>
    <x v="291"/>
    <s v="CUST_8675"/>
    <n v="1309.2"/>
    <x v="4"/>
    <x v="3"/>
    <s v="Transfer"/>
    <s v="Office Depot"/>
    <n v="1"/>
  </r>
  <r>
    <x v="6998"/>
    <x v="291"/>
    <s v="CUST_2412"/>
    <n v="652.51"/>
    <x v="4"/>
    <x v="1"/>
    <s v="Cash"/>
    <s v="Industrial Supply Co"/>
    <n v="1"/>
  </r>
  <r>
    <x v="6999"/>
    <x v="291"/>
    <s v="CUST_7166"/>
    <n v="693.05"/>
    <x v="7"/>
    <x v="0"/>
    <s v="Card"/>
    <s v="Conference Center"/>
    <n v="1"/>
  </r>
  <r>
    <x v="7000"/>
    <x v="291"/>
    <s v="CUST_9168"/>
    <n v="1559.68"/>
    <x v="1"/>
    <x v="0"/>
    <s v="Card"/>
    <s v="City Hotel"/>
    <n v="1"/>
  </r>
  <r>
    <x v="7001"/>
    <x v="291"/>
    <s v="CUST_6257"/>
    <n v="1978.92"/>
    <x v="1"/>
    <x v="2"/>
    <s v="Cash"/>
    <s v="Advisory Partners"/>
    <n v="1"/>
  </r>
  <r>
    <x v="7002"/>
    <x v="291"/>
    <s v="CUST_2298"/>
    <n v="1260.8900000000001"/>
    <x v="9"/>
    <x v="1"/>
    <s v="Cash"/>
    <s v="Software Vendor"/>
    <n v="1"/>
  </r>
  <r>
    <x v="7003"/>
    <x v="291"/>
    <s v="CUST_9480"/>
    <n v="251.28"/>
    <x v="10"/>
    <x v="1"/>
    <s v="Card"/>
    <s v="Power Supply Co"/>
    <n v="1"/>
  </r>
  <r>
    <x v="7004"/>
    <x v="291"/>
    <s v="CUST_1358"/>
    <n v="1592.73"/>
    <x v="7"/>
    <x v="2"/>
    <s v="Direct Debit"/>
    <s v="Cloud Services Inc"/>
    <n v="1"/>
  </r>
  <r>
    <x v="7005"/>
    <x v="291"/>
    <s v="CUST_7539"/>
    <n v="288.05"/>
    <x v="9"/>
    <x v="0"/>
    <s v="Transfer"/>
    <s v="Tech Solutions Ltd"/>
    <n v="1"/>
  </r>
  <r>
    <x v="7006"/>
    <x v="291"/>
    <s v="CUST_6032"/>
    <n v="1203.98"/>
    <x v="6"/>
    <x v="2"/>
    <s v="Card"/>
    <s v="Stationary World"/>
    <n v="1"/>
  </r>
  <r>
    <x v="7007"/>
    <x v="291"/>
    <s v="CUST_3416"/>
    <n v="1065.8399999999999"/>
    <x v="1"/>
    <x v="0"/>
    <s v="Direct Debit"/>
    <s v="Advisory Partners"/>
    <n v="1"/>
  </r>
  <r>
    <x v="7008"/>
    <x v="292"/>
    <s v="CUST_5736"/>
    <n v="1611.61"/>
    <x v="0"/>
    <x v="3"/>
    <s v="Direct Debit"/>
    <s v="Cloud Services Inc"/>
    <n v="1"/>
  </r>
  <r>
    <x v="7009"/>
    <x v="292"/>
    <s v="CUST_5491"/>
    <n v="403.36"/>
    <x v="0"/>
    <x v="0"/>
    <s v="Transfer"/>
    <s v="Stationary World"/>
    <n v="1"/>
  </r>
  <r>
    <x v="7010"/>
    <x v="292"/>
    <s v="CUST_2733"/>
    <n v="931.77"/>
    <x v="8"/>
    <x v="2"/>
    <s v="Card"/>
    <s v="Unknown Merchant"/>
    <n v="1"/>
  </r>
  <r>
    <x v="7011"/>
    <x v="292"/>
    <s v="CUST_1260"/>
    <n v="8649.2199999999993"/>
    <x v="2"/>
    <x v="2"/>
    <s v="Transfer"/>
    <s v="Advisory Partners"/>
    <n v="1"/>
  </r>
  <r>
    <x v="7012"/>
    <x v="292"/>
    <s v="CUST_8009"/>
    <n v="1289.69"/>
    <x v="1"/>
    <x v="2"/>
    <s v="Transfer"/>
    <s v="Conference Center"/>
    <n v="1"/>
  </r>
  <r>
    <x v="7013"/>
    <x v="292"/>
    <s v="CUST_8099"/>
    <n v="17047.88"/>
    <x v="0"/>
    <x v="1"/>
    <s v="Direct Debit"/>
    <s v="Stationary World"/>
    <n v="1"/>
  </r>
  <r>
    <x v="7014"/>
    <x v="292"/>
    <s v="CUST_5744"/>
    <n v="109.74"/>
    <x v="7"/>
    <x v="2"/>
    <s v="Direct Debit"/>
    <s v="Software Vendor"/>
    <n v="1"/>
  </r>
  <r>
    <x v="7015"/>
    <x v="292"/>
    <s v="CUST_4255"/>
    <n v="969.36"/>
    <x v="8"/>
    <x v="2"/>
    <s v="Direct Debit"/>
    <s v="Advisory Partners"/>
    <n v="1"/>
  </r>
  <r>
    <x v="7016"/>
    <x v="292"/>
    <s v="CUST_6457"/>
    <n v="1483.17"/>
    <x v="0"/>
    <x v="1"/>
    <s v="Card"/>
    <s v="Software Vendor"/>
    <n v="1"/>
  </r>
  <r>
    <x v="7017"/>
    <x v="292"/>
    <s v="CUST_6918"/>
    <n v="487.23"/>
    <x v="6"/>
    <x v="2"/>
    <s v="Transfer"/>
    <s v="City Hotel"/>
    <n v="1"/>
  </r>
  <r>
    <x v="7018"/>
    <x v="292"/>
    <s v="CUST_3985"/>
    <n v="15579.22"/>
    <x v="4"/>
    <x v="1"/>
    <s v="Transfer"/>
    <s v="City Hotel"/>
    <n v="1"/>
  </r>
  <r>
    <x v="7019"/>
    <x v="292"/>
    <s v="CUST_3774"/>
    <n v="106.3"/>
    <x v="1"/>
    <x v="2"/>
    <s v="Cash"/>
    <s v="Software Vendor"/>
    <n v="1"/>
  </r>
  <r>
    <x v="7020"/>
    <x v="292"/>
    <s v="CUST_1250"/>
    <n v="1810.54"/>
    <x v="7"/>
    <x v="0"/>
    <s v="Transfer"/>
    <s v="Software Vendor"/>
    <n v="1"/>
  </r>
  <r>
    <x v="7021"/>
    <x v="292"/>
    <s v="CUST_5273"/>
    <n v="366.11"/>
    <x v="7"/>
    <x v="2"/>
    <s v="Card"/>
    <s v="Advisory Partners"/>
    <n v="1"/>
  </r>
  <r>
    <x v="7022"/>
    <x v="292"/>
    <s v="CUST_8743"/>
    <n v="1251.07"/>
    <x v="5"/>
    <x v="0"/>
    <s v="Cash"/>
    <s v="Industrial Supply Co"/>
    <n v="1"/>
  </r>
  <r>
    <x v="7023"/>
    <x v="292"/>
    <s v="CUST_6791"/>
    <n v="334.03"/>
    <x v="3"/>
    <x v="3"/>
    <s v="Direct Debit"/>
    <s v="Software Vendor"/>
    <n v="1"/>
  </r>
  <r>
    <x v="7024"/>
    <x v="292"/>
    <s v="CUST_9592"/>
    <n v="1067.1199999999999"/>
    <x v="7"/>
    <x v="2"/>
    <s v="Transfer"/>
    <s v="Legal Advisors"/>
    <n v="1"/>
  </r>
  <r>
    <x v="7025"/>
    <x v="292"/>
    <s v="CUST_4306"/>
    <n v="1269.3699999999999"/>
    <x v="8"/>
    <x v="2"/>
    <s v="Card"/>
    <s v="City Hotel"/>
    <n v="1"/>
  </r>
  <r>
    <x v="7026"/>
    <x v="292"/>
    <s v="CUST_1974"/>
    <n v="1608.51"/>
    <x v="0"/>
    <x v="1"/>
    <s v="Card"/>
    <s v="Industrial Supply Co"/>
    <n v="1"/>
  </r>
  <r>
    <x v="7027"/>
    <x v="292"/>
    <s v="CUST_9627"/>
    <n v="1525.99"/>
    <x v="0"/>
    <x v="0"/>
    <s v="Cash"/>
    <s v="Industrial Supply Co"/>
    <n v="1"/>
  </r>
  <r>
    <x v="7028"/>
    <x v="292"/>
    <s v="CUST_8012"/>
    <n v="562.91999999999996"/>
    <x v="5"/>
    <x v="2"/>
    <s v="Cash"/>
    <s v="Cloud Services Inc"/>
    <n v="1"/>
  </r>
  <r>
    <x v="7029"/>
    <x v="292"/>
    <s v="CUST_1671"/>
    <n v="726.98"/>
    <x v="9"/>
    <x v="3"/>
    <s v="Card"/>
    <s v="British Airways"/>
    <n v="1"/>
  </r>
  <r>
    <x v="7030"/>
    <x v="292"/>
    <s v="CUST_7344"/>
    <n v="160.34"/>
    <x v="6"/>
    <x v="3"/>
    <s v="Direct Debit"/>
    <s v="Unknown Merchant"/>
    <n v="1"/>
  </r>
  <r>
    <x v="7031"/>
    <x v="293"/>
    <s v="CUST_3593"/>
    <n v="987.58"/>
    <x v="9"/>
    <x v="1"/>
    <s v="Card"/>
    <s v="Learning Academy"/>
    <n v="1"/>
  </r>
  <r>
    <x v="7032"/>
    <x v="293"/>
    <s v="CUST_1918"/>
    <n v="1552.52"/>
    <x v="7"/>
    <x v="0"/>
    <s v="Direct Debit"/>
    <s v="City Hotel"/>
    <n v="1"/>
  </r>
  <r>
    <x v="7033"/>
    <x v="293"/>
    <s v="CUST_9258"/>
    <n v="1973.21"/>
    <x v="9"/>
    <x v="0"/>
    <s v="Direct Debit"/>
    <s v="Industrial Supply Co"/>
    <n v="1"/>
  </r>
  <r>
    <x v="7034"/>
    <x v="293"/>
    <s v="CUST_4735"/>
    <n v="73.069999999999993"/>
    <x v="10"/>
    <x v="3"/>
    <s v="Transfer"/>
    <s v="Stationary World"/>
    <n v="1"/>
  </r>
  <r>
    <x v="7035"/>
    <x v="293"/>
    <s v="CUST_2466"/>
    <n v="9277.94"/>
    <x v="2"/>
    <x v="3"/>
    <s v="Direct Debit"/>
    <s v="British Airways"/>
    <n v="1"/>
  </r>
  <r>
    <x v="7036"/>
    <x v="293"/>
    <s v="CUST_4511"/>
    <n v="1173.03"/>
    <x v="0"/>
    <x v="1"/>
    <s v="Card"/>
    <s v="Legal Advisors"/>
    <n v="1"/>
  </r>
  <r>
    <x v="7037"/>
    <x v="293"/>
    <s v="CUST_3632"/>
    <n v="830.67"/>
    <x v="1"/>
    <x v="0"/>
    <s v="Card"/>
    <s v="City Hotel"/>
    <n v="1"/>
  </r>
  <r>
    <x v="7038"/>
    <x v="293"/>
    <s v="CUST_4719"/>
    <n v="729.71"/>
    <x v="7"/>
    <x v="2"/>
    <s v="Transfer"/>
    <s v="Advisory Partners"/>
    <n v="1"/>
  </r>
  <r>
    <x v="7039"/>
    <x v="293"/>
    <s v="CUST_7787"/>
    <n v="719.23"/>
    <x v="4"/>
    <x v="1"/>
    <s v="Card"/>
    <s v="Tech Solutions Ltd"/>
    <n v="1"/>
  </r>
  <r>
    <x v="7040"/>
    <x v="293"/>
    <s v="CUST_2300"/>
    <n v="238.14"/>
    <x v="8"/>
    <x v="2"/>
    <s v="Transfer"/>
    <s v="Conference Center"/>
    <n v="1"/>
  </r>
  <r>
    <x v="7041"/>
    <x v="293"/>
    <s v="CUST_6435"/>
    <n v="1826.49"/>
    <x v="7"/>
    <x v="2"/>
    <s v="Cash"/>
    <s v="Legal Advisors"/>
    <n v="1"/>
  </r>
  <r>
    <x v="7042"/>
    <x v="293"/>
    <s v="CUST_6901"/>
    <n v="538.69000000000005"/>
    <x v="7"/>
    <x v="3"/>
    <s v="Card"/>
    <s v="Software Vendor"/>
    <n v="1"/>
  </r>
  <r>
    <x v="7043"/>
    <x v="293"/>
    <s v="CUST_8427"/>
    <n v="1261.23"/>
    <x v="4"/>
    <x v="1"/>
    <s v="Direct Debit"/>
    <s v="Unknown Merchant"/>
    <n v="1"/>
  </r>
  <r>
    <x v="7044"/>
    <x v="293"/>
    <s v="CUST_9708"/>
    <n v="325.31"/>
    <x v="6"/>
    <x v="1"/>
    <s v="Transfer"/>
    <s v="Stationary World"/>
    <n v="1"/>
  </r>
  <r>
    <x v="7045"/>
    <x v="293"/>
    <s v="CUST_7103"/>
    <n v="104.96"/>
    <x v="6"/>
    <x v="1"/>
    <s v="Card"/>
    <s v="Legal Advisors"/>
    <n v="1"/>
  </r>
  <r>
    <x v="7046"/>
    <x v="293"/>
    <s v="CUST_3938"/>
    <n v="1975.23"/>
    <x v="3"/>
    <x v="0"/>
    <s v="Card"/>
    <s v="Conference Center"/>
    <n v="1"/>
  </r>
  <r>
    <x v="7047"/>
    <x v="293"/>
    <s v="CUST_9167"/>
    <n v="365"/>
    <x v="5"/>
    <x v="1"/>
    <s v="Cash"/>
    <s v="Maintenance Services"/>
    <n v="1"/>
  </r>
  <r>
    <x v="7048"/>
    <x v="293"/>
    <s v="CUST_4557"/>
    <n v="361.45"/>
    <x v="7"/>
    <x v="2"/>
    <s v="Direct Debit"/>
    <s v="Learning Academy"/>
    <n v="1"/>
  </r>
  <r>
    <x v="7049"/>
    <x v="293"/>
    <s v="CUST_6956"/>
    <n v="759.23"/>
    <x v="10"/>
    <x v="3"/>
    <s v="Cash"/>
    <s v="Cloud Services Inc"/>
    <n v="1"/>
  </r>
  <r>
    <x v="7050"/>
    <x v="293"/>
    <s v="CUST_6682"/>
    <n v="741.4"/>
    <x v="9"/>
    <x v="3"/>
    <s v="Transfer"/>
    <s v="Stationary World"/>
    <n v="1"/>
  </r>
  <r>
    <x v="7051"/>
    <x v="293"/>
    <s v="CUST_8705"/>
    <n v="10225.56"/>
    <x v="6"/>
    <x v="2"/>
    <s v="Card"/>
    <s v="Power Supply Co"/>
    <n v="1"/>
  </r>
  <r>
    <x v="7052"/>
    <x v="293"/>
    <s v="CUST_5893"/>
    <n v="1755.11"/>
    <x v="2"/>
    <x v="1"/>
    <s v="Direct Debit"/>
    <s v="Tech Solutions Ltd"/>
    <n v="1"/>
  </r>
  <r>
    <x v="7053"/>
    <x v="293"/>
    <s v="CUST_5535"/>
    <n v="1184.6099999999999"/>
    <x v="2"/>
    <x v="0"/>
    <s v="Card"/>
    <s v="Legal Advisors"/>
    <n v="1"/>
  </r>
  <r>
    <x v="7054"/>
    <x v="293"/>
    <s v="CUST_9733"/>
    <n v="796.3"/>
    <x v="2"/>
    <x v="2"/>
    <s v="Cash"/>
    <s v="Maintenance Services"/>
    <n v="1"/>
  </r>
  <r>
    <x v="7055"/>
    <x v="293"/>
    <s v="CUST_2058"/>
    <n v="253.31"/>
    <x v="2"/>
    <x v="3"/>
    <s v="Card"/>
    <s v="Tech Solutions Ltd"/>
    <n v="1"/>
  </r>
  <r>
    <x v="7056"/>
    <x v="293"/>
    <s v="CUST_1530"/>
    <n v="1680.79"/>
    <x v="8"/>
    <x v="0"/>
    <s v="Direct Debit"/>
    <s v="Legal Advisors"/>
    <n v="1"/>
  </r>
  <r>
    <x v="7057"/>
    <x v="294"/>
    <s v="CUST_5033"/>
    <n v="1627.37"/>
    <x v="6"/>
    <x v="0"/>
    <s v="Direct Debit"/>
    <s v="Unknown Merchant"/>
    <n v="1"/>
  </r>
  <r>
    <x v="7058"/>
    <x v="294"/>
    <s v="CUST_3065"/>
    <n v="745.32"/>
    <x v="0"/>
    <x v="2"/>
    <s v="Direct Debit"/>
    <s v="Stationary World"/>
    <n v="1"/>
  </r>
  <r>
    <x v="7059"/>
    <x v="294"/>
    <s v="CUST_4028"/>
    <n v="1049.26"/>
    <x v="2"/>
    <x v="0"/>
    <s v="Transfer"/>
    <s v="Office Depot"/>
    <n v="1"/>
  </r>
  <r>
    <x v="7060"/>
    <x v="294"/>
    <s v="CUST_7294"/>
    <n v="77.67"/>
    <x v="1"/>
    <x v="1"/>
    <s v="Cash"/>
    <s v="Maintenance Services"/>
    <n v="1"/>
  </r>
  <r>
    <x v="7061"/>
    <x v="294"/>
    <s v="CUST_8622"/>
    <n v="1798.68"/>
    <x v="9"/>
    <x v="2"/>
    <s v="Card"/>
    <s v="Conference Center"/>
    <n v="1"/>
  </r>
  <r>
    <x v="7062"/>
    <x v="294"/>
    <s v="CUST_5531"/>
    <n v="441.31"/>
    <x v="9"/>
    <x v="1"/>
    <s v="Cash"/>
    <s v="Marketing Agency Ltd"/>
    <n v="1"/>
  </r>
  <r>
    <x v="7063"/>
    <x v="294"/>
    <s v="CUST_7171"/>
    <n v="1047.8699999999999"/>
    <x v="3"/>
    <x v="2"/>
    <s v="Card"/>
    <s v="Tech Solutions Ltd"/>
    <n v="1"/>
  </r>
  <r>
    <x v="7064"/>
    <x v="294"/>
    <s v="CUST_8239"/>
    <n v="1282.54"/>
    <x v="9"/>
    <x v="2"/>
    <s v="Cash"/>
    <s v="Legal Advisors"/>
    <n v="1"/>
  </r>
  <r>
    <x v="7065"/>
    <x v="294"/>
    <s v="CUST_3466"/>
    <n v="1054.23"/>
    <x v="10"/>
    <x v="3"/>
    <s v="Cash"/>
    <s v="Maintenance Services"/>
    <n v="1"/>
  </r>
  <r>
    <x v="7066"/>
    <x v="294"/>
    <s v="CUST_9468"/>
    <n v="1692.83"/>
    <x v="8"/>
    <x v="1"/>
    <s v="Cash"/>
    <s v="Industrial Supply Co"/>
    <n v="1"/>
  </r>
  <r>
    <x v="7067"/>
    <x v="294"/>
    <s v="CUST_4940"/>
    <n v="17605.05"/>
    <x v="1"/>
    <x v="2"/>
    <s v="Direct Debit"/>
    <s v="Unknown Merchant"/>
    <n v="1"/>
  </r>
  <r>
    <x v="7068"/>
    <x v="294"/>
    <s v="CUST_5620"/>
    <n v="366.85"/>
    <x v="0"/>
    <x v="1"/>
    <s v="Transfer"/>
    <s v="Software Vendor"/>
    <n v="1"/>
  </r>
  <r>
    <x v="7069"/>
    <x v="294"/>
    <s v="CUST_8206"/>
    <n v="607.03"/>
    <x v="4"/>
    <x v="0"/>
    <s v="Card"/>
    <s v="Industrial Supply Co"/>
    <n v="1"/>
  </r>
  <r>
    <x v="7070"/>
    <x v="294"/>
    <s v="CUST_7326"/>
    <n v="344.92"/>
    <x v="1"/>
    <x v="0"/>
    <s v="Cash"/>
    <s v="Legal Advisors"/>
    <n v="1"/>
  </r>
  <r>
    <x v="7071"/>
    <x v="294"/>
    <s v="CUST_5025"/>
    <n v="798.63"/>
    <x v="2"/>
    <x v="2"/>
    <s v="Cash"/>
    <s v="Legal Advisors"/>
    <n v="1"/>
  </r>
  <r>
    <x v="7072"/>
    <x v="294"/>
    <s v="CUST_6684"/>
    <n v="7926.7"/>
    <x v="0"/>
    <x v="3"/>
    <s v="Card"/>
    <s v="City Hotel"/>
    <n v="1"/>
  </r>
  <r>
    <x v="7073"/>
    <x v="294"/>
    <s v="CUST_4621"/>
    <n v="1564.38"/>
    <x v="9"/>
    <x v="3"/>
    <s v="Direct Debit"/>
    <s v="Unknown Merchant"/>
    <n v="1"/>
  </r>
  <r>
    <x v="7074"/>
    <x v="294"/>
    <s v="CUST_9459"/>
    <n v="994.09"/>
    <x v="5"/>
    <x v="1"/>
    <s v="Cash"/>
    <s v="British Airways"/>
    <n v="1"/>
  </r>
  <r>
    <x v="7075"/>
    <x v="294"/>
    <s v="CUST_5925"/>
    <n v="117.64"/>
    <x v="4"/>
    <x v="0"/>
    <s v="Transfer"/>
    <s v="Maintenance Services"/>
    <n v="1"/>
  </r>
  <r>
    <x v="7076"/>
    <x v="294"/>
    <s v="CUST_8255"/>
    <n v="1588.82"/>
    <x v="9"/>
    <x v="3"/>
    <s v="Direct Debit"/>
    <s v="Maintenance Services"/>
    <n v="1"/>
  </r>
  <r>
    <x v="7077"/>
    <x v="294"/>
    <s v="CUST_1793"/>
    <n v="107.28"/>
    <x v="9"/>
    <x v="3"/>
    <s v="Cash"/>
    <s v="Tech Solutions Ltd"/>
    <n v="1"/>
  </r>
  <r>
    <x v="7078"/>
    <x v="294"/>
    <s v="CUST_1756"/>
    <n v="512.76"/>
    <x v="4"/>
    <x v="3"/>
    <s v="Card"/>
    <s v="Legal Advisors"/>
    <n v="1"/>
  </r>
  <r>
    <x v="7079"/>
    <x v="295"/>
    <s v="CUST_1980"/>
    <n v="382.09"/>
    <x v="9"/>
    <x v="2"/>
    <s v="Direct Debit"/>
    <s v="Stationary World"/>
    <n v="1"/>
  </r>
  <r>
    <x v="7080"/>
    <x v="295"/>
    <s v="CUST_4506"/>
    <n v="1431.94"/>
    <x v="10"/>
    <x v="3"/>
    <s v="Cash"/>
    <s v="Industrial Supply Co"/>
    <n v="1"/>
  </r>
  <r>
    <x v="7081"/>
    <x v="295"/>
    <s v="CUST_6122"/>
    <n v="1081.5899999999999"/>
    <x v="3"/>
    <x v="1"/>
    <s v="Cash"/>
    <s v="Maintenance Services"/>
    <n v="1"/>
  </r>
  <r>
    <x v="7082"/>
    <x v="295"/>
    <s v="CUST_7283"/>
    <n v="84.54"/>
    <x v="9"/>
    <x v="1"/>
    <s v="Direct Debit"/>
    <s v="British Airways"/>
    <n v="1"/>
  </r>
  <r>
    <x v="7083"/>
    <x v="295"/>
    <s v="CUST_8674"/>
    <n v="1120.8900000000001"/>
    <x v="4"/>
    <x v="1"/>
    <s v="Cash"/>
    <s v="Cloud Services Inc"/>
    <n v="1"/>
  </r>
  <r>
    <x v="7084"/>
    <x v="295"/>
    <s v="CUST_6468"/>
    <n v="11384.8"/>
    <x v="10"/>
    <x v="3"/>
    <s v="Cash"/>
    <s v="Unknown Merchant"/>
    <n v="1"/>
  </r>
  <r>
    <x v="7085"/>
    <x v="295"/>
    <s v="CUST_4239"/>
    <n v="1550.61"/>
    <x v="10"/>
    <x v="0"/>
    <s v="Card"/>
    <s v="Stationary World"/>
    <n v="1"/>
  </r>
  <r>
    <x v="7086"/>
    <x v="295"/>
    <s v="CUST_3190"/>
    <n v="1877.86"/>
    <x v="10"/>
    <x v="3"/>
    <s v="Cash"/>
    <s v="City Hotel"/>
    <n v="1"/>
  </r>
  <r>
    <x v="7087"/>
    <x v="295"/>
    <s v="CUST_2735"/>
    <n v="1427.8"/>
    <x v="0"/>
    <x v="3"/>
    <s v="Cash"/>
    <s v="Advisory Partners"/>
    <n v="1"/>
  </r>
  <r>
    <x v="7088"/>
    <x v="295"/>
    <s v="CUST_2827"/>
    <n v="1958.26"/>
    <x v="6"/>
    <x v="1"/>
    <s v="Transfer"/>
    <s v="Software Vendor"/>
    <n v="1"/>
  </r>
  <r>
    <x v="7089"/>
    <x v="295"/>
    <s v="CUST_3990"/>
    <n v="1005.7"/>
    <x v="1"/>
    <x v="2"/>
    <s v="Transfer"/>
    <s v="Power Supply Co"/>
    <n v="1"/>
  </r>
  <r>
    <x v="7090"/>
    <x v="295"/>
    <s v="CUST_2137"/>
    <n v="811.31"/>
    <x v="8"/>
    <x v="3"/>
    <s v="Cash"/>
    <s v="Learning Academy"/>
    <n v="1"/>
  </r>
  <r>
    <x v="7091"/>
    <x v="295"/>
    <s v="CUST_1136"/>
    <n v="379.07"/>
    <x v="6"/>
    <x v="1"/>
    <s v="Card"/>
    <s v="Software Vendor"/>
    <n v="1"/>
  </r>
  <r>
    <x v="7092"/>
    <x v="295"/>
    <s v="CUST_8404"/>
    <n v="670.66"/>
    <x v="2"/>
    <x v="3"/>
    <s v="Card"/>
    <s v="Industrial Supply Co"/>
    <n v="1"/>
  </r>
  <r>
    <x v="7093"/>
    <x v="295"/>
    <s v="CUST_4191"/>
    <n v="180.55"/>
    <x v="0"/>
    <x v="2"/>
    <s v="Direct Debit"/>
    <s v="Power Supply Co"/>
    <n v="1"/>
  </r>
  <r>
    <x v="7094"/>
    <x v="295"/>
    <s v="CUST_9210"/>
    <n v="337.97"/>
    <x v="1"/>
    <x v="2"/>
    <s v="Direct Debit"/>
    <s v="British Airways"/>
    <n v="1"/>
  </r>
  <r>
    <x v="7095"/>
    <x v="295"/>
    <s v="CUST_2517"/>
    <n v="183.7"/>
    <x v="6"/>
    <x v="1"/>
    <s v="Cash"/>
    <s v="Tech Solutions Ltd"/>
    <n v="1"/>
  </r>
  <r>
    <x v="7096"/>
    <x v="295"/>
    <s v="CUST_3402"/>
    <n v="973.24"/>
    <x v="3"/>
    <x v="0"/>
    <s v="Card"/>
    <s v="Marketing Agency Ltd"/>
    <n v="1"/>
  </r>
  <r>
    <x v="7097"/>
    <x v="295"/>
    <s v="CUST_4496"/>
    <n v="15119.16"/>
    <x v="7"/>
    <x v="0"/>
    <s v="Cash"/>
    <s v="Power Supply Co"/>
    <n v="1"/>
  </r>
  <r>
    <x v="7098"/>
    <x v="295"/>
    <s v="CUST_3159"/>
    <n v="1119.43"/>
    <x v="8"/>
    <x v="3"/>
    <s v="Cash"/>
    <s v="Power Supply Co"/>
    <n v="1"/>
  </r>
  <r>
    <x v="7099"/>
    <x v="295"/>
    <s v="CUST_9520"/>
    <n v="604.09"/>
    <x v="3"/>
    <x v="1"/>
    <s v="Card"/>
    <s v="Marketing Agency Ltd"/>
    <n v="1"/>
  </r>
  <r>
    <x v="7100"/>
    <x v="295"/>
    <s v="CUST_8397"/>
    <n v="1613.01"/>
    <x v="5"/>
    <x v="3"/>
    <s v="Cash"/>
    <s v="Learning Academy"/>
    <n v="1"/>
  </r>
  <r>
    <x v="7101"/>
    <x v="295"/>
    <s v="CUST_6780"/>
    <n v="746.83"/>
    <x v="5"/>
    <x v="3"/>
    <s v="Direct Debit"/>
    <s v="Software Vendor"/>
    <n v="1"/>
  </r>
  <r>
    <x v="7102"/>
    <x v="295"/>
    <s v="CUST_6574"/>
    <n v="583.79999999999995"/>
    <x v="2"/>
    <x v="3"/>
    <s v="Transfer"/>
    <s v="Maintenance Services"/>
    <n v="1"/>
  </r>
  <r>
    <x v="7103"/>
    <x v="295"/>
    <s v="CUST_8282"/>
    <n v="302.25"/>
    <x v="0"/>
    <x v="2"/>
    <s v="Transfer"/>
    <s v="Industrial Supply Co"/>
    <n v="1"/>
  </r>
  <r>
    <x v="7104"/>
    <x v="295"/>
    <s v="CUST_1415"/>
    <n v="1747.52"/>
    <x v="7"/>
    <x v="3"/>
    <s v="Cash"/>
    <s v="Software Vendor"/>
    <n v="1"/>
  </r>
  <r>
    <x v="7105"/>
    <x v="295"/>
    <s v="CUST_4305"/>
    <n v="634.35"/>
    <x v="1"/>
    <x v="3"/>
    <s v="Cash"/>
    <s v="Legal Advisors"/>
    <n v="1"/>
  </r>
  <r>
    <x v="7106"/>
    <x v="295"/>
    <s v="CUST_8025"/>
    <n v="207.04"/>
    <x v="8"/>
    <x v="1"/>
    <s v="Card"/>
    <s v="Learning Academy"/>
    <n v="1"/>
  </r>
  <r>
    <x v="7107"/>
    <x v="295"/>
    <s v="CUST_8630"/>
    <n v="1748.44"/>
    <x v="6"/>
    <x v="2"/>
    <s v="Transfer"/>
    <s v="Industrial Supply Co"/>
    <n v="1"/>
  </r>
  <r>
    <x v="7108"/>
    <x v="295"/>
    <s v="CUST_8416"/>
    <n v="121.27"/>
    <x v="5"/>
    <x v="0"/>
    <s v="Card"/>
    <s v="Power Supply Co"/>
    <n v="1"/>
  </r>
  <r>
    <x v="7109"/>
    <x v="295"/>
    <s v="CUST_5727"/>
    <n v="448.99"/>
    <x v="0"/>
    <x v="1"/>
    <s v="Transfer"/>
    <s v="Maintenance Services"/>
    <n v="1"/>
  </r>
  <r>
    <x v="7110"/>
    <x v="295"/>
    <s v="CUST_1329"/>
    <n v="397.59"/>
    <x v="7"/>
    <x v="1"/>
    <s v="Direct Debit"/>
    <s v="Conference Center"/>
    <n v="1"/>
  </r>
  <r>
    <x v="7111"/>
    <x v="295"/>
    <s v="CUST_7679"/>
    <n v="1372.81"/>
    <x v="0"/>
    <x v="0"/>
    <s v="Card"/>
    <s v="Power Supply Co"/>
    <n v="1"/>
  </r>
  <r>
    <x v="7112"/>
    <x v="295"/>
    <s v="CUST_8614"/>
    <n v="1273.77"/>
    <x v="6"/>
    <x v="1"/>
    <s v="Cash"/>
    <s v="Power Supply Co"/>
    <n v="1"/>
  </r>
  <r>
    <x v="7113"/>
    <x v="296"/>
    <s v="CUST_7988"/>
    <n v="1888.16"/>
    <x v="9"/>
    <x v="0"/>
    <s v="Card"/>
    <s v="Cloud Services Inc"/>
    <n v="1"/>
  </r>
  <r>
    <x v="7114"/>
    <x v="296"/>
    <s v="CUST_4778"/>
    <n v="1806.32"/>
    <x v="9"/>
    <x v="1"/>
    <s v="Transfer"/>
    <s v="Stationary World"/>
    <n v="1"/>
  </r>
  <r>
    <x v="7115"/>
    <x v="296"/>
    <s v="CUST_6776"/>
    <n v="1196.8"/>
    <x v="9"/>
    <x v="3"/>
    <s v="Cash"/>
    <s v="Advisory Partners"/>
    <n v="1"/>
  </r>
  <r>
    <x v="7116"/>
    <x v="296"/>
    <s v="CUST_2239"/>
    <n v="508.11"/>
    <x v="6"/>
    <x v="3"/>
    <s v="Direct Debit"/>
    <s v="Marketing Agency Ltd"/>
    <n v="1"/>
  </r>
  <r>
    <x v="7117"/>
    <x v="296"/>
    <s v="CUST_7527"/>
    <n v="1471.32"/>
    <x v="1"/>
    <x v="2"/>
    <s v="Cash"/>
    <s v="Tech Solutions Ltd"/>
    <n v="1"/>
  </r>
  <r>
    <x v="7118"/>
    <x v="296"/>
    <s v="CUST_2382"/>
    <n v="676.05"/>
    <x v="2"/>
    <x v="2"/>
    <s v="Card"/>
    <s v="Learning Academy"/>
    <n v="1"/>
  </r>
  <r>
    <x v="7119"/>
    <x v="296"/>
    <s v="CUST_5839"/>
    <n v="12853.48"/>
    <x v="1"/>
    <x v="0"/>
    <s v="Card"/>
    <s v="Unknown Merchant"/>
    <n v="1"/>
  </r>
  <r>
    <x v="7120"/>
    <x v="296"/>
    <s v="CUST_1270"/>
    <n v="335.9"/>
    <x v="7"/>
    <x v="2"/>
    <s v="Transfer"/>
    <s v="Marketing Agency Ltd"/>
    <n v="1"/>
  </r>
  <r>
    <x v="7121"/>
    <x v="296"/>
    <s v="CUST_7033"/>
    <n v="1326.84"/>
    <x v="9"/>
    <x v="1"/>
    <s v="Transfer"/>
    <s v="Software Vendor"/>
    <n v="1"/>
  </r>
  <r>
    <x v="7122"/>
    <x v="296"/>
    <s v="CUST_1650"/>
    <n v="569.19000000000005"/>
    <x v="1"/>
    <x v="0"/>
    <s v="Card"/>
    <s v="Marketing Agency Ltd"/>
    <n v="1"/>
  </r>
  <r>
    <x v="7123"/>
    <x v="296"/>
    <s v="CUST_3773"/>
    <n v="138.33000000000001"/>
    <x v="7"/>
    <x v="3"/>
    <s v="Transfer"/>
    <s v="Learning Academy"/>
    <n v="1"/>
  </r>
  <r>
    <x v="7124"/>
    <x v="296"/>
    <s v="CUST_1969"/>
    <n v="1272.6300000000001"/>
    <x v="4"/>
    <x v="0"/>
    <s v="Direct Debit"/>
    <s v="Advisory Partners"/>
    <n v="1"/>
  </r>
  <r>
    <x v="7125"/>
    <x v="296"/>
    <s v="CUST_7943"/>
    <n v="1118.18"/>
    <x v="0"/>
    <x v="3"/>
    <s v="Card"/>
    <s v="Marketing Agency Ltd"/>
    <n v="1"/>
  </r>
  <r>
    <x v="7126"/>
    <x v="296"/>
    <s v="CUST_4673"/>
    <n v="691.43"/>
    <x v="10"/>
    <x v="2"/>
    <s v="Direct Debit"/>
    <s v="Maintenance Services"/>
    <n v="1"/>
  </r>
  <r>
    <x v="7127"/>
    <x v="296"/>
    <s v="CUST_6192"/>
    <n v="1239.67"/>
    <x v="6"/>
    <x v="3"/>
    <s v="Card"/>
    <s v="Software Vendor"/>
    <n v="1"/>
  </r>
  <r>
    <x v="7128"/>
    <x v="296"/>
    <s v="CUST_2560"/>
    <n v="1791.91"/>
    <x v="7"/>
    <x v="1"/>
    <s v="Card"/>
    <s v="Conference Center"/>
    <n v="1"/>
  </r>
  <r>
    <x v="7129"/>
    <x v="296"/>
    <s v="CUST_5492"/>
    <n v="383.33"/>
    <x v="1"/>
    <x v="2"/>
    <s v="Card"/>
    <s v="Advisory Partners"/>
    <n v="1"/>
  </r>
  <r>
    <x v="7130"/>
    <x v="296"/>
    <s v="CUST_1766"/>
    <n v="256.45999999999998"/>
    <x v="2"/>
    <x v="3"/>
    <s v="Card"/>
    <s v="Marketing Agency Ltd"/>
    <n v="1"/>
  </r>
  <r>
    <x v="7131"/>
    <x v="296"/>
    <s v="CUST_6599"/>
    <n v="1608.8"/>
    <x v="10"/>
    <x v="3"/>
    <s v="Transfer"/>
    <s v="Legal Advisors"/>
    <n v="1"/>
  </r>
  <r>
    <x v="7132"/>
    <x v="296"/>
    <s v="CUST_8332"/>
    <n v="79.94"/>
    <x v="4"/>
    <x v="2"/>
    <s v="Direct Debit"/>
    <s v="Software Vendor"/>
    <n v="1"/>
  </r>
  <r>
    <x v="7133"/>
    <x v="296"/>
    <s v="CUST_3343"/>
    <n v="971"/>
    <x v="1"/>
    <x v="2"/>
    <s v="Direct Debit"/>
    <s v="Stationary World"/>
    <n v="1"/>
  </r>
  <r>
    <x v="7134"/>
    <x v="296"/>
    <s v="CUST_6249"/>
    <n v="837.07"/>
    <x v="7"/>
    <x v="1"/>
    <s v="Card"/>
    <s v="Software Vendor"/>
    <n v="1"/>
  </r>
  <r>
    <x v="7135"/>
    <x v="296"/>
    <s v="CUST_6664"/>
    <n v="500.26"/>
    <x v="3"/>
    <x v="0"/>
    <s v="Card"/>
    <s v="Industrial Supply Co"/>
    <n v="1"/>
  </r>
  <r>
    <x v="7136"/>
    <x v="297"/>
    <s v="CUST_5636"/>
    <n v="663.78"/>
    <x v="5"/>
    <x v="0"/>
    <s v="Direct Debit"/>
    <s v="Advisory Partners"/>
    <n v="1"/>
  </r>
  <r>
    <x v="7137"/>
    <x v="297"/>
    <s v="CUST_1055"/>
    <n v="1011.38"/>
    <x v="5"/>
    <x v="2"/>
    <s v="Direct Debit"/>
    <s v="Office Depot"/>
    <n v="1"/>
  </r>
  <r>
    <x v="7138"/>
    <x v="297"/>
    <s v="CUST_7150"/>
    <n v="672.31"/>
    <x v="10"/>
    <x v="2"/>
    <s v="Transfer"/>
    <s v="Conference Center"/>
    <n v="1"/>
  </r>
  <r>
    <x v="7139"/>
    <x v="297"/>
    <s v="CUST_1130"/>
    <n v="1630.33"/>
    <x v="10"/>
    <x v="0"/>
    <s v="Cash"/>
    <s v="Software Vendor"/>
    <n v="1"/>
  </r>
  <r>
    <x v="7140"/>
    <x v="297"/>
    <s v="CUST_2813"/>
    <n v="451.14"/>
    <x v="0"/>
    <x v="1"/>
    <s v="Card"/>
    <s v="Unknown Merchant"/>
    <n v="1"/>
  </r>
  <r>
    <x v="7141"/>
    <x v="297"/>
    <s v="CUST_7124"/>
    <n v="1659"/>
    <x v="4"/>
    <x v="0"/>
    <s v="Transfer"/>
    <s v="British Airways"/>
    <n v="1"/>
  </r>
  <r>
    <x v="7142"/>
    <x v="297"/>
    <s v="CUST_4998"/>
    <n v="1296.3599999999999"/>
    <x v="10"/>
    <x v="2"/>
    <s v="Cash"/>
    <s v="Tech Solutions Ltd"/>
    <n v="1"/>
  </r>
  <r>
    <x v="7143"/>
    <x v="297"/>
    <s v="CUST_2109"/>
    <n v="1710.18"/>
    <x v="8"/>
    <x v="1"/>
    <s v="Transfer"/>
    <s v="Maintenance Services"/>
    <n v="1"/>
  </r>
  <r>
    <x v="7144"/>
    <x v="297"/>
    <s v="CUST_9343"/>
    <n v="1004.8"/>
    <x v="4"/>
    <x v="0"/>
    <s v="Direct Debit"/>
    <s v="Cloud Services Inc"/>
    <n v="1"/>
  </r>
  <r>
    <x v="7145"/>
    <x v="297"/>
    <s v="CUST_8690"/>
    <n v="1707.18"/>
    <x v="1"/>
    <x v="3"/>
    <s v="Cash"/>
    <s v="City Hotel"/>
    <n v="1"/>
  </r>
  <r>
    <x v="7146"/>
    <x v="297"/>
    <s v="CUST_2728"/>
    <n v="1142.55"/>
    <x v="7"/>
    <x v="2"/>
    <s v="Direct Debit"/>
    <s v="Marketing Agency Ltd"/>
    <n v="1"/>
  </r>
  <r>
    <x v="7147"/>
    <x v="297"/>
    <s v="CUST_1437"/>
    <n v="1704.31"/>
    <x v="10"/>
    <x v="0"/>
    <s v="Transfer"/>
    <s v="Legal Advisors"/>
    <n v="1"/>
  </r>
  <r>
    <x v="7148"/>
    <x v="297"/>
    <s v="CUST_5549"/>
    <n v="1557.33"/>
    <x v="4"/>
    <x v="2"/>
    <s v="Card"/>
    <s v="Cloud Services Inc"/>
    <n v="1"/>
  </r>
  <r>
    <x v="7149"/>
    <x v="297"/>
    <s v="CUST_2257"/>
    <n v="209.9"/>
    <x v="9"/>
    <x v="0"/>
    <s v="Transfer"/>
    <s v="Power Supply Co"/>
    <n v="1"/>
  </r>
  <r>
    <x v="7150"/>
    <x v="297"/>
    <s v="CUST_2757"/>
    <n v="556.69000000000005"/>
    <x v="8"/>
    <x v="3"/>
    <s v="Direct Debit"/>
    <s v="Unknown Merchant"/>
    <n v="1"/>
  </r>
  <r>
    <x v="7151"/>
    <x v="297"/>
    <s v="CUST_1675"/>
    <n v="199.77"/>
    <x v="2"/>
    <x v="0"/>
    <s v="Cash"/>
    <s v="Legal Advisors"/>
    <n v="1"/>
  </r>
  <r>
    <x v="7152"/>
    <x v="24"/>
    <s v="CUST_5495"/>
    <n v="886.97"/>
    <x v="8"/>
    <x v="0"/>
    <s v="Cash"/>
    <s v="Industrial Supply Co"/>
    <n v="1"/>
  </r>
  <r>
    <x v="7153"/>
    <x v="24"/>
    <s v="CUST_2970"/>
    <n v="1320.17"/>
    <x v="10"/>
    <x v="2"/>
    <s v="Cash"/>
    <s v="City Hotel"/>
    <n v="1"/>
  </r>
  <r>
    <x v="7154"/>
    <x v="24"/>
    <s v="CUST_1281"/>
    <n v="243.69"/>
    <x v="8"/>
    <x v="2"/>
    <s v="Direct Debit"/>
    <s v="Stationary World"/>
    <n v="1"/>
  </r>
  <r>
    <x v="7155"/>
    <x v="24"/>
    <s v="CUST_3461"/>
    <n v="599.37"/>
    <x v="8"/>
    <x v="0"/>
    <s v="Transfer"/>
    <s v="Power Supply Co"/>
    <n v="1"/>
  </r>
  <r>
    <x v="7156"/>
    <x v="24"/>
    <s v="CUST_5781"/>
    <n v="774.69"/>
    <x v="10"/>
    <x v="2"/>
    <s v="Card"/>
    <s v="Cloud Services Inc"/>
    <n v="1"/>
  </r>
  <r>
    <x v="7157"/>
    <x v="24"/>
    <s v="CUST_7033"/>
    <n v="1125.3599999999999"/>
    <x v="5"/>
    <x v="2"/>
    <s v="Transfer"/>
    <s v="Office Depot"/>
    <n v="1"/>
  </r>
  <r>
    <x v="7158"/>
    <x v="24"/>
    <s v="CUST_9643"/>
    <n v="1463.71"/>
    <x v="0"/>
    <x v="2"/>
    <s v="Direct Debit"/>
    <s v="Marketing Agency Ltd"/>
    <n v="1"/>
  </r>
  <r>
    <x v="7159"/>
    <x v="24"/>
    <s v="CUST_3849"/>
    <n v="1108.9000000000001"/>
    <x v="5"/>
    <x v="1"/>
    <s v="Cash"/>
    <s v="British Airways"/>
    <n v="1"/>
  </r>
  <r>
    <x v="7160"/>
    <x v="24"/>
    <s v="CUST_3346"/>
    <n v="753.29"/>
    <x v="1"/>
    <x v="1"/>
    <s v="Direct Debit"/>
    <s v="Conference Center"/>
    <n v="1"/>
  </r>
  <r>
    <x v="7161"/>
    <x v="24"/>
    <s v="CUST_6668"/>
    <n v="17820.8"/>
    <x v="0"/>
    <x v="3"/>
    <s v="Transfer"/>
    <s v="Office Depot"/>
    <n v="1"/>
  </r>
  <r>
    <x v="7162"/>
    <x v="24"/>
    <s v="CUST_9995"/>
    <n v="1001.66"/>
    <x v="4"/>
    <x v="1"/>
    <s v="Cash"/>
    <s v="Maintenance Services"/>
    <n v="1"/>
  </r>
  <r>
    <x v="7163"/>
    <x v="24"/>
    <s v="CUST_5131"/>
    <n v="1945.01"/>
    <x v="5"/>
    <x v="2"/>
    <s v="Card"/>
    <s v="Stationary World"/>
    <n v="1"/>
  </r>
  <r>
    <x v="7164"/>
    <x v="24"/>
    <s v="CUST_1348"/>
    <n v="223.98"/>
    <x v="1"/>
    <x v="3"/>
    <s v="Card"/>
    <s v="Learning Academy"/>
    <n v="1"/>
  </r>
  <r>
    <x v="7165"/>
    <x v="24"/>
    <s v="CUST_4917"/>
    <n v="1743.19"/>
    <x v="9"/>
    <x v="2"/>
    <s v="Cash"/>
    <s v="Maintenance Services"/>
    <n v="1"/>
  </r>
  <r>
    <x v="7166"/>
    <x v="24"/>
    <s v="CUST_9633"/>
    <n v="1152.31"/>
    <x v="2"/>
    <x v="3"/>
    <s v="Transfer"/>
    <s v="Maintenance Services"/>
    <n v="1"/>
  </r>
  <r>
    <x v="7167"/>
    <x v="24"/>
    <s v="CUST_7391"/>
    <n v="795.4"/>
    <x v="1"/>
    <x v="1"/>
    <s v="Card"/>
    <s v="Marketing Agency Ltd"/>
    <n v="1"/>
  </r>
  <r>
    <x v="7168"/>
    <x v="24"/>
    <s v="CUST_4768"/>
    <n v="542.34"/>
    <x v="7"/>
    <x v="2"/>
    <s v="Cash"/>
    <s v="Tech Solutions Ltd"/>
    <n v="1"/>
  </r>
  <r>
    <x v="7169"/>
    <x v="24"/>
    <s v="CUST_3765"/>
    <n v="1831.88"/>
    <x v="2"/>
    <x v="2"/>
    <s v="Cash"/>
    <s v="Conference Center"/>
    <n v="1"/>
  </r>
  <r>
    <x v="7170"/>
    <x v="24"/>
    <s v="CUST_3064"/>
    <n v="1755.59"/>
    <x v="0"/>
    <x v="0"/>
    <s v="Transfer"/>
    <s v="Learning Academy"/>
    <n v="1"/>
  </r>
  <r>
    <x v="7171"/>
    <x v="24"/>
    <s v="CUST_6845"/>
    <n v="1801.47"/>
    <x v="4"/>
    <x v="3"/>
    <s v="Cash"/>
    <s v="Office Depot"/>
    <n v="1"/>
  </r>
  <r>
    <x v="7172"/>
    <x v="24"/>
    <s v="CUST_4900"/>
    <n v="699.18"/>
    <x v="9"/>
    <x v="3"/>
    <s v="Direct Debit"/>
    <s v="Unknown Merchant"/>
    <n v="1"/>
  </r>
  <r>
    <x v="7173"/>
    <x v="24"/>
    <s v="CUST_1892"/>
    <n v="406.5"/>
    <x v="5"/>
    <x v="0"/>
    <s v="Card"/>
    <s v="Learning Academy"/>
    <n v="1"/>
  </r>
  <r>
    <x v="7174"/>
    <x v="24"/>
    <s v="CUST_3627"/>
    <n v="627.29"/>
    <x v="7"/>
    <x v="1"/>
    <s v="Direct Debit"/>
    <s v="Advisory Partners"/>
    <n v="1"/>
  </r>
  <r>
    <x v="7175"/>
    <x v="24"/>
    <s v="CUST_6947"/>
    <n v="149.56"/>
    <x v="0"/>
    <x v="0"/>
    <s v="Card"/>
    <s v="City Hotel"/>
    <n v="1"/>
  </r>
  <r>
    <x v="7176"/>
    <x v="24"/>
    <s v="CUST_9055"/>
    <n v="1814.49"/>
    <x v="2"/>
    <x v="2"/>
    <s v="Card"/>
    <s v="Unknown Merchant"/>
    <n v="1"/>
  </r>
  <r>
    <x v="7177"/>
    <x v="24"/>
    <s v="CUST_4659"/>
    <n v="1000.82"/>
    <x v="3"/>
    <x v="2"/>
    <s v="Card"/>
    <s v="Stationary World"/>
    <n v="1"/>
  </r>
  <r>
    <x v="7178"/>
    <x v="24"/>
    <s v="CUST_3924"/>
    <n v="1909.11"/>
    <x v="9"/>
    <x v="2"/>
    <s v="Card"/>
    <s v="Marketing Agency Ltd"/>
    <n v="1"/>
  </r>
  <r>
    <x v="7179"/>
    <x v="24"/>
    <s v="CUST_1559"/>
    <n v="1630.01"/>
    <x v="5"/>
    <x v="2"/>
    <s v="Cash"/>
    <s v="Cloud Services Inc"/>
    <n v="1"/>
  </r>
  <r>
    <x v="7180"/>
    <x v="24"/>
    <s v="CUST_8795"/>
    <n v="870.33"/>
    <x v="9"/>
    <x v="2"/>
    <s v="Card"/>
    <s v="Industrial Supply Co"/>
    <n v="1"/>
  </r>
  <r>
    <x v="7181"/>
    <x v="24"/>
    <s v="CUST_1400"/>
    <n v="1261.75"/>
    <x v="0"/>
    <x v="3"/>
    <s v="Cash"/>
    <s v="Learning Academy"/>
    <n v="1"/>
  </r>
  <r>
    <x v="7182"/>
    <x v="28"/>
    <s v="CUST_1249"/>
    <n v="133.47"/>
    <x v="0"/>
    <x v="2"/>
    <s v="Card"/>
    <s v="Tech Solutions Ltd"/>
    <n v="1"/>
  </r>
  <r>
    <x v="7183"/>
    <x v="28"/>
    <s v="CUST_4472"/>
    <n v="593.76"/>
    <x v="0"/>
    <x v="3"/>
    <s v="Direct Debit"/>
    <s v="Tech Solutions Ltd"/>
    <n v="1"/>
  </r>
  <r>
    <x v="7184"/>
    <x v="28"/>
    <s v="CUST_6124"/>
    <n v="803.66"/>
    <x v="0"/>
    <x v="1"/>
    <s v="Transfer"/>
    <s v="Industrial Supply Co"/>
    <n v="1"/>
  </r>
  <r>
    <x v="7185"/>
    <x v="28"/>
    <s v="CUST_4738"/>
    <n v="1531.21"/>
    <x v="6"/>
    <x v="0"/>
    <s v="Card"/>
    <s v="Stationary World"/>
    <n v="1"/>
  </r>
  <r>
    <x v="7186"/>
    <x v="28"/>
    <s v="CUST_3137"/>
    <n v="352.05"/>
    <x v="1"/>
    <x v="3"/>
    <s v="Direct Debit"/>
    <s v="Cloud Services Inc"/>
    <n v="1"/>
  </r>
  <r>
    <x v="7187"/>
    <x v="28"/>
    <s v="CUST_1630"/>
    <n v="1780.93"/>
    <x v="0"/>
    <x v="1"/>
    <s v="Cash"/>
    <s v="Legal Advisors"/>
    <n v="1"/>
  </r>
  <r>
    <x v="7188"/>
    <x v="28"/>
    <s v="CUST_1769"/>
    <n v="12143.34"/>
    <x v="9"/>
    <x v="1"/>
    <s v="Cash"/>
    <s v="Conference Center"/>
    <n v="1"/>
  </r>
  <r>
    <x v="7189"/>
    <x v="28"/>
    <s v="CUST_1226"/>
    <n v="1252.05"/>
    <x v="9"/>
    <x v="2"/>
    <s v="Direct Debit"/>
    <s v="City Hotel"/>
    <n v="1"/>
  </r>
  <r>
    <x v="7190"/>
    <x v="28"/>
    <s v="CUST_6569"/>
    <n v="391.31"/>
    <x v="0"/>
    <x v="1"/>
    <s v="Direct Debit"/>
    <s v="Maintenance Services"/>
    <n v="1"/>
  </r>
  <r>
    <x v="7191"/>
    <x v="28"/>
    <s v="CUST_4637"/>
    <n v="1067.54"/>
    <x v="9"/>
    <x v="2"/>
    <s v="Direct Debit"/>
    <s v="Unknown Merchant"/>
    <n v="1"/>
  </r>
  <r>
    <x v="7192"/>
    <x v="28"/>
    <s v="CUST_5426"/>
    <n v="1846.96"/>
    <x v="4"/>
    <x v="0"/>
    <s v="Direct Debit"/>
    <s v="Marketing Agency Ltd"/>
    <n v="1"/>
  </r>
  <r>
    <x v="7193"/>
    <x v="28"/>
    <s v="CUST_7801"/>
    <n v="1341.39"/>
    <x v="10"/>
    <x v="1"/>
    <s v="Card"/>
    <s v="Unknown Merchant"/>
    <n v="1"/>
  </r>
  <r>
    <x v="7194"/>
    <x v="28"/>
    <s v="CUST_7953"/>
    <n v="1698.57"/>
    <x v="0"/>
    <x v="1"/>
    <s v="Direct Debit"/>
    <s v="Cloud Services Inc"/>
    <n v="1"/>
  </r>
  <r>
    <x v="7195"/>
    <x v="28"/>
    <s v="CUST_3476"/>
    <n v="1190.08"/>
    <x v="1"/>
    <x v="0"/>
    <s v="Card"/>
    <s v="Office Depot"/>
    <n v="1"/>
  </r>
  <r>
    <x v="7196"/>
    <x v="28"/>
    <s v="CUST_6200"/>
    <n v="1409.51"/>
    <x v="6"/>
    <x v="3"/>
    <s v="Card"/>
    <s v="Stationary World"/>
    <n v="1"/>
  </r>
  <r>
    <x v="7197"/>
    <x v="28"/>
    <s v="CUST_6705"/>
    <n v="606.58000000000004"/>
    <x v="4"/>
    <x v="3"/>
    <s v="Cash"/>
    <s v="Maintenance Services"/>
    <n v="1"/>
  </r>
  <r>
    <x v="7198"/>
    <x v="28"/>
    <s v="CUST_5163"/>
    <n v="413.06"/>
    <x v="0"/>
    <x v="3"/>
    <s v="Transfer"/>
    <s v="Maintenance Services"/>
    <n v="1"/>
  </r>
  <r>
    <x v="7199"/>
    <x v="28"/>
    <s v="CUST_2075"/>
    <n v="595.83000000000004"/>
    <x v="5"/>
    <x v="0"/>
    <s v="Cash"/>
    <s v="Advisory Partners"/>
    <n v="1"/>
  </r>
  <r>
    <x v="7200"/>
    <x v="28"/>
    <s v="CUST_5423"/>
    <n v="1312.58"/>
    <x v="7"/>
    <x v="2"/>
    <s v="Transfer"/>
    <s v="City Hotel"/>
    <n v="1"/>
  </r>
  <r>
    <x v="7201"/>
    <x v="28"/>
    <s v="CUST_4845"/>
    <n v="890.82"/>
    <x v="4"/>
    <x v="0"/>
    <s v="Direct Debit"/>
    <s v="Legal Advisors"/>
    <n v="1"/>
  </r>
  <r>
    <x v="7202"/>
    <x v="28"/>
    <s v="CUST_7755"/>
    <n v="1146.72"/>
    <x v="0"/>
    <x v="2"/>
    <s v="Card"/>
    <s v="Software Vendor"/>
    <n v="1"/>
  </r>
  <r>
    <x v="7203"/>
    <x v="28"/>
    <s v="CUST_2426"/>
    <n v="965.34"/>
    <x v="7"/>
    <x v="3"/>
    <s v="Cash"/>
    <s v="Industrial Supply Co"/>
    <n v="1"/>
  </r>
  <r>
    <x v="7204"/>
    <x v="28"/>
    <s v="CUST_1324"/>
    <n v="133.75"/>
    <x v="3"/>
    <x v="1"/>
    <s v="Card"/>
    <s v="Cloud Services Inc"/>
    <n v="1"/>
  </r>
  <r>
    <x v="7205"/>
    <x v="28"/>
    <s v="CUST_7200"/>
    <n v="1677.67"/>
    <x v="10"/>
    <x v="1"/>
    <s v="Card"/>
    <s v="Legal Advisors"/>
    <n v="1"/>
  </r>
  <r>
    <x v="7206"/>
    <x v="298"/>
    <s v="CUST_5835"/>
    <n v="1075.5999999999999"/>
    <x v="0"/>
    <x v="3"/>
    <s v="Card"/>
    <s v="Cloud Services Inc"/>
    <n v="1"/>
  </r>
  <r>
    <x v="7207"/>
    <x v="298"/>
    <s v="CUST_9896"/>
    <n v="1037.81"/>
    <x v="6"/>
    <x v="3"/>
    <s v="Transfer"/>
    <s v="Marketing Agency Ltd"/>
    <n v="1"/>
  </r>
  <r>
    <x v="7208"/>
    <x v="298"/>
    <s v="CUST_1954"/>
    <n v="838.95"/>
    <x v="2"/>
    <x v="2"/>
    <s v="Transfer"/>
    <s v="Marketing Agency Ltd"/>
    <n v="1"/>
  </r>
  <r>
    <x v="7209"/>
    <x v="298"/>
    <s v="CUST_3472"/>
    <n v="1962.23"/>
    <x v="6"/>
    <x v="0"/>
    <s v="Cash"/>
    <s v="British Airways"/>
    <n v="1"/>
  </r>
  <r>
    <x v="7210"/>
    <x v="298"/>
    <s v="CUST_8999"/>
    <n v="1609.44"/>
    <x v="0"/>
    <x v="2"/>
    <s v="Direct Debit"/>
    <s v="Maintenance Services"/>
    <n v="1"/>
  </r>
  <r>
    <x v="7211"/>
    <x v="298"/>
    <s v="CUST_2958"/>
    <n v="1269.07"/>
    <x v="8"/>
    <x v="0"/>
    <s v="Card"/>
    <s v="Stationary World"/>
    <n v="1"/>
  </r>
  <r>
    <x v="7212"/>
    <x v="298"/>
    <s v="CUST_8616"/>
    <n v="1881.51"/>
    <x v="7"/>
    <x v="1"/>
    <s v="Direct Debit"/>
    <s v="Legal Advisors"/>
    <n v="1"/>
  </r>
  <r>
    <x v="7213"/>
    <x v="298"/>
    <s v="CUST_1340"/>
    <n v="755.03"/>
    <x v="9"/>
    <x v="3"/>
    <s v="Direct Debit"/>
    <s v="Unknown Merchant"/>
    <n v="1"/>
  </r>
  <r>
    <x v="7214"/>
    <x v="298"/>
    <s v="CUST_3240"/>
    <n v="124.67"/>
    <x v="1"/>
    <x v="1"/>
    <s v="Transfer"/>
    <s v="Conference Center"/>
    <n v="1"/>
  </r>
  <r>
    <x v="7215"/>
    <x v="298"/>
    <s v="CUST_5637"/>
    <n v="500.65"/>
    <x v="8"/>
    <x v="2"/>
    <s v="Direct Debit"/>
    <s v="Stationary World"/>
    <n v="1"/>
  </r>
  <r>
    <x v="7216"/>
    <x v="298"/>
    <s v="CUST_6741"/>
    <n v="467.31"/>
    <x v="8"/>
    <x v="0"/>
    <s v="Direct Debit"/>
    <s v="Cloud Services Inc"/>
    <n v="1"/>
  </r>
  <r>
    <x v="7217"/>
    <x v="298"/>
    <s v="CUST_6314"/>
    <n v="1107.81"/>
    <x v="3"/>
    <x v="0"/>
    <s v="Direct Debit"/>
    <s v="British Airways"/>
    <n v="1"/>
  </r>
  <r>
    <x v="7218"/>
    <x v="298"/>
    <s v="CUST_4560"/>
    <n v="985.67"/>
    <x v="6"/>
    <x v="3"/>
    <s v="Direct Debit"/>
    <s v="Stationary World"/>
    <n v="1"/>
  </r>
  <r>
    <x v="7219"/>
    <x v="298"/>
    <s v="CUST_9777"/>
    <n v="626.26"/>
    <x v="6"/>
    <x v="0"/>
    <s v="Transfer"/>
    <s v="Learning Academy"/>
    <n v="1"/>
  </r>
  <r>
    <x v="7220"/>
    <x v="298"/>
    <s v="CUST_9055"/>
    <n v="15061.58"/>
    <x v="7"/>
    <x v="2"/>
    <s v="Card"/>
    <s v="Unknown Merchant"/>
    <n v="1"/>
  </r>
  <r>
    <x v="7221"/>
    <x v="298"/>
    <s v="CUST_9521"/>
    <n v="1062.99"/>
    <x v="4"/>
    <x v="2"/>
    <s v="Card"/>
    <s v="Legal Advisors"/>
    <n v="1"/>
  </r>
  <r>
    <x v="7222"/>
    <x v="298"/>
    <s v="CUST_2876"/>
    <n v="1207.79"/>
    <x v="4"/>
    <x v="1"/>
    <s v="Card"/>
    <s v="Tech Solutions Ltd"/>
    <n v="1"/>
  </r>
  <r>
    <x v="7223"/>
    <x v="298"/>
    <s v="CUST_5157"/>
    <n v="626.69000000000005"/>
    <x v="6"/>
    <x v="2"/>
    <s v="Cash"/>
    <s v="Cloud Services Inc"/>
    <n v="1"/>
  </r>
  <r>
    <x v="7224"/>
    <x v="298"/>
    <s v="CUST_4022"/>
    <n v="1750.16"/>
    <x v="10"/>
    <x v="0"/>
    <s v="Card"/>
    <s v="Conference Center"/>
    <n v="1"/>
  </r>
  <r>
    <x v="7225"/>
    <x v="298"/>
    <s v="CUST_1940"/>
    <n v="917.23"/>
    <x v="9"/>
    <x v="2"/>
    <s v="Cash"/>
    <s v="Stationary World"/>
    <n v="1"/>
  </r>
  <r>
    <x v="7226"/>
    <x v="298"/>
    <s v="CUST_9314"/>
    <n v="725.45"/>
    <x v="9"/>
    <x v="1"/>
    <s v="Direct Debit"/>
    <s v="Learning Academy"/>
    <n v="1"/>
  </r>
  <r>
    <x v="7227"/>
    <x v="298"/>
    <s v="CUST_6330"/>
    <n v="1523.68"/>
    <x v="10"/>
    <x v="0"/>
    <s v="Cash"/>
    <s v="City Hotel"/>
    <n v="1"/>
  </r>
  <r>
    <x v="7228"/>
    <x v="298"/>
    <s v="CUST_9073"/>
    <n v="1664.43"/>
    <x v="1"/>
    <x v="2"/>
    <s v="Direct Debit"/>
    <s v="Software Vendor"/>
    <n v="1"/>
  </r>
  <r>
    <x v="7229"/>
    <x v="298"/>
    <s v="CUST_2069"/>
    <n v="995.97"/>
    <x v="3"/>
    <x v="3"/>
    <s v="Cash"/>
    <s v="Software Vendor"/>
    <n v="1"/>
  </r>
  <r>
    <x v="7230"/>
    <x v="298"/>
    <s v="CUST_5944"/>
    <n v="1658.08"/>
    <x v="10"/>
    <x v="1"/>
    <s v="Direct Debit"/>
    <s v="Cloud Services Inc"/>
    <n v="1"/>
  </r>
  <r>
    <x v="7231"/>
    <x v="298"/>
    <s v="CUST_7127"/>
    <n v="108.96"/>
    <x v="4"/>
    <x v="0"/>
    <s v="Card"/>
    <s v="Legal Advisors"/>
    <n v="1"/>
  </r>
  <r>
    <x v="7232"/>
    <x v="298"/>
    <s v="CUST_9298"/>
    <n v="1185.25"/>
    <x v="3"/>
    <x v="2"/>
    <s v="Direct Debit"/>
    <s v="Learning Academy"/>
    <n v="1"/>
  </r>
  <r>
    <x v="7233"/>
    <x v="298"/>
    <s v="CUST_1814"/>
    <n v="1517.51"/>
    <x v="2"/>
    <x v="1"/>
    <s v="Direct Debit"/>
    <s v="Unknown Merchant"/>
    <n v="1"/>
  </r>
  <r>
    <x v="7234"/>
    <x v="299"/>
    <s v="CUST_4763"/>
    <n v="366.62"/>
    <x v="4"/>
    <x v="1"/>
    <s v="Cash"/>
    <s v="Marketing Agency Ltd"/>
    <n v="1"/>
  </r>
  <r>
    <x v="7235"/>
    <x v="299"/>
    <s v="CUST_4572"/>
    <n v="1034.51"/>
    <x v="10"/>
    <x v="0"/>
    <s v="Card"/>
    <s v="British Airways"/>
    <n v="1"/>
  </r>
  <r>
    <x v="7236"/>
    <x v="299"/>
    <s v="CUST_7136"/>
    <n v="1144.44"/>
    <x v="1"/>
    <x v="2"/>
    <s v="Direct Debit"/>
    <s v="Unknown Merchant"/>
    <n v="1"/>
  </r>
  <r>
    <x v="7237"/>
    <x v="299"/>
    <s v="CUST_5497"/>
    <n v="1844.64"/>
    <x v="2"/>
    <x v="3"/>
    <s v="Cash"/>
    <s v="Unknown Merchant"/>
    <n v="1"/>
  </r>
  <r>
    <x v="7238"/>
    <x v="299"/>
    <s v="CUST_6179"/>
    <n v="246.26"/>
    <x v="10"/>
    <x v="1"/>
    <s v="Card"/>
    <s v="Conference Center"/>
    <n v="1"/>
  </r>
  <r>
    <x v="7239"/>
    <x v="299"/>
    <s v="CUST_5654"/>
    <n v="14404.62"/>
    <x v="2"/>
    <x v="0"/>
    <s v="Direct Debit"/>
    <s v="Unknown Merchant"/>
    <n v="1"/>
  </r>
  <r>
    <x v="7240"/>
    <x v="299"/>
    <s v="CUST_3172"/>
    <n v="1393.02"/>
    <x v="10"/>
    <x v="3"/>
    <s v="Direct Debit"/>
    <s v="Office Depot"/>
    <n v="1"/>
  </r>
  <r>
    <x v="7241"/>
    <x v="299"/>
    <s v="CUST_8547"/>
    <n v="1460.39"/>
    <x v="9"/>
    <x v="0"/>
    <s v="Cash"/>
    <s v="Software Vendor"/>
    <n v="1"/>
  </r>
  <r>
    <x v="7242"/>
    <x v="299"/>
    <s v="CUST_4743"/>
    <n v="818.6"/>
    <x v="9"/>
    <x v="3"/>
    <s v="Cash"/>
    <s v="Software Vendor"/>
    <n v="1"/>
  </r>
  <r>
    <x v="7243"/>
    <x v="299"/>
    <s v="CUST_7079"/>
    <n v="1504.01"/>
    <x v="0"/>
    <x v="0"/>
    <s v="Direct Debit"/>
    <s v="Conference Center"/>
    <n v="1"/>
  </r>
  <r>
    <x v="7244"/>
    <x v="299"/>
    <s v="CUST_5529"/>
    <n v="1471.14"/>
    <x v="1"/>
    <x v="0"/>
    <s v="Transfer"/>
    <s v="Industrial Supply Co"/>
    <n v="1"/>
  </r>
  <r>
    <x v="7245"/>
    <x v="299"/>
    <s v="CUST_5405"/>
    <n v="1685.88"/>
    <x v="4"/>
    <x v="3"/>
    <s v="Transfer"/>
    <s v="Maintenance Services"/>
    <n v="1"/>
  </r>
  <r>
    <x v="7246"/>
    <x v="299"/>
    <s v="CUST_6305"/>
    <n v="1190.32"/>
    <x v="10"/>
    <x v="0"/>
    <s v="Direct Debit"/>
    <s v="Office Depot"/>
    <n v="1"/>
  </r>
  <r>
    <x v="7247"/>
    <x v="299"/>
    <s v="CUST_1746"/>
    <n v="1528.09"/>
    <x v="10"/>
    <x v="0"/>
    <s v="Transfer"/>
    <s v="Software Vendor"/>
    <n v="1"/>
  </r>
  <r>
    <x v="7248"/>
    <x v="299"/>
    <s v="CUST_8966"/>
    <n v="785.37"/>
    <x v="7"/>
    <x v="2"/>
    <s v="Cash"/>
    <s v="Tech Solutions Ltd"/>
    <n v="1"/>
  </r>
  <r>
    <x v="7249"/>
    <x v="299"/>
    <s v="CUST_5576"/>
    <n v="487.15"/>
    <x v="5"/>
    <x v="3"/>
    <s v="Transfer"/>
    <s v="Legal Advisors"/>
    <n v="1"/>
  </r>
  <r>
    <x v="7250"/>
    <x v="299"/>
    <s v="CUST_9169"/>
    <n v="1504.97"/>
    <x v="9"/>
    <x v="0"/>
    <s v="Cash"/>
    <s v="Stationary World"/>
    <n v="1"/>
  </r>
  <r>
    <x v="7251"/>
    <x v="299"/>
    <s v="CUST_1368"/>
    <n v="1713.98"/>
    <x v="3"/>
    <x v="3"/>
    <s v="Direct Debit"/>
    <s v="Unknown Merchant"/>
    <n v="1"/>
  </r>
  <r>
    <x v="7252"/>
    <x v="299"/>
    <s v="CUST_6273"/>
    <n v="732.48"/>
    <x v="2"/>
    <x v="0"/>
    <s v="Card"/>
    <s v="City Hotel"/>
    <n v="1"/>
  </r>
  <r>
    <x v="7253"/>
    <x v="299"/>
    <s v="CUST_4182"/>
    <n v="982.59"/>
    <x v="7"/>
    <x v="0"/>
    <s v="Card"/>
    <s v="Tech Solutions Ltd"/>
    <n v="1"/>
  </r>
  <r>
    <x v="7254"/>
    <x v="299"/>
    <s v="CUST_8385"/>
    <n v="518.27"/>
    <x v="6"/>
    <x v="1"/>
    <s v="Transfer"/>
    <s v="City Hotel"/>
    <n v="1"/>
  </r>
  <r>
    <x v="7255"/>
    <x v="299"/>
    <s v="CUST_9176"/>
    <n v="1928.35"/>
    <x v="5"/>
    <x v="0"/>
    <s v="Transfer"/>
    <s v="Cloud Services Inc"/>
    <n v="1"/>
  </r>
  <r>
    <x v="7256"/>
    <x v="300"/>
    <s v="CUST_2191"/>
    <n v="319.16000000000003"/>
    <x v="1"/>
    <x v="1"/>
    <s v="Direct Debit"/>
    <s v="Unknown Merchant"/>
    <n v="1"/>
  </r>
  <r>
    <x v="7257"/>
    <x v="300"/>
    <s v="CUST_8266"/>
    <n v="820.36"/>
    <x v="7"/>
    <x v="2"/>
    <s v="Direct Debit"/>
    <s v="Legal Advisors"/>
    <n v="1"/>
  </r>
  <r>
    <x v="7258"/>
    <x v="300"/>
    <s v="CUST_7241"/>
    <n v="265.70999999999998"/>
    <x v="9"/>
    <x v="1"/>
    <s v="Card"/>
    <s v="City Hotel"/>
    <n v="1"/>
  </r>
  <r>
    <x v="7259"/>
    <x v="300"/>
    <s v="CUST_3681"/>
    <n v="1113.79"/>
    <x v="9"/>
    <x v="1"/>
    <s v="Direct Debit"/>
    <s v="Maintenance Services"/>
    <n v="1"/>
  </r>
  <r>
    <x v="7260"/>
    <x v="300"/>
    <s v="CUST_7644"/>
    <n v="1829.63"/>
    <x v="7"/>
    <x v="0"/>
    <s v="Transfer"/>
    <s v="Software Vendor"/>
    <n v="1"/>
  </r>
  <r>
    <x v="7261"/>
    <x v="300"/>
    <s v="CUST_4754"/>
    <n v="857.12"/>
    <x v="9"/>
    <x v="1"/>
    <s v="Cash"/>
    <s v="Legal Advisors"/>
    <n v="1"/>
  </r>
  <r>
    <x v="7262"/>
    <x v="300"/>
    <s v="CUST_6110"/>
    <n v="921.78"/>
    <x v="9"/>
    <x v="2"/>
    <s v="Direct Debit"/>
    <s v="Unknown Merchant"/>
    <n v="1"/>
  </r>
  <r>
    <x v="7263"/>
    <x v="300"/>
    <s v="CUST_4167"/>
    <n v="75.16"/>
    <x v="1"/>
    <x v="0"/>
    <s v="Direct Debit"/>
    <s v="Conference Center"/>
    <n v="1"/>
  </r>
  <r>
    <x v="7264"/>
    <x v="300"/>
    <s v="CUST_5821"/>
    <n v="1960.88"/>
    <x v="10"/>
    <x v="1"/>
    <s v="Cash"/>
    <s v="Tech Solutions Ltd"/>
    <n v="1"/>
  </r>
  <r>
    <x v="7265"/>
    <x v="300"/>
    <s v="CUST_9519"/>
    <n v="1057.3800000000001"/>
    <x v="6"/>
    <x v="1"/>
    <s v="Card"/>
    <s v="City Hotel"/>
    <n v="1"/>
  </r>
  <r>
    <x v="7266"/>
    <x v="300"/>
    <s v="CUST_6555"/>
    <n v="199.35"/>
    <x v="10"/>
    <x v="3"/>
    <s v="Cash"/>
    <s v="Tech Solutions Ltd"/>
    <n v="1"/>
  </r>
  <r>
    <x v="7267"/>
    <x v="300"/>
    <s v="CUST_7135"/>
    <n v="1620.8"/>
    <x v="8"/>
    <x v="0"/>
    <s v="Direct Debit"/>
    <s v="Power Supply Co"/>
    <n v="1"/>
  </r>
  <r>
    <x v="7268"/>
    <x v="300"/>
    <s v="CUST_8373"/>
    <n v="1336.3"/>
    <x v="1"/>
    <x v="1"/>
    <s v="Cash"/>
    <s v="Power Supply Co"/>
    <n v="1"/>
  </r>
  <r>
    <x v="7269"/>
    <x v="300"/>
    <s v="CUST_1712"/>
    <n v="406.71"/>
    <x v="0"/>
    <x v="3"/>
    <s v="Transfer"/>
    <s v="Cloud Services Inc"/>
    <n v="1"/>
  </r>
  <r>
    <x v="7270"/>
    <x v="300"/>
    <s v="CUST_8226"/>
    <n v="131.34"/>
    <x v="2"/>
    <x v="2"/>
    <s v="Card"/>
    <s v="Tech Solutions Ltd"/>
    <n v="1"/>
  </r>
  <r>
    <x v="7271"/>
    <x v="300"/>
    <s v="CUST_7963"/>
    <n v="419.39"/>
    <x v="6"/>
    <x v="0"/>
    <s v="Transfer"/>
    <s v="Marketing Agency Ltd"/>
    <n v="1"/>
  </r>
  <r>
    <x v="7272"/>
    <x v="300"/>
    <s v="CUST_8630"/>
    <n v="1445.78"/>
    <x v="9"/>
    <x v="2"/>
    <s v="Cash"/>
    <s v="Stationary World"/>
    <n v="1"/>
  </r>
  <r>
    <x v="7273"/>
    <x v="300"/>
    <s v="CUST_9664"/>
    <n v="1290.32"/>
    <x v="3"/>
    <x v="0"/>
    <s v="Transfer"/>
    <s v="Stationary World"/>
    <n v="1"/>
  </r>
  <r>
    <x v="7274"/>
    <x v="300"/>
    <s v="CUST_6765"/>
    <n v="777.31"/>
    <x v="9"/>
    <x v="2"/>
    <s v="Direct Debit"/>
    <s v="Software Vendor"/>
    <n v="1"/>
  </r>
  <r>
    <x v="7275"/>
    <x v="300"/>
    <s v="CUST_9194"/>
    <n v="1513.16"/>
    <x v="7"/>
    <x v="0"/>
    <s v="Cash"/>
    <s v="Office Depot"/>
    <n v="1"/>
  </r>
  <r>
    <x v="7276"/>
    <x v="38"/>
    <s v="CUST_5158"/>
    <n v="566.77"/>
    <x v="5"/>
    <x v="1"/>
    <s v="Cash"/>
    <s v="Stationary World"/>
    <n v="1"/>
  </r>
  <r>
    <x v="7277"/>
    <x v="38"/>
    <s v="CUST_7937"/>
    <n v="1278.8599999999999"/>
    <x v="2"/>
    <x v="3"/>
    <s v="Card"/>
    <s v="Power Supply Co"/>
    <n v="1"/>
  </r>
  <r>
    <x v="7278"/>
    <x v="38"/>
    <s v="CUST_4507"/>
    <n v="765.1"/>
    <x v="2"/>
    <x v="3"/>
    <s v="Cash"/>
    <s v="Stationary World"/>
    <n v="1"/>
  </r>
  <r>
    <x v="7279"/>
    <x v="38"/>
    <s v="CUST_1317"/>
    <n v="1935.63"/>
    <x v="6"/>
    <x v="0"/>
    <s v="Card"/>
    <s v="Cloud Services Inc"/>
    <n v="1"/>
  </r>
  <r>
    <x v="7280"/>
    <x v="38"/>
    <s v="CUST_8491"/>
    <n v="700.99"/>
    <x v="1"/>
    <x v="1"/>
    <s v="Cash"/>
    <s v="Cloud Services Inc"/>
    <n v="1"/>
  </r>
  <r>
    <x v="7281"/>
    <x v="38"/>
    <s v="CUST_6109"/>
    <n v="1701.21"/>
    <x v="2"/>
    <x v="3"/>
    <s v="Cash"/>
    <s v="Cloud Services Inc"/>
    <n v="1"/>
  </r>
  <r>
    <x v="7282"/>
    <x v="38"/>
    <s v="CUST_1163"/>
    <n v="1723.03"/>
    <x v="1"/>
    <x v="0"/>
    <s v="Direct Debit"/>
    <s v="Office Depot"/>
    <n v="1"/>
  </r>
  <r>
    <x v="7283"/>
    <x v="38"/>
    <s v="CUST_9652"/>
    <n v="653.54"/>
    <x v="3"/>
    <x v="2"/>
    <s v="Card"/>
    <s v="Industrial Supply Co"/>
    <n v="1"/>
  </r>
  <r>
    <x v="7284"/>
    <x v="38"/>
    <s v="CUST_2898"/>
    <n v="1054.8699999999999"/>
    <x v="5"/>
    <x v="0"/>
    <s v="Card"/>
    <s v="Industrial Supply Co"/>
    <n v="1"/>
  </r>
  <r>
    <x v="7285"/>
    <x v="38"/>
    <s v="CUST_7318"/>
    <n v="723.5"/>
    <x v="4"/>
    <x v="1"/>
    <s v="Transfer"/>
    <s v="Power Supply Co"/>
    <n v="1"/>
  </r>
  <r>
    <x v="7286"/>
    <x v="38"/>
    <s v="CUST_5594"/>
    <n v="443.08"/>
    <x v="1"/>
    <x v="3"/>
    <s v="Card"/>
    <s v="Stationary World"/>
    <n v="1"/>
  </r>
  <r>
    <x v="7287"/>
    <x v="38"/>
    <s v="CUST_9102"/>
    <n v="1807.68"/>
    <x v="8"/>
    <x v="2"/>
    <s v="Direct Debit"/>
    <s v="Office Depot"/>
    <n v="1"/>
  </r>
  <r>
    <x v="7288"/>
    <x v="38"/>
    <s v="CUST_4924"/>
    <n v="1908.51"/>
    <x v="8"/>
    <x v="0"/>
    <s v="Cash"/>
    <s v="British Airways"/>
    <n v="1"/>
  </r>
  <r>
    <x v="7289"/>
    <x v="38"/>
    <s v="CUST_5485"/>
    <n v="739"/>
    <x v="8"/>
    <x v="1"/>
    <s v="Cash"/>
    <s v="Tech Solutions Ltd"/>
    <n v="1"/>
  </r>
  <r>
    <x v="7290"/>
    <x v="38"/>
    <s v="CUST_9111"/>
    <n v="682.6"/>
    <x v="6"/>
    <x v="2"/>
    <s v="Direct Debit"/>
    <s v="Cloud Services Inc"/>
    <n v="1"/>
  </r>
  <r>
    <x v="7291"/>
    <x v="38"/>
    <s v="CUST_8116"/>
    <n v="1019.77"/>
    <x v="1"/>
    <x v="1"/>
    <s v="Transfer"/>
    <s v="Unknown Merchant"/>
    <n v="1"/>
  </r>
  <r>
    <x v="7292"/>
    <x v="38"/>
    <s v="CUST_8036"/>
    <n v="144.15"/>
    <x v="10"/>
    <x v="3"/>
    <s v="Cash"/>
    <s v="Learning Academy"/>
    <n v="1"/>
  </r>
  <r>
    <x v="7293"/>
    <x v="38"/>
    <s v="CUST_7996"/>
    <n v="696.25"/>
    <x v="10"/>
    <x v="2"/>
    <s v="Card"/>
    <s v="Power Supply Co"/>
    <n v="1"/>
  </r>
  <r>
    <x v="7294"/>
    <x v="38"/>
    <s v="CUST_9971"/>
    <n v="272.33"/>
    <x v="6"/>
    <x v="2"/>
    <s v="Direct Debit"/>
    <s v="Office Depot"/>
    <n v="1"/>
  </r>
  <r>
    <x v="7295"/>
    <x v="38"/>
    <s v="CUST_5433"/>
    <n v="893.85"/>
    <x v="2"/>
    <x v="3"/>
    <s v="Direct Debit"/>
    <s v="Unknown Merchant"/>
    <n v="1"/>
  </r>
  <r>
    <x v="7296"/>
    <x v="38"/>
    <s v="CUST_5987"/>
    <n v="113.21"/>
    <x v="5"/>
    <x v="1"/>
    <s v="Cash"/>
    <s v="Unknown Merchant"/>
    <n v="1"/>
  </r>
  <r>
    <x v="7297"/>
    <x v="38"/>
    <s v="CUST_7794"/>
    <n v="1587.73"/>
    <x v="10"/>
    <x v="2"/>
    <s v="Direct Debit"/>
    <s v="Unknown Merchant"/>
    <n v="1"/>
  </r>
  <r>
    <x v="7298"/>
    <x v="38"/>
    <s v="CUST_3773"/>
    <n v="16514.39"/>
    <x v="0"/>
    <x v="2"/>
    <s v="Transfer"/>
    <s v="Unknown Merchant"/>
    <n v="1"/>
  </r>
  <r>
    <x v="7299"/>
    <x v="38"/>
    <s v="CUST_6822"/>
    <n v="394.12"/>
    <x v="8"/>
    <x v="1"/>
    <s v="Direct Debit"/>
    <s v="City Hotel"/>
    <n v="1"/>
  </r>
  <r>
    <x v="7300"/>
    <x v="38"/>
    <s v="CUST_4201"/>
    <n v="1884.87"/>
    <x v="4"/>
    <x v="1"/>
    <s v="Cash"/>
    <s v="British Airways"/>
    <n v="1"/>
  </r>
  <r>
    <x v="7301"/>
    <x v="38"/>
    <s v="CUST_8002"/>
    <n v="1954.88"/>
    <x v="5"/>
    <x v="0"/>
    <s v="Card"/>
    <s v="Advisory Partners"/>
    <n v="1"/>
  </r>
  <r>
    <x v="7302"/>
    <x v="38"/>
    <s v="CUST_1581"/>
    <n v="1083.33"/>
    <x v="0"/>
    <x v="3"/>
    <s v="Direct Debit"/>
    <s v="City Hotel"/>
    <n v="1"/>
  </r>
  <r>
    <x v="7303"/>
    <x v="38"/>
    <s v="CUST_8083"/>
    <n v="1387.15"/>
    <x v="10"/>
    <x v="3"/>
    <s v="Direct Debit"/>
    <s v="Marketing Agency Ltd"/>
    <n v="1"/>
  </r>
  <r>
    <x v="7304"/>
    <x v="38"/>
    <s v="CUST_8195"/>
    <n v="385.61"/>
    <x v="9"/>
    <x v="3"/>
    <s v="Transfer"/>
    <s v="Cloud Services Inc"/>
    <n v="1"/>
  </r>
  <r>
    <x v="7305"/>
    <x v="38"/>
    <s v="CUST_1973"/>
    <n v="1372.76"/>
    <x v="4"/>
    <x v="2"/>
    <s v="Transfer"/>
    <s v="Conference Center"/>
    <n v="1"/>
  </r>
  <r>
    <x v="7306"/>
    <x v="38"/>
    <s v="CUST_6318"/>
    <n v="1533.97"/>
    <x v="8"/>
    <x v="2"/>
    <s v="Card"/>
    <s v="British Airways"/>
    <n v="1"/>
  </r>
  <r>
    <x v="7307"/>
    <x v="38"/>
    <s v="CUST_6279"/>
    <n v="1079.95"/>
    <x v="7"/>
    <x v="3"/>
    <s v="Card"/>
    <s v="Advisory Partners"/>
    <n v="1"/>
  </r>
  <r>
    <x v="7308"/>
    <x v="38"/>
    <s v="CUST_1757"/>
    <n v="776.07"/>
    <x v="6"/>
    <x v="1"/>
    <s v="Card"/>
    <s v="British Airways"/>
    <n v="1"/>
  </r>
  <r>
    <x v="7309"/>
    <x v="38"/>
    <s v="CUST_5617"/>
    <n v="1658.59"/>
    <x v="4"/>
    <x v="2"/>
    <s v="Transfer"/>
    <s v="Cloud Services Inc"/>
    <n v="1"/>
  </r>
  <r>
    <x v="7310"/>
    <x v="38"/>
    <s v="CUST_9667"/>
    <n v="773.36"/>
    <x v="9"/>
    <x v="3"/>
    <s v="Direct Debit"/>
    <s v="Maintenance Services"/>
    <n v="1"/>
  </r>
  <r>
    <x v="7311"/>
    <x v="301"/>
    <s v="CUST_7585"/>
    <n v="802.55"/>
    <x v="9"/>
    <x v="0"/>
    <s v="Cash"/>
    <s v="Marketing Agency Ltd"/>
    <n v="1"/>
  </r>
  <r>
    <x v="7312"/>
    <x v="301"/>
    <s v="CUST_6631"/>
    <n v="70.41"/>
    <x v="9"/>
    <x v="1"/>
    <s v="Cash"/>
    <s v="Advisory Partners"/>
    <n v="1"/>
  </r>
  <r>
    <x v="7313"/>
    <x v="301"/>
    <s v="CUST_7549"/>
    <n v="691.92"/>
    <x v="6"/>
    <x v="0"/>
    <s v="Card"/>
    <s v="Learning Academy"/>
    <n v="1"/>
  </r>
  <r>
    <x v="7314"/>
    <x v="301"/>
    <s v="CUST_7816"/>
    <n v="234.92"/>
    <x v="7"/>
    <x v="1"/>
    <s v="Card"/>
    <s v="Power Supply Co"/>
    <n v="1"/>
  </r>
  <r>
    <x v="7315"/>
    <x v="301"/>
    <s v="CUST_6722"/>
    <n v="931.42"/>
    <x v="3"/>
    <x v="2"/>
    <s v="Direct Debit"/>
    <s v="Unknown Merchant"/>
    <n v="1"/>
  </r>
  <r>
    <x v="7316"/>
    <x v="301"/>
    <s v="CUST_6934"/>
    <n v="1417.93"/>
    <x v="3"/>
    <x v="2"/>
    <s v="Direct Debit"/>
    <s v="Marketing Agency Ltd"/>
    <n v="1"/>
  </r>
  <r>
    <x v="7317"/>
    <x v="301"/>
    <s v="CUST_4005"/>
    <n v="985.27"/>
    <x v="9"/>
    <x v="3"/>
    <s v="Cash"/>
    <s v="City Hotel"/>
    <n v="1"/>
  </r>
  <r>
    <x v="7318"/>
    <x v="301"/>
    <s v="CUST_7183"/>
    <n v="1920.22"/>
    <x v="6"/>
    <x v="0"/>
    <s v="Transfer"/>
    <s v="Advisory Partners"/>
    <n v="1"/>
  </r>
  <r>
    <x v="7319"/>
    <x v="301"/>
    <s v="CUST_6984"/>
    <n v="1933.85"/>
    <x v="2"/>
    <x v="3"/>
    <s v="Direct Debit"/>
    <s v="Marketing Agency Ltd"/>
    <n v="1"/>
  </r>
  <r>
    <x v="7320"/>
    <x v="301"/>
    <s v="CUST_3072"/>
    <n v="1885.1"/>
    <x v="2"/>
    <x v="2"/>
    <s v="Direct Debit"/>
    <s v="Cloud Services Inc"/>
    <n v="1"/>
  </r>
  <r>
    <x v="7321"/>
    <x v="301"/>
    <s v="CUST_9384"/>
    <n v="417.12"/>
    <x v="5"/>
    <x v="1"/>
    <s v="Transfer"/>
    <s v="Office Depot"/>
    <n v="1"/>
  </r>
  <r>
    <x v="7322"/>
    <x v="301"/>
    <s v="CUST_4175"/>
    <n v="10035.24"/>
    <x v="0"/>
    <x v="0"/>
    <s v="Cash"/>
    <s v="Cloud Services Inc"/>
    <n v="1"/>
  </r>
  <r>
    <x v="7323"/>
    <x v="301"/>
    <s v="CUST_3787"/>
    <n v="1400.21"/>
    <x v="8"/>
    <x v="1"/>
    <s v="Cash"/>
    <s v="Learning Academy"/>
    <n v="1"/>
  </r>
  <r>
    <x v="7324"/>
    <x v="301"/>
    <s v="CUST_4540"/>
    <n v="754.11"/>
    <x v="3"/>
    <x v="3"/>
    <s v="Card"/>
    <s v="Marketing Agency Ltd"/>
    <n v="1"/>
  </r>
  <r>
    <x v="7325"/>
    <x v="301"/>
    <s v="CUST_5765"/>
    <n v="489.99"/>
    <x v="0"/>
    <x v="3"/>
    <s v="Cash"/>
    <s v="Maintenance Services"/>
    <n v="1"/>
  </r>
  <r>
    <x v="7326"/>
    <x v="301"/>
    <s v="CUST_2265"/>
    <n v="466.32"/>
    <x v="10"/>
    <x v="1"/>
    <s v="Transfer"/>
    <s v="Cloud Services Inc"/>
    <n v="1"/>
  </r>
  <r>
    <x v="7327"/>
    <x v="301"/>
    <s v="CUST_5798"/>
    <n v="600.36"/>
    <x v="10"/>
    <x v="0"/>
    <s v="Card"/>
    <s v="Learning Academy"/>
    <n v="1"/>
  </r>
  <r>
    <x v="7328"/>
    <x v="40"/>
    <s v="CUST_6864"/>
    <n v="56.72"/>
    <x v="10"/>
    <x v="1"/>
    <s v="Transfer"/>
    <s v="Power Supply Co"/>
    <n v="1"/>
  </r>
  <r>
    <x v="7329"/>
    <x v="40"/>
    <s v="CUST_5729"/>
    <n v="50.83"/>
    <x v="3"/>
    <x v="0"/>
    <s v="Direct Debit"/>
    <s v="Cloud Services Inc"/>
    <n v="1"/>
  </r>
  <r>
    <x v="7330"/>
    <x v="40"/>
    <s v="CUST_3962"/>
    <n v="13511.12"/>
    <x v="6"/>
    <x v="1"/>
    <s v="Card"/>
    <s v="Software Vendor"/>
    <n v="1"/>
  </r>
  <r>
    <x v="7331"/>
    <x v="40"/>
    <s v="CUST_1060"/>
    <n v="1355.39"/>
    <x v="6"/>
    <x v="2"/>
    <s v="Transfer"/>
    <s v="Stationary World"/>
    <n v="1"/>
  </r>
  <r>
    <x v="7332"/>
    <x v="40"/>
    <s v="CUST_6552"/>
    <n v="1606.44"/>
    <x v="10"/>
    <x v="2"/>
    <s v="Transfer"/>
    <s v="Software Vendor"/>
    <n v="1"/>
  </r>
  <r>
    <x v="7333"/>
    <x v="40"/>
    <s v="CUST_5683"/>
    <n v="1058.82"/>
    <x v="9"/>
    <x v="0"/>
    <s v="Transfer"/>
    <s v="British Airways"/>
    <n v="1"/>
  </r>
  <r>
    <x v="7334"/>
    <x v="40"/>
    <s v="CUST_3031"/>
    <n v="485.97"/>
    <x v="6"/>
    <x v="0"/>
    <s v="Cash"/>
    <s v="British Airways"/>
    <n v="1"/>
  </r>
  <r>
    <x v="7335"/>
    <x v="40"/>
    <s v="CUST_8297"/>
    <n v="1841.52"/>
    <x v="8"/>
    <x v="2"/>
    <s v="Cash"/>
    <s v="City Hotel"/>
    <n v="1"/>
  </r>
  <r>
    <x v="7336"/>
    <x v="40"/>
    <s v="CUST_2067"/>
    <n v="1855.78"/>
    <x v="2"/>
    <x v="2"/>
    <s v="Cash"/>
    <s v="Advisory Partners"/>
    <n v="1"/>
  </r>
  <r>
    <x v="7337"/>
    <x v="40"/>
    <s v="CUST_8318"/>
    <n v="866.15"/>
    <x v="2"/>
    <x v="3"/>
    <s v="Card"/>
    <s v="Marketing Agency Ltd"/>
    <n v="1"/>
  </r>
  <r>
    <x v="7338"/>
    <x v="40"/>
    <s v="CUST_6636"/>
    <n v="1289.46"/>
    <x v="2"/>
    <x v="2"/>
    <s v="Card"/>
    <s v="Conference Center"/>
    <n v="1"/>
  </r>
  <r>
    <x v="7339"/>
    <x v="40"/>
    <s v="CUST_5284"/>
    <n v="53.71"/>
    <x v="8"/>
    <x v="2"/>
    <s v="Card"/>
    <s v="Advisory Partners"/>
    <n v="1"/>
  </r>
  <r>
    <x v="7340"/>
    <x v="40"/>
    <s v="CUST_1242"/>
    <n v="1144.94"/>
    <x v="2"/>
    <x v="1"/>
    <s v="Transfer"/>
    <s v="Power Supply Co"/>
    <n v="1"/>
  </r>
  <r>
    <x v="7341"/>
    <x v="40"/>
    <s v="CUST_1658"/>
    <n v="1503.62"/>
    <x v="9"/>
    <x v="2"/>
    <s v="Transfer"/>
    <s v="City Hotel"/>
    <n v="1"/>
  </r>
  <r>
    <x v="7342"/>
    <x v="40"/>
    <s v="CUST_4937"/>
    <n v="318.72000000000003"/>
    <x v="6"/>
    <x v="0"/>
    <s v="Card"/>
    <s v="Learning Academy"/>
    <n v="1"/>
  </r>
  <r>
    <x v="7343"/>
    <x v="40"/>
    <s v="CUST_8960"/>
    <n v="230.65"/>
    <x v="4"/>
    <x v="2"/>
    <s v="Cash"/>
    <s v="Tech Solutions Ltd"/>
    <n v="1"/>
  </r>
  <r>
    <x v="7344"/>
    <x v="40"/>
    <s v="CUST_7277"/>
    <n v="18991.63"/>
    <x v="9"/>
    <x v="1"/>
    <s v="Cash"/>
    <s v="Stationary World"/>
    <n v="1"/>
  </r>
  <r>
    <x v="7345"/>
    <x v="40"/>
    <s v="CUST_2501"/>
    <n v="1080.71"/>
    <x v="6"/>
    <x v="0"/>
    <s v="Transfer"/>
    <s v="Legal Advisors"/>
    <n v="1"/>
  </r>
  <r>
    <x v="7346"/>
    <x v="302"/>
    <s v="CUST_9006"/>
    <n v="10619.92"/>
    <x v="0"/>
    <x v="1"/>
    <s v="Card"/>
    <s v="City Hotel"/>
    <n v="1"/>
  </r>
  <r>
    <x v="7347"/>
    <x v="302"/>
    <s v="CUST_6854"/>
    <n v="1419.51"/>
    <x v="9"/>
    <x v="3"/>
    <s v="Cash"/>
    <s v="Conference Center"/>
    <n v="1"/>
  </r>
  <r>
    <x v="7348"/>
    <x v="302"/>
    <s v="CUST_5360"/>
    <n v="1241.1400000000001"/>
    <x v="1"/>
    <x v="1"/>
    <s v="Transfer"/>
    <s v="Unknown Merchant"/>
    <n v="1"/>
  </r>
  <r>
    <x v="7349"/>
    <x v="302"/>
    <s v="CUST_3740"/>
    <n v="871.98"/>
    <x v="3"/>
    <x v="2"/>
    <s v="Transfer"/>
    <s v="Advisory Partners"/>
    <n v="1"/>
  </r>
  <r>
    <x v="7350"/>
    <x v="302"/>
    <s v="CUST_8544"/>
    <n v="1231.52"/>
    <x v="2"/>
    <x v="0"/>
    <s v="Transfer"/>
    <s v="British Airways"/>
    <n v="1"/>
  </r>
  <r>
    <x v="7351"/>
    <x v="302"/>
    <s v="CUST_1155"/>
    <n v="1829.72"/>
    <x v="5"/>
    <x v="3"/>
    <s v="Transfer"/>
    <s v="Software Vendor"/>
    <n v="1"/>
  </r>
  <r>
    <x v="7352"/>
    <x v="302"/>
    <s v="CUST_7317"/>
    <n v="1964.7"/>
    <x v="10"/>
    <x v="1"/>
    <s v="Card"/>
    <s v="Office Depot"/>
    <n v="1"/>
  </r>
  <r>
    <x v="7353"/>
    <x v="302"/>
    <s v="CUST_3230"/>
    <n v="1898.7"/>
    <x v="4"/>
    <x v="3"/>
    <s v="Card"/>
    <s v="Power Supply Co"/>
    <n v="1"/>
  </r>
  <r>
    <x v="7354"/>
    <x v="302"/>
    <s v="CUST_9799"/>
    <n v="1629.51"/>
    <x v="7"/>
    <x v="0"/>
    <s v="Direct Debit"/>
    <s v="Stationary World"/>
    <n v="1"/>
  </r>
  <r>
    <x v="7355"/>
    <x v="302"/>
    <s v="CUST_6660"/>
    <n v="1999.56"/>
    <x v="4"/>
    <x v="3"/>
    <s v="Direct Debit"/>
    <s v="Legal Advisors"/>
    <n v="1"/>
  </r>
  <r>
    <x v="7356"/>
    <x v="302"/>
    <s v="CUST_2311"/>
    <n v="1821.05"/>
    <x v="10"/>
    <x v="3"/>
    <s v="Direct Debit"/>
    <s v="Software Vendor"/>
    <n v="1"/>
  </r>
  <r>
    <x v="7357"/>
    <x v="302"/>
    <s v="CUST_7772"/>
    <n v="964.75"/>
    <x v="8"/>
    <x v="1"/>
    <s v="Card"/>
    <s v="Office Depot"/>
    <n v="1"/>
  </r>
  <r>
    <x v="7358"/>
    <x v="302"/>
    <s v="CUST_6074"/>
    <n v="1478.53"/>
    <x v="5"/>
    <x v="2"/>
    <s v="Card"/>
    <s v="British Airways"/>
    <n v="1"/>
  </r>
  <r>
    <x v="7359"/>
    <x v="302"/>
    <s v="CUST_3371"/>
    <n v="1763.77"/>
    <x v="5"/>
    <x v="1"/>
    <s v="Transfer"/>
    <s v="Tech Solutions Ltd"/>
    <n v="1"/>
  </r>
  <r>
    <x v="7360"/>
    <x v="302"/>
    <s v="CUST_7604"/>
    <n v="1348.16"/>
    <x v="10"/>
    <x v="3"/>
    <s v="Direct Debit"/>
    <s v="Legal Advisors"/>
    <n v="1"/>
  </r>
  <r>
    <x v="7361"/>
    <x v="302"/>
    <s v="CUST_5272"/>
    <n v="181.98"/>
    <x v="2"/>
    <x v="0"/>
    <s v="Card"/>
    <s v="Industrial Supply Co"/>
    <n v="1"/>
  </r>
  <r>
    <x v="7362"/>
    <x v="302"/>
    <s v="CUST_1471"/>
    <n v="11138.12"/>
    <x v="9"/>
    <x v="2"/>
    <s v="Transfer"/>
    <s v="Learning Academy"/>
    <n v="1"/>
  </r>
  <r>
    <x v="7363"/>
    <x v="302"/>
    <s v="CUST_9534"/>
    <n v="1736.05"/>
    <x v="2"/>
    <x v="3"/>
    <s v="Transfer"/>
    <s v="Marketing Agency Ltd"/>
    <n v="1"/>
  </r>
  <r>
    <x v="7364"/>
    <x v="302"/>
    <s v="CUST_9347"/>
    <n v="1577.05"/>
    <x v="1"/>
    <x v="0"/>
    <s v="Transfer"/>
    <s v="Industrial Supply Co"/>
    <n v="1"/>
  </r>
  <r>
    <x v="7365"/>
    <x v="302"/>
    <s v="CUST_9450"/>
    <n v="1028.29"/>
    <x v="1"/>
    <x v="2"/>
    <s v="Direct Debit"/>
    <s v="Learning Academy"/>
    <n v="1"/>
  </r>
  <r>
    <x v="7366"/>
    <x v="302"/>
    <s v="CUST_1340"/>
    <n v="1216.43"/>
    <x v="3"/>
    <x v="3"/>
    <s v="Cash"/>
    <s v="Software Vendor"/>
    <n v="1"/>
  </r>
  <r>
    <x v="7367"/>
    <x v="302"/>
    <s v="CUST_9118"/>
    <n v="1765.75"/>
    <x v="3"/>
    <x v="2"/>
    <s v="Direct Debit"/>
    <s v="Marketing Agency Ltd"/>
    <n v="1"/>
  </r>
  <r>
    <x v="7368"/>
    <x v="302"/>
    <s v="CUST_9022"/>
    <n v="1615.71"/>
    <x v="2"/>
    <x v="1"/>
    <s v="Card"/>
    <s v="Stationary World"/>
    <n v="1"/>
  </r>
  <r>
    <x v="7369"/>
    <x v="302"/>
    <s v="CUST_1906"/>
    <n v="948.83"/>
    <x v="2"/>
    <x v="2"/>
    <s v="Direct Debit"/>
    <s v="Stationary World"/>
    <n v="1"/>
  </r>
  <r>
    <x v="7370"/>
    <x v="302"/>
    <s v="CUST_7610"/>
    <n v="1126.96"/>
    <x v="4"/>
    <x v="0"/>
    <s v="Direct Debit"/>
    <s v="Unknown Merchant"/>
    <n v="1"/>
  </r>
  <r>
    <x v="7371"/>
    <x v="302"/>
    <s v="CUST_5088"/>
    <n v="9100.56"/>
    <x v="4"/>
    <x v="2"/>
    <s v="Direct Debit"/>
    <s v="City Hotel"/>
    <n v="1"/>
  </r>
  <r>
    <x v="7372"/>
    <x v="302"/>
    <s v="CUST_7109"/>
    <n v="1685.48"/>
    <x v="0"/>
    <x v="3"/>
    <s v="Direct Debit"/>
    <s v="Cloud Services Inc"/>
    <n v="1"/>
  </r>
  <r>
    <x v="7373"/>
    <x v="302"/>
    <s v="CUST_3356"/>
    <n v="1781.61"/>
    <x v="7"/>
    <x v="0"/>
    <s v="Card"/>
    <s v="Advisory Partners"/>
    <n v="1"/>
  </r>
  <r>
    <x v="7374"/>
    <x v="302"/>
    <s v="CUST_2977"/>
    <n v="1327.11"/>
    <x v="3"/>
    <x v="0"/>
    <s v="Cash"/>
    <s v="Unknown Merchant"/>
    <n v="1"/>
  </r>
  <r>
    <x v="7375"/>
    <x v="302"/>
    <s v="CUST_3922"/>
    <n v="102.48"/>
    <x v="0"/>
    <x v="1"/>
    <s v="Direct Debit"/>
    <s v="Maintenance Services"/>
    <n v="1"/>
  </r>
  <r>
    <x v="7376"/>
    <x v="46"/>
    <s v="CUST_8560"/>
    <n v="1587.98"/>
    <x v="7"/>
    <x v="0"/>
    <s v="Transfer"/>
    <s v="Tech Solutions Ltd"/>
    <n v="1"/>
  </r>
  <r>
    <x v="7377"/>
    <x v="46"/>
    <s v="CUST_5468"/>
    <n v="200.77"/>
    <x v="8"/>
    <x v="3"/>
    <s v="Transfer"/>
    <s v="Software Vendor"/>
    <n v="1"/>
  </r>
  <r>
    <x v="7378"/>
    <x v="46"/>
    <s v="CUST_7150"/>
    <n v="431.51"/>
    <x v="2"/>
    <x v="3"/>
    <s v="Card"/>
    <s v="Conference Center"/>
    <n v="1"/>
  </r>
  <r>
    <x v="7379"/>
    <x v="46"/>
    <s v="CUST_1021"/>
    <n v="167.67"/>
    <x v="10"/>
    <x v="2"/>
    <s v="Direct Debit"/>
    <s v="Stationary World"/>
    <n v="1"/>
  </r>
  <r>
    <x v="7380"/>
    <x v="46"/>
    <s v="CUST_3071"/>
    <n v="1799.02"/>
    <x v="1"/>
    <x v="0"/>
    <s v="Cash"/>
    <s v="Stationary World"/>
    <n v="1"/>
  </r>
  <r>
    <x v="7381"/>
    <x v="46"/>
    <s v="CUST_4178"/>
    <n v="1682.29"/>
    <x v="1"/>
    <x v="2"/>
    <s v="Card"/>
    <s v="Legal Advisors"/>
    <n v="1"/>
  </r>
  <r>
    <x v="7382"/>
    <x v="46"/>
    <s v="CUST_8979"/>
    <n v="777.99"/>
    <x v="10"/>
    <x v="0"/>
    <s v="Direct Debit"/>
    <s v="Industrial Supply Co"/>
    <n v="1"/>
  </r>
  <r>
    <x v="7383"/>
    <x v="46"/>
    <s v="CUST_1207"/>
    <n v="994.03"/>
    <x v="0"/>
    <x v="1"/>
    <s v="Transfer"/>
    <s v="Industrial Supply Co"/>
    <n v="1"/>
  </r>
  <r>
    <x v="7384"/>
    <x v="46"/>
    <s v="CUST_6926"/>
    <n v="1683.14"/>
    <x v="10"/>
    <x v="1"/>
    <s v="Direct Debit"/>
    <s v="Tech Solutions Ltd"/>
    <n v="1"/>
  </r>
  <r>
    <x v="7385"/>
    <x v="46"/>
    <s v="CUST_1514"/>
    <n v="481.92"/>
    <x v="8"/>
    <x v="3"/>
    <s v="Direct Debit"/>
    <s v="Legal Advisors"/>
    <n v="1"/>
  </r>
  <r>
    <x v="7386"/>
    <x v="46"/>
    <s v="CUST_4311"/>
    <n v="1188.69"/>
    <x v="5"/>
    <x v="0"/>
    <s v="Transfer"/>
    <s v="Maintenance Services"/>
    <n v="1"/>
  </r>
  <r>
    <x v="7387"/>
    <x v="46"/>
    <s v="CUST_9858"/>
    <n v="692.11"/>
    <x v="8"/>
    <x v="2"/>
    <s v="Cash"/>
    <s v="Industrial Supply Co"/>
    <n v="1"/>
  </r>
  <r>
    <x v="7388"/>
    <x v="46"/>
    <s v="CUST_1897"/>
    <n v="1942.16"/>
    <x v="5"/>
    <x v="3"/>
    <s v="Card"/>
    <s v="Maintenance Services"/>
    <n v="1"/>
  </r>
  <r>
    <x v="7389"/>
    <x v="46"/>
    <s v="CUST_6454"/>
    <n v="578.87"/>
    <x v="1"/>
    <x v="2"/>
    <s v="Card"/>
    <s v="Cloud Services Inc"/>
    <n v="1"/>
  </r>
  <r>
    <x v="7390"/>
    <x v="46"/>
    <s v="CUST_5319"/>
    <n v="1647.29"/>
    <x v="0"/>
    <x v="3"/>
    <s v="Card"/>
    <s v="Industrial Supply Co"/>
    <n v="1"/>
  </r>
  <r>
    <x v="7391"/>
    <x v="46"/>
    <s v="CUST_7155"/>
    <n v="594.97"/>
    <x v="9"/>
    <x v="3"/>
    <s v="Direct Debit"/>
    <s v="Stationary World"/>
    <n v="1"/>
  </r>
  <r>
    <x v="7392"/>
    <x v="46"/>
    <s v="CUST_9465"/>
    <n v="1138.5"/>
    <x v="9"/>
    <x v="1"/>
    <s v="Transfer"/>
    <s v="Industrial Supply Co"/>
    <n v="1"/>
  </r>
  <r>
    <x v="7393"/>
    <x v="46"/>
    <s v="CUST_4829"/>
    <n v="1407.01"/>
    <x v="3"/>
    <x v="0"/>
    <s v="Card"/>
    <s v="British Airways"/>
    <n v="1"/>
  </r>
  <r>
    <x v="7394"/>
    <x v="46"/>
    <s v="CUST_7960"/>
    <n v="15219.21"/>
    <x v="9"/>
    <x v="3"/>
    <s v="Card"/>
    <s v="Power Supply Co"/>
    <n v="1"/>
  </r>
  <r>
    <x v="7395"/>
    <x v="46"/>
    <s v="CUST_4875"/>
    <n v="1857.79"/>
    <x v="8"/>
    <x v="0"/>
    <s v="Transfer"/>
    <s v="Industrial Supply Co"/>
    <n v="1"/>
  </r>
  <r>
    <x v="7396"/>
    <x v="46"/>
    <s v="CUST_2502"/>
    <n v="871"/>
    <x v="7"/>
    <x v="3"/>
    <s v="Direct Debit"/>
    <s v="Tech Solutions Ltd"/>
    <n v="1"/>
  </r>
  <r>
    <x v="7397"/>
    <x v="46"/>
    <s v="CUST_9558"/>
    <n v="1126.54"/>
    <x v="10"/>
    <x v="2"/>
    <s v="Cash"/>
    <s v="Maintenance Services"/>
    <n v="1"/>
  </r>
  <r>
    <x v="7398"/>
    <x v="46"/>
    <s v="CUST_2242"/>
    <n v="940.97"/>
    <x v="0"/>
    <x v="1"/>
    <s v="Direct Debit"/>
    <s v="Office Depot"/>
    <n v="1"/>
  </r>
  <r>
    <x v="7399"/>
    <x v="46"/>
    <s v="CUST_4896"/>
    <n v="1082.98"/>
    <x v="6"/>
    <x v="3"/>
    <s v="Cash"/>
    <s v="Legal Advisors"/>
    <n v="1"/>
  </r>
  <r>
    <x v="7400"/>
    <x v="46"/>
    <s v="CUST_1665"/>
    <n v="717.54"/>
    <x v="1"/>
    <x v="2"/>
    <s v="Card"/>
    <s v="Software Vendor"/>
    <n v="1"/>
  </r>
  <r>
    <x v="7401"/>
    <x v="46"/>
    <s v="CUST_4160"/>
    <n v="1938.38"/>
    <x v="8"/>
    <x v="3"/>
    <s v="Cash"/>
    <s v="Legal Advisors"/>
    <n v="1"/>
  </r>
  <r>
    <x v="7402"/>
    <x v="303"/>
    <s v="CUST_4486"/>
    <n v="1777.74"/>
    <x v="8"/>
    <x v="3"/>
    <s v="Card"/>
    <s v="Power Supply Co"/>
    <n v="1"/>
  </r>
  <r>
    <x v="7403"/>
    <x v="303"/>
    <s v="CUST_4330"/>
    <n v="10660.23"/>
    <x v="8"/>
    <x v="0"/>
    <s v="Transfer"/>
    <s v="Unknown Merchant"/>
    <n v="1"/>
  </r>
  <r>
    <x v="7404"/>
    <x v="303"/>
    <s v="CUST_3393"/>
    <n v="1185.22"/>
    <x v="9"/>
    <x v="3"/>
    <s v="Cash"/>
    <s v="Unknown Merchant"/>
    <n v="1"/>
  </r>
  <r>
    <x v="7405"/>
    <x v="303"/>
    <s v="CUST_6342"/>
    <n v="831.08"/>
    <x v="3"/>
    <x v="2"/>
    <s v="Transfer"/>
    <s v="Software Vendor"/>
    <n v="1"/>
  </r>
  <r>
    <x v="7406"/>
    <x v="303"/>
    <s v="CUST_9245"/>
    <n v="548.51"/>
    <x v="6"/>
    <x v="2"/>
    <s v="Cash"/>
    <s v="Industrial Supply Co"/>
    <n v="1"/>
  </r>
  <r>
    <x v="7407"/>
    <x v="303"/>
    <s v="CUST_9357"/>
    <n v="719.34"/>
    <x v="9"/>
    <x v="2"/>
    <s v="Cash"/>
    <s v="Learning Academy"/>
    <n v="1"/>
  </r>
  <r>
    <x v="7408"/>
    <x v="303"/>
    <s v="CUST_1213"/>
    <n v="550.29999999999995"/>
    <x v="4"/>
    <x v="0"/>
    <s v="Direct Debit"/>
    <s v="Industrial Supply Co"/>
    <n v="1"/>
  </r>
  <r>
    <x v="7409"/>
    <x v="303"/>
    <s v="CUST_1458"/>
    <n v="1962.19"/>
    <x v="1"/>
    <x v="0"/>
    <s v="Direct Debit"/>
    <s v="Stationary World"/>
    <n v="1"/>
  </r>
  <r>
    <x v="7410"/>
    <x v="303"/>
    <s v="CUST_2296"/>
    <n v="1176.28"/>
    <x v="5"/>
    <x v="3"/>
    <s v="Direct Debit"/>
    <s v="Advisory Partners"/>
    <n v="1"/>
  </r>
  <r>
    <x v="7411"/>
    <x v="303"/>
    <s v="CUST_1451"/>
    <n v="485.73"/>
    <x v="9"/>
    <x v="2"/>
    <s v="Transfer"/>
    <s v="Tech Solutions Ltd"/>
    <n v="1"/>
  </r>
  <r>
    <x v="7412"/>
    <x v="303"/>
    <s v="CUST_8069"/>
    <n v="434.73"/>
    <x v="8"/>
    <x v="0"/>
    <s v="Transfer"/>
    <s v="Stationary World"/>
    <n v="1"/>
  </r>
  <r>
    <x v="7413"/>
    <x v="303"/>
    <s v="CUST_6427"/>
    <n v="1380.68"/>
    <x v="10"/>
    <x v="1"/>
    <s v="Cash"/>
    <s v="Stationary World"/>
    <n v="1"/>
  </r>
  <r>
    <x v="7414"/>
    <x v="303"/>
    <s v="CUST_1969"/>
    <n v="13706.18"/>
    <x v="4"/>
    <x v="0"/>
    <s v="Cash"/>
    <s v="Power Supply Co"/>
    <n v="1"/>
  </r>
  <r>
    <x v="7415"/>
    <x v="303"/>
    <s v="CUST_4932"/>
    <n v="1747.74"/>
    <x v="5"/>
    <x v="3"/>
    <s v="Card"/>
    <s v="Stationary World"/>
    <n v="1"/>
  </r>
  <r>
    <x v="7416"/>
    <x v="303"/>
    <s v="CUST_4229"/>
    <n v="1592.41"/>
    <x v="0"/>
    <x v="0"/>
    <s v="Direct Debit"/>
    <s v="Tech Solutions Ltd"/>
    <n v="1"/>
  </r>
  <r>
    <x v="7417"/>
    <x v="303"/>
    <s v="CUST_4064"/>
    <n v="440.99"/>
    <x v="7"/>
    <x v="3"/>
    <s v="Cash"/>
    <s v="City Hotel"/>
    <n v="1"/>
  </r>
  <r>
    <x v="7418"/>
    <x v="303"/>
    <s v="CUST_6255"/>
    <n v="299.8"/>
    <x v="4"/>
    <x v="2"/>
    <s v="Transfer"/>
    <s v="Conference Center"/>
    <n v="1"/>
  </r>
  <r>
    <x v="7419"/>
    <x v="303"/>
    <s v="CUST_4747"/>
    <n v="1160.8399999999999"/>
    <x v="0"/>
    <x v="2"/>
    <s v="Transfer"/>
    <s v="City Hotel"/>
    <n v="1"/>
  </r>
  <r>
    <x v="7420"/>
    <x v="303"/>
    <s v="CUST_5568"/>
    <n v="807.64"/>
    <x v="2"/>
    <x v="3"/>
    <s v="Cash"/>
    <s v="Tech Solutions Ltd"/>
    <n v="1"/>
  </r>
  <r>
    <x v="7421"/>
    <x v="303"/>
    <s v="CUST_5650"/>
    <n v="1014.47"/>
    <x v="6"/>
    <x v="1"/>
    <s v="Transfer"/>
    <s v="Power Supply Co"/>
    <n v="1"/>
  </r>
  <r>
    <x v="7422"/>
    <x v="304"/>
    <s v="CUST_7316"/>
    <n v="1376.48"/>
    <x v="8"/>
    <x v="1"/>
    <s v="Transfer"/>
    <s v="Cloud Services Inc"/>
    <n v="1"/>
  </r>
  <r>
    <x v="7423"/>
    <x v="304"/>
    <s v="CUST_6565"/>
    <n v="1301.56"/>
    <x v="7"/>
    <x v="2"/>
    <s v="Direct Debit"/>
    <s v="British Airways"/>
    <n v="1"/>
  </r>
  <r>
    <x v="7424"/>
    <x v="304"/>
    <s v="CUST_5206"/>
    <n v="85.23"/>
    <x v="5"/>
    <x v="0"/>
    <s v="Direct Debit"/>
    <s v="Marketing Agency Ltd"/>
    <n v="1"/>
  </r>
  <r>
    <x v="7425"/>
    <x v="304"/>
    <s v="CUST_8973"/>
    <n v="675.61"/>
    <x v="0"/>
    <x v="2"/>
    <s v="Card"/>
    <s v="Industrial Supply Co"/>
    <n v="1"/>
  </r>
  <r>
    <x v="7426"/>
    <x v="304"/>
    <s v="CUST_1341"/>
    <n v="590.72"/>
    <x v="6"/>
    <x v="3"/>
    <s v="Transfer"/>
    <s v="British Airways"/>
    <n v="1"/>
  </r>
  <r>
    <x v="7427"/>
    <x v="304"/>
    <s v="CUST_9340"/>
    <n v="209.56"/>
    <x v="5"/>
    <x v="2"/>
    <s v="Transfer"/>
    <s v="Unknown Merchant"/>
    <n v="1"/>
  </r>
  <r>
    <x v="7428"/>
    <x v="304"/>
    <s v="CUST_4610"/>
    <n v="461"/>
    <x v="7"/>
    <x v="2"/>
    <s v="Transfer"/>
    <s v="Tech Solutions Ltd"/>
    <n v="1"/>
  </r>
  <r>
    <x v="7429"/>
    <x v="304"/>
    <s v="CUST_9258"/>
    <n v="1651.45"/>
    <x v="8"/>
    <x v="3"/>
    <s v="Transfer"/>
    <s v="City Hotel"/>
    <n v="1"/>
  </r>
  <r>
    <x v="7430"/>
    <x v="304"/>
    <s v="CUST_9569"/>
    <n v="1564.24"/>
    <x v="7"/>
    <x v="1"/>
    <s v="Cash"/>
    <s v="Marketing Agency Ltd"/>
    <n v="1"/>
  </r>
  <r>
    <x v="7431"/>
    <x v="304"/>
    <s v="CUST_1572"/>
    <n v="1960.79"/>
    <x v="6"/>
    <x v="3"/>
    <s v="Cash"/>
    <s v="Maintenance Services"/>
    <n v="1"/>
  </r>
  <r>
    <x v="7432"/>
    <x v="304"/>
    <s v="CUST_1614"/>
    <n v="1720.14"/>
    <x v="7"/>
    <x v="3"/>
    <s v="Card"/>
    <s v="Maintenance Services"/>
    <n v="1"/>
  </r>
  <r>
    <x v="7433"/>
    <x v="304"/>
    <s v="CUST_6167"/>
    <n v="1329.34"/>
    <x v="5"/>
    <x v="2"/>
    <s v="Card"/>
    <s v="Marketing Agency Ltd"/>
    <n v="1"/>
  </r>
  <r>
    <x v="7434"/>
    <x v="304"/>
    <s v="CUST_2932"/>
    <n v="762.51"/>
    <x v="1"/>
    <x v="3"/>
    <s v="Transfer"/>
    <s v="City Hotel"/>
    <n v="1"/>
  </r>
  <r>
    <x v="7435"/>
    <x v="304"/>
    <s v="CUST_8504"/>
    <n v="1278.2"/>
    <x v="7"/>
    <x v="0"/>
    <s v="Transfer"/>
    <s v="Office Depot"/>
    <n v="1"/>
  </r>
  <r>
    <x v="7436"/>
    <x v="304"/>
    <s v="CUST_3705"/>
    <n v="1087.6400000000001"/>
    <x v="3"/>
    <x v="0"/>
    <s v="Direct Debit"/>
    <s v="Cloud Services Inc"/>
    <n v="1"/>
  </r>
  <r>
    <x v="7437"/>
    <x v="304"/>
    <s v="CUST_6442"/>
    <n v="1640.4"/>
    <x v="5"/>
    <x v="2"/>
    <s v="Cash"/>
    <s v="Cloud Services Inc"/>
    <n v="1"/>
  </r>
  <r>
    <x v="7438"/>
    <x v="304"/>
    <s v="CUST_5924"/>
    <n v="1201.6199999999999"/>
    <x v="9"/>
    <x v="3"/>
    <s v="Direct Debit"/>
    <s v="Stationary World"/>
    <n v="1"/>
  </r>
  <r>
    <x v="7439"/>
    <x v="304"/>
    <s v="CUST_1809"/>
    <n v="1784.02"/>
    <x v="6"/>
    <x v="3"/>
    <s v="Transfer"/>
    <s v="Learning Academy"/>
    <n v="1"/>
  </r>
  <r>
    <x v="7440"/>
    <x v="304"/>
    <s v="CUST_5491"/>
    <n v="89.96"/>
    <x v="9"/>
    <x v="1"/>
    <s v="Transfer"/>
    <s v="Software Vendor"/>
    <n v="1"/>
  </r>
  <r>
    <x v="7441"/>
    <x v="304"/>
    <s v="CUST_3338"/>
    <n v="597.63"/>
    <x v="3"/>
    <x v="0"/>
    <s v="Cash"/>
    <s v="Industrial Supply Co"/>
    <n v="1"/>
  </r>
  <r>
    <x v="7442"/>
    <x v="304"/>
    <s v="CUST_3377"/>
    <n v="499.13"/>
    <x v="6"/>
    <x v="1"/>
    <s v="Card"/>
    <s v="Conference Center"/>
    <n v="1"/>
  </r>
  <r>
    <x v="7443"/>
    <x v="304"/>
    <s v="CUST_8758"/>
    <n v="1649.93"/>
    <x v="7"/>
    <x v="1"/>
    <s v="Transfer"/>
    <s v="British Airways"/>
    <n v="1"/>
  </r>
  <r>
    <x v="7444"/>
    <x v="304"/>
    <s v="CUST_3422"/>
    <n v="152.30000000000001"/>
    <x v="1"/>
    <x v="3"/>
    <s v="Direct Debit"/>
    <s v="Maintenance Services"/>
    <n v="1"/>
  </r>
  <r>
    <x v="7445"/>
    <x v="304"/>
    <s v="CUST_9719"/>
    <n v="12240.21"/>
    <x v="4"/>
    <x v="0"/>
    <s v="Card"/>
    <s v="Power Supply Co"/>
    <n v="1"/>
  </r>
  <r>
    <x v="7446"/>
    <x v="304"/>
    <s v="CUST_8640"/>
    <n v="1856.25"/>
    <x v="5"/>
    <x v="1"/>
    <s v="Direct Debit"/>
    <s v="Unknown Merchant"/>
    <n v="1"/>
  </r>
  <r>
    <x v="7447"/>
    <x v="304"/>
    <s v="CUST_6373"/>
    <n v="952.22"/>
    <x v="7"/>
    <x v="1"/>
    <s v="Direct Debit"/>
    <s v="Power Supply Co"/>
    <n v="1"/>
  </r>
  <r>
    <x v="7448"/>
    <x v="305"/>
    <s v="CUST_6535"/>
    <n v="1881.43"/>
    <x v="10"/>
    <x v="1"/>
    <s v="Cash"/>
    <s v="Industrial Supply Co"/>
    <n v="1"/>
  </r>
  <r>
    <x v="7449"/>
    <x v="305"/>
    <s v="CUST_5300"/>
    <n v="929.72"/>
    <x v="8"/>
    <x v="3"/>
    <s v="Direct Debit"/>
    <s v="Conference Center"/>
    <n v="1"/>
  </r>
  <r>
    <x v="7450"/>
    <x v="305"/>
    <s v="CUST_1545"/>
    <n v="1620.69"/>
    <x v="2"/>
    <x v="1"/>
    <s v="Transfer"/>
    <s v="Industrial Supply Co"/>
    <n v="1"/>
  </r>
  <r>
    <x v="7451"/>
    <x v="305"/>
    <s v="CUST_7089"/>
    <n v="1644.19"/>
    <x v="4"/>
    <x v="1"/>
    <s v="Card"/>
    <s v="Advisory Partners"/>
    <n v="1"/>
  </r>
  <r>
    <x v="7452"/>
    <x v="305"/>
    <s v="CUST_4654"/>
    <n v="1435.41"/>
    <x v="7"/>
    <x v="3"/>
    <s v="Card"/>
    <s v="Tech Solutions Ltd"/>
    <n v="1"/>
  </r>
  <r>
    <x v="7453"/>
    <x v="305"/>
    <s v="CUST_7780"/>
    <n v="633.37"/>
    <x v="0"/>
    <x v="3"/>
    <s v="Direct Debit"/>
    <s v="Tech Solutions Ltd"/>
    <n v="1"/>
  </r>
  <r>
    <x v="7454"/>
    <x v="305"/>
    <s v="CUST_6410"/>
    <n v="1820.89"/>
    <x v="3"/>
    <x v="0"/>
    <s v="Cash"/>
    <s v="Marketing Agency Ltd"/>
    <n v="1"/>
  </r>
  <r>
    <x v="7455"/>
    <x v="305"/>
    <s v="CUST_9160"/>
    <n v="1519.98"/>
    <x v="0"/>
    <x v="2"/>
    <s v="Transfer"/>
    <s v="Power Supply Co"/>
    <n v="1"/>
  </r>
  <r>
    <x v="7456"/>
    <x v="305"/>
    <s v="CUST_7481"/>
    <n v="1305.1400000000001"/>
    <x v="8"/>
    <x v="0"/>
    <s v="Direct Debit"/>
    <s v="Tech Solutions Ltd"/>
    <n v="1"/>
  </r>
  <r>
    <x v="7457"/>
    <x v="305"/>
    <s v="CUST_2353"/>
    <n v="1896.43"/>
    <x v="0"/>
    <x v="0"/>
    <s v="Card"/>
    <s v="Office Depot"/>
    <n v="1"/>
  </r>
  <r>
    <x v="7458"/>
    <x v="305"/>
    <s v="CUST_2819"/>
    <n v="1327.91"/>
    <x v="0"/>
    <x v="2"/>
    <s v="Direct Debit"/>
    <s v="Office Depot"/>
    <n v="1"/>
  </r>
  <r>
    <x v="7459"/>
    <x v="305"/>
    <s v="CUST_1314"/>
    <n v="838.43"/>
    <x v="6"/>
    <x v="2"/>
    <s v="Transfer"/>
    <s v="Stationary World"/>
    <n v="1"/>
  </r>
  <r>
    <x v="7460"/>
    <x v="305"/>
    <s v="CUST_9684"/>
    <n v="1746.23"/>
    <x v="8"/>
    <x v="3"/>
    <s v="Cash"/>
    <s v="Maintenance Services"/>
    <n v="1"/>
  </r>
  <r>
    <x v="7461"/>
    <x v="305"/>
    <s v="CUST_6185"/>
    <n v="1766.48"/>
    <x v="1"/>
    <x v="0"/>
    <s v="Direct Debit"/>
    <s v="Maintenance Services"/>
    <n v="1"/>
  </r>
  <r>
    <x v="7462"/>
    <x v="305"/>
    <s v="CUST_6676"/>
    <n v="249.52"/>
    <x v="10"/>
    <x v="1"/>
    <s v="Direct Debit"/>
    <s v="Stationary World"/>
    <n v="1"/>
  </r>
  <r>
    <x v="7463"/>
    <x v="305"/>
    <s v="CUST_2600"/>
    <n v="93.74"/>
    <x v="10"/>
    <x v="2"/>
    <s v="Cash"/>
    <s v="City Hotel"/>
    <n v="1"/>
  </r>
  <r>
    <x v="7464"/>
    <x v="305"/>
    <s v="CUST_8420"/>
    <n v="1386.29"/>
    <x v="2"/>
    <x v="0"/>
    <s v="Direct Debit"/>
    <s v="Cloud Services Inc"/>
    <n v="1"/>
  </r>
  <r>
    <x v="7465"/>
    <x v="305"/>
    <s v="CUST_7163"/>
    <n v="1662.83"/>
    <x v="10"/>
    <x v="0"/>
    <s v="Direct Debit"/>
    <s v="Learning Academy"/>
    <n v="1"/>
  </r>
  <r>
    <x v="7466"/>
    <x v="305"/>
    <s v="CUST_3587"/>
    <n v="950.46"/>
    <x v="6"/>
    <x v="0"/>
    <s v="Transfer"/>
    <s v="Learning Academy"/>
    <n v="1"/>
  </r>
  <r>
    <x v="7467"/>
    <x v="305"/>
    <s v="CUST_8086"/>
    <n v="190.92"/>
    <x v="2"/>
    <x v="3"/>
    <s v="Card"/>
    <s v="Conference Center"/>
    <n v="1"/>
  </r>
  <r>
    <x v="7468"/>
    <x v="305"/>
    <s v="CUST_6938"/>
    <n v="1255.53"/>
    <x v="2"/>
    <x v="2"/>
    <s v="Transfer"/>
    <s v="Power Supply Co"/>
    <n v="1"/>
  </r>
  <r>
    <x v="7469"/>
    <x v="305"/>
    <s v="CUST_5729"/>
    <n v="172.37"/>
    <x v="10"/>
    <x v="2"/>
    <s v="Cash"/>
    <s v="Conference Center"/>
    <n v="1"/>
  </r>
  <r>
    <x v="7470"/>
    <x v="305"/>
    <s v="CUST_4367"/>
    <n v="1964.36"/>
    <x v="3"/>
    <x v="1"/>
    <s v="Direct Debit"/>
    <s v="Learning Academy"/>
    <n v="1"/>
  </r>
  <r>
    <x v="7471"/>
    <x v="305"/>
    <s v="CUST_6255"/>
    <n v="5697.67"/>
    <x v="0"/>
    <x v="3"/>
    <s v="Transfer"/>
    <s v="Cloud Services Inc"/>
    <n v="1"/>
  </r>
  <r>
    <x v="7472"/>
    <x v="305"/>
    <s v="CUST_3649"/>
    <n v="1250.8"/>
    <x v="9"/>
    <x v="1"/>
    <s v="Cash"/>
    <s v="Unknown Merchant"/>
    <n v="1"/>
  </r>
  <r>
    <x v="7473"/>
    <x v="306"/>
    <s v="CUST_2895"/>
    <n v="1667.69"/>
    <x v="6"/>
    <x v="0"/>
    <s v="Cash"/>
    <s v="Software Vendor"/>
    <n v="1"/>
  </r>
  <r>
    <x v="7474"/>
    <x v="306"/>
    <s v="CUST_6949"/>
    <n v="843.03"/>
    <x v="8"/>
    <x v="3"/>
    <s v="Direct Debit"/>
    <s v="Learning Academy"/>
    <n v="1"/>
  </r>
  <r>
    <x v="7475"/>
    <x v="306"/>
    <s v="CUST_7166"/>
    <n v="1851.48"/>
    <x v="9"/>
    <x v="0"/>
    <s v="Cash"/>
    <s v="Cloud Services Inc"/>
    <n v="1"/>
  </r>
  <r>
    <x v="7476"/>
    <x v="306"/>
    <s v="CUST_4897"/>
    <n v="1348.01"/>
    <x v="9"/>
    <x v="2"/>
    <s v="Transfer"/>
    <s v="Stationary World"/>
    <n v="1"/>
  </r>
  <r>
    <x v="7477"/>
    <x v="306"/>
    <s v="CUST_5646"/>
    <n v="888.79"/>
    <x v="6"/>
    <x v="2"/>
    <s v="Card"/>
    <s v="Office Depot"/>
    <n v="1"/>
  </r>
  <r>
    <x v="7478"/>
    <x v="306"/>
    <s v="CUST_6054"/>
    <n v="1162.26"/>
    <x v="0"/>
    <x v="2"/>
    <s v="Direct Debit"/>
    <s v="Unknown Merchant"/>
    <n v="1"/>
  </r>
  <r>
    <x v="7479"/>
    <x v="306"/>
    <s v="CUST_6906"/>
    <n v="601.39"/>
    <x v="0"/>
    <x v="0"/>
    <s v="Transfer"/>
    <s v="Tech Solutions Ltd"/>
    <n v="1"/>
  </r>
  <r>
    <x v="7480"/>
    <x v="306"/>
    <s v="CUST_3661"/>
    <n v="936.36"/>
    <x v="10"/>
    <x v="1"/>
    <s v="Card"/>
    <s v="Unknown Merchant"/>
    <n v="1"/>
  </r>
  <r>
    <x v="7481"/>
    <x v="306"/>
    <s v="CUST_1174"/>
    <n v="889.35"/>
    <x v="1"/>
    <x v="2"/>
    <s v="Card"/>
    <s v="Tech Solutions Ltd"/>
    <n v="1"/>
  </r>
  <r>
    <x v="7482"/>
    <x v="306"/>
    <s v="CUST_2779"/>
    <n v="1001.51"/>
    <x v="9"/>
    <x v="3"/>
    <s v="Cash"/>
    <s v="Industrial Supply Co"/>
    <n v="1"/>
  </r>
  <r>
    <x v="7483"/>
    <x v="306"/>
    <s v="CUST_2788"/>
    <n v="207.66"/>
    <x v="7"/>
    <x v="0"/>
    <s v="Transfer"/>
    <s v="Maintenance Services"/>
    <n v="1"/>
  </r>
  <r>
    <x v="7484"/>
    <x v="306"/>
    <s v="CUST_7582"/>
    <n v="1859.43"/>
    <x v="1"/>
    <x v="3"/>
    <s v="Transfer"/>
    <s v="Unknown Merchant"/>
    <n v="1"/>
  </r>
  <r>
    <x v="7485"/>
    <x v="306"/>
    <s v="CUST_9970"/>
    <n v="269.31"/>
    <x v="10"/>
    <x v="3"/>
    <s v="Transfer"/>
    <s v="Cloud Services Inc"/>
    <n v="1"/>
  </r>
  <r>
    <x v="7486"/>
    <x v="306"/>
    <s v="CUST_1534"/>
    <n v="475.88"/>
    <x v="3"/>
    <x v="3"/>
    <s v="Transfer"/>
    <s v="Software Vendor"/>
    <n v="1"/>
  </r>
  <r>
    <x v="7487"/>
    <x v="306"/>
    <s v="CUST_5109"/>
    <n v="1957.04"/>
    <x v="7"/>
    <x v="3"/>
    <s v="Direct Debit"/>
    <s v="Tech Solutions Ltd"/>
    <n v="1"/>
  </r>
  <r>
    <x v="7488"/>
    <x v="306"/>
    <s v="CUST_7496"/>
    <n v="629.26"/>
    <x v="4"/>
    <x v="0"/>
    <s v="Cash"/>
    <s v="Advisory Partners"/>
    <n v="1"/>
  </r>
  <r>
    <x v="7489"/>
    <x v="306"/>
    <s v="CUST_5698"/>
    <n v="1164.3399999999999"/>
    <x v="7"/>
    <x v="2"/>
    <s v="Transfer"/>
    <s v="Stationary World"/>
    <n v="1"/>
  </r>
  <r>
    <x v="7490"/>
    <x v="306"/>
    <s v="CUST_2872"/>
    <n v="309.49"/>
    <x v="4"/>
    <x v="1"/>
    <s v="Cash"/>
    <s v="Power Supply Co"/>
    <n v="1"/>
  </r>
  <r>
    <x v="7491"/>
    <x v="306"/>
    <s v="CUST_1329"/>
    <n v="1214.28"/>
    <x v="0"/>
    <x v="2"/>
    <s v="Cash"/>
    <s v="City Hotel"/>
    <n v="1"/>
  </r>
  <r>
    <x v="7492"/>
    <x v="306"/>
    <s v="CUST_3881"/>
    <n v="491.95"/>
    <x v="9"/>
    <x v="0"/>
    <s v="Card"/>
    <s v="British Airways"/>
    <n v="1"/>
  </r>
  <r>
    <x v="7493"/>
    <x v="306"/>
    <s v="CUST_5923"/>
    <n v="1957.59"/>
    <x v="0"/>
    <x v="1"/>
    <s v="Card"/>
    <s v="Unknown Merchant"/>
    <n v="1"/>
  </r>
  <r>
    <x v="7494"/>
    <x v="306"/>
    <s v="CUST_4067"/>
    <n v="1588.35"/>
    <x v="10"/>
    <x v="1"/>
    <s v="Direct Debit"/>
    <s v="Industrial Supply Co"/>
    <n v="1"/>
  </r>
  <r>
    <x v="7495"/>
    <x v="306"/>
    <s v="CUST_8635"/>
    <n v="788.9"/>
    <x v="6"/>
    <x v="1"/>
    <s v="Direct Debit"/>
    <s v="Industrial Supply Co"/>
    <n v="1"/>
  </r>
  <r>
    <x v="7496"/>
    <x v="306"/>
    <s v="CUST_6624"/>
    <n v="1604.43"/>
    <x v="3"/>
    <x v="3"/>
    <s v="Direct Debit"/>
    <s v="Learning Academy"/>
    <n v="1"/>
  </r>
  <r>
    <x v="7497"/>
    <x v="306"/>
    <s v="CUST_8867"/>
    <n v="188.52"/>
    <x v="4"/>
    <x v="0"/>
    <s v="Card"/>
    <s v="British Airways"/>
    <n v="1"/>
  </r>
  <r>
    <x v="7498"/>
    <x v="306"/>
    <s v="CUST_2723"/>
    <n v="636.11"/>
    <x v="8"/>
    <x v="0"/>
    <s v="Cash"/>
    <s v="Office Depot"/>
    <n v="1"/>
  </r>
  <r>
    <x v="7499"/>
    <x v="307"/>
    <s v="CUST_1236"/>
    <n v="647.38"/>
    <x v="3"/>
    <x v="2"/>
    <s v="Card"/>
    <s v="Unknown Merchant"/>
    <n v="1"/>
  </r>
  <r>
    <x v="7500"/>
    <x v="307"/>
    <s v="CUST_9804"/>
    <n v="793.41"/>
    <x v="7"/>
    <x v="1"/>
    <s v="Cash"/>
    <s v="Stationary World"/>
    <n v="1"/>
  </r>
  <r>
    <x v="7501"/>
    <x v="307"/>
    <s v="CUST_3016"/>
    <n v="978.58"/>
    <x v="1"/>
    <x v="0"/>
    <s v="Direct Debit"/>
    <s v="Conference Center"/>
    <n v="1"/>
  </r>
  <r>
    <x v="7502"/>
    <x v="307"/>
    <s v="CUST_5956"/>
    <n v="1027.74"/>
    <x v="8"/>
    <x v="3"/>
    <s v="Direct Debit"/>
    <s v="Unknown Merchant"/>
    <n v="1"/>
  </r>
  <r>
    <x v="7503"/>
    <x v="307"/>
    <s v="CUST_9690"/>
    <n v="1886.42"/>
    <x v="3"/>
    <x v="3"/>
    <s v="Transfer"/>
    <s v="Cloud Services Inc"/>
    <n v="1"/>
  </r>
  <r>
    <x v="7504"/>
    <x v="307"/>
    <s v="CUST_8797"/>
    <n v="1037.8"/>
    <x v="0"/>
    <x v="0"/>
    <s v="Card"/>
    <s v="Marketing Agency Ltd"/>
    <n v="1"/>
  </r>
  <r>
    <x v="7505"/>
    <x v="307"/>
    <s v="CUST_3263"/>
    <n v="957.56"/>
    <x v="1"/>
    <x v="1"/>
    <s v="Transfer"/>
    <s v="Unknown Merchant"/>
    <n v="1"/>
  </r>
  <r>
    <x v="7506"/>
    <x v="307"/>
    <s v="CUST_4720"/>
    <n v="16916.45"/>
    <x v="10"/>
    <x v="2"/>
    <s v="Card"/>
    <s v="Marketing Agency Ltd"/>
    <n v="1"/>
  </r>
  <r>
    <x v="7507"/>
    <x v="307"/>
    <s v="CUST_1151"/>
    <n v="1349.12"/>
    <x v="0"/>
    <x v="0"/>
    <s v="Cash"/>
    <s v="City Hotel"/>
    <n v="1"/>
  </r>
  <r>
    <x v="7508"/>
    <x v="307"/>
    <s v="CUST_7378"/>
    <n v="922.7"/>
    <x v="4"/>
    <x v="1"/>
    <s v="Direct Debit"/>
    <s v="Unknown Merchant"/>
    <n v="1"/>
  </r>
  <r>
    <x v="7509"/>
    <x v="307"/>
    <s v="CUST_4581"/>
    <n v="1368.67"/>
    <x v="4"/>
    <x v="1"/>
    <s v="Direct Debit"/>
    <s v="Marketing Agency Ltd"/>
    <n v="1"/>
  </r>
  <r>
    <x v="7510"/>
    <x v="307"/>
    <s v="CUST_4808"/>
    <n v="1572.3"/>
    <x v="0"/>
    <x v="0"/>
    <s v="Direct Debit"/>
    <s v="Stationary World"/>
    <n v="1"/>
  </r>
  <r>
    <x v="7511"/>
    <x v="307"/>
    <s v="CUST_2490"/>
    <n v="1699.5"/>
    <x v="9"/>
    <x v="2"/>
    <s v="Direct Debit"/>
    <s v="Learning Academy"/>
    <n v="1"/>
  </r>
  <r>
    <x v="7512"/>
    <x v="307"/>
    <s v="CUST_5521"/>
    <n v="1801.52"/>
    <x v="6"/>
    <x v="0"/>
    <s v="Card"/>
    <s v="Tech Solutions Ltd"/>
    <n v="1"/>
  </r>
  <r>
    <x v="7513"/>
    <x v="307"/>
    <s v="CUST_4272"/>
    <n v="1083.7"/>
    <x v="7"/>
    <x v="2"/>
    <s v="Card"/>
    <s v="Legal Advisors"/>
    <n v="1"/>
  </r>
  <r>
    <x v="7514"/>
    <x v="307"/>
    <s v="CUST_7083"/>
    <n v="373.66"/>
    <x v="0"/>
    <x v="1"/>
    <s v="Direct Debit"/>
    <s v="Cloud Services Inc"/>
    <n v="1"/>
  </r>
  <r>
    <x v="7515"/>
    <x v="307"/>
    <s v="CUST_2860"/>
    <n v="1768.66"/>
    <x v="9"/>
    <x v="3"/>
    <s v="Transfer"/>
    <s v="Unknown Merchant"/>
    <n v="1"/>
  </r>
  <r>
    <x v="7516"/>
    <x v="307"/>
    <s v="CUST_1153"/>
    <n v="1706.83"/>
    <x v="1"/>
    <x v="2"/>
    <s v="Transfer"/>
    <s v="Unknown Merchant"/>
    <n v="1"/>
  </r>
  <r>
    <x v="7517"/>
    <x v="307"/>
    <s v="CUST_1330"/>
    <n v="156.24"/>
    <x v="3"/>
    <x v="3"/>
    <s v="Cash"/>
    <s v="Unknown Merchant"/>
    <n v="1"/>
  </r>
  <r>
    <x v="7518"/>
    <x v="308"/>
    <s v="CUST_5964"/>
    <n v="1464.02"/>
    <x v="0"/>
    <x v="2"/>
    <s v="Direct Debit"/>
    <s v="Tech Solutions Ltd"/>
    <n v="1"/>
  </r>
  <r>
    <x v="7519"/>
    <x v="308"/>
    <s v="CUST_2997"/>
    <n v="1636.54"/>
    <x v="8"/>
    <x v="1"/>
    <s v="Transfer"/>
    <s v="Industrial Supply Co"/>
    <n v="1"/>
  </r>
  <r>
    <x v="7520"/>
    <x v="308"/>
    <s v="CUST_2969"/>
    <n v="101.39"/>
    <x v="1"/>
    <x v="1"/>
    <s v="Direct Debit"/>
    <s v="Power Supply Co"/>
    <n v="1"/>
  </r>
  <r>
    <x v="7521"/>
    <x v="308"/>
    <s v="CUST_1986"/>
    <n v="367.8"/>
    <x v="4"/>
    <x v="1"/>
    <s v="Direct Debit"/>
    <s v="Maintenance Services"/>
    <n v="1"/>
  </r>
  <r>
    <x v="7522"/>
    <x v="308"/>
    <s v="CUST_3634"/>
    <n v="486.96"/>
    <x v="5"/>
    <x v="3"/>
    <s v="Card"/>
    <s v="Legal Advisors"/>
    <n v="1"/>
  </r>
  <r>
    <x v="7523"/>
    <x v="308"/>
    <s v="CUST_3336"/>
    <n v="915.88"/>
    <x v="4"/>
    <x v="2"/>
    <s v="Direct Debit"/>
    <s v="Software Vendor"/>
    <n v="1"/>
  </r>
  <r>
    <x v="7524"/>
    <x v="308"/>
    <s v="CUST_4711"/>
    <n v="1968.76"/>
    <x v="3"/>
    <x v="2"/>
    <s v="Transfer"/>
    <s v="Office Depot"/>
    <n v="1"/>
  </r>
  <r>
    <x v="7525"/>
    <x v="308"/>
    <s v="CUST_5628"/>
    <n v="519.77"/>
    <x v="5"/>
    <x v="3"/>
    <s v="Cash"/>
    <s v="Advisory Partners"/>
    <n v="1"/>
  </r>
  <r>
    <x v="7526"/>
    <x v="308"/>
    <s v="CUST_7056"/>
    <n v="655.28"/>
    <x v="0"/>
    <x v="0"/>
    <s v="Direct Debit"/>
    <s v="Learning Academy"/>
    <n v="1"/>
  </r>
  <r>
    <x v="7527"/>
    <x v="308"/>
    <s v="CUST_5988"/>
    <n v="625.32000000000005"/>
    <x v="3"/>
    <x v="3"/>
    <s v="Transfer"/>
    <s v="Learning Academy"/>
    <n v="1"/>
  </r>
  <r>
    <x v="7528"/>
    <x v="308"/>
    <s v="CUST_4970"/>
    <n v="1072.96"/>
    <x v="1"/>
    <x v="2"/>
    <s v="Cash"/>
    <s v="Tech Solutions Ltd"/>
    <n v="1"/>
  </r>
  <r>
    <x v="7529"/>
    <x v="308"/>
    <s v="CUST_8437"/>
    <n v="427.06"/>
    <x v="6"/>
    <x v="0"/>
    <s v="Direct Debit"/>
    <s v="Advisory Partners"/>
    <n v="1"/>
  </r>
  <r>
    <x v="7530"/>
    <x v="308"/>
    <s v="CUST_2590"/>
    <n v="1468.63"/>
    <x v="4"/>
    <x v="0"/>
    <s v="Card"/>
    <s v="Marketing Agency Ltd"/>
    <n v="1"/>
  </r>
  <r>
    <x v="7531"/>
    <x v="308"/>
    <s v="CUST_1924"/>
    <n v="1454.59"/>
    <x v="9"/>
    <x v="2"/>
    <s v="Cash"/>
    <s v="Office Depot"/>
    <n v="1"/>
  </r>
  <r>
    <x v="7532"/>
    <x v="308"/>
    <s v="CUST_4783"/>
    <n v="1519.55"/>
    <x v="10"/>
    <x v="1"/>
    <s v="Card"/>
    <s v="Cloud Services Inc"/>
    <n v="1"/>
  </r>
  <r>
    <x v="7533"/>
    <x v="308"/>
    <s v="CUST_1969"/>
    <n v="1073.57"/>
    <x v="4"/>
    <x v="1"/>
    <s v="Card"/>
    <s v="Marketing Agency Ltd"/>
    <n v="1"/>
  </r>
  <r>
    <x v="7534"/>
    <x v="308"/>
    <s v="CUST_5357"/>
    <n v="1638.8"/>
    <x v="2"/>
    <x v="2"/>
    <s v="Direct Debit"/>
    <s v="Industrial Supply Co"/>
    <n v="1"/>
  </r>
  <r>
    <x v="7535"/>
    <x v="308"/>
    <s v="CUST_2975"/>
    <n v="843.3"/>
    <x v="10"/>
    <x v="1"/>
    <s v="Transfer"/>
    <s v="Power Supply Co"/>
    <n v="1"/>
  </r>
  <r>
    <x v="7536"/>
    <x v="308"/>
    <s v="CUST_8338"/>
    <n v="273.37"/>
    <x v="10"/>
    <x v="3"/>
    <s v="Cash"/>
    <s v="Unknown Merchant"/>
    <n v="1"/>
  </r>
  <r>
    <x v="7537"/>
    <x v="308"/>
    <s v="CUST_2151"/>
    <n v="1633.53"/>
    <x v="0"/>
    <x v="0"/>
    <s v="Card"/>
    <s v="Marketing Agency Ltd"/>
    <n v="1"/>
  </r>
  <r>
    <x v="7538"/>
    <x v="308"/>
    <s v="CUST_8380"/>
    <n v="414.77"/>
    <x v="9"/>
    <x v="1"/>
    <s v="Direct Debit"/>
    <s v="Legal Advisors"/>
    <n v="1"/>
  </r>
  <r>
    <x v="7539"/>
    <x v="308"/>
    <s v="CUST_2551"/>
    <n v="851.55"/>
    <x v="10"/>
    <x v="3"/>
    <s v="Cash"/>
    <s v="Advisory Partners"/>
    <n v="1"/>
  </r>
  <r>
    <x v="7540"/>
    <x v="309"/>
    <s v="CUST_6104"/>
    <n v="457.93"/>
    <x v="8"/>
    <x v="1"/>
    <s v="Direct Debit"/>
    <s v="Cloud Services Inc"/>
    <n v="1"/>
  </r>
  <r>
    <x v="7541"/>
    <x v="309"/>
    <s v="CUST_5312"/>
    <n v="484.47"/>
    <x v="10"/>
    <x v="1"/>
    <s v="Cash"/>
    <s v="Advisory Partners"/>
    <n v="1"/>
  </r>
  <r>
    <x v="7542"/>
    <x v="309"/>
    <s v="CUST_4072"/>
    <n v="1471.42"/>
    <x v="9"/>
    <x v="1"/>
    <s v="Card"/>
    <s v="Unknown Merchant"/>
    <n v="1"/>
  </r>
  <r>
    <x v="7543"/>
    <x v="309"/>
    <s v="CUST_7190"/>
    <n v="152.71"/>
    <x v="0"/>
    <x v="0"/>
    <s v="Transfer"/>
    <s v="Marketing Agency Ltd"/>
    <n v="1"/>
  </r>
  <r>
    <x v="7544"/>
    <x v="309"/>
    <s v="CUST_3713"/>
    <n v="532.85"/>
    <x v="0"/>
    <x v="3"/>
    <s v="Cash"/>
    <s v="Stationary World"/>
    <n v="1"/>
  </r>
  <r>
    <x v="7545"/>
    <x v="309"/>
    <s v="CUST_6342"/>
    <n v="1723.25"/>
    <x v="3"/>
    <x v="0"/>
    <s v="Cash"/>
    <s v="Cloud Services Inc"/>
    <n v="1"/>
  </r>
  <r>
    <x v="7546"/>
    <x v="309"/>
    <s v="CUST_8368"/>
    <n v="988.93"/>
    <x v="6"/>
    <x v="3"/>
    <s v="Transfer"/>
    <s v="Industrial Supply Co"/>
    <n v="1"/>
  </r>
  <r>
    <x v="7547"/>
    <x v="309"/>
    <s v="CUST_7469"/>
    <n v="789.11"/>
    <x v="4"/>
    <x v="1"/>
    <s v="Card"/>
    <s v="Office Depot"/>
    <n v="1"/>
  </r>
  <r>
    <x v="7548"/>
    <x v="309"/>
    <s v="CUST_3783"/>
    <n v="1929.64"/>
    <x v="5"/>
    <x v="1"/>
    <s v="Cash"/>
    <s v="City Hotel"/>
    <n v="1"/>
  </r>
  <r>
    <x v="7549"/>
    <x v="309"/>
    <s v="CUST_6944"/>
    <n v="1687.82"/>
    <x v="5"/>
    <x v="2"/>
    <s v="Card"/>
    <s v="Advisory Partners"/>
    <n v="1"/>
  </r>
  <r>
    <x v="7550"/>
    <x v="309"/>
    <s v="CUST_4505"/>
    <n v="504.16"/>
    <x v="4"/>
    <x v="2"/>
    <s v="Card"/>
    <s v="Advisory Partners"/>
    <n v="1"/>
  </r>
  <r>
    <x v="7551"/>
    <x v="309"/>
    <s v="CUST_1757"/>
    <n v="1784.45"/>
    <x v="4"/>
    <x v="3"/>
    <s v="Transfer"/>
    <s v="Office Depot"/>
    <n v="1"/>
  </r>
  <r>
    <x v="7552"/>
    <x v="309"/>
    <s v="CUST_3931"/>
    <n v="1865.74"/>
    <x v="10"/>
    <x v="2"/>
    <s v="Transfer"/>
    <s v="Stationary World"/>
    <n v="1"/>
  </r>
  <r>
    <x v="7553"/>
    <x v="309"/>
    <s v="CUST_7447"/>
    <n v="844.28"/>
    <x v="2"/>
    <x v="0"/>
    <s v="Cash"/>
    <s v="Software Vendor"/>
    <n v="1"/>
  </r>
  <r>
    <x v="7554"/>
    <x v="309"/>
    <s v="CUST_3962"/>
    <n v="645.92999999999995"/>
    <x v="2"/>
    <x v="2"/>
    <s v="Transfer"/>
    <s v="City Hotel"/>
    <n v="1"/>
  </r>
  <r>
    <x v="7555"/>
    <x v="309"/>
    <s v="CUST_9536"/>
    <n v="985.54"/>
    <x v="10"/>
    <x v="0"/>
    <s v="Transfer"/>
    <s v="British Airways"/>
    <n v="1"/>
  </r>
  <r>
    <x v="7556"/>
    <x v="309"/>
    <s v="CUST_7414"/>
    <n v="1972.77"/>
    <x v="3"/>
    <x v="3"/>
    <s v="Cash"/>
    <s v="Power Supply Co"/>
    <n v="1"/>
  </r>
  <r>
    <x v="7557"/>
    <x v="309"/>
    <s v="CUST_9412"/>
    <n v="18666.02"/>
    <x v="4"/>
    <x v="2"/>
    <s v="Cash"/>
    <s v="Conference Center"/>
    <n v="1"/>
  </r>
  <r>
    <x v="7558"/>
    <x v="309"/>
    <s v="CUST_9714"/>
    <n v="1632.73"/>
    <x v="0"/>
    <x v="2"/>
    <s v="Cash"/>
    <s v="Learning Academy"/>
    <n v="1"/>
  </r>
  <r>
    <x v="7559"/>
    <x v="309"/>
    <s v="CUST_5709"/>
    <n v="16818.79"/>
    <x v="10"/>
    <x v="1"/>
    <s v="Transfer"/>
    <s v="Office Depot"/>
    <n v="1"/>
  </r>
  <r>
    <x v="7560"/>
    <x v="309"/>
    <s v="CUST_1237"/>
    <n v="15720.22"/>
    <x v="10"/>
    <x v="1"/>
    <s v="Transfer"/>
    <s v="British Airways"/>
    <n v="1"/>
  </r>
  <r>
    <x v="7561"/>
    <x v="309"/>
    <s v="CUST_1727"/>
    <n v="1506.96"/>
    <x v="7"/>
    <x v="1"/>
    <s v="Transfer"/>
    <s v="Learning Academy"/>
    <n v="1"/>
  </r>
  <r>
    <x v="7562"/>
    <x v="309"/>
    <s v="CUST_9719"/>
    <n v="1498.22"/>
    <x v="10"/>
    <x v="3"/>
    <s v="Transfer"/>
    <s v="Office Depot"/>
    <n v="1"/>
  </r>
  <r>
    <x v="7563"/>
    <x v="309"/>
    <s v="CUST_6153"/>
    <n v="584.64"/>
    <x v="6"/>
    <x v="2"/>
    <s v="Direct Debit"/>
    <s v="Maintenance Services"/>
    <n v="1"/>
  </r>
  <r>
    <x v="7564"/>
    <x v="309"/>
    <s v="CUST_3433"/>
    <n v="338.36"/>
    <x v="9"/>
    <x v="0"/>
    <s v="Cash"/>
    <s v="Cloud Services Inc"/>
    <n v="1"/>
  </r>
  <r>
    <x v="7565"/>
    <x v="309"/>
    <s v="CUST_5228"/>
    <n v="445.68"/>
    <x v="9"/>
    <x v="3"/>
    <s v="Transfer"/>
    <s v="Learning Academy"/>
    <n v="1"/>
  </r>
  <r>
    <x v="7566"/>
    <x v="309"/>
    <s v="CUST_6563"/>
    <n v="114.41"/>
    <x v="10"/>
    <x v="0"/>
    <s v="Direct Debit"/>
    <s v="Learning Academy"/>
    <n v="1"/>
  </r>
  <r>
    <x v="7567"/>
    <x v="309"/>
    <s v="CUST_2198"/>
    <n v="705"/>
    <x v="1"/>
    <x v="1"/>
    <s v="Direct Debit"/>
    <s v="Conference Center"/>
    <n v="1"/>
  </r>
  <r>
    <x v="7568"/>
    <x v="309"/>
    <s v="CUST_2690"/>
    <n v="430.66"/>
    <x v="0"/>
    <x v="3"/>
    <s v="Cash"/>
    <s v="Office Depot"/>
    <n v="1"/>
  </r>
  <r>
    <x v="7569"/>
    <x v="309"/>
    <s v="CUST_1011"/>
    <n v="159.18"/>
    <x v="1"/>
    <x v="0"/>
    <s v="Direct Debit"/>
    <s v="Unknown Merchant"/>
    <n v="1"/>
  </r>
  <r>
    <x v="7570"/>
    <x v="309"/>
    <s v="CUST_8420"/>
    <n v="521.24"/>
    <x v="4"/>
    <x v="3"/>
    <s v="Direct Debit"/>
    <s v="Cloud Services Inc"/>
    <n v="1"/>
  </r>
  <r>
    <x v="7571"/>
    <x v="309"/>
    <s v="CUST_4065"/>
    <n v="1739.08"/>
    <x v="8"/>
    <x v="0"/>
    <s v="Cash"/>
    <s v="Power Supply Co"/>
    <n v="1"/>
  </r>
  <r>
    <x v="7572"/>
    <x v="309"/>
    <s v="CUST_2903"/>
    <n v="639.70000000000005"/>
    <x v="7"/>
    <x v="3"/>
    <s v="Cash"/>
    <s v="Conference Center"/>
    <n v="1"/>
  </r>
  <r>
    <x v="7573"/>
    <x v="309"/>
    <s v="CUST_9301"/>
    <n v="1102.01"/>
    <x v="4"/>
    <x v="1"/>
    <s v="Transfer"/>
    <s v="Maintenance Services"/>
    <n v="1"/>
  </r>
  <r>
    <x v="7574"/>
    <x v="310"/>
    <s v="CUST_6016"/>
    <n v="395.26"/>
    <x v="10"/>
    <x v="0"/>
    <s v="Card"/>
    <s v="Unknown Merchant"/>
    <n v="1"/>
  </r>
  <r>
    <x v="7575"/>
    <x v="310"/>
    <s v="CUST_6343"/>
    <n v="286.62"/>
    <x v="3"/>
    <x v="3"/>
    <s v="Direct Debit"/>
    <s v="Advisory Partners"/>
    <n v="1"/>
  </r>
  <r>
    <x v="7576"/>
    <x v="310"/>
    <s v="CUST_5795"/>
    <n v="186.71"/>
    <x v="4"/>
    <x v="0"/>
    <s v="Card"/>
    <s v="Software Vendor"/>
    <n v="1"/>
  </r>
  <r>
    <x v="7577"/>
    <x v="310"/>
    <s v="CUST_3520"/>
    <n v="1207.97"/>
    <x v="2"/>
    <x v="3"/>
    <s v="Transfer"/>
    <s v="Legal Advisors"/>
    <n v="1"/>
  </r>
  <r>
    <x v="7578"/>
    <x v="310"/>
    <s v="CUST_5249"/>
    <n v="638.28"/>
    <x v="3"/>
    <x v="0"/>
    <s v="Cash"/>
    <s v="Maintenance Services"/>
    <n v="1"/>
  </r>
  <r>
    <x v="7579"/>
    <x v="310"/>
    <s v="CUST_8651"/>
    <n v="1285.99"/>
    <x v="1"/>
    <x v="2"/>
    <s v="Card"/>
    <s v="Learning Academy"/>
    <n v="1"/>
  </r>
  <r>
    <x v="7580"/>
    <x v="310"/>
    <s v="CUST_8432"/>
    <n v="684.31"/>
    <x v="3"/>
    <x v="2"/>
    <s v="Card"/>
    <s v="British Airways"/>
    <n v="1"/>
  </r>
  <r>
    <x v="7581"/>
    <x v="310"/>
    <s v="CUST_7340"/>
    <n v="626.78"/>
    <x v="6"/>
    <x v="2"/>
    <s v="Transfer"/>
    <s v="Unknown Merchant"/>
    <n v="1"/>
  </r>
  <r>
    <x v="7582"/>
    <x v="310"/>
    <s v="CUST_3430"/>
    <n v="624.13"/>
    <x v="2"/>
    <x v="1"/>
    <s v="Transfer"/>
    <s v="Learning Academy"/>
    <n v="1"/>
  </r>
  <r>
    <x v="7583"/>
    <x v="310"/>
    <s v="CUST_3786"/>
    <n v="1087.76"/>
    <x v="2"/>
    <x v="3"/>
    <s v="Transfer"/>
    <s v="Software Vendor"/>
    <n v="1"/>
  </r>
  <r>
    <x v="7584"/>
    <x v="310"/>
    <s v="CUST_2895"/>
    <n v="795.94"/>
    <x v="1"/>
    <x v="3"/>
    <s v="Transfer"/>
    <s v="Maintenance Services"/>
    <n v="1"/>
  </r>
  <r>
    <x v="7585"/>
    <x v="310"/>
    <s v="CUST_7763"/>
    <n v="1053.33"/>
    <x v="6"/>
    <x v="3"/>
    <s v="Cash"/>
    <s v="City Hotel"/>
    <n v="1"/>
  </r>
  <r>
    <x v="7586"/>
    <x v="310"/>
    <s v="CUST_4096"/>
    <n v="1546.94"/>
    <x v="6"/>
    <x v="3"/>
    <s v="Transfer"/>
    <s v="City Hotel"/>
    <n v="1"/>
  </r>
  <r>
    <x v="7587"/>
    <x v="310"/>
    <s v="CUST_4092"/>
    <n v="920.18"/>
    <x v="8"/>
    <x v="0"/>
    <s v="Card"/>
    <s v="Industrial Supply Co"/>
    <n v="1"/>
  </r>
  <r>
    <x v="7588"/>
    <x v="310"/>
    <s v="CUST_6593"/>
    <n v="50.88"/>
    <x v="3"/>
    <x v="1"/>
    <s v="Cash"/>
    <s v="Advisory Partners"/>
    <n v="1"/>
  </r>
  <r>
    <x v="7589"/>
    <x v="310"/>
    <s v="CUST_8531"/>
    <n v="1763.8"/>
    <x v="5"/>
    <x v="3"/>
    <s v="Cash"/>
    <s v="City Hotel"/>
    <n v="1"/>
  </r>
  <r>
    <x v="7590"/>
    <x v="310"/>
    <s v="CUST_4775"/>
    <n v="1103.31"/>
    <x v="2"/>
    <x v="3"/>
    <s v="Card"/>
    <s v="Software Vendor"/>
    <n v="1"/>
  </r>
  <r>
    <x v="7591"/>
    <x v="310"/>
    <s v="CUST_9738"/>
    <n v="1008.54"/>
    <x v="4"/>
    <x v="0"/>
    <s v="Transfer"/>
    <s v="Tech Solutions Ltd"/>
    <n v="1"/>
  </r>
  <r>
    <x v="7592"/>
    <x v="310"/>
    <s v="CUST_3044"/>
    <n v="1137.8800000000001"/>
    <x v="0"/>
    <x v="2"/>
    <s v="Cash"/>
    <s v="British Airways"/>
    <n v="1"/>
  </r>
  <r>
    <x v="7593"/>
    <x v="310"/>
    <s v="CUST_4382"/>
    <n v="848.33"/>
    <x v="3"/>
    <x v="0"/>
    <s v="Cash"/>
    <s v="Conference Center"/>
    <n v="1"/>
  </r>
  <r>
    <x v="7594"/>
    <x v="310"/>
    <s v="CUST_1151"/>
    <n v="1764.94"/>
    <x v="10"/>
    <x v="0"/>
    <s v="Direct Debit"/>
    <s v="Unknown Merchant"/>
    <n v="1"/>
  </r>
  <r>
    <x v="7595"/>
    <x v="310"/>
    <s v="CUST_8965"/>
    <n v="1664.72"/>
    <x v="6"/>
    <x v="2"/>
    <s v="Direct Debit"/>
    <s v="Legal Advisors"/>
    <n v="1"/>
  </r>
  <r>
    <x v="7596"/>
    <x v="310"/>
    <s v="CUST_6095"/>
    <n v="1890.56"/>
    <x v="1"/>
    <x v="2"/>
    <s v="Card"/>
    <s v="Marketing Agency Ltd"/>
    <n v="1"/>
  </r>
  <r>
    <x v="7597"/>
    <x v="310"/>
    <s v="CUST_2009"/>
    <n v="1692.02"/>
    <x v="1"/>
    <x v="0"/>
    <s v="Transfer"/>
    <s v="Industrial Supply Co"/>
    <n v="1"/>
  </r>
  <r>
    <x v="7598"/>
    <x v="310"/>
    <s v="CUST_8447"/>
    <n v="1804.59"/>
    <x v="8"/>
    <x v="0"/>
    <s v="Transfer"/>
    <s v="Software Vendor"/>
    <n v="1"/>
  </r>
  <r>
    <x v="7599"/>
    <x v="310"/>
    <s v="CUST_7839"/>
    <n v="528.14"/>
    <x v="1"/>
    <x v="1"/>
    <s v="Card"/>
    <s v="City Hotel"/>
    <n v="1"/>
  </r>
  <r>
    <x v="7600"/>
    <x v="310"/>
    <s v="CUST_6799"/>
    <n v="1064.1099999999999"/>
    <x v="9"/>
    <x v="1"/>
    <s v="Direct Debit"/>
    <s v="Advisory Partners"/>
    <n v="1"/>
  </r>
  <r>
    <x v="7601"/>
    <x v="310"/>
    <s v="CUST_1976"/>
    <n v="1039.3699999999999"/>
    <x v="10"/>
    <x v="2"/>
    <s v="Transfer"/>
    <s v="Marketing Agency Ltd"/>
    <n v="1"/>
  </r>
  <r>
    <x v="7602"/>
    <x v="310"/>
    <s v="CUST_9598"/>
    <n v="1861.51"/>
    <x v="2"/>
    <x v="0"/>
    <s v="Transfer"/>
    <s v="City Hotel"/>
    <n v="1"/>
  </r>
  <r>
    <x v="7603"/>
    <x v="310"/>
    <s v="CUST_5200"/>
    <n v="1433.57"/>
    <x v="3"/>
    <x v="0"/>
    <s v="Cash"/>
    <s v="Power Supply Co"/>
    <n v="1"/>
  </r>
  <r>
    <x v="7604"/>
    <x v="311"/>
    <s v="CUST_7396"/>
    <n v="1449.95"/>
    <x v="0"/>
    <x v="3"/>
    <s v="Direct Debit"/>
    <s v="Learning Academy"/>
    <n v="1"/>
  </r>
  <r>
    <x v="7605"/>
    <x v="311"/>
    <s v="CUST_5780"/>
    <n v="1806.22"/>
    <x v="2"/>
    <x v="3"/>
    <s v="Cash"/>
    <s v="Industrial Supply Co"/>
    <n v="1"/>
  </r>
  <r>
    <x v="7606"/>
    <x v="311"/>
    <s v="CUST_8651"/>
    <n v="1864.1"/>
    <x v="2"/>
    <x v="1"/>
    <s v="Card"/>
    <s v="Learning Academy"/>
    <n v="1"/>
  </r>
  <r>
    <x v="7607"/>
    <x v="311"/>
    <s v="CUST_9707"/>
    <n v="390.54"/>
    <x v="3"/>
    <x v="1"/>
    <s v="Card"/>
    <s v="Stationary World"/>
    <n v="1"/>
  </r>
  <r>
    <x v="7608"/>
    <x v="311"/>
    <s v="CUST_7276"/>
    <n v="760.43"/>
    <x v="3"/>
    <x v="2"/>
    <s v="Cash"/>
    <s v="City Hotel"/>
    <n v="1"/>
  </r>
  <r>
    <x v="7609"/>
    <x v="311"/>
    <s v="CUST_3978"/>
    <n v="1506.65"/>
    <x v="3"/>
    <x v="2"/>
    <s v="Transfer"/>
    <s v="Industrial Supply Co"/>
    <n v="1"/>
  </r>
  <r>
    <x v="7610"/>
    <x v="311"/>
    <s v="CUST_8815"/>
    <n v="1951.6"/>
    <x v="8"/>
    <x v="2"/>
    <s v="Transfer"/>
    <s v="Stationary World"/>
    <n v="1"/>
  </r>
  <r>
    <x v="7611"/>
    <x v="311"/>
    <s v="CUST_1489"/>
    <n v="1855.4"/>
    <x v="3"/>
    <x v="0"/>
    <s v="Direct Debit"/>
    <s v="Stationary World"/>
    <n v="1"/>
  </r>
  <r>
    <x v="7612"/>
    <x v="311"/>
    <s v="CUST_1776"/>
    <n v="608.78"/>
    <x v="0"/>
    <x v="2"/>
    <s v="Card"/>
    <s v="Office Depot"/>
    <n v="1"/>
  </r>
  <r>
    <x v="7613"/>
    <x v="311"/>
    <s v="CUST_6874"/>
    <n v="1731.04"/>
    <x v="4"/>
    <x v="0"/>
    <s v="Direct Debit"/>
    <s v="Cloud Services Inc"/>
    <n v="1"/>
  </r>
  <r>
    <x v="7614"/>
    <x v="311"/>
    <s v="CUST_5487"/>
    <n v="1035.83"/>
    <x v="4"/>
    <x v="3"/>
    <s v="Direct Debit"/>
    <s v="Marketing Agency Ltd"/>
    <n v="1"/>
  </r>
  <r>
    <x v="7615"/>
    <x v="311"/>
    <s v="CUST_1723"/>
    <n v="200.99"/>
    <x v="2"/>
    <x v="3"/>
    <s v="Card"/>
    <s v="Power Supply Co"/>
    <n v="1"/>
  </r>
  <r>
    <x v="7616"/>
    <x v="311"/>
    <s v="CUST_7154"/>
    <n v="660.07"/>
    <x v="7"/>
    <x v="1"/>
    <s v="Direct Debit"/>
    <s v="Power Supply Co"/>
    <n v="1"/>
  </r>
  <r>
    <x v="7617"/>
    <x v="311"/>
    <s v="CUST_6470"/>
    <n v="9217.25"/>
    <x v="10"/>
    <x v="2"/>
    <s v="Cash"/>
    <s v="Marketing Agency Ltd"/>
    <n v="1"/>
  </r>
  <r>
    <x v="7618"/>
    <x v="311"/>
    <s v="CUST_4566"/>
    <n v="591.5"/>
    <x v="7"/>
    <x v="1"/>
    <s v="Transfer"/>
    <s v="Learning Academy"/>
    <n v="1"/>
  </r>
  <r>
    <x v="7619"/>
    <x v="311"/>
    <s v="CUST_7830"/>
    <n v="1263.17"/>
    <x v="0"/>
    <x v="1"/>
    <s v="Card"/>
    <s v="Conference Center"/>
    <n v="1"/>
  </r>
  <r>
    <x v="7620"/>
    <x v="311"/>
    <s v="CUST_2164"/>
    <n v="439.95"/>
    <x v="1"/>
    <x v="0"/>
    <s v="Card"/>
    <s v="British Airways"/>
    <n v="1"/>
  </r>
  <r>
    <x v="7621"/>
    <x v="311"/>
    <s v="CUST_3296"/>
    <n v="1468.22"/>
    <x v="7"/>
    <x v="2"/>
    <s v="Direct Debit"/>
    <s v="Learning Academy"/>
    <n v="1"/>
  </r>
  <r>
    <x v="7622"/>
    <x v="311"/>
    <s v="CUST_9855"/>
    <n v="364.01"/>
    <x v="8"/>
    <x v="1"/>
    <s v="Direct Debit"/>
    <s v="Maintenance Services"/>
    <n v="1"/>
  </r>
  <r>
    <x v="7623"/>
    <x v="311"/>
    <s v="CUST_7806"/>
    <n v="59.57"/>
    <x v="5"/>
    <x v="2"/>
    <s v="Direct Debit"/>
    <s v="Unknown Merchant"/>
    <n v="1"/>
  </r>
  <r>
    <x v="7624"/>
    <x v="311"/>
    <s v="CUST_7711"/>
    <n v="678.83"/>
    <x v="10"/>
    <x v="0"/>
    <s v="Direct Debit"/>
    <s v="Office Depot"/>
    <n v="1"/>
  </r>
  <r>
    <x v="7625"/>
    <x v="311"/>
    <s v="CUST_2502"/>
    <n v="192.66"/>
    <x v="5"/>
    <x v="0"/>
    <s v="Direct Debit"/>
    <s v="Advisory Partners"/>
    <n v="1"/>
  </r>
  <r>
    <x v="7626"/>
    <x v="311"/>
    <s v="CUST_3952"/>
    <n v="1607.23"/>
    <x v="1"/>
    <x v="1"/>
    <s v="Transfer"/>
    <s v="Office Depot"/>
    <n v="1"/>
  </r>
  <r>
    <x v="7627"/>
    <x v="311"/>
    <s v="CUST_2614"/>
    <n v="673.56"/>
    <x v="0"/>
    <x v="0"/>
    <s v="Card"/>
    <s v="Maintenance Services"/>
    <n v="1"/>
  </r>
  <r>
    <x v="7628"/>
    <x v="312"/>
    <s v="CUST_3433"/>
    <n v="960.5"/>
    <x v="4"/>
    <x v="3"/>
    <s v="Cash"/>
    <s v="Conference Center"/>
    <n v="1"/>
  </r>
  <r>
    <x v="7629"/>
    <x v="312"/>
    <s v="CUST_4444"/>
    <n v="1588.3"/>
    <x v="5"/>
    <x v="0"/>
    <s v="Cash"/>
    <s v="Software Vendor"/>
    <n v="1"/>
  </r>
  <r>
    <x v="7630"/>
    <x v="312"/>
    <s v="CUST_5946"/>
    <n v="516.94000000000005"/>
    <x v="2"/>
    <x v="0"/>
    <s v="Transfer"/>
    <s v="Conference Center"/>
    <n v="1"/>
  </r>
  <r>
    <x v="7631"/>
    <x v="312"/>
    <s v="CUST_6301"/>
    <n v="621.33000000000004"/>
    <x v="2"/>
    <x v="0"/>
    <s v="Transfer"/>
    <s v="City Hotel"/>
    <n v="1"/>
  </r>
  <r>
    <x v="7632"/>
    <x v="312"/>
    <s v="CUST_8576"/>
    <n v="745.3"/>
    <x v="10"/>
    <x v="0"/>
    <s v="Cash"/>
    <s v="Power Supply Co"/>
    <n v="1"/>
  </r>
  <r>
    <x v="7633"/>
    <x v="312"/>
    <s v="CUST_8714"/>
    <n v="1023.21"/>
    <x v="0"/>
    <x v="3"/>
    <s v="Direct Debit"/>
    <s v="Advisory Partners"/>
    <n v="1"/>
  </r>
  <r>
    <x v="7634"/>
    <x v="312"/>
    <s v="CUST_6989"/>
    <n v="1268.32"/>
    <x v="2"/>
    <x v="3"/>
    <s v="Direct Debit"/>
    <s v="Advisory Partners"/>
    <n v="1"/>
  </r>
  <r>
    <x v="7635"/>
    <x v="312"/>
    <s v="CUST_7766"/>
    <n v="682.98"/>
    <x v="9"/>
    <x v="0"/>
    <s v="Cash"/>
    <s v="Learning Academy"/>
    <n v="1"/>
  </r>
  <r>
    <x v="7636"/>
    <x v="312"/>
    <s v="CUST_5648"/>
    <n v="145.05000000000001"/>
    <x v="10"/>
    <x v="1"/>
    <s v="Cash"/>
    <s v="Tech Solutions Ltd"/>
    <n v="1"/>
  </r>
  <r>
    <x v="7637"/>
    <x v="312"/>
    <s v="CUST_2854"/>
    <n v="1606.78"/>
    <x v="0"/>
    <x v="3"/>
    <s v="Transfer"/>
    <s v="Conference Center"/>
    <n v="1"/>
  </r>
  <r>
    <x v="7638"/>
    <x v="312"/>
    <s v="CUST_9967"/>
    <n v="1362.58"/>
    <x v="5"/>
    <x v="2"/>
    <s v="Cash"/>
    <s v="Marketing Agency Ltd"/>
    <n v="1"/>
  </r>
  <r>
    <x v="7639"/>
    <x v="312"/>
    <s v="CUST_5025"/>
    <n v="1955.25"/>
    <x v="2"/>
    <x v="0"/>
    <s v="Transfer"/>
    <s v="Unknown Merchant"/>
    <n v="1"/>
  </r>
  <r>
    <x v="7640"/>
    <x v="312"/>
    <s v="CUST_2678"/>
    <n v="1179.43"/>
    <x v="10"/>
    <x v="1"/>
    <s v="Card"/>
    <s v="Maintenance Services"/>
    <n v="1"/>
  </r>
  <r>
    <x v="7641"/>
    <x v="312"/>
    <s v="CUST_3566"/>
    <n v="982.8"/>
    <x v="1"/>
    <x v="0"/>
    <s v="Direct Debit"/>
    <s v="Software Vendor"/>
    <n v="1"/>
  </r>
  <r>
    <x v="7642"/>
    <x v="312"/>
    <s v="CUST_4308"/>
    <n v="965.46"/>
    <x v="6"/>
    <x v="1"/>
    <s v="Cash"/>
    <s v="Marketing Agency Ltd"/>
    <n v="1"/>
  </r>
  <r>
    <x v="7643"/>
    <x v="312"/>
    <s v="CUST_8755"/>
    <n v="1872.81"/>
    <x v="2"/>
    <x v="0"/>
    <s v="Direct Debit"/>
    <s v="Advisory Partners"/>
    <n v="1"/>
  </r>
  <r>
    <x v="7644"/>
    <x v="312"/>
    <s v="CUST_2581"/>
    <n v="620.07000000000005"/>
    <x v="4"/>
    <x v="0"/>
    <s v="Cash"/>
    <s v="British Airways"/>
    <n v="1"/>
  </r>
  <r>
    <x v="7645"/>
    <x v="312"/>
    <s v="CUST_6840"/>
    <n v="1703.03"/>
    <x v="0"/>
    <x v="3"/>
    <s v="Cash"/>
    <s v="Software Vendor"/>
    <n v="1"/>
  </r>
  <r>
    <x v="7646"/>
    <x v="312"/>
    <s v="CUST_7200"/>
    <n v="674.44"/>
    <x v="7"/>
    <x v="1"/>
    <s v="Card"/>
    <s v="Power Supply Co"/>
    <n v="1"/>
  </r>
  <r>
    <x v="7647"/>
    <x v="312"/>
    <s v="CUST_6307"/>
    <n v="1239.82"/>
    <x v="7"/>
    <x v="3"/>
    <s v="Cash"/>
    <s v="Learning Academy"/>
    <n v="1"/>
  </r>
  <r>
    <x v="7648"/>
    <x v="312"/>
    <s v="CUST_8619"/>
    <n v="897.88"/>
    <x v="9"/>
    <x v="1"/>
    <s v="Direct Debit"/>
    <s v="Unknown Merchant"/>
    <n v="1"/>
  </r>
  <r>
    <x v="7649"/>
    <x v="312"/>
    <s v="CUST_3248"/>
    <n v="221.46"/>
    <x v="2"/>
    <x v="1"/>
    <s v="Direct Debit"/>
    <s v="Software Vendor"/>
    <n v="1"/>
  </r>
  <r>
    <x v="7650"/>
    <x v="312"/>
    <s v="CUST_1709"/>
    <n v="1515.94"/>
    <x v="2"/>
    <x v="1"/>
    <s v="Cash"/>
    <s v="Stationary World"/>
    <n v="1"/>
  </r>
  <r>
    <x v="7651"/>
    <x v="312"/>
    <s v="CUST_9867"/>
    <n v="1661.19"/>
    <x v="4"/>
    <x v="0"/>
    <s v="Direct Debit"/>
    <s v="Cloud Services Inc"/>
    <n v="1"/>
  </r>
  <r>
    <x v="7652"/>
    <x v="312"/>
    <s v="CUST_5710"/>
    <n v="395.33"/>
    <x v="9"/>
    <x v="1"/>
    <s v="Cash"/>
    <s v="Unknown Merchant"/>
    <n v="1"/>
  </r>
  <r>
    <x v="7653"/>
    <x v="312"/>
    <s v="CUST_6839"/>
    <n v="1680.61"/>
    <x v="9"/>
    <x v="3"/>
    <s v="Card"/>
    <s v="Conference Center"/>
    <n v="1"/>
  </r>
  <r>
    <x v="7654"/>
    <x v="312"/>
    <s v="CUST_5859"/>
    <n v="356.14"/>
    <x v="10"/>
    <x v="0"/>
    <s v="Transfer"/>
    <s v="Advisory Partners"/>
    <n v="1"/>
  </r>
  <r>
    <x v="7655"/>
    <x v="312"/>
    <s v="CUST_1462"/>
    <n v="180.75"/>
    <x v="2"/>
    <x v="3"/>
    <s v="Card"/>
    <s v="Stationary World"/>
    <n v="1"/>
  </r>
  <r>
    <x v="7656"/>
    <x v="312"/>
    <s v="CUST_1370"/>
    <n v="552.76"/>
    <x v="9"/>
    <x v="1"/>
    <s v="Transfer"/>
    <s v="Conference Center"/>
    <n v="1"/>
  </r>
  <r>
    <x v="7657"/>
    <x v="312"/>
    <s v="CUST_1583"/>
    <n v="1456.48"/>
    <x v="4"/>
    <x v="2"/>
    <s v="Card"/>
    <s v="City Hotel"/>
    <n v="1"/>
  </r>
  <r>
    <x v="7658"/>
    <x v="312"/>
    <s v="CUST_5243"/>
    <n v="1719.61"/>
    <x v="9"/>
    <x v="1"/>
    <s v="Transfer"/>
    <s v="Legal Advisors"/>
    <n v="1"/>
  </r>
  <r>
    <x v="7659"/>
    <x v="312"/>
    <s v="CUST_5670"/>
    <n v="1609.05"/>
    <x v="0"/>
    <x v="0"/>
    <s v="Cash"/>
    <s v="Legal Advisors"/>
    <n v="1"/>
  </r>
  <r>
    <x v="7660"/>
    <x v="312"/>
    <s v="CUST_1889"/>
    <n v="18601.23"/>
    <x v="5"/>
    <x v="0"/>
    <s v="Cash"/>
    <s v="Learning Academy"/>
    <n v="1"/>
  </r>
  <r>
    <x v="7661"/>
    <x v="312"/>
    <s v="CUST_4030"/>
    <n v="953.2"/>
    <x v="7"/>
    <x v="1"/>
    <s v="Direct Debit"/>
    <s v="Legal Advisors"/>
    <n v="1"/>
  </r>
  <r>
    <x v="7662"/>
    <x v="312"/>
    <s v="CUST_1264"/>
    <n v="13859.53"/>
    <x v="3"/>
    <x v="1"/>
    <s v="Direct Debit"/>
    <s v="Unknown Merchant"/>
    <n v="1"/>
  </r>
  <r>
    <x v="7663"/>
    <x v="312"/>
    <s v="CUST_3770"/>
    <n v="1028.45"/>
    <x v="4"/>
    <x v="1"/>
    <s v="Card"/>
    <s v="Office Depot"/>
    <n v="1"/>
  </r>
  <r>
    <x v="7664"/>
    <x v="312"/>
    <s v="CUST_9500"/>
    <n v="97.58"/>
    <x v="4"/>
    <x v="2"/>
    <s v="Direct Debit"/>
    <s v="Office Depot"/>
    <n v="1"/>
  </r>
  <r>
    <x v="7665"/>
    <x v="312"/>
    <s v="CUST_3322"/>
    <n v="1496.99"/>
    <x v="8"/>
    <x v="3"/>
    <s v="Card"/>
    <s v="Stationary World"/>
    <n v="1"/>
  </r>
  <r>
    <x v="7666"/>
    <x v="312"/>
    <s v="CUST_5646"/>
    <n v="1297.81"/>
    <x v="3"/>
    <x v="2"/>
    <s v="Direct Debit"/>
    <s v="City Hotel"/>
    <n v="1"/>
  </r>
  <r>
    <x v="7667"/>
    <x v="313"/>
    <s v="CUST_3062"/>
    <n v="167.04"/>
    <x v="2"/>
    <x v="1"/>
    <s v="Cash"/>
    <s v="Tech Solutions Ltd"/>
    <n v="1"/>
  </r>
  <r>
    <x v="7668"/>
    <x v="313"/>
    <s v="CUST_4766"/>
    <n v="10044.450000000001"/>
    <x v="5"/>
    <x v="2"/>
    <s v="Transfer"/>
    <s v="Marketing Agency Ltd"/>
    <n v="1"/>
  </r>
  <r>
    <x v="7669"/>
    <x v="313"/>
    <s v="CUST_6592"/>
    <n v="305.12"/>
    <x v="6"/>
    <x v="3"/>
    <s v="Transfer"/>
    <s v="Cloud Services Inc"/>
    <n v="1"/>
  </r>
  <r>
    <x v="7670"/>
    <x v="313"/>
    <s v="CUST_6355"/>
    <n v="811.28"/>
    <x v="1"/>
    <x v="1"/>
    <s v="Cash"/>
    <s v="Maintenance Services"/>
    <n v="1"/>
  </r>
  <r>
    <x v="7671"/>
    <x v="313"/>
    <s v="CUST_3610"/>
    <n v="429.46"/>
    <x v="5"/>
    <x v="0"/>
    <s v="Transfer"/>
    <s v="Cloud Services Inc"/>
    <n v="1"/>
  </r>
  <r>
    <x v="7672"/>
    <x v="313"/>
    <s v="CUST_4074"/>
    <n v="627.94000000000005"/>
    <x v="3"/>
    <x v="0"/>
    <s v="Cash"/>
    <s v="Power Supply Co"/>
    <n v="1"/>
  </r>
  <r>
    <x v="7673"/>
    <x v="313"/>
    <s v="CUST_4716"/>
    <n v="1296.45"/>
    <x v="8"/>
    <x v="3"/>
    <s v="Card"/>
    <s v="Conference Center"/>
    <n v="1"/>
  </r>
  <r>
    <x v="7674"/>
    <x v="313"/>
    <s v="CUST_1615"/>
    <n v="1609.94"/>
    <x v="5"/>
    <x v="1"/>
    <s v="Direct Debit"/>
    <s v="Maintenance Services"/>
    <n v="1"/>
  </r>
  <r>
    <x v="7675"/>
    <x v="313"/>
    <s v="CUST_3014"/>
    <n v="1365.56"/>
    <x v="0"/>
    <x v="3"/>
    <s v="Cash"/>
    <s v="Maintenance Services"/>
    <n v="1"/>
  </r>
  <r>
    <x v="7676"/>
    <x v="313"/>
    <s v="CUST_6663"/>
    <n v="435.6"/>
    <x v="6"/>
    <x v="2"/>
    <s v="Card"/>
    <s v="Cloud Services Inc"/>
    <n v="1"/>
  </r>
  <r>
    <x v="7677"/>
    <x v="313"/>
    <s v="CUST_3226"/>
    <n v="268.57"/>
    <x v="2"/>
    <x v="2"/>
    <s v="Cash"/>
    <s v="Software Vendor"/>
    <n v="1"/>
  </r>
  <r>
    <x v="7678"/>
    <x v="313"/>
    <s v="CUST_4735"/>
    <n v="1389.76"/>
    <x v="6"/>
    <x v="0"/>
    <s v="Card"/>
    <s v="Stationary World"/>
    <n v="1"/>
  </r>
  <r>
    <x v="7679"/>
    <x v="313"/>
    <s v="CUST_4133"/>
    <n v="1045.27"/>
    <x v="4"/>
    <x v="2"/>
    <s v="Cash"/>
    <s v="City Hotel"/>
    <n v="1"/>
  </r>
  <r>
    <x v="7680"/>
    <x v="313"/>
    <s v="CUST_7065"/>
    <n v="1905.98"/>
    <x v="10"/>
    <x v="3"/>
    <s v="Cash"/>
    <s v="British Airways"/>
    <n v="1"/>
  </r>
  <r>
    <x v="7681"/>
    <x v="313"/>
    <s v="CUST_5846"/>
    <n v="190.05"/>
    <x v="9"/>
    <x v="0"/>
    <s v="Cash"/>
    <s v="Cloud Services Inc"/>
    <n v="1"/>
  </r>
  <r>
    <x v="7682"/>
    <x v="313"/>
    <s v="CUST_6543"/>
    <n v="1914.76"/>
    <x v="4"/>
    <x v="3"/>
    <s v="Cash"/>
    <s v="Industrial Supply Co"/>
    <n v="1"/>
  </r>
  <r>
    <x v="7683"/>
    <x v="313"/>
    <s v="CUST_7539"/>
    <n v="783.04"/>
    <x v="1"/>
    <x v="3"/>
    <s v="Card"/>
    <s v="Conference Center"/>
    <n v="1"/>
  </r>
  <r>
    <x v="7684"/>
    <x v="314"/>
    <s v="CUST_7971"/>
    <n v="1846.37"/>
    <x v="2"/>
    <x v="0"/>
    <s v="Card"/>
    <s v="Power Supply Co"/>
    <n v="1"/>
  </r>
  <r>
    <x v="7685"/>
    <x v="314"/>
    <s v="CUST_7493"/>
    <n v="168.27"/>
    <x v="5"/>
    <x v="3"/>
    <s v="Direct Debit"/>
    <s v="Learning Academy"/>
    <n v="1"/>
  </r>
  <r>
    <x v="7686"/>
    <x v="314"/>
    <s v="CUST_8984"/>
    <n v="1160.23"/>
    <x v="8"/>
    <x v="3"/>
    <s v="Transfer"/>
    <s v="Unknown Merchant"/>
    <n v="1"/>
  </r>
  <r>
    <x v="7687"/>
    <x v="314"/>
    <s v="CUST_3983"/>
    <n v="297.07"/>
    <x v="10"/>
    <x v="1"/>
    <s v="Cash"/>
    <s v="Marketing Agency Ltd"/>
    <n v="1"/>
  </r>
  <r>
    <x v="7688"/>
    <x v="314"/>
    <s v="CUST_1936"/>
    <n v="937.09"/>
    <x v="0"/>
    <x v="1"/>
    <s v="Transfer"/>
    <s v="Unknown Merchant"/>
    <n v="1"/>
  </r>
  <r>
    <x v="7689"/>
    <x v="314"/>
    <s v="CUST_1686"/>
    <n v="157.21"/>
    <x v="2"/>
    <x v="0"/>
    <s v="Card"/>
    <s v="Tech Solutions Ltd"/>
    <n v="1"/>
  </r>
  <r>
    <x v="7690"/>
    <x v="314"/>
    <s v="CUST_4216"/>
    <n v="1071.98"/>
    <x v="4"/>
    <x v="2"/>
    <s v="Direct Debit"/>
    <s v="Learning Academy"/>
    <n v="1"/>
  </r>
  <r>
    <x v="7691"/>
    <x v="314"/>
    <s v="CUST_4331"/>
    <n v="1842.03"/>
    <x v="6"/>
    <x v="1"/>
    <s v="Cash"/>
    <s v="Stationary World"/>
    <n v="1"/>
  </r>
  <r>
    <x v="7692"/>
    <x v="314"/>
    <s v="CUST_9921"/>
    <n v="1344"/>
    <x v="1"/>
    <x v="1"/>
    <s v="Direct Debit"/>
    <s v="City Hotel"/>
    <n v="1"/>
  </r>
  <r>
    <x v="7693"/>
    <x v="314"/>
    <s v="CUST_1855"/>
    <n v="692.02"/>
    <x v="2"/>
    <x v="0"/>
    <s v="Direct Debit"/>
    <s v="Tech Solutions Ltd"/>
    <n v="1"/>
  </r>
  <r>
    <x v="7694"/>
    <x v="314"/>
    <s v="CUST_7468"/>
    <n v="341.14"/>
    <x v="6"/>
    <x v="0"/>
    <s v="Transfer"/>
    <s v="Legal Advisors"/>
    <n v="1"/>
  </r>
  <r>
    <x v="7695"/>
    <x v="314"/>
    <s v="CUST_6102"/>
    <n v="951.92"/>
    <x v="3"/>
    <x v="3"/>
    <s v="Transfer"/>
    <s v="Maintenance Services"/>
    <n v="1"/>
  </r>
  <r>
    <x v="7696"/>
    <x v="314"/>
    <s v="CUST_9326"/>
    <n v="1166"/>
    <x v="9"/>
    <x v="0"/>
    <s v="Cash"/>
    <s v="Power Supply Co"/>
    <n v="1"/>
  </r>
  <r>
    <x v="7697"/>
    <x v="314"/>
    <s v="CUST_7681"/>
    <n v="707.3"/>
    <x v="8"/>
    <x v="2"/>
    <s v="Card"/>
    <s v="Tech Solutions Ltd"/>
    <n v="1"/>
  </r>
  <r>
    <x v="7698"/>
    <x v="314"/>
    <s v="CUST_8970"/>
    <n v="388.08"/>
    <x v="2"/>
    <x v="2"/>
    <s v="Transfer"/>
    <s v="Office Depot"/>
    <n v="1"/>
  </r>
  <r>
    <x v="7699"/>
    <x v="314"/>
    <s v="CUST_4791"/>
    <n v="757.68"/>
    <x v="4"/>
    <x v="2"/>
    <s v="Cash"/>
    <s v="Tech Solutions Ltd"/>
    <n v="1"/>
  </r>
  <r>
    <x v="7700"/>
    <x v="314"/>
    <s v="CUST_9400"/>
    <n v="1597.64"/>
    <x v="5"/>
    <x v="3"/>
    <s v="Cash"/>
    <s v="Learning Academy"/>
    <n v="1"/>
  </r>
  <r>
    <x v="7701"/>
    <x v="314"/>
    <s v="CUST_6666"/>
    <n v="716.66"/>
    <x v="2"/>
    <x v="1"/>
    <s v="Direct Debit"/>
    <s v="Software Vendor"/>
    <n v="1"/>
  </r>
  <r>
    <x v="7702"/>
    <x v="314"/>
    <s v="CUST_3707"/>
    <n v="1898.84"/>
    <x v="4"/>
    <x v="3"/>
    <s v="Card"/>
    <s v="Tech Solutions Ltd"/>
    <n v="1"/>
  </r>
  <r>
    <x v="7703"/>
    <x v="314"/>
    <s v="CUST_9511"/>
    <n v="6198.3"/>
    <x v="4"/>
    <x v="1"/>
    <s v="Card"/>
    <s v="Legal Advisors"/>
    <n v="1"/>
  </r>
  <r>
    <x v="7704"/>
    <x v="314"/>
    <s v="CUST_5207"/>
    <n v="781.52"/>
    <x v="9"/>
    <x v="0"/>
    <s v="Cash"/>
    <s v="Industrial Supply Co"/>
    <n v="1"/>
  </r>
  <r>
    <x v="7705"/>
    <x v="314"/>
    <s v="CUST_8710"/>
    <n v="1455.12"/>
    <x v="8"/>
    <x v="0"/>
    <s v="Direct Debit"/>
    <s v="Tech Solutions Ltd"/>
    <n v="1"/>
  </r>
  <r>
    <x v="7706"/>
    <x v="314"/>
    <s v="CUST_3224"/>
    <n v="758.56"/>
    <x v="1"/>
    <x v="2"/>
    <s v="Direct Debit"/>
    <s v="Conference Center"/>
    <n v="1"/>
  </r>
  <r>
    <x v="7707"/>
    <x v="314"/>
    <s v="CUST_3739"/>
    <n v="1601.44"/>
    <x v="10"/>
    <x v="2"/>
    <s v="Cash"/>
    <s v="Software Vendor"/>
    <n v="1"/>
  </r>
  <r>
    <x v="7708"/>
    <x v="314"/>
    <s v="CUST_7745"/>
    <n v="1436.55"/>
    <x v="1"/>
    <x v="3"/>
    <s v="Transfer"/>
    <s v="Industrial Supply Co"/>
    <n v="1"/>
  </r>
  <r>
    <x v="7709"/>
    <x v="314"/>
    <s v="CUST_3130"/>
    <n v="119.82"/>
    <x v="3"/>
    <x v="0"/>
    <s v="Transfer"/>
    <s v="Legal Advisors"/>
    <n v="1"/>
  </r>
  <r>
    <x v="7710"/>
    <x v="314"/>
    <s v="CUST_8600"/>
    <n v="680.76"/>
    <x v="4"/>
    <x v="0"/>
    <s v="Card"/>
    <s v="Learning Academy"/>
    <n v="1"/>
  </r>
  <r>
    <x v="7711"/>
    <x v="314"/>
    <s v="CUST_2536"/>
    <n v="636.39"/>
    <x v="10"/>
    <x v="3"/>
    <s v="Transfer"/>
    <s v="City Hotel"/>
    <n v="1"/>
  </r>
  <r>
    <x v="7712"/>
    <x v="315"/>
    <s v="CUST_8385"/>
    <n v="239.7"/>
    <x v="5"/>
    <x v="2"/>
    <s v="Card"/>
    <s v="Marketing Agency Ltd"/>
    <n v="1"/>
  </r>
  <r>
    <x v="7713"/>
    <x v="315"/>
    <s v="CUST_3635"/>
    <n v="17842.150000000001"/>
    <x v="3"/>
    <x v="1"/>
    <s v="Cash"/>
    <s v="City Hotel"/>
    <n v="1"/>
  </r>
  <r>
    <x v="7714"/>
    <x v="315"/>
    <s v="CUST_3190"/>
    <n v="1280.72"/>
    <x v="2"/>
    <x v="0"/>
    <s v="Direct Debit"/>
    <s v="Cloud Services Inc"/>
    <n v="1"/>
  </r>
  <r>
    <x v="7715"/>
    <x v="315"/>
    <s v="CUST_3343"/>
    <n v="109.04"/>
    <x v="10"/>
    <x v="2"/>
    <s v="Cash"/>
    <s v="City Hotel"/>
    <n v="1"/>
  </r>
  <r>
    <x v="7716"/>
    <x v="315"/>
    <s v="CUST_5543"/>
    <n v="297.17"/>
    <x v="1"/>
    <x v="3"/>
    <s v="Card"/>
    <s v="Conference Center"/>
    <n v="1"/>
  </r>
  <r>
    <x v="7717"/>
    <x v="315"/>
    <s v="CUST_2394"/>
    <n v="12394.77"/>
    <x v="5"/>
    <x v="1"/>
    <s v="Direct Debit"/>
    <s v="Office Depot"/>
    <n v="1"/>
  </r>
  <r>
    <x v="7718"/>
    <x v="315"/>
    <s v="CUST_3359"/>
    <n v="896.88"/>
    <x v="7"/>
    <x v="2"/>
    <s v="Cash"/>
    <s v="Unknown Merchant"/>
    <n v="1"/>
  </r>
  <r>
    <x v="7719"/>
    <x v="315"/>
    <s v="CUST_2442"/>
    <n v="734.13"/>
    <x v="6"/>
    <x v="0"/>
    <s v="Card"/>
    <s v="City Hotel"/>
    <n v="1"/>
  </r>
  <r>
    <x v="7720"/>
    <x v="315"/>
    <s v="CUST_6887"/>
    <n v="1470.03"/>
    <x v="9"/>
    <x v="1"/>
    <s v="Card"/>
    <s v="Conference Center"/>
    <n v="1"/>
  </r>
  <r>
    <x v="7721"/>
    <x v="315"/>
    <s v="CUST_3524"/>
    <n v="801.69"/>
    <x v="2"/>
    <x v="3"/>
    <s v="Card"/>
    <s v="Legal Advisors"/>
    <n v="1"/>
  </r>
  <r>
    <x v="7722"/>
    <x v="315"/>
    <s v="CUST_9851"/>
    <n v="1101.8499999999999"/>
    <x v="10"/>
    <x v="3"/>
    <s v="Transfer"/>
    <s v="Power Supply Co"/>
    <n v="1"/>
  </r>
  <r>
    <x v="7723"/>
    <x v="315"/>
    <s v="CUST_6738"/>
    <n v="1597.01"/>
    <x v="7"/>
    <x v="2"/>
    <s v="Transfer"/>
    <s v="Tech Solutions Ltd"/>
    <n v="1"/>
  </r>
  <r>
    <x v="7724"/>
    <x v="315"/>
    <s v="CUST_6241"/>
    <n v="771.74"/>
    <x v="0"/>
    <x v="1"/>
    <s v="Cash"/>
    <s v="Advisory Partners"/>
    <n v="1"/>
  </r>
  <r>
    <x v="7725"/>
    <x v="315"/>
    <s v="CUST_3787"/>
    <n v="1390.71"/>
    <x v="2"/>
    <x v="0"/>
    <s v="Transfer"/>
    <s v="Stationary World"/>
    <n v="1"/>
  </r>
  <r>
    <x v="7726"/>
    <x v="315"/>
    <s v="CUST_4278"/>
    <n v="976.92"/>
    <x v="6"/>
    <x v="2"/>
    <s v="Cash"/>
    <s v="Learning Academy"/>
    <n v="1"/>
  </r>
  <r>
    <x v="7727"/>
    <x v="315"/>
    <s v="CUST_9479"/>
    <n v="1149.6099999999999"/>
    <x v="0"/>
    <x v="3"/>
    <s v="Direct Debit"/>
    <s v="Maintenance Services"/>
    <n v="1"/>
  </r>
  <r>
    <x v="7728"/>
    <x v="315"/>
    <s v="CUST_1725"/>
    <n v="1069.67"/>
    <x v="5"/>
    <x v="0"/>
    <s v="Transfer"/>
    <s v="Cloud Services Inc"/>
    <n v="1"/>
  </r>
  <r>
    <x v="7729"/>
    <x v="315"/>
    <s v="CUST_2371"/>
    <n v="797.14"/>
    <x v="4"/>
    <x v="3"/>
    <s v="Transfer"/>
    <s v="Unknown Merchant"/>
    <n v="1"/>
  </r>
  <r>
    <x v="7730"/>
    <x v="315"/>
    <s v="CUST_7854"/>
    <n v="1439.64"/>
    <x v="6"/>
    <x v="1"/>
    <s v="Cash"/>
    <s v="Unknown Merchant"/>
    <n v="1"/>
  </r>
  <r>
    <x v="7731"/>
    <x v="315"/>
    <s v="CUST_8396"/>
    <n v="643.37"/>
    <x v="0"/>
    <x v="3"/>
    <s v="Transfer"/>
    <s v="Industrial Supply Co"/>
    <n v="1"/>
  </r>
  <r>
    <x v="7732"/>
    <x v="315"/>
    <s v="CUST_6730"/>
    <n v="860.4"/>
    <x v="5"/>
    <x v="2"/>
    <s v="Card"/>
    <s v="Marketing Agency Ltd"/>
    <n v="1"/>
  </r>
  <r>
    <x v="7733"/>
    <x v="315"/>
    <s v="CUST_3446"/>
    <n v="617.54"/>
    <x v="10"/>
    <x v="3"/>
    <s v="Transfer"/>
    <s v="Industrial Supply Co"/>
    <n v="1"/>
  </r>
  <r>
    <x v="7734"/>
    <x v="315"/>
    <s v="CUST_3594"/>
    <n v="1520.13"/>
    <x v="10"/>
    <x v="1"/>
    <s v="Direct Debit"/>
    <s v="Conference Center"/>
    <n v="1"/>
  </r>
  <r>
    <x v="7735"/>
    <x v="315"/>
    <s v="CUST_6519"/>
    <n v="879.2"/>
    <x v="10"/>
    <x v="2"/>
    <s v="Direct Debit"/>
    <s v="Marketing Agency Ltd"/>
    <n v="1"/>
  </r>
  <r>
    <x v="7736"/>
    <x v="315"/>
    <s v="CUST_9880"/>
    <n v="1902.62"/>
    <x v="3"/>
    <x v="2"/>
    <s v="Card"/>
    <s v="Legal Advisors"/>
    <n v="1"/>
  </r>
  <r>
    <x v="7737"/>
    <x v="315"/>
    <s v="CUST_8174"/>
    <n v="1326.14"/>
    <x v="6"/>
    <x v="2"/>
    <s v="Transfer"/>
    <s v="Industrial Supply Co"/>
    <n v="1"/>
  </r>
  <r>
    <x v="7738"/>
    <x v="315"/>
    <s v="CUST_3511"/>
    <n v="1369.98"/>
    <x v="1"/>
    <x v="2"/>
    <s v="Direct Debit"/>
    <s v="Unknown Merchant"/>
    <n v="1"/>
  </r>
  <r>
    <x v="7739"/>
    <x v="315"/>
    <s v="CUST_8251"/>
    <n v="1763.19"/>
    <x v="3"/>
    <x v="0"/>
    <s v="Card"/>
    <s v="British Airways"/>
    <n v="1"/>
  </r>
  <r>
    <x v="7740"/>
    <x v="315"/>
    <s v="CUST_5979"/>
    <n v="815.49"/>
    <x v="1"/>
    <x v="3"/>
    <s v="Cash"/>
    <s v="Legal Advisors"/>
    <n v="1"/>
  </r>
  <r>
    <x v="7741"/>
    <x v="315"/>
    <s v="CUST_2207"/>
    <n v="1059.3499999999999"/>
    <x v="2"/>
    <x v="2"/>
    <s v="Cash"/>
    <s v="British Airways"/>
    <n v="1"/>
  </r>
  <r>
    <x v="7742"/>
    <x v="315"/>
    <s v="CUST_7127"/>
    <n v="136.27000000000001"/>
    <x v="9"/>
    <x v="3"/>
    <s v="Direct Debit"/>
    <s v="Advisory Partners"/>
    <n v="1"/>
  </r>
  <r>
    <x v="7743"/>
    <x v="315"/>
    <s v="CUST_2049"/>
    <n v="355.45"/>
    <x v="7"/>
    <x v="3"/>
    <s v="Card"/>
    <s v="Legal Advisors"/>
    <n v="1"/>
  </r>
  <r>
    <x v="7744"/>
    <x v="9"/>
    <s v="CUST_9792"/>
    <n v="75.58"/>
    <x v="3"/>
    <x v="0"/>
    <s v="Direct Debit"/>
    <s v="Unknown Merchant"/>
    <n v="1"/>
  </r>
  <r>
    <x v="7745"/>
    <x v="9"/>
    <s v="CUST_4911"/>
    <n v="1963.93"/>
    <x v="4"/>
    <x v="1"/>
    <s v="Transfer"/>
    <s v="Unknown Merchant"/>
    <n v="1"/>
  </r>
  <r>
    <x v="7746"/>
    <x v="9"/>
    <s v="CUST_1867"/>
    <n v="580.70000000000005"/>
    <x v="7"/>
    <x v="0"/>
    <s v="Direct Debit"/>
    <s v="Unknown Merchant"/>
    <n v="1"/>
  </r>
  <r>
    <x v="7747"/>
    <x v="9"/>
    <s v="CUST_6347"/>
    <n v="1766.11"/>
    <x v="6"/>
    <x v="3"/>
    <s v="Transfer"/>
    <s v="British Airways"/>
    <n v="1"/>
  </r>
  <r>
    <x v="7748"/>
    <x v="9"/>
    <s v="CUST_3723"/>
    <n v="1807.32"/>
    <x v="7"/>
    <x v="3"/>
    <s v="Direct Debit"/>
    <s v="British Airways"/>
    <n v="1"/>
  </r>
  <r>
    <x v="7749"/>
    <x v="9"/>
    <s v="CUST_2936"/>
    <n v="1745.86"/>
    <x v="2"/>
    <x v="0"/>
    <s v="Direct Debit"/>
    <s v="Conference Center"/>
    <n v="1"/>
  </r>
  <r>
    <x v="7750"/>
    <x v="9"/>
    <s v="CUST_3606"/>
    <n v="1198.23"/>
    <x v="8"/>
    <x v="0"/>
    <s v="Card"/>
    <s v="Tech Solutions Ltd"/>
    <n v="1"/>
  </r>
  <r>
    <x v="7751"/>
    <x v="9"/>
    <s v="CUST_4216"/>
    <n v="434.99"/>
    <x v="7"/>
    <x v="2"/>
    <s v="Card"/>
    <s v="Advisory Partners"/>
    <n v="1"/>
  </r>
  <r>
    <x v="7752"/>
    <x v="9"/>
    <s v="CUST_3696"/>
    <n v="191.02"/>
    <x v="8"/>
    <x v="1"/>
    <s v="Transfer"/>
    <s v="Unknown Merchant"/>
    <n v="1"/>
  </r>
  <r>
    <x v="7753"/>
    <x v="9"/>
    <s v="CUST_9002"/>
    <n v="788.5"/>
    <x v="1"/>
    <x v="1"/>
    <s v="Direct Debit"/>
    <s v="Advisory Partners"/>
    <n v="1"/>
  </r>
  <r>
    <x v="7754"/>
    <x v="9"/>
    <s v="CUST_5248"/>
    <n v="1850.55"/>
    <x v="2"/>
    <x v="0"/>
    <s v="Direct Debit"/>
    <s v="Maintenance Services"/>
    <n v="1"/>
  </r>
  <r>
    <x v="7755"/>
    <x v="9"/>
    <s v="CUST_8090"/>
    <n v="1369.76"/>
    <x v="2"/>
    <x v="3"/>
    <s v="Cash"/>
    <s v="Conference Center"/>
    <n v="1"/>
  </r>
  <r>
    <x v="7756"/>
    <x v="9"/>
    <s v="CUST_5961"/>
    <n v="440.19"/>
    <x v="2"/>
    <x v="0"/>
    <s v="Cash"/>
    <s v="Advisory Partners"/>
    <n v="1"/>
  </r>
  <r>
    <x v="7757"/>
    <x v="9"/>
    <s v="CUST_1397"/>
    <n v="685.8"/>
    <x v="3"/>
    <x v="2"/>
    <s v="Cash"/>
    <s v="Office Depot"/>
    <n v="1"/>
  </r>
  <r>
    <x v="7758"/>
    <x v="9"/>
    <s v="CUST_8067"/>
    <n v="612.98"/>
    <x v="1"/>
    <x v="2"/>
    <s v="Card"/>
    <s v="Software Vendor"/>
    <n v="1"/>
  </r>
  <r>
    <x v="7759"/>
    <x v="9"/>
    <s v="CUST_4364"/>
    <n v="1854"/>
    <x v="7"/>
    <x v="0"/>
    <s v="Direct Debit"/>
    <s v="Advisory Partners"/>
    <n v="1"/>
  </r>
  <r>
    <x v="7760"/>
    <x v="9"/>
    <s v="CUST_1942"/>
    <n v="14186.39"/>
    <x v="9"/>
    <x v="0"/>
    <s v="Card"/>
    <s v="Legal Advisors"/>
    <n v="1"/>
  </r>
  <r>
    <x v="7761"/>
    <x v="9"/>
    <s v="CUST_7380"/>
    <n v="1620.04"/>
    <x v="3"/>
    <x v="1"/>
    <s v="Cash"/>
    <s v="Maintenance Services"/>
    <n v="1"/>
  </r>
  <r>
    <x v="7762"/>
    <x v="9"/>
    <s v="CUST_3793"/>
    <n v="1929.44"/>
    <x v="9"/>
    <x v="3"/>
    <s v="Direct Debit"/>
    <s v="Maintenance Services"/>
    <n v="1"/>
  </r>
  <r>
    <x v="7763"/>
    <x v="9"/>
    <s v="CUST_8645"/>
    <n v="1843.88"/>
    <x v="5"/>
    <x v="0"/>
    <s v="Cash"/>
    <s v="Advisory Partners"/>
    <n v="1"/>
  </r>
  <r>
    <x v="7764"/>
    <x v="9"/>
    <s v="CUST_4117"/>
    <n v="1400.24"/>
    <x v="7"/>
    <x v="0"/>
    <s v="Cash"/>
    <s v="Software Vendor"/>
    <n v="1"/>
  </r>
  <r>
    <x v="7765"/>
    <x v="9"/>
    <s v="CUST_1659"/>
    <n v="175.84"/>
    <x v="10"/>
    <x v="3"/>
    <s v="Cash"/>
    <s v="Software Vendor"/>
    <n v="1"/>
  </r>
  <r>
    <x v="7766"/>
    <x v="9"/>
    <s v="CUST_9625"/>
    <n v="1100.82"/>
    <x v="9"/>
    <x v="1"/>
    <s v="Card"/>
    <s v="Software Vendor"/>
    <n v="1"/>
  </r>
  <r>
    <x v="7767"/>
    <x v="9"/>
    <s v="CUST_7196"/>
    <n v="1975.56"/>
    <x v="1"/>
    <x v="1"/>
    <s v="Cash"/>
    <s v="Software Vendor"/>
    <n v="1"/>
  </r>
  <r>
    <x v="7768"/>
    <x v="9"/>
    <s v="CUST_2613"/>
    <n v="1960.76"/>
    <x v="5"/>
    <x v="3"/>
    <s v="Card"/>
    <s v="Advisory Partners"/>
    <n v="1"/>
  </r>
  <r>
    <x v="7769"/>
    <x v="9"/>
    <s v="CUST_4138"/>
    <n v="1437.47"/>
    <x v="1"/>
    <x v="3"/>
    <s v="Cash"/>
    <s v="Cloud Services Inc"/>
    <n v="1"/>
  </r>
  <r>
    <x v="7770"/>
    <x v="9"/>
    <s v="CUST_9581"/>
    <n v="1471.29"/>
    <x v="2"/>
    <x v="0"/>
    <s v="Cash"/>
    <s v="Tech Solutions Ltd"/>
    <n v="1"/>
  </r>
  <r>
    <x v="7771"/>
    <x v="9"/>
    <s v="CUST_1784"/>
    <n v="385.1"/>
    <x v="3"/>
    <x v="0"/>
    <s v="Direct Debit"/>
    <s v="Legal Advisors"/>
    <n v="1"/>
  </r>
  <r>
    <x v="7772"/>
    <x v="316"/>
    <s v="CUST_4104"/>
    <n v="211.33"/>
    <x v="4"/>
    <x v="1"/>
    <s v="Direct Debit"/>
    <s v="Unknown Merchant"/>
    <n v="1"/>
  </r>
  <r>
    <x v="7773"/>
    <x v="316"/>
    <s v="CUST_1825"/>
    <n v="1072.26"/>
    <x v="6"/>
    <x v="0"/>
    <s v="Direct Debit"/>
    <s v="Software Vendor"/>
    <n v="1"/>
  </r>
  <r>
    <x v="7774"/>
    <x v="316"/>
    <s v="CUST_5799"/>
    <n v="588.72"/>
    <x v="4"/>
    <x v="3"/>
    <s v="Direct Debit"/>
    <s v="Stationary World"/>
    <n v="1"/>
  </r>
  <r>
    <x v="7775"/>
    <x v="316"/>
    <s v="CUST_6495"/>
    <n v="1921.87"/>
    <x v="10"/>
    <x v="1"/>
    <s v="Direct Debit"/>
    <s v="City Hotel"/>
    <n v="1"/>
  </r>
  <r>
    <x v="7776"/>
    <x v="316"/>
    <s v="CUST_4225"/>
    <n v="1320.38"/>
    <x v="5"/>
    <x v="3"/>
    <s v="Card"/>
    <s v="Industrial Supply Co"/>
    <n v="1"/>
  </r>
  <r>
    <x v="7777"/>
    <x v="316"/>
    <s v="CUST_8179"/>
    <n v="1199"/>
    <x v="5"/>
    <x v="2"/>
    <s v="Card"/>
    <s v="Learning Academy"/>
    <n v="1"/>
  </r>
  <r>
    <x v="7778"/>
    <x v="316"/>
    <s v="CUST_4273"/>
    <n v="477.6"/>
    <x v="5"/>
    <x v="3"/>
    <s v="Cash"/>
    <s v="Cloud Services Inc"/>
    <n v="1"/>
  </r>
  <r>
    <x v="7779"/>
    <x v="316"/>
    <s v="CUST_1152"/>
    <n v="674.99"/>
    <x v="9"/>
    <x v="3"/>
    <s v="Cash"/>
    <s v="Advisory Partners"/>
    <n v="1"/>
  </r>
  <r>
    <x v="7780"/>
    <x v="316"/>
    <s v="CUST_7426"/>
    <n v="1604.79"/>
    <x v="5"/>
    <x v="3"/>
    <s v="Transfer"/>
    <s v="Learning Academy"/>
    <n v="1"/>
  </r>
  <r>
    <x v="7781"/>
    <x v="316"/>
    <s v="CUST_6039"/>
    <n v="1741.06"/>
    <x v="4"/>
    <x v="0"/>
    <s v="Transfer"/>
    <s v="Unknown Merchant"/>
    <n v="1"/>
  </r>
  <r>
    <x v="7782"/>
    <x v="316"/>
    <s v="CUST_5951"/>
    <n v="148.66999999999999"/>
    <x v="5"/>
    <x v="2"/>
    <s v="Transfer"/>
    <s v="Stationary World"/>
    <n v="1"/>
  </r>
  <r>
    <x v="7783"/>
    <x v="316"/>
    <s v="CUST_3076"/>
    <n v="1356.5"/>
    <x v="10"/>
    <x v="3"/>
    <s v="Transfer"/>
    <s v="Conference Center"/>
    <n v="1"/>
  </r>
  <r>
    <x v="7784"/>
    <x v="316"/>
    <s v="CUST_3410"/>
    <n v="1287.3900000000001"/>
    <x v="6"/>
    <x v="1"/>
    <s v="Transfer"/>
    <s v="Software Vendor"/>
    <n v="1"/>
  </r>
  <r>
    <x v="7785"/>
    <x v="316"/>
    <s v="CUST_3600"/>
    <n v="1556.41"/>
    <x v="9"/>
    <x v="0"/>
    <s v="Cash"/>
    <s v="Software Vendor"/>
    <n v="1"/>
  </r>
  <r>
    <x v="7786"/>
    <x v="316"/>
    <s v="CUST_1343"/>
    <n v="1137.1300000000001"/>
    <x v="8"/>
    <x v="1"/>
    <s v="Direct Debit"/>
    <s v="British Airways"/>
    <n v="1"/>
  </r>
  <r>
    <x v="7787"/>
    <x v="316"/>
    <s v="CUST_4089"/>
    <n v="319.39999999999998"/>
    <x v="4"/>
    <x v="1"/>
    <s v="Cash"/>
    <s v="Unknown Merchant"/>
    <n v="1"/>
  </r>
  <r>
    <x v="7788"/>
    <x v="316"/>
    <s v="CUST_9498"/>
    <n v="14940.3"/>
    <x v="5"/>
    <x v="2"/>
    <s v="Cash"/>
    <s v="Marketing Agency Ltd"/>
    <n v="1"/>
  </r>
  <r>
    <x v="7789"/>
    <x v="316"/>
    <s v="CUST_6285"/>
    <n v="664.79"/>
    <x v="1"/>
    <x v="2"/>
    <s v="Card"/>
    <s v="British Airways"/>
    <n v="1"/>
  </r>
  <r>
    <x v="7790"/>
    <x v="316"/>
    <s v="CUST_7799"/>
    <n v="738.04"/>
    <x v="4"/>
    <x v="3"/>
    <s v="Cash"/>
    <s v="Stationary World"/>
    <n v="1"/>
  </r>
  <r>
    <x v="7791"/>
    <x v="316"/>
    <s v="CUST_8906"/>
    <n v="77.95"/>
    <x v="4"/>
    <x v="1"/>
    <s v="Transfer"/>
    <s v="Marketing Agency Ltd"/>
    <n v="1"/>
  </r>
  <r>
    <x v="7792"/>
    <x v="316"/>
    <s v="CUST_2220"/>
    <n v="1482.23"/>
    <x v="1"/>
    <x v="2"/>
    <s v="Transfer"/>
    <s v="Stationary World"/>
    <n v="1"/>
  </r>
  <r>
    <x v="7793"/>
    <x v="316"/>
    <s v="CUST_9940"/>
    <n v="137"/>
    <x v="1"/>
    <x v="2"/>
    <s v="Cash"/>
    <s v="City Hotel"/>
    <n v="1"/>
  </r>
  <r>
    <x v="7794"/>
    <x v="316"/>
    <s v="CUST_4218"/>
    <n v="535.73"/>
    <x v="9"/>
    <x v="3"/>
    <s v="Direct Debit"/>
    <s v="Unknown Merchant"/>
    <n v="1"/>
  </r>
  <r>
    <x v="7795"/>
    <x v="316"/>
    <s v="CUST_6080"/>
    <n v="1442.4"/>
    <x v="5"/>
    <x v="1"/>
    <s v="Cash"/>
    <s v="Cloud Services Inc"/>
    <n v="1"/>
  </r>
  <r>
    <x v="7796"/>
    <x v="316"/>
    <s v="CUST_9015"/>
    <n v="1971.83"/>
    <x v="8"/>
    <x v="1"/>
    <s v="Direct Debit"/>
    <s v="Tech Solutions Ltd"/>
    <n v="1"/>
  </r>
  <r>
    <x v="7797"/>
    <x v="316"/>
    <s v="CUST_7766"/>
    <n v="520.02"/>
    <x v="6"/>
    <x v="1"/>
    <s v="Cash"/>
    <s v="Stationary World"/>
    <n v="1"/>
  </r>
  <r>
    <x v="7798"/>
    <x v="316"/>
    <s v="CUST_9988"/>
    <n v="7720.79"/>
    <x v="4"/>
    <x v="1"/>
    <s v="Transfer"/>
    <s v="Cloud Services Inc"/>
    <n v="1"/>
  </r>
  <r>
    <x v="7799"/>
    <x v="316"/>
    <s v="CUST_2287"/>
    <n v="1868.85"/>
    <x v="0"/>
    <x v="2"/>
    <s v="Direct Debit"/>
    <s v="Software Vendor"/>
    <n v="1"/>
  </r>
  <r>
    <x v="7800"/>
    <x v="316"/>
    <s v="CUST_1661"/>
    <n v="1458.3"/>
    <x v="4"/>
    <x v="3"/>
    <s v="Direct Debit"/>
    <s v="Conference Center"/>
    <n v="1"/>
  </r>
  <r>
    <x v="7801"/>
    <x v="316"/>
    <s v="CUST_1416"/>
    <n v="1149.45"/>
    <x v="3"/>
    <x v="3"/>
    <s v="Card"/>
    <s v="British Airways"/>
    <n v="1"/>
  </r>
  <r>
    <x v="7802"/>
    <x v="317"/>
    <s v="CUST_8543"/>
    <n v="1188.94"/>
    <x v="9"/>
    <x v="1"/>
    <s v="Direct Debit"/>
    <s v="British Airways"/>
    <n v="1"/>
  </r>
  <r>
    <x v="7803"/>
    <x v="317"/>
    <s v="CUST_2252"/>
    <n v="1016.13"/>
    <x v="7"/>
    <x v="2"/>
    <s v="Cash"/>
    <s v="Office Depot"/>
    <n v="1"/>
  </r>
  <r>
    <x v="7804"/>
    <x v="317"/>
    <s v="CUST_9213"/>
    <n v="809.06"/>
    <x v="9"/>
    <x v="0"/>
    <s v="Transfer"/>
    <s v="Industrial Supply Co"/>
    <n v="1"/>
  </r>
  <r>
    <x v="7805"/>
    <x v="317"/>
    <s v="CUST_1038"/>
    <n v="1062.69"/>
    <x v="7"/>
    <x v="0"/>
    <s v="Direct Debit"/>
    <s v="Conference Center"/>
    <n v="1"/>
  </r>
  <r>
    <x v="7806"/>
    <x v="317"/>
    <s v="CUST_1406"/>
    <n v="1465.25"/>
    <x v="5"/>
    <x v="0"/>
    <s v="Card"/>
    <s v="Conference Center"/>
    <n v="1"/>
  </r>
  <r>
    <x v="7807"/>
    <x v="317"/>
    <s v="CUST_4716"/>
    <n v="1806.33"/>
    <x v="4"/>
    <x v="0"/>
    <s v="Transfer"/>
    <s v="Learning Academy"/>
    <n v="1"/>
  </r>
  <r>
    <x v="7808"/>
    <x v="317"/>
    <s v="CUST_8961"/>
    <n v="877.99"/>
    <x v="2"/>
    <x v="2"/>
    <s v="Cash"/>
    <s v="Cloud Services Inc"/>
    <n v="1"/>
  </r>
  <r>
    <x v="7809"/>
    <x v="317"/>
    <s v="CUST_5940"/>
    <n v="275.82"/>
    <x v="2"/>
    <x v="2"/>
    <s v="Card"/>
    <s v="British Airways"/>
    <n v="1"/>
  </r>
  <r>
    <x v="7810"/>
    <x v="317"/>
    <s v="CUST_7643"/>
    <n v="1884.67"/>
    <x v="0"/>
    <x v="2"/>
    <s v="Cash"/>
    <s v="Office Depot"/>
    <n v="1"/>
  </r>
  <r>
    <x v="7811"/>
    <x v="317"/>
    <s v="CUST_7614"/>
    <n v="1847.09"/>
    <x v="4"/>
    <x v="3"/>
    <s v="Card"/>
    <s v="Learning Academy"/>
    <n v="1"/>
  </r>
  <r>
    <x v="7812"/>
    <x v="317"/>
    <s v="CUST_6754"/>
    <n v="1262.5899999999999"/>
    <x v="5"/>
    <x v="0"/>
    <s v="Transfer"/>
    <s v="Industrial Supply Co"/>
    <n v="1"/>
  </r>
  <r>
    <x v="7813"/>
    <x v="317"/>
    <s v="CUST_2319"/>
    <n v="1480.93"/>
    <x v="3"/>
    <x v="2"/>
    <s v="Cash"/>
    <s v="Tech Solutions Ltd"/>
    <n v="1"/>
  </r>
  <r>
    <x v="7814"/>
    <x v="317"/>
    <s v="CUST_7429"/>
    <n v="1532.5"/>
    <x v="9"/>
    <x v="1"/>
    <s v="Direct Debit"/>
    <s v="City Hotel"/>
    <n v="1"/>
  </r>
  <r>
    <x v="7815"/>
    <x v="317"/>
    <s v="CUST_4518"/>
    <n v="1011.7"/>
    <x v="3"/>
    <x v="1"/>
    <s v="Cash"/>
    <s v="Unknown Merchant"/>
    <n v="1"/>
  </r>
  <r>
    <x v="7816"/>
    <x v="317"/>
    <s v="CUST_2007"/>
    <n v="1231.07"/>
    <x v="1"/>
    <x v="1"/>
    <s v="Cash"/>
    <s v="Software Vendor"/>
    <n v="1"/>
  </r>
  <r>
    <x v="7817"/>
    <x v="317"/>
    <s v="CUST_9779"/>
    <n v="691.71"/>
    <x v="7"/>
    <x v="3"/>
    <s v="Card"/>
    <s v="Software Vendor"/>
    <n v="1"/>
  </r>
  <r>
    <x v="7818"/>
    <x v="317"/>
    <s v="CUST_5137"/>
    <n v="1976.6"/>
    <x v="1"/>
    <x v="1"/>
    <s v="Transfer"/>
    <s v="Marketing Agency Ltd"/>
    <n v="1"/>
  </r>
  <r>
    <x v="7819"/>
    <x v="317"/>
    <s v="CUST_4516"/>
    <n v="458.57"/>
    <x v="7"/>
    <x v="3"/>
    <s v="Direct Debit"/>
    <s v="City Hotel"/>
    <n v="1"/>
  </r>
  <r>
    <x v="7820"/>
    <x v="317"/>
    <s v="CUST_2789"/>
    <n v="536.87"/>
    <x v="6"/>
    <x v="1"/>
    <s v="Card"/>
    <s v="Software Vendor"/>
    <n v="1"/>
  </r>
  <r>
    <x v="7821"/>
    <x v="317"/>
    <s v="CUST_4587"/>
    <n v="330.46"/>
    <x v="4"/>
    <x v="3"/>
    <s v="Direct Debit"/>
    <s v="Cloud Services Inc"/>
    <n v="1"/>
  </r>
  <r>
    <x v="7822"/>
    <x v="317"/>
    <s v="CUST_4237"/>
    <n v="1878.75"/>
    <x v="8"/>
    <x v="3"/>
    <s v="Card"/>
    <s v="Software Vendor"/>
    <n v="1"/>
  </r>
  <r>
    <x v="7823"/>
    <x v="317"/>
    <s v="CUST_4933"/>
    <n v="1901.28"/>
    <x v="4"/>
    <x v="3"/>
    <s v="Direct Debit"/>
    <s v="Stationary World"/>
    <n v="1"/>
  </r>
  <r>
    <x v="7824"/>
    <x v="317"/>
    <s v="CUST_2124"/>
    <n v="762.74"/>
    <x v="8"/>
    <x v="3"/>
    <s v="Direct Debit"/>
    <s v="Tech Solutions Ltd"/>
    <n v="1"/>
  </r>
  <r>
    <x v="7825"/>
    <x v="317"/>
    <s v="CUST_5663"/>
    <n v="1015.82"/>
    <x v="4"/>
    <x v="0"/>
    <s v="Direct Debit"/>
    <s v="Marketing Agency Ltd"/>
    <n v="1"/>
  </r>
  <r>
    <x v="7826"/>
    <x v="317"/>
    <s v="CUST_9160"/>
    <n v="1043.4000000000001"/>
    <x v="10"/>
    <x v="2"/>
    <s v="Cash"/>
    <s v="Office Depot"/>
    <n v="1"/>
  </r>
  <r>
    <x v="7827"/>
    <x v="317"/>
    <s v="CUST_7099"/>
    <n v="54.79"/>
    <x v="1"/>
    <x v="3"/>
    <s v="Direct Debit"/>
    <s v="Advisory Partners"/>
    <n v="1"/>
  </r>
  <r>
    <x v="7828"/>
    <x v="317"/>
    <s v="CUST_4849"/>
    <n v="1236.23"/>
    <x v="6"/>
    <x v="0"/>
    <s v="Cash"/>
    <s v="Learning Academy"/>
    <n v="1"/>
  </r>
  <r>
    <x v="7829"/>
    <x v="317"/>
    <s v="CUST_8039"/>
    <n v="1016.03"/>
    <x v="2"/>
    <x v="1"/>
    <s v="Card"/>
    <s v="Maintenance Services"/>
    <n v="1"/>
  </r>
  <r>
    <x v="7830"/>
    <x v="318"/>
    <s v="CUST_6084"/>
    <n v="1590.45"/>
    <x v="1"/>
    <x v="0"/>
    <s v="Direct Debit"/>
    <s v="Legal Advisors"/>
    <n v="1"/>
  </r>
  <r>
    <x v="7831"/>
    <x v="318"/>
    <s v="CUST_4537"/>
    <n v="18548.16"/>
    <x v="6"/>
    <x v="2"/>
    <s v="Cash"/>
    <s v="Maintenance Services"/>
    <n v="1"/>
  </r>
  <r>
    <x v="7832"/>
    <x v="318"/>
    <s v="CUST_7823"/>
    <n v="1670.34"/>
    <x v="7"/>
    <x v="3"/>
    <s v="Cash"/>
    <s v="Cloud Services Inc"/>
    <n v="1"/>
  </r>
  <r>
    <x v="7833"/>
    <x v="318"/>
    <s v="CUST_4667"/>
    <n v="1292.99"/>
    <x v="2"/>
    <x v="2"/>
    <s v="Direct Debit"/>
    <s v="Industrial Supply Co"/>
    <n v="1"/>
  </r>
  <r>
    <x v="7834"/>
    <x v="318"/>
    <s v="CUST_2920"/>
    <n v="413.13"/>
    <x v="8"/>
    <x v="1"/>
    <s v="Cash"/>
    <s v="Power Supply Co"/>
    <n v="1"/>
  </r>
  <r>
    <x v="7835"/>
    <x v="318"/>
    <s v="CUST_1886"/>
    <n v="276.72000000000003"/>
    <x v="10"/>
    <x v="3"/>
    <s v="Transfer"/>
    <s v="Unknown Merchant"/>
    <n v="1"/>
  </r>
  <r>
    <x v="7836"/>
    <x v="318"/>
    <s v="CUST_7999"/>
    <n v="397.68"/>
    <x v="4"/>
    <x v="1"/>
    <s v="Card"/>
    <s v="Tech Solutions Ltd"/>
    <n v="1"/>
  </r>
  <r>
    <x v="7837"/>
    <x v="318"/>
    <s v="CUST_1996"/>
    <n v="516.95000000000005"/>
    <x v="3"/>
    <x v="3"/>
    <s v="Card"/>
    <s v="Tech Solutions Ltd"/>
    <n v="1"/>
  </r>
  <r>
    <x v="7838"/>
    <x v="318"/>
    <s v="CUST_9417"/>
    <n v="805.81"/>
    <x v="7"/>
    <x v="3"/>
    <s v="Transfer"/>
    <s v="Unknown Merchant"/>
    <n v="1"/>
  </r>
  <r>
    <x v="7839"/>
    <x v="318"/>
    <s v="CUST_3261"/>
    <n v="1080.04"/>
    <x v="5"/>
    <x v="1"/>
    <s v="Transfer"/>
    <s v="City Hotel"/>
    <n v="1"/>
  </r>
  <r>
    <x v="7840"/>
    <x v="318"/>
    <s v="CUST_2164"/>
    <n v="202"/>
    <x v="2"/>
    <x v="2"/>
    <s v="Direct Debit"/>
    <s v="Office Depot"/>
    <n v="1"/>
  </r>
  <r>
    <x v="7841"/>
    <x v="318"/>
    <s v="CUST_1686"/>
    <n v="869.22"/>
    <x v="3"/>
    <x v="1"/>
    <s v="Transfer"/>
    <s v="Tech Solutions Ltd"/>
    <n v="1"/>
  </r>
  <r>
    <x v="7842"/>
    <x v="318"/>
    <s v="CUST_3886"/>
    <n v="1645.66"/>
    <x v="0"/>
    <x v="1"/>
    <s v="Transfer"/>
    <s v="Power Supply Co"/>
    <n v="1"/>
  </r>
  <r>
    <x v="7843"/>
    <x v="318"/>
    <s v="CUST_1603"/>
    <n v="186.14"/>
    <x v="9"/>
    <x v="0"/>
    <s v="Transfer"/>
    <s v="Industrial Supply Co"/>
    <n v="1"/>
  </r>
  <r>
    <x v="7844"/>
    <x v="318"/>
    <s v="CUST_2663"/>
    <n v="1883.7"/>
    <x v="0"/>
    <x v="2"/>
    <s v="Cash"/>
    <s v="Unknown Merchant"/>
    <n v="1"/>
  </r>
  <r>
    <x v="7845"/>
    <x v="318"/>
    <s v="CUST_8205"/>
    <n v="804.41"/>
    <x v="4"/>
    <x v="2"/>
    <s v="Transfer"/>
    <s v="Tech Solutions Ltd"/>
    <n v="1"/>
  </r>
  <r>
    <x v="7846"/>
    <x v="318"/>
    <s v="CUST_6955"/>
    <n v="802.94"/>
    <x v="4"/>
    <x v="2"/>
    <s v="Card"/>
    <s v="Power Supply Co"/>
    <n v="1"/>
  </r>
  <r>
    <x v="7847"/>
    <x v="318"/>
    <s v="CUST_5916"/>
    <n v="1305.55"/>
    <x v="1"/>
    <x v="2"/>
    <s v="Cash"/>
    <s v="Legal Advisors"/>
    <n v="1"/>
  </r>
  <r>
    <x v="7848"/>
    <x v="318"/>
    <s v="CUST_2334"/>
    <n v="176.2"/>
    <x v="8"/>
    <x v="0"/>
    <s v="Transfer"/>
    <s v="Tech Solutions Ltd"/>
    <n v="1"/>
  </r>
  <r>
    <x v="7849"/>
    <x v="319"/>
    <s v="CUST_9164"/>
    <n v="1509.14"/>
    <x v="8"/>
    <x v="2"/>
    <s v="Cash"/>
    <s v="City Hotel"/>
    <n v="1"/>
  </r>
  <r>
    <x v="7850"/>
    <x v="319"/>
    <s v="CUST_8357"/>
    <n v="222.34"/>
    <x v="7"/>
    <x v="0"/>
    <s v="Cash"/>
    <s v="Legal Advisors"/>
    <n v="1"/>
  </r>
  <r>
    <x v="7851"/>
    <x v="319"/>
    <s v="CUST_8693"/>
    <n v="1948.26"/>
    <x v="1"/>
    <x v="3"/>
    <s v="Cash"/>
    <s v="Legal Advisors"/>
    <n v="1"/>
  </r>
  <r>
    <x v="7852"/>
    <x v="319"/>
    <s v="CUST_4762"/>
    <n v="1024.96"/>
    <x v="6"/>
    <x v="3"/>
    <s v="Cash"/>
    <s v="Unknown Merchant"/>
    <n v="1"/>
  </r>
  <r>
    <x v="7853"/>
    <x v="319"/>
    <s v="CUST_4291"/>
    <n v="1826.55"/>
    <x v="9"/>
    <x v="3"/>
    <s v="Cash"/>
    <s v="Software Vendor"/>
    <n v="1"/>
  </r>
  <r>
    <x v="7854"/>
    <x v="319"/>
    <s v="CUST_2638"/>
    <n v="1617.38"/>
    <x v="4"/>
    <x v="2"/>
    <s v="Transfer"/>
    <s v="Conference Center"/>
    <n v="1"/>
  </r>
  <r>
    <x v="7855"/>
    <x v="319"/>
    <s v="CUST_9033"/>
    <n v="1229.22"/>
    <x v="8"/>
    <x v="2"/>
    <s v="Transfer"/>
    <s v="Learning Academy"/>
    <n v="1"/>
  </r>
  <r>
    <x v="7856"/>
    <x v="319"/>
    <s v="CUST_9329"/>
    <n v="954.67"/>
    <x v="5"/>
    <x v="0"/>
    <s v="Card"/>
    <s v="Advisory Partners"/>
    <n v="1"/>
  </r>
  <r>
    <x v="7857"/>
    <x v="319"/>
    <s v="CUST_7519"/>
    <n v="916.56"/>
    <x v="7"/>
    <x v="1"/>
    <s v="Transfer"/>
    <s v="Unknown Merchant"/>
    <n v="1"/>
  </r>
  <r>
    <x v="7858"/>
    <x v="319"/>
    <s v="CUST_4828"/>
    <n v="403.01"/>
    <x v="2"/>
    <x v="1"/>
    <s v="Cash"/>
    <s v="City Hotel"/>
    <n v="1"/>
  </r>
  <r>
    <x v="7859"/>
    <x v="319"/>
    <s v="CUST_2124"/>
    <n v="1051.01"/>
    <x v="8"/>
    <x v="0"/>
    <s v="Direct Debit"/>
    <s v="Unknown Merchant"/>
    <n v="1"/>
  </r>
  <r>
    <x v="7860"/>
    <x v="319"/>
    <s v="CUST_3828"/>
    <n v="1927.23"/>
    <x v="4"/>
    <x v="3"/>
    <s v="Direct Debit"/>
    <s v="Industrial Supply Co"/>
    <n v="1"/>
  </r>
  <r>
    <x v="7861"/>
    <x v="319"/>
    <s v="CUST_3294"/>
    <n v="1725.23"/>
    <x v="6"/>
    <x v="0"/>
    <s v="Cash"/>
    <s v="Legal Advisors"/>
    <n v="1"/>
  </r>
  <r>
    <x v="7862"/>
    <x v="319"/>
    <s v="CUST_6197"/>
    <n v="92.22"/>
    <x v="8"/>
    <x v="1"/>
    <s v="Transfer"/>
    <s v="Learning Academy"/>
    <n v="1"/>
  </r>
  <r>
    <x v="7863"/>
    <x v="319"/>
    <s v="CUST_5270"/>
    <n v="1154.06"/>
    <x v="6"/>
    <x v="0"/>
    <s v="Direct Debit"/>
    <s v="Advisory Partners"/>
    <n v="1"/>
  </r>
  <r>
    <x v="7864"/>
    <x v="319"/>
    <s v="CUST_9052"/>
    <n v="1378.88"/>
    <x v="7"/>
    <x v="2"/>
    <s v="Cash"/>
    <s v="Maintenance Services"/>
    <n v="1"/>
  </r>
  <r>
    <x v="7865"/>
    <x v="319"/>
    <s v="CUST_3665"/>
    <n v="529.29999999999995"/>
    <x v="3"/>
    <x v="3"/>
    <s v="Card"/>
    <s v="City Hotel"/>
    <n v="1"/>
  </r>
  <r>
    <x v="7866"/>
    <x v="319"/>
    <s v="CUST_8398"/>
    <n v="1786.44"/>
    <x v="2"/>
    <x v="0"/>
    <s v="Card"/>
    <s v="Unknown Merchant"/>
    <n v="1"/>
  </r>
  <r>
    <x v="7867"/>
    <x v="319"/>
    <s v="CUST_8754"/>
    <n v="271.72000000000003"/>
    <x v="9"/>
    <x v="2"/>
    <s v="Cash"/>
    <s v="Office Depot"/>
    <n v="1"/>
  </r>
  <r>
    <x v="7868"/>
    <x v="319"/>
    <s v="CUST_4985"/>
    <n v="1129.96"/>
    <x v="4"/>
    <x v="2"/>
    <s v="Direct Debit"/>
    <s v="Learning Academy"/>
    <n v="1"/>
  </r>
  <r>
    <x v="7869"/>
    <x v="319"/>
    <s v="CUST_8309"/>
    <n v="376.71"/>
    <x v="10"/>
    <x v="1"/>
    <s v="Cash"/>
    <s v="Legal Advisors"/>
    <n v="1"/>
  </r>
  <r>
    <x v="7870"/>
    <x v="319"/>
    <s v="CUST_1634"/>
    <n v="1930.06"/>
    <x v="7"/>
    <x v="3"/>
    <s v="Direct Debit"/>
    <s v="Industrial Supply Co"/>
    <n v="1"/>
  </r>
  <r>
    <x v="7871"/>
    <x v="319"/>
    <s v="CUST_7278"/>
    <n v="1501.05"/>
    <x v="2"/>
    <x v="3"/>
    <s v="Direct Debit"/>
    <s v="Cloud Services Inc"/>
    <n v="1"/>
  </r>
  <r>
    <x v="7872"/>
    <x v="319"/>
    <s v="CUST_1784"/>
    <n v="1067.3"/>
    <x v="2"/>
    <x v="0"/>
    <s v="Transfer"/>
    <s v="Cloud Services Inc"/>
    <n v="1"/>
  </r>
  <r>
    <x v="7873"/>
    <x v="319"/>
    <s v="CUST_1730"/>
    <n v="1300.56"/>
    <x v="6"/>
    <x v="1"/>
    <s v="Cash"/>
    <s v="Office Depot"/>
    <n v="1"/>
  </r>
  <r>
    <x v="7874"/>
    <x v="16"/>
    <s v="CUST_9415"/>
    <n v="517.04"/>
    <x v="2"/>
    <x v="1"/>
    <s v="Cash"/>
    <s v="Maintenance Services"/>
    <n v="1"/>
  </r>
  <r>
    <x v="7875"/>
    <x v="16"/>
    <s v="CUST_6788"/>
    <n v="1843.76"/>
    <x v="5"/>
    <x v="3"/>
    <s v="Direct Debit"/>
    <s v="City Hotel"/>
    <n v="1"/>
  </r>
  <r>
    <x v="7876"/>
    <x v="16"/>
    <s v="CUST_7456"/>
    <n v="356.11"/>
    <x v="6"/>
    <x v="3"/>
    <s v="Cash"/>
    <s v="Legal Advisors"/>
    <n v="1"/>
  </r>
  <r>
    <x v="7877"/>
    <x v="16"/>
    <s v="CUST_5263"/>
    <n v="11376.54"/>
    <x v="10"/>
    <x v="1"/>
    <s v="Transfer"/>
    <s v="Legal Advisors"/>
    <n v="1"/>
  </r>
  <r>
    <x v="7878"/>
    <x v="16"/>
    <s v="CUST_7402"/>
    <n v="821.42"/>
    <x v="6"/>
    <x v="1"/>
    <s v="Direct Debit"/>
    <s v="Tech Solutions Ltd"/>
    <n v="1"/>
  </r>
  <r>
    <x v="7879"/>
    <x v="16"/>
    <s v="CUST_3946"/>
    <n v="650.33000000000004"/>
    <x v="7"/>
    <x v="1"/>
    <s v="Cash"/>
    <s v="Advisory Partners"/>
    <n v="1"/>
  </r>
  <r>
    <x v="7880"/>
    <x v="16"/>
    <s v="CUST_4730"/>
    <n v="570.29999999999995"/>
    <x v="4"/>
    <x v="2"/>
    <s v="Direct Debit"/>
    <s v="Learning Academy"/>
    <n v="1"/>
  </r>
  <r>
    <x v="7881"/>
    <x v="16"/>
    <s v="CUST_7046"/>
    <n v="1669.08"/>
    <x v="1"/>
    <x v="3"/>
    <s v="Transfer"/>
    <s v="Learning Academy"/>
    <n v="1"/>
  </r>
  <r>
    <x v="7882"/>
    <x v="16"/>
    <s v="CUST_6951"/>
    <n v="1378.2"/>
    <x v="5"/>
    <x v="0"/>
    <s v="Direct Debit"/>
    <s v="Tech Solutions Ltd"/>
    <n v="1"/>
  </r>
  <r>
    <x v="7883"/>
    <x v="16"/>
    <s v="CUST_5678"/>
    <n v="1693.72"/>
    <x v="2"/>
    <x v="1"/>
    <s v="Cash"/>
    <s v="Software Vendor"/>
    <n v="1"/>
  </r>
  <r>
    <x v="7884"/>
    <x v="16"/>
    <s v="CUST_3581"/>
    <n v="9497.0300000000007"/>
    <x v="0"/>
    <x v="0"/>
    <s v="Direct Debit"/>
    <s v="Cloud Services Inc"/>
    <n v="1"/>
  </r>
  <r>
    <x v="7885"/>
    <x v="16"/>
    <s v="CUST_1279"/>
    <n v="1188.53"/>
    <x v="3"/>
    <x v="1"/>
    <s v="Transfer"/>
    <s v="British Airways"/>
    <n v="1"/>
  </r>
  <r>
    <x v="7886"/>
    <x v="16"/>
    <s v="CUST_1739"/>
    <n v="681.69"/>
    <x v="6"/>
    <x v="1"/>
    <s v="Card"/>
    <s v="Unknown Merchant"/>
    <n v="1"/>
  </r>
  <r>
    <x v="7887"/>
    <x v="16"/>
    <s v="CUST_6495"/>
    <n v="920.05"/>
    <x v="9"/>
    <x v="2"/>
    <s v="Card"/>
    <s v="Maintenance Services"/>
    <n v="1"/>
  </r>
  <r>
    <x v="7888"/>
    <x v="16"/>
    <s v="CUST_1056"/>
    <n v="1790.99"/>
    <x v="7"/>
    <x v="2"/>
    <s v="Direct Debit"/>
    <s v="Tech Solutions Ltd"/>
    <n v="1"/>
  </r>
  <r>
    <x v="7889"/>
    <x v="16"/>
    <s v="CUST_8219"/>
    <n v="19437.87"/>
    <x v="2"/>
    <x v="3"/>
    <s v="Card"/>
    <s v="Learning Academy"/>
    <n v="1"/>
  </r>
  <r>
    <x v="7890"/>
    <x v="16"/>
    <s v="CUST_2909"/>
    <n v="1106.1099999999999"/>
    <x v="1"/>
    <x v="0"/>
    <s v="Cash"/>
    <s v="City Hotel"/>
    <n v="1"/>
  </r>
  <r>
    <x v="7891"/>
    <x v="16"/>
    <s v="CUST_7078"/>
    <n v="1464.9"/>
    <x v="9"/>
    <x v="1"/>
    <s v="Card"/>
    <s v="Industrial Supply Co"/>
    <n v="1"/>
  </r>
  <r>
    <x v="7892"/>
    <x v="320"/>
    <s v="CUST_2365"/>
    <n v="238.56"/>
    <x v="2"/>
    <x v="1"/>
    <s v="Cash"/>
    <s v="Industrial Supply Co"/>
    <n v="1"/>
  </r>
  <r>
    <x v="7893"/>
    <x v="320"/>
    <s v="CUST_7544"/>
    <n v="228.41"/>
    <x v="5"/>
    <x v="1"/>
    <s v="Cash"/>
    <s v="Marketing Agency Ltd"/>
    <n v="1"/>
  </r>
  <r>
    <x v="7894"/>
    <x v="320"/>
    <s v="CUST_7254"/>
    <n v="1876.58"/>
    <x v="10"/>
    <x v="3"/>
    <s v="Direct Debit"/>
    <s v="Industrial Supply Co"/>
    <n v="1"/>
  </r>
  <r>
    <x v="7895"/>
    <x v="320"/>
    <s v="CUST_4600"/>
    <n v="1210.01"/>
    <x v="3"/>
    <x v="3"/>
    <s v="Direct Debit"/>
    <s v="Power Supply Co"/>
    <n v="1"/>
  </r>
  <r>
    <x v="7896"/>
    <x v="320"/>
    <s v="CUST_2343"/>
    <n v="251.51"/>
    <x v="3"/>
    <x v="3"/>
    <s v="Cash"/>
    <s v="Learning Academy"/>
    <n v="1"/>
  </r>
  <r>
    <x v="7897"/>
    <x v="320"/>
    <s v="CUST_7381"/>
    <n v="330.45"/>
    <x v="3"/>
    <x v="0"/>
    <s v="Card"/>
    <s v="Industrial Supply Co"/>
    <n v="1"/>
  </r>
  <r>
    <x v="7898"/>
    <x v="320"/>
    <s v="CUST_1166"/>
    <n v="1288.1500000000001"/>
    <x v="3"/>
    <x v="0"/>
    <s v="Cash"/>
    <s v="Industrial Supply Co"/>
    <n v="1"/>
  </r>
  <r>
    <x v="7899"/>
    <x v="320"/>
    <s v="CUST_5384"/>
    <n v="673.25"/>
    <x v="0"/>
    <x v="0"/>
    <s v="Direct Debit"/>
    <s v="Learning Academy"/>
    <n v="1"/>
  </r>
  <r>
    <x v="7900"/>
    <x v="320"/>
    <s v="CUST_2032"/>
    <n v="615.49"/>
    <x v="1"/>
    <x v="1"/>
    <s v="Direct Debit"/>
    <s v="Software Vendor"/>
    <n v="1"/>
  </r>
  <r>
    <x v="7901"/>
    <x v="320"/>
    <s v="CUST_5011"/>
    <n v="349.21"/>
    <x v="8"/>
    <x v="2"/>
    <s v="Card"/>
    <s v="British Airways"/>
    <n v="1"/>
  </r>
  <r>
    <x v="7902"/>
    <x v="320"/>
    <s v="CUST_8505"/>
    <n v="1783.38"/>
    <x v="9"/>
    <x v="2"/>
    <s v="Direct Debit"/>
    <s v="Legal Advisors"/>
    <n v="1"/>
  </r>
  <r>
    <x v="7903"/>
    <x v="320"/>
    <s v="CUST_9569"/>
    <n v="324.52"/>
    <x v="8"/>
    <x v="2"/>
    <s v="Card"/>
    <s v="British Airways"/>
    <n v="1"/>
  </r>
  <r>
    <x v="7904"/>
    <x v="320"/>
    <s v="CUST_5428"/>
    <n v="1806.21"/>
    <x v="10"/>
    <x v="0"/>
    <s v="Transfer"/>
    <s v="Industrial Supply Co"/>
    <n v="1"/>
  </r>
  <r>
    <x v="7905"/>
    <x v="320"/>
    <s v="CUST_7658"/>
    <n v="1323.45"/>
    <x v="0"/>
    <x v="0"/>
    <s v="Card"/>
    <s v="City Hotel"/>
    <n v="1"/>
  </r>
  <r>
    <x v="7906"/>
    <x v="320"/>
    <s v="CUST_1885"/>
    <n v="1555.17"/>
    <x v="9"/>
    <x v="0"/>
    <s v="Cash"/>
    <s v="Conference Center"/>
    <n v="1"/>
  </r>
  <r>
    <x v="7907"/>
    <x v="320"/>
    <s v="CUST_1307"/>
    <n v="1676.32"/>
    <x v="9"/>
    <x v="3"/>
    <s v="Cash"/>
    <s v="Unknown Merchant"/>
    <n v="1"/>
  </r>
  <r>
    <x v="7908"/>
    <x v="320"/>
    <s v="CUST_4133"/>
    <n v="1870.31"/>
    <x v="5"/>
    <x v="1"/>
    <s v="Direct Debit"/>
    <s v="Advisory Partners"/>
    <n v="1"/>
  </r>
  <r>
    <x v="7909"/>
    <x v="320"/>
    <s v="CUST_8928"/>
    <n v="1430.64"/>
    <x v="4"/>
    <x v="1"/>
    <s v="Transfer"/>
    <s v="Office Depot"/>
    <n v="1"/>
  </r>
  <r>
    <x v="7910"/>
    <x v="320"/>
    <s v="CUST_1762"/>
    <n v="1565.37"/>
    <x v="2"/>
    <x v="0"/>
    <s v="Direct Debit"/>
    <s v="City Hotel"/>
    <n v="1"/>
  </r>
  <r>
    <x v="7911"/>
    <x v="22"/>
    <s v="CUST_1359"/>
    <n v="1618.86"/>
    <x v="9"/>
    <x v="2"/>
    <s v="Direct Debit"/>
    <s v="Conference Center"/>
    <n v="1"/>
  </r>
  <r>
    <x v="7912"/>
    <x v="22"/>
    <s v="CUST_7976"/>
    <n v="1545.98"/>
    <x v="7"/>
    <x v="2"/>
    <s v="Card"/>
    <s v="Legal Advisors"/>
    <n v="1"/>
  </r>
  <r>
    <x v="7913"/>
    <x v="22"/>
    <s v="CUST_3775"/>
    <n v="1091.53"/>
    <x v="0"/>
    <x v="2"/>
    <s v="Card"/>
    <s v="British Airways"/>
    <n v="1"/>
  </r>
  <r>
    <x v="7914"/>
    <x v="22"/>
    <s v="CUST_7411"/>
    <n v="476.63"/>
    <x v="1"/>
    <x v="1"/>
    <s v="Direct Debit"/>
    <s v="Advisory Partners"/>
    <n v="1"/>
  </r>
  <r>
    <x v="7915"/>
    <x v="22"/>
    <s v="CUST_1171"/>
    <n v="9641.3799999999992"/>
    <x v="0"/>
    <x v="2"/>
    <s v="Cash"/>
    <s v="Conference Center"/>
    <n v="1"/>
  </r>
  <r>
    <x v="7916"/>
    <x v="22"/>
    <s v="CUST_7663"/>
    <n v="1261.02"/>
    <x v="2"/>
    <x v="1"/>
    <s v="Cash"/>
    <s v="Unknown Merchant"/>
    <n v="1"/>
  </r>
  <r>
    <x v="7917"/>
    <x v="22"/>
    <s v="CUST_9082"/>
    <n v="1445.97"/>
    <x v="2"/>
    <x v="2"/>
    <s v="Card"/>
    <s v="Unknown Merchant"/>
    <n v="1"/>
  </r>
  <r>
    <x v="7918"/>
    <x v="22"/>
    <s v="CUST_6728"/>
    <n v="1008.07"/>
    <x v="8"/>
    <x v="0"/>
    <s v="Cash"/>
    <s v="British Airways"/>
    <n v="1"/>
  </r>
  <r>
    <x v="7919"/>
    <x v="22"/>
    <s v="CUST_4737"/>
    <n v="930.69"/>
    <x v="7"/>
    <x v="2"/>
    <s v="Cash"/>
    <s v="Tech Solutions Ltd"/>
    <n v="1"/>
  </r>
  <r>
    <x v="7920"/>
    <x v="22"/>
    <s v="CUST_8957"/>
    <n v="165.24"/>
    <x v="8"/>
    <x v="3"/>
    <s v="Card"/>
    <s v="City Hotel"/>
    <n v="1"/>
  </r>
  <r>
    <x v="7921"/>
    <x v="22"/>
    <s v="CUST_6959"/>
    <n v="1086.58"/>
    <x v="10"/>
    <x v="2"/>
    <s v="Cash"/>
    <s v="Software Vendor"/>
    <n v="1"/>
  </r>
  <r>
    <x v="7922"/>
    <x v="22"/>
    <s v="CUST_6560"/>
    <n v="647.78"/>
    <x v="4"/>
    <x v="3"/>
    <s v="Card"/>
    <s v="City Hotel"/>
    <n v="1"/>
  </r>
  <r>
    <x v="7923"/>
    <x v="22"/>
    <s v="CUST_5803"/>
    <n v="811.58"/>
    <x v="0"/>
    <x v="3"/>
    <s v="Transfer"/>
    <s v="British Airways"/>
    <n v="1"/>
  </r>
  <r>
    <x v="7924"/>
    <x v="22"/>
    <s v="CUST_6968"/>
    <n v="1358.49"/>
    <x v="8"/>
    <x v="3"/>
    <s v="Cash"/>
    <s v="Power Supply Co"/>
    <n v="1"/>
  </r>
  <r>
    <x v="7925"/>
    <x v="22"/>
    <s v="CUST_3233"/>
    <n v="1479.06"/>
    <x v="8"/>
    <x v="3"/>
    <s v="Transfer"/>
    <s v="Software Vendor"/>
    <n v="1"/>
  </r>
  <r>
    <x v="7926"/>
    <x v="22"/>
    <s v="CUST_3102"/>
    <n v="93.08"/>
    <x v="1"/>
    <x v="2"/>
    <s v="Transfer"/>
    <s v="Learning Academy"/>
    <n v="1"/>
  </r>
  <r>
    <x v="7927"/>
    <x v="22"/>
    <s v="CUST_4407"/>
    <n v="1578.74"/>
    <x v="0"/>
    <x v="1"/>
    <s v="Cash"/>
    <s v="Stationary World"/>
    <n v="1"/>
  </r>
  <r>
    <x v="7928"/>
    <x v="22"/>
    <s v="CUST_8073"/>
    <n v="1204.29"/>
    <x v="8"/>
    <x v="1"/>
    <s v="Transfer"/>
    <s v="Software Vendor"/>
    <n v="1"/>
  </r>
  <r>
    <x v="7929"/>
    <x v="22"/>
    <s v="CUST_6340"/>
    <n v="1288.07"/>
    <x v="3"/>
    <x v="1"/>
    <s v="Transfer"/>
    <s v="Power Supply Co"/>
    <n v="1"/>
  </r>
  <r>
    <x v="7930"/>
    <x v="22"/>
    <s v="CUST_4535"/>
    <n v="68.19"/>
    <x v="7"/>
    <x v="1"/>
    <s v="Transfer"/>
    <s v="Unknown Merchant"/>
    <n v="1"/>
  </r>
  <r>
    <x v="7931"/>
    <x v="22"/>
    <s v="CUST_9814"/>
    <n v="1366.64"/>
    <x v="3"/>
    <x v="0"/>
    <s v="Card"/>
    <s v="Unknown Merchant"/>
    <n v="1"/>
  </r>
  <r>
    <x v="7932"/>
    <x v="25"/>
    <s v="CUST_1466"/>
    <n v="1208.79"/>
    <x v="10"/>
    <x v="0"/>
    <s v="Card"/>
    <s v="Unknown Merchant"/>
    <n v="1"/>
  </r>
  <r>
    <x v="7933"/>
    <x v="25"/>
    <s v="CUST_7694"/>
    <n v="398.91"/>
    <x v="1"/>
    <x v="0"/>
    <s v="Direct Debit"/>
    <s v="Tech Solutions Ltd"/>
    <n v="1"/>
  </r>
  <r>
    <x v="7934"/>
    <x v="25"/>
    <s v="CUST_5968"/>
    <n v="61.5"/>
    <x v="6"/>
    <x v="1"/>
    <s v="Direct Debit"/>
    <s v="Cloud Services Inc"/>
    <n v="1"/>
  </r>
  <r>
    <x v="7935"/>
    <x v="25"/>
    <s v="CUST_7316"/>
    <n v="543.02"/>
    <x v="9"/>
    <x v="1"/>
    <s v="Cash"/>
    <s v="Unknown Merchant"/>
    <n v="1"/>
  </r>
  <r>
    <x v="7936"/>
    <x v="25"/>
    <s v="CUST_9533"/>
    <n v="1010.12"/>
    <x v="9"/>
    <x v="0"/>
    <s v="Card"/>
    <s v="Cloud Services Inc"/>
    <n v="1"/>
  </r>
  <r>
    <x v="7937"/>
    <x v="25"/>
    <s v="CUST_8083"/>
    <n v="1152.7"/>
    <x v="10"/>
    <x v="0"/>
    <s v="Transfer"/>
    <s v="Office Depot"/>
    <n v="1"/>
  </r>
  <r>
    <x v="7938"/>
    <x v="25"/>
    <s v="CUST_6626"/>
    <n v="836.69"/>
    <x v="7"/>
    <x v="2"/>
    <s v="Cash"/>
    <s v="Maintenance Services"/>
    <n v="1"/>
  </r>
  <r>
    <x v="7939"/>
    <x v="25"/>
    <s v="CUST_4072"/>
    <n v="1678.69"/>
    <x v="5"/>
    <x v="1"/>
    <s v="Card"/>
    <s v="Marketing Agency Ltd"/>
    <n v="1"/>
  </r>
  <r>
    <x v="7940"/>
    <x v="25"/>
    <s v="CUST_4179"/>
    <n v="1723.98"/>
    <x v="4"/>
    <x v="2"/>
    <s v="Transfer"/>
    <s v="Marketing Agency Ltd"/>
    <n v="1"/>
  </r>
  <r>
    <x v="7941"/>
    <x v="25"/>
    <s v="CUST_5875"/>
    <n v="5858.4"/>
    <x v="8"/>
    <x v="0"/>
    <s v="Transfer"/>
    <s v="Software Vendor"/>
    <n v="1"/>
  </r>
  <r>
    <x v="7942"/>
    <x v="25"/>
    <s v="CUST_9535"/>
    <n v="1605.74"/>
    <x v="8"/>
    <x v="0"/>
    <s v="Transfer"/>
    <s v="Tech Solutions Ltd"/>
    <n v="1"/>
  </r>
  <r>
    <x v="7943"/>
    <x v="25"/>
    <s v="CUST_9174"/>
    <n v="1875.37"/>
    <x v="6"/>
    <x v="2"/>
    <s v="Transfer"/>
    <s v="Software Vendor"/>
    <n v="1"/>
  </r>
  <r>
    <x v="7944"/>
    <x v="25"/>
    <s v="CUST_7999"/>
    <n v="817.35"/>
    <x v="1"/>
    <x v="1"/>
    <s v="Direct Debit"/>
    <s v="Conference Center"/>
    <n v="1"/>
  </r>
  <r>
    <x v="7945"/>
    <x v="25"/>
    <s v="CUST_7547"/>
    <n v="1938.62"/>
    <x v="9"/>
    <x v="2"/>
    <s v="Transfer"/>
    <s v="British Airways"/>
    <n v="1"/>
  </r>
  <r>
    <x v="7946"/>
    <x v="25"/>
    <s v="CUST_3101"/>
    <n v="516.27"/>
    <x v="2"/>
    <x v="0"/>
    <s v="Cash"/>
    <s v="Learning Academy"/>
    <n v="1"/>
  </r>
  <r>
    <x v="7947"/>
    <x v="25"/>
    <s v="CUST_4516"/>
    <n v="376.69"/>
    <x v="6"/>
    <x v="0"/>
    <s v="Transfer"/>
    <s v="Advisory Partners"/>
    <n v="1"/>
  </r>
  <r>
    <x v="7948"/>
    <x v="25"/>
    <s v="CUST_1053"/>
    <n v="12048.09"/>
    <x v="8"/>
    <x v="0"/>
    <s v="Transfer"/>
    <s v="Power Supply Co"/>
    <n v="1"/>
  </r>
  <r>
    <x v="7949"/>
    <x v="25"/>
    <s v="CUST_1297"/>
    <n v="1864.91"/>
    <x v="7"/>
    <x v="3"/>
    <s v="Transfer"/>
    <s v="Tech Solutions Ltd"/>
    <n v="1"/>
  </r>
  <r>
    <x v="7950"/>
    <x v="25"/>
    <s v="CUST_5563"/>
    <n v="1464.28"/>
    <x v="6"/>
    <x v="1"/>
    <s v="Card"/>
    <s v="Learning Academy"/>
    <n v="1"/>
  </r>
  <r>
    <x v="7951"/>
    <x v="25"/>
    <s v="CUST_7915"/>
    <n v="766.22"/>
    <x v="10"/>
    <x v="2"/>
    <s v="Transfer"/>
    <s v="Software Vendor"/>
    <n v="1"/>
  </r>
  <r>
    <x v="7952"/>
    <x v="25"/>
    <s v="CUST_3722"/>
    <n v="880.94"/>
    <x v="10"/>
    <x v="0"/>
    <s v="Transfer"/>
    <s v="Conference Center"/>
    <n v="1"/>
  </r>
  <r>
    <x v="7953"/>
    <x v="25"/>
    <s v="CUST_2946"/>
    <n v="5637.04"/>
    <x v="0"/>
    <x v="0"/>
    <s v="Direct Debit"/>
    <s v="Learning Academy"/>
    <n v="1"/>
  </r>
  <r>
    <x v="7954"/>
    <x v="25"/>
    <s v="CUST_9127"/>
    <n v="589.92999999999995"/>
    <x v="2"/>
    <x v="1"/>
    <s v="Cash"/>
    <s v="Stationary World"/>
    <n v="1"/>
  </r>
  <r>
    <x v="7955"/>
    <x v="25"/>
    <s v="CUST_7854"/>
    <n v="883.24"/>
    <x v="1"/>
    <x v="1"/>
    <s v="Card"/>
    <s v="Tech Solutions Ltd"/>
    <n v="1"/>
  </r>
  <r>
    <x v="7956"/>
    <x v="25"/>
    <s v="CUST_8980"/>
    <n v="699.32"/>
    <x v="10"/>
    <x v="3"/>
    <s v="Cash"/>
    <s v="Power Supply Co"/>
    <n v="1"/>
  </r>
  <r>
    <x v="7957"/>
    <x v="25"/>
    <s v="CUST_5710"/>
    <n v="1783.96"/>
    <x v="5"/>
    <x v="0"/>
    <s v="Cash"/>
    <s v="Cloud Services Inc"/>
    <n v="1"/>
  </r>
  <r>
    <x v="7958"/>
    <x v="25"/>
    <s v="CUST_1619"/>
    <n v="1637.59"/>
    <x v="10"/>
    <x v="2"/>
    <s v="Cash"/>
    <s v="Cloud Services Inc"/>
    <n v="1"/>
  </r>
  <r>
    <x v="7959"/>
    <x v="321"/>
    <s v="CUST_8069"/>
    <n v="1870.93"/>
    <x v="0"/>
    <x v="1"/>
    <s v="Card"/>
    <s v="City Hotel"/>
    <n v="1"/>
  </r>
  <r>
    <x v="7960"/>
    <x v="321"/>
    <s v="CUST_2286"/>
    <n v="1866.63"/>
    <x v="8"/>
    <x v="0"/>
    <s v="Card"/>
    <s v="City Hotel"/>
    <n v="1"/>
  </r>
  <r>
    <x v="7961"/>
    <x v="321"/>
    <s v="CUST_5276"/>
    <n v="1371.96"/>
    <x v="5"/>
    <x v="3"/>
    <s v="Transfer"/>
    <s v="Conference Center"/>
    <n v="1"/>
  </r>
  <r>
    <x v="7962"/>
    <x v="321"/>
    <s v="CUST_5082"/>
    <n v="1146.83"/>
    <x v="8"/>
    <x v="0"/>
    <s v="Transfer"/>
    <s v="Cloud Services Inc"/>
    <n v="1"/>
  </r>
  <r>
    <x v="7963"/>
    <x v="321"/>
    <s v="CUST_8032"/>
    <n v="104.88"/>
    <x v="2"/>
    <x v="0"/>
    <s v="Direct Debit"/>
    <s v="Office Depot"/>
    <n v="1"/>
  </r>
  <r>
    <x v="7964"/>
    <x v="321"/>
    <s v="CUST_8837"/>
    <n v="370.5"/>
    <x v="6"/>
    <x v="2"/>
    <s v="Transfer"/>
    <s v="Software Vendor"/>
    <n v="1"/>
  </r>
  <r>
    <x v="7965"/>
    <x v="321"/>
    <s v="CUST_5539"/>
    <n v="1087.3900000000001"/>
    <x v="1"/>
    <x v="0"/>
    <s v="Transfer"/>
    <s v="Conference Center"/>
    <n v="1"/>
  </r>
  <r>
    <x v="7966"/>
    <x v="321"/>
    <s v="CUST_6810"/>
    <n v="19215.43"/>
    <x v="6"/>
    <x v="3"/>
    <s v="Transfer"/>
    <s v="City Hotel"/>
    <n v="1"/>
  </r>
  <r>
    <x v="7967"/>
    <x v="321"/>
    <s v="CUST_9881"/>
    <n v="810.72"/>
    <x v="7"/>
    <x v="2"/>
    <s v="Card"/>
    <s v="Legal Advisors"/>
    <n v="1"/>
  </r>
  <r>
    <x v="7968"/>
    <x v="321"/>
    <s v="CUST_9959"/>
    <n v="1461.87"/>
    <x v="2"/>
    <x v="2"/>
    <s v="Cash"/>
    <s v="Marketing Agency Ltd"/>
    <n v="1"/>
  </r>
  <r>
    <x v="7969"/>
    <x v="321"/>
    <s v="CUST_3233"/>
    <n v="972.52"/>
    <x v="5"/>
    <x v="1"/>
    <s v="Direct Debit"/>
    <s v="Advisory Partners"/>
    <n v="1"/>
  </r>
  <r>
    <x v="7970"/>
    <x v="321"/>
    <s v="CUST_6285"/>
    <n v="1042.8"/>
    <x v="3"/>
    <x v="0"/>
    <s v="Direct Debit"/>
    <s v="Conference Center"/>
    <n v="1"/>
  </r>
  <r>
    <x v="7971"/>
    <x v="321"/>
    <s v="CUST_4052"/>
    <n v="810.8"/>
    <x v="2"/>
    <x v="1"/>
    <s v="Card"/>
    <s v="Software Vendor"/>
    <n v="1"/>
  </r>
  <r>
    <x v="7972"/>
    <x v="321"/>
    <s v="CUST_8785"/>
    <n v="1405.28"/>
    <x v="8"/>
    <x v="3"/>
    <s v="Card"/>
    <s v="British Airways"/>
    <n v="1"/>
  </r>
  <r>
    <x v="7973"/>
    <x v="321"/>
    <s v="CUST_4858"/>
    <n v="103.34"/>
    <x v="2"/>
    <x v="2"/>
    <s v="Card"/>
    <s v="City Hotel"/>
    <n v="1"/>
  </r>
  <r>
    <x v="7974"/>
    <x v="321"/>
    <s v="CUST_3383"/>
    <n v="1830.45"/>
    <x v="3"/>
    <x v="3"/>
    <s v="Card"/>
    <s v="Cloud Services Inc"/>
    <n v="1"/>
  </r>
  <r>
    <x v="7975"/>
    <x v="322"/>
    <s v="CUST_8858"/>
    <n v="1016.55"/>
    <x v="6"/>
    <x v="1"/>
    <s v="Transfer"/>
    <s v="Marketing Agency Ltd"/>
    <n v="1"/>
  </r>
  <r>
    <x v="7976"/>
    <x v="322"/>
    <s v="CUST_4627"/>
    <n v="1836.29"/>
    <x v="10"/>
    <x v="2"/>
    <s v="Cash"/>
    <s v="Unknown Merchant"/>
    <n v="1"/>
  </r>
  <r>
    <x v="7977"/>
    <x v="322"/>
    <s v="CUST_5555"/>
    <n v="19735.41"/>
    <x v="2"/>
    <x v="1"/>
    <s v="Transfer"/>
    <s v="Cloud Services Inc"/>
    <n v="1"/>
  </r>
  <r>
    <x v="7978"/>
    <x v="322"/>
    <s v="CUST_5777"/>
    <n v="68.61"/>
    <x v="5"/>
    <x v="1"/>
    <s v="Cash"/>
    <s v="Learning Academy"/>
    <n v="1"/>
  </r>
  <r>
    <x v="7979"/>
    <x v="322"/>
    <s v="CUST_7024"/>
    <n v="311.05"/>
    <x v="6"/>
    <x v="1"/>
    <s v="Card"/>
    <s v="Industrial Supply Co"/>
    <n v="1"/>
  </r>
  <r>
    <x v="7980"/>
    <x v="322"/>
    <s v="CUST_9363"/>
    <n v="271.63"/>
    <x v="7"/>
    <x v="1"/>
    <s v="Direct Debit"/>
    <s v="Marketing Agency Ltd"/>
    <n v="1"/>
  </r>
  <r>
    <x v="7981"/>
    <x v="322"/>
    <s v="CUST_5558"/>
    <n v="1083.79"/>
    <x v="10"/>
    <x v="2"/>
    <s v="Direct Debit"/>
    <s v="Office Depot"/>
    <n v="1"/>
  </r>
  <r>
    <x v="7982"/>
    <x v="322"/>
    <s v="CUST_8264"/>
    <n v="87.93"/>
    <x v="1"/>
    <x v="3"/>
    <s v="Transfer"/>
    <s v="Conference Center"/>
    <n v="1"/>
  </r>
  <r>
    <x v="7983"/>
    <x v="322"/>
    <s v="CUST_9787"/>
    <n v="10773.71"/>
    <x v="3"/>
    <x v="2"/>
    <s v="Direct Debit"/>
    <s v="Legal Advisors"/>
    <n v="1"/>
  </r>
  <r>
    <x v="7984"/>
    <x v="322"/>
    <s v="CUST_6755"/>
    <n v="445.79"/>
    <x v="1"/>
    <x v="0"/>
    <s v="Direct Debit"/>
    <s v="Maintenance Services"/>
    <n v="1"/>
  </r>
  <r>
    <x v="7985"/>
    <x v="322"/>
    <s v="CUST_3259"/>
    <n v="1163.98"/>
    <x v="9"/>
    <x v="3"/>
    <s v="Cash"/>
    <s v="Conference Center"/>
    <n v="1"/>
  </r>
  <r>
    <x v="7986"/>
    <x v="322"/>
    <s v="CUST_1052"/>
    <n v="1236.4000000000001"/>
    <x v="0"/>
    <x v="2"/>
    <s v="Transfer"/>
    <s v="British Airways"/>
    <n v="1"/>
  </r>
  <r>
    <x v="7987"/>
    <x v="322"/>
    <s v="CUST_2001"/>
    <n v="764.3"/>
    <x v="2"/>
    <x v="1"/>
    <s v="Transfer"/>
    <s v="Maintenance Services"/>
    <n v="1"/>
  </r>
  <r>
    <x v="7988"/>
    <x v="322"/>
    <s v="CUST_8381"/>
    <n v="1048.3900000000001"/>
    <x v="6"/>
    <x v="3"/>
    <s v="Cash"/>
    <s v="Learning Academy"/>
    <n v="1"/>
  </r>
  <r>
    <x v="7989"/>
    <x v="322"/>
    <s v="CUST_9622"/>
    <n v="650.75"/>
    <x v="6"/>
    <x v="3"/>
    <s v="Card"/>
    <s v="Legal Advisors"/>
    <n v="1"/>
  </r>
  <r>
    <x v="7990"/>
    <x v="322"/>
    <s v="CUST_7250"/>
    <n v="924.06"/>
    <x v="6"/>
    <x v="3"/>
    <s v="Transfer"/>
    <s v="British Airways"/>
    <n v="1"/>
  </r>
  <r>
    <x v="7991"/>
    <x v="322"/>
    <s v="CUST_5582"/>
    <n v="158.49"/>
    <x v="7"/>
    <x v="3"/>
    <s v="Card"/>
    <s v="Unknown Merchant"/>
    <n v="1"/>
  </r>
  <r>
    <x v="7992"/>
    <x v="322"/>
    <s v="CUST_4149"/>
    <n v="1087.28"/>
    <x v="6"/>
    <x v="2"/>
    <s v="Cash"/>
    <s v="Conference Center"/>
    <n v="1"/>
  </r>
  <r>
    <x v="7993"/>
    <x v="322"/>
    <s v="CUST_9501"/>
    <n v="724.81"/>
    <x v="1"/>
    <x v="2"/>
    <s v="Card"/>
    <s v="Marketing Agency Ltd"/>
    <n v="1"/>
  </r>
  <r>
    <x v="7994"/>
    <x v="322"/>
    <s v="CUST_3024"/>
    <n v="126.66"/>
    <x v="4"/>
    <x v="1"/>
    <s v="Transfer"/>
    <s v="Tech Solutions Ltd"/>
    <n v="1"/>
  </r>
  <r>
    <x v="7995"/>
    <x v="322"/>
    <s v="CUST_5195"/>
    <n v="1913.89"/>
    <x v="8"/>
    <x v="1"/>
    <s v="Card"/>
    <s v="Maintenance Services"/>
    <n v="1"/>
  </r>
  <r>
    <x v="7996"/>
    <x v="322"/>
    <s v="CUST_7862"/>
    <n v="1863.87"/>
    <x v="10"/>
    <x v="2"/>
    <s v="Transfer"/>
    <s v="Office Depot"/>
    <n v="1"/>
  </r>
  <r>
    <x v="7997"/>
    <x v="322"/>
    <s v="CUST_2561"/>
    <n v="1506.02"/>
    <x v="5"/>
    <x v="2"/>
    <s v="Direct Debit"/>
    <s v="Office Depot"/>
    <n v="1"/>
  </r>
  <r>
    <x v="7998"/>
    <x v="322"/>
    <s v="CUST_9222"/>
    <n v="110.26"/>
    <x v="3"/>
    <x v="2"/>
    <s v="Cash"/>
    <s v="Unknown Merchant"/>
    <n v="1"/>
  </r>
  <r>
    <x v="7999"/>
    <x v="322"/>
    <s v="CUST_3327"/>
    <n v="1443.19"/>
    <x v="2"/>
    <x v="0"/>
    <s v="Direct Debit"/>
    <s v="Unknown Merchant"/>
    <n v="1"/>
  </r>
  <r>
    <x v="8000"/>
    <x v="322"/>
    <s v="CUST_5277"/>
    <n v="625.53"/>
    <x v="10"/>
    <x v="2"/>
    <s v="Card"/>
    <s v="Software Vendor"/>
    <n v="1"/>
  </r>
  <r>
    <x v="8001"/>
    <x v="322"/>
    <s v="CUST_8880"/>
    <n v="1321.42"/>
    <x v="5"/>
    <x v="3"/>
    <s v="Cash"/>
    <s v="Legal Advisors"/>
    <n v="1"/>
  </r>
  <r>
    <x v="8002"/>
    <x v="322"/>
    <s v="CUST_2831"/>
    <n v="1634.95"/>
    <x v="8"/>
    <x v="0"/>
    <s v="Direct Debit"/>
    <s v="Power Supply Co"/>
    <n v="1"/>
  </r>
  <r>
    <x v="8003"/>
    <x v="322"/>
    <s v="CUST_8042"/>
    <n v="1099.33"/>
    <x v="10"/>
    <x v="2"/>
    <s v="Direct Debit"/>
    <s v="Software Vendor"/>
    <n v="1"/>
  </r>
  <r>
    <x v="8004"/>
    <x v="322"/>
    <s v="CUST_8272"/>
    <n v="1621.08"/>
    <x v="9"/>
    <x v="3"/>
    <s v="Direct Debit"/>
    <s v="Cloud Services Inc"/>
    <n v="1"/>
  </r>
  <r>
    <x v="8005"/>
    <x v="323"/>
    <s v="CUST_5014"/>
    <n v="1472.22"/>
    <x v="7"/>
    <x v="2"/>
    <s v="Transfer"/>
    <s v="Industrial Supply Co"/>
    <n v="1"/>
  </r>
  <r>
    <x v="8006"/>
    <x v="323"/>
    <s v="CUST_7362"/>
    <n v="137.54"/>
    <x v="5"/>
    <x v="2"/>
    <s v="Direct Debit"/>
    <s v="Learning Academy"/>
    <n v="1"/>
  </r>
  <r>
    <x v="8007"/>
    <x v="323"/>
    <s v="CUST_4735"/>
    <n v="1258.44"/>
    <x v="5"/>
    <x v="2"/>
    <s v="Card"/>
    <s v="Stationary World"/>
    <n v="1"/>
  </r>
  <r>
    <x v="8008"/>
    <x v="323"/>
    <s v="CUST_1517"/>
    <n v="262.10000000000002"/>
    <x v="6"/>
    <x v="2"/>
    <s v="Card"/>
    <s v="Cloud Services Inc"/>
    <n v="1"/>
  </r>
  <r>
    <x v="8009"/>
    <x v="323"/>
    <s v="CUST_1269"/>
    <n v="1645.06"/>
    <x v="8"/>
    <x v="2"/>
    <s v="Card"/>
    <s v="Advisory Partners"/>
    <n v="1"/>
  </r>
  <r>
    <x v="8010"/>
    <x v="323"/>
    <s v="CUST_7416"/>
    <n v="1611.88"/>
    <x v="2"/>
    <x v="3"/>
    <s v="Cash"/>
    <s v="Legal Advisors"/>
    <n v="1"/>
  </r>
  <r>
    <x v="8011"/>
    <x v="323"/>
    <s v="CUST_2003"/>
    <n v="1519.01"/>
    <x v="7"/>
    <x v="0"/>
    <s v="Direct Debit"/>
    <s v="City Hotel"/>
    <n v="1"/>
  </r>
  <r>
    <x v="8012"/>
    <x v="323"/>
    <s v="CUST_1044"/>
    <n v="214.83"/>
    <x v="2"/>
    <x v="0"/>
    <s v="Direct Debit"/>
    <s v="Advisory Partners"/>
    <n v="1"/>
  </r>
  <r>
    <x v="8013"/>
    <x v="323"/>
    <s v="CUST_7719"/>
    <n v="1378.02"/>
    <x v="0"/>
    <x v="2"/>
    <s v="Direct Debit"/>
    <s v="Legal Advisors"/>
    <n v="1"/>
  </r>
  <r>
    <x v="8014"/>
    <x v="323"/>
    <s v="CUST_5200"/>
    <n v="58.94"/>
    <x v="5"/>
    <x v="0"/>
    <s v="Cash"/>
    <s v="Cloud Services Inc"/>
    <n v="1"/>
  </r>
  <r>
    <x v="8015"/>
    <x v="323"/>
    <s v="CUST_8187"/>
    <n v="1132.3"/>
    <x v="6"/>
    <x v="2"/>
    <s v="Transfer"/>
    <s v="Industrial Supply Co"/>
    <n v="1"/>
  </r>
  <r>
    <x v="8016"/>
    <x v="323"/>
    <s v="CUST_2245"/>
    <n v="1631.22"/>
    <x v="9"/>
    <x v="0"/>
    <s v="Cash"/>
    <s v="Marketing Agency Ltd"/>
    <n v="1"/>
  </r>
  <r>
    <x v="8017"/>
    <x v="323"/>
    <s v="CUST_4413"/>
    <n v="1153.1300000000001"/>
    <x v="8"/>
    <x v="1"/>
    <s v="Transfer"/>
    <s v="Learning Academy"/>
    <n v="1"/>
  </r>
  <r>
    <x v="8018"/>
    <x v="323"/>
    <s v="CUST_8370"/>
    <n v="808"/>
    <x v="9"/>
    <x v="3"/>
    <s v="Cash"/>
    <s v="Industrial Supply Co"/>
    <n v="1"/>
  </r>
  <r>
    <x v="8019"/>
    <x v="323"/>
    <s v="CUST_6041"/>
    <n v="1063.06"/>
    <x v="2"/>
    <x v="1"/>
    <s v="Transfer"/>
    <s v="Industrial Supply Co"/>
    <n v="1"/>
  </r>
  <r>
    <x v="8020"/>
    <x v="323"/>
    <s v="CUST_8678"/>
    <n v="444.72"/>
    <x v="5"/>
    <x v="2"/>
    <s v="Card"/>
    <s v="Unknown Merchant"/>
    <n v="1"/>
  </r>
  <r>
    <x v="8021"/>
    <x v="323"/>
    <s v="CUST_4430"/>
    <n v="904.76"/>
    <x v="3"/>
    <x v="2"/>
    <s v="Card"/>
    <s v="Stationary World"/>
    <n v="1"/>
  </r>
  <r>
    <x v="8022"/>
    <x v="323"/>
    <s v="CUST_5187"/>
    <n v="172.69"/>
    <x v="8"/>
    <x v="2"/>
    <s v="Direct Debit"/>
    <s v="Software Vendor"/>
    <n v="1"/>
  </r>
  <r>
    <x v="8023"/>
    <x v="323"/>
    <s v="CUST_7386"/>
    <n v="72.06"/>
    <x v="5"/>
    <x v="2"/>
    <s v="Card"/>
    <s v="Stationary World"/>
    <n v="1"/>
  </r>
  <r>
    <x v="8024"/>
    <x v="323"/>
    <s v="CUST_8783"/>
    <n v="986.48"/>
    <x v="9"/>
    <x v="0"/>
    <s v="Direct Debit"/>
    <s v="Power Supply Co"/>
    <n v="1"/>
  </r>
  <r>
    <x v="8025"/>
    <x v="324"/>
    <s v="CUST_5199"/>
    <n v="1071.31"/>
    <x v="9"/>
    <x v="1"/>
    <s v="Card"/>
    <s v="Conference Center"/>
    <n v="1"/>
  </r>
  <r>
    <x v="8026"/>
    <x v="324"/>
    <s v="CUST_1814"/>
    <n v="1285.04"/>
    <x v="8"/>
    <x v="2"/>
    <s v="Transfer"/>
    <s v="British Airways"/>
    <n v="1"/>
  </r>
  <r>
    <x v="8027"/>
    <x v="324"/>
    <s v="CUST_7852"/>
    <n v="10666.99"/>
    <x v="1"/>
    <x v="3"/>
    <s v="Direct Debit"/>
    <s v="British Airways"/>
    <n v="1"/>
  </r>
  <r>
    <x v="8028"/>
    <x v="324"/>
    <s v="CUST_2312"/>
    <n v="1131.68"/>
    <x v="3"/>
    <x v="0"/>
    <s v="Cash"/>
    <s v="Software Vendor"/>
    <n v="1"/>
  </r>
  <r>
    <x v="8029"/>
    <x v="324"/>
    <s v="CUST_1001"/>
    <n v="1737.12"/>
    <x v="6"/>
    <x v="0"/>
    <s v="Card"/>
    <s v="Software Vendor"/>
    <n v="1"/>
  </r>
  <r>
    <x v="8030"/>
    <x v="324"/>
    <s v="CUST_1529"/>
    <n v="1413.02"/>
    <x v="1"/>
    <x v="2"/>
    <s v="Transfer"/>
    <s v="British Airways"/>
    <n v="1"/>
  </r>
  <r>
    <x v="8031"/>
    <x v="324"/>
    <s v="CUST_2241"/>
    <n v="1611.32"/>
    <x v="7"/>
    <x v="3"/>
    <s v="Cash"/>
    <s v="British Airways"/>
    <n v="1"/>
  </r>
  <r>
    <x v="8032"/>
    <x v="324"/>
    <s v="CUST_6978"/>
    <n v="423.51"/>
    <x v="7"/>
    <x v="1"/>
    <s v="Card"/>
    <s v="Unknown Merchant"/>
    <n v="1"/>
  </r>
  <r>
    <x v="8033"/>
    <x v="324"/>
    <s v="CUST_1830"/>
    <n v="751.8"/>
    <x v="3"/>
    <x v="0"/>
    <s v="Card"/>
    <s v="Conference Center"/>
    <n v="1"/>
  </r>
  <r>
    <x v="8034"/>
    <x v="324"/>
    <s v="CUST_2932"/>
    <n v="1657.12"/>
    <x v="6"/>
    <x v="0"/>
    <s v="Cash"/>
    <s v="Unknown Merchant"/>
    <n v="1"/>
  </r>
  <r>
    <x v="8035"/>
    <x v="324"/>
    <s v="CUST_1869"/>
    <n v="452.56"/>
    <x v="8"/>
    <x v="1"/>
    <s v="Card"/>
    <s v="Conference Center"/>
    <n v="1"/>
  </r>
  <r>
    <x v="8036"/>
    <x v="324"/>
    <s v="CUST_4135"/>
    <n v="756.74"/>
    <x v="5"/>
    <x v="0"/>
    <s v="Transfer"/>
    <s v="City Hotel"/>
    <n v="1"/>
  </r>
  <r>
    <x v="8037"/>
    <x v="324"/>
    <s v="CUST_8616"/>
    <n v="1845.69"/>
    <x v="0"/>
    <x v="2"/>
    <s v="Direct Debit"/>
    <s v="Stationary World"/>
    <n v="1"/>
  </r>
  <r>
    <x v="8038"/>
    <x v="324"/>
    <s v="CUST_1140"/>
    <n v="1677.37"/>
    <x v="7"/>
    <x v="2"/>
    <s v="Card"/>
    <s v="British Airways"/>
    <n v="1"/>
  </r>
  <r>
    <x v="8039"/>
    <x v="324"/>
    <s v="CUST_1857"/>
    <n v="1957.92"/>
    <x v="7"/>
    <x v="2"/>
    <s v="Transfer"/>
    <s v="British Airways"/>
    <n v="1"/>
  </r>
  <r>
    <x v="8040"/>
    <x v="324"/>
    <s v="CUST_8055"/>
    <n v="632.65"/>
    <x v="6"/>
    <x v="0"/>
    <s v="Cash"/>
    <s v="Software Vendor"/>
    <n v="1"/>
  </r>
  <r>
    <x v="8041"/>
    <x v="324"/>
    <s v="CUST_6818"/>
    <n v="216.64"/>
    <x v="7"/>
    <x v="2"/>
    <s v="Cash"/>
    <s v="Tech Solutions Ltd"/>
    <n v="1"/>
  </r>
  <r>
    <x v="8042"/>
    <x v="324"/>
    <s v="CUST_3880"/>
    <n v="182.33"/>
    <x v="4"/>
    <x v="0"/>
    <s v="Card"/>
    <s v="British Airways"/>
    <n v="1"/>
  </r>
  <r>
    <x v="8043"/>
    <x v="324"/>
    <s v="CUST_5161"/>
    <n v="113.23"/>
    <x v="8"/>
    <x v="3"/>
    <s v="Direct Debit"/>
    <s v="Marketing Agency Ltd"/>
    <n v="1"/>
  </r>
  <r>
    <x v="8044"/>
    <x v="324"/>
    <s v="CUST_7416"/>
    <n v="93.49"/>
    <x v="2"/>
    <x v="3"/>
    <s v="Card"/>
    <s v="Unknown Merchant"/>
    <n v="1"/>
  </r>
  <r>
    <x v="8045"/>
    <x v="324"/>
    <s v="CUST_4190"/>
    <n v="1824.52"/>
    <x v="0"/>
    <x v="2"/>
    <s v="Direct Debit"/>
    <s v="Marketing Agency Ltd"/>
    <n v="1"/>
  </r>
  <r>
    <x v="8046"/>
    <x v="324"/>
    <s v="CUST_1356"/>
    <n v="1347.4"/>
    <x v="1"/>
    <x v="1"/>
    <s v="Cash"/>
    <s v="Legal Advisors"/>
    <n v="1"/>
  </r>
  <r>
    <x v="8047"/>
    <x v="324"/>
    <s v="CUST_8869"/>
    <n v="887.56"/>
    <x v="9"/>
    <x v="2"/>
    <s v="Cash"/>
    <s v="Legal Advisors"/>
    <n v="1"/>
  </r>
  <r>
    <x v="8048"/>
    <x v="324"/>
    <s v="CUST_5394"/>
    <n v="1813.05"/>
    <x v="6"/>
    <x v="1"/>
    <s v="Cash"/>
    <s v="Legal Advisors"/>
    <n v="1"/>
  </r>
  <r>
    <x v="8049"/>
    <x v="324"/>
    <s v="CUST_7452"/>
    <n v="1637.16"/>
    <x v="6"/>
    <x v="3"/>
    <s v="Cash"/>
    <s v="Conference Center"/>
    <n v="1"/>
  </r>
  <r>
    <x v="8050"/>
    <x v="324"/>
    <s v="CUST_6467"/>
    <n v="1699.9"/>
    <x v="2"/>
    <x v="1"/>
    <s v="Direct Debit"/>
    <s v="City Hotel"/>
    <n v="1"/>
  </r>
  <r>
    <x v="8051"/>
    <x v="324"/>
    <s v="CUST_2426"/>
    <n v="348.6"/>
    <x v="7"/>
    <x v="1"/>
    <s v="Transfer"/>
    <s v="Unknown Merchant"/>
    <n v="1"/>
  </r>
  <r>
    <x v="8052"/>
    <x v="324"/>
    <s v="CUST_9411"/>
    <n v="754.41"/>
    <x v="10"/>
    <x v="3"/>
    <s v="Card"/>
    <s v="Maintenance Services"/>
    <n v="1"/>
  </r>
  <r>
    <x v="8053"/>
    <x v="324"/>
    <s v="CUST_7998"/>
    <n v="1047.78"/>
    <x v="0"/>
    <x v="2"/>
    <s v="Transfer"/>
    <s v="British Airways"/>
    <n v="1"/>
  </r>
  <r>
    <x v="8054"/>
    <x v="325"/>
    <s v="CUST_7949"/>
    <n v="169.17"/>
    <x v="9"/>
    <x v="2"/>
    <s v="Cash"/>
    <s v="Legal Advisors"/>
    <n v="1"/>
  </r>
  <r>
    <x v="8055"/>
    <x v="325"/>
    <s v="CUST_3849"/>
    <n v="16447.8"/>
    <x v="6"/>
    <x v="0"/>
    <s v="Transfer"/>
    <s v="Power Supply Co"/>
    <n v="1"/>
  </r>
  <r>
    <x v="8056"/>
    <x v="325"/>
    <s v="CUST_9058"/>
    <n v="1826.81"/>
    <x v="7"/>
    <x v="3"/>
    <s v="Transfer"/>
    <s v="Industrial Supply Co"/>
    <n v="1"/>
  </r>
  <r>
    <x v="8057"/>
    <x v="325"/>
    <s v="CUST_5177"/>
    <n v="1368.68"/>
    <x v="2"/>
    <x v="1"/>
    <s v="Card"/>
    <s v="Advisory Partners"/>
    <n v="1"/>
  </r>
  <r>
    <x v="8058"/>
    <x v="325"/>
    <s v="CUST_6986"/>
    <n v="298.51"/>
    <x v="5"/>
    <x v="1"/>
    <s v="Direct Debit"/>
    <s v="Software Vendor"/>
    <n v="1"/>
  </r>
  <r>
    <x v="8059"/>
    <x v="325"/>
    <s v="CUST_8561"/>
    <n v="1465.19"/>
    <x v="7"/>
    <x v="0"/>
    <s v="Direct Debit"/>
    <s v="Software Vendor"/>
    <n v="1"/>
  </r>
  <r>
    <x v="8060"/>
    <x v="325"/>
    <s v="CUST_6178"/>
    <n v="871.86"/>
    <x v="1"/>
    <x v="0"/>
    <s v="Card"/>
    <s v="Industrial Supply Co"/>
    <n v="1"/>
  </r>
  <r>
    <x v="8061"/>
    <x v="325"/>
    <s v="CUST_1488"/>
    <n v="1672.47"/>
    <x v="1"/>
    <x v="2"/>
    <s v="Cash"/>
    <s v="Tech Solutions Ltd"/>
    <n v="1"/>
  </r>
  <r>
    <x v="8062"/>
    <x v="325"/>
    <s v="CUST_7404"/>
    <n v="121.86"/>
    <x v="7"/>
    <x v="2"/>
    <s v="Card"/>
    <s v="Learning Academy"/>
    <n v="1"/>
  </r>
  <r>
    <x v="8063"/>
    <x v="325"/>
    <s v="CUST_2088"/>
    <n v="1264.8"/>
    <x v="9"/>
    <x v="3"/>
    <s v="Direct Debit"/>
    <s v="Learning Academy"/>
    <n v="1"/>
  </r>
  <r>
    <x v="8064"/>
    <x v="325"/>
    <s v="CUST_6788"/>
    <n v="1368.71"/>
    <x v="3"/>
    <x v="0"/>
    <s v="Direct Debit"/>
    <s v="Tech Solutions Ltd"/>
    <n v="1"/>
  </r>
  <r>
    <x v="8065"/>
    <x v="325"/>
    <s v="CUST_4414"/>
    <n v="7429.36"/>
    <x v="9"/>
    <x v="0"/>
    <s v="Cash"/>
    <s v="Conference Center"/>
    <n v="1"/>
  </r>
  <r>
    <x v="8066"/>
    <x v="325"/>
    <s v="CUST_6201"/>
    <n v="1535.83"/>
    <x v="0"/>
    <x v="2"/>
    <s v="Card"/>
    <s v="British Airways"/>
    <n v="1"/>
  </r>
  <r>
    <x v="8067"/>
    <x v="325"/>
    <s v="CUST_2134"/>
    <n v="829.91"/>
    <x v="10"/>
    <x v="1"/>
    <s v="Card"/>
    <s v="Marketing Agency Ltd"/>
    <n v="1"/>
  </r>
  <r>
    <x v="8068"/>
    <x v="325"/>
    <s v="CUST_3345"/>
    <n v="1932.65"/>
    <x v="2"/>
    <x v="2"/>
    <s v="Direct Debit"/>
    <s v="City Hotel"/>
    <n v="1"/>
  </r>
  <r>
    <x v="8069"/>
    <x v="325"/>
    <s v="CUST_8825"/>
    <n v="585.14"/>
    <x v="3"/>
    <x v="2"/>
    <s v="Cash"/>
    <s v="Conference Center"/>
    <n v="1"/>
  </r>
  <r>
    <x v="8070"/>
    <x v="325"/>
    <s v="CUST_5218"/>
    <n v="1011.05"/>
    <x v="9"/>
    <x v="1"/>
    <s v="Direct Debit"/>
    <s v="City Hotel"/>
    <n v="1"/>
  </r>
  <r>
    <x v="8071"/>
    <x v="325"/>
    <s v="CUST_8680"/>
    <n v="1275.3"/>
    <x v="1"/>
    <x v="3"/>
    <s v="Direct Debit"/>
    <s v="Power Supply Co"/>
    <n v="1"/>
  </r>
  <r>
    <x v="8072"/>
    <x v="325"/>
    <s v="CUST_3048"/>
    <n v="852.02"/>
    <x v="8"/>
    <x v="1"/>
    <s v="Direct Debit"/>
    <s v="Learning Academy"/>
    <n v="1"/>
  </r>
  <r>
    <x v="8073"/>
    <x v="325"/>
    <s v="CUST_7727"/>
    <n v="798.77"/>
    <x v="6"/>
    <x v="3"/>
    <s v="Direct Debit"/>
    <s v="Advisory Partners"/>
    <n v="1"/>
  </r>
  <r>
    <x v="8074"/>
    <x v="325"/>
    <s v="CUST_5277"/>
    <n v="104.11"/>
    <x v="9"/>
    <x v="1"/>
    <s v="Cash"/>
    <s v="Marketing Agency Ltd"/>
    <n v="1"/>
  </r>
  <r>
    <x v="8075"/>
    <x v="325"/>
    <s v="CUST_4185"/>
    <n v="1857.68"/>
    <x v="0"/>
    <x v="2"/>
    <s v="Transfer"/>
    <s v="Software Vendor"/>
    <n v="1"/>
  </r>
  <r>
    <x v="8076"/>
    <x v="325"/>
    <s v="CUST_5350"/>
    <n v="1116.5"/>
    <x v="6"/>
    <x v="3"/>
    <s v="Cash"/>
    <s v="Software Vendor"/>
    <n v="1"/>
  </r>
  <r>
    <x v="8077"/>
    <x v="325"/>
    <s v="CUST_4543"/>
    <n v="1891.91"/>
    <x v="1"/>
    <x v="3"/>
    <s v="Card"/>
    <s v="Stationary World"/>
    <n v="1"/>
  </r>
  <r>
    <x v="8078"/>
    <x v="325"/>
    <s v="CUST_3855"/>
    <n v="1218.8499999999999"/>
    <x v="8"/>
    <x v="1"/>
    <s v="Cash"/>
    <s v="Legal Advisors"/>
    <n v="1"/>
  </r>
  <r>
    <x v="8079"/>
    <x v="325"/>
    <s v="CUST_1352"/>
    <n v="1873.15"/>
    <x v="3"/>
    <x v="3"/>
    <s v="Cash"/>
    <s v="Industrial Supply Co"/>
    <n v="1"/>
  </r>
  <r>
    <x v="8080"/>
    <x v="325"/>
    <s v="CUST_3107"/>
    <n v="6508.65"/>
    <x v="4"/>
    <x v="1"/>
    <s v="Direct Debit"/>
    <s v="Maintenance Services"/>
    <n v="1"/>
  </r>
  <r>
    <x v="8081"/>
    <x v="325"/>
    <s v="CUST_2779"/>
    <n v="890.03"/>
    <x v="9"/>
    <x v="2"/>
    <s v="Transfer"/>
    <s v="Learning Academy"/>
    <n v="1"/>
  </r>
  <r>
    <x v="8082"/>
    <x v="325"/>
    <s v="CUST_6423"/>
    <n v="569.05999999999995"/>
    <x v="5"/>
    <x v="0"/>
    <s v="Direct Debit"/>
    <s v="Power Supply Co"/>
    <n v="1"/>
  </r>
  <r>
    <x v="8083"/>
    <x v="325"/>
    <s v="CUST_6740"/>
    <n v="52.43"/>
    <x v="2"/>
    <x v="2"/>
    <s v="Transfer"/>
    <s v="Office Depot"/>
    <n v="1"/>
  </r>
  <r>
    <x v="8084"/>
    <x v="326"/>
    <s v="CUST_8869"/>
    <n v="264.27"/>
    <x v="4"/>
    <x v="1"/>
    <s v="Card"/>
    <s v="Maintenance Services"/>
    <n v="1"/>
  </r>
  <r>
    <x v="8085"/>
    <x v="326"/>
    <s v="CUST_3975"/>
    <n v="932.08"/>
    <x v="9"/>
    <x v="0"/>
    <s v="Direct Debit"/>
    <s v="Maintenance Services"/>
    <n v="1"/>
  </r>
  <r>
    <x v="8086"/>
    <x v="326"/>
    <s v="CUST_8343"/>
    <n v="1459.85"/>
    <x v="7"/>
    <x v="2"/>
    <s v="Card"/>
    <s v="Marketing Agency Ltd"/>
    <n v="1"/>
  </r>
  <r>
    <x v="8087"/>
    <x v="326"/>
    <s v="CUST_2296"/>
    <n v="1750.39"/>
    <x v="6"/>
    <x v="3"/>
    <s v="Direct Debit"/>
    <s v="Maintenance Services"/>
    <n v="1"/>
  </r>
  <r>
    <x v="8088"/>
    <x v="326"/>
    <s v="CUST_1005"/>
    <n v="438.49"/>
    <x v="0"/>
    <x v="1"/>
    <s v="Direct Debit"/>
    <s v="Legal Advisors"/>
    <n v="1"/>
  </r>
  <r>
    <x v="8089"/>
    <x v="326"/>
    <s v="CUST_4030"/>
    <n v="1635.84"/>
    <x v="10"/>
    <x v="1"/>
    <s v="Direct Debit"/>
    <s v="Marketing Agency Ltd"/>
    <n v="1"/>
  </r>
  <r>
    <x v="8090"/>
    <x v="326"/>
    <s v="CUST_2389"/>
    <n v="146.47999999999999"/>
    <x v="0"/>
    <x v="1"/>
    <s v="Direct Debit"/>
    <s v="Office Depot"/>
    <n v="1"/>
  </r>
  <r>
    <x v="8091"/>
    <x v="326"/>
    <s v="CUST_8979"/>
    <n v="1910.52"/>
    <x v="0"/>
    <x v="1"/>
    <s v="Direct Debit"/>
    <s v="City Hotel"/>
    <n v="1"/>
  </r>
  <r>
    <x v="8092"/>
    <x v="326"/>
    <s v="CUST_7656"/>
    <n v="1910.72"/>
    <x v="10"/>
    <x v="1"/>
    <s v="Transfer"/>
    <s v="Office Depot"/>
    <n v="1"/>
  </r>
  <r>
    <x v="8093"/>
    <x v="326"/>
    <s v="CUST_7257"/>
    <n v="310.85000000000002"/>
    <x v="9"/>
    <x v="3"/>
    <s v="Cash"/>
    <s v="Power Supply Co"/>
    <n v="1"/>
  </r>
  <r>
    <x v="8094"/>
    <x v="326"/>
    <s v="CUST_4530"/>
    <n v="776.2"/>
    <x v="3"/>
    <x v="1"/>
    <s v="Direct Debit"/>
    <s v="Learning Academy"/>
    <n v="1"/>
  </r>
  <r>
    <x v="8095"/>
    <x v="326"/>
    <s v="CUST_1580"/>
    <n v="894.39"/>
    <x v="3"/>
    <x v="2"/>
    <s v="Cash"/>
    <s v="Conference Center"/>
    <n v="1"/>
  </r>
  <r>
    <x v="8096"/>
    <x v="326"/>
    <s v="CUST_2289"/>
    <n v="1623.68"/>
    <x v="6"/>
    <x v="3"/>
    <s v="Cash"/>
    <s v="Industrial Supply Co"/>
    <n v="1"/>
  </r>
  <r>
    <x v="8097"/>
    <x v="326"/>
    <s v="CUST_8240"/>
    <n v="6520.92"/>
    <x v="5"/>
    <x v="0"/>
    <s v="Transfer"/>
    <s v="Advisory Partners"/>
    <n v="1"/>
  </r>
  <r>
    <x v="8098"/>
    <x v="326"/>
    <s v="CUST_6581"/>
    <n v="1348.15"/>
    <x v="3"/>
    <x v="0"/>
    <s v="Cash"/>
    <s v="Cloud Services Inc"/>
    <n v="1"/>
  </r>
  <r>
    <x v="8099"/>
    <x v="326"/>
    <s v="CUST_8893"/>
    <n v="1911.49"/>
    <x v="6"/>
    <x v="1"/>
    <s v="Transfer"/>
    <s v="British Airways"/>
    <n v="1"/>
  </r>
  <r>
    <x v="8100"/>
    <x v="326"/>
    <s v="CUST_1215"/>
    <n v="846.09"/>
    <x v="3"/>
    <x v="2"/>
    <s v="Card"/>
    <s v="Stationary World"/>
    <n v="1"/>
  </r>
  <r>
    <x v="8101"/>
    <x v="326"/>
    <s v="CUST_6988"/>
    <n v="1426.98"/>
    <x v="4"/>
    <x v="1"/>
    <s v="Direct Debit"/>
    <s v="Learning Academy"/>
    <n v="1"/>
  </r>
  <r>
    <x v="8102"/>
    <x v="326"/>
    <s v="CUST_7546"/>
    <n v="1215.4100000000001"/>
    <x v="3"/>
    <x v="2"/>
    <s v="Transfer"/>
    <s v="Unknown Merchant"/>
    <n v="1"/>
  </r>
  <r>
    <x v="8103"/>
    <x v="326"/>
    <s v="CUST_3869"/>
    <n v="1049.28"/>
    <x v="1"/>
    <x v="0"/>
    <s v="Card"/>
    <s v="Learning Academy"/>
    <n v="1"/>
  </r>
  <r>
    <x v="8104"/>
    <x v="326"/>
    <s v="CUST_5260"/>
    <n v="1173.1099999999999"/>
    <x v="3"/>
    <x v="1"/>
    <s v="Card"/>
    <s v="Conference Center"/>
    <n v="1"/>
  </r>
  <r>
    <x v="8105"/>
    <x v="326"/>
    <s v="CUST_1400"/>
    <n v="764.34"/>
    <x v="5"/>
    <x v="0"/>
    <s v="Direct Debit"/>
    <s v="City Hotel"/>
    <n v="1"/>
  </r>
  <r>
    <x v="8106"/>
    <x v="326"/>
    <s v="CUST_4238"/>
    <n v="251.56"/>
    <x v="10"/>
    <x v="1"/>
    <s v="Cash"/>
    <s v="Stationary World"/>
    <n v="1"/>
  </r>
  <r>
    <x v="8107"/>
    <x v="326"/>
    <s v="CUST_2690"/>
    <n v="1898.35"/>
    <x v="8"/>
    <x v="0"/>
    <s v="Cash"/>
    <s v="Tech Solutions Ltd"/>
    <n v="1"/>
  </r>
  <r>
    <x v="8108"/>
    <x v="326"/>
    <s v="CUST_1386"/>
    <n v="1675.7"/>
    <x v="8"/>
    <x v="2"/>
    <s v="Card"/>
    <s v="Industrial Supply Co"/>
    <n v="1"/>
  </r>
  <r>
    <x v="8109"/>
    <x v="326"/>
    <s v="CUST_6443"/>
    <n v="400.25"/>
    <x v="4"/>
    <x v="1"/>
    <s v="Cash"/>
    <s v="Cloud Services Inc"/>
    <n v="1"/>
  </r>
  <r>
    <x v="8110"/>
    <x v="327"/>
    <s v="CUST_2663"/>
    <n v="1596.95"/>
    <x v="7"/>
    <x v="0"/>
    <s v="Card"/>
    <s v="Advisory Partners"/>
    <n v="1"/>
  </r>
  <r>
    <x v="8111"/>
    <x v="327"/>
    <s v="CUST_6569"/>
    <n v="1572.61"/>
    <x v="1"/>
    <x v="3"/>
    <s v="Card"/>
    <s v="City Hotel"/>
    <n v="1"/>
  </r>
  <r>
    <x v="8112"/>
    <x v="327"/>
    <s v="CUST_1933"/>
    <n v="600.08000000000004"/>
    <x v="5"/>
    <x v="2"/>
    <s v="Direct Debit"/>
    <s v="Power Supply Co"/>
    <n v="1"/>
  </r>
  <r>
    <x v="8113"/>
    <x v="327"/>
    <s v="CUST_3041"/>
    <n v="1064.4100000000001"/>
    <x v="9"/>
    <x v="0"/>
    <s v="Transfer"/>
    <s v="British Airways"/>
    <n v="1"/>
  </r>
  <r>
    <x v="8114"/>
    <x v="327"/>
    <s v="CUST_1572"/>
    <n v="1114.3399999999999"/>
    <x v="10"/>
    <x v="2"/>
    <s v="Cash"/>
    <s v="British Airways"/>
    <n v="1"/>
  </r>
  <r>
    <x v="8115"/>
    <x v="327"/>
    <s v="CUST_2939"/>
    <n v="8527.15"/>
    <x v="7"/>
    <x v="1"/>
    <s v="Direct Debit"/>
    <s v="Office Depot"/>
    <n v="1"/>
  </r>
  <r>
    <x v="8116"/>
    <x v="327"/>
    <s v="CUST_6911"/>
    <n v="579.23"/>
    <x v="7"/>
    <x v="0"/>
    <s v="Direct Debit"/>
    <s v="Unknown Merchant"/>
    <n v="1"/>
  </r>
  <r>
    <x v="8117"/>
    <x v="327"/>
    <s v="CUST_7413"/>
    <n v="7637.58"/>
    <x v="6"/>
    <x v="2"/>
    <s v="Cash"/>
    <s v="City Hotel"/>
    <n v="1"/>
  </r>
  <r>
    <x v="8118"/>
    <x v="327"/>
    <s v="CUST_9788"/>
    <n v="878.77"/>
    <x v="0"/>
    <x v="0"/>
    <s v="Card"/>
    <s v="Tech Solutions Ltd"/>
    <n v="1"/>
  </r>
  <r>
    <x v="8119"/>
    <x v="327"/>
    <s v="CUST_7986"/>
    <n v="1140.0899999999999"/>
    <x v="7"/>
    <x v="1"/>
    <s v="Card"/>
    <s v="Tech Solutions Ltd"/>
    <n v="1"/>
  </r>
  <r>
    <x v="8120"/>
    <x v="327"/>
    <s v="CUST_7777"/>
    <n v="931.18"/>
    <x v="4"/>
    <x v="3"/>
    <s v="Cash"/>
    <s v="Marketing Agency Ltd"/>
    <n v="1"/>
  </r>
  <r>
    <x v="8121"/>
    <x v="327"/>
    <s v="CUST_5945"/>
    <n v="851.07"/>
    <x v="10"/>
    <x v="2"/>
    <s v="Transfer"/>
    <s v="Unknown Merchant"/>
    <n v="1"/>
  </r>
  <r>
    <x v="8122"/>
    <x v="327"/>
    <s v="CUST_9205"/>
    <n v="542.19000000000005"/>
    <x v="6"/>
    <x v="1"/>
    <s v="Card"/>
    <s v="Software Vendor"/>
    <n v="1"/>
  </r>
  <r>
    <x v="8123"/>
    <x v="327"/>
    <s v="CUST_1768"/>
    <n v="398.15"/>
    <x v="0"/>
    <x v="2"/>
    <s v="Transfer"/>
    <s v="British Airways"/>
    <n v="1"/>
  </r>
  <r>
    <x v="8124"/>
    <x v="327"/>
    <s v="CUST_5962"/>
    <n v="267.58999999999997"/>
    <x v="10"/>
    <x v="3"/>
    <s v="Card"/>
    <s v="Unknown Merchant"/>
    <n v="1"/>
  </r>
  <r>
    <x v="8125"/>
    <x v="327"/>
    <s v="CUST_7474"/>
    <n v="1117.54"/>
    <x v="6"/>
    <x v="3"/>
    <s v="Cash"/>
    <s v="Conference Center"/>
    <n v="1"/>
  </r>
  <r>
    <x v="8126"/>
    <x v="327"/>
    <s v="CUST_9457"/>
    <n v="793.49"/>
    <x v="8"/>
    <x v="3"/>
    <s v="Transfer"/>
    <s v="British Airways"/>
    <n v="1"/>
  </r>
  <r>
    <x v="8127"/>
    <x v="327"/>
    <s v="CUST_8096"/>
    <n v="1423.31"/>
    <x v="4"/>
    <x v="1"/>
    <s v="Card"/>
    <s v="Cloud Services Inc"/>
    <n v="1"/>
  </r>
  <r>
    <x v="8128"/>
    <x v="327"/>
    <s v="CUST_7516"/>
    <n v="595.98"/>
    <x v="0"/>
    <x v="1"/>
    <s v="Card"/>
    <s v="Marketing Agency Ltd"/>
    <n v="1"/>
  </r>
  <r>
    <x v="8129"/>
    <x v="327"/>
    <s v="CUST_8887"/>
    <n v="10818.81"/>
    <x v="6"/>
    <x v="2"/>
    <s v="Card"/>
    <s v="Stationary World"/>
    <n v="1"/>
  </r>
  <r>
    <x v="8130"/>
    <x v="327"/>
    <s v="CUST_4679"/>
    <n v="1642.3"/>
    <x v="1"/>
    <x v="2"/>
    <s v="Direct Debit"/>
    <s v="Learning Academy"/>
    <n v="1"/>
  </r>
  <r>
    <x v="8131"/>
    <x v="328"/>
    <s v="CUST_9152"/>
    <n v="13543.74"/>
    <x v="5"/>
    <x v="1"/>
    <s v="Transfer"/>
    <s v="Conference Center"/>
    <n v="1"/>
  </r>
  <r>
    <x v="8132"/>
    <x v="328"/>
    <s v="CUST_4756"/>
    <n v="1573.82"/>
    <x v="5"/>
    <x v="0"/>
    <s v="Cash"/>
    <s v="Power Supply Co"/>
    <n v="1"/>
  </r>
  <r>
    <x v="8133"/>
    <x v="328"/>
    <s v="CUST_9286"/>
    <n v="295.5"/>
    <x v="1"/>
    <x v="2"/>
    <s v="Direct Debit"/>
    <s v="Stationary World"/>
    <n v="1"/>
  </r>
  <r>
    <x v="8134"/>
    <x v="328"/>
    <s v="CUST_8083"/>
    <n v="430.11"/>
    <x v="4"/>
    <x v="1"/>
    <s v="Cash"/>
    <s v="Office Depot"/>
    <n v="1"/>
  </r>
  <r>
    <x v="8135"/>
    <x v="328"/>
    <s v="CUST_9365"/>
    <n v="638.16"/>
    <x v="9"/>
    <x v="0"/>
    <s v="Transfer"/>
    <s v="British Airways"/>
    <n v="1"/>
  </r>
  <r>
    <x v="8136"/>
    <x v="328"/>
    <s v="CUST_2863"/>
    <n v="1995.84"/>
    <x v="4"/>
    <x v="0"/>
    <s v="Direct Debit"/>
    <s v="Conference Center"/>
    <n v="1"/>
  </r>
  <r>
    <x v="8137"/>
    <x v="328"/>
    <s v="CUST_6131"/>
    <n v="1631.6"/>
    <x v="7"/>
    <x v="3"/>
    <s v="Cash"/>
    <s v="Advisory Partners"/>
    <n v="1"/>
  </r>
  <r>
    <x v="8138"/>
    <x v="328"/>
    <s v="CUST_6941"/>
    <n v="707.74"/>
    <x v="9"/>
    <x v="2"/>
    <s v="Card"/>
    <s v="Stationary World"/>
    <n v="1"/>
  </r>
  <r>
    <x v="8139"/>
    <x v="328"/>
    <s v="CUST_7897"/>
    <n v="269.06"/>
    <x v="2"/>
    <x v="1"/>
    <s v="Cash"/>
    <s v="Tech Solutions Ltd"/>
    <n v="1"/>
  </r>
  <r>
    <x v="8140"/>
    <x v="328"/>
    <s v="CUST_8493"/>
    <n v="1482.97"/>
    <x v="9"/>
    <x v="0"/>
    <s v="Card"/>
    <s v="British Airways"/>
    <n v="1"/>
  </r>
  <r>
    <x v="8141"/>
    <x v="328"/>
    <s v="CUST_1706"/>
    <n v="181.22"/>
    <x v="7"/>
    <x v="3"/>
    <s v="Direct Debit"/>
    <s v="Industrial Supply Co"/>
    <n v="1"/>
  </r>
  <r>
    <x v="8142"/>
    <x v="328"/>
    <s v="CUST_8865"/>
    <n v="719.14"/>
    <x v="1"/>
    <x v="0"/>
    <s v="Direct Debit"/>
    <s v="Legal Advisors"/>
    <n v="1"/>
  </r>
  <r>
    <x v="8143"/>
    <x v="328"/>
    <s v="CUST_9677"/>
    <n v="62.03"/>
    <x v="9"/>
    <x v="0"/>
    <s v="Direct Debit"/>
    <s v="Learning Academy"/>
    <n v="1"/>
  </r>
  <r>
    <x v="8144"/>
    <x v="328"/>
    <s v="CUST_5917"/>
    <n v="1180.1500000000001"/>
    <x v="9"/>
    <x v="3"/>
    <s v="Direct Debit"/>
    <s v="British Airways"/>
    <n v="1"/>
  </r>
  <r>
    <x v="8145"/>
    <x v="328"/>
    <s v="CUST_6507"/>
    <n v="226.69"/>
    <x v="2"/>
    <x v="1"/>
    <s v="Card"/>
    <s v="Legal Advisors"/>
    <n v="1"/>
  </r>
  <r>
    <x v="8146"/>
    <x v="328"/>
    <s v="CUST_8399"/>
    <n v="918.75"/>
    <x v="4"/>
    <x v="0"/>
    <s v="Direct Debit"/>
    <s v="Conference Center"/>
    <n v="1"/>
  </r>
  <r>
    <x v="8147"/>
    <x v="328"/>
    <s v="CUST_2088"/>
    <n v="1190.01"/>
    <x v="7"/>
    <x v="2"/>
    <s v="Cash"/>
    <s v="Conference Center"/>
    <n v="1"/>
  </r>
  <r>
    <x v="8148"/>
    <x v="328"/>
    <s v="CUST_3588"/>
    <n v="1049.92"/>
    <x v="5"/>
    <x v="1"/>
    <s v="Cash"/>
    <s v="Stationary World"/>
    <n v="1"/>
  </r>
  <r>
    <x v="8149"/>
    <x v="328"/>
    <s v="CUST_2146"/>
    <n v="1037.76"/>
    <x v="2"/>
    <x v="0"/>
    <s v="Cash"/>
    <s v="Cloud Services Inc"/>
    <n v="1"/>
  </r>
  <r>
    <x v="8150"/>
    <x v="328"/>
    <s v="CUST_9493"/>
    <n v="1965.96"/>
    <x v="5"/>
    <x v="1"/>
    <s v="Direct Debit"/>
    <s v="Maintenance Services"/>
    <n v="1"/>
  </r>
  <r>
    <x v="8151"/>
    <x v="328"/>
    <s v="CUST_8313"/>
    <n v="16777.990000000002"/>
    <x v="3"/>
    <x v="2"/>
    <s v="Direct Debit"/>
    <s v="Marketing Agency Ltd"/>
    <n v="1"/>
  </r>
  <r>
    <x v="8152"/>
    <x v="328"/>
    <s v="CUST_6292"/>
    <n v="1428.49"/>
    <x v="9"/>
    <x v="2"/>
    <s v="Cash"/>
    <s v="Maintenance Services"/>
    <n v="1"/>
  </r>
  <r>
    <x v="8153"/>
    <x v="328"/>
    <s v="CUST_8507"/>
    <n v="1200.02"/>
    <x v="3"/>
    <x v="2"/>
    <s v="Card"/>
    <s v="Marketing Agency Ltd"/>
    <n v="1"/>
  </r>
  <r>
    <x v="8154"/>
    <x v="328"/>
    <s v="CUST_4206"/>
    <n v="466.85"/>
    <x v="10"/>
    <x v="0"/>
    <s v="Cash"/>
    <s v="Advisory Partners"/>
    <n v="1"/>
  </r>
  <r>
    <x v="8155"/>
    <x v="328"/>
    <s v="CUST_1602"/>
    <n v="1829.95"/>
    <x v="0"/>
    <x v="1"/>
    <s v="Cash"/>
    <s v="Legal Advisors"/>
    <n v="1"/>
  </r>
  <r>
    <x v="8156"/>
    <x v="329"/>
    <s v="CUST_8994"/>
    <n v="739.9"/>
    <x v="0"/>
    <x v="2"/>
    <s v="Transfer"/>
    <s v="Unknown Merchant"/>
    <n v="1"/>
  </r>
  <r>
    <x v="8157"/>
    <x v="329"/>
    <s v="CUST_6539"/>
    <n v="1078.48"/>
    <x v="6"/>
    <x v="0"/>
    <s v="Transfer"/>
    <s v="Industrial Supply Co"/>
    <n v="1"/>
  </r>
  <r>
    <x v="8158"/>
    <x v="329"/>
    <s v="CUST_5124"/>
    <n v="1044.8699999999999"/>
    <x v="7"/>
    <x v="0"/>
    <s v="Direct Debit"/>
    <s v="Office Depot"/>
    <n v="1"/>
  </r>
  <r>
    <x v="8159"/>
    <x v="329"/>
    <s v="CUST_1920"/>
    <n v="1695.39"/>
    <x v="10"/>
    <x v="2"/>
    <s v="Cash"/>
    <s v="Legal Advisors"/>
    <n v="1"/>
  </r>
  <r>
    <x v="8160"/>
    <x v="329"/>
    <s v="CUST_6252"/>
    <n v="1792.29"/>
    <x v="7"/>
    <x v="3"/>
    <s v="Direct Debit"/>
    <s v="Marketing Agency Ltd"/>
    <n v="1"/>
  </r>
  <r>
    <x v="8161"/>
    <x v="329"/>
    <s v="CUST_5255"/>
    <n v="14185.25"/>
    <x v="1"/>
    <x v="1"/>
    <s v="Cash"/>
    <s v="Stationary World"/>
    <n v="1"/>
  </r>
  <r>
    <x v="8162"/>
    <x v="329"/>
    <s v="CUST_5998"/>
    <n v="793.96"/>
    <x v="1"/>
    <x v="0"/>
    <s v="Direct Debit"/>
    <s v="British Airways"/>
    <n v="1"/>
  </r>
  <r>
    <x v="8163"/>
    <x v="329"/>
    <s v="CUST_7701"/>
    <n v="621.66999999999996"/>
    <x v="2"/>
    <x v="1"/>
    <s v="Card"/>
    <s v="Advisory Partners"/>
    <n v="1"/>
  </r>
  <r>
    <x v="8164"/>
    <x v="329"/>
    <s v="CUST_6021"/>
    <n v="1182.03"/>
    <x v="5"/>
    <x v="2"/>
    <s v="Card"/>
    <s v="City Hotel"/>
    <n v="1"/>
  </r>
  <r>
    <x v="8165"/>
    <x v="329"/>
    <s v="CUST_3105"/>
    <n v="1308.27"/>
    <x v="1"/>
    <x v="0"/>
    <s v="Direct Debit"/>
    <s v="Maintenance Services"/>
    <n v="1"/>
  </r>
  <r>
    <x v="8166"/>
    <x v="329"/>
    <s v="CUST_3672"/>
    <n v="247.93"/>
    <x v="1"/>
    <x v="3"/>
    <s v="Cash"/>
    <s v="Legal Advisors"/>
    <n v="1"/>
  </r>
  <r>
    <x v="8167"/>
    <x v="329"/>
    <s v="CUST_1262"/>
    <n v="637.46"/>
    <x v="6"/>
    <x v="1"/>
    <s v="Cash"/>
    <s v="City Hotel"/>
    <n v="1"/>
  </r>
  <r>
    <x v="8168"/>
    <x v="329"/>
    <s v="CUST_7219"/>
    <n v="487.66"/>
    <x v="4"/>
    <x v="3"/>
    <s v="Cash"/>
    <s v="Maintenance Services"/>
    <n v="1"/>
  </r>
  <r>
    <x v="8169"/>
    <x v="329"/>
    <s v="CUST_1918"/>
    <n v="908.34"/>
    <x v="10"/>
    <x v="2"/>
    <s v="Cash"/>
    <s v="Maintenance Services"/>
    <n v="1"/>
  </r>
  <r>
    <x v="8170"/>
    <x v="329"/>
    <s v="CUST_3601"/>
    <n v="1748.88"/>
    <x v="3"/>
    <x v="1"/>
    <s v="Card"/>
    <s v="City Hotel"/>
    <n v="1"/>
  </r>
  <r>
    <x v="8171"/>
    <x v="329"/>
    <s v="CUST_3738"/>
    <n v="652.88"/>
    <x v="2"/>
    <x v="3"/>
    <s v="Transfer"/>
    <s v="City Hotel"/>
    <n v="1"/>
  </r>
  <r>
    <x v="8172"/>
    <x v="329"/>
    <s v="CUST_1437"/>
    <n v="1179.2"/>
    <x v="8"/>
    <x v="1"/>
    <s v="Card"/>
    <s v="Legal Advisors"/>
    <n v="1"/>
  </r>
  <r>
    <x v="8173"/>
    <x v="329"/>
    <s v="CUST_5551"/>
    <n v="214.25"/>
    <x v="8"/>
    <x v="0"/>
    <s v="Cash"/>
    <s v="Learning Academy"/>
    <n v="1"/>
  </r>
  <r>
    <x v="8174"/>
    <x v="329"/>
    <s v="CUST_5141"/>
    <n v="906.21"/>
    <x v="3"/>
    <x v="1"/>
    <s v="Direct Debit"/>
    <s v="Industrial Supply Co"/>
    <n v="1"/>
  </r>
  <r>
    <x v="8175"/>
    <x v="329"/>
    <s v="CUST_7085"/>
    <n v="1329.84"/>
    <x v="1"/>
    <x v="3"/>
    <s v="Transfer"/>
    <s v="Software Vendor"/>
    <n v="1"/>
  </r>
  <r>
    <x v="8176"/>
    <x v="329"/>
    <s v="CUST_7558"/>
    <n v="18303.79"/>
    <x v="6"/>
    <x v="1"/>
    <s v="Direct Debit"/>
    <s v="Cloud Services Inc"/>
    <n v="1"/>
  </r>
  <r>
    <x v="8177"/>
    <x v="329"/>
    <s v="CUST_3492"/>
    <n v="234.66"/>
    <x v="7"/>
    <x v="0"/>
    <s v="Transfer"/>
    <s v="British Airways"/>
    <n v="1"/>
  </r>
  <r>
    <x v="8178"/>
    <x v="329"/>
    <s v="CUST_4772"/>
    <n v="1428.62"/>
    <x v="1"/>
    <x v="0"/>
    <s v="Transfer"/>
    <s v="Software Vendor"/>
    <n v="1"/>
  </r>
  <r>
    <x v="8179"/>
    <x v="329"/>
    <s v="CUST_1594"/>
    <n v="221.32"/>
    <x v="7"/>
    <x v="0"/>
    <s v="Cash"/>
    <s v="Office Depot"/>
    <n v="1"/>
  </r>
  <r>
    <x v="8180"/>
    <x v="329"/>
    <s v="CUST_7347"/>
    <n v="327.96"/>
    <x v="1"/>
    <x v="0"/>
    <s v="Direct Debit"/>
    <s v="Marketing Agency Ltd"/>
    <n v="1"/>
  </r>
  <r>
    <x v="8181"/>
    <x v="330"/>
    <s v="CUST_4581"/>
    <n v="640.16"/>
    <x v="0"/>
    <x v="0"/>
    <s v="Direct Debit"/>
    <s v="Tech Solutions Ltd"/>
    <n v="1"/>
  </r>
  <r>
    <x v="8182"/>
    <x v="330"/>
    <s v="CUST_5911"/>
    <n v="574.96"/>
    <x v="6"/>
    <x v="3"/>
    <s v="Card"/>
    <s v="Power Supply Co"/>
    <n v="1"/>
  </r>
  <r>
    <x v="8183"/>
    <x v="330"/>
    <s v="CUST_8339"/>
    <n v="927.9"/>
    <x v="8"/>
    <x v="1"/>
    <s v="Direct Debit"/>
    <s v="Office Depot"/>
    <n v="1"/>
  </r>
  <r>
    <x v="8184"/>
    <x v="330"/>
    <s v="CUST_4173"/>
    <n v="1902.69"/>
    <x v="4"/>
    <x v="2"/>
    <s v="Card"/>
    <s v="Maintenance Services"/>
    <n v="1"/>
  </r>
  <r>
    <x v="8185"/>
    <x v="330"/>
    <s v="CUST_7763"/>
    <n v="609.86"/>
    <x v="6"/>
    <x v="1"/>
    <s v="Direct Debit"/>
    <s v="British Airways"/>
    <n v="1"/>
  </r>
  <r>
    <x v="8186"/>
    <x v="330"/>
    <s v="CUST_8151"/>
    <n v="1212.93"/>
    <x v="0"/>
    <x v="0"/>
    <s v="Cash"/>
    <s v="Office Depot"/>
    <n v="1"/>
  </r>
  <r>
    <x v="8187"/>
    <x v="330"/>
    <s v="CUST_1358"/>
    <n v="1707.79"/>
    <x v="2"/>
    <x v="1"/>
    <s v="Card"/>
    <s v="Advisory Partners"/>
    <n v="1"/>
  </r>
  <r>
    <x v="8188"/>
    <x v="330"/>
    <s v="CUST_2378"/>
    <n v="1693.31"/>
    <x v="7"/>
    <x v="1"/>
    <s v="Direct Debit"/>
    <s v="Unknown Merchant"/>
    <n v="1"/>
  </r>
  <r>
    <x v="8189"/>
    <x v="330"/>
    <s v="CUST_7811"/>
    <n v="1028.3900000000001"/>
    <x v="6"/>
    <x v="1"/>
    <s v="Transfer"/>
    <s v="Advisory Partners"/>
    <n v="1"/>
  </r>
  <r>
    <x v="8190"/>
    <x v="330"/>
    <s v="CUST_1261"/>
    <n v="1412.51"/>
    <x v="9"/>
    <x v="0"/>
    <s v="Cash"/>
    <s v="Maintenance Services"/>
    <n v="1"/>
  </r>
  <r>
    <x v="8191"/>
    <x v="330"/>
    <s v="CUST_2823"/>
    <n v="633.66999999999996"/>
    <x v="10"/>
    <x v="2"/>
    <s v="Card"/>
    <s v="Stationary World"/>
    <n v="1"/>
  </r>
  <r>
    <x v="8192"/>
    <x v="330"/>
    <s v="CUST_6127"/>
    <n v="256.25"/>
    <x v="8"/>
    <x v="2"/>
    <s v="Direct Debit"/>
    <s v="Unknown Merchant"/>
    <n v="1"/>
  </r>
  <r>
    <x v="8193"/>
    <x v="330"/>
    <s v="CUST_1873"/>
    <n v="1462.97"/>
    <x v="8"/>
    <x v="2"/>
    <s v="Transfer"/>
    <s v="Marketing Agency Ltd"/>
    <n v="1"/>
  </r>
  <r>
    <x v="8194"/>
    <x v="330"/>
    <s v="CUST_7604"/>
    <n v="972.36"/>
    <x v="2"/>
    <x v="1"/>
    <s v="Cash"/>
    <s v="British Airways"/>
    <n v="1"/>
  </r>
  <r>
    <x v="8195"/>
    <x v="330"/>
    <s v="CUST_1277"/>
    <n v="1111.1300000000001"/>
    <x v="9"/>
    <x v="0"/>
    <s v="Direct Debit"/>
    <s v="Advisory Partners"/>
    <n v="1"/>
  </r>
  <r>
    <x v="8196"/>
    <x v="330"/>
    <s v="CUST_9584"/>
    <n v="1817.93"/>
    <x v="1"/>
    <x v="1"/>
    <s v="Direct Debit"/>
    <s v="Tech Solutions Ltd"/>
    <n v="1"/>
  </r>
  <r>
    <x v="8197"/>
    <x v="330"/>
    <s v="CUST_2950"/>
    <n v="1014.82"/>
    <x v="9"/>
    <x v="0"/>
    <s v="Transfer"/>
    <s v="Learning Academy"/>
    <n v="1"/>
  </r>
  <r>
    <x v="8198"/>
    <x v="330"/>
    <s v="CUST_4869"/>
    <n v="162.54"/>
    <x v="6"/>
    <x v="1"/>
    <s v="Cash"/>
    <s v="Stationary World"/>
    <n v="1"/>
  </r>
  <r>
    <x v="8199"/>
    <x v="331"/>
    <s v="CUST_3143"/>
    <n v="529.77"/>
    <x v="4"/>
    <x v="2"/>
    <s v="Transfer"/>
    <s v="Legal Advisors"/>
    <n v="1"/>
  </r>
  <r>
    <x v="8200"/>
    <x v="331"/>
    <s v="CUST_3192"/>
    <n v="1179.3"/>
    <x v="0"/>
    <x v="3"/>
    <s v="Cash"/>
    <s v="Unknown Merchant"/>
    <n v="1"/>
  </r>
  <r>
    <x v="8201"/>
    <x v="331"/>
    <s v="CUST_1536"/>
    <n v="1013.14"/>
    <x v="9"/>
    <x v="0"/>
    <s v="Transfer"/>
    <s v="Software Vendor"/>
    <n v="1"/>
  </r>
  <r>
    <x v="8202"/>
    <x v="331"/>
    <s v="CUST_7924"/>
    <n v="800.46"/>
    <x v="7"/>
    <x v="1"/>
    <s v="Card"/>
    <s v="Maintenance Services"/>
    <n v="1"/>
  </r>
  <r>
    <x v="8203"/>
    <x v="331"/>
    <s v="CUST_5268"/>
    <n v="308.54000000000002"/>
    <x v="3"/>
    <x v="3"/>
    <s v="Cash"/>
    <s v="Industrial Supply Co"/>
    <n v="1"/>
  </r>
  <r>
    <x v="8204"/>
    <x v="331"/>
    <s v="CUST_9436"/>
    <n v="613.94000000000005"/>
    <x v="9"/>
    <x v="0"/>
    <s v="Cash"/>
    <s v="Software Vendor"/>
    <n v="1"/>
  </r>
  <r>
    <x v="8205"/>
    <x v="331"/>
    <s v="CUST_4927"/>
    <n v="936.28"/>
    <x v="5"/>
    <x v="1"/>
    <s v="Card"/>
    <s v="Legal Advisors"/>
    <n v="1"/>
  </r>
  <r>
    <x v="8206"/>
    <x v="331"/>
    <s v="CUST_3440"/>
    <n v="518.12"/>
    <x v="3"/>
    <x v="0"/>
    <s v="Cash"/>
    <s v="British Airways"/>
    <n v="1"/>
  </r>
  <r>
    <x v="8207"/>
    <x v="331"/>
    <s v="CUST_2170"/>
    <n v="1417.43"/>
    <x v="1"/>
    <x v="2"/>
    <s v="Direct Debit"/>
    <s v="Office Depot"/>
    <n v="1"/>
  </r>
  <r>
    <x v="8208"/>
    <x v="331"/>
    <s v="CUST_2997"/>
    <n v="1904.08"/>
    <x v="3"/>
    <x v="0"/>
    <s v="Card"/>
    <s v="Power Supply Co"/>
    <n v="1"/>
  </r>
  <r>
    <x v="8209"/>
    <x v="331"/>
    <s v="CUST_5372"/>
    <n v="381.21"/>
    <x v="2"/>
    <x v="3"/>
    <s v="Cash"/>
    <s v="Industrial Supply Co"/>
    <n v="1"/>
  </r>
  <r>
    <x v="8210"/>
    <x v="331"/>
    <s v="CUST_7213"/>
    <n v="387.29"/>
    <x v="9"/>
    <x v="0"/>
    <s v="Cash"/>
    <s v="Cloud Services Inc"/>
    <n v="1"/>
  </r>
  <r>
    <x v="8211"/>
    <x v="331"/>
    <s v="CUST_1555"/>
    <n v="1025.7"/>
    <x v="8"/>
    <x v="1"/>
    <s v="Direct Debit"/>
    <s v="Office Depot"/>
    <n v="1"/>
  </r>
  <r>
    <x v="8212"/>
    <x v="331"/>
    <s v="CUST_7728"/>
    <n v="662.93"/>
    <x v="8"/>
    <x v="3"/>
    <s v="Card"/>
    <s v="Software Vendor"/>
    <n v="1"/>
  </r>
  <r>
    <x v="8213"/>
    <x v="331"/>
    <s v="CUST_2996"/>
    <n v="1041.01"/>
    <x v="5"/>
    <x v="3"/>
    <s v="Cash"/>
    <s v="Marketing Agency Ltd"/>
    <n v="1"/>
  </r>
  <r>
    <x v="8214"/>
    <x v="331"/>
    <s v="CUST_8848"/>
    <n v="1526.79"/>
    <x v="0"/>
    <x v="1"/>
    <s v="Cash"/>
    <s v="Learning Academy"/>
    <n v="1"/>
  </r>
  <r>
    <x v="8215"/>
    <x v="331"/>
    <s v="CUST_2156"/>
    <n v="209.99"/>
    <x v="8"/>
    <x v="2"/>
    <s v="Direct Debit"/>
    <s v="Marketing Agency Ltd"/>
    <n v="1"/>
  </r>
  <r>
    <x v="8216"/>
    <x v="331"/>
    <s v="CUST_1713"/>
    <n v="275.38"/>
    <x v="7"/>
    <x v="1"/>
    <s v="Transfer"/>
    <s v="Conference Center"/>
    <n v="1"/>
  </r>
  <r>
    <x v="8217"/>
    <x v="331"/>
    <s v="CUST_6640"/>
    <n v="1737.9"/>
    <x v="9"/>
    <x v="3"/>
    <s v="Cash"/>
    <s v="Industrial Supply Co"/>
    <n v="1"/>
  </r>
  <r>
    <x v="8218"/>
    <x v="331"/>
    <s v="CUST_3239"/>
    <n v="1578.17"/>
    <x v="2"/>
    <x v="3"/>
    <s v="Transfer"/>
    <s v="Office Depot"/>
    <n v="1"/>
  </r>
  <r>
    <x v="8219"/>
    <x v="331"/>
    <s v="CUST_3514"/>
    <n v="6348.97"/>
    <x v="0"/>
    <x v="3"/>
    <s v="Card"/>
    <s v="Legal Advisors"/>
    <n v="1"/>
  </r>
  <r>
    <x v="8220"/>
    <x v="331"/>
    <s v="CUST_6193"/>
    <n v="1311.32"/>
    <x v="10"/>
    <x v="0"/>
    <s v="Card"/>
    <s v="Unknown Merchant"/>
    <n v="1"/>
  </r>
  <r>
    <x v="8221"/>
    <x v="331"/>
    <s v="CUST_5621"/>
    <n v="1938.72"/>
    <x v="2"/>
    <x v="3"/>
    <s v="Cash"/>
    <s v="Stationary World"/>
    <n v="1"/>
  </r>
  <r>
    <x v="8222"/>
    <x v="331"/>
    <s v="CUST_5062"/>
    <n v="1499.56"/>
    <x v="6"/>
    <x v="1"/>
    <s v="Direct Debit"/>
    <s v="Conference Center"/>
    <n v="1"/>
  </r>
  <r>
    <x v="8223"/>
    <x v="332"/>
    <s v="CUST_6233"/>
    <n v="1811.9"/>
    <x v="7"/>
    <x v="0"/>
    <s v="Transfer"/>
    <s v="City Hotel"/>
    <n v="1"/>
  </r>
  <r>
    <x v="8224"/>
    <x v="332"/>
    <s v="CUST_3403"/>
    <n v="653.27"/>
    <x v="10"/>
    <x v="2"/>
    <s v="Transfer"/>
    <s v="Unknown Merchant"/>
    <n v="1"/>
  </r>
  <r>
    <x v="8225"/>
    <x v="332"/>
    <s v="CUST_5473"/>
    <n v="900.1"/>
    <x v="6"/>
    <x v="0"/>
    <s v="Direct Debit"/>
    <s v="Stationary World"/>
    <n v="1"/>
  </r>
  <r>
    <x v="8226"/>
    <x v="332"/>
    <s v="CUST_1011"/>
    <n v="484.46"/>
    <x v="1"/>
    <x v="3"/>
    <s v="Cash"/>
    <s v="Legal Advisors"/>
    <n v="1"/>
  </r>
  <r>
    <x v="8227"/>
    <x v="332"/>
    <s v="CUST_7793"/>
    <n v="314.02999999999997"/>
    <x v="6"/>
    <x v="3"/>
    <s v="Transfer"/>
    <s v="Office Depot"/>
    <n v="1"/>
  </r>
  <r>
    <x v="8228"/>
    <x v="332"/>
    <s v="CUST_5966"/>
    <n v="1481.41"/>
    <x v="10"/>
    <x v="0"/>
    <s v="Direct Debit"/>
    <s v="Tech Solutions Ltd"/>
    <n v="1"/>
  </r>
  <r>
    <x v="8229"/>
    <x v="332"/>
    <s v="CUST_1771"/>
    <n v="1748.14"/>
    <x v="9"/>
    <x v="3"/>
    <s v="Direct Debit"/>
    <s v="Tech Solutions Ltd"/>
    <n v="1"/>
  </r>
  <r>
    <x v="8230"/>
    <x v="332"/>
    <s v="CUST_3151"/>
    <n v="1702.15"/>
    <x v="3"/>
    <x v="1"/>
    <s v="Transfer"/>
    <s v="Maintenance Services"/>
    <n v="1"/>
  </r>
  <r>
    <x v="8231"/>
    <x v="332"/>
    <s v="CUST_6126"/>
    <n v="1208.44"/>
    <x v="6"/>
    <x v="1"/>
    <s v="Card"/>
    <s v="Industrial Supply Co"/>
    <n v="1"/>
  </r>
  <r>
    <x v="8232"/>
    <x v="332"/>
    <s v="CUST_9996"/>
    <n v="1869.66"/>
    <x v="6"/>
    <x v="1"/>
    <s v="Cash"/>
    <s v="Legal Advisors"/>
    <n v="1"/>
  </r>
  <r>
    <x v="8233"/>
    <x v="332"/>
    <s v="CUST_1129"/>
    <n v="1573.98"/>
    <x v="2"/>
    <x v="0"/>
    <s v="Cash"/>
    <s v="Advisory Partners"/>
    <n v="1"/>
  </r>
  <r>
    <x v="8234"/>
    <x v="332"/>
    <s v="CUST_3158"/>
    <n v="1937.51"/>
    <x v="3"/>
    <x v="3"/>
    <s v="Transfer"/>
    <s v="Tech Solutions Ltd"/>
    <n v="1"/>
  </r>
  <r>
    <x v="8235"/>
    <x v="332"/>
    <s v="CUST_3339"/>
    <n v="763.73"/>
    <x v="4"/>
    <x v="2"/>
    <s v="Direct Debit"/>
    <s v="Cloud Services Inc"/>
    <n v="1"/>
  </r>
  <r>
    <x v="8236"/>
    <x v="332"/>
    <s v="CUST_3597"/>
    <n v="1671.28"/>
    <x v="4"/>
    <x v="2"/>
    <s v="Direct Debit"/>
    <s v="Office Depot"/>
    <n v="1"/>
  </r>
  <r>
    <x v="8237"/>
    <x v="332"/>
    <s v="CUST_5938"/>
    <n v="1905.4"/>
    <x v="6"/>
    <x v="1"/>
    <s v="Card"/>
    <s v="City Hotel"/>
    <n v="1"/>
  </r>
  <r>
    <x v="8238"/>
    <x v="332"/>
    <s v="CUST_2552"/>
    <n v="1394.28"/>
    <x v="4"/>
    <x v="3"/>
    <s v="Cash"/>
    <s v="British Airways"/>
    <n v="1"/>
  </r>
  <r>
    <x v="8239"/>
    <x v="332"/>
    <s v="CUST_6356"/>
    <n v="193.82"/>
    <x v="4"/>
    <x v="0"/>
    <s v="Transfer"/>
    <s v="Industrial Supply Co"/>
    <n v="1"/>
  </r>
  <r>
    <x v="8240"/>
    <x v="332"/>
    <s v="CUST_6287"/>
    <n v="276.74"/>
    <x v="1"/>
    <x v="3"/>
    <s v="Transfer"/>
    <s v="Industrial Supply Co"/>
    <n v="1"/>
  </r>
  <r>
    <x v="8241"/>
    <x v="332"/>
    <s v="CUST_8194"/>
    <n v="1079.32"/>
    <x v="4"/>
    <x v="1"/>
    <s v="Direct Debit"/>
    <s v="Software Vendor"/>
    <n v="1"/>
  </r>
  <r>
    <x v="8242"/>
    <x v="332"/>
    <s v="CUST_1604"/>
    <n v="306.76"/>
    <x v="6"/>
    <x v="2"/>
    <s v="Direct Debit"/>
    <s v="Marketing Agency Ltd"/>
    <n v="1"/>
  </r>
  <r>
    <x v="8243"/>
    <x v="332"/>
    <s v="CUST_1032"/>
    <n v="407.5"/>
    <x v="7"/>
    <x v="1"/>
    <s v="Cash"/>
    <s v="British Airways"/>
    <n v="1"/>
  </r>
  <r>
    <x v="8244"/>
    <x v="332"/>
    <s v="CUST_6372"/>
    <n v="346.31"/>
    <x v="5"/>
    <x v="1"/>
    <s v="Transfer"/>
    <s v="City Hotel"/>
    <n v="1"/>
  </r>
  <r>
    <x v="8245"/>
    <x v="332"/>
    <s v="CUST_1712"/>
    <n v="297.13"/>
    <x v="7"/>
    <x v="0"/>
    <s v="Transfer"/>
    <s v="Industrial Supply Co"/>
    <n v="1"/>
  </r>
  <r>
    <x v="8246"/>
    <x v="332"/>
    <s v="CUST_9659"/>
    <n v="1480.15"/>
    <x v="8"/>
    <x v="1"/>
    <s v="Direct Debit"/>
    <s v="British Airways"/>
    <n v="1"/>
  </r>
  <r>
    <x v="8247"/>
    <x v="332"/>
    <s v="CUST_8694"/>
    <n v="1632.15"/>
    <x v="2"/>
    <x v="2"/>
    <s v="Card"/>
    <s v="Power Supply Co"/>
    <n v="1"/>
  </r>
  <r>
    <x v="8248"/>
    <x v="333"/>
    <s v="CUST_5752"/>
    <n v="1003.31"/>
    <x v="4"/>
    <x v="0"/>
    <s v="Transfer"/>
    <s v="Office Depot"/>
    <n v="1"/>
  </r>
  <r>
    <x v="8249"/>
    <x v="333"/>
    <s v="CUST_2531"/>
    <n v="386.29"/>
    <x v="4"/>
    <x v="3"/>
    <s v="Cash"/>
    <s v="Industrial Supply Co"/>
    <n v="1"/>
  </r>
  <r>
    <x v="8250"/>
    <x v="333"/>
    <s v="CUST_1384"/>
    <n v="856.3"/>
    <x v="3"/>
    <x v="1"/>
    <s v="Cash"/>
    <s v="Maintenance Services"/>
    <n v="1"/>
  </r>
  <r>
    <x v="8251"/>
    <x v="333"/>
    <s v="CUST_7359"/>
    <n v="1297.4100000000001"/>
    <x v="8"/>
    <x v="2"/>
    <s v="Cash"/>
    <s v="City Hotel"/>
    <n v="1"/>
  </r>
  <r>
    <x v="8252"/>
    <x v="333"/>
    <s v="CUST_8906"/>
    <n v="680.47"/>
    <x v="4"/>
    <x v="0"/>
    <s v="Direct Debit"/>
    <s v="Conference Center"/>
    <n v="1"/>
  </r>
  <r>
    <x v="8253"/>
    <x v="333"/>
    <s v="CUST_8788"/>
    <n v="1144.6199999999999"/>
    <x v="8"/>
    <x v="0"/>
    <s v="Cash"/>
    <s v="Marketing Agency Ltd"/>
    <n v="1"/>
  </r>
  <r>
    <x v="8254"/>
    <x v="333"/>
    <s v="CUST_3454"/>
    <n v="1646.87"/>
    <x v="10"/>
    <x v="0"/>
    <s v="Transfer"/>
    <s v="Learning Academy"/>
    <n v="1"/>
  </r>
  <r>
    <x v="8255"/>
    <x v="333"/>
    <s v="CUST_8291"/>
    <n v="642.33000000000004"/>
    <x v="3"/>
    <x v="2"/>
    <s v="Cash"/>
    <s v="Marketing Agency Ltd"/>
    <n v="1"/>
  </r>
  <r>
    <x v="8256"/>
    <x v="333"/>
    <s v="CUST_7989"/>
    <n v="1181.01"/>
    <x v="10"/>
    <x v="3"/>
    <s v="Direct Debit"/>
    <s v="Office Depot"/>
    <n v="1"/>
  </r>
  <r>
    <x v="8257"/>
    <x v="333"/>
    <s v="CUST_5589"/>
    <n v="1585.97"/>
    <x v="1"/>
    <x v="0"/>
    <s v="Direct Debit"/>
    <s v="British Airways"/>
    <n v="1"/>
  </r>
  <r>
    <x v="8258"/>
    <x v="333"/>
    <s v="CUST_5066"/>
    <n v="1439.79"/>
    <x v="6"/>
    <x v="2"/>
    <s v="Card"/>
    <s v="City Hotel"/>
    <n v="1"/>
  </r>
  <r>
    <x v="8259"/>
    <x v="333"/>
    <s v="CUST_5471"/>
    <n v="331.59"/>
    <x v="10"/>
    <x v="3"/>
    <s v="Direct Debit"/>
    <s v="Legal Advisors"/>
    <n v="1"/>
  </r>
  <r>
    <x v="8260"/>
    <x v="333"/>
    <s v="CUST_8686"/>
    <n v="15275.61"/>
    <x v="4"/>
    <x v="2"/>
    <s v="Cash"/>
    <s v="Office Depot"/>
    <n v="1"/>
  </r>
  <r>
    <x v="8261"/>
    <x v="333"/>
    <s v="CUST_9625"/>
    <n v="1258.48"/>
    <x v="10"/>
    <x v="0"/>
    <s v="Direct Debit"/>
    <s v="Unknown Merchant"/>
    <n v="1"/>
  </r>
  <r>
    <x v="8262"/>
    <x v="333"/>
    <s v="CUST_5016"/>
    <n v="1366.85"/>
    <x v="9"/>
    <x v="1"/>
    <s v="Cash"/>
    <s v="Office Depot"/>
    <n v="1"/>
  </r>
  <r>
    <x v="8263"/>
    <x v="333"/>
    <s v="CUST_7065"/>
    <n v="1726.77"/>
    <x v="0"/>
    <x v="3"/>
    <s v="Cash"/>
    <s v="Maintenance Services"/>
    <n v="1"/>
  </r>
  <r>
    <x v="8264"/>
    <x v="333"/>
    <s v="CUST_5534"/>
    <n v="990.05"/>
    <x v="3"/>
    <x v="2"/>
    <s v="Card"/>
    <s v="Stationary World"/>
    <n v="1"/>
  </r>
  <r>
    <x v="8265"/>
    <x v="333"/>
    <s v="CUST_8669"/>
    <n v="284.05"/>
    <x v="2"/>
    <x v="1"/>
    <s v="Card"/>
    <s v="Legal Advisors"/>
    <n v="1"/>
  </r>
  <r>
    <x v="8266"/>
    <x v="333"/>
    <s v="CUST_4201"/>
    <n v="1743.92"/>
    <x v="10"/>
    <x v="2"/>
    <s v="Transfer"/>
    <s v="Legal Advisors"/>
    <n v="1"/>
  </r>
  <r>
    <x v="8267"/>
    <x v="333"/>
    <s v="CUST_7034"/>
    <n v="1440"/>
    <x v="0"/>
    <x v="0"/>
    <s v="Direct Debit"/>
    <s v="Cloud Services Inc"/>
    <n v="1"/>
  </r>
  <r>
    <x v="8268"/>
    <x v="333"/>
    <s v="CUST_3970"/>
    <n v="15516"/>
    <x v="3"/>
    <x v="0"/>
    <s v="Direct Debit"/>
    <s v="Industrial Supply Co"/>
    <n v="1"/>
  </r>
  <r>
    <x v="8269"/>
    <x v="333"/>
    <s v="CUST_5853"/>
    <n v="542.02"/>
    <x v="8"/>
    <x v="2"/>
    <s v="Direct Debit"/>
    <s v="Advisory Partners"/>
    <n v="1"/>
  </r>
  <r>
    <x v="8270"/>
    <x v="333"/>
    <s v="CUST_4544"/>
    <n v="1860.22"/>
    <x v="2"/>
    <x v="0"/>
    <s v="Direct Debit"/>
    <s v="Software Vendor"/>
    <n v="1"/>
  </r>
  <r>
    <x v="8271"/>
    <x v="334"/>
    <s v="CUST_6966"/>
    <n v="345.82"/>
    <x v="8"/>
    <x v="2"/>
    <s v="Cash"/>
    <s v="Maintenance Services"/>
    <n v="1"/>
  </r>
  <r>
    <x v="8272"/>
    <x v="334"/>
    <s v="CUST_9389"/>
    <n v="571.54"/>
    <x v="1"/>
    <x v="0"/>
    <s v="Card"/>
    <s v="Advisory Partners"/>
    <n v="1"/>
  </r>
  <r>
    <x v="8273"/>
    <x v="334"/>
    <s v="CUST_4054"/>
    <n v="1960.84"/>
    <x v="1"/>
    <x v="0"/>
    <s v="Cash"/>
    <s v="Stationary World"/>
    <n v="1"/>
  </r>
  <r>
    <x v="8274"/>
    <x v="334"/>
    <s v="CUST_9436"/>
    <n v="1697.54"/>
    <x v="6"/>
    <x v="0"/>
    <s v="Cash"/>
    <s v="Industrial Supply Co"/>
    <n v="1"/>
  </r>
  <r>
    <x v="8275"/>
    <x v="334"/>
    <s v="CUST_1593"/>
    <n v="958.6"/>
    <x v="7"/>
    <x v="2"/>
    <s v="Card"/>
    <s v="British Airways"/>
    <n v="1"/>
  </r>
  <r>
    <x v="8276"/>
    <x v="334"/>
    <s v="CUST_1785"/>
    <n v="781.77"/>
    <x v="2"/>
    <x v="2"/>
    <s v="Transfer"/>
    <s v="City Hotel"/>
    <n v="1"/>
  </r>
  <r>
    <x v="8277"/>
    <x v="334"/>
    <s v="CUST_4747"/>
    <n v="1832.82"/>
    <x v="2"/>
    <x v="0"/>
    <s v="Card"/>
    <s v="Software Vendor"/>
    <n v="1"/>
  </r>
  <r>
    <x v="8278"/>
    <x v="334"/>
    <s v="CUST_8161"/>
    <n v="1311.23"/>
    <x v="8"/>
    <x v="3"/>
    <s v="Cash"/>
    <s v="Legal Advisors"/>
    <n v="1"/>
  </r>
  <r>
    <x v="8279"/>
    <x v="334"/>
    <s v="CUST_2742"/>
    <n v="749.9"/>
    <x v="9"/>
    <x v="2"/>
    <s v="Transfer"/>
    <s v="British Airways"/>
    <n v="1"/>
  </r>
  <r>
    <x v="8280"/>
    <x v="334"/>
    <s v="CUST_4163"/>
    <n v="15687.63"/>
    <x v="8"/>
    <x v="0"/>
    <s v="Cash"/>
    <s v="Industrial Supply Co"/>
    <n v="1"/>
  </r>
  <r>
    <x v="8281"/>
    <x v="334"/>
    <s v="CUST_1956"/>
    <n v="429.67"/>
    <x v="1"/>
    <x v="1"/>
    <s v="Card"/>
    <s v="Office Depot"/>
    <n v="1"/>
  </r>
  <r>
    <x v="8282"/>
    <x v="334"/>
    <s v="CUST_7974"/>
    <n v="8055.45"/>
    <x v="6"/>
    <x v="3"/>
    <s v="Cash"/>
    <s v="Learning Academy"/>
    <n v="1"/>
  </r>
  <r>
    <x v="8283"/>
    <x v="334"/>
    <s v="CUST_3971"/>
    <n v="890.48"/>
    <x v="9"/>
    <x v="0"/>
    <s v="Direct Debit"/>
    <s v="Legal Advisors"/>
    <n v="1"/>
  </r>
  <r>
    <x v="8284"/>
    <x v="334"/>
    <s v="CUST_4534"/>
    <n v="219.39"/>
    <x v="10"/>
    <x v="2"/>
    <s v="Card"/>
    <s v="Office Depot"/>
    <n v="1"/>
  </r>
  <r>
    <x v="8285"/>
    <x v="334"/>
    <s v="CUST_3623"/>
    <n v="1557.67"/>
    <x v="7"/>
    <x v="3"/>
    <s v="Direct Debit"/>
    <s v="Cloud Services Inc"/>
    <n v="1"/>
  </r>
  <r>
    <x v="8286"/>
    <x v="334"/>
    <s v="CUST_2893"/>
    <n v="506.45"/>
    <x v="4"/>
    <x v="1"/>
    <s v="Card"/>
    <s v="Unknown Merchant"/>
    <n v="1"/>
  </r>
  <r>
    <x v="8287"/>
    <x v="334"/>
    <s v="CUST_5763"/>
    <n v="953.19"/>
    <x v="5"/>
    <x v="3"/>
    <s v="Direct Debit"/>
    <s v="Learning Academy"/>
    <n v="1"/>
  </r>
  <r>
    <x v="8288"/>
    <x v="334"/>
    <s v="CUST_2678"/>
    <n v="176.05"/>
    <x v="2"/>
    <x v="3"/>
    <s v="Direct Debit"/>
    <s v="Legal Advisors"/>
    <n v="1"/>
  </r>
  <r>
    <x v="8289"/>
    <x v="334"/>
    <s v="CUST_8756"/>
    <n v="1597.47"/>
    <x v="10"/>
    <x v="2"/>
    <s v="Card"/>
    <s v="Marketing Agency Ltd"/>
    <n v="1"/>
  </r>
  <r>
    <x v="8290"/>
    <x v="334"/>
    <s v="CUST_6906"/>
    <n v="1578.33"/>
    <x v="1"/>
    <x v="1"/>
    <s v="Direct Debit"/>
    <s v="Legal Advisors"/>
    <n v="1"/>
  </r>
  <r>
    <x v="8291"/>
    <x v="334"/>
    <s v="CUST_6938"/>
    <n v="10778.49"/>
    <x v="7"/>
    <x v="0"/>
    <s v="Cash"/>
    <s v="Cloud Services Inc"/>
    <n v="1"/>
  </r>
  <r>
    <x v="8292"/>
    <x v="334"/>
    <s v="CUST_5503"/>
    <n v="1882.75"/>
    <x v="9"/>
    <x v="2"/>
    <s v="Transfer"/>
    <s v="City Hotel"/>
    <n v="1"/>
  </r>
  <r>
    <x v="8293"/>
    <x v="334"/>
    <s v="CUST_5567"/>
    <n v="425.39"/>
    <x v="7"/>
    <x v="0"/>
    <s v="Cash"/>
    <s v="Conference Center"/>
    <n v="1"/>
  </r>
  <r>
    <x v="8294"/>
    <x v="334"/>
    <s v="CUST_7531"/>
    <n v="1799.22"/>
    <x v="2"/>
    <x v="3"/>
    <s v="Transfer"/>
    <s v="Industrial Supply Co"/>
    <n v="1"/>
  </r>
  <r>
    <x v="8295"/>
    <x v="334"/>
    <s v="CUST_6063"/>
    <n v="314.12"/>
    <x v="8"/>
    <x v="3"/>
    <s v="Cash"/>
    <s v="Stationary World"/>
    <n v="1"/>
  </r>
  <r>
    <x v="8296"/>
    <x v="334"/>
    <s v="CUST_5969"/>
    <n v="816.07"/>
    <x v="10"/>
    <x v="1"/>
    <s v="Cash"/>
    <s v="Office Depot"/>
    <n v="1"/>
  </r>
  <r>
    <x v="8297"/>
    <x v="334"/>
    <s v="CUST_3456"/>
    <n v="469.77"/>
    <x v="0"/>
    <x v="2"/>
    <s v="Transfer"/>
    <s v="Marketing Agency Ltd"/>
    <n v="1"/>
  </r>
  <r>
    <x v="8298"/>
    <x v="334"/>
    <s v="CUST_5335"/>
    <n v="1771.28"/>
    <x v="9"/>
    <x v="1"/>
    <s v="Cash"/>
    <s v="Software Vendor"/>
    <n v="1"/>
  </r>
  <r>
    <x v="8299"/>
    <x v="335"/>
    <s v="CUST_5859"/>
    <n v="1588.9"/>
    <x v="10"/>
    <x v="2"/>
    <s v="Cash"/>
    <s v="Legal Advisors"/>
    <n v="1"/>
  </r>
  <r>
    <x v="8300"/>
    <x v="335"/>
    <s v="CUST_8641"/>
    <n v="1210.1099999999999"/>
    <x v="8"/>
    <x v="3"/>
    <s v="Cash"/>
    <s v="Conference Center"/>
    <n v="1"/>
  </r>
  <r>
    <x v="8301"/>
    <x v="335"/>
    <s v="CUST_3872"/>
    <n v="1161.57"/>
    <x v="2"/>
    <x v="3"/>
    <s v="Card"/>
    <s v="Learning Academy"/>
    <n v="1"/>
  </r>
  <r>
    <x v="8302"/>
    <x v="335"/>
    <s v="CUST_9325"/>
    <n v="1136.6300000000001"/>
    <x v="6"/>
    <x v="0"/>
    <s v="Transfer"/>
    <s v="Unknown Merchant"/>
    <n v="1"/>
  </r>
  <r>
    <x v="8303"/>
    <x v="335"/>
    <s v="CUST_1386"/>
    <n v="1735.79"/>
    <x v="3"/>
    <x v="0"/>
    <s v="Transfer"/>
    <s v="Unknown Merchant"/>
    <n v="1"/>
  </r>
  <r>
    <x v="8304"/>
    <x v="335"/>
    <s v="CUST_7031"/>
    <n v="690.27"/>
    <x v="4"/>
    <x v="2"/>
    <s v="Cash"/>
    <s v="Power Supply Co"/>
    <n v="1"/>
  </r>
  <r>
    <x v="8305"/>
    <x v="335"/>
    <s v="CUST_3011"/>
    <n v="1391.94"/>
    <x v="9"/>
    <x v="0"/>
    <s v="Direct Debit"/>
    <s v="Advisory Partners"/>
    <n v="1"/>
  </r>
  <r>
    <x v="8306"/>
    <x v="335"/>
    <s v="CUST_7218"/>
    <n v="952.67"/>
    <x v="3"/>
    <x v="3"/>
    <s v="Transfer"/>
    <s v="Power Supply Co"/>
    <n v="1"/>
  </r>
  <r>
    <x v="8307"/>
    <x v="335"/>
    <s v="CUST_4630"/>
    <n v="664.39"/>
    <x v="7"/>
    <x v="0"/>
    <s v="Cash"/>
    <s v="Tech Solutions Ltd"/>
    <n v="1"/>
  </r>
  <r>
    <x v="8308"/>
    <x v="335"/>
    <s v="CUST_1234"/>
    <n v="555.42999999999995"/>
    <x v="5"/>
    <x v="1"/>
    <s v="Card"/>
    <s v="Legal Advisors"/>
    <n v="1"/>
  </r>
  <r>
    <x v="8309"/>
    <x v="335"/>
    <s v="CUST_9560"/>
    <n v="480.79"/>
    <x v="1"/>
    <x v="0"/>
    <s v="Cash"/>
    <s v="Tech Solutions Ltd"/>
    <n v="1"/>
  </r>
  <r>
    <x v="8310"/>
    <x v="335"/>
    <s v="CUST_3890"/>
    <n v="1158.5999999999999"/>
    <x v="6"/>
    <x v="1"/>
    <s v="Cash"/>
    <s v="Tech Solutions Ltd"/>
    <n v="1"/>
  </r>
  <r>
    <x v="8311"/>
    <x v="335"/>
    <s v="CUST_7047"/>
    <n v="1327.48"/>
    <x v="1"/>
    <x v="1"/>
    <s v="Direct Debit"/>
    <s v="Cloud Services Inc"/>
    <n v="1"/>
  </r>
  <r>
    <x v="8312"/>
    <x v="335"/>
    <s v="CUST_2073"/>
    <n v="1841.35"/>
    <x v="2"/>
    <x v="3"/>
    <s v="Card"/>
    <s v="Software Vendor"/>
    <n v="1"/>
  </r>
  <r>
    <x v="8313"/>
    <x v="335"/>
    <s v="CUST_3381"/>
    <n v="1943.74"/>
    <x v="10"/>
    <x v="1"/>
    <s v="Cash"/>
    <s v="Unknown Merchant"/>
    <n v="1"/>
  </r>
  <r>
    <x v="8314"/>
    <x v="335"/>
    <s v="CUST_6521"/>
    <n v="912.29"/>
    <x v="8"/>
    <x v="3"/>
    <s v="Transfer"/>
    <s v="British Airways"/>
    <n v="1"/>
  </r>
  <r>
    <x v="8315"/>
    <x v="335"/>
    <s v="CUST_9992"/>
    <n v="1357.51"/>
    <x v="9"/>
    <x v="2"/>
    <s v="Transfer"/>
    <s v="Marketing Agency Ltd"/>
    <n v="1"/>
  </r>
  <r>
    <x v="8316"/>
    <x v="335"/>
    <s v="CUST_4381"/>
    <n v="645.95000000000005"/>
    <x v="8"/>
    <x v="1"/>
    <s v="Cash"/>
    <s v="Advisory Partners"/>
    <n v="1"/>
  </r>
  <r>
    <x v="8317"/>
    <x v="335"/>
    <s v="CUST_2932"/>
    <n v="1147.5999999999999"/>
    <x v="6"/>
    <x v="0"/>
    <s v="Direct Debit"/>
    <s v="City Hotel"/>
    <n v="1"/>
  </r>
  <r>
    <x v="8318"/>
    <x v="335"/>
    <s v="CUST_2294"/>
    <n v="231.99"/>
    <x v="4"/>
    <x v="1"/>
    <s v="Cash"/>
    <s v="Marketing Agency Ltd"/>
    <n v="1"/>
  </r>
  <r>
    <x v="8319"/>
    <x v="335"/>
    <s v="CUST_9249"/>
    <n v="911.01"/>
    <x v="8"/>
    <x v="2"/>
    <s v="Cash"/>
    <s v="Unknown Merchant"/>
    <n v="1"/>
  </r>
  <r>
    <x v="8320"/>
    <x v="335"/>
    <s v="CUST_9113"/>
    <n v="1178.8900000000001"/>
    <x v="3"/>
    <x v="3"/>
    <s v="Cash"/>
    <s v="Learning Academy"/>
    <n v="1"/>
  </r>
  <r>
    <x v="8321"/>
    <x v="335"/>
    <s v="CUST_6057"/>
    <n v="883.45"/>
    <x v="2"/>
    <x v="2"/>
    <s v="Direct Debit"/>
    <s v="Advisory Partners"/>
    <n v="1"/>
  </r>
  <r>
    <x v="8322"/>
    <x v="335"/>
    <s v="CUST_2386"/>
    <n v="454.55"/>
    <x v="2"/>
    <x v="3"/>
    <s v="Card"/>
    <s v="Unknown Merchant"/>
    <n v="1"/>
  </r>
  <r>
    <x v="8323"/>
    <x v="335"/>
    <s v="CUST_8060"/>
    <n v="698.89"/>
    <x v="9"/>
    <x v="3"/>
    <s v="Cash"/>
    <s v="Advisory Partners"/>
    <n v="1"/>
  </r>
  <r>
    <x v="8324"/>
    <x v="335"/>
    <s v="CUST_2409"/>
    <n v="1858.94"/>
    <x v="6"/>
    <x v="2"/>
    <s v="Card"/>
    <s v="Industrial Supply Co"/>
    <n v="1"/>
  </r>
  <r>
    <x v="8325"/>
    <x v="335"/>
    <s v="CUST_2907"/>
    <n v="1608.73"/>
    <x v="0"/>
    <x v="0"/>
    <s v="Direct Debit"/>
    <s v="Unknown Merchant"/>
    <n v="1"/>
  </r>
  <r>
    <x v="8326"/>
    <x v="335"/>
    <s v="CUST_2734"/>
    <n v="490.85"/>
    <x v="5"/>
    <x v="0"/>
    <s v="Card"/>
    <s v="Marketing Agency Ltd"/>
    <n v="1"/>
  </r>
  <r>
    <x v="8327"/>
    <x v="336"/>
    <s v="CUST_8939"/>
    <n v="1157.44"/>
    <x v="2"/>
    <x v="1"/>
    <s v="Transfer"/>
    <s v="Unknown Merchant"/>
    <n v="1"/>
  </r>
  <r>
    <x v="8328"/>
    <x v="336"/>
    <s v="CUST_7941"/>
    <n v="554.13"/>
    <x v="8"/>
    <x v="0"/>
    <s v="Transfer"/>
    <s v="Office Depot"/>
    <n v="1"/>
  </r>
  <r>
    <x v="8329"/>
    <x v="336"/>
    <s v="CUST_8790"/>
    <n v="282.26"/>
    <x v="4"/>
    <x v="2"/>
    <s v="Direct Debit"/>
    <s v="Unknown Merchant"/>
    <n v="1"/>
  </r>
  <r>
    <x v="8330"/>
    <x v="336"/>
    <s v="CUST_8710"/>
    <n v="1699.3"/>
    <x v="7"/>
    <x v="3"/>
    <s v="Direct Debit"/>
    <s v="City Hotel"/>
    <n v="1"/>
  </r>
  <r>
    <x v="8331"/>
    <x v="336"/>
    <s v="CUST_5492"/>
    <n v="421.96"/>
    <x v="1"/>
    <x v="3"/>
    <s v="Card"/>
    <s v="Marketing Agency Ltd"/>
    <n v="1"/>
  </r>
  <r>
    <x v="8332"/>
    <x v="336"/>
    <s v="CUST_9556"/>
    <n v="1173.96"/>
    <x v="9"/>
    <x v="2"/>
    <s v="Cash"/>
    <s v="Learning Academy"/>
    <n v="1"/>
  </r>
  <r>
    <x v="8333"/>
    <x v="336"/>
    <s v="CUST_9088"/>
    <n v="521.04"/>
    <x v="5"/>
    <x v="3"/>
    <s v="Card"/>
    <s v="Legal Advisors"/>
    <n v="1"/>
  </r>
  <r>
    <x v="8334"/>
    <x v="336"/>
    <s v="CUST_9501"/>
    <n v="573.16"/>
    <x v="4"/>
    <x v="3"/>
    <s v="Transfer"/>
    <s v="Cloud Services Inc"/>
    <n v="1"/>
  </r>
  <r>
    <x v="8335"/>
    <x v="336"/>
    <s v="CUST_7226"/>
    <n v="930.09"/>
    <x v="1"/>
    <x v="1"/>
    <s v="Transfer"/>
    <s v="Legal Advisors"/>
    <n v="1"/>
  </r>
  <r>
    <x v="8336"/>
    <x v="336"/>
    <s v="CUST_3080"/>
    <n v="328.85"/>
    <x v="2"/>
    <x v="2"/>
    <s v="Transfer"/>
    <s v="Tech Solutions Ltd"/>
    <n v="1"/>
  </r>
  <r>
    <x v="8337"/>
    <x v="336"/>
    <s v="CUST_2231"/>
    <n v="1272.96"/>
    <x v="2"/>
    <x v="1"/>
    <s v="Card"/>
    <s v="Industrial Supply Co"/>
    <n v="1"/>
  </r>
  <r>
    <x v="8338"/>
    <x v="336"/>
    <s v="CUST_5067"/>
    <n v="772.49"/>
    <x v="4"/>
    <x v="1"/>
    <s v="Cash"/>
    <s v="Marketing Agency Ltd"/>
    <n v="1"/>
  </r>
  <r>
    <x v="8339"/>
    <x v="336"/>
    <s v="CUST_3032"/>
    <n v="701.63"/>
    <x v="3"/>
    <x v="1"/>
    <s v="Cash"/>
    <s v="Power Supply Co"/>
    <n v="1"/>
  </r>
  <r>
    <x v="8340"/>
    <x v="336"/>
    <s v="CUST_5550"/>
    <n v="1727.13"/>
    <x v="3"/>
    <x v="0"/>
    <s v="Transfer"/>
    <s v="Marketing Agency Ltd"/>
    <n v="1"/>
  </r>
  <r>
    <x v="8341"/>
    <x v="336"/>
    <s v="CUST_1145"/>
    <n v="996.82"/>
    <x v="8"/>
    <x v="3"/>
    <s v="Card"/>
    <s v="Stationary World"/>
    <n v="1"/>
  </r>
  <r>
    <x v="8342"/>
    <x v="336"/>
    <s v="CUST_9130"/>
    <n v="1802.22"/>
    <x v="0"/>
    <x v="3"/>
    <s v="Direct Debit"/>
    <s v="Legal Advisors"/>
    <n v="1"/>
  </r>
  <r>
    <x v="8343"/>
    <x v="336"/>
    <s v="CUST_8407"/>
    <n v="377.38"/>
    <x v="7"/>
    <x v="3"/>
    <s v="Cash"/>
    <s v="Unknown Merchant"/>
    <n v="1"/>
  </r>
  <r>
    <x v="8344"/>
    <x v="336"/>
    <s v="CUST_6890"/>
    <n v="1814.5"/>
    <x v="7"/>
    <x v="1"/>
    <s v="Card"/>
    <s v="Software Vendor"/>
    <n v="1"/>
  </r>
  <r>
    <x v="8345"/>
    <x v="336"/>
    <s v="CUST_5967"/>
    <n v="780.02"/>
    <x v="8"/>
    <x v="2"/>
    <s v="Transfer"/>
    <s v="Learning Academy"/>
    <n v="1"/>
  </r>
  <r>
    <x v="8346"/>
    <x v="336"/>
    <s v="CUST_9721"/>
    <n v="1047.3599999999999"/>
    <x v="8"/>
    <x v="0"/>
    <s v="Card"/>
    <s v="Conference Center"/>
    <n v="1"/>
  </r>
  <r>
    <x v="8347"/>
    <x v="336"/>
    <s v="CUST_1818"/>
    <n v="1096.02"/>
    <x v="0"/>
    <x v="1"/>
    <s v="Transfer"/>
    <s v="Advisory Partners"/>
    <n v="1"/>
  </r>
  <r>
    <x v="8348"/>
    <x v="337"/>
    <s v="CUST_6116"/>
    <n v="1734.99"/>
    <x v="0"/>
    <x v="3"/>
    <s v="Cash"/>
    <s v="City Hotel"/>
    <n v="1"/>
  </r>
  <r>
    <x v="8349"/>
    <x v="337"/>
    <s v="CUST_4147"/>
    <n v="935.92"/>
    <x v="6"/>
    <x v="3"/>
    <s v="Cash"/>
    <s v="Office Depot"/>
    <n v="1"/>
  </r>
  <r>
    <x v="8350"/>
    <x v="337"/>
    <s v="CUST_5208"/>
    <n v="290.27999999999997"/>
    <x v="5"/>
    <x v="1"/>
    <s v="Direct Debit"/>
    <s v="Conference Center"/>
    <n v="1"/>
  </r>
  <r>
    <x v="8351"/>
    <x v="337"/>
    <s v="CUST_9041"/>
    <n v="15842.81"/>
    <x v="5"/>
    <x v="2"/>
    <s v="Direct Debit"/>
    <s v="Unknown Merchant"/>
    <n v="1"/>
  </r>
  <r>
    <x v="8352"/>
    <x v="337"/>
    <s v="CUST_2895"/>
    <n v="1836.81"/>
    <x v="3"/>
    <x v="1"/>
    <s v="Cash"/>
    <s v="Unknown Merchant"/>
    <n v="1"/>
  </r>
  <r>
    <x v="8353"/>
    <x v="337"/>
    <s v="CUST_9906"/>
    <n v="1262.81"/>
    <x v="7"/>
    <x v="2"/>
    <s v="Transfer"/>
    <s v="Software Vendor"/>
    <n v="1"/>
  </r>
  <r>
    <x v="8354"/>
    <x v="337"/>
    <s v="CUST_5815"/>
    <n v="1443.93"/>
    <x v="3"/>
    <x v="3"/>
    <s v="Cash"/>
    <s v="Maintenance Services"/>
    <n v="1"/>
  </r>
  <r>
    <x v="8355"/>
    <x v="337"/>
    <s v="CUST_7140"/>
    <n v="586.5"/>
    <x v="9"/>
    <x v="2"/>
    <s v="Direct Debit"/>
    <s v="City Hotel"/>
    <n v="1"/>
  </r>
  <r>
    <x v="8356"/>
    <x v="337"/>
    <s v="CUST_2080"/>
    <n v="714.07"/>
    <x v="8"/>
    <x v="3"/>
    <s v="Cash"/>
    <s v="Learning Academy"/>
    <n v="1"/>
  </r>
  <r>
    <x v="8357"/>
    <x v="337"/>
    <s v="CUST_8358"/>
    <n v="974.73"/>
    <x v="2"/>
    <x v="2"/>
    <s v="Cash"/>
    <s v="Unknown Merchant"/>
    <n v="1"/>
  </r>
  <r>
    <x v="8358"/>
    <x v="337"/>
    <s v="CUST_4500"/>
    <n v="1771.31"/>
    <x v="3"/>
    <x v="1"/>
    <s v="Card"/>
    <s v="Maintenance Services"/>
    <n v="1"/>
  </r>
  <r>
    <x v="8359"/>
    <x v="337"/>
    <s v="CUST_7268"/>
    <n v="263.74"/>
    <x v="0"/>
    <x v="3"/>
    <s v="Cash"/>
    <s v="Software Vendor"/>
    <n v="1"/>
  </r>
  <r>
    <x v="8360"/>
    <x v="337"/>
    <s v="CUST_6845"/>
    <n v="624.29999999999995"/>
    <x v="8"/>
    <x v="3"/>
    <s v="Transfer"/>
    <s v="Maintenance Services"/>
    <n v="1"/>
  </r>
  <r>
    <x v="8361"/>
    <x v="337"/>
    <s v="CUST_4701"/>
    <n v="910"/>
    <x v="2"/>
    <x v="2"/>
    <s v="Card"/>
    <s v="Advisory Partners"/>
    <n v="1"/>
  </r>
  <r>
    <x v="8362"/>
    <x v="337"/>
    <s v="CUST_1082"/>
    <n v="604.74"/>
    <x v="9"/>
    <x v="2"/>
    <s v="Cash"/>
    <s v="Maintenance Services"/>
    <n v="1"/>
  </r>
  <r>
    <x v="8363"/>
    <x v="337"/>
    <s v="CUST_8845"/>
    <n v="13953.28"/>
    <x v="1"/>
    <x v="2"/>
    <s v="Direct Debit"/>
    <s v="Cloud Services Inc"/>
    <n v="1"/>
  </r>
  <r>
    <x v="8364"/>
    <x v="337"/>
    <s v="CUST_4226"/>
    <n v="1149.3599999999999"/>
    <x v="8"/>
    <x v="3"/>
    <s v="Cash"/>
    <s v="Learning Academy"/>
    <n v="1"/>
  </r>
  <r>
    <x v="8365"/>
    <x v="337"/>
    <s v="CUST_3845"/>
    <n v="1796.48"/>
    <x v="0"/>
    <x v="1"/>
    <s v="Cash"/>
    <s v="Marketing Agency Ltd"/>
    <n v="1"/>
  </r>
  <r>
    <x v="8366"/>
    <x v="337"/>
    <s v="CUST_4957"/>
    <n v="556.24"/>
    <x v="8"/>
    <x v="2"/>
    <s v="Cash"/>
    <s v="Marketing Agency Ltd"/>
    <n v="1"/>
  </r>
  <r>
    <x v="8367"/>
    <x v="337"/>
    <s v="CUST_2882"/>
    <n v="823.89"/>
    <x v="6"/>
    <x v="2"/>
    <s v="Cash"/>
    <s v="Maintenance Services"/>
    <n v="1"/>
  </r>
  <r>
    <x v="8368"/>
    <x v="337"/>
    <s v="CUST_1922"/>
    <n v="1504.38"/>
    <x v="9"/>
    <x v="2"/>
    <s v="Cash"/>
    <s v="Marketing Agency Ltd"/>
    <n v="1"/>
  </r>
  <r>
    <x v="8369"/>
    <x v="337"/>
    <s v="CUST_9828"/>
    <n v="152.03"/>
    <x v="2"/>
    <x v="2"/>
    <s v="Transfer"/>
    <s v="Unknown Merchant"/>
    <n v="1"/>
  </r>
  <r>
    <x v="8370"/>
    <x v="337"/>
    <s v="CUST_4346"/>
    <n v="234.51"/>
    <x v="10"/>
    <x v="1"/>
    <s v="Direct Debit"/>
    <s v="Office Depot"/>
    <n v="1"/>
  </r>
  <r>
    <x v="8371"/>
    <x v="337"/>
    <s v="CUST_9469"/>
    <n v="1486.03"/>
    <x v="3"/>
    <x v="2"/>
    <s v="Direct Debit"/>
    <s v="Industrial Supply Co"/>
    <n v="1"/>
  </r>
  <r>
    <x v="8372"/>
    <x v="337"/>
    <s v="CUST_7681"/>
    <n v="70.650000000000006"/>
    <x v="6"/>
    <x v="2"/>
    <s v="Transfer"/>
    <s v="Marketing Agency Ltd"/>
    <n v="1"/>
  </r>
  <r>
    <x v="8373"/>
    <x v="337"/>
    <s v="CUST_3685"/>
    <n v="824.24"/>
    <x v="9"/>
    <x v="1"/>
    <s v="Cash"/>
    <s v="Office Depot"/>
    <n v="1"/>
  </r>
  <r>
    <x v="8374"/>
    <x v="337"/>
    <s v="CUST_9146"/>
    <n v="142.02000000000001"/>
    <x v="1"/>
    <x v="3"/>
    <s v="Direct Debit"/>
    <s v="Legal Advisors"/>
    <n v="1"/>
  </r>
  <r>
    <x v="8375"/>
    <x v="337"/>
    <s v="CUST_8234"/>
    <n v="1899.83"/>
    <x v="4"/>
    <x v="2"/>
    <s v="Cash"/>
    <s v="Learning Academy"/>
    <n v="1"/>
  </r>
  <r>
    <x v="8376"/>
    <x v="337"/>
    <s v="CUST_5833"/>
    <n v="775.01"/>
    <x v="0"/>
    <x v="2"/>
    <s v="Direct Debit"/>
    <s v="Tech Solutions Ltd"/>
    <n v="1"/>
  </r>
  <r>
    <x v="8377"/>
    <x v="337"/>
    <s v="CUST_5394"/>
    <n v="498.06"/>
    <x v="10"/>
    <x v="3"/>
    <s v="Cash"/>
    <s v="Industrial Supply Co"/>
    <n v="1"/>
  </r>
  <r>
    <x v="8378"/>
    <x v="337"/>
    <s v="CUST_8876"/>
    <n v="1174.95"/>
    <x v="3"/>
    <x v="3"/>
    <s v="Card"/>
    <s v="Learning Academy"/>
    <n v="1"/>
  </r>
  <r>
    <x v="8379"/>
    <x v="337"/>
    <s v="CUST_3072"/>
    <n v="1821.17"/>
    <x v="10"/>
    <x v="1"/>
    <s v="Card"/>
    <s v="Power Supply Co"/>
    <n v="1"/>
  </r>
  <r>
    <x v="8380"/>
    <x v="337"/>
    <s v="CUST_8308"/>
    <n v="700.92"/>
    <x v="0"/>
    <x v="0"/>
    <s v="Direct Debit"/>
    <s v="British Airways"/>
    <n v="1"/>
  </r>
  <r>
    <x v="8381"/>
    <x v="338"/>
    <s v="CUST_3961"/>
    <n v="253.45"/>
    <x v="6"/>
    <x v="1"/>
    <s v="Card"/>
    <s v="Tech Solutions Ltd"/>
    <n v="1"/>
  </r>
  <r>
    <x v="8382"/>
    <x v="338"/>
    <s v="CUST_8266"/>
    <n v="453.22"/>
    <x v="1"/>
    <x v="2"/>
    <s v="Direct Debit"/>
    <s v="Legal Advisors"/>
    <n v="1"/>
  </r>
  <r>
    <x v="8383"/>
    <x v="338"/>
    <s v="CUST_2604"/>
    <n v="1277.26"/>
    <x v="1"/>
    <x v="2"/>
    <s v="Direct Debit"/>
    <s v="Industrial Supply Co"/>
    <n v="1"/>
  </r>
  <r>
    <x v="8384"/>
    <x v="338"/>
    <s v="CUST_9554"/>
    <n v="1446.8"/>
    <x v="1"/>
    <x v="2"/>
    <s v="Card"/>
    <s v="Power Supply Co"/>
    <n v="1"/>
  </r>
  <r>
    <x v="8385"/>
    <x v="338"/>
    <s v="CUST_1951"/>
    <n v="986.78"/>
    <x v="1"/>
    <x v="1"/>
    <s v="Card"/>
    <s v="Office Depot"/>
    <n v="1"/>
  </r>
  <r>
    <x v="8386"/>
    <x v="338"/>
    <s v="CUST_5853"/>
    <n v="820.2"/>
    <x v="2"/>
    <x v="1"/>
    <s v="Transfer"/>
    <s v="Cloud Services Inc"/>
    <n v="1"/>
  </r>
  <r>
    <x v="8387"/>
    <x v="338"/>
    <s v="CUST_7841"/>
    <n v="334.13"/>
    <x v="7"/>
    <x v="2"/>
    <s v="Direct Debit"/>
    <s v="Conference Center"/>
    <n v="1"/>
  </r>
  <r>
    <x v="8388"/>
    <x v="338"/>
    <s v="CUST_7063"/>
    <n v="1843.7"/>
    <x v="8"/>
    <x v="3"/>
    <s v="Card"/>
    <s v="Conference Center"/>
    <n v="1"/>
  </r>
  <r>
    <x v="8389"/>
    <x v="338"/>
    <s v="CUST_4807"/>
    <n v="1706.93"/>
    <x v="3"/>
    <x v="2"/>
    <s v="Direct Debit"/>
    <s v="Learning Academy"/>
    <n v="1"/>
  </r>
  <r>
    <x v="8390"/>
    <x v="338"/>
    <s v="CUST_2772"/>
    <n v="928.91"/>
    <x v="8"/>
    <x v="0"/>
    <s v="Direct Debit"/>
    <s v="Maintenance Services"/>
    <n v="1"/>
  </r>
  <r>
    <x v="8391"/>
    <x v="338"/>
    <s v="CUST_6831"/>
    <n v="1930.8"/>
    <x v="0"/>
    <x v="0"/>
    <s v="Transfer"/>
    <s v="British Airways"/>
    <n v="1"/>
  </r>
  <r>
    <x v="8392"/>
    <x v="338"/>
    <s v="CUST_6672"/>
    <n v="344.68"/>
    <x v="6"/>
    <x v="1"/>
    <s v="Card"/>
    <s v="Conference Center"/>
    <n v="1"/>
  </r>
  <r>
    <x v="8393"/>
    <x v="338"/>
    <s v="CUST_4010"/>
    <n v="510.19"/>
    <x v="0"/>
    <x v="0"/>
    <s v="Transfer"/>
    <s v="Stationary World"/>
    <n v="1"/>
  </r>
  <r>
    <x v="8394"/>
    <x v="338"/>
    <s v="CUST_9446"/>
    <n v="233.78"/>
    <x v="0"/>
    <x v="1"/>
    <s v="Transfer"/>
    <s v="Advisory Partners"/>
    <n v="1"/>
  </r>
  <r>
    <x v="8395"/>
    <x v="338"/>
    <s v="CUST_8688"/>
    <n v="1945.01"/>
    <x v="6"/>
    <x v="1"/>
    <s v="Direct Debit"/>
    <s v="Marketing Agency Ltd"/>
    <n v="1"/>
  </r>
  <r>
    <x v="8396"/>
    <x v="338"/>
    <s v="CUST_4908"/>
    <n v="1847.79"/>
    <x v="1"/>
    <x v="2"/>
    <s v="Transfer"/>
    <s v="British Airways"/>
    <n v="1"/>
  </r>
  <r>
    <x v="8397"/>
    <x v="338"/>
    <s v="CUST_2081"/>
    <n v="1627.21"/>
    <x v="9"/>
    <x v="1"/>
    <s v="Direct Debit"/>
    <s v="Stationary World"/>
    <n v="1"/>
  </r>
  <r>
    <x v="8398"/>
    <x v="338"/>
    <s v="CUST_6077"/>
    <n v="856.29"/>
    <x v="2"/>
    <x v="0"/>
    <s v="Card"/>
    <s v="Unknown Merchant"/>
    <n v="1"/>
  </r>
  <r>
    <x v="8399"/>
    <x v="338"/>
    <s v="CUST_4071"/>
    <n v="300.44"/>
    <x v="1"/>
    <x v="2"/>
    <s v="Direct Debit"/>
    <s v="Advisory Partners"/>
    <n v="1"/>
  </r>
  <r>
    <x v="8400"/>
    <x v="338"/>
    <s v="CUST_5071"/>
    <n v="1076.78"/>
    <x v="8"/>
    <x v="3"/>
    <s v="Transfer"/>
    <s v="Unknown Merchant"/>
    <n v="1"/>
  </r>
  <r>
    <x v="8401"/>
    <x v="338"/>
    <s v="CUST_4345"/>
    <n v="1959.4"/>
    <x v="8"/>
    <x v="0"/>
    <s v="Cash"/>
    <s v="City Hotel"/>
    <n v="1"/>
  </r>
  <r>
    <x v="8402"/>
    <x v="338"/>
    <s v="CUST_2231"/>
    <n v="885.92"/>
    <x v="4"/>
    <x v="0"/>
    <s v="Direct Debit"/>
    <s v="Office Depot"/>
    <n v="1"/>
  </r>
  <r>
    <x v="8403"/>
    <x v="338"/>
    <s v="CUST_1889"/>
    <n v="1983.05"/>
    <x v="1"/>
    <x v="1"/>
    <s v="Cash"/>
    <s v="Power Supply Co"/>
    <n v="1"/>
  </r>
  <r>
    <x v="8404"/>
    <x v="338"/>
    <s v="CUST_6499"/>
    <n v="1752.65"/>
    <x v="6"/>
    <x v="2"/>
    <s v="Cash"/>
    <s v="Unknown Merchant"/>
    <n v="1"/>
  </r>
  <r>
    <x v="8405"/>
    <x v="338"/>
    <s v="CUST_4026"/>
    <n v="217.95"/>
    <x v="1"/>
    <x v="0"/>
    <s v="Card"/>
    <s v="Unknown Merchant"/>
    <n v="1"/>
  </r>
  <r>
    <x v="8406"/>
    <x v="338"/>
    <s v="CUST_2756"/>
    <n v="958.2"/>
    <x v="4"/>
    <x v="0"/>
    <s v="Transfer"/>
    <s v="Software Vendor"/>
    <n v="1"/>
  </r>
  <r>
    <x v="8407"/>
    <x v="338"/>
    <s v="CUST_2391"/>
    <n v="355.1"/>
    <x v="0"/>
    <x v="0"/>
    <s v="Card"/>
    <s v="Software Vendor"/>
    <n v="1"/>
  </r>
  <r>
    <x v="8408"/>
    <x v="338"/>
    <s v="CUST_4146"/>
    <n v="559.86"/>
    <x v="0"/>
    <x v="1"/>
    <s v="Cash"/>
    <s v="Conference Center"/>
    <n v="1"/>
  </r>
  <r>
    <x v="8409"/>
    <x v="338"/>
    <s v="CUST_1754"/>
    <n v="8685.0499999999993"/>
    <x v="8"/>
    <x v="3"/>
    <s v="Transfer"/>
    <s v="British Airways"/>
    <n v="1"/>
  </r>
  <r>
    <x v="8410"/>
    <x v="338"/>
    <s v="CUST_7766"/>
    <n v="602.91999999999996"/>
    <x v="5"/>
    <x v="0"/>
    <s v="Card"/>
    <s v="Tech Solutions Ltd"/>
    <n v="1"/>
  </r>
  <r>
    <x v="8411"/>
    <x v="339"/>
    <s v="CUST_8679"/>
    <n v="326.89999999999998"/>
    <x v="10"/>
    <x v="2"/>
    <s v="Card"/>
    <s v="Conference Center"/>
    <n v="1"/>
  </r>
  <r>
    <x v="8412"/>
    <x v="339"/>
    <s v="CUST_6240"/>
    <n v="843.52"/>
    <x v="8"/>
    <x v="2"/>
    <s v="Card"/>
    <s v="Unknown Merchant"/>
    <n v="1"/>
  </r>
  <r>
    <x v="8413"/>
    <x v="339"/>
    <s v="CUST_6392"/>
    <n v="1537.74"/>
    <x v="5"/>
    <x v="3"/>
    <s v="Card"/>
    <s v="Maintenance Services"/>
    <n v="1"/>
  </r>
  <r>
    <x v="8414"/>
    <x v="339"/>
    <s v="CUST_3989"/>
    <n v="319.05"/>
    <x v="3"/>
    <x v="0"/>
    <s v="Card"/>
    <s v="Software Vendor"/>
    <n v="1"/>
  </r>
  <r>
    <x v="8415"/>
    <x v="339"/>
    <s v="CUST_7869"/>
    <n v="1037.5"/>
    <x v="9"/>
    <x v="3"/>
    <s v="Card"/>
    <s v="Power Supply Co"/>
    <n v="1"/>
  </r>
  <r>
    <x v="8416"/>
    <x v="339"/>
    <s v="CUST_7493"/>
    <n v="1313.76"/>
    <x v="8"/>
    <x v="1"/>
    <s v="Cash"/>
    <s v="Power Supply Co"/>
    <n v="1"/>
  </r>
  <r>
    <x v="8417"/>
    <x v="339"/>
    <s v="CUST_4211"/>
    <n v="329.78"/>
    <x v="3"/>
    <x v="1"/>
    <s v="Card"/>
    <s v="Industrial Supply Co"/>
    <n v="1"/>
  </r>
  <r>
    <x v="8418"/>
    <x v="339"/>
    <s v="CUST_8269"/>
    <n v="1196.58"/>
    <x v="10"/>
    <x v="3"/>
    <s v="Transfer"/>
    <s v="Stationary World"/>
    <n v="1"/>
  </r>
  <r>
    <x v="8419"/>
    <x v="339"/>
    <s v="CUST_4363"/>
    <n v="779.81"/>
    <x v="10"/>
    <x v="0"/>
    <s v="Cash"/>
    <s v="Power Supply Co"/>
    <n v="1"/>
  </r>
  <r>
    <x v="8420"/>
    <x v="339"/>
    <s v="CUST_8594"/>
    <n v="704.75"/>
    <x v="3"/>
    <x v="2"/>
    <s v="Cash"/>
    <s v="Learning Academy"/>
    <n v="1"/>
  </r>
  <r>
    <x v="8421"/>
    <x v="339"/>
    <s v="CUST_3120"/>
    <n v="1625.53"/>
    <x v="7"/>
    <x v="1"/>
    <s v="Transfer"/>
    <s v="Legal Advisors"/>
    <n v="1"/>
  </r>
  <r>
    <x v="8422"/>
    <x v="339"/>
    <s v="CUST_4951"/>
    <n v="175.43"/>
    <x v="9"/>
    <x v="1"/>
    <s v="Cash"/>
    <s v="Conference Center"/>
    <n v="1"/>
  </r>
  <r>
    <x v="8423"/>
    <x v="339"/>
    <s v="CUST_2818"/>
    <n v="1219.7"/>
    <x v="2"/>
    <x v="1"/>
    <s v="Transfer"/>
    <s v="Software Vendor"/>
    <n v="1"/>
  </r>
  <r>
    <x v="8424"/>
    <x v="339"/>
    <s v="CUST_5143"/>
    <n v="1801.09"/>
    <x v="9"/>
    <x v="0"/>
    <s v="Transfer"/>
    <s v="Marketing Agency Ltd"/>
    <n v="1"/>
  </r>
  <r>
    <x v="8425"/>
    <x v="339"/>
    <s v="CUST_6515"/>
    <n v="1944.23"/>
    <x v="10"/>
    <x v="0"/>
    <s v="Card"/>
    <s v="Learning Academy"/>
    <n v="1"/>
  </r>
  <r>
    <x v="8426"/>
    <x v="339"/>
    <s v="CUST_4020"/>
    <n v="697.97"/>
    <x v="10"/>
    <x v="0"/>
    <s v="Card"/>
    <s v="Power Supply Co"/>
    <n v="1"/>
  </r>
  <r>
    <x v="8427"/>
    <x v="339"/>
    <s v="CUST_7085"/>
    <n v="1024.6400000000001"/>
    <x v="8"/>
    <x v="0"/>
    <s v="Card"/>
    <s v="Conference Center"/>
    <n v="1"/>
  </r>
  <r>
    <x v="8428"/>
    <x v="339"/>
    <s v="CUST_6481"/>
    <n v="525.87"/>
    <x v="3"/>
    <x v="1"/>
    <s v="Direct Debit"/>
    <s v="Marketing Agency Ltd"/>
    <n v="1"/>
  </r>
  <r>
    <x v="8429"/>
    <x v="339"/>
    <s v="CUST_5524"/>
    <n v="1088.44"/>
    <x v="3"/>
    <x v="2"/>
    <s v="Direct Debit"/>
    <s v="Stationary World"/>
    <n v="1"/>
  </r>
  <r>
    <x v="8430"/>
    <x v="339"/>
    <s v="CUST_3824"/>
    <n v="19326.95"/>
    <x v="5"/>
    <x v="3"/>
    <s v="Cash"/>
    <s v="British Airways"/>
    <n v="1"/>
  </r>
  <r>
    <x v="8431"/>
    <x v="339"/>
    <s v="CUST_3370"/>
    <n v="146.54"/>
    <x v="3"/>
    <x v="1"/>
    <s v="Direct Debit"/>
    <s v="Marketing Agency Ltd"/>
    <n v="1"/>
  </r>
  <r>
    <x v="8432"/>
    <x v="339"/>
    <s v="CUST_8422"/>
    <n v="1073.6300000000001"/>
    <x v="8"/>
    <x v="0"/>
    <s v="Direct Debit"/>
    <s v="Tech Solutions Ltd"/>
    <n v="1"/>
  </r>
  <r>
    <x v="8433"/>
    <x v="339"/>
    <s v="CUST_9490"/>
    <n v="675.8"/>
    <x v="1"/>
    <x v="2"/>
    <s v="Card"/>
    <s v="Office Depot"/>
    <n v="1"/>
  </r>
  <r>
    <x v="8434"/>
    <x v="339"/>
    <s v="CUST_5659"/>
    <n v="1724.84"/>
    <x v="3"/>
    <x v="0"/>
    <s v="Cash"/>
    <s v="Office Depot"/>
    <n v="1"/>
  </r>
  <r>
    <x v="8435"/>
    <x v="339"/>
    <s v="CUST_5180"/>
    <n v="911.01"/>
    <x v="6"/>
    <x v="1"/>
    <s v="Transfer"/>
    <s v="Conference Center"/>
    <n v="1"/>
  </r>
  <r>
    <x v="8436"/>
    <x v="339"/>
    <s v="CUST_7207"/>
    <n v="803.27"/>
    <x v="7"/>
    <x v="0"/>
    <s v="Cash"/>
    <s v="Software Vendor"/>
    <n v="1"/>
  </r>
  <r>
    <x v="8437"/>
    <x v="339"/>
    <s v="CUST_5190"/>
    <n v="1582.81"/>
    <x v="10"/>
    <x v="2"/>
    <s v="Direct Debit"/>
    <s v="Industrial Supply Co"/>
    <n v="1"/>
  </r>
  <r>
    <x v="8438"/>
    <x v="339"/>
    <s v="CUST_5692"/>
    <n v="387.44"/>
    <x v="7"/>
    <x v="0"/>
    <s v="Direct Debit"/>
    <s v="Unknown Merchant"/>
    <n v="1"/>
  </r>
  <r>
    <x v="8439"/>
    <x v="339"/>
    <s v="CUST_6327"/>
    <n v="1445.53"/>
    <x v="6"/>
    <x v="1"/>
    <s v="Transfer"/>
    <s v="City Hotel"/>
    <n v="1"/>
  </r>
  <r>
    <x v="8440"/>
    <x v="339"/>
    <s v="CUST_1352"/>
    <n v="1620.89"/>
    <x v="3"/>
    <x v="1"/>
    <s v="Direct Debit"/>
    <s v="Marketing Agency Ltd"/>
    <n v="1"/>
  </r>
  <r>
    <x v="8441"/>
    <x v="340"/>
    <s v="CUST_4987"/>
    <n v="62.86"/>
    <x v="8"/>
    <x v="2"/>
    <s v="Cash"/>
    <s v="Industrial Supply Co"/>
    <n v="1"/>
  </r>
  <r>
    <x v="8442"/>
    <x v="340"/>
    <s v="CUST_3839"/>
    <n v="1710.49"/>
    <x v="9"/>
    <x v="3"/>
    <s v="Transfer"/>
    <s v="Software Vendor"/>
    <n v="1"/>
  </r>
  <r>
    <x v="8443"/>
    <x v="340"/>
    <s v="CUST_3116"/>
    <n v="550.79999999999995"/>
    <x v="5"/>
    <x v="2"/>
    <s v="Card"/>
    <s v="Learning Academy"/>
    <n v="1"/>
  </r>
  <r>
    <x v="8444"/>
    <x v="340"/>
    <s v="CUST_4594"/>
    <n v="893.92"/>
    <x v="10"/>
    <x v="0"/>
    <s v="Transfer"/>
    <s v="British Airways"/>
    <n v="1"/>
  </r>
  <r>
    <x v="8445"/>
    <x v="340"/>
    <s v="CUST_6352"/>
    <n v="571.52"/>
    <x v="5"/>
    <x v="3"/>
    <s v="Card"/>
    <s v="Maintenance Services"/>
    <n v="1"/>
  </r>
  <r>
    <x v="8446"/>
    <x v="340"/>
    <s v="CUST_2682"/>
    <n v="1099.53"/>
    <x v="2"/>
    <x v="2"/>
    <s v="Direct Debit"/>
    <s v="Tech Solutions Ltd"/>
    <n v="1"/>
  </r>
  <r>
    <x v="8447"/>
    <x v="340"/>
    <s v="CUST_1629"/>
    <n v="1405.02"/>
    <x v="2"/>
    <x v="2"/>
    <s v="Card"/>
    <s v="Industrial Supply Co"/>
    <n v="1"/>
  </r>
  <r>
    <x v="8448"/>
    <x v="340"/>
    <s v="CUST_7807"/>
    <n v="10935.55"/>
    <x v="4"/>
    <x v="0"/>
    <s v="Transfer"/>
    <s v="Learning Academy"/>
    <n v="1"/>
  </r>
  <r>
    <x v="8449"/>
    <x v="340"/>
    <s v="CUST_5493"/>
    <n v="824.28"/>
    <x v="8"/>
    <x v="0"/>
    <s v="Cash"/>
    <s v="Tech Solutions Ltd"/>
    <n v="1"/>
  </r>
  <r>
    <x v="8450"/>
    <x v="340"/>
    <s v="CUST_2809"/>
    <n v="978.8"/>
    <x v="10"/>
    <x v="3"/>
    <s v="Card"/>
    <s v="Advisory Partners"/>
    <n v="1"/>
  </r>
  <r>
    <x v="8451"/>
    <x v="340"/>
    <s v="CUST_1206"/>
    <n v="1459.16"/>
    <x v="1"/>
    <x v="2"/>
    <s v="Transfer"/>
    <s v="Tech Solutions Ltd"/>
    <n v="1"/>
  </r>
  <r>
    <x v="8452"/>
    <x v="340"/>
    <s v="CUST_5735"/>
    <n v="1122"/>
    <x v="7"/>
    <x v="1"/>
    <s v="Card"/>
    <s v="Learning Academy"/>
    <n v="1"/>
  </r>
  <r>
    <x v="8453"/>
    <x v="340"/>
    <s v="CUST_5883"/>
    <n v="868.07"/>
    <x v="9"/>
    <x v="3"/>
    <s v="Direct Debit"/>
    <s v="Learning Academy"/>
    <n v="1"/>
  </r>
  <r>
    <x v="8454"/>
    <x v="340"/>
    <s v="CUST_4590"/>
    <n v="1427.64"/>
    <x v="2"/>
    <x v="1"/>
    <s v="Direct Debit"/>
    <s v="Industrial Supply Co"/>
    <n v="1"/>
  </r>
  <r>
    <x v="8455"/>
    <x v="340"/>
    <s v="CUST_7106"/>
    <n v="1859.56"/>
    <x v="0"/>
    <x v="1"/>
    <s v="Transfer"/>
    <s v="Stationary World"/>
    <n v="1"/>
  </r>
  <r>
    <x v="8456"/>
    <x v="340"/>
    <s v="CUST_2191"/>
    <n v="448.08"/>
    <x v="6"/>
    <x v="0"/>
    <s v="Card"/>
    <s v="Marketing Agency Ltd"/>
    <n v="1"/>
  </r>
  <r>
    <x v="8457"/>
    <x v="340"/>
    <s v="CUST_3148"/>
    <n v="1251.76"/>
    <x v="1"/>
    <x v="3"/>
    <s v="Direct Debit"/>
    <s v="Conference Center"/>
    <n v="1"/>
  </r>
  <r>
    <x v="8458"/>
    <x v="340"/>
    <s v="CUST_4675"/>
    <n v="367.3"/>
    <x v="5"/>
    <x v="0"/>
    <s v="Card"/>
    <s v="Office Depot"/>
    <n v="1"/>
  </r>
  <r>
    <x v="8459"/>
    <x v="340"/>
    <s v="CUST_7800"/>
    <n v="737.35"/>
    <x v="3"/>
    <x v="2"/>
    <s v="Transfer"/>
    <s v="Tech Solutions Ltd"/>
    <n v="1"/>
  </r>
  <r>
    <x v="8460"/>
    <x v="340"/>
    <s v="CUST_3731"/>
    <n v="794.07"/>
    <x v="0"/>
    <x v="3"/>
    <s v="Direct Debit"/>
    <s v="Learning Academy"/>
    <n v="1"/>
  </r>
  <r>
    <x v="8461"/>
    <x v="340"/>
    <s v="CUST_6374"/>
    <n v="10400.290000000001"/>
    <x v="4"/>
    <x v="0"/>
    <s v="Transfer"/>
    <s v="Unknown Merchant"/>
    <n v="1"/>
  </r>
  <r>
    <x v="8462"/>
    <x v="340"/>
    <s v="CUST_2559"/>
    <n v="738.39"/>
    <x v="5"/>
    <x v="3"/>
    <s v="Cash"/>
    <s v="Conference Center"/>
    <n v="1"/>
  </r>
  <r>
    <x v="8463"/>
    <x v="340"/>
    <s v="CUST_6794"/>
    <n v="166.44"/>
    <x v="6"/>
    <x v="1"/>
    <s v="Card"/>
    <s v="Unknown Merchant"/>
    <n v="1"/>
  </r>
  <r>
    <x v="8464"/>
    <x v="340"/>
    <s v="CUST_5578"/>
    <n v="1109.72"/>
    <x v="7"/>
    <x v="1"/>
    <s v="Direct Debit"/>
    <s v="Cloud Services Inc"/>
    <n v="1"/>
  </r>
  <r>
    <x v="8465"/>
    <x v="340"/>
    <s v="CUST_5019"/>
    <n v="1093.01"/>
    <x v="4"/>
    <x v="0"/>
    <s v="Cash"/>
    <s v="Office Depot"/>
    <n v="1"/>
  </r>
  <r>
    <x v="8466"/>
    <x v="340"/>
    <s v="CUST_6837"/>
    <n v="1910.9"/>
    <x v="7"/>
    <x v="2"/>
    <s v="Direct Debit"/>
    <s v="Unknown Merchant"/>
    <n v="1"/>
  </r>
  <r>
    <x v="8467"/>
    <x v="341"/>
    <s v="CUST_2686"/>
    <n v="1324.19"/>
    <x v="5"/>
    <x v="0"/>
    <s v="Transfer"/>
    <s v="Stationary World"/>
    <n v="1"/>
  </r>
  <r>
    <x v="8468"/>
    <x v="341"/>
    <s v="CUST_1671"/>
    <n v="1753.96"/>
    <x v="3"/>
    <x v="3"/>
    <s v="Transfer"/>
    <s v="British Airways"/>
    <n v="1"/>
  </r>
  <r>
    <x v="8469"/>
    <x v="341"/>
    <s v="CUST_1364"/>
    <n v="223.26"/>
    <x v="3"/>
    <x v="2"/>
    <s v="Direct Debit"/>
    <s v="Learning Academy"/>
    <n v="1"/>
  </r>
  <r>
    <x v="8470"/>
    <x v="341"/>
    <s v="CUST_4086"/>
    <n v="1469.41"/>
    <x v="10"/>
    <x v="1"/>
    <s v="Cash"/>
    <s v="City Hotel"/>
    <n v="1"/>
  </r>
  <r>
    <x v="8471"/>
    <x v="341"/>
    <s v="CUST_7038"/>
    <n v="967.13"/>
    <x v="1"/>
    <x v="1"/>
    <s v="Direct Debit"/>
    <s v="City Hotel"/>
    <n v="1"/>
  </r>
  <r>
    <x v="8472"/>
    <x v="341"/>
    <s v="CUST_3419"/>
    <n v="791.91"/>
    <x v="4"/>
    <x v="0"/>
    <s v="Direct Debit"/>
    <s v="Learning Academy"/>
    <n v="1"/>
  </r>
  <r>
    <x v="8473"/>
    <x v="341"/>
    <s v="CUST_8287"/>
    <n v="1507.24"/>
    <x v="8"/>
    <x v="2"/>
    <s v="Direct Debit"/>
    <s v="Legal Advisors"/>
    <n v="1"/>
  </r>
  <r>
    <x v="8474"/>
    <x v="341"/>
    <s v="CUST_7342"/>
    <n v="1641.05"/>
    <x v="4"/>
    <x v="3"/>
    <s v="Card"/>
    <s v="Power Supply Co"/>
    <n v="1"/>
  </r>
  <r>
    <x v="8475"/>
    <x v="341"/>
    <s v="CUST_7344"/>
    <n v="337.69"/>
    <x v="8"/>
    <x v="3"/>
    <s v="Direct Debit"/>
    <s v="Power Supply Co"/>
    <n v="1"/>
  </r>
  <r>
    <x v="8476"/>
    <x v="341"/>
    <s v="CUST_4162"/>
    <n v="269.63"/>
    <x v="0"/>
    <x v="0"/>
    <s v="Transfer"/>
    <s v="Office Depot"/>
    <n v="1"/>
  </r>
  <r>
    <x v="8477"/>
    <x v="341"/>
    <s v="CUST_4748"/>
    <n v="568.89"/>
    <x v="0"/>
    <x v="2"/>
    <s v="Transfer"/>
    <s v="Software Vendor"/>
    <n v="1"/>
  </r>
  <r>
    <x v="8478"/>
    <x v="341"/>
    <s v="CUST_8291"/>
    <n v="175.92"/>
    <x v="4"/>
    <x v="1"/>
    <s v="Direct Debit"/>
    <s v="Conference Center"/>
    <n v="1"/>
  </r>
  <r>
    <x v="8479"/>
    <x v="341"/>
    <s v="CUST_3725"/>
    <n v="1847.32"/>
    <x v="2"/>
    <x v="0"/>
    <s v="Transfer"/>
    <s v="City Hotel"/>
    <n v="1"/>
  </r>
  <r>
    <x v="8480"/>
    <x v="341"/>
    <s v="CUST_8175"/>
    <n v="433.25"/>
    <x v="2"/>
    <x v="3"/>
    <s v="Direct Debit"/>
    <s v="Advisory Partners"/>
    <n v="1"/>
  </r>
  <r>
    <x v="8481"/>
    <x v="341"/>
    <s v="CUST_1336"/>
    <n v="1397.34"/>
    <x v="9"/>
    <x v="0"/>
    <s v="Direct Debit"/>
    <s v="Unknown Merchant"/>
    <n v="1"/>
  </r>
  <r>
    <x v="8482"/>
    <x v="341"/>
    <s v="CUST_5621"/>
    <n v="1228.3800000000001"/>
    <x v="7"/>
    <x v="2"/>
    <s v="Direct Debit"/>
    <s v="Advisory Partners"/>
    <n v="1"/>
  </r>
  <r>
    <x v="8483"/>
    <x v="341"/>
    <s v="CUST_4968"/>
    <n v="671.65"/>
    <x v="0"/>
    <x v="2"/>
    <s v="Transfer"/>
    <s v="Conference Center"/>
    <n v="1"/>
  </r>
  <r>
    <x v="8484"/>
    <x v="341"/>
    <s v="CUST_3223"/>
    <n v="1237.42"/>
    <x v="5"/>
    <x v="1"/>
    <s v="Transfer"/>
    <s v="Learning Academy"/>
    <n v="1"/>
  </r>
  <r>
    <x v="8485"/>
    <x v="341"/>
    <s v="CUST_7731"/>
    <n v="1316.8"/>
    <x v="9"/>
    <x v="3"/>
    <s v="Cash"/>
    <s v="Software Vendor"/>
    <n v="1"/>
  </r>
  <r>
    <x v="8486"/>
    <x v="341"/>
    <s v="CUST_5777"/>
    <n v="1670.43"/>
    <x v="0"/>
    <x v="3"/>
    <s v="Card"/>
    <s v="City Hotel"/>
    <n v="1"/>
  </r>
  <r>
    <x v="8487"/>
    <x v="341"/>
    <s v="CUST_4055"/>
    <n v="528.6"/>
    <x v="5"/>
    <x v="0"/>
    <s v="Transfer"/>
    <s v="Conference Center"/>
    <n v="1"/>
  </r>
  <r>
    <x v="8488"/>
    <x v="341"/>
    <s v="CUST_5619"/>
    <n v="1286.8699999999999"/>
    <x v="0"/>
    <x v="0"/>
    <s v="Cash"/>
    <s v="Advisory Partners"/>
    <n v="1"/>
  </r>
  <r>
    <x v="8489"/>
    <x v="341"/>
    <s v="CUST_1045"/>
    <n v="124.13"/>
    <x v="5"/>
    <x v="0"/>
    <s v="Cash"/>
    <s v="Unknown Merchant"/>
    <n v="1"/>
  </r>
  <r>
    <x v="8490"/>
    <x v="341"/>
    <s v="CUST_9848"/>
    <n v="419.24"/>
    <x v="4"/>
    <x v="3"/>
    <s v="Direct Debit"/>
    <s v="Tech Solutions Ltd"/>
    <n v="1"/>
  </r>
  <r>
    <x v="8491"/>
    <x v="341"/>
    <s v="CUST_1414"/>
    <n v="1992.07"/>
    <x v="7"/>
    <x v="2"/>
    <s v="Direct Debit"/>
    <s v="Cloud Services Inc"/>
    <n v="1"/>
  </r>
  <r>
    <x v="8492"/>
    <x v="341"/>
    <s v="CUST_9166"/>
    <n v="517.39"/>
    <x v="0"/>
    <x v="1"/>
    <s v="Cash"/>
    <s v="Advisory Partners"/>
    <n v="1"/>
  </r>
  <r>
    <x v="8493"/>
    <x v="341"/>
    <s v="CUST_8147"/>
    <n v="866.98"/>
    <x v="0"/>
    <x v="0"/>
    <s v="Direct Debit"/>
    <s v="Learning Academy"/>
    <n v="1"/>
  </r>
  <r>
    <x v="8494"/>
    <x v="341"/>
    <s v="CUST_5960"/>
    <n v="1729.06"/>
    <x v="9"/>
    <x v="1"/>
    <s v="Transfer"/>
    <s v="Cloud Services Inc"/>
    <n v="1"/>
  </r>
  <r>
    <x v="8495"/>
    <x v="342"/>
    <s v="CUST_9647"/>
    <n v="494.13"/>
    <x v="4"/>
    <x v="0"/>
    <s v="Card"/>
    <s v="Power Supply Co"/>
    <n v="1"/>
  </r>
  <r>
    <x v="8496"/>
    <x v="342"/>
    <s v="CUST_8206"/>
    <n v="1498.06"/>
    <x v="10"/>
    <x v="0"/>
    <s v="Transfer"/>
    <s v="Advisory Partners"/>
    <n v="1"/>
  </r>
  <r>
    <x v="8497"/>
    <x v="342"/>
    <s v="CUST_8102"/>
    <n v="282.83999999999997"/>
    <x v="5"/>
    <x v="0"/>
    <s v="Transfer"/>
    <s v="Unknown Merchant"/>
    <n v="1"/>
  </r>
  <r>
    <x v="8498"/>
    <x v="342"/>
    <s v="CUST_8531"/>
    <n v="1228.97"/>
    <x v="10"/>
    <x v="1"/>
    <s v="Card"/>
    <s v="Industrial Supply Co"/>
    <n v="1"/>
  </r>
  <r>
    <x v="8499"/>
    <x v="342"/>
    <s v="CUST_2774"/>
    <n v="130.99"/>
    <x v="1"/>
    <x v="1"/>
    <s v="Cash"/>
    <s v="Unknown Merchant"/>
    <n v="1"/>
  </r>
  <r>
    <x v="8500"/>
    <x v="342"/>
    <s v="CUST_8980"/>
    <n v="333.07"/>
    <x v="5"/>
    <x v="3"/>
    <s v="Card"/>
    <s v="Advisory Partners"/>
    <n v="1"/>
  </r>
  <r>
    <x v="8501"/>
    <x v="342"/>
    <s v="CUST_9386"/>
    <n v="788.54"/>
    <x v="6"/>
    <x v="1"/>
    <s v="Direct Debit"/>
    <s v="Stationary World"/>
    <n v="1"/>
  </r>
  <r>
    <x v="8502"/>
    <x v="342"/>
    <s v="CUST_6223"/>
    <n v="559.71"/>
    <x v="3"/>
    <x v="2"/>
    <s v="Card"/>
    <s v="Learning Academy"/>
    <n v="1"/>
  </r>
  <r>
    <x v="8503"/>
    <x v="342"/>
    <s v="CUST_4824"/>
    <n v="14334.82"/>
    <x v="5"/>
    <x v="1"/>
    <s v="Cash"/>
    <s v="City Hotel"/>
    <n v="1"/>
  </r>
  <r>
    <x v="8504"/>
    <x v="342"/>
    <s v="CUST_9869"/>
    <n v="1826.44"/>
    <x v="8"/>
    <x v="0"/>
    <s v="Transfer"/>
    <s v="Maintenance Services"/>
    <n v="1"/>
  </r>
  <r>
    <x v="8505"/>
    <x v="342"/>
    <s v="CUST_6313"/>
    <n v="1595.94"/>
    <x v="6"/>
    <x v="1"/>
    <s v="Direct Debit"/>
    <s v="Unknown Merchant"/>
    <n v="1"/>
  </r>
  <r>
    <x v="8506"/>
    <x v="342"/>
    <s v="CUST_3077"/>
    <n v="1125.1600000000001"/>
    <x v="8"/>
    <x v="2"/>
    <s v="Cash"/>
    <s v="Unknown Merchant"/>
    <n v="1"/>
  </r>
  <r>
    <x v="8507"/>
    <x v="342"/>
    <s v="CUST_7582"/>
    <n v="1592.27"/>
    <x v="2"/>
    <x v="3"/>
    <s v="Card"/>
    <s v="City Hotel"/>
    <n v="1"/>
  </r>
  <r>
    <x v="8508"/>
    <x v="342"/>
    <s v="CUST_9240"/>
    <n v="11248.98"/>
    <x v="6"/>
    <x v="2"/>
    <s v="Transfer"/>
    <s v="Software Vendor"/>
    <n v="1"/>
  </r>
  <r>
    <x v="8509"/>
    <x v="342"/>
    <s v="CUST_3013"/>
    <n v="1424.66"/>
    <x v="0"/>
    <x v="1"/>
    <s v="Transfer"/>
    <s v="Office Depot"/>
    <n v="1"/>
  </r>
  <r>
    <x v="8510"/>
    <x v="342"/>
    <s v="CUST_3653"/>
    <n v="14241.18"/>
    <x v="3"/>
    <x v="2"/>
    <s v="Card"/>
    <s v="Industrial Supply Co"/>
    <n v="1"/>
  </r>
  <r>
    <x v="8511"/>
    <x v="342"/>
    <s v="CUST_2578"/>
    <n v="1350.45"/>
    <x v="9"/>
    <x v="2"/>
    <s v="Cash"/>
    <s v="Stationary World"/>
    <n v="1"/>
  </r>
  <r>
    <x v="8512"/>
    <x v="342"/>
    <s v="CUST_7702"/>
    <n v="419.25"/>
    <x v="9"/>
    <x v="3"/>
    <s v="Cash"/>
    <s v="Cloud Services Inc"/>
    <n v="1"/>
  </r>
  <r>
    <x v="8513"/>
    <x v="342"/>
    <s v="CUST_5183"/>
    <n v="1863.48"/>
    <x v="6"/>
    <x v="0"/>
    <s v="Cash"/>
    <s v="British Airways"/>
    <n v="1"/>
  </r>
  <r>
    <x v="8514"/>
    <x v="342"/>
    <s v="CUST_2118"/>
    <n v="190.33"/>
    <x v="9"/>
    <x v="2"/>
    <s v="Direct Debit"/>
    <s v="Office Depot"/>
    <n v="1"/>
  </r>
  <r>
    <x v="8515"/>
    <x v="342"/>
    <s v="CUST_5694"/>
    <n v="524.98"/>
    <x v="3"/>
    <x v="3"/>
    <s v="Transfer"/>
    <s v="Industrial Supply Co"/>
    <n v="1"/>
  </r>
  <r>
    <x v="8516"/>
    <x v="343"/>
    <s v="CUST_2291"/>
    <n v="69.27"/>
    <x v="9"/>
    <x v="1"/>
    <s v="Direct Debit"/>
    <s v="Power Supply Co"/>
    <n v="1"/>
  </r>
  <r>
    <x v="8517"/>
    <x v="343"/>
    <s v="CUST_9915"/>
    <n v="19251.61"/>
    <x v="9"/>
    <x v="2"/>
    <s v="Direct Debit"/>
    <s v="Office Depot"/>
    <n v="1"/>
  </r>
  <r>
    <x v="8518"/>
    <x v="343"/>
    <s v="CUST_1454"/>
    <n v="1075.3499999999999"/>
    <x v="4"/>
    <x v="2"/>
    <s v="Cash"/>
    <s v="Stationary World"/>
    <n v="1"/>
  </r>
  <r>
    <x v="8519"/>
    <x v="343"/>
    <s v="CUST_9853"/>
    <n v="424.01"/>
    <x v="7"/>
    <x v="3"/>
    <s v="Cash"/>
    <s v="Stationary World"/>
    <n v="1"/>
  </r>
  <r>
    <x v="8520"/>
    <x v="343"/>
    <s v="CUST_3355"/>
    <n v="1528.09"/>
    <x v="1"/>
    <x v="2"/>
    <s v="Transfer"/>
    <s v="Cloud Services Inc"/>
    <n v="1"/>
  </r>
  <r>
    <x v="8521"/>
    <x v="343"/>
    <s v="CUST_8003"/>
    <n v="521.80999999999995"/>
    <x v="9"/>
    <x v="3"/>
    <s v="Transfer"/>
    <s v="Advisory Partners"/>
    <n v="1"/>
  </r>
  <r>
    <x v="8522"/>
    <x v="343"/>
    <s v="CUST_1597"/>
    <n v="1065.49"/>
    <x v="2"/>
    <x v="1"/>
    <s v="Cash"/>
    <s v="Advisory Partners"/>
    <n v="1"/>
  </r>
  <r>
    <x v="8523"/>
    <x v="343"/>
    <s v="CUST_2529"/>
    <n v="1316.05"/>
    <x v="5"/>
    <x v="1"/>
    <s v="Transfer"/>
    <s v="Learning Academy"/>
    <n v="1"/>
  </r>
  <r>
    <x v="8524"/>
    <x v="343"/>
    <s v="CUST_2238"/>
    <n v="146.9"/>
    <x v="7"/>
    <x v="1"/>
    <s v="Card"/>
    <s v="Conference Center"/>
    <n v="1"/>
  </r>
  <r>
    <x v="8525"/>
    <x v="343"/>
    <s v="CUST_3854"/>
    <n v="487.82"/>
    <x v="2"/>
    <x v="0"/>
    <s v="Cash"/>
    <s v="Software Vendor"/>
    <n v="1"/>
  </r>
  <r>
    <x v="8526"/>
    <x v="343"/>
    <s v="CUST_3942"/>
    <n v="1899.38"/>
    <x v="8"/>
    <x v="0"/>
    <s v="Card"/>
    <s v="Tech Solutions Ltd"/>
    <n v="1"/>
  </r>
  <r>
    <x v="8527"/>
    <x v="343"/>
    <s v="CUST_2448"/>
    <n v="675.53"/>
    <x v="4"/>
    <x v="1"/>
    <s v="Card"/>
    <s v="Stationary World"/>
    <n v="1"/>
  </r>
  <r>
    <x v="8528"/>
    <x v="343"/>
    <s v="CUST_3645"/>
    <n v="134.94999999999999"/>
    <x v="3"/>
    <x v="3"/>
    <s v="Cash"/>
    <s v="Maintenance Services"/>
    <n v="1"/>
  </r>
  <r>
    <x v="8529"/>
    <x v="343"/>
    <s v="CUST_5086"/>
    <n v="1670.46"/>
    <x v="9"/>
    <x v="3"/>
    <s v="Cash"/>
    <s v="Advisory Partners"/>
    <n v="1"/>
  </r>
  <r>
    <x v="8530"/>
    <x v="343"/>
    <s v="CUST_3568"/>
    <n v="1112.75"/>
    <x v="1"/>
    <x v="1"/>
    <s v="Transfer"/>
    <s v="Software Vendor"/>
    <n v="1"/>
  </r>
  <r>
    <x v="8531"/>
    <x v="343"/>
    <s v="CUST_3241"/>
    <n v="338.93"/>
    <x v="9"/>
    <x v="1"/>
    <s v="Cash"/>
    <s v="British Airways"/>
    <n v="1"/>
  </r>
  <r>
    <x v="8532"/>
    <x v="343"/>
    <s v="CUST_1358"/>
    <n v="1669.5"/>
    <x v="4"/>
    <x v="3"/>
    <s v="Direct Debit"/>
    <s v="Maintenance Services"/>
    <n v="1"/>
  </r>
  <r>
    <x v="8533"/>
    <x v="343"/>
    <s v="CUST_7121"/>
    <n v="1789.77"/>
    <x v="8"/>
    <x v="0"/>
    <s v="Cash"/>
    <s v="Cloud Services Inc"/>
    <n v="1"/>
  </r>
  <r>
    <x v="8534"/>
    <x v="343"/>
    <s v="CUST_6234"/>
    <n v="1605.09"/>
    <x v="1"/>
    <x v="0"/>
    <s v="Cash"/>
    <s v="British Airways"/>
    <n v="1"/>
  </r>
  <r>
    <x v="8535"/>
    <x v="343"/>
    <s v="CUST_5047"/>
    <n v="321.51"/>
    <x v="7"/>
    <x v="1"/>
    <s v="Cash"/>
    <s v="Marketing Agency Ltd"/>
    <n v="1"/>
  </r>
  <r>
    <x v="8536"/>
    <x v="343"/>
    <s v="CUST_5184"/>
    <n v="1826.23"/>
    <x v="8"/>
    <x v="1"/>
    <s v="Direct Debit"/>
    <s v="Unknown Merchant"/>
    <n v="1"/>
  </r>
  <r>
    <x v="8537"/>
    <x v="343"/>
    <s v="CUST_4094"/>
    <n v="1115.8"/>
    <x v="6"/>
    <x v="3"/>
    <s v="Direct Debit"/>
    <s v="Unknown Merchant"/>
    <n v="1"/>
  </r>
  <r>
    <x v="8538"/>
    <x v="343"/>
    <s v="CUST_8383"/>
    <n v="626.04999999999995"/>
    <x v="7"/>
    <x v="0"/>
    <s v="Direct Debit"/>
    <s v="Advisory Partners"/>
    <n v="1"/>
  </r>
  <r>
    <x v="8539"/>
    <x v="343"/>
    <s v="CUST_3804"/>
    <n v="1012.18"/>
    <x v="9"/>
    <x v="3"/>
    <s v="Transfer"/>
    <s v="Industrial Supply Co"/>
    <n v="1"/>
  </r>
  <r>
    <x v="8540"/>
    <x v="344"/>
    <s v="CUST_3502"/>
    <n v="1115.42"/>
    <x v="6"/>
    <x v="3"/>
    <s v="Transfer"/>
    <s v="Legal Advisors"/>
    <n v="1"/>
  </r>
  <r>
    <x v="8541"/>
    <x v="344"/>
    <s v="CUST_8192"/>
    <n v="539.65"/>
    <x v="10"/>
    <x v="1"/>
    <s v="Cash"/>
    <s v="Tech Solutions Ltd"/>
    <n v="1"/>
  </r>
  <r>
    <x v="8542"/>
    <x v="344"/>
    <s v="CUST_5757"/>
    <n v="644.24"/>
    <x v="2"/>
    <x v="2"/>
    <s v="Transfer"/>
    <s v="British Airways"/>
    <n v="1"/>
  </r>
  <r>
    <x v="8543"/>
    <x v="344"/>
    <s v="CUST_1920"/>
    <n v="1643.86"/>
    <x v="0"/>
    <x v="1"/>
    <s v="Card"/>
    <s v="Cloud Services Inc"/>
    <n v="1"/>
  </r>
  <r>
    <x v="8544"/>
    <x v="344"/>
    <s v="CUST_5494"/>
    <n v="1073.22"/>
    <x v="3"/>
    <x v="2"/>
    <s v="Cash"/>
    <s v="Industrial Supply Co"/>
    <n v="1"/>
  </r>
  <r>
    <x v="8545"/>
    <x v="344"/>
    <s v="CUST_7116"/>
    <n v="1704.05"/>
    <x v="0"/>
    <x v="0"/>
    <s v="Transfer"/>
    <s v="Cloud Services Inc"/>
    <n v="1"/>
  </r>
  <r>
    <x v="8546"/>
    <x v="344"/>
    <s v="CUST_6108"/>
    <n v="403.71"/>
    <x v="2"/>
    <x v="1"/>
    <s v="Transfer"/>
    <s v="Unknown Merchant"/>
    <n v="1"/>
  </r>
  <r>
    <x v="8547"/>
    <x v="344"/>
    <s v="CUST_5552"/>
    <n v="940.4"/>
    <x v="0"/>
    <x v="0"/>
    <s v="Card"/>
    <s v="Industrial Supply Co"/>
    <n v="1"/>
  </r>
  <r>
    <x v="8548"/>
    <x v="344"/>
    <s v="CUST_5164"/>
    <n v="1662.91"/>
    <x v="6"/>
    <x v="3"/>
    <s v="Transfer"/>
    <s v="Power Supply Co"/>
    <n v="1"/>
  </r>
  <r>
    <x v="8549"/>
    <x v="344"/>
    <s v="CUST_7038"/>
    <n v="765.11"/>
    <x v="0"/>
    <x v="1"/>
    <s v="Cash"/>
    <s v="Tech Solutions Ltd"/>
    <n v="1"/>
  </r>
  <r>
    <x v="8550"/>
    <x v="344"/>
    <s v="CUST_5939"/>
    <n v="89.45"/>
    <x v="5"/>
    <x v="1"/>
    <s v="Direct Debit"/>
    <s v="Software Vendor"/>
    <n v="1"/>
  </r>
  <r>
    <x v="8551"/>
    <x v="344"/>
    <s v="CUST_7893"/>
    <n v="1801"/>
    <x v="8"/>
    <x v="2"/>
    <s v="Cash"/>
    <s v="Software Vendor"/>
    <n v="1"/>
  </r>
  <r>
    <x v="8552"/>
    <x v="344"/>
    <s v="CUST_7048"/>
    <n v="1528.46"/>
    <x v="1"/>
    <x v="2"/>
    <s v="Transfer"/>
    <s v="Industrial Supply Co"/>
    <n v="1"/>
  </r>
  <r>
    <x v="8553"/>
    <x v="344"/>
    <s v="CUST_9118"/>
    <n v="297.44"/>
    <x v="5"/>
    <x v="1"/>
    <s v="Direct Debit"/>
    <s v="Conference Center"/>
    <n v="1"/>
  </r>
  <r>
    <x v="8554"/>
    <x v="344"/>
    <s v="CUST_7035"/>
    <n v="778.77"/>
    <x v="10"/>
    <x v="1"/>
    <s v="Direct Debit"/>
    <s v="British Airways"/>
    <n v="1"/>
  </r>
  <r>
    <x v="8555"/>
    <x v="344"/>
    <s v="CUST_1117"/>
    <n v="251.2"/>
    <x v="7"/>
    <x v="0"/>
    <s v="Cash"/>
    <s v="Power Supply Co"/>
    <n v="1"/>
  </r>
  <r>
    <x v="8556"/>
    <x v="344"/>
    <s v="CUST_7000"/>
    <n v="177.67"/>
    <x v="4"/>
    <x v="2"/>
    <s v="Transfer"/>
    <s v="Maintenance Services"/>
    <n v="1"/>
  </r>
  <r>
    <x v="8557"/>
    <x v="344"/>
    <s v="CUST_4553"/>
    <n v="1438.86"/>
    <x v="2"/>
    <x v="3"/>
    <s v="Cash"/>
    <s v="Office Depot"/>
    <n v="1"/>
  </r>
  <r>
    <x v="8558"/>
    <x v="344"/>
    <s v="CUST_8807"/>
    <n v="1092.56"/>
    <x v="10"/>
    <x v="1"/>
    <s v="Transfer"/>
    <s v="Advisory Partners"/>
    <n v="1"/>
  </r>
  <r>
    <x v="8559"/>
    <x v="344"/>
    <s v="CUST_1755"/>
    <n v="1912.38"/>
    <x v="3"/>
    <x v="3"/>
    <s v="Cash"/>
    <s v="Learning Academy"/>
    <n v="1"/>
  </r>
  <r>
    <x v="8560"/>
    <x v="344"/>
    <s v="CUST_2109"/>
    <n v="326.32"/>
    <x v="5"/>
    <x v="3"/>
    <s v="Direct Debit"/>
    <s v="Power Supply Co"/>
    <n v="1"/>
  </r>
  <r>
    <x v="8561"/>
    <x v="344"/>
    <s v="CUST_9378"/>
    <n v="924.04"/>
    <x v="5"/>
    <x v="1"/>
    <s v="Direct Debit"/>
    <s v="Industrial Supply Co"/>
    <n v="1"/>
  </r>
  <r>
    <x v="8562"/>
    <x v="344"/>
    <s v="CUST_8399"/>
    <n v="1133.8399999999999"/>
    <x v="9"/>
    <x v="0"/>
    <s v="Direct Debit"/>
    <s v="Office Depot"/>
    <n v="1"/>
  </r>
  <r>
    <x v="8563"/>
    <x v="344"/>
    <s v="CUST_3377"/>
    <n v="865.8"/>
    <x v="6"/>
    <x v="2"/>
    <s v="Direct Debit"/>
    <s v="Software Vendor"/>
    <n v="1"/>
  </r>
  <r>
    <x v="8564"/>
    <x v="344"/>
    <s v="CUST_2137"/>
    <n v="166.28"/>
    <x v="2"/>
    <x v="1"/>
    <s v="Card"/>
    <s v="Stationary World"/>
    <n v="1"/>
  </r>
  <r>
    <x v="8565"/>
    <x v="344"/>
    <s v="CUST_1479"/>
    <n v="1259.8399999999999"/>
    <x v="10"/>
    <x v="3"/>
    <s v="Direct Debit"/>
    <s v="Industrial Supply Co"/>
    <n v="1"/>
  </r>
  <r>
    <x v="8566"/>
    <x v="345"/>
    <s v="CUST_2931"/>
    <n v="1902.74"/>
    <x v="2"/>
    <x v="2"/>
    <s v="Direct Debit"/>
    <s v="Unknown Merchant"/>
    <n v="1"/>
  </r>
  <r>
    <x v="8567"/>
    <x v="345"/>
    <s v="CUST_5858"/>
    <n v="716.96"/>
    <x v="5"/>
    <x v="2"/>
    <s v="Cash"/>
    <s v="Stationary World"/>
    <n v="1"/>
  </r>
  <r>
    <x v="8568"/>
    <x v="345"/>
    <s v="CUST_5670"/>
    <n v="1128.42"/>
    <x v="5"/>
    <x v="1"/>
    <s v="Card"/>
    <s v="British Airways"/>
    <n v="1"/>
  </r>
  <r>
    <x v="8569"/>
    <x v="345"/>
    <s v="CUST_3365"/>
    <n v="1413.2"/>
    <x v="3"/>
    <x v="1"/>
    <s v="Transfer"/>
    <s v="Stationary World"/>
    <n v="1"/>
  </r>
  <r>
    <x v="8570"/>
    <x v="345"/>
    <s v="CUST_6782"/>
    <n v="1208.78"/>
    <x v="2"/>
    <x v="0"/>
    <s v="Transfer"/>
    <s v="Office Depot"/>
    <n v="1"/>
  </r>
  <r>
    <x v="8571"/>
    <x v="345"/>
    <s v="CUST_7257"/>
    <n v="368.12"/>
    <x v="0"/>
    <x v="2"/>
    <s v="Transfer"/>
    <s v="Legal Advisors"/>
    <n v="1"/>
  </r>
  <r>
    <x v="8572"/>
    <x v="345"/>
    <s v="CUST_6002"/>
    <n v="698.32"/>
    <x v="1"/>
    <x v="2"/>
    <s v="Direct Debit"/>
    <s v="Marketing Agency Ltd"/>
    <n v="1"/>
  </r>
  <r>
    <x v="8573"/>
    <x v="345"/>
    <s v="CUST_8835"/>
    <n v="1640.89"/>
    <x v="1"/>
    <x v="0"/>
    <s v="Cash"/>
    <s v="British Airways"/>
    <n v="1"/>
  </r>
  <r>
    <x v="8574"/>
    <x v="345"/>
    <s v="CUST_1364"/>
    <n v="1886.38"/>
    <x v="8"/>
    <x v="1"/>
    <s v="Cash"/>
    <s v="Unknown Merchant"/>
    <n v="1"/>
  </r>
  <r>
    <x v="8575"/>
    <x v="345"/>
    <s v="CUST_4104"/>
    <n v="1426.85"/>
    <x v="3"/>
    <x v="2"/>
    <s v="Direct Debit"/>
    <s v="Maintenance Services"/>
    <n v="1"/>
  </r>
  <r>
    <x v="8576"/>
    <x v="345"/>
    <s v="CUST_2205"/>
    <n v="1859.25"/>
    <x v="10"/>
    <x v="1"/>
    <s v="Cash"/>
    <s v="Cloud Services Inc"/>
    <n v="1"/>
  </r>
  <r>
    <x v="8577"/>
    <x v="345"/>
    <s v="CUST_3806"/>
    <n v="1136.3499999999999"/>
    <x v="1"/>
    <x v="1"/>
    <s v="Card"/>
    <s v="Office Depot"/>
    <n v="1"/>
  </r>
  <r>
    <x v="8578"/>
    <x v="345"/>
    <s v="CUST_8657"/>
    <n v="101.29"/>
    <x v="1"/>
    <x v="1"/>
    <s v="Card"/>
    <s v="Tech Solutions Ltd"/>
    <n v="1"/>
  </r>
  <r>
    <x v="8579"/>
    <x v="345"/>
    <s v="CUST_7697"/>
    <n v="375.18"/>
    <x v="5"/>
    <x v="0"/>
    <s v="Direct Debit"/>
    <s v="Stationary World"/>
    <n v="1"/>
  </r>
  <r>
    <x v="8580"/>
    <x v="345"/>
    <s v="CUST_9363"/>
    <n v="1444.15"/>
    <x v="3"/>
    <x v="1"/>
    <s v="Transfer"/>
    <s v="Legal Advisors"/>
    <n v="1"/>
  </r>
  <r>
    <x v="8581"/>
    <x v="345"/>
    <s v="CUST_5415"/>
    <n v="1499.34"/>
    <x v="3"/>
    <x v="3"/>
    <s v="Cash"/>
    <s v="Stationary World"/>
    <n v="1"/>
  </r>
  <r>
    <x v="8582"/>
    <x v="345"/>
    <s v="CUST_6298"/>
    <n v="1394.09"/>
    <x v="6"/>
    <x v="0"/>
    <s v="Transfer"/>
    <s v="Unknown Merchant"/>
    <n v="1"/>
  </r>
  <r>
    <x v="8583"/>
    <x v="345"/>
    <s v="CUST_7265"/>
    <n v="1895.82"/>
    <x v="6"/>
    <x v="3"/>
    <s v="Direct Debit"/>
    <s v="Learning Academy"/>
    <n v="1"/>
  </r>
  <r>
    <x v="8584"/>
    <x v="345"/>
    <s v="CUST_7236"/>
    <n v="351.98"/>
    <x v="0"/>
    <x v="2"/>
    <s v="Transfer"/>
    <s v="City Hotel"/>
    <n v="1"/>
  </r>
  <r>
    <x v="8585"/>
    <x v="345"/>
    <s v="CUST_9515"/>
    <n v="474.76"/>
    <x v="0"/>
    <x v="3"/>
    <s v="Direct Debit"/>
    <s v="Unknown Merchant"/>
    <n v="1"/>
  </r>
  <r>
    <x v="8586"/>
    <x v="345"/>
    <s v="CUST_7101"/>
    <n v="1234.6600000000001"/>
    <x v="7"/>
    <x v="0"/>
    <s v="Card"/>
    <s v="Unknown Merchant"/>
    <n v="1"/>
  </r>
  <r>
    <x v="8587"/>
    <x v="14"/>
    <s v="CUST_1659"/>
    <n v="211.34"/>
    <x v="0"/>
    <x v="2"/>
    <s v="Direct Debit"/>
    <s v="Legal Advisors"/>
    <n v="1"/>
  </r>
  <r>
    <x v="8588"/>
    <x v="14"/>
    <s v="CUST_5171"/>
    <n v="1224.31"/>
    <x v="6"/>
    <x v="0"/>
    <s v="Direct Debit"/>
    <s v="Unknown Merchant"/>
    <n v="1"/>
  </r>
  <r>
    <x v="8589"/>
    <x v="14"/>
    <s v="CUST_4186"/>
    <n v="428.93"/>
    <x v="2"/>
    <x v="2"/>
    <s v="Transfer"/>
    <s v="Learning Academy"/>
    <n v="1"/>
  </r>
  <r>
    <x v="8590"/>
    <x v="14"/>
    <s v="CUST_8027"/>
    <n v="81.349999999999994"/>
    <x v="10"/>
    <x v="0"/>
    <s v="Direct Debit"/>
    <s v="Maintenance Services"/>
    <n v="1"/>
  </r>
  <r>
    <x v="8591"/>
    <x v="14"/>
    <s v="CUST_2875"/>
    <n v="319.89"/>
    <x v="7"/>
    <x v="1"/>
    <s v="Direct Debit"/>
    <s v="Power Supply Co"/>
    <n v="1"/>
  </r>
  <r>
    <x v="8592"/>
    <x v="14"/>
    <s v="CUST_1968"/>
    <n v="768.37"/>
    <x v="8"/>
    <x v="2"/>
    <s v="Cash"/>
    <s v="Industrial Supply Co"/>
    <n v="1"/>
  </r>
  <r>
    <x v="8593"/>
    <x v="14"/>
    <s v="CUST_3171"/>
    <n v="754.8"/>
    <x v="3"/>
    <x v="0"/>
    <s v="Transfer"/>
    <s v="Advisory Partners"/>
    <n v="1"/>
  </r>
  <r>
    <x v="8594"/>
    <x v="14"/>
    <s v="CUST_1685"/>
    <n v="1478.48"/>
    <x v="3"/>
    <x v="3"/>
    <s v="Direct Debit"/>
    <s v="British Airways"/>
    <n v="1"/>
  </r>
  <r>
    <x v="8595"/>
    <x v="14"/>
    <s v="CUST_7566"/>
    <n v="1497.04"/>
    <x v="1"/>
    <x v="1"/>
    <s v="Cash"/>
    <s v="Unknown Merchant"/>
    <n v="1"/>
  </r>
  <r>
    <x v="8596"/>
    <x v="14"/>
    <s v="CUST_2633"/>
    <n v="1608.52"/>
    <x v="9"/>
    <x v="3"/>
    <s v="Cash"/>
    <s v="Tech Solutions Ltd"/>
    <n v="1"/>
  </r>
  <r>
    <x v="8597"/>
    <x v="14"/>
    <s v="CUST_8929"/>
    <n v="1190.95"/>
    <x v="0"/>
    <x v="0"/>
    <s v="Cash"/>
    <s v="British Airways"/>
    <n v="1"/>
  </r>
  <r>
    <x v="8598"/>
    <x v="14"/>
    <s v="CUST_4906"/>
    <n v="1828.88"/>
    <x v="0"/>
    <x v="1"/>
    <s v="Direct Debit"/>
    <s v="Software Vendor"/>
    <n v="1"/>
  </r>
  <r>
    <x v="8599"/>
    <x v="14"/>
    <s v="CUST_8094"/>
    <n v="310.17"/>
    <x v="5"/>
    <x v="0"/>
    <s v="Cash"/>
    <s v="Power Supply Co"/>
    <n v="1"/>
  </r>
  <r>
    <x v="8600"/>
    <x v="14"/>
    <s v="CUST_4696"/>
    <n v="602.91"/>
    <x v="10"/>
    <x v="0"/>
    <s v="Card"/>
    <s v="Power Supply Co"/>
    <n v="1"/>
  </r>
  <r>
    <x v="8601"/>
    <x v="14"/>
    <s v="CUST_6808"/>
    <n v="526.11"/>
    <x v="7"/>
    <x v="3"/>
    <s v="Card"/>
    <s v="Office Depot"/>
    <n v="1"/>
  </r>
  <r>
    <x v="8602"/>
    <x v="14"/>
    <s v="CUST_5524"/>
    <n v="538.48"/>
    <x v="5"/>
    <x v="1"/>
    <s v="Direct Debit"/>
    <s v="Unknown Merchant"/>
    <n v="1"/>
  </r>
  <r>
    <x v="8603"/>
    <x v="14"/>
    <s v="CUST_5887"/>
    <n v="58.91"/>
    <x v="5"/>
    <x v="1"/>
    <s v="Card"/>
    <s v="Power Supply Co"/>
    <n v="1"/>
  </r>
  <r>
    <x v="8604"/>
    <x v="14"/>
    <s v="CUST_7940"/>
    <n v="737.19"/>
    <x v="6"/>
    <x v="2"/>
    <s v="Cash"/>
    <s v="Office Depot"/>
    <n v="1"/>
  </r>
  <r>
    <x v="8605"/>
    <x v="14"/>
    <s v="CUST_7470"/>
    <n v="16409.37"/>
    <x v="0"/>
    <x v="2"/>
    <s v="Cash"/>
    <s v="Power Supply Co"/>
    <n v="1"/>
  </r>
  <r>
    <x v="8606"/>
    <x v="14"/>
    <s v="CUST_7701"/>
    <n v="532.46"/>
    <x v="3"/>
    <x v="2"/>
    <s v="Transfer"/>
    <s v="Legal Advisors"/>
    <n v="1"/>
  </r>
  <r>
    <x v="8607"/>
    <x v="14"/>
    <s v="CUST_4959"/>
    <n v="1986.46"/>
    <x v="10"/>
    <x v="0"/>
    <s v="Cash"/>
    <s v="Learning Academy"/>
    <n v="1"/>
  </r>
  <r>
    <x v="8608"/>
    <x v="14"/>
    <s v="CUST_2689"/>
    <n v="1700.06"/>
    <x v="8"/>
    <x v="1"/>
    <s v="Card"/>
    <s v="Office Depot"/>
    <n v="1"/>
  </r>
  <r>
    <x v="8609"/>
    <x v="14"/>
    <s v="CUST_3889"/>
    <n v="639.22"/>
    <x v="1"/>
    <x v="2"/>
    <s v="Card"/>
    <s v="Marketing Agency Ltd"/>
    <n v="1"/>
  </r>
  <r>
    <x v="8610"/>
    <x v="14"/>
    <s v="CUST_5311"/>
    <n v="1539.31"/>
    <x v="7"/>
    <x v="1"/>
    <s v="Cash"/>
    <s v="Learning Academy"/>
    <n v="1"/>
  </r>
  <r>
    <x v="8611"/>
    <x v="14"/>
    <s v="CUST_7167"/>
    <n v="690.67"/>
    <x v="7"/>
    <x v="0"/>
    <s v="Transfer"/>
    <s v="Legal Advisors"/>
    <n v="1"/>
  </r>
  <r>
    <x v="8612"/>
    <x v="14"/>
    <s v="CUST_4724"/>
    <n v="905.39"/>
    <x v="4"/>
    <x v="2"/>
    <s v="Card"/>
    <s v="Marketing Agency Ltd"/>
    <n v="1"/>
  </r>
  <r>
    <x v="8613"/>
    <x v="14"/>
    <s v="CUST_3259"/>
    <n v="936.89"/>
    <x v="9"/>
    <x v="2"/>
    <s v="Cash"/>
    <s v="Office Depot"/>
    <n v="1"/>
  </r>
  <r>
    <x v="8614"/>
    <x v="14"/>
    <s v="CUST_7644"/>
    <n v="1741.92"/>
    <x v="9"/>
    <x v="2"/>
    <s v="Transfer"/>
    <s v="Industrial Supply Co"/>
    <n v="1"/>
  </r>
  <r>
    <x v="8615"/>
    <x v="346"/>
    <s v="CUST_8668"/>
    <n v="1716.26"/>
    <x v="0"/>
    <x v="1"/>
    <s v="Transfer"/>
    <s v="Industrial Supply Co"/>
    <n v="1"/>
  </r>
  <r>
    <x v="8616"/>
    <x v="346"/>
    <s v="CUST_1928"/>
    <n v="1927.81"/>
    <x v="3"/>
    <x v="2"/>
    <s v="Card"/>
    <s v="Maintenance Services"/>
    <n v="1"/>
  </r>
  <r>
    <x v="8617"/>
    <x v="346"/>
    <s v="CUST_9586"/>
    <n v="515.13"/>
    <x v="3"/>
    <x v="0"/>
    <s v="Cash"/>
    <s v="Power Supply Co"/>
    <n v="1"/>
  </r>
  <r>
    <x v="8618"/>
    <x v="346"/>
    <s v="CUST_8421"/>
    <n v="1036.98"/>
    <x v="4"/>
    <x v="2"/>
    <s v="Direct Debit"/>
    <s v="Maintenance Services"/>
    <n v="1"/>
  </r>
  <r>
    <x v="8619"/>
    <x v="346"/>
    <s v="CUST_8718"/>
    <n v="958.77"/>
    <x v="2"/>
    <x v="3"/>
    <s v="Transfer"/>
    <s v="Marketing Agency Ltd"/>
    <n v="1"/>
  </r>
  <r>
    <x v="8620"/>
    <x v="346"/>
    <s v="CUST_6184"/>
    <n v="385.74"/>
    <x v="2"/>
    <x v="1"/>
    <s v="Card"/>
    <s v="British Airways"/>
    <n v="1"/>
  </r>
  <r>
    <x v="8621"/>
    <x v="346"/>
    <s v="CUST_4483"/>
    <n v="364.04"/>
    <x v="6"/>
    <x v="2"/>
    <s v="Direct Debit"/>
    <s v="Office Depot"/>
    <n v="1"/>
  </r>
  <r>
    <x v="8622"/>
    <x v="346"/>
    <s v="CUST_5986"/>
    <n v="19100.14"/>
    <x v="7"/>
    <x v="2"/>
    <s v="Cash"/>
    <s v="Conference Center"/>
    <n v="1"/>
  </r>
  <r>
    <x v="8623"/>
    <x v="346"/>
    <s v="CUST_1277"/>
    <n v="1443.88"/>
    <x v="10"/>
    <x v="1"/>
    <s v="Transfer"/>
    <s v="Cloud Services Inc"/>
    <n v="1"/>
  </r>
  <r>
    <x v="8624"/>
    <x v="346"/>
    <s v="CUST_9497"/>
    <n v="352.68"/>
    <x v="1"/>
    <x v="3"/>
    <s v="Transfer"/>
    <s v="City Hotel"/>
    <n v="1"/>
  </r>
  <r>
    <x v="8625"/>
    <x v="346"/>
    <s v="CUST_6162"/>
    <n v="552.46"/>
    <x v="1"/>
    <x v="2"/>
    <s v="Direct Debit"/>
    <s v="Marketing Agency Ltd"/>
    <n v="1"/>
  </r>
  <r>
    <x v="8626"/>
    <x v="346"/>
    <s v="CUST_8244"/>
    <n v="383.33"/>
    <x v="2"/>
    <x v="1"/>
    <s v="Card"/>
    <s v="British Airways"/>
    <n v="1"/>
  </r>
  <r>
    <x v="8627"/>
    <x v="346"/>
    <s v="CUST_3799"/>
    <n v="1267.44"/>
    <x v="1"/>
    <x v="1"/>
    <s v="Direct Debit"/>
    <s v="Stationary World"/>
    <n v="1"/>
  </r>
  <r>
    <x v="8628"/>
    <x v="346"/>
    <s v="CUST_9834"/>
    <n v="825.57"/>
    <x v="5"/>
    <x v="0"/>
    <s v="Cash"/>
    <s v="Advisory Partners"/>
    <n v="1"/>
  </r>
  <r>
    <x v="8629"/>
    <x v="346"/>
    <s v="CUST_4723"/>
    <n v="611.34"/>
    <x v="9"/>
    <x v="2"/>
    <s v="Card"/>
    <s v="Legal Advisors"/>
    <n v="1"/>
  </r>
  <r>
    <x v="8630"/>
    <x v="346"/>
    <s v="CUST_3135"/>
    <n v="586.87"/>
    <x v="9"/>
    <x v="3"/>
    <s v="Cash"/>
    <s v="Office Depot"/>
    <n v="1"/>
  </r>
  <r>
    <x v="8631"/>
    <x v="346"/>
    <s v="CUST_6317"/>
    <n v="127.57"/>
    <x v="5"/>
    <x v="0"/>
    <s v="Card"/>
    <s v="Cloud Services Inc"/>
    <n v="1"/>
  </r>
  <r>
    <x v="8632"/>
    <x v="346"/>
    <s v="CUST_7870"/>
    <n v="1739.91"/>
    <x v="10"/>
    <x v="2"/>
    <s v="Card"/>
    <s v="Legal Advisors"/>
    <n v="1"/>
  </r>
  <r>
    <x v="8633"/>
    <x v="346"/>
    <s v="CUST_8727"/>
    <n v="1721.76"/>
    <x v="4"/>
    <x v="3"/>
    <s v="Direct Debit"/>
    <s v="Unknown Merchant"/>
    <n v="1"/>
  </r>
  <r>
    <x v="8634"/>
    <x v="346"/>
    <s v="CUST_9856"/>
    <n v="111.96"/>
    <x v="8"/>
    <x v="0"/>
    <s v="Transfer"/>
    <s v="Marketing Agency Ltd"/>
    <n v="1"/>
  </r>
  <r>
    <x v="8635"/>
    <x v="346"/>
    <s v="CUST_6755"/>
    <n v="280.56"/>
    <x v="5"/>
    <x v="2"/>
    <s v="Cash"/>
    <s v="Conference Center"/>
    <n v="1"/>
  </r>
  <r>
    <x v="8636"/>
    <x v="346"/>
    <s v="CUST_7382"/>
    <n v="344.41"/>
    <x v="7"/>
    <x v="0"/>
    <s v="Direct Debit"/>
    <s v="Maintenance Services"/>
    <n v="1"/>
  </r>
  <r>
    <x v="8637"/>
    <x v="346"/>
    <s v="CUST_3107"/>
    <n v="167.68"/>
    <x v="8"/>
    <x v="0"/>
    <s v="Card"/>
    <s v="City Hotel"/>
    <n v="1"/>
  </r>
  <r>
    <x v="8638"/>
    <x v="346"/>
    <s v="CUST_4849"/>
    <n v="1690.48"/>
    <x v="8"/>
    <x v="1"/>
    <s v="Cash"/>
    <s v="Maintenance Services"/>
    <n v="1"/>
  </r>
  <r>
    <x v="8639"/>
    <x v="346"/>
    <s v="CUST_3464"/>
    <n v="1392.93"/>
    <x v="9"/>
    <x v="1"/>
    <s v="Card"/>
    <s v="Learning Academy"/>
    <n v="1"/>
  </r>
  <r>
    <x v="8640"/>
    <x v="346"/>
    <s v="CUST_5584"/>
    <n v="1854.1"/>
    <x v="0"/>
    <x v="2"/>
    <s v="Card"/>
    <s v="Legal Advisors"/>
    <n v="1"/>
  </r>
  <r>
    <x v="8641"/>
    <x v="346"/>
    <s v="CUST_2359"/>
    <n v="1914.52"/>
    <x v="8"/>
    <x v="0"/>
    <s v="Card"/>
    <s v="Stationary World"/>
    <n v="1"/>
  </r>
  <r>
    <x v="8642"/>
    <x v="18"/>
    <s v="CUST_6311"/>
    <n v="789.09"/>
    <x v="0"/>
    <x v="3"/>
    <s v="Direct Debit"/>
    <s v="Legal Advisors"/>
    <n v="1"/>
  </r>
  <r>
    <x v="8643"/>
    <x v="18"/>
    <s v="CUST_1302"/>
    <n v="508.52"/>
    <x v="0"/>
    <x v="3"/>
    <s v="Card"/>
    <s v="Software Vendor"/>
    <n v="1"/>
  </r>
  <r>
    <x v="8644"/>
    <x v="18"/>
    <s v="CUST_1232"/>
    <n v="1283.53"/>
    <x v="3"/>
    <x v="0"/>
    <s v="Direct Debit"/>
    <s v="Software Vendor"/>
    <n v="1"/>
  </r>
  <r>
    <x v="8645"/>
    <x v="18"/>
    <s v="CUST_4629"/>
    <n v="526.51"/>
    <x v="9"/>
    <x v="2"/>
    <s v="Transfer"/>
    <s v="Software Vendor"/>
    <n v="1"/>
  </r>
  <r>
    <x v="8646"/>
    <x v="18"/>
    <s v="CUST_8014"/>
    <n v="1777.5"/>
    <x v="5"/>
    <x v="3"/>
    <s v="Card"/>
    <s v="Conference Center"/>
    <n v="1"/>
  </r>
  <r>
    <x v="8647"/>
    <x v="18"/>
    <s v="CUST_1105"/>
    <n v="985.11"/>
    <x v="4"/>
    <x v="3"/>
    <s v="Cash"/>
    <s v="Conference Center"/>
    <n v="1"/>
  </r>
  <r>
    <x v="8648"/>
    <x v="18"/>
    <s v="CUST_6101"/>
    <n v="1847.4"/>
    <x v="6"/>
    <x v="3"/>
    <s v="Direct Debit"/>
    <s v="Conference Center"/>
    <n v="1"/>
  </r>
  <r>
    <x v="8649"/>
    <x v="18"/>
    <s v="CUST_5033"/>
    <n v="1230.17"/>
    <x v="9"/>
    <x v="1"/>
    <s v="Transfer"/>
    <s v="Office Depot"/>
    <n v="1"/>
  </r>
  <r>
    <x v="8650"/>
    <x v="18"/>
    <s v="CUST_5493"/>
    <n v="1895.98"/>
    <x v="0"/>
    <x v="0"/>
    <s v="Direct Debit"/>
    <s v="Unknown Merchant"/>
    <n v="1"/>
  </r>
  <r>
    <x v="8651"/>
    <x v="18"/>
    <s v="CUST_7309"/>
    <n v="1408.05"/>
    <x v="4"/>
    <x v="2"/>
    <s v="Transfer"/>
    <s v="Learning Academy"/>
    <n v="1"/>
  </r>
  <r>
    <x v="8652"/>
    <x v="18"/>
    <s v="CUST_2620"/>
    <n v="1939.21"/>
    <x v="5"/>
    <x v="3"/>
    <s v="Direct Debit"/>
    <s v="Power Supply Co"/>
    <n v="1"/>
  </r>
  <r>
    <x v="8653"/>
    <x v="18"/>
    <s v="CUST_8445"/>
    <n v="1708.02"/>
    <x v="2"/>
    <x v="0"/>
    <s v="Transfer"/>
    <s v="Marketing Agency Ltd"/>
    <n v="1"/>
  </r>
  <r>
    <x v="8654"/>
    <x v="18"/>
    <s v="CUST_2128"/>
    <n v="1920.57"/>
    <x v="9"/>
    <x v="0"/>
    <s v="Direct Debit"/>
    <s v="Maintenance Services"/>
    <n v="1"/>
  </r>
  <r>
    <x v="8655"/>
    <x v="18"/>
    <s v="CUST_3521"/>
    <n v="714.07"/>
    <x v="6"/>
    <x v="0"/>
    <s v="Card"/>
    <s v="Stationary World"/>
    <n v="1"/>
  </r>
  <r>
    <x v="8656"/>
    <x v="18"/>
    <s v="CUST_6262"/>
    <n v="1315.56"/>
    <x v="0"/>
    <x v="0"/>
    <s v="Cash"/>
    <s v="City Hotel"/>
    <n v="1"/>
  </r>
  <r>
    <x v="8657"/>
    <x v="18"/>
    <s v="CUST_5893"/>
    <n v="870.15"/>
    <x v="3"/>
    <x v="3"/>
    <s v="Card"/>
    <s v="Learning Academy"/>
    <n v="1"/>
  </r>
  <r>
    <x v="8658"/>
    <x v="18"/>
    <s v="CUST_3486"/>
    <n v="1401.53"/>
    <x v="0"/>
    <x v="0"/>
    <s v="Transfer"/>
    <s v="Software Vendor"/>
    <n v="1"/>
  </r>
  <r>
    <x v="8659"/>
    <x v="18"/>
    <s v="CUST_3648"/>
    <n v="949.25"/>
    <x v="10"/>
    <x v="0"/>
    <s v="Card"/>
    <s v="City Hotel"/>
    <n v="1"/>
  </r>
  <r>
    <x v="8660"/>
    <x v="18"/>
    <s v="CUST_5725"/>
    <n v="222.97"/>
    <x v="8"/>
    <x v="2"/>
    <s v="Card"/>
    <s v="Tech Solutions Ltd"/>
    <n v="1"/>
  </r>
  <r>
    <x v="8661"/>
    <x v="18"/>
    <s v="CUST_7200"/>
    <n v="1645.25"/>
    <x v="6"/>
    <x v="2"/>
    <s v="Cash"/>
    <s v="Legal Advisors"/>
    <n v="1"/>
  </r>
  <r>
    <x v="8662"/>
    <x v="18"/>
    <s v="CUST_9625"/>
    <n v="488.91"/>
    <x v="9"/>
    <x v="2"/>
    <s v="Cash"/>
    <s v="British Airways"/>
    <n v="1"/>
  </r>
  <r>
    <x v="8663"/>
    <x v="18"/>
    <s v="CUST_7708"/>
    <n v="636.16999999999996"/>
    <x v="9"/>
    <x v="2"/>
    <s v="Transfer"/>
    <s v="Stationary World"/>
    <n v="1"/>
  </r>
  <r>
    <x v="8664"/>
    <x v="18"/>
    <s v="CUST_1802"/>
    <n v="1121.01"/>
    <x v="8"/>
    <x v="3"/>
    <s v="Transfer"/>
    <s v="Cloud Services Inc"/>
    <n v="1"/>
  </r>
  <r>
    <x v="8665"/>
    <x v="23"/>
    <s v="CUST_5569"/>
    <n v="228.28"/>
    <x v="7"/>
    <x v="3"/>
    <s v="Card"/>
    <s v="Maintenance Services"/>
    <n v="1"/>
  </r>
  <r>
    <x v="8666"/>
    <x v="23"/>
    <s v="CUST_6693"/>
    <n v="1202.54"/>
    <x v="3"/>
    <x v="3"/>
    <s v="Direct Debit"/>
    <s v="City Hotel"/>
    <n v="1"/>
  </r>
  <r>
    <x v="8667"/>
    <x v="23"/>
    <s v="CUST_2136"/>
    <n v="398.81"/>
    <x v="3"/>
    <x v="0"/>
    <s v="Transfer"/>
    <s v="British Airways"/>
    <n v="1"/>
  </r>
  <r>
    <x v="8668"/>
    <x v="23"/>
    <s v="CUST_7868"/>
    <n v="606.94000000000005"/>
    <x v="5"/>
    <x v="0"/>
    <s v="Transfer"/>
    <s v="Tech Solutions Ltd"/>
    <n v="1"/>
  </r>
  <r>
    <x v="8669"/>
    <x v="23"/>
    <s v="CUST_9087"/>
    <n v="812.34"/>
    <x v="9"/>
    <x v="2"/>
    <s v="Direct Debit"/>
    <s v="Maintenance Services"/>
    <n v="1"/>
  </r>
  <r>
    <x v="8670"/>
    <x v="23"/>
    <s v="CUST_3307"/>
    <n v="618.44000000000005"/>
    <x v="6"/>
    <x v="2"/>
    <s v="Card"/>
    <s v="Industrial Supply Co"/>
    <n v="1"/>
  </r>
  <r>
    <x v="8671"/>
    <x v="23"/>
    <s v="CUST_8143"/>
    <n v="694.76"/>
    <x v="9"/>
    <x v="2"/>
    <s v="Direct Debit"/>
    <s v="Marketing Agency Ltd"/>
    <n v="1"/>
  </r>
  <r>
    <x v="8672"/>
    <x v="23"/>
    <s v="CUST_2384"/>
    <n v="612.11"/>
    <x v="9"/>
    <x v="3"/>
    <s v="Cash"/>
    <s v="Learning Academy"/>
    <n v="1"/>
  </r>
  <r>
    <x v="8673"/>
    <x v="23"/>
    <s v="CUST_2260"/>
    <n v="1907.48"/>
    <x v="0"/>
    <x v="0"/>
    <s v="Direct Debit"/>
    <s v="Marketing Agency Ltd"/>
    <n v="1"/>
  </r>
  <r>
    <x v="8674"/>
    <x v="23"/>
    <s v="CUST_5086"/>
    <n v="1932.22"/>
    <x v="9"/>
    <x v="3"/>
    <s v="Direct Debit"/>
    <s v="Tech Solutions Ltd"/>
    <n v="1"/>
  </r>
  <r>
    <x v="8675"/>
    <x v="23"/>
    <s v="CUST_4398"/>
    <n v="166.03"/>
    <x v="6"/>
    <x v="3"/>
    <s v="Transfer"/>
    <s v="Cloud Services Inc"/>
    <n v="1"/>
  </r>
  <r>
    <x v="8676"/>
    <x v="23"/>
    <s v="CUST_7704"/>
    <n v="746.45"/>
    <x v="0"/>
    <x v="3"/>
    <s v="Direct Debit"/>
    <s v="Cloud Services Inc"/>
    <n v="1"/>
  </r>
  <r>
    <x v="8677"/>
    <x v="23"/>
    <s v="CUST_9106"/>
    <n v="748.42"/>
    <x v="3"/>
    <x v="0"/>
    <s v="Transfer"/>
    <s v="Software Vendor"/>
    <n v="1"/>
  </r>
  <r>
    <x v="8678"/>
    <x v="23"/>
    <s v="CUST_9613"/>
    <n v="1030.8900000000001"/>
    <x v="7"/>
    <x v="2"/>
    <s v="Cash"/>
    <s v="Cloud Services Inc"/>
    <n v="1"/>
  </r>
  <r>
    <x v="8679"/>
    <x v="23"/>
    <s v="CUST_5223"/>
    <n v="1473.54"/>
    <x v="8"/>
    <x v="3"/>
    <s v="Card"/>
    <s v="Stationary World"/>
    <n v="1"/>
  </r>
  <r>
    <x v="8680"/>
    <x v="23"/>
    <s v="CUST_5008"/>
    <n v="1046.57"/>
    <x v="2"/>
    <x v="1"/>
    <s v="Card"/>
    <s v="Unknown Merchant"/>
    <n v="1"/>
  </r>
  <r>
    <x v="8681"/>
    <x v="23"/>
    <s v="CUST_9994"/>
    <n v="1099.51"/>
    <x v="1"/>
    <x v="1"/>
    <s v="Cash"/>
    <s v="Learning Academy"/>
    <n v="1"/>
  </r>
  <r>
    <x v="8682"/>
    <x v="23"/>
    <s v="CUST_6594"/>
    <n v="419.12"/>
    <x v="0"/>
    <x v="2"/>
    <s v="Transfer"/>
    <s v="Conference Center"/>
    <n v="1"/>
  </r>
  <r>
    <x v="8683"/>
    <x v="23"/>
    <s v="CUST_2934"/>
    <n v="468.98"/>
    <x v="9"/>
    <x v="2"/>
    <s v="Cash"/>
    <s v="Stationary World"/>
    <n v="1"/>
  </r>
  <r>
    <x v="8684"/>
    <x v="347"/>
    <s v="CUST_6541"/>
    <n v="1013.28"/>
    <x v="2"/>
    <x v="1"/>
    <s v="Cash"/>
    <s v="Legal Advisors"/>
    <n v="1"/>
  </r>
  <r>
    <x v="8685"/>
    <x v="347"/>
    <s v="CUST_4741"/>
    <n v="964.8"/>
    <x v="10"/>
    <x v="3"/>
    <s v="Cash"/>
    <s v="Software Vendor"/>
    <n v="1"/>
  </r>
  <r>
    <x v="8686"/>
    <x v="347"/>
    <s v="CUST_7441"/>
    <n v="416.65"/>
    <x v="4"/>
    <x v="3"/>
    <s v="Card"/>
    <s v="Advisory Partners"/>
    <n v="1"/>
  </r>
  <r>
    <x v="8687"/>
    <x v="347"/>
    <s v="CUST_8000"/>
    <n v="17927.22"/>
    <x v="5"/>
    <x v="2"/>
    <s v="Direct Debit"/>
    <s v="Stationary World"/>
    <n v="1"/>
  </r>
  <r>
    <x v="8688"/>
    <x v="347"/>
    <s v="CUST_1072"/>
    <n v="1996.19"/>
    <x v="1"/>
    <x v="0"/>
    <s v="Cash"/>
    <s v="Unknown Merchant"/>
    <n v="1"/>
  </r>
  <r>
    <x v="8689"/>
    <x v="347"/>
    <s v="CUST_6827"/>
    <n v="1383.5"/>
    <x v="7"/>
    <x v="0"/>
    <s v="Transfer"/>
    <s v="Marketing Agency Ltd"/>
    <n v="1"/>
  </r>
  <r>
    <x v="8690"/>
    <x v="347"/>
    <s v="CUST_1689"/>
    <n v="14178.71"/>
    <x v="8"/>
    <x v="0"/>
    <s v="Transfer"/>
    <s v="Stationary World"/>
    <n v="1"/>
  </r>
  <r>
    <x v="8691"/>
    <x v="347"/>
    <s v="CUST_4227"/>
    <n v="1925.4"/>
    <x v="1"/>
    <x v="1"/>
    <s v="Cash"/>
    <s v="Learning Academy"/>
    <n v="1"/>
  </r>
  <r>
    <x v="8692"/>
    <x v="347"/>
    <s v="CUST_3749"/>
    <n v="1192.8"/>
    <x v="7"/>
    <x v="2"/>
    <s v="Card"/>
    <s v="Marketing Agency Ltd"/>
    <n v="1"/>
  </r>
  <r>
    <x v="8693"/>
    <x v="347"/>
    <s v="CUST_2625"/>
    <n v="100.45"/>
    <x v="0"/>
    <x v="3"/>
    <s v="Direct Debit"/>
    <s v="Power Supply Co"/>
    <n v="1"/>
  </r>
  <r>
    <x v="8694"/>
    <x v="347"/>
    <s v="CUST_3550"/>
    <n v="1883.56"/>
    <x v="3"/>
    <x v="0"/>
    <s v="Direct Debit"/>
    <s v="Cloud Services Inc"/>
    <n v="1"/>
  </r>
  <r>
    <x v="8695"/>
    <x v="347"/>
    <s v="CUST_3708"/>
    <n v="1383.72"/>
    <x v="0"/>
    <x v="2"/>
    <s v="Card"/>
    <s v="Industrial Supply Co"/>
    <n v="1"/>
  </r>
  <r>
    <x v="8696"/>
    <x v="347"/>
    <s v="CUST_7031"/>
    <n v="1961.3"/>
    <x v="0"/>
    <x v="2"/>
    <s v="Direct Debit"/>
    <s v="Learning Academy"/>
    <n v="1"/>
  </r>
  <r>
    <x v="8697"/>
    <x v="347"/>
    <s v="CUST_3682"/>
    <n v="1924.02"/>
    <x v="9"/>
    <x v="0"/>
    <s v="Cash"/>
    <s v="Software Vendor"/>
    <n v="1"/>
  </r>
  <r>
    <x v="8698"/>
    <x v="347"/>
    <s v="CUST_1317"/>
    <n v="12996.21"/>
    <x v="7"/>
    <x v="3"/>
    <s v="Card"/>
    <s v="Legal Advisors"/>
    <n v="1"/>
  </r>
  <r>
    <x v="8699"/>
    <x v="347"/>
    <s v="CUST_3817"/>
    <n v="1954.25"/>
    <x v="4"/>
    <x v="2"/>
    <s v="Transfer"/>
    <s v="Unknown Merchant"/>
    <n v="1"/>
  </r>
  <r>
    <x v="8700"/>
    <x v="347"/>
    <s v="CUST_8140"/>
    <n v="1486.81"/>
    <x v="4"/>
    <x v="0"/>
    <s v="Card"/>
    <s v="Legal Advisors"/>
    <n v="1"/>
  </r>
  <r>
    <x v="8701"/>
    <x v="347"/>
    <s v="CUST_7214"/>
    <n v="218.29"/>
    <x v="6"/>
    <x v="2"/>
    <s v="Card"/>
    <s v="Cloud Services Inc"/>
    <n v="1"/>
  </r>
  <r>
    <x v="8702"/>
    <x v="347"/>
    <s v="CUST_3401"/>
    <n v="1021.77"/>
    <x v="5"/>
    <x v="0"/>
    <s v="Transfer"/>
    <s v="Cloud Services Inc"/>
    <n v="1"/>
  </r>
  <r>
    <x v="8703"/>
    <x v="347"/>
    <s v="CUST_1680"/>
    <n v="1760.24"/>
    <x v="10"/>
    <x v="1"/>
    <s v="Direct Debit"/>
    <s v="City Hotel"/>
    <n v="1"/>
  </r>
  <r>
    <x v="8704"/>
    <x v="347"/>
    <s v="CUST_5239"/>
    <n v="618.29"/>
    <x v="1"/>
    <x v="0"/>
    <s v="Cash"/>
    <s v="Legal Advisors"/>
    <n v="1"/>
  </r>
  <r>
    <x v="8705"/>
    <x v="347"/>
    <s v="CUST_5262"/>
    <n v="1280.08"/>
    <x v="3"/>
    <x v="3"/>
    <s v="Direct Debit"/>
    <s v="British Airways"/>
    <n v="1"/>
  </r>
  <r>
    <x v="8706"/>
    <x v="347"/>
    <s v="CUST_6138"/>
    <n v="1020.69"/>
    <x v="6"/>
    <x v="3"/>
    <s v="Transfer"/>
    <s v="Tech Solutions Ltd"/>
    <n v="1"/>
  </r>
  <r>
    <x v="8707"/>
    <x v="347"/>
    <s v="CUST_9232"/>
    <n v="17158.2"/>
    <x v="5"/>
    <x v="2"/>
    <s v="Card"/>
    <s v="Industrial Supply Co"/>
    <n v="1"/>
  </r>
  <r>
    <x v="8708"/>
    <x v="347"/>
    <s v="CUST_3515"/>
    <n v="73.540000000000006"/>
    <x v="0"/>
    <x v="3"/>
    <s v="Direct Debit"/>
    <s v="Software Vendor"/>
    <n v="1"/>
  </r>
  <r>
    <x v="8709"/>
    <x v="347"/>
    <s v="CUST_6698"/>
    <n v="1280.81"/>
    <x v="3"/>
    <x v="3"/>
    <s v="Direct Debit"/>
    <s v="Power Supply Co"/>
    <n v="1"/>
  </r>
  <r>
    <x v="8710"/>
    <x v="347"/>
    <s v="CUST_4859"/>
    <n v="513.98"/>
    <x v="4"/>
    <x v="2"/>
    <s v="Card"/>
    <s v="Unknown Merchant"/>
    <n v="1"/>
  </r>
  <r>
    <x v="8711"/>
    <x v="347"/>
    <s v="CUST_2308"/>
    <n v="229.27"/>
    <x v="8"/>
    <x v="1"/>
    <s v="Direct Debit"/>
    <s v="Cloud Services Inc"/>
    <n v="1"/>
  </r>
  <r>
    <x v="8712"/>
    <x v="348"/>
    <s v="CUST_2959"/>
    <n v="1182.26"/>
    <x v="9"/>
    <x v="3"/>
    <s v="Card"/>
    <s v="Software Vendor"/>
    <n v="1"/>
  </r>
  <r>
    <x v="8713"/>
    <x v="348"/>
    <s v="CUST_9173"/>
    <n v="441.3"/>
    <x v="10"/>
    <x v="0"/>
    <s v="Cash"/>
    <s v="British Airways"/>
    <n v="1"/>
  </r>
  <r>
    <x v="8714"/>
    <x v="348"/>
    <s v="CUST_9901"/>
    <n v="213.07"/>
    <x v="5"/>
    <x v="3"/>
    <s v="Transfer"/>
    <s v="Advisory Partners"/>
    <n v="1"/>
  </r>
  <r>
    <x v="8715"/>
    <x v="348"/>
    <s v="CUST_7354"/>
    <n v="1883.95"/>
    <x v="10"/>
    <x v="3"/>
    <s v="Cash"/>
    <s v="Software Vendor"/>
    <n v="1"/>
  </r>
  <r>
    <x v="8716"/>
    <x v="348"/>
    <s v="CUST_1610"/>
    <n v="1645.09"/>
    <x v="5"/>
    <x v="3"/>
    <s v="Card"/>
    <s v="Legal Advisors"/>
    <n v="1"/>
  </r>
  <r>
    <x v="8717"/>
    <x v="348"/>
    <s v="CUST_3551"/>
    <n v="1311.42"/>
    <x v="1"/>
    <x v="2"/>
    <s v="Cash"/>
    <s v="City Hotel"/>
    <n v="1"/>
  </r>
  <r>
    <x v="8718"/>
    <x v="348"/>
    <s v="CUST_2627"/>
    <n v="721.94"/>
    <x v="8"/>
    <x v="3"/>
    <s v="Direct Debit"/>
    <s v="City Hotel"/>
    <n v="1"/>
  </r>
  <r>
    <x v="8719"/>
    <x v="348"/>
    <s v="CUST_8415"/>
    <n v="1173.53"/>
    <x v="6"/>
    <x v="0"/>
    <s v="Direct Debit"/>
    <s v="City Hotel"/>
    <n v="1"/>
  </r>
  <r>
    <x v="8720"/>
    <x v="348"/>
    <s v="CUST_2036"/>
    <n v="839.91"/>
    <x v="9"/>
    <x v="3"/>
    <s v="Direct Debit"/>
    <s v="Stationary World"/>
    <n v="1"/>
  </r>
  <r>
    <x v="8721"/>
    <x v="348"/>
    <s v="CUST_5482"/>
    <n v="1432.7"/>
    <x v="5"/>
    <x v="2"/>
    <s v="Direct Debit"/>
    <s v="British Airways"/>
    <n v="1"/>
  </r>
  <r>
    <x v="8722"/>
    <x v="348"/>
    <s v="CUST_1270"/>
    <n v="907.14"/>
    <x v="3"/>
    <x v="3"/>
    <s v="Direct Debit"/>
    <s v="Cloud Services Inc"/>
    <n v="1"/>
  </r>
  <r>
    <x v="8723"/>
    <x v="348"/>
    <s v="CUST_7754"/>
    <n v="1298.56"/>
    <x v="10"/>
    <x v="0"/>
    <s v="Direct Debit"/>
    <s v="Stationary World"/>
    <n v="1"/>
  </r>
  <r>
    <x v="8724"/>
    <x v="348"/>
    <s v="CUST_3121"/>
    <n v="1209.81"/>
    <x v="6"/>
    <x v="1"/>
    <s v="Cash"/>
    <s v="Cloud Services Inc"/>
    <n v="1"/>
  </r>
  <r>
    <x v="8725"/>
    <x v="348"/>
    <s v="CUST_3941"/>
    <n v="830.95"/>
    <x v="5"/>
    <x v="2"/>
    <s v="Card"/>
    <s v="Office Depot"/>
    <n v="1"/>
  </r>
  <r>
    <x v="8726"/>
    <x v="348"/>
    <s v="CUST_6645"/>
    <n v="395.67"/>
    <x v="0"/>
    <x v="0"/>
    <s v="Card"/>
    <s v="Conference Center"/>
    <n v="1"/>
  </r>
  <r>
    <x v="8727"/>
    <x v="348"/>
    <s v="CUST_9475"/>
    <n v="593.07000000000005"/>
    <x v="6"/>
    <x v="2"/>
    <s v="Transfer"/>
    <s v="Maintenance Services"/>
    <n v="1"/>
  </r>
  <r>
    <x v="8728"/>
    <x v="348"/>
    <s v="CUST_4091"/>
    <n v="1849.84"/>
    <x v="0"/>
    <x v="3"/>
    <s v="Cash"/>
    <s v="Maintenance Services"/>
    <n v="1"/>
  </r>
  <r>
    <x v="8729"/>
    <x v="348"/>
    <s v="CUST_6874"/>
    <n v="1291.4100000000001"/>
    <x v="5"/>
    <x v="1"/>
    <s v="Cash"/>
    <s v="Cloud Services Inc"/>
    <n v="1"/>
  </r>
  <r>
    <x v="8730"/>
    <x v="348"/>
    <s v="CUST_8032"/>
    <n v="1557.63"/>
    <x v="4"/>
    <x v="3"/>
    <s v="Card"/>
    <s v="Tech Solutions Ltd"/>
    <n v="1"/>
  </r>
  <r>
    <x v="8731"/>
    <x v="348"/>
    <s v="CUST_6558"/>
    <n v="652.02"/>
    <x v="5"/>
    <x v="3"/>
    <s v="Cash"/>
    <s v="Conference Center"/>
    <n v="1"/>
  </r>
  <r>
    <x v="8732"/>
    <x v="348"/>
    <s v="CUST_6289"/>
    <n v="764.02"/>
    <x v="2"/>
    <x v="1"/>
    <s v="Transfer"/>
    <s v="Office Depot"/>
    <n v="1"/>
  </r>
  <r>
    <x v="8733"/>
    <x v="348"/>
    <s v="CUST_2793"/>
    <n v="1993.74"/>
    <x v="2"/>
    <x v="1"/>
    <s v="Transfer"/>
    <s v="Conference Center"/>
    <n v="1"/>
  </r>
  <r>
    <x v="8734"/>
    <x v="348"/>
    <s v="CUST_8207"/>
    <n v="101.54"/>
    <x v="7"/>
    <x v="0"/>
    <s v="Cash"/>
    <s v="Legal Advisors"/>
    <n v="1"/>
  </r>
  <r>
    <x v="8735"/>
    <x v="348"/>
    <s v="CUST_4066"/>
    <n v="1023.4"/>
    <x v="5"/>
    <x v="0"/>
    <s v="Direct Debit"/>
    <s v="Conference Center"/>
    <n v="1"/>
  </r>
  <r>
    <x v="8736"/>
    <x v="349"/>
    <s v="CUST_3871"/>
    <n v="1923.68"/>
    <x v="1"/>
    <x v="0"/>
    <s v="Card"/>
    <s v="Tech Solutions Ltd"/>
    <n v="1"/>
  </r>
  <r>
    <x v="8737"/>
    <x v="349"/>
    <s v="CUST_8992"/>
    <n v="888.29"/>
    <x v="7"/>
    <x v="0"/>
    <s v="Transfer"/>
    <s v="City Hotel"/>
    <n v="1"/>
  </r>
  <r>
    <x v="8738"/>
    <x v="349"/>
    <s v="CUST_9056"/>
    <n v="1272.2"/>
    <x v="0"/>
    <x v="3"/>
    <s v="Cash"/>
    <s v="Stationary World"/>
    <n v="1"/>
  </r>
  <r>
    <x v="8739"/>
    <x v="349"/>
    <s v="CUST_7059"/>
    <n v="589.30999999999995"/>
    <x v="2"/>
    <x v="0"/>
    <s v="Direct Debit"/>
    <s v="Cloud Services Inc"/>
    <n v="1"/>
  </r>
  <r>
    <x v="8740"/>
    <x v="349"/>
    <s v="CUST_2724"/>
    <n v="600.53"/>
    <x v="4"/>
    <x v="0"/>
    <s v="Direct Debit"/>
    <s v="Industrial Supply Co"/>
    <n v="1"/>
  </r>
  <r>
    <x v="8741"/>
    <x v="349"/>
    <s v="CUST_3610"/>
    <n v="804.09"/>
    <x v="0"/>
    <x v="2"/>
    <s v="Cash"/>
    <s v="Unknown Merchant"/>
    <n v="1"/>
  </r>
  <r>
    <x v="8742"/>
    <x v="349"/>
    <s v="CUST_2900"/>
    <n v="1356.82"/>
    <x v="7"/>
    <x v="2"/>
    <s v="Direct Debit"/>
    <s v="City Hotel"/>
    <n v="1"/>
  </r>
  <r>
    <x v="8743"/>
    <x v="349"/>
    <s v="CUST_5652"/>
    <n v="565.6"/>
    <x v="8"/>
    <x v="0"/>
    <s v="Direct Debit"/>
    <s v="Maintenance Services"/>
    <n v="1"/>
  </r>
  <r>
    <x v="8744"/>
    <x v="349"/>
    <s v="CUST_2098"/>
    <n v="396.54"/>
    <x v="6"/>
    <x v="2"/>
    <s v="Card"/>
    <s v="Industrial Supply Co"/>
    <n v="1"/>
  </r>
  <r>
    <x v="8745"/>
    <x v="349"/>
    <s v="CUST_3949"/>
    <n v="176.06"/>
    <x v="7"/>
    <x v="2"/>
    <s v="Direct Debit"/>
    <s v="Learning Academy"/>
    <n v="1"/>
  </r>
  <r>
    <x v="8746"/>
    <x v="349"/>
    <s v="CUST_8311"/>
    <n v="18896.07"/>
    <x v="9"/>
    <x v="1"/>
    <s v="Transfer"/>
    <s v="Cloud Services Inc"/>
    <n v="1"/>
  </r>
  <r>
    <x v="8747"/>
    <x v="349"/>
    <s v="CUST_8111"/>
    <n v="750.55"/>
    <x v="0"/>
    <x v="0"/>
    <s v="Card"/>
    <s v="City Hotel"/>
    <n v="1"/>
  </r>
  <r>
    <x v="8748"/>
    <x v="349"/>
    <s v="CUST_7287"/>
    <n v="1587.54"/>
    <x v="8"/>
    <x v="3"/>
    <s v="Cash"/>
    <s v="Office Depot"/>
    <n v="1"/>
  </r>
  <r>
    <x v="8749"/>
    <x v="349"/>
    <s v="CUST_7576"/>
    <n v="1274.3499999999999"/>
    <x v="10"/>
    <x v="3"/>
    <s v="Transfer"/>
    <s v="Stationary World"/>
    <n v="1"/>
  </r>
  <r>
    <x v="8750"/>
    <x v="349"/>
    <s v="CUST_6769"/>
    <n v="1343.84"/>
    <x v="4"/>
    <x v="2"/>
    <s v="Card"/>
    <s v="Power Supply Co"/>
    <n v="1"/>
  </r>
  <r>
    <x v="8751"/>
    <x v="349"/>
    <s v="CUST_2782"/>
    <n v="303.31"/>
    <x v="0"/>
    <x v="2"/>
    <s v="Transfer"/>
    <s v="Stationary World"/>
    <n v="1"/>
  </r>
  <r>
    <x v="8752"/>
    <x v="349"/>
    <s v="CUST_8961"/>
    <n v="1815.24"/>
    <x v="6"/>
    <x v="0"/>
    <s v="Cash"/>
    <s v="Marketing Agency Ltd"/>
    <n v="1"/>
  </r>
  <r>
    <x v="8753"/>
    <x v="349"/>
    <s v="CUST_3696"/>
    <n v="338.69"/>
    <x v="1"/>
    <x v="2"/>
    <s v="Transfer"/>
    <s v="Tech Solutions Ltd"/>
    <n v="1"/>
  </r>
  <r>
    <x v="8754"/>
    <x v="37"/>
    <s v="CUST_7015"/>
    <n v="1230.22"/>
    <x v="3"/>
    <x v="2"/>
    <s v="Direct Debit"/>
    <s v="Advisory Partners"/>
    <n v="1"/>
  </r>
  <r>
    <x v="8755"/>
    <x v="37"/>
    <s v="CUST_4675"/>
    <n v="1298"/>
    <x v="9"/>
    <x v="1"/>
    <s v="Cash"/>
    <s v="Unknown Merchant"/>
    <n v="1"/>
  </r>
  <r>
    <x v="8756"/>
    <x v="37"/>
    <s v="CUST_4042"/>
    <n v="8974.89"/>
    <x v="9"/>
    <x v="2"/>
    <s v="Card"/>
    <s v="Legal Advisors"/>
    <n v="1"/>
  </r>
  <r>
    <x v="8757"/>
    <x v="37"/>
    <s v="CUST_2925"/>
    <n v="927.92"/>
    <x v="1"/>
    <x v="3"/>
    <s v="Card"/>
    <s v="Power Supply Co"/>
    <n v="1"/>
  </r>
  <r>
    <x v="8758"/>
    <x v="37"/>
    <s v="CUST_6976"/>
    <n v="15719.73"/>
    <x v="2"/>
    <x v="0"/>
    <s v="Transfer"/>
    <s v="Conference Center"/>
    <n v="1"/>
  </r>
  <r>
    <x v="8759"/>
    <x v="37"/>
    <s v="CUST_8166"/>
    <n v="744.53"/>
    <x v="8"/>
    <x v="3"/>
    <s v="Cash"/>
    <s v="British Airways"/>
    <n v="1"/>
  </r>
  <r>
    <x v="8760"/>
    <x v="37"/>
    <s v="CUST_8117"/>
    <n v="1546.21"/>
    <x v="5"/>
    <x v="1"/>
    <s v="Transfer"/>
    <s v="Unknown Merchant"/>
    <n v="1"/>
  </r>
  <r>
    <x v="8761"/>
    <x v="37"/>
    <s v="CUST_4758"/>
    <n v="927.28"/>
    <x v="1"/>
    <x v="3"/>
    <s v="Direct Debit"/>
    <s v="Legal Advisors"/>
    <n v="1"/>
  </r>
  <r>
    <x v="8762"/>
    <x v="37"/>
    <s v="CUST_8701"/>
    <n v="550.04999999999995"/>
    <x v="5"/>
    <x v="1"/>
    <s v="Card"/>
    <s v="Tech Solutions Ltd"/>
    <n v="1"/>
  </r>
  <r>
    <x v="8763"/>
    <x v="37"/>
    <s v="CUST_9219"/>
    <n v="1685.25"/>
    <x v="4"/>
    <x v="0"/>
    <s v="Direct Debit"/>
    <s v="Office Depot"/>
    <n v="1"/>
  </r>
  <r>
    <x v="8764"/>
    <x v="37"/>
    <s v="CUST_3569"/>
    <n v="855.81"/>
    <x v="1"/>
    <x v="0"/>
    <s v="Direct Debit"/>
    <s v="Tech Solutions Ltd"/>
    <n v="1"/>
  </r>
  <r>
    <x v="8765"/>
    <x v="37"/>
    <s v="CUST_5076"/>
    <n v="1437.78"/>
    <x v="10"/>
    <x v="3"/>
    <s v="Transfer"/>
    <s v="Legal Advisors"/>
    <n v="1"/>
  </r>
  <r>
    <x v="8766"/>
    <x v="37"/>
    <s v="CUST_2017"/>
    <n v="1529.95"/>
    <x v="0"/>
    <x v="1"/>
    <s v="Cash"/>
    <s v="Tech Solutions Ltd"/>
    <n v="1"/>
  </r>
  <r>
    <x v="8767"/>
    <x v="37"/>
    <s v="CUST_5651"/>
    <n v="335.79"/>
    <x v="6"/>
    <x v="3"/>
    <s v="Card"/>
    <s v="Conference Center"/>
    <n v="1"/>
  </r>
  <r>
    <x v="8768"/>
    <x v="37"/>
    <s v="CUST_8776"/>
    <n v="1031.6199999999999"/>
    <x v="1"/>
    <x v="3"/>
    <s v="Card"/>
    <s v="Unknown Merchant"/>
    <n v="1"/>
  </r>
  <r>
    <x v="8769"/>
    <x v="37"/>
    <s v="CUST_1364"/>
    <n v="1248.6199999999999"/>
    <x v="3"/>
    <x v="0"/>
    <s v="Transfer"/>
    <s v="Conference Center"/>
    <n v="1"/>
  </r>
  <r>
    <x v="8770"/>
    <x v="37"/>
    <s v="CUST_2843"/>
    <n v="130.97999999999999"/>
    <x v="4"/>
    <x v="3"/>
    <s v="Direct Debit"/>
    <s v="Stationary World"/>
    <n v="1"/>
  </r>
  <r>
    <x v="8771"/>
    <x v="37"/>
    <s v="CUST_8236"/>
    <n v="122.51"/>
    <x v="9"/>
    <x v="0"/>
    <s v="Cash"/>
    <s v="Office Depot"/>
    <n v="1"/>
  </r>
  <r>
    <x v="8772"/>
    <x v="37"/>
    <s v="CUST_9378"/>
    <n v="1056.57"/>
    <x v="8"/>
    <x v="3"/>
    <s v="Cash"/>
    <s v="Tech Solutions Ltd"/>
    <n v="1"/>
  </r>
  <r>
    <x v="8773"/>
    <x v="37"/>
    <s v="CUST_6622"/>
    <n v="1355.42"/>
    <x v="4"/>
    <x v="2"/>
    <s v="Transfer"/>
    <s v="Power Supply Co"/>
    <n v="1"/>
  </r>
  <r>
    <x v="8774"/>
    <x v="37"/>
    <s v="CUST_5839"/>
    <n v="1575.47"/>
    <x v="8"/>
    <x v="2"/>
    <s v="Direct Debit"/>
    <s v="British Airways"/>
    <n v="1"/>
  </r>
  <r>
    <x v="8775"/>
    <x v="37"/>
    <s v="CUST_2161"/>
    <n v="538.65"/>
    <x v="2"/>
    <x v="3"/>
    <s v="Direct Debit"/>
    <s v="Tech Solutions Ltd"/>
    <n v="1"/>
  </r>
  <r>
    <x v="8776"/>
    <x v="350"/>
    <s v="CUST_5530"/>
    <n v="125.39"/>
    <x v="1"/>
    <x v="3"/>
    <s v="Cash"/>
    <s v="Conference Center"/>
    <n v="1"/>
  </r>
  <r>
    <x v="8777"/>
    <x v="350"/>
    <s v="CUST_6429"/>
    <n v="1118.19"/>
    <x v="0"/>
    <x v="1"/>
    <s v="Cash"/>
    <s v="Unknown Merchant"/>
    <n v="1"/>
  </r>
  <r>
    <x v="8778"/>
    <x v="350"/>
    <s v="CUST_8340"/>
    <n v="489.39"/>
    <x v="0"/>
    <x v="2"/>
    <s v="Direct Debit"/>
    <s v="Stationary World"/>
    <n v="1"/>
  </r>
  <r>
    <x v="8779"/>
    <x v="350"/>
    <s v="CUST_7928"/>
    <n v="424.91"/>
    <x v="7"/>
    <x v="0"/>
    <s v="Transfer"/>
    <s v="Office Depot"/>
    <n v="1"/>
  </r>
  <r>
    <x v="8780"/>
    <x v="350"/>
    <s v="CUST_2230"/>
    <n v="1052.3800000000001"/>
    <x v="6"/>
    <x v="3"/>
    <s v="Card"/>
    <s v="Unknown Merchant"/>
    <n v="1"/>
  </r>
  <r>
    <x v="8781"/>
    <x v="350"/>
    <s v="CUST_3378"/>
    <n v="1986.87"/>
    <x v="10"/>
    <x v="0"/>
    <s v="Transfer"/>
    <s v="Industrial Supply Co"/>
    <n v="1"/>
  </r>
  <r>
    <x v="8782"/>
    <x v="350"/>
    <s v="CUST_5460"/>
    <n v="928.11"/>
    <x v="7"/>
    <x v="1"/>
    <s v="Transfer"/>
    <s v="Industrial Supply Co"/>
    <n v="1"/>
  </r>
  <r>
    <x v="8783"/>
    <x v="350"/>
    <s v="CUST_9301"/>
    <n v="1543.99"/>
    <x v="0"/>
    <x v="1"/>
    <s v="Cash"/>
    <s v="Cloud Services Inc"/>
    <n v="1"/>
  </r>
  <r>
    <x v="8784"/>
    <x v="350"/>
    <s v="CUST_8692"/>
    <n v="97.02"/>
    <x v="5"/>
    <x v="2"/>
    <s v="Transfer"/>
    <s v="Unknown Merchant"/>
    <n v="1"/>
  </r>
  <r>
    <x v="8785"/>
    <x v="350"/>
    <s v="CUST_5056"/>
    <n v="15193.83"/>
    <x v="9"/>
    <x v="1"/>
    <s v="Card"/>
    <s v="Power Supply Co"/>
    <n v="1"/>
  </r>
  <r>
    <x v="8786"/>
    <x v="350"/>
    <s v="CUST_9890"/>
    <n v="1374.21"/>
    <x v="9"/>
    <x v="0"/>
    <s v="Card"/>
    <s v="Unknown Merchant"/>
    <n v="1"/>
  </r>
  <r>
    <x v="8787"/>
    <x v="350"/>
    <s v="CUST_1626"/>
    <n v="1961.37"/>
    <x v="1"/>
    <x v="0"/>
    <s v="Direct Debit"/>
    <s v="Stationary World"/>
    <n v="1"/>
  </r>
  <r>
    <x v="8788"/>
    <x v="350"/>
    <s v="CUST_8257"/>
    <n v="6287.22"/>
    <x v="4"/>
    <x v="1"/>
    <s v="Transfer"/>
    <s v="Unknown Merchant"/>
    <n v="1"/>
  </r>
  <r>
    <x v="8789"/>
    <x v="350"/>
    <s v="CUST_6650"/>
    <n v="1819.46"/>
    <x v="0"/>
    <x v="0"/>
    <s v="Direct Debit"/>
    <s v="Legal Advisors"/>
    <n v="1"/>
  </r>
  <r>
    <x v="8790"/>
    <x v="350"/>
    <s v="CUST_7001"/>
    <n v="578.02"/>
    <x v="0"/>
    <x v="1"/>
    <s v="Direct Debit"/>
    <s v="Tech Solutions Ltd"/>
    <n v="1"/>
  </r>
  <r>
    <x v="8791"/>
    <x v="350"/>
    <s v="CUST_8630"/>
    <n v="1607.74"/>
    <x v="2"/>
    <x v="3"/>
    <s v="Transfer"/>
    <s v="Unknown Merchant"/>
    <n v="1"/>
  </r>
  <r>
    <x v="8792"/>
    <x v="350"/>
    <s v="CUST_1294"/>
    <n v="1011.46"/>
    <x v="6"/>
    <x v="3"/>
    <s v="Card"/>
    <s v="Cloud Services Inc"/>
    <n v="1"/>
  </r>
  <r>
    <x v="8793"/>
    <x v="350"/>
    <s v="CUST_6782"/>
    <n v="945.86"/>
    <x v="4"/>
    <x v="1"/>
    <s v="Direct Debit"/>
    <s v="Stationary World"/>
    <n v="1"/>
  </r>
  <r>
    <x v="8794"/>
    <x v="350"/>
    <s v="CUST_2434"/>
    <n v="408.37"/>
    <x v="3"/>
    <x v="1"/>
    <s v="Transfer"/>
    <s v="Conference Center"/>
    <n v="1"/>
  </r>
  <r>
    <x v="8795"/>
    <x v="350"/>
    <s v="CUST_2797"/>
    <n v="1347.78"/>
    <x v="9"/>
    <x v="3"/>
    <s v="Transfer"/>
    <s v="Software Vendor"/>
    <n v="1"/>
  </r>
  <r>
    <x v="8796"/>
    <x v="350"/>
    <s v="CUST_7862"/>
    <n v="117.79"/>
    <x v="0"/>
    <x v="2"/>
    <s v="Transfer"/>
    <s v="Stationary World"/>
    <n v="1"/>
  </r>
  <r>
    <x v="8797"/>
    <x v="351"/>
    <s v="CUST_2306"/>
    <n v="786.75"/>
    <x v="1"/>
    <x v="2"/>
    <s v="Direct Debit"/>
    <s v="Industrial Supply Co"/>
    <n v="1"/>
  </r>
  <r>
    <x v="8798"/>
    <x v="351"/>
    <s v="CUST_5000"/>
    <n v="206.12"/>
    <x v="6"/>
    <x v="1"/>
    <s v="Transfer"/>
    <s v="Conference Center"/>
    <n v="1"/>
  </r>
  <r>
    <x v="8799"/>
    <x v="351"/>
    <s v="CUST_4998"/>
    <n v="1857.48"/>
    <x v="1"/>
    <x v="1"/>
    <s v="Direct Debit"/>
    <s v="Office Depot"/>
    <n v="1"/>
  </r>
  <r>
    <x v="8800"/>
    <x v="351"/>
    <s v="CUST_9105"/>
    <n v="472.79"/>
    <x v="9"/>
    <x v="1"/>
    <s v="Cash"/>
    <s v="Learning Academy"/>
    <n v="1"/>
  </r>
  <r>
    <x v="8801"/>
    <x v="351"/>
    <s v="CUST_4138"/>
    <n v="1802.24"/>
    <x v="5"/>
    <x v="0"/>
    <s v="Cash"/>
    <s v="City Hotel"/>
    <n v="1"/>
  </r>
  <r>
    <x v="8802"/>
    <x v="351"/>
    <s v="CUST_1022"/>
    <n v="1656.64"/>
    <x v="6"/>
    <x v="1"/>
    <s v="Card"/>
    <s v="Learning Academy"/>
    <n v="1"/>
  </r>
  <r>
    <x v="8803"/>
    <x v="351"/>
    <s v="CUST_5431"/>
    <n v="1217.17"/>
    <x v="10"/>
    <x v="3"/>
    <s v="Direct Debit"/>
    <s v="Industrial Supply Co"/>
    <n v="1"/>
  </r>
  <r>
    <x v="8804"/>
    <x v="351"/>
    <s v="CUST_3014"/>
    <n v="377.53"/>
    <x v="4"/>
    <x v="2"/>
    <s v="Card"/>
    <s v="Conference Center"/>
    <n v="1"/>
  </r>
  <r>
    <x v="8805"/>
    <x v="351"/>
    <s v="CUST_4253"/>
    <n v="1678.27"/>
    <x v="0"/>
    <x v="0"/>
    <s v="Card"/>
    <s v="Office Depot"/>
    <n v="1"/>
  </r>
  <r>
    <x v="8806"/>
    <x v="351"/>
    <s v="CUST_5591"/>
    <n v="1633.61"/>
    <x v="10"/>
    <x v="1"/>
    <s v="Transfer"/>
    <s v="Unknown Merchant"/>
    <n v="1"/>
  </r>
  <r>
    <x v="8807"/>
    <x v="351"/>
    <s v="CUST_2134"/>
    <n v="581.27"/>
    <x v="9"/>
    <x v="3"/>
    <s v="Transfer"/>
    <s v="Power Supply Co"/>
    <n v="1"/>
  </r>
  <r>
    <x v="8808"/>
    <x v="351"/>
    <s v="CUST_9912"/>
    <n v="533.72"/>
    <x v="9"/>
    <x v="2"/>
    <s v="Card"/>
    <s v="Industrial Supply Co"/>
    <n v="1"/>
  </r>
  <r>
    <x v="8809"/>
    <x v="351"/>
    <s v="CUST_8957"/>
    <n v="674.41"/>
    <x v="8"/>
    <x v="1"/>
    <s v="Direct Debit"/>
    <s v="Legal Advisors"/>
    <n v="1"/>
  </r>
  <r>
    <x v="8810"/>
    <x v="351"/>
    <s v="CUST_4672"/>
    <n v="778.1"/>
    <x v="4"/>
    <x v="2"/>
    <s v="Transfer"/>
    <s v="Unknown Merchant"/>
    <n v="1"/>
  </r>
  <r>
    <x v="8811"/>
    <x v="351"/>
    <s v="CUST_1589"/>
    <n v="1407.88"/>
    <x v="5"/>
    <x v="0"/>
    <s v="Direct Debit"/>
    <s v="Learning Academy"/>
    <n v="1"/>
  </r>
  <r>
    <x v="8812"/>
    <x v="351"/>
    <s v="CUST_3181"/>
    <n v="199.88"/>
    <x v="7"/>
    <x v="2"/>
    <s v="Cash"/>
    <s v="Learning Academy"/>
    <n v="1"/>
  </r>
  <r>
    <x v="8813"/>
    <x v="351"/>
    <s v="CUST_1193"/>
    <n v="860.13"/>
    <x v="10"/>
    <x v="3"/>
    <s v="Cash"/>
    <s v="Legal Advisors"/>
    <n v="1"/>
  </r>
  <r>
    <x v="8814"/>
    <x v="351"/>
    <s v="CUST_9638"/>
    <n v="665.52"/>
    <x v="2"/>
    <x v="3"/>
    <s v="Card"/>
    <s v="Software Vendor"/>
    <n v="1"/>
  </r>
  <r>
    <x v="8815"/>
    <x v="351"/>
    <s v="CUST_4123"/>
    <n v="1907.44"/>
    <x v="1"/>
    <x v="1"/>
    <s v="Transfer"/>
    <s v="Power Supply Co"/>
    <n v="1"/>
  </r>
  <r>
    <x v="8816"/>
    <x v="351"/>
    <s v="CUST_2181"/>
    <n v="755.99"/>
    <x v="5"/>
    <x v="1"/>
    <s v="Direct Debit"/>
    <s v="Conference Center"/>
    <n v="1"/>
  </r>
  <r>
    <x v="8817"/>
    <x v="351"/>
    <s v="CUST_6672"/>
    <n v="979.48"/>
    <x v="4"/>
    <x v="2"/>
    <s v="Card"/>
    <s v="Industrial Supply Co"/>
    <n v="1"/>
  </r>
  <r>
    <x v="8818"/>
    <x v="351"/>
    <s v="CUST_2040"/>
    <n v="1619.92"/>
    <x v="9"/>
    <x v="2"/>
    <s v="Direct Debit"/>
    <s v="British Airways"/>
    <n v="1"/>
  </r>
  <r>
    <x v="8819"/>
    <x v="351"/>
    <s v="CUST_7026"/>
    <n v="1354.27"/>
    <x v="0"/>
    <x v="3"/>
    <s v="Direct Debit"/>
    <s v="Conference Center"/>
    <n v="1"/>
  </r>
  <r>
    <x v="8820"/>
    <x v="351"/>
    <s v="CUST_9879"/>
    <n v="1123.3599999999999"/>
    <x v="6"/>
    <x v="3"/>
    <s v="Direct Debit"/>
    <s v="Industrial Supply Co"/>
    <n v="1"/>
  </r>
  <r>
    <x v="8821"/>
    <x v="351"/>
    <s v="CUST_6759"/>
    <n v="1211.45"/>
    <x v="2"/>
    <x v="3"/>
    <s v="Direct Debit"/>
    <s v="Learning Academy"/>
    <n v="1"/>
  </r>
  <r>
    <x v="8822"/>
    <x v="351"/>
    <s v="CUST_4065"/>
    <n v="969.85"/>
    <x v="0"/>
    <x v="3"/>
    <s v="Transfer"/>
    <s v="Learning Academy"/>
    <n v="1"/>
  </r>
  <r>
    <x v="8823"/>
    <x v="351"/>
    <s v="CUST_3593"/>
    <n v="1346.75"/>
    <x v="8"/>
    <x v="2"/>
    <s v="Transfer"/>
    <s v="Maintenance Services"/>
    <n v="1"/>
  </r>
  <r>
    <x v="8824"/>
    <x v="352"/>
    <s v="CUST_8125"/>
    <n v="341.96"/>
    <x v="3"/>
    <x v="3"/>
    <s v="Direct Debit"/>
    <s v="Tech Solutions Ltd"/>
    <n v="1"/>
  </r>
  <r>
    <x v="8825"/>
    <x v="352"/>
    <s v="CUST_5146"/>
    <n v="1622.51"/>
    <x v="9"/>
    <x v="3"/>
    <s v="Cash"/>
    <s v="Power Supply Co"/>
    <n v="1"/>
  </r>
  <r>
    <x v="8826"/>
    <x v="352"/>
    <s v="CUST_1726"/>
    <n v="1899.24"/>
    <x v="1"/>
    <x v="0"/>
    <s v="Direct Debit"/>
    <s v="Legal Advisors"/>
    <n v="1"/>
  </r>
  <r>
    <x v="8827"/>
    <x v="352"/>
    <s v="CUST_3385"/>
    <n v="13282.93"/>
    <x v="9"/>
    <x v="0"/>
    <s v="Cash"/>
    <s v="Cloud Services Inc"/>
    <n v="1"/>
  </r>
  <r>
    <x v="8828"/>
    <x v="352"/>
    <s v="CUST_9706"/>
    <n v="287.08999999999997"/>
    <x v="7"/>
    <x v="2"/>
    <s v="Card"/>
    <s v="Learning Academy"/>
    <n v="1"/>
  </r>
  <r>
    <x v="8829"/>
    <x v="352"/>
    <s v="CUST_5364"/>
    <n v="624.97"/>
    <x v="8"/>
    <x v="0"/>
    <s v="Direct Debit"/>
    <s v="City Hotel"/>
    <n v="1"/>
  </r>
  <r>
    <x v="8830"/>
    <x v="352"/>
    <s v="CUST_1193"/>
    <n v="1258.32"/>
    <x v="8"/>
    <x v="3"/>
    <s v="Transfer"/>
    <s v="Software Vendor"/>
    <n v="1"/>
  </r>
  <r>
    <x v="8831"/>
    <x v="352"/>
    <s v="CUST_5976"/>
    <n v="1271.4100000000001"/>
    <x v="1"/>
    <x v="1"/>
    <s v="Card"/>
    <s v="Unknown Merchant"/>
    <n v="1"/>
  </r>
  <r>
    <x v="8832"/>
    <x v="352"/>
    <s v="CUST_7642"/>
    <n v="1943.84"/>
    <x v="7"/>
    <x v="0"/>
    <s v="Direct Debit"/>
    <s v="Unknown Merchant"/>
    <n v="1"/>
  </r>
  <r>
    <x v="8833"/>
    <x v="352"/>
    <s v="CUST_3235"/>
    <n v="18587.599999999999"/>
    <x v="2"/>
    <x v="1"/>
    <s v="Cash"/>
    <s v="Learning Academy"/>
    <n v="1"/>
  </r>
  <r>
    <x v="8834"/>
    <x v="352"/>
    <s v="CUST_6276"/>
    <n v="150.38"/>
    <x v="1"/>
    <x v="0"/>
    <s v="Card"/>
    <s v="City Hotel"/>
    <n v="1"/>
  </r>
  <r>
    <x v="8835"/>
    <x v="352"/>
    <s v="CUST_6621"/>
    <n v="1056.18"/>
    <x v="0"/>
    <x v="1"/>
    <s v="Card"/>
    <s v="Industrial Supply Co"/>
    <n v="1"/>
  </r>
  <r>
    <x v="8836"/>
    <x v="352"/>
    <s v="CUST_8480"/>
    <n v="1784.74"/>
    <x v="3"/>
    <x v="0"/>
    <s v="Direct Debit"/>
    <s v="City Hotel"/>
    <n v="1"/>
  </r>
  <r>
    <x v="8837"/>
    <x v="352"/>
    <s v="CUST_6520"/>
    <n v="1861.14"/>
    <x v="0"/>
    <x v="2"/>
    <s v="Cash"/>
    <s v="City Hotel"/>
    <n v="1"/>
  </r>
  <r>
    <x v="8838"/>
    <x v="352"/>
    <s v="CUST_5247"/>
    <n v="1480.07"/>
    <x v="7"/>
    <x v="2"/>
    <s v="Card"/>
    <s v="Legal Advisors"/>
    <n v="1"/>
  </r>
  <r>
    <x v="8839"/>
    <x v="352"/>
    <s v="CUST_7289"/>
    <n v="1940.69"/>
    <x v="8"/>
    <x v="2"/>
    <s v="Cash"/>
    <s v="Software Vendor"/>
    <n v="1"/>
  </r>
  <r>
    <x v="8840"/>
    <x v="352"/>
    <s v="CUST_4962"/>
    <n v="1496.46"/>
    <x v="8"/>
    <x v="0"/>
    <s v="Transfer"/>
    <s v="British Airways"/>
    <n v="1"/>
  </r>
  <r>
    <x v="8841"/>
    <x v="352"/>
    <s v="CUST_6968"/>
    <n v="1261.33"/>
    <x v="8"/>
    <x v="3"/>
    <s v="Direct Debit"/>
    <s v="Industrial Supply Co"/>
    <n v="1"/>
  </r>
  <r>
    <x v="8842"/>
    <x v="352"/>
    <s v="CUST_7673"/>
    <n v="12590.96"/>
    <x v="4"/>
    <x v="3"/>
    <s v="Card"/>
    <s v="Learning Academy"/>
    <n v="1"/>
  </r>
  <r>
    <x v="8843"/>
    <x v="352"/>
    <s v="CUST_8768"/>
    <n v="1857.2"/>
    <x v="4"/>
    <x v="0"/>
    <s v="Transfer"/>
    <s v="Cloud Services Inc"/>
    <n v="1"/>
  </r>
  <r>
    <x v="8844"/>
    <x v="352"/>
    <s v="CUST_1331"/>
    <n v="1961.49"/>
    <x v="8"/>
    <x v="2"/>
    <s v="Card"/>
    <s v="Industrial Supply Co"/>
    <n v="1"/>
  </r>
  <r>
    <x v="8845"/>
    <x v="352"/>
    <s v="CUST_8910"/>
    <n v="385.58"/>
    <x v="8"/>
    <x v="1"/>
    <s v="Direct Debit"/>
    <s v="Industrial Supply Co"/>
    <n v="1"/>
  </r>
  <r>
    <x v="8846"/>
    <x v="352"/>
    <s v="CUST_2736"/>
    <n v="929.5"/>
    <x v="10"/>
    <x v="3"/>
    <s v="Transfer"/>
    <s v="Conference Center"/>
    <n v="1"/>
  </r>
  <r>
    <x v="8847"/>
    <x v="352"/>
    <s v="CUST_5418"/>
    <n v="1590.38"/>
    <x v="3"/>
    <x v="1"/>
    <s v="Direct Debit"/>
    <s v="Tech Solutions Ltd"/>
    <n v="1"/>
  </r>
  <r>
    <x v="8848"/>
    <x v="352"/>
    <s v="CUST_4229"/>
    <n v="289.22000000000003"/>
    <x v="0"/>
    <x v="2"/>
    <s v="Transfer"/>
    <s v="Power Supply Co"/>
    <n v="1"/>
  </r>
  <r>
    <x v="8849"/>
    <x v="352"/>
    <s v="CUST_3576"/>
    <n v="807.13"/>
    <x v="2"/>
    <x v="3"/>
    <s v="Direct Debit"/>
    <s v="Stationary World"/>
    <n v="1"/>
  </r>
  <r>
    <x v="8850"/>
    <x v="352"/>
    <s v="CUST_7553"/>
    <n v="1544.43"/>
    <x v="4"/>
    <x v="1"/>
    <s v="Transfer"/>
    <s v="British Airways"/>
    <n v="1"/>
  </r>
  <r>
    <x v="8851"/>
    <x v="352"/>
    <s v="CUST_6741"/>
    <n v="437.69"/>
    <x v="2"/>
    <x v="2"/>
    <s v="Transfer"/>
    <s v="Office Depot"/>
    <n v="1"/>
  </r>
  <r>
    <x v="8852"/>
    <x v="352"/>
    <s v="CUST_3955"/>
    <n v="1598.07"/>
    <x v="2"/>
    <x v="0"/>
    <s v="Card"/>
    <s v="British Airways"/>
    <n v="1"/>
  </r>
  <r>
    <x v="8853"/>
    <x v="352"/>
    <s v="CUST_5364"/>
    <n v="1179.7"/>
    <x v="9"/>
    <x v="3"/>
    <s v="Cash"/>
    <s v="Software Vendor"/>
    <n v="1"/>
  </r>
  <r>
    <x v="8854"/>
    <x v="41"/>
    <s v="CUST_9529"/>
    <n v="893.66"/>
    <x v="0"/>
    <x v="3"/>
    <s v="Transfer"/>
    <s v="Maintenance Services"/>
    <n v="1"/>
  </r>
  <r>
    <x v="8855"/>
    <x v="41"/>
    <s v="CUST_2077"/>
    <n v="108.78"/>
    <x v="5"/>
    <x v="3"/>
    <s v="Direct Debit"/>
    <s v="Power Supply Co"/>
    <n v="1"/>
  </r>
  <r>
    <x v="8856"/>
    <x v="41"/>
    <s v="CUST_2605"/>
    <n v="145.72"/>
    <x v="0"/>
    <x v="1"/>
    <s v="Direct Debit"/>
    <s v="Advisory Partners"/>
    <n v="1"/>
  </r>
  <r>
    <x v="8857"/>
    <x v="41"/>
    <s v="CUST_6604"/>
    <n v="1315.74"/>
    <x v="4"/>
    <x v="1"/>
    <s v="Transfer"/>
    <s v="Legal Advisors"/>
    <n v="1"/>
  </r>
  <r>
    <x v="8858"/>
    <x v="41"/>
    <s v="CUST_1778"/>
    <n v="578.14"/>
    <x v="8"/>
    <x v="2"/>
    <s v="Direct Debit"/>
    <s v="Tech Solutions Ltd"/>
    <n v="1"/>
  </r>
  <r>
    <x v="8859"/>
    <x v="41"/>
    <s v="CUST_6668"/>
    <n v="253.82"/>
    <x v="9"/>
    <x v="2"/>
    <s v="Cash"/>
    <s v="Power Supply Co"/>
    <n v="1"/>
  </r>
  <r>
    <x v="8860"/>
    <x v="41"/>
    <s v="CUST_2884"/>
    <n v="1049.93"/>
    <x v="2"/>
    <x v="1"/>
    <s v="Card"/>
    <s v="Industrial Supply Co"/>
    <n v="1"/>
  </r>
  <r>
    <x v="8861"/>
    <x v="41"/>
    <s v="CUST_3438"/>
    <n v="405.7"/>
    <x v="2"/>
    <x v="3"/>
    <s v="Direct Debit"/>
    <s v="Maintenance Services"/>
    <n v="1"/>
  </r>
  <r>
    <x v="8862"/>
    <x v="41"/>
    <s v="CUST_9566"/>
    <n v="1166.79"/>
    <x v="2"/>
    <x v="2"/>
    <s v="Cash"/>
    <s v="Maintenance Services"/>
    <n v="1"/>
  </r>
  <r>
    <x v="8863"/>
    <x v="41"/>
    <s v="CUST_4155"/>
    <n v="797.49"/>
    <x v="4"/>
    <x v="1"/>
    <s v="Transfer"/>
    <s v="Unknown Merchant"/>
    <n v="1"/>
  </r>
  <r>
    <x v="8864"/>
    <x v="41"/>
    <s v="CUST_9467"/>
    <n v="420.94"/>
    <x v="8"/>
    <x v="0"/>
    <s v="Direct Debit"/>
    <s v="Tech Solutions Ltd"/>
    <n v="1"/>
  </r>
  <r>
    <x v="8865"/>
    <x v="41"/>
    <s v="CUST_6184"/>
    <n v="742.82"/>
    <x v="1"/>
    <x v="2"/>
    <s v="Card"/>
    <s v="Maintenance Services"/>
    <n v="1"/>
  </r>
  <r>
    <x v="8866"/>
    <x v="41"/>
    <s v="CUST_3657"/>
    <n v="1720.79"/>
    <x v="8"/>
    <x v="1"/>
    <s v="Card"/>
    <s v="City Hotel"/>
    <n v="1"/>
  </r>
  <r>
    <x v="8867"/>
    <x v="41"/>
    <s v="CUST_5780"/>
    <n v="1852.2"/>
    <x v="4"/>
    <x v="1"/>
    <s v="Cash"/>
    <s v="Legal Advisors"/>
    <n v="1"/>
  </r>
  <r>
    <x v="8868"/>
    <x v="41"/>
    <s v="CUST_1390"/>
    <n v="51.46"/>
    <x v="4"/>
    <x v="1"/>
    <s v="Transfer"/>
    <s v="Unknown Merchant"/>
    <n v="1"/>
  </r>
  <r>
    <x v="8869"/>
    <x v="41"/>
    <s v="CUST_1294"/>
    <n v="609.05999999999995"/>
    <x v="6"/>
    <x v="1"/>
    <s v="Cash"/>
    <s v="Unknown Merchant"/>
    <n v="1"/>
  </r>
  <r>
    <x v="8870"/>
    <x v="41"/>
    <s v="CUST_3895"/>
    <n v="1702.07"/>
    <x v="10"/>
    <x v="0"/>
    <s v="Direct Debit"/>
    <s v="Advisory Partners"/>
    <n v="1"/>
  </r>
  <r>
    <x v="8871"/>
    <x v="41"/>
    <s v="CUST_1847"/>
    <n v="1397.58"/>
    <x v="10"/>
    <x v="3"/>
    <s v="Transfer"/>
    <s v="Maintenance Services"/>
    <n v="1"/>
  </r>
  <r>
    <x v="8872"/>
    <x v="41"/>
    <s v="CUST_7016"/>
    <n v="1632.35"/>
    <x v="8"/>
    <x v="0"/>
    <s v="Transfer"/>
    <s v="Office Depot"/>
    <n v="1"/>
  </r>
  <r>
    <x v="8873"/>
    <x v="41"/>
    <s v="CUST_4793"/>
    <n v="1371.09"/>
    <x v="10"/>
    <x v="2"/>
    <s v="Cash"/>
    <s v="Legal Advisors"/>
    <n v="1"/>
  </r>
  <r>
    <x v="8874"/>
    <x v="41"/>
    <s v="CUST_3488"/>
    <n v="542.19000000000005"/>
    <x v="1"/>
    <x v="3"/>
    <s v="Direct Debit"/>
    <s v="British Airways"/>
    <n v="1"/>
  </r>
  <r>
    <x v="8875"/>
    <x v="41"/>
    <s v="CUST_4235"/>
    <n v="1290.98"/>
    <x v="0"/>
    <x v="1"/>
    <s v="Cash"/>
    <s v="Office Depot"/>
    <n v="1"/>
  </r>
  <r>
    <x v="8876"/>
    <x v="41"/>
    <s v="CUST_4688"/>
    <n v="665.39"/>
    <x v="1"/>
    <x v="1"/>
    <s v="Direct Debit"/>
    <s v="City Hotel"/>
    <n v="1"/>
  </r>
  <r>
    <x v="8877"/>
    <x v="41"/>
    <s v="CUST_5994"/>
    <n v="1017"/>
    <x v="10"/>
    <x v="1"/>
    <s v="Transfer"/>
    <s v="Maintenance Services"/>
    <n v="1"/>
  </r>
  <r>
    <x v="8878"/>
    <x v="353"/>
    <s v="CUST_4993"/>
    <n v="1539.71"/>
    <x v="0"/>
    <x v="3"/>
    <s v="Card"/>
    <s v="Tech Solutions Ltd"/>
    <n v="1"/>
  </r>
  <r>
    <x v="8879"/>
    <x v="353"/>
    <s v="CUST_1145"/>
    <n v="1135.5"/>
    <x v="8"/>
    <x v="0"/>
    <s v="Direct Debit"/>
    <s v="British Airways"/>
    <n v="1"/>
  </r>
  <r>
    <x v="8880"/>
    <x v="353"/>
    <s v="CUST_5909"/>
    <n v="1201.29"/>
    <x v="0"/>
    <x v="1"/>
    <s v="Cash"/>
    <s v="British Airways"/>
    <n v="1"/>
  </r>
  <r>
    <x v="8881"/>
    <x v="353"/>
    <s v="CUST_9800"/>
    <n v="332.46"/>
    <x v="4"/>
    <x v="2"/>
    <s v="Cash"/>
    <s v="British Airways"/>
    <n v="1"/>
  </r>
  <r>
    <x v="8882"/>
    <x v="353"/>
    <s v="CUST_4690"/>
    <n v="74.91"/>
    <x v="1"/>
    <x v="3"/>
    <s v="Direct Debit"/>
    <s v="Tech Solutions Ltd"/>
    <n v="1"/>
  </r>
  <r>
    <x v="8883"/>
    <x v="353"/>
    <s v="CUST_6075"/>
    <n v="1987.91"/>
    <x v="0"/>
    <x v="3"/>
    <s v="Transfer"/>
    <s v="Power Supply Co"/>
    <n v="1"/>
  </r>
  <r>
    <x v="8884"/>
    <x v="353"/>
    <s v="CUST_7111"/>
    <n v="1089.5899999999999"/>
    <x v="2"/>
    <x v="2"/>
    <s v="Card"/>
    <s v="Unknown Merchant"/>
    <n v="1"/>
  </r>
  <r>
    <x v="8885"/>
    <x v="353"/>
    <s v="CUST_3240"/>
    <n v="1397.54"/>
    <x v="7"/>
    <x v="2"/>
    <s v="Card"/>
    <s v="Office Depot"/>
    <n v="1"/>
  </r>
  <r>
    <x v="8886"/>
    <x v="353"/>
    <s v="CUST_9557"/>
    <n v="811.5"/>
    <x v="8"/>
    <x v="0"/>
    <s v="Card"/>
    <s v="Unknown Merchant"/>
    <n v="1"/>
  </r>
  <r>
    <x v="8887"/>
    <x v="353"/>
    <s v="CUST_2687"/>
    <n v="177.71"/>
    <x v="5"/>
    <x v="3"/>
    <s v="Transfer"/>
    <s v="Tech Solutions Ltd"/>
    <n v="1"/>
  </r>
  <r>
    <x v="8888"/>
    <x v="353"/>
    <s v="CUST_2875"/>
    <n v="1791.43"/>
    <x v="8"/>
    <x v="0"/>
    <s v="Direct Debit"/>
    <s v="Power Supply Co"/>
    <n v="1"/>
  </r>
  <r>
    <x v="8889"/>
    <x v="353"/>
    <s v="CUST_2569"/>
    <n v="1349.37"/>
    <x v="6"/>
    <x v="0"/>
    <s v="Cash"/>
    <s v="Stationary World"/>
    <n v="1"/>
  </r>
  <r>
    <x v="8890"/>
    <x v="353"/>
    <s v="CUST_1404"/>
    <n v="1343.37"/>
    <x v="9"/>
    <x v="1"/>
    <s v="Card"/>
    <s v="Stationary World"/>
    <n v="1"/>
  </r>
  <r>
    <x v="8891"/>
    <x v="353"/>
    <s v="CUST_2102"/>
    <n v="915.33"/>
    <x v="6"/>
    <x v="2"/>
    <s v="Direct Debit"/>
    <s v="Legal Advisors"/>
    <n v="1"/>
  </r>
  <r>
    <x v="8892"/>
    <x v="353"/>
    <s v="CUST_5512"/>
    <n v="188.97"/>
    <x v="3"/>
    <x v="1"/>
    <s v="Direct Debit"/>
    <s v="Marketing Agency Ltd"/>
    <n v="1"/>
  </r>
  <r>
    <x v="8893"/>
    <x v="353"/>
    <s v="CUST_6790"/>
    <n v="411.57"/>
    <x v="2"/>
    <x v="3"/>
    <s v="Cash"/>
    <s v="Advisory Partners"/>
    <n v="1"/>
  </r>
  <r>
    <x v="8894"/>
    <x v="353"/>
    <s v="CUST_8632"/>
    <n v="1848.02"/>
    <x v="8"/>
    <x v="2"/>
    <s v="Direct Debit"/>
    <s v="Maintenance Services"/>
    <n v="1"/>
  </r>
  <r>
    <x v="8895"/>
    <x v="353"/>
    <s v="CUST_9104"/>
    <n v="1247.82"/>
    <x v="7"/>
    <x v="1"/>
    <s v="Cash"/>
    <s v="City Hotel"/>
    <n v="1"/>
  </r>
  <r>
    <x v="8896"/>
    <x v="353"/>
    <s v="CUST_7337"/>
    <n v="1981.24"/>
    <x v="0"/>
    <x v="1"/>
    <s v="Cash"/>
    <s v="Maintenance Services"/>
    <n v="1"/>
  </r>
  <r>
    <x v="8897"/>
    <x v="353"/>
    <s v="CUST_9991"/>
    <n v="1857.1"/>
    <x v="8"/>
    <x v="3"/>
    <s v="Direct Debit"/>
    <s v="Software Vendor"/>
    <n v="1"/>
  </r>
  <r>
    <x v="8898"/>
    <x v="353"/>
    <s v="CUST_6573"/>
    <n v="769.07"/>
    <x v="9"/>
    <x v="2"/>
    <s v="Transfer"/>
    <s v="Conference Center"/>
    <n v="1"/>
  </r>
  <r>
    <x v="8899"/>
    <x v="353"/>
    <s v="CUST_7513"/>
    <n v="1723.91"/>
    <x v="1"/>
    <x v="2"/>
    <s v="Cash"/>
    <s v="Power Supply Co"/>
    <n v="1"/>
  </r>
  <r>
    <x v="8900"/>
    <x v="354"/>
    <s v="CUST_1391"/>
    <n v="1392.62"/>
    <x v="4"/>
    <x v="3"/>
    <s v="Direct Debit"/>
    <s v="Advisory Partners"/>
    <n v="1"/>
  </r>
  <r>
    <x v="8901"/>
    <x v="354"/>
    <s v="CUST_4304"/>
    <n v="1697.65"/>
    <x v="6"/>
    <x v="0"/>
    <s v="Transfer"/>
    <s v="City Hotel"/>
    <n v="1"/>
  </r>
  <r>
    <x v="8902"/>
    <x v="354"/>
    <s v="CUST_4696"/>
    <n v="622.54"/>
    <x v="5"/>
    <x v="3"/>
    <s v="Cash"/>
    <s v="Conference Center"/>
    <n v="1"/>
  </r>
  <r>
    <x v="8903"/>
    <x v="354"/>
    <s v="CUST_6031"/>
    <n v="201.6"/>
    <x v="7"/>
    <x v="1"/>
    <s v="Direct Debit"/>
    <s v="Unknown Merchant"/>
    <n v="1"/>
  </r>
  <r>
    <x v="8904"/>
    <x v="354"/>
    <s v="CUST_2778"/>
    <n v="641.26"/>
    <x v="1"/>
    <x v="3"/>
    <s v="Direct Debit"/>
    <s v="Cloud Services Inc"/>
    <n v="1"/>
  </r>
  <r>
    <x v="8905"/>
    <x v="354"/>
    <s v="CUST_7261"/>
    <n v="278.13"/>
    <x v="8"/>
    <x v="2"/>
    <s v="Transfer"/>
    <s v="Power Supply Co"/>
    <n v="1"/>
  </r>
  <r>
    <x v="8906"/>
    <x v="354"/>
    <s v="CUST_3607"/>
    <n v="1590.81"/>
    <x v="0"/>
    <x v="3"/>
    <s v="Direct Debit"/>
    <s v="Power Supply Co"/>
    <n v="1"/>
  </r>
  <r>
    <x v="8907"/>
    <x v="354"/>
    <s v="CUST_3581"/>
    <n v="796.36"/>
    <x v="2"/>
    <x v="0"/>
    <s v="Card"/>
    <s v="Maintenance Services"/>
    <n v="1"/>
  </r>
  <r>
    <x v="8908"/>
    <x v="354"/>
    <s v="CUST_6509"/>
    <n v="1316.73"/>
    <x v="7"/>
    <x v="2"/>
    <s v="Cash"/>
    <s v="Maintenance Services"/>
    <n v="1"/>
  </r>
  <r>
    <x v="8909"/>
    <x v="354"/>
    <s v="CUST_8104"/>
    <n v="1278.1400000000001"/>
    <x v="8"/>
    <x v="2"/>
    <s v="Direct Debit"/>
    <s v="Tech Solutions Ltd"/>
    <n v="1"/>
  </r>
  <r>
    <x v="8910"/>
    <x v="354"/>
    <s v="CUST_4257"/>
    <n v="1910"/>
    <x v="9"/>
    <x v="1"/>
    <s v="Card"/>
    <s v="Power Supply Co"/>
    <n v="1"/>
  </r>
  <r>
    <x v="8911"/>
    <x v="354"/>
    <s v="CUST_9388"/>
    <n v="72.48"/>
    <x v="6"/>
    <x v="3"/>
    <s v="Cash"/>
    <s v="Stationary World"/>
    <n v="1"/>
  </r>
  <r>
    <x v="8912"/>
    <x v="354"/>
    <s v="CUST_9963"/>
    <n v="586.46"/>
    <x v="4"/>
    <x v="2"/>
    <s v="Cash"/>
    <s v="Industrial Supply Co"/>
    <n v="1"/>
  </r>
  <r>
    <x v="8913"/>
    <x v="354"/>
    <s v="CUST_7966"/>
    <n v="949.58"/>
    <x v="4"/>
    <x v="0"/>
    <s v="Transfer"/>
    <s v="Unknown Merchant"/>
    <n v="1"/>
  </r>
  <r>
    <x v="8914"/>
    <x v="354"/>
    <s v="CUST_1292"/>
    <n v="1039.03"/>
    <x v="10"/>
    <x v="0"/>
    <s v="Transfer"/>
    <s v="Learning Academy"/>
    <n v="1"/>
  </r>
  <r>
    <x v="8915"/>
    <x v="354"/>
    <s v="CUST_5409"/>
    <n v="1825.92"/>
    <x v="0"/>
    <x v="3"/>
    <s v="Transfer"/>
    <s v="Marketing Agency Ltd"/>
    <n v="1"/>
  </r>
  <r>
    <x v="8916"/>
    <x v="354"/>
    <s v="CUST_3810"/>
    <n v="1021.31"/>
    <x v="5"/>
    <x v="2"/>
    <s v="Cash"/>
    <s v="Maintenance Services"/>
    <n v="1"/>
  </r>
  <r>
    <x v="8917"/>
    <x v="354"/>
    <s v="CUST_5114"/>
    <n v="1187.8900000000001"/>
    <x v="7"/>
    <x v="0"/>
    <s v="Cash"/>
    <s v="Marketing Agency Ltd"/>
    <n v="1"/>
  </r>
  <r>
    <x v="8918"/>
    <x v="354"/>
    <s v="CUST_4573"/>
    <n v="1667.7"/>
    <x v="7"/>
    <x v="3"/>
    <s v="Cash"/>
    <s v="Unknown Merchant"/>
    <n v="1"/>
  </r>
  <r>
    <x v="8919"/>
    <x v="354"/>
    <s v="CUST_7204"/>
    <n v="1740.46"/>
    <x v="7"/>
    <x v="2"/>
    <s v="Card"/>
    <s v="Stationary World"/>
    <n v="1"/>
  </r>
  <r>
    <x v="8920"/>
    <x v="354"/>
    <s v="CUST_9448"/>
    <n v="264.12"/>
    <x v="1"/>
    <x v="3"/>
    <s v="Card"/>
    <s v="Power Supply Co"/>
    <n v="1"/>
  </r>
  <r>
    <x v="8921"/>
    <x v="354"/>
    <s v="CUST_3655"/>
    <n v="871.64"/>
    <x v="6"/>
    <x v="3"/>
    <s v="Direct Debit"/>
    <s v="Cloud Services Inc"/>
    <n v="1"/>
  </r>
  <r>
    <x v="8922"/>
    <x v="355"/>
    <s v="CUST_4267"/>
    <n v="1761.28"/>
    <x v="3"/>
    <x v="3"/>
    <s v="Direct Debit"/>
    <s v="City Hotel"/>
    <n v="1"/>
  </r>
  <r>
    <x v="8923"/>
    <x v="355"/>
    <s v="CUST_2852"/>
    <n v="52.45"/>
    <x v="4"/>
    <x v="1"/>
    <s v="Transfer"/>
    <s v="British Airways"/>
    <n v="1"/>
  </r>
  <r>
    <x v="8924"/>
    <x v="355"/>
    <s v="CUST_9017"/>
    <n v="1210.4000000000001"/>
    <x v="7"/>
    <x v="2"/>
    <s v="Cash"/>
    <s v="Marketing Agency Ltd"/>
    <n v="1"/>
  </r>
  <r>
    <x v="8925"/>
    <x v="355"/>
    <s v="CUST_2248"/>
    <n v="364.68"/>
    <x v="0"/>
    <x v="3"/>
    <s v="Cash"/>
    <s v="Advisory Partners"/>
    <n v="1"/>
  </r>
  <r>
    <x v="8926"/>
    <x v="355"/>
    <s v="CUST_3204"/>
    <n v="17885.27"/>
    <x v="5"/>
    <x v="3"/>
    <s v="Transfer"/>
    <s v="Maintenance Services"/>
    <n v="1"/>
  </r>
  <r>
    <x v="8927"/>
    <x v="355"/>
    <s v="CUST_9609"/>
    <n v="1876.59"/>
    <x v="8"/>
    <x v="2"/>
    <s v="Transfer"/>
    <s v="Power Supply Co"/>
    <n v="1"/>
  </r>
  <r>
    <x v="8928"/>
    <x v="355"/>
    <s v="CUST_8833"/>
    <n v="1724.36"/>
    <x v="6"/>
    <x v="1"/>
    <s v="Direct Debit"/>
    <s v="Software Vendor"/>
    <n v="1"/>
  </r>
  <r>
    <x v="8929"/>
    <x v="355"/>
    <s v="CUST_8848"/>
    <n v="331.89"/>
    <x v="2"/>
    <x v="2"/>
    <s v="Direct Debit"/>
    <s v="Marketing Agency Ltd"/>
    <n v="1"/>
  </r>
  <r>
    <x v="8930"/>
    <x v="355"/>
    <s v="CUST_5082"/>
    <n v="1762.84"/>
    <x v="4"/>
    <x v="2"/>
    <s v="Direct Debit"/>
    <s v="City Hotel"/>
    <n v="1"/>
  </r>
  <r>
    <x v="8931"/>
    <x v="355"/>
    <s v="CUST_2828"/>
    <n v="961.14"/>
    <x v="8"/>
    <x v="3"/>
    <s v="Direct Debit"/>
    <s v="Legal Advisors"/>
    <n v="1"/>
  </r>
  <r>
    <x v="8932"/>
    <x v="355"/>
    <s v="CUST_8423"/>
    <n v="1921.3"/>
    <x v="1"/>
    <x v="2"/>
    <s v="Direct Debit"/>
    <s v="Unknown Merchant"/>
    <n v="1"/>
  </r>
  <r>
    <x v="8933"/>
    <x v="355"/>
    <s v="CUST_7644"/>
    <n v="264.66000000000003"/>
    <x v="6"/>
    <x v="0"/>
    <s v="Transfer"/>
    <s v="Advisory Partners"/>
    <n v="1"/>
  </r>
  <r>
    <x v="8934"/>
    <x v="355"/>
    <s v="CUST_3411"/>
    <n v="1920.14"/>
    <x v="4"/>
    <x v="1"/>
    <s v="Cash"/>
    <s v="Unknown Merchant"/>
    <n v="1"/>
  </r>
  <r>
    <x v="8935"/>
    <x v="355"/>
    <s v="CUST_1307"/>
    <n v="1869.29"/>
    <x v="10"/>
    <x v="3"/>
    <s v="Cash"/>
    <s v="Industrial Supply Co"/>
    <n v="1"/>
  </r>
  <r>
    <x v="8936"/>
    <x v="355"/>
    <s v="CUST_5386"/>
    <n v="1303.3399999999999"/>
    <x v="7"/>
    <x v="3"/>
    <s v="Direct Debit"/>
    <s v="Cloud Services Inc"/>
    <n v="1"/>
  </r>
  <r>
    <x v="8937"/>
    <x v="355"/>
    <s v="CUST_1066"/>
    <n v="861.38"/>
    <x v="4"/>
    <x v="2"/>
    <s v="Direct Debit"/>
    <s v="Cloud Services Inc"/>
    <n v="1"/>
  </r>
  <r>
    <x v="8938"/>
    <x v="355"/>
    <s v="CUST_4932"/>
    <n v="552.63"/>
    <x v="7"/>
    <x v="0"/>
    <s v="Cash"/>
    <s v="Stationary World"/>
    <n v="1"/>
  </r>
  <r>
    <x v="8939"/>
    <x v="355"/>
    <s v="CUST_1028"/>
    <n v="646.1"/>
    <x v="3"/>
    <x v="1"/>
    <s v="Transfer"/>
    <s v="Cloud Services Inc"/>
    <n v="1"/>
  </r>
  <r>
    <x v="8940"/>
    <x v="355"/>
    <s v="CUST_5975"/>
    <n v="1361.95"/>
    <x v="1"/>
    <x v="0"/>
    <s v="Transfer"/>
    <s v="Learning Academy"/>
    <n v="1"/>
  </r>
  <r>
    <x v="8941"/>
    <x v="355"/>
    <s v="CUST_6406"/>
    <n v="1888.11"/>
    <x v="10"/>
    <x v="0"/>
    <s v="Transfer"/>
    <s v="Software Vendor"/>
    <n v="1"/>
  </r>
  <r>
    <x v="8942"/>
    <x v="355"/>
    <s v="CUST_2741"/>
    <n v="1551.17"/>
    <x v="8"/>
    <x v="1"/>
    <s v="Transfer"/>
    <s v="British Airways"/>
    <n v="1"/>
  </r>
  <r>
    <x v="8943"/>
    <x v="355"/>
    <s v="CUST_1037"/>
    <n v="1248.5"/>
    <x v="10"/>
    <x v="3"/>
    <s v="Transfer"/>
    <s v="British Airways"/>
    <n v="1"/>
  </r>
  <r>
    <x v="8944"/>
    <x v="355"/>
    <s v="CUST_8262"/>
    <n v="85.01"/>
    <x v="7"/>
    <x v="2"/>
    <s v="Card"/>
    <s v="Industrial Supply Co"/>
    <n v="1"/>
  </r>
  <r>
    <x v="8945"/>
    <x v="355"/>
    <s v="CUST_5522"/>
    <n v="1260.08"/>
    <x v="8"/>
    <x v="3"/>
    <s v="Transfer"/>
    <s v="Legal Advisors"/>
    <n v="1"/>
  </r>
  <r>
    <x v="8946"/>
    <x v="355"/>
    <s v="CUST_3544"/>
    <n v="1498.51"/>
    <x v="1"/>
    <x v="2"/>
    <s v="Cash"/>
    <s v="Stationary World"/>
    <n v="1"/>
  </r>
  <r>
    <x v="8947"/>
    <x v="355"/>
    <s v="CUST_3847"/>
    <n v="1096.78"/>
    <x v="8"/>
    <x v="3"/>
    <s v="Transfer"/>
    <s v="Cloud Services Inc"/>
    <n v="1"/>
  </r>
  <r>
    <x v="8948"/>
    <x v="355"/>
    <s v="CUST_6697"/>
    <n v="727.22"/>
    <x v="1"/>
    <x v="3"/>
    <s v="Cash"/>
    <s v="Marketing Agency Ltd"/>
    <n v="1"/>
  </r>
  <r>
    <x v="8949"/>
    <x v="355"/>
    <s v="CUST_2897"/>
    <n v="1552.83"/>
    <x v="0"/>
    <x v="0"/>
    <s v="Direct Debit"/>
    <s v="Software Vendor"/>
    <n v="1"/>
  </r>
  <r>
    <x v="8950"/>
    <x v="355"/>
    <s v="CUST_4675"/>
    <n v="453.37"/>
    <x v="5"/>
    <x v="1"/>
    <s v="Card"/>
    <s v="Unknown Merchant"/>
    <n v="1"/>
  </r>
  <r>
    <x v="8951"/>
    <x v="355"/>
    <s v="CUST_4349"/>
    <n v="282.3"/>
    <x v="5"/>
    <x v="2"/>
    <s v="Transfer"/>
    <s v="Software Vendor"/>
    <n v="1"/>
  </r>
  <r>
    <x v="8952"/>
    <x v="355"/>
    <s v="CUST_1292"/>
    <n v="377.56"/>
    <x v="2"/>
    <x v="1"/>
    <s v="Card"/>
    <s v="Cloud Services Inc"/>
    <n v="1"/>
  </r>
  <r>
    <x v="8953"/>
    <x v="355"/>
    <s v="CUST_6425"/>
    <n v="1249.4100000000001"/>
    <x v="0"/>
    <x v="1"/>
    <s v="Cash"/>
    <s v="Legal Advisors"/>
    <n v="1"/>
  </r>
  <r>
    <x v="8954"/>
    <x v="355"/>
    <s v="CUST_3160"/>
    <n v="1784.56"/>
    <x v="2"/>
    <x v="3"/>
    <s v="Card"/>
    <s v="Industrial Supply Co"/>
    <n v="1"/>
  </r>
  <r>
    <x v="8955"/>
    <x v="355"/>
    <s v="CUST_3667"/>
    <n v="1062.1199999999999"/>
    <x v="2"/>
    <x v="1"/>
    <s v="Transfer"/>
    <s v="Tech Solutions Ltd"/>
    <n v="1"/>
  </r>
  <r>
    <x v="8956"/>
    <x v="355"/>
    <s v="CUST_3311"/>
    <n v="1211.83"/>
    <x v="1"/>
    <x v="0"/>
    <s v="Card"/>
    <s v="Stationary World"/>
    <n v="1"/>
  </r>
  <r>
    <x v="8957"/>
    <x v="356"/>
    <s v="CUST_5973"/>
    <n v="929.73"/>
    <x v="1"/>
    <x v="0"/>
    <s v="Transfer"/>
    <s v="Unknown Merchant"/>
    <n v="1"/>
  </r>
  <r>
    <x v="8958"/>
    <x v="356"/>
    <s v="CUST_5496"/>
    <n v="1712.42"/>
    <x v="2"/>
    <x v="0"/>
    <s v="Card"/>
    <s v="Advisory Partners"/>
    <n v="1"/>
  </r>
  <r>
    <x v="8959"/>
    <x v="356"/>
    <s v="CUST_1539"/>
    <n v="378.69"/>
    <x v="1"/>
    <x v="2"/>
    <s v="Card"/>
    <s v="Marketing Agency Ltd"/>
    <n v="1"/>
  </r>
  <r>
    <x v="8960"/>
    <x v="356"/>
    <s v="CUST_3193"/>
    <n v="9475.2999999999993"/>
    <x v="4"/>
    <x v="1"/>
    <s v="Cash"/>
    <s v="Stationary World"/>
    <n v="1"/>
  </r>
  <r>
    <x v="8961"/>
    <x v="356"/>
    <s v="CUST_9996"/>
    <n v="1395.54"/>
    <x v="5"/>
    <x v="3"/>
    <s v="Card"/>
    <s v="Power Supply Co"/>
    <n v="1"/>
  </r>
  <r>
    <x v="8962"/>
    <x v="356"/>
    <s v="CUST_1956"/>
    <n v="1384.27"/>
    <x v="1"/>
    <x v="2"/>
    <s v="Direct Debit"/>
    <s v="Industrial Supply Co"/>
    <n v="1"/>
  </r>
  <r>
    <x v="8963"/>
    <x v="356"/>
    <s v="CUST_5837"/>
    <n v="788.08"/>
    <x v="2"/>
    <x v="1"/>
    <s v="Card"/>
    <s v="Cloud Services Inc"/>
    <n v="1"/>
  </r>
  <r>
    <x v="8964"/>
    <x v="356"/>
    <s v="CUST_8451"/>
    <n v="1232.46"/>
    <x v="0"/>
    <x v="2"/>
    <s v="Transfer"/>
    <s v="City Hotel"/>
    <n v="1"/>
  </r>
  <r>
    <x v="8965"/>
    <x v="356"/>
    <s v="CUST_2124"/>
    <n v="11707.43"/>
    <x v="3"/>
    <x v="2"/>
    <s v="Direct Debit"/>
    <s v="Unknown Merchant"/>
    <n v="1"/>
  </r>
  <r>
    <x v="8966"/>
    <x v="356"/>
    <s v="CUST_8896"/>
    <n v="1406.05"/>
    <x v="6"/>
    <x v="2"/>
    <s v="Direct Debit"/>
    <s v="Office Depot"/>
    <n v="1"/>
  </r>
  <r>
    <x v="8967"/>
    <x v="356"/>
    <s v="CUST_2628"/>
    <n v="1565.85"/>
    <x v="8"/>
    <x v="1"/>
    <s v="Card"/>
    <s v="Industrial Supply Co"/>
    <n v="1"/>
  </r>
  <r>
    <x v="8968"/>
    <x v="356"/>
    <s v="CUST_6409"/>
    <n v="314.45999999999998"/>
    <x v="9"/>
    <x v="0"/>
    <s v="Cash"/>
    <s v="Advisory Partners"/>
    <n v="1"/>
  </r>
  <r>
    <x v="8969"/>
    <x v="356"/>
    <s v="CUST_5316"/>
    <n v="305.18"/>
    <x v="9"/>
    <x v="2"/>
    <s v="Card"/>
    <s v="Stationary World"/>
    <n v="1"/>
  </r>
  <r>
    <x v="8970"/>
    <x v="356"/>
    <s v="CUST_5776"/>
    <n v="978.38"/>
    <x v="7"/>
    <x v="1"/>
    <s v="Transfer"/>
    <s v="Learning Academy"/>
    <n v="1"/>
  </r>
  <r>
    <x v="8971"/>
    <x v="356"/>
    <s v="CUST_5478"/>
    <n v="678.53"/>
    <x v="8"/>
    <x v="0"/>
    <s v="Direct Debit"/>
    <s v="Tech Solutions Ltd"/>
    <n v="1"/>
  </r>
  <r>
    <x v="8972"/>
    <x v="356"/>
    <s v="CUST_4144"/>
    <n v="1507.9"/>
    <x v="9"/>
    <x v="0"/>
    <s v="Direct Debit"/>
    <s v="British Airways"/>
    <n v="1"/>
  </r>
  <r>
    <x v="8973"/>
    <x v="356"/>
    <s v="CUST_4892"/>
    <n v="602.98"/>
    <x v="9"/>
    <x v="2"/>
    <s v="Transfer"/>
    <s v="Unknown Merchant"/>
    <n v="1"/>
  </r>
  <r>
    <x v="8974"/>
    <x v="356"/>
    <s v="CUST_7380"/>
    <n v="771.91"/>
    <x v="5"/>
    <x v="0"/>
    <s v="Cash"/>
    <s v="Office Depot"/>
    <n v="1"/>
  </r>
  <r>
    <x v="8975"/>
    <x v="356"/>
    <s v="CUST_6233"/>
    <n v="1727.47"/>
    <x v="5"/>
    <x v="0"/>
    <s v="Card"/>
    <s v="Tech Solutions Ltd"/>
    <n v="1"/>
  </r>
  <r>
    <x v="8976"/>
    <x v="356"/>
    <s v="CUST_4446"/>
    <n v="1974.24"/>
    <x v="10"/>
    <x v="1"/>
    <s v="Card"/>
    <s v="British Airways"/>
    <n v="1"/>
  </r>
  <r>
    <x v="8977"/>
    <x v="356"/>
    <s v="CUST_2416"/>
    <n v="288.57"/>
    <x v="10"/>
    <x v="3"/>
    <s v="Card"/>
    <s v="Advisory Partners"/>
    <n v="1"/>
  </r>
  <r>
    <x v="8978"/>
    <x v="356"/>
    <s v="CUST_5179"/>
    <n v="301.48"/>
    <x v="4"/>
    <x v="1"/>
    <s v="Transfer"/>
    <s v="Cloud Services Inc"/>
    <n v="1"/>
  </r>
  <r>
    <x v="8979"/>
    <x v="356"/>
    <s v="CUST_6646"/>
    <n v="1192.77"/>
    <x v="5"/>
    <x v="3"/>
    <s v="Cash"/>
    <s v="Software Vendor"/>
    <n v="1"/>
  </r>
  <r>
    <x v="8980"/>
    <x v="356"/>
    <s v="CUST_6221"/>
    <n v="1065.1300000000001"/>
    <x v="1"/>
    <x v="0"/>
    <s v="Card"/>
    <s v="Maintenance Services"/>
    <n v="1"/>
  </r>
  <r>
    <x v="8981"/>
    <x v="356"/>
    <s v="CUST_6546"/>
    <n v="1290.0999999999999"/>
    <x v="10"/>
    <x v="1"/>
    <s v="Card"/>
    <s v="Learning Academy"/>
    <n v="1"/>
  </r>
  <r>
    <x v="8982"/>
    <x v="356"/>
    <s v="CUST_6024"/>
    <n v="1817.53"/>
    <x v="0"/>
    <x v="3"/>
    <s v="Card"/>
    <s v="Legal Advisors"/>
    <n v="1"/>
  </r>
  <r>
    <x v="8983"/>
    <x v="356"/>
    <s v="CUST_7170"/>
    <n v="934.33"/>
    <x v="6"/>
    <x v="2"/>
    <s v="Direct Debit"/>
    <s v="Advisory Partners"/>
    <n v="1"/>
  </r>
  <r>
    <x v="8984"/>
    <x v="356"/>
    <s v="CUST_4809"/>
    <n v="1920.76"/>
    <x v="1"/>
    <x v="0"/>
    <s v="Direct Debit"/>
    <s v="Advisory Partners"/>
    <n v="1"/>
  </r>
  <r>
    <x v="8985"/>
    <x v="356"/>
    <s v="CUST_9798"/>
    <n v="712.41"/>
    <x v="8"/>
    <x v="0"/>
    <s v="Card"/>
    <s v="Unknown Merchant"/>
    <n v="1"/>
  </r>
  <r>
    <x v="8986"/>
    <x v="356"/>
    <s v="CUST_3477"/>
    <n v="1978.37"/>
    <x v="9"/>
    <x v="3"/>
    <s v="Transfer"/>
    <s v="Power Supply Co"/>
    <n v="1"/>
  </r>
  <r>
    <x v="8987"/>
    <x v="357"/>
    <s v="CUST_2571"/>
    <n v="1268.79"/>
    <x v="4"/>
    <x v="3"/>
    <s v="Card"/>
    <s v="Software Vendor"/>
    <n v="1"/>
  </r>
  <r>
    <x v="8988"/>
    <x v="357"/>
    <s v="CUST_4584"/>
    <n v="367.6"/>
    <x v="8"/>
    <x v="3"/>
    <s v="Direct Debit"/>
    <s v="Tech Solutions Ltd"/>
    <n v="1"/>
  </r>
  <r>
    <x v="8989"/>
    <x v="357"/>
    <s v="CUST_7777"/>
    <n v="695.79"/>
    <x v="6"/>
    <x v="1"/>
    <s v="Cash"/>
    <s v="Unknown Merchant"/>
    <n v="1"/>
  </r>
  <r>
    <x v="8990"/>
    <x v="357"/>
    <s v="CUST_4177"/>
    <n v="655.04"/>
    <x v="4"/>
    <x v="3"/>
    <s v="Card"/>
    <s v="Industrial Supply Co"/>
    <n v="1"/>
  </r>
  <r>
    <x v="8991"/>
    <x v="357"/>
    <s v="CUST_7674"/>
    <n v="1787.09"/>
    <x v="5"/>
    <x v="2"/>
    <s v="Card"/>
    <s v="Legal Advisors"/>
    <n v="1"/>
  </r>
  <r>
    <x v="8992"/>
    <x v="357"/>
    <s v="CUST_2348"/>
    <n v="707.48"/>
    <x v="3"/>
    <x v="1"/>
    <s v="Cash"/>
    <s v="Power Supply Co"/>
    <n v="1"/>
  </r>
  <r>
    <x v="8993"/>
    <x v="357"/>
    <s v="CUST_6185"/>
    <n v="114.22"/>
    <x v="6"/>
    <x v="2"/>
    <s v="Direct Debit"/>
    <s v="Unknown Merchant"/>
    <n v="1"/>
  </r>
  <r>
    <x v="8994"/>
    <x v="357"/>
    <s v="CUST_7483"/>
    <n v="1431.29"/>
    <x v="5"/>
    <x v="1"/>
    <s v="Direct Debit"/>
    <s v="Advisory Partners"/>
    <n v="1"/>
  </r>
  <r>
    <x v="8995"/>
    <x v="357"/>
    <s v="CUST_5485"/>
    <n v="1564.7"/>
    <x v="0"/>
    <x v="0"/>
    <s v="Card"/>
    <s v="Cloud Services Inc"/>
    <n v="1"/>
  </r>
  <r>
    <x v="8996"/>
    <x v="357"/>
    <s v="CUST_6322"/>
    <n v="846.38"/>
    <x v="3"/>
    <x v="2"/>
    <s v="Direct Debit"/>
    <s v="City Hotel"/>
    <n v="1"/>
  </r>
  <r>
    <x v="8997"/>
    <x v="357"/>
    <s v="CUST_1947"/>
    <n v="1654.48"/>
    <x v="4"/>
    <x v="3"/>
    <s v="Cash"/>
    <s v="Conference Center"/>
    <n v="1"/>
  </r>
  <r>
    <x v="8998"/>
    <x v="357"/>
    <s v="CUST_7343"/>
    <n v="7302.17"/>
    <x v="4"/>
    <x v="3"/>
    <s v="Transfer"/>
    <s v="Cloud Services Inc"/>
    <n v="1"/>
  </r>
  <r>
    <x v="8999"/>
    <x v="357"/>
    <s v="CUST_3514"/>
    <n v="76.040000000000006"/>
    <x v="10"/>
    <x v="2"/>
    <s v="Card"/>
    <s v="Office Depot"/>
    <n v="1"/>
  </r>
  <r>
    <x v="9000"/>
    <x v="357"/>
    <s v="CUST_3196"/>
    <n v="1113.1099999999999"/>
    <x v="4"/>
    <x v="1"/>
    <s v="Card"/>
    <s v="Industrial Supply Co"/>
    <n v="1"/>
  </r>
  <r>
    <x v="9001"/>
    <x v="357"/>
    <s v="CUST_4167"/>
    <n v="1746.28"/>
    <x v="6"/>
    <x v="1"/>
    <s v="Card"/>
    <s v="Tech Solutions Ltd"/>
    <n v="1"/>
  </r>
  <r>
    <x v="9002"/>
    <x v="357"/>
    <s v="CUST_2645"/>
    <n v="745.77"/>
    <x v="7"/>
    <x v="3"/>
    <s v="Direct Debit"/>
    <s v="Learning Academy"/>
    <n v="1"/>
  </r>
  <r>
    <x v="9003"/>
    <x v="357"/>
    <s v="CUST_8573"/>
    <n v="1700.52"/>
    <x v="2"/>
    <x v="2"/>
    <s v="Card"/>
    <s v="Unknown Merchant"/>
    <n v="1"/>
  </r>
  <r>
    <x v="9004"/>
    <x v="357"/>
    <s v="CUST_7883"/>
    <n v="184.69"/>
    <x v="4"/>
    <x v="1"/>
    <s v="Direct Debit"/>
    <s v="Marketing Agency Ltd"/>
    <n v="1"/>
  </r>
  <r>
    <x v="9005"/>
    <x v="357"/>
    <s v="CUST_4629"/>
    <n v="1969.28"/>
    <x v="7"/>
    <x v="2"/>
    <s v="Card"/>
    <s v="Maintenance Services"/>
    <n v="1"/>
  </r>
  <r>
    <x v="9006"/>
    <x v="357"/>
    <s v="CUST_8412"/>
    <n v="1603.93"/>
    <x v="10"/>
    <x v="2"/>
    <s v="Direct Debit"/>
    <s v="Stationary World"/>
    <n v="1"/>
  </r>
  <r>
    <x v="9007"/>
    <x v="357"/>
    <s v="CUST_6319"/>
    <n v="1202.4100000000001"/>
    <x v="7"/>
    <x v="3"/>
    <s v="Card"/>
    <s v="Software Vendor"/>
    <n v="1"/>
  </r>
  <r>
    <x v="9008"/>
    <x v="357"/>
    <s v="CUST_2041"/>
    <n v="1144.56"/>
    <x v="8"/>
    <x v="3"/>
    <s v="Direct Debit"/>
    <s v="City Hotel"/>
    <n v="1"/>
  </r>
  <r>
    <x v="9009"/>
    <x v="357"/>
    <s v="CUST_1540"/>
    <n v="585.39"/>
    <x v="1"/>
    <x v="3"/>
    <s v="Card"/>
    <s v="Unknown Merchant"/>
    <n v="1"/>
  </r>
  <r>
    <x v="9010"/>
    <x v="357"/>
    <s v="CUST_9906"/>
    <n v="889.5"/>
    <x v="0"/>
    <x v="2"/>
    <s v="Cash"/>
    <s v="Learning Academy"/>
    <n v="1"/>
  </r>
  <r>
    <x v="9011"/>
    <x v="357"/>
    <s v="CUST_5919"/>
    <n v="1094.97"/>
    <x v="10"/>
    <x v="0"/>
    <s v="Cash"/>
    <s v="Marketing Agency Ltd"/>
    <n v="1"/>
  </r>
  <r>
    <x v="9012"/>
    <x v="358"/>
    <s v="CUST_6536"/>
    <n v="1259.9100000000001"/>
    <x v="9"/>
    <x v="3"/>
    <s v="Cash"/>
    <s v="Maintenance Services"/>
    <n v="1"/>
  </r>
  <r>
    <x v="9013"/>
    <x v="358"/>
    <s v="CUST_1255"/>
    <n v="7947.65"/>
    <x v="10"/>
    <x v="2"/>
    <s v="Card"/>
    <s v="Marketing Agency Ltd"/>
    <n v="1"/>
  </r>
  <r>
    <x v="9014"/>
    <x v="358"/>
    <s v="CUST_8124"/>
    <n v="758.5"/>
    <x v="5"/>
    <x v="0"/>
    <s v="Direct Debit"/>
    <s v="Learning Academy"/>
    <n v="1"/>
  </r>
  <r>
    <x v="9015"/>
    <x v="358"/>
    <s v="CUST_8227"/>
    <n v="317.33999999999997"/>
    <x v="10"/>
    <x v="2"/>
    <s v="Cash"/>
    <s v="Maintenance Services"/>
    <n v="1"/>
  </r>
  <r>
    <x v="9016"/>
    <x v="358"/>
    <s v="CUST_3964"/>
    <n v="145"/>
    <x v="3"/>
    <x v="0"/>
    <s v="Cash"/>
    <s v="Power Supply Co"/>
    <n v="1"/>
  </r>
  <r>
    <x v="9017"/>
    <x v="358"/>
    <s v="CUST_6947"/>
    <n v="1224.6099999999999"/>
    <x v="5"/>
    <x v="3"/>
    <s v="Cash"/>
    <s v="British Airways"/>
    <n v="1"/>
  </r>
  <r>
    <x v="9018"/>
    <x v="358"/>
    <s v="CUST_3090"/>
    <n v="187.15"/>
    <x v="5"/>
    <x v="0"/>
    <s v="Direct Debit"/>
    <s v="Stationary World"/>
    <n v="1"/>
  </r>
  <r>
    <x v="9019"/>
    <x v="358"/>
    <s v="CUST_3426"/>
    <n v="1951.66"/>
    <x v="1"/>
    <x v="1"/>
    <s v="Transfer"/>
    <s v="Unknown Merchant"/>
    <n v="1"/>
  </r>
  <r>
    <x v="9020"/>
    <x v="358"/>
    <s v="CUST_9004"/>
    <n v="1079.03"/>
    <x v="5"/>
    <x v="3"/>
    <s v="Direct Debit"/>
    <s v="Unknown Merchant"/>
    <n v="1"/>
  </r>
  <r>
    <x v="9021"/>
    <x v="358"/>
    <s v="CUST_8871"/>
    <n v="5304.07"/>
    <x v="5"/>
    <x v="2"/>
    <s v="Direct Debit"/>
    <s v="Legal Advisors"/>
    <n v="1"/>
  </r>
  <r>
    <x v="9022"/>
    <x v="358"/>
    <s v="CUST_4759"/>
    <n v="831.56"/>
    <x v="10"/>
    <x v="0"/>
    <s v="Cash"/>
    <s v="Legal Advisors"/>
    <n v="1"/>
  </r>
  <r>
    <x v="9023"/>
    <x v="358"/>
    <s v="CUST_3789"/>
    <n v="11426.47"/>
    <x v="7"/>
    <x v="1"/>
    <s v="Card"/>
    <s v="Legal Advisors"/>
    <n v="1"/>
  </r>
  <r>
    <x v="9024"/>
    <x v="358"/>
    <s v="CUST_2635"/>
    <n v="622.17999999999995"/>
    <x v="8"/>
    <x v="2"/>
    <s v="Direct Debit"/>
    <s v="Power Supply Co"/>
    <n v="1"/>
  </r>
  <r>
    <x v="9025"/>
    <x v="358"/>
    <s v="CUST_8108"/>
    <n v="615.99"/>
    <x v="2"/>
    <x v="3"/>
    <s v="Direct Debit"/>
    <s v="British Airways"/>
    <n v="1"/>
  </r>
  <r>
    <x v="9026"/>
    <x v="358"/>
    <s v="CUST_2680"/>
    <n v="637.83000000000004"/>
    <x v="10"/>
    <x v="2"/>
    <s v="Cash"/>
    <s v="Industrial Supply Co"/>
    <n v="1"/>
  </r>
  <r>
    <x v="9027"/>
    <x v="358"/>
    <s v="CUST_8072"/>
    <n v="177.54"/>
    <x v="0"/>
    <x v="1"/>
    <s v="Transfer"/>
    <s v="Office Depot"/>
    <n v="1"/>
  </r>
  <r>
    <x v="9028"/>
    <x v="358"/>
    <s v="CUST_1551"/>
    <n v="1707.93"/>
    <x v="2"/>
    <x v="2"/>
    <s v="Card"/>
    <s v="Office Depot"/>
    <n v="1"/>
  </r>
  <r>
    <x v="9029"/>
    <x v="358"/>
    <s v="CUST_1726"/>
    <n v="18617.13"/>
    <x v="1"/>
    <x v="1"/>
    <s v="Card"/>
    <s v="Learning Academy"/>
    <n v="1"/>
  </r>
  <r>
    <x v="9030"/>
    <x v="358"/>
    <s v="CUST_3877"/>
    <n v="1650.23"/>
    <x v="9"/>
    <x v="3"/>
    <s v="Cash"/>
    <s v="Stationary World"/>
    <n v="1"/>
  </r>
  <r>
    <x v="9031"/>
    <x v="358"/>
    <s v="CUST_2095"/>
    <n v="1912.4"/>
    <x v="3"/>
    <x v="2"/>
    <s v="Card"/>
    <s v="Stationary World"/>
    <n v="1"/>
  </r>
  <r>
    <x v="9032"/>
    <x v="358"/>
    <s v="CUST_6220"/>
    <n v="262.12"/>
    <x v="2"/>
    <x v="3"/>
    <s v="Direct Debit"/>
    <s v="British Airways"/>
    <n v="1"/>
  </r>
  <r>
    <x v="9033"/>
    <x v="358"/>
    <s v="CUST_8156"/>
    <n v="189.65"/>
    <x v="5"/>
    <x v="2"/>
    <s v="Cash"/>
    <s v="Tech Solutions Ltd"/>
    <n v="1"/>
  </r>
  <r>
    <x v="9034"/>
    <x v="358"/>
    <s v="CUST_2494"/>
    <n v="548.80999999999995"/>
    <x v="9"/>
    <x v="1"/>
    <s v="Direct Debit"/>
    <s v="Unknown Merchant"/>
    <n v="1"/>
  </r>
  <r>
    <x v="9035"/>
    <x v="358"/>
    <s v="CUST_8370"/>
    <n v="1603.45"/>
    <x v="0"/>
    <x v="3"/>
    <s v="Transfer"/>
    <s v="Marketing Agency Ltd"/>
    <n v="1"/>
  </r>
  <r>
    <x v="9036"/>
    <x v="358"/>
    <s v="CUST_2931"/>
    <n v="1326.53"/>
    <x v="3"/>
    <x v="0"/>
    <s v="Card"/>
    <s v="Marketing Agency Ltd"/>
    <n v="1"/>
  </r>
  <r>
    <x v="9037"/>
    <x v="358"/>
    <s v="CUST_9653"/>
    <n v="15957.49"/>
    <x v="7"/>
    <x v="0"/>
    <s v="Card"/>
    <s v="Unknown Merchant"/>
    <n v="1"/>
  </r>
  <r>
    <x v="9038"/>
    <x v="359"/>
    <s v="CUST_2585"/>
    <n v="572.59"/>
    <x v="3"/>
    <x v="3"/>
    <s v="Transfer"/>
    <s v="Maintenance Services"/>
    <n v="1"/>
  </r>
  <r>
    <x v="9039"/>
    <x v="359"/>
    <s v="CUST_6423"/>
    <n v="843.53"/>
    <x v="7"/>
    <x v="0"/>
    <s v="Direct Debit"/>
    <s v="British Airways"/>
    <n v="1"/>
  </r>
  <r>
    <x v="9040"/>
    <x v="359"/>
    <s v="CUST_6415"/>
    <n v="1272.5999999999999"/>
    <x v="6"/>
    <x v="1"/>
    <s v="Card"/>
    <s v="Learning Academy"/>
    <n v="1"/>
  </r>
  <r>
    <x v="9041"/>
    <x v="359"/>
    <s v="CUST_2796"/>
    <n v="1357.23"/>
    <x v="7"/>
    <x v="0"/>
    <s v="Cash"/>
    <s v="Software Vendor"/>
    <n v="1"/>
  </r>
  <r>
    <x v="9042"/>
    <x v="359"/>
    <s v="CUST_5941"/>
    <n v="1960.61"/>
    <x v="8"/>
    <x v="3"/>
    <s v="Transfer"/>
    <s v="Power Supply Co"/>
    <n v="1"/>
  </r>
  <r>
    <x v="9043"/>
    <x v="359"/>
    <s v="CUST_4831"/>
    <n v="732.33"/>
    <x v="9"/>
    <x v="0"/>
    <s v="Direct Debit"/>
    <s v="City Hotel"/>
    <n v="1"/>
  </r>
  <r>
    <x v="9044"/>
    <x v="359"/>
    <s v="CUST_3176"/>
    <n v="515.32000000000005"/>
    <x v="8"/>
    <x v="3"/>
    <s v="Direct Debit"/>
    <s v="Conference Center"/>
    <n v="1"/>
  </r>
  <r>
    <x v="9045"/>
    <x v="359"/>
    <s v="CUST_3871"/>
    <n v="358.09"/>
    <x v="6"/>
    <x v="1"/>
    <s v="Card"/>
    <s v="Industrial Supply Co"/>
    <n v="1"/>
  </r>
  <r>
    <x v="9046"/>
    <x v="359"/>
    <s v="CUST_6141"/>
    <n v="14432.15"/>
    <x v="4"/>
    <x v="0"/>
    <s v="Direct Debit"/>
    <s v="Office Depot"/>
    <n v="1"/>
  </r>
  <r>
    <x v="9047"/>
    <x v="359"/>
    <s v="CUST_1504"/>
    <n v="309.19"/>
    <x v="8"/>
    <x v="2"/>
    <s v="Direct Debit"/>
    <s v="Software Vendor"/>
    <n v="1"/>
  </r>
  <r>
    <x v="9048"/>
    <x v="359"/>
    <s v="CUST_8119"/>
    <n v="16343.51"/>
    <x v="5"/>
    <x v="0"/>
    <s v="Card"/>
    <s v="Stationary World"/>
    <n v="1"/>
  </r>
  <r>
    <x v="9049"/>
    <x v="359"/>
    <s v="CUST_1886"/>
    <n v="1687.88"/>
    <x v="10"/>
    <x v="1"/>
    <s v="Cash"/>
    <s v="Software Vendor"/>
    <n v="1"/>
  </r>
  <r>
    <x v="9050"/>
    <x v="359"/>
    <s v="CUST_4622"/>
    <n v="866.21"/>
    <x v="3"/>
    <x v="0"/>
    <s v="Card"/>
    <s v="Office Depot"/>
    <n v="1"/>
  </r>
  <r>
    <x v="9051"/>
    <x v="359"/>
    <s v="CUST_5530"/>
    <n v="1786.68"/>
    <x v="0"/>
    <x v="1"/>
    <s v="Card"/>
    <s v="Software Vendor"/>
    <n v="1"/>
  </r>
  <r>
    <x v="9052"/>
    <x v="359"/>
    <s v="CUST_1164"/>
    <n v="706.09"/>
    <x v="5"/>
    <x v="2"/>
    <s v="Cash"/>
    <s v="Advisory Partners"/>
    <n v="1"/>
  </r>
  <r>
    <x v="9053"/>
    <x v="359"/>
    <s v="CUST_2099"/>
    <n v="1726.67"/>
    <x v="0"/>
    <x v="1"/>
    <s v="Cash"/>
    <s v="Power Supply Co"/>
    <n v="1"/>
  </r>
  <r>
    <x v="9054"/>
    <x v="359"/>
    <s v="CUST_5354"/>
    <n v="1365.27"/>
    <x v="5"/>
    <x v="1"/>
    <s v="Direct Debit"/>
    <s v="Industrial Supply Co"/>
    <n v="1"/>
  </r>
  <r>
    <x v="9055"/>
    <x v="359"/>
    <s v="CUST_5845"/>
    <n v="958.98"/>
    <x v="1"/>
    <x v="0"/>
    <s v="Transfer"/>
    <s v="Learning Academy"/>
    <n v="1"/>
  </r>
  <r>
    <x v="9056"/>
    <x v="359"/>
    <s v="CUST_2308"/>
    <n v="1882.64"/>
    <x v="10"/>
    <x v="2"/>
    <s v="Cash"/>
    <s v="City Hotel"/>
    <n v="1"/>
  </r>
  <r>
    <x v="9057"/>
    <x v="359"/>
    <s v="CUST_6424"/>
    <n v="1119.51"/>
    <x v="10"/>
    <x v="3"/>
    <s v="Direct Debit"/>
    <s v="Learning Academy"/>
    <n v="1"/>
  </r>
  <r>
    <x v="9058"/>
    <x v="359"/>
    <s v="CUST_2774"/>
    <n v="297.93"/>
    <x v="7"/>
    <x v="1"/>
    <s v="Transfer"/>
    <s v="Industrial Supply Co"/>
    <n v="1"/>
  </r>
  <r>
    <x v="9059"/>
    <x v="359"/>
    <s v="CUST_6344"/>
    <n v="248.6"/>
    <x v="10"/>
    <x v="2"/>
    <s v="Card"/>
    <s v="Cloud Services Inc"/>
    <n v="1"/>
  </r>
  <r>
    <x v="9060"/>
    <x v="359"/>
    <s v="CUST_1209"/>
    <n v="689.89"/>
    <x v="2"/>
    <x v="0"/>
    <s v="Card"/>
    <s v="Legal Advisors"/>
    <n v="1"/>
  </r>
  <r>
    <x v="9061"/>
    <x v="359"/>
    <s v="CUST_4631"/>
    <n v="15881.15"/>
    <x v="7"/>
    <x v="1"/>
    <s v="Transfer"/>
    <s v="Legal Advisors"/>
    <n v="1"/>
  </r>
  <r>
    <x v="9062"/>
    <x v="359"/>
    <s v="CUST_3639"/>
    <n v="1640.77"/>
    <x v="5"/>
    <x v="0"/>
    <s v="Card"/>
    <s v="British Airways"/>
    <n v="1"/>
  </r>
  <r>
    <x v="9063"/>
    <x v="360"/>
    <s v="CUST_5297"/>
    <n v="1240.21"/>
    <x v="10"/>
    <x v="2"/>
    <s v="Transfer"/>
    <s v="Unknown Merchant"/>
    <n v="1"/>
  </r>
  <r>
    <x v="9064"/>
    <x v="360"/>
    <s v="CUST_1206"/>
    <n v="484.25"/>
    <x v="2"/>
    <x v="3"/>
    <s v="Card"/>
    <s v="Legal Advisors"/>
    <n v="1"/>
  </r>
  <r>
    <x v="9065"/>
    <x v="360"/>
    <s v="CUST_8783"/>
    <n v="825.49"/>
    <x v="9"/>
    <x v="1"/>
    <s v="Direct Debit"/>
    <s v="Marketing Agency Ltd"/>
    <n v="1"/>
  </r>
  <r>
    <x v="9066"/>
    <x v="360"/>
    <s v="CUST_2387"/>
    <n v="1948.61"/>
    <x v="7"/>
    <x v="1"/>
    <s v="Transfer"/>
    <s v="Stationary World"/>
    <n v="1"/>
  </r>
  <r>
    <x v="9067"/>
    <x v="360"/>
    <s v="CUST_1481"/>
    <n v="9469.24"/>
    <x v="6"/>
    <x v="0"/>
    <s v="Direct Debit"/>
    <s v="British Airways"/>
    <n v="1"/>
  </r>
  <r>
    <x v="9068"/>
    <x v="360"/>
    <s v="CUST_3162"/>
    <n v="584.37"/>
    <x v="2"/>
    <x v="1"/>
    <s v="Transfer"/>
    <s v="Learning Academy"/>
    <n v="1"/>
  </r>
  <r>
    <x v="9069"/>
    <x v="360"/>
    <s v="CUST_8904"/>
    <n v="409.25"/>
    <x v="9"/>
    <x v="2"/>
    <s v="Direct Debit"/>
    <s v="British Airways"/>
    <n v="1"/>
  </r>
  <r>
    <x v="9070"/>
    <x v="360"/>
    <s v="CUST_4726"/>
    <n v="85.13"/>
    <x v="0"/>
    <x v="3"/>
    <s v="Card"/>
    <s v="Cloud Services Inc"/>
    <n v="1"/>
  </r>
  <r>
    <x v="9071"/>
    <x v="360"/>
    <s v="CUST_2715"/>
    <n v="53.13"/>
    <x v="1"/>
    <x v="3"/>
    <s v="Cash"/>
    <s v="British Airways"/>
    <n v="1"/>
  </r>
  <r>
    <x v="9072"/>
    <x v="360"/>
    <s v="CUST_4744"/>
    <n v="1344.77"/>
    <x v="5"/>
    <x v="1"/>
    <s v="Direct Debit"/>
    <s v="Office Depot"/>
    <n v="1"/>
  </r>
  <r>
    <x v="9073"/>
    <x v="360"/>
    <s v="CUST_8190"/>
    <n v="977.33"/>
    <x v="6"/>
    <x v="1"/>
    <s v="Transfer"/>
    <s v="Marketing Agency Ltd"/>
    <n v="1"/>
  </r>
  <r>
    <x v="9074"/>
    <x v="360"/>
    <s v="CUST_4607"/>
    <n v="1639.22"/>
    <x v="5"/>
    <x v="0"/>
    <s v="Card"/>
    <s v="Software Vendor"/>
    <n v="1"/>
  </r>
  <r>
    <x v="9075"/>
    <x v="360"/>
    <s v="CUST_1824"/>
    <n v="752.53"/>
    <x v="3"/>
    <x v="2"/>
    <s v="Card"/>
    <s v="Maintenance Services"/>
    <n v="1"/>
  </r>
  <r>
    <x v="9076"/>
    <x v="360"/>
    <s v="CUST_5155"/>
    <n v="1713.69"/>
    <x v="1"/>
    <x v="2"/>
    <s v="Direct Debit"/>
    <s v="British Airways"/>
    <n v="1"/>
  </r>
  <r>
    <x v="9077"/>
    <x v="360"/>
    <s v="CUST_6708"/>
    <n v="1115.6199999999999"/>
    <x v="10"/>
    <x v="0"/>
    <s v="Cash"/>
    <s v="Unknown Merchant"/>
    <n v="1"/>
  </r>
  <r>
    <x v="9078"/>
    <x v="360"/>
    <s v="CUST_2551"/>
    <n v="1729.3"/>
    <x v="1"/>
    <x v="1"/>
    <s v="Card"/>
    <s v="Learning Academy"/>
    <n v="1"/>
  </r>
  <r>
    <x v="9079"/>
    <x v="360"/>
    <s v="CUST_6311"/>
    <n v="615.22"/>
    <x v="7"/>
    <x v="0"/>
    <s v="Card"/>
    <s v="Unknown Merchant"/>
    <n v="1"/>
  </r>
  <r>
    <x v="9080"/>
    <x v="360"/>
    <s v="CUST_4342"/>
    <n v="502.04"/>
    <x v="8"/>
    <x v="3"/>
    <s v="Cash"/>
    <s v="Legal Advisors"/>
    <n v="1"/>
  </r>
  <r>
    <x v="9081"/>
    <x v="360"/>
    <s v="CUST_1882"/>
    <n v="1410.97"/>
    <x v="1"/>
    <x v="3"/>
    <s v="Card"/>
    <s v="Unknown Merchant"/>
    <n v="1"/>
  </r>
  <r>
    <x v="9082"/>
    <x v="360"/>
    <s v="CUST_3415"/>
    <n v="1378.94"/>
    <x v="1"/>
    <x v="2"/>
    <s v="Transfer"/>
    <s v="Legal Advisors"/>
    <n v="1"/>
  </r>
  <r>
    <x v="9083"/>
    <x v="360"/>
    <s v="CUST_7030"/>
    <n v="1733.36"/>
    <x v="4"/>
    <x v="2"/>
    <s v="Transfer"/>
    <s v="Cloud Services Inc"/>
    <n v="1"/>
  </r>
  <r>
    <x v="9084"/>
    <x v="360"/>
    <s v="CUST_2582"/>
    <n v="1394.33"/>
    <x v="7"/>
    <x v="2"/>
    <s v="Cash"/>
    <s v="Software Vendor"/>
    <n v="1"/>
  </r>
  <r>
    <x v="9085"/>
    <x v="360"/>
    <s v="CUST_5675"/>
    <n v="1787.54"/>
    <x v="10"/>
    <x v="1"/>
    <s v="Transfer"/>
    <s v="City Hotel"/>
    <n v="1"/>
  </r>
  <r>
    <x v="9086"/>
    <x v="360"/>
    <s v="CUST_5584"/>
    <n v="1986.59"/>
    <x v="3"/>
    <x v="2"/>
    <s v="Cash"/>
    <s v="Maintenance Services"/>
    <n v="1"/>
  </r>
  <r>
    <x v="9087"/>
    <x v="360"/>
    <s v="CUST_9340"/>
    <n v="145.55000000000001"/>
    <x v="4"/>
    <x v="2"/>
    <s v="Card"/>
    <s v="Legal Advisors"/>
    <n v="1"/>
  </r>
  <r>
    <x v="9088"/>
    <x v="360"/>
    <s v="CUST_7794"/>
    <n v="807.47"/>
    <x v="9"/>
    <x v="0"/>
    <s v="Transfer"/>
    <s v="British Airways"/>
    <n v="1"/>
  </r>
  <r>
    <x v="9089"/>
    <x v="360"/>
    <s v="CUST_6873"/>
    <n v="1464.57"/>
    <x v="3"/>
    <x v="1"/>
    <s v="Cash"/>
    <s v="Software Vendor"/>
    <n v="1"/>
  </r>
  <r>
    <x v="9090"/>
    <x v="360"/>
    <s v="CUST_3162"/>
    <n v="5276.07"/>
    <x v="3"/>
    <x v="0"/>
    <s v="Card"/>
    <s v="Maintenance Services"/>
    <n v="1"/>
  </r>
  <r>
    <x v="9091"/>
    <x v="360"/>
    <s v="CUST_1672"/>
    <n v="405.28"/>
    <x v="10"/>
    <x v="1"/>
    <s v="Cash"/>
    <s v="City Hotel"/>
    <n v="1"/>
  </r>
  <r>
    <x v="9092"/>
    <x v="360"/>
    <s v="CUST_5377"/>
    <n v="1173.1500000000001"/>
    <x v="7"/>
    <x v="2"/>
    <s v="Card"/>
    <s v="Advisory Partners"/>
    <n v="1"/>
  </r>
  <r>
    <x v="9093"/>
    <x v="360"/>
    <s v="CUST_3822"/>
    <n v="1705.22"/>
    <x v="8"/>
    <x v="3"/>
    <s v="Direct Debit"/>
    <s v="Maintenance Services"/>
    <n v="1"/>
  </r>
  <r>
    <x v="9094"/>
    <x v="360"/>
    <s v="CUST_4046"/>
    <n v="1814.31"/>
    <x v="2"/>
    <x v="2"/>
    <s v="Card"/>
    <s v="Office Depot"/>
    <n v="1"/>
  </r>
  <r>
    <x v="9095"/>
    <x v="360"/>
    <s v="CUST_5129"/>
    <n v="1941.85"/>
    <x v="9"/>
    <x v="3"/>
    <s v="Direct Debit"/>
    <s v="Unknown Merchant"/>
    <n v="1"/>
  </r>
  <r>
    <x v="9096"/>
    <x v="361"/>
    <s v="CUST_2021"/>
    <n v="15150.03"/>
    <x v="5"/>
    <x v="1"/>
    <s v="Card"/>
    <s v="Unknown Merchant"/>
    <n v="1"/>
  </r>
  <r>
    <x v="9097"/>
    <x v="361"/>
    <s v="CUST_5931"/>
    <n v="1854.42"/>
    <x v="8"/>
    <x v="0"/>
    <s v="Transfer"/>
    <s v="Unknown Merchant"/>
    <n v="1"/>
  </r>
  <r>
    <x v="9098"/>
    <x v="361"/>
    <s v="CUST_8043"/>
    <n v="1033.93"/>
    <x v="5"/>
    <x v="1"/>
    <s v="Cash"/>
    <s v="Conference Center"/>
    <n v="1"/>
  </r>
  <r>
    <x v="9099"/>
    <x v="361"/>
    <s v="CUST_4300"/>
    <n v="1831.54"/>
    <x v="9"/>
    <x v="2"/>
    <s v="Cash"/>
    <s v="Stationary World"/>
    <n v="1"/>
  </r>
  <r>
    <x v="9100"/>
    <x v="361"/>
    <s v="CUST_8564"/>
    <n v="1726.42"/>
    <x v="7"/>
    <x v="0"/>
    <s v="Transfer"/>
    <s v="British Airways"/>
    <n v="1"/>
  </r>
  <r>
    <x v="9101"/>
    <x v="361"/>
    <s v="CUST_5555"/>
    <n v="1154.1099999999999"/>
    <x v="0"/>
    <x v="2"/>
    <s v="Cash"/>
    <s v="Advisory Partners"/>
    <n v="1"/>
  </r>
  <r>
    <x v="9102"/>
    <x v="361"/>
    <s v="CUST_5440"/>
    <n v="607.22"/>
    <x v="0"/>
    <x v="3"/>
    <s v="Direct Debit"/>
    <s v="Unknown Merchant"/>
    <n v="1"/>
  </r>
  <r>
    <x v="9103"/>
    <x v="361"/>
    <s v="CUST_9103"/>
    <n v="1822.2"/>
    <x v="6"/>
    <x v="1"/>
    <s v="Cash"/>
    <s v="Industrial Supply Co"/>
    <n v="1"/>
  </r>
  <r>
    <x v="9104"/>
    <x v="361"/>
    <s v="CUST_1669"/>
    <n v="131.68"/>
    <x v="6"/>
    <x v="3"/>
    <s v="Transfer"/>
    <s v="Tech Solutions Ltd"/>
    <n v="1"/>
  </r>
  <r>
    <x v="9105"/>
    <x v="361"/>
    <s v="CUST_9923"/>
    <n v="319.86"/>
    <x v="9"/>
    <x v="1"/>
    <s v="Cash"/>
    <s v="British Airways"/>
    <n v="1"/>
  </r>
  <r>
    <x v="9106"/>
    <x v="361"/>
    <s v="CUST_7785"/>
    <n v="465.31"/>
    <x v="4"/>
    <x v="0"/>
    <s v="Card"/>
    <s v="Marketing Agency Ltd"/>
    <n v="1"/>
  </r>
  <r>
    <x v="9107"/>
    <x v="361"/>
    <s v="CUST_4734"/>
    <n v="133.53"/>
    <x v="6"/>
    <x v="1"/>
    <s v="Direct Debit"/>
    <s v="British Airways"/>
    <n v="1"/>
  </r>
  <r>
    <x v="9108"/>
    <x v="361"/>
    <s v="CUST_7240"/>
    <n v="1238.51"/>
    <x v="1"/>
    <x v="3"/>
    <s v="Direct Debit"/>
    <s v="Marketing Agency Ltd"/>
    <n v="1"/>
  </r>
  <r>
    <x v="9109"/>
    <x v="361"/>
    <s v="CUST_2782"/>
    <n v="112.9"/>
    <x v="10"/>
    <x v="3"/>
    <s v="Direct Debit"/>
    <s v="Stationary World"/>
    <n v="1"/>
  </r>
  <r>
    <x v="9110"/>
    <x v="361"/>
    <s v="CUST_7952"/>
    <n v="675.58"/>
    <x v="10"/>
    <x v="3"/>
    <s v="Cash"/>
    <s v="Advisory Partners"/>
    <n v="1"/>
  </r>
  <r>
    <x v="9111"/>
    <x v="361"/>
    <s v="CUST_3220"/>
    <n v="776.77"/>
    <x v="6"/>
    <x v="2"/>
    <s v="Direct Debit"/>
    <s v="Software Vendor"/>
    <n v="1"/>
  </r>
  <r>
    <x v="9112"/>
    <x v="361"/>
    <s v="CUST_9593"/>
    <n v="1447.03"/>
    <x v="0"/>
    <x v="0"/>
    <s v="Cash"/>
    <s v="Industrial Supply Co"/>
    <n v="1"/>
  </r>
  <r>
    <x v="9113"/>
    <x v="361"/>
    <s v="CUST_8024"/>
    <n v="469.22"/>
    <x v="4"/>
    <x v="3"/>
    <s v="Direct Debit"/>
    <s v="Unknown Merchant"/>
    <n v="1"/>
  </r>
  <r>
    <x v="9114"/>
    <x v="361"/>
    <s v="CUST_8432"/>
    <n v="1412.99"/>
    <x v="0"/>
    <x v="0"/>
    <s v="Direct Debit"/>
    <s v="Cloud Services Inc"/>
    <n v="1"/>
  </r>
  <r>
    <x v="9115"/>
    <x v="361"/>
    <s v="CUST_4960"/>
    <n v="1418.86"/>
    <x v="6"/>
    <x v="1"/>
    <s v="Cash"/>
    <s v="British Airways"/>
    <n v="1"/>
  </r>
  <r>
    <x v="9116"/>
    <x v="361"/>
    <s v="CUST_8902"/>
    <n v="123.56"/>
    <x v="5"/>
    <x v="3"/>
    <s v="Card"/>
    <s v="Learning Academy"/>
    <n v="1"/>
  </r>
  <r>
    <x v="9117"/>
    <x v="361"/>
    <s v="CUST_4514"/>
    <n v="360"/>
    <x v="7"/>
    <x v="0"/>
    <s v="Card"/>
    <s v="Legal Advisors"/>
    <n v="1"/>
  </r>
  <r>
    <x v="9118"/>
    <x v="361"/>
    <s v="CUST_8076"/>
    <n v="358.29"/>
    <x v="9"/>
    <x v="1"/>
    <s v="Transfer"/>
    <s v="British Airways"/>
    <n v="1"/>
  </r>
  <r>
    <x v="9119"/>
    <x v="361"/>
    <s v="CUST_9269"/>
    <n v="1911.27"/>
    <x v="7"/>
    <x v="0"/>
    <s v="Card"/>
    <s v="Software Vendor"/>
    <n v="1"/>
  </r>
  <r>
    <x v="9120"/>
    <x v="362"/>
    <s v="CUST_7731"/>
    <n v="597.85"/>
    <x v="10"/>
    <x v="3"/>
    <s v="Cash"/>
    <s v="Office Depot"/>
    <n v="1"/>
  </r>
  <r>
    <x v="9121"/>
    <x v="362"/>
    <s v="CUST_8285"/>
    <n v="14672.72"/>
    <x v="3"/>
    <x v="3"/>
    <s v="Transfer"/>
    <s v="Legal Advisors"/>
    <n v="1"/>
  </r>
  <r>
    <x v="9122"/>
    <x v="362"/>
    <s v="CUST_1392"/>
    <n v="444.18"/>
    <x v="5"/>
    <x v="3"/>
    <s v="Cash"/>
    <s v="Unknown Merchant"/>
    <n v="1"/>
  </r>
  <r>
    <x v="9123"/>
    <x v="362"/>
    <s v="CUST_6571"/>
    <n v="1000.56"/>
    <x v="7"/>
    <x v="0"/>
    <s v="Cash"/>
    <s v="Learning Academy"/>
    <n v="1"/>
  </r>
  <r>
    <x v="9124"/>
    <x v="362"/>
    <s v="CUST_8236"/>
    <n v="1194.8699999999999"/>
    <x v="4"/>
    <x v="0"/>
    <s v="Transfer"/>
    <s v="Cloud Services Inc"/>
    <n v="1"/>
  </r>
  <r>
    <x v="9125"/>
    <x v="362"/>
    <s v="CUST_1602"/>
    <n v="1645.6"/>
    <x v="3"/>
    <x v="2"/>
    <s v="Cash"/>
    <s v="Legal Advisors"/>
    <n v="1"/>
  </r>
  <r>
    <x v="9126"/>
    <x v="362"/>
    <s v="CUST_6213"/>
    <n v="1927.59"/>
    <x v="3"/>
    <x v="2"/>
    <s v="Card"/>
    <s v="Legal Advisors"/>
    <n v="1"/>
  </r>
  <r>
    <x v="9127"/>
    <x v="362"/>
    <s v="CUST_8129"/>
    <n v="207.02"/>
    <x v="5"/>
    <x v="0"/>
    <s v="Direct Debit"/>
    <s v="Learning Academy"/>
    <n v="1"/>
  </r>
  <r>
    <x v="9128"/>
    <x v="362"/>
    <s v="CUST_5780"/>
    <n v="485.23"/>
    <x v="8"/>
    <x v="2"/>
    <s v="Card"/>
    <s v="Office Depot"/>
    <n v="1"/>
  </r>
  <r>
    <x v="9129"/>
    <x v="362"/>
    <s v="CUST_2390"/>
    <n v="233.69"/>
    <x v="1"/>
    <x v="2"/>
    <s v="Direct Debit"/>
    <s v="Unknown Merchant"/>
    <n v="1"/>
  </r>
  <r>
    <x v="9130"/>
    <x v="362"/>
    <s v="CUST_7099"/>
    <n v="1834.72"/>
    <x v="9"/>
    <x v="2"/>
    <s v="Direct Debit"/>
    <s v="City Hotel"/>
    <n v="1"/>
  </r>
  <r>
    <x v="9131"/>
    <x v="362"/>
    <s v="CUST_4876"/>
    <n v="329.94"/>
    <x v="6"/>
    <x v="1"/>
    <s v="Card"/>
    <s v="Stationary World"/>
    <n v="1"/>
  </r>
  <r>
    <x v="9132"/>
    <x v="362"/>
    <s v="CUST_5898"/>
    <n v="537.35"/>
    <x v="3"/>
    <x v="1"/>
    <s v="Cash"/>
    <s v="Legal Advisors"/>
    <n v="1"/>
  </r>
  <r>
    <x v="9133"/>
    <x v="362"/>
    <s v="CUST_3681"/>
    <n v="1707.91"/>
    <x v="5"/>
    <x v="2"/>
    <s v="Cash"/>
    <s v="Unknown Merchant"/>
    <n v="1"/>
  </r>
  <r>
    <x v="9134"/>
    <x v="362"/>
    <s v="CUST_7552"/>
    <n v="1058.5"/>
    <x v="3"/>
    <x v="2"/>
    <s v="Card"/>
    <s v="City Hotel"/>
    <n v="1"/>
  </r>
  <r>
    <x v="9135"/>
    <x v="362"/>
    <s v="CUST_7284"/>
    <n v="461.96"/>
    <x v="10"/>
    <x v="3"/>
    <s v="Cash"/>
    <s v="Learning Academy"/>
    <n v="1"/>
  </r>
  <r>
    <x v="9136"/>
    <x v="362"/>
    <s v="CUST_5566"/>
    <n v="861.25"/>
    <x v="6"/>
    <x v="2"/>
    <s v="Transfer"/>
    <s v="Marketing Agency Ltd"/>
    <n v="1"/>
  </r>
  <r>
    <x v="9137"/>
    <x v="362"/>
    <s v="CUST_9529"/>
    <n v="1593.88"/>
    <x v="10"/>
    <x v="0"/>
    <s v="Card"/>
    <s v="Office Depot"/>
    <n v="1"/>
  </r>
  <r>
    <x v="9138"/>
    <x v="362"/>
    <s v="CUST_5673"/>
    <n v="1676.66"/>
    <x v="6"/>
    <x v="1"/>
    <s v="Cash"/>
    <s v="Cloud Services Inc"/>
    <n v="1"/>
  </r>
  <r>
    <x v="9139"/>
    <x v="362"/>
    <s v="CUST_7104"/>
    <n v="10356.64"/>
    <x v="5"/>
    <x v="3"/>
    <s v="Card"/>
    <s v="Legal Advisors"/>
    <n v="1"/>
  </r>
  <r>
    <x v="9140"/>
    <x v="363"/>
    <s v="CUST_1830"/>
    <n v="389.4"/>
    <x v="1"/>
    <x v="2"/>
    <s v="Cash"/>
    <s v="British Airways"/>
    <n v="1"/>
  </r>
  <r>
    <x v="9141"/>
    <x v="363"/>
    <s v="CUST_1984"/>
    <n v="1749.83"/>
    <x v="0"/>
    <x v="1"/>
    <s v="Direct Debit"/>
    <s v="British Airways"/>
    <n v="1"/>
  </r>
  <r>
    <x v="9142"/>
    <x v="363"/>
    <s v="CUST_1955"/>
    <n v="1886.01"/>
    <x v="0"/>
    <x v="3"/>
    <s v="Direct Debit"/>
    <s v="Industrial Supply Co"/>
    <n v="1"/>
  </r>
  <r>
    <x v="9143"/>
    <x v="363"/>
    <s v="CUST_5208"/>
    <n v="1250.8800000000001"/>
    <x v="8"/>
    <x v="0"/>
    <s v="Direct Debit"/>
    <s v="Marketing Agency Ltd"/>
    <n v="1"/>
  </r>
  <r>
    <x v="9144"/>
    <x v="363"/>
    <s v="CUST_4327"/>
    <n v="1031.73"/>
    <x v="4"/>
    <x v="1"/>
    <s v="Direct Debit"/>
    <s v="Tech Solutions Ltd"/>
    <n v="1"/>
  </r>
  <r>
    <x v="9145"/>
    <x v="363"/>
    <s v="CUST_7034"/>
    <n v="1318.19"/>
    <x v="6"/>
    <x v="1"/>
    <s v="Card"/>
    <s v="Power Supply Co"/>
    <n v="1"/>
  </r>
  <r>
    <x v="9146"/>
    <x v="363"/>
    <s v="CUST_1974"/>
    <n v="1089.6199999999999"/>
    <x v="5"/>
    <x v="0"/>
    <s v="Transfer"/>
    <s v="Conference Center"/>
    <n v="1"/>
  </r>
  <r>
    <x v="9147"/>
    <x v="363"/>
    <s v="CUST_8322"/>
    <n v="1147.49"/>
    <x v="2"/>
    <x v="0"/>
    <s v="Direct Debit"/>
    <s v="British Airways"/>
    <n v="1"/>
  </r>
  <r>
    <x v="9148"/>
    <x v="363"/>
    <s v="CUST_6092"/>
    <n v="285.52999999999997"/>
    <x v="9"/>
    <x v="2"/>
    <s v="Transfer"/>
    <s v="Advisory Partners"/>
    <n v="1"/>
  </r>
  <r>
    <x v="9149"/>
    <x v="363"/>
    <s v="CUST_2645"/>
    <n v="1374.61"/>
    <x v="3"/>
    <x v="2"/>
    <s v="Direct Debit"/>
    <s v="City Hotel"/>
    <n v="1"/>
  </r>
  <r>
    <x v="9150"/>
    <x v="363"/>
    <s v="CUST_9333"/>
    <n v="1284.22"/>
    <x v="8"/>
    <x v="3"/>
    <s v="Direct Debit"/>
    <s v="Power Supply Co"/>
    <n v="1"/>
  </r>
  <r>
    <x v="9151"/>
    <x v="363"/>
    <s v="CUST_7152"/>
    <n v="460.35"/>
    <x v="3"/>
    <x v="2"/>
    <s v="Direct Debit"/>
    <s v="British Airways"/>
    <n v="1"/>
  </r>
  <r>
    <x v="9152"/>
    <x v="363"/>
    <s v="CUST_5080"/>
    <n v="399.49"/>
    <x v="4"/>
    <x v="2"/>
    <s v="Cash"/>
    <s v="Stationary World"/>
    <n v="1"/>
  </r>
  <r>
    <x v="9153"/>
    <x v="363"/>
    <s v="CUST_8634"/>
    <n v="8156.67"/>
    <x v="0"/>
    <x v="3"/>
    <s v="Direct Debit"/>
    <s v="Cloud Services Inc"/>
    <n v="1"/>
  </r>
  <r>
    <x v="9154"/>
    <x v="363"/>
    <s v="CUST_1073"/>
    <n v="450.36"/>
    <x v="6"/>
    <x v="0"/>
    <s v="Cash"/>
    <s v="Marketing Agency Ltd"/>
    <n v="1"/>
  </r>
  <r>
    <x v="9155"/>
    <x v="363"/>
    <s v="CUST_9762"/>
    <n v="646.54999999999995"/>
    <x v="1"/>
    <x v="0"/>
    <s v="Card"/>
    <s v="Industrial Supply Co"/>
    <n v="1"/>
  </r>
  <r>
    <x v="9156"/>
    <x v="363"/>
    <s v="CUST_2658"/>
    <n v="217.33"/>
    <x v="6"/>
    <x v="3"/>
    <s v="Transfer"/>
    <s v="Power Supply Co"/>
    <n v="1"/>
  </r>
  <r>
    <x v="9157"/>
    <x v="363"/>
    <s v="CUST_4281"/>
    <n v="1630.77"/>
    <x v="0"/>
    <x v="2"/>
    <s v="Transfer"/>
    <s v="Maintenance Services"/>
    <n v="1"/>
  </r>
  <r>
    <x v="9158"/>
    <x v="364"/>
    <s v="CUST_8270"/>
    <n v="1433.58"/>
    <x v="2"/>
    <x v="1"/>
    <s v="Transfer"/>
    <s v="City Hotel"/>
    <n v="1"/>
  </r>
  <r>
    <x v="9159"/>
    <x v="364"/>
    <s v="CUST_9392"/>
    <n v="579.69000000000005"/>
    <x v="10"/>
    <x v="2"/>
    <s v="Transfer"/>
    <s v="British Airways"/>
    <n v="1"/>
  </r>
  <r>
    <x v="9160"/>
    <x v="364"/>
    <s v="CUST_7809"/>
    <n v="487.54"/>
    <x v="1"/>
    <x v="2"/>
    <s v="Direct Debit"/>
    <s v="Maintenance Services"/>
    <n v="1"/>
  </r>
  <r>
    <x v="9161"/>
    <x v="364"/>
    <s v="CUST_1277"/>
    <n v="801.24"/>
    <x v="7"/>
    <x v="2"/>
    <s v="Cash"/>
    <s v="Cloud Services Inc"/>
    <n v="1"/>
  </r>
  <r>
    <x v="9162"/>
    <x v="364"/>
    <s v="CUST_9345"/>
    <n v="1357.1"/>
    <x v="5"/>
    <x v="3"/>
    <s v="Card"/>
    <s v="Legal Advisors"/>
    <n v="1"/>
  </r>
  <r>
    <x v="9163"/>
    <x v="364"/>
    <s v="CUST_7160"/>
    <n v="907.25"/>
    <x v="8"/>
    <x v="1"/>
    <s v="Direct Debit"/>
    <s v="Advisory Partners"/>
    <n v="1"/>
  </r>
  <r>
    <x v="9164"/>
    <x v="364"/>
    <s v="CUST_2546"/>
    <n v="930.78"/>
    <x v="8"/>
    <x v="1"/>
    <s v="Cash"/>
    <s v="Advisory Partners"/>
    <n v="1"/>
  </r>
  <r>
    <x v="9165"/>
    <x v="364"/>
    <s v="CUST_4176"/>
    <n v="1413.85"/>
    <x v="7"/>
    <x v="3"/>
    <s v="Direct Debit"/>
    <s v="Unknown Merchant"/>
    <n v="1"/>
  </r>
  <r>
    <x v="9166"/>
    <x v="364"/>
    <s v="CUST_7464"/>
    <n v="208.1"/>
    <x v="6"/>
    <x v="2"/>
    <s v="Transfer"/>
    <s v="City Hotel"/>
    <n v="1"/>
  </r>
  <r>
    <x v="9167"/>
    <x v="364"/>
    <s v="CUST_7726"/>
    <n v="1848.09"/>
    <x v="4"/>
    <x v="3"/>
    <s v="Direct Debit"/>
    <s v="Power Supply Co"/>
    <n v="1"/>
  </r>
  <r>
    <x v="9168"/>
    <x v="364"/>
    <s v="CUST_8242"/>
    <n v="693.59"/>
    <x v="4"/>
    <x v="0"/>
    <s v="Transfer"/>
    <s v="City Hotel"/>
    <n v="1"/>
  </r>
  <r>
    <x v="9169"/>
    <x v="364"/>
    <s v="CUST_9236"/>
    <n v="1508.77"/>
    <x v="4"/>
    <x v="1"/>
    <s v="Cash"/>
    <s v="Cloud Services Inc"/>
    <n v="1"/>
  </r>
  <r>
    <x v="9170"/>
    <x v="364"/>
    <s v="CUST_3042"/>
    <n v="205.48"/>
    <x v="6"/>
    <x v="1"/>
    <s v="Card"/>
    <s v="Conference Center"/>
    <n v="1"/>
  </r>
  <r>
    <x v="9171"/>
    <x v="364"/>
    <s v="CUST_1470"/>
    <n v="541.63"/>
    <x v="4"/>
    <x v="2"/>
    <s v="Cash"/>
    <s v="British Airways"/>
    <n v="1"/>
  </r>
  <r>
    <x v="9172"/>
    <x v="364"/>
    <s v="CUST_2196"/>
    <n v="9729.08"/>
    <x v="7"/>
    <x v="0"/>
    <s v="Transfer"/>
    <s v="Marketing Agency Ltd"/>
    <n v="1"/>
  </r>
  <r>
    <x v="9173"/>
    <x v="364"/>
    <s v="CUST_4291"/>
    <n v="400.5"/>
    <x v="2"/>
    <x v="3"/>
    <s v="Direct Debit"/>
    <s v="Unknown Merchant"/>
    <n v="1"/>
  </r>
  <r>
    <x v="9174"/>
    <x v="364"/>
    <s v="CUST_6435"/>
    <n v="1635.22"/>
    <x v="7"/>
    <x v="2"/>
    <s v="Cash"/>
    <s v="Legal Advisors"/>
    <n v="1"/>
  </r>
  <r>
    <x v="9175"/>
    <x v="364"/>
    <s v="CUST_9160"/>
    <n v="1949.6"/>
    <x v="4"/>
    <x v="0"/>
    <s v="Direct Debit"/>
    <s v="Marketing Agency Ltd"/>
    <n v="1"/>
  </r>
  <r>
    <x v="9176"/>
    <x v="364"/>
    <s v="CUST_5711"/>
    <n v="186.67"/>
    <x v="10"/>
    <x v="0"/>
    <s v="Card"/>
    <s v="Software Vendor"/>
    <n v="1"/>
  </r>
  <r>
    <x v="9177"/>
    <x v="364"/>
    <s v="CUST_6145"/>
    <n v="316.82"/>
    <x v="4"/>
    <x v="1"/>
    <s v="Cash"/>
    <s v="Industrial Supply Co"/>
    <n v="1"/>
  </r>
  <r>
    <x v="9178"/>
    <x v="364"/>
    <s v="CUST_6932"/>
    <n v="1909.18"/>
    <x v="0"/>
    <x v="2"/>
    <s v="Cash"/>
    <s v="British Airways"/>
    <n v="1"/>
  </r>
  <r>
    <x v="9179"/>
    <x v="364"/>
    <s v="CUST_5406"/>
    <n v="705.2"/>
    <x v="5"/>
    <x v="2"/>
    <s v="Transfer"/>
    <s v="Office Depot"/>
    <n v="1"/>
  </r>
  <r>
    <x v="9180"/>
    <x v="364"/>
    <s v="CUST_3808"/>
    <n v="1360.12"/>
    <x v="1"/>
    <x v="0"/>
    <s v="Direct Debit"/>
    <s v="Power Supply Co"/>
    <n v="1"/>
  </r>
  <r>
    <x v="9181"/>
    <x v="364"/>
    <s v="CUST_9759"/>
    <n v="1601.19"/>
    <x v="0"/>
    <x v="3"/>
    <s v="Cash"/>
    <s v="Maintenance Services"/>
    <n v="1"/>
  </r>
  <r>
    <x v="9182"/>
    <x v="93"/>
    <s v="CUST_5188"/>
    <n v="65.92"/>
    <x v="9"/>
    <x v="3"/>
    <s v="Transfer"/>
    <s v="City Hotel"/>
    <n v="1"/>
  </r>
  <r>
    <x v="9183"/>
    <x v="144"/>
    <s v="CUST_6486"/>
    <n v="1449.35"/>
    <x v="2"/>
    <x v="1"/>
    <s v="Card"/>
    <s v="Legal Advisors"/>
    <n v="1"/>
  </r>
  <r>
    <x v="9184"/>
    <x v="251"/>
    <s v="CUST_3158"/>
    <n v="905.91"/>
    <x v="1"/>
    <x v="3"/>
    <s v="Transfer"/>
    <s v="Tech Solutions Ltd"/>
    <n v="1"/>
  </r>
  <r>
    <x v="9185"/>
    <x v="251"/>
    <s v="CUST_9119"/>
    <n v="834.71"/>
    <x v="9"/>
    <x v="2"/>
    <s v="Card"/>
    <s v="Industrial Supply Co"/>
    <n v="1"/>
  </r>
  <r>
    <x v="9186"/>
    <x v="355"/>
    <s v="CUST_8818"/>
    <n v="186.55"/>
    <x v="10"/>
    <x v="0"/>
    <s v="Cash"/>
    <s v="Advisory Partners"/>
    <n v="1"/>
  </r>
  <r>
    <x v="9187"/>
    <x v="94"/>
    <s v="CUST_3972"/>
    <n v="1747.85"/>
    <x v="0"/>
    <x v="3"/>
    <s v="Cash"/>
    <s v="Tech Solutions Ltd"/>
    <n v="1"/>
  </r>
  <r>
    <x v="9188"/>
    <x v="66"/>
    <s v="CUST_9853"/>
    <n v="489.13"/>
    <x v="1"/>
    <x v="3"/>
    <s v="Transfer"/>
    <s v="Learning Academy"/>
    <n v="1"/>
  </r>
  <r>
    <x v="9189"/>
    <x v="117"/>
    <s v="CUST_2356"/>
    <n v="135.21"/>
    <x v="8"/>
    <x v="3"/>
    <s v="Card"/>
    <s v="British Airways"/>
    <n v="1"/>
  </r>
  <r>
    <x v="9190"/>
    <x v="117"/>
    <s v="CUST_1952"/>
    <n v="327.41000000000003"/>
    <x v="10"/>
    <x v="1"/>
    <s v="Cash"/>
    <s v="Office Depot"/>
    <n v="1"/>
  </r>
  <r>
    <x v="9191"/>
    <x v="146"/>
    <s v="CUST_1761"/>
    <n v="964.89"/>
    <x v="3"/>
    <x v="1"/>
    <s v="Direct Debit"/>
    <s v="Power Supply Co"/>
    <n v="1"/>
  </r>
  <r>
    <x v="9192"/>
    <x v="223"/>
    <s v="CUST_3978"/>
    <n v="1178.6300000000001"/>
    <x v="1"/>
    <x v="2"/>
    <s v="Card"/>
    <s v="Legal Advisors"/>
    <n v="1"/>
  </r>
  <r>
    <x v="9193"/>
    <x v="223"/>
    <s v="CUST_3685"/>
    <n v="183.36"/>
    <x v="7"/>
    <x v="2"/>
    <s v="Card"/>
    <s v="Industrial Supply Co"/>
    <n v="1"/>
  </r>
  <r>
    <x v="9194"/>
    <x v="332"/>
    <s v="CUST_5151"/>
    <n v="897.55"/>
    <x v="10"/>
    <x v="1"/>
    <s v="Direct Debit"/>
    <s v="Marketing Agency Ltd"/>
    <n v="1"/>
  </r>
  <r>
    <x v="9195"/>
    <x v="224"/>
    <s v="CUST_5818"/>
    <n v="138.04"/>
    <x v="7"/>
    <x v="2"/>
    <s v="Direct Debit"/>
    <s v="Maintenance Services"/>
    <n v="1"/>
  </r>
  <r>
    <x v="9196"/>
    <x v="68"/>
    <s v="CUST_4397"/>
    <n v="535.53"/>
    <x v="0"/>
    <x v="0"/>
    <s v="Cash"/>
    <s v="Software Vendor"/>
    <n v="1"/>
  </r>
  <r>
    <x v="9197"/>
    <x v="68"/>
    <s v="CUST_5971"/>
    <n v="524.84"/>
    <x v="2"/>
    <x v="3"/>
    <s v="Transfer"/>
    <s v="Conference Center"/>
    <n v="1"/>
  </r>
  <r>
    <x v="9198"/>
    <x v="148"/>
    <s v="CUST_9736"/>
    <n v="736.49"/>
    <x v="3"/>
    <x v="1"/>
    <s v="Card"/>
    <s v="Tech Solutions Ltd"/>
    <n v="1"/>
  </r>
  <r>
    <x v="9199"/>
    <x v="174"/>
    <s v="CUST_2409"/>
    <n v="1752.55"/>
    <x v="3"/>
    <x v="0"/>
    <s v="Cash"/>
    <s v="Advisory Partners"/>
    <n v="1"/>
  </r>
  <r>
    <x v="9200"/>
    <x v="255"/>
    <s v="CUST_8420"/>
    <n v="1961.08"/>
    <x v="7"/>
    <x v="2"/>
    <s v="Transfer"/>
    <s v="British Airways"/>
    <n v="1"/>
  </r>
  <r>
    <x v="9201"/>
    <x v="69"/>
    <s v="CUST_5704"/>
    <n v="1196.42"/>
    <x v="6"/>
    <x v="3"/>
    <s v="Cash"/>
    <s v="Learning Academy"/>
    <n v="1"/>
  </r>
  <r>
    <x v="9202"/>
    <x v="149"/>
    <s v="CUST_1437"/>
    <n v="893.93"/>
    <x v="7"/>
    <x v="1"/>
    <s v="Cash"/>
    <s v="Unknown Merchant"/>
    <n v="1"/>
  </r>
  <r>
    <x v="9203"/>
    <x v="285"/>
    <s v="CUST_8123"/>
    <n v="1338.46"/>
    <x v="0"/>
    <x v="3"/>
    <s v="Card"/>
    <s v="Marketing Agency Ltd"/>
    <n v="1"/>
  </r>
  <r>
    <x v="9204"/>
    <x v="285"/>
    <s v="CUST_9306"/>
    <n v="1861.11"/>
    <x v="4"/>
    <x v="3"/>
    <s v="Card"/>
    <s v="Cloud Services Inc"/>
    <n v="1"/>
  </r>
  <r>
    <x v="9205"/>
    <x v="336"/>
    <s v="CUST_2367"/>
    <n v="625.05999999999995"/>
    <x v="3"/>
    <x v="2"/>
    <s v="Direct Debit"/>
    <s v="Advisory Partners"/>
    <n v="1"/>
  </r>
  <r>
    <x v="9206"/>
    <x v="201"/>
    <s v="CUST_8358"/>
    <n v="1544.16"/>
    <x v="4"/>
    <x v="2"/>
    <s v="Transfer"/>
    <s v="Power Supply Co"/>
    <n v="1"/>
  </r>
  <r>
    <x v="9207"/>
    <x v="362"/>
    <s v="CUST_5864"/>
    <n v="1088.54"/>
    <x v="0"/>
    <x v="1"/>
    <s v="Card"/>
    <s v="Conference Center"/>
    <n v="1"/>
  </r>
  <r>
    <x v="9208"/>
    <x v="123"/>
    <s v="CUST_9672"/>
    <n v="577.51"/>
    <x v="8"/>
    <x v="0"/>
    <s v="Direct Debit"/>
    <s v="Software Vendor"/>
    <n v="1"/>
  </r>
  <r>
    <x v="9209"/>
    <x v="178"/>
    <s v="CUST_9080"/>
    <n v="1587.8"/>
    <x v="0"/>
    <x v="1"/>
    <s v="Transfer"/>
    <s v="Unknown Merchant"/>
    <n v="1"/>
  </r>
  <r>
    <x v="9210"/>
    <x v="229"/>
    <s v="CUST_5499"/>
    <n v="820.15"/>
    <x v="3"/>
    <x v="1"/>
    <s v="Cash"/>
    <s v="Industrial Supply Co"/>
    <n v="1"/>
  </r>
  <r>
    <x v="9211"/>
    <x v="259"/>
    <s v="CUST_7365"/>
    <n v="1847.05"/>
    <x v="2"/>
    <x v="0"/>
    <s v="Card"/>
    <s v="Unknown Merchant"/>
    <n v="1"/>
  </r>
  <r>
    <x v="9212"/>
    <x v="287"/>
    <s v="CUST_3778"/>
    <n v="18796.66"/>
    <x v="6"/>
    <x v="0"/>
    <s v="Card"/>
    <s v="Unknown Merchant"/>
    <n v="1"/>
  </r>
  <r>
    <x v="9213"/>
    <x v="73"/>
    <s v="CUST_9120"/>
    <n v="1166.0899999999999"/>
    <x v="7"/>
    <x v="1"/>
    <s v="Direct Debit"/>
    <s v="City Hotel"/>
    <n v="1"/>
  </r>
  <r>
    <x v="9214"/>
    <x v="312"/>
    <s v="CUST_1908"/>
    <n v="70.540000000000006"/>
    <x v="5"/>
    <x v="2"/>
    <s v="Direct Debit"/>
    <s v="Software Vendor"/>
    <n v="1"/>
  </r>
  <r>
    <x v="9215"/>
    <x v="74"/>
    <s v="CUST_7313"/>
    <n v="316.95999999999998"/>
    <x v="9"/>
    <x v="1"/>
    <s v="Card"/>
    <s v="Unknown Merchant"/>
    <n v="1"/>
  </r>
  <r>
    <x v="9216"/>
    <x v="261"/>
    <s v="CUST_6919"/>
    <n v="672.05"/>
    <x v="5"/>
    <x v="1"/>
    <s v="Cash"/>
    <s v="Office Depot"/>
    <n v="1"/>
  </r>
  <r>
    <x v="9217"/>
    <x v="365"/>
    <m/>
    <m/>
    <x v="11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FDE9A-7CBC-4F6D-BE06-3200E8C5D88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25" firstHeaderRow="1" firstDataRow="1" firstDataCol="1"/>
  <pivotFields count="11">
    <pivotField dataField="1" showAll="0">
      <items count="9219">
        <item x="9158"/>
        <item x="1652"/>
        <item x="1782"/>
        <item x="3069"/>
        <item x="2748"/>
        <item x="7932"/>
        <item x="8"/>
        <item x="2391"/>
        <item x="6714"/>
        <item x="2602"/>
        <item x="2824"/>
        <item x="8054"/>
        <item x="7628"/>
        <item x="8642"/>
        <item x="1576"/>
        <item x="3418"/>
        <item x="1410"/>
        <item x="2730"/>
        <item x="7604"/>
        <item x="6460"/>
        <item x="6344"/>
        <item x="5589"/>
        <item x="4186"/>
        <item x="4022"/>
        <item x="4159"/>
        <item x="5146"/>
        <item x="6695"/>
        <item x="3481"/>
        <item x="6221"/>
        <item x="1411"/>
        <item x="5233"/>
        <item x="470"/>
        <item x="1756"/>
        <item x="3331"/>
        <item x="4720"/>
        <item x="7744"/>
        <item x="3482"/>
        <item x="4356"/>
        <item x="2471"/>
        <item x="4276"/>
        <item x="3882"/>
        <item x="4589"/>
        <item x="6057"/>
        <item x="707"/>
        <item x="9038"/>
        <item x="6274"/>
        <item x="9096"/>
        <item x="1783"/>
        <item x="568"/>
        <item x="3831"/>
        <item x="2428"/>
        <item x="9063"/>
        <item x="5743"/>
        <item x="3159"/>
        <item x="8084"/>
        <item x="4070"/>
        <item x="1069"/>
        <item x="6926"/>
        <item x="8854"/>
        <item x="1757"/>
        <item x="4325"/>
        <item x="8299"/>
        <item x="3160"/>
        <item x="4263"/>
        <item x="1191"/>
        <item x="6543"/>
        <item x="5453"/>
        <item x="7667"/>
        <item x="3142"/>
        <item x="7346"/>
        <item x="4071"/>
        <item x="6891"/>
        <item x="5168"/>
        <item x="1027"/>
        <item x="6840"/>
        <item x="4721"/>
        <item x="8900"/>
        <item x="2392"/>
        <item x="2698"/>
        <item x="9159"/>
        <item x="7772"/>
        <item x="3394"/>
        <item x="731"/>
        <item x="1577"/>
        <item x="6841"/>
        <item x="5744"/>
        <item x="552"/>
        <item x="98"/>
        <item x="5477"/>
        <item x="7712"/>
        <item x="3419"/>
        <item x="99"/>
        <item x="4845"/>
        <item x="1891"/>
        <item x="9064"/>
        <item x="2996"/>
        <item x="3883"/>
        <item x="5234"/>
        <item x="886"/>
        <item x="3448"/>
        <item x="7975"/>
        <item x="3041"/>
        <item x="2919"/>
        <item x="344"/>
        <item x="1784"/>
        <item x="8348"/>
        <item x="6434"/>
        <item x="2299"/>
        <item x="1192"/>
        <item x="6519"/>
        <item x="5710"/>
        <item x="4510"/>
        <item x="271"/>
        <item x="7136"/>
        <item x="3181"/>
        <item x="3363"/>
        <item x="6222"/>
        <item x="7976"/>
        <item x="4399"/>
        <item x="8110"/>
        <item x="4357"/>
        <item x="1920"/>
        <item x="8797"/>
        <item x="7328"/>
        <item x="2825"/>
        <item x="5169"/>
        <item x="3290"/>
        <item x="2766"/>
        <item x="1715"/>
        <item x="2219"/>
        <item x="6892"/>
        <item x="5690"/>
        <item x="8156"/>
        <item x="272"/>
        <item x="8901"/>
        <item x="7234"/>
        <item x="2826"/>
        <item x="648"/>
        <item x="7311"/>
        <item x="8516"/>
        <item x="8181"/>
        <item x="4209"/>
        <item x="2749"/>
        <item x="4768"/>
        <item x="8902"/>
        <item x="4917"/>
        <item x="865"/>
        <item x="5147"/>
        <item x="7849"/>
        <item x="4557"/>
        <item x="3727"/>
        <item x="310"/>
        <item x="1818"/>
        <item x="6414"/>
        <item x="5504"/>
        <item x="7448"/>
        <item x="9097"/>
        <item x="6485"/>
        <item x="100"/>
        <item x="2173"/>
        <item x="3926"/>
        <item x="3812"/>
        <item x="2699"/>
        <item x="3364"/>
        <item x="6927"/>
        <item x="8824"/>
        <item x="3905"/>
        <item x="6953"/>
        <item x="5915"/>
        <item x="6008"/>
        <item x="345"/>
        <item x="8587"/>
        <item x="907"/>
        <item x="1193"/>
        <item x="5362"/>
        <item x="3686"/>
        <item x="3161"/>
        <item x="2767"/>
        <item x="956"/>
        <item x="6954"/>
        <item x="375"/>
        <item x="8712"/>
        <item x="5814"/>
        <item x="7933"/>
        <item x="3143"/>
        <item x="7008"/>
        <item x="2793"/>
        <item x="3144"/>
        <item x="9213"/>
        <item x="2920"/>
        <item x="2328"/>
        <item x="5311"/>
        <item x="976"/>
        <item x="2147"/>
        <item x="708"/>
        <item x="5454"/>
        <item x="9039"/>
        <item x="5394"/>
        <item x="5563"/>
        <item x="403"/>
        <item x="6486"/>
        <item x="6671"/>
        <item x="3042"/>
        <item x="3225"/>
        <item x="9210"/>
        <item x="311"/>
        <item x="4400"/>
        <item x="3332"/>
        <item x="8157"/>
        <item x="8025"/>
        <item x="376"/>
        <item x="1280"/>
        <item x="1785"/>
        <item x="436"/>
        <item x="8381"/>
        <item x="8957"/>
        <item x="1438"/>
        <item x="2647"/>
        <item x="3309"/>
        <item x="1221"/>
        <item x="6223"/>
        <item x="6842"/>
        <item x="2794"/>
        <item x="8182"/>
        <item x="8441"/>
        <item x="8754"/>
        <item x="977"/>
        <item x="8958"/>
        <item x="6009"/>
        <item x="7977"/>
        <item x="3070"/>
        <item x="1222"/>
        <item x="273"/>
        <item x="5842"/>
        <item x="926"/>
        <item x="124"/>
        <item x="1117"/>
        <item x="1439"/>
        <item x="1070"/>
        <item x="6385"/>
        <item x="5711"/>
        <item x="2897"/>
        <item x="5940"/>
        <item x="6386"/>
        <item x="6955"/>
        <item x="8411"/>
        <item x="1786"/>
        <item x="8183"/>
        <item x="5762"/>
        <item x="1716"/>
        <item x="7629"/>
        <item x="927"/>
        <item x="4003"/>
        <item x="3766"/>
        <item x="709"/>
        <item x="1865"/>
        <item x="6224"/>
        <item x="2559"/>
        <item x="4769"/>
        <item x="2449"/>
        <item x="7079"/>
        <item x="8085"/>
        <item x="6980"/>
        <item x="471"/>
        <item x="6595"/>
        <item x="2700"/>
        <item x="1758"/>
        <item x="3226"/>
        <item x="7347"/>
        <item x="2450"/>
        <item x="51"/>
        <item x="7473"/>
        <item x="4511"/>
        <item x="4541"/>
        <item x="5893"/>
        <item x="8005"/>
        <item x="8467"/>
        <item x="213"/>
        <item x="710"/>
        <item x="9199"/>
        <item x="2348"/>
        <item x="6818"/>
        <item x="8086"/>
        <item x="153"/>
        <item x="5505"/>
        <item x="2997"/>
        <item x="1819"/>
        <item x="2921"/>
        <item x="6596"/>
        <item x="7684"/>
        <item x="3574"/>
        <item x="5191"/>
        <item x="2795"/>
        <item x="7605"/>
        <item x="2827"/>
        <item x="1095"/>
        <item x="8713"/>
        <item x="7152"/>
        <item x="3227"/>
        <item x="4639"/>
        <item x="5745"/>
        <item x="5564"/>
        <item x="8825"/>
        <item x="2974"/>
        <item x="1820"/>
        <item x="2768"/>
        <item x="3310"/>
        <item x="1440"/>
        <item x="2300"/>
        <item x="3449"/>
        <item x="4401"/>
        <item x="46"/>
        <item x="2541"/>
        <item x="3251"/>
        <item x="1464"/>
        <item x="4542"/>
        <item x="6169"/>
        <item x="3630"/>
        <item x="5478"/>
        <item x="2625"/>
        <item x="1412"/>
        <item x="6435"/>
        <item x="3927"/>
        <item x="1358"/>
        <item x="8248"/>
        <item x="4700"/>
        <item x="9140"/>
        <item x="3793"/>
        <item x="6275"/>
        <item x="7474"/>
        <item x="669"/>
        <item x="7376"/>
        <item x="8566"/>
        <item x="3832"/>
        <item x="649"/>
        <item x="6321"/>
        <item x="1533"/>
        <item x="1685"/>
        <item x="1359"/>
        <item x="2451"/>
        <item x="4402"/>
        <item x="1006"/>
        <item x="4210"/>
        <item x="1071"/>
        <item x="2626"/>
        <item x="8349"/>
        <item x="5117"/>
        <item x="214"/>
        <item x="7080"/>
        <item x="1096"/>
        <item x="2769"/>
        <item x="5263"/>
        <item x="5941"/>
        <item x="1251"/>
        <item x="2922"/>
        <item x="3906"/>
        <item x="3450"/>
        <item x="4187"/>
        <item x="8055"/>
        <item x="4991"/>
        <item x="1837"/>
        <item x="5021"/>
        <item x="8442"/>
        <item x="1717"/>
        <item x="3483"/>
        <item x="6058"/>
        <item x="5334"/>
        <item x="4543"/>
        <item x="6364"/>
        <item x="2560"/>
        <item x="8798"/>
        <item x="2242"/>
        <item x="4640"/>
        <item x="2349"/>
        <item x="6225"/>
        <item x="5363"/>
        <item x="9012"/>
        <item x="6246"/>
        <item x="3182"/>
        <item x="125"/>
        <item x="2274"/>
        <item x="3813"/>
        <item x="4403"/>
        <item x="6487"/>
        <item x="2350"/>
        <item x="6488"/>
        <item x="4795"/>
        <item x="2102"/>
        <item x="3484"/>
        <item x="3183"/>
        <item x="8922"/>
        <item x="7773"/>
        <item x="8615"/>
        <item x="5763"/>
        <item x="26"/>
        <item x="7802"/>
        <item x="553"/>
        <item x="1252"/>
        <item x="3395"/>
        <item x="760"/>
        <item x="1223"/>
        <item x="6738"/>
        <item x="101"/>
        <item x="6461"/>
        <item x="437"/>
        <item x="2408"/>
        <item x="8987"/>
        <item x="3365"/>
        <item x="7540"/>
        <item x="8199"/>
        <item x="3333"/>
        <item x="7850"/>
        <item x="837"/>
        <item x="7668"/>
        <item x="6739"/>
        <item x="670"/>
        <item x="7934"/>
        <item x="1511"/>
        <item x="5335"/>
        <item x="3928"/>
        <item x="7892"/>
        <item x="6928"/>
        <item x="1465"/>
        <item x="4641"/>
        <item x="1386"/>
        <item x="5235"/>
        <item x="8588"/>
        <item x="7348"/>
        <item x="8540"/>
        <item x="6322"/>
        <item x="7630"/>
        <item x="9183"/>
        <item x="167"/>
        <item x="8382"/>
        <item x="7009"/>
        <item x="8541"/>
        <item x="346"/>
        <item x="7606"/>
        <item x="1118"/>
        <item x="2648"/>
        <item x="4023"/>
        <item x="3884"/>
        <item x="6059"/>
        <item x="4544"/>
        <item x="377"/>
        <item x="4512"/>
        <item x="7329"/>
        <item x="6627"/>
        <item x="4211"/>
        <item x="5364"/>
        <item x="3794"/>
        <item x="438"/>
        <item x="2351"/>
        <item x="3043"/>
        <item x="6345"/>
        <item x="1534"/>
        <item x="6672"/>
        <item x="806"/>
        <item x="569"/>
        <item x="5506"/>
        <item x="2103"/>
        <item x="7256"/>
        <item x="9215"/>
        <item x="5864"/>
        <item x="928"/>
        <item x="8684"/>
        <item x="3311"/>
        <item x="245"/>
        <item x="780"/>
        <item x="2923"/>
        <item x="7541"/>
        <item x="126"/>
        <item x="617"/>
        <item x="439"/>
        <item x="600"/>
        <item x="1866"/>
        <item x="7631"/>
        <item x="5764"/>
        <item x="2701"/>
        <item x="5214"/>
        <item x="5215"/>
        <item x="6597"/>
        <item x="1314"/>
        <item x="1653"/>
        <item x="6648"/>
        <item x="8495"/>
        <item x="7542"/>
        <item x="4376"/>
        <item x="3833"/>
        <item x="6673"/>
        <item x="8249"/>
        <item x="7632"/>
        <item x="4096"/>
        <item x="8616"/>
        <item x="5957"/>
        <item x="4992"/>
        <item x="440"/>
        <item x="7422"/>
        <item x="8923"/>
        <item x="6929"/>
        <item x="5979"/>
        <item x="1787"/>
        <item x="7543"/>
        <item x="168"/>
        <item x="5529"/>
        <item x="6365"/>
        <item x="7402"/>
        <item x="8988"/>
        <item x="2702"/>
        <item x="7403"/>
        <item x="2998"/>
        <item x="4212"/>
        <item x="6298"/>
        <item x="2128"/>
        <item x="1387"/>
        <item x="6010"/>
        <item x="324"/>
        <item x="5236"/>
        <item x="4139"/>
        <item x="7377"/>
        <item x="193"/>
        <item x="2013"/>
        <item x="1654"/>
        <item x="2576"/>
        <item x="8959"/>
        <item x="7518"/>
        <item x="7206"/>
        <item x="4277"/>
        <item x="1980"/>
        <item x="1224"/>
        <item x="6387"/>
        <item x="2129"/>
        <item x="5237"/>
        <item x="5238"/>
        <item x="2174"/>
        <item x="274"/>
        <item x="761"/>
        <item x="7633"/>
        <item x="2949"/>
        <item x="6740"/>
        <item x="1194"/>
        <item x="9013"/>
        <item x="2352"/>
        <item x="1360"/>
        <item x="5479"/>
        <item x="8736"/>
        <item x="1981"/>
        <item x="5118"/>
        <item x="1119"/>
        <item x="3929"/>
        <item x="77"/>
        <item x="8960"/>
        <item x="7874"/>
        <item x="1466"/>
        <item x="7276"/>
        <item x="1488"/>
        <item x="6366"/>
        <item x="3956"/>
        <item x="908"/>
        <item x="1942"/>
        <item x="7257"/>
        <item x="1943"/>
        <item x="8250"/>
        <item x="2014"/>
        <item x="6388"/>
        <item x="7634"/>
        <item x="1718"/>
        <item x="5565"/>
        <item x="4115"/>
        <item x="5530"/>
        <item x="4297"/>
        <item x="6367"/>
        <item x="5264"/>
        <item x="4722"/>
        <item x="4796"/>
        <item x="5395"/>
        <item x="2220"/>
        <item x="2671"/>
        <item x="8327"/>
        <item x="7423"/>
        <item x="528"/>
        <item x="1195"/>
        <item x="1655"/>
        <item x="3687"/>
        <item x="7182"/>
        <item x="154"/>
        <item x="2393"/>
        <item x="8855"/>
        <item x="2409"/>
        <item x="2672"/>
        <item x="3334"/>
        <item x="8567"/>
        <item x="7893"/>
        <item x="2049"/>
        <item x="5312"/>
        <item x="215"/>
        <item x="6715"/>
        <item x="3767"/>
        <item x="8776"/>
        <item x="2353"/>
        <item x="5916"/>
        <item x="7258"/>
        <item x="8924"/>
        <item x="4213"/>
        <item x="4846"/>
        <item x="6790"/>
        <item x="2898"/>
        <item x="312"/>
        <item x="1413"/>
        <item x="6462"/>
        <item x="1656"/>
        <item x="4298"/>
        <item x="6819"/>
        <item x="3795"/>
        <item x="9098"/>
        <item x="3688"/>
        <item x="5239"/>
        <item x="7183"/>
        <item x="275"/>
        <item x="5691"/>
        <item x="4666"/>
        <item x="1578"/>
        <item x="2196"/>
        <item x="3366"/>
        <item x="8111"/>
        <item x="7449"/>
        <item x="4278"/>
        <item x="5336"/>
        <item x="500"/>
        <item x="7894"/>
        <item x="2275"/>
        <item x="711"/>
        <item x="1759"/>
        <item x="6981"/>
        <item x="1028"/>
        <item x="2750"/>
        <item x="1921"/>
        <item x="1686"/>
        <item x="4214"/>
        <item x="6565"/>
        <item x="6864"/>
        <item x="8468"/>
        <item x="8989"/>
        <item x="5942"/>
        <item x="5396"/>
        <item x="7184"/>
        <item x="3768"/>
        <item x="7978"/>
        <item x="2703"/>
        <item x="3552"/>
        <item x="246"/>
        <item x="4918"/>
        <item x="7404"/>
        <item x="7031"/>
        <item x="2999"/>
        <item x="7277"/>
        <item x="8412"/>
        <item x="7685"/>
        <item x="1335"/>
        <item x="3096"/>
        <item x="4188"/>
        <item x="216"/>
        <item x="1144"/>
        <item x="8643"/>
        <item x="6139"/>
        <item x="7137"/>
        <item x="2704"/>
        <item x="712"/>
        <item x="4847"/>
        <item x="8469"/>
        <item x="1579"/>
        <item x="1580"/>
        <item x="7081"/>
        <item x="3071"/>
        <item x="7032"/>
        <item x="1007"/>
        <item x="6956"/>
        <item x="2410"/>
        <item x="2924"/>
        <item x="4404"/>
        <item x="347"/>
        <item x="4097"/>
        <item x="6893"/>
        <item x="4405"/>
        <item x="8470"/>
        <item x="8131"/>
        <item x="4326"/>
        <item x="6894"/>
        <item x="1630"/>
        <item x="2561"/>
        <item x="8087"/>
        <item x="1687"/>
        <item x="8300"/>
        <item x="1145"/>
        <item x="2243"/>
        <item x="1719"/>
        <item x="6489"/>
        <item x="5148"/>
        <item x="4457"/>
        <item x="7033"/>
        <item x="8644"/>
        <item x="472"/>
        <item x="7424"/>
        <item x="4299"/>
        <item x="6566"/>
        <item x="4872"/>
        <item x="3769"/>
        <item x="909"/>
        <item x="762"/>
        <item x="6598"/>
        <item x="5566"/>
        <item x="1361"/>
        <item x="7010"/>
        <item x="8856"/>
        <item x="4406"/>
        <item x="276"/>
        <item x="2975"/>
        <item x="7034"/>
        <item x="5480"/>
        <item x="4377"/>
        <item x="5865"/>
        <item x="6323"/>
        <item x="7405"/>
        <item x="8088"/>
        <item x="169"/>
        <item x="570"/>
        <item x="1892"/>
        <item x="8271"/>
        <item x="5843"/>
        <item x="5426"/>
        <item x="5170"/>
        <item x="1120"/>
        <item x="2354"/>
        <item x="7935"/>
        <item x="2394"/>
        <item x="8517"/>
        <item x="2148"/>
        <item x="8350"/>
        <item x="7082"/>
        <item x="571"/>
        <item x="5712"/>
        <item x="3271"/>
        <item x="4378"/>
        <item x="2731"/>
        <item x="7113"/>
        <item x="1838"/>
        <item x="1281"/>
        <item x="2429"/>
        <item x="7011"/>
        <item x="8471"/>
        <item x="3312"/>
        <item x="6930"/>
        <item x="348"/>
        <item x="102"/>
        <item x="5626"/>
        <item x="4379"/>
        <item x="2329"/>
        <item x="6034"/>
        <item x="910"/>
        <item x="378"/>
        <item x="4894"/>
        <item x="7686"/>
        <item x="8383"/>
        <item x="5337"/>
        <item x="103"/>
        <item x="4479"/>
        <item x="1029"/>
        <item x="4116"/>
        <item x="7713"/>
        <item x="5894"/>
        <item x="6436"/>
        <item x="9040"/>
        <item x="2950"/>
        <item x="1336"/>
        <item x="3575"/>
        <item x="8328"/>
        <item x="5958"/>
        <item x="277"/>
        <item x="3834"/>
        <item x="1552"/>
        <item x="501"/>
        <item x="3451"/>
        <item x="5765"/>
        <item x="3228"/>
        <item x="2627"/>
        <item x="4667"/>
        <item x="4458"/>
        <item x="8568"/>
        <item x="7714"/>
        <item x="929"/>
        <item x="8200"/>
        <item x="8925"/>
        <item x="7057"/>
        <item x="7519"/>
        <item x="379"/>
        <item x="5943"/>
        <item x="7153"/>
        <item x="8272"/>
        <item x="1282"/>
        <item x="2770"/>
        <item x="4945"/>
        <item x="2276"/>
        <item x="7875"/>
        <item x="690"/>
        <item x="3631"/>
        <item x="1535"/>
        <item x="8926"/>
        <item x="6716"/>
        <item x="1944"/>
        <item x="104"/>
        <item x="1604"/>
        <item x="5917"/>
        <item x="5746"/>
        <item x="6895"/>
        <item x="502"/>
        <item x="2077"/>
        <item x="5397"/>
        <item x="8251"/>
        <item x="6389"/>
        <item x="3184"/>
        <item x="6390"/>
        <item x="1867"/>
        <item x="978"/>
        <item x="8132"/>
        <item x="5119"/>
        <item x="4300"/>
        <item x="5605"/>
        <item x="5455"/>
        <item x="6140"/>
        <item x="8443"/>
        <item x="4797"/>
        <item x="7475"/>
        <item x="8026"/>
        <item x="4558"/>
        <item x="8384"/>
        <item x="5149"/>
        <item x="9065"/>
        <item x="4993"/>
        <item x="8329"/>
        <item x="6060"/>
        <item x="3272"/>
        <item x="5692"/>
        <item x="3097"/>
        <item x="1121"/>
        <item x="4919"/>
        <item x="8990"/>
        <item x="5120"/>
        <item x="7979"/>
        <item x="473"/>
        <item x="6820"/>
        <item x="247"/>
        <item x="6247"/>
        <item x="5037"/>
        <item x="1512"/>
        <item x="3534"/>
        <item x="3018"/>
        <item x="1047"/>
        <item x="8089"/>
        <item x="8301"/>
        <item x="6696"/>
        <item x="217"/>
        <item x="4590"/>
        <item x="3367"/>
        <item x="4545"/>
        <item x="8903"/>
        <item x="1868"/>
        <item x="2864"/>
        <item x="2705"/>
        <item x="7278"/>
        <item x="7876"/>
        <item x="2976"/>
        <item x="3044"/>
        <item x="3728"/>
        <item x="8201"/>
        <item x="5265"/>
        <item x="7425"/>
        <item x="2603"/>
        <item x="3145"/>
        <item x="6141"/>
        <item x="8927"/>
        <item x="5240"/>
        <item x="7895"/>
        <item x="2751"/>
        <item x="1283"/>
        <item x="2649"/>
        <item x="713"/>
        <item x="7235"/>
        <item x="6437"/>
        <item x="6843"/>
        <item x="3452"/>
        <item x="8542"/>
        <item x="7544"/>
        <item x="838"/>
        <item x="1146"/>
        <item x="781"/>
        <item x="2175"/>
        <item x="7936"/>
        <item x="52"/>
        <item x="6248"/>
        <item x="6544"/>
        <item x="1605"/>
        <item x="4117"/>
        <item x="8056"/>
        <item x="8385"/>
        <item x="5038"/>
        <item x="5590"/>
        <item x="3835"/>
        <item x="3313"/>
        <item x="2899"/>
        <item x="5456"/>
        <item x="4920"/>
        <item x="7058"/>
        <item x="3396"/>
        <item x="5866"/>
        <item x="3553"/>
        <item x="4921"/>
        <item x="1097"/>
        <item x="1467"/>
        <item x="3576"/>
        <item x="5266"/>
        <item x="1869"/>
        <item x="5627"/>
        <item x="714"/>
        <item x="3229"/>
        <item x="2673"/>
        <item x="4140"/>
        <item x="5398"/>
        <item x="1839"/>
        <item x="5121"/>
        <item x="3857"/>
        <item x="1720"/>
        <item x="2330"/>
        <item x="6520"/>
        <item x="9099"/>
        <item x="5713"/>
        <item x="2050"/>
        <item x="2452"/>
        <item x="8755"/>
        <item x="8273"/>
        <item x="6821"/>
        <item x="3957"/>
        <item x="2951"/>
        <item x="503"/>
        <item x="4301"/>
        <item x="441"/>
        <item x="6011"/>
        <item x="1441"/>
        <item x="2051"/>
        <item x="7138"/>
        <item x="4848"/>
        <item x="155"/>
        <item x="2674"/>
        <item x="6982"/>
        <item x="2542"/>
        <item x="5959"/>
        <item x="6741"/>
        <item x="8057"/>
        <item x="2221"/>
        <item x="8027"/>
        <item x="839"/>
        <item x="8444"/>
        <item x="1315"/>
        <item x="4668"/>
        <item x="4358"/>
        <item x="2675"/>
        <item x="1606"/>
        <item x="1963"/>
        <item x="7937"/>
        <item x="8058"/>
        <item x="2104"/>
        <item x="9066"/>
        <item x="3230"/>
        <item x="4591"/>
        <item x="6087"/>
        <item x="4642"/>
        <item x="5531"/>
        <item x="1840"/>
        <item x="8589"/>
        <item x="3885"/>
        <item x="6142"/>
        <item x="45"/>
        <item x="1841"/>
        <item x="1164"/>
        <item x="1196"/>
        <item x="2052"/>
        <item x="3770"/>
        <item x="3273"/>
        <item x="3206"/>
        <item x="9160"/>
        <item x="3019"/>
        <item x="8961"/>
        <item x="6567"/>
        <item x="6114"/>
        <item x="957"/>
        <item x="218"/>
        <item x="5787"/>
        <item x="8351"/>
        <item x="7426"/>
        <item x="2706"/>
        <item x="8737"/>
        <item x="504"/>
        <item x="7877"/>
        <item x="2149"/>
        <item x="7236"/>
        <item x="4873"/>
        <item x="5399"/>
        <item x="7059"/>
        <item x="5532"/>
        <item x="7259"/>
        <item x="8645"/>
        <item x="4874"/>
        <item x="3977"/>
        <item x="2628"/>
        <item x="887"/>
        <item x="2577"/>
        <item x="3207"/>
        <item x="5365"/>
        <item x="8158"/>
        <item x="7427"/>
        <item x="4480"/>
        <item x="2078"/>
        <item x="3554"/>
        <item x="807"/>
        <item x="1607"/>
        <item x="1225"/>
        <item x="2244"/>
        <item x="7635"/>
        <item x="0"/>
        <item x="8386"/>
        <item x="6865"/>
        <item x="2079"/>
        <item x="4513"/>
        <item x="1982"/>
        <item x="5567"/>
        <item x="7083"/>
        <item x="732"/>
        <item x="9067"/>
        <item x="1983"/>
        <item x="248"/>
        <item x="4380"/>
        <item x="7715"/>
        <item x="1964"/>
        <item x="6143"/>
        <item x="3098"/>
        <item x="4643"/>
        <item x="6276"/>
        <item x="1468"/>
        <item x="7803"/>
        <item x="3632"/>
        <item x="7980"/>
        <item x="2176"/>
        <item x="1442"/>
        <item x="7012"/>
        <item x="6844"/>
        <item x="4160"/>
        <item x="3978"/>
        <item x="6249"/>
        <item x="2015"/>
        <item x="601"/>
        <item x="2732"/>
        <item x="6845"/>
        <item x="6324"/>
        <item x="404"/>
        <item x="2865"/>
        <item x="4215"/>
        <item x="8857"/>
        <item x="6346"/>
        <item x="4669"/>
        <item x="8714"/>
        <item x="5693"/>
        <item x="442"/>
        <item x="3930"/>
        <item x="8878"/>
        <item x="2796"/>
        <item x="1048"/>
        <item x="1226"/>
        <item x="4044"/>
        <item x="9014"/>
        <item x="3231"/>
        <item x="3814"/>
        <item x="6391"/>
        <item x="5481"/>
        <item x="782"/>
        <item x="1147"/>
        <item x="2080"/>
        <item x="1008"/>
        <item x="6012"/>
        <item x="1148"/>
        <item x="2016"/>
        <item x="8472"/>
        <item x="8756"/>
        <item x="7237"/>
        <item x="7035"/>
        <item x="6742"/>
        <item x="8413"/>
        <item x="7851"/>
        <item x="1362"/>
        <item x="1760"/>
        <item x="4559"/>
        <item x="888"/>
        <item x="7139"/>
        <item x="7687"/>
        <item x="6250"/>
        <item x="2797"/>
        <item x="4481"/>
        <item x="1197"/>
        <item x="7084"/>
        <item x="8543"/>
        <item x="9100"/>
        <item x="2373"/>
        <item x="5313"/>
        <item x="1945"/>
        <item x="7450"/>
        <item x="5284"/>
        <item x="8496"/>
        <item x="3368"/>
        <item x="8274"/>
        <item x="7036"/>
        <item x="2977"/>
        <item x="7959"/>
        <item x="8159"/>
        <item x="2900"/>
        <item x="1946"/>
        <item x="5064"/>
        <item x="1513"/>
        <item x="405"/>
        <item x="5788"/>
        <item x="2650"/>
        <item x="4141"/>
        <item x="4994"/>
        <item x="8879"/>
        <item x="911"/>
        <item x="4072"/>
        <item x="6144"/>
        <item x="7207"/>
        <item x="529"/>
        <item x="7037"/>
        <item x="8544"/>
        <item x="8738"/>
        <item x="3729"/>
        <item x="4407"/>
        <item x="4098"/>
        <item x="4381"/>
        <item x="1198"/>
        <item x="6415"/>
        <item x="4359"/>
        <item x="2604"/>
        <item x="3072"/>
        <item x="8777"/>
        <item x="3652"/>
        <item x="1072"/>
        <item x="6846"/>
        <item x="380"/>
        <item x="7688"/>
        <item x="7878"/>
        <item x="4742"/>
        <item x="9041"/>
        <item x="7406"/>
        <item x="4592"/>
        <item x="8826"/>
        <item x="930"/>
        <item x="958"/>
        <item x="381"/>
        <item x="3118"/>
        <item x="2150"/>
        <item x="4004"/>
        <item x="8252"/>
        <item x="2578"/>
        <item x="8473"/>
        <item x="1122"/>
        <item x="1761"/>
        <item x="1227"/>
        <item x="1469"/>
        <item x="1947"/>
        <item x="602"/>
        <item x="3314"/>
        <item x="7574"/>
        <item x="6697"/>
        <item x="7208"/>
        <item x="3045"/>
        <item x="6170"/>
        <item x="1443"/>
        <item x="6145"/>
        <item x="572"/>
        <item x="2771"/>
        <item x="2411"/>
        <item x="3420"/>
        <item x="5789"/>
        <item x="219"/>
        <item x="8223"/>
        <item x="7279"/>
        <item x="6299"/>
        <item x="9068"/>
        <item x="2245"/>
        <item x="5122"/>
        <item x="5507"/>
        <item x="6035"/>
        <item x="8028"/>
        <item x="2752"/>
        <item x="6416"/>
        <item x="7085"/>
        <item x="5533"/>
        <item x="2151"/>
        <item x="2707"/>
        <item x="1788"/>
        <item x="2472"/>
        <item x="5314"/>
        <item x="7185"/>
        <item x="5944"/>
        <item x="220"/>
        <item x="7378"/>
        <item x="4743"/>
        <item x="2105"/>
        <item x="2733"/>
        <item x="8059"/>
        <item x="1721"/>
        <item x="4360"/>
        <item x="8685"/>
        <item x="8799"/>
        <item x="8224"/>
        <item x="4701"/>
        <item x="7575"/>
        <item x="5022"/>
        <item x="1009"/>
        <item x="7716"/>
        <item x="127"/>
        <item x="3073"/>
        <item x="8445"/>
        <item x="4482"/>
        <item x="3335"/>
        <item x="7830"/>
        <item x="5747"/>
        <item x="6931"/>
        <item x="3836"/>
        <item x="4118"/>
        <item x="7280"/>
        <item x="2753"/>
        <item x="3185"/>
        <item x="6013"/>
        <item x="7804"/>
        <item x="8665"/>
        <item x="3689"/>
        <item x="6325"/>
        <item x="4593"/>
        <item x="7774"/>
        <item x="7689"/>
        <item x="5508"/>
        <item x="4327"/>
        <item x="3555"/>
        <item x="6822"/>
        <item x="5366"/>
        <item x="6743"/>
        <item x="554"/>
        <item x="1688"/>
        <item x="7607"/>
        <item x="3730"/>
        <item x="4142"/>
        <item x="7805"/>
        <item x="170"/>
        <item x="382"/>
        <item x="3315"/>
        <item x="8590"/>
        <item x="6088"/>
        <item x="5790"/>
        <item x="5714"/>
        <item x="4073"/>
        <item x="7114"/>
        <item x="6599"/>
        <item x="3291"/>
        <item x="5650"/>
        <item x="6463"/>
        <item x="5867"/>
        <item x="8446"/>
        <item x="7938"/>
        <item x="650"/>
        <item x="6791"/>
        <item x="3577"/>
        <item x="4560"/>
        <item x="5171"/>
        <item x="2106"/>
        <item x="6866"/>
        <item x="6932"/>
        <item x="5216"/>
        <item x="7428"/>
        <item x="1010"/>
        <item x="7238"/>
        <item x="3146"/>
        <item x="9141"/>
        <item x="7115"/>
        <item x="4514"/>
        <item x="2473"/>
        <item x="4798"/>
        <item x="6847"/>
        <item x="1253"/>
        <item x="8474"/>
        <item x="5267"/>
        <item x="2952"/>
        <item x="618"/>
        <item x="2502"/>
        <item x="8225"/>
        <item x="7879"/>
        <item x="4770"/>
        <item x="4561"/>
        <item x="3748"/>
        <item x="8591"/>
        <item x="619"/>
        <item x="2651"/>
        <item x="4099"/>
        <item x="1722"/>
        <item x="7281"/>
        <item x="7260"/>
        <item x="1165"/>
        <item x="2107"/>
        <item x="5591"/>
        <item x="8617"/>
        <item x="406"/>
        <item x="3074"/>
        <item x="2017"/>
        <item x="8090"/>
        <item x="7407"/>
        <item x="6036"/>
        <item x="505"/>
        <item x="6417"/>
        <item x="6957"/>
        <item x="715"/>
        <item x="78"/>
        <item x="8858"/>
        <item x="7408"/>
        <item x="7852"/>
        <item x="9120"/>
        <item x="5980"/>
        <item x="4616"/>
        <item x="1444"/>
        <item x="5766"/>
        <item x="733"/>
        <item x="8029"/>
        <item x="5268"/>
        <item x="4617"/>
        <item x="8928"/>
        <item x="1049"/>
        <item x="6521"/>
        <item x="8646"/>
        <item x="2177"/>
        <item x="1166"/>
        <item x="4005"/>
        <item x="8647"/>
        <item x="194"/>
        <item x="8352"/>
        <item x="3421"/>
        <item x="4594"/>
        <item x="4946"/>
        <item x="4302"/>
        <item x="8757"/>
        <item x="6933"/>
        <item x="2018"/>
        <item x="4459"/>
        <item x="716"/>
        <item x="3046"/>
        <item x="7745"/>
        <item x="4922"/>
        <item x="506"/>
        <item x="7409"/>
        <item x="6792"/>
        <item x="1363"/>
        <item x="7379"/>
        <item x="1337"/>
        <item x="7"/>
        <item x="1870"/>
        <item x="734"/>
        <item x="6326"/>
        <item x="912"/>
        <item x="5039"/>
        <item x="6251"/>
        <item x="2524"/>
        <item x="3535"/>
        <item x="2152"/>
        <item x="1228"/>
        <item x="6983"/>
        <item x="6226"/>
        <item x="4433"/>
        <item x="1338"/>
        <item x="2053"/>
        <item x="8091"/>
        <item x="1631"/>
        <item x="221"/>
        <item x="5367"/>
        <item x="671"/>
        <item x="6418"/>
        <item x="6089"/>
        <item x="4968"/>
        <item x="2412"/>
        <item x="5192"/>
        <item x="407"/>
        <item x="4460"/>
        <item x="2629"/>
        <item x="7380"/>
        <item x="4216"/>
        <item x="2925"/>
        <item x="1011"/>
        <item x="9142"/>
        <item x="6848"/>
        <item x="3397"/>
        <item x="5815"/>
        <item x="7312"/>
        <item x="7717"/>
        <item x="1199"/>
        <item x="931"/>
        <item x="8030"/>
        <item x="2430"/>
        <item x="9069"/>
        <item x="349"/>
        <item x="3690"/>
        <item x="1657"/>
        <item x="5715"/>
        <item x="6061"/>
        <item x="222"/>
        <item x="7636"/>
        <item x="8569"/>
        <item x="1098"/>
        <item x="6115"/>
        <item x="2197"/>
        <item x="6896"/>
        <item x="620"/>
        <item x="2926"/>
        <item x="7690"/>
        <item x="2525"/>
        <item x="2630"/>
        <item x="1316"/>
        <item x="9101"/>
        <item x="6116"/>
        <item x="1871"/>
        <item x="3512"/>
        <item x="8447"/>
        <item x="5791"/>
        <item x="5981"/>
        <item x="6347"/>
        <item x="1254"/>
        <item x="7608"/>
        <item x="1872"/>
        <item x="6600"/>
        <item x="8092"/>
        <item x="1984"/>
        <item x="1581"/>
        <item x="3958"/>
        <item x="7381"/>
        <item x="3162"/>
        <item x="5748"/>
        <item x="8545"/>
        <item x="4045"/>
        <item x="763"/>
        <item x="2901"/>
        <item x="2054"/>
        <item x="621"/>
        <item x="2676"/>
        <item x="3292"/>
        <item x="8962"/>
        <item x="4328"/>
        <item x="6628"/>
        <item x="8592"/>
        <item x="7154"/>
        <item x="79"/>
        <item x="5844"/>
        <item x="6300"/>
        <item x="8060"/>
        <item x="2734"/>
        <item x="6934"/>
        <item x="4515"/>
        <item x="5338"/>
        <item x="7349"/>
        <item x="1873"/>
        <item x="7116"/>
        <item x="4382"/>
        <item x="3119"/>
        <item x="5694"/>
        <item x="7545"/>
        <item x="2153"/>
        <item x="6348"/>
        <item x="3691"/>
        <item x="3047"/>
        <item x="1658"/>
        <item x="7060"/>
        <item x="7117"/>
        <item x="2677"/>
        <item x="7520"/>
        <item x="2708"/>
        <item x="932"/>
        <item x="3731"/>
        <item x="6568"/>
        <item x="4006"/>
        <item x="6649"/>
        <item x="5065"/>
        <item x="3907"/>
        <item x="350"/>
        <item x="7451"/>
        <item x="8093"/>
        <item x="2198"/>
        <item x="7038"/>
        <item x="6146"/>
        <item x="7521"/>
        <item x="9102"/>
        <item x="8880"/>
        <item x="7939"/>
        <item x="249"/>
        <item x="6197"/>
        <item x="7853"/>
        <item x="6984"/>
        <item x="5960"/>
        <item x="5094"/>
        <item x="5895"/>
        <item x="2108"/>
        <item x="8929"/>
        <item x="351"/>
        <item x="8202"/>
        <item x="443"/>
        <item x="1149"/>
        <item x="8061"/>
        <item x="3513"/>
        <item x="8184"/>
        <item x="3749"/>
        <item x="5918"/>
        <item x="4799"/>
        <item x="2562"/>
        <item x="2652"/>
        <item x="6277"/>
        <item x="2413"/>
        <item x="5534"/>
        <item x="8518"/>
        <item x="3336"/>
        <item x="9070"/>
        <item x="735"/>
        <item x="7086"/>
        <item x="2953"/>
        <item x="7669"/>
        <item x="5868"/>
        <item x="53"/>
        <item x="8739"/>
        <item x="6014"/>
        <item x="1489"/>
        <item x="8414"/>
        <item x="4595"/>
        <item x="691"/>
        <item x="1985"/>
        <item x="5457"/>
        <item x="8226"/>
        <item x="8160"/>
        <item x="6569"/>
        <item x="6117"/>
        <item x="3979"/>
        <item x="5172"/>
        <item x="7806"/>
        <item x="2246"/>
        <item x="6698"/>
        <item x="3369"/>
        <item x="6699"/>
        <item x="8353"/>
        <item x="6717"/>
        <item x="1364"/>
        <item x="2526"/>
        <item x="6198"/>
        <item x="933"/>
        <item x="5535"/>
        <item x="2579"/>
        <item x="6601"/>
        <item x="3514"/>
        <item x="7039"/>
        <item x="7186"/>
        <item x="8094"/>
        <item x="7960"/>
        <item x="2019"/>
        <item x="7452"/>
        <item x="8497"/>
        <item x="7718"/>
        <item x="8800"/>
        <item x="352"/>
        <item x="8686"/>
        <item x="2130"/>
        <item x="250"/>
        <item x="5339"/>
        <item x="1229"/>
        <item x="1255"/>
        <item x="7775"/>
        <item x="1030"/>
        <item x="9121"/>
        <item x="7040"/>
        <item x="5668"/>
        <item x="2735"/>
        <item x="6147"/>
        <item x="6392"/>
        <item x="866"/>
        <item x="622"/>
        <item x="8354"/>
        <item x="1388"/>
        <item x="7776"/>
        <item x="1256"/>
        <item x="2020"/>
        <item x="8448"/>
        <item x="8991"/>
        <item x="3099"/>
        <item x="9015"/>
        <item x="2331"/>
        <item x="8687"/>
        <item x="4849"/>
        <item x="6118"/>
        <item x="3771"/>
        <item x="7940"/>
        <item x="3556"/>
        <item x="7187"/>
        <item x="8519"/>
        <item x="2736"/>
        <item x="7061"/>
        <item x="1284"/>
        <item x="383"/>
        <item x="3370"/>
        <item x="1965"/>
        <item x="2178"/>
        <item x="8618"/>
        <item x="3980"/>
        <item x="7188"/>
        <item x="7896"/>
        <item x="2414"/>
        <item x="7453"/>
        <item x="1470"/>
        <item x="4119"/>
        <item x="8031"/>
        <item x="2503"/>
        <item x="444"/>
        <item x="8648"/>
        <item x="2021"/>
        <item x="8688"/>
        <item x="1874"/>
        <item x="6770"/>
        <item x="7209"/>
        <item x="1689"/>
        <item x="4850"/>
        <item x="1414"/>
        <item x="4217"/>
        <item x="3293"/>
        <item x="8161"/>
        <item x="2580"/>
        <item x="7087"/>
        <item x="7429"/>
        <item x="7382"/>
        <item x="3048"/>
        <item x="5792"/>
        <item x="4046"/>
        <item x="2022"/>
        <item x="979"/>
        <item x="736"/>
        <item x="2543"/>
        <item x="7383"/>
        <item x="3147"/>
        <item x="2374"/>
        <item x="6393"/>
        <item x="2474"/>
        <item x="171"/>
        <item x="4239"/>
        <item x="9203"/>
        <item x="2737"/>
        <item x="7499"/>
        <item x="1200"/>
        <item x="2527"/>
        <item x="384"/>
        <item x="4875"/>
        <item x="3959"/>
        <item x="3886"/>
        <item x="2927"/>
        <item x="3653"/>
        <item x="7313"/>
        <item x="278"/>
        <item x="5368"/>
        <item x="5845"/>
        <item x="4279"/>
        <item x="573"/>
        <item x="408"/>
        <item x="8570"/>
        <item x="8571"/>
        <item x="5340"/>
        <item x="4723"/>
        <item x="4303"/>
        <item x="6199"/>
        <item x="156"/>
        <item x="5793"/>
        <item x="5040"/>
        <item x="3772"/>
        <item x="1875"/>
        <item x="5669"/>
        <item x="1922"/>
        <item x="7719"/>
        <item x="4240"/>
        <item x="6252"/>
        <item x="7041"/>
        <item x="3837"/>
        <item x="5628"/>
        <item x="5651"/>
        <item x="980"/>
        <item x="1123"/>
        <item x="4644"/>
        <item x="6037"/>
        <item x="8302"/>
        <item x="8801"/>
        <item x="5269"/>
        <item x="623"/>
        <item x="3148"/>
        <item x="2222"/>
        <item x="1099"/>
        <item x="1031"/>
        <item x="7609"/>
        <item x="4241"/>
        <item x="4383"/>
        <item x="555"/>
        <item x="2754"/>
        <item x="8133"/>
        <item x="7042"/>
        <item x="5716"/>
        <item x="934"/>
        <item x="1150"/>
        <item x="3887"/>
        <item x="624"/>
        <item x="5193"/>
        <item x="2355"/>
        <item x="9016"/>
        <item x="981"/>
        <item x="5717"/>
        <item x="8778"/>
        <item x="7777"/>
        <item x="23"/>
        <item x="982"/>
        <item x="4702"/>
        <item x="1100"/>
        <item x="9017"/>
        <item x="2902"/>
        <item x="6522"/>
        <item x="157"/>
        <item x="1762"/>
        <item x="5718"/>
        <item x="3120"/>
        <item x="4329"/>
        <item x="3858"/>
        <item x="6700"/>
        <item x="3960"/>
        <item x="4074"/>
        <item x="5369"/>
        <item x="692"/>
        <item x="4744"/>
        <item x="3100"/>
        <item x="5767"/>
        <item x="1514"/>
        <item x="2453"/>
        <item x="6570"/>
        <item x="8881"/>
        <item x="7854"/>
        <item x="3422"/>
        <item x="8779"/>
        <item x="7118"/>
        <item x="3049"/>
        <item x="672"/>
        <item x="3692"/>
        <item x="325"/>
        <item x="2247"/>
        <item x="2755"/>
        <item x="8666"/>
        <item x="5592"/>
        <item x="8355"/>
        <item x="7807"/>
        <item x="2581"/>
        <item x="3453"/>
        <item x="4800"/>
        <item x="3578"/>
        <item x="8963"/>
        <item x="1893"/>
        <item x="8227"/>
        <item x="4189"/>
        <item x="4218"/>
        <item x="1389"/>
        <item x="6490"/>
        <item x="4047"/>
        <item x="8827"/>
        <item x="8203"/>
        <item x="530"/>
        <item x="7282"/>
        <item x="1285"/>
        <item x="4384"/>
        <item x="7576"/>
        <item x="4618"/>
        <item x="4645"/>
        <item x="8520"/>
        <item x="7720"/>
        <item x="7808"/>
        <item x="8689"/>
        <item x="2109"/>
        <item x="3931"/>
        <item x="6897"/>
        <item x="7119"/>
        <item x="6253"/>
        <item x="3961"/>
        <item x="4280"/>
        <item x="1789"/>
        <item x="2415"/>
        <item x="9122"/>
        <item x="4670"/>
        <item x="42"/>
        <item x="1073"/>
        <item x="353"/>
        <item x="6867"/>
        <item x="7476"/>
        <item x="1317"/>
        <item x="5315"/>
        <item x="3633"/>
        <item x="8964"/>
        <item x="105"/>
        <item x="8415"/>
        <item x="2504"/>
        <item x="9209"/>
        <item x="7013"/>
        <item x="2866"/>
        <item x="8134"/>
        <item x="6090"/>
        <item x="7809"/>
        <item x="1471"/>
        <item x="1536"/>
        <item x="8253"/>
        <item x="5427"/>
        <item x="5846"/>
        <item x="1415"/>
        <item x="5217"/>
        <item x="1608"/>
        <item x="4619"/>
        <item x="7062"/>
        <item x="693"/>
        <item x="4434"/>
        <item x="1609"/>
        <item x="1894"/>
        <item x="8416"/>
        <item x="4190"/>
        <item x="5652"/>
        <item x="1659"/>
        <item x="17"/>
        <item x="251"/>
        <item x="5919"/>
        <item x="4969"/>
        <item x="4330"/>
        <item x="7088"/>
        <item x="737"/>
        <item x="7430"/>
        <item x="3371"/>
        <item x="717"/>
        <item x="983"/>
        <item x="4923"/>
        <item x="5095"/>
        <item x="2199"/>
        <item x="8032"/>
        <item x="783"/>
        <item x="2528"/>
        <item x="4771"/>
        <item x="326"/>
        <item x="2356"/>
        <item x="784"/>
        <item x="5341"/>
        <item x="984"/>
        <item x="1537"/>
        <item x="50"/>
        <item x="9042"/>
        <item x="3603"/>
        <item x="4516"/>
        <item x="7155"/>
        <item x="2828"/>
        <item x="5768"/>
        <item x="574"/>
        <item x="3654"/>
        <item x="3693"/>
        <item x="7941"/>
        <item x="4161"/>
        <item x="5096"/>
        <item x="6119"/>
        <item x="2867"/>
        <item x="5041"/>
        <item x="7897"/>
        <item x="6491"/>
        <item x="6394"/>
        <item x="9188"/>
        <item x="8521"/>
        <item x="7831"/>
        <item x="7981"/>
        <item x="2248"/>
        <item x="5509"/>
        <item x="8930"/>
        <item x="7283"/>
        <item x="7261"/>
        <item x="8740"/>
        <item x="5606"/>
        <item x="8828"/>
        <item x="4461"/>
        <item x="3750"/>
        <item x="5695"/>
        <item x="8802"/>
        <item x="4671"/>
        <item x="7384"/>
        <item x="1050"/>
        <item x="4801"/>
        <item x="2055"/>
        <item x="5150"/>
        <item x="6985"/>
        <item x="6823"/>
        <item x="840"/>
        <item x="3579"/>
        <item x="6301"/>
        <item x="7385"/>
        <item x="2505"/>
        <item x="3423"/>
        <item x="7855"/>
        <item x="7577"/>
        <item x="1101"/>
        <item x="3050"/>
        <item x="5536"/>
        <item x="1167"/>
        <item x="5920"/>
        <item x="1230"/>
        <item x="4970"/>
        <item x="2179"/>
        <item x="808"/>
        <item x="4048"/>
        <item x="1842"/>
        <item x="1339"/>
        <item x="1151"/>
        <item x="7350"/>
        <item x="7522"/>
        <item x="985"/>
        <item x="8904"/>
        <item x="6571"/>
        <item x="1763"/>
        <item x="4483"/>
        <item x="8965"/>
        <item x="4672"/>
        <item x="5042"/>
        <item x="354"/>
        <item x="5370"/>
        <item x="7189"/>
        <item x="6120"/>
        <item x="8931"/>
        <item x="6464"/>
        <item x="1490"/>
        <item x="935"/>
        <item x="8228"/>
        <item x="4851"/>
        <item x="8356"/>
        <item x="1286"/>
        <item x="841"/>
        <item x="2506"/>
        <item x="1102"/>
        <item x="8803"/>
        <item x="8387"/>
        <item x="7810"/>
        <item x="1201"/>
        <item x="6771"/>
        <item x="531"/>
        <item x="8715"/>
        <item x="2563"/>
        <item x="959"/>
        <item x="2709"/>
        <item x="2375"/>
        <item x="7746"/>
        <item x="4646"/>
        <item x="5428"/>
        <item x="738"/>
        <item x="936"/>
        <item x="8033"/>
        <item x="507"/>
        <item x="8667"/>
        <item x="4924"/>
        <item x="2023"/>
        <item x="4191"/>
        <item x="2332"/>
        <item x="6629"/>
        <item x="5218"/>
        <item x="5316"/>
        <item x="6793"/>
        <item x="6849"/>
        <item x="8593"/>
        <item x="5371"/>
        <item x="1632"/>
        <item x="327"/>
        <item x="5270"/>
        <item x="7856"/>
        <item x="4361"/>
        <item x="6419"/>
        <item x="2564"/>
        <item x="445"/>
        <item x="4947"/>
        <item x="6465"/>
        <item x="6121"/>
        <item x="8741"/>
        <item x="6254"/>
        <item x="2653"/>
        <item x="4562"/>
        <item x="3908"/>
        <item x="7210"/>
        <item x="4242"/>
        <item x="1202"/>
        <item x="1103"/>
        <item x="8062"/>
        <item x="7691"/>
        <item x="5568"/>
        <item x="54"/>
        <item x="3634"/>
        <item x="739"/>
        <item x="8594"/>
        <item x="8498"/>
        <item x="6986"/>
        <item x="1051"/>
        <item x="8330"/>
        <item x="3732"/>
        <item x="8668"/>
        <item x="4462"/>
        <item x="8162"/>
        <item x="4192"/>
        <item x="3121"/>
        <item x="1923"/>
        <item x="5982"/>
        <item x="6255"/>
        <item x="6602"/>
        <item x="6327"/>
        <item x="8966"/>
        <item x="2798"/>
        <item x="4517"/>
        <item x="4724"/>
        <item x="7747"/>
        <item x="5194"/>
        <item x="5869"/>
        <item x="694"/>
        <item x="5482"/>
        <item x="8690"/>
        <item x="279"/>
        <item x="474"/>
        <item x="6148"/>
        <item x="5173"/>
        <item x="6466"/>
        <item x="2829"/>
        <item x="5151"/>
        <item x="718"/>
        <item x="1843"/>
        <item x="4408"/>
        <item x="5066"/>
        <item x="6227"/>
        <item x="3000"/>
        <item x="252"/>
        <item x="625"/>
        <item x="6015"/>
        <item x="1895"/>
        <item x="719"/>
        <item x="8758"/>
        <item x="2110"/>
        <item x="2180"/>
        <item x="4995"/>
        <item x="1104"/>
        <item x="6603"/>
        <item x="2376"/>
        <item x="8522"/>
        <item x="2181"/>
        <item x="7523"/>
        <item x="7431"/>
        <item x="3398"/>
        <item x="7063"/>
        <item x="1515"/>
        <item x="9018"/>
        <item x="8595"/>
        <item x="6038"/>
        <item x="8596"/>
        <item x="2507"/>
        <item x="1582"/>
        <item x="6630"/>
        <item x="2868"/>
        <item x="3694"/>
        <item x="6420"/>
        <item x="7942"/>
        <item x="7943"/>
        <item x="9103"/>
        <item x="6467"/>
        <item x="4876"/>
        <item x="8716"/>
        <item x="385"/>
        <item x="7637"/>
        <item x="2605"/>
        <item x="6149"/>
        <item x="7857"/>
        <item x="6718"/>
        <item x="5629"/>
        <item x="5537"/>
        <item x="7832"/>
        <item x="5458"/>
        <item x="128"/>
        <item x="937"/>
        <item x="4463"/>
        <item x="6438"/>
        <item x="475"/>
        <item x="4996"/>
        <item x="7982"/>
        <item x="1231"/>
        <item x="1790"/>
        <item x="3733"/>
        <item x="9019"/>
        <item x="4075"/>
        <item x="5696"/>
        <item x="8717"/>
        <item x="5769"/>
        <item x="4464"/>
        <item x="8669"/>
        <item x="1445"/>
        <item x="2024"/>
        <item x="6772"/>
        <item x="5174"/>
        <item x="7064"/>
        <item x="5719"/>
        <item x="5983"/>
        <item x="7239"/>
        <item x="8388"/>
        <item x="6278"/>
        <item x="4852"/>
        <item x="2678"/>
        <item x="4745"/>
        <item x="6935"/>
        <item x="1924"/>
        <item x="280"/>
        <item x="3122"/>
        <item x="5429"/>
        <item x="7284"/>
        <item x="1032"/>
        <item x="4853"/>
        <item x="3208"/>
        <item x="7262"/>
        <item x="1844"/>
        <item x="3454"/>
        <item x="3635"/>
        <item x="8882"/>
        <item x="7500"/>
        <item x="8670"/>
        <item x="6744"/>
        <item x="3515"/>
        <item x="1340"/>
        <item x="476"/>
        <item x="4143"/>
        <item x="355"/>
        <item x="4772"/>
        <item x="8546"/>
        <item x="9104"/>
        <item x="8829"/>
        <item x="6631"/>
        <item x="5569"/>
        <item x="2631"/>
        <item x="8523"/>
        <item x="4971"/>
        <item x="7524"/>
        <item x="9020"/>
        <item x="4243"/>
        <item x="6256"/>
        <item x="6421"/>
        <item x="1074"/>
        <item x="5067"/>
        <item x="6122"/>
        <item x="3962"/>
        <item x="7190"/>
        <item x="7089"/>
        <item x="5961"/>
        <item x="532"/>
        <item x="1365"/>
        <item x="2200"/>
        <item x="6850"/>
        <item x="9043"/>
        <item x="5342"/>
        <item x="9071"/>
        <item x="2632"/>
        <item x="4821"/>
        <item x="4435"/>
        <item x="3734"/>
        <item x="2111"/>
        <item x="4854"/>
        <item x="960"/>
        <item x="8185"/>
        <item x="3888"/>
        <item x="3274"/>
        <item x="1516"/>
        <item x="5630"/>
        <item x="6257"/>
        <item x="6016"/>
        <item x="7351"/>
        <item x="7211"/>
        <item x="5123"/>
        <item x="2529"/>
        <item x="4409"/>
        <item x="6572"/>
        <item x="6794"/>
        <item x="3604"/>
        <item x="4746"/>
        <item x="6824"/>
        <item x="556"/>
        <item x="8357"/>
        <item x="7525"/>
        <item x="1168"/>
        <item x="2431"/>
        <item x="1633"/>
        <item x="3294"/>
        <item x="253"/>
        <item x="5097"/>
        <item x="7477"/>
        <item x="4362"/>
        <item x="1896"/>
        <item x="2182"/>
        <item x="1517"/>
        <item x="575"/>
        <item x="3963"/>
        <item x="8006"/>
        <item x="8254"/>
        <item x="1553"/>
        <item x="1634"/>
        <item x="8163"/>
        <item x="4219"/>
        <item x="5098"/>
        <item x="3252"/>
        <item x="6150"/>
        <item x="2679"/>
        <item x="3101"/>
        <item x="7983"/>
        <item x="4563"/>
        <item x="2606"/>
        <item x="7944"/>
        <item x="7578"/>
        <item x="6545"/>
        <item x="1821"/>
        <item x="4024"/>
        <item x="6017"/>
        <item x="313"/>
        <item x="3485"/>
        <item x="4193"/>
        <item x="6200"/>
        <item x="8883"/>
        <item x="809"/>
        <item x="328"/>
        <item x="6091"/>
        <item x="8449"/>
        <item x="8112"/>
        <item x="4877"/>
        <item x="7748"/>
        <item x="3337"/>
        <item x="7314"/>
        <item x="6987"/>
        <item x="5099"/>
        <item x="5607"/>
        <item x="5945"/>
        <item x="2978"/>
        <item x="4822"/>
        <item x="6936"/>
        <item x="2680"/>
        <item x="129"/>
        <item x="508"/>
        <item x="7721"/>
        <item x="557"/>
        <item x="3102"/>
        <item x="3455"/>
        <item x="2081"/>
        <item x="3889"/>
        <item x="8992"/>
        <item x="673"/>
        <item x="4244"/>
        <item x="1518"/>
        <item x="7546"/>
        <item x="1052"/>
        <item x="986"/>
        <item x="2979"/>
        <item x="6898"/>
        <item x="6773"/>
        <item x="3209"/>
        <item x="106"/>
        <item x="7352"/>
        <item x="446"/>
        <item x="6650"/>
        <item x="5984"/>
        <item x="6604"/>
        <item x="3372"/>
        <item x="5343"/>
        <item x="409"/>
        <item x="8229"/>
        <item x="3253"/>
        <item x="8830"/>
        <item x="3103"/>
        <item x="6039"/>
        <item x="2928"/>
        <item x="5593"/>
        <item x="5372"/>
        <item x="2082"/>
        <item x="6605"/>
        <item x="3399"/>
        <item x="7692"/>
        <item x="6062"/>
        <item x="7610"/>
        <item x="6774"/>
        <item x="7212"/>
        <item x="1287"/>
        <item x="7454"/>
        <item x="386"/>
        <item x="5816"/>
        <item x="6546"/>
        <item x="4823"/>
        <item x="5100"/>
        <item x="6547"/>
        <item x="2869"/>
        <item x="8831"/>
        <item x="938"/>
        <item x="2056"/>
        <item x="6899"/>
        <item x="6988"/>
        <item x="4076"/>
        <item x="7858"/>
        <item x="477"/>
        <item x="5124"/>
        <item x="5068"/>
        <item x="5271"/>
        <item x="2025"/>
        <item x="1446"/>
        <item x="2083"/>
        <item x="7693"/>
        <item x="1491"/>
        <item x="509"/>
        <item x="5219"/>
        <item x="3400"/>
        <item x="8331"/>
        <item x="281"/>
        <item x="1791"/>
        <item x="8572"/>
        <item x="9189"/>
        <item x="2756"/>
        <item x="3316"/>
        <item x="510"/>
        <item x="2395"/>
        <item x="7386"/>
        <item x="4304"/>
        <item x="1318"/>
        <item x="533"/>
        <item x="3051"/>
        <item x="8135"/>
        <item x="5653"/>
        <item x="1690"/>
        <item x="3557"/>
        <item x="4747"/>
        <item x="2508"/>
        <item x="3981"/>
        <item x="6171"/>
        <item x="8649"/>
        <item x="5921"/>
        <item x="867"/>
        <item x="9072"/>
        <item x="8275"/>
        <item x="8499"/>
        <item x="6900"/>
        <item x="1845"/>
        <item x="2057"/>
        <item x="4245"/>
        <item x="7478"/>
        <item x="4518"/>
        <item x="2954"/>
        <item x="6523"/>
        <item x="6524"/>
        <item x="2738"/>
        <item x="8619"/>
        <item x="8967"/>
        <item x="8303"/>
        <item x="8304"/>
        <item x="356"/>
        <item x="3580"/>
        <item x="4725"/>
        <item x="7065"/>
        <item x="2929"/>
        <item x="5922"/>
        <item x="8500"/>
        <item x="282"/>
        <item x="4997"/>
        <item x="6328"/>
        <item x="1288"/>
        <item x="3581"/>
        <item x="6795"/>
        <item x="447"/>
        <item x="80"/>
        <item x="3982"/>
        <item x="785"/>
        <item x="2131"/>
        <item x="810"/>
        <item x="5923"/>
        <item x="8358"/>
        <item x="4436"/>
        <item x="913"/>
        <item x="626"/>
        <item x="2681"/>
        <item x="2475"/>
        <item x="5770"/>
        <item x="5697"/>
        <item x="2544"/>
        <item x="1416"/>
        <item x="4895"/>
        <item x="223"/>
        <item x="7911"/>
        <item x="3232"/>
        <item x="842"/>
        <item x="2396"/>
        <item x="195"/>
        <item x="6468"/>
        <item x="8573"/>
        <item x="5538"/>
        <item x="6018"/>
        <item x="2682"/>
        <item x="939"/>
        <item x="1152"/>
        <item x="7479"/>
        <item x="7778"/>
        <item x="254"/>
        <item x="2249"/>
        <item x="8305"/>
        <item x="4437"/>
        <item x="3275"/>
        <item x="4896"/>
        <item x="314"/>
        <item x="7694"/>
        <item x="3104"/>
        <item x="5896"/>
        <item x="811"/>
        <item x="8742"/>
        <item x="5631"/>
        <item x="3859"/>
        <item x="5317"/>
        <item x="2377"/>
        <item x="8306"/>
        <item x="8743"/>
        <item x="3254"/>
        <item x="4948"/>
        <item x="1075"/>
        <item x="5720"/>
        <item x="511"/>
        <item x="8359"/>
        <item x="6092"/>
        <item x="6937"/>
        <item x="3210"/>
        <item x="1583"/>
        <item x="7240"/>
        <item x="4673"/>
        <item x="4465"/>
        <item x="4162"/>
        <item x="4596"/>
        <item x="740"/>
        <item x="8276"/>
        <item x="6201"/>
        <item x="8475"/>
        <item x="603"/>
        <item x="2454"/>
        <item x="3105"/>
        <item x="6279"/>
        <item x="7749"/>
        <item x="8389"/>
        <item x="8186"/>
        <item x="6958"/>
        <item x="8034"/>
        <item x="8332"/>
        <item x="1554"/>
        <item x="6280"/>
        <item x="4620"/>
        <item x="6525"/>
        <item x="7213"/>
        <item x="3909"/>
        <item x="4674"/>
        <item x="1792"/>
        <item x="8187"/>
        <item x="6548"/>
        <item x="2930"/>
        <item x="8718"/>
        <item x="224"/>
        <item x="6651"/>
        <item x="6796"/>
        <item x="6258"/>
        <item x="2654"/>
        <item x="6606"/>
        <item x="5632"/>
        <item x="8230"/>
        <item x="6797"/>
        <item x="4144"/>
        <item x="2154"/>
        <item x="3373"/>
        <item x="5285"/>
        <item x="7880"/>
        <item x="2378"/>
        <item x="8476"/>
        <item x="3211"/>
        <item x="4802"/>
        <item x="4007"/>
        <item x="8307"/>
        <item x="8417"/>
        <item x="283"/>
        <item x="2250"/>
        <item x="1723"/>
        <item x="1584"/>
        <item x="3695"/>
        <item x="2710"/>
        <item x="3751"/>
        <item x="4675"/>
        <item x="8759"/>
        <item x="8597"/>
        <item x="4466"/>
        <item x="8418"/>
        <item x="6674"/>
        <item x="3773"/>
        <item x="6202"/>
        <item x="6368"/>
        <item x="764"/>
        <item x="8832"/>
        <item x="6675"/>
        <item x="1203"/>
        <item x="3815"/>
        <item x="1289"/>
        <item x="5400"/>
        <item x="3317"/>
        <item x="2870"/>
        <item x="6329"/>
        <item x="8574"/>
        <item x="1366"/>
        <item x="3276"/>
        <item x="8136"/>
        <item x="4855"/>
        <item x="2058"/>
        <item x="1472"/>
        <item x="2476"/>
        <item x="4972"/>
        <item x="3401"/>
        <item x="3735"/>
        <item x="4305"/>
        <item x="1660"/>
        <item x="5286"/>
        <item x="2757"/>
        <item x="7090"/>
        <item x="4306"/>
        <item x="329"/>
        <item x="8360"/>
        <item x="5539"/>
        <item x="8598"/>
        <item x="7191"/>
        <item x="4307"/>
        <item x="5924"/>
        <item x="4163"/>
        <item x="4264"/>
        <item x="1341"/>
        <item x="8007"/>
        <item x="4748"/>
        <item x="3052"/>
        <item x="2655"/>
        <item x="4077"/>
        <item x="1053"/>
        <item x="9143"/>
        <item x="4145"/>
        <item x="8063"/>
        <item x="8419"/>
        <item x="4025"/>
        <item x="6632"/>
        <item x="8859"/>
        <item x="512"/>
        <item x="4331"/>
        <item x="8833"/>
        <item x="868"/>
        <item x="6549"/>
        <item x="5272"/>
        <item x="8277"/>
        <item x="4120"/>
        <item x="158"/>
        <item x="889"/>
        <item x="7043"/>
        <item x="3655"/>
        <item x="8804"/>
        <item x="1846"/>
        <item x="8744"/>
        <item x="5771"/>
        <item x="3163"/>
        <item x="6798"/>
        <item x="8968"/>
        <item x="410"/>
        <item x="6063"/>
        <item x="3860"/>
        <item x="1367"/>
        <item x="3774"/>
        <item x="8993"/>
        <item x="5510"/>
        <item x="2871"/>
        <item x="7241"/>
        <item x="6959"/>
        <item x="2155"/>
        <item x="5483"/>
        <item x="5670"/>
        <item x="6775"/>
        <item x="411"/>
        <item x="8524"/>
        <item x="6652"/>
        <item x="4998"/>
        <item x="3983"/>
        <item x="8361"/>
        <item x="5195"/>
        <item x="4363"/>
        <item x="4621"/>
        <item x="6653"/>
        <item x="6172"/>
        <item x="940"/>
        <item x="6492"/>
        <item x="534"/>
        <item x="627"/>
        <item x="2633"/>
        <item x="6040"/>
        <item x="9073"/>
        <item x="5125"/>
        <item x="6349"/>
        <item x="3582"/>
        <item x="7579"/>
        <item x="3605"/>
        <item x="6799"/>
        <item x="7722"/>
        <item x="2772"/>
        <item x="225"/>
        <item x="1793"/>
        <item x="4773"/>
        <item x="4484"/>
        <item x="1610"/>
        <item x="1764"/>
        <item x="5175"/>
        <item x="172"/>
        <item x="3020"/>
        <item x="7881"/>
        <item x="812"/>
        <item x="173"/>
        <item x="5196"/>
        <item x="1724"/>
        <item x="8278"/>
        <item x="8860"/>
        <item x="8450"/>
        <item x="7263"/>
        <item x="3536"/>
        <item x="7526"/>
        <item x="357"/>
        <item x="3838"/>
        <item x="7882"/>
        <item x="8834"/>
        <item x="9186"/>
        <item x="3775"/>
        <item x="5126"/>
        <item x="7723"/>
        <item x="1538"/>
        <item x="576"/>
        <item x="9123"/>
        <item x="6151"/>
        <item x="1897"/>
        <item x="1966"/>
        <item x="4676"/>
        <item x="2026"/>
        <item x="1661"/>
        <item x="8599"/>
        <item x="7285"/>
        <item x="1447"/>
        <item x="8308"/>
        <item x="6493"/>
        <item x="4774"/>
        <item x="174"/>
        <item x="175"/>
        <item x="4803"/>
        <item x="3752"/>
        <item x="5484"/>
        <item x="2333"/>
        <item x="7859"/>
        <item x="8835"/>
        <item x="284"/>
        <item x="2251"/>
        <item x="6281"/>
        <item x="8188"/>
        <item x="3816"/>
        <item x="2872"/>
        <item x="786"/>
        <item x="3233"/>
        <item x="2027"/>
        <item x="1417"/>
        <item x="7670"/>
        <item x="890"/>
        <item x="2656"/>
        <item x="4308"/>
        <item x="604"/>
        <item x="2657"/>
        <item x="3776"/>
        <item x="6938"/>
        <item x="7501"/>
        <item x="4309"/>
        <item x="1204"/>
        <item x="2903"/>
        <item x="6901"/>
        <item x="7638"/>
        <item x="5197"/>
        <item x="6064"/>
        <item x="7547"/>
        <item x="4925"/>
        <item x="4121"/>
        <item x="4410"/>
        <item x="8620"/>
        <item x="6800"/>
        <item x="2773"/>
        <item x="4310"/>
        <item x="8836"/>
        <item x="5069"/>
        <item x="4220"/>
        <item x="2582"/>
        <item x="2223"/>
        <item x="3583"/>
        <item x="8477"/>
        <item x="5344"/>
        <item x="1319"/>
        <item x="2830"/>
        <item x="6801"/>
        <item x="1662"/>
        <item x="8650"/>
        <item x="4597"/>
        <item x="8333"/>
        <item x="285"/>
        <item x="9184"/>
        <item x="7480"/>
        <item x="6123"/>
        <item x="8805"/>
        <item x="6701"/>
        <item x="3001"/>
        <item x="3636"/>
        <item x="5043"/>
        <item x="5985"/>
        <item x="6173"/>
        <item x="8691"/>
        <item x="226"/>
        <item x="3839"/>
        <item x="5287"/>
        <item x="3984"/>
        <item x="2224"/>
        <item x="1418"/>
        <item x="5044"/>
        <item x="3106"/>
        <item x="2739"/>
        <item x="7639"/>
        <item x="3318"/>
        <item x="4973"/>
        <item x="1205"/>
        <item x="5721"/>
        <item x="6152"/>
        <item x="5101"/>
        <item x="6550"/>
        <item x="4467"/>
        <item x="651"/>
        <item x="4385"/>
        <item x="6868"/>
        <item x="8547"/>
        <item x="6551"/>
        <item x="7192"/>
        <item x="55"/>
        <item x="2225"/>
        <item x="8501"/>
        <item x="1794"/>
        <item x="813"/>
        <item x="4974"/>
        <item x="2357"/>
        <item x="448"/>
        <item x="7811"/>
        <item x="8502"/>
        <item x="4078"/>
        <item x="4824"/>
        <item x="3817"/>
        <item x="9161"/>
        <item x="2873"/>
        <item x="6851"/>
        <item x="4411"/>
        <item x="3777"/>
        <item x="4468"/>
        <item x="5608"/>
        <item x="6494"/>
        <item x="6852"/>
        <item x="4749"/>
        <item x="7695"/>
        <item x="2334"/>
        <item x="8621"/>
        <item x="6573"/>
        <item x="3932"/>
        <item x="5023"/>
        <item x="1419"/>
        <item x="4332"/>
        <item x="2583"/>
        <item x="7156"/>
        <item x="2799"/>
        <item x="6676"/>
        <item x="2358"/>
        <item x="4438"/>
        <item x="5794"/>
        <item x="765"/>
        <item x="7548"/>
        <item x="4897"/>
        <item x="7724"/>
        <item x="5986"/>
        <item x="6702"/>
        <item x="5373"/>
        <item x="2132"/>
        <item x="3234"/>
        <item x="6574"/>
        <item x="1725"/>
        <item x="1585"/>
        <item x="3338"/>
        <item x="3456"/>
        <item x="741"/>
        <item x="5288"/>
        <item x="5152"/>
        <item x="6350"/>
        <item x="1105"/>
        <item x="2980"/>
        <item x="4775"/>
        <item x="1169"/>
        <item x="4164"/>
        <item x="5102"/>
        <item x="5847"/>
        <item x="6228"/>
        <item x="7410"/>
        <item x="8204"/>
        <item x="3985"/>
        <item x="56"/>
        <item x="5459"/>
        <item x="6259"/>
        <item x="1795"/>
        <item x="787"/>
        <item x="2931"/>
        <item x="227"/>
        <item x="7912"/>
        <item x="8420"/>
        <item x="941"/>
        <item x="7833"/>
        <item x="1124"/>
        <item x="3910"/>
        <item x="1986"/>
        <item x="2028"/>
        <item x="2565"/>
        <item x="788"/>
        <item x="1012"/>
        <item x="5987"/>
        <item x="358"/>
        <item x="3107"/>
        <item x="3637"/>
        <item x="6203"/>
        <item x="6204"/>
        <item x="1153"/>
        <item x="6351"/>
        <item x="7315"/>
        <item x="5198"/>
        <item x="6065"/>
        <item x="2774"/>
        <item x="2904"/>
        <item x="7725"/>
        <item x="7580"/>
        <item x="6939"/>
        <item x="2455"/>
        <item x="7387"/>
        <item x="9044"/>
        <item x="7242"/>
        <item x="3890"/>
        <item x="1492"/>
        <item x="8503"/>
        <item x="1290"/>
        <item x="5199"/>
        <item x="1342"/>
        <item x="8600"/>
        <item x="3796"/>
        <item x="1368"/>
        <item x="5345"/>
        <item x="1691"/>
        <item x="5817"/>
        <item x="7502"/>
        <item x="5153"/>
        <item x="6395"/>
        <item x="3457"/>
        <item x="3402"/>
        <item x="1390"/>
        <item x="1663"/>
        <item x="81"/>
        <item x="8390"/>
        <item x="843"/>
        <item x="8932"/>
        <item x="9045"/>
        <item x="6093"/>
        <item x="4825"/>
        <item x="3753"/>
        <item x="2301"/>
        <item x="1257"/>
        <item x="3424"/>
        <item x="3778"/>
        <item x="2252"/>
        <item x="228"/>
        <item x="5609"/>
        <item x="8969"/>
        <item x="449"/>
        <item x="7432"/>
        <item x="2683"/>
        <item x="7120"/>
        <item x="2634"/>
        <item x="9074"/>
        <item x="3696"/>
        <item x="914"/>
        <item x="2874"/>
        <item x="9"/>
        <item x="1369"/>
        <item x="8719"/>
        <item x="2112"/>
        <item x="2635"/>
        <item x="8095"/>
        <item x="6066"/>
        <item x="814"/>
        <item x="7961"/>
        <item x="4826"/>
        <item x="8970"/>
        <item x="9075"/>
        <item x="5848"/>
        <item x="2509"/>
        <item x="891"/>
        <item x="6094"/>
        <item x="1519"/>
        <item x="6495"/>
        <item x="478"/>
        <item x="2029"/>
        <item x="5176"/>
        <item x="4165"/>
        <item x="7316"/>
        <item x="2831"/>
        <item x="7962"/>
        <item x="3656"/>
        <item x="3933"/>
        <item x="4469"/>
        <item x="8692"/>
        <item x="3425"/>
        <item x="513"/>
        <item x="8806"/>
        <item x="3911"/>
        <item x="6825"/>
        <item x="6677"/>
        <item x="9046"/>
        <item x="8334"/>
        <item x="330"/>
        <item x="1948"/>
        <item x="5318"/>
        <item x="4485"/>
        <item x="3255"/>
        <item x="4898"/>
        <item x="6719"/>
        <item x="789"/>
        <item x="255"/>
        <item x="7779"/>
        <item x="7812"/>
        <item x="4146"/>
        <item x="4856"/>
        <item x="7671"/>
        <item x="6526"/>
        <item x="4827"/>
        <item x="2059"/>
        <item x="4486"/>
        <item x="2359"/>
        <item x="5401"/>
        <item x="2060"/>
        <item x="2607"/>
        <item x="2800"/>
        <item x="7898"/>
        <item x="6205"/>
        <item x="5870"/>
        <item x="2133"/>
        <item x="3319"/>
        <item x="5897"/>
        <item x="6989"/>
        <item x="8421"/>
        <item x="2530"/>
        <item x="4049"/>
        <item x="2981"/>
        <item x="6041"/>
        <item x="695"/>
        <item x="3426"/>
        <item x="1291"/>
        <item x="7481"/>
        <item x="7353"/>
        <item x="3891"/>
        <item x="5540"/>
        <item x="3537"/>
        <item x="1258"/>
        <item x="3584"/>
        <item x="1170"/>
        <item x="4100"/>
        <item x="7157"/>
        <item x="6720"/>
        <item x="2955"/>
        <item x="2134"/>
        <item x="1125"/>
        <item x="4878"/>
        <item x="6469"/>
        <item x="6869"/>
        <item x="6990"/>
        <item x="2156"/>
        <item x="1493"/>
        <item x="9187"/>
        <item x="57"/>
        <item x="5430"/>
        <item x="7963"/>
        <item x="5722"/>
        <item x="4008"/>
        <item x="7214"/>
        <item x="1692"/>
        <item x="7780"/>
        <item x="2432"/>
        <item x="6352"/>
        <item x="3797"/>
        <item x="628"/>
        <item x="6124"/>
        <item x="5402"/>
        <item x="8622"/>
        <item x="3754"/>
        <item x="2758"/>
        <item x="1033"/>
        <item x="3075"/>
        <item x="7411"/>
        <item x="3053"/>
        <item x="4246"/>
        <item x="4975"/>
        <item x="3606"/>
        <item x="961"/>
        <item x="4677"/>
        <item x="6552"/>
        <item x="5795"/>
        <item x="6369"/>
        <item x="8255"/>
        <item x="7455"/>
        <item x="286"/>
        <item x="8137"/>
        <item x="5772"/>
        <item x="652"/>
        <item x="2030"/>
        <item x="4857"/>
        <item x="2759"/>
        <item x="7044"/>
        <item x="6607"/>
        <item x="8256"/>
        <item x="9124"/>
        <item x="8905"/>
        <item x="6721"/>
        <item x="8575"/>
        <item x="6496"/>
        <item x="8422"/>
        <item x="2201"/>
        <item x="287"/>
        <item x="7264"/>
        <item x="7581"/>
        <item x="7750"/>
        <item x="6575"/>
        <item x="7158"/>
        <item x="3021"/>
        <item x="4221"/>
        <item x="8861"/>
        <item x="4750"/>
        <item x="6302"/>
        <item x="8138"/>
        <item x="5749"/>
        <item x="4776"/>
        <item x="7945"/>
        <item x="3149"/>
        <item x="2183"/>
        <item x="7456"/>
        <item x="5403"/>
        <item x="5946"/>
        <item x="2875"/>
        <item x="5460"/>
        <item x="8064"/>
        <item x="6174"/>
        <item x="8008"/>
        <item x="962"/>
        <item x="1635"/>
        <item x="5511"/>
        <item x="8601"/>
        <item x="1013"/>
        <item x="1726"/>
        <item x="5241"/>
        <item x="7984"/>
        <item x="8651"/>
        <item x="3840"/>
        <item x="9162"/>
        <item x="4999"/>
        <item x="2302"/>
        <item x="6229"/>
        <item x="2061"/>
        <item x="7159"/>
        <item x="8279"/>
        <item x="844"/>
        <item x="2253"/>
        <item x="1014"/>
        <item x="2566"/>
        <item x="6125"/>
        <item x="5818"/>
        <item x="1765"/>
        <item x="4828"/>
        <item x="742"/>
        <item x="6776"/>
        <item x="5671"/>
        <item x="1987"/>
        <item x="5610"/>
        <item x="4194"/>
        <item x="7140"/>
        <item x="4829"/>
        <item x="2303"/>
        <item x="845"/>
        <item x="3458"/>
        <item x="3934"/>
        <item x="6282"/>
        <item x="2433"/>
        <item x="479"/>
        <item x="2982"/>
        <item x="8362"/>
        <item x="7834"/>
        <item x="288"/>
        <item x="2084"/>
        <item x="3374"/>
        <item x="5103"/>
        <item x="2956"/>
        <item x="5541"/>
        <item x="6353"/>
        <item x="4247"/>
        <item x="8423"/>
        <item x="7946"/>
        <item x="5154"/>
        <item x="7482"/>
        <item x="6230"/>
        <item x="1847"/>
        <item x="3935"/>
        <item x="2584"/>
        <item x="359"/>
        <item x="6802"/>
        <item x="7330"/>
        <item x="5542"/>
        <item x="412"/>
        <item x="2983"/>
        <item x="8309"/>
        <item x="1448"/>
        <item x="8807"/>
        <item x="3320"/>
        <item x="5672"/>
        <item x="5594"/>
        <item x="4333"/>
        <item x="8548"/>
        <item x="7160"/>
        <item x="7781"/>
        <item x="3964"/>
        <item x="3818"/>
        <item x="4647"/>
        <item x="4470"/>
        <item x="577"/>
        <item x="2832"/>
        <item x="4281"/>
        <item x="3486"/>
        <item x="5849"/>
        <item x="790"/>
        <item x="4050"/>
        <item x="2031"/>
        <item x="6991"/>
        <item x="8035"/>
        <item x="578"/>
        <item x="9125"/>
        <item x="3607"/>
        <item x="942"/>
        <item x="7611"/>
        <item x="5374"/>
        <item x="846"/>
        <item x="4678"/>
        <item x="4364"/>
        <item x="1391"/>
        <item x="4051"/>
        <item x="6283"/>
        <item x="7014"/>
        <item x="4282"/>
        <item x="4598"/>
        <item x="82"/>
        <item x="4879"/>
        <item x="4166"/>
        <item x="6206"/>
        <item x="6126"/>
        <item x="2775"/>
        <item x="8113"/>
        <item x="1848"/>
        <item x="4122"/>
        <item x="7161"/>
        <item x="2876"/>
        <item x="5723"/>
        <item x="450"/>
        <item x="815"/>
        <item x="4079"/>
        <item x="7696"/>
        <item x="4858"/>
        <item x="5273"/>
        <item x="5819"/>
        <item x="4622"/>
        <item x="413"/>
        <item x="7672"/>
        <item x="5242"/>
        <item x="4311"/>
        <item x="6678"/>
        <item x="558"/>
        <item x="21"/>
        <item x="229"/>
        <item x="892"/>
        <item x="5633"/>
        <item x="4487"/>
        <item x="6527"/>
        <item x="6067"/>
        <item x="653"/>
        <item x="5431"/>
        <item x="1420"/>
        <item x="696"/>
        <item x="7066"/>
        <item x="7331"/>
        <item x="8205"/>
        <item x="4679"/>
        <item x="331"/>
        <item x="3256"/>
        <item x="5220"/>
        <item x="3339"/>
        <item x="8525"/>
        <item x="4926"/>
        <item x="6576"/>
        <item x="7091"/>
        <item x="2608"/>
        <item x="3054"/>
        <item x="4599"/>
        <item x="256"/>
        <item x="1154"/>
        <item x="6127"/>
        <item x="2833"/>
        <item x="1421"/>
        <item x="414"/>
        <item x="963"/>
        <item x="4471"/>
        <item x="3212"/>
        <item x="2984"/>
        <item x="8549"/>
        <item x="1876"/>
        <item x="8837"/>
        <item x="2801"/>
        <item x="3779"/>
        <item x="4648"/>
        <item x="2658"/>
        <item x="3736"/>
        <item x="5570"/>
        <item x="7899"/>
        <item x="8808"/>
        <item x="176"/>
        <item x="6528"/>
        <item x="7503"/>
        <item x="8760"/>
        <item x="1076"/>
        <item x="6497"/>
        <item x="9204"/>
        <item x="1206"/>
        <item x="2202"/>
        <item x="4365"/>
        <item x="1494"/>
        <item x="5000"/>
        <item x="5243"/>
        <item x="6231"/>
        <item x="5289"/>
        <item x="1015"/>
        <item x="6330"/>
        <item x="7317"/>
        <item x="6284"/>
        <item x="1343"/>
        <item x="387"/>
        <item x="3936"/>
        <item x="791"/>
        <item x="4195"/>
        <item x="1796"/>
        <item x="4101"/>
        <item x="6068"/>
        <item x="9182"/>
        <item x="3585"/>
        <item x="1611"/>
        <item x="7332"/>
        <item x="2360"/>
        <item x="3841"/>
        <item x="3965"/>
        <item x="7782"/>
        <item x="9163"/>
        <item x="8231"/>
        <item x="1797"/>
        <item x="2957"/>
        <item x="4830"/>
        <item x="130"/>
        <item x="1949"/>
        <item x="7483"/>
        <item x="6042"/>
        <item x="792"/>
        <item x="3608"/>
        <item x="8189"/>
        <item x="4600"/>
        <item x="451"/>
        <item x="2802"/>
        <item x="9047"/>
        <item x="5045"/>
        <item x="2711"/>
        <item x="4080"/>
        <item x="6745"/>
        <item x="3912"/>
        <item x="1898"/>
        <item x="6095"/>
        <item x="2226"/>
        <item x="7215"/>
        <item x="6498"/>
        <item x="7193"/>
        <item x="3780"/>
        <item x="8906"/>
        <item x="4777"/>
        <item x="5461"/>
        <item x="8907"/>
        <item x="2227"/>
        <item x="3002"/>
        <item x="2254"/>
        <item x="1034"/>
        <item x="4052"/>
        <item x="4804"/>
        <item x="674"/>
        <item x="3842"/>
        <item x="2434"/>
        <item x="1171"/>
        <item x="3487"/>
        <item x="7243"/>
        <item x="44"/>
        <item x="4123"/>
        <item x="452"/>
        <item x="3427"/>
        <item x="6207"/>
        <item x="6232"/>
        <item x="8310"/>
        <item x="58"/>
        <item x="4778"/>
        <item x="7388"/>
        <item x="1155"/>
        <item x="8478"/>
        <item x="847"/>
        <item x="3003"/>
        <item x="7433"/>
        <item x="4623"/>
        <item x="4805"/>
        <item x="5898"/>
        <item x="5962"/>
        <item x="5432"/>
        <item x="1925"/>
        <item x="2609"/>
        <item x="9021"/>
        <item x="35"/>
        <item x="6331"/>
        <item x="2905"/>
        <item x="7883"/>
        <item x="8280"/>
        <item x="8526"/>
        <item x="5963"/>
        <item x="4334"/>
        <item x="2062"/>
        <item x="2397"/>
        <item x="7162"/>
        <item x="5611"/>
        <item x="2113"/>
        <item x="6679"/>
        <item x="3913"/>
        <item x="5850"/>
        <item x="7947"/>
        <item x="5925"/>
        <item x="4009"/>
        <item x="7948"/>
        <item x="6303"/>
        <item x="7549"/>
        <item x="7092"/>
        <item x="2585"/>
        <item x="1320"/>
        <item x="1344"/>
        <item x="5244"/>
        <item x="7726"/>
        <item x="3295"/>
        <item x="6777"/>
        <item x="5155"/>
        <item x="5512"/>
        <item x="6439"/>
        <item x="4649"/>
        <item x="4472"/>
        <item x="388"/>
        <item x="6175"/>
        <item x="4703"/>
        <item x="8479"/>
        <item x="6499"/>
        <item x="8884"/>
        <item x="1035"/>
        <item x="2304"/>
        <item x="3164"/>
        <item x="8809"/>
        <item x="257"/>
        <item x="8780"/>
        <item x="2184"/>
        <item x="579"/>
        <item x="7067"/>
        <item x="8994"/>
        <item x="675"/>
        <item x="2610"/>
        <item x="4779"/>
        <item x="5926"/>
        <item x="7884"/>
        <item x="964"/>
        <item x="7354"/>
        <item x="3843"/>
        <item x="7093"/>
        <item x="559"/>
        <item x="3459"/>
        <item x="9022"/>
        <item x="766"/>
        <item x="816"/>
        <item x="535"/>
        <item x="3755"/>
        <item x="7121"/>
        <item x="8781"/>
        <item x="8576"/>
        <item x="7527"/>
        <item x="4102"/>
        <item x="2877"/>
        <item x="8281"/>
        <item x="6396"/>
        <item x="2255"/>
        <item x="8782"/>
        <item x="2510"/>
        <item x="3321"/>
        <item x="7860"/>
        <item x="2477"/>
        <item x="2511"/>
        <item x="7286"/>
        <item x="8933"/>
        <item x="3657"/>
        <item x="10"/>
        <item x="6778"/>
        <item x="4081"/>
        <item x="2834"/>
        <item x="8311"/>
        <item x="4650"/>
        <item x="5156"/>
        <item x="1422"/>
        <item x="2985"/>
        <item x="2398"/>
        <item x="7355"/>
        <item x="5127"/>
        <item x="7094"/>
        <item x="4751"/>
        <item x="8114"/>
        <item x="4519"/>
        <item x="4546"/>
        <item x="4547"/>
        <item x="7122"/>
        <item x="7216"/>
        <item x="2684"/>
        <item x="3257"/>
        <item x="6577"/>
        <item x="315"/>
        <item x="4082"/>
        <item x="5346"/>
        <item x="6870"/>
        <item x="580"/>
        <item x="6902"/>
        <item x="6529"/>
        <item x="8363"/>
        <item x="2958"/>
        <item x="676"/>
        <item x="8364"/>
        <item x="6370"/>
        <item x="5290"/>
        <item x="7673"/>
        <item x="8065"/>
        <item x="8527"/>
        <item x="6440"/>
        <item x="4222"/>
        <item x="581"/>
        <item x="2228"/>
        <item x="415"/>
        <item x="1292"/>
        <item x="7640"/>
        <item x="7674"/>
        <item x="4927"/>
        <item x="7550"/>
        <item x="7244"/>
        <item x="8862"/>
        <item x="5046"/>
        <item x="8451"/>
        <item x="3697"/>
        <item x="7813"/>
        <item x="3213"/>
        <item x="4386"/>
        <item x="3375"/>
        <item x="1693"/>
        <item x="7015"/>
        <item x="6176"/>
        <item x="9126"/>
        <item x="4283"/>
        <item x="1321"/>
        <item x="8232"/>
        <item x="9023"/>
        <item x="3861"/>
        <item x="2085"/>
        <item x="3658"/>
        <item x="6871"/>
        <item x="3914"/>
        <item x="8480"/>
        <item x="9127"/>
        <item x="8164"/>
        <item x="8452"/>
        <item x="3609"/>
        <item x="7484"/>
        <item x="893"/>
        <item x="7641"/>
        <item x="5988"/>
        <item x="3488"/>
        <item x="6371"/>
        <item x="159"/>
        <item x="5375"/>
        <item x="9144"/>
        <item x="629"/>
        <item x="7985"/>
        <item x="360"/>
        <item x="6043"/>
        <item x="6940"/>
        <item x="5750"/>
        <item x="3844"/>
        <item x="2740"/>
        <item x="4412"/>
        <item x="8036"/>
        <item x="7194"/>
        <item x="9145"/>
        <item x="8257"/>
        <item x="9164"/>
        <item x="6044"/>
        <item x="3659"/>
        <item x="8934"/>
        <item x="389"/>
        <item x="6903"/>
        <item x="1849"/>
        <item x="7913"/>
        <item x="4899"/>
        <item x="8863"/>
        <item x="7528"/>
        <item x="316"/>
        <item x="2685"/>
        <item x="6470"/>
        <item x="4928"/>
        <item x="3660"/>
        <item x="5543"/>
        <item x="8783"/>
        <item x="6530"/>
        <item x="1612"/>
        <item x="767"/>
        <item x="6904"/>
        <item x="8720"/>
        <item x="7163"/>
        <item x="1822"/>
        <item x="7016"/>
        <item x="5796"/>
        <item x="7582"/>
        <item x="4312"/>
        <item x="4520"/>
        <item x="6633"/>
        <item x="4601"/>
        <item x="8096"/>
        <item x="5157"/>
        <item x="6260"/>
        <item x="5347"/>
        <item x="4010"/>
        <item x="2545"/>
        <item x="2835"/>
        <item x="7751"/>
        <item x="4167"/>
        <item x="943"/>
        <item x="2256"/>
        <item x="4602"/>
        <item x="2203"/>
        <item x="6746"/>
        <item x="4147"/>
        <item x="7612"/>
        <item x="2335"/>
        <item x="5964"/>
        <item x="605"/>
        <item x="4196"/>
        <item x="5404"/>
        <item x="1495"/>
        <item x="793"/>
        <item x="2686"/>
        <item x="8282"/>
        <item x="4197"/>
        <item x="8784"/>
        <item x="3892"/>
        <item x="8206"/>
        <item x="196"/>
        <item x="4949"/>
        <item x="8066"/>
        <item x="1172"/>
        <item x="514"/>
        <item x="3862"/>
        <item x="6634"/>
        <item x="1926"/>
        <item x="3661"/>
        <item x="2586"/>
        <item x="8424"/>
        <item x="3076"/>
        <item x="4413"/>
        <item x="1613"/>
        <item x="7434"/>
        <item x="2185"/>
        <item x="8908"/>
        <item x="3376"/>
        <item x="3077"/>
        <item x="8009"/>
        <item x="3235"/>
        <item x="7245"/>
        <item x="4521"/>
        <item x="2135"/>
        <item x="361"/>
        <item x="654"/>
        <item x="4223"/>
        <item x="6779"/>
        <item x="1823"/>
        <item x="7986"/>
        <item x="2305"/>
        <item x="4752"/>
        <item x="6441"/>
        <item x="5462"/>
        <item x="3558"/>
        <item x="4053"/>
        <item x="848"/>
        <item x="7861"/>
        <item x="3845"/>
        <item x="8721"/>
        <item x="6531"/>
        <item x="5433"/>
        <item x="7017"/>
        <item x="7164"/>
        <item x="2512"/>
        <item x="794"/>
        <item x="3756"/>
        <item x="3638"/>
        <item x="1727"/>
        <item x="8971"/>
        <item x="1496"/>
        <item x="7068"/>
        <item x="7018"/>
        <item x="5927"/>
        <item x="8864"/>
        <item x="3236"/>
        <item x="8481"/>
        <item x="5245"/>
        <item x="4680"/>
        <item x="4248"/>
        <item x="4313"/>
        <item x="6532"/>
        <item x="5158"/>
        <item x="3403"/>
        <item x="1173"/>
        <item x="258"/>
        <item x="4054"/>
        <item x="7265"/>
        <item x="8067"/>
        <item x="7287"/>
        <item x="2277"/>
        <item x="4831"/>
        <item x="7835"/>
        <item x="3460"/>
        <item x="6853"/>
        <item x="3781"/>
        <item x="4726"/>
        <item x="3559"/>
        <item x="131"/>
        <item x="6608"/>
        <item x="697"/>
        <item x="6680"/>
        <item x="5751"/>
        <item x="6747"/>
        <item x="3165"/>
        <item x="4314"/>
        <item x="5871"/>
        <item x="7412"/>
        <item x="6905"/>
        <item x="1967"/>
        <item x="7752"/>
        <item x="5376"/>
        <item x="3986"/>
        <item x="7583"/>
        <item x="3782"/>
        <item x="1950"/>
        <item x="7642"/>
        <item x="1586"/>
        <item x="6872"/>
        <item x="2741"/>
        <item x="4704"/>
        <item x="5752"/>
        <item x="1232"/>
        <item x="8010"/>
        <item x="6722"/>
        <item x="5405"/>
        <item x="7288"/>
        <item x="6372"/>
        <item x="8995"/>
        <item x="2257"/>
        <item x="4548"/>
        <item x="677"/>
        <item x="5595"/>
        <item x="1259"/>
        <item x="8391"/>
        <item x="4387"/>
        <item x="7836"/>
        <item x="6873"/>
        <item x="915"/>
        <item x="5463"/>
        <item x="5246"/>
        <item x="4026"/>
        <item x="197"/>
        <item x="6748"/>
        <item x="3186"/>
        <item x="8165"/>
        <item x="8935"/>
        <item x="2336"/>
        <item x="1077"/>
        <item x="9165"/>
        <item x="5070"/>
        <item x="7095"/>
        <item x="8335"/>
        <item x="7246"/>
        <item x="2361"/>
        <item x="3166"/>
        <item x="3187"/>
        <item x="1345"/>
        <item x="2611"/>
        <item x="4705"/>
        <item x="5159"/>
        <item x="2636"/>
        <item x="2986"/>
        <item x="7643"/>
        <item x="2399"/>
        <item x="3639"/>
        <item x="2776"/>
        <item x="4103"/>
        <item x="1370"/>
        <item x="107"/>
        <item x="1766"/>
        <item x="3489"/>
        <item x="7753"/>
        <item x="8838"/>
        <item x="7217"/>
        <item x="1694"/>
        <item x="8722"/>
        <item x="3915"/>
        <item x="2258"/>
        <item x="869"/>
        <item x="1767"/>
        <item x="4832"/>
        <item x="5348"/>
        <item x="8810"/>
        <item x="2742"/>
        <item x="5434"/>
        <item x="4439"/>
        <item x="1371"/>
        <item x="1260"/>
        <item x="2906"/>
        <item x="678"/>
        <item x="3322"/>
        <item x="4488"/>
        <item x="3662"/>
        <item x="9146"/>
        <item x="4976"/>
        <item x="8166"/>
        <item x="2186"/>
        <item x="3966"/>
        <item x="2204"/>
        <item x="6354"/>
        <item x="5612"/>
        <item x="6941"/>
        <item x="7123"/>
        <item x="6635"/>
        <item x="6177"/>
        <item x="1555"/>
        <item x="6500"/>
        <item x="4727"/>
        <item x="132"/>
        <item x="5797"/>
        <item x="3340"/>
        <item x="3167"/>
        <item x="416"/>
        <item x="32"/>
        <item x="3004"/>
        <item x="6019"/>
        <item x="6609"/>
        <item x="177"/>
        <item x="8037"/>
        <item x="5798"/>
        <item x="795"/>
        <item x="606"/>
        <item x="8550"/>
        <item x="4859"/>
        <item x="8693"/>
        <item x="4900"/>
        <item x="4224"/>
        <item x="5989"/>
        <item x="9105"/>
        <item x="6128"/>
        <item x="1798"/>
        <item x="2435"/>
        <item x="1988"/>
        <item x="4284"/>
        <item x="59"/>
        <item x="1587"/>
        <item x="5200"/>
        <item x="3893"/>
        <item x="6874"/>
        <item x="1233"/>
        <item x="3461"/>
        <item x="60"/>
        <item x="6422"/>
        <item x="2712"/>
        <item x="4335"/>
        <item x="3277"/>
        <item x="7389"/>
        <item x="1036"/>
        <item x="8504"/>
        <item x="453"/>
        <item x="3214"/>
        <item x="8761"/>
        <item x="5104"/>
        <item x="3377"/>
        <item x="390"/>
        <item x="1695"/>
        <item x="8811"/>
        <item x="8602"/>
        <item x="4901"/>
        <item x="2907"/>
        <item x="4011"/>
        <item x="4055"/>
        <item x="6373"/>
        <item x="417"/>
        <item x="965"/>
        <item x="3916"/>
        <item x="720"/>
        <item x="1728"/>
        <item x="796"/>
        <item x="2456"/>
        <item x="5406"/>
        <item x="4880"/>
        <item x="3404"/>
        <item x="7289"/>
        <item x="849"/>
        <item x="1016"/>
        <item x="8839"/>
        <item x="5177"/>
        <item x="1106"/>
        <item x="8482"/>
        <item x="6501"/>
        <item x="6261"/>
        <item x="1927"/>
        <item x="8011"/>
        <item x="7435"/>
        <item x="6875"/>
        <item x="8115"/>
        <item x="9024"/>
        <item x="4780"/>
        <item x="3490"/>
        <item x="7584"/>
        <item x="8312"/>
        <item x="8865"/>
        <item x="7096"/>
        <item x="4168"/>
        <item x="6992"/>
        <item x="1899"/>
        <item x="2932"/>
        <item x="1322"/>
        <item x="4285"/>
        <item x="6723"/>
        <item x="108"/>
        <item x="5274"/>
        <item x="8505"/>
        <item x="7551"/>
        <item x="8603"/>
        <item x="2933"/>
        <item x="6654"/>
        <item x="5698"/>
        <item x="3819"/>
        <item x="6724"/>
        <item x="2959"/>
        <item x="2278"/>
        <item x="7987"/>
        <item x="6069"/>
        <item x="9048"/>
        <item x="8258"/>
        <item x="8365"/>
        <item x="1037"/>
        <item x="4564"/>
        <item x="5247"/>
        <item x="6854"/>
        <item x="655"/>
        <item x="6471"/>
        <item x="2379"/>
        <item x="4056"/>
        <item x="3783"/>
        <item x="2987"/>
        <item x="1372"/>
        <item x="7585"/>
        <item x="1156"/>
        <item x="6655"/>
        <item x="6578"/>
        <item x="7727"/>
        <item x="5872"/>
        <item x="916"/>
        <item x="4950"/>
        <item x="679"/>
        <item x="5071"/>
        <item x="6855"/>
        <item x="944"/>
        <item x="5613"/>
        <item x="8840"/>
        <item x="6960"/>
        <item x="4728"/>
        <item x="6442"/>
        <item x="3428"/>
        <item x="7728"/>
        <item x="2063"/>
        <item x="43"/>
        <item x="3258"/>
        <item x="8577"/>
        <item x="7485"/>
        <item x="6443"/>
        <item x="5319"/>
        <item x="1392"/>
        <item x="4388"/>
        <item x="2546"/>
        <item x="1017"/>
        <item x="6610"/>
        <item x="3798"/>
        <item x="3078"/>
        <item x="4473"/>
        <item x="7552"/>
        <item x="8283"/>
        <item x="3055"/>
        <item x="1877"/>
        <item x="5513"/>
        <item x="7586"/>
        <item x="3123"/>
        <item x="6129"/>
        <item x="178"/>
        <item x="582"/>
        <item x="4781"/>
        <item x="5654"/>
        <item x="2612"/>
        <item x="8652"/>
        <item x="2531"/>
        <item x="7988"/>
        <item x="9128"/>
        <item x="4549"/>
        <item x="3846"/>
        <item x="1449"/>
        <item x="4782"/>
        <item x="607"/>
        <item x="15"/>
        <item x="4651"/>
        <item x="289"/>
        <item x="1696"/>
        <item x="6636"/>
        <item x="5655"/>
        <item x="3124"/>
        <item x="987"/>
        <item x="3125"/>
        <item x="7989"/>
        <item x="3937"/>
        <item x="7553"/>
        <item x="8068"/>
        <item x="1729"/>
        <item x="3341"/>
        <item x="9106"/>
        <item x="3538"/>
        <item x="2136"/>
        <item x="1497"/>
        <item x="3784"/>
        <item x="22"/>
        <item x="1799"/>
        <item x="8671"/>
        <item x="6285"/>
        <item x="8038"/>
        <item x="4440"/>
        <item x="1878"/>
        <item x="480"/>
        <item x="8259"/>
        <item x="4027"/>
        <item x="1824"/>
        <item x="5820"/>
        <item x="583"/>
        <item x="6611"/>
        <item x="2803"/>
        <item x="6178"/>
        <item x="7124"/>
        <item x="230"/>
        <item x="7141"/>
        <item x="5201"/>
        <item x="4881"/>
        <item x="1207"/>
        <item x="8604"/>
        <item x="6070"/>
        <item x="290"/>
        <item x="7266"/>
        <item x="3296"/>
        <item x="6780"/>
        <item x="7587"/>
        <item x="1556"/>
        <item x="4124"/>
        <item x="362"/>
        <item x="5221"/>
        <item x="6179"/>
        <item x="3342"/>
        <item x="6130"/>
        <item x="7390"/>
        <item x="988"/>
        <item x="9025"/>
        <item x="1450"/>
        <item x="8012"/>
        <item x="1234"/>
        <item x="2659"/>
        <item x="1520"/>
        <item x="1989"/>
        <item x="5485"/>
        <item x="1423"/>
        <item x="1424"/>
        <item x="3259"/>
        <item x="2205"/>
        <item x="5377"/>
        <item x="2934"/>
        <item x="7900"/>
        <item x="7356"/>
        <item x="1261"/>
        <item x="1730"/>
        <item x="6906"/>
        <item x="3260"/>
        <item x="768"/>
        <item x="8623"/>
        <item x="870"/>
        <item x="3022"/>
        <item x="3343"/>
        <item x="8207"/>
        <item x="4652"/>
        <item x="3378"/>
        <item x="4441"/>
        <item x="608"/>
        <item x="6045"/>
        <item x="1990"/>
        <item x="5128"/>
        <item x="133"/>
        <item x="8233"/>
        <item x="4148"/>
        <item x="1157"/>
        <item x="5486"/>
        <item x="5899"/>
        <item x="3429"/>
        <item x="4225"/>
        <item x="5947"/>
        <item x="160"/>
        <item x="3938"/>
        <item x="6153"/>
        <item x="9049"/>
        <item x="2114"/>
        <item x="6208"/>
        <item x="8624"/>
        <item x="3462"/>
        <item x="1614"/>
        <item x="7729"/>
        <item x="2960"/>
        <item x="2878"/>
        <item x="817"/>
        <item x="198"/>
        <item x="109"/>
        <item x="7730"/>
        <item x="6096"/>
        <item x="1451"/>
        <item x="1900"/>
        <item x="291"/>
        <item x="1557"/>
        <item x="1293"/>
        <item x="4389"/>
        <item x="61"/>
        <item x="989"/>
        <item x="4783"/>
        <item x="2064"/>
        <item x="8506"/>
        <item x="4784"/>
        <item x="4624"/>
        <item x="1731"/>
        <item x="481"/>
        <item x="7949"/>
        <item x="5248"/>
        <item x="8672"/>
        <item x="1054"/>
        <item x="2935"/>
        <item x="2547"/>
        <item x="8673"/>
        <item x="8762"/>
        <item x="3516"/>
        <item x="7950"/>
        <item x="8139"/>
        <item x="8392"/>
        <item x="7588"/>
        <item x="7391"/>
        <item x="482"/>
        <item x="8097"/>
        <item x="7333"/>
        <item x="1928"/>
        <item x="6612"/>
        <item x="454"/>
        <item x="391"/>
        <item x="8453"/>
        <item x="7069"/>
        <item x="9076"/>
        <item x="134"/>
        <item x="3215"/>
        <item x="7862"/>
        <item x="179"/>
        <item x="3261"/>
        <item x="5821"/>
        <item x="7885"/>
        <item x="4902"/>
        <item x="1664"/>
        <item x="8069"/>
        <item x="2613"/>
        <item x="6961"/>
        <item x="3987"/>
        <item x="5634"/>
        <item x="7267"/>
        <item x="6993"/>
        <item x="4565"/>
        <item x="135"/>
        <item x="5407"/>
        <item x="5464"/>
        <item x="5249"/>
        <item x="1929"/>
        <item x="5699"/>
        <item x="1665"/>
        <item x="8070"/>
        <item x="292"/>
        <item x="7613"/>
        <item x="8098"/>
        <item x="7675"/>
        <item x="6994"/>
        <item x="2229"/>
        <item x="698"/>
        <item x="5487"/>
        <item x="2436"/>
        <item x="9216"/>
        <item x="2713"/>
        <item x="6233"/>
        <item x="34"/>
        <item x="1850"/>
        <item x="1951"/>
        <item x="5408"/>
        <item x="1323"/>
        <item x="3610"/>
        <item x="4198"/>
        <item x="5928"/>
        <item x="6533"/>
        <item x="4833"/>
        <item x="6579"/>
        <item x="4653"/>
        <item x="3988"/>
        <item x="6180"/>
        <item x="2777"/>
        <item x="2532"/>
        <item x="6046"/>
        <item x="5072"/>
        <item x="3108"/>
        <item x="2988"/>
        <item x="2457"/>
        <item x="5873"/>
        <item x="1732"/>
        <item x="5488"/>
        <item x="418"/>
        <item x="9212"/>
        <item x="5514"/>
        <item x="6876"/>
        <item x="3737"/>
        <item x="9205"/>
        <item x="19"/>
        <item x="3847"/>
        <item x="8723"/>
        <item x="7644"/>
        <item x="419"/>
        <item x="8885"/>
        <item x="2187"/>
        <item x="4834"/>
        <item x="8841"/>
        <item x="8140"/>
        <item x="6553"/>
        <item x="7783"/>
        <item x="3430"/>
        <item x="6995"/>
        <item x="2687"/>
        <item x="199"/>
        <item x="7589"/>
        <item x="797"/>
        <item x="3188"/>
        <item x="8972"/>
        <item x="2065"/>
        <item x="1733"/>
        <item x="630"/>
        <item x="4753"/>
        <item x="1930"/>
        <item x="161"/>
        <item x="2137"/>
        <item x="680"/>
        <item x="83"/>
        <item x="6996"/>
        <item x="8234"/>
        <item x="8625"/>
        <item x="5635"/>
        <item x="1879"/>
        <item x="1768"/>
        <item x="8039"/>
        <item x="2416"/>
        <item x="536"/>
        <item x="3237"/>
        <item x="8626"/>
        <item x="2138"/>
        <item x="6374"/>
        <item x="5571"/>
        <item x="8627"/>
        <item x="2478"/>
        <item x="1346"/>
        <item x="4390"/>
        <item x="8507"/>
        <item x="4566"/>
        <item x="8866"/>
        <item x="2936"/>
        <item x="8745"/>
        <item x="62"/>
        <item x="1615"/>
        <item x="6234"/>
        <item x="5799"/>
        <item x="5673"/>
        <item x="537"/>
        <item x="818"/>
        <item x="8366"/>
        <item x="3079"/>
        <item x="8167"/>
        <item x="5291"/>
        <item x="6397"/>
        <item x="1521"/>
        <item x="2908"/>
        <item x="4028"/>
        <item x="5544"/>
        <item x="8973"/>
        <item x="4249"/>
        <item x="6071"/>
        <item x="3517"/>
        <item x="2479"/>
        <item x="4567"/>
        <item x="1473"/>
        <item x="1078"/>
        <item x="8886"/>
        <item x="5001"/>
        <item x="819"/>
        <item x="4522"/>
        <item x="84"/>
        <item x="7247"/>
        <item x="3491"/>
        <item x="2660"/>
        <item x="5489"/>
        <item x="5596"/>
        <item x="8313"/>
        <item x="2661"/>
        <item x="3216"/>
        <item x="5024"/>
        <item x="6332"/>
        <item x="420"/>
        <item x="5674"/>
        <item x="8867"/>
        <item x="2662"/>
        <item x="5851"/>
        <item x="8013"/>
        <item x="5515"/>
        <item x="6962"/>
        <item x="6554"/>
        <item x="8578"/>
        <item x="8454"/>
        <item x="4785"/>
        <item x="4977"/>
        <item x="8868"/>
        <item x="6963"/>
        <item x="8455"/>
        <item x="1018"/>
        <item x="4083"/>
        <item x="3080"/>
        <item x="6580"/>
        <item x="5435"/>
        <item x="1262"/>
        <item x="2380"/>
        <item x="3262"/>
        <item x="8071"/>
        <item x="743"/>
        <item x="8936"/>
        <item x="3757"/>
        <item x="8235"/>
        <item x="5490"/>
        <item x="47"/>
        <item x="7676"/>
        <item x="1931"/>
        <item x="5002"/>
        <item x="4835"/>
        <item x="4754"/>
        <item x="332"/>
        <item x="5990"/>
        <item x="9050"/>
        <item x="2115"/>
        <item x="6781"/>
        <item x="7290"/>
        <item x="1235"/>
        <item x="7964"/>
        <item x="5250"/>
        <item x="917"/>
        <item x="3023"/>
        <item x="1666"/>
        <item x="7914"/>
        <item x="9211"/>
        <item x="945"/>
        <item x="6097"/>
        <item x="1800"/>
        <item x="2714"/>
        <item x="1019"/>
        <item x="1801"/>
        <item x="4523"/>
        <item x="333"/>
        <item x="8528"/>
        <item x="5129"/>
        <item x="946"/>
        <item x="3189"/>
        <item x="1616"/>
        <item x="8336"/>
        <item x="2139"/>
        <item x="7731"/>
        <item x="7504"/>
        <item x="894"/>
        <item x="6020"/>
        <item x="2480"/>
        <item x="1263"/>
        <item x="3698"/>
        <item x="3168"/>
        <item x="4755"/>
        <item x="1474"/>
        <item x="40"/>
        <item x="656"/>
        <item x="5572"/>
        <item x="7915"/>
        <item x="7392"/>
        <item x="293"/>
        <item x="4149"/>
        <item x="5409"/>
        <item x="3190"/>
        <item x="6703"/>
        <item x="7045"/>
        <item x="2279"/>
        <item x="584"/>
        <item x="3758"/>
        <item x="6154"/>
        <item x="6681"/>
        <item x="5465"/>
        <item x="6021"/>
        <item x="5822"/>
        <item x="6072"/>
        <item x="4786"/>
        <item x="5753"/>
        <item x="1697"/>
        <item x="7019"/>
        <item x="6749"/>
        <item x="5251"/>
        <item x="455"/>
        <item x="7457"/>
        <item x="5545"/>
        <item x="6444"/>
        <item x="6725"/>
        <item x="5754"/>
        <item x="3024"/>
        <item x="4474"/>
        <item x="560"/>
        <item x="947"/>
        <item x="8425"/>
        <item x="2743"/>
        <item x="4756"/>
        <item x="2458"/>
        <item x="7916"/>
        <item x="561"/>
        <item x="4125"/>
        <item x="2481"/>
        <item x="3611"/>
        <item x="1588"/>
        <item x="6073"/>
        <item x="5965"/>
        <item x="3297"/>
        <item x="3"/>
        <item x="2362"/>
        <item x="3344"/>
        <item x="3126"/>
        <item x="8605"/>
        <item x="3005"/>
        <item x="4978"/>
        <item x="7097"/>
        <item x="63"/>
        <item x="5292"/>
        <item x="6613"/>
        <item x="8337"/>
        <item x="5320"/>
        <item x="3863"/>
        <item x="8785"/>
        <item x="4706"/>
        <item x="1558"/>
        <item x="7165"/>
        <item x="2437"/>
        <item x="6877"/>
        <item x="1055"/>
        <item x="3738"/>
        <item x="6181"/>
        <item x="3323"/>
        <item x="7458"/>
        <item x="4"/>
        <item x="3612"/>
        <item x="4568"/>
        <item x="4836"/>
        <item x="5202"/>
        <item x="5800"/>
        <item x="609"/>
        <item x="2086"/>
        <item x="3278"/>
        <item x="7334"/>
        <item x="6942"/>
        <item x="8116"/>
        <item x="1425"/>
        <item x="1698"/>
        <item x="5700"/>
        <item x="699"/>
        <item x="6355"/>
        <item x="4951"/>
        <item x="3279"/>
        <item x="6098"/>
        <item x="7863"/>
        <item x="5321"/>
        <item x="4787"/>
        <item x="7291"/>
        <item x="5675"/>
        <item x="6182"/>
        <item x="1452"/>
        <item x="1426"/>
        <item x="7697"/>
        <item x="8551"/>
        <item x="3864"/>
        <item x="1373"/>
        <item x="2804"/>
        <item x="5130"/>
        <item x="2836"/>
        <item x="8168"/>
        <item x="6472"/>
        <item x="456"/>
        <item x="8786"/>
        <item x="4169"/>
        <item x="7554"/>
        <item x="7046"/>
        <item x="3989"/>
        <item x="6262"/>
        <item x="4550"/>
        <item x="4806"/>
        <item x="3518"/>
        <item x="8456"/>
        <item x="1294"/>
        <item x="2206"/>
        <item x="4603"/>
        <item x="4604"/>
        <item x="136"/>
        <item x="7965"/>
        <item x="2805"/>
        <item x="8529"/>
        <item x="6304"/>
        <item x="3345"/>
        <item x="2548"/>
        <item x="4315"/>
        <item x="7218"/>
        <item x="3025"/>
        <item x="8787"/>
        <item x="4391"/>
        <item x="798"/>
        <item x="1427"/>
        <item x="9077"/>
        <item x="4929"/>
        <item x="1056"/>
        <item x="4336"/>
        <item x="8284"/>
        <item x="5516"/>
        <item x="5222"/>
        <item x="3990"/>
        <item x="8367"/>
        <item x="5724"/>
        <item x="2207"/>
        <item x="4337"/>
        <item x="6155"/>
        <item x="9051"/>
        <item x="4338"/>
        <item x="2188"/>
        <item x="4339"/>
        <item x="4605"/>
        <item x="3346"/>
        <item x="7248"/>
        <item x="6581"/>
        <item x="8788"/>
        <item x="7098"/>
        <item x="7357"/>
        <item x="6750"/>
        <item x="8763"/>
        <item x="4952"/>
        <item x="681"/>
        <item x="3560"/>
        <item x="5614"/>
        <item x="562"/>
        <item x="6209"/>
        <item x="8236"/>
        <item x="5047"/>
        <item x="2937"/>
        <item x="4757"/>
        <item x="700"/>
        <item x="1393"/>
        <item x="4265"/>
        <item x="317"/>
        <item x="721"/>
        <item x="8789"/>
        <item x="2157"/>
        <item x="7292"/>
        <item x="990"/>
        <item x="8072"/>
        <item x="3939"/>
        <item x="7754"/>
        <item x="7195"/>
        <item x="4681"/>
        <item x="4569"/>
        <item x="3613"/>
        <item x="9195"/>
        <item x="3586"/>
        <item x="4654"/>
        <item x="231"/>
        <item x="1880"/>
        <item x="7249"/>
        <item x="2438"/>
        <item x="3967"/>
        <item x="8314"/>
        <item x="7555"/>
        <item x="6751"/>
        <item x="3917"/>
        <item x="6907"/>
        <item x="3894"/>
        <item x="1374"/>
        <item x="4489"/>
        <item x="3463"/>
        <item x="6398"/>
        <item x="5636"/>
        <item x="4524"/>
        <item x="4570"/>
        <item x="6502"/>
        <item x="6099"/>
        <item x="2459"/>
        <item x="4953"/>
        <item x="392"/>
        <item x="6752"/>
        <item x="4286"/>
        <item x="1881"/>
        <item x="4490"/>
        <item x="4266"/>
        <item x="4012"/>
        <item x="3895"/>
        <item x="2140"/>
        <item x="1475"/>
        <item x="2837"/>
        <item x="1236"/>
        <item x="2087"/>
        <item x="7951"/>
        <item x="871"/>
        <item x="110"/>
        <item x="137"/>
        <item x="8937"/>
        <item x="6534"/>
        <item x="1079"/>
        <item x="259"/>
        <item x="7732"/>
        <item x="3663"/>
        <item x="2482"/>
        <item x="6943"/>
        <item x="3587"/>
        <item x="6997"/>
        <item x="722"/>
        <item x="1107"/>
        <item x="3298"/>
        <item x="5436"/>
        <item x="2417"/>
        <item x="232"/>
        <item x="2230"/>
        <item x="8674"/>
        <item x="3492"/>
        <item x="6183"/>
        <item x="6656"/>
        <item x="3759"/>
        <item x="4625"/>
        <item x="5701"/>
        <item x="7335"/>
        <item x="948"/>
        <item x="6184"/>
        <item x="1901"/>
        <item x="3799"/>
        <item x="64"/>
        <item x="1802"/>
        <item x="7358"/>
        <item x="5773"/>
        <item x="5293"/>
        <item x="9129"/>
        <item x="2460"/>
        <item x="2189"/>
        <item x="7505"/>
        <item x="5929"/>
        <item x="7359"/>
        <item x="5597"/>
        <item x="7070"/>
        <item x="5573"/>
        <item x="5437"/>
        <item x="5801"/>
        <item x="4250"/>
        <item x="8260"/>
        <item x="1080"/>
        <item x="6473"/>
        <item x="4930"/>
        <item x="2461"/>
        <item x="7966"/>
        <item x="393"/>
        <item x="2879"/>
        <item x="1991"/>
        <item x="6964"/>
        <item x="4029"/>
        <item x="16"/>
        <item x="3026"/>
        <item x="4057"/>
        <item x="8812"/>
        <item x="3699"/>
        <item x="4104"/>
        <item x="2306"/>
        <item x="5615"/>
        <item x="6682"/>
        <item x="5991"/>
        <item x="7755"/>
        <item x="895"/>
        <item x="4199"/>
        <item x="3169"/>
        <item x="5637"/>
        <item x="3800"/>
        <item x="4758"/>
        <item x="769"/>
        <item x="3056"/>
        <item x="8483"/>
        <item x="820"/>
        <item x="4551"/>
        <item x="4084"/>
        <item x="3238"/>
        <item x="6399"/>
        <item x="7393"/>
        <item x="8974"/>
        <item x="6375"/>
        <item x="3280"/>
        <item x="334"/>
        <item x="918"/>
        <item x="4979"/>
        <item x="6235"/>
        <item x="2778"/>
        <item x="8237"/>
        <item x="6156"/>
        <item x="6286"/>
        <item x="7967"/>
        <item x="4105"/>
        <item x="1237"/>
        <item x="1851"/>
        <item x="3379"/>
        <item x="5992"/>
        <item x="1769"/>
        <item x="6998"/>
        <item x="850"/>
        <item x="3127"/>
        <item x="610"/>
        <item x="3918"/>
        <item x="2779"/>
        <item x="6803"/>
        <item x="7529"/>
        <item x="2938"/>
        <item x="5546"/>
        <item x="5774"/>
        <item x="6333"/>
        <item x="6263"/>
        <item x="260"/>
        <item x="896"/>
        <item x="5725"/>
        <item x="1902"/>
        <item x="7556"/>
        <item x="5322"/>
        <item x="1882"/>
        <item x="1498"/>
        <item x="5547"/>
        <item x="6908"/>
        <item x="6264"/>
        <item x="457"/>
        <item x="1952"/>
        <item x="2688"/>
        <item x="3431"/>
        <item x="1932"/>
        <item x="6376"/>
        <item x="515"/>
        <item x="1108"/>
        <item x="1295"/>
        <item x="111"/>
        <item x="5823"/>
        <item x="5517"/>
        <item x="1522"/>
        <item x="7142"/>
        <item x="7590"/>
        <item x="1636"/>
        <item x="1825"/>
        <item x="7614"/>
        <item x="5073"/>
        <item x="5203"/>
        <item x="5574"/>
        <item x="2116"/>
        <item x="6305"/>
        <item x="1324"/>
        <item x="7166"/>
        <item x="8694"/>
        <item x="5131"/>
        <item x="682"/>
        <item x="1057"/>
        <item x="1803"/>
        <item x="138"/>
        <item x="6022"/>
        <item x="9078"/>
        <item x="821"/>
        <item x="2989"/>
        <item x="4903"/>
        <item x="2337"/>
        <item x="4475"/>
        <item x="3664"/>
        <item x="5074"/>
        <item x="8099"/>
        <item x="8653"/>
        <item x="5105"/>
        <item x="657"/>
        <item x="8909"/>
        <item x="2663"/>
        <item x="6909"/>
        <item x="8100"/>
        <item x="1539"/>
        <item x="2208"/>
        <item x="4954"/>
        <item x="5900"/>
        <item x="8654"/>
        <item x="6614"/>
        <item x="180"/>
        <item x="1499"/>
        <item x="3665"/>
        <item x="1081"/>
        <item x="8790"/>
        <item x="5025"/>
        <item x="4366"/>
        <item x="8426"/>
        <item x="2439"/>
        <item x="5466"/>
        <item x="2806"/>
        <item x="8869"/>
        <item x="4525"/>
        <item x="4106"/>
        <item x="3027"/>
        <item x="8169"/>
        <item x="5726"/>
        <item x="3666"/>
        <item x="7756"/>
        <item x="3588"/>
        <item x="3109"/>
        <item x="7167"/>
        <item x="5676"/>
        <item x="6445"/>
        <item x="4150"/>
        <item x="5575"/>
        <item x="1804"/>
        <item x="7784"/>
        <item x="5638"/>
        <item x="3150"/>
        <item x="8655"/>
        <item x="8530"/>
        <item x="335"/>
        <item x="1347"/>
        <item x="3263"/>
        <item x="3405"/>
        <item x="3667"/>
        <item x="3217"/>
        <item x="5677"/>
        <item x="1852"/>
        <item x="6856"/>
        <item x="4707"/>
        <item x="112"/>
        <item x="7168"/>
        <item x="611"/>
        <item x="4170"/>
        <item x="7814"/>
        <item x="6185"/>
        <item x="5874"/>
        <item x="8170"/>
        <item x="13"/>
        <item x="3820"/>
        <item x="5349"/>
        <item x="5491"/>
        <item x="6186"/>
        <item x="6944"/>
        <item x="3821"/>
        <item x="4931"/>
        <item x="585"/>
        <item x="6446"/>
        <item x="483"/>
        <item x="1325"/>
        <item x="6782"/>
        <item x="7917"/>
        <item x="2158"/>
        <item x="7698"/>
        <item x="3151"/>
        <item x="7293"/>
        <item x="6582"/>
        <item x="9166"/>
        <item x="1264"/>
        <item x="181"/>
        <item x="2990"/>
        <item x="3006"/>
        <item x="6615"/>
        <item x="8870"/>
        <item x="4287"/>
        <item x="723"/>
        <item x="5003"/>
        <item x="7901"/>
        <item x="8675"/>
        <item x="2483"/>
        <item x="484"/>
        <item x="4340"/>
        <item x="2567"/>
        <item x="4682"/>
        <item x="4626"/>
        <item x="5410"/>
        <item x="6306"/>
        <item x="5438"/>
        <item x="770"/>
        <item x="2587"/>
        <item x="3128"/>
        <item x="7125"/>
        <item x="2588"/>
        <item x="9202"/>
        <item x="2637"/>
        <item x="1158"/>
        <item x="822"/>
        <item x="4126"/>
        <item x="4759"/>
        <item x="7360"/>
        <item x="4904"/>
        <item x="7336"/>
        <item x="6555"/>
        <item x="5204"/>
        <item x="1348"/>
        <item x="1265"/>
        <item x="182"/>
        <item x="631"/>
        <item x="3668"/>
        <item x="2780"/>
        <item x="5323"/>
        <item x="7530"/>
        <item x="1058"/>
        <item x="4316"/>
        <item x="4683"/>
        <item x="7699"/>
        <item x="1349"/>
        <item x="1826"/>
        <item x="4932"/>
        <item x="3822"/>
        <item x="2760"/>
        <item x="3007"/>
        <item x="9167"/>
        <item x="2440"/>
        <item x="6423"/>
        <item x="1126"/>
        <item x="1734"/>
        <item x="3940"/>
        <item x="8117"/>
        <item x="5178"/>
        <item x="6878"/>
        <item x="3919"/>
        <item x="1540"/>
        <item x="1933"/>
        <item x="1266"/>
        <item x="6804"/>
        <item x="1903"/>
        <item x="4933"/>
        <item x="4491"/>
        <item x="1883"/>
        <item x="2880"/>
        <item x="6157"/>
        <item x="7785"/>
        <item x="4013"/>
        <item x="6879"/>
        <item x="6726"/>
        <item x="7645"/>
        <item x="799"/>
        <item x="2484"/>
        <item x="6307"/>
        <item x="200"/>
        <item x="2381"/>
        <item x="2881"/>
        <item x="6503"/>
        <item x="6805"/>
        <item x="5004"/>
        <item x="8724"/>
        <item x="8484"/>
        <item x="3700"/>
        <item x="1559"/>
        <item x="3057"/>
        <item x="1560"/>
        <item x="7786"/>
        <item x="9201"/>
        <item x="2939"/>
        <item x="1038"/>
        <item x="20"/>
        <item x="2961"/>
        <item x="3432"/>
        <item x="6965"/>
        <item x="7506"/>
        <item x="586"/>
        <item x="823"/>
        <item x="6210"/>
        <item x="724"/>
        <item x="1904"/>
        <item x="2485"/>
        <item x="4058"/>
        <item x="8695"/>
        <item x="7531"/>
        <item x="7507"/>
        <item x="7219"/>
        <item x="1968"/>
        <item x="897"/>
        <item x="8457"/>
        <item x="139"/>
        <item x="8238"/>
        <item x="5467"/>
        <item x="744"/>
        <item x="5048"/>
        <item x="6857"/>
        <item x="7902"/>
        <item x="3218"/>
        <item x="5075"/>
        <item x="261"/>
        <item x="7220"/>
        <item x="2280"/>
        <item x="7990"/>
        <item x="538"/>
        <item x="2117"/>
        <item x="2715"/>
        <item x="7837"/>
        <item x="5775"/>
        <item x="2838"/>
        <item x="5548"/>
        <item x="3129"/>
        <item x="6131"/>
        <item x="1667"/>
        <item x="113"/>
        <item x="5205"/>
        <item x="587"/>
        <item x="7361"/>
        <item x="421"/>
        <item x="8628"/>
        <item x="5179"/>
        <item x="5076"/>
        <item x="3058"/>
        <item x="3464"/>
        <item x="7532"/>
        <item x="7413"/>
        <item x="683"/>
        <item x="7864"/>
        <item x="5875"/>
        <item x="3081"/>
        <item x="2338"/>
        <item x="8040"/>
        <item x="5026"/>
        <item x="4526"/>
        <item x="8676"/>
        <item x="1969"/>
        <item x="3465"/>
        <item x="3493"/>
        <item x="294"/>
        <item x="5049"/>
        <item x="7991"/>
        <item x="8696"/>
        <item x="1541"/>
        <item x="3739"/>
        <item x="2716"/>
        <item x="991"/>
        <item x="3380"/>
        <item x="5576"/>
        <item x="7615"/>
        <item x="3347"/>
        <item x="8393"/>
        <item x="1375"/>
        <item x="1589"/>
        <item x="632"/>
        <item x="1127"/>
        <item x="7757"/>
        <item x="1174"/>
        <item x="3740"/>
        <item x="5439"/>
        <item x="8552"/>
        <item x="1208"/>
        <item x="8725"/>
        <item x="7758"/>
        <item x="3669"/>
        <item x="2307"/>
        <item x="4367"/>
        <item x="1637"/>
        <item x="3028"/>
        <item x="5616"/>
        <item x="3941"/>
        <item x="4476"/>
        <item x="8041"/>
        <item x="8606"/>
        <item x="1453"/>
        <item x="1523"/>
        <item x="5549"/>
        <item x="4655"/>
        <item x="1209"/>
        <item x="2589"/>
        <item x="1128"/>
        <item x="422"/>
        <item x="5930"/>
        <item x="9079"/>
        <item x="1326"/>
        <item x="7787"/>
        <item x="898"/>
        <item x="3152"/>
        <item x="1992"/>
        <item x="3130"/>
        <item x="5727"/>
        <item x="1827"/>
        <item x="5776"/>
        <item x="588"/>
        <item x="2744"/>
        <item x="9147"/>
        <item x="6047"/>
        <item x="6308"/>
        <item x="3406"/>
        <item x="2339"/>
        <item x="2066"/>
        <item x="4442"/>
        <item x="7486"/>
        <item x="7759"/>
        <item x="2590"/>
        <item x="9080"/>
        <item x="8427"/>
        <item x="2839"/>
        <item x="2638"/>
        <item x="458"/>
        <item x="2462"/>
        <item x="7362"/>
        <item x="3701"/>
        <item x="7591"/>
        <item x="85"/>
        <item x="3029"/>
        <item x="8629"/>
        <item x="4807"/>
        <item x="114"/>
        <item x="2807"/>
        <item x="4443"/>
        <item x="6447"/>
        <item x="9081"/>
        <item x="612"/>
        <item x="5550"/>
        <item x="4341"/>
        <item x="1668"/>
        <item x="6966"/>
        <item x="6265"/>
        <item x="6535"/>
        <item x="3299"/>
        <item x="2882"/>
        <item x="7196"/>
        <item x="7221"/>
        <item x="5294"/>
        <item x="5411"/>
        <item x="7815"/>
        <item x="6309"/>
        <item x="6806"/>
        <item x="4527"/>
        <item x="4882"/>
        <item x="7886"/>
        <item x="2067"/>
        <item x="4528"/>
        <item x="4107"/>
        <item x="5077"/>
        <item x="394"/>
        <item x="8726"/>
        <item x="6187"/>
        <item x="395"/>
        <item x="2533"/>
        <item x="872"/>
        <item x="6448"/>
        <item x="899"/>
        <item x="539"/>
        <item x="3848"/>
        <item x="6536"/>
        <item x="1993"/>
        <item x="7903"/>
        <item x="3466"/>
        <item x="9026"/>
        <item x="5223"/>
        <item x="6074"/>
        <item x="1735"/>
        <item x="2962"/>
        <item x="5078"/>
        <item x="6287"/>
        <item x="2840"/>
        <item x="8315"/>
        <item x="9185"/>
        <item x="4414"/>
        <item x="3614"/>
        <item x="851"/>
        <item x="4552"/>
        <item x="1736"/>
        <item x="7197"/>
        <item x="6753"/>
        <item x="5931"/>
        <item x="6967"/>
        <item x="1059"/>
        <item x="3082"/>
        <item x="6910"/>
        <item x="5802"/>
        <item x="7646"/>
        <item x="2231"/>
        <item x="1617"/>
        <item x="4837"/>
        <item x="7363"/>
        <item x="824"/>
        <item x="8285"/>
        <item x="3702"/>
        <item x="2717"/>
        <item x="9027"/>
        <item x="2781"/>
        <item x="6945"/>
        <item x="5275"/>
        <item x="3519"/>
        <item x="2232"/>
        <item x="1129"/>
        <item x="2141"/>
        <item x="1638"/>
        <item x="8630"/>
        <item x="8073"/>
        <item x="1934"/>
        <item x="3264"/>
        <item x="6424"/>
        <item x="5803"/>
        <item x="3467"/>
        <item x="8813"/>
        <item x="8910"/>
        <item x="7760"/>
        <item x="3703"/>
        <item x="873"/>
        <item x="6537"/>
        <item x="2259"/>
        <item x="8316"/>
        <item x="6657"/>
        <item x="8042"/>
        <item x="5824"/>
        <item x="1970"/>
        <item x="3265"/>
        <item x="6807"/>
        <item x="2308"/>
        <item x="4267"/>
        <item x="3239"/>
        <item x="4368"/>
        <item x="701"/>
        <item x="1561"/>
        <item x="1737"/>
        <item x="702"/>
        <item x="2159"/>
        <item x="9148"/>
        <item x="1542"/>
        <item x="1020"/>
        <item x="3131"/>
        <item x="7337"/>
        <item x="6968"/>
        <item x="7647"/>
        <item x="7099"/>
        <item x="4808"/>
        <item x="7338"/>
        <item x="5852"/>
        <item x="3704"/>
        <item x="6808"/>
        <item x="8428"/>
        <item x="3381"/>
        <item x="4288"/>
        <item x="745"/>
        <item x="3433"/>
        <item x="6048"/>
        <item x="8656"/>
        <item x="5728"/>
        <item x="7222"/>
        <item x="7616"/>
        <item x="86"/>
        <item x="9107"/>
        <item x="4905"/>
        <item x="2418"/>
        <item x="8239"/>
        <item x="7761"/>
        <item x="3407"/>
        <item x="5132"/>
        <item x="6288"/>
        <item x="3741"/>
        <item x="8697"/>
        <item x="8746"/>
        <item x="6377"/>
        <item x="8394"/>
        <item x="4415"/>
        <item x="3170"/>
        <item x="6310"/>
        <item x="3300"/>
        <item x="1296"/>
        <item x="2400"/>
        <item x="7816"/>
        <item x="5551"/>
        <item x="8395"/>
        <item x="8396"/>
        <item x="563"/>
        <item x="2363"/>
        <item x="8911"/>
        <item x="4342"/>
        <item x="4760"/>
        <item x="7865"/>
        <item x="87"/>
        <item x="9082"/>
        <item x="4226"/>
        <item x="658"/>
        <item x="9168"/>
        <item x="1770"/>
        <item x="4883"/>
        <item x="2190"/>
        <item x="5206"/>
        <item x="1267"/>
        <item x="852"/>
        <item x="7968"/>
        <item x="4268"/>
        <item x="3266"/>
        <item x="2591"/>
        <item x="7733"/>
        <item x="5005"/>
        <item x="7557"/>
        <item x="1994"/>
        <item x="8074"/>
        <item x="396"/>
        <item x="8764"/>
        <item x="5966"/>
        <item x="7047"/>
        <item x="1669"/>
        <item x="3494"/>
        <item x="6754"/>
        <item x="5729"/>
        <item x="5050"/>
        <item x="3589"/>
        <item x="2549"/>
        <item x="3495"/>
        <item x="4227"/>
        <item x="2534"/>
        <item x="7838"/>
        <item x="8014"/>
        <item x="8208"/>
        <item x="8912"/>
        <item x="1699"/>
        <item x="8429"/>
        <item x="8261"/>
        <item x="1210"/>
        <item x="8485"/>
        <item x="5804"/>
        <item x="7762"/>
        <item x="3705"/>
        <item x="5207"/>
        <item x="3706"/>
        <item x="7020"/>
        <item x="3539"/>
        <item x="3823"/>
        <item x="589"/>
        <item x="1639"/>
        <item x="5492"/>
        <item x="1884"/>
        <item x="4085"/>
        <item x="3281"/>
        <item x="1805"/>
        <item x="5656"/>
        <item x="6188"/>
        <item x="1771"/>
        <item x="2718"/>
        <item x="2761"/>
        <item x="8240"/>
        <item x="2614"/>
        <item x="3561"/>
        <item x="1670"/>
        <item x="3382"/>
        <item x="5006"/>
        <item x="3920"/>
        <item x="2068"/>
        <item x="6289"/>
        <item x="2260"/>
        <item x="7648"/>
        <item x="6049"/>
        <item x="2281"/>
        <item x="8141"/>
        <item x="4317"/>
        <item x="8975"/>
        <item x="485"/>
        <item x="5617"/>
        <item x="7394"/>
        <item x="7817"/>
        <item x="5518"/>
        <item x="5876"/>
        <item x="6236"/>
        <item x="1350"/>
        <item x="423"/>
        <item x="8142"/>
        <item x="2841"/>
        <item x="4627"/>
        <item x="9052"/>
        <item x="201"/>
        <item x="1327"/>
        <item x="7904"/>
        <item x="6050"/>
        <item x="6158"/>
        <item x="9169"/>
        <item x="4684"/>
        <item x="7223"/>
        <item x="2382"/>
        <item x="2689"/>
        <item x="363"/>
        <item x="3707"/>
        <item x="3030"/>
        <item x="5106"/>
        <item x="3562"/>
        <item x="2940"/>
        <item x="3849"/>
        <item x="1476"/>
        <item x="3968"/>
        <item x="7818"/>
        <item x="3348"/>
        <item x="4108"/>
        <item x="2"/>
        <item x="4606"/>
        <item x="1995"/>
        <item x="8171"/>
        <item x="1130"/>
        <item x="5180"/>
        <item x="992"/>
        <item x="7992"/>
        <item x="613"/>
        <item x="1905"/>
        <item x="6051"/>
        <item x="5948"/>
        <item x="162"/>
        <item x="5577"/>
        <item x="7819"/>
        <item x="2233"/>
        <item x="6504"/>
        <item x="5552"/>
        <item x="993"/>
        <item x="3590"/>
        <item x="5901"/>
        <item x="5107"/>
        <item x="8262"/>
        <item x="7395"/>
        <item x="4318"/>
        <item x="3171"/>
        <item x="8190"/>
        <item x="1671"/>
        <item x="7071"/>
        <item x="6826"/>
        <item x="6132"/>
        <item x="424"/>
        <item x="5678"/>
        <item x="3301"/>
        <item x="7364"/>
        <item x="5252"/>
        <item x="2883"/>
        <item x="6133"/>
        <item x="4171"/>
        <item x="4809"/>
        <item x="6449"/>
        <item x="8209"/>
        <item x="5493"/>
        <item x="9028"/>
        <item x="6911"/>
        <item x="1351"/>
        <item x="3991"/>
        <item x="9130"/>
        <item x="1428"/>
        <item x="6755"/>
        <item x="8553"/>
        <item x="2340"/>
        <item x="725"/>
        <item x="2309"/>
        <item x="1060"/>
        <item x="7649"/>
        <item x="6727"/>
        <item x="3496"/>
        <item x="183"/>
        <item x="6075"/>
        <item x="4086"/>
        <item x="4529"/>
        <item x="7459"/>
        <item x="184"/>
        <item x="6809"/>
        <item x="3942"/>
        <item x="2209"/>
        <item x="5027"/>
        <item x="295"/>
        <item x="3497"/>
        <item x="5051"/>
        <item x="3943"/>
        <item x="6912"/>
        <item x="5657"/>
        <item x="1772"/>
        <item x="4628"/>
        <item x="4906"/>
        <item x="1082"/>
        <item x="3824"/>
        <item x="2191"/>
        <item x="3383"/>
        <item x="7788"/>
        <item x="8887"/>
        <item x="7487"/>
        <item x="800"/>
        <item x="262"/>
        <item x="4269"/>
        <item x="7294"/>
        <item x="4228"/>
        <item x="8657"/>
        <item x="3670"/>
        <item x="5730"/>
        <item x="7700"/>
        <item x="1971"/>
        <item x="5618"/>
        <item x="4444"/>
        <item x="4761"/>
        <item x="7592"/>
        <item x="1175"/>
        <item x="486"/>
        <item x="1700"/>
        <item x="9053"/>
        <item x="6556"/>
        <item x="5805"/>
        <item x="3172"/>
        <item x="2842"/>
        <item x="6827"/>
        <item x="2118"/>
        <item x="6189"/>
        <item x="8241"/>
        <item x="5412"/>
        <item x="8842"/>
        <item x="5902"/>
        <item x="2142"/>
        <item x="7396"/>
        <item x="7820"/>
        <item x="1972"/>
        <item x="425"/>
        <item x="5553"/>
        <item x="5777"/>
        <item x="6658"/>
        <item x="6637"/>
        <item x="2782"/>
        <item x="7734"/>
        <item x="5679"/>
        <item x="4656"/>
        <item x="825"/>
        <item x="2592"/>
        <item x="6505"/>
        <item x="2535"/>
        <item x="8531"/>
        <item x="7508"/>
        <item x="7169"/>
        <item x="6683"/>
        <item x="3540"/>
        <item x="7593"/>
        <item x="7198"/>
        <item x="8791"/>
        <item x="853"/>
        <item x="7617"/>
        <item x="2282"/>
        <item x="1618"/>
        <item x="7021"/>
        <item x="1935"/>
        <item x="3153"/>
        <item x="6756"/>
        <item x="7170"/>
        <item x="3083"/>
        <item x="8698"/>
        <item x="5324"/>
        <item x="3760"/>
        <item x="2032"/>
        <item x="9170"/>
        <item x="397"/>
        <item x="3434"/>
        <item x="7650"/>
        <item x="7048"/>
        <item x="2069"/>
        <item x="6100"/>
        <item x="4860"/>
        <item x="6076"/>
        <item x="1328"/>
        <item x="5825"/>
        <item x="6506"/>
        <item x="5494"/>
        <item x="5181"/>
        <item x="7905"/>
        <item x="7839"/>
        <item x="3059"/>
        <item x="2088"/>
        <item x="1083"/>
        <item x="590"/>
        <item x="296"/>
        <item x="7887"/>
        <item x="3865"/>
        <item x="7866"/>
        <item x="2234"/>
        <item x="2884"/>
        <item x="4762"/>
        <item x="2843"/>
        <item x="4392"/>
        <item x="7821"/>
        <item x="7594"/>
        <item x="140"/>
        <item x="5598"/>
        <item x="5578"/>
        <item x="4289"/>
        <item x="7993"/>
        <item x="5350"/>
        <item x="6356"/>
        <item x="3154"/>
        <item x="3240"/>
        <item x="5351"/>
        <item x="2844"/>
        <item x="2210"/>
        <item x="141"/>
        <item x="1672"/>
        <item x="7994"/>
        <item x="8699"/>
        <item x="3060"/>
        <item x="6101"/>
        <item x="3468"/>
        <item x="6211"/>
        <item x="1159"/>
        <item x="3708"/>
        <item x="4416"/>
        <item x="1084"/>
        <item x="7460"/>
        <item x="2310"/>
        <item x="5731"/>
        <item x="7488"/>
        <item x="7318"/>
        <item x="1738"/>
        <item x="6311"/>
        <item x="1061"/>
        <item x="2536"/>
        <item x="7701"/>
        <item x="9054"/>
        <item x="8607"/>
        <item x="2070"/>
        <item x="7558"/>
        <item x="5007"/>
        <item x="3742"/>
        <item x="2690"/>
        <item x="4861"/>
        <item x="3110"/>
        <item x="1996"/>
        <item x="7867"/>
        <item x="2845"/>
        <item x="8765"/>
        <item x="7461"/>
        <item x="4270"/>
        <item x="185"/>
        <item x="4955"/>
        <item x="2513"/>
        <item x="8263"/>
        <item x="5778"/>
        <item x="4229"/>
        <item x="7462"/>
        <item x="6659"/>
        <item x="233"/>
        <item x="4319"/>
        <item x="9055"/>
        <item x="4907"/>
        <item x="6757"/>
        <item x="540"/>
        <item x="8888"/>
        <item x="8843"/>
        <item x="1268"/>
        <item x="8938"/>
        <item x="8508"/>
        <item x="1701"/>
        <item x="7789"/>
        <item x="7763"/>
        <item x="8486"/>
        <item x="4014"/>
        <item x="6810"/>
        <item x="6557"/>
        <item x="3408"/>
        <item x="1454"/>
        <item x="8317"/>
        <item x="2463"/>
        <item x="8976"/>
        <item x="746"/>
        <item x="7702"/>
        <item x="88"/>
        <item x="5325"/>
        <item x="1773"/>
        <item x="3241"/>
        <item x="8368"/>
        <item x="659"/>
        <item x="6357"/>
        <item x="5779"/>
        <item x="4417"/>
        <item x="5579"/>
        <item x="949"/>
        <item x="89"/>
        <item x="9083"/>
        <item x="6880"/>
        <item x="4445"/>
        <item x="6638"/>
        <item x="4685"/>
        <item x="426"/>
        <item x="7022"/>
        <item x="4980"/>
        <item x="8766"/>
        <item x="7677"/>
        <item x="1640"/>
        <item x="516"/>
        <item x="1641"/>
        <item x="9108"/>
        <item x="8286"/>
        <item x="8996"/>
        <item x="6312"/>
        <item x="487"/>
        <item x="3563"/>
        <item x="7764"/>
        <item x="8043"/>
        <item x="6159"/>
        <item x="7295"/>
        <item x="8814"/>
        <item x="2261"/>
        <item x="5008"/>
        <item x="4059"/>
        <item x="3541"/>
        <item x="1973"/>
        <item x="541"/>
        <item x="1297"/>
        <item x="5826"/>
        <item x="7414"/>
        <item x="336"/>
        <item x="8430"/>
        <item x="427"/>
        <item x="747"/>
        <item x="7339"/>
        <item x="8075"/>
        <item x="6290"/>
        <item x="2514"/>
        <item x="7618"/>
        <item x="8487"/>
        <item x="1021"/>
        <item x="994"/>
        <item x="7533"/>
        <item x="4492"/>
        <item x="2486"/>
        <item x="7100"/>
        <item x="5967"/>
        <item x="4127"/>
        <item x="2487"/>
        <item x="6450"/>
        <item x="7790"/>
        <item x="6583"/>
        <item x="7365"/>
        <item x="6474"/>
        <item x="6266"/>
        <item x="6160"/>
        <item x="6313"/>
        <item x="3132"/>
        <item x="8172"/>
        <item x="4251"/>
        <item x="4393"/>
        <item x="6758"/>
        <item x="5133"/>
        <item x="8173"/>
        <item x="1702"/>
        <item x="7918"/>
        <item x="8143"/>
        <item x="1524"/>
        <item x="5519"/>
        <item x="6684"/>
        <item x="3564"/>
        <item x="5932"/>
        <item x="5495"/>
        <item x="428"/>
        <item x="3498"/>
        <item x="5827"/>
        <item x="2311"/>
        <item x="1997"/>
        <item x="3435"/>
        <item x="2783"/>
        <item x="8871"/>
        <item x="7559"/>
        <item x="2364"/>
        <item x="4788"/>
        <item x="1906"/>
        <item x="4343"/>
        <item x="919"/>
        <item x="5276"/>
        <item x="7489"/>
        <item x="7126"/>
        <item x="4981"/>
        <item x="854"/>
        <item x="3436"/>
        <item x="6237"/>
        <item x="9029"/>
        <item x="8579"/>
        <item x="3709"/>
        <item x="8397"/>
        <item x="3615"/>
        <item x="5877"/>
        <item x="1131"/>
        <item x="5806"/>
        <item x="748"/>
        <item x="4030"/>
        <item x="8369"/>
        <item x="5208"/>
        <item x="517"/>
        <item x="1828"/>
        <item x="3031"/>
        <item x="3520"/>
        <item x="4031"/>
        <item x="5828"/>
        <item x="3761"/>
        <item x="8872"/>
        <item x="6102"/>
        <item x="920"/>
        <item x="8174"/>
        <item x="8913"/>
        <item x="5993"/>
        <item x="8398"/>
        <item x="3785"/>
        <item x="2808"/>
        <item x="488"/>
        <item x="5680"/>
        <item x="3542"/>
        <item x="3640"/>
        <item x="6538"/>
        <item x="5468"/>
        <item x="4087"/>
        <item x="2383"/>
        <item x="4369"/>
        <item x="8318"/>
        <item x="5160"/>
        <item x="3866"/>
        <item x="2615"/>
        <item x="5079"/>
        <item x="7049"/>
        <item x="1673"/>
        <item x="2991"/>
        <item x="1"/>
        <item x="3944"/>
        <item x="4128"/>
        <item x="186"/>
        <item x="8101"/>
        <item x="1739"/>
        <item x="5968"/>
        <item x="1885"/>
        <item x="2441"/>
        <item x="7651"/>
        <item x="8191"/>
        <item x="2033"/>
        <item x="1740"/>
        <item x="4320"/>
        <item x="6400"/>
        <item x="1619"/>
        <item x="7595"/>
        <item x="6190"/>
        <item x="4838"/>
        <item x="8264"/>
        <item x="1853"/>
        <item x="1620"/>
        <item x="7463"/>
        <item x="6161"/>
        <item x="202"/>
        <item x="6539"/>
        <item x="2312"/>
        <item x="4446"/>
        <item x="5134"/>
        <item x="3384"/>
        <item x="2143"/>
        <item x="591"/>
        <item x="3242"/>
        <item x="4908"/>
        <item x="4884"/>
        <item x="6212"/>
        <item x="9084"/>
        <item x="9056"/>
        <item x="8144"/>
        <item x="4032"/>
        <item x="4885"/>
        <item x="2784"/>
        <item x="1703"/>
        <item x="6378"/>
        <item x="7127"/>
        <item x="1543"/>
        <item x="3008"/>
        <item x="1132"/>
        <item x="5277"/>
        <item x="950"/>
        <item x="542"/>
        <item x="2365"/>
        <item x="7560"/>
        <item x="5326"/>
        <item x="5599"/>
        <item x="5469"/>
        <item x="5619"/>
        <item x="2515"/>
        <item x="543"/>
        <item x="703"/>
        <item x="749"/>
        <item x="1642"/>
        <item x="8145"/>
        <item x="5620"/>
        <item x="2089"/>
        <item x="1329"/>
        <item x="2593"/>
        <item x="4418"/>
        <item x="297"/>
        <item x="2550"/>
        <item x="5732"/>
        <item x="1643"/>
        <item x="544"/>
        <item x="8338"/>
        <item x="7995"/>
        <item x="3565"/>
        <item x="684"/>
        <item x="5733"/>
        <item x="2313"/>
        <item x="2384"/>
        <item x="1085"/>
        <item x="7415"/>
        <item x="2119"/>
        <item x="2719"/>
        <item x="2809"/>
        <item x="5378"/>
        <item x="5807"/>
        <item x="7703"/>
        <item x="3084"/>
        <item x="3385"/>
        <item x="7704"/>
        <item x="5224"/>
        <item x="4657"/>
        <item x="7199"/>
        <item x="9131"/>
        <item x="4530"/>
        <item x="1238"/>
        <item x="2262"/>
        <item x="1176"/>
        <item x="1455"/>
        <item x="5755"/>
        <item x="3671"/>
        <item x="2385"/>
        <item x="2144"/>
        <item x="5658"/>
        <item x="2071"/>
        <item x="3801"/>
        <item x="9085"/>
        <item x="7128"/>
        <item x="7840"/>
        <item x="4033"/>
        <item x="7952"/>
        <item x="9171"/>
        <item x="3945"/>
        <item x="3946"/>
        <item x="5080"/>
        <item x="8580"/>
        <item x="14"/>
        <item x="2992"/>
        <item x="3896"/>
        <item x="9149"/>
        <item x="8319"/>
        <item x="3032"/>
        <item x="6616"/>
        <item x="4629"/>
        <item x="3762"/>
        <item x="1953"/>
        <item x="5933"/>
        <item x="7906"/>
        <item x="6828"/>
        <item x="4493"/>
        <item x="7129"/>
        <item x="1330"/>
        <item x="1954"/>
        <item x="3641"/>
        <item x="8631"/>
        <item x="4729"/>
        <item x="3133"/>
        <item x="8339"/>
        <item x="7436"/>
        <item x="8118"/>
        <item x="3282"/>
        <item x="6334"/>
        <item x="8997"/>
        <item x="4531"/>
        <item x="8767"/>
        <item x="2785"/>
        <item x="8509"/>
        <item x="2034"/>
        <item x="90"/>
        <item x="8076"/>
        <item x="6946"/>
        <item x="7296"/>
        <item x="4252"/>
        <item x="6023"/>
        <item x="633"/>
        <item x="4321"/>
        <item x="8119"/>
        <item x="7996"/>
        <item x="7200"/>
        <item x="8632"/>
        <item x="4862"/>
        <item x="4253"/>
        <item x="3009"/>
        <item x="187"/>
        <item x="8320"/>
        <item x="3324"/>
        <item x="2401"/>
        <item x="6314"/>
        <item x="298"/>
        <item x="1331"/>
        <item x="8768"/>
        <item x="7397"/>
        <item x="3267"/>
        <item x="6267"/>
        <item x="2594"/>
        <item x="8488"/>
        <item x="2160"/>
        <item x="4810"/>
        <item x="3616"/>
        <item x="5949"/>
        <item x="7224"/>
        <item x="6969"/>
        <item x="7319"/>
        <item x="4254"/>
        <item x="3642"/>
        <item x="4630"/>
        <item x="1160"/>
        <item x="7919"/>
        <item x="6728"/>
        <item x="6358"/>
        <item x="5327"/>
        <item x="4447"/>
        <item x="592"/>
        <item x="7953"/>
        <item x="1352"/>
        <item x="5853"/>
        <item x="3134"/>
        <item x="9109"/>
        <item x="2551"/>
        <item x="5379"/>
        <item x="8210"/>
        <item x="3409"/>
        <item x="7997"/>
        <item x="5496"/>
        <item x="2283"/>
        <item x="7050"/>
        <item x="1039"/>
        <item x="6024"/>
        <item x="8340"/>
        <item x="3437"/>
        <item x="4571"/>
        <item x="6660"/>
        <item x="6507"/>
        <item x="4572"/>
        <item x="593"/>
        <item x="8815"/>
        <item x="4934"/>
        <item x="5328"/>
        <item x="459"/>
        <item x="5081"/>
        <item x="9132"/>
        <item x="5497"/>
        <item x="2402"/>
        <item x="3349"/>
        <item x="3521"/>
        <item x="8431"/>
        <item x="1829"/>
        <item x="7652"/>
        <item x="429"/>
        <item x="5903"/>
        <item x="5329"/>
        <item x="7297"/>
        <item x="1544"/>
        <item x="6335"/>
        <item x="91"/>
        <item x="5934"/>
        <item x="8458"/>
        <item x="545"/>
        <item x="1269"/>
        <item x="2035"/>
        <item x="750"/>
        <item x="1239"/>
        <item x="2464"/>
        <item x="4151"/>
        <item x="9172"/>
        <item x="4419"/>
        <item x="1907"/>
        <item x="8939"/>
        <item x="771"/>
        <item x="3969"/>
        <item x="7653"/>
        <item x="7023"/>
        <item x="203"/>
        <item x="7678"/>
        <item x="4573"/>
        <item x="2762"/>
        <item x="8146"/>
        <item x="5182"/>
        <item x="5878"/>
        <item x="4708"/>
        <item x="8265"/>
        <item x="8977"/>
        <item x="234"/>
        <item x="5009"/>
        <item x="3469"/>
        <item x="6508"/>
        <item x="8399"/>
        <item x="4322"/>
        <item x="2235"/>
        <item x="1177"/>
        <item x="4686"/>
        <item x="3947"/>
        <item x="263"/>
        <item x="2941"/>
        <item x="3897"/>
        <item x="3283"/>
        <item x="8321"/>
        <item x="2120"/>
        <item x="7298"/>
        <item x="3743"/>
        <item x="7416"/>
        <item x="6759"/>
        <item x="3350"/>
        <item x="1298"/>
        <item x="634"/>
        <item x="2284"/>
        <item x="2846"/>
        <item x="2810"/>
        <item x="1886"/>
        <item x="3898"/>
        <item x="1477"/>
        <item x="6451"/>
        <item x="3948"/>
        <item x="2885"/>
        <item x="7998"/>
        <item x="1211"/>
        <item x="5969"/>
        <item x="8400"/>
        <item x="2691"/>
        <item x="4709"/>
        <item x="4982"/>
        <item x="6558"/>
        <item x="7225"/>
        <item x="7366"/>
        <item x="8432"/>
        <item x="3617"/>
        <item x="7765"/>
        <item x="4956"/>
        <item x="5659"/>
        <item x="1109"/>
        <item x="3825"/>
        <item x="7437"/>
        <item x="1621"/>
        <item x="3284"/>
        <item x="6401"/>
        <item x="8633"/>
        <item x="5380"/>
        <item x="1908"/>
        <item x="2639"/>
        <item x="3992"/>
        <item x="6829"/>
        <item x="7920"/>
        <item x="5970"/>
        <item x="7619"/>
        <item x="3993"/>
        <item x="2763"/>
        <item x="264"/>
        <item x="8077"/>
        <item x="1525"/>
        <item x="8998"/>
        <item x="4839"/>
        <item x="3438"/>
        <item x="6315"/>
        <item x="3710"/>
        <item x="8844"/>
        <item x="1500"/>
        <item x="4448"/>
        <item x="7250"/>
        <item x="6162"/>
        <item x="1240"/>
        <item x="7561"/>
        <item x="8940"/>
        <item x="2552"/>
        <item x="5352"/>
        <item x="7596"/>
        <item x="4152"/>
        <item x="3191"/>
        <item x="7597"/>
        <item x="3085"/>
        <item x="2285"/>
        <item x="5470"/>
        <item x="1562"/>
        <item x="7598"/>
        <item x="4494"/>
        <item x="4789"/>
        <item x="4109"/>
        <item x="2121"/>
        <item x="4271"/>
        <item x="7562"/>
        <item x="4935"/>
        <item x="5108"/>
        <item x="1212"/>
        <item x="4886"/>
        <item x="7024"/>
        <item x="7969"/>
        <item x="6760"/>
        <item x="5010"/>
        <item x="5639"/>
        <item x="6617"/>
        <item x="38"/>
        <item x="4532"/>
        <item x="4840"/>
        <item x="5440"/>
        <item x="8845"/>
        <item x="2720"/>
        <item x="2516"/>
        <item x="5780"/>
        <item x="6452"/>
        <item x="1110"/>
        <item x="6077"/>
        <item x="1086"/>
        <item x="2442"/>
        <item x="24"/>
        <item x="4730"/>
        <item x="7735"/>
        <item x="4200"/>
        <item x="6811"/>
        <item x="3173"/>
        <item x="4060"/>
        <item x="2263"/>
        <item x="7791"/>
        <item x="5681"/>
        <item x="3672"/>
        <item x="8677"/>
        <item x="6238"/>
        <item x="9110"/>
        <item x="188"/>
        <item x="826"/>
        <item x="4957"/>
        <item x="5829"/>
        <item x="7438"/>
        <item x="8175"/>
        <item x="3410"/>
        <item x="364"/>
        <item x="142"/>
        <item x="4477"/>
        <item x="5879"/>
        <item x="6509"/>
        <item x="3543"/>
        <item x="1674"/>
        <item x="7130"/>
        <item x="9133"/>
        <item x="7705"/>
        <item x="5161"/>
        <item x="489"/>
        <item x="5028"/>
        <item x="855"/>
        <item x="5330"/>
        <item x="6858"/>
        <item x="7299"/>
        <item x="7320"/>
        <item x="5880"/>
        <item x="4574"/>
        <item x="3711"/>
        <item x="1299"/>
        <item x="874"/>
        <item x="2314"/>
        <item x="8581"/>
        <item x="7921"/>
        <item x="6052"/>
        <item x="6685"/>
        <item x="5621"/>
        <item x="5935"/>
        <item x="3867"/>
        <item x="1478"/>
        <item x="8102"/>
        <item x="2847"/>
        <item x="430"/>
        <item x="6761"/>
        <item x="2909"/>
        <item x="6336"/>
        <item x="2910"/>
        <item x="7300"/>
        <item x="8978"/>
        <item x="685"/>
        <item x="7822"/>
        <item x="6402"/>
        <item x="6729"/>
        <item x="3192"/>
        <item x="6291"/>
        <item x="7226"/>
        <item x="8401"/>
        <item x="1376"/>
        <item x="1111"/>
        <item x="4172"/>
        <item x="1087"/>
        <item x="4420"/>
        <item x="1741"/>
        <item x="1704"/>
        <item x="8792"/>
        <item x="7227"/>
        <item x="4687"/>
        <item x="7143"/>
        <item x="143"/>
        <item x="3499"/>
        <item x="4495"/>
        <item x="5950"/>
        <item x="518"/>
        <item x="7620"/>
        <item x="265"/>
        <item x="772"/>
        <item x="3643"/>
        <item x="8747"/>
        <item x="3786"/>
        <item x="1644"/>
        <item x="4710"/>
        <item x="3010"/>
        <item x="6379"/>
        <item x="827"/>
        <item x="4061"/>
        <item x="5413"/>
        <item x="4255"/>
        <item x="2122"/>
        <item x="1178"/>
        <item x="1270"/>
        <item x="7490"/>
        <item x="7131"/>
        <item x="2286"/>
        <item x="3086"/>
        <item x="115"/>
        <item x="28"/>
        <item x="5702"/>
        <item x="2072"/>
        <item x="3673"/>
        <item x="6078"/>
        <item x="856"/>
        <item x="6618"/>
        <item x="5295"/>
        <item x="4958"/>
        <item x="1501"/>
        <item x="2848"/>
        <item x="1241"/>
        <item x="4658"/>
        <item x="8211"/>
        <item x="4153"/>
        <item x="5414"/>
        <item x="8322"/>
        <item x="8287"/>
        <item x="3087"/>
        <item x="5353"/>
        <item x="1062"/>
        <item x="8873"/>
        <item x="7268"/>
        <item x="4230"/>
        <item x="900"/>
        <item x="7999"/>
        <item x="6913"/>
        <item x="4959"/>
        <item x="4811"/>
        <item x="5580"/>
        <item x="299"/>
        <item x="3061"/>
        <item x="3135"/>
        <item x="6213"/>
        <item x="9057"/>
        <item x="5581"/>
        <item x="1502"/>
        <item x="7922"/>
        <item x="3243"/>
        <item x="4711"/>
        <item x="5162"/>
        <item x="2236"/>
        <item x="2640"/>
        <item x="3618"/>
        <item x="5163"/>
        <item x="6191"/>
        <item x="995"/>
        <item x="9134"/>
        <item x="7792"/>
        <item x="1353"/>
        <item x="65"/>
        <item x="318"/>
        <item x="5904"/>
        <item x="3244"/>
        <item x="5381"/>
        <item x="6103"/>
        <item x="1133"/>
        <item x="11"/>
        <item x="3949"/>
        <item x="235"/>
        <item x="163"/>
        <item x="9111"/>
        <item x="4575"/>
        <item x="2849"/>
        <item x="6859"/>
        <item x="6661"/>
        <item x="5331"/>
        <item x="2036"/>
        <item x="6783"/>
        <item x="3899"/>
        <item x="5582"/>
        <item x="8727"/>
        <item x="5225"/>
        <item x="116"/>
        <item x="5415"/>
        <item x="2850"/>
        <item x="4841"/>
        <item x="1213"/>
        <item x="5583"/>
        <item x="4712"/>
        <item x="1300"/>
        <item x="4960"/>
        <item x="5441"/>
        <item x="5584"/>
        <item x="2341"/>
        <item x="5830"/>
        <item x="6475"/>
        <item x="3868"/>
        <item x="6425"/>
        <item x="1675"/>
        <item x="4790"/>
        <item x="2366"/>
        <item x="4344"/>
        <item x="6214"/>
        <item x="6426"/>
        <item x="2963"/>
        <item x="1271"/>
        <item x="5703"/>
        <item x="1806"/>
        <item x="3193"/>
        <item x="5354"/>
        <item x="1377"/>
        <item x="4015"/>
        <item x="6025"/>
        <item x="3802"/>
        <item x="3522"/>
        <item x="2886"/>
        <item x="3619"/>
        <item x="3500"/>
        <item x="7654"/>
        <item x="828"/>
        <item x="7367"/>
        <item x="2745"/>
        <item x="7144"/>
        <item x="8192"/>
        <item x="398"/>
        <item x="3111"/>
        <item x="5416"/>
        <item x="6830"/>
        <item x="686"/>
        <item x="8103"/>
        <item x="7398"/>
        <item x="4256"/>
        <item x="2616"/>
        <item x="8889"/>
        <item x="1040"/>
        <item x="5905"/>
        <item x="8044"/>
        <item x="2315"/>
        <item x="2553"/>
        <item x="3644"/>
        <item x="2145"/>
        <item x="1998"/>
        <item x="1526"/>
        <item x="5756"/>
        <item x="2367"/>
        <item x="8890"/>
        <item x="66"/>
        <item x="6762"/>
        <item x="7201"/>
        <item x="4961"/>
        <item x="6881"/>
        <item x="3566"/>
        <item x="7251"/>
        <item x="1854"/>
        <item x="1301"/>
        <item x="2090"/>
        <item x="5906"/>
        <item x="7228"/>
        <item x="7736"/>
        <item x="3921"/>
        <item x="1545"/>
        <item x="875"/>
        <item x="3219"/>
        <item x="5029"/>
        <item x="3194"/>
        <item x="1063"/>
        <item x="6914"/>
        <item x="7464"/>
        <item x="2211"/>
        <item x="2316"/>
        <item x="1088"/>
        <item x="7025"/>
        <item x="876"/>
        <item x="6947"/>
        <item x="3869"/>
        <item x="2342"/>
        <item x="2641"/>
        <item x="337"/>
        <item x="4034"/>
        <item x="4936"/>
        <item x="7737"/>
        <item x="6584"/>
        <item x="2368"/>
        <item x="4962"/>
        <item x="1807"/>
        <item x="5382"/>
        <item x="3712"/>
        <item x="5854"/>
        <item x="5881"/>
        <item x="5383"/>
        <item x="1563"/>
        <item x="9135"/>
        <item x="2037"/>
        <item x="2443"/>
        <item x="8288"/>
        <item x="5442"/>
        <item x="5355"/>
        <item x="7655"/>
        <item x="5030"/>
        <item x="8846"/>
        <item x="829"/>
        <item x="7301"/>
        <item x="8634"/>
        <item x="2161"/>
        <item x="1214"/>
        <item x="5183"/>
        <item x="1999"/>
        <item x="6510"/>
        <item x="2386"/>
        <item x="2554"/>
        <item x="4842"/>
        <item x="1774"/>
        <item x="6079"/>
        <item x="2343"/>
        <item x="8678"/>
        <item x="300"/>
        <item x="6639"/>
        <item x="6730"/>
        <item x="8045"/>
        <item x="3011"/>
        <item x="6292"/>
        <item x="1527"/>
        <item x="4909"/>
        <item x="1302"/>
        <item x="7439"/>
        <item x="2488"/>
        <item x="6192"/>
        <item x="2264"/>
        <item x="2000"/>
        <item x="5135"/>
        <item x="3713"/>
        <item x="3787"/>
        <item x="2811"/>
        <item x="3268"/>
        <item x="6359"/>
        <item x="4173"/>
        <item x="7465"/>
        <item x="3470"/>
        <item x="8402"/>
        <item x="319"/>
        <item x="1855"/>
        <item x="4016"/>
        <item x="5443"/>
        <item x="704"/>
        <item x="7202"/>
        <item x="4088"/>
        <item x="2595"/>
        <item x="1808"/>
        <item x="3351"/>
        <item x="5296"/>
        <item x="6104"/>
        <item x="4174"/>
        <item x="1564"/>
        <item x="9112"/>
        <item x="7026"/>
        <item x="2887"/>
        <item x="801"/>
        <item x="8120"/>
        <item x="4062"/>
        <item x="4272"/>
        <item x="8000"/>
        <item x="4688"/>
        <item x="1479"/>
        <item x="6026"/>
        <item x="6453"/>
        <item x="5052"/>
        <item x="8176"/>
        <item x="25"/>
        <item x="7599"/>
        <item x="2692"/>
        <item x="7302"/>
        <item x="2568"/>
        <item x="2489"/>
        <item x="3870"/>
        <item x="773"/>
        <item x="3871"/>
        <item x="1909"/>
        <item x="6380"/>
        <item x="144"/>
        <item x="996"/>
        <item x="2888"/>
        <item x="635"/>
        <item x="3439"/>
        <item x="6239"/>
        <item x="7563"/>
        <item x="2490"/>
        <item x="877"/>
        <item x="3411"/>
        <item x="6403"/>
        <item x="6999"/>
        <item x="3352"/>
        <item x="5971"/>
        <item x="431"/>
        <item x="6970"/>
        <item x="3195"/>
        <item x="8679"/>
        <item x="490"/>
        <item x="7868"/>
        <item x="1303"/>
        <item x="3412"/>
        <item x="3012"/>
        <item x="7706"/>
        <item x="1546"/>
        <item x="3174"/>
        <item x="2964"/>
        <item x="4345"/>
        <item x="4713"/>
        <item x="2287"/>
        <item x="5109"/>
        <item x="9086"/>
        <item x="7841"/>
        <item x="8046"/>
        <item x="4576"/>
        <item x="8847"/>
        <item x="4231"/>
        <item x="4553"/>
        <item x="7534"/>
        <item x="3285"/>
        <item x="3788"/>
        <item x="7707"/>
        <item x="2812"/>
        <item x="3471"/>
        <item x="8914"/>
        <item x="5297"/>
        <item x="3714"/>
        <item x="2192"/>
        <item x="802"/>
        <item x="1676"/>
        <item x="660"/>
        <item x="5298"/>
        <item x="2344"/>
        <item x="2693"/>
        <item x="5781"/>
        <item x="1775"/>
        <item x="9173"/>
        <item x="8874"/>
        <item x="2288"/>
        <item x="1179"/>
        <item x="4496"/>
        <item x="6704"/>
        <item x="6731"/>
        <item x="8047"/>
        <item x="236"/>
        <item x="2038"/>
        <item x="6476"/>
        <item x="4937"/>
        <item x="8289"/>
        <item x="3302"/>
        <item x="8635"/>
        <item x="6559"/>
        <item x="6080"/>
        <item x="4290"/>
        <item x="3744"/>
        <item x="3789"/>
        <item x="7509"/>
        <item x="751"/>
        <item x="3790"/>
        <item x="7051"/>
        <item x="4577"/>
        <item x="4175"/>
        <item x="491"/>
        <item x="3803"/>
        <item x="8532"/>
        <item x="1161"/>
        <item x="8290"/>
        <item x="4763"/>
        <item x="1565"/>
        <item x="7399"/>
        <item x="8104"/>
        <item x="878"/>
        <item x="7510"/>
        <item x="2851"/>
        <item x="7321"/>
        <item x="966"/>
        <item x="2555"/>
        <item x="636"/>
        <item x="5498"/>
        <item x="9208"/>
        <item x="5253"/>
        <item x="6812"/>
        <item x="5951"/>
        <item x="5254"/>
        <item x="7000"/>
        <item x="5184"/>
        <item x="2039"/>
        <item x="8242"/>
        <item x="2517"/>
        <item x="8700"/>
        <item x="8459"/>
        <item x="2419"/>
        <item x="2091"/>
        <item x="997"/>
        <item x="5734"/>
        <item x="3386"/>
        <item x="4938"/>
        <item x="7101"/>
        <item x="2569"/>
        <item x="1955"/>
        <item x="7400"/>
        <item x="5226"/>
        <item x="2162"/>
        <item x="3620"/>
        <item x="1456"/>
        <item x="9087"/>
        <item x="7229"/>
        <item x="5299"/>
        <item x="4497"/>
        <item x="1503"/>
        <item x="1910"/>
        <item x="5417"/>
        <item x="6686"/>
        <item x="1911"/>
        <item x="6813"/>
        <item x="8891"/>
        <item x="5882"/>
        <item x="2889"/>
        <item x="1622"/>
        <item x="4631"/>
        <item x="6971"/>
        <item x="4089"/>
        <item x="6105"/>
        <item x="3715"/>
        <item x="2123"/>
        <item x="8105"/>
        <item x="8078"/>
        <item x="1112"/>
        <item x="7888"/>
        <item x="7368"/>
        <item x="4421"/>
        <item x="1457"/>
        <item x="3033"/>
        <item x="5136"/>
        <item x="1429"/>
        <item x="998"/>
        <item x="6106"/>
        <item x="5053"/>
        <item x="5936"/>
        <item x="432"/>
        <item x="3645"/>
        <item x="2001"/>
        <item x="7793"/>
        <item x="6619"/>
        <item x="4659"/>
        <item x="1430"/>
        <item x="7766"/>
        <item x="145"/>
        <item x="1041"/>
        <item x="5782"/>
        <item x="3501"/>
        <item x="2617"/>
        <item x="204"/>
        <item x="4129"/>
        <item x="9174"/>
        <item x="6948"/>
        <item x="1272"/>
        <item x="2465"/>
        <item x="1528"/>
        <item x="5808"/>
        <item x="2345"/>
        <item x="7102"/>
        <item x="951"/>
        <item x="4291"/>
        <item x="3196"/>
        <item x="8915"/>
        <item x="5137"/>
        <item x="7269"/>
        <item x="8941"/>
        <item x="2491"/>
        <item x="9200"/>
        <item x="4346"/>
        <item x="7564"/>
        <item x="2289"/>
        <item x="492"/>
        <item x="3544"/>
        <item x="6381"/>
        <item x="7001"/>
        <item x="3826"/>
        <item x="8701"/>
        <item x="2911"/>
        <item x="1776"/>
        <item x="4498"/>
        <item x="3175"/>
        <item x="7842"/>
        <item x="8510"/>
        <item x="9207"/>
        <item x="8999"/>
        <item x="5855"/>
        <item x="3745"/>
        <item x="2813"/>
        <item x="9136"/>
        <item x="9000"/>
        <item x="5972"/>
        <item x="117"/>
        <item x="5300"/>
        <item x="687"/>
        <item x="4632"/>
        <item x="1566"/>
        <item x="1431"/>
        <item x="4110"/>
        <item x="4714"/>
        <item x="1022"/>
        <item x="4660"/>
        <item x="2163"/>
        <item x="4910"/>
        <item x="901"/>
        <item x="2890"/>
        <item x="5783"/>
        <item x="7132"/>
        <item x="7230"/>
        <item x="3922"/>
        <item x="4154"/>
        <item x="4578"/>
        <item x="5994"/>
        <item x="3472"/>
        <item x="8533"/>
        <item x="6687"/>
        <item x="4715"/>
        <item x="1042"/>
        <item x="7823"/>
        <item x="4201"/>
        <item x="6540"/>
        <item x="3621"/>
        <item x="5138"/>
        <item x="4422"/>
        <item x="6585"/>
        <item x="6337"/>
        <item x="8266"/>
        <item x="5031"/>
        <item x="5011"/>
        <item x="39"/>
        <item x="7907"/>
        <item x="2002"/>
        <item x="546"/>
        <item x="1590"/>
        <item x="8212"/>
        <item x="7072"/>
        <item x="3220"/>
        <item x="1504"/>
        <item x="5139"/>
        <item x="6107"/>
        <item x="8341"/>
        <item x="8193"/>
        <item x="6338"/>
        <item x="8106"/>
        <item x="5012"/>
        <item x="8636"/>
        <item x="6027"/>
        <item x="3523"/>
        <item x="3112"/>
        <item x="1273"/>
        <item x="7656"/>
        <item x="2942"/>
        <item x="6316"/>
        <item x="205"/>
        <item x="5520"/>
        <item x="2003"/>
        <item x="4499"/>
        <item x="3674"/>
        <item x="3900"/>
        <item x="3088"/>
        <item x="3155"/>
        <item x="3804"/>
        <item x="6732"/>
        <item x="8213"/>
        <item x="67"/>
        <item x="4063"/>
        <item x="6134"/>
        <item x="1645"/>
        <item x="7511"/>
        <item x="6240"/>
        <item x="7466"/>
        <item x="2943"/>
        <item x="7417"/>
        <item x="68"/>
        <item x="1064"/>
        <item x="4347"/>
        <item x="2290"/>
        <item x="2518"/>
        <item x="2291"/>
        <item x="3567"/>
        <item x="1856"/>
        <item x="3473"/>
        <item x="2537"/>
        <item x="3827"/>
        <item x="4394"/>
        <item x="4202"/>
        <item x="8637"/>
        <item x="6454"/>
        <item x="5640"/>
        <item x="8291"/>
        <item x="1677"/>
        <item x="1809"/>
        <item x="1742"/>
        <item x="1304"/>
        <item x="7908"/>
        <item x="2369"/>
        <item x="2944"/>
        <item x="1480"/>
        <item x="8608"/>
        <item x="519"/>
        <item x="6831"/>
        <item x="3286"/>
        <item x="6763"/>
        <item x="2092"/>
        <item x="7512"/>
        <item x="7824"/>
        <item x="5082"/>
        <item x="4017"/>
        <item x="5140"/>
        <item x="3474"/>
        <item x="1912"/>
        <item x="1242"/>
        <item x="520"/>
        <item x="6705"/>
        <item x="8554"/>
        <item x="547"/>
        <item x="2556"/>
        <item x="9198"/>
        <item x="8702"/>
        <item x="1936"/>
        <item x="6764"/>
        <item x="3176"/>
        <item x="2965"/>
        <item x="4370"/>
        <item x="4554"/>
        <item x="3970"/>
        <item x="4130"/>
        <item x="1857"/>
        <item x="5600"/>
        <item x="3197"/>
        <item x="3675"/>
        <item x="4423"/>
        <item x="3850"/>
        <item x="4579"/>
        <item x="8728"/>
        <item x="2212"/>
        <item x="3089"/>
        <item x="189"/>
        <item x="8403"/>
        <item x="4607"/>
        <item x="999"/>
        <item x="2596"/>
        <item x="237"/>
        <item x="5499"/>
        <item x="5209"/>
        <item x="2040"/>
        <item x="1432"/>
        <item x="7657"/>
        <item x="5735"/>
        <item x="2292"/>
        <item x="301"/>
        <item x="7767"/>
        <item x="7303"/>
        <item x="4131"/>
        <item x="5995"/>
        <item x="7970"/>
        <item x="3646"/>
        <item x="8433"/>
        <item x="521"/>
        <item x="1858"/>
        <item x="8609"/>
        <item x="7252"/>
        <item x="7513"/>
        <item x="8534"/>
        <item x="6241"/>
        <item x="4863"/>
        <item x="8177"/>
        <item x="7708"/>
        <item x="6733"/>
        <item x="5141"/>
        <item x="8582"/>
        <item x="3136"/>
        <item x="1505"/>
        <item x="8535"/>
        <item x="5054"/>
        <item x="2852"/>
        <item x="3245"/>
        <item x="952"/>
        <item x="5883"/>
        <item x="7825"/>
        <item x="1215"/>
        <item x="2945"/>
        <item x="6404"/>
        <item x="5622"/>
        <item x="3156"/>
        <item x="4035"/>
        <item x="2466"/>
        <item x="2721"/>
        <item x="3062"/>
        <item x="2570"/>
        <item x="4176"/>
        <item x="4689"/>
        <item x="857"/>
        <item x="1705"/>
        <item x="4500"/>
        <item x="6706"/>
        <item x="967"/>
        <item x="5055"/>
        <item x="9001"/>
        <item x="6915"/>
        <item x="4232"/>
        <item x="6620"/>
        <item x="3353"/>
        <item x="7491"/>
        <item x="8658"/>
        <item x="4424"/>
        <item x="320"/>
        <item x="5056"/>
        <item x="7467"/>
        <item x="118"/>
        <item x="5384"/>
        <item x="7440"/>
        <item x="7738"/>
        <item x="858"/>
        <item x="1243"/>
        <item x="8214"/>
        <item x="6339"/>
        <item x="5013"/>
        <item x="2317"/>
        <item x="2764"/>
        <item x="7322"/>
        <item x="2746"/>
        <item x="1043"/>
        <item x="1354"/>
        <item x="2853"/>
        <item x="7418"/>
        <item x="1777"/>
        <item x="4764"/>
        <item x="8342"/>
        <item x="5255"/>
        <item x="1678"/>
        <item x="1591"/>
        <item x="6477"/>
        <item x="3387"/>
        <item x="3113"/>
        <item x="8323"/>
        <item x="4292"/>
        <item x="5278"/>
        <item x="7441"/>
        <item x="2318"/>
        <item x="4203"/>
        <item x="752"/>
        <item x="5973"/>
        <item x="8460"/>
        <item x="1623"/>
        <item x="6405"/>
        <item x="774"/>
        <item x="7027"/>
        <item x="2093"/>
        <item x="1332"/>
        <item x="2854"/>
        <item x="9088"/>
        <item x="2346"/>
        <item x="3805"/>
        <item x="3502"/>
        <item x="3413"/>
        <item x="2319"/>
        <item x="8370"/>
        <item x="9113"/>
        <item x="4371"/>
        <item x="2347"/>
        <item x="5356"/>
        <item x="8638"/>
        <item x="1567"/>
        <item x="9150"/>
        <item x="5554"/>
        <item x="1568"/>
        <item x="7739"/>
        <item x="4177"/>
        <item x="338"/>
        <item x="5444"/>
        <item x="2004"/>
        <item x="5831"/>
        <item x="2855"/>
        <item x="1706"/>
        <item x="4580"/>
        <item x="5142"/>
        <item x="5185"/>
        <item x="31"/>
        <item x="2664"/>
        <item x="6081"/>
        <item x="5907"/>
        <item x="4425"/>
        <item x="5301"/>
        <item x="830"/>
        <item x="5908"/>
        <item x="6082"/>
        <item x="3872"/>
        <item x="4939"/>
        <item x="6765"/>
        <item x="4273"/>
        <item x="8979"/>
        <item x="8121"/>
        <item x="8461"/>
        <item x="5832"/>
        <item x="4633"/>
        <item x="9030"/>
        <item x="6916"/>
        <item x="859"/>
        <item x="4449"/>
        <item x="1679"/>
        <item x="4983"/>
        <item x="7621"/>
        <item x="6734"/>
        <item x="2213"/>
        <item x="1707"/>
        <item x="3354"/>
        <item x="8015"/>
        <item x="8243"/>
        <item x="2519"/>
        <item x="1913"/>
        <item x="8215"/>
        <item x="803"/>
        <item x="5279"/>
        <item x="6832"/>
        <item x="5357"/>
        <item x="3355"/>
        <item x="3971"/>
        <item x="1216"/>
        <item x="8980"/>
        <item x="9137"/>
        <item x="614"/>
        <item x="2164"/>
        <item x="5884"/>
        <item x="1547"/>
        <item x="4731"/>
        <item x="1506"/>
        <item x="6511"/>
        <item x="4090"/>
        <item x="7565"/>
        <item x="7709"/>
        <item x="92"/>
        <item x="6814"/>
        <item x="3622"/>
        <item x="4732"/>
        <item x="8848"/>
        <item x="8583"/>
        <item x="5641"/>
        <item x="4533"/>
        <item x="637"/>
        <item x="8916"/>
        <item x="968"/>
        <item x="2722"/>
        <item x="7468"/>
        <item x="5757"/>
        <item x="7889"/>
        <item x="2492"/>
        <item x="7073"/>
        <item x="2786"/>
        <item x="969"/>
        <item x="1044"/>
        <item x="2214"/>
        <item x="7600"/>
        <item x="6028"/>
        <item x="9002"/>
        <item x="8892"/>
        <item x="548"/>
        <item x="8729"/>
        <item x="3994"/>
        <item x="7658"/>
        <item x="2856"/>
        <item x="3647"/>
        <item x="6427"/>
        <item x="522"/>
        <item x="4634"/>
        <item x="7231"/>
        <item x="3303"/>
        <item x="7074"/>
        <item x="6163"/>
        <item x="238"/>
        <item x="4864"/>
        <item x="8001"/>
        <item x="206"/>
        <item x="3440"/>
        <item x="3524"/>
        <item x="4450"/>
        <item x="321"/>
        <item x="2912"/>
        <item x="4534"/>
        <item x="4887"/>
        <item x="8748"/>
        <item x="5660"/>
        <item x="8324"/>
        <item x="8122"/>
        <item x="6560"/>
        <item x="2966"/>
        <item x="3806"/>
        <item x="3013"/>
        <item x="4155"/>
        <item x="6340"/>
        <item x="6707"/>
        <item x="1134"/>
        <item x="4555"/>
        <item x="2005"/>
        <item x="2967"/>
        <item x="1743"/>
        <item x="365"/>
        <item x="2387"/>
        <item x="6193"/>
        <item x="6708"/>
        <item x="3525"/>
        <item x="8584"/>
        <item x="6135"/>
        <item x="8585"/>
        <item x="6860"/>
        <item x="7659"/>
        <item x="4812"/>
        <item x="2493"/>
        <item x="8325"/>
        <item x="5164"/>
        <item x="3475"/>
        <item x="2006"/>
        <item x="970"/>
        <item x="7203"/>
        <item x="7622"/>
        <item x="3414"/>
        <item x="3591"/>
        <item x="6382"/>
        <item x="1244"/>
        <item x="6406"/>
        <item x="3388"/>
        <item x="7304"/>
        <item x="5227"/>
        <item x="1180"/>
        <item x="1830"/>
        <item x="3441"/>
        <item x="1744"/>
        <item x="146"/>
        <item x="5642"/>
        <item x="69"/>
        <item x="7305"/>
        <item x="2765"/>
        <item x="6662"/>
        <item x="1624"/>
        <item x="6688"/>
        <item x="3503"/>
        <item x="1135"/>
        <item x="6586"/>
        <item x="5445"/>
        <item x="3090"/>
        <item x="3851"/>
        <item x="5358"/>
        <item x="5885"/>
        <item x="8816"/>
        <item x="2814"/>
        <item x="9089"/>
        <item x="8048"/>
        <item x="5601"/>
        <item x="5682"/>
        <item x="5280"/>
        <item x="1859"/>
        <item x="9058"/>
        <item x="2320"/>
        <item x="6587"/>
        <item x="4733"/>
        <item x="2857"/>
        <item x="5996"/>
        <item x="6428"/>
        <item x="3807"/>
        <item x="3221"/>
        <item x="8016"/>
        <item x="6882"/>
        <item x="8371"/>
        <item x="3526"/>
        <item x="2618"/>
        <item x="6083"/>
        <item x="2993"/>
        <item x="5385"/>
        <item x="493"/>
        <item x="4501"/>
        <item x="5643"/>
        <item x="6784"/>
        <item x="8769"/>
        <item x="2913"/>
        <item x="3325"/>
        <item x="3527"/>
        <item x="9175"/>
        <item x="5833"/>
        <item x="2388"/>
        <item x="6709"/>
        <item x="2538"/>
        <item x="5210"/>
        <item x="239"/>
        <item x="8079"/>
        <item x="2403"/>
        <item x="3995"/>
        <item x="9059"/>
        <item x="2539"/>
        <item x="5661"/>
        <item x="8555"/>
        <item x="5228"/>
        <item x="1914"/>
        <item x="1529"/>
        <item x="7232"/>
        <item x="1646"/>
        <item x="6429"/>
        <item x="1245"/>
        <item x="7028"/>
        <item x="4984"/>
        <item x="3996"/>
        <item x="7843"/>
        <item x="207"/>
        <item x="6242"/>
        <item x="5834"/>
        <item x="2694"/>
        <item x="2520"/>
        <item x="6735"/>
        <item x="1548"/>
        <item x="7768"/>
        <item x="3545"/>
        <item x="8244"/>
        <item x="4791"/>
        <item x="4111"/>
        <item x="1549"/>
        <item x="831"/>
        <item x="8372"/>
        <item x="1974"/>
        <item x="6108"/>
        <item x="7971"/>
        <item x="6478"/>
        <item x="4792"/>
        <item x="7923"/>
        <item x="7442"/>
        <item x="4451"/>
        <item x="7253"/>
        <item x="7401"/>
        <item x="8749"/>
        <item x="5211"/>
        <item x="5418"/>
        <item x="8659"/>
        <item x="3568"/>
        <item x="2215"/>
        <item x="4581"/>
        <item x="8343"/>
        <item x="3246"/>
        <item x="6766"/>
        <item x="638"/>
        <item x="6084"/>
        <item x="2723"/>
        <item x="8750"/>
        <item x="3592"/>
        <item x="3676"/>
        <item x="7052"/>
        <item x="6164"/>
        <item x="4813"/>
        <item x="7306"/>
        <item x="4502"/>
        <item x="2858"/>
        <item x="5386"/>
        <item x="3504"/>
        <item x="5032"/>
        <item x="208"/>
        <item x="8703"/>
        <item x="366"/>
        <item x="2094"/>
        <item x="7204"/>
        <item x="4018"/>
        <item x="6833"/>
        <item x="5057"/>
        <item x="3808"/>
        <item x="7443"/>
        <item x="7369"/>
        <item x="8404"/>
        <item x="6834"/>
        <item x="8017"/>
        <item x="433"/>
        <item x="6243"/>
        <item x="4323"/>
        <item x="5500"/>
        <item x="3476"/>
        <item x="8080"/>
        <item x="5704"/>
        <item x="1136"/>
        <item x="3034"/>
        <item x="5886"/>
        <item x="8462"/>
        <item x="8942"/>
        <item x="6588"/>
        <item x="2165"/>
        <item x="832"/>
        <item x="8107"/>
        <item x="6883"/>
        <item x="5887"/>
        <item x="753"/>
        <item x="6341"/>
        <item x="8147"/>
        <item x="6360"/>
        <item x="5997"/>
        <item x="7909"/>
        <item x="4395"/>
        <item x="4888"/>
        <item x="4535"/>
        <item x="7419"/>
        <item x="5419"/>
        <item x="5110"/>
        <item x="6293"/>
        <item x="9114"/>
        <item x="6455"/>
        <item x="1956"/>
        <item x="8660"/>
        <item x="5083"/>
        <item x="3593"/>
        <item x="5186"/>
        <item x="5014"/>
        <item x="4293"/>
        <item x="5736"/>
        <item x="4503"/>
        <item x="6917"/>
        <item x="1592"/>
        <item x="8216"/>
        <item x="5143"/>
        <item x="3356"/>
        <item x="1887"/>
        <item x="2041"/>
        <item x="4765"/>
        <item x="8943"/>
        <item x="1860"/>
        <item x="6621"/>
        <item x="7710"/>
        <item x="1181"/>
        <item x="5644"/>
        <item x="9194"/>
        <item x="6294"/>
        <item x="1975"/>
        <item x="1937"/>
        <item x="3594"/>
        <item x="33"/>
        <item x="2597"/>
        <item x="2420"/>
        <item x="1810"/>
        <item x="1680"/>
        <item x="4865"/>
        <item x="1593"/>
        <item x="564"/>
        <item x="5111"/>
        <item x="7535"/>
        <item x="4911"/>
        <item x="1594"/>
        <item x="2724"/>
        <item x="3177"/>
        <item x="7566"/>
        <item x="6710"/>
        <item x="5084"/>
        <item x="4091"/>
        <item x="8661"/>
        <item x="7601"/>
        <item x="2859"/>
        <item x="8489"/>
        <item x="860"/>
        <item x="2521"/>
        <item x="6215"/>
        <item x="6561"/>
        <item x="4814"/>
        <item x="775"/>
        <item x="1246"/>
        <item x="6295"/>
        <item x="5683"/>
        <item x="8245"/>
        <item x="7171"/>
        <item x="4536"/>
        <item x="3873"/>
        <item x="5888"/>
        <item x="639"/>
        <item x="2421"/>
        <item x="6165"/>
        <item x="7307"/>
        <item x="4036"/>
        <item x="7172"/>
        <item x="266"/>
        <item x="4661"/>
        <item x="7420"/>
        <item x="3415"/>
        <item x="2787"/>
        <item x="1811"/>
        <item x="2467"/>
        <item x="3035"/>
        <item x="6884"/>
        <item x="9003"/>
        <item x="8511"/>
        <item x="4452"/>
        <item x="9090"/>
        <item x="5952"/>
        <item x="6835"/>
        <item x="6972"/>
        <item x="3505"/>
        <item x="9115"/>
        <item x="3326"/>
        <item x="1137"/>
        <item x="3137"/>
        <item x="3442"/>
        <item x="3198"/>
        <item x="6918"/>
        <item x="1647"/>
        <item x="7444"/>
        <item x="5835"/>
        <item x="1333"/>
        <item x="3477"/>
        <item x="3997"/>
        <item x="1458"/>
        <item x="2124"/>
        <item x="5836"/>
        <item x="8194"/>
        <item x="3247"/>
        <item x="3199"/>
        <item x="7972"/>
        <item x="2095"/>
        <item x="8981"/>
        <item x="8373"/>
        <item x="4396"/>
        <item x="3677"/>
        <item x="3200"/>
        <item x="4582"/>
        <item x="5521"/>
        <item x="7002"/>
        <item x="2166"/>
        <item x="3569"/>
        <item x="8405"/>
        <item x="2444"/>
        <item x="9176"/>
        <item x="4889"/>
        <item x="2788"/>
        <item x="1355"/>
        <item x="2619"/>
        <item x="2571"/>
        <item x="3595"/>
        <item x="5058"/>
        <item x="8018"/>
        <item x="5015"/>
        <item x="7145"/>
        <item x="5471"/>
        <item x="1182"/>
        <item x="754"/>
        <item x="93"/>
        <item x="494"/>
        <item x="7924"/>
        <item x="2007"/>
        <item x="4156"/>
        <item x="2494"/>
        <item x="2665"/>
        <item x="661"/>
        <item x="5033"/>
        <item x="921"/>
        <item x="94"/>
        <item x="7270"/>
        <item x="8344"/>
        <item x="8610"/>
        <item x="3506"/>
        <item x="8490"/>
        <item x="1595"/>
        <item x="7514"/>
        <item x="4963"/>
        <item x="1530"/>
        <item x="6663"/>
        <item x="8374"/>
        <item x="4734"/>
        <item x="1625"/>
        <item x="7769"/>
        <item x="7029"/>
        <item x="804"/>
        <item x="4294"/>
        <item x="7515"/>
        <item x="5059"/>
        <item x="3416"/>
        <item x="6836"/>
        <item x="640"/>
        <item x="2265"/>
        <item x="833"/>
        <item x="3091"/>
        <item x="1812"/>
        <item x="3389"/>
        <item x="7925"/>
        <item x="3716"/>
        <item x="8375"/>
        <item x="6622"/>
        <item x="7370"/>
        <item x="2237"/>
        <item x="5446"/>
        <item x="2968"/>
        <item x="3014"/>
        <item x="6785"/>
        <item x="8639"/>
        <item x="4092"/>
        <item x="4735"/>
        <item x="2642"/>
        <item x="3570"/>
        <item x="4204"/>
        <item x="7536"/>
        <item x="755"/>
        <item x="6837"/>
        <item x="1305"/>
        <item x="3950"/>
        <item x="8148"/>
        <item x="8751"/>
        <item x="3092"/>
        <item x="3546"/>
        <item x="460"/>
        <item x="7794"/>
        <item x="1274"/>
        <item x="4132"/>
        <item x="1596"/>
        <item x="8556"/>
        <item x="3901"/>
        <item x="7869"/>
        <item x="8704"/>
        <item x="3809"/>
        <item x="1915"/>
        <item x="1813"/>
        <item x="4453"/>
        <item x="8893"/>
        <item x="95"/>
        <item x="7795"/>
        <item x="209"/>
        <item x="6407"/>
        <item x="1957"/>
        <item x="8817"/>
        <item x="4912"/>
        <item x="4716"/>
        <item x="119"/>
        <item x="4635"/>
        <item x="8434"/>
        <item x="1356"/>
        <item x="6623"/>
        <item x="5662"/>
        <item x="7826"/>
        <item x="461"/>
        <item x="4913"/>
        <item x="6317"/>
        <item x="7623"/>
        <item x="1247"/>
        <item x="5909"/>
        <item x="3093"/>
        <item x="8049"/>
        <item x="1306"/>
        <item x="1065"/>
        <item x="615"/>
        <item x="4583"/>
        <item x="164"/>
        <item x="3678"/>
        <item x="8982"/>
        <item x="2042"/>
        <item x="5809"/>
        <item x="7469"/>
        <item x="8752"/>
        <item x="5256"/>
        <item x="4112"/>
        <item x="4233"/>
        <item x="7003"/>
        <item x="5953"/>
        <item x="4426"/>
        <item x="1378"/>
        <item x="302"/>
        <item x="3717"/>
        <item x="5937"/>
        <item x="7679"/>
        <item x="1861"/>
        <item x="3998"/>
        <item x="549"/>
        <item x="1433"/>
        <item x="5420"/>
        <item x="5257"/>
        <item x="594"/>
        <item x="7103"/>
        <item x="6268"/>
        <item x="756"/>
        <item x="7445"/>
        <item x="5302"/>
        <item x="7173"/>
        <item x="565"/>
        <item x="8292"/>
        <item x="3063"/>
        <item x="2495"/>
        <item x="3064"/>
        <item x="688"/>
        <item x="3874"/>
        <item x="6166"/>
        <item x="6541"/>
        <item x="147"/>
        <item x="3623"/>
        <item x="7104"/>
        <item x="8435"/>
        <item x="8705"/>
        <item x="5555"/>
        <item x="8217"/>
        <item x="4037"/>
        <item x="2540"/>
        <item x="4537"/>
        <item x="3222"/>
        <item x="861"/>
        <item x="6664"/>
        <item x="8406"/>
        <item x="367"/>
        <item x="8849"/>
        <item x="8536"/>
        <item x="5085"/>
        <item x="523"/>
        <item x="2404"/>
        <item x="7053"/>
        <item x="9004"/>
        <item x="7954"/>
        <item x="1550"/>
        <item x="5387"/>
        <item x="2557"/>
        <item x="70"/>
        <item x="1113"/>
        <item x="7844"/>
        <item x="4234"/>
        <item x="4843"/>
        <item x="902"/>
        <item x="903"/>
        <item x="4427"/>
        <item x="4940"/>
        <item x="3999"/>
        <item x="6167"/>
        <item x="8557"/>
        <item x="8706"/>
        <item x="1862"/>
        <item x="8218"/>
        <item x="2914"/>
        <item x="7174"/>
        <item x="3624"/>
        <item x="2496"/>
        <item x="7796"/>
        <item x="5332"/>
        <item x="7973"/>
        <item x="4662"/>
        <item x="5165"/>
        <item x="9151"/>
        <item x="5447"/>
        <item x="6194"/>
        <item x="5998"/>
        <item x="7371"/>
        <item x="240"/>
        <item x="2043"/>
        <item x="8149"/>
        <item x="6973"/>
        <item x="5086"/>
        <item x="5388"/>
        <item x="2422"/>
        <item x="1958"/>
        <item x="3972"/>
        <item x="3875"/>
        <item x="3596"/>
        <item x="2044"/>
        <item x="8108"/>
        <item x="4914"/>
        <item x="4000"/>
        <item x="3718"/>
        <item x="1394"/>
        <item x="8944"/>
        <item x="6974"/>
        <item x="7797"/>
        <item x="9190"/>
        <item x="7845"/>
        <item x="6815"/>
        <item x="1648"/>
        <item x="2860"/>
        <item x="3648"/>
        <item x="566"/>
        <item x="1649"/>
        <item x="7271"/>
        <item x="2125"/>
        <item x="4964"/>
        <item x="1814"/>
        <item x="4690"/>
        <item x="4205"/>
        <item x="5166"/>
        <item x="4133"/>
        <item x="2423"/>
        <item x="6269"/>
        <item x="1778"/>
        <item x="8640"/>
        <item x="595"/>
        <item x="8019"/>
        <item x="2216"/>
        <item x="662"/>
        <item x="2815"/>
        <item x="8818"/>
        <item x="2167"/>
        <item x="9005"/>
        <item x="2045"/>
        <item x="3547"/>
        <item x="6816"/>
        <item x="8537"/>
        <item x="4257"/>
        <item x="4965"/>
        <item x="5421"/>
        <item x="1745"/>
        <item x="4064"/>
        <item x="3114"/>
        <item x="3791"/>
        <item x="8558"/>
        <item x="4866"/>
        <item x="5810"/>
        <item x="2816"/>
        <item x="3679"/>
        <item x="5585"/>
        <item x="1650"/>
        <item x="3201"/>
        <item x="5501"/>
        <item x="7146"/>
        <item x="8894"/>
        <item x="5938"/>
        <item x="368"/>
        <item x="3876"/>
        <item x="5999"/>
        <item x="4793"/>
        <item x="596"/>
        <item x="4584"/>
        <item x="8020"/>
        <item x="4001"/>
        <item x="1976"/>
        <item x="8267"/>
        <item x="5112"/>
        <item x="5758"/>
        <item x="3852"/>
        <item x="6624"/>
        <item x="1888"/>
        <item x="3304"/>
        <item x="9060"/>
        <item x="757"/>
        <item x="7516"/>
        <item x="2497"/>
        <item x="1183"/>
        <item x="71"/>
        <item x="4178"/>
        <item x="5522"/>
        <item x="2598"/>
        <item x="7323"/>
        <item x="48"/>
        <item x="1395"/>
        <item x="7054"/>
        <item x="7004"/>
        <item x="462"/>
        <item x="369"/>
        <item x="8945"/>
        <item x="8946"/>
        <item x="8002"/>
        <item x="2266"/>
        <item x="2046"/>
        <item x="1746"/>
        <item x="8730"/>
        <item x="5303"/>
        <item x="5389"/>
        <item x="4663"/>
        <item x="879"/>
        <item x="2946"/>
        <item x="6919"/>
        <item x="4985"/>
        <item x="3625"/>
        <item x="5737"/>
        <item x="3065"/>
        <item x="8875"/>
        <item x="663"/>
        <item x="726"/>
        <item x="6053"/>
        <item x="641"/>
        <item x="4065"/>
        <item x="5974"/>
        <item x="6000"/>
        <item x="1459"/>
        <item x="2522"/>
        <item x="3719"/>
        <item x="6589"/>
        <item x="1045"/>
        <item x="4867"/>
        <item x="6001"/>
        <item x="1089"/>
        <item x="5602"/>
        <item x="4941"/>
        <item x="7254"/>
        <item x="303"/>
        <item x="5910"/>
        <item x="8178"/>
        <item x="6665"/>
        <item x="1815"/>
        <item x="3528"/>
        <item x="8917"/>
        <item x="5523"/>
        <item x="4942"/>
        <item x="1938"/>
        <item x="2620"/>
        <item x="5663"/>
        <item x="3138"/>
        <item x="2599"/>
        <item x="6640"/>
        <item x="4066"/>
        <item x="5856"/>
        <item x="6920"/>
        <item x="7846"/>
        <item x="3529"/>
        <item x="5705"/>
        <item x="6861"/>
        <item x="7974"/>
        <item x="2238"/>
        <item x="7324"/>
        <item x="5472"/>
        <item x="9031"/>
        <item x="1708"/>
        <item x="6456"/>
        <item x="37"/>
        <item x="1434"/>
        <item x="8947"/>
        <item x="6109"/>
        <item x="6342"/>
        <item x="597"/>
        <item x="7740"/>
        <item x="4113"/>
        <item x="8948"/>
        <item x="6641"/>
        <item x="1779"/>
        <item x="2725"/>
        <item x="1747"/>
        <item x="5016"/>
        <item x="4844"/>
        <item x="96"/>
        <item x="6457"/>
        <item x="72"/>
        <item x="2947"/>
        <item x="2293"/>
        <item x="4966"/>
        <item x="2389"/>
        <item x="6885"/>
        <item x="8662"/>
        <item x="4038"/>
        <item x="4348"/>
        <item x="880"/>
        <item x="1916"/>
        <item x="4943"/>
        <item x="7147"/>
        <item x="2267"/>
        <item x="7798"/>
        <item x="5645"/>
        <item x="1138"/>
        <item x="8463"/>
        <item x="3507"/>
        <item x="6786"/>
        <item x="9032"/>
        <item x="953"/>
        <item x="904"/>
        <item x="3720"/>
        <item x="463"/>
        <item x="5857"/>
        <item x="1066"/>
        <item x="6408"/>
        <item x="3202"/>
        <item x="241"/>
        <item x="8793"/>
        <item x="8150"/>
        <item x="4428"/>
        <item x="5738"/>
        <item x="8123"/>
        <item x="524"/>
        <item x="1460"/>
        <item x="922"/>
        <item x="3015"/>
        <item x="7105"/>
        <item x="6383"/>
        <item x="5359"/>
        <item x="1569"/>
        <item x="2294"/>
        <item x="6817"/>
        <item x="8731"/>
        <item x="862"/>
        <item x="3357"/>
        <item x="1651"/>
        <item x="5017"/>
        <item x="6430"/>
        <item x="8611"/>
        <item x="3923"/>
        <item x="5811"/>
        <item x="7567"/>
        <item x="923"/>
        <item x="705"/>
        <item x="642"/>
        <item x="3571"/>
        <item x="27"/>
        <item x="8050"/>
        <item x="2891"/>
        <item x="3530"/>
        <item x="5258"/>
        <item x="8124"/>
        <item x="9152"/>
        <item x="2239"/>
        <item x="7175"/>
        <item x="1551"/>
        <item x="1396"/>
        <item x="2405"/>
        <item x="6666"/>
        <item x="5360"/>
        <item x="8376"/>
        <item x="304"/>
        <item x="9006"/>
        <item x="5113"/>
        <item x="4944"/>
        <item x="1507"/>
        <item x="30"/>
        <item x="5623"/>
        <item x="9116"/>
        <item x="924"/>
        <item x="9033"/>
        <item x="2621"/>
        <item x="4067"/>
        <item x="5034"/>
        <item x="4039"/>
        <item x="4608"/>
        <item x="8876"/>
        <item x="3443"/>
        <item x="5684"/>
        <item x="6110"/>
        <item x="2695"/>
        <item x="2008"/>
        <item x="1397"/>
        <item x="2817"/>
        <item x="5646"/>
        <item x="1959"/>
        <item x="399"/>
        <item x="6479"/>
        <item x="4766"/>
        <item x="9153"/>
        <item x="6002"/>
        <item x="8407"/>
        <item x="7660"/>
        <item x="2370"/>
        <item x="495"/>
        <item x="339"/>
        <item x="4179"/>
        <item x="3721"/>
        <item x="7106"/>
        <item x="971"/>
        <item x="1831"/>
        <item x="4258"/>
        <item x="8436"/>
        <item x="4274"/>
        <item x="6361"/>
        <item x="8707"/>
        <item x="7470"/>
        <item x="3597"/>
        <item x="6862"/>
        <item x="5664"/>
        <item x="4609"/>
        <item x="5586"/>
        <item x="1379"/>
        <item x="3016"/>
        <item x="9177"/>
        <item x="2009"/>
        <item x="8464"/>
        <item x="1162"/>
        <item x="525"/>
        <item x="8918"/>
        <item x="9192"/>
        <item x="8151"/>
        <item x="2168"/>
        <item x="1307"/>
        <item x="7075"/>
        <item x="4180"/>
        <item x="6111"/>
        <item x="4134"/>
        <item x="8152"/>
        <item x="1461"/>
        <item x="1023"/>
        <item x="8021"/>
        <item x="3248"/>
        <item x="3115"/>
        <item x="6216"/>
        <item x="4691"/>
        <item x="5229"/>
        <item x="7926"/>
        <item x="7661"/>
        <item x="6003"/>
        <item x="5422"/>
        <item x="7340"/>
        <item x="5647"/>
        <item x="2295"/>
        <item x="5556"/>
        <item x="6921"/>
        <item x="5858"/>
        <item x="1709"/>
        <item x="2096"/>
        <item x="6409"/>
        <item x="3178"/>
        <item x="3722"/>
        <item x="6975"/>
        <item x="3157"/>
        <item x="6711"/>
        <item x="7005"/>
        <item x="2818"/>
        <item x="7890"/>
        <item x="2321"/>
        <item x="4002"/>
        <item x="5448"/>
        <item x="7568"/>
        <item x="954"/>
        <item x="2268"/>
        <item x="8246"/>
        <item x="4585"/>
        <item x="1780"/>
        <item x="9034"/>
        <item x="4019"/>
        <item x="7176"/>
        <item x="4135"/>
        <item x="9091"/>
        <item x="1917"/>
        <item x="3036"/>
        <item x="4915"/>
        <item x="2322"/>
        <item x="8680"/>
        <item x="1977"/>
        <item x="5587"/>
        <item x="3531"/>
        <item x="6054"/>
        <item x="3902"/>
        <item x="1380"/>
        <item x="3598"/>
        <item x="8051"/>
        <item x="834"/>
        <item x="7341"/>
        <item x="6689"/>
        <item x="7107"/>
        <item x="6949"/>
        <item x="1139"/>
        <item x="1597"/>
        <item x="5060"/>
        <item x="8437"/>
        <item x="267"/>
        <item x="1863"/>
        <item x="664"/>
        <item x="3548"/>
        <item x="7955"/>
        <item x="8559"/>
        <item x="2047"/>
        <item x="5390"/>
        <item x="464"/>
        <item x="776"/>
        <item x="7325"/>
        <item x="1114"/>
        <item x="8850"/>
        <item x="1381"/>
        <item x="6950"/>
        <item x="5837"/>
        <item x="242"/>
        <item x="3116"/>
        <item x="1090"/>
        <item x="8377"/>
        <item x="5859"/>
        <item x="1832"/>
        <item x="465"/>
        <item x="18"/>
        <item x="1382"/>
        <item x="4349"/>
        <item x="6590"/>
        <item x="7272"/>
        <item x="434"/>
        <item x="4206"/>
        <item x="1626"/>
        <item x="6562"/>
        <item x="3094"/>
        <item x="8708"/>
        <item x="6029"/>
        <item x="2726"/>
        <item x="9206"/>
        <item x="466"/>
        <item x="8919"/>
        <item x="7799"/>
        <item x="5423"/>
        <item x="2010"/>
        <item x="5665"/>
        <item x="2406"/>
        <item x="4372"/>
        <item x="8895"/>
        <item x="8896"/>
        <item x="5524"/>
        <item x="3626"/>
        <item x="7927"/>
        <item x="7108"/>
        <item x="6512"/>
        <item x="8949"/>
        <item x="1217"/>
        <item x="165"/>
        <item x="1598"/>
        <item x="3358"/>
        <item x="8465"/>
        <item x="1627"/>
        <item x="7076"/>
        <item x="1140"/>
        <item x="3877"/>
        <item x="6787"/>
        <item x="8612"/>
        <item x="4295"/>
        <item x="3951"/>
        <item x="6922"/>
        <item x="9007"/>
        <item x="567"/>
        <item x="5391"/>
        <item x="2073"/>
        <item x="3532"/>
        <item x="2523"/>
        <item x="3853"/>
        <item x="4986"/>
        <item x="6863"/>
        <item x="3952"/>
        <item x="1308"/>
        <item x="5739"/>
        <item x="305"/>
        <item x="3792"/>
        <item x="1508"/>
        <item x="4093"/>
        <item x="8819"/>
        <item x="2727"/>
        <item x="7273"/>
        <item x="4692"/>
        <item x="1184"/>
        <item x="3269"/>
        <item x="8003"/>
        <item x="2269"/>
        <item x="6270"/>
        <item x="8268"/>
        <item x="6458"/>
        <item x="6976"/>
        <item x="148"/>
        <item x="1681"/>
        <item x="5087"/>
        <item x="1628"/>
        <item x="3627"/>
        <item x="6136"/>
        <item x="7177"/>
        <item x="4538"/>
        <item x="4373"/>
        <item x="8179"/>
        <item x="4397"/>
        <item x="3878"/>
        <item x="8950"/>
        <item x="5473"/>
        <item x="7471"/>
        <item x="6030"/>
        <item x="5685"/>
        <item x="1248"/>
        <item x="5230"/>
        <item x="3973"/>
        <item x="5666"/>
        <item x="3649"/>
        <item x="2819"/>
        <item x="8004"/>
        <item x="9138"/>
        <item x="9117"/>
        <item x="3327"/>
        <item x="2892"/>
        <item x="8153"/>
        <item x="2323"/>
        <item x="4068"/>
        <item x="8408"/>
        <item x="1960"/>
        <item x="7077"/>
        <item x="210"/>
        <item x="2893"/>
        <item x="6690"/>
        <item x="2894"/>
        <item x="7342"/>
        <item x="5304"/>
        <item x="6055"/>
        <item x="3390"/>
        <item x="5557"/>
        <item x="2600"/>
        <item x="3549"/>
        <item x="4259"/>
        <item x="4815"/>
        <item x="9196"/>
        <item x="881"/>
        <item x="8641"/>
        <item x="8269"/>
        <item x="190"/>
        <item x="4890"/>
        <item x="3478"/>
        <item x="8125"/>
        <item x="5449"/>
        <item x="8770"/>
        <item x="9154"/>
        <item x="4610"/>
        <item x="4235"/>
        <item x="1000"/>
        <item x="4114"/>
        <item x="3599"/>
        <item x="6244"/>
        <item x="2622"/>
        <item x="5018"/>
        <item x="5035"/>
        <item x="1091"/>
        <item x="3746"/>
        <item x="1710"/>
        <item x="4868"/>
        <item x="7492"/>
        <item x="1001"/>
        <item x="3572"/>
        <item x="2696"/>
        <item x="3854"/>
        <item x="8851"/>
        <item x="8195"/>
        <item x="1002"/>
        <item x="2498"/>
        <item x="3037"/>
        <item x="3828"/>
        <item x="1939"/>
        <item x="1481"/>
        <item x="8438"/>
        <item x="6343"/>
        <item x="7343"/>
        <item x="7891"/>
        <item x="6410"/>
        <item x="6384"/>
        <item x="6513"/>
        <item x="905"/>
        <item x="8196"/>
        <item x="8180"/>
        <item x="5975"/>
        <item x="4504"/>
        <item x="2643"/>
        <item x="777"/>
        <item x="5706"/>
        <item x="5838"/>
        <item x="7662"/>
        <item x="8794"/>
        <item x="8439"/>
        <item x="2994"/>
        <item x="5212"/>
        <item x="4664"/>
        <item x="3508"/>
        <item x="8126"/>
        <item x="4136"/>
        <item x="1961"/>
        <item x="5860"/>
        <item x="7148"/>
        <item x="6411"/>
        <item x="268"/>
        <item x="5114"/>
        <item x="7680"/>
        <item x="2371"/>
        <item x="8345"/>
        <item x="3810"/>
        <item x="9061"/>
        <item x="4429"/>
        <item x="882"/>
        <item x="4636"/>
        <item x="3974"/>
        <item x="1383"/>
        <item x="7446"/>
        <item x="5088"/>
        <item x="6886"/>
        <item x="4398"/>
        <item x="6137"/>
        <item x="6767"/>
        <item x="1940"/>
        <item x="9092"/>
        <item x="4350"/>
        <item x="3924"/>
        <item x="4611"/>
        <item x="8127"/>
        <item x="7274"/>
        <item x="6480"/>
        <item x="1962"/>
        <item x="4374"/>
        <item x="8293"/>
        <item x="5812"/>
        <item x="6217"/>
        <item x="4693"/>
        <item x="3628"/>
        <item x="7109"/>
        <item x="3249"/>
        <item x="4181"/>
        <item x="727"/>
        <item x="6195"/>
        <item x="3417"/>
        <item x="598"/>
        <item x="2074"/>
        <item x="243"/>
        <item x="8538"/>
        <item x="6514"/>
        <item x="955"/>
        <item x="191"/>
        <item x="1092"/>
        <item x="1309"/>
        <item x="2861"/>
        <item x="3723"/>
        <item x="5305"/>
        <item x="7711"/>
        <item x="805"/>
        <item x="2969"/>
        <item x="5686"/>
        <item x="1531"/>
        <item x="1978"/>
        <item x="5450"/>
        <item x="3328"/>
        <item x="7663"/>
        <item x="2126"/>
        <item x="7681"/>
        <item x="1748"/>
        <item x="5784"/>
        <item x="6977"/>
        <item x="9093"/>
        <item x="1889"/>
        <item x="5259"/>
        <item x="6838"/>
        <item x="6318"/>
        <item x="7149"/>
        <item x="4505"/>
        <item x="2097"/>
        <item x="1482"/>
        <item x="7770"/>
        <item x="5976"/>
        <item x="4182"/>
        <item x="2193"/>
        <item x="1249"/>
        <item x="3223"/>
        <item x="4260"/>
        <item x="8897"/>
        <item x="8771"/>
        <item x="1749"/>
        <item x="8294"/>
        <item x="8560"/>
        <item x="4891"/>
        <item x="3925"/>
        <item x="4040"/>
        <item x="4637"/>
        <item x="6691"/>
        <item x="4236"/>
        <item x="3680"/>
        <item x="8877"/>
        <item x="6591"/>
        <item x="6887"/>
        <item x="8681"/>
        <item x="5624"/>
        <item x="149"/>
        <item x="6951"/>
        <item x="7150"/>
        <item x="4869"/>
        <item x="2644"/>
        <item x="6218"/>
        <item x="7537"/>
        <item x="643"/>
        <item x="7624"/>
        <item x="370"/>
        <item x="3650"/>
        <item x="5502"/>
        <item x="4612"/>
        <item x="6085"/>
        <item x="4870"/>
        <item x="6839"/>
        <item x="4157"/>
        <item x="4539"/>
        <item x="2995"/>
        <item x="6692"/>
        <item x="1003"/>
        <item x="1141"/>
        <item x="8820"/>
        <item x="1941"/>
        <item x="5687"/>
        <item x="7741"/>
        <item x="7771"/>
        <item x="8753"/>
        <item x="7928"/>
        <item x="371"/>
        <item x="6271"/>
        <item x="3038"/>
        <item x="1483"/>
        <item x="4586"/>
        <item x="6642"/>
        <item x="2697"/>
        <item x="4816"/>
        <item x="3479"/>
        <item x="4736"/>
        <item x="3066"/>
        <item x="6086"/>
        <item x="8022"/>
        <item x="1890"/>
        <item x="6112"/>
        <item x="3305"/>
        <item x="1357"/>
        <item x="1599"/>
        <item x="3039"/>
        <item x="9178"/>
        <item x="6643"/>
        <item x="6004"/>
        <item x="8821"/>
        <item x="4351"/>
        <item x="7800"/>
        <item x="5954"/>
        <item x="8023"/>
        <item x="2445"/>
        <item x="8491"/>
        <item x="1484"/>
        <item x="1750"/>
        <item x="1185"/>
        <item x="2424"/>
        <item x="3509"/>
        <item x="2407"/>
        <item x="5839"/>
        <item x="1275"/>
        <item x="644"/>
        <item x="1600"/>
        <item x="6712"/>
        <item x="8270"/>
        <item x="3017"/>
        <item x="2296"/>
        <item x="2324"/>
        <item x="1435"/>
        <item x="3879"/>
        <item x="6005"/>
        <item x="6667"/>
        <item x="6736"/>
        <item x="2895"/>
        <item x="4183"/>
        <item x="3953"/>
        <item x="244"/>
        <item x="5089"/>
        <item x="5474"/>
        <item x="1310"/>
        <item x="2728"/>
        <item x="269"/>
        <item x="5861"/>
        <item x="4737"/>
        <item x="8128"/>
        <item x="7801"/>
        <item x="8512"/>
        <item x="2789"/>
        <item x="3681"/>
        <item x="2915"/>
        <item x="5"/>
        <item x="6923"/>
        <item x="3158"/>
        <item x="2240"/>
        <item x="1833"/>
        <item x="1218"/>
        <item x="5019"/>
        <item x="9155"/>
        <item x="5061"/>
        <item x="6952"/>
        <item x="12"/>
        <item x="5115"/>
        <item x="3287"/>
        <item x="7344"/>
        <item x="6625"/>
        <item x="7006"/>
        <item x="5090"/>
        <item x="1186"/>
        <item x="4237"/>
        <item x="2790"/>
        <item x="1187"/>
        <item x="5333"/>
        <item x="758"/>
        <item x="2270"/>
        <item x="7326"/>
        <item x="3975"/>
        <item x="6668"/>
        <item x="6669"/>
        <item x="616"/>
        <item x="6431"/>
        <item x="4817"/>
        <item x="5840"/>
        <item x="4694"/>
        <item x="8197"/>
        <item x="4613"/>
        <item x="5091"/>
        <item x="1682"/>
        <item x="1115"/>
        <item x="5588"/>
        <item x="496"/>
        <item x="8154"/>
        <item x="7178"/>
        <item x="4614"/>
        <item x="1142"/>
        <item x="4738"/>
        <item x="6626"/>
        <item x="4375"/>
        <item x="1398"/>
        <item x="5558"/>
        <item x="1188"/>
        <item x="6542"/>
        <item x="4916"/>
        <item x="8732"/>
        <item x="1570"/>
        <item x="4184"/>
        <item x="4041"/>
        <item x="3829"/>
        <item x="2820"/>
        <item x="972"/>
        <item x="120"/>
        <item x="372"/>
        <item x="4094"/>
        <item x="8663"/>
        <item x="8346"/>
        <item x="6644"/>
        <item x="2169"/>
        <item x="6670"/>
        <item x="8409"/>
        <item x="5525"/>
        <item x="3724"/>
        <item x="7493"/>
        <item x="7472"/>
        <item x="4069"/>
        <item x="5759"/>
        <item x="5889"/>
        <item x="2325"/>
        <item x="8378"/>
        <item x="7827"/>
        <item x="5424"/>
        <item x="2499"/>
        <item x="5361"/>
        <item x="8898"/>
        <item x="7870"/>
        <item x="2558"/>
        <item x="3682"/>
        <item x="306"/>
        <item x="1143"/>
        <item x="6319"/>
        <item x="5707"/>
        <item x="4261"/>
        <item x="3288"/>
        <item x="550"/>
        <item x="8466"/>
        <item x="5911"/>
        <item x="8682"/>
        <item x="73"/>
        <item x="728"/>
        <item x="6296"/>
        <item x="5603"/>
        <item x="3510"/>
        <item x="6924"/>
        <item x="3573"/>
        <item x="6432"/>
        <item x="7871"/>
        <item x="2446"/>
        <item x="4352"/>
        <item x="1485"/>
        <item x="2601"/>
        <item x="4262"/>
        <item x="1834"/>
        <item x="8513"/>
        <item x="1276"/>
        <item x="166"/>
        <item x="49"/>
        <item x="5092"/>
        <item x="4506"/>
        <item x="1486"/>
        <item x="4695"/>
        <item x="2390"/>
        <item x="7345"/>
        <item x="5708"/>
        <item x="6768"/>
        <item x="9179"/>
        <item x="9008"/>
        <item x="1462"/>
        <item x="7569"/>
        <item x="7956"/>
        <item x="1399"/>
        <item x="5306"/>
        <item x="7372"/>
        <item x="6788"/>
        <item x="8822"/>
        <item x="5559"/>
        <item x="5740"/>
        <item x="9009"/>
        <item x="5307"/>
        <item x="7494"/>
        <item x="74"/>
        <item x="645"/>
        <item x="7151"/>
        <item x="4739"/>
        <item x="526"/>
        <item x="1277"/>
        <item x="1219"/>
        <item x="2948"/>
        <item x="1024"/>
        <item x="5475"/>
        <item x="5281"/>
        <item x="5308"/>
        <item x="1384"/>
        <item x="7078"/>
        <item x="8920"/>
        <item x="8081"/>
        <item x="3359"/>
        <item x="6645"/>
        <item x="1116"/>
        <item x="8514"/>
        <item x="5977"/>
        <item x="6219"/>
        <item x="9156"/>
        <item x="8772"/>
        <item x="8795"/>
        <item x="7872"/>
        <item x="4353"/>
        <item x="4871"/>
        <item x="121"/>
        <item x="1463"/>
        <item x="4430"/>
        <item x="2970"/>
        <item x="2194"/>
        <item x="4020"/>
        <item x="7205"/>
        <item x="2098"/>
        <item x="1711"/>
        <item x="5260"/>
        <item x="307"/>
        <item x="5020"/>
        <item x="1532"/>
        <item x="7742"/>
        <item x="6138"/>
        <item x="1400"/>
        <item x="8492"/>
        <item x="270"/>
        <item x="2572"/>
        <item x="7421"/>
        <item x="5116"/>
        <item x="3880"/>
        <item x="2791"/>
        <item x="8109"/>
        <item x="6693"/>
        <item x="3855"/>
        <item x="2170"/>
        <item x="3391"/>
        <item x="8198"/>
        <item x="4042"/>
        <item x="1025"/>
        <item x="373"/>
        <item x="7929"/>
        <item x="1751"/>
        <item x="6245"/>
        <item x="1067"/>
        <item x="4638"/>
        <item x="925"/>
        <item x="8493"/>
        <item x="41"/>
        <item x="1979"/>
        <item x="1835"/>
        <item x="5890"/>
        <item x="322"/>
        <item x="7664"/>
        <item x="665"/>
        <item x="6888"/>
        <item x="729"/>
        <item x="1401"/>
        <item x="1436"/>
        <item x="5862"/>
        <item x="6978"/>
        <item x="3067"/>
        <item x="1509"/>
        <item x="6412"/>
        <item x="4431"/>
        <item x="1402"/>
        <item x="3725"/>
        <item x="6515"/>
        <item x="3856"/>
        <item x="551"/>
        <item x="8613"/>
        <item x="4296"/>
        <item x="4967"/>
        <item x="1918"/>
        <item x="7625"/>
        <item x="7602"/>
        <item x="3329"/>
        <item x="3068"/>
        <item x="5451"/>
        <item x="3444"/>
        <item x="2971"/>
        <item x="1571"/>
        <item x="497"/>
        <item x="906"/>
        <item x="4095"/>
        <item x="7517"/>
        <item x="308"/>
        <item x="2425"/>
        <item x="2729"/>
        <item x="36"/>
        <item x="1864"/>
        <item x="2195"/>
        <item x="5261"/>
        <item x="6516"/>
        <item x="6006"/>
        <item x="7603"/>
        <item x="5841"/>
        <item x="7110"/>
        <item x="5187"/>
        <item x="6646"/>
        <item x="7847"/>
        <item x="8733"/>
        <item x="6"/>
        <item x="2916"/>
        <item x="2075"/>
        <item x="8983"/>
        <item x="8614"/>
        <item x="7570"/>
        <item x="1311"/>
        <item x="8052"/>
        <item x="2447"/>
        <item x="6481"/>
        <item x="8823"/>
        <item x="1601"/>
        <item x="3600"/>
        <item x="8295"/>
        <item x="5604"/>
        <item x="8951"/>
        <item x="2821"/>
        <item x="2645"/>
        <item x="435"/>
        <item x="6789"/>
        <item x="4021"/>
        <item x="3976"/>
        <item x="730"/>
        <item x="2217"/>
        <item x="5709"/>
        <item x="4696"/>
        <item x="2076"/>
        <item x="1487"/>
        <item x="3651"/>
        <item x="8952"/>
        <item x="8326"/>
        <item x="1752"/>
        <item x="6925"/>
        <item x="2666"/>
        <item x="4740"/>
        <item x="4137"/>
        <item x="6713"/>
        <item x="1334"/>
        <item x="3203"/>
        <item x="2099"/>
        <item x="4615"/>
        <item x="7828"/>
        <item x="498"/>
        <item x="4275"/>
        <item x="7055"/>
        <item x="7665"/>
        <item x="8561"/>
        <item x="5392"/>
        <item x="4987"/>
        <item x="211"/>
        <item x="340"/>
        <item x="2792"/>
        <item x="3360"/>
        <item x="3250"/>
        <item x="3763"/>
        <item x="1403"/>
        <item x="7848"/>
        <item x="8709"/>
        <item x="2500"/>
        <item x="6272"/>
        <item x="3224"/>
        <item x="666"/>
        <item x="5062"/>
        <item x="3306"/>
        <item x="3117"/>
        <item x="8953"/>
        <item x="8219"/>
        <item x="400"/>
        <item x="7666"/>
        <item x="778"/>
        <item x="6031"/>
        <item x="7133"/>
        <item x="8440"/>
        <item x="8852"/>
        <item x="3954"/>
        <item x="3480"/>
        <item x="8220"/>
        <item x="3903"/>
        <item x="2127"/>
        <item x="2271"/>
        <item x="6647"/>
        <item x="6482"/>
        <item x="4665"/>
        <item x="4540"/>
        <item x="4697"/>
        <item x="122"/>
        <item x="97"/>
        <item x="7682"/>
        <item x="8984"/>
        <item x="3764"/>
        <item x="7179"/>
        <item x="3683"/>
        <item x="8296"/>
        <item x="9094"/>
        <item x="1602"/>
        <item x="5688"/>
        <item x="835"/>
        <item x="4794"/>
        <item x="6737"/>
        <item x="341"/>
        <item x="4818"/>
        <item x="9197"/>
        <item x="2372"/>
        <item x="2297"/>
        <item x="8347"/>
        <item x="6889"/>
        <item x="7571"/>
        <item x="2822"/>
        <item x="2100"/>
        <item x="8155"/>
        <item x="3550"/>
        <item x="527"/>
        <item x="1404"/>
        <item x="2501"/>
        <item x="7134"/>
        <item x="5891"/>
        <item x="6032"/>
        <item x="8410"/>
        <item x="8664"/>
        <item x="1405"/>
        <item x="2272"/>
        <item x="6563"/>
        <item x="5939"/>
        <item x="3139"/>
        <item x="1406"/>
        <item x="5452"/>
        <item x="1026"/>
        <item x="9180"/>
        <item x="5741"/>
        <item x="5955"/>
        <item x="3330"/>
        <item x="8297"/>
        <item x="8082"/>
        <item x="4238"/>
        <item x="973"/>
        <item x="1753"/>
        <item x="2823"/>
        <item x="5526"/>
        <item x="5262"/>
        <item x="2273"/>
        <item x="7626"/>
        <item x="4507"/>
        <item x="374"/>
        <item x="7538"/>
        <item x="3179"/>
        <item x="5863"/>
        <item x="6320"/>
        <item x="3204"/>
        <item x="5912"/>
        <item x="3511"/>
        <item x="1278"/>
        <item x="4698"/>
        <item x="5167"/>
        <item x="2048"/>
        <item x="4892"/>
        <item x="2623"/>
        <item x="2667"/>
        <item x="7233"/>
        <item x="5309"/>
        <item x="6297"/>
        <item x="7373"/>
        <item x="5063"/>
        <item x="667"/>
        <item x="7539"/>
        <item x="2171"/>
        <item x="4508"/>
        <item x="7495"/>
        <item x="9157"/>
        <item x="5188"/>
        <item x="1046"/>
        <item x="2896"/>
        <item x="8562"/>
        <item x="150"/>
        <item x="7957"/>
        <item x="2917"/>
        <item x="4207"/>
        <item x="6564"/>
        <item x="5648"/>
        <item x="6592"/>
        <item x="401"/>
        <item x="4988"/>
        <item x="3205"/>
        <item x="5189"/>
        <item x="3551"/>
        <item x="1603"/>
        <item x="7135"/>
        <item x="1407"/>
        <item x="8710"/>
        <item x="342"/>
        <item x="3445"/>
        <item x="8298"/>
        <item x="7111"/>
        <item x="3446"/>
        <item x="7572"/>
        <item x="8563"/>
        <item x="9035"/>
        <item x="3140"/>
        <item x="2972"/>
        <item x="499"/>
        <item x="6769"/>
        <item x="8773"/>
        <item x="5527"/>
        <item x="8024"/>
        <item x="5978"/>
        <item x="883"/>
        <item x="7180"/>
        <item x="974"/>
        <item x="2624"/>
        <item x="5310"/>
        <item x="7056"/>
        <item x="3601"/>
        <item x="5760"/>
        <item x="3361"/>
        <item x="3180"/>
        <item x="1385"/>
        <item x="2448"/>
        <item x="4741"/>
        <item x="6433"/>
        <item x="1919"/>
        <item x="9118"/>
        <item x="7112"/>
        <item x="4138"/>
        <item x="3726"/>
        <item x="7910"/>
        <item x="6362"/>
        <item x="4043"/>
        <item x="8774"/>
        <item x="1279"/>
        <item x="4432"/>
        <item x="8221"/>
        <item x="1683"/>
        <item x="7275"/>
        <item x="1312"/>
        <item x="151"/>
        <item x="3040"/>
        <item x="8564"/>
        <item x="29"/>
        <item x="5625"/>
        <item x="9010"/>
        <item x="3955"/>
        <item x="6593"/>
        <item x="4354"/>
        <item x="646"/>
        <item x="1572"/>
        <item x="8954"/>
        <item x="8083"/>
        <item x="3392"/>
        <item x="668"/>
        <item x="7374"/>
        <item x="1163"/>
        <item x="4509"/>
        <item x="8955"/>
        <item x="9011"/>
        <item x="1629"/>
        <item x="779"/>
        <item x="8985"/>
        <item x="9181"/>
        <item x="2468"/>
        <item x="6694"/>
        <item x="7327"/>
        <item x="1437"/>
        <item x="3881"/>
        <item x="5528"/>
        <item x="4355"/>
        <item x="2469"/>
        <item x="3141"/>
        <item x="343"/>
        <item x="152"/>
        <item x="9119"/>
        <item x="8711"/>
        <item x="1754"/>
        <item x="3684"/>
        <item x="2146"/>
        <item x="2668"/>
        <item x="4556"/>
        <item x="8565"/>
        <item x="2669"/>
        <item x="5689"/>
        <item x="759"/>
        <item x="467"/>
        <item x="6979"/>
        <item x="8379"/>
        <item x="7496"/>
        <item x="1408"/>
        <item x="7255"/>
        <item x="9191"/>
        <item x="1004"/>
        <item x="5785"/>
        <item x="4185"/>
        <item x="4587"/>
        <item x="9193"/>
        <item x="6168"/>
        <item x="9036"/>
        <item x="8380"/>
        <item x="3095"/>
        <item x="6517"/>
        <item x="5282"/>
        <item x="7829"/>
        <item x="7447"/>
        <item x="4893"/>
        <item x="1781"/>
        <item x="2918"/>
        <item x="5560"/>
        <item x="5561"/>
        <item x="5503"/>
        <item x="5956"/>
        <item x="7497"/>
        <item x="2426"/>
        <item x="6363"/>
        <item x="8986"/>
        <item x="5425"/>
        <item x="6483"/>
        <item x="8734"/>
        <item x="6033"/>
        <item x="7930"/>
        <item x="5393"/>
        <item x="468"/>
        <item x="3904"/>
        <item x="469"/>
        <item x="4989"/>
        <item x="2747"/>
        <item x="647"/>
        <item x="1093"/>
        <item x="975"/>
        <item x="8247"/>
        <item x="4158"/>
        <item x="2973"/>
        <item x="3811"/>
        <item x="192"/>
        <item x="863"/>
        <item x="3685"/>
        <item x="7375"/>
        <item x="4454"/>
        <item x="4455"/>
        <item x="1573"/>
        <item x="2011"/>
        <item x="2241"/>
        <item x="212"/>
        <item x="2218"/>
        <item x="6594"/>
        <item x="6518"/>
        <item x="1220"/>
        <item x="8586"/>
        <item x="2427"/>
        <item x="5649"/>
        <item x="7030"/>
        <item x="123"/>
        <item x="3270"/>
        <item x="8129"/>
        <item x="6273"/>
        <item x="5761"/>
        <item x="8222"/>
        <item x="3307"/>
        <item x="4456"/>
        <item x="8130"/>
        <item x="836"/>
        <item x="1712"/>
        <item x="5190"/>
        <item x="2573"/>
        <item x="8053"/>
        <item x="4819"/>
        <item x="1713"/>
        <item x="7627"/>
        <item x="5913"/>
        <item x="7007"/>
        <item x="5093"/>
        <item x="8796"/>
        <item x="5667"/>
        <item x="2172"/>
        <item x="1189"/>
        <item x="2326"/>
        <item x="4699"/>
        <item x="4767"/>
        <item x="6196"/>
        <item x="1190"/>
        <item x="6459"/>
        <item x="8853"/>
        <item x="1574"/>
        <item x="2670"/>
        <item x="8494"/>
        <item x="402"/>
        <item x="7573"/>
        <item x="2012"/>
        <item x="5786"/>
        <item x="4208"/>
        <item x="1714"/>
        <item x="864"/>
        <item x="2470"/>
        <item x="1510"/>
        <item x="2646"/>
        <item x="7873"/>
        <item x="3393"/>
        <item x="5476"/>
        <item x="1755"/>
        <item x="4478"/>
        <item x="6220"/>
        <item x="5914"/>
        <item x="3308"/>
        <item x="2862"/>
        <item x="1409"/>
        <item x="7308"/>
        <item x="6007"/>
        <item x="2863"/>
        <item x="2298"/>
        <item x="5742"/>
        <item x="9214"/>
        <item x="7683"/>
        <item x="7309"/>
        <item x="5231"/>
        <item x="8956"/>
        <item x="6890"/>
        <item x="1836"/>
        <item x="5562"/>
        <item x="5813"/>
        <item x="7310"/>
        <item x="7743"/>
        <item x="9095"/>
        <item x="8775"/>
        <item x="6413"/>
        <item x="3602"/>
        <item x="1816"/>
        <item x="2327"/>
        <item x="9037"/>
        <item x="3447"/>
        <item x="3629"/>
        <item x="8539"/>
        <item x="4717"/>
        <item x="323"/>
        <item x="3765"/>
        <item x="8515"/>
        <item x="1005"/>
        <item x="8683"/>
        <item x="5232"/>
        <item x="5283"/>
        <item x="75"/>
        <item x="9062"/>
        <item x="1684"/>
        <item x="76"/>
        <item x="6113"/>
        <item x="7958"/>
        <item x="689"/>
        <item x="8735"/>
        <item x="1313"/>
        <item x="6056"/>
        <item x="884"/>
        <item x="5036"/>
        <item x="5892"/>
        <item x="706"/>
        <item x="1094"/>
        <item x="1575"/>
        <item x="1068"/>
        <item x="3289"/>
        <item x="8921"/>
        <item x="8899"/>
        <item x="4990"/>
        <item x="3830"/>
        <item x="5144"/>
        <item x="4588"/>
        <item x="5213"/>
        <item x="3747"/>
        <item x="5145"/>
        <item x="1250"/>
        <item x="6484"/>
        <item x="3533"/>
        <item x="4324"/>
        <item x="2574"/>
        <item x="4718"/>
        <item x="7931"/>
        <item x="9139"/>
        <item x="599"/>
        <item x="7498"/>
        <item x="309"/>
        <item x="4719"/>
        <item x="3362"/>
        <item x="885"/>
        <item x="1817"/>
        <item x="2101"/>
        <item x="4820"/>
        <item x="2575"/>
        <item x="7181"/>
        <item x="9217"/>
        <item t="default"/>
      </items>
    </pivotField>
    <pivotField showAll="0">
      <items count="367">
        <item x="47"/>
        <item x="48"/>
        <item x="49"/>
        <item x="50"/>
        <item x="51"/>
        <item x="11"/>
        <item x="52"/>
        <item x="53"/>
        <item x="54"/>
        <item x="55"/>
        <item x="56"/>
        <item x="57"/>
        <item x="29"/>
        <item x="31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44"/>
        <item x="93"/>
        <item x="94"/>
        <item x="95"/>
        <item x="96"/>
        <item x="97"/>
        <item x="98"/>
        <item x="99"/>
        <item x="100"/>
        <item x="101"/>
        <item x="0"/>
        <item x="102"/>
        <item x="5"/>
        <item x="103"/>
        <item x="104"/>
        <item x="105"/>
        <item x="106"/>
        <item x="15"/>
        <item x="17"/>
        <item x="19"/>
        <item x="107"/>
        <item x="108"/>
        <item x="30"/>
        <item x="3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3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33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4"/>
        <item x="155"/>
        <item x="156"/>
        <item x="157"/>
        <item x="158"/>
        <item x="159"/>
        <item x="160"/>
        <item x="161"/>
        <item x="20"/>
        <item x="162"/>
        <item x="163"/>
        <item x="164"/>
        <item x="34"/>
        <item x="165"/>
        <item x="166"/>
        <item x="167"/>
        <item x="168"/>
        <item x="42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"/>
        <item x="181"/>
        <item x="182"/>
        <item x="10"/>
        <item x="183"/>
        <item x="13"/>
        <item x="184"/>
        <item x="185"/>
        <item x="186"/>
        <item x="187"/>
        <item x="188"/>
        <item x="26"/>
        <item x="189"/>
        <item x="35"/>
        <item x="190"/>
        <item x="191"/>
        <item x="192"/>
        <item x="39"/>
        <item x="4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6"/>
        <item x="206"/>
        <item x="207"/>
        <item x="208"/>
        <item x="209"/>
        <item x="210"/>
        <item x="211"/>
        <item x="212"/>
        <item x="213"/>
        <item x="214"/>
        <item x="215"/>
        <item x="36"/>
        <item x="216"/>
        <item x="217"/>
        <item x="218"/>
        <item x="219"/>
        <item x="220"/>
        <item x="45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7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8"/>
        <item x="264"/>
        <item x="265"/>
        <item x="266"/>
        <item x="267"/>
        <item x="268"/>
        <item x="269"/>
        <item x="21"/>
        <item x="270"/>
        <item x="27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"/>
        <item x="289"/>
        <item x="290"/>
        <item x="291"/>
        <item x="292"/>
        <item x="293"/>
        <item x="294"/>
        <item x="295"/>
        <item x="296"/>
        <item x="297"/>
        <item x="24"/>
        <item x="28"/>
        <item x="298"/>
        <item x="299"/>
        <item x="300"/>
        <item x="38"/>
        <item x="301"/>
        <item x="40"/>
        <item x="302"/>
        <item x="46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9"/>
        <item x="316"/>
        <item x="317"/>
        <item x="318"/>
        <item x="319"/>
        <item x="16"/>
        <item x="320"/>
        <item x="22"/>
        <item x="25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14"/>
        <item x="346"/>
        <item x="18"/>
        <item x="23"/>
        <item x="347"/>
        <item x="348"/>
        <item x="349"/>
        <item x="37"/>
        <item x="350"/>
        <item x="351"/>
        <item x="352"/>
        <item x="41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axis="axisRow" showAll="0">
      <items count="13">
        <item x="10"/>
        <item x="5"/>
        <item x="6"/>
        <item x="8"/>
        <item x="4"/>
        <item x="1"/>
        <item x="9"/>
        <item x="0"/>
        <item x="2"/>
        <item x="3"/>
        <item x="7"/>
        <item x="1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5CA38-A28E-46B6-B2A5-8D32DD7AF51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1">
    <pivotField dataField="1" showAll="0"/>
    <pivotField showAll="0">
      <items count="367">
        <item x="47"/>
        <item x="48"/>
        <item x="49"/>
        <item x="50"/>
        <item x="51"/>
        <item x="11"/>
        <item x="52"/>
        <item x="53"/>
        <item x="54"/>
        <item x="55"/>
        <item x="56"/>
        <item x="57"/>
        <item x="29"/>
        <item x="31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44"/>
        <item x="93"/>
        <item x="94"/>
        <item x="95"/>
        <item x="96"/>
        <item x="97"/>
        <item x="98"/>
        <item x="99"/>
        <item x="100"/>
        <item x="101"/>
        <item x="0"/>
        <item x="102"/>
        <item x="5"/>
        <item x="103"/>
        <item x="104"/>
        <item x="105"/>
        <item x="106"/>
        <item x="15"/>
        <item x="17"/>
        <item x="19"/>
        <item x="107"/>
        <item x="108"/>
        <item x="30"/>
        <item x="3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3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33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4"/>
        <item x="155"/>
        <item x="156"/>
        <item x="157"/>
        <item x="158"/>
        <item x="159"/>
        <item x="160"/>
        <item x="161"/>
        <item x="20"/>
        <item x="162"/>
        <item x="163"/>
        <item x="164"/>
        <item x="34"/>
        <item x="165"/>
        <item x="166"/>
        <item x="167"/>
        <item x="168"/>
        <item x="42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"/>
        <item x="181"/>
        <item x="182"/>
        <item x="10"/>
        <item x="183"/>
        <item x="13"/>
        <item x="184"/>
        <item x="185"/>
        <item x="186"/>
        <item x="187"/>
        <item x="188"/>
        <item x="26"/>
        <item x="189"/>
        <item x="35"/>
        <item x="190"/>
        <item x="191"/>
        <item x="192"/>
        <item x="39"/>
        <item x="4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6"/>
        <item x="206"/>
        <item x="207"/>
        <item x="208"/>
        <item x="209"/>
        <item x="210"/>
        <item x="211"/>
        <item x="212"/>
        <item x="213"/>
        <item x="214"/>
        <item x="215"/>
        <item x="36"/>
        <item x="216"/>
        <item x="217"/>
        <item x="218"/>
        <item x="219"/>
        <item x="220"/>
        <item x="45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7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8"/>
        <item x="264"/>
        <item x="265"/>
        <item x="266"/>
        <item x="267"/>
        <item x="268"/>
        <item x="269"/>
        <item x="21"/>
        <item x="270"/>
        <item x="27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"/>
        <item x="289"/>
        <item x="290"/>
        <item x="291"/>
        <item x="292"/>
        <item x="293"/>
        <item x="294"/>
        <item x="295"/>
        <item x="296"/>
        <item x="297"/>
        <item x="24"/>
        <item x="28"/>
        <item x="298"/>
        <item x="299"/>
        <item x="300"/>
        <item x="38"/>
        <item x="301"/>
        <item x="40"/>
        <item x="302"/>
        <item x="46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9"/>
        <item x="316"/>
        <item x="317"/>
        <item x="318"/>
        <item x="319"/>
        <item x="16"/>
        <item x="320"/>
        <item x="22"/>
        <item x="25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14"/>
        <item x="346"/>
        <item x="18"/>
        <item x="23"/>
        <item x="347"/>
        <item x="348"/>
        <item x="349"/>
        <item x="37"/>
        <item x="350"/>
        <item x="351"/>
        <item x="352"/>
        <item x="41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ACF70-0E9B-4C20-B799-ED476595F0C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7:B41" firstHeaderRow="1" firstDataRow="1" firstDataCol="1"/>
  <pivotFields count="11">
    <pivotField dataField="1" showAll="0">
      <items count="9219">
        <item x="9158"/>
        <item x="1652"/>
        <item x="1782"/>
        <item x="3069"/>
        <item x="2748"/>
        <item x="7932"/>
        <item x="8"/>
        <item x="2391"/>
        <item x="6714"/>
        <item x="2602"/>
        <item x="2824"/>
        <item x="8054"/>
        <item x="7628"/>
        <item x="8642"/>
        <item x="1576"/>
        <item x="3418"/>
        <item x="1410"/>
        <item x="2730"/>
        <item x="7604"/>
        <item x="6460"/>
        <item x="6344"/>
        <item x="5589"/>
        <item x="4186"/>
        <item x="4022"/>
        <item x="4159"/>
        <item x="5146"/>
        <item x="6695"/>
        <item x="3481"/>
        <item x="6221"/>
        <item x="1411"/>
        <item x="5233"/>
        <item x="470"/>
        <item x="1756"/>
        <item x="3331"/>
        <item x="4720"/>
        <item x="7744"/>
        <item x="3482"/>
        <item x="4356"/>
        <item x="2471"/>
        <item x="4276"/>
        <item x="3882"/>
        <item x="4589"/>
        <item x="6057"/>
        <item x="707"/>
        <item x="9038"/>
        <item x="6274"/>
        <item x="9096"/>
        <item x="1783"/>
        <item x="568"/>
        <item x="3831"/>
        <item x="2428"/>
        <item x="9063"/>
        <item x="5743"/>
        <item x="3159"/>
        <item x="8084"/>
        <item x="4070"/>
        <item x="1069"/>
        <item x="6926"/>
        <item x="8854"/>
        <item x="1757"/>
        <item x="4325"/>
        <item x="8299"/>
        <item x="3160"/>
        <item x="4263"/>
        <item x="1191"/>
        <item x="6543"/>
        <item x="5453"/>
        <item x="7667"/>
        <item x="3142"/>
        <item x="7346"/>
        <item x="4071"/>
        <item x="6891"/>
        <item x="5168"/>
        <item x="1027"/>
        <item x="6840"/>
        <item x="4721"/>
        <item x="8900"/>
        <item x="2392"/>
        <item x="2698"/>
        <item x="9159"/>
        <item x="7772"/>
        <item x="3394"/>
        <item x="731"/>
        <item x="1577"/>
        <item x="6841"/>
        <item x="5744"/>
        <item x="552"/>
        <item x="98"/>
        <item x="5477"/>
        <item x="7712"/>
        <item x="3419"/>
        <item x="99"/>
        <item x="4845"/>
        <item x="1891"/>
        <item x="9064"/>
        <item x="2996"/>
        <item x="3883"/>
        <item x="5234"/>
        <item x="886"/>
        <item x="3448"/>
        <item x="7975"/>
        <item x="3041"/>
        <item x="2919"/>
        <item x="344"/>
        <item x="1784"/>
        <item x="8348"/>
        <item x="6434"/>
        <item x="2299"/>
        <item x="1192"/>
        <item x="6519"/>
        <item x="5710"/>
        <item x="4510"/>
        <item x="271"/>
        <item x="7136"/>
        <item x="3181"/>
        <item x="3363"/>
        <item x="6222"/>
        <item x="7976"/>
        <item x="4399"/>
        <item x="8110"/>
        <item x="4357"/>
        <item x="1920"/>
        <item x="8797"/>
        <item x="7328"/>
        <item x="2825"/>
        <item x="5169"/>
        <item x="3290"/>
        <item x="2766"/>
        <item x="1715"/>
        <item x="2219"/>
        <item x="6892"/>
        <item x="5690"/>
        <item x="8156"/>
        <item x="272"/>
        <item x="8901"/>
        <item x="7234"/>
        <item x="2826"/>
        <item x="648"/>
        <item x="7311"/>
        <item x="8516"/>
        <item x="8181"/>
        <item x="4209"/>
        <item x="2749"/>
        <item x="4768"/>
        <item x="8902"/>
        <item x="4917"/>
        <item x="865"/>
        <item x="5147"/>
        <item x="7849"/>
        <item x="4557"/>
        <item x="3727"/>
        <item x="310"/>
        <item x="1818"/>
        <item x="6414"/>
        <item x="5504"/>
        <item x="7448"/>
        <item x="9097"/>
        <item x="6485"/>
        <item x="100"/>
        <item x="2173"/>
        <item x="3926"/>
        <item x="3812"/>
        <item x="2699"/>
        <item x="3364"/>
        <item x="6927"/>
        <item x="8824"/>
        <item x="3905"/>
        <item x="6953"/>
        <item x="5915"/>
        <item x="6008"/>
        <item x="345"/>
        <item x="8587"/>
        <item x="907"/>
        <item x="1193"/>
        <item x="5362"/>
        <item x="3686"/>
        <item x="3161"/>
        <item x="2767"/>
        <item x="956"/>
        <item x="6954"/>
        <item x="375"/>
        <item x="8712"/>
        <item x="5814"/>
        <item x="7933"/>
        <item x="3143"/>
        <item x="7008"/>
        <item x="2793"/>
        <item x="3144"/>
        <item x="9213"/>
        <item x="2920"/>
        <item x="2328"/>
        <item x="5311"/>
        <item x="976"/>
        <item x="2147"/>
        <item x="708"/>
        <item x="5454"/>
        <item x="9039"/>
        <item x="5394"/>
        <item x="5563"/>
        <item x="403"/>
        <item x="6486"/>
        <item x="6671"/>
        <item x="3042"/>
        <item x="3225"/>
        <item x="9210"/>
        <item x="311"/>
        <item x="4400"/>
        <item x="3332"/>
        <item x="8157"/>
        <item x="8025"/>
        <item x="376"/>
        <item x="1280"/>
        <item x="1785"/>
        <item x="436"/>
        <item x="8381"/>
        <item x="8957"/>
        <item x="1438"/>
        <item x="2647"/>
        <item x="3309"/>
        <item x="1221"/>
        <item x="6223"/>
        <item x="6842"/>
        <item x="2794"/>
        <item x="8182"/>
        <item x="8441"/>
        <item x="8754"/>
        <item x="977"/>
        <item x="8958"/>
        <item x="6009"/>
        <item x="7977"/>
        <item x="3070"/>
        <item x="1222"/>
        <item x="273"/>
        <item x="5842"/>
        <item x="926"/>
        <item x="124"/>
        <item x="1117"/>
        <item x="1439"/>
        <item x="1070"/>
        <item x="6385"/>
        <item x="5711"/>
        <item x="2897"/>
        <item x="5940"/>
        <item x="6386"/>
        <item x="6955"/>
        <item x="8411"/>
        <item x="1786"/>
        <item x="8183"/>
        <item x="5762"/>
        <item x="1716"/>
        <item x="7629"/>
        <item x="927"/>
        <item x="4003"/>
        <item x="3766"/>
        <item x="709"/>
        <item x="1865"/>
        <item x="6224"/>
        <item x="2559"/>
        <item x="4769"/>
        <item x="2449"/>
        <item x="7079"/>
        <item x="8085"/>
        <item x="6980"/>
        <item x="471"/>
        <item x="6595"/>
        <item x="2700"/>
        <item x="1758"/>
        <item x="3226"/>
        <item x="7347"/>
        <item x="2450"/>
        <item x="51"/>
        <item x="7473"/>
        <item x="4511"/>
        <item x="4541"/>
        <item x="5893"/>
        <item x="8005"/>
        <item x="8467"/>
        <item x="213"/>
        <item x="710"/>
        <item x="9199"/>
        <item x="2348"/>
        <item x="6818"/>
        <item x="8086"/>
        <item x="153"/>
        <item x="5505"/>
        <item x="2997"/>
        <item x="1819"/>
        <item x="2921"/>
        <item x="6596"/>
        <item x="7684"/>
        <item x="3574"/>
        <item x="5191"/>
        <item x="2795"/>
        <item x="7605"/>
        <item x="2827"/>
        <item x="1095"/>
        <item x="8713"/>
        <item x="7152"/>
        <item x="3227"/>
        <item x="4639"/>
        <item x="5745"/>
        <item x="5564"/>
        <item x="8825"/>
        <item x="2974"/>
        <item x="1820"/>
        <item x="2768"/>
        <item x="3310"/>
        <item x="1440"/>
        <item x="2300"/>
        <item x="3449"/>
        <item x="4401"/>
        <item x="46"/>
        <item x="2541"/>
        <item x="3251"/>
        <item x="1464"/>
        <item x="4542"/>
        <item x="6169"/>
        <item x="3630"/>
        <item x="5478"/>
        <item x="2625"/>
        <item x="1412"/>
        <item x="6435"/>
        <item x="3927"/>
        <item x="1358"/>
        <item x="8248"/>
        <item x="4700"/>
        <item x="9140"/>
        <item x="3793"/>
        <item x="6275"/>
        <item x="7474"/>
        <item x="669"/>
        <item x="7376"/>
        <item x="8566"/>
        <item x="3832"/>
        <item x="649"/>
        <item x="6321"/>
        <item x="1533"/>
        <item x="1685"/>
        <item x="1359"/>
        <item x="2451"/>
        <item x="4402"/>
        <item x="1006"/>
        <item x="4210"/>
        <item x="1071"/>
        <item x="2626"/>
        <item x="8349"/>
        <item x="5117"/>
        <item x="214"/>
        <item x="7080"/>
        <item x="1096"/>
        <item x="2769"/>
        <item x="5263"/>
        <item x="5941"/>
        <item x="1251"/>
        <item x="2922"/>
        <item x="3906"/>
        <item x="3450"/>
        <item x="4187"/>
        <item x="8055"/>
        <item x="4991"/>
        <item x="1837"/>
        <item x="5021"/>
        <item x="8442"/>
        <item x="1717"/>
        <item x="3483"/>
        <item x="6058"/>
        <item x="5334"/>
        <item x="4543"/>
        <item x="6364"/>
        <item x="2560"/>
        <item x="8798"/>
        <item x="2242"/>
        <item x="4640"/>
        <item x="2349"/>
        <item x="6225"/>
        <item x="5363"/>
        <item x="9012"/>
        <item x="6246"/>
        <item x="3182"/>
        <item x="125"/>
        <item x="2274"/>
        <item x="3813"/>
        <item x="4403"/>
        <item x="6487"/>
        <item x="2350"/>
        <item x="6488"/>
        <item x="4795"/>
        <item x="2102"/>
        <item x="3484"/>
        <item x="3183"/>
        <item x="8922"/>
        <item x="7773"/>
        <item x="8615"/>
        <item x="5763"/>
        <item x="26"/>
        <item x="7802"/>
        <item x="553"/>
        <item x="1252"/>
        <item x="3395"/>
        <item x="760"/>
        <item x="1223"/>
        <item x="6738"/>
        <item x="101"/>
        <item x="6461"/>
        <item x="437"/>
        <item x="2408"/>
        <item x="8987"/>
        <item x="3365"/>
        <item x="7540"/>
        <item x="8199"/>
        <item x="3333"/>
        <item x="7850"/>
        <item x="837"/>
        <item x="7668"/>
        <item x="6739"/>
        <item x="670"/>
        <item x="7934"/>
        <item x="1511"/>
        <item x="5335"/>
        <item x="3928"/>
        <item x="7892"/>
        <item x="6928"/>
        <item x="1465"/>
        <item x="4641"/>
        <item x="1386"/>
        <item x="5235"/>
        <item x="8588"/>
        <item x="7348"/>
        <item x="8540"/>
        <item x="6322"/>
        <item x="7630"/>
        <item x="9183"/>
        <item x="167"/>
        <item x="8382"/>
        <item x="7009"/>
        <item x="8541"/>
        <item x="346"/>
        <item x="7606"/>
        <item x="1118"/>
        <item x="2648"/>
        <item x="4023"/>
        <item x="3884"/>
        <item x="6059"/>
        <item x="4544"/>
        <item x="377"/>
        <item x="4512"/>
        <item x="7329"/>
        <item x="6627"/>
        <item x="4211"/>
        <item x="5364"/>
        <item x="3794"/>
        <item x="438"/>
        <item x="2351"/>
        <item x="3043"/>
        <item x="6345"/>
        <item x="1534"/>
        <item x="6672"/>
        <item x="806"/>
        <item x="569"/>
        <item x="5506"/>
        <item x="2103"/>
        <item x="7256"/>
        <item x="9215"/>
        <item x="5864"/>
        <item x="928"/>
        <item x="8684"/>
        <item x="3311"/>
        <item x="245"/>
        <item x="780"/>
        <item x="2923"/>
        <item x="7541"/>
        <item x="126"/>
        <item x="617"/>
        <item x="439"/>
        <item x="600"/>
        <item x="1866"/>
        <item x="7631"/>
        <item x="5764"/>
        <item x="2701"/>
        <item x="5214"/>
        <item x="5215"/>
        <item x="6597"/>
        <item x="1314"/>
        <item x="1653"/>
        <item x="6648"/>
        <item x="8495"/>
        <item x="7542"/>
        <item x="4376"/>
        <item x="3833"/>
        <item x="6673"/>
        <item x="8249"/>
        <item x="7632"/>
        <item x="4096"/>
        <item x="8616"/>
        <item x="5957"/>
        <item x="4992"/>
        <item x="440"/>
        <item x="7422"/>
        <item x="8923"/>
        <item x="6929"/>
        <item x="5979"/>
        <item x="1787"/>
        <item x="7543"/>
        <item x="168"/>
        <item x="5529"/>
        <item x="6365"/>
        <item x="7402"/>
        <item x="8988"/>
        <item x="2702"/>
        <item x="7403"/>
        <item x="2998"/>
        <item x="4212"/>
        <item x="6298"/>
        <item x="2128"/>
        <item x="1387"/>
        <item x="6010"/>
        <item x="324"/>
        <item x="5236"/>
        <item x="4139"/>
        <item x="7377"/>
        <item x="193"/>
        <item x="2013"/>
        <item x="1654"/>
        <item x="2576"/>
        <item x="8959"/>
        <item x="7518"/>
        <item x="7206"/>
        <item x="4277"/>
        <item x="1980"/>
        <item x="1224"/>
        <item x="6387"/>
        <item x="2129"/>
        <item x="5237"/>
        <item x="5238"/>
        <item x="2174"/>
        <item x="274"/>
        <item x="761"/>
        <item x="7633"/>
        <item x="2949"/>
        <item x="6740"/>
        <item x="1194"/>
        <item x="9013"/>
        <item x="2352"/>
        <item x="1360"/>
        <item x="5479"/>
        <item x="8736"/>
        <item x="1981"/>
        <item x="5118"/>
        <item x="1119"/>
        <item x="3929"/>
        <item x="77"/>
        <item x="8960"/>
        <item x="7874"/>
        <item x="1466"/>
        <item x="7276"/>
        <item x="1488"/>
        <item x="6366"/>
        <item x="3956"/>
        <item x="908"/>
        <item x="1942"/>
        <item x="7257"/>
        <item x="1943"/>
        <item x="8250"/>
        <item x="2014"/>
        <item x="6388"/>
        <item x="7634"/>
        <item x="1718"/>
        <item x="5565"/>
        <item x="4115"/>
        <item x="5530"/>
        <item x="4297"/>
        <item x="6367"/>
        <item x="5264"/>
        <item x="4722"/>
        <item x="4796"/>
        <item x="5395"/>
        <item x="2220"/>
        <item x="2671"/>
        <item x="8327"/>
        <item x="7423"/>
        <item x="528"/>
        <item x="1195"/>
        <item x="1655"/>
        <item x="3687"/>
        <item x="7182"/>
        <item x="154"/>
        <item x="2393"/>
        <item x="8855"/>
        <item x="2409"/>
        <item x="2672"/>
        <item x="3334"/>
        <item x="8567"/>
        <item x="7893"/>
        <item x="2049"/>
        <item x="5312"/>
        <item x="215"/>
        <item x="6715"/>
        <item x="3767"/>
        <item x="8776"/>
        <item x="2353"/>
        <item x="5916"/>
        <item x="7258"/>
        <item x="8924"/>
        <item x="4213"/>
        <item x="4846"/>
        <item x="6790"/>
        <item x="2898"/>
        <item x="312"/>
        <item x="1413"/>
        <item x="6462"/>
        <item x="1656"/>
        <item x="4298"/>
        <item x="6819"/>
        <item x="3795"/>
        <item x="9098"/>
        <item x="3688"/>
        <item x="5239"/>
        <item x="7183"/>
        <item x="275"/>
        <item x="5691"/>
        <item x="4666"/>
        <item x="1578"/>
        <item x="2196"/>
        <item x="3366"/>
        <item x="8111"/>
        <item x="7449"/>
        <item x="4278"/>
        <item x="5336"/>
        <item x="500"/>
        <item x="7894"/>
        <item x="2275"/>
        <item x="711"/>
        <item x="1759"/>
        <item x="6981"/>
        <item x="1028"/>
        <item x="2750"/>
        <item x="1921"/>
        <item x="1686"/>
        <item x="4214"/>
        <item x="6565"/>
        <item x="6864"/>
        <item x="8468"/>
        <item x="8989"/>
        <item x="5942"/>
        <item x="5396"/>
        <item x="7184"/>
        <item x="3768"/>
        <item x="7978"/>
        <item x="2703"/>
        <item x="3552"/>
        <item x="246"/>
        <item x="4918"/>
        <item x="7404"/>
        <item x="7031"/>
        <item x="2999"/>
        <item x="7277"/>
        <item x="8412"/>
        <item x="7685"/>
        <item x="1335"/>
        <item x="3096"/>
        <item x="4188"/>
        <item x="216"/>
        <item x="1144"/>
        <item x="8643"/>
        <item x="6139"/>
        <item x="7137"/>
        <item x="2704"/>
        <item x="712"/>
        <item x="4847"/>
        <item x="8469"/>
        <item x="1579"/>
        <item x="1580"/>
        <item x="7081"/>
        <item x="3071"/>
        <item x="7032"/>
        <item x="1007"/>
        <item x="6956"/>
        <item x="2410"/>
        <item x="2924"/>
        <item x="4404"/>
        <item x="347"/>
        <item x="4097"/>
        <item x="6893"/>
        <item x="4405"/>
        <item x="8470"/>
        <item x="8131"/>
        <item x="4326"/>
        <item x="6894"/>
        <item x="1630"/>
        <item x="2561"/>
        <item x="8087"/>
        <item x="1687"/>
        <item x="8300"/>
        <item x="1145"/>
        <item x="2243"/>
        <item x="1719"/>
        <item x="6489"/>
        <item x="5148"/>
        <item x="4457"/>
        <item x="7033"/>
        <item x="8644"/>
        <item x="472"/>
        <item x="7424"/>
        <item x="4299"/>
        <item x="6566"/>
        <item x="4872"/>
        <item x="3769"/>
        <item x="909"/>
        <item x="762"/>
        <item x="6598"/>
        <item x="5566"/>
        <item x="1361"/>
        <item x="7010"/>
        <item x="8856"/>
        <item x="4406"/>
        <item x="276"/>
        <item x="2975"/>
        <item x="7034"/>
        <item x="5480"/>
        <item x="4377"/>
        <item x="5865"/>
        <item x="6323"/>
        <item x="7405"/>
        <item x="8088"/>
        <item x="169"/>
        <item x="570"/>
        <item x="1892"/>
        <item x="8271"/>
        <item x="5843"/>
        <item x="5426"/>
        <item x="5170"/>
        <item x="1120"/>
        <item x="2354"/>
        <item x="7935"/>
        <item x="2394"/>
        <item x="8517"/>
        <item x="2148"/>
        <item x="8350"/>
        <item x="7082"/>
        <item x="571"/>
        <item x="5712"/>
        <item x="3271"/>
        <item x="4378"/>
        <item x="2731"/>
        <item x="7113"/>
        <item x="1838"/>
        <item x="1281"/>
        <item x="2429"/>
        <item x="7011"/>
        <item x="8471"/>
        <item x="3312"/>
        <item x="6930"/>
        <item x="348"/>
        <item x="102"/>
        <item x="5626"/>
        <item x="4379"/>
        <item x="2329"/>
        <item x="6034"/>
        <item x="910"/>
        <item x="378"/>
        <item x="4894"/>
        <item x="7686"/>
        <item x="8383"/>
        <item x="5337"/>
        <item x="103"/>
        <item x="4479"/>
        <item x="1029"/>
        <item x="4116"/>
        <item x="7713"/>
        <item x="5894"/>
        <item x="6436"/>
        <item x="9040"/>
        <item x="2950"/>
        <item x="1336"/>
        <item x="3575"/>
        <item x="8328"/>
        <item x="5958"/>
        <item x="277"/>
        <item x="3834"/>
        <item x="1552"/>
        <item x="501"/>
        <item x="3451"/>
        <item x="5765"/>
        <item x="3228"/>
        <item x="2627"/>
        <item x="4667"/>
        <item x="4458"/>
        <item x="8568"/>
        <item x="7714"/>
        <item x="929"/>
        <item x="8200"/>
        <item x="8925"/>
        <item x="7057"/>
        <item x="7519"/>
        <item x="379"/>
        <item x="5943"/>
        <item x="7153"/>
        <item x="8272"/>
        <item x="1282"/>
        <item x="2770"/>
        <item x="4945"/>
        <item x="2276"/>
        <item x="7875"/>
        <item x="690"/>
        <item x="3631"/>
        <item x="1535"/>
        <item x="8926"/>
        <item x="6716"/>
        <item x="1944"/>
        <item x="104"/>
        <item x="1604"/>
        <item x="5917"/>
        <item x="5746"/>
        <item x="6895"/>
        <item x="502"/>
        <item x="2077"/>
        <item x="5397"/>
        <item x="8251"/>
        <item x="6389"/>
        <item x="3184"/>
        <item x="6390"/>
        <item x="1867"/>
        <item x="978"/>
        <item x="8132"/>
        <item x="5119"/>
        <item x="4300"/>
        <item x="5605"/>
        <item x="5455"/>
        <item x="6140"/>
        <item x="8443"/>
        <item x="4797"/>
        <item x="7475"/>
        <item x="8026"/>
        <item x="4558"/>
        <item x="8384"/>
        <item x="5149"/>
        <item x="9065"/>
        <item x="4993"/>
        <item x="8329"/>
        <item x="6060"/>
        <item x="3272"/>
        <item x="5692"/>
        <item x="3097"/>
        <item x="1121"/>
        <item x="4919"/>
        <item x="8990"/>
        <item x="5120"/>
        <item x="7979"/>
        <item x="473"/>
        <item x="6820"/>
        <item x="247"/>
        <item x="6247"/>
        <item x="5037"/>
        <item x="1512"/>
        <item x="3534"/>
        <item x="3018"/>
        <item x="1047"/>
        <item x="8089"/>
        <item x="8301"/>
        <item x="6696"/>
        <item x="217"/>
        <item x="4590"/>
        <item x="3367"/>
        <item x="4545"/>
        <item x="8903"/>
        <item x="1868"/>
        <item x="2864"/>
        <item x="2705"/>
        <item x="7278"/>
        <item x="7876"/>
        <item x="2976"/>
        <item x="3044"/>
        <item x="3728"/>
        <item x="8201"/>
        <item x="5265"/>
        <item x="7425"/>
        <item x="2603"/>
        <item x="3145"/>
        <item x="6141"/>
        <item x="8927"/>
        <item x="5240"/>
        <item x="7895"/>
        <item x="2751"/>
        <item x="1283"/>
        <item x="2649"/>
        <item x="713"/>
        <item x="7235"/>
        <item x="6437"/>
        <item x="6843"/>
        <item x="3452"/>
        <item x="8542"/>
        <item x="7544"/>
        <item x="838"/>
        <item x="1146"/>
        <item x="781"/>
        <item x="2175"/>
        <item x="7936"/>
        <item x="52"/>
        <item x="6248"/>
        <item x="6544"/>
        <item x="1605"/>
        <item x="4117"/>
        <item x="8056"/>
        <item x="8385"/>
        <item x="5038"/>
        <item x="5590"/>
        <item x="3835"/>
        <item x="3313"/>
        <item x="2899"/>
        <item x="5456"/>
        <item x="4920"/>
        <item x="7058"/>
        <item x="3396"/>
        <item x="5866"/>
        <item x="3553"/>
        <item x="4921"/>
        <item x="1097"/>
        <item x="1467"/>
        <item x="3576"/>
        <item x="5266"/>
        <item x="1869"/>
        <item x="5627"/>
        <item x="714"/>
        <item x="3229"/>
        <item x="2673"/>
        <item x="4140"/>
        <item x="5398"/>
        <item x="1839"/>
        <item x="5121"/>
        <item x="3857"/>
        <item x="1720"/>
        <item x="2330"/>
        <item x="6520"/>
        <item x="9099"/>
        <item x="5713"/>
        <item x="2050"/>
        <item x="2452"/>
        <item x="8755"/>
        <item x="8273"/>
        <item x="6821"/>
        <item x="3957"/>
        <item x="2951"/>
        <item x="503"/>
        <item x="4301"/>
        <item x="441"/>
        <item x="6011"/>
        <item x="1441"/>
        <item x="2051"/>
        <item x="7138"/>
        <item x="4848"/>
        <item x="155"/>
        <item x="2674"/>
        <item x="6982"/>
        <item x="2542"/>
        <item x="5959"/>
        <item x="6741"/>
        <item x="8057"/>
        <item x="2221"/>
        <item x="8027"/>
        <item x="839"/>
        <item x="8444"/>
        <item x="1315"/>
        <item x="4668"/>
        <item x="4358"/>
        <item x="2675"/>
        <item x="1606"/>
        <item x="1963"/>
        <item x="7937"/>
        <item x="8058"/>
        <item x="2104"/>
        <item x="9066"/>
        <item x="3230"/>
        <item x="4591"/>
        <item x="6087"/>
        <item x="4642"/>
        <item x="5531"/>
        <item x="1840"/>
        <item x="8589"/>
        <item x="3885"/>
        <item x="6142"/>
        <item x="45"/>
        <item x="1841"/>
        <item x="1164"/>
        <item x="1196"/>
        <item x="2052"/>
        <item x="3770"/>
        <item x="3273"/>
        <item x="3206"/>
        <item x="9160"/>
        <item x="3019"/>
        <item x="8961"/>
        <item x="6567"/>
        <item x="6114"/>
        <item x="957"/>
        <item x="218"/>
        <item x="5787"/>
        <item x="8351"/>
        <item x="7426"/>
        <item x="2706"/>
        <item x="8737"/>
        <item x="504"/>
        <item x="7877"/>
        <item x="2149"/>
        <item x="7236"/>
        <item x="4873"/>
        <item x="5399"/>
        <item x="7059"/>
        <item x="5532"/>
        <item x="7259"/>
        <item x="8645"/>
        <item x="4874"/>
        <item x="3977"/>
        <item x="2628"/>
        <item x="887"/>
        <item x="2577"/>
        <item x="3207"/>
        <item x="5365"/>
        <item x="8158"/>
        <item x="7427"/>
        <item x="4480"/>
        <item x="2078"/>
        <item x="3554"/>
        <item x="807"/>
        <item x="1607"/>
        <item x="1225"/>
        <item x="2244"/>
        <item x="7635"/>
        <item x="0"/>
        <item x="8386"/>
        <item x="6865"/>
        <item x="2079"/>
        <item x="4513"/>
        <item x="1982"/>
        <item x="5567"/>
        <item x="7083"/>
        <item x="732"/>
        <item x="9067"/>
        <item x="1983"/>
        <item x="248"/>
        <item x="4380"/>
        <item x="7715"/>
        <item x="1964"/>
        <item x="6143"/>
        <item x="3098"/>
        <item x="4643"/>
        <item x="6276"/>
        <item x="1468"/>
        <item x="7803"/>
        <item x="3632"/>
        <item x="7980"/>
        <item x="2176"/>
        <item x="1442"/>
        <item x="7012"/>
        <item x="6844"/>
        <item x="4160"/>
        <item x="3978"/>
        <item x="6249"/>
        <item x="2015"/>
        <item x="601"/>
        <item x="2732"/>
        <item x="6845"/>
        <item x="6324"/>
        <item x="404"/>
        <item x="2865"/>
        <item x="4215"/>
        <item x="8857"/>
        <item x="6346"/>
        <item x="4669"/>
        <item x="8714"/>
        <item x="5693"/>
        <item x="442"/>
        <item x="3930"/>
        <item x="8878"/>
        <item x="2796"/>
        <item x="1048"/>
        <item x="1226"/>
        <item x="4044"/>
        <item x="9014"/>
        <item x="3231"/>
        <item x="3814"/>
        <item x="6391"/>
        <item x="5481"/>
        <item x="782"/>
        <item x="1147"/>
        <item x="2080"/>
        <item x="1008"/>
        <item x="6012"/>
        <item x="1148"/>
        <item x="2016"/>
        <item x="8472"/>
        <item x="8756"/>
        <item x="7237"/>
        <item x="7035"/>
        <item x="6742"/>
        <item x="8413"/>
        <item x="7851"/>
        <item x="1362"/>
        <item x="1760"/>
        <item x="4559"/>
        <item x="888"/>
        <item x="7139"/>
        <item x="7687"/>
        <item x="6250"/>
        <item x="2797"/>
        <item x="4481"/>
        <item x="1197"/>
        <item x="7084"/>
        <item x="8543"/>
        <item x="9100"/>
        <item x="2373"/>
        <item x="5313"/>
        <item x="1945"/>
        <item x="7450"/>
        <item x="5284"/>
        <item x="8496"/>
        <item x="3368"/>
        <item x="8274"/>
        <item x="7036"/>
        <item x="2977"/>
        <item x="7959"/>
        <item x="8159"/>
        <item x="2900"/>
        <item x="1946"/>
        <item x="5064"/>
        <item x="1513"/>
        <item x="405"/>
        <item x="5788"/>
        <item x="2650"/>
        <item x="4141"/>
        <item x="4994"/>
        <item x="8879"/>
        <item x="911"/>
        <item x="4072"/>
        <item x="6144"/>
        <item x="7207"/>
        <item x="529"/>
        <item x="7037"/>
        <item x="8544"/>
        <item x="8738"/>
        <item x="3729"/>
        <item x="4407"/>
        <item x="4098"/>
        <item x="4381"/>
        <item x="1198"/>
        <item x="6415"/>
        <item x="4359"/>
        <item x="2604"/>
        <item x="3072"/>
        <item x="8777"/>
        <item x="3652"/>
        <item x="1072"/>
        <item x="6846"/>
        <item x="380"/>
        <item x="7688"/>
        <item x="7878"/>
        <item x="4742"/>
        <item x="9041"/>
        <item x="7406"/>
        <item x="4592"/>
        <item x="8826"/>
        <item x="930"/>
        <item x="958"/>
        <item x="381"/>
        <item x="3118"/>
        <item x="2150"/>
        <item x="4004"/>
        <item x="8252"/>
        <item x="2578"/>
        <item x="8473"/>
        <item x="1122"/>
        <item x="1761"/>
        <item x="1227"/>
        <item x="1469"/>
        <item x="1947"/>
        <item x="602"/>
        <item x="3314"/>
        <item x="7574"/>
        <item x="6697"/>
        <item x="7208"/>
        <item x="3045"/>
        <item x="6170"/>
        <item x="1443"/>
        <item x="6145"/>
        <item x="572"/>
        <item x="2771"/>
        <item x="2411"/>
        <item x="3420"/>
        <item x="5789"/>
        <item x="219"/>
        <item x="8223"/>
        <item x="7279"/>
        <item x="6299"/>
        <item x="9068"/>
        <item x="2245"/>
        <item x="5122"/>
        <item x="5507"/>
        <item x="6035"/>
        <item x="8028"/>
        <item x="2752"/>
        <item x="6416"/>
        <item x="7085"/>
        <item x="5533"/>
        <item x="2151"/>
        <item x="2707"/>
        <item x="1788"/>
        <item x="2472"/>
        <item x="5314"/>
        <item x="7185"/>
        <item x="5944"/>
        <item x="220"/>
        <item x="7378"/>
        <item x="4743"/>
        <item x="2105"/>
        <item x="2733"/>
        <item x="8059"/>
        <item x="1721"/>
        <item x="4360"/>
        <item x="8685"/>
        <item x="8799"/>
        <item x="8224"/>
        <item x="4701"/>
        <item x="7575"/>
        <item x="5022"/>
        <item x="1009"/>
        <item x="7716"/>
        <item x="127"/>
        <item x="3073"/>
        <item x="8445"/>
        <item x="4482"/>
        <item x="3335"/>
        <item x="7830"/>
        <item x="5747"/>
        <item x="6931"/>
        <item x="3836"/>
        <item x="4118"/>
        <item x="7280"/>
        <item x="2753"/>
        <item x="3185"/>
        <item x="6013"/>
        <item x="7804"/>
        <item x="8665"/>
        <item x="3689"/>
        <item x="6325"/>
        <item x="4593"/>
        <item x="7774"/>
        <item x="7689"/>
        <item x="5508"/>
        <item x="4327"/>
        <item x="3555"/>
        <item x="6822"/>
        <item x="5366"/>
        <item x="6743"/>
        <item x="554"/>
        <item x="1688"/>
        <item x="7607"/>
        <item x="3730"/>
        <item x="4142"/>
        <item x="7805"/>
        <item x="170"/>
        <item x="382"/>
        <item x="3315"/>
        <item x="8590"/>
        <item x="6088"/>
        <item x="5790"/>
        <item x="5714"/>
        <item x="4073"/>
        <item x="7114"/>
        <item x="6599"/>
        <item x="3291"/>
        <item x="5650"/>
        <item x="6463"/>
        <item x="5867"/>
        <item x="8446"/>
        <item x="7938"/>
        <item x="650"/>
        <item x="6791"/>
        <item x="3577"/>
        <item x="4560"/>
        <item x="5171"/>
        <item x="2106"/>
        <item x="6866"/>
        <item x="6932"/>
        <item x="5216"/>
        <item x="7428"/>
        <item x="1010"/>
        <item x="7238"/>
        <item x="3146"/>
        <item x="9141"/>
        <item x="7115"/>
        <item x="4514"/>
        <item x="2473"/>
        <item x="4798"/>
        <item x="6847"/>
        <item x="1253"/>
        <item x="8474"/>
        <item x="5267"/>
        <item x="2952"/>
        <item x="618"/>
        <item x="2502"/>
        <item x="8225"/>
        <item x="7879"/>
        <item x="4770"/>
        <item x="4561"/>
        <item x="3748"/>
        <item x="8591"/>
        <item x="619"/>
        <item x="2651"/>
        <item x="4099"/>
        <item x="1722"/>
        <item x="7281"/>
        <item x="7260"/>
        <item x="1165"/>
        <item x="2107"/>
        <item x="5591"/>
        <item x="8617"/>
        <item x="406"/>
        <item x="3074"/>
        <item x="2017"/>
        <item x="8090"/>
        <item x="7407"/>
        <item x="6036"/>
        <item x="505"/>
        <item x="6417"/>
        <item x="6957"/>
        <item x="715"/>
        <item x="78"/>
        <item x="8858"/>
        <item x="7408"/>
        <item x="7852"/>
        <item x="9120"/>
        <item x="5980"/>
        <item x="4616"/>
        <item x="1444"/>
        <item x="5766"/>
        <item x="733"/>
        <item x="8029"/>
        <item x="5268"/>
        <item x="4617"/>
        <item x="8928"/>
        <item x="1049"/>
        <item x="6521"/>
        <item x="8646"/>
        <item x="2177"/>
        <item x="1166"/>
        <item x="4005"/>
        <item x="8647"/>
        <item x="194"/>
        <item x="8352"/>
        <item x="3421"/>
        <item x="4594"/>
        <item x="4946"/>
        <item x="4302"/>
        <item x="8757"/>
        <item x="6933"/>
        <item x="2018"/>
        <item x="4459"/>
        <item x="716"/>
        <item x="3046"/>
        <item x="7745"/>
        <item x="4922"/>
        <item x="506"/>
        <item x="7409"/>
        <item x="6792"/>
        <item x="1363"/>
        <item x="7379"/>
        <item x="1337"/>
        <item x="7"/>
        <item x="1870"/>
        <item x="734"/>
        <item x="6326"/>
        <item x="912"/>
        <item x="5039"/>
        <item x="6251"/>
        <item x="2524"/>
        <item x="3535"/>
        <item x="2152"/>
        <item x="1228"/>
        <item x="6983"/>
        <item x="6226"/>
        <item x="4433"/>
        <item x="1338"/>
        <item x="2053"/>
        <item x="8091"/>
        <item x="1631"/>
        <item x="221"/>
        <item x="5367"/>
        <item x="671"/>
        <item x="6418"/>
        <item x="6089"/>
        <item x="4968"/>
        <item x="2412"/>
        <item x="5192"/>
        <item x="407"/>
        <item x="4460"/>
        <item x="2629"/>
        <item x="7380"/>
        <item x="4216"/>
        <item x="2925"/>
        <item x="1011"/>
        <item x="9142"/>
        <item x="6848"/>
        <item x="3397"/>
        <item x="5815"/>
        <item x="7312"/>
        <item x="7717"/>
        <item x="1199"/>
        <item x="931"/>
        <item x="8030"/>
        <item x="2430"/>
        <item x="9069"/>
        <item x="349"/>
        <item x="3690"/>
        <item x="1657"/>
        <item x="5715"/>
        <item x="6061"/>
        <item x="222"/>
        <item x="7636"/>
        <item x="8569"/>
        <item x="1098"/>
        <item x="6115"/>
        <item x="2197"/>
        <item x="6896"/>
        <item x="620"/>
        <item x="2926"/>
        <item x="7690"/>
        <item x="2525"/>
        <item x="2630"/>
        <item x="1316"/>
        <item x="9101"/>
        <item x="6116"/>
        <item x="1871"/>
        <item x="3512"/>
        <item x="8447"/>
        <item x="5791"/>
        <item x="5981"/>
        <item x="6347"/>
        <item x="1254"/>
        <item x="7608"/>
        <item x="1872"/>
        <item x="6600"/>
        <item x="8092"/>
        <item x="1984"/>
        <item x="1581"/>
        <item x="3958"/>
        <item x="7381"/>
        <item x="3162"/>
        <item x="5748"/>
        <item x="8545"/>
        <item x="4045"/>
        <item x="763"/>
        <item x="2901"/>
        <item x="2054"/>
        <item x="621"/>
        <item x="2676"/>
        <item x="3292"/>
        <item x="8962"/>
        <item x="4328"/>
        <item x="6628"/>
        <item x="8592"/>
        <item x="7154"/>
        <item x="79"/>
        <item x="5844"/>
        <item x="6300"/>
        <item x="8060"/>
        <item x="2734"/>
        <item x="6934"/>
        <item x="4515"/>
        <item x="5338"/>
        <item x="7349"/>
        <item x="1873"/>
        <item x="7116"/>
        <item x="4382"/>
        <item x="3119"/>
        <item x="5694"/>
        <item x="7545"/>
        <item x="2153"/>
        <item x="6348"/>
        <item x="3691"/>
        <item x="3047"/>
        <item x="1658"/>
        <item x="7060"/>
        <item x="7117"/>
        <item x="2677"/>
        <item x="7520"/>
        <item x="2708"/>
        <item x="932"/>
        <item x="3731"/>
        <item x="6568"/>
        <item x="4006"/>
        <item x="6649"/>
        <item x="5065"/>
        <item x="3907"/>
        <item x="350"/>
        <item x="7451"/>
        <item x="8093"/>
        <item x="2198"/>
        <item x="7038"/>
        <item x="6146"/>
        <item x="7521"/>
        <item x="9102"/>
        <item x="8880"/>
        <item x="7939"/>
        <item x="249"/>
        <item x="6197"/>
        <item x="7853"/>
        <item x="6984"/>
        <item x="5960"/>
        <item x="5094"/>
        <item x="5895"/>
        <item x="2108"/>
        <item x="8929"/>
        <item x="351"/>
        <item x="8202"/>
        <item x="443"/>
        <item x="1149"/>
        <item x="8061"/>
        <item x="3513"/>
        <item x="8184"/>
        <item x="3749"/>
        <item x="5918"/>
        <item x="4799"/>
        <item x="2562"/>
        <item x="2652"/>
        <item x="6277"/>
        <item x="2413"/>
        <item x="5534"/>
        <item x="8518"/>
        <item x="3336"/>
        <item x="9070"/>
        <item x="735"/>
        <item x="7086"/>
        <item x="2953"/>
        <item x="7669"/>
        <item x="5868"/>
        <item x="53"/>
        <item x="8739"/>
        <item x="6014"/>
        <item x="1489"/>
        <item x="8414"/>
        <item x="4595"/>
        <item x="691"/>
        <item x="1985"/>
        <item x="5457"/>
        <item x="8226"/>
        <item x="8160"/>
        <item x="6569"/>
        <item x="6117"/>
        <item x="3979"/>
        <item x="5172"/>
        <item x="7806"/>
        <item x="2246"/>
        <item x="6698"/>
        <item x="3369"/>
        <item x="6699"/>
        <item x="8353"/>
        <item x="6717"/>
        <item x="1364"/>
        <item x="2526"/>
        <item x="6198"/>
        <item x="933"/>
        <item x="5535"/>
        <item x="2579"/>
        <item x="6601"/>
        <item x="3514"/>
        <item x="7039"/>
        <item x="7186"/>
        <item x="8094"/>
        <item x="7960"/>
        <item x="2019"/>
        <item x="7452"/>
        <item x="8497"/>
        <item x="7718"/>
        <item x="8800"/>
        <item x="352"/>
        <item x="8686"/>
        <item x="2130"/>
        <item x="250"/>
        <item x="5339"/>
        <item x="1229"/>
        <item x="1255"/>
        <item x="7775"/>
        <item x="1030"/>
        <item x="9121"/>
        <item x="7040"/>
        <item x="5668"/>
        <item x="2735"/>
        <item x="6147"/>
        <item x="6392"/>
        <item x="866"/>
        <item x="622"/>
        <item x="8354"/>
        <item x="1388"/>
        <item x="7776"/>
        <item x="1256"/>
        <item x="2020"/>
        <item x="8448"/>
        <item x="8991"/>
        <item x="3099"/>
        <item x="9015"/>
        <item x="2331"/>
        <item x="8687"/>
        <item x="4849"/>
        <item x="6118"/>
        <item x="3771"/>
        <item x="7940"/>
        <item x="3556"/>
        <item x="7187"/>
        <item x="8519"/>
        <item x="2736"/>
        <item x="7061"/>
        <item x="1284"/>
        <item x="383"/>
        <item x="3370"/>
        <item x="1965"/>
        <item x="2178"/>
        <item x="8618"/>
        <item x="3980"/>
        <item x="7188"/>
        <item x="7896"/>
        <item x="2414"/>
        <item x="7453"/>
        <item x="1470"/>
        <item x="4119"/>
        <item x="8031"/>
        <item x="2503"/>
        <item x="444"/>
        <item x="8648"/>
        <item x="2021"/>
        <item x="8688"/>
        <item x="1874"/>
        <item x="6770"/>
        <item x="7209"/>
        <item x="1689"/>
        <item x="4850"/>
        <item x="1414"/>
        <item x="4217"/>
        <item x="3293"/>
        <item x="8161"/>
        <item x="2580"/>
        <item x="7087"/>
        <item x="7429"/>
        <item x="7382"/>
        <item x="3048"/>
        <item x="5792"/>
        <item x="4046"/>
        <item x="2022"/>
        <item x="979"/>
        <item x="736"/>
        <item x="2543"/>
        <item x="7383"/>
        <item x="3147"/>
        <item x="2374"/>
        <item x="6393"/>
        <item x="2474"/>
        <item x="171"/>
        <item x="4239"/>
        <item x="9203"/>
        <item x="2737"/>
        <item x="7499"/>
        <item x="1200"/>
        <item x="2527"/>
        <item x="384"/>
        <item x="4875"/>
        <item x="3959"/>
        <item x="3886"/>
        <item x="2927"/>
        <item x="3653"/>
        <item x="7313"/>
        <item x="278"/>
        <item x="5368"/>
        <item x="5845"/>
        <item x="4279"/>
        <item x="573"/>
        <item x="408"/>
        <item x="8570"/>
        <item x="8571"/>
        <item x="5340"/>
        <item x="4723"/>
        <item x="4303"/>
        <item x="6199"/>
        <item x="156"/>
        <item x="5793"/>
        <item x="5040"/>
        <item x="3772"/>
        <item x="1875"/>
        <item x="5669"/>
        <item x="1922"/>
        <item x="7719"/>
        <item x="4240"/>
        <item x="6252"/>
        <item x="7041"/>
        <item x="3837"/>
        <item x="5628"/>
        <item x="5651"/>
        <item x="980"/>
        <item x="1123"/>
        <item x="4644"/>
        <item x="6037"/>
        <item x="8302"/>
        <item x="8801"/>
        <item x="5269"/>
        <item x="623"/>
        <item x="3148"/>
        <item x="2222"/>
        <item x="1099"/>
        <item x="1031"/>
        <item x="7609"/>
        <item x="4241"/>
        <item x="4383"/>
        <item x="555"/>
        <item x="2754"/>
        <item x="8133"/>
        <item x="7042"/>
        <item x="5716"/>
        <item x="934"/>
        <item x="1150"/>
        <item x="3887"/>
        <item x="624"/>
        <item x="5193"/>
        <item x="2355"/>
        <item x="9016"/>
        <item x="981"/>
        <item x="5717"/>
        <item x="8778"/>
        <item x="7777"/>
        <item x="23"/>
        <item x="982"/>
        <item x="4702"/>
        <item x="1100"/>
        <item x="9017"/>
        <item x="2902"/>
        <item x="6522"/>
        <item x="157"/>
        <item x="1762"/>
        <item x="5718"/>
        <item x="3120"/>
        <item x="4329"/>
        <item x="3858"/>
        <item x="6700"/>
        <item x="3960"/>
        <item x="4074"/>
        <item x="5369"/>
        <item x="692"/>
        <item x="4744"/>
        <item x="3100"/>
        <item x="5767"/>
        <item x="1514"/>
        <item x="2453"/>
        <item x="6570"/>
        <item x="8881"/>
        <item x="7854"/>
        <item x="3422"/>
        <item x="8779"/>
        <item x="7118"/>
        <item x="3049"/>
        <item x="672"/>
        <item x="3692"/>
        <item x="325"/>
        <item x="2247"/>
        <item x="2755"/>
        <item x="8666"/>
        <item x="5592"/>
        <item x="8355"/>
        <item x="7807"/>
        <item x="2581"/>
        <item x="3453"/>
        <item x="4800"/>
        <item x="3578"/>
        <item x="8963"/>
        <item x="1893"/>
        <item x="8227"/>
        <item x="4189"/>
        <item x="4218"/>
        <item x="1389"/>
        <item x="6490"/>
        <item x="4047"/>
        <item x="8827"/>
        <item x="8203"/>
        <item x="530"/>
        <item x="7282"/>
        <item x="1285"/>
        <item x="4384"/>
        <item x="7576"/>
        <item x="4618"/>
        <item x="4645"/>
        <item x="8520"/>
        <item x="7720"/>
        <item x="7808"/>
        <item x="8689"/>
        <item x="2109"/>
        <item x="3931"/>
        <item x="6897"/>
        <item x="7119"/>
        <item x="6253"/>
        <item x="3961"/>
        <item x="4280"/>
        <item x="1789"/>
        <item x="2415"/>
        <item x="9122"/>
        <item x="4670"/>
        <item x="42"/>
        <item x="1073"/>
        <item x="353"/>
        <item x="6867"/>
        <item x="7476"/>
        <item x="1317"/>
        <item x="5315"/>
        <item x="3633"/>
        <item x="8964"/>
        <item x="105"/>
        <item x="8415"/>
        <item x="2504"/>
        <item x="9209"/>
        <item x="7013"/>
        <item x="2866"/>
        <item x="8134"/>
        <item x="6090"/>
        <item x="7809"/>
        <item x="1471"/>
        <item x="1536"/>
        <item x="8253"/>
        <item x="5427"/>
        <item x="5846"/>
        <item x="1415"/>
        <item x="5217"/>
        <item x="1608"/>
        <item x="4619"/>
        <item x="7062"/>
        <item x="693"/>
        <item x="4434"/>
        <item x="1609"/>
        <item x="1894"/>
        <item x="8416"/>
        <item x="4190"/>
        <item x="5652"/>
        <item x="1659"/>
        <item x="17"/>
        <item x="251"/>
        <item x="5919"/>
        <item x="4969"/>
        <item x="4330"/>
        <item x="7088"/>
        <item x="737"/>
        <item x="7430"/>
        <item x="3371"/>
        <item x="717"/>
        <item x="983"/>
        <item x="4923"/>
        <item x="5095"/>
        <item x="2199"/>
        <item x="8032"/>
        <item x="783"/>
        <item x="2528"/>
        <item x="4771"/>
        <item x="326"/>
        <item x="2356"/>
        <item x="784"/>
        <item x="5341"/>
        <item x="984"/>
        <item x="1537"/>
        <item x="50"/>
        <item x="9042"/>
        <item x="3603"/>
        <item x="4516"/>
        <item x="7155"/>
        <item x="2828"/>
        <item x="5768"/>
        <item x="574"/>
        <item x="3654"/>
        <item x="3693"/>
        <item x="7941"/>
        <item x="4161"/>
        <item x="5096"/>
        <item x="6119"/>
        <item x="2867"/>
        <item x="5041"/>
        <item x="7897"/>
        <item x="6491"/>
        <item x="6394"/>
        <item x="9188"/>
        <item x="8521"/>
        <item x="7831"/>
        <item x="7981"/>
        <item x="2248"/>
        <item x="5509"/>
        <item x="8930"/>
        <item x="7283"/>
        <item x="7261"/>
        <item x="8740"/>
        <item x="5606"/>
        <item x="8828"/>
        <item x="4461"/>
        <item x="3750"/>
        <item x="5695"/>
        <item x="8802"/>
        <item x="4671"/>
        <item x="7384"/>
        <item x="1050"/>
        <item x="4801"/>
        <item x="2055"/>
        <item x="5150"/>
        <item x="6985"/>
        <item x="6823"/>
        <item x="840"/>
        <item x="3579"/>
        <item x="6301"/>
        <item x="7385"/>
        <item x="2505"/>
        <item x="3423"/>
        <item x="7855"/>
        <item x="7577"/>
        <item x="1101"/>
        <item x="3050"/>
        <item x="5536"/>
        <item x="1167"/>
        <item x="5920"/>
        <item x="1230"/>
        <item x="4970"/>
        <item x="2179"/>
        <item x="808"/>
        <item x="4048"/>
        <item x="1842"/>
        <item x="1339"/>
        <item x="1151"/>
        <item x="7350"/>
        <item x="7522"/>
        <item x="985"/>
        <item x="8904"/>
        <item x="6571"/>
        <item x="1763"/>
        <item x="4483"/>
        <item x="8965"/>
        <item x="4672"/>
        <item x="5042"/>
        <item x="354"/>
        <item x="5370"/>
        <item x="7189"/>
        <item x="6120"/>
        <item x="8931"/>
        <item x="6464"/>
        <item x="1490"/>
        <item x="935"/>
        <item x="8228"/>
        <item x="4851"/>
        <item x="8356"/>
        <item x="1286"/>
        <item x="841"/>
        <item x="2506"/>
        <item x="1102"/>
        <item x="8803"/>
        <item x="8387"/>
        <item x="7810"/>
        <item x="1201"/>
        <item x="6771"/>
        <item x="531"/>
        <item x="8715"/>
        <item x="2563"/>
        <item x="959"/>
        <item x="2709"/>
        <item x="2375"/>
        <item x="7746"/>
        <item x="4646"/>
        <item x="5428"/>
        <item x="738"/>
        <item x="936"/>
        <item x="8033"/>
        <item x="507"/>
        <item x="8667"/>
        <item x="4924"/>
        <item x="2023"/>
        <item x="4191"/>
        <item x="2332"/>
        <item x="6629"/>
        <item x="5218"/>
        <item x="5316"/>
        <item x="6793"/>
        <item x="6849"/>
        <item x="8593"/>
        <item x="5371"/>
        <item x="1632"/>
        <item x="327"/>
        <item x="5270"/>
        <item x="7856"/>
        <item x="4361"/>
        <item x="6419"/>
        <item x="2564"/>
        <item x="445"/>
        <item x="4947"/>
        <item x="6465"/>
        <item x="6121"/>
        <item x="8741"/>
        <item x="6254"/>
        <item x="2653"/>
        <item x="4562"/>
        <item x="3908"/>
        <item x="7210"/>
        <item x="4242"/>
        <item x="1202"/>
        <item x="1103"/>
        <item x="8062"/>
        <item x="7691"/>
        <item x="5568"/>
        <item x="54"/>
        <item x="3634"/>
        <item x="739"/>
        <item x="8594"/>
        <item x="8498"/>
        <item x="6986"/>
        <item x="1051"/>
        <item x="8330"/>
        <item x="3732"/>
        <item x="8668"/>
        <item x="4462"/>
        <item x="8162"/>
        <item x="4192"/>
        <item x="3121"/>
        <item x="1923"/>
        <item x="5982"/>
        <item x="6255"/>
        <item x="6602"/>
        <item x="6327"/>
        <item x="8966"/>
        <item x="2798"/>
        <item x="4517"/>
        <item x="4724"/>
        <item x="7747"/>
        <item x="5194"/>
        <item x="5869"/>
        <item x="694"/>
        <item x="5482"/>
        <item x="8690"/>
        <item x="279"/>
        <item x="474"/>
        <item x="6148"/>
        <item x="5173"/>
        <item x="6466"/>
        <item x="2829"/>
        <item x="5151"/>
        <item x="718"/>
        <item x="1843"/>
        <item x="4408"/>
        <item x="5066"/>
        <item x="6227"/>
        <item x="3000"/>
        <item x="252"/>
        <item x="625"/>
        <item x="6015"/>
        <item x="1895"/>
        <item x="719"/>
        <item x="8758"/>
        <item x="2110"/>
        <item x="2180"/>
        <item x="4995"/>
        <item x="1104"/>
        <item x="6603"/>
        <item x="2376"/>
        <item x="8522"/>
        <item x="2181"/>
        <item x="7523"/>
        <item x="7431"/>
        <item x="3398"/>
        <item x="7063"/>
        <item x="1515"/>
        <item x="9018"/>
        <item x="8595"/>
        <item x="6038"/>
        <item x="8596"/>
        <item x="2507"/>
        <item x="1582"/>
        <item x="6630"/>
        <item x="2868"/>
        <item x="3694"/>
        <item x="6420"/>
        <item x="7942"/>
        <item x="7943"/>
        <item x="9103"/>
        <item x="6467"/>
        <item x="4876"/>
        <item x="8716"/>
        <item x="385"/>
        <item x="7637"/>
        <item x="2605"/>
        <item x="6149"/>
        <item x="7857"/>
        <item x="6718"/>
        <item x="5629"/>
        <item x="5537"/>
        <item x="7832"/>
        <item x="5458"/>
        <item x="128"/>
        <item x="937"/>
        <item x="4463"/>
        <item x="6438"/>
        <item x="475"/>
        <item x="4996"/>
        <item x="7982"/>
        <item x="1231"/>
        <item x="1790"/>
        <item x="3733"/>
        <item x="9019"/>
        <item x="4075"/>
        <item x="5696"/>
        <item x="8717"/>
        <item x="5769"/>
        <item x="4464"/>
        <item x="8669"/>
        <item x="1445"/>
        <item x="2024"/>
        <item x="6772"/>
        <item x="5174"/>
        <item x="7064"/>
        <item x="5719"/>
        <item x="5983"/>
        <item x="7239"/>
        <item x="8388"/>
        <item x="6278"/>
        <item x="4852"/>
        <item x="2678"/>
        <item x="4745"/>
        <item x="6935"/>
        <item x="1924"/>
        <item x="280"/>
        <item x="3122"/>
        <item x="5429"/>
        <item x="7284"/>
        <item x="1032"/>
        <item x="4853"/>
        <item x="3208"/>
        <item x="7262"/>
        <item x="1844"/>
        <item x="3454"/>
        <item x="3635"/>
        <item x="8882"/>
        <item x="7500"/>
        <item x="8670"/>
        <item x="6744"/>
        <item x="3515"/>
        <item x="1340"/>
        <item x="476"/>
        <item x="4143"/>
        <item x="355"/>
        <item x="4772"/>
        <item x="8546"/>
        <item x="9104"/>
        <item x="8829"/>
        <item x="6631"/>
        <item x="5569"/>
        <item x="2631"/>
        <item x="8523"/>
        <item x="4971"/>
        <item x="7524"/>
        <item x="9020"/>
        <item x="4243"/>
        <item x="6256"/>
        <item x="6421"/>
        <item x="1074"/>
        <item x="5067"/>
        <item x="6122"/>
        <item x="3962"/>
        <item x="7190"/>
        <item x="7089"/>
        <item x="5961"/>
        <item x="532"/>
        <item x="1365"/>
        <item x="2200"/>
        <item x="6850"/>
        <item x="9043"/>
        <item x="5342"/>
        <item x="9071"/>
        <item x="2632"/>
        <item x="4821"/>
        <item x="4435"/>
        <item x="3734"/>
        <item x="2111"/>
        <item x="4854"/>
        <item x="960"/>
        <item x="8185"/>
        <item x="3888"/>
        <item x="3274"/>
        <item x="1516"/>
        <item x="5630"/>
        <item x="6257"/>
        <item x="6016"/>
        <item x="7351"/>
        <item x="7211"/>
        <item x="5123"/>
        <item x="2529"/>
        <item x="4409"/>
        <item x="6572"/>
        <item x="6794"/>
        <item x="3604"/>
        <item x="4746"/>
        <item x="6824"/>
        <item x="556"/>
        <item x="8357"/>
        <item x="7525"/>
        <item x="1168"/>
        <item x="2431"/>
        <item x="1633"/>
        <item x="3294"/>
        <item x="253"/>
        <item x="5097"/>
        <item x="7477"/>
        <item x="4362"/>
        <item x="1896"/>
        <item x="2182"/>
        <item x="1517"/>
        <item x="575"/>
        <item x="3963"/>
        <item x="8006"/>
        <item x="8254"/>
        <item x="1553"/>
        <item x="1634"/>
        <item x="8163"/>
        <item x="4219"/>
        <item x="5098"/>
        <item x="3252"/>
        <item x="6150"/>
        <item x="2679"/>
        <item x="3101"/>
        <item x="7983"/>
        <item x="4563"/>
        <item x="2606"/>
        <item x="7944"/>
        <item x="7578"/>
        <item x="6545"/>
        <item x="1821"/>
        <item x="4024"/>
        <item x="6017"/>
        <item x="313"/>
        <item x="3485"/>
        <item x="4193"/>
        <item x="6200"/>
        <item x="8883"/>
        <item x="809"/>
        <item x="328"/>
        <item x="6091"/>
        <item x="8449"/>
        <item x="8112"/>
        <item x="4877"/>
        <item x="7748"/>
        <item x="3337"/>
        <item x="7314"/>
        <item x="6987"/>
        <item x="5099"/>
        <item x="5607"/>
        <item x="5945"/>
        <item x="2978"/>
        <item x="4822"/>
        <item x="6936"/>
        <item x="2680"/>
        <item x="129"/>
        <item x="508"/>
        <item x="7721"/>
        <item x="557"/>
        <item x="3102"/>
        <item x="3455"/>
        <item x="2081"/>
        <item x="3889"/>
        <item x="8992"/>
        <item x="673"/>
        <item x="4244"/>
        <item x="1518"/>
        <item x="7546"/>
        <item x="1052"/>
        <item x="986"/>
        <item x="2979"/>
        <item x="6898"/>
        <item x="6773"/>
        <item x="3209"/>
        <item x="106"/>
        <item x="7352"/>
        <item x="446"/>
        <item x="6650"/>
        <item x="5984"/>
        <item x="6604"/>
        <item x="3372"/>
        <item x="5343"/>
        <item x="409"/>
        <item x="8229"/>
        <item x="3253"/>
        <item x="8830"/>
        <item x="3103"/>
        <item x="6039"/>
        <item x="2928"/>
        <item x="5593"/>
        <item x="5372"/>
        <item x="2082"/>
        <item x="6605"/>
        <item x="3399"/>
        <item x="7692"/>
        <item x="6062"/>
        <item x="7610"/>
        <item x="6774"/>
        <item x="7212"/>
        <item x="1287"/>
        <item x="7454"/>
        <item x="386"/>
        <item x="5816"/>
        <item x="6546"/>
        <item x="4823"/>
        <item x="5100"/>
        <item x="6547"/>
        <item x="2869"/>
        <item x="8831"/>
        <item x="938"/>
        <item x="2056"/>
        <item x="6899"/>
        <item x="6988"/>
        <item x="4076"/>
        <item x="7858"/>
        <item x="477"/>
        <item x="5124"/>
        <item x="5068"/>
        <item x="5271"/>
        <item x="2025"/>
        <item x="1446"/>
        <item x="2083"/>
        <item x="7693"/>
        <item x="1491"/>
        <item x="509"/>
        <item x="5219"/>
        <item x="3400"/>
        <item x="8331"/>
        <item x="281"/>
        <item x="1791"/>
        <item x="8572"/>
        <item x="9189"/>
        <item x="2756"/>
        <item x="3316"/>
        <item x="510"/>
        <item x="2395"/>
        <item x="7386"/>
        <item x="4304"/>
        <item x="1318"/>
        <item x="533"/>
        <item x="3051"/>
        <item x="8135"/>
        <item x="5653"/>
        <item x="1690"/>
        <item x="3557"/>
        <item x="4747"/>
        <item x="2508"/>
        <item x="3981"/>
        <item x="6171"/>
        <item x="8649"/>
        <item x="5921"/>
        <item x="867"/>
        <item x="9072"/>
        <item x="8275"/>
        <item x="8499"/>
        <item x="6900"/>
        <item x="1845"/>
        <item x="2057"/>
        <item x="4245"/>
        <item x="7478"/>
        <item x="4518"/>
        <item x="2954"/>
        <item x="6523"/>
        <item x="6524"/>
        <item x="2738"/>
        <item x="8619"/>
        <item x="8967"/>
        <item x="8303"/>
        <item x="8304"/>
        <item x="356"/>
        <item x="3580"/>
        <item x="4725"/>
        <item x="7065"/>
        <item x="2929"/>
        <item x="5922"/>
        <item x="8500"/>
        <item x="282"/>
        <item x="4997"/>
        <item x="6328"/>
        <item x="1288"/>
        <item x="3581"/>
        <item x="6795"/>
        <item x="447"/>
        <item x="80"/>
        <item x="3982"/>
        <item x="785"/>
        <item x="2131"/>
        <item x="810"/>
        <item x="5923"/>
        <item x="8358"/>
        <item x="4436"/>
        <item x="913"/>
        <item x="626"/>
        <item x="2681"/>
        <item x="2475"/>
        <item x="5770"/>
        <item x="5697"/>
        <item x="2544"/>
        <item x="1416"/>
        <item x="4895"/>
        <item x="223"/>
        <item x="7911"/>
        <item x="3232"/>
        <item x="842"/>
        <item x="2396"/>
        <item x="195"/>
        <item x="6468"/>
        <item x="8573"/>
        <item x="5538"/>
        <item x="6018"/>
        <item x="2682"/>
        <item x="939"/>
        <item x="1152"/>
        <item x="7479"/>
        <item x="7778"/>
        <item x="254"/>
        <item x="2249"/>
        <item x="8305"/>
        <item x="4437"/>
        <item x="3275"/>
        <item x="4896"/>
        <item x="314"/>
        <item x="7694"/>
        <item x="3104"/>
        <item x="5896"/>
        <item x="811"/>
        <item x="8742"/>
        <item x="5631"/>
        <item x="3859"/>
        <item x="5317"/>
        <item x="2377"/>
        <item x="8306"/>
        <item x="8743"/>
        <item x="3254"/>
        <item x="4948"/>
        <item x="1075"/>
        <item x="5720"/>
        <item x="511"/>
        <item x="8359"/>
        <item x="6092"/>
        <item x="6937"/>
        <item x="3210"/>
        <item x="1583"/>
        <item x="7240"/>
        <item x="4673"/>
        <item x="4465"/>
        <item x="4162"/>
        <item x="4596"/>
        <item x="740"/>
        <item x="8276"/>
        <item x="6201"/>
        <item x="8475"/>
        <item x="603"/>
        <item x="2454"/>
        <item x="3105"/>
        <item x="6279"/>
        <item x="7749"/>
        <item x="8389"/>
        <item x="8186"/>
        <item x="6958"/>
        <item x="8034"/>
        <item x="8332"/>
        <item x="1554"/>
        <item x="6280"/>
        <item x="4620"/>
        <item x="6525"/>
        <item x="7213"/>
        <item x="3909"/>
        <item x="4674"/>
        <item x="1792"/>
        <item x="8187"/>
        <item x="6548"/>
        <item x="2930"/>
        <item x="8718"/>
        <item x="224"/>
        <item x="6651"/>
        <item x="6796"/>
        <item x="6258"/>
        <item x="2654"/>
        <item x="6606"/>
        <item x="5632"/>
        <item x="8230"/>
        <item x="6797"/>
        <item x="4144"/>
        <item x="2154"/>
        <item x="3373"/>
        <item x="5285"/>
        <item x="7880"/>
        <item x="2378"/>
        <item x="8476"/>
        <item x="3211"/>
        <item x="4802"/>
        <item x="4007"/>
        <item x="8307"/>
        <item x="8417"/>
        <item x="283"/>
        <item x="2250"/>
        <item x="1723"/>
        <item x="1584"/>
        <item x="3695"/>
        <item x="2710"/>
        <item x="3751"/>
        <item x="4675"/>
        <item x="8759"/>
        <item x="8597"/>
        <item x="4466"/>
        <item x="8418"/>
        <item x="6674"/>
        <item x="3773"/>
        <item x="6202"/>
        <item x="6368"/>
        <item x="764"/>
        <item x="8832"/>
        <item x="6675"/>
        <item x="1203"/>
        <item x="3815"/>
        <item x="1289"/>
        <item x="5400"/>
        <item x="3317"/>
        <item x="2870"/>
        <item x="6329"/>
        <item x="8574"/>
        <item x="1366"/>
        <item x="3276"/>
        <item x="8136"/>
        <item x="4855"/>
        <item x="2058"/>
        <item x="1472"/>
        <item x="2476"/>
        <item x="4972"/>
        <item x="3401"/>
        <item x="3735"/>
        <item x="4305"/>
        <item x="1660"/>
        <item x="5286"/>
        <item x="2757"/>
        <item x="7090"/>
        <item x="4306"/>
        <item x="329"/>
        <item x="8360"/>
        <item x="5539"/>
        <item x="8598"/>
        <item x="7191"/>
        <item x="4307"/>
        <item x="5924"/>
        <item x="4163"/>
        <item x="4264"/>
        <item x="1341"/>
        <item x="8007"/>
        <item x="4748"/>
        <item x="3052"/>
        <item x="2655"/>
        <item x="4077"/>
        <item x="1053"/>
        <item x="9143"/>
        <item x="4145"/>
        <item x="8063"/>
        <item x="8419"/>
        <item x="4025"/>
        <item x="6632"/>
        <item x="8859"/>
        <item x="512"/>
        <item x="4331"/>
        <item x="8833"/>
        <item x="868"/>
        <item x="6549"/>
        <item x="5272"/>
        <item x="8277"/>
        <item x="4120"/>
        <item x="158"/>
        <item x="889"/>
        <item x="7043"/>
        <item x="3655"/>
        <item x="8804"/>
        <item x="1846"/>
        <item x="8744"/>
        <item x="5771"/>
        <item x="3163"/>
        <item x="6798"/>
        <item x="8968"/>
        <item x="410"/>
        <item x="6063"/>
        <item x="3860"/>
        <item x="1367"/>
        <item x="3774"/>
        <item x="8993"/>
        <item x="5510"/>
        <item x="2871"/>
        <item x="7241"/>
        <item x="6959"/>
        <item x="2155"/>
        <item x="5483"/>
        <item x="5670"/>
        <item x="6775"/>
        <item x="411"/>
        <item x="8524"/>
        <item x="6652"/>
        <item x="4998"/>
        <item x="3983"/>
        <item x="8361"/>
        <item x="5195"/>
        <item x="4363"/>
        <item x="4621"/>
        <item x="6653"/>
        <item x="6172"/>
        <item x="940"/>
        <item x="6492"/>
        <item x="534"/>
        <item x="627"/>
        <item x="2633"/>
        <item x="6040"/>
        <item x="9073"/>
        <item x="5125"/>
        <item x="6349"/>
        <item x="3582"/>
        <item x="7579"/>
        <item x="3605"/>
        <item x="6799"/>
        <item x="7722"/>
        <item x="2772"/>
        <item x="225"/>
        <item x="1793"/>
        <item x="4773"/>
        <item x="4484"/>
        <item x="1610"/>
        <item x="1764"/>
        <item x="5175"/>
        <item x="172"/>
        <item x="3020"/>
        <item x="7881"/>
        <item x="812"/>
        <item x="173"/>
        <item x="5196"/>
        <item x="1724"/>
        <item x="8278"/>
        <item x="8860"/>
        <item x="8450"/>
        <item x="7263"/>
        <item x="3536"/>
        <item x="7526"/>
        <item x="357"/>
        <item x="3838"/>
        <item x="7882"/>
        <item x="8834"/>
        <item x="9186"/>
        <item x="3775"/>
        <item x="5126"/>
        <item x="7723"/>
        <item x="1538"/>
        <item x="576"/>
        <item x="9123"/>
        <item x="6151"/>
        <item x="1897"/>
        <item x="1966"/>
        <item x="4676"/>
        <item x="2026"/>
        <item x="1661"/>
        <item x="8599"/>
        <item x="7285"/>
        <item x="1447"/>
        <item x="8308"/>
        <item x="6493"/>
        <item x="4774"/>
        <item x="174"/>
        <item x="175"/>
        <item x="4803"/>
        <item x="3752"/>
        <item x="5484"/>
        <item x="2333"/>
        <item x="7859"/>
        <item x="8835"/>
        <item x="284"/>
        <item x="2251"/>
        <item x="6281"/>
        <item x="8188"/>
        <item x="3816"/>
        <item x="2872"/>
        <item x="786"/>
        <item x="3233"/>
        <item x="2027"/>
        <item x="1417"/>
        <item x="7670"/>
        <item x="890"/>
        <item x="2656"/>
        <item x="4308"/>
        <item x="604"/>
        <item x="2657"/>
        <item x="3776"/>
        <item x="6938"/>
        <item x="7501"/>
        <item x="4309"/>
        <item x="1204"/>
        <item x="2903"/>
        <item x="6901"/>
        <item x="7638"/>
        <item x="5197"/>
        <item x="6064"/>
        <item x="7547"/>
        <item x="4925"/>
        <item x="4121"/>
        <item x="4410"/>
        <item x="8620"/>
        <item x="6800"/>
        <item x="2773"/>
        <item x="4310"/>
        <item x="8836"/>
        <item x="5069"/>
        <item x="4220"/>
        <item x="2582"/>
        <item x="2223"/>
        <item x="3583"/>
        <item x="8477"/>
        <item x="5344"/>
        <item x="1319"/>
        <item x="2830"/>
        <item x="6801"/>
        <item x="1662"/>
        <item x="8650"/>
        <item x="4597"/>
        <item x="8333"/>
        <item x="285"/>
        <item x="9184"/>
        <item x="7480"/>
        <item x="6123"/>
        <item x="8805"/>
        <item x="6701"/>
        <item x="3001"/>
        <item x="3636"/>
        <item x="5043"/>
        <item x="5985"/>
        <item x="6173"/>
        <item x="8691"/>
        <item x="226"/>
        <item x="3839"/>
        <item x="5287"/>
        <item x="3984"/>
        <item x="2224"/>
        <item x="1418"/>
        <item x="5044"/>
        <item x="3106"/>
        <item x="2739"/>
        <item x="7639"/>
        <item x="3318"/>
        <item x="4973"/>
        <item x="1205"/>
        <item x="5721"/>
        <item x="6152"/>
        <item x="5101"/>
        <item x="6550"/>
        <item x="4467"/>
        <item x="651"/>
        <item x="4385"/>
        <item x="6868"/>
        <item x="8547"/>
        <item x="6551"/>
        <item x="7192"/>
        <item x="55"/>
        <item x="2225"/>
        <item x="8501"/>
        <item x="1794"/>
        <item x="813"/>
        <item x="4974"/>
        <item x="2357"/>
        <item x="448"/>
        <item x="7811"/>
        <item x="8502"/>
        <item x="4078"/>
        <item x="4824"/>
        <item x="3817"/>
        <item x="9161"/>
        <item x="2873"/>
        <item x="6851"/>
        <item x="4411"/>
        <item x="3777"/>
        <item x="4468"/>
        <item x="5608"/>
        <item x="6494"/>
        <item x="6852"/>
        <item x="4749"/>
        <item x="7695"/>
        <item x="2334"/>
        <item x="8621"/>
        <item x="6573"/>
        <item x="3932"/>
        <item x="5023"/>
        <item x="1419"/>
        <item x="4332"/>
        <item x="2583"/>
        <item x="7156"/>
        <item x="2799"/>
        <item x="6676"/>
        <item x="2358"/>
        <item x="4438"/>
        <item x="5794"/>
        <item x="765"/>
        <item x="7548"/>
        <item x="4897"/>
        <item x="7724"/>
        <item x="5986"/>
        <item x="6702"/>
        <item x="5373"/>
        <item x="2132"/>
        <item x="3234"/>
        <item x="6574"/>
        <item x="1725"/>
        <item x="1585"/>
        <item x="3338"/>
        <item x="3456"/>
        <item x="741"/>
        <item x="5288"/>
        <item x="5152"/>
        <item x="6350"/>
        <item x="1105"/>
        <item x="2980"/>
        <item x="4775"/>
        <item x="1169"/>
        <item x="4164"/>
        <item x="5102"/>
        <item x="5847"/>
        <item x="6228"/>
        <item x="7410"/>
        <item x="8204"/>
        <item x="3985"/>
        <item x="56"/>
        <item x="5459"/>
        <item x="6259"/>
        <item x="1795"/>
        <item x="787"/>
        <item x="2931"/>
        <item x="227"/>
        <item x="7912"/>
        <item x="8420"/>
        <item x="941"/>
        <item x="7833"/>
        <item x="1124"/>
        <item x="3910"/>
        <item x="1986"/>
        <item x="2028"/>
        <item x="2565"/>
        <item x="788"/>
        <item x="1012"/>
        <item x="5987"/>
        <item x="358"/>
        <item x="3107"/>
        <item x="3637"/>
        <item x="6203"/>
        <item x="6204"/>
        <item x="1153"/>
        <item x="6351"/>
        <item x="7315"/>
        <item x="5198"/>
        <item x="6065"/>
        <item x="2774"/>
        <item x="2904"/>
        <item x="7725"/>
        <item x="7580"/>
        <item x="6939"/>
        <item x="2455"/>
        <item x="7387"/>
        <item x="9044"/>
        <item x="7242"/>
        <item x="3890"/>
        <item x="1492"/>
        <item x="8503"/>
        <item x="1290"/>
        <item x="5199"/>
        <item x="1342"/>
        <item x="8600"/>
        <item x="3796"/>
        <item x="1368"/>
        <item x="5345"/>
        <item x="1691"/>
        <item x="5817"/>
        <item x="7502"/>
        <item x="5153"/>
        <item x="6395"/>
        <item x="3457"/>
        <item x="3402"/>
        <item x="1390"/>
        <item x="1663"/>
        <item x="81"/>
        <item x="8390"/>
        <item x="843"/>
        <item x="8932"/>
        <item x="9045"/>
        <item x="6093"/>
        <item x="4825"/>
        <item x="3753"/>
        <item x="2301"/>
        <item x="1257"/>
        <item x="3424"/>
        <item x="3778"/>
        <item x="2252"/>
        <item x="228"/>
        <item x="5609"/>
        <item x="8969"/>
        <item x="449"/>
        <item x="7432"/>
        <item x="2683"/>
        <item x="7120"/>
        <item x="2634"/>
        <item x="9074"/>
        <item x="3696"/>
        <item x="914"/>
        <item x="2874"/>
        <item x="9"/>
        <item x="1369"/>
        <item x="8719"/>
        <item x="2112"/>
        <item x="2635"/>
        <item x="8095"/>
        <item x="6066"/>
        <item x="814"/>
        <item x="7961"/>
        <item x="4826"/>
        <item x="8970"/>
        <item x="9075"/>
        <item x="5848"/>
        <item x="2509"/>
        <item x="891"/>
        <item x="6094"/>
        <item x="1519"/>
        <item x="6495"/>
        <item x="478"/>
        <item x="2029"/>
        <item x="5176"/>
        <item x="4165"/>
        <item x="7316"/>
        <item x="2831"/>
        <item x="7962"/>
        <item x="3656"/>
        <item x="3933"/>
        <item x="4469"/>
        <item x="8692"/>
        <item x="3425"/>
        <item x="513"/>
        <item x="8806"/>
        <item x="3911"/>
        <item x="6825"/>
        <item x="6677"/>
        <item x="9046"/>
        <item x="8334"/>
        <item x="330"/>
        <item x="1948"/>
        <item x="5318"/>
        <item x="4485"/>
        <item x="3255"/>
        <item x="4898"/>
        <item x="6719"/>
        <item x="789"/>
        <item x="255"/>
        <item x="7779"/>
        <item x="7812"/>
        <item x="4146"/>
        <item x="4856"/>
        <item x="7671"/>
        <item x="6526"/>
        <item x="4827"/>
        <item x="2059"/>
        <item x="4486"/>
        <item x="2359"/>
        <item x="5401"/>
        <item x="2060"/>
        <item x="2607"/>
        <item x="2800"/>
        <item x="7898"/>
        <item x="6205"/>
        <item x="5870"/>
        <item x="2133"/>
        <item x="3319"/>
        <item x="5897"/>
        <item x="6989"/>
        <item x="8421"/>
        <item x="2530"/>
        <item x="4049"/>
        <item x="2981"/>
        <item x="6041"/>
        <item x="695"/>
        <item x="3426"/>
        <item x="1291"/>
        <item x="7481"/>
        <item x="7353"/>
        <item x="3891"/>
        <item x="5540"/>
        <item x="3537"/>
        <item x="1258"/>
        <item x="3584"/>
        <item x="1170"/>
        <item x="4100"/>
        <item x="7157"/>
        <item x="6720"/>
        <item x="2955"/>
        <item x="2134"/>
        <item x="1125"/>
        <item x="4878"/>
        <item x="6469"/>
        <item x="6869"/>
        <item x="6990"/>
        <item x="2156"/>
        <item x="1493"/>
        <item x="9187"/>
        <item x="57"/>
        <item x="5430"/>
        <item x="7963"/>
        <item x="5722"/>
        <item x="4008"/>
        <item x="7214"/>
        <item x="1692"/>
        <item x="7780"/>
        <item x="2432"/>
        <item x="6352"/>
        <item x="3797"/>
        <item x="628"/>
        <item x="6124"/>
        <item x="5402"/>
        <item x="8622"/>
        <item x="3754"/>
        <item x="2758"/>
        <item x="1033"/>
        <item x="3075"/>
        <item x="7411"/>
        <item x="3053"/>
        <item x="4246"/>
        <item x="4975"/>
        <item x="3606"/>
        <item x="961"/>
        <item x="4677"/>
        <item x="6552"/>
        <item x="5795"/>
        <item x="6369"/>
        <item x="8255"/>
        <item x="7455"/>
        <item x="286"/>
        <item x="8137"/>
        <item x="5772"/>
        <item x="652"/>
        <item x="2030"/>
        <item x="4857"/>
        <item x="2759"/>
        <item x="7044"/>
        <item x="6607"/>
        <item x="8256"/>
        <item x="9124"/>
        <item x="8905"/>
        <item x="6721"/>
        <item x="8575"/>
        <item x="6496"/>
        <item x="8422"/>
        <item x="2201"/>
        <item x="287"/>
        <item x="7264"/>
        <item x="7581"/>
        <item x="7750"/>
        <item x="6575"/>
        <item x="7158"/>
        <item x="3021"/>
        <item x="4221"/>
        <item x="8861"/>
        <item x="4750"/>
        <item x="6302"/>
        <item x="8138"/>
        <item x="5749"/>
        <item x="4776"/>
        <item x="7945"/>
        <item x="3149"/>
        <item x="2183"/>
        <item x="7456"/>
        <item x="5403"/>
        <item x="5946"/>
        <item x="2875"/>
        <item x="5460"/>
        <item x="8064"/>
        <item x="6174"/>
        <item x="8008"/>
        <item x="962"/>
        <item x="1635"/>
        <item x="5511"/>
        <item x="8601"/>
        <item x="1013"/>
        <item x="1726"/>
        <item x="5241"/>
        <item x="7984"/>
        <item x="8651"/>
        <item x="3840"/>
        <item x="9162"/>
        <item x="4999"/>
        <item x="2302"/>
        <item x="6229"/>
        <item x="2061"/>
        <item x="7159"/>
        <item x="8279"/>
        <item x="844"/>
        <item x="2253"/>
        <item x="1014"/>
        <item x="2566"/>
        <item x="6125"/>
        <item x="5818"/>
        <item x="1765"/>
        <item x="4828"/>
        <item x="742"/>
        <item x="6776"/>
        <item x="5671"/>
        <item x="1987"/>
        <item x="5610"/>
        <item x="4194"/>
        <item x="7140"/>
        <item x="4829"/>
        <item x="2303"/>
        <item x="845"/>
        <item x="3458"/>
        <item x="3934"/>
        <item x="6282"/>
        <item x="2433"/>
        <item x="479"/>
        <item x="2982"/>
        <item x="8362"/>
        <item x="7834"/>
        <item x="288"/>
        <item x="2084"/>
        <item x="3374"/>
        <item x="5103"/>
        <item x="2956"/>
        <item x="5541"/>
        <item x="6353"/>
        <item x="4247"/>
        <item x="8423"/>
        <item x="7946"/>
        <item x="5154"/>
        <item x="7482"/>
        <item x="6230"/>
        <item x="1847"/>
        <item x="3935"/>
        <item x="2584"/>
        <item x="359"/>
        <item x="6802"/>
        <item x="7330"/>
        <item x="5542"/>
        <item x="412"/>
        <item x="2983"/>
        <item x="8309"/>
        <item x="1448"/>
        <item x="8807"/>
        <item x="3320"/>
        <item x="5672"/>
        <item x="5594"/>
        <item x="4333"/>
        <item x="8548"/>
        <item x="7160"/>
        <item x="7781"/>
        <item x="3964"/>
        <item x="3818"/>
        <item x="4647"/>
        <item x="4470"/>
        <item x="577"/>
        <item x="2832"/>
        <item x="4281"/>
        <item x="3486"/>
        <item x="5849"/>
        <item x="790"/>
        <item x="4050"/>
        <item x="2031"/>
        <item x="6991"/>
        <item x="8035"/>
        <item x="578"/>
        <item x="9125"/>
        <item x="3607"/>
        <item x="942"/>
        <item x="7611"/>
        <item x="5374"/>
        <item x="846"/>
        <item x="4678"/>
        <item x="4364"/>
        <item x="1391"/>
        <item x="4051"/>
        <item x="6283"/>
        <item x="7014"/>
        <item x="4282"/>
        <item x="4598"/>
        <item x="82"/>
        <item x="4879"/>
        <item x="4166"/>
        <item x="6206"/>
        <item x="6126"/>
        <item x="2775"/>
        <item x="8113"/>
        <item x="1848"/>
        <item x="4122"/>
        <item x="7161"/>
        <item x="2876"/>
        <item x="5723"/>
        <item x="450"/>
        <item x="815"/>
        <item x="4079"/>
        <item x="7696"/>
        <item x="4858"/>
        <item x="5273"/>
        <item x="5819"/>
        <item x="4622"/>
        <item x="413"/>
        <item x="7672"/>
        <item x="5242"/>
        <item x="4311"/>
        <item x="6678"/>
        <item x="558"/>
        <item x="21"/>
        <item x="229"/>
        <item x="892"/>
        <item x="5633"/>
        <item x="4487"/>
        <item x="6527"/>
        <item x="6067"/>
        <item x="653"/>
        <item x="5431"/>
        <item x="1420"/>
        <item x="696"/>
        <item x="7066"/>
        <item x="7331"/>
        <item x="8205"/>
        <item x="4679"/>
        <item x="331"/>
        <item x="3256"/>
        <item x="5220"/>
        <item x="3339"/>
        <item x="8525"/>
        <item x="4926"/>
        <item x="6576"/>
        <item x="7091"/>
        <item x="2608"/>
        <item x="3054"/>
        <item x="4599"/>
        <item x="256"/>
        <item x="1154"/>
        <item x="6127"/>
        <item x="2833"/>
        <item x="1421"/>
        <item x="414"/>
        <item x="963"/>
        <item x="4471"/>
        <item x="3212"/>
        <item x="2984"/>
        <item x="8549"/>
        <item x="1876"/>
        <item x="8837"/>
        <item x="2801"/>
        <item x="3779"/>
        <item x="4648"/>
        <item x="2658"/>
        <item x="3736"/>
        <item x="5570"/>
        <item x="7899"/>
        <item x="8808"/>
        <item x="176"/>
        <item x="6528"/>
        <item x="7503"/>
        <item x="8760"/>
        <item x="1076"/>
        <item x="6497"/>
        <item x="9204"/>
        <item x="1206"/>
        <item x="2202"/>
        <item x="4365"/>
        <item x="1494"/>
        <item x="5000"/>
        <item x="5243"/>
        <item x="6231"/>
        <item x="5289"/>
        <item x="1015"/>
        <item x="6330"/>
        <item x="7317"/>
        <item x="6284"/>
        <item x="1343"/>
        <item x="387"/>
        <item x="3936"/>
        <item x="791"/>
        <item x="4195"/>
        <item x="1796"/>
        <item x="4101"/>
        <item x="6068"/>
        <item x="9182"/>
        <item x="3585"/>
        <item x="1611"/>
        <item x="7332"/>
        <item x="2360"/>
        <item x="3841"/>
        <item x="3965"/>
        <item x="7782"/>
        <item x="9163"/>
        <item x="8231"/>
        <item x="1797"/>
        <item x="2957"/>
        <item x="4830"/>
        <item x="130"/>
        <item x="1949"/>
        <item x="7483"/>
        <item x="6042"/>
        <item x="792"/>
        <item x="3608"/>
        <item x="8189"/>
        <item x="4600"/>
        <item x="451"/>
        <item x="2802"/>
        <item x="9047"/>
        <item x="5045"/>
        <item x="2711"/>
        <item x="4080"/>
        <item x="6745"/>
        <item x="3912"/>
        <item x="1898"/>
        <item x="6095"/>
        <item x="2226"/>
        <item x="7215"/>
        <item x="6498"/>
        <item x="7193"/>
        <item x="3780"/>
        <item x="8906"/>
        <item x="4777"/>
        <item x="5461"/>
        <item x="8907"/>
        <item x="2227"/>
        <item x="3002"/>
        <item x="2254"/>
        <item x="1034"/>
        <item x="4052"/>
        <item x="4804"/>
        <item x="674"/>
        <item x="3842"/>
        <item x="2434"/>
        <item x="1171"/>
        <item x="3487"/>
        <item x="7243"/>
        <item x="44"/>
        <item x="4123"/>
        <item x="452"/>
        <item x="3427"/>
        <item x="6207"/>
        <item x="6232"/>
        <item x="8310"/>
        <item x="58"/>
        <item x="4778"/>
        <item x="7388"/>
        <item x="1155"/>
        <item x="8478"/>
        <item x="847"/>
        <item x="3003"/>
        <item x="7433"/>
        <item x="4623"/>
        <item x="4805"/>
        <item x="5898"/>
        <item x="5962"/>
        <item x="5432"/>
        <item x="1925"/>
        <item x="2609"/>
        <item x="9021"/>
        <item x="35"/>
        <item x="6331"/>
        <item x="2905"/>
        <item x="7883"/>
        <item x="8280"/>
        <item x="8526"/>
        <item x="5963"/>
        <item x="4334"/>
        <item x="2062"/>
        <item x="2397"/>
        <item x="7162"/>
        <item x="5611"/>
        <item x="2113"/>
        <item x="6679"/>
        <item x="3913"/>
        <item x="5850"/>
        <item x="7947"/>
        <item x="5925"/>
        <item x="4009"/>
        <item x="7948"/>
        <item x="6303"/>
        <item x="7549"/>
        <item x="7092"/>
        <item x="2585"/>
        <item x="1320"/>
        <item x="1344"/>
        <item x="5244"/>
        <item x="7726"/>
        <item x="3295"/>
        <item x="6777"/>
        <item x="5155"/>
        <item x="5512"/>
        <item x="6439"/>
        <item x="4649"/>
        <item x="4472"/>
        <item x="388"/>
        <item x="6175"/>
        <item x="4703"/>
        <item x="8479"/>
        <item x="6499"/>
        <item x="8884"/>
        <item x="1035"/>
        <item x="2304"/>
        <item x="3164"/>
        <item x="8809"/>
        <item x="257"/>
        <item x="8780"/>
        <item x="2184"/>
        <item x="579"/>
        <item x="7067"/>
        <item x="8994"/>
        <item x="675"/>
        <item x="2610"/>
        <item x="4779"/>
        <item x="5926"/>
        <item x="7884"/>
        <item x="964"/>
        <item x="7354"/>
        <item x="3843"/>
        <item x="7093"/>
        <item x="559"/>
        <item x="3459"/>
        <item x="9022"/>
        <item x="766"/>
        <item x="816"/>
        <item x="535"/>
        <item x="3755"/>
        <item x="7121"/>
        <item x="8781"/>
        <item x="8576"/>
        <item x="7527"/>
        <item x="4102"/>
        <item x="2877"/>
        <item x="8281"/>
        <item x="6396"/>
        <item x="2255"/>
        <item x="8782"/>
        <item x="2510"/>
        <item x="3321"/>
        <item x="7860"/>
        <item x="2477"/>
        <item x="2511"/>
        <item x="7286"/>
        <item x="8933"/>
        <item x="3657"/>
        <item x="10"/>
        <item x="6778"/>
        <item x="4081"/>
        <item x="2834"/>
        <item x="8311"/>
        <item x="4650"/>
        <item x="5156"/>
        <item x="1422"/>
        <item x="2985"/>
        <item x="2398"/>
        <item x="7355"/>
        <item x="5127"/>
        <item x="7094"/>
        <item x="4751"/>
        <item x="8114"/>
        <item x="4519"/>
        <item x="4546"/>
        <item x="4547"/>
        <item x="7122"/>
        <item x="7216"/>
        <item x="2684"/>
        <item x="3257"/>
        <item x="6577"/>
        <item x="315"/>
        <item x="4082"/>
        <item x="5346"/>
        <item x="6870"/>
        <item x="580"/>
        <item x="6902"/>
        <item x="6529"/>
        <item x="8363"/>
        <item x="2958"/>
        <item x="676"/>
        <item x="8364"/>
        <item x="6370"/>
        <item x="5290"/>
        <item x="7673"/>
        <item x="8065"/>
        <item x="8527"/>
        <item x="6440"/>
        <item x="4222"/>
        <item x="581"/>
        <item x="2228"/>
        <item x="415"/>
        <item x="1292"/>
        <item x="7640"/>
        <item x="7674"/>
        <item x="4927"/>
        <item x="7550"/>
        <item x="7244"/>
        <item x="8862"/>
        <item x="5046"/>
        <item x="8451"/>
        <item x="3697"/>
        <item x="7813"/>
        <item x="3213"/>
        <item x="4386"/>
        <item x="3375"/>
        <item x="1693"/>
        <item x="7015"/>
        <item x="6176"/>
        <item x="9126"/>
        <item x="4283"/>
        <item x="1321"/>
        <item x="8232"/>
        <item x="9023"/>
        <item x="3861"/>
        <item x="2085"/>
        <item x="3658"/>
        <item x="6871"/>
        <item x="3914"/>
        <item x="8480"/>
        <item x="9127"/>
        <item x="8164"/>
        <item x="8452"/>
        <item x="3609"/>
        <item x="7484"/>
        <item x="893"/>
        <item x="7641"/>
        <item x="5988"/>
        <item x="3488"/>
        <item x="6371"/>
        <item x="159"/>
        <item x="5375"/>
        <item x="9144"/>
        <item x="629"/>
        <item x="7985"/>
        <item x="360"/>
        <item x="6043"/>
        <item x="6940"/>
        <item x="5750"/>
        <item x="3844"/>
        <item x="2740"/>
        <item x="4412"/>
        <item x="8036"/>
        <item x="7194"/>
        <item x="9145"/>
        <item x="8257"/>
        <item x="9164"/>
        <item x="6044"/>
        <item x="3659"/>
        <item x="8934"/>
        <item x="389"/>
        <item x="6903"/>
        <item x="1849"/>
        <item x="7913"/>
        <item x="4899"/>
        <item x="8863"/>
        <item x="7528"/>
        <item x="316"/>
        <item x="2685"/>
        <item x="6470"/>
        <item x="4928"/>
        <item x="3660"/>
        <item x="5543"/>
        <item x="8783"/>
        <item x="6530"/>
        <item x="1612"/>
        <item x="767"/>
        <item x="6904"/>
        <item x="8720"/>
        <item x="7163"/>
        <item x="1822"/>
        <item x="7016"/>
        <item x="5796"/>
        <item x="7582"/>
        <item x="4312"/>
        <item x="4520"/>
        <item x="6633"/>
        <item x="4601"/>
        <item x="8096"/>
        <item x="5157"/>
        <item x="6260"/>
        <item x="5347"/>
        <item x="4010"/>
        <item x="2545"/>
        <item x="2835"/>
        <item x="7751"/>
        <item x="4167"/>
        <item x="943"/>
        <item x="2256"/>
        <item x="4602"/>
        <item x="2203"/>
        <item x="6746"/>
        <item x="4147"/>
        <item x="7612"/>
        <item x="2335"/>
        <item x="5964"/>
        <item x="605"/>
        <item x="4196"/>
        <item x="5404"/>
        <item x="1495"/>
        <item x="793"/>
        <item x="2686"/>
        <item x="8282"/>
        <item x="4197"/>
        <item x="8784"/>
        <item x="3892"/>
        <item x="8206"/>
        <item x="196"/>
        <item x="4949"/>
        <item x="8066"/>
        <item x="1172"/>
        <item x="514"/>
        <item x="3862"/>
        <item x="6634"/>
        <item x="1926"/>
        <item x="3661"/>
        <item x="2586"/>
        <item x="8424"/>
        <item x="3076"/>
        <item x="4413"/>
        <item x="1613"/>
        <item x="7434"/>
        <item x="2185"/>
        <item x="8908"/>
        <item x="3376"/>
        <item x="3077"/>
        <item x="8009"/>
        <item x="3235"/>
        <item x="7245"/>
        <item x="4521"/>
        <item x="2135"/>
        <item x="361"/>
        <item x="654"/>
        <item x="4223"/>
        <item x="6779"/>
        <item x="1823"/>
        <item x="7986"/>
        <item x="2305"/>
        <item x="4752"/>
        <item x="6441"/>
        <item x="5462"/>
        <item x="3558"/>
        <item x="4053"/>
        <item x="848"/>
        <item x="7861"/>
        <item x="3845"/>
        <item x="8721"/>
        <item x="6531"/>
        <item x="5433"/>
        <item x="7017"/>
        <item x="7164"/>
        <item x="2512"/>
        <item x="794"/>
        <item x="3756"/>
        <item x="3638"/>
        <item x="1727"/>
        <item x="8971"/>
        <item x="1496"/>
        <item x="7068"/>
        <item x="7018"/>
        <item x="5927"/>
        <item x="8864"/>
        <item x="3236"/>
        <item x="8481"/>
        <item x="5245"/>
        <item x="4680"/>
        <item x="4248"/>
        <item x="4313"/>
        <item x="6532"/>
        <item x="5158"/>
        <item x="3403"/>
        <item x="1173"/>
        <item x="258"/>
        <item x="4054"/>
        <item x="7265"/>
        <item x="8067"/>
        <item x="7287"/>
        <item x="2277"/>
        <item x="4831"/>
        <item x="7835"/>
        <item x="3460"/>
        <item x="6853"/>
        <item x="3781"/>
        <item x="4726"/>
        <item x="3559"/>
        <item x="131"/>
        <item x="6608"/>
        <item x="697"/>
        <item x="6680"/>
        <item x="5751"/>
        <item x="6747"/>
        <item x="3165"/>
        <item x="4314"/>
        <item x="5871"/>
        <item x="7412"/>
        <item x="6905"/>
        <item x="1967"/>
        <item x="7752"/>
        <item x="5376"/>
        <item x="3986"/>
        <item x="7583"/>
        <item x="3782"/>
        <item x="1950"/>
        <item x="7642"/>
        <item x="1586"/>
        <item x="6872"/>
        <item x="2741"/>
        <item x="4704"/>
        <item x="5752"/>
        <item x="1232"/>
        <item x="8010"/>
        <item x="6722"/>
        <item x="5405"/>
        <item x="7288"/>
        <item x="6372"/>
        <item x="8995"/>
        <item x="2257"/>
        <item x="4548"/>
        <item x="677"/>
        <item x="5595"/>
        <item x="1259"/>
        <item x="8391"/>
        <item x="4387"/>
        <item x="7836"/>
        <item x="6873"/>
        <item x="915"/>
        <item x="5463"/>
        <item x="5246"/>
        <item x="4026"/>
        <item x="197"/>
        <item x="6748"/>
        <item x="3186"/>
        <item x="8165"/>
        <item x="8935"/>
        <item x="2336"/>
        <item x="1077"/>
        <item x="9165"/>
        <item x="5070"/>
        <item x="7095"/>
        <item x="8335"/>
        <item x="7246"/>
        <item x="2361"/>
        <item x="3166"/>
        <item x="3187"/>
        <item x="1345"/>
        <item x="2611"/>
        <item x="4705"/>
        <item x="5159"/>
        <item x="2636"/>
        <item x="2986"/>
        <item x="7643"/>
        <item x="2399"/>
        <item x="3639"/>
        <item x="2776"/>
        <item x="4103"/>
        <item x="1370"/>
        <item x="107"/>
        <item x="1766"/>
        <item x="3489"/>
        <item x="7753"/>
        <item x="8838"/>
        <item x="7217"/>
        <item x="1694"/>
        <item x="8722"/>
        <item x="3915"/>
        <item x="2258"/>
        <item x="869"/>
        <item x="1767"/>
        <item x="4832"/>
        <item x="5348"/>
        <item x="8810"/>
        <item x="2742"/>
        <item x="5434"/>
        <item x="4439"/>
        <item x="1371"/>
        <item x="1260"/>
        <item x="2906"/>
        <item x="678"/>
        <item x="3322"/>
        <item x="4488"/>
        <item x="3662"/>
        <item x="9146"/>
        <item x="4976"/>
        <item x="8166"/>
        <item x="2186"/>
        <item x="3966"/>
        <item x="2204"/>
        <item x="6354"/>
        <item x="5612"/>
        <item x="6941"/>
        <item x="7123"/>
        <item x="6635"/>
        <item x="6177"/>
        <item x="1555"/>
        <item x="6500"/>
        <item x="4727"/>
        <item x="132"/>
        <item x="5797"/>
        <item x="3340"/>
        <item x="3167"/>
        <item x="416"/>
        <item x="32"/>
        <item x="3004"/>
        <item x="6019"/>
        <item x="6609"/>
        <item x="177"/>
        <item x="8037"/>
        <item x="5798"/>
        <item x="795"/>
        <item x="606"/>
        <item x="8550"/>
        <item x="4859"/>
        <item x="8693"/>
        <item x="4900"/>
        <item x="4224"/>
        <item x="5989"/>
        <item x="9105"/>
        <item x="6128"/>
        <item x="1798"/>
        <item x="2435"/>
        <item x="1988"/>
        <item x="4284"/>
        <item x="59"/>
        <item x="1587"/>
        <item x="5200"/>
        <item x="3893"/>
        <item x="6874"/>
        <item x="1233"/>
        <item x="3461"/>
        <item x="60"/>
        <item x="6422"/>
        <item x="2712"/>
        <item x="4335"/>
        <item x="3277"/>
        <item x="7389"/>
        <item x="1036"/>
        <item x="8504"/>
        <item x="453"/>
        <item x="3214"/>
        <item x="8761"/>
        <item x="5104"/>
        <item x="3377"/>
        <item x="390"/>
        <item x="1695"/>
        <item x="8811"/>
        <item x="8602"/>
        <item x="4901"/>
        <item x="2907"/>
        <item x="4011"/>
        <item x="4055"/>
        <item x="6373"/>
        <item x="417"/>
        <item x="965"/>
        <item x="3916"/>
        <item x="720"/>
        <item x="1728"/>
        <item x="796"/>
        <item x="2456"/>
        <item x="5406"/>
        <item x="4880"/>
        <item x="3404"/>
        <item x="7289"/>
        <item x="849"/>
        <item x="1016"/>
        <item x="8839"/>
        <item x="5177"/>
        <item x="1106"/>
        <item x="8482"/>
        <item x="6501"/>
        <item x="6261"/>
        <item x="1927"/>
        <item x="8011"/>
        <item x="7435"/>
        <item x="6875"/>
        <item x="8115"/>
        <item x="9024"/>
        <item x="4780"/>
        <item x="3490"/>
        <item x="7584"/>
        <item x="8312"/>
        <item x="8865"/>
        <item x="7096"/>
        <item x="4168"/>
        <item x="6992"/>
        <item x="1899"/>
        <item x="2932"/>
        <item x="1322"/>
        <item x="4285"/>
        <item x="6723"/>
        <item x="108"/>
        <item x="5274"/>
        <item x="8505"/>
        <item x="7551"/>
        <item x="8603"/>
        <item x="2933"/>
        <item x="6654"/>
        <item x="5698"/>
        <item x="3819"/>
        <item x="6724"/>
        <item x="2959"/>
        <item x="2278"/>
        <item x="7987"/>
        <item x="6069"/>
        <item x="9048"/>
        <item x="8258"/>
        <item x="8365"/>
        <item x="1037"/>
        <item x="4564"/>
        <item x="5247"/>
        <item x="6854"/>
        <item x="655"/>
        <item x="6471"/>
        <item x="2379"/>
        <item x="4056"/>
        <item x="3783"/>
        <item x="2987"/>
        <item x="1372"/>
        <item x="7585"/>
        <item x="1156"/>
        <item x="6655"/>
        <item x="6578"/>
        <item x="7727"/>
        <item x="5872"/>
        <item x="916"/>
        <item x="4950"/>
        <item x="679"/>
        <item x="5071"/>
        <item x="6855"/>
        <item x="944"/>
        <item x="5613"/>
        <item x="8840"/>
        <item x="6960"/>
        <item x="4728"/>
        <item x="6442"/>
        <item x="3428"/>
        <item x="7728"/>
        <item x="2063"/>
        <item x="43"/>
        <item x="3258"/>
        <item x="8577"/>
        <item x="7485"/>
        <item x="6443"/>
        <item x="5319"/>
        <item x="1392"/>
        <item x="4388"/>
        <item x="2546"/>
        <item x="1017"/>
        <item x="6610"/>
        <item x="3798"/>
        <item x="3078"/>
        <item x="4473"/>
        <item x="7552"/>
        <item x="8283"/>
        <item x="3055"/>
        <item x="1877"/>
        <item x="5513"/>
        <item x="7586"/>
        <item x="3123"/>
        <item x="6129"/>
        <item x="178"/>
        <item x="582"/>
        <item x="4781"/>
        <item x="5654"/>
        <item x="2612"/>
        <item x="8652"/>
        <item x="2531"/>
        <item x="7988"/>
        <item x="9128"/>
        <item x="4549"/>
        <item x="3846"/>
        <item x="1449"/>
        <item x="4782"/>
        <item x="607"/>
        <item x="15"/>
        <item x="4651"/>
        <item x="289"/>
        <item x="1696"/>
        <item x="6636"/>
        <item x="5655"/>
        <item x="3124"/>
        <item x="987"/>
        <item x="3125"/>
        <item x="7989"/>
        <item x="3937"/>
        <item x="7553"/>
        <item x="8068"/>
        <item x="1729"/>
        <item x="3341"/>
        <item x="9106"/>
        <item x="3538"/>
        <item x="2136"/>
        <item x="1497"/>
        <item x="3784"/>
        <item x="22"/>
        <item x="1799"/>
        <item x="8671"/>
        <item x="6285"/>
        <item x="8038"/>
        <item x="4440"/>
        <item x="1878"/>
        <item x="480"/>
        <item x="8259"/>
        <item x="4027"/>
        <item x="1824"/>
        <item x="5820"/>
        <item x="583"/>
        <item x="6611"/>
        <item x="2803"/>
        <item x="6178"/>
        <item x="7124"/>
        <item x="230"/>
        <item x="7141"/>
        <item x="5201"/>
        <item x="4881"/>
        <item x="1207"/>
        <item x="8604"/>
        <item x="6070"/>
        <item x="290"/>
        <item x="7266"/>
        <item x="3296"/>
        <item x="6780"/>
        <item x="7587"/>
        <item x="1556"/>
        <item x="4124"/>
        <item x="362"/>
        <item x="5221"/>
        <item x="6179"/>
        <item x="3342"/>
        <item x="6130"/>
        <item x="7390"/>
        <item x="988"/>
        <item x="9025"/>
        <item x="1450"/>
        <item x="8012"/>
        <item x="1234"/>
        <item x="2659"/>
        <item x="1520"/>
        <item x="1989"/>
        <item x="5485"/>
        <item x="1423"/>
        <item x="1424"/>
        <item x="3259"/>
        <item x="2205"/>
        <item x="5377"/>
        <item x="2934"/>
        <item x="7900"/>
        <item x="7356"/>
        <item x="1261"/>
        <item x="1730"/>
        <item x="6906"/>
        <item x="3260"/>
        <item x="768"/>
        <item x="8623"/>
        <item x="870"/>
        <item x="3022"/>
        <item x="3343"/>
        <item x="8207"/>
        <item x="4652"/>
        <item x="3378"/>
        <item x="4441"/>
        <item x="608"/>
        <item x="6045"/>
        <item x="1990"/>
        <item x="5128"/>
        <item x="133"/>
        <item x="8233"/>
        <item x="4148"/>
        <item x="1157"/>
        <item x="5486"/>
        <item x="5899"/>
        <item x="3429"/>
        <item x="4225"/>
        <item x="5947"/>
        <item x="160"/>
        <item x="3938"/>
        <item x="6153"/>
        <item x="9049"/>
        <item x="2114"/>
        <item x="6208"/>
        <item x="8624"/>
        <item x="3462"/>
        <item x="1614"/>
        <item x="7729"/>
        <item x="2960"/>
        <item x="2878"/>
        <item x="817"/>
        <item x="198"/>
        <item x="109"/>
        <item x="7730"/>
        <item x="6096"/>
        <item x="1451"/>
        <item x="1900"/>
        <item x="291"/>
        <item x="1557"/>
        <item x="1293"/>
        <item x="4389"/>
        <item x="61"/>
        <item x="989"/>
        <item x="4783"/>
        <item x="2064"/>
        <item x="8506"/>
        <item x="4784"/>
        <item x="4624"/>
        <item x="1731"/>
        <item x="481"/>
        <item x="7949"/>
        <item x="5248"/>
        <item x="8672"/>
        <item x="1054"/>
        <item x="2935"/>
        <item x="2547"/>
        <item x="8673"/>
        <item x="8762"/>
        <item x="3516"/>
        <item x="7950"/>
        <item x="8139"/>
        <item x="8392"/>
        <item x="7588"/>
        <item x="7391"/>
        <item x="482"/>
        <item x="8097"/>
        <item x="7333"/>
        <item x="1928"/>
        <item x="6612"/>
        <item x="454"/>
        <item x="391"/>
        <item x="8453"/>
        <item x="7069"/>
        <item x="9076"/>
        <item x="134"/>
        <item x="3215"/>
        <item x="7862"/>
        <item x="179"/>
        <item x="3261"/>
        <item x="5821"/>
        <item x="7885"/>
        <item x="4902"/>
        <item x="1664"/>
        <item x="8069"/>
        <item x="2613"/>
        <item x="6961"/>
        <item x="3987"/>
        <item x="5634"/>
        <item x="7267"/>
        <item x="6993"/>
        <item x="4565"/>
        <item x="135"/>
        <item x="5407"/>
        <item x="5464"/>
        <item x="5249"/>
        <item x="1929"/>
        <item x="5699"/>
        <item x="1665"/>
        <item x="8070"/>
        <item x="292"/>
        <item x="7613"/>
        <item x="8098"/>
        <item x="7675"/>
        <item x="6994"/>
        <item x="2229"/>
        <item x="698"/>
        <item x="5487"/>
        <item x="2436"/>
        <item x="9216"/>
        <item x="2713"/>
        <item x="6233"/>
        <item x="34"/>
        <item x="1850"/>
        <item x="1951"/>
        <item x="5408"/>
        <item x="1323"/>
        <item x="3610"/>
        <item x="4198"/>
        <item x="5928"/>
        <item x="6533"/>
        <item x="4833"/>
        <item x="6579"/>
        <item x="4653"/>
        <item x="3988"/>
        <item x="6180"/>
        <item x="2777"/>
        <item x="2532"/>
        <item x="6046"/>
        <item x="5072"/>
        <item x="3108"/>
        <item x="2988"/>
        <item x="2457"/>
        <item x="5873"/>
        <item x="1732"/>
        <item x="5488"/>
        <item x="418"/>
        <item x="9212"/>
        <item x="5514"/>
        <item x="6876"/>
        <item x="3737"/>
        <item x="9205"/>
        <item x="19"/>
        <item x="3847"/>
        <item x="8723"/>
        <item x="7644"/>
        <item x="419"/>
        <item x="8885"/>
        <item x="2187"/>
        <item x="4834"/>
        <item x="8841"/>
        <item x="8140"/>
        <item x="6553"/>
        <item x="7783"/>
        <item x="3430"/>
        <item x="6995"/>
        <item x="2687"/>
        <item x="199"/>
        <item x="7589"/>
        <item x="797"/>
        <item x="3188"/>
        <item x="8972"/>
        <item x="2065"/>
        <item x="1733"/>
        <item x="630"/>
        <item x="4753"/>
        <item x="1930"/>
        <item x="161"/>
        <item x="2137"/>
        <item x="680"/>
        <item x="83"/>
        <item x="6996"/>
        <item x="8234"/>
        <item x="8625"/>
        <item x="5635"/>
        <item x="1879"/>
        <item x="1768"/>
        <item x="8039"/>
        <item x="2416"/>
        <item x="536"/>
        <item x="3237"/>
        <item x="8626"/>
        <item x="2138"/>
        <item x="6374"/>
        <item x="5571"/>
        <item x="8627"/>
        <item x="2478"/>
        <item x="1346"/>
        <item x="4390"/>
        <item x="8507"/>
        <item x="4566"/>
        <item x="8866"/>
        <item x="2936"/>
        <item x="8745"/>
        <item x="62"/>
        <item x="1615"/>
        <item x="6234"/>
        <item x="5799"/>
        <item x="5673"/>
        <item x="537"/>
        <item x="818"/>
        <item x="8366"/>
        <item x="3079"/>
        <item x="8167"/>
        <item x="5291"/>
        <item x="6397"/>
        <item x="1521"/>
        <item x="2908"/>
        <item x="4028"/>
        <item x="5544"/>
        <item x="8973"/>
        <item x="4249"/>
        <item x="6071"/>
        <item x="3517"/>
        <item x="2479"/>
        <item x="4567"/>
        <item x="1473"/>
        <item x="1078"/>
        <item x="8886"/>
        <item x="5001"/>
        <item x="819"/>
        <item x="4522"/>
        <item x="84"/>
        <item x="7247"/>
        <item x="3491"/>
        <item x="2660"/>
        <item x="5489"/>
        <item x="5596"/>
        <item x="8313"/>
        <item x="2661"/>
        <item x="3216"/>
        <item x="5024"/>
        <item x="6332"/>
        <item x="420"/>
        <item x="5674"/>
        <item x="8867"/>
        <item x="2662"/>
        <item x="5851"/>
        <item x="8013"/>
        <item x="5515"/>
        <item x="6962"/>
        <item x="6554"/>
        <item x="8578"/>
        <item x="8454"/>
        <item x="4785"/>
        <item x="4977"/>
        <item x="8868"/>
        <item x="6963"/>
        <item x="8455"/>
        <item x="1018"/>
        <item x="4083"/>
        <item x="3080"/>
        <item x="6580"/>
        <item x="5435"/>
        <item x="1262"/>
        <item x="2380"/>
        <item x="3262"/>
        <item x="8071"/>
        <item x="743"/>
        <item x="8936"/>
        <item x="3757"/>
        <item x="8235"/>
        <item x="5490"/>
        <item x="47"/>
        <item x="7676"/>
        <item x="1931"/>
        <item x="5002"/>
        <item x="4835"/>
        <item x="4754"/>
        <item x="332"/>
        <item x="5990"/>
        <item x="9050"/>
        <item x="2115"/>
        <item x="6781"/>
        <item x="7290"/>
        <item x="1235"/>
        <item x="7964"/>
        <item x="5250"/>
        <item x="917"/>
        <item x="3023"/>
        <item x="1666"/>
        <item x="7914"/>
        <item x="9211"/>
        <item x="945"/>
        <item x="6097"/>
        <item x="1800"/>
        <item x="2714"/>
        <item x="1019"/>
        <item x="1801"/>
        <item x="4523"/>
        <item x="333"/>
        <item x="8528"/>
        <item x="5129"/>
        <item x="946"/>
        <item x="3189"/>
        <item x="1616"/>
        <item x="8336"/>
        <item x="2139"/>
        <item x="7731"/>
        <item x="7504"/>
        <item x="894"/>
        <item x="6020"/>
        <item x="2480"/>
        <item x="1263"/>
        <item x="3698"/>
        <item x="3168"/>
        <item x="4755"/>
        <item x="1474"/>
        <item x="40"/>
        <item x="656"/>
        <item x="5572"/>
        <item x="7915"/>
        <item x="7392"/>
        <item x="293"/>
        <item x="4149"/>
        <item x="5409"/>
        <item x="3190"/>
        <item x="6703"/>
        <item x="7045"/>
        <item x="2279"/>
        <item x="584"/>
        <item x="3758"/>
        <item x="6154"/>
        <item x="6681"/>
        <item x="5465"/>
        <item x="6021"/>
        <item x="5822"/>
        <item x="6072"/>
        <item x="4786"/>
        <item x="5753"/>
        <item x="1697"/>
        <item x="7019"/>
        <item x="6749"/>
        <item x="5251"/>
        <item x="455"/>
        <item x="7457"/>
        <item x="5545"/>
        <item x="6444"/>
        <item x="6725"/>
        <item x="5754"/>
        <item x="3024"/>
        <item x="4474"/>
        <item x="560"/>
        <item x="947"/>
        <item x="8425"/>
        <item x="2743"/>
        <item x="4756"/>
        <item x="2458"/>
        <item x="7916"/>
        <item x="561"/>
        <item x="4125"/>
        <item x="2481"/>
        <item x="3611"/>
        <item x="1588"/>
        <item x="6073"/>
        <item x="5965"/>
        <item x="3297"/>
        <item x="3"/>
        <item x="2362"/>
        <item x="3344"/>
        <item x="3126"/>
        <item x="8605"/>
        <item x="3005"/>
        <item x="4978"/>
        <item x="7097"/>
        <item x="63"/>
        <item x="5292"/>
        <item x="6613"/>
        <item x="8337"/>
        <item x="5320"/>
        <item x="3863"/>
        <item x="8785"/>
        <item x="4706"/>
        <item x="1558"/>
        <item x="7165"/>
        <item x="2437"/>
        <item x="6877"/>
        <item x="1055"/>
        <item x="3738"/>
        <item x="6181"/>
        <item x="3323"/>
        <item x="7458"/>
        <item x="4"/>
        <item x="3612"/>
        <item x="4568"/>
        <item x="4836"/>
        <item x="5202"/>
        <item x="5800"/>
        <item x="609"/>
        <item x="2086"/>
        <item x="3278"/>
        <item x="7334"/>
        <item x="6942"/>
        <item x="8116"/>
        <item x="1425"/>
        <item x="1698"/>
        <item x="5700"/>
        <item x="699"/>
        <item x="6355"/>
        <item x="4951"/>
        <item x="3279"/>
        <item x="6098"/>
        <item x="7863"/>
        <item x="5321"/>
        <item x="4787"/>
        <item x="7291"/>
        <item x="5675"/>
        <item x="6182"/>
        <item x="1452"/>
        <item x="1426"/>
        <item x="7697"/>
        <item x="8551"/>
        <item x="3864"/>
        <item x="1373"/>
        <item x="2804"/>
        <item x="5130"/>
        <item x="2836"/>
        <item x="8168"/>
        <item x="6472"/>
        <item x="456"/>
        <item x="8786"/>
        <item x="4169"/>
        <item x="7554"/>
        <item x="7046"/>
        <item x="3989"/>
        <item x="6262"/>
        <item x="4550"/>
        <item x="4806"/>
        <item x="3518"/>
        <item x="8456"/>
        <item x="1294"/>
        <item x="2206"/>
        <item x="4603"/>
        <item x="4604"/>
        <item x="136"/>
        <item x="7965"/>
        <item x="2805"/>
        <item x="8529"/>
        <item x="6304"/>
        <item x="3345"/>
        <item x="2548"/>
        <item x="4315"/>
        <item x="7218"/>
        <item x="3025"/>
        <item x="8787"/>
        <item x="4391"/>
        <item x="798"/>
        <item x="1427"/>
        <item x="9077"/>
        <item x="4929"/>
        <item x="1056"/>
        <item x="4336"/>
        <item x="8284"/>
        <item x="5516"/>
        <item x="5222"/>
        <item x="3990"/>
        <item x="8367"/>
        <item x="5724"/>
        <item x="2207"/>
        <item x="4337"/>
        <item x="6155"/>
        <item x="9051"/>
        <item x="4338"/>
        <item x="2188"/>
        <item x="4339"/>
        <item x="4605"/>
        <item x="3346"/>
        <item x="7248"/>
        <item x="6581"/>
        <item x="8788"/>
        <item x="7098"/>
        <item x="7357"/>
        <item x="6750"/>
        <item x="8763"/>
        <item x="4952"/>
        <item x="681"/>
        <item x="3560"/>
        <item x="5614"/>
        <item x="562"/>
        <item x="6209"/>
        <item x="8236"/>
        <item x="5047"/>
        <item x="2937"/>
        <item x="4757"/>
        <item x="700"/>
        <item x="1393"/>
        <item x="4265"/>
        <item x="317"/>
        <item x="721"/>
        <item x="8789"/>
        <item x="2157"/>
        <item x="7292"/>
        <item x="990"/>
        <item x="8072"/>
        <item x="3939"/>
        <item x="7754"/>
        <item x="7195"/>
        <item x="4681"/>
        <item x="4569"/>
        <item x="3613"/>
        <item x="9195"/>
        <item x="3586"/>
        <item x="4654"/>
        <item x="231"/>
        <item x="1880"/>
        <item x="7249"/>
        <item x="2438"/>
        <item x="3967"/>
        <item x="8314"/>
        <item x="7555"/>
        <item x="6751"/>
        <item x="3917"/>
        <item x="6907"/>
        <item x="3894"/>
        <item x="1374"/>
        <item x="4489"/>
        <item x="3463"/>
        <item x="6398"/>
        <item x="5636"/>
        <item x="4524"/>
        <item x="4570"/>
        <item x="6502"/>
        <item x="6099"/>
        <item x="2459"/>
        <item x="4953"/>
        <item x="392"/>
        <item x="6752"/>
        <item x="4286"/>
        <item x="1881"/>
        <item x="4490"/>
        <item x="4266"/>
        <item x="4012"/>
        <item x="3895"/>
        <item x="2140"/>
        <item x="1475"/>
        <item x="2837"/>
        <item x="1236"/>
        <item x="2087"/>
        <item x="7951"/>
        <item x="871"/>
        <item x="110"/>
        <item x="137"/>
        <item x="8937"/>
        <item x="6534"/>
        <item x="1079"/>
        <item x="259"/>
        <item x="7732"/>
        <item x="3663"/>
        <item x="2482"/>
        <item x="6943"/>
        <item x="3587"/>
        <item x="6997"/>
        <item x="722"/>
        <item x="1107"/>
        <item x="3298"/>
        <item x="5436"/>
        <item x="2417"/>
        <item x="232"/>
        <item x="2230"/>
        <item x="8674"/>
        <item x="3492"/>
        <item x="6183"/>
        <item x="6656"/>
        <item x="3759"/>
        <item x="4625"/>
        <item x="5701"/>
        <item x="7335"/>
        <item x="948"/>
        <item x="6184"/>
        <item x="1901"/>
        <item x="3799"/>
        <item x="64"/>
        <item x="1802"/>
        <item x="7358"/>
        <item x="5773"/>
        <item x="5293"/>
        <item x="9129"/>
        <item x="2460"/>
        <item x="2189"/>
        <item x="7505"/>
        <item x="5929"/>
        <item x="7359"/>
        <item x="5597"/>
        <item x="7070"/>
        <item x="5573"/>
        <item x="5437"/>
        <item x="5801"/>
        <item x="4250"/>
        <item x="8260"/>
        <item x="1080"/>
        <item x="6473"/>
        <item x="4930"/>
        <item x="2461"/>
        <item x="7966"/>
        <item x="393"/>
        <item x="2879"/>
        <item x="1991"/>
        <item x="6964"/>
        <item x="4029"/>
        <item x="16"/>
        <item x="3026"/>
        <item x="4057"/>
        <item x="8812"/>
        <item x="3699"/>
        <item x="4104"/>
        <item x="2306"/>
        <item x="5615"/>
        <item x="6682"/>
        <item x="5991"/>
        <item x="7755"/>
        <item x="895"/>
        <item x="4199"/>
        <item x="3169"/>
        <item x="5637"/>
        <item x="3800"/>
        <item x="4758"/>
        <item x="769"/>
        <item x="3056"/>
        <item x="8483"/>
        <item x="820"/>
        <item x="4551"/>
        <item x="4084"/>
        <item x="3238"/>
        <item x="6399"/>
        <item x="7393"/>
        <item x="8974"/>
        <item x="6375"/>
        <item x="3280"/>
        <item x="334"/>
        <item x="918"/>
        <item x="4979"/>
        <item x="6235"/>
        <item x="2778"/>
        <item x="8237"/>
        <item x="6156"/>
        <item x="6286"/>
        <item x="7967"/>
        <item x="4105"/>
        <item x="1237"/>
        <item x="1851"/>
        <item x="3379"/>
        <item x="5992"/>
        <item x="1769"/>
        <item x="6998"/>
        <item x="850"/>
        <item x="3127"/>
        <item x="610"/>
        <item x="3918"/>
        <item x="2779"/>
        <item x="6803"/>
        <item x="7529"/>
        <item x="2938"/>
        <item x="5546"/>
        <item x="5774"/>
        <item x="6333"/>
        <item x="6263"/>
        <item x="260"/>
        <item x="896"/>
        <item x="5725"/>
        <item x="1902"/>
        <item x="7556"/>
        <item x="5322"/>
        <item x="1882"/>
        <item x="1498"/>
        <item x="5547"/>
        <item x="6908"/>
        <item x="6264"/>
        <item x="457"/>
        <item x="1952"/>
        <item x="2688"/>
        <item x="3431"/>
        <item x="1932"/>
        <item x="6376"/>
        <item x="515"/>
        <item x="1108"/>
        <item x="1295"/>
        <item x="111"/>
        <item x="5823"/>
        <item x="5517"/>
        <item x="1522"/>
        <item x="7142"/>
        <item x="7590"/>
        <item x="1636"/>
        <item x="1825"/>
        <item x="7614"/>
        <item x="5073"/>
        <item x="5203"/>
        <item x="5574"/>
        <item x="2116"/>
        <item x="6305"/>
        <item x="1324"/>
        <item x="7166"/>
        <item x="8694"/>
        <item x="5131"/>
        <item x="682"/>
        <item x="1057"/>
        <item x="1803"/>
        <item x="138"/>
        <item x="6022"/>
        <item x="9078"/>
        <item x="821"/>
        <item x="2989"/>
        <item x="4903"/>
        <item x="2337"/>
        <item x="4475"/>
        <item x="3664"/>
        <item x="5074"/>
        <item x="8099"/>
        <item x="8653"/>
        <item x="5105"/>
        <item x="657"/>
        <item x="8909"/>
        <item x="2663"/>
        <item x="6909"/>
        <item x="8100"/>
        <item x="1539"/>
        <item x="2208"/>
        <item x="4954"/>
        <item x="5900"/>
        <item x="8654"/>
        <item x="6614"/>
        <item x="180"/>
        <item x="1499"/>
        <item x="3665"/>
        <item x="1081"/>
        <item x="8790"/>
        <item x="5025"/>
        <item x="4366"/>
        <item x="8426"/>
        <item x="2439"/>
        <item x="5466"/>
        <item x="2806"/>
        <item x="8869"/>
        <item x="4525"/>
        <item x="4106"/>
        <item x="3027"/>
        <item x="8169"/>
        <item x="5726"/>
        <item x="3666"/>
        <item x="7756"/>
        <item x="3588"/>
        <item x="3109"/>
        <item x="7167"/>
        <item x="5676"/>
        <item x="6445"/>
        <item x="4150"/>
        <item x="5575"/>
        <item x="1804"/>
        <item x="7784"/>
        <item x="5638"/>
        <item x="3150"/>
        <item x="8655"/>
        <item x="8530"/>
        <item x="335"/>
        <item x="1347"/>
        <item x="3263"/>
        <item x="3405"/>
        <item x="3667"/>
        <item x="3217"/>
        <item x="5677"/>
        <item x="1852"/>
        <item x="6856"/>
        <item x="4707"/>
        <item x="112"/>
        <item x="7168"/>
        <item x="611"/>
        <item x="4170"/>
        <item x="7814"/>
        <item x="6185"/>
        <item x="5874"/>
        <item x="8170"/>
        <item x="13"/>
        <item x="3820"/>
        <item x="5349"/>
        <item x="5491"/>
        <item x="6186"/>
        <item x="6944"/>
        <item x="3821"/>
        <item x="4931"/>
        <item x="585"/>
        <item x="6446"/>
        <item x="483"/>
        <item x="1325"/>
        <item x="6782"/>
        <item x="7917"/>
        <item x="2158"/>
        <item x="7698"/>
        <item x="3151"/>
        <item x="7293"/>
        <item x="6582"/>
        <item x="9166"/>
        <item x="1264"/>
        <item x="181"/>
        <item x="2990"/>
        <item x="3006"/>
        <item x="6615"/>
        <item x="8870"/>
        <item x="4287"/>
        <item x="723"/>
        <item x="5003"/>
        <item x="7901"/>
        <item x="8675"/>
        <item x="2483"/>
        <item x="484"/>
        <item x="4340"/>
        <item x="2567"/>
        <item x="4682"/>
        <item x="4626"/>
        <item x="5410"/>
        <item x="6306"/>
        <item x="5438"/>
        <item x="770"/>
        <item x="2587"/>
        <item x="3128"/>
        <item x="7125"/>
        <item x="2588"/>
        <item x="9202"/>
        <item x="2637"/>
        <item x="1158"/>
        <item x="822"/>
        <item x="4126"/>
        <item x="4759"/>
        <item x="7360"/>
        <item x="4904"/>
        <item x="7336"/>
        <item x="6555"/>
        <item x="5204"/>
        <item x="1348"/>
        <item x="1265"/>
        <item x="182"/>
        <item x="631"/>
        <item x="3668"/>
        <item x="2780"/>
        <item x="5323"/>
        <item x="7530"/>
        <item x="1058"/>
        <item x="4316"/>
        <item x="4683"/>
        <item x="7699"/>
        <item x="1349"/>
        <item x="1826"/>
        <item x="4932"/>
        <item x="3822"/>
        <item x="2760"/>
        <item x="3007"/>
        <item x="9167"/>
        <item x="2440"/>
        <item x="6423"/>
        <item x="1126"/>
        <item x="1734"/>
        <item x="3940"/>
        <item x="8117"/>
        <item x="5178"/>
        <item x="6878"/>
        <item x="3919"/>
        <item x="1540"/>
        <item x="1933"/>
        <item x="1266"/>
        <item x="6804"/>
        <item x="1903"/>
        <item x="4933"/>
        <item x="4491"/>
        <item x="1883"/>
        <item x="2880"/>
        <item x="6157"/>
        <item x="7785"/>
        <item x="4013"/>
        <item x="6879"/>
        <item x="6726"/>
        <item x="7645"/>
        <item x="799"/>
        <item x="2484"/>
        <item x="6307"/>
        <item x="200"/>
        <item x="2381"/>
        <item x="2881"/>
        <item x="6503"/>
        <item x="6805"/>
        <item x="5004"/>
        <item x="8724"/>
        <item x="8484"/>
        <item x="3700"/>
        <item x="1559"/>
        <item x="3057"/>
        <item x="1560"/>
        <item x="7786"/>
        <item x="9201"/>
        <item x="2939"/>
        <item x="1038"/>
        <item x="20"/>
        <item x="2961"/>
        <item x="3432"/>
        <item x="6965"/>
        <item x="7506"/>
        <item x="586"/>
        <item x="823"/>
        <item x="6210"/>
        <item x="724"/>
        <item x="1904"/>
        <item x="2485"/>
        <item x="4058"/>
        <item x="8695"/>
        <item x="7531"/>
        <item x="7507"/>
        <item x="7219"/>
        <item x="1968"/>
        <item x="897"/>
        <item x="8457"/>
        <item x="139"/>
        <item x="8238"/>
        <item x="5467"/>
        <item x="744"/>
        <item x="5048"/>
        <item x="6857"/>
        <item x="7902"/>
        <item x="3218"/>
        <item x="5075"/>
        <item x="261"/>
        <item x="7220"/>
        <item x="2280"/>
        <item x="7990"/>
        <item x="538"/>
        <item x="2117"/>
        <item x="2715"/>
        <item x="7837"/>
        <item x="5775"/>
        <item x="2838"/>
        <item x="5548"/>
        <item x="3129"/>
        <item x="6131"/>
        <item x="1667"/>
        <item x="113"/>
        <item x="5205"/>
        <item x="587"/>
        <item x="7361"/>
        <item x="421"/>
        <item x="8628"/>
        <item x="5179"/>
        <item x="5076"/>
        <item x="3058"/>
        <item x="3464"/>
        <item x="7532"/>
        <item x="7413"/>
        <item x="683"/>
        <item x="7864"/>
        <item x="5875"/>
        <item x="3081"/>
        <item x="2338"/>
        <item x="8040"/>
        <item x="5026"/>
        <item x="4526"/>
        <item x="8676"/>
        <item x="1969"/>
        <item x="3465"/>
        <item x="3493"/>
        <item x="294"/>
        <item x="5049"/>
        <item x="7991"/>
        <item x="8696"/>
        <item x="1541"/>
        <item x="3739"/>
        <item x="2716"/>
        <item x="991"/>
        <item x="3380"/>
        <item x="5576"/>
        <item x="7615"/>
        <item x="3347"/>
        <item x="8393"/>
        <item x="1375"/>
        <item x="1589"/>
        <item x="632"/>
        <item x="1127"/>
        <item x="7757"/>
        <item x="1174"/>
        <item x="3740"/>
        <item x="5439"/>
        <item x="8552"/>
        <item x="1208"/>
        <item x="8725"/>
        <item x="7758"/>
        <item x="3669"/>
        <item x="2307"/>
        <item x="4367"/>
        <item x="1637"/>
        <item x="3028"/>
        <item x="5616"/>
        <item x="3941"/>
        <item x="4476"/>
        <item x="8041"/>
        <item x="8606"/>
        <item x="1453"/>
        <item x="1523"/>
        <item x="5549"/>
        <item x="4655"/>
        <item x="1209"/>
        <item x="2589"/>
        <item x="1128"/>
        <item x="422"/>
        <item x="5930"/>
        <item x="9079"/>
        <item x="1326"/>
        <item x="7787"/>
        <item x="898"/>
        <item x="3152"/>
        <item x="1992"/>
        <item x="3130"/>
        <item x="5727"/>
        <item x="1827"/>
        <item x="5776"/>
        <item x="588"/>
        <item x="2744"/>
        <item x="9147"/>
        <item x="6047"/>
        <item x="6308"/>
        <item x="3406"/>
        <item x="2339"/>
        <item x="2066"/>
        <item x="4442"/>
        <item x="7486"/>
        <item x="7759"/>
        <item x="2590"/>
        <item x="9080"/>
        <item x="8427"/>
        <item x="2839"/>
        <item x="2638"/>
        <item x="458"/>
        <item x="2462"/>
        <item x="7362"/>
        <item x="3701"/>
        <item x="7591"/>
        <item x="85"/>
        <item x="3029"/>
        <item x="8629"/>
        <item x="4807"/>
        <item x="114"/>
        <item x="2807"/>
        <item x="4443"/>
        <item x="6447"/>
        <item x="9081"/>
        <item x="612"/>
        <item x="5550"/>
        <item x="4341"/>
        <item x="1668"/>
        <item x="6966"/>
        <item x="6265"/>
        <item x="6535"/>
        <item x="3299"/>
        <item x="2882"/>
        <item x="7196"/>
        <item x="7221"/>
        <item x="5294"/>
        <item x="5411"/>
        <item x="7815"/>
        <item x="6309"/>
        <item x="6806"/>
        <item x="4527"/>
        <item x="4882"/>
        <item x="7886"/>
        <item x="2067"/>
        <item x="4528"/>
        <item x="4107"/>
        <item x="5077"/>
        <item x="394"/>
        <item x="8726"/>
        <item x="6187"/>
        <item x="395"/>
        <item x="2533"/>
        <item x="872"/>
        <item x="6448"/>
        <item x="899"/>
        <item x="539"/>
        <item x="3848"/>
        <item x="6536"/>
        <item x="1993"/>
        <item x="7903"/>
        <item x="3466"/>
        <item x="9026"/>
        <item x="5223"/>
        <item x="6074"/>
        <item x="1735"/>
        <item x="2962"/>
        <item x="5078"/>
        <item x="6287"/>
        <item x="2840"/>
        <item x="8315"/>
        <item x="9185"/>
        <item x="4414"/>
        <item x="3614"/>
        <item x="851"/>
        <item x="4552"/>
        <item x="1736"/>
        <item x="7197"/>
        <item x="6753"/>
        <item x="5931"/>
        <item x="6967"/>
        <item x="1059"/>
        <item x="3082"/>
        <item x="6910"/>
        <item x="5802"/>
        <item x="7646"/>
        <item x="2231"/>
        <item x="1617"/>
        <item x="4837"/>
        <item x="7363"/>
        <item x="824"/>
        <item x="8285"/>
        <item x="3702"/>
        <item x="2717"/>
        <item x="9027"/>
        <item x="2781"/>
        <item x="6945"/>
        <item x="5275"/>
        <item x="3519"/>
        <item x="2232"/>
        <item x="1129"/>
        <item x="2141"/>
        <item x="1638"/>
        <item x="8630"/>
        <item x="8073"/>
        <item x="1934"/>
        <item x="3264"/>
        <item x="6424"/>
        <item x="5803"/>
        <item x="3467"/>
        <item x="8813"/>
        <item x="8910"/>
        <item x="7760"/>
        <item x="3703"/>
        <item x="873"/>
        <item x="6537"/>
        <item x="2259"/>
        <item x="8316"/>
        <item x="6657"/>
        <item x="8042"/>
        <item x="5824"/>
        <item x="1970"/>
        <item x="3265"/>
        <item x="6807"/>
        <item x="2308"/>
        <item x="4267"/>
        <item x="3239"/>
        <item x="4368"/>
        <item x="701"/>
        <item x="1561"/>
        <item x="1737"/>
        <item x="702"/>
        <item x="2159"/>
        <item x="9148"/>
        <item x="1542"/>
        <item x="1020"/>
        <item x="3131"/>
        <item x="7337"/>
        <item x="6968"/>
        <item x="7647"/>
        <item x="7099"/>
        <item x="4808"/>
        <item x="7338"/>
        <item x="5852"/>
        <item x="3704"/>
        <item x="6808"/>
        <item x="8428"/>
        <item x="3381"/>
        <item x="4288"/>
        <item x="745"/>
        <item x="3433"/>
        <item x="6048"/>
        <item x="8656"/>
        <item x="5728"/>
        <item x="7222"/>
        <item x="7616"/>
        <item x="86"/>
        <item x="9107"/>
        <item x="4905"/>
        <item x="2418"/>
        <item x="8239"/>
        <item x="7761"/>
        <item x="3407"/>
        <item x="5132"/>
        <item x="6288"/>
        <item x="3741"/>
        <item x="8697"/>
        <item x="8746"/>
        <item x="6377"/>
        <item x="8394"/>
        <item x="4415"/>
        <item x="3170"/>
        <item x="6310"/>
        <item x="3300"/>
        <item x="1296"/>
        <item x="2400"/>
        <item x="7816"/>
        <item x="5551"/>
        <item x="8395"/>
        <item x="8396"/>
        <item x="563"/>
        <item x="2363"/>
        <item x="8911"/>
        <item x="4342"/>
        <item x="4760"/>
        <item x="7865"/>
        <item x="87"/>
        <item x="9082"/>
        <item x="4226"/>
        <item x="658"/>
        <item x="9168"/>
        <item x="1770"/>
        <item x="4883"/>
        <item x="2190"/>
        <item x="5206"/>
        <item x="1267"/>
        <item x="852"/>
        <item x="7968"/>
        <item x="4268"/>
        <item x="3266"/>
        <item x="2591"/>
        <item x="7733"/>
        <item x="5005"/>
        <item x="7557"/>
        <item x="1994"/>
        <item x="8074"/>
        <item x="396"/>
        <item x="8764"/>
        <item x="5966"/>
        <item x="7047"/>
        <item x="1669"/>
        <item x="3494"/>
        <item x="6754"/>
        <item x="5729"/>
        <item x="5050"/>
        <item x="3589"/>
        <item x="2549"/>
        <item x="3495"/>
        <item x="4227"/>
        <item x="2534"/>
        <item x="7838"/>
        <item x="8014"/>
        <item x="8208"/>
        <item x="8912"/>
        <item x="1699"/>
        <item x="8429"/>
        <item x="8261"/>
        <item x="1210"/>
        <item x="8485"/>
        <item x="5804"/>
        <item x="7762"/>
        <item x="3705"/>
        <item x="5207"/>
        <item x="3706"/>
        <item x="7020"/>
        <item x="3539"/>
        <item x="3823"/>
        <item x="589"/>
        <item x="1639"/>
        <item x="5492"/>
        <item x="1884"/>
        <item x="4085"/>
        <item x="3281"/>
        <item x="1805"/>
        <item x="5656"/>
        <item x="6188"/>
        <item x="1771"/>
        <item x="2718"/>
        <item x="2761"/>
        <item x="8240"/>
        <item x="2614"/>
        <item x="3561"/>
        <item x="1670"/>
        <item x="3382"/>
        <item x="5006"/>
        <item x="3920"/>
        <item x="2068"/>
        <item x="6289"/>
        <item x="2260"/>
        <item x="7648"/>
        <item x="6049"/>
        <item x="2281"/>
        <item x="8141"/>
        <item x="4317"/>
        <item x="8975"/>
        <item x="485"/>
        <item x="5617"/>
        <item x="7394"/>
        <item x="7817"/>
        <item x="5518"/>
        <item x="5876"/>
        <item x="6236"/>
        <item x="1350"/>
        <item x="423"/>
        <item x="8142"/>
        <item x="2841"/>
        <item x="4627"/>
        <item x="9052"/>
        <item x="201"/>
        <item x="1327"/>
        <item x="7904"/>
        <item x="6050"/>
        <item x="6158"/>
        <item x="9169"/>
        <item x="4684"/>
        <item x="7223"/>
        <item x="2382"/>
        <item x="2689"/>
        <item x="363"/>
        <item x="3707"/>
        <item x="3030"/>
        <item x="5106"/>
        <item x="3562"/>
        <item x="2940"/>
        <item x="3849"/>
        <item x="1476"/>
        <item x="3968"/>
        <item x="7818"/>
        <item x="3348"/>
        <item x="4108"/>
        <item x="2"/>
        <item x="4606"/>
        <item x="1995"/>
        <item x="8171"/>
        <item x="1130"/>
        <item x="5180"/>
        <item x="992"/>
        <item x="7992"/>
        <item x="613"/>
        <item x="1905"/>
        <item x="6051"/>
        <item x="5948"/>
        <item x="162"/>
        <item x="5577"/>
        <item x="7819"/>
        <item x="2233"/>
        <item x="6504"/>
        <item x="5552"/>
        <item x="993"/>
        <item x="3590"/>
        <item x="5901"/>
        <item x="5107"/>
        <item x="8262"/>
        <item x="7395"/>
        <item x="4318"/>
        <item x="3171"/>
        <item x="8190"/>
        <item x="1671"/>
        <item x="7071"/>
        <item x="6826"/>
        <item x="6132"/>
        <item x="424"/>
        <item x="5678"/>
        <item x="3301"/>
        <item x="7364"/>
        <item x="5252"/>
        <item x="2883"/>
        <item x="6133"/>
        <item x="4171"/>
        <item x="4809"/>
        <item x="6449"/>
        <item x="8209"/>
        <item x="5493"/>
        <item x="9028"/>
        <item x="6911"/>
        <item x="1351"/>
        <item x="3991"/>
        <item x="9130"/>
        <item x="1428"/>
        <item x="6755"/>
        <item x="8553"/>
        <item x="2340"/>
        <item x="725"/>
        <item x="2309"/>
        <item x="1060"/>
        <item x="7649"/>
        <item x="6727"/>
        <item x="3496"/>
        <item x="183"/>
        <item x="6075"/>
        <item x="4086"/>
        <item x="4529"/>
        <item x="7459"/>
        <item x="184"/>
        <item x="6809"/>
        <item x="3942"/>
        <item x="2209"/>
        <item x="5027"/>
        <item x="295"/>
        <item x="3497"/>
        <item x="5051"/>
        <item x="3943"/>
        <item x="6912"/>
        <item x="5657"/>
        <item x="1772"/>
        <item x="4628"/>
        <item x="4906"/>
        <item x="1082"/>
        <item x="3824"/>
        <item x="2191"/>
        <item x="3383"/>
        <item x="7788"/>
        <item x="8887"/>
        <item x="7487"/>
        <item x="800"/>
        <item x="262"/>
        <item x="4269"/>
        <item x="7294"/>
        <item x="4228"/>
        <item x="8657"/>
        <item x="3670"/>
        <item x="5730"/>
        <item x="7700"/>
        <item x="1971"/>
        <item x="5618"/>
        <item x="4444"/>
        <item x="4761"/>
        <item x="7592"/>
        <item x="1175"/>
        <item x="486"/>
        <item x="1700"/>
        <item x="9053"/>
        <item x="6556"/>
        <item x="5805"/>
        <item x="3172"/>
        <item x="2842"/>
        <item x="6827"/>
        <item x="2118"/>
        <item x="6189"/>
        <item x="8241"/>
        <item x="5412"/>
        <item x="8842"/>
        <item x="5902"/>
        <item x="2142"/>
        <item x="7396"/>
        <item x="7820"/>
        <item x="1972"/>
        <item x="425"/>
        <item x="5553"/>
        <item x="5777"/>
        <item x="6658"/>
        <item x="6637"/>
        <item x="2782"/>
        <item x="7734"/>
        <item x="5679"/>
        <item x="4656"/>
        <item x="825"/>
        <item x="2592"/>
        <item x="6505"/>
        <item x="2535"/>
        <item x="8531"/>
        <item x="7508"/>
        <item x="7169"/>
        <item x="6683"/>
        <item x="3540"/>
        <item x="7593"/>
        <item x="7198"/>
        <item x="8791"/>
        <item x="853"/>
        <item x="7617"/>
        <item x="2282"/>
        <item x="1618"/>
        <item x="7021"/>
        <item x="1935"/>
        <item x="3153"/>
        <item x="6756"/>
        <item x="7170"/>
        <item x="3083"/>
        <item x="8698"/>
        <item x="5324"/>
        <item x="3760"/>
        <item x="2032"/>
        <item x="9170"/>
        <item x="397"/>
        <item x="3434"/>
        <item x="7650"/>
        <item x="7048"/>
        <item x="2069"/>
        <item x="6100"/>
        <item x="4860"/>
        <item x="6076"/>
        <item x="1328"/>
        <item x="5825"/>
        <item x="6506"/>
        <item x="5494"/>
        <item x="5181"/>
        <item x="7905"/>
        <item x="7839"/>
        <item x="3059"/>
        <item x="2088"/>
        <item x="1083"/>
        <item x="590"/>
        <item x="296"/>
        <item x="7887"/>
        <item x="3865"/>
        <item x="7866"/>
        <item x="2234"/>
        <item x="2884"/>
        <item x="4762"/>
        <item x="2843"/>
        <item x="4392"/>
        <item x="7821"/>
        <item x="7594"/>
        <item x="140"/>
        <item x="5598"/>
        <item x="5578"/>
        <item x="4289"/>
        <item x="7993"/>
        <item x="5350"/>
        <item x="6356"/>
        <item x="3154"/>
        <item x="3240"/>
        <item x="5351"/>
        <item x="2844"/>
        <item x="2210"/>
        <item x="141"/>
        <item x="1672"/>
        <item x="7994"/>
        <item x="8699"/>
        <item x="3060"/>
        <item x="6101"/>
        <item x="3468"/>
        <item x="6211"/>
        <item x="1159"/>
        <item x="3708"/>
        <item x="4416"/>
        <item x="1084"/>
        <item x="7460"/>
        <item x="2310"/>
        <item x="5731"/>
        <item x="7488"/>
        <item x="7318"/>
        <item x="1738"/>
        <item x="6311"/>
        <item x="1061"/>
        <item x="2536"/>
        <item x="7701"/>
        <item x="9054"/>
        <item x="8607"/>
        <item x="2070"/>
        <item x="7558"/>
        <item x="5007"/>
        <item x="3742"/>
        <item x="2690"/>
        <item x="4861"/>
        <item x="3110"/>
        <item x="1996"/>
        <item x="7867"/>
        <item x="2845"/>
        <item x="8765"/>
        <item x="7461"/>
        <item x="4270"/>
        <item x="185"/>
        <item x="4955"/>
        <item x="2513"/>
        <item x="8263"/>
        <item x="5778"/>
        <item x="4229"/>
        <item x="7462"/>
        <item x="6659"/>
        <item x="233"/>
        <item x="4319"/>
        <item x="9055"/>
        <item x="4907"/>
        <item x="6757"/>
        <item x="540"/>
        <item x="8888"/>
        <item x="8843"/>
        <item x="1268"/>
        <item x="8938"/>
        <item x="8508"/>
        <item x="1701"/>
        <item x="7789"/>
        <item x="7763"/>
        <item x="8486"/>
        <item x="4014"/>
        <item x="6810"/>
        <item x="6557"/>
        <item x="3408"/>
        <item x="1454"/>
        <item x="8317"/>
        <item x="2463"/>
        <item x="8976"/>
        <item x="746"/>
        <item x="7702"/>
        <item x="88"/>
        <item x="5325"/>
        <item x="1773"/>
        <item x="3241"/>
        <item x="8368"/>
        <item x="659"/>
        <item x="6357"/>
        <item x="5779"/>
        <item x="4417"/>
        <item x="5579"/>
        <item x="949"/>
        <item x="89"/>
        <item x="9083"/>
        <item x="6880"/>
        <item x="4445"/>
        <item x="6638"/>
        <item x="4685"/>
        <item x="426"/>
        <item x="7022"/>
        <item x="4980"/>
        <item x="8766"/>
        <item x="7677"/>
        <item x="1640"/>
        <item x="516"/>
        <item x="1641"/>
        <item x="9108"/>
        <item x="8286"/>
        <item x="8996"/>
        <item x="6312"/>
        <item x="487"/>
        <item x="3563"/>
        <item x="7764"/>
        <item x="8043"/>
        <item x="6159"/>
        <item x="7295"/>
        <item x="8814"/>
        <item x="2261"/>
        <item x="5008"/>
        <item x="4059"/>
        <item x="3541"/>
        <item x="1973"/>
        <item x="541"/>
        <item x="1297"/>
        <item x="5826"/>
        <item x="7414"/>
        <item x="336"/>
        <item x="8430"/>
        <item x="427"/>
        <item x="747"/>
        <item x="7339"/>
        <item x="8075"/>
        <item x="6290"/>
        <item x="2514"/>
        <item x="7618"/>
        <item x="8487"/>
        <item x="1021"/>
        <item x="994"/>
        <item x="7533"/>
        <item x="4492"/>
        <item x="2486"/>
        <item x="7100"/>
        <item x="5967"/>
        <item x="4127"/>
        <item x="2487"/>
        <item x="6450"/>
        <item x="7790"/>
        <item x="6583"/>
        <item x="7365"/>
        <item x="6474"/>
        <item x="6266"/>
        <item x="6160"/>
        <item x="6313"/>
        <item x="3132"/>
        <item x="8172"/>
        <item x="4251"/>
        <item x="4393"/>
        <item x="6758"/>
        <item x="5133"/>
        <item x="8173"/>
        <item x="1702"/>
        <item x="7918"/>
        <item x="8143"/>
        <item x="1524"/>
        <item x="5519"/>
        <item x="6684"/>
        <item x="3564"/>
        <item x="5932"/>
        <item x="5495"/>
        <item x="428"/>
        <item x="3498"/>
        <item x="5827"/>
        <item x="2311"/>
        <item x="1997"/>
        <item x="3435"/>
        <item x="2783"/>
        <item x="8871"/>
        <item x="7559"/>
        <item x="2364"/>
        <item x="4788"/>
        <item x="1906"/>
        <item x="4343"/>
        <item x="919"/>
        <item x="5276"/>
        <item x="7489"/>
        <item x="7126"/>
        <item x="4981"/>
        <item x="854"/>
        <item x="3436"/>
        <item x="6237"/>
        <item x="9029"/>
        <item x="8579"/>
        <item x="3709"/>
        <item x="8397"/>
        <item x="3615"/>
        <item x="5877"/>
        <item x="1131"/>
        <item x="5806"/>
        <item x="748"/>
        <item x="4030"/>
        <item x="8369"/>
        <item x="5208"/>
        <item x="517"/>
        <item x="1828"/>
        <item x="3031"/>
        <item x="3520"/>
        <item x="4031"/>
        <item x="5828"/>
        <item x="3761"/>
        <item x="8872"/>
        <item x="6102"/>
        <item x="920"/>
        <item x="8174"/>
        <item x="8913"/>
        <item x="5993"/>
        <item x="8398"/>
        <item x="3785"/>
        <item x="2808"/>
        <item x="488"/>
        <item x="5680"/>
        <item x="3542"/>
        <item x="3640"/>
        <item x="6538"/>
        <item x="5468"/>
        <item x="4087"/>
        <item x="2383"/>
        <item x="4369"/>
        <item x="8318"/>
        <item x="5160"/>
        <item x="3866"/>
        <item x="2615"/>
        <item x="5079"/>
        <item x="7049"/>
        <item x="1673"/>
        <item x="2991"/>
        <item x="1"/>
        <item x="3944"/>
        <item x="4128"/>
        <item x="186"/>
        <item x="8101"/>
        <item x="1739"/>
        <item x="5968"/>
        <item x="1885"/>
        <item x="2441"/>
        <item x="7651"/>
        <item x="8191"/>
        <item x="2033"/>
        <item x="1740"/>
        <item x="4320"/>
        <item x="6400"/>
        <item x="1619"/>
        <item x="7595"/>
        <item x="6190"/>
        <item x="4838"/>
        <item x="8264"/>
        <item x="1853"/>
        <item x="1620"/>
        <item x="7463"/>
        <item x="6161"/>
        <item x="202"/>
        <item x="6539"/>
        <item x="2312"/>
        <item x="4446"/>
        <item x="5134"/>
        <item x="3384"/>
        <item x="2143"/>
        <item x="591"/>
        <item x="3242"/>
        <item x="4908"/>
        <item x="4884"/>
        <item x="6212"/>
        <item x="9084"/>
        <item x="9056"/>
        <item x="8144"/>
        <item x="4032"/>
        <item x="4885"/>
        <item x="2784"/>
        <item x="1703"/>
        <item x="6378"/>
        <item x="7127"/>
        <item x="1543"/>
        <item x="3008"/>
        <item x="1132"/>
        <item x="5277"/>
        <item x="950"/>
        <item x="542"/>
        <item x="2365"/>
        <item x="7560"/>
        <item x="5326"/>
        <item x="5599"/>
        <item x="5469"/>
        <item x="5619"/>
        <item x="2515"/>
        <item x="543"/>
        <item x="703"/>
        <item x="749"/>
        <item x="1642"/>
        <item x="8145"/>
        <item x="5620"/>
        <item x="2089"/>
        <item x="1329"/>
        <item x="2593"/>
        <item x="4418"/>
        <item x="297"/>
        <item x="2550"/>
        <item x="5732"/>
        <item x="1643"/>
        <item x="544"/>
        <item x="8338"/>
        <item x="7995"/>
        <item x="3565"/>
        <item x="684"/>
        <item x="5733"/>
        <item x="2313"/>
        <item x="2384"/>
        <item x="1085"/>
        <item x="7415"/>
        <item x="2119"/>
        <item x="2719"/>
        <item x="2809"/>
        <item x="5378"/>
        <item x="5807"/>
        <item x="7703"/>
        <item x="3084"/>
        <item x="3385"/>
        <item x="7704"/>
        <item x="5224"/>
        <item x="4657"/>
        <item x="7199"/>
        <item x="9131"/>
        <item x="4530"/>
        <item x="1238"/>
        <item x="2262"/>
        <item x="1176"/>
        <item x="1455"/>
        <item x="5755"/>
        <item x="3671"/>
        <item x="2385"/>
        <item x="2144"/>
        <item x="5658"/>
        <item x="2071"/>
        <item x="3801"/>
        <item x="9085"/>
        <item x="7128"/>
        <item x="7840"/>
        <item x="4033"/>
        <item x="7952"/>
        <item x="9171"/>
        <item x="3945"/>
        <item x="3946"/>
        <item x="5080"/>
        <item x="8580"/>
        <item x="14"/>
        <item x="2992"/>
        <item x="3896"/>
        <item x="9149"/>
        <item x="8319"/>
        <item x="3032"/>
        <item x="6616"/>
        <item x="4629"/>
        <item x="3762"/>
        <item x="1953"/>
        <item x="5933"/>
        <item x="7906"/>
        <item x="6828"/>
        <item x="4493"/>
        <item x="7129"/>
        <item x="1330"/>
        <item x="1954"/>
        <item x="3641"/>
        <item x="8631"/>
        <item x="4729"/>
        <item x="3133"/>
        <item x="8339"/>
        <item x="7436"/>
        <item x="8118"/>
        <item x="3282"/>
        <item x="6334"/>
        <item x="8997"/>
        <item x="4531"/>
        <item x="8767"/>
        <item x="2785"/>
        <item x="8509"/>
        <item x="2034"/>
        <item x="90"/>
        <item x="8076"/>
        <item x="6946"/>
        <item x="7296"/>
        <item x="4252"/>
        <item x="6023"/>
        <item x="633"/>
        <item x="4321"/>
        <item x="8119"/>
        <item x="7996"/>
        <item x="7200"/>
        <item x="8632"/>
        <item x="4862"/>
        <item x="4253"/>
        <item x="3009"/>
        <item x="187"/>
        <item x="8320"/>
        <item x="3324"/>
        <item x="2401"/>
        <item x="6314"/>
        <item x="298"/>
        <item x="1331"/>
        <item x="8768"/>
        <item x="7397"/>
        <item x="3267"/>
        <item x="6267"/>
        <item x="2594"/>
        <item x="8488"/>
        <item x="2160"/>
        <item x="4810"/>
        <item x="3616"/>
        <item x="5949"/>
        <item x="7224"/>
        <item x="6969"/>
        <item x="7319"/>
        <item x="4254"/>
        <item x="3642"/>
        <item x="4630"/>
        <item x="1160"/>
        <item x="7919"/>
        <item x="6728"/>
        <item x="6358"/>
        <item x="5327"/>
        <item x="4447"/>
        <item x="592"/>
        <item x="7953"/>
        <item x="1352"/>
        <item x="5853"/>
        <item x="3134"/>
        <item x="9109"/>
        <item x="2551"/>
        <item x="5379"/>
        <item x="8210"/>
        <item x="3409"/>
        <item x="7997"/>
        <item x="5496"/>
        <item x="2283"/>
        <item x="7050"/>
        <item x="1039"/>
        <item x="6024"/>
        <item x="8340"/>
        <item x="3437"/>
        <item x="4571"/>
        <item x="6660"/>
        <item x="6507"/>
        <item x="4572"/>
        <item x="593"/>
        <item x="8815"/>
        <item x="4934"/>
        <item x="5328"/>
        <item x="459"/>
        <item x="5081"/>
        <item x="9132"/>
        <item x="5497"/>
        <item x="2402"/>
        <item x="3349"/>
        <item x="3521"/>
        <item x="8431"/>
        <item x="1829"/>
        <item x="7652"/>
        <item x="429"/>
        <item x="5903"/>
        <item x="5329"/>
        <item x="7297"/>
        <item x="1544"/>
        <item x="6335"/>
        <item x="91"/>
        <item x="5934"/>
        <item x="8458"/>
        <item x="545"/>
        <item x="1269"/>
        <item x="2035"/>
        <item x="750"/>
        <item x="1239"/>
        <item x="2464"/>
        <item x="4151"/>
        <item x="9172"/>
        <item x="4419"/>
        <item x="1907"/>
        <item x="8939"/>
        <item x="771"/>
        <item x="3969"/>
        <item x="7653"/>
        <item x="7023"/>
        <item x="203"/>
        <item x="7678"/>
        <item x="4573"/>
        <item x="2762"/>
        <item x="8146"/>
        <item x="5182"/>
        <item x="5878"/>
        <item x="4708"/>
        <item x="8265"/>
        <item x="8977"/>
        <item x="234"/>
        <item x="5009"/>
        <item x="3469"/>
        <item x="6508"/>
        <item x="8399"/>
        <item x="4322"/>
        <item x="2235"/>
        <item x="1177"/>
        <item x="4686"/>
        <item x="3947"/>
        <item x="263"/>
        <item x="2941"/>
        <item x="3897"/>
        <item x="3283"/>
        <item x="8321"/>
        <item x="2120"/>
        <item x="7298"/>
        <item x="3743"/>
        <item x="7416"/>
        <item x="6759"/>
        <item x="3350"/>
        <item x="1298"/>
        <item x="634"/>
        <item x="2284"/>
        <item x="2846"/>
        <item x="2810"/>
        <item x="1886"/>
        <item x="3898"/>
        <item x="1477"/>
        <item x="6451"/>
        <item x="3948"/>
        <item x="2885"/>
        <item x="7998"/>
        <item x="1211"/>
        <item x="5969"/>
        <item x="8400"/>
        <item x="2691"/>
        <item x="4709"/>
        <item x="4982"/>
        <item x="6558"/>
        <item x="7225"/>
        <item x="7366"/>
        <item x="8432"/>
        <item x="3617"/>
        <item x="7765"/>
        <item x="4956"/>
        <item x="5659"/>
        <item x="1109"/>
        <item x="3825"/>
        <item x="7437"/>
        <item x="1621"/>
        <item x="3284"/>
        <item x="6401"/>
        <item x="8633"/>
        <item x="5380"/>
        <item x="1908"/>
        <item x="2639"/>
        <item x="3992"/>
        <item x="6829"/>
        <item x="7920"/>
        <item x="5970"/>
        <item x="7619"/>
        <item x="3993"/>
        <item x="2763"/>
        <item x="264"/>
        <item x="8077"/>
        <item x="1525"/>
        <item x="8998"/>
        <item x="4839"/>
        <item x="3438"/>
        <item x="6315"/>
        <item x="3710"/>
        <item x="8844"/>
        <item x="1500"/>
        <item x="4448"/>
        <item x="7250"/>
        <item x="6162"/>
        <item x="1240"/>
        <item x="7561"/>
        <item x="8940"/>
        <item x="2552"/>
        <item x="5352"/>
        <item x="7596"/>
        <item x="4152"/>
        <item x="3191"/>
        <item x="7597"/>
        <item x="3085"/>
        <item x="2285"/>
        <item x="5470"/>
        <item x="1562"/>
        <item x="7598"/>
        <item x="4494"/>
        <item x="4789"/>
        <item x="4109"/>
        <item x="2121"/>
        <item x="4271"/>
        <item x="7562"/>
        <item x="4935"/>
        <item x="5108"/>
        <item x="1212"/>
        <item x="4886"/>
        <item x="7024"/>
        <item x="7969"/>
        <item x="6760"/>
        <item x="5010"/>
        <item x="5639"/>
        <item x="6617"/>
        <item x="38"/>
        <item x="4532"/>
        <item x="4840"/>
        <item x="5440"/>
        <item x="8845"/>
        <item x="2720"/>
        <item x="2516"/>
        <item x="5780"/>
        <item x="6452"/>
        <item x="1110"/>
        <item x="6077"/>
        <item x="1086"/>
        <item x="2442"/>
        <item x="24"/>
        <item x="4730"/>
        <item x="7735"/>
        <item x="4200"/>
        <item x="6811"/>
        <item x="3173"/>
        <item x="4060"/>
        <item x="2263"/>
        <item x="7791"/>
        <item x="5681"/>
        <item x="3672"/>
        <item x="8677"/>
        <item x="6238"/>
        <item x="9110"/>
        <item x="188"/>
        <item x="826"/>
        <item x="4957"/>
        <item x="5829"/>
        <item x="7438"/>
        <item x="8175"/>
        <item x="3410"/>
        <item x="364"/>
        <item x="142"/>
        <item x="4477"/>
        <item x="5879"/>
        <item x="6509"/>
        <item x="3543"/>
        <item x="1674"/>
        <item x="7130"/>
        <item x="9133"/>
        <item x="7705"/>
        <item x="5161"/>
        <item x="489"/>
        <item x="5028"/>
        <item x="855"/>
        <item x="5330"/>
        <item x="6858"/>
        <item x="7299"/>
        <item x="7320"/>
        <item x="5880"/>
        <item x="4574"/>
        <item x="3711"/>
        <item x="1299"/>
        <item x="874"/>
        <item x="2314"/>
        <item x="8581"/>
        <item x="7921"/>
        <item x="6052"/>
        <item x="6685"/>
        <item x="5621"/>
        <item x="5935"/>
        <item x="3867"/>
        <item x="1478"/>
        <item x="8102"/>
        <item x="2847"/>
        <item x="430"/>
        <item x="6761"/>
        <item x="2909"/>
        <item x="6336"/>
        <item x="2910"/>
        <item x="7300"/>
        <item x="8978"/>
        <item x="685"/>
        <item x="7822"/>
        <item x="6402"/>
        <item x="6729"/>
        <item x="3192"/>
        <item x="6291"/>
        <item x="7226"/>
        <item x="8401"/>
        <item x="1376"/>
        <item x="1111"/>
        <item x="4172"/>
        <item x="1087"/>
        <item x="4420"/>
        <item x="1741"/>
        <item x="1704"/>
        <item x="8792"/>
        <item x="7227"/>
        <item x="4687"/>
        <item x="7143"/>
        <item x="143"/>
        <item x="3499"/>
        <item x="4495"/>
        <item x="5950"/>
        <item x="518"/>
        <item x="7620"/>
        <item x="265"/>
        <item x="772"/>
        <item x="3643"/>
        <item x="8747"/>
        <item x="3786"/>
        <item x="1644"/>
        <item x="4710"/>
        <item x="3010"/>
        <item x="6379"/>
        <item x="827"/>
        <item x="4061"/>
        <item x="5413"/>
        <item x="4255"/>
        <item x="2122"/>
        <item x="1178"/>
        <item x="1270"/>
        <item x="7490"/>
        <item x="7131"/>
        <item x="2286"/>
        <item x="3086"/>
        <item x="115"/>
        <item x="28"/>
        <item x="5702"/>
        <item x="2072"/>
        <item x="3673"/>
        <item x="6078"/>
        <item x="856"/>
        <item x="6618"/>
        <item x="5295"/>
        <item x="4958"/>
        <item x="1501"/>
        <item x="2848"/>
        <item x="1241"/>
        <item x="4658"/>
        <item x="8211"/>
        <item x="4153"/>
        <item x="5414"/>
        <item x="8322"/>
        <item x="8287"/>
        <item x="3087"/>
        <item x="5353"/>
        <item x="1062"/>
        <item x="8873"/>
        <item x="7268"/>
        <item x="4230"/>
        <item x="900"/>
        <item x="7999"/>
        <item x="6913"/>
        <item x="4959"/>
        <item x="4811"/>
        <item x="5580"/>
        <item x="299"/>
        <item x="3061"/>
        <item x="3135"/>
        <item x="6213"/>
        <item x="9057"/>
        <item x="5581"/>
        <item x="1502"/>
        <item x="7922"/>
        <item x="3243"/>
        <item x="4711"/>
        <item x="5162"/>
        <item x="2236"/>
        <item x="2640"/>
        <item x="3618"/>
        <item x="5163"/>
        <item x="6191"/>
        <item x="995"/>
        <item x="9134"/>
        <item x="7792"/>
        <item x="1353"/>
        <item x="65"/>
        <item x="318"/>
        <item x="5904"/>
        <item x="3244"/>
        <item x="5381"/>
        <item x="6103"/>
        <item x="1133"/>
        <item x="11"/>
        <item x="3949"/>
        <item x="235"/>
        <item x="163"/>
        <item x="9111"/>
        <item x="4575"/>
        <item x="2849"/>
        <item x="6859"/>
        <item x="6661"/>
        <item x="5331"/>
        <item x="2036"/>
        <item x="6783"/>
        <item x="3899"/>
        <item x="5582"/>
        <item x="8727"/>
        <item x="5225"/>
        <item x="116"/>
        <item x="5415"/>
        <item x="2850"/>
        <item x="4841"/>
        <item x="1213"/>
        <item x="5583"/>
        <item x="4712"/>
        <item x="1300"/>
        <item x="4960"/>
        <item x="5441"/>
        <item x="5584"/>
        <item x="2341"/>
        <item x="5830"/>
        <item x="6475"/>
        <item x="3868"/>
        <item x="6425"/>
        <item x="1675"/>
        <item x="4790"/>
        <item x="2366"/>
        <item x="4344"/>
        <item x="6214"/>
        <item x="6426"/>
        <item x="2963"/>
        <item x="1271"/>
        <item x="5703"/>
        <item x="1806"/>
        <item x="3193"/>
        <item x="5354"/>
        <item x="1377"/>
        <item x="4015"/>
        <item x="6025"/>
        <item x="3802"/>
        <item x="3522"/>
        <item x="2886"/>
        <item x="3619"/>
        <item x="3500"/>
        <item x="7654"/>
        <item x="828"/>
        <item x="7367"/>
        <item x="2745"/>
        <item x="7144"/>
        <item x="8192"/>
        <item x="398"/>
        <item x="3111"/>
        <item x="5416"/>
        <item x="6830"/>
        <item x="686"/>
        <item x="8103"/>
        <item x="7398"/>
        <item x="4256"/>
        <item x="2616"/>
        <item x="8889"/>
        <item x="1040"/>
        <item x="5905"/>
        <item x="8044"/>
        <item x="2315"/>
        <item x="2553"/>
        <item x="3644"/>
        <item x="2145"/>
        <item x="1998"/>
        <item x="1526"/>
        <item x="5756"/>
        <item x="2367"/>
        <item x="8890"/>
        <item x="66"/>
        <item x="6762"/>
        <item x="7201"/>
        <item x="4961"/>
        <item x="6881"/>
        <item x="3566"/>
        <item x="7251"/>
        <item x="1854"/>
        <item x="1301"/>
        <item x="2090"/>
        <item x="5906"/>
        <item x="7228"/>
        <item x="7736"/>
        <item x="3921"/>
        <item x="1545"/>
        <item x="875"/>
        <item x="3219"/>
        <item x="5029"/>
        <item x="3194"/>
        <item x="1063"/>
        <item x="6914"/>
        <item x="7464"/>
        <item x="2211"/>
        <item x="2316"/>
        <item x="1088"/>
        <item x="7025"/>
        <item x="876"/>
        <item x="6947"/>
        <item x="3869"/>
        <item x="2342"/>
        <item x="2641"/>
        <item x="337"/>
        <item x="4034"/>
        <item x="4936"/>
        <item x="7737"/>
        <item x="6584"/>
        <item x="2368"/>
        <item x="4962"/>
        <item x="1807"/>
        <item x="5382"/>
        <item x="3712"/>
        <item x="5854"/>
        <item x="5881"/>
        <item x="5383"/>
        <item x="1563"/>
        <item x="9135"/>
        <item x="2037"/>
        <item x="2443"/>
        <item x="8288"/>
        <item x="5442"/>
        <item x="5355"/>
        <item x="7655"/>
        <item x="5030"/>
        <item x="8846"/>
        <item x="829"/>
        <item x="7301"/>
        <item x="8634"/>
        <item x="2161"/>
        <item x="1214"/>
        <item x="5183"/>
        <item x="1999"/>
        <item x="6510"/>
        <item x="2386"/>
        <item x="2554"/>
        <item x="4842"/>
        <item x="1774"/>
        <item x="6079"/>
        <item x="2343"/>
        <item x="8678"/>
        <item x="300"/>
        <item x="6639"/>
        <item x="6730"/>
        <item x="8045"/>
        <item x="3011"/>
        <item x="6292"/>
        <item x="1527"/>
        <item x="4909"/>
        <item x="1302"/>
        <item x="7439"/>
        <item x="2488"/>
        <item x="6192"/>
        <item x="2264"/>
        <item x="2000"/>
        <item x="5135"/>
        <item x="3713"/>
        <item x="3787"/>
        <item x="2811"/>
        <item x="3268"/>
        <item x="6359"/>
        <item x="4173"/>
        <item x="7465"/>
        <item x="3470"/>
        <item x="8402"/>
        <item x="319"/>
        <item x="1855"/>
        <item x="4016"/>
        <item x="5443"/>
        <item x="704"/>
        <item x="7202"/>
        <item x="4088"/>
        <item x="2595"/>
        <item x="1808"/>
        <item x="3351"/>
        <item x="5296"/>
        <item x="6104"/>
        <item x="4174"/>
        <item x="1564"/>
        <item x="9112"/>
        <item x="7026"/>
        <item x="2887"/>
        <item x="801"/>
        <item x="8120"/>
        <item x="4062"/>
        <item x="4272"/>
        <item x="8000"/>
        <item x="4688"/>
        <item x="1479"/>
        <item x="6026"/>
        <item x="6453"/>
        <item x="5052"/>
        <item x="8176"/>
        <item x="25"/>
        <item x="7599"/>
        <item x="2692"/>
        <item x="7302"/>
        <item x="2568"/>
        <item x="2489"/>
        <item x="3870"/>
        <item x="773"/>
        <item x="3871"/>
        <item x="1909"/>
        <item x="6380"/>
        <item x="144"/>
        <item x="996"/>
        <item x="2888"/>
        <item x="635"/>
        <item x="3439"/>
        <item x="6239"/>
        <item x="7563"/>
        <item x="2490"/>
        <item x="877"/>
        <item x="3411"/>
        <item x="6403"/>
        <item x="6999"/>
        <item x="3352"/>
        <item x="5971"/>
        <item x="431"/>
        <item x="6970"/>
        <item x="3195"/>
        <item x="8679"/>
        <item x="490"/>
        <item x="7868"/>
        <item x="1303"/>
        <item x="3412"/>
        <item x="3012"/>
        <item x="7706"/>
        <item x="1546"/>
        <item x="3174"/>
        <item x="2964"/>
        <item x="4345"/>
        <item x="4713"/>
        <item x="2287"/>
        <item x="5109"/>
        <item x="9086"/>
        <item x="7841"/>
        <item x="8046"/>
        <item x="4576"/>
        <item x="8847"/>
        <item x="4231"/>
        <item x="4553"/>
        <item x="7534"/>
        <item x="3285"/>
        <item x="3788"/>
        <item x="7707"/>
        <item x="2812"/>
        <item x="3471"/>
        <item x="8914"/>
        <item x="5297"/>
        <item x="3714"/>
        <item x="2192"/>
        <item x="802"/>
        <item x="1676"/>
        <item x="660"/>
        <item x="5298"/>
        <item x="2344"/>
        <item x="2693"/>
        <item x="5781"/>
        <item x="1775"/>
        <item x="9173"/>
        <item x="8874"/>
        <item x="2288"/>
        <item x="1179"/>
        <item x="4496"/>
        <item x="6704"/>
        <item x="6731"/>
        <item x="8047"/>
        <item x="236"/>
        <item x="2038"/>
        <item x="6476"/>
        <item x="4937"/>
        <item x="8289"/>
        <item x="3302"/>
        <item x="8635"/>
        <item x="6559"/>
        <item x="6080"/>
        <item x="4290"/>
        <item x="3744"/>
        <item x="3789"/>
        <item x="7509"/>
        <item x="751"/>
        <item x="3790"/>
        <item x="7051"/>
        <item x="4577"/>
        <item x="4175"/>
        <item x="491"/>
        <item x="3803"/>
        <item x="8532"/>
        <item x="1161"/>
        <item x="8290"/>
        <item x="4763"/>
        <item x="1565"/>
        <item x="7399"/>
        <item x="8104"/>
        <item x="878"/>
        <item x="7510"/>
        <item x="2851"/>
        <item x="7321"/>
        <item x="966"/>
        <item x="2555"/>
        <item x="636"/>
        <item x="5498"/>
        <item x="9208"/>
        <item x="5253"/>
        <item x="6812"/>
        <item x="5951"/>
        <item x="5254"/>
        <item x="7000"/>
        <item x="5184"/>
        <item x="2039"/>
        <item x="8242"/>
        <item x="2517"/>
        <item x="8700"/>
        <item x="8459"/>
        <item x="2419"/>
        <item x="2091"/>
        <item x="997"/>
        <item x="5734"/>
        <item x="3386"/>
        <item x="4938"/>
        <item x="7101"/>
        <item x="2569"/>
        <item x="1955"/>
        <item x="7400"/>
        <item x="5226"/>
        <item x="2162"/>
        <item x="3620"/>
        <item x="1456"/>
        <item x="9087"/>
        <item x="7229"/>
        <item x="5299"/>
        <item x="4497"/>
        <item x="1503"/>
        <item x="1910"/>
        <item x="5417"/>
        <item x="6686"/>
        <item x="1911"/>
        <item x="6813"/>
        <item x="8891"/>
        <item x="5882"/>
        <item x="2889"/>
        <item x="1622"/>
        <item x="4631"/>
        <item x="6971"/>
        <item x="4089"/>
        <item x="6105"/>
        <item x="3715"/>
        <item x="2123"/>
        <item x="8105"/>
        <item x="8078"/>
        <item x="1112"/>
        <item x="7888"/>
        <item x="7368"/>
        <item x="4421"/>
        <item x="1457"/>
        <item x="3033"/>
        <item x="5136"/>
        <item x="1429"/>
        <item x="998"/>
        <item x="6106"/>
        <item x="5053"/>
        <item x="5936"/>
        <item x="432"/>
        <item x="3645"/>
        <item x="2001"/>
        <item x="7793"/>
        <item x="6619"/>
        <item x="4659"/>
        <item x="1430"/>
        <item x="7766"/>
        <item x="145"/>
        <item x="1041"/>
        <item x="5782"/>
        <item x="3501"/>
        <item x="2617"/>
        <item x="204"/>
        <item x="4129"/>
        <item x="9174"/>
        <item x="6948"/>
        <item x="1272"/>
        <item x="2465"/>
        <item x="1528"/>
        <item x="5808"/>
        <item x="2345"/>
        <item x="7102"/>
        <item x="951"/>
        <item x="4291"/>
        <item x="3196"/>
        <item x="8915"/>
        <item x="5137"/>
        <item x="7269"/>
        <item x="8941"/>
        <item x="2491"/>
        <item x="9200"/>
        <item x="4346"/>
        <item x="7564"/>
        <item x="2289"/>
        <item x="492"/>
        <item x="3544"/>
        <item x="6381"/>
        <item x="7001"/>
        <item x="3826"/>
        <item x="8701"/>
        <item x="2911"/>
        <item x="1776"/>
        <item x="4498"/>
        <item x="3175"/>
        <item x="7842"/>
        <item x="8510"/>
        <item x="9207"/>
        <item x="8999"/>
        <item x="5855"/>
        <item x="3745"/>
        <item x="2813"/>
        <item x="9136"/>
        <item x="9000"/>
        <item x="5972"/>
        <item x="117"/>
        <item x="5300"/>
        <item x="687"/>
        <item x="4632"/>
        <item x="1566"/>
        <item x="1431"/>
        <item x="4110"/>
        <item x="4714"/>
        <item x="1022"/>
        <item x="4660"/>
        <item x="2163"/>
        <item x="4910"/>
        <item x="901"/>
        <item x="2890"/>
        <item x="5783"/>
        <item x="7132"/>
        <item x="7230"/>
        <item x="3922"/>
        <item x="4154"/>
        <item x="4578"/>
        <item x="5994"/>
        <item x="3472"/>
        <item x="8533"/>
        <item x="6687"/>
        <item x="4715"/>
        <item x="1042"/>
        <item x="7823"/>
        <item x="4201"/>
        <item x="6540"/>
        <item x="3621"/>
        <item x="5138"/>
        <item x="4422"/>
        <item x="6585"/>
        <item x="6337"/>
        <item x="8266"/>
        <item x="5031"/>
        <item x="5011"/>
        <item x="39"/>
        <item x="7907"/>
        <item x="2002"/>
        <item x="546"/>
        <item x="1590"/>
        <item x="8212"/>
        <item x="7072"/>
        <item x="3220"/>
        <item x="1504"/>
        <item x="5139"/>
        <item x="6107"/>
        <item x="8341"/>
        <item x="8193"/>
        <item x="6338"/>
        <item x="8106"/>
        <item x="5012"/>
        <item x="8636"/>
        <item x="6027"/>
        <item x="3523"/>
        <item x="3112"/>
        <item x="1273"/>
        <item x="7656"/>
        <item x="2942"/>
        <item x="6316"/>
        <item x="205"/>
        <item x="5520"/>
        <item x="2003"/>
        <item x="4499"/>
        <item x="3674"/>
        <item x="3900"/>
        <item x="3088"/>
        <item x="3155"/>
        <item x="3804"/>
        <item x="6732"/>
        <item x="8213"/>
        <item x="67"/>
        <item x="4063"/>
        <item x="6134"/>
        <item x="1645"/>
        <item x="7511"/>
        <item x="6240"/>
        <item x="7466"/>
        <item x="2943"/>
        <item x="7417"/>
        <item x="68"/>
        <item x="1064"/>
        <item x="4347"/>
        <item x="2290"/>
        <item x="2518"/>
        <item x="2291"/>
        <item x="3567"/>
        <item x="1856"/>
        <item x="3473"/>
        <item x="2537"/>
        <item x="3827"/>
        <item x="4394"/>
        <item x="4202"/>
        <item x="8637"/>
        <item x="6454"/>
        <item x="5640"/>
        <item x="8291"/>
        <item x="1677"/>
        <item x="1809"/>
        <item x="1742"/>
        <item x="1304"/>
        <item x="7908"/>
        <item x="2369"/>
        <item x="2944"/>
        <item x="1480"/>
        <item x="8608"/>
        <item x="519"/>
        <item x="6831"/>
        <item x="3286"/>
        <item x="6763"/>
        <item x="2092"/>
        <item x="7512"/>
        <item x="7824"/>
        <item x="5082"/>
        <item x="4017"/>
        <item x="5140"/>
        <item x="3474"/>
        <item x="1912"/>
        <item x="1242"/>
        <item x="520"/>
        <item x="6705"/>
        <item x="8554"/>
        <item x="547"/>
        <item x="2556"/>
        <item x="9198"/>
        <item x="8702"/>
        <item x="1936"/>
        <item x="6764"/>
        <item x="3176"/>
        <item x="2965"/>
        <item x="4370"/>
        <item x="4554"/>
        <item x="3970"/>
        <item x="4130"/>
        <item x="1857"/>
        <item x="5600"/>
        <item x="3197"/>
        <item x="3675"/>
        <item x="4423"/>
        <item x="3850"/>
        <item x="4579"/>
        <item x="8728"/>
        <item x="2212"/>
        <item x="3089"/>
        <item x="189"/>
        <item x="8403"/>
        <item x="4607"/>
        <item x="999"/>
        <item x="2596"/>
        <item x="237"/>
        <item x="5499"/>
        <item x="5209"/>
        <item x="2040"/>
        <item x="1432"/>
        <item x="7657"/>
        <item x="5735"/>
        <item x="2292"/>
        <item x="301"/>
        <item x="7767"/>
        <item x="7303"/>
        <item x="4131"/>
        <item x="5995"/>
        <item x="7970"/>
        <item x="3646"/>
        <item x="8433"/>
        <item x="521"/>
        <item x="1858"/>
        <item x="8609"/>
        <item x="7252"/>
        <item x="7513"/>
        <item x="8534"/>
        <item x="6241"/>
        <item x="4863"/>
        <item x="8177"/>
        <item x="7708"/>
        <item x="6733"/>
        <item x="5141"/>
        <item x="8582"/>
        <item x="3136"/>
        <item x="1505"/>
        <item x="8535"/>
        <item x="5054"/>
        <item x="2852"/>
        <item x="3245"/>
        <item x="952"/>
        <item x="5883"/>
        <item x="7825"/>
        <item x="1215"/>
        <item x="2945"/>
        <item x="6404"/>
        <item x="5622"/>
        <item x="3156"/>
        <item x="4035"/>
        <item x="2466"/>
        <item x="2721"/>
        <item x="3062"/>
        <item x="2570"/>
        <item x="4176"/>
        <item x="4689"/>
        <item x="857"/>
        <item x="1705"/>
        <item x="4500"/>
        <item x="6706"/>
        <item x="967"/>
        <item x="5055"/>
        <item x="9001"/>
        <item x="6915"/>
        <item x="4232"/>
        <item x="6620"/>
        <item x="3353"/>
        <item x="7491"/>
        <item x="8658"/>
        <item x="4424"/>
        <item x="320"/>
        <item x="5056"/>
        <item x="7467"/>
        <item x="118"/>
        <item x="5384"/>
        <item x="7440"/>
        <item x="7738"/>
        <item x="858"/>
        <item x="1243"/>
        <item x="8214"/>
        <item x="6339"/>
        <item x="5013"/>
        <item x="2317"/>
        <item x="2764"/>
        <item x="7322"/>
        <item x="2746"/>
        <item x="1043"/>
        <item x="1354"/>
        <item x="2853"/>
        <item x="7418"/>
        <item x="1777"/>
        <item x="4764"/>
        <item x="8342"/>
        <item x="5255"/>
        <item x="1678"/>
        <item x="1591"/>
        <item x="6477"/>
        <item x="3387"/>
        <item x="3113"/>
        <item x="8323"/>
        <item x="4292"/>
        <item x="5278"/>
        <item x="7441"/>
        <item x="2318"/>
        <item x="4203"/>
        <item x="752"/>
        <item x="5973"/>
        <item x="8460"/>
        <item x="1623"/>
        <item x="6405"/>
        <item x="774"/>
        <item x="7027"/>
        <item x="2093"/>
        <item x="1332"/>
        <item x="2854"/>
        <item x="9088"/>
        <item x="2346"/>
        <item x="3805"/>
        <item x="3502"/>
        <item x="3413"/>
        <item x="2319"/>
        <item x="8370"/>
        <item x="9113"/>
        <item x="4371"/>
        <item x="2347"/>
        <item x="5356"/>
        <item x="8638"/>
        <item x="1567"/>
        <item x="9150"/>
        <item x="5554"/>
        <item x="1568"/>
        <item x="7739"/>
        <item x="4177"/>
        <item x="338"/>
        <item x="5444"/>
        <item x="2004"/>
        <item x="5831"/>
        <item x="2855"/>
        <item x="1706"/>
        <item x="4580"/>
        <item x="5142"/>
        <item x="5185"/>
        <item x="31"/>
        <item x="2664"/>
        <item x="6081"/>
        <item x="5907"/>
        <item x="4425"/>
        <item x="5301"/>
        <item x="830"/>
        <item x="5908"/>
        <item x="6082"/>
        <item x="3872"/>
        <item x="4939"/>
        <item x="6765"/>
        <item x="4273"/>
        <item x="8979"/>
        <item x="8121"/>
        <item x="8461"/>
        <item x="5832"/>
        <item x="4633"/>
        <item x="9030"/>
        <item x="6916"/>
        <item x="859"/>
        <item x="4449"/>
        <item x="1679"/>
        <item x="4983"/>
        <item x="7621"/>
        <item x="6734"/>
        <item x="2213"/>
        <item x="1707"/>
        <item x="3354"/>
        <item x="8015"/>
        <item x="8243"/>
        <item x="2519"/>
        <item x="1913"/>
        <item x="8215"/>
        <item x="803"/>
        <item x="5279"/>
        <item x="6832"/>
        <item x="5357"/>
        <item x="3355"/>
        <item x="3971"/>
        <item x="1216"/>
        <item x="8980"/>
        <item x="9137"/>
        <item x="614"/>
        <item x="2164"/>
        <item x="5884"/>
        <item x="1547"/>
        <item x="4731"/>
        <item x="1506"/>
        <item x="6511"/>
        <item x="4090"/>
        <item x="7565"/>
        <item x="7709"/>
        <item x="92"/>
        <item x="6814"/>
        <item x="3622"/>
        <item x="4732"/>
        <item x="8848"/>
        <item x="8583"/>
        <item x="5641"/>
        <item x="4533"/>
        <item x="637"/>
        <item x="8916"/>
        <item x="968"/>
        <item x="2722"/>
        <item x="7468"/>
        <item x="5757"/>
        <item x="7889"/>
        <item x="2492"/>
        <item x="7073"/>
        <item x="2786"/>
        <item x="969"/>
        <item x="1044"/>
        <item x="2214"/>
        <item x="7600"/>
        <item x="6028"/>
        <item x="9002"/>
        <item x="8892"/>
        <item x="548"/>
        <item x="8729"/>
        <item x="3994"/>
        <item x="7658"/>
        <item x="2856"/>
        <item x="3647"/>
        <item x="6427"/>
        <item x="522"/>
        <item x="4634"/>
        <item x="7231"/>
        <item x="3303"/>
        <item x="7074"/>
        <item x="6163"/>
        <item x="238"/>
        <item x="4864"/>
        <item x="8001"/>
        <item x="206"/>
        <item x="3440"/>
        <item x="3524"/>
        <item x="4450"/>
        <item x="321"/>
        <item x="2912"/>
        <item x="4534"/>
        <item x="4887"/>
        <item x="8748"/>
        <item x="5660"/>
        <item x="8324"/>
        <item x="8122"/>
        <item x="6560"/>
        <item x="2966"/>
        <item x="3806"/>
        <item x="3013"/>
        <item x="4155"/>
        <item x="6340"/>
        <item x="6707"/>
        <item x="1134"/>
        <item x="4555"/>
        <item x="2005"/>
        <item x="2967"/>
        <item x="1743"/>
        <item x="365"/>
        <item x="2387"/>
        <item x="6193"/>
        <item x="6708"/>
        <item x="3525"/>
        <item x="8584"/>
        <item x="6135"/>
        <item x="8585"/>
        <item x="6860"/>
        <item x="7659"/>
        <item x="4812"/>
        <item x="2493"/>
        <item x="8325"/>
        <item x="5164"/>
        <item x="3475"/>
        <item x="2006"/>
        <item x="970"/>
        <item x="7203"/>
        <item x="7622"/>
        <item x="3414"/>
        <item x="3591"/>
        <item x="6382"/>
        <item x="1244"/>
        <item x="6406"/>
        <item x="3388"/>
        <item x="7304"/>
        <item x="5227"/>
        <item x="1180"/>
        <item x="1830"/>
        <item x="3441"/>
        <item x="1744"/>
        <item x="146"/>
        <item x="5642"/>
        <item x="69"/>
        <item x="7305"/>
        <item x="2765"/>
        <item x="6662"/>
        <item x="1624"/>
        <item x="6688"/>
        <item x="3503"/>
        <item x="1135"/>
        <item x="6586"/>
        <item x="5445"/>
        <item x="3090"/>
        <item x="3851"/>
        <item x="5358"/>
        <item x="5885"/>
        <item x="8816"/>
        <item x="2814"/>
        <item x="9089"/>
        <item x="8048"/>
        <item x="5601"/>
        <item x="5682"/>
        <item x="5280"/>
        <item x="1859"/>
        <item x="9058"/>
        <item x="2320"/>
        <item x="6587"/>
        <item x="4733"/>
        <item x="2857"/>
        <item x="5996"/>
        <item x="6428"/>
        <item x="3807"/>
        <item x="3221"/>
        <item x="8016"/>
        <item x="6882"/>
        <item x="8371"/>
        <item x="3526"/>
        <item x="2618"/>
        <item x="6083"/>
        <item x="2993"/>
        <item x="5385"/>
        <item x="493"/>
        <item x="4501"/>
        <item x="5643"/>
        <item x="6784"/>
        <item x="8769"/>
        <item x="2913"/>
        <item x="3325"/>
        <item x="3527"/>
        <item x="9175"/>
        <item x="5833"/>
        <item x="2388"/>
        <item x="6709"/>
        <item x="2538"/>
        <item x="5210"/>
        <item x="239"/>
        <item x="8079"/>
        <item x="2403"/>
        <item x="3995"/>
        <item x="9059"/>
        <item x="2539"/>
        <item x="5661"/>
        <item x="8555"/>
        <item x="5228"/>
        <item x="1914"/>
        <item x="1529"/>
        <item x="7232"/>
        <item x="1646"/>
        <item x="6429"/>
        <item x="1245"/>
        <item x="7028"/>
        <item x="4984"/>
        <item x="3996"/>
        <item x="7843"/>
        <item x="207"/>
        <item x="6242"/>
        <item x="5834"/>
        <item x="2694"/>
        <item x="2520"/>
        <item x="6735"/>
        <item x="1548"/>
        <item x="7768"/>
        <item x="3545"/>
        <item x="8244"/>
        <item x="4791"/>
        <item x="4111"/>
        <item x="1549"/>
        <item x="831"/>
        <item x="8372"/>
        <item x="1974"/>
        <item x="6108"/>
        <item x="7971"/>
        <item x="6478"/>
        <item x="4792"/>
        <item x="7923"/>
        <item x="7442"/>
        <item x="4451"/>
        <item x="7253"/>
        <item x="7401"/>
        <item x="8749"/>
        <item x="5211"/>
        <item x="5418"/>
        <item x="8659"/>
        <item x="3568"/>
        <item x="2215"/>
        <item x="4581"/>
        <item x="8343"/>
        <item x="3246"/>
        <item x="6766"/>
        <item x="638"/>
        <item x="6084"/>
        <item x="2723"/>
        <item x="8750"/>
        <item x="3592"/>
        <item x="3676"/>
        <item x="7052"/>
        <item x="6164"/>
        <item x="4813"/>
        <item x="7306"/>
        <item x="4502"/>
        <item x="2858"/>
        <item x="5386"/>
        <item x="3504"/>
        <item x="5032"/>
        <item x="208"/>
        <item x="8703"/>
        <item x="366"/>
        <item x="2094"/>
        <item x="7204"/>
        <item x="4018"/>
        <item x="6833"/>
        <item x="5057"/>
        <item x="3808"/>
        <item x="7443"/>
        <item x="7369"/>
        <item x="8404"/>
        <item x="6834"/>
        <item x="8017"/>
        <item x="433"/>
        <item x="6243"/>
        <item x="4323"/>
        <item x="5500"/>
        <item x="3476"/>
        <item x="8080"/>
        <item x="5704"/>
        <item x="1136"/>
        <item x="3034"/>
        <item x="5886"/>
        <item x="8462"/>
        <item x="8942"/>
        <item x="6588"/>
        <item x="2165"/>
        <item x="832"/>
        <item x="8107"/>
        <item x="6883"/>
        <item x="5887"/>
        <item x="753"/>
        <item x="6341"/>
        <item x="8147"/>
        <item x="6360"/>
        <item x="5997"/>
        <item x="7909"/>
        <item x="4395"/>
        <item x="4888"/>
        <item x="4535"/>
        <item x="7419"/>
        <item x="5419"/>
        <item x="5110"/>
        <item x="6293"/>
        <item x="9114"/>
        <item x="6455"/>
        <item x="1956"/>
        <item x="8660"/>
        <item x="5083"/>
        <item x="3593"/>
        <item x="5186"/>
        <item x="5014"/>
        <item x="4293"/>
        <item x="5736"/>
        <item x="4503"/>
        <item x="6917"/>
        <item x="1592"/>
        <item x="8216"/>
        <item x="5143"/>
        <item x="3356"/>
        <item x="1887"/>
        <item x="2041"/>
        <item x="4765"/>
        <item x="8943"/>
        <item x="1860"/>
        <item x="6621"/>
        <item x="7710"/>
        <item x="1181"/>
        <item x="5644"/>
        <item x="9194"/>
        <item x="6294"/>
        <item x="1975"/>
        <item x="1937"/>
        <item x="3594"/>
        <item x="33"/>
        <item x="2597"/>
        <item x="2420"/>
        <item x="1810"/>
        <item x="1680"/>
        <item x="4865"/>
        <item x="1593"/>
        <item x="564"/>
        <item x="5111"/>
        <item x="7535"/>
        <item x="4911"/>
        <item x="1594"/>
        <item x="2724"/>
        <item x="3177"/>
        <item x="7566"/>
        <item x="6710"/>
        <item x="5084"/>
        <item x="4091"/>
        <item x="8661"/>
        <item x="7601"/>
        <item x="2859"/>
        <item x="8489"/>
        <item x="860"/>
        <item x="2521"/>
        <item x="6215"/>
        <item x="6561"/>
        <item x="4814"/>
        <item x="775"/>
        <item x="1246"/>
        <item x="6295"/>
        <item x="5683"/>
        <item x="8245"/>
        <item x="7171"/>
        <item x="4536"/>
        <item x="3873"/>
        <item x="5888"/>
        <item x="639"/>
        <item x="2421"/>
        <item x="6165"/>
        <item x="7307"/>
        <item x="4036"/>
        <item x="7172"/>
        <item x="266"/>
        <item x="4661"/>
        <item x="7420"/>
        <item x="3415"/>
        <item x="2787"/>
        <item x="1811"/>
        <item x="2467"/>
        <item x="3035"/>
        <item x="6884"/>
        <item x="9003"/>
        <item x="8511"/>
        <item x="4452"/>
        <item x="9090"/>
        <item x="5952"/>
        <item x="6835"/>
        <item x="6972"/>
        <item x="3505"/>
        <item x="9115"/>
        <item x="3326"/>
        <item x="1137"/>
        <item x="3137"/>
        <item x="3442"/>
        <item x="3198"/>
        <item x="6918"/>
        <item x="1647"/>
        <item x="7444"/>
        <item x="5835"/>
        <item x="1333"/>
        <item x="3477"/>
        <item x="3997"/>
        <item x="1458"/>
        <item x="2124"/>
        <item x="5836"/>
        <item x="8194"/>
        <item x="3247"/>
        <item x="3199"/>
        <item x="7972"/>
        <item x="2095"/>
        <item x="8981"/>
        <item x="8373"/>
        <item x="4396"/>
        <item x="3677"/>
        <item x="3200"/>
        <item x="4582"/>
        <item x="5521"/>
        <item x="7002"/>
        <item x="2166"/>
        <item x="3569"/>
        <item x="8405"/>
        <item x="2444"/>
        <item x="9176"/>
        <item x="4889"/>
        <item x="2788"/>
        <item x="1355"/>
        <item x="2619"/>
        <item x="2571"/>
        <item x="3595"/>
        <item x="5058"/>
        <item x="8018"/>
        <item x="5015"/>
        <item x="7145"/>
        <item x="5471"/>
        <item x="1182"/>
        <item x="754"/>
        <item x="93"/>
        <item x="494"/>
        <item x="7924"/>
        <item x="2007"/>
        <item x="4156"/>
        <item x="2494"/>
        <item x="2665"/>
        <item x="661"/>
        <item x="5033"/>
        <item x="921"/>
        <item x="94"/>
        <item x="7270"/>
        <item x="8344"/>
        <item x="8610"/>
        <item x="3506"/>
        <item x="8490"/>
        <item x="1595"/>
        <item x="7514"/>
        <item x="4963"/>
        <item x="1530"/>
        <item x="6663"/>
        <item x="8374"/>
        <item x="4734"/>
        <item x="1625"/>
        <item x="7769"/>
        <item x="7029"/>
        <item x="804"/>
        <item x="4294"/>
        <item x="7515"/>
        <item x="5059"/>
        <item x="3416"/>
        <item x="6836"/>
        <item x="640"/>
        <item x="2265"/>
        <item x="833"/>
        <item x="3091"/>
        <item x="1812"/>
        <item x="3389"/>
        <item x="7925"/>
        <item x="3716"/>
        <item x="8375"/>
        <item x="6622"/>
        <item x="7370"/>
        <item x="2237"/>
        <item x="5446"/>
        <item x="2968"/>
        <item x="3014"/>
        <item x="6785"/>
        <item x="8639"/>
        <item x="4092"/>
        <item x="4735"/>
        <item x="2642"/>
        <item x="3570"/>
        <item x="4204"/>
        <item x="7536"/>
        <item x="755"/>
        <item x="6837"/>
        <item x="1305"/>
        <item x="3950"/>
        <item x="8148"/>
        <item x="8751"/>
        <item x="3092"/>
        <item x="3546"/>
        <item x="460"/>
        <item x="7794"/>
        <item x="1274"/>
        <item x="4132"/>
        <item x="1596"/>
        <item x="8556"/>
        <item x="3901"/>
        <item x="7869"/>
        <item x="8704"/>
        <item x="3809"/>
        <item x="1915"/>
        <item x="1813"/>
        <item x="4453"/>
        <item x="8893"/>
        <item x="95"/>
        <item x="7795"/>
        <item x="209"/>
        <item x="6407"/>
        <item x="1957"/>
        <item x="8817"/>
        <item x="4912"/>
        <item x="4716"/>
        <item x="119"/>
        <item x="4635"/>
        <item x="8434"/>
        <item x="1356"/>
        <item x="6623"/>
        <item x="5662"/>
        <item x="7826"/>
        <item x="461"/>
        <item x="4913"/>
        <item x="6317"/>
        <item x="7623"/>
        <item x="1247"/>
        <item x="5909"/>
        <item x="3093"/>
        <item x="8049"/>
        <item x="1306"/>
        <item x="1065"/>
        <item x="615"/>
        <item x="4583"/>
        <item x="164"/>
        <item x="3678"/>
        <item x="8982"/>
        <item x="2042"/>
        <item x="5809"/>
        <item x="7469"/>
        <item x="8752"/>
        <item x="5256"/>
        <item x="4112"/>
        <item x="4233"/>
        <item x="7003"/>
        <item x="5953"/>
        <item x="4426"/>
        <item x="1378"/>
        <item x="302"/>
        <item x="3717"/>
        <item x="5937"/>
        <item x="7679"/>
        <item x="1861"/>
        <item x="3998"/>
        <item x="549"/>
        <item x="1433"/>
        <item x="5420"/>
        <item x="5257"/>
        <item x="594"/>
        <item x="7103"/>
        <item x="6268"/>
        <item x="756"/>
        <item x="7445"/>
        <item x="5302"/>
        <item x="7173"/>
        <item x="565"/>
        <item x="8292"/>
        <item x="3063"/>
        <item x="2495"/>
        <item x="3064"/>
        <item x="688"/>
        <item x="3874"/>
        <item x="6166"/>
        <item x="6541"/>
        <item x="147"/>
        <item x="3623"/>
        <item x="7104"/>
        <item x="8435"/>
        <item x="8705"/>
        <item x="5555"/>
        <item x="8217"/>
        <item x="4037"/>
        <item x="2540"/>
        <item x="4537"/>
        <item x="3222"/>
        <item x="861"/>
        <item x="6664"/>
        <item x="8406"/>
        <item x="367"/>
        <item x="8849"/>
        <item x="8536"/>
        <item x="5085"/>
        <item x="523"/>
        <item x="2404"/>
        <item x="7053"/>
        <item x="9004"/>
        <item x="7954"/>
        <item x="1550"/>
        <item x="5387"/>
        <item x="2557"/>
        <item x="70"/>
        <item x="1113"/>
        <item x="7844"/>
        <item x="4234"/>
        <item x="4843"/>
        <item x="902"/>
        <item x="903"/>
        <item x="4427"/>
        <item x="4940"/>
        <item x="3999"/>
        <item x="6167"/>
        <item x="8557"/>
        <item x="8706"/>
        <item x="1862"/>
        <item x="8218"/>
        <item x="2914"/>
        <item x="7174"/>
        <item x="3624"/>
        <item x="2496"/>
        <item x="7796"/>
        <item x="5332"/>
        <item x="7973"/>
        <item x="4662"/>
        <item x="5165"/>
        <item x="9151"/>
        <item x="5447"/>
        <item x="6194"/>
        <item x="5998"/>
        <item x="7371"/>
        <item x="240"/>
        <item x="2043"/>
        <item x="8149"/>
        <item x="6973"/>
        <item x="5086"/>
        <item x="5388"/>
        <item x="2422"/>
        <item x="1958"/>
        <item x="3972"/>
        <item x="3875"/>
        <item x="3596"/>
        <item x="2044"/>
        <item x="8108"/>
        <item x="4914"/>
        <item x="4000"/>
        <item x="3718"/>
        <item x="1394"/>
        <item x="8944"/>
        <item x="6974"/>
        <item x="7797"/>
        <item x="9190"/>
        <item x="7845"/>
        <item x="6815"/>
        <item x="1648"/>
        <item x="2860"/>
        <item x="3648"/>
        <item x="566"/>
        <item x="1649"/>
        <item x="7271"/>
        <item x="2125"/>
        <item x="4964"/>
        <item x="1814"/>
        <item x="4690"/>
        <item x="4205"/>
        <item x="5166"/>
        <item x="4133"/>
        <item x="2423"/>
        <item x="6269"/>
        <item x="1778"/>
        <item x="8640"/>
        <item x="595"/>
        <item x="8019"/>
        <item x="2216"/>
        <item x="662"/>
        <item x="2815"/>
        <item x="8818"/>
        <item x="2167"/>
        <item x="9005"/>
        <item x="2045"/>
        <item x="3547"/>
        <item x="6816"/>
        <item x="8537"/>
        <item x="4257"/>
        <item x="4965"/>
        <item x="5421"/>
        <item x="1745"/>
        <item x="4064"/>
        <item x="3114"/>
        <item x="3791"/>
        <item x="8558"/>
        <item x="4866"/>
        <item x="5810"/>
        <item x="2816"/>
        <item x="3679"/>
        <item x="5585"/>
        <item x="1650"/>
        <item x="3201"/>
        <item x="5501"/>
        <item x="7146"/>
        <item x="8894"/>
        <item x="5938"/>
        <item x="368"/>
        <item x="3876"/>
        <item x="5999"/>
        <item x="4793"/>
        <item x="596"/>
        <item x="4584"/>
        <item x="8020"/>
        <item x="4001"/>
        <item x="1976"/>
        <item x="8267"/>
        <item x="5112"/>
        <item x="5758"/>
        <item x="3852"/>
        <item x="6624"/>
        <item x="1888"/>
        <item x="3304"/>
        <item x="9060"/>
        <item x="757"/>
        <item x="7516"/>
        <item x="2497"/>
        <item x="1183"/>
        <item x="71"/>
        <item x="4178"/>
        <item x="5522"/>
        <item x="2598"/>
        <item x="7323"/>
        <item x="48"/>
        <item x="1395"/>
        <item x="7054"/>
        <item x="7004"/>
        <item x="462"/>
        <item x="369"/>
        <item x="8945"/>
        <item x="8946"/>
        <item x="8002"/>
        <item x="2266"/>
        <item x="2046"/>
        <item x="1746"/>
        <item x="8730"/>
        <item x="5303"/>
        <item x="5389"/>
        <item x="4663"/>
        <item x="879"/>
        <item x="2946"/>
        <item x="6919"/>
        <item x="4985"/>
        <item x="3625"/>
        <item x="5737"/>
        <item x="3065"/>
        <item x="8875"/>
        <item x="663"/>
        <item x="726"/>
        <item x="6053"/>
        <item x="641"/>
        <item x="4065"/>
        <item x="5974"/>
        <item x="6000"/>
        <item x="1459"/>
        <item x="2522"/>
        <item x="3719"/>
        <item x="6589"/>
        <item x="1045"/>
        <item x="4867"/>
        <item x="6001"/>
        <item x="1089"/>
        <item x="5602"/>
        <item x="4941"/>
        <item x="7254"/>
        <item x="303"/>
        <item x="5910"/>
        <item x="8178"/>
        <item x="6665"/>
        <item x="1815"/>
        <item x="3528"/>
        <item x="8917"/>
        <item x="5523"/>
        <item x="4942"/>
        <item x="1938"/>
        <item x="2620"/>
        <item x="5663"/>
        <item x="3138"/>
        <item x="2599"/>
        <item x="6640"/>
        <item x="4066"/>
        <item x="5856"/>
        <item x="6920"/>
        <item x="7846"/>
        <item x="3529"/>
        <item x="5705"/>
        <item x="6861"/>
        <item x="7974"/>
        <item x="2238"/>
        <item x="7324"/>
        <item x="5472"/>
        <item x="9031"/>
        <item x="1708"/>
        <item x="6456"/>
        <item x="37"/>
        <item x="1434"/>
        <item x="8947"/>
        <item x="6109"/>
        <item x="6342"/>
        <item x="597"/>
        <item x="7740"/>
        <item x="4113"/>
        <item x="8948"/>
        <item x="6641"/>
        <item x="1779"/>
        <item x="2725"/>
        <item x="1747"/>
        <item x="5016"/>
        <item x="4844"/>
        <item x="96"/>
        <item x="6457"/>
        <item x="72"/>
        <item x="2947"/>
        <item x="2293"/>
        <item x="4966"/>
        <item x="2389"/>
        <item x="6885"/>
        <item x="8662"/>
        <item x="4038"/>
        <item x="4348"/>
        <item x="880"/>
        <item x="1916"/>
        <item x="4943"/>
        <item x="7147"/>
        <item x="2267"/>
        <item x="7798"/>
        <item x="5645"/>
        <item x="1138"/>
        <item x="8463"/>
        <item x="3507"/>
        <item x="6786"/>
        <item x="9032"/>
        <item x="953"/>
        <item x="904"/>
        <item x="3720"/>
        <item x="463"/>
        <item x="5857"/>
        <item x="1066"/>
        <item x="6408"/>
        <item x="3202"/>
        <item x="241"/>
        <item x="8793"/>
        <item x="8150"/>
        <item x="4428"/>
        <item x="5738"/>
        <item x="8123"/>
        <item x="524"/>
        <item x="1460"/>
        <item x="922"/>
        <item x="3015"/>
        <item x="7105"/>
        <item x="6383"/>
        <item x="5359"/>
        <item x="1569"/>
        <item x="2294"/>
        <item x="6817"/>
        <item x="8731"/>
        <item x="862"/>
        <item x="3357"/>
        <item x="1651"/>
        <item x="5017"/>
        <item x="6430"/>
        <item x="8611"/>
        <item x="3923"/>
        <item x="5811"/>
        <item x="7567"/>
        <item x="923"/>
        <item x="705"/>
        <item x="642"/>
        <item x="3571"/>
        <item x="27"/>
        <item x="8050"/>
        <item x="2891"/>
        <item x="3530"/>
        <item x="5258"/>
        <item x="8124"/>
        <item x="9152"/>
        <item x="2239"/>
        <item x="7175"/>
        <item x="1551"/>
        <item x="1396"/>
        <item x="2405"/>
        <item x="6666"/>
        <item x="5360"/>
        <item x="8376"/>
        <item x="304"/>
        <item x="9006"/>
        <item x="5113"/>
        <item x="4944"/>
        <item x="1507"/>
        <item x="30"/>
        <item x="5623"/>
        <item x="9116"/>
        <item x="924"/>
        <item x="9033"/>
        <item x="2621"/>
        <item x="4067"/>
        <item x="5034"/>
        <item x="4039"/>
        <item x="4608"/>
        <item x="8876"/>
        <item x="3443"/>
        <item x="5684"/>
        <item x="6110"/>
        <item x="2695"/>
        <item x="2008"/>
        <item x="1397"/>
        <item x="2817"/>
        <item x="5646"/>
        <item x="1959"/>
        <item x="399"/>
        <item x="6479"/>
        <item x="4766"/>
        <item x="9153"/>
        <item x="6002"/>
        <item x="8407"/>
        <item x="7660"/>
        <item x="2370"/>
        <item x="495"/>
        <item x="339"/>
        <item x="4179"/>
        <item x="3721"/>
        <item x="7106"/>
        <item x="971"/>
        <item x="1831"/>
        <item x="4258"/>
        <item x="8436"/>
        <item x="4274"/>
        <item x="6361"/>
        <item x="8707"/>
        <item x="7470"/>
        <item x="3597"/>
        <item x="6862"/>
        <item x="5664"/>
        <item x="4609"/>
        <item x="5586"/>
        <item x="1379"/>
        <item x="3016"/>
        <item x="9177"/>
        <item x="2009"/>
        <item x="8464"/>
        <item x="1162"/>
        <item x="525"/>
        <item x="8918"/>
        <item x="9192"/>
        <item x="8151"/>
        <item x="2168"/>
        <item x="1307"/>
        <item x="7075"/>
        <item x="4180"/>
        <item x="6111"/>
        <item x="4134"/>
        <item x="8152"/>
        <item x="1461"/>
        <item x="1023"/>
        <item x="8021"/>
        <item x="3248"/>
        <item x="3115"/>
        <item x="6216"/>
        <item x="4691"/>
        <item x="5229"/>
        <item x="7926"/>
        <item x="7661"/>
        <item x="6003"/>
        <item x="5422"/>
        <item x="7340"/>
        <item x="5647"/>
        <item x="2295"/>
        <item x="5556"/>
        <item x="6921"/>
        <item x="5858"/>
        <item x="1709"/>
        <item x="2096"/>
        <item x="6409"/>
        <item x="3178"/>
        <item x="3722"/>
        <item x="6975"/>
        <item x="3157"/>
        <item x="6711"/>
        <item x="7005"/>
        <item x="2818"/>
        <item x="7890"/>
        <item x="2321"/>
        <item x="4002"/>
        <item x="5448"/>
        <item x="7568"/>
        <item x="954"/>
        <item x="2268"/>
        <item x="8246"/>
        <item x="4585"/>
        <item x="1780"/>
        <item x="9034"/>
        <item x="4019"/>
        <item x="7176"/>
        <item x="4135"/>
        <item x="9091"/>
        <item x="1917"/>
        <item x="3036"/>
        <item x="4915"/>
        <item x="2322"/>
        <item x="8680"/>
        <item x="1977"/>
        <item x="5587"/>
        <item x="3531"/>
        <item x="6054"/>
        <item x="3902"/>
        <item x="1380"/>
        <item x="3598"/>
        <item x="8051"/>
        <item x="834"/>
        <item x="7341"/>
        <item x="6689"/>
        <item x="7107"/>
        <item x="6949"/>
        <item x="1139"/>
        <item x="1597"/>
        <item x="5060"/>
        <item x="8437"/>
        <item x="267"/>
        <item x="1863"/>
        <item x="664"/>
        <item x="3548"/>
        <item x="7955"/>
        <item x="8559"/>
        <item x="2047"/>
        <item x="5390"/>
        <item x="464"/>
        <item x="776"/>
        <item x="7325"/>
        <item x="1114"/>
        <item x="8850"/>
        <item x="1381"/>
        <item x="6950"/>
        <item x="5837"/>
        <item x="242"/>
        <item x="3116"/>
        <item x="1090"/>
        <item x="8377"/>
        <item x="5859"/>
        <item x="1832"/>
        <item x="465"/>
        <item x="18"/>
        <item x="1382"/>
        <item x="4349"/>
        <item x="6590"/>
        <item x="7272"/>
        <item x="434"/>
        <item x="4206"/>
        <item x="1626"/>
        <item x="6562"/>
        <item x="3094"/>
        <item x="8708"/>
        <item x="6029"/>
        <item x="2726"/>
        <item x="9206"/>
        <item x="466"/>
        <item x="8919"/>
        <item x="7799"/>
        <item x="5423"/>
        <item x="2010"/>
        <item x="5665"/>
        <item x="2406"/>
        <item x="4372"/>
        <item x="8895"/>
        <item x="8896"/>
        <item x="5524"/>
        <item x="3626"/>
        <item x="7927"/>
        <item x="7108"/>
        <item x="6512"/>
        <item x="8949"/>
        <item x="1217"/>
        <item x="165"/>
        <item x="1598"/>
        <item x="3358"/>
        <item x="8465"/>
        <item x="1627"/>
        <item x="7076"/>
        <item x="1140"/>
        <item x="3877"/>
        <item x="6787"/>
        <item x="8612"/>
        <item x="4295"/>
        <item x="3951"/>
        <item x="6922"/>
        <item x="9007"/>
        <item x="567"/>
        <item x="5391"/>
        <item x="2073"/>
        <item x="3532"/>
        <item x="2523"/>
        <item x="3853"/>
        <item x="4986"/>
        <item x="6863"/>
        <item x="3952"/>
        <item x="1308"/>
        <item x="5739"/>
        <item x="305"/>
        <item x="3792"/>
        <item x="1508"/>
        <item x="4093"/>
        <item x="8819"/>
        <item x="2727"/>
        <item x="7273"/>
        <item x="4692"/>
        <item x="1184"/>
        <item x="3269"/>
        <item x="8003"/>
        <item x="2269"/>
        <item x="6270"/>
        <item x="8268"/>
        <item x="6458"/>
        <item x="6976"/>
        <item x="148"/>
        <item x="1681"/>
        <item x="5087"/>
        <item x="1628"/>
        <item x="3627"/>
        <item x="6136"/>
        <item x="7177"/>
        <item x="4538"/>
        <item x="4373"/>
        <item x="8179"/>
        <item x="4397"/>
        <item x="3878"/>
        <item x="8950"/>
        <item x="5473"/>
        <item x="7471"/>
        <item x="6030"/>
        <item x="5685"/>
        <item x="1248"/>
        <item x="5230"/>
        <item x="3973"/>
        <item x="5666"/>
        <item x="3649"/>
        <item x="2819"/>
        <item x="8004"/>
        <item x="9138"/>
        <item x="9117"/>
        <item x="3327"/>
        <item x="2892"/>
        <item x="8153"/>
        <item x="2323"/>
        <item x="4068"/>
        <item x="8408"/>
        <item x="1960"/>
        <item x="7077"/>
        <item x="210"/>
        <item x="2893"/>
        <item x="6690"/>
        <item x="2894"/>
        <item x="7342"/>
        <item x="5304"/>
        <item x="6055"/>
        <item x="3390"/>
        <item x="5557"/>
        <item x="2600"/>
        <item x="3549"/>
        <item x="4259"/>
        <item x="4815"/>
        <item x="9196"/>
        <item x="881"/>
        <item x="8641"/>
        <item x="8269"/>
        <item x="190"/>
        <item x="4890"/>
        <item x="3478"/>
        <item x="8125"/>
        <item x="5449"/>
        <item x="8770"/>
        <item x="9154"/>
        <item x="4610"/>
        <item x="4235"/>
        <item x="1000"/>
        <item x="4114"/>
        <item x="3599"/>
        <item x="6244"/>
        <item x="2622"/>
        <item x="5018"/>
        <item x="5035"/>
        <item x="1091"/>
        <item x="3746"/>
        <item x="1710"/>
        <item x="4868"/>
        <item x="7492"/>
        <item x="1001"/>
        <item x="3572"/>
        <item x="2696"/>
        <item x="3854"/>
        <item x="8851"/>
        <item x="8195"/>
        <item x="1002"/>
        <item x="2498"/>
        <item x="3037"/>
        <item x="3828"/>
        <item x="1939"/>
        <item x="1481"/>
        <item x="8438"/>
        <item x="6343"/>
        <item x="7343"/>
        <item x="7891"/>
        <item x="6410"/>
        <item x="6384"/>
        <item x="6513"/>
        <item x="905"/>
        <item x="8196"/>
        <item x="8180"/>
        <item x="5975"/>
        <item x="4504"/>
        <item x="2643"/>
        <item x="777"/>
        <item x="5706"/>
        <item x="5838"/>
        <item x="7662"/>
        <item x="8794"/>
        <item x="8439"/>
        <item x="2994"/>
        <item x="5212"/>
        <item x="4664"/>
        <item x="3508"/>
        <item x="8126"/>
        <item x="4136"/>
        <item x="1961"/>
        <item x="5860"/>
        <item x="7148"/>
        <item x="6411"/>
        <item x="268"/>
        <item x="5114"/>
        <item x="7680"/>
        <item x="2371"/>
        <item x="8345"/>
        <item x="3810"/>
        <item x="9061"/>
        <item x="4429"/>
        <item x="882"/>
        <item x="4636"/>
        <item x="3974"/>
        <item x="1383"/>
        <item x="7446"/>
        <item x="5088"/>
        <item x="6886"/>
        <item x="4398"/>
        <item x="6137"/>
        <item x="6767"/>
        <item x="1940"/>
        <item x="9092"/>
        <item x="4350"/>
        <item x="3924"/>
        <item x="4611"/>
        <item x="8127"/>
        <item x="7274"/>
        <item x="6480"/>
        <item x="1962"/>
        <item x="4374"/>
        <item x="8293"/>
        <item x="5812"/>
        <item x="6217"/>
        <item x="4693"/>
        <item x="3628"/>
        <item x="7109"/>
        <item x="3249"/>
        <item x="4181"/>
        <item x="727"/>
        <item x="6195"/>
        <item x="3417"/>
        <item x="598"/>
        <item x="2074"/>
        <item x="243"/>
        <item x="8538"/>
        <item x="6514"/>
        <item x="955"/>
        <item x="191"/>
        <item x="1092"/>
        <item x="1309"/>
        <item x="2861"/>
        <item x="3723"/>
        <item x="5305"/>
        <item x="7711"/>
        <item x="805"/>
        <item x="2969"/>
        <item x="5686"/>
        <item x="1531"/>
        <item x="1978"/>
        <item x="5450"/>
        <item x="3328"/>
        <item x="7663"/>
        <item x="2126"/>
        <item x="7681"/>
        <item x="1748"/>
        <item x="5784"/>
        <item x="6977"/>
        <item x="9093"/>
        <item x="1889"/>
        <item x="5259"/>
        <item x="6838"/>
        <item x="6318"/>
        <item x="7149"/>
        <item x="4505"/>
        <item x="2097"/>
        <item x="1482"/>
        <item x="7770"/>
        <item x="5976"/>
        <item x="4182"/>
        <item x="2193"/>
        <item x="1249"/>
        <item x="3223"/>
        <item x="4260"/>
        <item x="8897"/>
        <item x="8771"/>
        <item x="1749"/>
        <item x="8294"/>
        <item x="8560"/>
        <item x="4891"/>
        <item x="3925"/>
        <item x="4040"/>
        <item x="4637"/>
        <item x="6691"/>
        <item x="4236"/>
        <item x="3680"/>
        <item x="8877"/>
        <item x="6591"/>
        <item x="6887"/>
        <item x="8681"/>
        <item x="5624"/>
        <item x="149"/>
        <item x="6951"/>
        <item x="7150"/>
        <item x="4869"/>
        <item x="2644"/>
        <item x="6218"/>
        <item x="7537"/>
        <item x="643"/>
        <item x="7624"/>
        <item x="370"/>
        <item x="3650"/>
        <item x="5502"/>
        <item x="4612"/>
        <item x="6085"/>
        <item x="4870"/>
        <item x="6839"/>
        <item x="4157"/>
        <item x="4539"/>
        <item x="2995"/>
        <item x="6692"/>
        <item x="1003"/>
        <item x="1141"/>
        <item x="8820"/>
        <item x="1941"/>
        <item x="5687"/>
        <item x="7741"/>
        <item x="7771"/>
        <item x="8753"/>
        <item x="7928"/>
        <item x="371"/>
        <item x="6271"/>
        <item x="3038"/>
        <item x="1483"/>
        <item x="4586"/>
        <item x="6642"/>
        <item x="2697"/>
        <item x="4816"/>
        <item x="3479"/>
        <item x="4736"/>
        <item x="3066"/>
        <item x="6086"/>
        <item x="8022"/>
        <item x="1890"/>
        <item x="6112"/>
        <item x="3305"/>
        <item x="1357"/>
        <item x="1599"/>
        <item x="3039"/>
        <item x="9178"/>
        <item x="6643"/>
        <item x="6004"/>
        <item x="8821"/>
        <item x="4351"/>
        <item x="7800"/>
        <item x="5954"/>
        <item x="8023"/>
        <item x="2445"/>
        <item x="8491"/>
        <item x="1484"/>
        <item x="1750"/>
        <item x="1185"/>
        <item x="2424"/>
        <item x="3509"/>
        <item x="2407"/>
        <item x="5839"/>
        <item x="1275"/>
        <item x="644"/>
        <item x="1600"/>
        <item x="6712"/>
        <item x="8270"/>
        <item x="3017"/>
        <item x="2296"/>
        <item x="2324"/>
        <item x="1435"/>
        <item x="3879"/>
        <item x="6005"/>
        <item x="6667"/>
        <item x="6736"/>
        <item x="2895"/>
        <item x="4183"/>
        <item x="3953"/>
        <item x="244"/>
        <item x="5089"/>
        <item x="5474"/>
        <item x="1310"/>
        <item x="2728"/>
        <item x="269"/>
        <item x="5861"/>
        <item x="4737"/>
        <item x="8128"/>
        <item x="7801"/>
        <item x="8512"/>
        <item x="2789"/>
        <item x="3681"/>
        <item x="2915"/>
        <item x="5"/>
        <item x="6923"/>
        <item x="3158"/>
        <item x="2240"/>
        <item x="1833"/>
        <item x="1218"/>
        <item x="5019"/>
        <item x="9155"/>
        <item x="5061"/>
        <item x="6952"/>
        <item x="12"/>
        <item x="5115"/>
        <item x="3287"/>
        <item x="7344"/>
        <item x="6625"/>
        <item x="7006"/>
        <item x="5090"/>
        <item x="1186"/>
        <item x="4237"/>
        <item x="2790"/>
        <item x="1187"/>
        <item x="5333"/>
        <item x="758"/>
        <item x="2270"/>
        <item x="7326"/>
        <item x="3975"/>
        <item x="6668"/>
        <item x="6669"/>
        <item x="616"/>
        <item x="6431"/>
        <item x="4817"/>
        <item x="5840"/>
        <item x="4694"/>
        <item x="8197"/>
        <item x="4613"/>
        <item x="5091"/>
        <item x="1682"/>
        <item x="1115"/>
        <item x="5588"/>
        <item x="496"/>
        <item x="8154"/>
        <item x="7178"/>
        <item x="4614"/>
        <item x="1142"/>
        <item x="4738"/>
        <item x="6626"/>
        <item x="4375"/>
        <item x="1398"/>
        <item x="5558"/>
        <item x="1188"/>
        <item x="6542"/>
        <item x="4916"/>
        <item x="8732"/>
        <item x="1570"/>
        <item x="4184"/>
        <item x="4041"/>
        <item x="3829"/>
        <item x="2820"/>
        <item x="972"/>
        <item x="120"/>
        <item x="372"/>
        <item x="4094"/>
        <item x="8663"/>
        <item x="8346"/>
        <item x="6644"/>
        <item x="2169"/>
        <item x="6670"/>
        <item x="8409"/>
        <item x="5525"/>
        <item x="3724"/>
        <item x="7493"/>
        <item x="7472"/>
        <item x="4069"/>
        <item x="5759"/>
        <item x="5889"/>
        <item x="2325"/>
        <item x="8378"/>
        <item x="7827"/>
        <item x="5424"/>
        <item x="2499"/>
        <item x="5361"/>
        <item x="8898"/>
        <item x="7870"/>
        <item x="2558"/>
        <item x="3682"/>
        <item x="306"/>
        <item x="1143"/>
        <item x="6319"/>
        <item x="5707"/>
        <item x="4261"/>
        <item x="3288"/>
        <item x="550"/>
        <item x="8466"/>
        <item x="5911"/>
        <item x="8682"/>
        <item x="73"/>
        <item x="728"/>
        <item x="6296"/>
        <item x="5603"/>
        <item x="3510"/>
        <item x="6924"/>
        <item x="3573"/>
        <item x="6432"/>
        <item x="7871"/>
        <item x="2446"/>
        <item x="4352"/>
        <item x="1485"/>
        <item x="2601"/>
        <item x="4262"/>
        <item x="1834"/>
        <item x="8513"/>
        <item x="1276"/>
        <item x="166"/>
        <item x="49"/>
        <item x="5092"/>
        <item x="4506"/>
        <item x="1486"/>
        <item x="4695"/>
        <item x="2390"/>
        <item x="7345"/>
        <item x="5708"/>
        <item x="6768"/>
        <item x="9179"/>
        <item x="9008"/>
        <item x="1462"/>
        <item x="7569"/>
        <item x="7956"/>
        <item x="1399"/>
        <item x="5306"/>
        <item x="7372"/>
        <item x="6788"/>
        <item x="8822"/>
        <item x="5559"/>
        <item x="5740"/>
        <item x="9009"/>
        <item x="5307"/>
        <item x="7494"/>
        <item x="74"/>
        <item x="645"/>
        <item x="7151"/>
        <item x="4739"/>
        <item x="526"/>
        <item x="1277"/>
        <item x="1219"/>
        <item x="2948"/>
        <item x="1024"/>
        <item x="5475"/>
        <item x="5281"/>
        <item x="5308"/>
        <item x="1384"/>
        <item x="7078"/>
        <item x="8920"/>
        <item x="8081"/>
        <item x="3359"/>
        <item x="6645"/>
        <item x="1116"/>
        <item x="8514"/>
        <item x="5977"/>
        <item x="6219"/>
        <item x="9156"/>
        <item x="8772"/>
        <item x="8795"/>
        <item x="7872"/>
        <item x="4353"/>
        <item x="4871"/>
        <item x="121"/>
        <item x="1463"/>
        <item x="4430"/>
        <item x="2970"/>
        <item x="2194"/>
        <item x="4020"/>
        <item x="7205"/>
        <item x="2098"/>
        <item x="1711"/>
        <item x="5260"/>
        <item x="307"/>
        <item x="5020"/>
        <item x="1532"/>
        <item x="7742"/>
        <item x="6138"/>
        <item x="1400"/>
        <item x="8492"/>
        <item x="270"/>
        <item x="2572"/>
        <item x="7421"/>
        <item x="5116"/>
        <item x="3880"/>
        <item x="2791"/>
        <item x="8109"/>
        <item x="6693"/>
        <item x="3855"/>
        <item x="2170"/>
        <item x="3391"/>
        <item x="8198"/>
        <item x="4042"/>
        <item x="1025"/>
        <item x="373"/>
        <item x="7929"/>
        <item x="1751"/>
        <item x="6245"/>
        <item x="1067"/>
        <item x="4638"/>
        <item x="925"/>
        <item x="8493"/>
        <item x="41"/>
        <item x="1979"/>
        <item x="1835"/>
        <item x="5890"/>
        <item x="322"/>
        <item x="7664"/>
        <item x="665"/>
        <item x="6888"/>
        <item x="729"/>
        <item x="1401"/>
        <item x="1436"/>
        <item x="5862"/>
        <item x="6978"/>
        <item x="3067"/>
        <item x="1509"/>
        <item x="6412"/>
        <item x="4431"/>
        <item x="1402"/>
        <item x="3725"/>
        <item x="6515"/>
        <item x="3856"/>
        <item x="551"/>
        <item x="8613"/>
        <item x="4296"/>
        <item x="4967"/>
        <item x="1918"/>
        <item x="7625"/>
        <item x="7602"/>
        <item x="3329"/>
        <item x="3068"/>
        <item x="5451"/>
        <item x="3444"/>
        <item x="2971"/>
        <item x="1571"/>
        <item x="497"/>
        <item x="906"/>
        <item x="4095"/>
        <item x="7517"/>
        <item x="308"/>
        <item x="2425"/>
        <item x="2729"/>
        <item x="36"/>
        <item x="1864"/>
        <item x="2195"/>
        <item x="5261"/>
        <item x="6516"/>
        <item x="6006"/>
        <item x="7603"/>
        <item x="5841"/>
        <item x="7110"/>
        <item x="5187"/>
        <item x="6646"/>
        <item x="7847"/>
        <item x="8733"/>
        <item x="6"/>
        <item x="2916"/>
        <item x="2075"/>
        <item x="8983"/>
        <item x="8614"/>
        <item x="7570"/>
        <item x="1311"/>
        <item x="8052"/>
        <item x="2447"/>
        <item x="6481"/>
        <item x="8823"/>
        <item x="1601"/>
        <item x="3600"/>
        <item x="8295"/>
        <item x="5604"/>
        <item x="8951"/>
        <item x="2821"/>
        <item x="2645"/>
        <item x="435"/>
        <item x="6789"/>
        <item x="4021"/>
        <item x="3976"/>
        <item x="730"/>
        <item x="2217"/>
        <item x="5709"/>
        <item x="4696"/>
        <item x="2076"/>
        <item x="1487"/>
        <item x="3651"/>
        <item x="8952"/>
        <item x="8326"/>
        <item x="1752"/>
        <item x="6925"/>
        <item x="2666"/>
        <item x="4740"/>
        <item x="4137"/>
        <item x="6713"/>
        <item x="1334"/>
        <item x="3203"/>
        <item x="2099"/>
        <item x="4615"/>
        <item x="7828"/>
        <item x="498"/>
        <item x="4275"/>
        <item x="7055"/>
        <item x="7665"/>
        <item x="8561"/>
        <item x="5392"/>
        <item x="4987"/>
        <item x="211"/>
        <item x="340"/>
        <item x="2792"/>
        <item x="3360"/>
        <item x="3250"/>
        <item x="3763"/>
        <item x="1403"/>
        <item x="7848"/>
        <item x="8709"/>
        <item x="2500"/>
        <item x="6272"/>
        <item x="3224"/>
        <item x="666"/>
        <item x="5062"/>
        <item x="3306"/>
        <item x="3117"/>
        <item x="8953"/>
        <item x="8219"/>
        <item x="400"/>
        <item x="7666"/>
        <item x="778"/>
        <item x="6031"/>
        <item x="7133"/>
        <item x="8440"/>
        <item x="8852"/>
        <item x="3954"/>
        <item x="3480"/>
        <item x="8220"/>
        <item x="3903"/>
        <item x="2127"/>
        <item x="2271"/>
        <item x="6647"/>
        <item x="6482"/>
        <item x="4665"/>
        <item x="4540"/>
        <item x="4697"/>
        <item x="122"/>
        <item x="97"/>
        <item x="7682"/>
        <item x="8984"/>
        <item x="3764"/>
        <item x="7179"/>
        <item x="3683"/>
        <item x="8296"/>
        <item x="9094"/>
        <item x="1602"/>
        <item x="5688"/>
        <item x="835"/>
        <item x="4794"/>
        <item x="6737"/>
        <item x="341"/>
        <item x="4818"/>
        <item x="9197"/>
        <item x="2372"/>
        <item x="2297"/>
        <item x="8347"/>
        <item x="6889"/>
        <item x="7571"/>
        <item x="2822"/>
        <item x="2100"/>
        <item x="8155"/>
        <item x="3550"/>
        <item x="527"/>
        <item x="1404"/>
        <item x="2501"/>
        <item x="7134"/>
        <item x="5891"/>
        <item x="6032"/>
        <item x="8410"/>
        <item x="8664"/>
        <item x="1405"/>
        <item x="2272"/>
        <item x="6563"/>
        <item x="5939"/>
        <item x="3139"/>
        <item x="1406"/>
        <item x="5452"/>
        <item x="1026"/>
        <item x="9180"/>
        <item x="5741"/>
        <item x="5955"/>
        <item x="3330"/>
        <item x="8297"/>
        <item x="8082"/>
        <item x="4238"/>
        <item x="973"/>
        <item x="1753"/>
        <item x="2823"/>
        <item x="5526"/>
        <item x="5262"/>
        <item x="2273"/>
        <item x="7626"/>
        <item x="4507"/>
        <item x="374"/>
        <item x="7538"/>
        <item x="3179"/>
        <item x="5863"/>
        <item x="6320"/>
        <item x="3204"/>
        <item x="5912"/>
        <item x="3511"/>
        <item x="1278"/>
        <item x="4698"/>
        <item x="5167"/>
        <item x="2048"/>
        <item x="4892"/>
        <item x="2623"/>
        <item x="2667"/>
        <item x="7233"/>
        <item x="5309"/>
        <item x="6297"/>
        <item x="7373"/>
        <item x="5063"/>
        <item x="667"/>
        <item x="7539"/>
        <item x="2171"/>
        <item x="4508"/>
        <item x="7495"/>
        <item x="9157"/>
        <item x="5188"/>
        <item x="1046"/>
        <item x="2896"/>
        <item x="8562"/>
        <item x="150"/>
        <item x="7957"/>
        <item x="2917"/>
        <item x="4207"/>
        <item x="6564"/>
        <item x="5648"/>
        <item x="6592"/>
        <item x="401"/>
        <item x="4988"/>
        <item x="3205"/>
        <item x="5189"/>
        <item x="3551"/>
        <item x="1603"/>
        <item x="7135"/>
        <item x="1407"/>
        <item x="8710"/>
        <item x="342"/>
        <item x="3445"/>
        <item x="8298"/>
        <item x="7111"/>
        <item x="3446"/>
        <item x="7572"/>
        <item x="8563"/>
        <item x="9035"/>
        <item x="3140"/>
        <item x="2972"/>
        <item x="499"/>
        <item x="6769"/>
        <item x="8773"/>
        <item x="5527"/>
        <item x="8024"/>
        <item x="5978"/>
        <item x="883"/>
        <item x="7180"/>
        <item x="974"/>
        <item x="2624"/>
        <item x="5310"/>
        <item x="7056"/>
        <item x="3601"/>
        <item x="5760"/>
        <item x="3361"/>
        <item x="3180"/>
        <item x="1385"/>
        <item x="2448"/>
        <item x="4741"/>
        <item x="6433"/>
        <item x="1919"/>
        <item x="9118"/>
        <item x="7112"/>
        <item x="4138"/>
        <item x="3726"/>
        <item x="7910"/>
        <item x="6362"/>
        <item x="4043"/>
        <item x="8774"/>
        <item x="1279"/>
        <item x="4432"/>
        <item x="8221"/>
        <item x="1683"/>
        <item x="7275"/>
        <item x="1312"/>
        <item x="151"/>
        <item x="3040"/>
        <item x="8564"/>
        <item x="29"/>
        <item x="5625"/>
        <item x="9010"/>
        <item x="3955"/>
        <item x="6593"/>
        <item x="4354"/>
        <item x="646"/>
        <item x="1572"/>
        <item x="8954"/>
        <item x="8083"/>
        <item x="3392"/>
        <item x="668"/>
        <item x="7374"/>
        <item x="1163"/>
        <item x="4509"/>
        <item x="8955"/>
        <item x="9011"/>
        <item x="1629"/>
        <item x="779"/>
        <item x="8985"/>
        <item x="9181"/>
        <item x="2468"/>
        <item x="6694"/>
        <item x="7327"/>
        <item x="1437"/>
        <item x="3881"/>
        <item x="5528"/>
        <item x="4355"/>
        <item x="2469"/>
        <item x="3141"/>
        <item x="343"/>
        <item x="152"/>
        <item x="9119"/>
        <item x="8711"/>
        <item x="1754"/>
        <item x="3684"/>
        <item x="2146"/>
        <item x="2668"/>
        <item x="4556"/>
        <item x="8565"/>
        <item x="2669"/>
        <item x="5689"/>
        <item x="759"/>
        <item x="467"/>
        <item x="6979"/>
        <item x="8379"/>
        <item x="7496"/>
        <item x="1408"/>
        <item x="7255"/>
        <item x="9191"/>
        <item x="1004"/>
        <item x="5785"/>
        <item x="4185"/>
        <item x="4587"/>
        <item x="9193"/>
        <item x="6168"/>
        <item x="9036"/>
        <item x="8380"/>
        <item x="3095"/>
        <item x="6517"/>
        <item x="5282"/>
        <item x="7829"/>
        <item x="7447"/>
        <item x="4893"/>
        <item x="1781"/>
        <item x="2918"/>
        <item x="5560"/>
        <item x="5561"/>
        <item x="5503"/>
        <item x="5956"/>
        <item x="7497"/>
        <item x="2426"/>
        <item x="6363"/>
        <item x="8986"/>
        <item x="5425"/>
        <item x="6483"/>
        <item x="8734"/>
        <item x="6033"/>
        <item x="7930"/>
        <item x="5393"/>
        <item x="468"/>
        <item x="3904"/>
        <item x="469"/>
        <item x="4989"/>
        <item x="2747"/>
        <item x="647"/>
        <item x="1093"/>
        <item x="975"/>
        <item x="8247"/>
        <item x="4158"/>
        <item x="2973"/>
        <item x="3811"/>
        <item x="192"/>
        <item x="863"/>
        <item x="3685"/>
        <item x="7375"/>
        <item x="4454"/>
        <item x="4455"/>
        <item x="1573"/>
        <item x="2011"/>
        <item x="2241"/>
        <item x="212"/>
        <item x="2218"/>
        <item x="6594"/>
        <item x="6518"/>
        <item x="1220"/>
        <item x="8586"/>
        <item x="2427"/>
        <item x="5649"/>
        <item x="7030"/>
        <item x="123"/>
        <item x="3270"/>
        <item x="8129"/>
        <item x="6273"/>
        <item x="5761"/>
        <item x="8222"/>
        <item x="3307"/>
        <item x="4456"/>
        <item x="8130"/>
        <item x="836"/>
        <item x="1712"/>
        <item x="5190"/>
        <item x="2573"/>
        <item x="8053"/>
        <item x="4819"/>
        <item x="1713"/>
        <item x="7627"/>
        <item x="5913"/>
        <item x="7007"/>
        <item x="5093"/>
        <item x="8796"/>
        <item x="5667"/>
        <item x="2172"/>
        <item x="1189"/>
        <item x="2326"/>
        <item x="4699"/>
        <item x="4767"/>
        <item x="6196"/>
        <item x="1190"/>
        <item x="6459"/>
        <item x="8853"/>
        <item x="1574"/>
        <item x="2670"/>
        <item x="8494"/>
        <item x="402"/>
        <item x="7573"/>
        <item x="2012"/>
        <item x="5786"/>
        <item x="4208"/>
        <item x="1714"/>
        <item x="864"/>
        <item x="2470"/>
        <item x="1510"/>
        <item x="2646"/>
        <item x="7873"/>
        <item x="3393"/>
        <item x="5476"/>
        <item x="1755"/>
        <item x="4478"/>
        <item x="6220"/>
        <item x="5914"/>
        <item x="3308"/>
        <item x="2862"/>
        <item x="1409"/>
        <item x="7308"/>
        <item x="6007"/>
        <item x="2863"/>
        <item x="2298"/>
        <item x="5742"/>
        <item x="9214"/>
        <item x="7683"/>
        <item x="7309"/>
        <item x="5231"/>
        <item x="8956"/>
        <item x="6890"/>
        <item x="1836"/>
        <item x="5562"/>
        <item x="5813"/>
        <item x="7310"/>
        <item x="7743"/>
        <item x="9095"/>
        <item x="8775"/>
        <item x="6413"/>
        <item x="3602"/>
        <item x="1816"/>
        <item x="2327"/>
        <item x="9037"/>
        <item x="3447"/>
        <item x="3629"/>
        <item x="8539"/>
        <item x="4717"/>
        <item x="323"/>
        <item x="3765"/>
        <item x="8515"/>
        <item x="1005"/>
        <item x="8683"/>
        <item x="5232"/>
        <item x="5283"/>
        <item x="75"/>
        <item x="9062"/>
        <item x="1684"/>
        <item x="76"/>
        <item x="6113"/>
        <item x="7958"/>
        <item x="689"/>
        <item x="8735"/>
        <item x="1313"/>
        <item x="6056"/>
        <item x="884"/>
        <item x="5036"/>
        <item x="5892"/>
        <item x="706"/>
        <item x="1094"/>
        <item x="1575"/>
        <item x="1068"/>
        <item x="3289"/>
        <item x="8921"/>
        <item x="8899"/>
        <item x="4990"/>
        <item x="3830"/>
        <item x="5144"/>
        <item x="4588"/>
        <item x="5213"/>
        <item x="3747"/>
        <item x="5145"/>
        <item x="1250"/>
        <item x="6484"/>
        <item x="3533"/>
        <item x="4324"/>
        <item x="2574"/>
        <item x="4718"/>
        <item x="7931"/>
        <item x="9139"/>
        <item x="599"/>
        <item x="7498"/>
        <item x="309"/>
        <item x="4719"/>
        <item x="3362"/>
        <item x="885"/>
        <item x="1817"/>
        <item x="2101"/>
        <item x="4820"/>
        <item x="2575"/>
        <item x="7181"/>
        <item x="9217"/>
        <item t="default"/>
      </items>
    </pivotField>
    <pivotField axis="axisRow" showAll="0">
      <items count="367">
        <item x="47"/>
        <item x="48"/>
        <item x="49"/>
        <item x="50"/>
        <item x="51"/>
        <item x="11"/>
        <item x="52"/>
        <item x="53"/>
        <item x="54"/>
        <item x="55"/>
        <item x="56"/>
        <item x="57"/>
        <item x="29"/>
        <item x="31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12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44"/>
        <item x="93"/>
        <item x="94"/>
        <item x="95"/>
        <item x="96"/>
        <item x="97"/>
        <item x="98"/>
        <item x="99"/>
        <item x="100"/>
        <item x="101"/>
        <item x="0"/>
        <item x="102"/>
        <item x="5"/>
        <item x="103"/>
        <item x="104"/>
        <item x="105"/>
        <item x="106"/>
        <item x="15"/>
        <item x="17"/>
        <item x="19"/>
        <item x="107"/>
        <item x="108"/>
        <item x="30"/>
        <item x="3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3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33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4"/>
        <item x="155"/>
        <item x="156"/>
        <item x="157"/>
        <item x="158"/>
        <item x="159"/>
        <item x="160"/>
        <item x="161"/>
        <item x="20"/>
        <item x="162"/>
        <item x="163"/>
        <item x="164"/>
        <item x="34"/>
        <item x="165"/>
        <item x="166"/>
        <item x="167"/>
        <item x="168"/>
        <item x="42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"/>
        <item x="181"/>
        <item x="182"/>
        <item x="10"/>
        <item x="183"/>
        <item x="13"/>
        <item x="184"/>
        <item x="185"/>
        <item x="186"/>
        <item x="187"/>
        <item x="188"/>
        <item x="26"/>
        <item x="189"/>
        <item x="35"/>
        <item x="190"/>
        <item x="191"/>
        <item x="192"/>
        <item x="39"/>
        <item x="4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6"/>
        <item x="206"/>
        <item x="207"/>
        <item x="208"/>
        <item x="209"/>
        <item x="210"/>
        <item x="211"/>
        <item x="212"/>
        <item x="213"/>
        <item x="214"/>
        <item x="215"/>
        <item x="36"/>
        <item x="216"/>
        <item x="217"/>
        <item x="218"/>
        <item x="219"/>
        <item x="220"/>
        <item x="45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7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8"/>
        <item x="264"/>
        <item x="265"/>
        <item x="266"/>
        <item x="267"/>
        <item x="268"/>
        <item x="269"/>
        <item x="21"/>
        <item x="270"/>
        <item x="27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"/>
        <item x="289"/>
        <item x="290"/>
        <item x="291"/>
        <item x="292"/>
        <item x="293"/>
        <item x="294"/>
        <item x="295"/>
        <item x="296"/>
        <item x="297"/>
        <item x="24"/>
        <item x="28"/>
        <item x="298"/>
        <item x="299"/>
        <item x="300"/>
        <item x="38"/>
        <item x="301"/>
        <item x="40"/>
        <item x="302"/>
        <item x="46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9"/>
        <item x="316"/>
        <item x="317"/>
        <item x="318"/>
        <item x="319"/>
        <item x="16"/>
        <item x="320"/>
        <item x="22"/>
        <item x="25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14"/>
        <item x="346"/>
        <item x="18"/>
        <item x="23"/>
        <item x="347"/>
        <item x="348"/>
        <item x="349"/>
        <item x="37"/>
        <item x="350"/>
        <item x="351"/>
        <item x="352"/>
        <item x="41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>
      <items count="13">
        <item x="10"/>
        <item x="5"/>
        <item x="6"/>
        <item x="8"/>
        <item x="4"/>
        <item x="1"/>
        <item x="9"/>
        <item x="0"/>
        <item x="2"/>
        <item x="3"/>
        <item x="7"/>
        <item x="11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0"/>
    <field x="9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33638C-01E9-4C3F-B7D3-D177DA988D24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date" tableColumnId="2"/>
      <queryTableField id="3" name="customer_id" tableColumnId="3"/>
      <queryTableField id="4" name="amount" tableColumnId="4"/>
      <queryTableField id="5" name="category" tableColumnId="5"/>
      <queryTableField id="6" name="region" tableColumnId="6"/>
      <queryTableField id="7" name="payment_method" tableColumnId="7"/>
      <queryTableField id="8" name="merchant_nam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13EC783-7BAA-43A8-925A-F5090342DBD0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1" name="transaction_id" tableColumnId="1"/>
      <queryTableField id="2" name="date" tableColumnId="2"/>
      <queryTableField id="3" name="customer_id" tableColumnId="3"/>
      <queryTableField id="4" name="amount" tableColumnId="4"/>
      <queryTableField id="11" dataBound="0" tableColumnId="11"/>
      <queryTableField id="6" name="region" tableColumnId="6"/>
      <queryTableField id="7" name="payment_method" tableColumnId="7"/>
      <queryTableField id="8" name="merchant_name" tableColumnId="8"/>
      <queryTableField id="9" dataBound="0" tableColumnId="9"/>
    </queryTableFields>
    <queryTableDeletedFields count="1">
      <deletedField name="category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279F46-BB53-4620-96FB-0FED2B27605B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1" name="transaction_id" tableColumnId="1"/>
      <queryTableField id="2" name="date" tableColumnId="2"/>
      <queryTableField id="3" name="customer_id" tableColumnId="3"/>
      <queryTableField id="4" name="amount" tableColumnId="4"/>
      <queryTableField id="11" dataBound="0" tableColumnId="11"/>
      <queryTableField id="6" name="region" tableColumnId="6"/>
      <queryTableField id="7" name="payment_method" tableColumnId="7"/>
      <queryTableField id="8" name="merchant_name" tableColumnId="8"/>
      <queryTableField id="9" dataBound="0" tableColumnId="9"/>
    </queryTableFields>
    <queryTableDeletedFields count="1">
      <deletedField name="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4975C-DD9B-439A-A363-C2A6A0B39164}" name="financial_transactions" displayName="financial_transactions" ref="A1:H10001" tableType="queryTable" totalsRowShown="0">
  <autoFilter ref="A1:H10001" xr:uid="{C874975C-DD9B-439A-A363-C2A6A0B39164}">
    <filterColumn colId="4">
      <filters blank="1"/>
    </filterColumn>
  </autoFilter>
  <tableColumns count="8">
    <tableColumn id="1" xr3:uid="{63D4F428-8925-4B99-967F-DE37360E3640}" uniqueName="1" name="transaction_id" queryTableFieldId="1" dataDxfId="22"/>
    <tableColumn id="2" xr3:uid="{0CE8A1C5-0B4D-4C89-AE6E-2F16F3DA1B13}" uniqueName="2" name="date" queryTableFieldId="2" dataDxfId="21"/>
    <tableColumn id="3" xr3:uid="{C0F66913-ACA3-4EF5-AFBA-4C522CF8704D}" uniqueName="3" name="customer_id" queryTableFieldId="3" dataDxfId="20"/>
    <tableColumn id="4" xr3:uid="{9F0CAC76-4671-4D76-B973-AAFA9C4C438E}" uniqueName="4" name="amount" queryTableFieldId="4"/>
    <tableColumn id="5" xr3:uid="{87F61692-D4D9-4FDE-B026-FF8754BD9B86}" uniqueName="5" name="category" queryTableFieldId="5" dataDxfId="19"/>
    <tableColumn id="6" xr3:uid="{5939D521-6C8D-412F-B79D-D96EAA2160E6}" uniqueName="6" name="region" queryTableFieldId="6" dataDxfId="18"/>
    <tableColumn id="7" xr3:uid="{C28239FB-B90D-499A-B5FA-879A7B9B121F}" uniqueName="7" name="payment_method" queryTableFieldId="7" dataDxfId="17"/>
    <tableColumn id="8" xr3:uid="{503EE135-90CC-4A62-911B-DB512224419D}" uniqueName="8" name="merchant_name" queryTableFieldId="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6FBA37-9E74-40E9-B560-09A439D3B9A1}" name="financial_transactions35" displayName="financial_transactions35" ref="A1:I9218" tableType="queryTable" totalsRowShown="0">
  <autoFilter ref="A1:I9218" xr:uid="{296FBA37-9E74-40E9-B560-09A439D3B9A1}"/>
  <tableColumns count="9">
    <tableColumn id="1" xr3:uid="{06D714A1-8CE5-4A52-86D0-6A311492C499}" uniqueName="1" name="transaction_id" queryTableFieldId="1" dataDxfId="15"/>
    <tableColumn id="2" xr3:uid="{6E0359C6-3F12-4551-A854-B8581598EEBA}" uniqueName="2" name="date" queryTableFieldId="2" dataDxfId="14"/>
    <tableColumn id="3" xr3:uid="{737B145A-B9B0-4131-B6FC-514EE7135B61}" uniqueName="3" name="customer_id" queryTableFieldId="3" dataDxfId="13"/>
    <tableColumn id="4" xr3:uid="{AB4A5D9E-F45E-4EC9-B9C8-7BF33F7CEFA2}" uniqueName="4" name="amount" queryTableFieldId="4"/>
    <tableColumn id="11" xr3:uid="{638EB49A-9C49-4A07-9ACF-AD14E37F37D6}" uniqueName="11" name="Category" queryTableFieldId="11"/>
    <tableColumn id="6" xr3:uid="{9DA506F7-E4E7-494C-8064-CF1CCE0D466F}" uniqueName="6" name="region" queryTableFieldId="6" dataDxfId="12"/>
    <tableColumn id="7" xr3:uid="{94EDE1CE-5E03-4A4B-9189-E5A69651C51B}" uniqueName="7" name="payment_method" queryTableFieldId="7" dataDxfId="11"/>
    <tableColumn id="8" xr3:uid="{59E618BF-DB68-4B3D-828B-F6EDE41D104C}" uniqueName="8" name="merchant_name" queryTableFieldId="8" dataDxfId="10"/>
    <tableColumn id="9" xr3:uid="{B80EB131-A164-4D5C-BD82-C61A786BCB0D}" uniqueName="9" name="outlier_flag" queryTableFieldId="9" dataDxfId="9">
      <calculatedColumnFormula>IF(OR(financial_transactions35[[#This Row],[amount]]&lt;$L$16, financial_transactions35[[#This Row],[amount]]&gt;$L$17), 1, 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7E58B8-34DD-479E-B3DD-467339F741B1}" name="financial_transactions3" displayName="financial_transactions3" ref="A1:I9218" tableType="queryTable" totalsRowShown="0">
  <autoFilter ref="A1:I9218" xr:uid="{007E58B8-34DD-479E-B3DD-467339F741B1}"/>
  <tableColumns count="9">
    <tableColumn id="1" xr3:uid="{FD8FAF9C-1129-492E-BA4A-4108491BF4D9}" uniqueName="1" name="transaction_id" queryTableFieldId="1" dataDxfId="8"/>
    <tableColumn id="2" xr3:uid="{99C98380-C6F4-43B0-9F91-FB06386C9936}" uniqueName="2" name="date" queryTableFieldId="2" dataDxfId="7"/>
    <tableColumn id="3" xr3:uid="{A6EACED0-6558-4A0C-B80D-D594B3904835}" uniqueName="3" name="customer_id" queryTableFieldId="3" dataDxfId="6"/>
    <tableColumn id="4" xr3:uid="{A66EAEF8-12C8-4274-AC64-218CCF9506C8}" uniqueName="4" name="amount" queryTableFieldId="4"/>
    <tableColumn id="11" xr3:uid="{85C1589B-E409-4E24-BCB2-5E686912198D}" uniqueName="11" name="Category" queryTableFieldId="11"/>
    <tableColumn id="6" xr3:uid="{8EC68FA4-C91F-4AA8-A4C6-08423B6A925F}" uniqueName="6" name="region" queryTableFieldId="6" dataDxfId="5"/>
    <tableColumn id="7" xr3:uid="{EE48EE10-CA45-4C53-A86D-F2D4F6C58FEC}" uniqueName="7" name="payment_method" queryTableFieldId="7" dataDxfId="4"/>
    <tableColumn id="8" xr3:uid="{1F8827E5-E06C-4265-BB18-A48CBDF2291C}" uniqueName="8" name="merchant_name" queryTableFieldId="8" dataDxfId="3"/>
    <tableColumn id="9" xr3:uid="{9D3CB0D3-DE18-47E7-B663-59C9F0A6F07F}" uniqueName="9" name="outlier_flag" queryTableFieldId="9" dataDxfId="2">
      <calculatedColumnFormula>IF(OR(financial_transactions3[[#This Row],[amount]]&lt;$L$16, financial_transactions3[[#This Row],[amount]]&gt;$L$17),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C292-131D-41B0-A4FB-D634E324FEEC}">
  <sheetPr>
    <tabColor theme="4" tint="0.59999389629810485"/>
  </sheetPr>
  <dimension ref="A1:Q89"/>
  <sheetViews>
    <sheetView tabSelected="1" workbookViewId="0">
      <selection activeCell="U10" sqref="U10"/>
    </sheetView>
  </sheetViews>
  <sheetFormatPr defaultRowHeight="14.5"/>
  <sheetData>
    <row r="1" spans="1:17" ht="18.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8.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8.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ht="14.5" customHeight="1">
      <c r="A4" s="49" t="s">
        <v>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1:17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</row>
    <row r="8" spans="1:17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</row>
    <row r="10" spans="1:17" ht="46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>
      <c r="A11" s="1"/>
      <c r="B11" s="1"/>
      <c r="C11" s="1"/>
      <c r="D11" s="1"/>
      <c r="E11" s="1"/>
      <c r="F11" s="1"/>
      <c r="G11" s="1"/>
      <c r="H11" s="1"/>
    </row>
    <row r="13" spans="1:17" ht="14.5" customHeight="1">
      <c r="A13" s="18" t="s">
        <v>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28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>
      <c r="A20" s="24" t="s">
        <v>3</v>
      </c>
      <c r="B20" s="25"/>
      <c r="C20" s="25"/>
      <c r="D20" s="25"/>
      <c r="E20" s="25"/>
      <c r="F20" s="25"/>
      <c r="G20" s="25"/>
      <c r="H20" s="25"/>
      <c r="K20" s="22" t="s">
        <v>5</v>
      </c>
      <c r="L20" s="22"/>
      <c r="M20" s="22"/>
      <c r="N20" s="22"/>
      <c r="O20" s="22"/>
      <c r="P20" s="22"/>
      <c r="Q20" s="22"/>
    </row>
    <row r="21" spans="1:17">
      <c r="A21" s="25"/>
      <c r="B21" s="25"/>
      <c r="C21" s="25"/>
      <c r="D21" s="25"/>
      <c r="E21" s="25"/>
      <c r="F21" s="25"/>
      <c r="G21" s="25"/>
      <c r="H21" s="25"/>
      <c r="K21" s="22"/>
      <c r="L21" s="22"/>
      <c r="M21" s="22"/>
      <c r="N21" s="22"/>
      <c r="O21" s="22"/>
      <c r="P21" s="22"/>
      <c r="Q21" s="22"/>
    </row>
    <row r="22" spans="1:17">
      <c r="A22" s="25"/>
      <c r="B22" s="25"/>
      <c r="C22" s="25"/>
      <c r="D22" s="25"/>
      <c r="E22" s="25"/>
      <c r="F22" s="25"/>
      <c r="G22" s="25"/>
      <c r="H22" s="25"/>
      <c r="K22" s="22"/>
      <c r="L22" s="22"/>
      <c r="M22" s="22"/>
      <c r="N22" s="22"/>
      <c r="O22" s="22"/>
      <c r="P22" s="22"/>
      <c r="Q22" s="22"/>
    </row>
    <row r="23" spans="1:17">
      <c r="A23" s="25"/>
      <c r="B23" s="25"/>
      <c r="C23" s="25"/>
      <c r="D23" s="25"/>
      <c r="E23" s="25"/>
      <c r="F23" s="25"/>
      <c r="G23" s="25"/>
      <c r="H23" s="25"/>
      <c r="K23" s="22"/>
      <c r="L23" s="22"/>
      <c r="M23" s="22"/>
      <c r="N23" s="22"/>
      <c r="O23" s="22"/>
      <c r="P23" s="22"/>
      <c r="Q23" s="22"/>
    </row>
    <row r="24" spans="1:17">
      <c r="A24" s="25"/>
      <c r="B24" s="25"/>
      <c r="C24" s="25"/>
      <c r="D24" s="25"/>
      <c r="E24" s="25"/>
      <c r="F24" s="25"/>
      <c r="G24" s="25"/>
      <c r="H24" s="25"/>
      <c r="K24" s="22"/>
      <c r="L24" s="22"/>
      <c r="M24" s="22"/>
      <c r="N24" s="22"/>
      <c r="O24" s="22"/>
      <c r="P24" s="22"/>
      <c r="Q24" s="22"/>
    </row>
    <row r="25" spans="1:17">
      <c r="A25" s="25"/>
      <c r="B25" s="25"/>
      <c r="C25" s="25"/>
      <c r="D25" s="25"/>
      <c r="E25" s="25"/>
      <c r="F25" s="25"/>
      <c r="G25" s="25"/>
      <c r="H25" s="25"/>
      <c r="K25" s="22"/>
      <c r="L25" s="22"/>
      <c r="M25" s="22"/>
      <c r="N25" s="22"/>
      <c r="O25" s="22"/>
      <c r="P25" s="22"/>
      <c r="Q25" s="22"/>
    </row>
    <row r="26" spans="1:17">
      <c r="A26" s="25"/>
      <c r="B26" s="25"/>
      <c r="C26" s="25"/>
      <c r="D26" s="25"/>
      <c r="E26" s="25"/>
      <c r="F26" s="25"/>
      <c r="G26" s="25"/>
      <c r="H26" s="25"/>
      <c r="K26" s="22"/>
      <c r="L26" s="22"/>
      <c r="M26" s="22"/>
      <c r="N26" s="22"/>
      <c r="O26" s="22"/>
      <c r="P26" s="22"/>
      <c r="Q26" s="22"/>
    </row>
    <row r="27" spans="1:17">
      <c r="K27" s="22"/>
      <c r="L27" s="22"/>
      <c r="M27" s="22"/>
      <c r="N27" s="22"/>
      <c r="O27" s="22"/>
      <c r="P27" s="22"/>
      <c r="Q27" s="22"/>
    </row>
    <row r="28" spans="1:17">
      <c r="A28" s="26" t="s">
        <v>6</v>
      </c>
      <c r="B28" s="27"/>
      <c r="C28" s="27"/>
      <c r="D28" s="27"/>
      <c r="E28" s="27"/>
      <c r="F28" s="27"/>
      <c r="G28" s="27"/>
      <c r="H28" s="27"/>
      <c r="K28" s="22"/>
      <c r="L28" s="22"/>
      <c r="M28" s="22"/>
      <c r="N28" s="22"/>
      <c r="O28" s="22"/>
      <c r="P28" s="22"/>
      <c r="Q28" s="22"/>
    </row>
    <row r="29" spans="1:17">
      <c r="A29" s="27"/>
      <c r="B29" s="27"/>
      <c r="C29" s="27"/>
      <c r="D29" s="27"/>
      <c r="E29" s="27"/>
      <c r="F29" s="27"/>
      <c r="G29" s="27"/>
      <c r="H29" s="27"/>
      <c r="K29" s="22"/>
      <c r="L29" s="22"/>
      <c r="M29" s="22"/>
      <c r="N29" s="22"/>
      <c r="O29" s="22"/>
      <c r="P29" s="22"/>
      <c r="Q29" s="22"/>
    </row>
    <row r="30" spans="1:17">
      <c r="A30" s="27"/>
      <c r="B30" s="27"/>
      <c r="C30" s="27"/>
      <c r="D30" s="27"/>
      <c r="E30" s="27"/>
      <c r="F30" s="27"/>
      <c r="G30" s="27"/>
      <c r="H30" s="27"/>
      <c r="K30" s="22"/>
      <c r="L30" s="22"/>
      <c r="M30" s="22"/>
      <c r="N30" s="22"/>
      <c r="O30" s="22"/>
      <c r="P30" s="22"/>
      <c r="Q30" s="22"/>
    </row>
    <row r="31" spans="1:17">
      <c r="A31" s="27"/>
      <c r="B31" s="27"/>
      <c r="C31" s="27"/>
      <c r="D31" s="27"/>
      <c r="E31" s="27"/>
      <c r="F31" s="27"/>
      <c r="G31" s="27"/>
      <c r="H31" s="27"/>
      <c r="K31" s="22"/>
      <c r="L31" s="22"/>
      <c r="M31" s="22"/>
      <c r="N31" s="22"/>
      <c r="O31" s="22"/>
      <c r="P31" s="22"/>
      <c r="Q31" s="22"/>
    </row>
    <row r="32" spans="1:17">
      <c r="A32" s="27"/>
      <c r="B32" s="27"/>
      <c r="C32" s="27"/>
      <c r="D32" s="27"/>
      <c r="E32" s="27"/>
      <c r="F32" s="27"/>
      <c r="G32" s="27"/>
      <c r="H32" s="27"/>
      <c r="K32" s="22"/>
      <c r="L32" s="22"/>
      <c r="M32" s="22"/>
      <c r="N32" s="22"/>
      <c r="O32" s="22"/>
      <c r="P32" s="22"/>
      <c r="Q32" s="22"/>
    </row>
    <row r="33" spans="1:17">
      <c r="A33" s="27"/>
      <c r="B33" s="27"/>
      <c r="C33" s="27"/>
      <c r="D33" s="27"/>
      <c r="E33" s="27"/>
      <c r="F33" s="27"/>
      <c r="G33" s="27"/>
      <c r="H33" s="27"/>
      <c r="K33" s="22"/>
      <c r="L33" s="22"/>
      <c r="M33" s="22"/>
      <c r="N33" s="22"/>
      <c r="O33" s="22"/>
      <c r="P33" s="22"/>
      <c r="Q33" s="22"/>
    </row>
    <row r="34" spans="1:17">
      <c r="A34" s="27"/>
      <c r="B34" s="27"/>
      <c r="C34" s="27"/>
      <c r="D34" s="27"/>
      <c r="E34" s="27"/>
      <c r="F34" s="27"/>
      <c r="G34" s="27"/>
      <c r="H34" s="27"/>
      <c r="K34" s="22"/>
      <c r="L34" s="22"/>
      <c r="M34" s="22"/>
      <c r="N34" s="22"/>
      <c r="O34" s="22"/>
      <c r="P34" s="22"/>
      <c r="Q34" s="22"/>
    </row>
    <row r="35" spans="1:17">
      <c r="A35" s="27"/>
      <c r="B35" s="27"/>
      <c r="C35" s="27"/>
      <c r="D35" s="27"/>
      <c r="E35" s="27"/>
      <c r="F35" s="27"/>
      <c r="G35" s="27"/>
      <c r="H35" s="27"/>
      <c r="K35" s="22"/>
      <c r="L35" s="22"/>
      <c r="M35" s="22"/>
      <c r="N35" s="22"/>
      <c r="O35" s="22"/>
      <c r="P35" s="22"/>
      <c r="Q35" s="22"/>
    </row>
    <row r="36" spans="1:17">
      <c r="K36" s="22"/>
      <c r="L36" s="22"/>
      <c r="M36" s="22"/>
      <c r="N36" s="22"/>
      <c r="O36" s="22"/>
      <c r="P36" s="22"/>
      <c r="Q36" s="22"/>
    </row>
    <row r="37" spans="1:17">
      <c r="A37" s="21" t="s">
        <v>16076</v>
      </c>
      <c r="B37" s="21"/>
      <c r="C37" s="21"/>
      <c r="D37" s="21"/>
      <c r="E37" s="21"/>
      <c r="F37" s="21"/>
      <c r="G37" s="21"/>
      <c r="H37" s="21"/>
      <c r="K37" s="22"/>
      <c r="L37" s="22"/>
      <c r="M37" s="22"/>
      <c r="N37" s="22"/>
      <c r="O37" s="22"/>
      <c r="P37" s="22"/>
      <c r="Q37" s="22"/>
    </row>
    <row r="38" spans="1:17">
      <c r="A38" s="21"/>
      <c r="B38" s="21"/>
      <c r="C38" s="21"/>
      <c r="D38" s="21"/>
      <c r="E38" s="21"/>
      <c r="F38" s="21"/>
      <c r="G38" s="21"/>
      <c r="H38" s="21"/>
      <c r="K38" s="22"/>
      <c r="L38" s="22"/>
      <c r="M38" s="22"/>
      <c r="N38" s="22"/>
      <c r="O38" s="22"/>
      <c r="P38" s="22"/>
      <c r="Q38" s="22"/>
    </row>
    <row r="39" spans="1:17">
      <c r="A39" s="21"/>
      <c r="B39" s="21"/>
      <c r="C39" s="21"/>
      <c r="D39" s="21"/>
      <c r="E39" s="21"/>
      <c r="F39" s="21"/>
      <c r="G39" s="21"/>
      <c r="H39" s="21"/>
      <c r="K39" s="22"/>
      <c r="L39" s="22"/>
      <c r="M39" s="22"/>
      <c r="N39" s="22"/>
      <c r="O39" s="22"/>
      <c r="P39" s="22"/>
      <c r="Q39" s="22"/>
    </row>
    <row r="40" spans="1:17">
      <c r="A40" s="21"/>
      <c r="B40" s="21"/>
      <c r="C40" s="21"/>
      <c r="D40" s="21"/>
      <c r="E40" s="21"/>
      <c r="F40" s="21"/>
      <c r="G40" s="21"/>
      <c r="H40" s="21"/>
      <c r="K40" s="22"/>
      <c r="L40" s="22"/>
      <c r="M40" s="22"/>
      <c r="N40" s="22"/>
      <c r="O40" s="22"/>
      <c r="P40" s="22"/>
      <c r="Q40" s="22"/>
    </row>
    <row r="41" spans="1:17">
      <c r="A41" s="21"/>
      <c r="B41" s="21"/>
      <c r="C41" s="21"/>
      <c r="D41" s="21"/>
      <c r="E41" s="21"/>
      <c r="F41" s="21"/>
      <c r="G41" s="21"/>
      <c r="H41" s="21"/>
      <c r="K41" s="22"/>
      <c r="L41" s="22"/>
      <c r="M41" s="22"/>
      <c r="N41" s="22"/>
      <c r="O41" s="22"/>
      <c r="P41" s="22"/>
      <c r="Q41" s="22"/>
    </row>
    <row r="42" spans="1:17">
      <c r="A42" s="21"/>
      <c r="B42" s="21"/>
      <c r="C42" s="21"/>
      <c r="D42" s="21"/>
      <c r="E42" s="21"/>
      <c r="F42" s="21"/>
      <c r="G42" s="21"/>
      <c r="H42" s="21"/>
      <c r="K42" s="22"/>
      <c r="L42" s="22"/>
      <c r="M42" s="22"/>
      <c r="N42" s="22"/>
      <c r="O42" s="22"/>
      <c r="P42" s="22"/>
      <c r="Q42" s="22"/>
    </row>
    <row r="43" spans="1:17">
      <c r="A43" s="21"/>
      <c r="B43" s="21"/>
      <c r="C43" s="21"/>
      <c r="D43" s="21"/>
      <c r="E43" s="21"/>
      <c r="F43" s="21"/>
      <c r="G43" s="21"/>
      <c r="H43" s="21"/>
      <c r="K43" s="22"/>
      <c r="L43" s="22"/>
      <c r="M43" s="22"/>
      <c r="N43" s="22"/>
      <c r="O43" s="22"/>
      <c r="P43" s="22"/>
      <c r="Q43" s="22"/>
    </row>
    <row r="44" spans="1:17">
      <c r="A44" s="21"/>
      <c r="B44" s="21"/>
      <c r="C44" s="21"/>
      <c r="D44" s="21"/>
      <c r="E44" s="21"/>
      <c r="F44" s="21"/>
      <c r="G44" s="21"/>
      <c r="H44" s="21"/>
      <c r="K44" s="22"/>
      <c r="L44" s="22"/>
      <c r="M44" s="22"/>
      <c r="N44" s="22"/>
      <c r="O44" s="22"/>
      <c r="P44" s="22"/>
      <c r="Q44" s="22"/>
    </row>
    <row r="45" spans="1:17">
      <c r="A45" s="21"/>
      <c r="B45" s="21"/>
      <c r="C45" s="21"/>
      <c r="D45" s="21"/>
      <c r="E45" s="21"/>
      <c r="F45" s="21"/>
      <c r="G45" s="21"/>
      <c r="H45" s="21"/>
      <c r="K45" s="22"/>
      <c r="L45" s="22"/>
      <c r="M45" s="22"/>
      <c r="N45" s="22"/>
      <c r="O45" s="22"/>
      <c r="P45" s="22"/>
      <c r="Q45" s="22"/>
    </row>
    <row r="46" spans="1:17">
      <c r="A46" s="21"/>
      <c r="B46" s="21"/>
      <c r="C46" s="21"/>
      <c r="D46" s="21"/>
      <c r="E46" s="21"/>
      <c r="F46" s="21"/>
      <c r="G46" s="21"/>
      <c r="H46" s="21"/>
      <c r="K46" s="22"/>
      <c r="L46" s="22"/>
      <c r="M46" s="22"/>
      <c r="N46" s="22"/>
      <c r="O46" s="22"/>
      <c r="P46" s="22"/>
      <c r="Q46" s="22"/>
    </row>
    <row r="47" spans="1:17">
      <c r="A47" s="21"/>
      <c r="B47" s="21"/>
      <c r="C47" s="21"/>
      <c r="D47" s="21"/>
      <c r="E47" s="21"/>
      <c r="F47" s="21"/>
      <c r="G47" s="21"/>
      <c r="H47" s="21"/>
      <c r="K47" s="22"/>
      <c r="L47" s="22"/>
      <c r="M47" s="22"/>
      <c r="N47" s="22"/>
      <c r="O47" s="22"/>
      <c r="P47" s="22"/>
      <c r="Q47" s="22"/>
    </row>
    <row r="48" spans="1:17">
      <c r="A48" s="21"/>
      <c r="B48" s="21"/>
      <c r="C48" s="21"/>
      <c r="D48" s="21"/>
      <c r="E48" s="21"/>
      <c r="F48" s="21"/>
      <c r="G48" s="21"/>
      <c r="H48" s="21"/>
      <c r="K48" s="22"/>
      <c r="L48" s="22"/>
      <c r="M48" s="22"/>
      <c r="N48" s="22"/>
      <c r="O48" s="22"/>
      <c r="P48" s="22"/>
      <c r="Q48" s="22"/>
    </row>
    <row r="49" spans="1:17" ht="35.5" customHeight="1">
      <c r="A49" s="21"/>
      <c r="B49" s="21"/>
      <c r="C49" s="21"/>
      <c r="D49" s="21"/>
      <c r="E49" s="21"/>
      <c r="F49" s="21"/>
      <c r="G49" s="21"/>
      <c r="H49" s="21"/>
      <c r="K49" s="22"/>
      <c r="L49" s="22"/>
      <c r="M49" s="22"/>
      <c r="N49" s="22"/>
      <c r="O49" s="22"/>
      <c r="P49" s="22"/>
      <c r="Q49" s="22"/>
    </row>
    <row r="50" spans="1:17" ht="49.5" customHeight="1">
      <c r="A50" s="21"/>
      <c r="B50" s="21"/>
      <c r="C50" s="21"/>
      <c r="D50" s="21"/>
      <c r="E50" s="21"/>
      <c r="F50" s="21"/>
      <c r="G50" s="21"/>
      <c r="H50" s="21"/>
      <c r="K50" s="22"/>
      <c r="L50" s="22"/>
      <c r="M50" s="22"/>
      <c r="N50" s="22"/>
      <c r="O50" s="22"/>
      <c r="P50" s="22"/>
      <c r="Q50" s="22"/>
    </row>
    <row r="51" spans="1:17">
      <c r="A51" s="21"/>
      <c r="B51" s="21"/>
      <c r="C51" s="21"/>
      <c r="D51" s="21"/>
      <c r="E51" s="21"/>
      <c r="F51" s="21"/>
      <c r="G51" s="21"/>
      <c r="H51" s="21"/>
      <c r="K51" s="22"/>
      <c r="L51" s="22"/>
      <c r="M51" s="22"/>
      <c r="N51" s="22"/>
      <c r="O51" s="22"/>
      <c r="P51" s="22"/>
      <c r="Q51" s="22"/>
    </row>
    <row r="52" spans="1:17" ht="38" customHeight="1">
      <c r="A52" s="21"/>
      <c r="B52" s="21"/>
      <c r="C52" s="21"/>
      <c r="D52" s="21"/>
      <c r="E52" s="21"/>
      <c r="F52" s="21"/>
      <c r="G52" s="21"/>
      <c r="H52" s="21"/>
      <c r="K52" s="22"/>
      <c r="L52" s="22"/>
      <c r="M52" s="22"/>
      <c r="N52" s="22"/>
      <c r="O52" s="22"/>
      <c r="P52" s="22"/>
      <c r="Q52" s="22"/>
    </row>
    <row r="53" spans="1:17">
      <c r="A53" s="21"/>
      <c r="B53" s="21"/>
      <c r="C53" s="21"/>
      <c r="D53" s="21"/>
      <c r="E53" s="21"/>
      <c r="F53" s="21"/>
      <c r="G53" s="21"/>
      <c r="H53" s="21"/>
      <c r="K53" s="22"/>
      <c r="L53" s="22"/>
      <c r="M53" s="22"/>
      <c r="N53" s="22"/>
      <c r="O53" s="22"/>
      <c r="P53" s="22"/>
      <c r="Q53" s="22"/>
    </row>
    <row r="54" spans="1:17">
      <c r="A54" s="21"/>
      <c r="B54" s="21"/>
      <c r="C54" s="21"/>
      <c r="D54" s="21"/>
      <c r="E54" s="21"/>
      <c r="F54" s="21"/>
      <c r="G54" s="21"/>
      <c r="H54" s="21"/>
    </row>
    <row r="55" spans="1:17" ht="14.5" customHeight="1">
      <c r="A55" s="21"/>
      <c r="B55" s="21"/>
      <c r="C55" s="21"/>
      <c r="D55" s="21"/>
      <c r="E55" s="21"/>
      <c r="F55" s="21"/>
      <c r="G55" s="21"/>
      <c r="H55" s="21"/>
      <c r="K55" s="23" t="s">
        <v>7</v>
      </c>
      <c r="L55" s="23"/>
      <c r="M55" s="23"/>
      <c r="N55" s="23"/>
      <c r="O55" s="23"/>
      <c r="P55" s="23"/>
      <c r="Q55" s="23"/>
    </row>
    <row r="56" spans="1:17">
      <c r="A56" s="21"/>
      <c r="B56" s="21"/>
      <c r="C56" s="21"/>
      <c r="D56" s="21"/>
      <c r="E56" s="21"/>
      <c r="F56" s="21"/>
      <c r="G56" s="21"/>
      <c r="H56" s="21"/>
      <c r="K56" s="23"/>
      <c r="L56" s="23"/>
      <c r="M56" s="23"/>
      <c r="N56" s="23"/>
      <c r="O56" s="23"/>
      <c r="P56" s="23"/>
      <c r="Q56" s="23"/>
    </row>
    <row r="57" spans="1:17">
      <c r="A57" s="21"/>
      <c r="B57" s="21"/>
      <c r="C57" s="21"/>
      <c r="D57" s="21"/>
      <c r="E57" s="21"/>
      <c r="F57" s="21"/>
      <c r="G57" s="21"/>
      <c r="H57" s="21"/>
      <c r="K57" s="23"/>
      <c r="L57" s="23"/>
      <c r="M57" s="23"/>
      <c r="N57" s="23"/>
      <c r="O57" s="23"/>
      <c r="P57" s="23"/>
      <c r="Q57" s="23"/>
    </row>
    <row r="58" spans="1:17">
      <c r="A58" s="21"/>
      <c r="B58" s="21"/>
      <c r="C58" s="21"/>
      <c r="D58" s="21"/>
      <c r="E58" s="21"/>
      <c r="F58" s="21"/>
      <c r="G58" s="21"/>
      <c r="H58" s="21"/>
      <c r="K58" s="23"/>
      <c r="L58" s="23"/>
      <c r="M58" s="23"/>
      <c r="N58" s="23"/>
      <c r="O58" s="23"/>
      <c r="P58" s="23"/>
      <c r="Q58" s="23"/>
    </row>
    <row r="59" spans="1:17">
      <c r="A59" s="21"/>
      <c r="B59" s="21"/>
      <c r="C59" s="21"/>
      <c r="D59" s="21"/>
      <c r="E59" s="21"/>
      <c r="F59" s="21"/>
      <c r="G59" s="21"/>
      <c r="H59" s="21"/>
      <c r="K59" s="23"/>
      <c r="L59" s="23"/>
      <c r="M59" s="23"/>
      <c r="N59" s="23"/>
      <c r="O59" s="23"/>
      <c r="P59" s="23"/>
      <c r="Q59" s="23"/>
    </row>
    <row r="60" spans="1:17" ht="32.5" customHeight="1">
      <c r="A60" s="21"/>
      <c r="B60" s="21"/>
      <c r="C60" s="21"/>
      <c r="D60" s="21"/>
      <c r="E60" s="21"/>
      <c r="F60" s="21"/>
      <c r="G60" s="21"/>
      <c r="H60" s="21"/>
      <c r="K60" s="23"/>
      <c r="L60" s="23"/>
      <c r="M60" s="23"/>
      <c r="N60" s="23"/>
      <c r="O60" s="23"/>
      <c r="P60" s="23"/>
      <c r="Q60" s="23"/>
    </row>
    <row r="61" spans="1:17" ht="45" customHeight="1">
      <c r="A61" s="21"/>
      <c r="B61" s="21"/>
      <c r="C61" s="21"/>
      <c r="D61" s="21"/>
      <c r="E61" s="21"/>
      <c r="F61" s="21"/>
      <c r="G61" s="21"/>
      <c r="H61" s="21"/>
      <c r="K61" s="23"/>
      <c r="L61" s="23"/>
      <c r="M61" s="23"/>
      <c r="N61" s="23"/>
      <c r="O61" s="23"/>
      <c r="P61" s="23"/>
      <c r="Q61" s="23"/>
    </row>
    <row r="62" spans="1:17" ht="67" customHeight="1">
      <c r="A62" s="21"/>
      <c r="B62" s="21"/>
      <c r="C62" s="21"/>
      <c r="D62" s="21"/>
      <c r="E62" s="21"/>
      <c r="F62" s="21"/>
      <c r="G62" s="21"/>
      <c r="H62" s="21"/>
      <c r="K62" s="23"/>
      <c r="L62" s="23"/>
      <c r="M62" s="23"/>
      <c r="N62" s="23"/>
      <c r="O62" s="23"/>
      <c r="P62" s="23"/>
      <c r="Q62" s="23"/>
    </row>
    <row r="63" spans="1:17">
      <c r="A63" s="21"/>
      <c r="B63" s="21"/>
      <c r="C63" s="21"/>
      <c r="D63" s="21"/>
      <c r="E63" s="21"/>
      <c r="F63" s="21"/>
      <c r="G63" s="21"/>
      <c r="H63" s="21"/>
      <c r="K63" s="23"/>
      <c r="L63" s="23"/>
      <c r="M63" s="23"/>
      <c r="N63" s="23"/>
      <c r="O63" s="23"/>
      <c r="P63" s="23"/>
      <c r="Q63" s="23"/>
    </row>
    <row r="64" spans="1:17" ht="61.5" customHeight="1">
      <c r="A64" s="21"/>
      <c r="B64" s="21"/>
      <c r="C64" s="21"/>
      <c r="D64" s="21"/>
      <c r="E64" s="21"/>
      <c r="F64" s="21"/>
      <c r="G64" s="21"/>
      <c r="H64" s="21"/>
      <c r="K64" s="23"/>
      <c r="L64" s="23"/>
      <c r="M64" s="23"/>
      <c r="N64" s="23"/>
      <c r="O64" s="23"/>
      <c r="P64" s="23"/>
      <c r="Q64" s="23"/>
    </row>
    <row r="65" spans="11:17">
      <c r="K65" s="23"/>
      <c r="L65" s="23"/>
      <c r="M65" s="23"/>
      <c r="N65" s="23"/>
      <c r="O65" s="23"/>
      <c r="P65" s="23"/>
      <c r="Q65" s="23"/>
    </row>
    <row r="66" spans="11:17">
      <c r="K66" s="23"/>
      <c r="L66" s="23"/>
      <c r="M66" s="23"/>
      <c r="N66" s="23"/>
      <c r="O66" s="23"/>
      <c r="P66" s="23"/>
      <c r="Q66" s="23"/>
    </row>
    <row r="67" spans="11:17">
      <c r="K67" s="23"/>
      <c r="L67" s="23"/>
      <c r="M67" s="23"/>
      <c r="N67" s="23"/>
      <c r="O67" s="23"/>
      <c r="P67" s="23"/>
      <c r="Q67" s="23"/>
    </row>
    <row r="68" spans="11:17">
      <c r="K68" s="23"/>
      <c r="L68" s="23"/>
      <c r="M68" s="23"/>
      <c r="N68" s="23"/>
      <c r="O68" s="23"/>
      <c r="P68" s="23"/>
      <c r="Q68" s="23"/>
    </row>
    <row r="69" spans="11:17">
      <c r="K69" s="23"/>
      <c r="L69" s="23"/>
      <c r="M69" s="23"/>
      <c r="N69" s="23"/>
      <c r="O69" s="23"/>
      <c r="P69" s="23"/>
      <c r="Q69" s="23"/>
    </row>
    <row r="70" spans="11:17">
      <c r="K70" s="23"/>
      <c r="L70" s="23"/>
      <c r="M70" s="23"/>
      <c r="N70" s="23"/>
      <c r="O70" s="23"/>
      <c r="P70" s="23"/>
      <c r="Q70" s="23"/>
    </row>
    <row r="71" spans="11:17">
      <c r="K71" s="23"/>
      <c r="L71" s="23"/>
      <c r="M71" s="23"/>
      <c r="N71" s="23"/>
      <c r="O71" s="23"/>
      <c r="P71" s="23"/>
      <c r="Q71" s="23"/>
    </row>
    <row r="72" spans="11:17">
      <c r="K72" s="23"/>
      <c r="L72" s="23"/>
      <c r="M72" s="23"/>
      <c r="N72" s="23"/>
      <c r="O72" s="23"/>
      <c r="P72" s="23"/>
      <c r="Q72" s="23"/>
    </row>
    <row r="76" spans="11:17">
      <c r="K76" s="16" t="s">
        <v>8</v>
      </c>
      <c r="L76" s="17"/>
      <c r="M76" s="17"/>
      <c r="N76" s="17"/>
      <c r="O76" s="17"/>
      <c r="P76" s="17"/>
      <c r="Q76" s="17"/>
    </row>
    <row r="77" spans="11:17">
      <c r="K77" s="17"/>
      <c r="L77" s="17"/>
      <c r="M77" s="17"/>
      <c r="N77" s="17"/>
      <c r="O77" s="17"/>
      <c r="P77" s="17"/>
      <c r="Q77" s="17"/>
    </row>
    <row r="78" spans="11:17">
      <c r="K78" s="17"/>
      <c r="L78" s="17"/>
      <c r="M78" s="17"/>
      <c r="N78" s="17"/>
      <c r="O78" s="17"/>
      <c r="P78" s="17"/>
      <c r="Q78" s="17"/>
    </row>
    <row r="79" spans="11:17">
      <c r="K79" s="17"/>
      <c r="L79" s="17"/>
      <c r="M79" s="17"/>
      <c r="N79" s="17"/>
      <c r="O79" s="17"/>
      <c r="P79" s="17"/>
      <c r="Q79" s="17"/>
    </row>
    <row r="80" spans="11:17">
      <c r="K80" s="17"/>
      <c r="L80" s="17"/>
      <c r="M80" s="17"/>
      <c r="N80" s="17"/>
      <c r="O80" s="17"/>
      <c r="P80" s="17"/>
      <c r="Q80" s="17"/>
    </row>
    <row r="81" spans="11:17">
      <c r="K81" s="17"/>
      <c r="L81" s="17"/>
      <c r="M81" s="17"/>
      <c r="N81" s="17"/>
      <c r="O81" s="17"/>
      <c r="P81" s="17"/>
      <c r="Q81" s="17"/>
    </row>
    <row r="82" spans="11:17">
      <c r="K82" s="17"/>
      <c r="L82" s="17"/>
      <c r="M82" s="17"/>
      <c r="N82" s="17"/>
      <c r="O82" s="17"/>
      <c r="P82" s="17"/>
      <c r="Q82" s="17"/>
    </row>
    <row r="83" spans="11:17">
      <c r="K83" s="17"/>
      <c r="L83" s="17"/>
      <c r="M83" s="17"/>
      <c r="N83" s="17"/>
      <c r="O83" s="17"/>
      <c r="P83" s="17"/>
      <c r="Q83" s="17"/>
    </row>
    <row r="84" spans="11:17">
      <c r="K84" s="17"/>
      <c r="L84" s="17"/>
      <c r="M84" s="17"/>
      <c r="N84" s="17"/>
      <c r="O84" s="17"/>
      <c r="P84" s="17"/>
      <c r="Q84" s="17"/>
    </row>
    <row r="85" spans="11:17">
      <c r="K85" s="17"/>
      <c r="L85" s="17"/>
      <c r="M85" s="17"/>
      <c r="N85" s="17"/>
      <c r="O85" s="17"/>
      <c r="P85" s="17"/>
      <c r="Q85" s="17"/>
    </row>
    <row r="86" spans="11:17">
      <c r="K86" s="17"/>
      <c r="L86" s="17"/>
      <c r="M86" s="17"/>
      <c r="N86" s="17"/>
      <c r="O86" s="17"/>
      <c r="P86" s="17"/>
      <c r="Q86" s="17"/>
    </row>
    <row r="87" spans="11:17">
      <c r="K87" s="17"/>
      <c r="L87" s="17"/>
      <c r="M87" s="17"/>
      <c r="N87" s="17"/>
      <c r="O87" s="17"/>
      <c r="P87" s="17"/>
      <c r="Q87" s="17"/>
    </row>
    <row r="88" spans="11:17">
      <c r="K88" s="17"/>
      <c r="L88" s="17"/>
      <c r="M88" s="17"/>
      <c r="N88" s="17"/>
      <c r="O88" s="17"/>
      <c r="P88" s="17"/>
      <c r="Q88" s="17"/>
    </row>
    <row r="89" spans="11:17">
      <c r="K89" s="17"/>
      <c r="L89" s="17"/>
      <c r="M89" s="17"/>
      <c r="N89" s="17"/>
      <c r="O89" s="17"/>
      <c r="P89" s="17"/>
      <c r="Q89" s="17"/>
    </row>
  </sheetData>
  <mergeCells count="10">
    <mergeCell ref="K76:Q89"/>
    <mergeCell ref="A13:Q18"/>
    <mergeCell ref="A4:Q10"/>
    <mergeCell ref="A1:Q1"/>
    <mergeCell ref="A2:Q2"/>
    <mergeCell ref="A37:H64"/>
    <mergeCell ref="K20:Q53"/>
    <mergeCell ref="K55:Q72"/>
    <mergeCell ref="A20:H26"/>
    <mergeCell ref="A28:H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088A-32B7-482C-B824-A1B1E984CA3C}">
  <sheetPr>
    <tabColor rgb="FFFF0000"/>
  </sheetPr>
  <dimension ref="A1:H10001"/>
  <sheetViews>
    <sheetView workbookViewId="0">
      <pane ySplit="1" topLeftCell="A9627" activePane="bottomLeft" state="frozen"/>
      <selection pane="bottomLeft" activeCell="H1" sqref="A1:H1"/>
    </sheetView>
  </sheetViews>
  <sheetFormatPr defaultRowHeight="14.5"/>
  <cols>
    <col min="1" max="1" width="15.1796875" bestFit="1" customWidth="1"/>
    <col min="2" max="2" width="10.08984375" bestFit="1" customWidth="1"/>
    <col min="3" max="3" width="13.453125" bestFit="1" customWidth="1"/>
    <col min="4" max="4" width="9.54296875" bestFit="1" customWidth="1"/>
    <col min="5" max="5" width="13" bestFit="1" customWidth="1"/>
    <col min="6" max="6" width="8.26953125" bestFit="1" customWidth="1"/>
    <col min="7" max="7" width="17.81640625" bestFit="1" customWidth="1"/>
    <col min="8" max="8" width="18.7265625" bestFit="1" customWidth="1"/>
  </cols>
  <sheetData>
    <row r="1" spans="1:8">
      <c r="A1" t="s">
        <v>11</v>
      </c>
      <c r="B1" t="s">
        <v>12</v>
      </c>
      <c r="C1" t="s">
        <v>13</v>
      </c>
      <c r="D1" t="s">
        <v>14</v>
      </c>
      <c r="E1" t="s">
        <v>9</v>
      </c>
      <c r="F1" t="s">
        <v>15</v>
      </c>
      <c r="G1" t="s">
        <v>16</v>
      </c>
      <c r="H1" t="s">
        <v>10</v>
      </c>
    </row>
    <row r="2" spans="1:8" hidden="1">
      <c r="A2" t="s">
        <v>17</v>
      </c>
      <c r="B2" s="3">
        <v>45352</v>
      </c>
      <c r="C2" t="s">
        <v>18</v>
      </c>
      <c r="D2">
        <v>863.13</v>
      </c>
      <c r="E2" t="s">
        <v>19</v>
      </c>
      <c r="F2" t="s">
        <v>20</v>
      </c>
      <c r="G2" t="s">
        <v>21</v>
      </c>
      <c r="H2" t="s">
        <v>22</v>
      </c>
    </row>
    <row r="3" spans="1:8" hidden="1">
      <c r="A3" t="s">
        <v>23</v>
      </c>
      <c r="B3" s="3">
        <v>45444</v>
      </c>
      <c r="C3" t="s">
        <v>24</v>
      </c>
      <c r="D3">
        <v>1783.51</v>
      </c>
      <c r="E3" t="s">
        <v>25</v>
      </c>
      <c r="F3" t="s">
        <v>26</v>
      </c>
      <c r="G3" t="s">
        <v>27</v>
      </c>
      <c r="H3" t="s">
        <v>28</v>
      </c>
    </row>
    <row r="4" spans="1:8" hidden="1">
      <c r="A4" t="s">
        <v>29</v>
      </c>
      <c r="B4" s="3">
        <v>45566</v>
      </c>
      <c r="C4" t="s">
        <v>30</v>
      </c>
      <c r="D4">
        <v>1200.51</v>
      </c>
      <c r="E4" t="s">
        <v>31</v>
      </c>
      <c r="F4" t="s">
        <v>32</v>
      </c>
      <c r="G4" t="s">
        <v>27</v>
      </c>
      <c r="H4" t="s">
        <v>33</v>
      </c>
    </row>
    <row r="5" spans="1:8" hidden="1">
      <c r="A5" t="s">
        <v>34</v>
      </c>
      <c r="B5" s="3">
        <v>45384</v>
      </c>
      <c r="C5" t="s">
        <v>35</v>
      </c>
      <c r="D5">
        <v>1981.6</v>
      </c>
      <c r="E5" t="s">
        <v>31</v>
      </c>
      <c r="F5" t="s">
        <v>26</v>
      </c>
      <c r="G5" t="s">
        <v>21</v>
      </c>
      <c r="H5" t="s">
        <v>36</v>
      </c>
    </row>
    <row r="6" spans="1:8" hidden="1">
      <c r="A6" t="s">
        <v>37</v>
      </c>
      <c r="B6" s="3">
        <v>45414</v>
      </c>
      <c r="C6" t="s">
        <v>38</v>
      </c>
      <c r="D6">
        <v>943.9</v>
      </c>
      <c r="E6" t="s">
        <v>25</v>
      </c>
      <c r="F6" t="s">
        <v>26</v>
      </c>
      <c r="G6" t="s">
        <v>39</v>
      </c>
      <c r="H6" t="s">
        <v>40</v>
      </c>
    </row>
    <row r="7" spans="1:8">
      <c r="A7" t="s">
        <v>41</v>
      </c>
      <c r="B7" s="3">
        <v>45354</v>
      </c>
      <c r="C7" t="s">
        <v>42</v>
      </c>
      <c r="D7">
        <v>1147.27</v>
      </c>
      <c r="E7" t="s">
        <v>43</v>
      </c>
      <c r="F7" t="s">
        <v>32</v>
      </c>
      <c r="G7" t="s">
        <v>21</v>
      </c>
      <c r="H7" t="s">
        <v>44</v>
      </c>
    </row>
    <row r="8" spans="1:8" hidden="1">
      <c r="A8" t="s">
        <v>45</v>
      </c>
      <c r="B8" s="3">
        <v>45476</v>
      </c>
      <c r="C8" t="s">
        <v>46</v>
      </c>
      <c r="D8">
        <v>1772.48</v>
      </c>
      <c r="E8" t="s">
        <v>47</v>
      </c>
      <c r="F8" t="s">
        <v>32</v>
      </c>
      <c r="G8" t="s">
        <v>48</v>
      </c>
      <c r="H8" t="s">
        <v>49</v>
      </c>
    </row>
    <row r="9" spans="1:8" hidden="1">
      <c r="A9" t="s">
        <v>50</v>
      </c>
      <c r="B9" s="3">
        <v>45507</v>
      </c>
      <c r="C9" t="s">
        <v>51</v>
      </c>
      <c r="D9">
        <v>108.64</v>
      </c>
      <c r="E9" t="s">
        <v>52</v>
      </c>
      <c r="F9" t="s">
        <v>32</v>
      </c>
      <c r="G9" t="s">
        <v>39</v>
      </c>
      <c r="H9" t="s">
        <v>53</v>
      </c>
    </row>
    <row r="10" spans="1:8" hidden="1">
      <c r="A10" t="s">
        <v>54</v>
      </c>
      <c r="B10" s="3">
        <v>45538</v>
      </c>
      <c r="C10" t="s">
        <v>55</v>
      </c>
      <c r="D10">
        <v>277.27</v>
      </c>
      <c r="E10" t="s">
        <v>56</v>
      </c>
      <c r="F10" t="s">
        <v>20</v>
      </c>
      <c r="G10" t="s">
        <v>39</v>
      </c>
      <c r="H10" t="s">
        <v>57</v>
      </c>
    </row>
    <row r="11" spans="1:8" hidden="1">
      <c r="A11" t="s">
        <v>58</v>
      </c>
      <c r="B11" s="3">
        <v>45599</v>
      </c>
      <c r="C11" t="s">
        <v>59</v>
      </c>
      <c r="D11">
        <v>5217.33</v>
      </c>
      <c r="E11" t="s">
        <v>60</v>
      </c>
      <c r="F11" t="s">
        <v>61</v>
      </c>
      <c r="G11" t="s">
        <v>21</v>
      </c>
      <c r="H11" t="s">
        <v>36</v>
      </c>
    </row>
    <row r="12" spans="1:8" hidden="1">
      <c r="A12" t="s">
        <v>62</v>
      </c>
      <c r="B12" s="3">
        <v>45447</v>
      </c>
      <c r="C12" t="s">
        <v>63</v>
      </c>
      <c r="D12">
        <v>1155.72</v>
      </c>
      <c r="E12" t="s">
        <v>64</v>
      </c>
      <c r="F12" t="s">
        <v>32</v>
      </c>
      <c r="G12" t="s">
        <v>27</v>
      </c>
      <c r="H12" t="s">
        <v>22</v>
      </c>
    </row>
    <row r="13" spans="1:8" hidden="1">
      <c r="A13" t="s">
        <v>65</v>
      </c>
      <c r="B13" s="3">
        <v>45297</v>
      </c>
      <c r="C13" t="s">
        <v>66</v>
      </c>
      <c r="D13">
        <v>1903.42</v>
      </c>
      <c r="E13" t="s">
        <v>67</v>
      </c>
      <c r="F13" t="s">
        <v>26</v>
      </c>
      <c r="G13" t="s">
        <v>39</v>
      </c>
      <c r="H13" t="s">
        <v>33</v>
      </c>
    </row>
    <row r="14" spans="1:8" hidden="1">
      <c r="A14" t="s">
        <v>68</v>
      </c>
      <c r="B14" s="3">
        <v>45328</v>
      </c>
      <c r="C14" t="s">
        <v>69</v>
      </c>
      <c r="D14">
        <v>1886.04</v>
      </c>
      <c r="E14" t="s">
        <v>70</v>
      </c>
      <c r="F14" t="s">
        <v>61</v>
      </c>
      <c r="G14" t="s">
        <v>27</v>
      </c>
      <c r="H14" t="s">
        <v>36</v>
      </c>
    </row>
    <row r="15" spans="1:8" hidden="1">
      <c r="A15" t="s">
        <v>71</v>
      </c>
      <c r="B15" s="3">
        <v>45449</v>
      </c>
      <c r="C15" t="s">
        <v>72</v>
      </c>
      <c r="D15">
        <v>758.62</v>
      </c>
      <c r="E15" t="s">
        <v>70</v>
      </c>
      <c r="F15" t="s">
        <v>61</v>
      </c>
      <c r="G15" t="s">
        <v>21</v>
      </c>
      <c r="H15" t="s">
        <v>57</v>
      </c>
    </row>
    <row r="16" spans="1:8" hidden="1">
      <c r="A16" t="s">
        <v>73</v>
      </c>
      <c r="B16" s="3">
        <v>45633</v>
      </c>
      <c r="C16" t="s">
        <v>74</v>
      </c>
      <c r="D16">
        <v>926.7</v>
      </c>
      <c r="E16" t="s">
        <v>60</v>
      </c>
      <c r="F16" t="s">
        <v>20</v>
      </c>
      <c r="G16" t="s">
        <v>39</v>
      </c>
      <c r="H16" t="s">
        <v>75</v>
      </c>
    </row>
    <row r="17" spans="1:8" hidden="1">
      <c r="A17" t="s">
        <v>76</v>
      </c>
      <c r="B17" s="3">
        <v>45359</v>
      </c>
      <c r="C17" t="s">
        <v>77</v>
      </c>
      <c r="D17">
        <v>603.54</v>
      </c>
      <c r="E17" t="s">
        <v>31</v>
      </c>
      <c r="F17" t="s">
        <v>32</v>
      </c>
      <c r="G17" t="s">
        <v>48</v>
      </c>
      <c r="H17" t="s">
        <v>43</v>
      </c>
    </row>
    <row r="18" spans="1:8" hidden="1">
      <c r="A18" t="s">
        <v>78</v>
      </c>
      <c r="B18" s="3">
        <v>45604</v>
      </c>
      <c r="C18" t="s">
        <v>79</v>
      </c>
      <c r="D18">
        <v>159.55000000000001</v>
      </c>
      <c r="E18" t="s">
        <v>25</v>
      </c>
      <c r="F18" t="s">
        <v>61</v>
      </c>
      <c r="G18" t="s">
        <v>21</v>
      </c>
      <c r="H18" t="s">
        <v>28</v>
      </c>
    </row>
    <row r="19" spans="1:8" hidden="1">
      <c r="A19" t="s">
        <v>80</v>
      </c>
      <c r="B19" s="3">
        <v>45360</v>
      </c>
      <c r="C19" t="s">
        <v>81</v>
      </c>
      <c r="D19">
        <v>1225.1400000000001</v>
      </c>
      <c r="E19" t="s">
        <v>60</v>
      </c>
      <c r="F19" t="s">
        <v>61</v>
      </c>
      <c r="G19" t="s">
        <v>21</v>
      </c>
      <c r="H19" t="s">
        <v>33</v>
      </c>
    </row>
    <row r="20" spans="1:8" hidden="1">
      <c r="A20" t="s">
        <v>82</v>
      </c>
      <c r="B20" s="3">
        <v>45360</v>
      </c>
      <c r="C20" t="s">
        <v>83</v>
      </c>
      <c r="D20">
        <v>1899.33</v>
      </c>
      <c r="E20" t="s">
        <v>84</v>
      </c>
      <c r="F20" t="s">
        <v>32</v>
      </c>
      <c r="G20" t="s">
        <v>39</v>
      </c>
      <c r="H20" t="s">
        <v>43</v>
      </c>
    </row>
    <row r="21" spans="1:8" hidden="1">
      <c r="A21" t="s">
        <v>85</v>
      </c>
      <c r="B21" s="3">
        <v>45452</v>
      </c>
      <c r="C21" t="s">
        <v>86</v>
      </c>
      <c r="E21" t="s">
        <v>25</v>
      </c>
      <c r="F21" t="s">
        <v>26</v>
      </c>
      <c r="G21" t="s">
        <v>27</v>
      </c>
      <c r="H21" t="s">
        <v>87</v>
      </c>
    </row>
    <row r="22" spans="1:8" hidden="1">
      <c r="A22" t="s">
        <v>88</v>
      </c>
      <c r="B22" s="3">
        <v>45635</v>
      </c>
      <c r="C22" t="s">
        <v>89</v>
      </c>
      <c r="D22">
        <v>931.16</v>
      </c>
      <c r="E22" t="s">
        <v>64</v>
      </c>
      <c r="F22" t="s">
        <v>32</v>
      </c>
      <c r="G22" t="s">
        <v>48</v>
      </c>
      <c r="H22" t="s">
        <v>36</v>
      </c>
    </row>
    <row r="23" spans="1:8">
      <c r="A23" t="s">
        <v>90</v>
      </c>
      <c r="B23" s="3">
        <v>45635</v>
      </c>
      <c r="C23" t="s">
        <v>91</v>
      </c>
      <c r="D23">
        <v>110.46</v>
      </c>
      <c r="E23" t="s">
        <v>43</v>
      </c>
      <c r="F23" t="s">
        <v>61</v>
      </c>
      <c r="G23" t="s">
        <v>48</v>
      </c>
      <c r="H23" t="s">
        <v>57</v>
      </c>
    </row>
    <row r="24" spans="1:8" hidden="1">
      <c r="A24" t="s">
        <v>92</v>
      </c>
      <c r="B24" s="3">
        <v>45361</v>
      </c>
      <c r="C24" t="s">
        <v>93</v>
      </c>
      <c r="D24">
        <v>412.95</v>
      </c>
      <c r="E24" t="s">
        <v>64</v>
      </c>
      <c r="F24" t="s">
        <v>26</v>
      </c>
      <c r="G24" t="s">
        <v>21</v>
      </c>
      <c r="H24" t="s">
        <v>94</v>
      </c>
    </row>
    <row r="25" spans="1:8" hidden="1">
      <c r="A25" t="s">
        <v>95</v>
      </c>
      <c r="B25" s="3">
        <v>45422</v>
      </c>
      <c r="C25" t="s">
        <v>96</v>
      </c>
      <c r="D25">
        <v>1161.23</v>
      </c>
      <c r="E25" t="s">
        <v>19</v>
      </c>
      <c r="F25" t="s">
        <v>61</v>
      </c>
      <c r="G25" t="s">
        <v>21</v>
      </c>
      <c r="H25" t="s">
        <v>43</v>
      </c>
    </row>
    <row r="26" spans="1:8" hidden="1">
      <c r="A26" t="s">
        <v>97</v>
      </c>
      <c r="B26" s="3">
        <v>45545</v>
      </c>
      <c r="C26" t="s">
        <v>98</v>
      </c>
      <c r="D26">
        <v>1900.35</v>
      </c>
      <c r="E26" t="s">
        <v>60</v>
      </c>
      <c r="F26" t="s">
        <v>32</v>
      </c>
      <c r="G26" t="s">
        <v>48</v>
      </c>
      <c r="H26" t="s">
        <v>33</v>
      </c>
    </row>
    <row r="27" spans="1:8" hidden="1">
      <c r="A27" t="s">
        <v>99</v>
      </c>
      <c r="B27" s="3">
        <v>45545</v>
      </c>
      <c r="C27" t="s">
        <v>100</v>
      </c>
      <c r="D27">
        <v>936.79</v>
      </c>
      <c r="E27" t="s">
        <v>52</v>
      </c>
      <c r="F27" t="s">
        <v>32</v>
      </c>
      <c r="G27" t="s">
        <v>39</v>
      </c>
      <c r="H27" t="s">
        <v>94</v>
      </c>
    </row>
    <row r="28" spans="1:8" hidden="1">
      <c r="A28" t="s">
        <v>101</v>
      </c>
      <c r="B28" s="3">
        <v>45606</v>
      </c>
      <c r="C28" t="s">
        <v>102</v>
      </c>
      <c r="D28">
        <v>299.37</v>
      </c>
      <c r="E28" t="s">
        <v>70</v>
      </c>
      <c r="F28" t="s">
        <v>61</v>
      </c>
      <c r="G28" t="s">
        <v>39</v>
      </c>
      <c r="H28" t="s">
        <v>44</v>
      </c>
    </row>
    <row r="29" spans="1:8" hidden="1">
      <c r="A29" t="s">
        <v>103</v>
      </c>
      <c r="B29" s="3">
        <v>45636</v>
      </c>
      <c r="C29" t="s">
        <v>104</v>
      </c>
      <c r="D29">
        <v>1019.84</v>
      </c>
      <c r="E29" t="s">
        <v>47</v>
      </c>
      <c r="F29" t="s">
        <v>20</v>
      </c>
      <c r="G29" t="s">
        <v>21</v>
      </c>
      <c r="H29" t="s">
        <v>94</v>
      </c>
    </row>
    <row r="30" spans="1:8" hidden="1">
      <c r="A30" t="s">
        <v>105</v>
      </c>
      <c r="B30" s="3">
        <v>45576</v>
      </c>
      <c r="C30" t="s">
        <v>106</v>
      </c>
      <c r="D30">
        <v>1768.53</v>
      </c>
      <c r="E30" t="s">
        <v>19</v>
      </c>
      <c r="F30" t="s">
        <v>61</v>
      </c>
      <c r="G30" t="s">
        <v>48</v>
      </c>
      <c r="H30" t="s">
        <v>75</v>
      </c>
    </row>
    <row r="31" spans="1:8" hidden="1">
      <c r="A31" t="s">
        <v>107</v>
      </c>
      <c r="B31" s="3">
        <v>45607</v>
      </c>
      <c r="C31" t="s">
        <v>108</v>
      </c>
      <c r="D31">
        <v>1601.95</v>
      </c>
      <c r="E31" t="s">
        <v>31</v>
      </c>
      <c r="F31" t="s">
        <v>32</v>
      </c>
      <c r="G31" t="s">
        <v>21</v>
      </c>
      <c r="H31" t="s">
        <v>109</v>
      </c>
    </row>
    <row r="32" spans="1:8" hidden="1">
      <c r="A32" t="s">
        <v>110</v>
      </c>
      <c r="B32" s="3">
        <v>45394</v>
      </c>
      <c r="C32" t="s">
        <v>111</v>
      </c>
      <c r="E32" t="s">
        <v>31</v>
      </c>
      <c r="F32" t="s">
        <v>61</v>
      </c>
      <c r="G32" t="s">
        <v>39</v>
      </c>
      <c r="H32" t="s">
        <v>28</v>
      </c>
    </row>
    <row r="33" spans="1:8" hidden="1">
      <c r="A33" t="s">
        <v>112</v>
      </c>
      <c r="B33" s="3">
        <v>45455</v>
      </c>
      <c r="C33" t="s">
        <v>113</v>
      </c>
      <c r="D33">
        <v>662.11</v>
      </c>
      <c r="E33" t="s">
        <v>19</v>
      </c>
      <c r="F33" t="s">
        <v>26</v>
      </c>
      <c r="G33" t="s">
        <v>21</v>
      </c>
      <c r="H33" t="s">
        <v>33</v>
      </c>
    </row>
    <row r="34" spans="1:8" hidden="1">
      <c r="A34" t="s">
        <v>114</v>
      </c>
      <c r="B34" s="3">
        <v>45547</v>
      </c>
      <c r="C34" t="s">
        <v>115</v>
      </c>
      <c r="D34">
        <v>1460.32</v>
      </c>
      <c r="E34" t="s">
        <v>67</v>
      </c>
      <c r="F34" t="s">
        <v>32</v>
      </c>
      <c r="G34" t="s">
        <v>48</v>
      </c>
      <c r="H34" t="s">
        <v>53</v>
      </c>
    </row>
    <row r="35" spans="1:8" hidden="1">
      <c r="A35" t="s">
        <v>116</v>
      </c>
      <c r="B35" s="3">
        <v>45577</v>
      </c>
      <c r="C35" t="s">
        <v>117</v>
      </c>
      <c r="D35">
        <v>409.96</v>
      </c>
      <c r="E35" t="s">
        <v>64</v>
      </c>
      <c r="F35" t="s">
        <v>61</v>
      </c>
      <c r="G35" t="s">
        <v>39</v>
      </c>
      <c r="H35" t="s">
        <v>49</v>
      </c>
    </row>
    <row r="36" spans="1:8" hidden="1">
      <c r="A36" t="s">
        <v>118</v>
      </c>
      <c r="B36" s="3">
        <v>45304</v>
      </c>
      <c r="C36" t="s">
        <v>119</v>
      </c>
      <c r="D36">
        <v>1199.8900000000001</v>
      </c>
      <c r="E36" t="s">
        <v>19</v>
      </c>
      <c r="F36" t="s">
        <v>26</v>
      </c>
      <c r="G36" t="s">
        <v>27</v>
      </c>
      <c r="H36" t="s">
        <v>40</v>
      </c>
    </row>
    <row r="37" spans="1:8" hidden="1">
      <c r="A37" t="s">
        <v>120</v>
      </c>
      <c r="B37" s="3">
        <v>45364</v>
      </c>
      <c r="C37" t="s">
        <v>121</v>
      </c>
      <c r="D37">
        <v>1250.99</v>
      </c>
      <c r="E37" t="s">
        <v>122</v>
      </c>
      <c r="F37" t="s">
        <v>32</v>
      </c>
      <c r="G37" t="s">
        <v>21</v>
      </c>
      <c r="H37" t="s">
        <v>123</v>
      </c>
    </row>
    <row r="38" spans="1:8" hidden="1">
      <c r="A38" t="s">
        <v>124</v>
      </c>
      <c r="B38" s="3">
        <v>45305</v>
      </c>
      <c r="C38" t="s">
        <v>125</v>
      </c>
      <c r="D38">
        <v>1352.88</v>
      </c>
      <c r="E38" t="s">
        <v>67</v>
      </c>
      <c r="F38" t="s">
        <v>32</v>
      </c>
      <c r="G38" t="s">
        <v>21</v>
      </c>
      <c r="H38" t="s">
        <v>40</v>
      </c>
    </row>
    <row r="39" spans="1:8" hidden="1">
      <c r="A39" t="s">
        <v>126</v>
      </c>
      <c r="B39" s="3">
        <v>45365</v>
      </c>
      <c r="C39" t="s">
        <v>127</v>
      </c>
      <c r="D39">
        <v>1644.34</v>
      </c>
      <c r="E39" t="s">
        <v>19</v>
      </c>
      <c r="F39" t="s">
        <v>32</v>
      </c>
      <c r="G39" t="s">
        <v>21</v>
      </c>
      <c r="H39" t="s">
        <v>94</v>
      </c>
    </row>
    <row r="40" spans="1:8" hidden="1">
      <c r="A40" t="s">
        <v>128</v>
      </c>
      <c r="B40" s="3">
        <v>45396</v>
      </c>
      <c r="C40" t="s">
        <v>129</v>
      </c>
      <c r="D40">
        <v>784.87</v>
      </c>
      <c r="E40" t="s">
        <v>25</v>
      </c>
      <c r="F40" t="s">
        <v>26</v>
      </c>
      <c r="G40" t="s">
        <v>27</v>
      </c>
      <c r="H40" t="s">
        <v>123</v>
      </c>
    </row>
    <row r="41" spans="1:8" hidden="1">
      <c r="A41" t="s">
        <v>130</v>
      </c>
      <c r="B41" s="3">
        <v>45426</v>
      </c>
      <c r="C41" t="s">
        <v>131</v>
      </c>
      <c r="D41">
        <v>1912.65</v>
      </c>
      <c r="E41" t="s">
        <v>60</v>
      </c>
      <c r="F41" t="s">
        <v>61</v>
      </c>
      <c r="G41" t="s">
        <v>21</v>
      </c>
      <c r="H41" t="s">
        <v>109</v>
      </c>
    </row>
    <row r="42" spans="1:8" hidden="1">
      <c r="A42" t="s">
        <v>132</v>
      </c>
      <c r="B42" s="3">
        <v>45457</v>
      </c>
      <c r="C42" t="s">
        <v>133</v>
      </c>
      <c r="D42">
        <v>1278.6199999999999</v>
      </c>
      <c r="E42" t="s">
        <v>122</v>
      </c>
      <c r="F42" t="s">
        <v>32</v>
      </c>
      <c r="G42" t="s">
        <v>39</v>
      </c>
      <c r="H42" t="s">
        <v>36</v>
      </c>
    </row>
    <row r="43" spans="1:8" hidden="1">
      <c r="A43" t="s">
        <v>134</v>
      </c>
      <c r="B43" s="3">
        <v>45487</v>
      </c>
      <c r="C43" t="s">
        <v>135</v>
      </c>
      <c r="D43">
        <v>8669.61</v>
      </c>
      <c r="E43" t="s">
        <v>70</v>
      </c>
      <c r="F43" t="s">
        <v>32</v>
      </c>
      <c r="G43" t="s">
        <v>27</v>
      </c>
      <c r="H43" t="s">
        <v>40</v>
      </c>
    </row>
    <row r="44" spans="1:8" hidden="1">
      <c r="A44" t="s">
        <v>136</v>
      </c>
      <c r="B44" s="3">
        <v>45640</v>
      </c>
      <c r="C44" t="s">
        <v>137</v>
      </c>
      <c r="D44">
        <v>751.14</v>
      </c>
      <c r="E44" t="s">
        <v>60</v>
      </c>
      <c r="F44" t="s">
        <v>26</v>
      </c>
      <c r="G44" t="s">
        <v>27</v>
      </c>
      <c r="H44" t="s">
        <v>43</v>
      </c>
    </row>
    <row r="45" spans="1:8" hidden="1">
      <c r="A45" t="s">
        <v>138</v>
      </c>
      <c r="B45" s="3">
        <v>45307</v>
      </c>
      <c r="C45" t="s">
        <v>139</v>
      </c>
      <c r="E45" t="s">
        <v>52</v>
      </c>
      <c r="F45" t="s">
        <v>32</v>
      </c>
      <c r="G45" t="s">
        <v>48</v>
      </c>
      <c r="H45" t="s">
        <v>94</v>
      </c>
    </row>
    <row r="46" spans="1:8" hidden="1">
      <c r="A46" t="s">
        <v>140</v>
      </c>
      <c r="B46" s="3">
        <v>45581</v>
      </c>
      <c r="C46" t="s">
        <v>141</v>
      </c>
      <c r="D46">
        <v>1783.96</v>
      </c>
      <c r="E46" t="s">
        <v>52</v>
      </c>
      <c r="F46" t="s">
        <v>32</v>
      </c>
      <c r="G46" t="s">
        <v>21</v>
      </c>
      <c r="H46" t="s">
        <v>87</v>
      </c>
    </row>
    <row r="47" spans="1:8" hidden="1">
      <c r="A47" t="s">
        <v>142</v>
      </c>
      <c r="B47" s="3">
        <v>45461</v>
      </c>
      <c r="C47" t="s">
        <v>143</v>
      </c>
      <c r="D47">
        <v>421.2</v>
      </c>
      <c r="E47" t="s">
        <v>70</v>
      </c>
      <c r="F47" t="s">
        <v>20</v>
      </c>
      <c r="G47" t="s">
        <v>27</v>
      </c>
      <c r="H47" t="s">
        <v>22</v>
      </c>
    </row>
    <row r="48" spans="1:8" hidden="1">
      <c r="A48" t="s">
        <v>144</v>
      </c>
      <c r="B48" s="3">
        <v>45583</v>
      </c>
      <c r="C48" t="s">
        <v>145</v>
      </c>
      <c r="E48" t="s">
        <v>47</v>
      </c>
      <c r="F48" t="s">
        <v>32</v>
      </c>
      <c r="G48" t="s">
        <v>48</v>
      </c>
      <c r="H48" t="s">
        <v>28</v>
      </c>
    </row>
    <row r="49" spans="1:8">
      <c r="A49" t="s">
        <v>146</v>
      </c>
      <c r="B49" s="3">
        <v>45583</v>
      </c>
      <c r="C49" t="s">
        <v>147</v>
      </c>
      <c r="D49">
        <v>1550.04</v>
      </c>
      <c r="E49" t="s">
        <v>43</v>
      </c>
      <c r="F49" t="s">
        <v>32</v>
      </c>
      <c r="G49" t="s">
        <v>39</v>
      </c>
      <c r="H49" t="s">
        <v>43</v>
      </c>
    </row>
    <row r="50" spans="1:8" hidden="1">
      <c r="A50" t="s">
        <v>148</v>
      </c>
      <c r="B50" s="3">
        <v>45644</v>
      </c>
      <c r="C50" t="s">
        <v>149</v>
      </c>
      <c r="D50">
        <v>1718.96</v>
      </c>
      <c r="E50" t="s">
        <v>64</v>
      </c>
      <c r="F50" t="s">
        <v>20</v>
      </c>
      <c r="G50" t="s">
        <v>21</v>
      </c>
      <c r="H50" t="s">
        <v>57</v>
      </c>
    </row>
    <row r="51" spans="1:8" hidden="1">
      <c r="A51" t="s">
        <v>150</v>
      </c>
      <c r="B51" s="3">
        <v>45341</v>
      </c>
      <c r="C51" t="s">
        <v>151</v>
      </c>
      <c r="E51" t="s">
        <v>19</v>
      </c>
      <c r="F51" t="s">
        <v>61</v>
      </c>
      <c r="G51" t="s">
        <v>39</v>
      </c>
      <c r="H51" t="s">
        <v>44</v>
      </c>
    </row>
    <row r="52" spans="1:8" hidden="1">
      <c r="A52" t="s">
        <v>152</v>
      </c>
      <c r="B52" s="3">
        <v>45431</v>
      </c>
      <c r="C52" t="s">
        <v>153</v>
      </c>
      <c r="D52">
        <v>493.75</v>
      </c>
      <c r="E52" t="s">
        <v>122</v>
      </c>
      <c r="F52" t="s">
        <v>26</v>
      </c>
      <c r="G52" t="s">
        <v>48</v>
      </c>
      <c r="H52" t="s">
        <v>57</v>
      </c>
    </row>
    <row r="53" spans="1:8" hidden="1">
      <c r="A53" t="s">
        <v>154</v>
      </c>
      <c r="B53" s="3">
        <v>45462</v>
      </c>
      <c r="C53" t="s">
        <v>155</v>
      </c>
      <c r="D53">
        <v>1942.56</v>
      </c>
      <c r="E53" t="s">
        <v>52</v>
      </c>
      <c r="F53" t="s">
        <v>20</v>
      </c>
      <c r="G53" t="s">
        <v>21</v>
      </c>
      <c r="H53" t="s">
        <v>43</v>
      </c>
    </row>
    <row r="54" spans="1:8" hidden="1">
      <c r="A54" t="s">
        <v>156</v>
      </c>
      <c r="B54" s="3">
        <v>45342</v>
      </c>
      <c r="C54" t="s">
        <v>157</v>
      </c>
      <c r="D54">
        <v>1220.28</v>
      </c>
      <c r="E54" t="s">
        <v>64</v>
      </c>
      <c r="F54" t="s">
        <v>43</v>
      </c>
      <c r="G54" t="s">
        <v>21</v>
      </c>
      <c r="H54" t="s">
        <v>40</v>
      </c>
    </row>
    <row r="55" spans="1:8" hidden="1">
      <c r="A55" t="s">
        <v>158</v>
      </c>
      <c r="B55" s="3">
        <v>45493</v>
      </c>
      <c r="C55" t="s">
        <v>159</v>
      </c>
      <c r="D55">
        <v>1898.7</v>
      </c>
      <c r="E55" t="s">
        <v>25</v>
      </c>
      <c r="F55" t="s">
        <v>26</v>
      </c>
      <c r="G55" t="s">
        <v>27</v>
      </c>
      <c r="H55" t="s">
        <v>33</v>
      </c>
    </row>
    <row r="56" spans="1:8" hidden="1">
      <c r="A56" t="s">
        <v>160</v>
      </c>
      <c r="B56" s="3">
        <v>45493</v>
      </c>
      <c r="C56" t="s">
        <v>161</v>
      </c>
      <c r="D56">
        <v>1235.97</v>
      </c>
      <c r="E56" t="s">
        <v>60</v>
      </c>
      <c r="F56" t="s">
        <v>26</v>
      </c>
      <c r="G56" t="s">
        <v>27</v>
      </c>
      <c r="H56" t="s">
        <v>40</v>
      </c>
    </row>
    <row r="57" spans="1:8" hidden="1">
      <c r="A57" t="s">
        <v>162</v>
      </c>
      <c r="B57" s="3">
        <v>45585</v>
      </c>
      <c r="C57" t="s">
        <v>163</v>
      </c>
      <c r="D57">
        <v>17932.73</v>
      </c>
      <c r="E57" t="s">
        <v>52</v>
      </c>
      <c r="F57" t="s">
        <v>32</v>
      </c>
      <c r="G57" t="s">
        <v>21</v>
      </c>
      <c r="H57" t="s">
        <v>87</v>
      </c>
    </row>
    <row r="58" spans="1:8" hidden="1">
      <c r="A58" t="s">
        <v>164</v>
      </c>
      <c r="B58" s="3">
        <v>45292</v>
      </c>
      <c r="C58" t="s">
        <v>165</v>
      </c>
      <c r="D58">
        <v>16290.08</v>
      </c>
      <c r="E58" t="s">
        <v>31</v>
      </c>
      <c r="F58" t="s">
        <v>61</v>
      </c>
      <c r="G58" t="s">
        <v>21</v>
      </c>
      <c r="H58" t="s">
        <v>123</v>
      </c>
    </row>
    <row r="59" spans="1:8" hidden="1">
      <c r="A59" t="s">
        <v>166</v>
      </c>
      <c r="B59" s="3">
        <v>45292</v>
      </c>
      <c r="C59" t="s">
        <v>167</v>
      </c>
      <c r="D59">
        <v>443.71</v>
      </c>
      <c r="E59" t="s">
        <v>47</v>
      </c>
      <c r="F59" t="s">
        <v>61</v>
      </c>
      <c r="G59" t="s">
        <v>48</v>
      </c>
      <c r="H59" t="s">
        <v>49</v>
      </c>
    </row>
    <row r="60" spans="1:8" hidden="1">
      <c r="A60" t="s">
        <v>168</v>
      </c>
      <c r="B60" s="3">
        <v>45292</v>
      </c>
      <c r="C60" t="s">
        <v>169</v>
      </c>
      <c r="E60" t="s">
        <v>31</v>
      </c>
      <c r="F60" t="s">
        <v>20</v>
      </c>
      <c r="G60" t="s">
        <v>21</v>
      </c>
      <c r="H60" t="s">
        <v>57</v>
      </c>
    </row>
    <row r="61" spans="1:8" hidden="1">
      <c r="A61" t="s">
        <v>170</v>
      </c>
      <c r="B61" s="3">
        <v>45292</v>
      </c>
      <c r="C61" t="s">
        <v>171</v>
      </c>
      <c r="D61">
        <v>1580.19</v>
      </c>
      <c r="E61" t="s">
        <v>31</v>
      </c>
      <c r="F61" t="s">
        <v>32</v>
      </c>
      <c r="G61" t="s">
        <v>27</v>
      </c>
      <c r="H61" t="s">
        <v>123</v>
      </c>
    </row>
    <row r="62" spans="1:8" hidden="1">
      <c r="A62" t="s">
        <v>172</v>
      </c>
      <c r="B62" s="3">
        <v>45292</v>
      </c>
      <c r="C62" t="s">
        <v>173</v>
      </c>
      <c r="D62">
        <v>676.76</v>
      </c>
      <c r="E62" t="s">
        <v>64</v>
      </c>
      <c r="F62" t="s">
        <v>61</v>
      </c>
      <c r="G62" t="s">
        <v>39</v>
      </c>
      <c r="H62" t="s">
        <v>44</v>
      </c>
    </row>
    <row r="63" spans="1:8">
      <c r="A63" t="s">
        <v>174</v>
      </c>
      <c r="B63" s="3">
        <v>45292</v>
      </c>
      <c r="C63" t="s">
        <v>175</v>
      </c>
      <c r="D63">
        <v>1179.32</v>
      </c>
      <c r="E63" t="s">
        <v>43</v>
      </c>
      <c r="F63" t="s">
        <v>20</v>
      </c>
      <c r="G63" t="s">
        <v>21</v>
      </c>
      <c r="H63" t="s">
        <v>176</v>
      </c>
    </row>
    <row r="64" spans="1:8" hidden="1">
      <c r="A64" t="s">
        <v>177</v>
      </c>
      <c r="B64" s="3">
        <v>45292</v>
      </c>
      <c r="C64" t="s">
        <v>178</v>
      </c>
      <c r="D64">
        <v>76.94</v>
      </c>
      <c r="E64" t="s">
        <v>19</v>
      </c>
      <c r="F64" t="s">
        <v>61</v>
      </c>
      <c r="G64" t="s">
        <v>27</v>
      </c>
      <c r="H64" t="s">
        <v>176</v>
      </c>
    </row>
    <row r="65" spans="1:8" hidden="1">
      <c r="A65" t="s">
        <v>179</v>
      </c>
      <c r="B65" s="3">
        <v>45292</v>
      </c>
      <c r="C65" t="s">
        <v>180</v>
      </c>
      <c r="D65">
        <v>633.54</v>
      </c>
      <c r="E65" t="s">
        <v>56</v>
      </c>
      <c r="F65" t="s">
        <v>26</v>
      </c>
      <c r="G65" t="s">
        <v>48</v>
      </c>
      <c r="H65" t="s">
        <v>123</v>
      </c>
    </row>
    <row r="66" spans="1:8" hidden="1">
      <c r="A66" t="s">
        <v>181</v>
      </c>
      <c r="B66" s="3">
        <v>45292</v>
      </c>
      <c r="C66" t="s">
        <v>182</v>
      </c>
      <c r="D66">
        <v>437.93</v>
      </c>
      <c r="E66" t="s">
        <v>25</v>
      </c>
      <c r="F66" t="s">
        <v>183</v>
      </c>
      <c r="G66" t="s">
        <v>27</v>
      </c>
      <c r="H66" t="s">
        <v>57</v>
      </c>
    </row>
    <row r="67" spans="1:8" hidden="1">
      <c r="A67" t="s">
        <v>184</v>
      </c>
      <c r="B67" s="3">
        <v>45292</v>
      </c>
      <c r="C67" t="s">
        <v>185</v>
      </c>
      <c r="D67">
        <v>1549.28</v>
      </c>
      <c r="E67" t="s">
        <v>25</v>
      </c>
      <c r="F67" t="s">
        <v>26</v>
      </c>
      <c r="G67" t="s">
        <v>48</v>
      </c>
      <c r="H67" t="s">
        <v>176</v>
      </c>
    </row>
    <row r="68" spans="1:8" hidden="1">
      <c r="A68" t="s">
        <v>186</v>
      </c>
      <c r="B68" s="3">
        <v>45292</v>
      </c>
      <c r="C68" t="s">
        <v>187</v>
      </c>
      <c r="D68">
        <v>424.59</v>
      </c>
      <c r="E68" t="s">
        <v>122</v>
      </c>
      <c r="F68" t="s">
        <v>20</v>
      </c>
      <c r="G68" t="s">
        <v>27</v>
      </c>
      <c r="H68" t="s">
        <v>22</v>
      </c>
    </row>
    <row r="69" spans="1:8" hidden="1">
      <c r="A69" t="s">
        <v>188</v>
      </c>
      <c r="B69" s="3">
        <v>45292</v>
      </c>
      <c r="C69" t="s">
        <v>189</v>
      </c>
      <c r="D69">
        <v>1587.95</v>
      </c>
      <c r="E69" t="s">
        <v>190</v>
      </c>
      <c r="F69" t="s">
        <v>20</v>
      </c>
      <c r="G69" t="s">
        <v>39</v>
      </c>
      <c r="H69" t="s">
        <v>53</v>
      </c>
    </row>
    <row r="70" spans="1:8" hidden="1">
      <c r="A70" t="s">
        <v>191</v>
      </c>
      <c r="B70" s="3">
        <v>45292</v>
      </c>
      <c r="C70" t="s">
        <v>192</v>
      </c>
      <c r="D70">
        <v>329.25</v>
      </c>
      <c r="E70" t="s">
        <v>52</v>
      </c>
      <c r="F70" t="s">
        <v>32</v>
      </c>
      <c r="G70" t="s">
        <v>27</v>
      </c>
      <c r="H70" t="s">
        <v>43</v>
      </c>
    </row>
    <row r="71" spans="1:8" hidden="1">
      <c r="A71" t="s">
        <v>193</v>
      </c>
      <c r="B71" s="3">
        <v>45292</v>
      </c>
      <c r="C71" t="s">
        <v>194</v>
      </c>
      <c r="D71">
        <v>1026.6600000000001</v>
      </c>
      <c r="E71" t="s">
        <v>60</v>
      </c>
      <c r="F71" t="s">
        <v>61</v>
      </c>
      <c r="G71" t="s">
        <v>21</v>
      </c>
      <c r="H71" t="s">
        <v>53</v>
      </c>
    </row>
    <row r="72" spans="1:8" hidden="1">
      <c r="A72" t="s">
        <v>195</v>
      </c>
      <c r="B72" s="3">
        <v>45292</v>
      </c>
      <c r="C72" t="s">
        <v>196</v>
      </c>
      <c r="D72">
        <v>377.24</v>
      </c>
      <c r="E72" t="s">
        <v>197</v>
      </c>
      <c r="F72" t="s">
        <v>32</v>
      </c>
      <c r="G72" t="s">
        <v>21</v>
      </c>
      <c r="H72" t="s">
        <v>57</v>
      </c>
    </row>
    <row r="73" spans="1:8" hidden="1">
      <c r="A73" t="s">
        <v>198</v>
      </c>
      <c r="B73" s="3">
        <v>45292</v>
      </c>
      <c r="C73" t="s">
        <v>199</v>
      </c>
      <c r="D73">
        <v>1149.73</v>
      </c>
      <c r="E73" t="s">
        <v>25</v>
      </c>
      <c r="F73" t="s">
        <v>32</v>
      </c>
      <c r="G73" t="s">
        <v>48</v>
      </c>
      <c r="H73" t="s">
        <v>94</v>
      </c>
    </row>
    <row r="74" spans="1:8" hidden="1">
      <c r="A74" t="s">
        <v>200</v>
      </c>
      <c r="B74" s="3">
        <v>45292</v>
      </c>
      <c r="C74" t="s">
        <v>201</v>
      </c>
      <c r="D74">
        <v>1394.74</v>
      </c>
      <c r="E74" t="s">
        <v>52</v>
      </c>
      <c r="F74" t="s">
        <v>61</v>
      </c>
      <c r="G74" t="s">
        <v>39</v>
      </c>
      <c r="H74" t="s">
        <v>123</v>
      </c>
    </row>
    <row r="75" spans="1:8" hidden="1">
      <c r="A75" t="s">
        <v>202</v>
      </c>
      <c r="B75" s="3">
        <v>45292</v>
      </c>
      <c r="C75" t="s">
        <v>203</v>
      </c>
      <c r="D75">
        <v>481.6</v>
      </c>
      <c r="E75" t="s">
        <v>19</v>
      </c>
      <c r="F75" t="s">
        <v>32</v>
      </c>
      <c r="G75" t="s">
        <v>48</v>
      </c>
      <c r="H75" t="s">
        <v>36</v>
      </c>
    </row>
    <row r="76" spans="1:8" hidden="1">
      <c r="A76" t="s">
        <v>204</v>
      </c>
      <c r="B76" s="3">
        <v>45292</v>
      </c>
      <c r="C76" t="s">
        <v>205</v>
      </c>
      <c r="D76">
        <v>1999.63</v>
      </c>
      <c r="E76" t="s">
        <v>60</v>
      </c>
      <c r="F76" t="s">
        <v>32</v>
      </c>
      <c r="G76" t="s">
        <v>21</v>
      </c>
      <c r="H76" t="s">
        <v>176</v>
      </c>
    </row>
    <row r="77" spans="1:8" hidden="1">
      <c r="A77" t="s">
        <v>206</v>
      </c>
      <c r="B77" s="3">
        <v>45292</v>
      </c>
      <c r="C77" t="s">
        <v>207</v>
      </c>
      <c r="D77">
        <v>1865.41</v>
      </c>
      <c r="E77" t="s">
        <v>47</v>
      </c>
      <c r="F77" t="s">
        <v>26</v>
      </c>
      <c r="G77" t="s">
        <v>48</v>
      </c>
      <c r="H77" t="s">
        <v>53</v>
      </c>
    </row>
    <row r="78" spans="1:8" hidden="1">
      <c r="A78" t="s">
        <v>208</v>
      </c>
      <c r="B78" s="3">
        <v>45292</v>
      </c>
      <c r="C78" t="s">
        <v>209</v>
      </c>
      <c r="D78">
        <v>8865.39</v>
      </c>
      <c r="E78" t="s">
        <v>210</v>
      </c>
      <c r="F78" t="s">
        <v>26</v>
      </c>
      <c r="G78" t="s">
        <v>27</v>
      </c>
      <c r="H78" t="s">
        <v>44</v>
      </c>
    </row>
    <row r="79" spans="1:8" hidden="1">
      <c r="A79" t="s">
        <v>211</v>
      </c>
      <c r="B79" s="3">
        <v>45292</v>
      </c>
      <c r="C79" t="s">
        <v>212</v>
      </c>
      <c r="D79">
        <v>671.54</v>
      </c>
      <c r="E79" t="s">
        <v>19</v>
      </c>
      <c r="F79" t="s">
        <v>61</v>
      </c>
      <c r="G79" t="s">
        <v>27</v>
      </c>
      <c r="H79" t="s">
        <v>44</v>
      </c>
    </row>
    <row r="80" spans="1:8" hidden="1">
      <c r="A80" t="s">
        <v>213</v>
      </c>
      <c r="B80" s="3">
        <v>45292</v>
      </c>
      <c r="C80" t="s">
        <v>214</v>
      </c>
      <c r="D80">
        <v>1657.18</v>
      </c>
      <c r="E80" t="s">
        <v>25</v>
      </c>
      <c r="F80" t="s">
        <v>20</v>
      </c>
      <c r="G80" t="s">
        <v>39</v>
      </c>
      <c r="H80" t="s">
        <v>109</v>
      </c>
    </row>
    <row r="81" spans="1:8" hidden="1">
      <c r="A81" t="s">
        <v>215</v>
      </c>
      <c r="B81" s="3">
        <v>45292</v>
      </c>
      <c r="C81" t="s">
        <v>216</v>
      </c>
      <c r="D81">
        <v>410.11</v>
      </c>
      <c r="E81" t="s">
        <v>217</v>
      </c>
      <c r="F81" t="s">
        <v>61</v>
      </c>
      <c r="G81" t="s">
        <v>21</v>
      </c>
      <c r="H81" t="s">
        <v>176</v>
      </c>
    </row>
    <row r="82" spans="1:8" hidden="1">
      <c r="A82" t="s">
        <v>218</v>
      </c>
      <c r="B82" s="3">
        <v>45292</v>
      </c>
      <c r="C82" t="s">
        <v>219</v>
      </c>
      <c r="D82">
        <v>1665.45</v>
      </c>
      <c r="E82" t="s">
        <v>19</v>
      </c>
      <c r="F82" t="s">
        <v>26</v>
      </c>
      <c r="G82" t="s">
        <v>27</v>
      </c>
      <c r="H82" t="s">
        <v>123</v>
      </c>
    </row>
    <row r="83" spans="1:8" hidden="1">
      <c r="A83" t="s">
        <v>220</v>
      </c>
      <c r="B83" s="3">
        <v>45292</v>
      </c>
      <c r="C83" t="s">
        <v>221</v>
      </c>
      <c r="D83">
        <v>1415.65</v>
      </c>
      <c r="E83" t="s">
        <v>60</v>
      </c>
      <c r="F83" t="s">
        <v>61</v>
      </c>
      <c r="G83" t="s">
        <v>27</v>
      </c>
      <c r="H83" t="s">
        <v>94</v>
      </c>
    </row>
    <row r="84" spans="1:8" hidden="1">
      <c r="A84" t="s">
        <v>222</v>
      </c>
      <c r="B84" s="3">
        <v>45292</v>
      </c>
      <c r="C84" t="s">
        <v>223</v>
      </c>
      <c r="D84">
        <v>452.53</v>
      </c>
      <c r="E84" t="s">
        <v>31</v>
      </c>
      <c r="F84" t="s">
        <v>61</v>
      </c>
      <c r="G84" t="s">
        <v>21</v>
      </c>
      <c r="H84" t="s">
        <v>109</v>
      </c>
    </row>
    <row r="85" spans="1:8" hidden="1">
      <c r="A85" t="s">
        <v>224</v>
      </c>
      <c r="B85" s="3">
        <v>45293</v>
      </c>
      <c r="C85" t="s">
        <v>225</v>
      </c>
      <c r="D85">
        <v>1017.16</v>
      </c>
      <c r="E85" t="s">
        <v>31</v>
      </c>
      <c r="F85" t="s">
        <v>32</v>
      </c>
      <c r="G85" t="s">
        <v>48</v>
      </c>
      <c r="H85" t="s">
        <v>28</v>
      </c>
    </row>
    <row r="86" spans="1:8" hidden="1">
      <c r="A86" t="s">
        <v>226</v>
      </c>
      <c r="B86" s="3">
        <v>45293</v>
      </c>
      <c r="C86" t="s">
        <v>227</v>
      </c>
      <c r="D86">
        <v>207</v>
      </c>
      <c r="E86" t="s">
        <v>64</v>
      </c>
      <c r="F86" t="s">
        <v>32</v>
      </c>
      <c r="G86" t="s">
        <v>21</v>
      </c>
      <c r="H86" t="s">
        <v>28</v>
      </c>
    </row>
    <row r="87" spans="1:8" hidden="1">
      <c r="A87" t="s">
        <v>228</v>
      </c>
      <c r="B87" s="3">
        <v>45293</v>
      </c>
      <c r="C87" t="s">
        <v>229</v>
      </c>
      <c r="D87">
        <v>423.06</v>
      </c>
      <c r="E87" t="s">
        <v>64</v>
      </c>
      <c r="F87" t="s">
        <v>61</v>
      </c>
      <c r="G87" t="s">
        <v>48</v>
      </c>
      <c r="H87" t="s">
        <v>33</v>
      </c>
    </row>
    <row r="88" spans="1:8" hidden="1">
      <c r="A88" t="s">
        <v>230</v>
      </c>
      <c r="B88" s="3">
        <v>45293</v>
      </c>
      <c r="C88" t="s">
        <v>231</v>
      </c>
      <c r="D88">
        <v>981.31</v>
      </c>
      <c r="E88" t="s">
        <v>60</v>
      </c>
      <c r="F88" t="s">
        <v>20</v>
      </c>
      <c r="G88" t="s">
        <v>27</v>
      </c>
      <c r="H88" t="s">
        <v>176</v>
      </c>
    </row>
    <row r="89" spans="1:8" hidden="1">
      <c r="A89" t="s">
        <v>232</v>
      </c>
      <c r="B89" s="3">
        <v>45293</v>
      </c>
      <c r="C89" t="s">
        <v>233</v>
      </c>
      <c r="D89">
        <v>582.92999999999995</v>
      </c>
      <c r="E89" t="s">
        <v>31</v>
      </c>
      <c r="F89" t="s">
        <v>61</v>
      </c>
      <c r="G89" t="s">
        <v>39</v>
      </c>
      <c r="H89" t="s">
        <v>43</v>
      </c>
    </row>
    <row r="90" spans="1:8" hidden="1">
      <c r="A90" t="s">
        <v>234</v>
      </c>
      <c r="B90" s="3">
        <v>45293</v>
      </c>
      <c r="C90" t="s">
        <v>235</v>
      </c>
      <c r="D90">
        <v>1539.8</v>
      </c>
      <c r="E90" t="s">
        <v>52</v>
      </c>
      <c r="F90" t="s">
        <v>26</v>
      </c>
      <c r="G90" t="s">
        <v>48</v>
      </c>
      <c r="H90" t="s">
        <v>87</v>
      </c>
    </row>
    <row r="91" spans="1:8" hidden="1">
      <c r="A91" t="s">
        <v>236</v>
      </c>
      <c r="B91" s="3">
        <v>45293</v>
      </c>
      <c r="C91" t="s">
        <v>237</v>
      </c>
      <c r="D91">
        <v>486.91</v>
      </c>
      <c r="E91" t="s">
        <v>31</v>
      </c>
      <c r="F91" t="s">
        <v>26</v>
      </c>
      <c r="G91" t="s">
        <v>21</v>
      </c>
      <c r="H91" t="s">
        <v>53</v>
      </c>
    </row>
    <row r="92" spans="1:8" hidden="1">
      <c r="A92" t="s">
        <v>238</v>
      </c>
      <c r="B92" s="3">
        <v>45293</v>
      </c>
      <c r="C92" t="s">
        <v>239</v>
      </c>
      <c r="D92">
        <v>8837.73</v>
      </c>
      <c r="E92" t="s">
        <v>240</v>
      </c>
      <c r="F92" t="s">
        <v>61</v>
      </c>
      <c r="G92" t="s">
        <v>21</v>
      </c>
      <c r="H92" t="s">
        <v>49</v>
      </c>
    </row>
    <row r="93" spans="1:8" hidden="1">
      <c r="A93" t="s">
        <v>241</v>
      </c>
      <c r="B93" s="3">
        <v>45293</v>
      </c>
      <c r="C93" t="s">
        <v>242</v>
      </c>
      <c r="D93">
        <v>1818.28</v>
      </c>
      <c r="E93" t="s">
        <v>240</v>
      </c>
      <c r="F93" t="s">
        <v>32</v>
      </c>
      <c r="G93" t="s">
        <v>27</v>
      </c>
      <c r="H93" t="s">
        <v>176</v>
      </c>
    </row>
    <row r="94" spans="1:8" hidden="1">
      <c r="A94" t="s">
        <v>243</v>
      </c>
      <c r="B94" s="3">
        <v>45293</v>
      </c>
      <c r="C94" t="s">
        <v>244</v>
      </c>
      <c r="D94">
        <v>1688.57</v>
      </c>
      <c r="E94" t="s">
        <v>64</v>
      </c>
      <c r="F94" t="s">
        <v>26</v>
      </c>
      <c r="G94" t="s">
        <v>21</v>
      </c>
      <c r="H94" t="s">
        <v>94</v>
      </c>
    </row>
    <row r="95" spans="1:8" hidden="1">
      <c r="A95" t="s">
        <v>245</v>
      </c>
      <c r="B95" s="3">
        <v>45293</v>
      </c>
      <c r="C95" t="s">
        <v>246</v>
      </c>
      <c r="D95">
        <v>313.58999999999997</v>
      </c>
      <c r="E95" t="s">
        <v>122</v>
      </c>
      <c r="F95" t="s">
        <v>61</v>
      </c>
      <c r="G95" t="s">
        <v>48</v>
      </c>
      <c r="H95" t="s">
        <v>36</v>
      </c>
    </row>
    <row r="96" spans="1:8" hidden="1">
      <c r="A96" t="s">
        <v>247</v>
      </c>
      <c r="B96" s="3">
        <v>45293</v>
      </c>
      <c r="C96" t="s">
        <v>248</v>
      </c>
      <c r="D96">
        <v>1295.25</v>
      </c>
      <c r="E96" t="s">
        <v>60</v>
      </c>
      <c r="F96" t="s">
        <v>32</v>
      </c>
      <c r="G96" t="s">
        <v>48</v>
      </c>
      <c r="H96" t="s">
        <v>44</v>
      </c>
    </row>
    <row r="97" spans="1:8" hidden="1">
      <c r="A97" t="s">
        <v>249</v>
      </c>
      <c r="B97" s="3">
        <v>45293</v>
      </c>
      <c r="C97" t="s">
        <v>250</v>
      </c>
      <c r="D97">
        <v>1488.35</v>
      </c>
      <c r="E97" t="s">
        <v>47</v>
      </c>
      <c r="F97" t="s">
        <v>26</v>
      </c>
      <c r="G97" t="s">
        <v>39</v>
      </c>
      <c r="H97" t="s">
        <v>28</v>
      </c>
    </row>
    <row r="98" spans="1:8" hidden="1">
      <c r="A98" t="s">
        <v>251</v>
      </c>
      <c r="B98" s="3">
        <v>45293</v>
      </c>
      <c r="C98" t="s">
        <v>252</v>
      </c>
      <c r="D98">
        <v>397.74</v>
      </c>
      <c r="E98" t="s">
        <v>19</v>
      </c>
      <c r="F98" t="s">
        <v>26</v>
      </c>
      <c r="G98" t="s">
        <v>39</v>
      </c>
      <c r="H98" t="s">
        <v>94</v>
      </c>
    </row>
    <row r="99" spans="1:8" hidden="1">
      <c r="A99" t="s">
        <v>253</v>
      </c>
      <c r="B99" s="3">
        <v>45293</v>
      </c>
      <c r="C99" t="s">
        <v>254</v>
      </c>
      <c r="D99">
        <v>568.61</v>
      </c>
      <c r="E99" t="s">
        <v>64</v>
      </c>
      <c r="F99" t="s">
        <v>61</v>
      </c>
      <c r="G99" t="s">
        <v>21</v>
      </c>
      <c r="H99" t="s">
        <v>22</v>
      </c>
    </row>
    <row r="100" spans="1:8" hidden="1">
      <c r="A100" t="s">
        <v>255</v>
      </c>
      <c r="B100" s="3">
        <v>45293</v>
      </c>
      <c r="C100" t="s">
        <v>256</v>
      </c>
      <c r="D100">
        <v>183.81</v>
      </c>
      <c r="E100" t="s">
        <v>84</v>
      </c>
      <c r="F100" t="s">
        <v>32</v>
      </c>
      <c r="G100" t="s">
        <v>27</v>
      </c>
      <c r="H100" t="s">
        <v>40</v>
      </c>
    </row>
    <row r="101" spans="1:8" hidden="1">
      <c r="A101" t="s">
        <v>257</v>
      </c>
      <c r="B101" s="3">
        <v>45293</v>
      </c>
      <c r="C101" t="s">
        <v>258</v>
      </c>
      <c r="D101">
        <v>854.26</v>
      </c>
      <c r="E101" t="s">
        <v>47</v>
      </c>
      <c r="F101" t="s">
        <v>20</v>
      </c>
      <c r="G101" t="s">
        <v>21</v>
      </c>
      <c r="H101" t="s">
        <v>87</v>
      </c>
    </row>
    <row r="102" spans="1:8" hidden="1">
      <c r="A102" t="s">
        <v>259</v>
      </c>
      <c r="B102" s="3">
        <v>45293</v>
      </c>
      <c r="C102" t="s">
        <v>260</v>
      </c>
      <c r="D102">
        <v>1144.76</v>
      </c>
      <c r="E102" t="s">
        <v>47</v>
      </c>
      <c r="F102" t="s">
        <v>32</v>
      </c>
      <c r="G102" t="s">
        <v>39</v>
      </c>
      <c r="H102" t="s">
        <v>40</v>
      </c>
    </row>
    <row r="103" spans="1:8" hidden="1">
      <c r="A103" t="s">
        <v>261</v>
      </c>
      <c r="B103" s="3">
        <v>45293</v>
      </c>
      <c r="C103" t="s">
        <v>262</v>
      </c>
      <c r="D103">
        <v>113.25</v>
      </c>
      <c r="E103" t="s">
        <v>70</v>
      </c>
      <c r="F103" t="s">
        <v>20</v>
      </c>
      <c r="G103" t="s">
        <v>39</v>
      </c>
      <c r="H103" t="s">
        <v>40</v>
      </c>
    </row>
    <row r="104" spans="1:8" hidden="1">
      <c r="A104" t="s">
        <v>263</v>
      </c>
      <c r="B104" s="3">
        <v>45293</v>
      </c>
      <c r="C104" t="s">
        <v>264</v>
      </c>
      <c r="D104">
        <v>1641.38</v>
      </c>
      <c r="E104" t="s">
        <v>47</v>
      </c>
      <c r="F104" t="s">
        <v>20</v>
      </c>
      <c r="G104" t="s">
        <v>48</v>
      </c>
      <c r="H104" t="s">
        <v>176</v>
      </c>
    </row>
    <row r="105" spans="1:8">
      <c r="A105" t="s">
        <v>265</v>
      </c>
      <c r="B105" s="3">
        <v>45293</v>
      </c>
      <c r="C105" t="s">
        <v>266</v>
      </c>
      <c r="E105" t="s">
        <v>43</v>
      </c>
      <c r="F105" t="s">
        <v>32</v>
      </c>
      <c r="G105" t="s">
        <v>39</v>
      </c>
      <c r="H105" t="s">
        <v>43</v>
      </c>
    </row>
    <row r="106" spans="1:8" hidden="1">
      <c r="A106" t="s">
        <v>267</v>
      </c>
      <c r="B106" s="3">
        <v>45293</v>
      </c>
      <c r="C106" t="s">
        <v>268</v>
      </c>
      <c r="D106">
        <v>1330.48</v>
      </c>
      <c r="E106" t="s">
        <v>31</v>
      </c>
      <c r="F106" t="s">
        <v>26</v>
      </c>
      <c r="G106" t="s">
        <v>21</v>
      </c>
      <c r="H106" t="s">
        <v>176</v>
      </c>
    </row>
    <row r="107" spans="1:8" hidden="1">
      <c r="A107" t="s">
        <v>269</v>
      </c>
      <c r="B107" s="3">
        <v>45294</v>
      </c>
      <c r="C107" t="s">
        <v>270</v>
      </c>
      <c r="D107">
        <v>1485.19</v>
      </c>
      <c r="E107" t="s">
        <v>70</v>
      </c>
      <c r="F107" t="s">
        <v>32</v>
      </c>
      <c r="G107" t="s">
        <v>48</v>
      </c>
      <c r="H107" t="s">
        <v>109</v>
      </c>
    </row>
    <row r="108" spans="1:8" hidden="1">
      <c r="A108" t="s">
        <v>271</v>
      </c>
      <c r="B108" s="3">
        <v>45294</v>
      </c>
      <c r="C108" t="s">
        <v>272</v>
      </c>
      <c r="D108">
        <v>660.98</v>
      </c>
      <c r="E108" t="s">
        <v>31</v>
      </c>
      <c r="F108" t="s">
        <v>26</v>
      </c>
      <c r="G108" t="s">
        <v>48</v>
      </c>
      <c r="H108" t="s">
        <v>109</v>
      </c>
    </row>
    <row r="109" spans="1:8" hidden="1">
      <c r="A109" t="s">
        <v>273</v>
      </c>
      <c r="B109" s="3">
        <v>45294</v>
      </c>
      <c r="C109" t="s">
        <v>274</v>
      </c>
      <c r="D109">
        <v>1024.82</v>
      </c>
      <c r="E109" t="s">
        <v>19</v>
      </c>
      <c r="F109" t="s">
        <v>20</v>
      </c>
      <c r="G109" t="s">
        <v>27</v>
      </c>
      <c r="H109" t="s">
        <v>33</v>
      </c>
    </row>
    <row r="110" spans="1:8" hidden="1">
      <c r="A110" t="s">
        <v>275</v>
      </c>
      <c r="B110" s="3">
        <v>45294</v>
      </c>
      <c r="C110" t="s">
        <v>276</v>
      </c>
      <c r="D110">
        <v>1660.42</v>
      </c>
      <c r="E110" t="s">
        <v>47</v>
      </c>
      <c r="F110" t="s">
        <v>20</v>
      </c>
      <c r="G110" t="s">
        <v>39</v>
      </c>
      <c r="H110" t="s">
        <v>176</v>
      </c>
    </row>
    <row r="111" spans="1:8" hidden="1">
      <c r="A111" t="s">
        <v>277</v>
      </c>
      <c r="B111" s="3">
        <v>45294</v>
      </c>
      <c r="C111" t="s">
        <v>278</v>
      </c>
      <c r="D111">
        <v>1595.97</v>
      </c>
      <c r="E111" t="s">
        <v>210</v>
      </c>
      <c r="F111" t="s">
        <v>61</v>
      </c>
      <c r="G111" t="s">
        <v>21</v>
      </c>
      <c r="H111" t="s">
        <v>123</v>
      </c>
    </row>
    <row r="112" spans="1:8" hidden="1">
      <c r="A112" t="s">
        <v>279</v>
      </c>
      <c r="B112" s="3">
        <v>45294</v>
      </c>
      <c r="C112" t="s">
        <v>280</v>
      </c>
      <c r="D112">
        <v>152.09</v>
      </c>
      <c r="E112" t="s">
        <v>52</v>
      </c>
      <c r="F112" t="s">
        <v>61</v>
      </c>
      <c r="G112" t="s">
        <v>27</v>
      </c>
      <c r="H112" t="s">
        <v>40</v>
      </c>
    </row>
    <row r="113" spans="1:8" hidden="1">
      <c r="A113" t="s">
        <v>281</v>
      </c>
      <c r="B113" s="3">
        <v>45294</v>
      </c>
      <c r="C113" t="s">
        <v>282</v>
      </c>
      <c r="D113">
        <v>1276.6600000000001</v>
      </c>
      <c r="E113" t="s">
        <v>70</v>
      </c>
      <c r="F113" t="s">
        <v>32</v>
      </c>
      <c r="G113" t="s">
        <v>21</v>
      </c>
      <c r="H113" t="s">
        <v>33</v>
      </c>
    </row>
    <row r="114" spans="1:8" hidden="1">
      <c r="A114" t="s">
        <v>283</v>
      </c>
      <c r="B114" s="3">
        <v>45294</v>
      </c>
      <c r="C114" t="s">
        <v>284</v>
      </c>
      <c r="D114">
        <v>168.59</v>
      </c>
      <c r="E114" t="s">
        <v>47</v>
      </c>
      <c r="F114" t="s">
        <v>26</v>
      </c>
      <c r="G114" t="s">
        <v>39</v>
      </c>
      <c r="H114" t="s">
        <v>36</v>
      </c>
    </row>
    <row r="115" spans="1:8" hidden="1">
      <c r="A115" t="s">
        <v>285</v>
      </c>
      <c r="B115" s="3">
        <v>45294</v>
      </c>
      <c r="C115" t="s">
        <v>286</v>
      </c>
      <c r="D115">
        <v>571.48</v>
      </c>
      <c r="E115" t="s">
        <v>47</v>
      </c>
      <c r="F115" t="s">
        <v>32</v>
      </c>
      <c r="G115" t="s">
        <v>27</v>
      </c>
      <c r="H115" t="s">
        <v>44</v>
      </c>
    </row>
    <row r="116" spans="1:8" hidden="1">
      <c r="A116" t="s">
        <v>287</v>
      </c>
      <c r="B116" s="3">
        <v>45294</v>
      </c>
      <c r="C116" t="s">
        <v>288</v>
      </c>
      <c r="D116">
        <v>1033.47</v>
      </c>
      <c r="E116" t="s">
        <v>64</v>
      </c>
      <c r="F116" t="s">
        <v>26</v>
      </c>
      <c r="G116" t="s">
        <v>21</v>
      </c>
      <c r="H116" t="s">
        <v>53</v>
      </c>
    </row>
    <row r="117" spans="1:8" hidden="1">
      <c r="A117" t="s">
        <v>289</v>
      </c>
      <c r="B117" s="3">
        <v>45294</v>
      </c>
      <c r="C117" t="s">
        <v>290</v>
      </c>
      <c r="D117">
        <v>1869.88</v>
      </c>
      <c r="E117" t="s">
        <v>31</v>
      </c>
      <c r="F117" t="s">
        <v>32</v>
      </c>
      <c r="G117" t="s">
        <v>39</v>
      </c>
      <c r="H117" t="s">
        <v>36</v>
      </c>
    </row>
    <row r="118" spans="1:8" hidden="1">
      <c r="A118" t="s">
        <v>291</v>
      </c>
      <c r="B118" s="3">
        <v>45294</v>
      </c>
      <c r="C118" t="s">
        <v>292</v>
      </c>
      <c r="D118">
        <v>968.95</v>
      </c>
      <c r="E118" t="s">
        <v>64</v>
      </c>
      <c r="F118" t="s">
        <v>32</v>
      </c>
      <c r="G118" t="s">
        <v>27</v>
      </c>
      <c r="H118" t="s">
        <v>75</v>
      </c>
    </row>
    <row r="119" spans="1:8" hidden="1">
      <c r="A119" t="s">
        <v>293</v>
      </c>
      <c r="B119" s="3">
        <v>45294</v>
      </c>
      <c r="C119" t="s">
        <v>294</v>
      </c>
      <c r="D119">
        <v>834.71</v>
      </c>
      <c r="E119" t="s">
        <v>25</v>
      </c>
      <c r="F119" t="s">
        <v>26</v>
      </c>
      <c r="G119" t="s">
        <v>39</v>
      </c>
      <c r="H119" t="s">
        <v>87</v>
      </c>
    </row>
    <row r="120" spans="1:8" hidden="1">
      <c r="A120" t="s">
        <v>295</v>
      </c>
      <c r="B120" s="3">
        <v>45294</v>
      </c>
      <c r="C120" t="s">
        <v>296</v>
      </c>
      <c r="D120">
        <v>1657.68</v>
      </c>
      <c r="E120" t="s">
        <v>25</v>
      </c>
      <c r="F120" t="s">
        <v>32</v>
      </c>
      <c r="G120" t="s">
        <v>27</v>
      </c>
      <c r="H120" t="s">
        <v>28</v>
      </c>
    </row>
    <row r="121" spans="1:8" hidden="1">
      <c r="A121" t="s">
        <v>297</v>
      </c>
      <c r="B121" s="3">
        <v>45294</v>
      </c>
      <c r="C121" t="s">
        <v>298</v>
      </c>
      <c r="D121">
        <v>523.88</v>
      </c>
      <c r="E121" t="s">
        <v>67</v>
      </c>
      <c r="F121" t="s">
        <v>61</v>
      </c>
      <c r="G121" t="s">
        <v>21</v>
      </c>
      <c r="H121" t="s">
        <v>40</v>
      </c>
    </row>
    <row r="122" spans="1:8" hidden="1">
      <c r="A122" t="s">
        <v>299</v>
      </c>
      <c r="B122" s="3">
        <v>45294</v>
      </c>
      <c r="C122" t="s">
        <v>300</v>
      </c>
      <c r="D122">
        <v>1139.72</v>
      </c>
      <c r="E122" t="s">
        <v>25</v>
      </c>
      <c r="F122" t="s">
        <v>20</v>
      </c>
      <c r="G122" t="s">
        <v>27</v>
      </c>
      <c r="H122" t="s">
        <v>28</v>
      </c>
    </row>
    <row r="123" spans="1:8" hidden="1">
      <c r="A123" t="s">
        <v>301</v>
      </c>
      <c r="B123" s="3">
        <v>45294</v>
      </c>
      <c r="C123" t="s">
        <v>302</v>
      </c>
      <c r="D123">
        <v>723.03</v>
      </c>
      <c r="E123" t="s">
        <v>25</v>
      </c>
      <c r="F123" t="s">
        <v>61</v>
      </c>
      <c r="G123" t="s">
        <v>48</v>
      </c>
      <c r="H123" t="s">
        <v>28</v>
      </c>
    </row>
    <row r="124" spans="1:8" hidden="1">
      <c r="A124" t="s">
        <v>303</v>
      </c>
      <c r="B124" s="3">
        <v>45294</v>
      </c>
      <c r="C124" t="s">
        <v>304</v>
      </c>
      <c r="D124">
        <v>242.47</v>
      </c>
      <c r="E124" t="s">
        <v>70</v>
      </c>
      <c r="F124" t="s">
        <v>32</v>
      </c>
      <c r="G124" t="s">
        <v>48</v>
      </c>
      <c r="H124" t="s">
        <v>44</v>
      </c>
    </row>
    <row r="125" spans="1:8" hidden="1">
      <c r="A125" t="s">
        <v>305</v>
      </c>
      <c r="B125" s="3">
        <v>45294</v>
      </c>
      <c r="C125" t="s">
        <v>306</v>
      </c>
      <c r="D125">
        <v>613.48</v>
      </c>
      <c r="E125" t="s">
        <v>240</v>
      </c>
      <c r="F125" t="s">
        <v>26</v>
      </c>
      <c r="G125" t="s">
        <v>39</v>
      </c>
      <c r="H125" t="s">
        <v>57</v>
      </c>
    </row>
    <row r="126" spans="1:8" hidden="1">
      <c r="A126" t="s">
        <v>307</v>
      </c>
      <c r="B126" s="3">
        <v>45294</v>
      </c>
      <c r="C126" t="s">
        <v>308</v>
      </c>
      <c r="D126">
        <v>768.79</v>
      </c>
      <c r="E126" t="s">
        <v>52</v>
      </c>
      <c r="F126" t="s">
        <v>32</v>
      </c>
      <c r="G126" t="s">
        <v>21</v>
      </c>
      <c r="H126" t="s">
        <v>36</v>
      </c>
    </row>
    <row r="127" spans="1:8" hidden="1">
      <c r="A127" t="s">
        <v>309</v>
      </c>
      <c r="B127" s="3">
        <v>45294</v>
      </c>
      <c r="C127" t="s">
        <v>310</v>
      </c>
      <c r="D127">
        <v>1569.74</v>
      </c>
      <c r="E127" t="s">
        <v>60</v>
      </c>
      <c r="F127" t="s">
        <v>61</v>
      </c>
      <c r="G127" t="s">
        <v>27</v>
      </c>
      <c r="H127" t="s">
        <v>28</v>
      </c>
    </row>
    <row r="128" spans="1:8" hidden="1">
      <c r="A128" t="s">
        <v>311</v>
      </c>
      <c r="B128" s="3">
        <v>45294</v>
      </c>
      <c r="C128" t="s">
        <v>312</v>
      </c>
      <c r="D128">
        <v>1362.23</v>
      </c>
      <c r="E128" t="s">
        <v>52</v>
      </c>
      <c r="F128" t="s">
        <v>32</v>
      </c>
      <c r="G128" t="s">
        <v>39</v>
      </c>
      <c r="H128" t="s">
        <v>57</v>
      </c>
    </row>
    <row r="129" spans="1:8" hidden="1">
      <c r="A129" t="s">
        <v>313</v>
      </c>
      <c r="B129" s="3">
        <v>45294</v>
      </c>
      <c r="C129" t="s">
        <v>314</v>
      </c>
      <c r="D129">
        <v>1718.84</v>
      </c>
      <c r="E129" t="s">
        <v>31</v>
      </c>
      <c r="F129" t="s">
        <v>20</v>
      </c>
      <c r="G129" t="s">
        <v>21</v>
      </c>
      <c r="H129" t="s">
        <v>40</v>
      </c>
    </row>
    <row r="130" spans="1:8" hidden="1">
      <c r="A130" t="s">
        <v>315</v>
      </c>
      <c r="B130" s="3">
        <v>45294</v>
      </c>
      <c r="C130" t="s">
        <v>316</v>
      </c>
      <c r="D130">
        <v>1243.52</v>
      </c>
      <c r="E130" t="s">
        <v>84</v>
      </c>
      <c r="F130" t="s">
        <v>32</v>
      </c>
      <c r="G130" t="s">
        <v>21</v>
      </c>
      <c r="H130" t="s">
        <v>22</v>
      </c>
    </row>
    <row r="131" spans="1:8" hidden="1">
      <c r="A131" t="s">
        <v>317</v>
      </c>
      <c r="B131" s="3">
        <v>45294</v>
      </c>
      <c r="C131" t="s">
        <v>318</v>
      </c>
      <c r="D131">
        <v>762.06</v>
      </c>
      <c r="E131" t="s">
        <v>70</v>
      </c>
      <c r="F131" t="s">
        <v>32</v>
      </c>
      <c r="G131" t="s">
        <v>48</v>
      </c>
      <c r="H131" t="s">
        <v>94</v>
      </c>
    </row>
    <row r="132" spans="1:8" hidden="1">
      <c r="A132" t="s">
        <v>319</v>
      </c>
      <c r="B132" s="3">
        <v>45294</v>
      </c>
      <c r="C132" t="s">
        <v>320</v>
      </c>
      <c r="D132">
        <v>251.56</v>
      </c>
      <c r="E132" t="s">
        <v>25</v>
      </c>
      <c r="F132" t="s">
        <v>61</v>
      </c>
      <c r="G132" t="s">
        <v>27</v>
      </c>
      <c r="H132" t="s">
        <v>43</v>
      </c>
    </row>
    <row r="133" spans="1:8" hidden="1">
      <c r="A133" t="s">
        <v>321</v>
      </c>
      <c r="B133" s="3">
        <v>45295</v>
      </c>
      <c r="C133" t="s">
        <v>322</v>
      </c>
      <c r="D133">
        <v>859.34</v>
      </c>
      <c r="E133" t="s">
        <v>60</v>
      </c>
      <c r="F133" t="s">
        <v>26</v>
      </c>
      <c r="G133" t="s">
        <v>21</v>
      </c>
      <c r="H133" t="s">
        <v>43</v>
      </c>
    </row>
    <row r="134" spans="1:8" hidden="1">
      <c r="A134" t="s">
        <v>323</v>
      </c>
      <c r="B134" s="3">
        <v>45295</v>
      </c>
      <c r="C134" t="s">
        <v>324</v>
      </c>
      <c r="D134">
        <v>1392.04</v>
      </c>
      <c r="E134" t="s">
        <v>67</v>
      </c>
      <c r="F134" t="s">
        <v>61</v>
      </c>
      <c r="G134" t="s">
        <v>27</v>
      </c>
      <c r="H134" t="s">
        <v>40</v>
      </c>
    </row>
    <row r="135" spans="1:8" hidden="1">
      <c r="A135" t="s">
        <v>325</v>
      </c>
      <c r="B135" s="3">
        <v>45295</v>
      </c>
      <c r="C135" t="s">
        <v>326</v>
      </c>
      <c r="D135">
        <v>7517.47</v>
      </c>
      <c r="E135" t="s">
        <v>60</v>
      </c>
      <c r="F135" t="s">
        <v>61</v>
      </c>
      <c r="G135" t="s">
        <v>48</v>
      </c>
      <c r="H135" t="s">
        <v>49</v>
      </c>
    </row>
    <row r="136" spans="1:8" hidden="1">
      <c r="A136" t="s">
        <v>327</v>
      </c>
      <c r="B136" s="3">
        <v>45295</v>
      </c>
      <c r="C136" t="s">
        <v>328</v>
      </c>
      <c r="D136">
        <v>1201.54</v>
      </c>
      <c r="E136" t="s">
        <v>31</v>
      </c>
      <c r="F136" t="s">
        <v>20</v>
      </c>
      <c r="G136" t="s">
        <v>27</v>
      </c>
      <c r="H136" t="s">
        <v>40</v>
      </c>
    </row>
    <row r="137" spans="1:8" hidden="1">
      <c r="A137" t="s">
        <v>329</v>
      </c>
      <c r="B137" s="3">
        <v>45295</v>
      </c>
      <c r="C137" t="s">
        <v>330</v>
      </c>
      <c r="D137">
        <v>859.93</v>
      </c>
      <c r="E137" t="s">
        <v>19</v>
      </c>
      <c r="F137" t="s">
        <v>20</v>
      </c>
      <c r="G137" t="s">
        <v>48</v>
      </c>
      <c r="H137" t="s">
        <v>36</v>
      </c>
    </row>
    <row r="138" spans="1:8" hidden="1">
      <c r="A138" t="s">
        <v>331</v>
      </c>
      <c r="B138" s="3">
        <v>45295</v>
      </c>
      <c r="C138" t="s">
        <v>332</v>
      </c>
      <c r="D138">
        <v>1069.01</v>
      </c>
      <c r="E138" t="s">
        <v>122</v>
      </c>
      <c r="F138" t="s">
        <v>61</v>
      </c>
      <c r="G138" t="s">
        <v>27</v>
      </c>
      <c r="H138" t="s">
        <v>43</v>
      </c>
    </row>
    <row r="139" spans="1:8" hidden="1">
      <c r="A139" t="s">
        <v>333</v>
      </c>
      <c r="B139" s="3">
        <v>45295</v>
      </c>
      <c r="C139" t="s">
        <v>334</v>
      </c>
      <c r="D139">
        <v>1905.97</v>
      </c>
      <c r="E139" t="s">
        <v>122</v>
      </c>
      <c r="F139" t="s">
        <v>32</v>
      </c>
      <c r="G139" t="s">
        <v>39</v>
      </c>
      <c r="H139" t="s">
        <v>22</v>
      </c>
    </row>
    <row r="140" spans="1:8" hidden="1">
      <c r="A140" t="s">
        <v>335</v>
      </c>
      <c r="B140" s="3">
        <v>45295</v>
      </c>
      <c r="C140" t="s">
        <v>336</v>
      </c>
      <c r="D140">
        <v>1141.68</v>
      </c>
      <c r="E140" t="s">
        <v>60</v>
      </c>
      <c r="F140" t="s">
        <v>20</v>
      </c>
      <c r="G140" t="s">
        <v>27</v>
      </c>
      <c r="H140" t="s">
        <v>22</v>
      </c>
    </row>
    <row r="141" spans="1:8" hidden="1">
      <c r="A141" t="s">
        <v>337</v>
      </c>
      <c r="B141" s="3">
        <v>45295</v>
      </c>
      <c r="C141" t="s">
        <v>338</v>
      </c>
      <c r="D141">
        <v>1105.44</v>
      </c>
      <c r="E141" t="s">
        <v>339</v>
      </c>
      <c r="F141" t="s">
        <v>26</v>
      </c>
      <c r="G141" t="s">
        <v>21</v>
      </c>
      <c r="H141" t="s">
        <v>87</v>
      </c>
    </row>
    <row r="142" spans="1:8" hidden="1">
      <c r="A142" t="s">
        <v>340</v>
      </c>
      <c r="B142" s="3">
        <v>45295</v>
      </c>
      <c r="C142" t="s">
        <v>341</v>
      </c>
      <c r="D142">
        <v>964.97</v>
      </c>
      <c r="E142" t="s">
        <v>25</v>
      </c>
      <c r="F142" t="s">
        <v>26</v>
      </c>
      <c r="G142" t="s">
        <v>27</v>
      </c>
      <c r="H142" t="s">
        <v>53</v>
      </c>
    </row>
    <row r="143" spans="1:8" hidden="1">
      <c r="A143" t="s">
        <v>342</v>
      </c>
      <c r="B143" s="3">
        <v>45295</v>
      </c>
      <c r="C143" t="s">
        <v>343</v>
      </c>
      <c r="D143">
        <v>72.540000000000006</v>
      </c>
      <c r="E143" t="s">
        <v>64</v>
      </c>
      <c r="F143" t="s">
        <v>32</v>
      </c>
      <c r="G143" t="s">
        <v>27</v>
      </c>
      <c r="H143" t="s">
        <v>123</v>
      </c>
    </row>
    <row r="144" spans="1:8" hidden="1">
      <c r="A144" t="s">
        <v>344</v>
      </c>
      <c r="B144" s="3">
        <v>45295</v>
      </c>
      <c r="C144" t="s">
        <v>345</v>
      </c>
      <c r="D144">
        <v>1008.03</v>
      </c>
      <c r="E144" t="s">
        <v>190</v>
      </c>
      <c r="F144" t="s">
        <v>61</v>
      </c>
      <c r="G144" t="s">
        <v>27</v>
      </c>
      <c r="H144" t="s">
        <v>75</v>
      </c>
    </row>
    <row r="145" spans="1:8" hidden="1">
      <c r="A145" t="s">
        <v>346</v>
      </c>
      <c r="B145" s="3">
        <v>45295</v>
      </c>
      <c r="C145" t="s">
        <v>347</v>
      </c>
      <c r="D145">
        <v>1142.71</v>
      </c>
      <c r="E145" t="s">
        <v>60</v>
      </c>
      <c r="F145" t="s">
        <v>61</v>
      </c>
      <c r="G145" t="s">
        <v>27</v>
      </c>
      <c r="H145" t="s">
        <v>53</v>
      </c>
    </row>
    <row r="146" spans="1:8" hidden="1">
      <c r="A146" t="s">
        <v>348</v>
      </c>
      <c r="B146" s="3">
        <v>45295</v>
      </c>
      <c r="C146" t="s">
        <v>349</v>
      </c>
      <c r="D146">
        <v>1855.7</v>
      </c>
      <c r="E146" t="s">
        <v>60</v>
      </c>
      <c r="F146" t="s">
        <v>32</v>
      </c>
      <c r="G146" t="s">
        <v>21</v>
      </c>
      <c r="H146" t="s">
        <v>123</v>
      </c>
    </row>
    <row r="147" spans="1:8" hidden="1">
      <c r="A147" t="s">
        <v>350</v>
      </c>
      <c r="B147" s="3">
        <v>45295</v>
      </c>
      <c r="C147" t="s">
        <v>351</v>
      </c>
      <c r="D147">
        <v>824.99</v>
      </c>
      <c r="E147" t="s">
        <v>31</v>
      </c>
      <c r="F147" t="s">
        <v>20</v>
      </c>
      <c r="G147" t="s">
        <v>27</v>
      </c>
      <c r="H147" t="s">
        <v>123</v>
      </c>
    </row>
    <row r="148" spans="1:8" hidden="1">
      <c r="A148" t="s">
        <v>352</v>
      </c>
      <c r="B148" s="3">
        <v>45295</v>
      </c>
      <c r="C148" t="s">
        <v>353</v>
      </c>
      <c r="D148">
        <v>321.26</v>
      </c>
      <c r="E148" t="s">
        <v>122</v>
      </c>
      <c r="F148" t="s">
        <v>32</v>
      </c>
      <c r="G148" t="s">
        <v>48</v>
      </c>
      <c r="H148" t="s">
        <v>123</v>
      </c>
    </row>
    <row r="149" spans="1:8" hidden="1">
      <c r="A149" t="s">
        <v>354</v>
      </c>
      <c r="B149" s="3">
        <v>45295</v>
      </c>
      <c r="C149" t="s">
        <v>355</v>
      </c>
      <c r="E149" t="s">
        <v>60</v>
      </c>
      <c r="F149" t="s">
        <v>20</v>
      </c>
      <c r="G149" t="s">
        <v>21</v>
      </c>
      <c r="H149" t="s">
        <v>176</v>
      </c>
    </row>
    <row r="150" spans="1:8" hidden="1">
      <c r="A150" t="s">
        <v>356</v>
      </c>
      <c r="B150" s="3">
        <v>45295</v>
      </c>
      <c r="C150" t="s">
        <v>357</v>
      </c>
      <c r="D150">
        <v>1879.99</v>
      </c>
      <c r="E150" t="s">
        <v>52</v>
      </c>
      <c r="F150" t="s">
        <v>358</v>
      </c>
      <c r="G150" t="s">
        <v>27</v>
      </c>
      <c r="H150" t="s">
        <v>53</v>
      </c>
    </row>
    <row r="151" spans="1:8" hidden="1">
      <c r="A151" t="s">
        <v>359</v>
      </c>
      <c r="B151" s="3">
        <v>45295</v>
      </c>
      <c r="C151" t="s">
        <v>360</v>
      </c>
      <c r="D151">
        <v>788.99</v>
      </c>
      <c r="E151" t="s">
        <v>19</v>
      </c>
      <c r="F151" t="s">
        <v>61</v>
      </c>
      <c r="G151" t="s">
        <v>21</v>
      </c>
      <c r="H151" t="s">
        <v>57</v>
      </c>
    </row>
    <row r="152" spans="1:8" hidden="1">
      <c r="A152" t="s">
        <v>361</v>
      </c>
      <c r="B152" s="3">
        <v>45295</v>
      </c>
      <c r="C152" t="s">
        <v>362</v>
      </c>
      <c r="D152">
        <v>233.52</v>
      </c>
      <c r="E152" t="s">
        <v>31</v>
      </c>
      <c r="F152" t="s">
        <v>20</v>
      </c>
      <c r="G152" t="s">
        <v>48</v>
      </c>
      <c r="H152" t="s">
        <v>109</v>
      </c>
    </row>
    <row r="153" spans="1:8" hidden="1">
      <c r="A153" t="s">
        <v>363</v>
      </c>
      <c r="B153" s="3">
        <v>45295</v>
      </c>
      <c r="C153" t="s">
        <v>364</v>
      </c>
      <c r="D153">
        <v>1858.22</v>
      </c>
      <c r="E153" t="s">
        <v>47</v>
      </c>
      <c r="F153" t="s">
        <v>32</v>
      </c>
      <c r="G153" t="s">
        <v>21</v>
      </c>
      <c r="H153" t="s">
        <v>109</v>
      </c>
    </row>
    <row r="154" spans="1:8">
      <c r="A154" t="s">
        <v>365</v>
      </c>
      <c r="B154" s="3">
        <v>45295</v>
      </c>
      <c r="C154" t="s">
        <v>366</v>
      </c>
      <c r="D154">
        <v>804.01</v>
      </c>
      <c r="E154" t="s">
        <v>43</v>
      </c>
      <c r="F154" t="s">
        <v>32</v>
      </c>
      <c r="G154" t="s">
        <v>21</v>
      </c>
      <c r="H154" t="s">
        <v>57</v>
      </c>
    </row>
    <row r="155" spans="1:8" hidden="1">
      <c r="A155" t="s">
        <v>367</v>
      </c>
      <c r="B155" s="3">
        <v>45295</v>
      </c>
      <c r="C155" t="s">
        <v>368</v>
      </c>
      <c r="D155">
        <v>1128.3399999999999</v>
      </c>
      <c r="E155" t="s">
        <v>60</v>
      </c>
      <c r="F155" t="s">
        <v>26</v>
      </c>
      <c r="G155" t="s">
        <v>21</v>
      </c>
      <c r="H155" t="s">
        <v>40</v>
      </c>
    </row>
    <row r="156" spans="1:8" hidden="1">
      <c r="A156" t="s">
        <v>369</v>
      </c>
      <c r="B156" s="3">
        <v>45295</v>
      </c>
      <c r="C156" t="s">
        <v>370</v>
      </c>
      <c r="D156">
        <v>1053.71</v>
      </c>
      <c r="E156" t="s">
        <v>67</v>
      </c>
      <c r="F156" t="s">
        <v>32</v>
      </c>
      <c r="G156" t="s">
        <v>27</v>
      </c>
      <c r="H156" t="s">
        <v>123</v>
      </c>
    </row>
    <row r="157" spans="1:8" hidden="1">
      <c r="A157" t="s">
        <v>371</v>
      </c>
      <c r="B157" s="3">
        <v>45295</v>
      </c>
      <c r="C157" t="s">
        <v>372</v>
      </c>
      <c r="D157">
        <v>114.12</v>
      </c>
      <c r="E157" t="s">
        <v>47</v>
      </c>
      <c r="F157" t="s">
        <v>26</v>
      </c>
      <c r="G157" t="s">
        <v>27</v>
      </c>
      <c r="H157" t="s">
        <v>109</v>
      </c>
    </row>
    <row r="158" spans="1:8" hidden="1">
      <c r="A158" t="s">
        <v>373</v>
      </c>
      <c r="B158" s="3">
        <v>45295</v>
      </c>
      <c r="C158" t="s">
        <v>374</v>
      </c>
      <c r="E158" t="s">
        <v>19</v>
      </c>
      <c r="F158" t="s">
        <v>20</v>
      </c>
      <c r="G158" t="s">
        <v>21</v>
      </c>
      <c r="H158" t="s">
        <v>53</v>
      </c>
    </row>
    <row r="159" spans="1:8" hidden="1">
      <c r="A159" t="s">
        <v>375</v>
      </c>
      <c r="B159" s="3">
        <v>45295</v>
      </c>
      <c r="C159" t="s">
        <v>376</v>
      </c>
      <c r="D159">
        <v>1997.93</v>
      </c>
      <c r="E159" t="s">
        <v>60</v>
      </c>
      <c r="F159" t="s">
        <v>32</v>
      </c>
      <c r="G159" t="s">
        <v>48</v>
      </c>
      <c r="H159" t="s">
        <v>33</v>
      </c>
    </row>
    <row r="160" spans="1:8" hidden="1">
      <c r="A160" t="s">
        <v>377</v>
      </c>
      <c r="B160" s="3">
        <v>45295</v>
      </c>
      <c r="C160" t="s">
        <v>378</v>
      </c>
      <c r="D160">
        <v>1662.38</v>
      </c>
      <c r="E160" t="s">
        <v>60</v>
      </c>
      <c r="F160" t="s">
        <v>32</v>
      </c>
      <c r="G160" t="s">
        <v>48</v>
      </c>
      <c r="H160" t="s">
        <v>87</v>
      </c>
    </row>
    <row r="161" spans="1:8" hidden="1">
      <c r="A161" t="s">
        <v>379</v>
      </c>
      <c r="B161" s="3">
        <v>45295</v>
      </c>
      <c r="C161" t="s">
        <v>380</v>
      </c>
      <c r="E161" t="s">
        <v>60</v>
      </c>
      <c r="F161" t="s">
        <v>32</v>
      </c>
      <c r="G161" t="s">
        <v>27</v>
      </c>
      <c r="H161" t="s">
        <v>57</v>
      </c>
    </row>
    <row r="162" spans="1:8">
      <c r="A162" t="s">
        <v>381</v>
      </c>
      <c r="B162" s="3">
        <v>45295</v>
      </c>
      <c r="C162" t="s">
        <v>382</v>
      </c>
      <c r="D162">
        <v>760.43</v>
      </c>
      <c r="E162" t="s">
        <v>43</v>
      </c>
      <c r="F162" t="s">
        <v>32</v>
      </c>
      <c r="G162" t="s">
        <v>39</v>
      </c>
      <c r="H162" t="s">
        <v>94</v>
      </c>
    </row>
    <row r="163" spans="1:8" hidden="1">
      <c r="A163" t="s">
        <v>383</v>
      </c>
      <c r="B163" s="3">
        <v>45295</v>
      </c>
      <c r="C163" t="s">
        <v>384</v>
      </c>
      <c r="D163">
        <v>1675.57</v>
      </c>
      <c r="E163" t="s">
        <v>84</v>
      </c>
      <c r="F163" t="s">
        <v>20</v>
      </c>
      <c r="G163" t="s">
        <v>39</v>
      </c>
      <c r="H163" t="s">
        <v>109</v>
      </c>
    </row>
    <row r="164" spans="1:8">
      <c r="A164" t="s">
        <v>385</v>
      </c>
      <c r="B164" s="3">
        <v>45295</v>
      </c>
      <c r="C164" t="s">
        <v>386</v>
      </c>
      <c r="D164">
        <v>107.84</v>
      </c>
      <c r="E164" t="s">
        <v>43</v>
      </c>
      <c r="F164" t="s">
        <v>387</v>
      </c>
      <c r="G164" t="s">
        <v>21</v>
      </c>
      <c r="H164" t="s">
        <v>44</v>
      </c>
    </row>
    <row r="165" spans="1:8" hidden="1">
      <c r="A165" t="s">
        <v>388</v>
      </c>
      <c r="B165" s="3">
        <v>45296</v>
      </c>
      <c r="C165" t="s">
        <v>389</v>
      </c>
      <c r="D165">
        <v>1191.6300000000001</v>
      </c>
      <c r="E165" t="s">
        <v>64</v>
      </c>
      <c r="F165" t="s">
        <v>61</v>
      </c>
      <c r="G165" t="s">
        <v>27</v>
      </c>
      <c r="H165" t="s">
        <v>57</v>
      </c>
    </row>
    <row r="166" spans="1:8" hidden="1">
      <c r="A166" t="s">
        <v>390</v>
      </c>
      <c r="B166" s="3">
        <v>45296</v>
      </c>
      <c r="C166" t="s">
        <v>391</v>
      </c>
      <c r="D166">
        <v>322.57</v>
      </c>
      <c r="E166" t="s">
        <v>31</v>
      </c>
      <c r="F166" t="s">
        <v>32</v>
      </c>
      <c r="G166" t="s">
        <v>48</v>
      </c>
      <c r="H166" t="s">
        <v>87</v>
      </c>
    </row>
    <row r="167" spans="1:8" hidden="1">
      <c r="A167" t="s">
        <v>392</v>
      </c>
      <c r="B167" s="3">
        <v>45296</v>
      </c>
      <c r="C167" t="s">
        <v>393</v>
      </c>
      <c r="D167">
        <v>1820.28</v>
      </c>
      <c r="E167" t="s">
        <v>60</v>
      </c>
      <c r="F167" t="s">
        <v>20</v>
      </c>
      <c r="G167" t="s">
        <v>27</v>
      </c>
      <c r="H167" t="s">
        <v>57</v>
      </c>
    </row>
    <row r="168" spans="1:8" hidden="1">
      <c r="A168" t="s">
        <v>394</v>
      </c>
      <c r="B168" s="3">
        <v>45296</v>
      </c>
      <c r="C168" t="s">
        <v>395</v>
      </c>
      <c r="D168">
        <v>1967.75</v>
      </c>
      <c r="E168" t="s">
        <v>197</v>
      </c>
      <c r="F168" t="s">
        <v>32</v>
      </c>
      <c r="G168" t="s">
        <v>21</v>
      </c>
      <c r="H168" t="s">
        <v>176</v>
      </c>
    </row>
    <row r="169" spans="1:8" hidden="1">
      <c r="A169" t="s">
        <v>396</v>
      </c>
      <c r="B169" s="3">
        <v>45296</v>
      </c>
      <c r="C169" t="s">
        <v>397</v>
      </c>
      <c r="D169">
        <v>1828.37</v>
      </c>
      <c r="E169" t="s">
        <v>25</v>
      </c>
      <c r="F169" t="s">
        <v>26</v>
      </c>
      <c r="G169" t="s">
        <v>21</v>
      </c>
      <c r="H169" t="s">
        <v>57</v>
      </c>
    </row>
    <row r="170" spans="1:8" hidden="1">
      <c r="A170" t="s">
        <v>398</v>
      </c>
      <c r="B170" s="3">
        <v>45296</v>
      </c>
      <c r="C170" t="s">
        <v>399</v>
      </c>
      <c r="E170" t="s">
        <v>31</v>
      </c>
      <c r="F170" t="s">
        <v>61</v>
      </c>
      <c r="G170" t="s">
        <v>27</v>
      </c>
      <c r="H170" t="s">
        <v>43</v>
      </c>
    </row>
    <row r="171" spans="1:8" hidden="1">
      <c r="A171" t="s">
        <v>400</v>
      </c>
      <c r="B171" s="3">
        <v>45296</v>
      </c>
      <c r="C171" t="s">
        <v>401</v>
      </c>
      <c r="D171">
        <v>570.27</v>
      </c>
      <c r="E171" t="s">
        <v>25</v>
      </c>
      <c r="F171" t="s">
        <v>26</v>
      </c>
      <c r="G171" t="s">
        <v>48</v>
      </c>
      <c r="H171" t="s">
        <v>44</v>
      </c>
    </row>
    <row r="172" spans="1:8" hidden="1">
      <c r="A172" t="s">
        <v>402</v>
      </c>
      <c r="B172" s="3">
        <v>45296</v>
      </c>
      <c r="C172" t="s">
        <v>403</v>
      </c>
      <c r="D172">
        <v>19072.98</v>
      </c>
      <c r="E172" t="s">
        <v>64</v>
      </c>
      <c r="F172" t="s">
        <v>32</v>
      </c>
      <c r="G172" t="s">
        <v>21</v>
      </c>
      <c r="H172" t="s">
        <v>44</v>
      </c>
    </row>
    <row r="173" spans="1:8" hidden="1">
      <c r="A173" t="s">
        <v>404</v>
      </c>
      <c r="B173" s="3">
        <v>45296</v>
      </c>
      <c r="C173" t="s">
        <v>405</v>
      </c>
      <c r="D173">
        <v>1379.09</v>
      </c>
      <c r="E173" t="s">
        <v>67</v>
      </c>
      <c r="F173" t="s">
        <v>26</v>
      </c>
      <c r="G173" t="s">
        <v>39</v>
      </c>
      <c r="H173" t="s">
        <v>28</v>
      </c>
    </row>
    <row r="174" spans="1:8">
      <c r="A174" t="s">
        <v>406</v>
      </c>
      <c r="B174" s="3">
        <v>45296</v>
      </c>
      <c r="C174" t="s">
        <v>407</v>
      </c>
      <c r="D174">
        <v>1930.95</v>
      </c>
      <c r="E174" t="s">
        <v>43</v>
      </c>
      <c r="F174" t="s">
        <v>32</v>
      </c>
      <c r="G174" t="s">
        <v>21</v>
      </c>
      <c r="H174" t="s">
        <v>57</v>
      </c>
    </row>
    <row r="175" spans="1:8" hidden="1">
      <c r="A175" t="s">
        <v>408</v>
      </c>
      <c r="B175" s="3">
        <v>45296</v>
      </c>
      <c r="C175" t="s">
        <v>409</v>
      </c>
      <c r="E175" t="s">
        <v>52</v>
      </c>
      <c r="F175" t="s">
        <v>26</v>
      </c>
      <c r="G175" t="s">
        <v>48</v>
      </c>
      <c r="H175" t="s">
        <v>75</v>
      </c>
    </row>
    <row r="176" spans="1:8">
      <c r="A176" t="s">
        <v>410</v>
      </c>
      <c r="B176" s="3">
        <v>45296</v>
      </c>
      <c r="C176" t="s">
        <v>411</v>
      </c>
      <c r="D176">
        <v>868.78</v>
      </c>
      <c r="E176" t="s">
        <v>43</v>
      </c>
      <c r="F176" t="s">
        <v>61</v>
      </c>
      <c r="G176" t="s">
        <v>27</v>
      </c>
      <c r="H176" t="s">
        <v>49</v>
      </c>
    </row>
    <row r="177" spans="1:8" hidden="1">
      <c r="A177" t="s">
        <v>412</v>
      </c>
      <c r="B177" s="3">
        <v>45296</v>
      </c>
      <c r="C177" t="s">
        <v>413</v>
      </c>
      <c r="D177">
        <v>17657.82</v>
      </c>
      <c r="E177" t="s">
        <v>25</v>
      </c>
      <c r="F177" t="s">
        <v>32</v>
      </c>
      <c r="G177" t="s">
        <v>21</v>
      </c>
      <c r="H177" t="s">
        <v>109</v>
      </c>
    </row>
    <row r="178" spans="1:8" hidden="1">
      <c r="A178" t="s">
        <v>414</v>
      </c>
      <c r="B178" s="3">
        <v>45296</v>
      </c>
      <c r="C178" t="s">
        <v>415</v>
      </c>
      <c r="D178">
        <v>645.28</v>
      </c>
      <c r="E178" t="s">
        <v>70</v>
      </c>
      <c r="F178" t="s">
        <v>61</v>
      </c>
      <c r="G178" t="s">
        <v>48</v>
      </c>
      <c r="H178" t="s">
        <v>43</v>
      </c>
    </row>
    <row r="179" spans="1:8" hidden="1">
      <c r="A179" t="s">
        <v>416</v>
      </c>
      <c r="B179" s="3">
        <v>45296</v>
      </c>
      <c r="C179" t="s">
        <v>417</v>
      </c>
      <c r="D179">
        <v>979.87</v>
      </c>
      <c r="E179" t="s">
        <v>70</v>
      </c>
      <c r="F179" t="s">
        <v>26</v>
      </c>
      <c r="G179" t="s">
        <v>27</v>
      </c>
      <c r="H179" t="s">
        <v>49</v>
      </c>
    </row>
    <row r="180" spans="1:8" hidden="1">
      <c r="A180" t="s">
        <v>418</v>
      </c>
      <c r="B180" s="3">
        <v>45296</v>
      </c>
      <c r="C180" t="s">
        <v>419</v>
      </c>
      <c r="D180">
        <v>1039.57</v>
      </c>
      <c r="E180" t="s">
        <v>122</v>
      </c>
      <c r="F180" t="s">
        <v>20</v>
      </c>
      <c r="G180" t="s">
        <v>48</v>
      </c>
      <c r="H180" t="s">
        <v>40</v>
      </c>
    </row>
    <row r="181" spans="1:8" hidden="1">
      <c r="A181" t="s">
        <v>420</v>
      </c>
      <c r="B181" s="3">
        <v>45297</v>
      </c>
      <c r="C181" t="s">
        <v>421</v>
      </c>
      <c r="D181">
        <v>1300.03</v>
      </c>
      <c r="E181" t="s">
        <v>31</v>
      </c>
      <c r="F181" t="s">
        <v>61</v>
      </c>
      <c r="G181" t="s">
        <v>21</v>
      </c>
      <c r="H181" t="s">
        <v>40</v>
      </c>
    </row>
    <row r="182" spans="1:8" hidden="1">
      <c r="A182" t="s">
        <v>422</v>
      </c>
      <c r="B182" s="3">
        <v>45297</v>
      </c>
      <c r="C182" t="s">
        <v>423</v>
      </c>
      <c r="D182">
        <v>626.74</v>
      </c>
      <c r="E182" t="s">
        <v>67</v>
      </c>
      <c r="F182" t="s">
        <v>20</v>
      </c>
      <c r="G182" t="s">
        <v>48</v>
      </c>
      <c r="H182" t="s">
        <v>87</v>
      </c>
    </row>
    <row r="183" spans="1:8" hidden="1">
      <c r="A183" t="s">
        <v>424</v>
      </c>
      <c r="B183" s="3">
        <v>45297</v>
      </c>
      <c r="C183" t="s">
        <v>425</v>
      </c>
      <c r="D183">
        <v>238.1</v>
      </c>
      <c r="E183" t="s">
        <v>67</v>
      </c>
      <c r="F183" t="s">
        <v>61</v>
      </c>
      <c r="G183" t="s">
        <v>48</v>
      </c>
      <c r="H183" t="s">
        <v>57</v>
      </c>
    </row>
    <row r="184" spans="1:8" hidden="1">
      <c r="A184" t="s">
        <v>426</v>
      </c>
      <c r="B184" s="3">
        <v>45297</v>
      </c>
      <c r="C184" t="s">
        <v>427</v>
      </c>
      <c r="E184" t="s">
        <v>60</v>
      </c>
      <c r="F184" t="s">
        <v>32</v>
      </c>
      <c r="G184" t="s">
        <v>21</v>
      </c>
      <c r="H184" t="s">
        <v>22</v>
      </c>
    </row>
    <row r="185" spans="1:8" hidden="1">
      <c r="A185" t="s">
        <v>428</v>
      </c>
      <c r="B185" s="3">
        <v>45297</v>
      </c>
      <c r="C185" t="s">
        <v>429</v>
      </c>
      <c r="D185">
        <v>1430.34</v>
      </c>
      <c r="E185" t="s">
        <v>19</v>
      </c>
      <c r="F185" t="s">
        <v>20</v>
      </c>
      <c r="G185" t="s">
        <v>39</v>
      </c>
      <c r="H185" t="s">
        <v>87</v>
      </c>
    </row>
    <row r="186" spans="1:8" hidden="1">
      <c r="A186" t="s">
        <v>430</v>
      </c>
      <c r="B186" s="3">
        <v>45297</v>
      </c>
      <c r="C186" t="s">
        <v>431</v>
      </c>
      <c r="D186">
        <v>19183.02</v>
      </c>
      <c r="E186" t="s">
        <v>70</v>
      </c>
      <c r="F186" t="s">
        <v>26</v>
      </c>
      <c r="G186" t="s">
        <v>39</v>
      </c>
      <c r="H186" t="s">
        <v>49</v>
      </c>
    </row>
    <row r="187" spans="1:8" hidden="1">
      <c r="A187" t="s">
        <v>432</v>
      </c>
      <c r="B187" s="3">
        <v>45297</v>
      </c>
      <c r="C187" t="s">
        <v>175</v>
      </c>
      <c r="D187">
        <v>1196.05</v>
      </c>
      <c r="E187" t="s">
        <v>52</v>
      </c>
      <c r="F187" t="s">
        <v>61</v>
      </c>
      <c r="G187" t="s">
        <v>48</v>
      </c>
      <c r="H187" t="s">
        <v>57</v>
      </c>
    </row>
    <row r="188" spans="1:8" hidden="1">
      <c r="A188" t="s">
        <v>433</v>
      </c>
      <c r="B188" s="3">
        <v>45297</v>
      </c>
      <c r="C188" t="s">
        <v>434</v>
      </c>
      <c r="D188">
        <v>1664.89</v>
      </c>
      <c r="E188" t="s">
        <v>47</v>
      </c>
      <c r="F188" t="s">
        <v>32</v>
      </c>
      <c r="G188" t="s">
        <v>48</v>
      </c>
      <c r="H188" t="s">
        <v>94</v>
      </c>
    </row>
    <row r="189" spans="1:8" hidden="1">
      <c r="A189" t="s">
        <v>435</v>
      </c>
      <c r="B189" s="3">
        <v>45297</v>
      </c>
      <c r="C189" t="s">
        <v>436</v>
      </c>
      <c r="D189">
        <v>1293.47</v>
      </c>
      <c r="E189" t="s">
        <v>25</v>
      </c>
      <c r="F189" t="s">
        <v>43</v>
      </c>
      <c r="G189" t="s">
        <v>21</v>
      </c>
      <c r="H189" t="s">
        <v>44</v>
      </c>
    </row>
    <row r="190" spans="1:8" hidden="1">
      <c r="A190" t="s">
        <v>437</v>
      </c>
      <c r="B190" s="3">
        <v>45297</v>
      </c>
      <c r="C190" t="s">
        <v>438</v>
      </c>
      <c r="D190">
        <v>11371.78</v>
      </c>
      <c r="E190" t="s">
        <v>56</v>
      </c>
      <c r="F190" t="s">
        <v>20</v>
      </c>
      <c r="G190" t="s">
        <v>27</v>
      </c>
      <c r="H190" t="s">
        <v>36</v>
      </c>
    </row>
    <row r="191" spans="1:8" hidden="1">
      <c r="A191" t="s">
        <v>439</v>
      </c>
      <c r="B191" s="3">
        <v>45297</v>
      </c>
      <c r="C191" t="s">
        <v>440</v>
      </c>
      <c r="D191">
        <v>671.7</v>
      </c>
      <c r="E191" t="s">
        <v>25</v>
      </c>
      <c r="F191" t="s">
        <v>32</v>
      </c>
      <c r="G191" t="s">
        <v>21</v>
      </c>
      <c r="H191" t="s">
        <v>75</v>
      </c>
    </row>
    <row r="192" spans="1:8" hidden="1">
      <c r="A192" t="s">
        <v>441</v>
      </c>
      <c r="B192" s="3">
        <v>45297</v>
      </c>
      <c r="C192" t="s">
        <v>442</v>
      </c>
      <c r="D192">
        <v>1665.88</v>
      </c>
      <c r="E192" t="s">
        <v>31</v>
      </c>
      <c r="F192" t="s">
        <v>20</v>
      </c>
      <c r="G192" t="s">
        <v>27</v>
      </c>
      <c r="H192" t="s">
        <v>109</v>
      </c>
    </row>
    <row r="193" spans="1:8" hidden="1">
      <c r="A193" t="s">
        <v>443</v>
      </c>
      <c r="B193" s="3">
        <v>45297</v>
      </c>
      <c r="C193" t="s">
        <v>444</v>
      </c>
      <c r="D193">
        <v>1095.68</v>
      </c>
      <c r="E193" t="s">
        <v>60</v>
      </c>
      <c r="F193" t="s">
        <v>32</v>
      </c>
      <c r="G193" t="s">
        <v>48</v>
      </c>
      <c r="H193" t="s">
        <v>28</v>
      </c>
    </row>
    <row r="194" spans="1:8" hidden="1">
      <c r="A194" t="s">
        <v>445</v>
      </c>
      <c r="B194" s="3">
        <v>45297</v>
      </c>
      <c r="C194" t="s">
        <v>446</v>
      </c>
      <c r="D194">
        <v>1903.65</v>
      </c>
      <c r="E194" t="s">
        <v>67</v>
      </c>
      <c r="F194" t="s">
        <v>26</v>
      </c>
      <c r="G194" t="s">
        <v>21</v>
      </c>
      <c r="H194" t="s">
        <v>44</v>
      </c>
    </row>
    <row r="195" spans="1:8">
      <c r="A195" t="s">
        <v>447</v>
      </c>
      <c r="B195" s="3">
        <v>45297</v>
      </c>
      <c r="C195" t="s">
        <v>448</v>
      </c>
      <c r="D195">
        <v>1354.55</v>
      </c>
      <c r="E195" t="s">
        <v>43</v>
      </c>
      <c r="F195" t="s">
        <v>26</v>
      </c>
      <c r="G195" t="s">
        <v>27</v>
      </c>
      <c r="H195" t="s">
        <v>49</v>
      </c>
    </row>
    <row r="196" spans="1:8" hidden="1">
      <c r="A196" t="s">
        <v>449</v>
      </c>
      <c r="B196" s="3">
        <v>45297</v>
      </c>
      <c r="C196" t="s">
        <v>450</v>
      </c>
      <c r="D196">
        <v>432.19</v>
      </c>
      <c r="E196" t="s">
        <v>122</v>
      </c>
      <c r="F196" t="s">
        <v>20</v>
      </c>
      <c r="G196" t="s">
        <v>48</v>
      </c>
      <c r="H196" t="s">
        <v>33</v>
      </c>
    </row>
    <row r="197" spans="1:8" hidden="1">
      <c r="A197" t="s">
        <v>451</v>
      </c>
      <c r="B197" s="3">
        <v>45297</v>
      </c>
      <c r="C197" t="s">
        <v>452</v>
      </c>
      <c r="D197">
        <v>215.2</v>
      </c>
      <c r="E197" t="s">
        <v>19</v>
      </c>
      <c r="F197" t="s">
        <v>32</v>
      </c>
      <c r="G197" t="s">
        <v>39</v>
      </c>
      <c r="H197" t="s">
        <v>123</v>
      </c>
    </row>
    <row r="198" spans="1:8" hidden="1">
      <c r="A198" t="s">
        <v>453</v>
      </c>
      <c r="B198" s="3">
        <v>45297</v>
      </c>
      <c r="C198" t="s">
        <v>454</v>
      </c>
      <c r="D198">
        <v>1201.97</v>
      </c>
      <c r="E198" t="s">
        <v>64</v>
      </c>
      <c r="F198" t="s">
        <v>20</v>
      </c>
      <c r="G198" t="s">
        <v>27</v>
      </c>
      <c r="H198" t="s">
        <v>49</v>
      </c>
    </row>
    <row r="199" spans="1:8" hidden="1">
      <c r="A199" t="s">
        <v>455</v>
      </c>
      <c r="B199" s="3">
        <v>45297</v>
      </c>
      <c r="C199" t="s">
        <v>456</v>
      </c>
      <c r="D199">
        <v>531.74</v>
      </c>
      <c r="E199" t="s">
        <v>47</v>
      </c>
      <c r="F199" t="s">
        <v>61</v>
      </c>
      <c r="G199" t="s">
        <v>27</v>
      </c>
      <c r="H199" t="s">
        <v>28</v>
      </c>
    </row>
    <row r="200" spans="1:8" hidden="1">
      <c r="A200" t="s">
        <v>457</v>
      </c>
      <c r="B200" s="3">
        <v>45297</v>
      </c>
      <c r="C200" t="s">
        <v>458</v>
      </c>
      <c r="D200">
        <v>431.53</v>
      </c>
      <c r="E200" t="s">
        <v>60</v>
      </c>
      <c r="F200" t="s">
        <v>32</v>
      </c>
      <c r="G200" t="s">
        <v>27</v>
      </c>
      <c r="H200" t="s">
        <v>40</v>
      </c>
    </row>
    <row r="201" spans="1:8" hidden="1">
      <c r="A201" t="s">
        <v>459</v>
      </c>
      <c r="B201" s="3">
        <v>45297</v>
      </c>
      <c r="C201" t="s">
        <v>460</v>
      </c>
      <c r="D201">
        <v>11789.22</v>
      </c>
      <c r="E201" t="s">
        <v>60</v>
      </c>
      <c r="F201" t="s">
        <v>43</v>
      </c>
      <c r="G201" t="s">
        <v>27</v>
      </c>
      <c r="H201" t="s">
        <v>22</v>
      </c>
    </row>
    <row r="202" spans="1:8" hidden="1">
      <c r="A202" t="s">
        <v>461</v>
      </c>
      <c r="B202" s="3">
        <v>45297</v>
      </c>
      <c r="C202" t="s">
        <v>462</v>
      </c>
      <c r="D202">
        <v>1830.28</v>
      </c>
      <c r="E202" t="s">
        <v>52</v>
      </c>
      <c r="F202" t="s">
        <v>61</v>
      </c>
      <c r="G202" t="s">
        <v>27</v>
      </c>
      <c r="H202" t="s">
        <v>57</v>
      </c>
    </row>
    <row r="203" spans="1:8">
      <c r="A203" t="s">
        <v>463</v>
      </c>
      <c r="B203" s="3">
        <v>45297</v>
      </c>
      <c r="C203" t="s">
        <v>464</v>
      </c>
      <c r="D203">
        <v>1667.61</v>
      </c>
      <c r="E203" t="s">
        <v>43</v>
      </c>
      <c r="F203" t="s">
        <v>61</v>
      </c>
      <c r="G203" t="s">
        <v>48</v>
      </c>
      <c r="H203" t="s">
        <v>176</v>
      </c>
    </row>
    <row r="204" spans="1:8" hidden="1">
      <c r="A204" t="s">
        <v>465</v>
      </c>
      <c r="B204" s="3">
        <v>45297</v>
      </c>
      <c r="C204" t="s">
        <v>466</v>
      </c>
      <c r="D204">
        <v>602.71</v>
      </c>
      <c r="E204" t="s">
        <v>52</v>
      </c>
      <c r="F204" t="s">
        <v>20</v>
      </c>
      <c r="G204" t="s">
        <v>27</v>
      </c>
      <c r="H204" t="s">
        <v>87</v>
      </c>
    </row>
    <row r="205" spans="1:8" hidden="1">
      <c r="A205" t="s">
        <v>467</v>
      </c>
      <c r="B205" s="3">
        <v>45297</v>
      </c>
      <c r="C205" t="s">
        <v>468</v>
      </c>
      <c r="D205">
        <v>10813.24</v>
      </c>
      <c r="E205" t="s">
        <v>70</v>
      </c>
      <c r="F205" t="s">
        <v>61</v>
      </c>
      <c r="G205" t="s">
        <v>39</v>
      </c>
      <c r="H205" t="s">
        <v>57</v>
      </c>
    </row>
    <row r="206" spans="1:8" hidden="1">
      <c r="A206" t="s">
        <v>469</v>
      </c>
      <c r="B206" s="3">
        <v>45297</v>
      </c>
      <c r="C206" t="s">
        <v>470</v>
      </c>
      <c r="D206">
        <v>269.12</v>
      </c>
      <c r="E206" t="s">
        <v>471</v>
      </c>
      <c r="F206" t="s">
        <v>20</v>
      </c>
      <c r="G206" t="s">
        <v>21</v>
      </c>
      <c r="H206" t="s">
        <v>53</v>
      </c>
    </row>
    <row r="207" spans="1:8" hidden="1">
      <c r="A207" t="s">
        <v>472</v>
      </c>
      <c r="B207" s="3">
        <v>45297</v>
      </c>
      <c r="C207" t="s">
        <v>473</v>
      </c>
      <c r="D207">
        <v>388.54</v>
      </c>
      <c r="E207" t="s">
        <v>19</v>
      </c>
      <c r="F207" t="s">
        <v>26</v>
      </c>
      <c r="G207" t="s">
        <v>21</v>
      </c>
      <c r="H207" t="s">
        <v>36</v>
      </c>
    </row>
    <row r="208" spans="1:8" hidden="1">
      <c r="A208" t="s">
        <v>474</v>
      </c>
      <c r="B208" s="3">
        <v>45298</v>
      </c>
      <c r="C208" t="s">
        <v>475</v>
      </c>
      <c r="D208">
        <v>1226.46</v>
      </c>
      <c r="E208" t="s">
        <v>122</v>
      </c>
      <c r="F208" t="s">
        <v>26</v>
      </c>
      <c r="G208" t="s">
        <v>39</v>
      </c>
      <c r="H208" t="s">
        <v>28</v>
      </c>
    </row>
    <row r="209" spans="1:8" hidden="1">
      <c r="A209" t="s">
        <v>476</v>
      </c>
      <c r="B209" s="3">
        <v>45298</v>
      </c>
      <c r="C209" t="s">
        <v>477</v>
      </c>
      <c r="D209">
        <v>368.93</v>
      </c>
      <c r="E209" t="s">
        <v>197</v>
      </c>
      <c r="F209" t="s">
        <v>20</v>
      </c>
      <c r="G209" t="s">
        <v>39</v>
      </c>
      <c r="H209" t="s">
        <v>53</v>
      </c>
    </row>
    <row r="210" spans="1:8" hidden="1">
      <c r="A210" t="s">
        <v>478</v>
      </c>
      <c r="B210" s="3">
        <v>45298</v>
      </c>
      <c r="C210" t="s">
        <v>479</v>
      </c>
      <c r="D210">
        <v>1942.45</v>
      </c>
      <c r="E210" t="s">
        <v>70</v>
      </c>
      <c r="F210" t="s">
        <v>20</v>
      </c>
      <c r="G210" t="s">
        <v>48</v>
      </c>
      <c r="H210" t="s">
        <v>28</v>
      </c>
    </row>
    <row r="211" spans="1:8" hidden="1">
      <c r="A211" t="s">
        <v>480</v>
      </c>
      <c r="B211" s="3">
        <v>45298</v>
      </c>
      <c r="C211" t="s">
        <v>481</v>
      </c>
      <c r="E211" t="s">
        <v>60</v>
      </c>
      <c r="F211" t="s">
        <v>26</v>
      </c>
      <c r="G211" t="s">
        <v>39</v>
      </c>
      <c r="H211" t="s">
        <v>43</v>
      </c>
    </row>
    <row r="212" spans="1:8" hidden="1">
      <c r="A212" t="s">
        <v>482</v>
      </c>
      <c r="B212" s="3">
        <v>45298</v>
      </c>
      <c r="C212" t="s">
        <v>483</v>
      </c>
      <c r="D212">
        <v>951.96</v>
      </c>
      <c r="E212" t="s">
        <v>122</v>
      </c>
      <c r="F212" t="s">
        <v>61</v>
      </c>
      <c r="G212" t="s">
        <v>27</v>
      </c>
      <c r="H212" t="s">
        <v>109</v>
      </c>
    </row>
    <row r="213" spans="1:8" hidden="1">
      <c r="A213" t="s">
        <v>484</v>
      </c>
      <c r="B213" s="3">
        <v>45298</v>
      </c>
      <c r="C213" t="s">
        <v>485</v>
      </c>
      <c r="D213">
        <v>361.86</v>
      </c>
      <c r="E213" t="s">
        <v>52</v>
      </c>
      <c r="F213" t="s">
        <v>32</v>
      </c>
      <c r="G213" t="s">
        <v>48</v>
      </c>
      <c r="H213" t="s">
        <v>28</v>
      </c>
    </row>
    <row r="214" spans="1:8" hidden="1">
      <c r="A214" t="s">
        <v>486</v>
      </c>
      <c r="B214" s="3">
        <v>45298</v>
      </c>
      <c r="C214" t="s">
        <v>487</v>
      </c>
      <c r="E214" t="s">
        <v>19</v>
      </c>
      <c r="F214" t="s">
        <v>20</v>
      </c>
      <c r="G214" t="s">
        <v>21</v>
      </c>
      <c r="H214" t="s">
        <v>57</v>
      </c>
    </row>
    <row r="215" spans="1:8" hidden="1">
      <c r="A215" t="s">
        <v>488</v>
      </c>
      <c r="B215" s="3">
        <v>45298</v>
      </c>
      <c r="C215" t="s">
        <v>489</v>
      </c>
      <c r="D215">
        <v>987.37</v>
      </c>
      <c r="E215" t="s">
        <v>64</v>
      </c>
      <c r="F215" t="s">
        <v>26</v>
      </c>
      <c r="G215" t="s">
        <v>21</v>
      </c>
      <c r="H215" t="s">
        <v>44</v>
      </c>
    </row>
    <row r="216" spans="1:8" hidden="1">
      <c r="A216" t="s">
        <v>490</v>
      </c>
      <c r="B216" s="3">
        <v>45298</v>
      </c>
      <c r="C216" t="s">
        <v>491</v>
      </c>
      <c r="D216">
        <v>754.02</v>
      </c>
      <c r="E216" t="s">
        <v>60</v>
      </c>
      <c r="F216" t="s">
        <v>20</v>
      </c>
      <c r="G216" t="s">
        <v>27</v>
      </c>
      <c r="H216" t="s">
        <v>57</v>
      </c>
    </row>
    <row r="217" spans="1:8" hidden="1">
      <c r="A217" t="s">
        <v>492</v>
      </c>
      <c r="B217" s="3">
        <v>45298</v>
      </c>
      <c r="C217" t="s">
        <v>493</v>
      </c>
      <c r="E217" t="s">
        <v>31</v>
      </c>
      <c r="F217" t="s">
        <v>20</v>
      </c>
      <c r="G217" t="s">
        <v>48</v>
      </c>
      <c r="H217" t="s">
        <v>40</v>
      </c>
    </row>
    <row r="218" spans="1:8" hidden="1">
      <c r="A218" t="s">
        <v>494</v>
      </c>
      <c r="B218" s="3">
        <v>45298</v>
      </c>
      <c r="C218" t="s">
        <v>495</v>
      </c>
      <c r="D218">
        <v>971.92</v>
      </c>
      <c r="E218" t="s">
        <v>64</v>
      </c>
      <c r="F218" t="s">
        <v>32</v>
      </c>
      <c r="G218" t="s">
        <v>21</v>
      </c>
      <c r="H218" t="s">
        <v>75</v>
      </c>
    </row>
    <row r="219" spans="1:8" hidden="1">
      <c r="A219" t="s">
        <v>496</v>
      </c>
      <c r="B219" s="3">
        <v>45298</v>
      </c>
      <c r="C219" t="s">
        <v>497</v>
      </c>
      <c r="D219">
        <v>724.01</v>
      </c>
      <c r="E219" t="s">
        <v>25</v>
      </c>
      <c r="F219" t="s">
        <v>32</v>
      </c>
      <c r="G219" t="s">
        <v>27</v>
      </c>
      <c r="H219" t="s">
        <v>75</v>
      </c>
    </row>
    <row r="220" spans="1:8">
      <c r="A220" t="s">
        <v>498</v>
      </c>
      <c r="B220" s="3">
        <v>45298</v>
      </c>
      <c r="C220" t="s">
        <v>499</v>
      </c>
      <c r="D220">
        <v>1352.08</v>
      </c>
      <c r="E220" t="s">
        <v>43</v>
      </c>
      <c r="F220" t="s">
        <v>26</v>
      </c>
      <c r="G220" t="s">
        <v>27</v>
      </c>
      <c r="H220" t="s">
        <v>109</v>
      </c>
    </row>
    <row r="221" spans="1:8" hidden="1">
      <c r="A221" t="s">
        <v>500</v>
      </c>
      <c r="B221" s="3">
        <v>45298</v>
      </c>
      <c r="C221" t="s">
        <v>501</v>
      </c>
      <c r="D221">
        <v>1896.79</v>
      </c>
      <c r="E221" t="s">
        <v>19</v>
      </c>
      <c r="F221" t="s">
        <v>26</v>
      </c>
      <c r="G221" t="s">
        <v>39</v>
      </c>
      <c r="H221" t="s">
        <v>43</v>
      </c>
    </row>
    <row r="222" spans="1:8" hidden="1">
      <c r="A222" t="s">
        <v>502</v>
      </c>
      <c r="B222" s="3">
        <v>45298</v>
      </c>
      <c r="C222" t="s">
        <v>503</v>
      </c>
      <c r="D222">
        <v>730.47</v>
      </c>
      <c r="E222" t="s">
        <v>122</v>
      </c>
      <c r="F222" t="s">
        <v>32</v>
      </c>
      <c r="G222" t="s">
        <v>21</v>
      </c>
      <c r="H222" t="s">
        <v>53</v>
      </c>
    </row>
    <row r="223" spans="1:8" hidden="1">
      <c r="A223" t="s">
        <v>504</v>
      </c>
      <c r="B223" s="3">
        <v>45298</v>
      </c>
      <c r="C223" t="s">
        <v>505</v>
      </c>
      <c r="D223">
        <v>1912.46</v>
      </c>
      <c r="E223" t="s">
        <v>122</v>
      </c>
      <c r="F223" t="s">
        <v>20</v>
      </c>
      <c r="G223" t="s">
        <v>27</v>
      </c>
      <c r="H223" t="s">
        <v>53</v>
      </c>
    </row>
    <row r="224" spans="1:8" hidden="1">
      <c r="A224" t="s">
        <v>506</v>
      </c>
      <c r="B224" s="3">
        <v>45298</v>
      </c>
      <c r="C224" t="s">
        <v>507</v>
      </c>
      <c r="D224">
        <v>1243.06</v>
      </c>
      <c r="E224" t="s">
        <v>67</v>
      </c>
      <c r="F224" t="s">
        <v>20</v>
      </c>
      <c r="G224" t="s">
        <v>27</v>
      </c>
      <c r="H224" t="s">
        <v>87</v>
      </c>
    </row>
    <row r="225" spans="1:8" hidden="1">
      <c r="A225" t="s">
        <v>508</v>
      </c>
      <c r="B225" s="3">
        <v>45298</v>
      </c>
      <c r="C225" t="s">
        <v>509</v>
      </c>
      <c r="D225">
        <v>8760.93</v>
      </c>
      <c r="E225" t="s">
        <v>67</v>
      </c>
      <c r="F225" t="s">
        <v>61</v>
      </c>
      <c r="G225" t="s">
        <v>21</v>
      </c>
      <c r="H225" t="s">
        <v>75</v>
      </c>
    </row>
    <row r="226" spans="1:8" hidden="1">
      <c r="A226" t="s">
        <v>510</v>
      </c>
      <c r="B226" s="3">
        <v>45298</v>
      </c>
      <c r="C226" t="s">
        <v>511</v>
      </c>
      <c r="D226">
        <v>1773.83</v>
      </c>
      <c r="E226" t="s">
        <v>60</v>
      </c>
      <c r="F226" t="s">
        <v>32</v>
      </c>
      <c r="G226" t="s">
        <v>21</v>
      </c>
      <c r="H226" t="s">
        <v>109</v>
      </c>
    </row>
    <row r="227" spans="1:8" hidden="1">
      <c r="A227" t="s">
        <v>512</v>
      </c>
      <c r="B227" s="3">
        <v>45298</v>
      </c>
      <c r="C227" t="s">
        <v>513</v>
      </c>
      <c r="D227">
        <v>1714.64</v>
      </c>
      <c r="E227" t="s">
        <v>67</v>
      </c>
      <c r="F227" t="s">
        <v>32</v>
      </c>
      <c r="G227" t="s">
        <v>27</v>
      </c>
      <c r="H227" t="s">
        <v>109</v>
      </c>
    </row>
    <row r="228" spans="1:8" hidden="1">
      <c r="A228" t="s">
        <v>514</v>
      </c>
      <c r="B228" s="3">
        <v>45298</v>
      </c>
      <c r="C228" t="s">
        <v>509</v>
      </c>
      <c r="D228">
        <v>102.71</v>
      </c>
      <c r="E228" t="s">
        <v>47</v>
      </c>
      <c r="F228" t="s">
        <v>32</v>
      </c>
      <c r="G228" t="s">
        <v>39</v>
      </c>
      <c r="H228" t="s">
        <v>44</v>
      </c>
    </row>
    <row r="229" spans="1:8" hidden="1">
      <c r="A229" t="s">
        <v>515</v>
      </c>
      <c r="B229" s="3">
        <v>45298</v>
      </c>
      <c r="C229" t="s">
        <v>516</v>
      </c>
      <c r="D229">
        <v>1605.54</v>
      </c>
      <c r="E229" t="s">
        <v>60</v>
      </c>
      <c r="F229" t="s">
        <v>26</v>
      </c>
      <c r="G229" t="s">
        <v>48</v>
      </c>
      <c r="H229" t="s">
        <v>33</v>
      </c>
    </row>
    <row r="230" spans="1:8" hidden="1">
      <c r="A230" t="s">
        <v>517</v>
      </c>
      <c r="B230" s="3">
        <v>45298</v>
      </c>
      <c r="C230" t="s">
        <v>518</v>
      </c>
      <c r="D230">
        <v>656.27</v>
      </c>
      <c r="E230" t="s">
        <v>47</v>
      </c>
      <c r="F230" t="s">
        <v>26</v>
      </c>
      <c r="G230" t="s">
        <v>39</v>
      </c>
      <c r="H230" t="s">
        <v>57</v>
      </c>
    </row>
    <row r="231" spans="1:8" hidden="1">
      <c r="A231" t="s">
        <v>519</v>
      </c>
      <c r="B231" s="3">
        <v>45299</v>
      </c>
      <c r="C231" t="s">
        <v>520</v>
      </c>
      <c r="D231">
        <v>295.8</v>
      </c>
      <c r="E231" t="s">
        <v>67</v>
      </c>
      <c r="F231" t="s">
        <v>32</v>
      </c>
      <c r="G231" t="s">
        <v>39</v>
      </c>
      <c r="H231" t="s">
        <v>94</v>
      </c>
    </row>
    <row r="232" spans="1:8" hidden="1">
      <c r="A232" t="s">
        <v>521</v>
      </c>
      <c r="B232" s="3">
        <v>45299</v>
      </c>
      <c r="C232" t="s">
        <v>522</v>
      </c>
      <c r="D232">
        <v>1790.24</v>
      </c>
      <c r="E232" t="s">
        <v>31</v>
      </c>
      <c r="F232" t="s">
        <v>32</v>
      </c>
      <c r="G232" t="s">
        <v>48</v>
      </c>
      <c r="H232" t="s">
        <v>28</v>
      </c>
    </row>
    <row r="233" spans="1:8" hidden="1">
      <c r="A233" t="s">
        <v>523</v>
      </c>
      <c r="B233" s="3">
        <v>45299</v>
      </c>
      <c r="C233" t="s">
        <v>524</v>
      </c>
      <c r="D233">
        <v>333.29</v>
      </c>
      <c r="E233" t="s">
        <v>67</v>
      </c>
      <c r="F233" t="s">
        <v>20</v>
      </c>
      <c r="G233" t="s">
        <v>21</v>
      </c>
      <c r="H233" t="s">
        <v>36</v>
      </c>
    </row>
    <row r="234" spans="1:8" hidden="1">
      <c r="A234" t="s">
        <v>525</v>
      </c>
      <c r="B234" s="3">
        <v>45299</v>
      </c>
      <c r="C234" t="s">
        <v>526</v>
      </c>
      <c r="D234">
        <v>1913.05</v>
      </c>
      <c r="E234" t="s">
        <v>52</v>
      </c>
      <c r="F234" t="s">
        <v>20</v>
      </c>
      <c r="G234" t="s">
        <v>39</v>
      </c>
      <c r="H234" t="s">
        <v>40</v>
      </c>
    </row>
    <row r="235" spans="1:8" hidden="1">
      <c r="A235" t="s">
        <v>527</v>
      </c>
      <c r="B235" s="3">
        <v>45299</v>
      </c>
      <c r="C235" t="s">
        <v>528</v>
      </c>
      <c r="D235">
        <v>274.82</v>
      </c>
      <c r="E235" t="s">
        <v>122</v>
      </c>
      <c r="F235" t="s">
        <v>32</v>
      </c>
      <c r="G235" t="s">
        <v>27</v>
      </c>
      <c r="H235" t="s">
        <v>53</v>
      </c>
    </row>
    <row r="236" spans="1:8" hidden="1">
      <c r="A236" t="s">
        <v>529</v>
      </c>
      <c r="B236" s="3">
        <v>45299</v>
      </c>
      <c r="C236" t="s">
        <v>530</v>
      </c>
      <c r="D236">
        <v>175.76</v>
      </c>
      <c r="E236" t="s">
        <v>70</v>
      </c>
      <c r="F236" t="s">
        <v>32</v>
      </c>
      <c r="G236" t="s">
        <v>21</v>
      </c>
      <c r="H236" t="s">
        <v>109</v>
      </c>
    </row>
    <row r="237" spans="1:8" hidden="1">
      <c r="A237" t="s">
        <v>531</v>
      </c>
      <c r="B237" s="3">
        <v>45299</v>
      </c>
      <c r="C237" t="s">
        <v>532</v>
      </c>
      <c r="D237">
        <v>1490.92</v>
      </c>
      <c r="E237" t="s">
        <v>122</v>
      </c>
      <c r="F237" t="s">
        <v>26</v>
      </c>
      <c r="G237" t="s">
        <v>48</v>
      </c>
      <c r="H237" t="s">
        <v>176</v>
      </c>
    </row>
    <row r="238" spans="1:8" hidden="1">
      <c r="A238" t="s">
        <v>533</v>
      </c>
      <c r="B238" s="3">
        <v>45299</v>
      </c>
      <c r="C238" t="s">
        <v>534</v>
      </c>
      <c r="D238">
        <v>1177.71</v>
      </c>
      <c r="E238" t="s">
        <v>25</v>
      </c>
      <c r="F238" t="s">
        <v>20</v>
      </c>
      <c r="G238" t="s">
        <v>27</v>
      </c>
      <c r="H238" t="s">
        <v>22</v>
      </c>
    </row>
    <row r="239" spans="1:8" hidden="1">
      <c r="A239" t="s">
        <v>535</v>
      </c>
      <c r="B239" s="3">
        <v>45299</v>
      </c>
      <c r="C239" t="s">
        <v>536</v>
      </c>
      <c r="D239">
        <v>893.06</v>
      </c>
      <c r="E239" t="s">
        <v>67</v>
      </c>
      <c r="F239" t="s">
        <v>61</v>
      </c>
      <c r="G239" t="s">
        <v>48</v>
      </c>
      <c r="H239" t="s">
        <v>22</v>
      </c>
    </row>
    <row r="240" spans="1:8">
      <c r="A240" t="s">
        <v>537</v>
      </c>
      <c r="B240" s="3">
        <v>45299</v>
      </c>
      <c r="C240" t="s">
        <v>538</v>
      </c>
      <c r="D240">
        <v>1295.81</v>
      </c>
      <c r="E240" t="s">
        <v>43</v>
      </c>
      <c r="F240" t="s">
        <v>26</v>
      </c>
      <c r="G240" t="s">
        <v>27</v>
      </c>
      <c r="H240" t="s">
        <v>75</v>
      </c>
    </row>
    <row r="241" spans="1:8" hidden="1">
      <c r="A241" t="s">
        <v>539</v>
      </c>
      <c r="B241" s="3">
        <v>45299</v>
      </c>
      <c r="C241" t="s">
        <v>540</v>
      </c>
      <c r="E241" t="s">
        <v>47</v>
      </c>
      <c r="F241" t="s">
        <v>61</v>
      </c>
      <c r="G241" t="s">
        <v>48</v>
      </c>
      <c r="H241" t="s">
        <v>43</v>
      </c>
    </row>
    <row r="242" spans="1:8" hidden="1">
      <c r="A242" t="s">
        <v>541</v>
      </c>
      <c r="B242" s="3">
        <v>45299</v>
      </c>
      <c r="C242" t="s">
        <v>542</v>
      </c>
      <c r="D242">
        <v>1829.79</v>
      </c>
      <c r="E242" t="s">
        <v>31</v>
      </c>
      <c r="F242" t="s">
        <v>32</v>
      </c>
      <c r="G242" t="s">
        <v>21</v>
      </c>
      <c r="H242" t="s">
        <v>75</v>
      </c>
    </row>
    <row r="243" spans="1:8" hidden="1">
      <c r="A243" t="s">
        <v>543</v>
      </c>
      <c r="B243" s="3">
        <v>45299</v>
      </c>
      <c r="C243" t="s">
        <v>544</v>
      </c>
      <c r="D243">
        <v>1819.91</v>
      </c>
      <c r="E243" t="s">
        <v>70</v>
      </c>
      <c r="F243" t="s">
        <v>20</v>
      </c>
      <c r="G243" t="s">
        <v>39</v>
      </c>
      <c r="H243" t="s">
        <v>22</v>
      </c>
    </row>
    <row r="244" spans="1:8" hidden="1">
      <c r="A244" t="s">
        <v>545</v>
      </c>
      <c r="B244" s="3">
        <v>45299</v>
      </c>
      <c r="C244" t="s">
        <v>546</v>
      </c>
      <c r="D244">
        <v>1421.3</v>
      </c>
      <c r="E244" t="s">
        <v>19</v>
      </c>
      <c r="F244" t="s">
        <v>20</v>
      </c>
      <c r="G244" t="s">
        <v>27</v>
      </c>
      <c r="H244" t="s">
        <v>176</v>
      </c>
    </row>
    <row r="245" spans="1:8" hidden="1">
      <c r="A245" t="s">
        <v>547</v>
      </c>
      <c r="B245" s="3">
        <v>45299</v>
      </c>
      <c r="C245" t="s">
        <v>548</v>
      </c>
      <c r="D245">
        <v>1535.22</v>
      </c>
      <c r="E245" t="s">
        <v>47</v>
      </c>
      <c r="F245" t="s">
        <v>32</v>
      </c>
      <c r="G245" t="s">
        <v>48</v>
      </c>
      <c r="H245" t="s">
        <v>176</v>
      </c>
    </row>
    <row r="246" spans="1:8" hidden="1">
      <c r="A246" t="s">
        <v>549</v>
      </c>
      <c r="B246" s="3">
        <v>45299</v>
      </c>
      <c r="C246" t="s">
        <v>550</v>
      </c>
      <c r="D246">
        <v>1603.43</v>
      </c>
      <c r="E246" t="s">
        <v>67</v>
      </c>
      <c r="F246" t="s">
        <v>26</v>
      </c>
      <c r="G246" t="s">
        <v>48</v>
      </c>
      <c r="H246" t="s">
        <v>36</v>
      </c>
    </row>
    <row r="247" spans="1:8" hidden="1">
      <c r="A247" t="s">
        <v>551</v>
      </c>
      <c r="B247" s="3">
        <v>45299</v>
      </c>
      <c r="C247" t="s">
        <v>552</v>
      </c>
      <c r="D247">
        <v>805.01</v>
      </c>
      <c r="E247" t="s">
        <v>70</v>
      </c>
      <c r="F247" t="s">
        <v>387</v>
      </c>
      <c r="G247" t="s">
        <v>21</v>
      </c>
      <c r="H247" t="s">
        <v>87</v>
      </c>
    </row>
    <row r="248" spans="1:8" hidden="1">
      <c r="A248" t="s">
        <v>553</v>
      </c>
      <c r="B248" s="3">
        <v>45299</v>
      </c>
      <c r="C248" t="s">
        <v>554</v>
      </c>
      <c r="D248">
        <v>315.64999999999998</v>
      </c>
      <c r="E248" t="s">
        <v>64</v>
      </c>
      <c r="F248" t="s">
        <v>61</v>
      </c>
      <c r="G248" t="s">
        <v>21</v>
      </c>
      <c r="H248" t="s">
        <v>94</v>
      </c>
    </row>
    <row r="249" spans="1:8" hidden="1">
      <c r="A249" t="s">
        <v>555</v>
      </c>
      <c r="B249" s="3">
        <v>45299</v>
      </c>
      <c r="C249" t="s">
        <v>556</v>
      </c>
      <c r="D249">
        <v>1360.01</v>
      </c>
      <c r="E249" t="s">
        <v>52</v>
      </c>
      <c r="F249" t="s">
        <v>26</v>
      </c>
      <c r="G249" t="s">
        <v>21</v>
      </c>
      <c r="H249" t="s">
        <v>94</v>
      </c>
    </row>
    <row r="250" spans="1:8" hidden="1">
      <c r="A250" t="s">
        <v>557</v>
      </c>
      <c r="B250" s="3">
        <v>45299</v>
      </c>
      <c r="C250" t="s">
        <v>558</v>
      </c>
      <c r="D250">
        <v>1720.81</v>
      </c>
      <c r="E250" t="s">
        <v>52</v>
      </c>
      <c r="F250" t="s">
        <v>26</v>
      </c>
      <c r="G250" t="s">
        <v>48</v>
      </c>
      <c r="H250" t="s">
        <v>123</v>
      </c>
    </row>
    <row r="251" spans="1:8" hidden="1">
      <c r="A251" t="s">
        <v>559</v>
      </c>
      <c r="B251" s="3">
        <v>45299</v>
      </c>
      <c r="C251" t="s">
        <v>560</v>
      </c>
      <c r="D251">
        <v>1244.97</v>
      </c>
      <c r="E251" t="s">
        <v>19</v>
      </c>
      <c r="F251" t="s">
        <v>20</v>
      </c>
      <c r="G251" t="s">
        <v>27</v>
      </c>
      <c r="H251" t="s">
        <v>53</v>
      </c>
    </row>
    <row r="252" spans="1:8" hidden="1">
      <c r="A252" t="s">
        <v>561</v>
      </c>
      <c r="B252" s="3">
        <v>45299</v>
      </c>
      <c r="C252" t="s">
        <v>562</v>
      </c>
      <c r="D252">
        <v>1685.31</v>
      </c>
      <c r="E252" t="s">
        <v>25</v>
      </c>
      <c r="F252" t="s">
        <v>20</v>
      </c>
      <c r="G252" t="s">
        <v>39</v>
      </c>
      <c r="H252" t="s">
        <v>43</v>
      </c>
    </row>
    <row r="253" spans="1:8" hidden="1">
      <c r="A253" t="s">
        <v>563</v>
      </c>
      <c r="B253" s="3">
        <v>45299</v>
      </c>
      <c r="C253" t="s">
        <v>564</v>
      </c>
      <c r="D253">
        <v>141.91999999999999</v>
      </c>
      <c r="E253" t="s">
        <v>47</v>
      </c>
      <c r="F253" t="s">
        <v>26</v>
      </c>
      <c r="G253" t="s">
        <v>48</v>
      </c>
      <c r="H253" t="s">
        <v>75</v>
      </c>
    </row>
    <row r="254" spans="1:8" hidden="1">
      <c r="A254" t="s">
        <v>565</v>
      </c>
      <c r="B254" s="3">
        <v>45299</v>
      </c>
      <c r="C254" t="s">
        <v>566</v>
      </c>
      <c r="D254">
        <v>1052.0899999999999</v>
      </c>
      <c r="E254" t="s">
        <v>70</v>
      </c>
      <c r="F254" t="s">
        <v>20</v>
      </c>
      <c r="G254" t="s">
        <v>39</v>
      </c>
      <c r="H254" t="s">
        <v>176</v>
      </c>
    </row>
    <row r="255" spans="1:8" hidden="1">
      <c r="A255" t="s">
        <v>567</v>
      </c>
      <c r="B255" s="3">
        <v>45299</v>
      </c>
      <c r="C255" t="s">
        <v>568</v>
      </c>
      <c r="D255">
        <v>1116.9000000000001</v>
      </c>
      <c r="E255" t="s">
        <v>70</v>
      </c>
      <c r="F255" t="s">
        <v>20</v>
      </c>
      <c r="G255" t="s">
        <v>27</v>
      </c>
      <c r="H255" t="s">
        <v>49</v>
      </c>
    </row>
    <row r="256" spans="1:8" hidden="1">
      <c r="A256" t="s">
        <v>569</v>
      </c>
      <c r="B256" s="3">
        <v>45299</v>
      </c>
      <c r="C256" t="s">
        <v>570</v>
      </c>
      <c r="D256">
        <v>434.82</v>
      </c>
      <c r="E256" t="s">
        <v>60</v>
      </c>
      <c r="F256" t="s">
        <v>32</v>
      </c>
      <c r="G256" t="s">
        <v>27</v>
      </c>
      <c r="H256" t="s">
        <v>109</v>
      </c>
    </row>
    <row r="257" spans="1:8">
      <c r="A257" t="s">
        <v>571</v>
      </c>
      <c r="B257" s="3">
        <v>45299</v>
      </c>
      <c r="C257" t="s">
        <v>572</v>
      </c>
      <c r="D257">
        <v>1916.62</v>
      </c>
      <c r="E257" t="s">
        <v>43</v>
      </c>
      <c r="F257" t="s">
        <v>26</v>
      </c>
      <c r="G257" t="s">
        <v>27</v>
      </c>
      <c r="H257" t="s">
        <v>94</v>
      </c>
    </row>
    <row r="258" spans="1:8" hidden="1">
      <c r="A258" t="s">
        <v>573</v>
      </c>
      <c r="B258" s="3">
        <v>45299</v>
      </c>
      <c r="C258" t="s">
        <v>574</v>
      </c>
      <c r="D258">
        <v>762.08</v>
      </c>
      <c r="E258" t="s">
        <v>64</v>
      </c>
      <c r="F258" t="s">
        <v>43</v>
      </c>
      <c r="G258" t="s">
        <v>21</v>
      </c>
      <c r="H258" t="s">
        <v>40</v>
      </c>
    </row>
    <row r="259" spans="1:8" hidden="1">
      <c r="A259" t="s">
        <v>575</v>
      </c>
      <c r="B259" s="3">
        <v>45299</v>
      </c>
      <c r="C259" t="s">
        <v>576</v>
      </c>
      <c r="D259">
        <v>311.33999999999997</v>
      </c>
      <c r="E259" t="s">
        <v>67</v>
      </c>
      <c r="F259" t="s">
        <v>26</v>
      </c>
      <c r="G259" t="s">
        <v>27</v>
      </c>
      <c r="H259" t="s">
        <v>44</v>
      </c>
    </row>
    <row r="260" spans="1:8" hidden="1">
      <c r="A260" t="s">
        <v>577</v>
      </c>
      <c r="B260" s="3">
        <v>45299</v>
      </c>
      <c r="C260" t="s">
        <v>578</v>
      </c>
      <c r="D260">
        <v>841.93</v>
      </c>
      <c r="E260" t="s">
        <v>19</v>
      </c>
      <c r="F260" t="s">
        <v>26</v>
      </c>
      <c r="G260" t="s">
        <v>27</v>
      </c>
      <c r="H260" t="s">
        <v>53</v>
      </c>
    </row>
    <row r="261" spans="1:8" hidden="1">
      <c r="A261" t="s">
        <v>579</v>
      </c>
      <c r="B261" s="3">
        <v>45299</v>
      </c>
      <c r="C261" t="s">
        <v>580</v>
      </c>
      <c r="D261">
        <v>6209.1</v>
      </c>
      <c r="E261" t="s">
        <v>70</v>
      </c>
      <c r="F261" t="s">
        <v>26</v>
      </c>
      <c r="G261" t="s">
        <v>27</v>
      </c>
      <c r="H261" t="s">
        <v>33</v>
      </c>
    </row>
    <row r="262" spans="1:8">
      <c r="A262" t="s">
        <v>581</v>
      </c>
      <c r="B262" s="3">
        <v>45299</v>
      </c>
      <c r="C262" t="s">
        <v>582</v>
      </c>
      <c r="D262">
        <v>1534.71</v>
      </c>
      <c r="E262" t="s">
        <v>43</v>
      </c>
      <c r="F262" t="s">
        <v>32</v>
      </c>
      <c r="G262" t="s">
        <v>21</v>
      </c>
      <c r="H262" t="s">
        <v>94</v>
      </c>
    </row>
    <row r="263" spans="1:8" hidden="1">
      <c r="A263" t="s">
        <v>583</v>
      </c>
      <c r="B263" s="3">
        <v>45299</v>
      </c>
      <c r="C263" t="s">
        <v>584</v>
      </c>
      <c r="D263">
        <v>277.29000000000002</v>
      </c>
      <c r="E263" t="s">
        <v>67</v>
      </c>
      <c r="F263" t="s">
        <v>26</v>
      </c>
      <c r="G263" t="s">
        <v>21</v>
      </c>
      <c r="H263" t="s">
        <v>94</v>
      </c>
    </row>
    <row r="264" spans="1:8" hidden="1">
      <c r="A264" t="s">
        <v>585</v>
      </c>
      <c r="B264" s="3">
        <v>45300</v>
      </c>
      <c r="C264" t="s">
        <v>314</v>
      </c>
      <c r="D264">
        <v>539.4</v>
      </c>
      <c r="E264" t="s">
        <v>210</v>
      </c>
      <c r="F264" t="s">
        <v>20</v>
      </c>
      <c r="G264" t="s">
        <v>27</v>
      </c>
      <c r="H264" t="s">
        <v>44</v>
      </c>
    </row>
    <row r="265" spans="1:8">
      <c r="A265" t="s">
        <v>586</v>
      </c>
      <c r="B265" s="3">
        <v>45300</v>
      </c>
      <c r="C265" t="s">
        <v>587</v>
      </c>
      <c r="D265">
        <v>1706.99</v>
      </c>
      <c r="E265" t="s">
        <v>43</v>
      </c>
      <c r="F265" t="s">
        <v>61</v>
      </c>
      <c r="G265" t="s">
        <v>21</v>
      </c>
      <c r="H265" t="s">
        <v>44</v>
      </c>
    </row>
    <row r="266" spans="1:8" hidden="1">
      <c r="A266" t="s">
        <v>588</v>
      </c>
      <c r="B266" s="3">
        <v>45300</v>
      </c>
      <c r="C266" t="s">
        <v>589</v>
      </c>
      <c r="D266">
        <v>1434.57</v>
      </c>
      <c r="E266" t="s">
        <v>52</v>
      </c>
      <c r="F266" t="s">
        <v>32</v>
      </c>
      <c r="G266" t="s">
        <v>48</v>
      </c>
      <c r="H266" t="s">
        <v>22</v>
      </c>
    </row>
    <row r="267" spans="1:8" hidden="1">
      <c r="A267" t="s">
        <v>590</v>
      </c>
      <c r="B267" s="3">
        <v>45300</v>
      </c>
      <c r="C267" t="s">
        <v>591</v>
      </c>
      <c r="D267">
        <v>1631.78</v>
      </c>
      <c r="E267" t="s">
        <v>84</v>
      </c>
      <c r="F267" t="s">
        <v>32</v>
      </c>
      <c r="G267" t="s">
        <v>27</v>
      </c>
      <c r="H267" t="s">
        <v>53</v>
      </c>
    </row>
    <row r="268" spans="1:8" hidden="1">
      <c r="A268" t="s">
        <v>592</v>
      </c>
      <c r="B268" s="3">
        <v>45300</v>
      </c>
      <c r="C268" t="s">
        <v>593</v>
      </c>
      <c r="D268">
        <v>1543.46</v>
      </c>
      <c r="E268" t="s">
        <v>70</v>
      </c>
      <c r="F268" t="s">
        <v>26</v>
      </c>
      <c r="G268" t="s">
        <v>39</v>
      </c>
      <c r="H268" t="s">
        <v>22</v>
      </c>
    </row>
    <row r="269" spans="1:8" hidden="1">
      <c r="A269" t="s">
        <v>594</v>
      </c>
      <c r="B269" s="3">
        <v>45300</v>
      </c>
      <c r="C269" t="s">
        <v>595</v>
      </c>
      <c r="D269">
        <v>478.56</v>
      </c>
      <c r="E269" t="s">
        <v>52</v>
      </c>
      <c r="F269" t="s">
        <v>26</v>
      </c>
      <c r="G269" t="s">
        <v>48</v>
      </c>
      <c r="H269" t="s">
        <v>36</v>
      </c>
    </row>
    <row r="270" spans="1:8" hidden="1">
      <c r="A270" t="s">
        <v>596</v>
      </c>
      <c r="B270" s="3">
        <v>45300</v>
      </c>
      <c r="C270" t="s">
        <v>597</v>
      </c>
      <c r="D270">
        <v>1774.69</v>
      </c>
      <c r="E270" t="s">
        <v>31</v>
      </c>
      <c r="F270" t="s">
        <v>26</v>
      </c>
      <c r="G270" t="s">
        <v>27</v>
      </c>
      <c r="H270" t="s">
        <v>36</v>
      </c>
    </row>
    <row r="271" spans="1:8" hidden="1">
      <c r="A271" t="s">
        <v>598</v>
      </c>
      <c r="B271" s="3">
        <v>45300</v>
      </c>
      <c r="C271" t="s">
        <v>599</v>
      </c>
      <c r="D271">
        <v>56.81</v>
      </c>
      <c r="E271" t="s">
        <v>67</v>
      </c>
      <c r="F271" t="s">
        <v>20</v>
      </c>
      <c r="G271" t="s">
        <v>27</v>
      </c>
      <c r="H271" t="s">
        <v>22</v>
      </c>
    </row>
    <row r="272" spans="1:8" hidden="1">
      <c r="A272" t="s">
        <v>600</v>
      </c>
      <c r="B272" s="3">
        <v>45300</v>
      </c>
      <c r="C272" t="s">
        <v>601</v>
      </c>
      <c r="D272">
        <v>634.35</v>
      </c>
      <c r="E272" t="s">
        <v>19</v>
      </c>
      <c r="F272" t="s">
        <v>20</v>
      </c>
      <c r="G272" t="s">
        <v>27</v>
      </c>
      <c r="H272" t="s">
        <v>75</v>
      </c>
    </row>
    <row r="273" spans="1:8" hidden="1">
      <c r="A273" t="s">
        <v>602</v>
      </c>
      <c r="B273" s="3">
        <v>45300</v>
      </c>
      <c r="C273" t="s">
        <v>603</v>
      </c>
      <c r="D273">
        <v>697.81</v>
      </c>
      <c r="E273" t="s">
        <v>64</v>
      </c>
      <c r="F273" t="s">
        <v>20</v>
      </c>
      <c r="G273" t="s">
        <v>48</v>
      </c>
      <c r="H273" t="s">
        <v>33</v>
      </c>
    </row>
    <row r="274" spans="1:8" hidden="1">
      <c r="A274" t="s">
        <v>604</v>
      </c>
      <c r="B274" s="3">
        <v>45300</v>
      </c>
      <c r="C274" t="s">
        <v>605</v>
      </c>
      <c r="D274">
        <v>815.39</v>
      </c>
      <c r="E274" t="s">
        <v>217</v>
      </c>
      <c r="F274" t="s">
        <v>61</v>
      </c>
      <c r="G274" t="s">
        <v>48</v>
      </c>
      <c r="H274" t="s">
        <v>36</v>
      </c>
    </row>
    <row r="275" spans="1:8" hidden="1">
      <c r="A275" t="s">
        <v>606</v>
      </c>
      <c r="B275" s="3">
        <v>45300</v>
      </c>
      <c r="C275" t="s">
        <v>607</v>
      </c>
      <c r="D275">
        <v>75.7</v>
      </c>
      <c r="E275" t="s">
        <v>64</v>
      </c>
      <c r="F275" t="s">
        <v>61</v>
      </c>
      <c r="G275" t="s">
        <v>27</v>
      </c>
      <c r="H275" t="s">
        <v>44</v>
      </c>
    </row>
    <row r="276" spans="1:8" hidden="1">
      <c r="A276" t="s">
        <v>608</v>
      </c>
      <c r="B276" s="3">
        <v>45300</v>
      </c>
      <c r="C276" t="s">
        <v>609</v>
      </c>
      <c r="D276">
        <v>1949.8</v>
      </c>
      <c r="E276" t="s">
        <v>67</v>
      </c>
      <c r="F276" t="s">
        <v>32</v>
      </c>
      <c r="G276" t="s">
        <v>39</v>
      </c>
      <c r="H276" t="s">
        <v>43</v>
      </c>
    </row>
    <row r="277" spans="1:8">
      <c r="A277" t="s">
        <v>610</v>
      </c>
      <c r="B277" s="3">
        <v>45300</v>
      </c>
      <c r="C277" t="s">
        <v>611</v>
      </c>
      <c r="D277">
        <v>849.66</v>
      </c>
      <c r="E277" t="s">
        <v>43</v>
      </c>
      <c r="F277" t="s">
        <v>26</v>
      </c>
      <c r="G277" t="s">
        <v>21</v>
      </c>
      <c r="H277" t="s">
        <v>36</v>
      </c>
    </row>
    <row r="278" spans="1:8" hidden="1">
      <c r="A278" t="s">
        <v>612</v>
      </c>
      <c r="B278" s="3">
        <v>45300</v>
      </c>
      <c r="C278" t="s">
        <v>613</v>
      </c>
      <c r="D278">
        <v>1713.98</v>
      </c>
      <c r="E278" t="s">
        <v>60</v>
      </c>
      <c r="F278" t="s">
        <v>26</v>
      </c>
      <c r="G278" t="s">
        <v>21</v>
      </c>
      <c r="H278" t="s">
        <v>43</v>
      </c>
    </row>
    <row r="279" spans="1:8" hidden="1">
      <c r="A279" t="s">
        <v>614</v>
      </c>
      <c r="B279" s="3">
        <v>45300</v>
      </c>
      <c r="C279" t="s">
        <v>615</v>
      </c>
      <c r="D279">
        <v>1428.62</v>
      </c>
      <c r="E279" t="s">
        <v>471</v>
      </c>
      <c r="F279" t="s">
        <v>20</v>
      </c>
      <c r="G279" t="s">
        <v>21</v>
      </c>
      <c r="H279" t="s">
        <v>123</v>
      </c>
    </row>
    <row r="280" spans="1:8" hidden="1">
      <c r="A280" t="s">
        <v>616</v>
      </c>
      <c r="B280" s="3">
        <v>45300</v>
      </c>
      <c r="C280" t="s">
        <v>617</v>
      </c>
      <c r="D280">
        <v>638.73</v>
      </c>
      <c r="E280" t="s">
        <v>70</v>
      </c>
      <c r="F280" t="s">
        <v>32</v>
      </c>
      <c r="G280" t="s">
        <v>27</v>
      </c>
      <c r="H280" t="s">
        <v>75</v>
      </c>
    </row>
    <row r="281" spans="1:8" hidden="1">
      <c r="A281" t="s">
        <v>618</v>
      </c>
      <c r="B281" s="3">
        <v>45300</v>
      </c>
      <c r="C281" t="s">
        <v>619</v>
      </c>
      <c r="D281">
        <v>249.4</v>
      </c>
      <c r="E281" t="s">
        <v>67</v>
      </c>
      <c r="F281" t="s">
        <v>61</v>
      </c>
      <c r="G281" t="s">
        <v>48</v>
      </c>
      <c r="H281" t="s">
        <v>109</v>
      </c>
    </row>
    <row r="282" spans="1:8" hidden="1">
      <c r="A282" t="s">
        <v>620</v>
      </c>
      <c r="B282" s="3">
        <v>45300</v>
      </c>
      <c r="C282" t="s">
        <v>621</v>
      </c>
      <c r="D282">
        <v>934.27</v>
      </c>
      <c r="E282" t="s">
        <v>19</v>
      </c>
      <c r="F282" t="s">
        <v>61</v>
      </c>
      <c r="G282" t="s">
        <v>21</v>
      </c>
      <c r="H282" t="s">
        <v>40</v>
      </c>
    </row>
    <row r="283" spans="1:8" hidden="1">
      <c r="A283" t="s">
        <v>622</v>
      </c>
      <c r="B283" s="3">
        <v>45300</v>
      </c>
      <c r="C283" t="s">
        <v>623</v>
      </c>
      <c r="D283">
        <v>570.95000000000005</v>
      </c>
      <c r="E283" t="s">
        <v>240</v>
      </c>
      <c r="F283" t="s">
        <v>32</v>
      </c>
      <c r="G283" t="s">
        <v>27</v>
      </c>
      <c r="H283" t="s">
        <v>75</v>
      </c>
    </row>
    <row r="284" spans="1:8">
      <c r="A284" t="s">
        <v>624</v>
      </c>
      <c r="B284" s="3">
        <v>45300</v>
      </c>
      <c r="C284" t="s">
        <v>625</v>
      </c>
      <c r="D284">
        <v>1848.2</v>
      </c>
      <c r="E284" t="s">
        <v>43</v>
      </c>
      <c r="F284" t="s">
        <v>20</v>
      </c>
      <c r="G284" t="s">
        <v>21</v>
      </c>
      <c r="H284" t="s">
        <v>49</v>
      </c>
    </row>
    <row r="285" spans="1:8" hidden="1">
      <c r="A285" t="s">
        <v>626</v>
      </c>
      <c r="B285" s="3">
        <v>45300</v>
      </c>
      <c r="C285" t="s">
        <v>627</v>
      </c>
      <c r="D285">
        <v>1381.33</v>
      </c>
      <c r="E285" t="s">
        <v>64</v>
      </c>
      <c r="F285" t="s">
        <v>32</v>
      </c>
      <c r="G285" t="s">
        <v>39</v>
      </c>
      <c r="H285" t="s">
        <v>53</v>
      </c>
    </row>
    <row r="286" spans="1:8" hidden="1">
      <c r="A286" t="s">
        <v>628</v>
      </c>
      <c r="B286" s="3">
        <v>45300</v>
      </c>
      <c r="C286" t="s">
        <v>106</v>
      </c>
      <c r="D286">
        <v>611.13</v>
      </c>
      <c r="E286" t="s">
        <v>52</v>
      </c>
      <c r="F286" t="s">
        <v>61</v>
      </c>
      <c r="G286" t="s">
        <v>39</v>
      </c>
      <c r="H286" t="s">
        <v>109</v>
      </c>
    </row>
    <row r="287" spans="1:8" hidden="1">
      <c r="A287" t="s">
        <v>629</v>
      </c>
      <c r="B287" s="3">
        <v>45300</v>
      </c>
      <c r="C287" t="s">
        <v>630</v>
      </c>
      <c r="D287">
        <v>578.08000000000004</v>
      </c>
      <c r="E287" t="s">
        <v>64</v>
      </c>
      <c r="F287" t="s">
        <v>20</v>
      </c>
      <c r="G287" t="s">
        <v>39</v>
      </c>
      <c r="H287" t="s">
        <v>36</v>
      </c>
    </row>
    <row r="288" spans="1:8">
      <c r="A288" t="s">
        <v>631</v>
      </c>
      <c r="B288" s="3">
        <v>45300</v>
      </c>
      <c r="C288" t="s">
        <v>632</v>
      </c>
      <c r="D288">
        <v>810.61</v>
      </c>
      <c r="E288" t="s">
        <v>43</v>
      </c>
      <c r="F288" t="s">
        <v>20</v>
      </c>
      <c r="G288" t="s">
        <v>21</v>
      </c>
      <c r="H288" t="s">
        <v>87</v>
      </c>
    </row>
    <row r="289" spans="1:8" hidden="1">
      <c r="A289" t="s">
        <v>633</v>
      </c>
      <c r="B289" s="3">
        <v>45300</v>
      </c>
      <c r="C289" t="s">
        <v>634</v>
      </c>
      <c r="D289">
        <v>343.91</v>
      </c>
      <c r="E289" t="s">
        <v>56</v>
      </c>
      <c r="F289" t="s">
        <v>20</v>
      </c>
      <c r="G289" t="s">
        <v>48</v>
      </c>
      <c r="H289" t="s">
        <v>123</v>
      </c>
    </row>
    <row r="290" spans="1:8" hidden="1">
      <c r="A290" t="s">
        <v>635</v>
      </c>
      <c r="B290" s="3">
        <v>45300</v>
      </c>
      <c r="C290" t="s">
        <v>636</v>
      </c>
      <c r="E290" t="s">
        <v>52</v>
      </c>
      <c r="F290" t="s">
        <v>61</v>
      </c>
      <c r="G290" t="s">
        <v>39</v>
      </c>
      <c r="H290" t="s">
        <v>36</v>
      </c>
    </row>
    <row r="291" spans="1:8">
      <c r="A291" t="s">
        <v>637</v>
      </c>
      <c r="B291" s="3">
        <v>45301</v>
      </c>
      <c r="C291" t="s">
        <v>638</v>
      </c>
      <c r="D291">
        <v>1261.21</v>
      </c>
      <c r="E291" t="s">
        <v>43</v>
      </c>
      <c r="F291" t="s">
        <v>32</v>
      </c>
      <c r="G291" t="s">
        <v>48</v>
      </c>
      <c r="H291" t="s">
        <v>22</v>
      </c>
    </row>
    <row r="292" spans="1:8" hidden="1">
      <c r="A292" t="s">
        <v>639</v>
      </c>
      <c r="B292" s="3">
        <v>45301</v>
      </c>
      <c r="C292" t="s">
        <v>640</v>
      </c>
      <c r="D292">
        <v>1200.02</v>
      </c>
      <c r="E292" t="s">
        <v>60</v>
      </c>
      <c r="F292" t="s">
        <v>32</v>
      </c>
      <c r="G292" t="s">
        <v>21</v>
      </c>
      <c r="H292" t="s">
        <v>87</v>
      </c>
    </row>
    <row r="293" spans="1:8" hidden="1">
      <c r="A293" t="s">
        <v>641</v>
      </c>
      <c r="B293" s="3">
        <v>45301</v>
      </c>
      <c r="C293" t="s">
        <v>642</v>
      </c>
      <c r="D293">
        <v>15575.32</v>
      </c>
      <c r="E293" t="s">
        <v>60</v>
      </c>
      <c r="F293" t="s">
        <v>26</v>
      </c>
      <c r="G293" t="s">
        <v>21</v>
      </c>
      <c r="H293" t="s">
        <v>123</v>
      </c>
    </row>
    <row r="294" spans="1:8" hidden="1">
      <c r="A294" t="s">
        <v>643</v>
      </c>
      <c r="B294" s="3">
        <v>45301</v>
      </c>
      <c r="C294" t="s">
        <v>644</v>
      </c>
      <c r="D294">
        <v>1281.58</v>
      </c>
      <c r="E294" t="s">
        <v>122</v>
      </c>
      <c r="F294" t="s">
        <v>26</v>
      </c>
      <c r="G294" t="s">
        <v>27</v>
      </c>
      <c r="H294" t="s">
        <v>43</v>
      </c>
    </row>
    <row r="295" spans="1:8" hidden="1">
      <c r="A295" t="s">
        <v>645</v>
      </c>
      <c r="B295" s="3">
        <v>45301</v>
      </c>
      <c r="C295" t="s">
        <v>646</v>
      </c>
      <c r="D295">
        <v>1972.84</v>
      </c>
      <c r="E295" t="s">
        <v>19</v>
      </c>
      <c r="F295" t="s">
        <v>61</v>
      </c>
      <c r="G295" t="s">
        <v>39</v>
      </c>
      <c r="H295" t="s">
        <v>36</v>
      </c>
    </row>
    <row r="296" spans="1:8">
      <c r="A296" t="s">
        <v>647</v>
      </c>
      <c r="B296" s="3">
        <v>45301</v>
      </c>
      <c r="C296" t="s">
        <v>648</v>
      </c>
      <c r="D296">
        <v>754.61</v>
      </c>
      <c r="E296" t="s">
        <v>43</v>
      </c>
      <c r="F296" t="s">
        <v>32</v>
      </c>
      <c r="G296" t="s">
        <v>27</v>
      </c>
      <c r="H296" t="s">
        <v>53</v>
      </c>
    </row>
    <row r="297" spans="1:8" hidden="1">
      <c r="A297" t="s">
        <v>649</v>
      </c>
      <c r="B297" s="3">
        <v>45301</v>
      </c>
      <c r="C297" t="s">
        <v>650</v>
      </c>
      <c r="D297">
        <v>500.43</v>
      </c>
      <c r="E297" t="s">
        <v>197</v>
      </c>
      <c r="F297" t="s">
        <v>32</v>
      </c>
      <c r="G297" t="s">
        <v>39</v>
      </c>
      <c r="H297" t="s">
        <v>75</v>
      </c>
    </row>
    <row r="298" spans="1:8" hidden="1">
      <c r="A298" t="s">
        <v>651</v>
      </c>
      <c r="B298" s="3">
        <v>45301</v>
      </c>
      <c r="C298" t="s">
        <v>652</v>
      </c>
      <c r="D298">
        <v>1734.9</v>
      </c>
      <c r="E298" t="s">
        <v>19</v>
      </c>
      <c r="F298" t="s">
        <v>32</v>
      </c>
      <c r="G298" t="s">
        <v>27</v>
      </c>
      <c r="H298" t="s">
        <v>123</v>
      </c>
    </row>
    <row r="299" spans="1:8" hidden="1">
      <c r="A299" t="s">
        <v>653</v>
      </c>
      <c r="B299" s="3">
        <v>45301</v>
      </c>
      <c r="C299" t="s">
        <v>654</v>
      </c>
      <c r="D299">
        <v>1991.77</v>
      </c>
      <c r="E299" t="s">
        <v>70</v>
      </c>
      <c r="F299" t="s">
        <v>20</v>
      </c>
      <c r="G299" t="s">
        <v>48</v>
      </c>
      <c r="H299" t="s">
        <v>123</v>
      </c>
    </row>
    <row r="300" spans="1:8" hidden="1">
      <c r="A300" t="s">
        <v>655</v>
      </c>
      <c r="B300" s="3">
        <v>45301</v>
      </c>
      <c r="C300" t="s">
        <v>656</v>
      </c>
      <c r="D300">
        <v>630.16</v>
      </c>
      <c r="E300" t="s">
        <v>64</v>
      </c>
      <c r="F300" t="s">
        <v>32</v>
      </c>
      <c r="G300" t="s">
        <v>39</v>
      </c>
      <c r="H300" t="s">
        <v>33</v>
      </c>
    </row>
    <row r="301" spans="1:8" hidden="1">
      <c r="A301" t="s">
        <v>657</v>
      </c>
      <c r="B301" s="3">
        <v>45301</v>
      </c>
      <c r="C301" t="s">
        <v>658</v>
      </c>
      <c r="D301">
        <v>927.38</v>
      </c>
      <c r="E301" t="s">
        <v>52</v>
      </c>
      <c r="F301" t="s">
        <v>20</v>
      </c>
      <c r="G301" t="s">
        <v>27</v>
      </c>
      <c r="H301" t="s">
        <v>28</v>
      </c>
    </row>
    <row r="302" spans="1:8" hidden="1">
      <c r="A302" t="s">
        <v>659</v>
      </c>
      <c r="B302" s="3">
        <v>45301</v>
      </c>
      <c r="C302" t="s">
        <v>660</v>
      </c>
      <c r="D302">
        <v>1001.13</v>
      </c>
      <c r="E302" t="s">
        <v>217</v>
      </c>
      <c r="F302" t="s">
        <v>61</v>
      </c>
      <c r="G302" t="s">
        <v>21</v>
      </c>
      <c r="H302" t="s">
        <v>123</v>
      </c>
    </row>
    <row r="303" spans="1:8" hidden="1">
      <c r="A303" t="s">
        <v>661</v>
      </c>
      <c r="B303" s="3">
        <v>45301</v>
      </c>
      <c r="C303" t="s">
        <v>662</v>
      </c>
      <c r="D303">
        <v>262.77</v>
      </c>
      <c r="E303" t="s">
        <v>47</v>
      </c>
      <c r="F303" t="s">
        <v>32</v>
      </c>
      <c r="G303" t="s">
        <v>48</v>
      </c>
      <c r="H303" t="s">
        <v>87</v>
      </c>
    </row>
    <row r="304" spans="1:8" hidden="1">
      <c r="A304" t="s">
        <v>663</v>
      </c>
      <c r="B304" s="3">
        <v>45301</v>
      </c>
      <c r="C304" t="s">
        <v>664</v>
      </c>
      <c r="D304">
        <v>747.5</v>
      </c>
      <c r="E304" t="s">
        <v>70</v>
      </c>
      <c r="F304" t="s">
        <v>26</v>
      </c>
      <c r="G304" t="s">
        <v>39</v>
      </c>
      <c r="H304" t="s">
        <v>94</v>
      </c>
    </row>
    <row r="305" spans="1:8" hidden="1">
      <c r="A305" t="s">
        <v>665</v>
      </c>
      <c r="B305" s="3">
        <v>45301</v>
      </c>
      <c r="C305" t="s">
        <v>666</v>
      </c>
      <c r="D305">
        <v>403.57</v>
      </c>
      <c r="E305" t="s">
        <v>31</v>
      </c>
      <c r="F305" t="s">
        <v>26</v>
      </c>
      <c r="G305" t="s">
        <v>27</v>
      </c>
      <c r="H305" t="s">
        <v>28</v>
      </c>
    </row>
    <row r="306" spans="1:8" hidden="1">
      <c r="A306" t="s">
        <v>667</v>
      </c>
      <c r="B306" s="3">
        <v>45301</v>
      </c>
      <c r="C306" t="s">
        <v>668</v>
      </c>
      <c r="D306">
        <v>897.53</v>
      </c>
      <c r="E306" t="s">
        <v>64</v>
      </c>
      <c r="F306" t="s">
        <v>61</v>
      </c>
      <c r="G306" t="s">
        <v>21</v>
      </c>
      <c r="H306" t="s">
        <v>176</v>
      </c>
    </row>
    <row r="307" spans="1:8" hidden="1">
      <c r="A307" t="s">
        <v>669</v>
      </c>
      <c r="B307" s="3">
        <v>45301</v>
      </c>
      <c r="C307" t="s">
        <v>670</v>
      </c>
      <c r="D307">
        <v>174</v>
      </c>
      <c r="E307" t="s">
        <v>471</v>
      </c>
      <c r="F307" t="s">
        <v>20</v>
      </c>
      <c r="G307" t="s">
        <v>21</v>
      </c>
      <c r="H307" t="s">
        <v>109</v>
      </c>
    </row>
    <row r="308" spans="1:8" hidden="1">
      <c r="A308" t="s">
        <v>671</v>
      </c>
      <c r="B308" s="3">
        <v>45301</v>
      </c>
      <c r="C308" t="s">
        <v>672</v>
      </c>
      <c r="D308">
        <v>122.36</v>
      </c>
      <c r="E308" t="s">
        <v>60</v>
      </c>
      <c r="F308" t="s">
        <v>26</v>
      </c>
      <c r="G308" t="s">
        <v>27</v>
      </c>
      <c r="H308" t="s">
        <v>75</v>
      </c>
    </row>
    <row r="309" spans="1:8" hidden="1">
      <c r="A309" t="s">
        <v>673</v>
      </c>
      <c r="B309" s="3">
        <v>45301</v>
      </c>
      <c r="C309" t="s">
        <v>674</v>
      </c>
      <c r="D309">
        <v>10796.91</v>
      </c>
      <c r="E309" t="s">
        <v>47</v>
      </c>
      <c r="F309" t="s">
        <v>32</v>
      </c>
      <c r="G309" t="s">
        <v>39</v>
      </c>
      <c r="H309" t="s">
        <v>123</v>
      </c>
    </row>
    <row r="310" spans="1:8" hidden="1">
      <c r="A310" t="s">
        <v>675</v>
      </c>
      <c r="B310" s="3">
        <v>45301</v>
      </c>
      <c r="C310" t="s">
        <v>676</v>
      </c>
      <c r="D310">
        <v>484.38</v>
      </c>
      <c r="E310" t="s">
        <v>190</v>
      </c>
      <c r="F310" t="s">
        <v>61</v>
      </c>
      <c r="G310" t="s">
        <v>39</v>
      </c>
      <c r="H310" t="s">
        <v>57</v>
      </c>
    </row>
    <row r="311" spans="1:8" hidden="1">
      <c r="A311" t="s">
        <v>677</v>
      </c>
      <c r="B311" s="3">
        <v>45301</v>
      </c>
      <c r="C311" t="s">
        <v>678</v>
      </c>
      <c r="D311">
        <v>267.47000000000003</v>
      </c>
      <c r="E311" t="s">
        <v>190</v>
      </c>
      <c r="F311" t="s">
        <v>61</v>
      </c>
      <c r="G311" t="s">
        <v>27</v>
      </c>
      <c r="H311" t="s">
        <v>40</v>
      </c>
    </row>
    <row r="312" spans="1:8" hidden="1">
      <c r="A312" t="s">
        <v>679</v>
      </c>
      <c r="B312" s="3">
        <v>45301</v>
      </c>
      <c r="C312" t="s">
        <v>680</v>
      </c>
      <c r="D312">
        <v>1558.25</v>
      </c>
      <c r="E312" t="s">
        <v>64</v>
      </c>
      <c r="F312" t="s">
        <v>20</v>
      </c>
      <c r="G312" t="s">
        <v>48</v>
      </c>
      <c r="H312" t="s">
        <v>22</v>
      </c>
    </row>
    <row r="313" spans="1:8" hidden="1">
      <c r="A313" t="s">
        <v>681</v>
      </c>
      <c r="B313" s="3">
        <v>45301</v>
      </c>
      <c r="C313" t="s">
        <v>682</v>
      </c>
      <c r="D313">
        <v>84.09</v>
      </c>
      <c r="E313" t="s">
        <v>31</v>
      </c>
      <c r="F313" t="s">
        <v>32</v>
      </c>
      <c r="G313" t="s">
        <v>39</v>
      </c>
      <c r="H313" t="s">
        <v>33</v>
      </c>
    </row>
    <row r="314" spans="1:8" hidden="1">
      <c r="A314" t="s">
        <v>683</v>
      </c>
      <c r="B314" s="3">
        <v>45301</v>
      </c>
      <c r="C314" t="s">
        <v>684</v>
      </c>
      <c r="D314">
        <v>713.74</v>
      </c>
      <c r="E314" t="s">
        <v>47</v>
      </c>
      <c r="F314" t="s">
        <v>32</v>
      </c>
      <c r="G314" t="s">
        <v>48</v>
      </c>
      <c r="H314" t="s">
        <v>75</v>
      </c>
    </row>
    <row r="315" spans="1:8">
      <c r="A315" t="s">
        <v>685</v>
      </c>
      <c r="B315" s="3">
        <v>45301</v>
      </c>
      <c r="C315" t="s">
        <v>686</v>
      </c>
      <c r="D315">
        <v>259.04000000000002</v>
      </c>
      <c r="E315" t="s">
        <v>43</v>
      </c>
      <c r="F315" t="s">
        <v>61</v>
      </c>
      <c r="G315" t="s">
        <v>48</v>
      </c>
      <c r="H315" t="s">
        <v>28</v>
      </c>
    </row>
    <row r="316" spans="1:8" hidden="1">
      <c r="A316" t="s">
        <v>687</v>
      </c>
      <c r="B316" s="3">
        <v>45301</v>
      </c>
      <c r="C316" t="s">
        <v>688</v>
      </c>
      <c r="D316">
        <v>271.27999999999997</v>
      </c>
      <c r="E316" t="s">
        <v>47</v>
      </c>
      <c r="F316" t="s">
        <v>61</v>
      </c>
      <c r="G316" t="s">
        <v>27</v>
      </c>
      <c r="H316" t="s">
        <v>43</v>
      </c>
    </row>
    <row r="317" spans="1:8" hidden="1">
      <c r="A317" t="s">
        <v>689</v>
      </c>
      <c r="B317" s="3">
        <v>45301</v>
      </c>
      <c r="C317" t="s">
        <v>690</v>
      </c>
      <c r="D317">
        <v>655.64</v>
      </c>
      <c r="E317" t="s">
        <v>70</v>
      </c>
      <c r="F317" t="s">
        <v>20</v>
      </c>
      <c r="G317" t="s">
        <v>39</v>
      </c>
      <c r="H317" t="s">
        <v>22</v>
      </c>
    </row>
    <row r="318" spans="1:8" hidden="1">
      <c r="A318" t="s">
        <v>691</v>
      </c>
      <c r="B318" s="3">
        <v>45301</v>
      </c>
      <c r="C318" t="s">
        <v>692</v>
      </c>
      <c r="D318">
        <v>919.93</v>
      </c>
      <c r="E318" t="s">
        <v>70</v>
      </c>
      <c r="F318" t="s">
        <v>61</v>
      </c>
      <c r="G318" t="s">
        <v>48</v>
      </c>
      <c r="H318" t="s">
        <v>43</v>
      </c>
    </row>
    <row r="319" spans="1:8" hidden="1">
      <c r="A319" t="s">
        <v>693</v>
      </c>
      <c r="B319" s="3">
        <v>45301</v>
      </c>
      <c r="C319" t="s">
        <v>694</v>
      </c>
      <c r="D319">
        <v>1516.33</v>
      </c>
      <c r="E319" t="s">
        <v>31</v>
      </c>
      <c r="F319" t="s">
        <v>61</v>
      </c>
      <c r="G319" t="s">
        <v>39</v>
      </c>
      <c r="H319" t="s">
        <v>123</v>
      </c>
    </row>
    <row r="320" spans="1:8" hidden="1">
      <c r="A320" t="s">
        <v>695</v>
      </c>
      <c r="B320" s="3">
        <v>45301</v>
      </c>
      <c r="C320" t="s">
        <v>696</v>
      </c>
      <c r="D320">
        <v>769.55</v>
      </c>
      <c r="E320" t="s">
        <v>122</v>
      </c>
      <c r="F320" t="s">
        <v>26</v>
      </c>
      <c r="G320" t="s">
        <v>21</v>
      </c>
      <c r="H320" t="s">
        <v>44</v>
      </c>
    </row>
    <row r="321" spans="1:8" hidden="1">
      <c r="A321" t="s">
        <v>697</v>
      </c>
      <c r="B321" s="3">
        <v>45301</v>
      </c>
      <c r="C321" t="s">
        <v>698</v>
      </c>
      <c r="D321">
        <v>1641.05</v>
      </c>
      <c r="E321" t="s">
        <v>47</v>
      </c>
      <c r="F321" t="s">
        <v>32</v>
      </c>
      <c r="G321" t="s">
        <v>48</v>
      </c>
      <c r="H321" t="s">
        <v>36</v>
      </c>
    </row>
    <row r="322" spans="1:8" hidden="1">
      <c r="A322" t="s">
        <v>699</v>
      </c>
      <c r="B322" s="3">
        <v>45301</v>
      </c>
      <c r="C322" t="s">
        <v>700</v>
      </c>
      <c r="D322">
        <v>1287.97</v>
      </c>
      <c r="E322" t="s">
        <v>31</v>
      </c>
      <c r="F322" t="s">
        <v>32</v>
      </c>
      <c r="G322" t="s">
        <v>48</v>
      </c>
      <c r="H322" t="s">
        <v>36</v>
      </c>
    </row>
    <row r="323" spans="1:8" hidden="1">
      <c r="A323" t="s">
        <v>701</v>
      </c>
      <c r="B323" s="3">
        <v>45301</v>
      </c>
      <c r="C323" t="s">
        <v>702</v>
      </c>
      <c r="D323">
        <v>789.48</v>
      </c>
      <c r="E323" t="s">
        <v>52</v>
      </c>
      <c r="F323" t="s">
        <v>61</v>
      </c>
      <c r="G323" t="s">
        <v>39</v>
      </c>
      <c r="H323" t="s">
        <v>33</v>
      </c>
    </row>
    <row r="324" spans="1:8" hidden="1">
      <c r="A324" t="s">
        <v>703</v>
      </c>
      <c r="B324" s="3">
        <v>45301</v>
      </c>
      <c r="C324" t="s">
        <v>704</v>
      </c>
      <c r="D324">
        <v>1189.44</v>
      </c>
      <c r="E324" t="s">
        <v>52</v>
      </c>
      <c r="F324" t="s">
        <v>20</v>
      </c>
      <c r="G324" t="s">
        <v>21</v>
      </c>
      <c r="H324" t="s">
        <v>94</v>
      </c>
    </row>
    <row r="325" spans="1:8" hidden="1">
      <c r="A325" t="s">
        <v>705</v>
      </c>
      <c r="B325" s="3">
        <v>45301</v>
      </c>
      <c r="C325" t="s">
        <v>706</v>
      </c>
      <c r="D325">
        <v>320.39999999999998</v>
      </c>
      <c r="E325" t="s">
        <v>64</v>
      </c>
      <c r="F325" t="s">
        <v>20</v>
      </c>
      <c r="G325" t="s">
        <v>27</v>
      </c>
      <c r="H325" t="s">
        <v>49</v>
      </c>
    </row>
    <row r="326" spans="1:8" hidden="1">
      <c r="A326" t="s">
        <v>707</v>
      </c>
      <c r="B326" s="3">
        <v>45301</v>
      </c>
      <c r="C326" t="s">
        <v>708</v>
      </c>
      <c r="D326">
        <v>53.89</v>
      </c>
      <c r="E326" t="s">
        <v>122</v>
      </c>
      <c r="F326" t="s">
        <v>61</v>
      </c>
      <c r="G326" t="s">
        <v>39</v>
      </c>
      <c r="H326" t="s">
        <v>44</v>
      </c>
    </row>
    <row r="327" spans="1:8">
      <c r="A327" t="s">
        <v>709</v>
      </c>
      <c r="B327" s="3">
        <v>45301</v>
      </c>
      <c r="C327" t="s">
        <v>710</v>
      </c>
      <c r="D327">
        <v>221.95</v>
      </c>
      <c r="E327" t="s">
        <v>43</v>
      </c>
      <c r="F327" t="s">
        <v>26</v>
      </c>
      <c r="G327" t="s">
        <v>48</v>
      </c>
      <c r="H327" t="s">
        <v>87</v>
      </c>
    </row>
    <row r="328" spans="1:8" hidden="1">
      <c r="A328" t="s">
        <v>711</v>
      </c>
      <c r="B328" s="3">
        <v>45301</v>
      </c>
      <c r="C328" t="s">
        <v>712</v>
      </c>
      <c r="D328">
        <v>1361.97</v>
      </c>
      <c r="E328" t="s">
        <v>31</v>
      </c>
      <c r="F328" t="s">
        <v>20</v>
      </c>
      <c r="G328" t="s">
        <v>27</v>
      </c>
      <c r="H328" t="s">
        <v>57</v>
      </c>
    </row>
    <row r="329" spans="1:8" hidden="1">
      <c r="A329" t="s">
        <v>713</v>
      </c>
      <c r="B329" s="3">
        <v>45301</v>
      </c>
      <c r="C329" t="s">
        <v>714</v>
      </c>
      <c r="D329">
        <v>1574.55</v>
      </c>
      <c r="E329" t="s">
        <v>67</v>
      </c>
      <c r="F329" t="s">
        <v>20</v>
      </c>
      <c r="G329" t="s">
        <v>21</v>
      </c>
      <c r="H329" t="s">
        <v>53</v>
      </c>
    </row>
    <row r="330" spans="1:8" hidden="1">
      <c r="A330" t="s">
        <v>715</v>
      </c>
      <c r="B330" s="3">
        <v>45302</v>
      </c>
      <c r="C330" t="s">
        <v>716</v>
      </c>
      <c r="D330">
        <v>1097.55</v>
      </c>
      <c r="E330" t="s">
        <v>122</v>
      </c>
      <c r="F330" t="s">
        <v>20</v>
      </c>
      <c r="G330" t="s">
        <v>27</v>
      </c>
      <c r="H330" t="s">
        <v>43</v>
      </c>
    </row>
    <row r="331" spans="1:8" hidden="1">
      <c r="A331" t="s">
        <v>717</v>
      </c>
      <c r="B331" s="3">
        <v>45302</v>
      </c>
      <c r="C331" t="s">
        <v>718</v>
      </c>
      <c r="D331">
        <v>522.25</v>
      </c>
      <c r="E331" t="s">
        <v>122</v>
      </c>
      <c r="F331" t="s">
        <v>26</v>
      </c>
      <c r="G331" t="s">
        <v>39</v>
      </c>
      <c r="H331" t="s">
        <v>87</v>
      </c>
    </row>
    <row r="332" spans="1:8" hidden="1">
      <c r="A332" t="s">
        <v>719</v>
      </c>
      <c r="B332" s="3">
        <v>45302</v>
      </c>
      <c r="C332" t="s">
        <v>720</v>
      </c>
      <c r="D332">
        <v>788.82</v>
      </c>
      <c r="E332" t="s">
        <v>19</v>
      </c>
      <c r="F332" t="s">
        <v>26</v>
      </c>
      <c r="G332" t="s">
        <v>21</v>
      </c>
      <c r="H332" t="s">
        <v>40</v>
      </c>
    </row>
    <row r="333" spans="1:8" hidden="1">
      <c r="A333" t="s">
        <v>721</v>
      </c>
      <c r="B333" s="3">
        <v>45302</v>
      </c>
      <c r="C333" t="s">
        <v>722</v>
      </c>
      <c r="D333">
        <v>19394.810000000001</v>
      </c>
      <c r="E333" t="s">
        <v>52</v>
      </c>
      <c r="F333" t="s">
        <v>20</v>
      </c>
      <c r="G333" t="s">
        <v>27</v>
      </c>
      <c r="H333" t="s">
        <v>176</v>
      </c>
    </row>
    <row r="334" spans="1:8" hidden="1">
      <c r="A334" t="s">
        <v>723</v>
      </c>
      <c r="B334" s="3">
        <v>45302</v>
      </c>
      <c r="C334" t="s">
        <v>724</v>
      </c>
      <c r="D334">
        <v>1224.08</v>
      </c>
      <c r="E334" t="s">
        <v>25</v>
      </c>
      <c r="F334" t="s">
        <v>61</v>
      </c>
      <c r="G334" t="s">
        <v>27</v>
      </c>
      <c r="H334" t="s">
        <v>44</v>
      </c>
    </row>
    <row r="335" spans="1:8" hidden="1">
      <c r="A335" t="s">
        <v>725</v>
      </c>
      <c r="B335" s="3">
        <v>45302</v>
      </c>
      <c r="C335" t="s">
        <v>726</v>
      </c>
      <c r="D335">
        <v>499.71</v>
      </c>
      <c r="E335" t="s">
        <v>70</v>
      </c>
      <c r="F335" t="s">
        <v>20</v>
      </c>
      <c r="G335" t="s">
        <v>27</v>
      </c>
      <c r="H335" t="s">
        <v>44</v>
      </c>
    </row>
    <row r="336" spans="1:8" hidden="1">
      <c r="A336" t="s">
        <v>727</v>
      </c>
      <c r="B336" s="3">
        <v>45302</v>
      </c>
      <c r="C336" t="s">
        <v>728</v>
      </c>
      <c r="D336">
        <v>1483.59</v>
      </c>
      <c r="E336" t="s">
        <v>64</v>
      </c>
      <c r="F336" t="s">
        <v>32</v>
      </c>
      <c r="G336" t="s">
        <v>39</v>
      </c>
      <c r="H336" t="s">
        <v>94</v>
      </c>
    </row>
    <row r="337" spans="1:8" hidden="1">
      <c r="A337" t="s">
        <v>729</v>
      </c>
      <c r="B337" s="3">
        <v>45302</v>
      </c>
      <c r="C337" t="s">
        <v>730</v>
      </c>
      <c r="D337">
        <v>1167.24</v>
      </c>
      <c r="E337" t="s">
        <v>47</v>
      </c>
      <c r="F337" t="s">
        <v>387</v>
      </c>
      <c r="G337" t="s">
        <v>21</v>
      </c>
      <c r="H337" t="s">
        <v>87</v>
      </c>
    </row>
    <row r="338" spans="1:8" hidden="1">
      <c r="A338" t="s">
        <v>731</v>
      </c>
      <c r="B338" s="3">
        <v>45302</v>
      </c>
      <c r="C338" t="s">
        <v>732</v>
      </c>
      <c r="D338">
        <v>1298.74</v>
      </c>
      <c r="E338" t="s">
        <v>25</v>
      </c>
      <c r="F338" t="s">
        <v>32</v>
      </c>
      <c r="G338" t="s">
        <v>27</v>
      </c>
      <c r="H338" t="s">
        <v>109</v>
      </c>
    </row>
    <row r="339" spans="1:8" hidden="1">
      <c r="A339" t="s">
        <v>733</v>
      </c>
      <c r="B339" s="3">
        <v>45302</v>
      </c>
      <c r="C339" t="s">
        <v>734</v>
      </c>
      <c r="D339">
        <v>356.3</v>
      </c>
      <c r="E339" t="s">
        <v>25</v>
      </c>
      <c r="F339" t="s">
        <v>61</v>
      </c>
      <c r="G339" t="s">
        <v>39</v>
      </c>
      <c r="H339" t="s">
        <v>43</v>
      </c>
    </row>
    <row r="340" spans="1:8" hidden="1">
      <c r="A340" t="s">
        <v>735</v>
      </c>
      <c r="B340" s="3">
        <v>45302</v>
      </c>
      <c r="C340" t="s">
        <v>736</v>
      </c>
      <c r="D340">
        <v>1241.2</v>
      </c>
      <c r="E340" t="s">
        <v>19</v>
      </c>
      <c r="F340" t="s">
        <v>20</v>
      </c>
      <c r="G340" t="s">
        <v>48</v>
      </c>
      <c r="H340" t="s">
        <v>22</v>
      </c>
    </row>
    <row r="341" spans="1:8" hidden="1">
      <c r="A341" t="s">
        <v>737</v>
      </c>
      <c r="B341" s="3">
        <v>45302</v>
      </c>
      <c r="C341" t="s">
        <v>738</v>
      </c>
      <c r="D341">
        <v>1957.4</v>
      </c>
      <c r="E341" t="s">
        <v>64</v>
      </c>
      <c r="F341" t="s">
        <v>20</v>
      </c>
      <c r="G341" t="s">
        <v>21</v>
      </c>
      <c r="H341" t="s">
        <v>176</v>
      </c>
    </row>
    <row r="342" spans="1:8" hidden="1">
      <c r="A342" t="s">
        <v>739</v>
      </c>
      <c r="B342" s="3">
        <v>45302</v>
      </c>
      <c r="C342" t="s">
        <v>740</v>
      </c>
      <c r="D342">
        <v>1684.45</v>
      </c>
      <c r="E342" t="s">
        <v>25</v>
      </c>
      <c r="F342" t="s">
        <v>61</v>
      </c>
      <c r="G342" t="s">
        <v>39</v>
      </c>
      <c r="H342" t="s">
        <v>43</v>
      </c>
    </row>
    <row r="343" spans="1:8" hidden="1">
      <c r="A343" t="s">
        <v>741</v>
      </c>
      <c r="B343" s="3">
        <v>45302</v>
      </c>
      <c r="C343" t="s">
        <v>742</v>
      </c>
      <c r="D343">
        <v>250.17</v>
      </c>
      <c r="E343" t="s">
        <v>70</v>
      </c>
      <c r="F343" t="s">
        <v>61</v>
      </c>
      <c r="G343" t="s">
        <v>21</v>
      </c>
      <c r="H343" t="s">
        <v>22</v>
      </c>
    </row>
    <row r="344" spans="1:8" hidden="1">
      <c r="A344" t="s">
        <v>743</v>
      </c>
      <c r="B344" s="3">
        <v>45303</v>
      </c>
      <c r="C344" t="s">
        <v>744</v>
      </c>
      <c r="D344">
        <v>562.44000000000005</v>
      </c>
      <c r="E344" t="s">
        <v>122</v>
      </c>
      <c r="F344" t="s">
        <v>61</v>
      </c>
      <c r="G344" t="s">
        <v>48</v>
      </c>
      <c r="H344" t="s">
        <v>94</v>
      </c>
    </row>
    <row r="345" spans="1:8" hidden="1">
      <c r="A345" t="s">
        <v>745</v>
      </c>
      <c r="B345" s="3">
        <v>45303</v>
      </c>
      <c r="C345" t="s">
        <v>746</v>
      </c>
      <c r="D345">
        <v>390.88</v>
      </c>
      <c r="E345" t="s">
        <v>67</v>
      </c>
      <c r="F345" t="s">
        <v>61</v>
      </c>
      <c r="G345" t="s">
        <v>21</v>
      </c>
      <c r="H345" t="s">
        <v>109</v>
      </c>
    </row>
    <row r="346" spans="1:8" hidden="1">
      <c r="A346" t="s">
        <v>747</v>
      </c>
      <c r="B346" s="3">
        <v>45303</v>
      </c>
      <c r="C346" t="s">
        <v>748</v>
      </c>
      <c r="D346">
        <v>1761.12</v>
      </c>
      <c r="E346" t="s">
        <v>67</v>
      </c>
      <c r="F346" t="s">
        <v>20</v>
      </c>
      <c r="G346" t="s">
        <v>48</v>
      </c>
      <c r="H346" t="s">
        <v>57</v>
      </c>
    </row>
    <row r="347" spans="1:8" hidden="1">
      <c r="A347" t="s">
        <v>749</v>
      </c>
      <c r="B347" s="3">
        <v>45303</v>
      </c>
      <c r="C347" t="s">
        <v>231</v>
      </c>
      <c r="D347">
        <v>751.2</v>
      </c>
      <c r="E347" t="s">
        <v>67</v>
      </c>
      <c r="F347" t="s">
        <v>32</v>
      </c>
      <c r="G347" t="s">
        <v>21</v>
      </c>
      <c r="H347" t="s">
        <v>176</v>
      </c>
    </row>
    <row r="348" spans="1:8" hidden="1">
      <c r="A348" t="s">
        <v>750</v>
      </c>
      <c r="B348" s="3">
        <v>45303</v>
      </c>
      <c r="C348" t="s">
        <v>751</v>
      </c>
      <c r="D348">
        <v>189.24</v>
      </c>
      <c r="E348" t="s">
        <v>67</v>
      </c>
      <c r="F348" t="s">
        <v>20</v>
      </c>
      <c r="G348" t="s">
        <v>39</v>
      </c>
      <c r="H348" t="s">
        <v>43</v>
      </c>
    </row>
    <row r="349" spans="1:8" hidden="1">
      <c r="A349" t="s">
        <v>752</v>
      </c>
      <c r="B349" s="3">
        <v>45303</v>
      </c>
      <c r="C349" t="s">
        <v>753</v>
      </c>
      <c r="D349">
        <v>66.92</v>
      </c>
      <c r="E349" t="s">
        <v>52</v>
      </c>
      <c r="F349" t="s">
        <v>61</v>
      </c>
      <c r="G349" t="s">
        <v>21</v>
      </c>
      <c r="H349" t="s">
        <v>33</v>
      </c>
    </row>
    <row r="350" spans="1:8" hidden="1">
      <c r="A350" t="s">
        <v>754</v>
      </c>
      <c r="B350" s="3">
        <v>45303</v>
      </c>
      <c r="C350" t="s">
        <v>755</v>
      </c>
      <c r="D350">
        <v>1327.77</v>
      </c>
      <c r="E350" t="s">
        <v>52</v>
      </c>
      <c r="F350" t="s">
        <v>61</v>
      </c>
      <c r="G350" t="s">
        <v>39</v>
      </c>
      <c r="H350" t="s">
        <v>109</v>
      </c>
    </row>
    <row r="351" spans="1:8" hidden="1">
      <c r="A351" t="s">
        <v>756</v>
      </c>
      <c r="B351" s="3">
        <v>45303</v>
      </c>
      <c r="C351" t="s">
        <v>757</v>
      </c>
      <c r="D351">
        <v>475.85</v>
      </c>
      <c r="E351" t="s">
        <v>70</v>
      </c>
      <c r="F351" t="s">
        <v>32</v>
      </c>
      <c r="G351" t="s">
        <v>21</v>
      </c>
      <c r="H351" t="s">
        <v>36</v>
      </c>
    </row>
    <row r="352" spans="1:8" hidden="1">
      <c r="A352" t="s">
        <v>758</v>
      </c>
      <c r="B352" s="3">
        <v>45303</v>
      </c>
      <c r="C352" t="s">
        <v>759</v>
      </c>
      <c r="E352" t="s">
        <v>19</v>
      </c>
      <c r="F352" t="s">
        <v>61</v>
      </c>
      <c r="G352" t="s">
        <v>27</v>
      </c>
      <c r="H352" t="s">
        <v>43</v>
      </c>
    </row>
    <row r="353" spans="1:8" hidden="1">
      <c r="A353" t="s">
        <v>760</v>
      </c>
      <c r="B353" s="3">
        <v>45303</v>
      </c>
      <c r="C353" t="s">
        <v>761</v>
      </c>
      <c r="D353">
        <v>903.34</v>
      </c>
      <c r="E353" t="s">
        <v>19</v>
      </c>
      <c r="F353" t="s">
        <v>61</v>
      </c>
      <c r="G353" t="s">
        <v>27</v>
      </c>
      <c r="H353" t="s">
        <v>109</v>
      </c>
    </row>
    <row r="354" spans="1:8" hidden="1">
      <c r="A354" t="s">
        <v>762</v>
      </c>
      <c r="B354" s="3">
        <v>45303</v>
      </c>
      <c r="C354" t="s">
        <v>763</v>
      </c>
      <c r="D354">
        <v>1299.1099999999999</v>
      </c>
      <c r="E354" t="s">
        <v>52</v>
      </c>
      <c r="F354" t="s">
        <v>61</v>
      </c>
      <c r="G354" t="s">
        <v>48</v>
      </c>
      <c r="H354" t="s">
        <v>36</v>
      </c>
    </row>
    <row r="355" spans="1:8" hidden="1">
      <c r="A355" t="s">
        <v>764</v>
      </c>
      <c r="B355" s="3">
        <v>45303</v>
      </c>
      <c r="C355" t="s">
        <v>765</v>
      </c>
      <c r="D355">
        <v>1667.25</v>
      </c>
      <c r="E355" t="s">
        <v>70</v>
      </c>
      <c r="F355" t="s">
        <v>32</v>
      </c>
      <c r="G355" t="s">
        <v>48</v>
      </c>
      <c r="H355" t="s">
        <v>49</v>
      </c>
    </row>
    <row r="356" spans="1:8" hidden="1">
      <c r="A356" t="s">
        <v>766</v>
      </c>
      <c r="B356" s="3">
        <v>45303</v>
      </c>
      <c r="C356" t="s">
        <v>767</v>
      </c>
      <c r="D356">
        <v>702.29</v>
      </c>
      <c r="E356" t="s">
        <v>70</v>
      </c>
      <c r="F356" t="s">
        <v>61</v>
      </c>
      <c r="G356" t="s">
        <v>27</v>
      </c>
      <c r="H356" t="s">
        <v>109</v>
      </c>
    </row>
    <row r="357" spans="1:8" hidden="1">
      <c r="A357" t="s">
        <v>768</v>
      </c>
      <c r="B357" s="3">
        <v>45303</v>
      </c>
      <c r="C357" t="s">
        <v>769</v>
      </c>
      <c r="D357">
        <v>1581.75</v>
      </c>
      <c r="E357" t="s">
        <v>19</v>
      </c>
      <c r="F357" t="s">
        <v>26</v>
      </c>
      <c r="G357" t="s">
        <v>21</v>
      </c>
      <c r="H357" t="s">
        <v>109</v>
      </c>
    </row>
    <row r="358" spans="1:8" hidden="1">
      <c r="A358" t="s">
        <v>770</v>
      </c>
      <c r="B358" s="3">
        <v>45303</v>
      </c>
      <c r="C358" t="s">
        <v>771</v>
      </c>
      <c r="D358">
        <v>94.48</v>
      </c>
      <c r="E358" t="s">
        <v>19</v>
      </c>
      <c r="F358" t="s">
        <v>32</v>
      </c>
      <c r="G358" t="s">
        <v>21</v>
      </c>
      <c r="H358" t="s">
        <v>53</v>
      </c>
    </row>
    <row r="359" spans="1:8" hidden="1">
      <c r="A359" t="s">
        <v>772</v>
      </c>
      <c r="B359" s="3">
        <v>45303</v>
      </c>
      <c r="C359" t="s">
        <v>773</v>
      </c>
      <c r="D359">
        <v>1004.82</v>
      </c>
      <c r="E359" t="s">
        <v>64</v>
      </c>
      <c r="F359" t="s">
        <v>43</v>
      </c>
      <c r="G359" t="s">
        <v>27</v>
      </c>
      <c r="H359" t="s">
        <v>22</v>
      </c>
    </row>
    <row r="360" spans="1:8" hidden="1">
      <c r="A360" t="s">
        <v>774</v>
      </c>
      <c r="B360" s="3">
        <v>45303</v>
      </c>
      <c r="C360" t="s">
        <v>775</v>
      </c>
      <c r="D360">
        <v>1147.03</v>
      </c>
      <c r="E360" t="s">
        <v>70</v>
      </c>
      <c r="F360" t="s">
        <v>26</v>
      </c>
      <c r="G360" t="s">
        <v>48</v>
      </c>
      <c r="H360" t="s">
        <v>75</v>
      </c>
    </row>
    <row r="361" spans="1:8" hidden="1">
      <c r="A361" t="s">
        <v>776</v>
      </c>
      <c r="B361" s="3">
        <v>45303</v>
      </c>
      <c r="C361" t="s">
        <v>777</v>
      </c>
      <c r="E361" t="s">
        <v>190</v>
      </c>
      <c r="F361" t="s">
        <v>61</v>
      </c>
      <c r="G361" t="s">
        <v>48</v>
      </c>
      <c r="H361" t="s">
        <v>123</v>
      </c>
    </row>
    <row r="362" spans="1:8">
      <c r="A362" t="s">
        <v>778</v>
      </c>
      <c r="B362" s="3">
        <v>45303</v>
      </c>
      <c r="C362" t="s">
        <v>779</v>
      </c>
      <c r="D362">
        <v>1925.78</v>
      </c>
      <c r="E362" t="s">
        <v>43</v>
      </c>
      <c r="F362" t="s">
        <v>20</v>
      </c>
      <c r="G362" t="s">
        <v>21</v>
      </c>
      <c r="H362" t="s">
        <v>109</v>
      </c>
    </row>
    <row r="363" spans="1:8" hidden="1">
      <c r="A363" t="s">
        <v>780</v>
      </c>
      <c r="B363" s="3">
        <v>45303</v>
      </c>
      <c r="C363" t="s">
        <v>781</v>
      </c>
      <c r="D363">
        <v>1267.71</v>
      </c>
      <c r="E363" t="s">
        <v>52</v>
      </c>
      <c r="F363" t="s">
        <v>20</v>
      </c>
      <c r="G363" t="s">
        <v>27</v>
      </c>
      <c r="H363" t="s">
        <v>75</v>
      </c>
    </row>
    <row r="364" spans="1:8" hidden="1">
      <c r="A364" t="s">
        <v>782</v>
      </c>
      <c r="B364" s="3">
        <v>45303</v>
      </c>
      <c r="C364" t="s">
        <v>783</v>
      </c>
      <c r="D364">
        <v>1116.3699999999999</v>
      </c>
      <c r="E364" t="s">
        <v>31</v>
      </c>
      <c r="F364" t="s">
        <v>32</v>
      </c>
      <c r="G364" t="s">
        <v>27</v>
      </c>
      <c r="H364" t="s">
        <v>43</v>
      </c>
    </row>
    <row r="365" spans="1:8" hidden="1">
      <c r="A365" t="s">
        <v>784</v>
      </c>
      <c r="B365" s="3">
        <v>45303</v>
      </c>
      <c r="C365" t="s">
        <v>785</v>
      </c>
      <c r="D365">
        <v>559.67999999999995</v>
      </c>
      <c r="E365" t="s">
        <v>19</v>
      </c>
      <c r="F365" t="s">
        <v>43</v>
      </c>
      <c r="G365" t="s">
        <v>27</v>
      </c>
      <c r="H365" t="s">
        <v>28</v>
      </c>
    </row>
    <row r="366" spans="1:8" hidden="1">
      <c r="A366" t="s">
        <v>786</v>
      </c>
      <c r="B366" s="3">
        <v>45304</v>
      </c>
      <c r="C366" t="s">
        <v>787</v>
      </c>
      <c r="D366">
        <v>1966.54</v>
      </c>
      <c r="E366" t="s">
        <v>339</v>
      </c>
      <c r="F366" t="s">
        <v>32</v>
      </c>
      <c r="G366" t="s">
        <v>48</v>
      </c>
      <c r="H366" t="s">
        <v>57</v>
      </c>
    </row>
    <row r="367" spans="1:8" hidden="1">
      <c r="A367" t="s">
        <v>788</v>
      </c>
      <c r="B367" s="3">
        <v>45304</v>
      </c>
      <c r="C367" t="s">
        <v>632</v>
      </c>
      <c r="D367">
        <v>1511.2</v>
      </c>
      <c r="E367" t="s">
        <v>70</v>
      </c>
      <c r="F367" t="s">
        <v>26</v>
      </c>
      <c r="G367" t="s">
        <v>21</v>
      </c>
      <c r="H367" t="s">
        <v>109</v>
      </c>
    </row>
    <row r="368" spans="1:8" hidden="1">
      <c r="A368" t="s">
        <v>789</v>
      </c>
      <c r="B368" s="3">
        <v>45304</v>
      </c>
      <c r="C368" t="s">
        <v>790</v>
      </c>
      <c r="D368">
        <v>1312.06</v>
      </c>
      <c r="E368" t="s">
        <v>52</v>
      </c>
      <c r="F368" t="s">
        <v>26</v>
      </c>
      <c r="G368" t="s">
        <v>27</v>
      </c>
      <c r="H368" t="s">
        <v>44</v>
      </c>
    </row>
    <row r="369" spans="1:8" hidden="1">
      <c r="A369" t="s">
        <v>791</v>
      </c>
      <c r="B369" s="3">
        <v>45304</v>
      </c>
      <c r="C369" t="s">
        <v>792</v>
      </c>
      <c r="D369">
        <v>1814.22</v>
      </c>
      <c r="E369" t="s">
        <v>52</v>
      </c>
      <c r="F369" t="s">
        <v>26</v>
      </c>
      <c r="G369" t="s">
        <v>21</v>
      </c>
      <c r="H369" t="s">
        <v>40</v>
      </c>
    </row>
    <row r="370" spans="1:8" hidden="1">
      <c r="A370" t="s">
        <v>793</v>
      </c>
      <c r="B370" s="3">
        <v>45304</v>
      </c>
      <c r="C370" t="s">
        <v>794</v>
      </c>
      <c r="D370">
        <v>235.44</v>
      </c>
      <c r="E370" t="s">
        <v>64</v>
      </c>
      <c r="F370" t="s">
        <v>26</v>
      </c>
      <c r="G370" t="s">
        <v>21</v>
      </c>
      <c r="H370" t="s">
        <v>123</v>
      </c>
    </row>
    <row r="371" spans="1:8" hidden="1">
      <c r="A371" t="s">
        <v>795</v>
      </c>
      <c r="B371" s="3">
        <v>45304</v>
      </c>
      <c r="C371" t="s">
        <v>796</v>
      </c>
      <c r="D371">
        <v>151.62</v>
      </c>
      <c r="E371" t="s">
        <v>122</v>
      </c>
      <c r="F371" t="s">
        <v>61</v>
      </c>
      <c r="G371" t="s">
        <v>48</v>
      </c>
      <c r="H371" t="s">
        <v>22</v>
      </c>
    </row>
    <row r="372" spans="1:8" hidden="1">
      <c r="A372" t="s">
        <v>797</v>
      </c>
      <c r="B372" s="3">
        <v>45304</v>
      </c>
      <c r="C372" t="s">
        <v>798</v>
      </c>
      <c r="D372">
        <v>523.5</v>
      </c>
      <c r="E372" t="s">
        <v>67</v>
      </c>
      <c r="F372" t="s">
        <v>32</v>
      </c>
      <c r="G372" t="s">
        <v>21</v>
      </c>
      <c r="H372" t="s">
        <v>123</v>
      </c>
    </row>
    <row r="373" spans="1:8" hidden="1">
      <c r="A373" t="s">
        <v>799</v>
      </c>
      <c r="B373" s="3">
        <v>45304</v>
      </c>
      <c r="C373" t="s">
        <v>800</v>
      </c>
      <c r="D373">
        <v>530.66999999999996</v>
      </c>
      <c r="E373" t="s">
        <v>25</v>
      </c>
      <c r="F373" t="s">
        <v>20</v>
      </c>
      <c r="G373" t="s">
        <v>21</v>
      </c>
      <c r="H373" t="s">
        <v>36</v>
      </c>
    </row>
    <row r="374" spans="1:8" hidden="1">
      <c r="A374" t="s">
        <v>801</v>
      </c>
      <c r="B374" s="3">
        <v>45304</v>
      </c>
      <c r="C374" t="s">
        <v>802</v>
      </c>
      <c r="D374">
        <v>1280.1400000000001</v>
      </c>
      <c r="E374" t="s">
        <v>122</v>
      </c>
      <c r="F374" t="s">
        <v>32</v>
      </c>
      <c r="G374" t="s">
        <v>21</v>
      </c>
      <c r="H374" t="s">
        <v>176</v>
      </c>
    </row>
    <row r="375" spans="1:8" hidden="1">
      <c r="A375" t="s">
        <v>803</v>
      </c>
      <c r="B375" s="3">
        <v>45304</v>
      </c>
      <c r="C375" t="s">
        <v>804</v>
      </c>
      <c r="D375">
        <v>713.91</v>
      </c>
      <c r="E375" t="s">
        <v>60</v>
      </c>
      <c r="F375" t="s">
        <v>32</v>
      </c>
      <c r="G375" t="s">
        <v>48</v>
      </c>
      <c r="H375" t="s">
        <v>43</v>
      </c>
    </row>
    <row r="376" spans="1:8" hidden="1">
      <c r="A376" t="s">
        <v>805</v>
      </c>
      <c r="B376" s="3">
        <v>45304</v>
      </c>
      <c r="C376" t="s">
        <v>806</v>
      </c>
      <c r="D376">
        <v>315.64</v>
      </c>
      <c r="E376" t="s">
        <v>25</v>
      </c>
      <c r="F376" t="s">
        <v>26</v>
      </c>
      <c r="G376" t="s">
        <v>27</v>
      </c>
      <c r="H376" t="s">
        <v>33</v>
      </c>
    </row>
    <row r="377" spans="1:8" hidden="1">
      <c r="A377" t="s">
        <v>807</v>
      </c>
      <c r="B377" s="3">
        <v>45304</v>
      </c>
      <c r="C377" t="s">
        <v>808</v>
      </c>
      <c r="D377">
        <v>1642.01</v>
      </c>
      <c r="E377" t="s">
        <v>60</v>
      </c>
      <c r="F377" t="s">
        <v>32</v>
      </c>
      <c r="G377" t="s">
        <v>39</v>
      </c>
      <c r="H377" t="s">
        <v>94</v>
      </c>
    </row>
    <row r="378" spans="1:8" hidden="1">
      <c r="A378" t="s">
        <v>809</v>
      </c>
      <c r="B378" s="3">
        <v>45304</v>
      </c>
      <c r="C378" t="s">
        <v>810</v>
      </c>
      <c r="D378">
        <v>955.31</v>
      </c>
      <c r="E378" t="s">
        <v>70</v>
      </c>
      <c r="F378" t="s">
        <v>32</v>
      </c>
      <c r="G378" t="s">
        <v>27</v>
      </c>
      <c r="H378" t="s">
        <v>53</v>
      </c>
    </row>
    <row r="379" spans="1:8" hidden="1">
      <c r="A379" t="s">
        <v>811</v>
      </c>
      <c r="B379" s="3">
        <v>45304</v>
      </c>
      <c r="C379" t="s">
        <v>812</v>
      </c>
      <c r="E379" t="s">
        <v>70</v>
      </c>
      <c r="F379" t="s">
        <v>32</v>
      </c>
      <c r="G379" t="s">
        <v>39</v>
      </c>
      <c r="H379" t="s">
        <v>123</v>
      </c>
    </row>
    <row r="380" spans="1:8" hidden="1">
      <c r="A380" t="s">
        <v>813</v>
      </c>
      <c r="B380" s="3">
        <v>45304</v>
      </c>
      <c r="C380" t="s">
        <v>814</v>
      </c>
      <c r="D380">
        <v>506.61</v>
      </c>
      <c r="E380" t="s">
        <v>64</v>
      </c>
      <c r="F380" t="s">
        <v>61</v>
      </c>
      <c r="G380" t="s">
        <v>48</v>
      </c>
      <c r="H380" t="s">
        <v>44</v>
      </c>
    </row>
    <row r="381" spans="1:8" hidden="1">
      <c r="A381" t="s">
        <v>815</v>
      </c>
      <c r="B381" s="3">
        <v>45304</v>
      </c>
      <c r="C381" t="s">
        <v>816</v>
      </c>
      <c r="D381">
        <v>513.54</v>
      </c>
      <c r="E381" t="s">
        <v>70</v>
      </c>
      <c r="F381" t="s">
        <v>26</v>
      </c>
      <c r="G381" t="s">
        <v>39</v>
      </c>
      <c r="H381" t="s">
        <v>33</v>
      </c>
    </row>
    <row r="382" spans="1:8" hidden="1">
      <c r="A382" t="s">
        <v>817</v>
      </c>
      <c r="B382" s="3">
        <v>45304</v>
      </c>
      <c r="C382" t="s">
        <v>818</v>
      </c>
      <c r="D382">
        <v>284.42</v>
      </c>
      <c r="E382" t="s">
        <v>67</v>
      </c>
      <c r="F382" t="s">
        <v>32</v>
      </c>
      <c r="G382" t="s">
        <v>27</v>
      </c>
      <c r="H382" t="s">
        <v>43</v>
      </c>
    </row>
    <row r="383" spans="1:8" hidden="1">
      <c r="A383" t="s">
        <v>819</v>
      </c>
      <c r="B383" s="3">
        <v>45304</v>
      </c>
      <c r="C383" t="s">
        <v>820</v>
      </c>
      <c r="D383">
        <v>107.26</v>
      </c>
      <c r="E383" t="s">
        <v>19</v>
      </c>
      <c r="F383" t="s">
        <v>26</v>
      </c>
      <c r="G383" t="s">
        <v>21</v>
      </c>
      <c r="H383" t="s">
        <v>33</v>
      </c>
    </row>
    <row r="384" spans="1:8" hidden="1">
      <c r="A384" t="s">
        <v>821</v>
      </c>
      <c r="B384" s="3">
        <v>45304</v>
      </c>
      <c r="C384" t="s">
        <v>822</v>
      </c>
      <c r="D384">
        <v>719.5</v>
      </c>
      <c r="E384" t="s">
        <v>64</v>
      </c>
      <c r="F384" t="s">
        <v>32</v>
      </c>
      <c r="G384" t="s">
        <v>27</v>
      </c>
      <c r="H384" t="s">
        <v>36</v>
      </c>
    </row>
    <row r="385" spans="1:8" hidden="1">
      <c r="A385" t="s">
        <v>823</v>
      </c>
      <c r="B385" s="3">
        <v>45304</v>
      </c>
      <c r="C385" t="s">
        <v>824</v>
      </c>
      <c r="D385">
        <v>1576.12</v>
      </c>
      <c r="E385" t="s">
        <v>122</v>
      </c>
      <c r="F385" t="s">
        <v>358</v>
      </c>
      <c r="G385" t="s">
        <v>27</v>
      </c>
      <c r="H385" t="s">
        <v>36</v>
      </c>
    </row>
    <row r="386" spans="1:8" hidden="1">
      <c r="A386" t="s">
        <v>825</v>
      </c>
      <c r="B386" s="3">
        <v>45304</v>
      </c>
      <c r="C386" t="s">
        <v>826</v>
      </c>
      <c r="D386">
        <v>339.51</v>
      </c>
      <c r="E386" t="s">
        <v>190</v>
      </c>
      <c r="F386" t="s">
        <v>43</v>
      </c>
      <c r="G386" t="s">
        <v>27</v>
      </c>
      <c r="H386" t="s">
        <v>109</v>
      </c>
    </row>
    <row r="387" spans="1:8" hidden="1">
      <c r="A387" t="s">
        <v>827</v>
      </c>
      <c r="B387" s="3">
        <v>45304</v>
      </c>
      <c r="C387" t="s">
        <v>828</v>
      </c>
      <c r="D387">
        <v>1813.61</v>
      </c>
      <c r="E387" t="s">
        <v>67</v>
      </c>
      <c r="F387" t="s">
        <v>32</v>
      </c>
      <c r="G387" t="s">
        <v>39</v>
      </c>
      <c r="H387" t="s">
        <v>94</v>
      </c>
    </row>
    <row r="388" spans="1:8" hidden="1">
      <c r="A388" t="s">
        <v>829</v>
      </c>
      <c r="B388" s="3">
        <v>45304</v>
      </c>
      <c r="C388" t="s">
        <v>830</v>
      </c>
      <c r="D388">
        <v>335.93</v>
      </c>
      <c r="E388" t="s">
        <v>190</v>
      </c>
      <c r="F388" t="s">
        <v>26</v>
      </c>
      <c r="G388" t="s">
        <v>39</v>
      </c>
      <c r="H388" t="s">
        <v>94</v>
      </c>
    </row>
    <row r="389" spans="1:8" hidden="1">
      <c r="A389" t="s">
        <v>831</v>
      </c>
      <c r="B389" s="3">
        <v>45304</v>
      </c>
      <c r="C389" t="s">
        <v>832</v>
      </c>
      <c r="D389">
        <v>1324.37</v>
      </c>
      <c r="E389" t="s">
        <v>25</v>
      </c>
      <c r="F389" t="s">
        <v>26</v>
      </c>
      <c r="G389" t="s">
        <v>48</v>
      </c>
      <c r="H389" t="s">
        <v>57</v>
      </c>
    </row>
    <row r="390" spans="1:8" hidden="1">
      <c r="A390" t="s">
        <v>833</v>
      </c>
      <c r="B390" s="3">
        <v>45304</v>
      </c>
      <c r="C390" t="s">
        <v>834</v>
      </c>
      <c r="D390">
        <v>1874.91</v>
      </c>
      <c r="E390" t="s">
        <v>47</v>
      </c>
      <c r="F390" t="s">
        <v>61</v>
      </c>
      <c r="G390" t="s">
        <v>27</v>
      </c>
      <c r="H390" t="s">
        <v>40</v>
      </c>
    </row>
    <row r="391" spans="1:8" hidden="1">
      <c r="A391" t="s">
        <v>835</v>
      </c>
      <c r="B391" s="3">
        <v>45304</v>
      </c>
      <c r="C391" t="s">
        <v>836</v>
      </c>
      <c r="D391">
        <v>5239.99</v>
      </c>
      <c r="E391" t="s">
        <v>60</v>
      </c>
      <c r="F391" t="s">
        <v>20</v>
      </c>
      <c r="G391" t="s">
        <v>21</v>
      </c>
      <c r="H391" t="s">
        <v>87</v>
      </c>
    </row>
    <row r="392" spans="1:8" hidden="1">
      <c r="A392" t="s">
        <v>837</v>
      </c>
      <c r="B392" s="3">
        <v>45304</v>
      </c>
      <c r="C392" t="s">
        <v>678</v>
      </c>
      <c r="D392">
        <v>1720.6</v>
      </c>
      <c r="E392" t="s">
        <v>60</v>
      </c>
      <c r="F392" t="s">
        <v>61</v>
      </c>
      <c r="G392" t="s">
        <v>48</v>
      </c>
      <c r="H392" t="s">
        <v>109</v>
      </c>
    </row>
    <row r="393" spans="1:8" hidden="1">
      <c r="A393" t="s">
        <v>838</v>
      </c>
      <c r="B393" s="3">
        <v>45304</v>
      </c>
      <c r="C393" t="s">
        <v>839</v>
      </c>
      <c r="D393">
        <v>391.43</v>
      </c>
      <c r="E393" t="s">
        <v>64</v>
      </c>
      <c r="F393" t="s">
        <v>61</v>
      </c>
      <c r="G393" t="s">
        <v>21</v>
      </c>
      <c r="H393" t="s">
        <v>22</v>
      </c>
    </row>
    <row r="394" spans="1:8" hidden="1">
      <c r="A394" t="s">
        <v>840</v>
      </c>
      <c r="B394" s="3">
        <v>45304</v>
      </c>
      <c r="C394" t="s">
        <v>841</v>
      </c>
      <c r="D394">
        <v>197.25</v>
      </c>
      <c r="E394" t="s">
        <v>47</v>
      </c>
      <c r="F394" t="s">
        <v>32</v>
      </c>
      <c r="G394" t="s">
        <v>48</v>
      </c>
      <c r="H394" t="s">
        <v>44</v>
      </c>
    </row>
    <row r="395" spans="1:8" hidden="1">
      <c r="A395" t="s">
        <v>842</v>
      </c>
      <c r="B395" s="3">
        <v>45304</v>
      </c>
      <c r="C395" t="s">
        <v>843</v>
      </c>
      <c r="D395">
        <v>1120.46</v>
      </c>
      <c r="E395" t="s">
        <v>60</v>
      </c>
      <c r="F395" t="s">
        <v>61</v>
      </c>
      <c r="G395" t="s">
        <v>39</v>
      </c>
      <c r="H395" t="s">
        <v>28</v>
      </c>
    </row>
    <row r="396" spans="1:8" hidden="1">
      <c r="A396" t="s">
        <v>844</v>
      </c>
      <c r="B396" s="3">
        <v>45304</v>
      </c>
      <c r="C396" t="s">
        <v>845</v>
      </c>
      <c r="D396">
        <v>632.22</v>
      </c>
      <c r="E396" t="s">
        <v>64</v>
      </c>
      <c r="F396" t="s">
        <v>61</v>
      </c>
      <c r="G396" t="s">
        <v>39</v>
      </c>
      <c r="H396" t="s">
        <v>44</v>
      </c>
    </row>
    <row r="397" spans="1:8" hidden="1">
      <c r="A397" t="s">
        <v>846</v>
      </c>
      <c r="B397" s="3">
        <v>45304</v>
      </c>
      <c r="C397" t="s">
        <v>847</v>
      </c>
      <c r="D397">
        <v>1307.02</v>
      </c>
      <c r="E397" t="s">
        <v>848</v>
      </c>
      <c r="F397" t="s">
        <v>20</v>
      </c>
      <c r="G397" t="s">
        <v>21</v>
      </c>
      <c r="H397" t="s">
        <v>33</v>
      </c>
    </row>
    <row r="398" spans="1:8" hidden="1">
      <c r="A398" t="s">
        <v>849</v>
      </c>
      <c r="B398" s="3">
        <v>45305</v>
      </c>
      <c r="C398" t="s">
        <v>850</v>
      </c>
      <c r="D398">
        <v>1906.34</v>
      </c>
      <c r="E398" t="s">
        <v>47</v>
      </c>
      <c r="F398" t="s">
        <v>32</v>
      </c>
      <c r="G398" t="s">
        <v>39</v>
      </c>
      <c r="H398" t="s">
        <v>123</v>
      </c>
    </row>
    <row r="399" spans="1:8" hidden="1">
      <c r="A399" t="s">
        <v>851</v>
      </c>
      <c r="B399" s="3">
        <v>45305</v>
      </c>
      <c r="C399" t="s">
        <v>852</v>
      </c>
      <c r="D399">
        <v>303.51</v>
      </c>
      <c r="E399" t="s">
        <v>67</v>
      </c>
      <c r="F399" t="s">
        <v>61</v>
      </c>
      <c r="G399" t="s">
        <v>48</v>
      </c>
      <c r="H399" t="s">
        <v>87</v>
      </c>
    </row>
    <row r="400" spans="1:8" hidden="1">
      <c r="A400" t="s">
        <v>853</v>
      </c>
      <c r="B400" s="3">
        <v>45305</v>
      </c>
      <c r="C400" t="s">
        <v>854</v>
      </c>
      <c r="D400">
        <v>1176.8499999999999</v>
      </c>
      <c r="E400" t="s">
        <v>70</v>
      </c>
      <c r="F400" t="s">
        <v>32</v>
      </c>
      <c r="G400" t="s">
        <v>27</v>
      </c>
      <c r="H400" t="s">
        <v>22</v>
      </c>
    </row>
    <row r="401" spans="1:8" hidden="1">
      <c r="A401" t="s">
        <v>855</v>
      </c>
      <c r="B401" s="3">
        <v>45305</v>
      </c>
      <c r="C401" t="s">
        <v>856</v>
      </c>
      <c r="D401">
        <v>832.83</v>
      </c>
      <c r="E401" t="s">
        <v>52</v>
      </c>
      <c r="F401" t="s">
        <v>32</v>
      </c>
      <c r="G401" t="s">
        <v>39</v>
      </c>
      <c r="H401" t="s">
        <v>176</v>
      </c>
    </row>
    <row r="402" spans="1:8" hidden="1">
      <c r="A402" t="s">
        <v>857</v>
      </c>
      <c r="B402" s="3">
        <v>45305</v>
      </c>
      <c r="C402" t="s">
        <v>858</v>
      </c>
      <c r="D402">
        <v>11123.78</v>
      </c>
      <c r="E402" t="s">
        <v>60</v>
      </c>
      <c r="F402" t="s">
        <v>26</v>
      </c>
      <c r="G402" t="s">
        <v>48</v>
      </c>
      <c r="H402" t="s">
        <v>123</v>
      </c>
    </row>
    <row r="403" spans="1:8" hidden="1">
      <c r="A403" t="s">
        <v>859</v>
      </c>
      <c r="B403" s="3">
        <v>45305</v>
      </c>
      <c r="C403" t="s">
        <v>860</v>
      </c>
      <c r="D403">
        <v>805.36</v>
      </c>
      <c r="E403" t="s">
        <v>122</v>
      </c>
      <c r="F403" t="s">
        <v>20</v>
      </c>
      <c r="G403" t="s">
        <v>27</v>
      </c>
      <c r="H403" t="s">
        <v>40</v>
      </c>
    </row>
    <row r="404" spans="1:8" hidden="1">
      <c r="A404" t="s">
        <v>861</v>
      </c>
      <c r="B404" s="3">
        <v>45305</v>
      </c>
      <c r="C404" t="s">
        <v>862</v>
      </c>
      <c r="D404">
        <v>997.64</v>
      </c>
      <c r="E404" t="s">
        <v>67</v>
      </c>
      <c r="F404" t="s">
        <v>26</v>
      </c>
      <c r="G404" t="s">
        <v>21</v>
      </c>
      <c r="H404" t="s">
        <v>22</v>
      </c>
    </row>
    <row r="405" spans="1:8" hidden="1">
      <c r="A405" t="s">
        <v>863</v>
      </c>
      <c r="B405" s="3">
        <v>45305</v>
      </c>
      <c r="C405" t="s">
        <v>864</v>
      </c>
      <c r="D405">
        <v>697.61</v>
      </c>
      <c r="E405" t="s">
        <v>19</v>
      </c>
      <c r="F405" t="s">
        <v>32</v>
      </c>
      <c r="G405" t="s">
        <v>39</v>
      </c>
      <c r="H405" t="s">
        <v>109</v>
      </c>
    </row>
    <row r="406" spans="1:8" hidden="1">
      <c r="A406" t="s">
        <v>865</v>
      </c>
      <c r="B406" s="3">
        <v>45305</v>
      </c>
      <c r="C406" t="s">
        <v>866</v>
      </c>
      <c r="D406">
        <v>1678.43</v>
      </c>
      <c r="E406" t="s">
        <v>52</v>
      </c>
      <c r="F406" t="s">
        <v>32</v>
      </c>
      <c r="G406" t="s">
        <v>48</v>
      </c>
      <c r="H406" t="s">
        <v>87</v>
      </c>
    </row>
    <row r="407" spans="1:8" hidden="1">
      <c r="A407" t="s">
        <v>867</v>
      </c>
      <c r="B407" s="3">
        <v>45305</v>
      </c>
      <c r="C407" t="s">
        <v>868</v>
      </c>
      <c r="D407">
        <v>1667</v>
      </c>
      <c r="E407" t="s">
        <v>52</v>
      </c>
      <c r="F407" t="s">
        <v>20</v>
      </c>
      <c r="G407" t="s">
        <v>21</v>
      </c>
      <c r="H407" t="s">
        <v>44</v>
      </c>
    </row>
    <row r="408" spans="1:8" hidden="1">
      <c r="A408" t="s">
        <v>869</v>
      </c>
      <c r="B408" s="3">
        <v>45305</v>
      </c>
      <c r="C408" t="s">
        <v>870</v>
      </c>
      <c r="D408">
        <v>587.75</v>
      </c>
      <c r="E408" t="s">
        <v>67</v>
      </c>
      <c r="F408" t="s">
        <v>61</v>
      </c>
      <c r="G408" t="s">
        <v>27</v>
      </c>
      <c r="H408" t="s">
        <v>57</v>
      </c>
    </row>
    <row r="409" spans="1:8">
      <c r="A409" t="s">
        <v>871</v>
      </c>
      <c r="B409" s="3">
        <v>45305</v>
      </c>
      <c r="C409" t="s">
        <v>872</v>
      </c>
      <c r="D409">
        <v>185.8</v>
      </c>
      <c r="E409" t="s">
        <v>43</v>
      </c>
      <c r="F409" t="s">
        <v>20</v>
      </c>
      <c r="G409" t="s">
        <v>21</v>
      </c>
      <c r="H409" t="s">
        <v>57</v>
      </c>
    </row>
    <row r="410" spans="1:8" hidden="1">
      <c r="A410" t="s">
        <v>873</v>
      </c>
      <c r="B410" s="3">
        <v>45305</v>
      </c>
      <c r="C410" t="s">
        <v>874</v>
      </c>
      <c r="D410">
        <v>475.01</v>
      </c>
      <c r="E410" t="s">
        <v>339</v>
      </c>
      <c r="F410" t="s">
        <v>61</v>
      </c>
      <c r="G410" t="s">
        <v>48</v>
      </c>
      <c r="H410" t="s">
        <v>87</v>
      </c>
    </row>
    <row r="411" spans="1:8" hidden="1">
      <c r="A411" t="s">
        <v>875</v>
      </c>
      <c r="B411" s="3">
        <v>45305</v>
      </c>
      <c r="C411" t="s">
        <v>876</v>
      </c>
      <c r="D411">
        <v>1321.98</v>
      </c>
      <c r="E411" t="s">
        <v>67</v>
      </c>
      <c r="F411" t="s">
        <v>32</v>
      </c>
      <c r="G411" t="s">
        <v>21</v>
      </c>
      <c r="H411" t="s">
        <v>33</v>
      </c>
    </row>
    <row r="412" spans="1:8" hidden="1">
      <c r="A412" t="s">
        <v>877</v>
      </c>
      <c r="B412" s="3">
        <v>45305</v>
      </c>
      <c r="C412" t="s">
        <v>878</v>
      </c>
      <c r="D412">
        <v>16543.830000000002</v>
      </c>
      <c r="E412" t="s">
        <v>64</v>
      </c>
      <c r="F412" t="s">
        <v>32</v>
      </c>
      <c r="G412" t="s">
        <v>39</v>
      </c>
      <c r="H412" t="s">
        <v>49</v>
      </c>
    </row>
    <row r="413" spans="1:8" hidden="1">
      <c r="A413" t="s">
        <v>879</v>
      </c>
      <c r="B413" s="3">
        <v>45305</v>
      </c>
      <c r="C413" t="s">
        <v>880</v>
      </c>
      <c r="E413" t="s">
        <v>19</v>
      </c>
      <c r="F413" t="s">
        <v>20</v>
      </c>
      <c r="G413" t="s">
        <v>27</v>
      </c>
      <c r="H413" t="s">
        <v>36</v>
      </c>
    </row>
    <row r="414" spans="1:8" hidden="1">
      <c r="A414" t="s">
        <v>881</v>
      </c>
      <c r="B414" s="3">
        <v>45305</v>
      </c>
      <c r="C414" t="s">
        <v>882</v>
      </c>
      <c r="D414">
        <v>831.43</v>
      </c>
      <c r="E414" t="s">
        <v>31</v>
      </c>
      <c r="F414" t="s">
        <v>26</v>
      </c>
      <c r="G414" t="s">
        <v>39</v>
      </c>
      <c r="H414" t="s">
        <v>49</v>
      </c>
    </row>
    <row r="415" spans="1:8" hidden="1">
      <c r="A415" t="s">
        <v>883</v>
      </c>
      <c r="B415" s="3">
        <v>45305</v>
      </c>
      <c r="C415" t="s">
        <v>884</v>
      </c>
      <c r="D415">
        <v>14170.99</v>
      </c>
      <c r="E415" t="s">
        <v>122</v>
      </c>
      <c r="F415" t="s">
        <v>61</v>
      </c>
      <c r="G415" t="s">
        <v>39</v>
      </c>
      <c r="H415" t="s">
        <v>33</v>
      </c>
    </row>
    <row r="416" spans="1:8" hidden="1">
      <c r="A416" t="s">
        <v>885</v>
      </c>
      <c r="B416" s="3">
        <v>45305</v>
      </c>
      <c r="C416" t="s">
        <v>886</v>
      </c>
      <c r="D416">
        <v>1569.51</v>
      </c>
      <c r="E416" t="s">
        <v>47</v>
      </c>
      <c r="F416" t="s">
        <v>26</v>
      </c>
      <c r="G416" t="s">
        <v>39</v>
      </c>
      <c r="H416" t="s">
        <v>40</v>
      </c>
    </row>
    <row r="417" spans="1:8">
      <c r="A417" t="s">
        <v>887</v>
      </c>
      <c r="B417" s="3">
        <v>45305</v>
      </c>
      <c r="C417" t="s">
        <v>888</v>
      </c>
      <c r="D417">
        <v>1748.87</v>
      </c>
      <c r="E417" t="s">
        <v>43</v>
      </c>
      <c r="F417" t="s">
        <v>26</v>
      </c>
      <c r="G417" t="s">
        <v>48</v>
      </c>
      <c r="H417" t="s">
        <v>57</v>
      </c>
    </row>
    <row r="418" spans="1:8">
      <c r="A418" t="s">
        <v>889</v>
      </c>
      <c r="B418" s="3">
        <v>45305</v>
      </c>
      <c r="C418" t="s">
        <v>890</v>
      </c>
      <c r="D418">
        <v>1227.55</v>
      </c>
      <c r="E418" t="s">
        <v>43</v>
      </c>
      <c r="F418" t="s">
        <v>26</v>
      </c>
      <c r="G418" t="s">
        <v>39</v>
      </c>
      <c r="H418" t="s">
        <v>109</v>
      </c>
    </row>
    <row r="419" spans="1:8">
      <c r="A419" t="s">
        <v>891</v>
      </c>
      <c r="B419" s="3">
        <v>45305</v>
      </c>
      <c r="C419" t="s">
        <v>892</v>
      </c>
      <c r="D419">
        <v>169.79</v>
      </c>
      <c r="E419" t="s">
        <v>43</v>
      </c>
      <c r="F419" t="s">
        <v>26</v>
      </c>
      <c r="G419" t="s">
        <v>39</v>
      </c>
      <c r="H419" t="s">
        <v>123</v>
      </c>
    </row>
    <row r="420" spans="1:8" hidden="1">
      <c r="A420" t="s">
        <v>893</v>
      </c>
      <c r="B420" s="3">
        <v>45305</v>
      </c>
      <c r="C420" t="s">
        <v>894</v>
      </c>
      <c r="D420">
        <v>165.42</v>
      </c>
      <c r="E420" t="s">
        <v>47</v>
      </c>
      <c r="F420" t="s">
        <v>26</v>
      </c>
      <c r="G420" t="s">
        <v>27</v>
      </c>
      <c r="H420" t="s">
        <v>123</v>
      </c>
    </row>
    <row r="421" spans="1:8" hidden="1">
      <c r="A421" t="s">
        <v>895</v>
      </c>
      <c r="B421" s="3">
        <v>45305</v>
      </c>
      <c r="C421" t="s">
        <v>896</v>
      </c>
      <c r="D421">
        <v>1005.97</v>
      </c>
      <c r="E421" t="s">
        <v>60</v>
      </c>
      <c r="F421" t="s">
        <v>20</v>
      </c>
      <c r="G421" t="s">
        <v>39</v>
      </c>
      <c r="H421" t="s">
        <v>49</v>
      </c>
    </row>
    <row r="422" spans="1:8" hidden="1">
      <c r="A422" t="s">
        <v>897</v>
      </c>
      <c r="B422" s="3">
        <v>45305</v>
      </c>
      <c r="C422" t="s">
        <v>898</v>
      </c>
      <c r="D422">
        <v>746.31</v>
      </c>
      <c r="E422" t="s">
        <v>67</v>
      </c>
      <c r="F422" t="s">
        <v>26</v>
      </c>
      <c r="G422" t="s">
        <v>48</v>
      </c>
      <c r="H422" t="s">
        <v>87</v>
      </c>
    </row>
    <row r="423" spans="1:8" hidden="1">
      <c r="A423" t="s">
        <v>899</v>
      </c>
      <c r="B423" s="3">
        <v>45305</v>
      </c>
      <c r="C423" t="s">
        <v>900</v>
      </c>
      <c r="D423">
        <v>677.77</v>
      </c>
      <c r="E423" t="s">
        <v>47</v>
      </c>
      <c r="F423" t="s">
        <v>26</v>
      </c>
      <c r="G423" t="s">
        <v>48</v>
      </c>
      <c r="H423" t="s">
        <v>22</v>
      </c>
    </row>
    <row r="424" spans="1:8" hidden="1">
      <c r="A424" t="s">
        <v>901</v>
      </c>
      <c r="B424" s="3">
        <v>45305</v>
      </c>
      <c r="C424" t="s">
        <v>902</v>
      </c>
      <c r="D424">
        <v>1143.1199999999999</v>
      </c>
      <c r="E424" t="s">
        <v>122</v>
      </c>
      <c r="F424" t="s">
        <v>32</v>
      </c>
      <c r="G424" t="s">
        <v>39</v>
      </c>
      <c r="H424" t="s">
        <v>123</v>
      </c>
    </row>
    <row r="425" spans="1:8" hidden="1">
      <c r="A425" t="s">
        <v>903</v>
      </c>
      <c r="B425" s="3">
        <v>45305</v>
      </c>
      <c r="C425" t="s">
        <v>904</v>
      </c>
      <c r="D425">
        <v>727.18</v>
      </c>
      <c r="E425" t="s">
        <v>64</v>
      </c>
      <c r="F425" t="s">
        <v>20</v>
      </c>
      <c r="G425" t="s">
        <v>48</v>
      </c>
      <c r="H425" t="s">
        <v>36</v>
      </c>
    </row>
    <row r="426" spans="1:8" hidden="1">
      <c r="A426" t="s">
        <v>905</v>
      </c>
      <c r="B426" s="3">
        <v>45305</v>
      </c>
      <c r="C426" t="s">
        <v>906</v>
      </c>
      <c r="D426">
        <v>1472.28</v>
      </c>
      <c r="E426" t="s">
        <v>60</v>
      </c>
      <c r="F426" t="s">
        <v>26</v>
      </c>
      <c r="G426" t="s">
        <v>48</v>
      </c>
      <c r="H426" t="s">
        <v>123</v>
      </c>
    </row>
    <row r="427" spans="1:8" hidden="1">
      <c r="A427" t="s">
        <v>907</v>
      </c>
      <c r="B427" s="3">
        <v>45306</v>
      </c>
      <c r="C427" t="s">
        <v>908</v>
      </c>
      <c r="D427">
        <v>1774.02</v>
      </c>
      <c r="E427" t="s">
        <v>19</v>
      </c>
      <c r="F427" t="s">
        <v>20</v>
      </c>
      <c r="G427" t="s">
        <v>39</v>
      </c>
      <c r="H427" t="s">
        <v>75</v>
      </c>
    </row>
    <row r="428" spans="1:8" hidden="1">
      <c r="A428" t="s">
        <v>909</v>
      </c>
      <c r="B428" s="3">
        <v>45306</v>
      </c>
      <c r="C428" t="s">
        <v>910</v>
      </c>
      <c r="D428">
        <v>212.78</v>
      </c>
      <c r="E428" t="s">
        <v>70</v>
      </c>
      <c r="F428" t="s">
        <v>61</v>
      </c>
      <c r="G428" t="s">
        <v>48</v>
      </c>
      <c r="H428" t="s">
        <v>44</v>
      </c>
    </row>
    <row r="429" spans="1:8">
      <c r="A429" t="s">
        <v>911</v>
      </c>
      <c r="B429" s="3">
        <v>45306</v>
      </c>
      <c r="C429" t="s">
        <v>912</v>
      </c>
      <c r="D429">
        <v>1879.91</v>
      </c>
      <c r="E429" t="s">
        <v>43</v>
      </c>
      <c r="F429" t="s">
        <v>61</v>
      </c>
      <c r="G429" t="s">
        <v>21</v>
      </c>
      <c r="H429" t="s">
        <v>43</v>
      </c>
    </row>
    <row r="430" spans="1:8" hidden="1">
      <c r="A430" t="s">
        <v>913</v>
      </c>
      <c r="B430" s="3">
        <v>45306</v>
      </c>
      <c r="C430" t="s">
        <v>914</v>
      </c>
      <c r="D430">
        <v>417.01</v>
      </c>
      <c r="E430" t="s">
        <v>122</v>
      </c>
      <c r="F430" t="s">
        <v>20</v>
      </c>
      <c r="G430" t="s">
        <v>39</v>
      </c>
      <c r="H430" t="s">
        <v>109</v>
      </c>
    </row>
    <row r="431" spans="1:8" hidden="1">
      <c r="A431" t="s">
        <v>915</v>
      </c>
      <c r="B431" s="3">
        <v>45306</v>
      </c>
      <c r="C431" t="s">
        <v>916</v>
      </c>
      <c r="D431">
        <v>1025.33</v>
      </c>
      <c r="E431" t="s">
        <v>19</v>
      </c>
      <c r="F431" t="s">
        <v>26</v>
      </c>
      <c r="G431" t="s">
        <v>48</v>
      </c>
      <c r="H431" t="s">
        <v>176</v>
      </c>
    </row>
    <row r="432" spans="1:8" hidden="1">
      <c r="A432" t="s">
        <v>917</v>
      </c>
      <c r="B432" s="3">
        <v>45306</v>
      </c>
      <c r="C432" t="s">
        <v>918</v>
      </c>
      <c r="D432">
        <v>1171.76</v>
      </c>
      <c r="E432" t="s">
        <v>64</v>
      </c>
      <c r="F432" t="s">
        <v>32</v>
      </c>
      <c r="G432" t="s">
        <v>27</v>
      </c>
      <c r="H432" t="s">
        <v>57</v>
      </c>
    </row>
    <row r="433" spans="1:8" hidden="1">
      <c r="A433" t="s">
        <v>919</v>
      </c>
      <c r="B433" s="3">
        <v>45306</v>
      </c>
      <c r="C433" t="s">
        <v>920</v>
      </c>
      <c r="D433">
        <v>332.87</v>
      </c>
      <c r="E433" t="s">
        <v>64</v>
      </c>
      <c r="F433" t="s">
        <v>32</v>
      </c>
      <c r="G433" t="s">
        <v>27</v>
      </c>
      <c r="H433" t="s">
        <v>22</v>
      </c>
    </row>
    <row r="434" spans="1:8" hidden="1">
      <c r="A434" t="s">
        <v>921</v>
      </c>
      <c r="B434" s="3">
        <v>45306</v>
      </c>
      <c r="C434" t="s">
        <v>922</v>
      </c>
      <c r="D434">
        <v>262.37</v>
      </c>
      <c r="E434" t="s">
        <v>64</v>
      </c>
      <c r="F434" t="s">
        <v>61</v>
      </c>
      <c r="G434" t="s">
        <v>27</v>
      </c>
      <c r="H434" t="s">
        <v>49</v>
      </c>
    </row>
    <row r="435" spans="1:8" hidden="1">
      <c r="A435" t="s">
        <v>923</v>
      </c>
      <c r="B435" s="3">
        <v>45306</v>
      </c>
      <c r="C435" t="s">
        <v>924</v>
      </c>
      <c r="D435">
        <v>1951.99</v>
      </c>
      <c r="E435" t="s">
        <v>70</v>
      </c>
      <c r="F435" t="s">
        <v>20</v>
      </c>
      <c r="G435" t="s">
        <v>48</v>
      </c>
      <c r="H435" t="s">
        <v>123</v>
      </c>
    </row>
    <row r="436" spans="1:8" hidden="1">
      <c r="A436" t="s">
        <v>925</v>
      </c>
      <c r="B436" s="3">
        <v>45306</v>
      </c>
      <c r="C436" t="s">
        <v>926</v>
      </c>
      <c r="D436">
        <v>1204.28</v>
      </c>
      <c r="E436" t="s">
        <v>471</v>
      </c>
      <c r="F436" t="s">
        <v>32</v>
      </c>
      <c r="G436" t="s">
        <v>39</v>
      </c>
      <c r="H436" t="s">
        <v>109</v>
      </c>
    </row>
    <row r="437" spans="1:8" hidden="1">
      <c r="A437" t="s">
        <v>927</v>
      </c>
      <c r="B437" s="3">
        <v>45306</v>
      </c>
      <c r="C437" t="s">
        <v>928</v>
      </c>
      <c r="D437">
        <v>1507.83</v>
      </c>
      <c r="E437" t="s">
        <v>122</v>
      </c>
      <c r="F437" t="s">
        <v>61</v>
      </c>
      <c r="G437" t="s">
        <v>21</v>
      </c>
      <c r="H437" t="s">
        <v>44</v>
      </c>
    </row>
    <row r="438" spans="1:8" hidden="1">
      <c r="A438" t="s">
        <v>929</v>
      </c>
      <c r="B438" s="3">
        <v>45306</v>
      </c>
      <c r="C438" t="s">
        <v>930</v>
      </c>
      <c r="D438">
        <v>1114.3699999999999</v>
      </c>
      <c r="E438" t="s">
        <v>70</v>
      </c>
      <c r="F438" t="s">
        <v>61</v>
      </c>
      <c r="G438" t="s">
        <v>39</v>
      </c>
      <c r="H438" t="s">
        <v>40</v>
      </c>
    </row>
    <row r="439" spans="1:8" hidden="1">
      <c r="A439" t="s">
        <v>931</v>
      </c>
      <c r="B439" s="3">
        <v>45306</v>
      </c>
      <c r="C439" t="s">
        <v>932</v>
      </c>
      <c r="D439">
        <v>899.53</v>
      </c>
      <c r="E439" t="s">
        <v>60</v>
      </c>
      <c r="F439" t="s">
        <v>26</v>
      </c>
      <c r="G439" t="s">
        <v>21</v>
      </c>
      <c r="H439" t="s">
        <v>33</v>
      </c>
    </row>
    <row r="440" spans="1:8" hidden="1">
      <c r="A440" t="s">
        <v>933</v>
      </c>
      <c r="B440" s="3">
        <v>45306</v>
      </c>
      <c r="C440" t="s">
        <v>934</v>
      </c>
      <c r="E440" t="s">
        <v>67</v>
      </c>
      <c r="F440" t="s">
        <v>26</v>
      </c>
      <c r="G440" t="s">
        <v>27</v>
      </c>
      <c r="H440" t="s">
        <v>44</v>
      </c>
    </row>
    <row r="441" spans="1:8" hidden="1">
      <c r="A441" t="s">
        <v>935</v>
      </c>
      <c r="B441" s="3">
        <v>45306</v>
      </c>
      <c r="C441" t="s">
        <v>936</v>
      </c>
      <c r="D441">
        <v>1405.94</v>
      </c>
      <c r="E441" t="s">
        <v>64</v>
      </c>
      <c r="F441" t="s">
        <v>32</v>
      </c>
      <c r="G441" t="s">
        <v>39</v>
      </c>
      <c r="H441" t="s">
        <v>109</v>
      </c>
    </row>
    <row r="442" spans="1:8" hidden="1">
      <c r="A442" t="s">
        <v>937</v>
      </c>
      <c r="B442" s="3">
        <v>45306</v>
      </c>
      <c r="C442" t="s">
        <v>938</v>
      </c>
      <c r="D442">
        <v>128.08000000000001</v>
      </c>
      <c r="E442" t="s">
        <v>70</v>
      </c>
      <c r="F442" t="s">
        <v>20</v>
      </c>
      <c r="G442" t="s">
        <v>39</v>
      </c>
      <c r="H442" t="s">
        <v>87</v>
      </c>
    </row>
    <row r="443" spans="1:8">
      <c r="A443" t="s">
        <v>939</v>
      </c>
      <c r="B443" s="3">
        <v>45306</v>
      </c>
      <c r="C443" t="s">
        <v>940</v>
      </c>
      <c r="D443">
        <v>731.47</v>
      </c>
      <c r="E443" t="s">
        <v>43</v>
      </c>
      <c r="F443" t="s">
        <v>43</v>
      </c>
      <c r="G443" t="s">
        <v>48</v>
      </c>
      <c r="H443" t="s">
        <v>123</v>
      </c>
    </row>
    <row r="444" spans="1:8" hidden="1">
      <c r="A444" t="s">
        <v>941</v>
      </c>
      <c r="B444" s="3">
        <v>45306</v>
      </c>
      <c r="C444" t="s">
        <v>942</v>
      </c>
      <c r="D444">
        <v>823.6</v>
      </c>
      <c r="E444" t="s">
        <v>52</v>
      </c>
      <c r="F444" t="s">
        <v>32</v>
      </c>
      <c r="G444" t="s">
        <v>21</v>
      </c>
      <c r="H444" t="s">
        <v>33</v>
      </c>
    </row>
    <row r="445" spans="1:8">
      <c r="A445" t="s">
        <v>943</v>
      </c>
      <c r="B445" s="3">
        <v>45306</v>
      </c>
      <c r="C445" t="s">
        <v>944</v>
      </c>
      <c r="D445">
        <v>442.17</v>
      </c>
      <c r="E445" t="s">
        <v>43</v>
      </c>
      <c r="F445" t="s">
        <v>26</v>
      </c>
      <c r="G445" t="s">
        <v>21</v>
      </c>
      <c r="H445" t="s">
        <v>87</v>
      </c>
    </row>
    <row r="446" spans="1:8">
      <c r="A446" t="s">
        <v>945</v>
      </c>
      <c r="B446" s="3">
        <v>45306</v>
      </c>
      <c r="C446" t="s">
        <v>946</v>
      </c>
      <c r="E446" t="s">
        <v>43</v>
      </c>
      <c r="F446" t="s">
        <v>32</v>
      </c>
      <c r="G446" t="s">
        <v>48</v>
      </c>
      <c r="H446" t="s">
        <v>94</v>
      </c>
    </row>
    <row r="447" spans="1:8" hidden="1">
      <c r="A447" t="s">
        <v>947</v>
      </c>
      <c r="B447" s="3">
        <v>45306</v>
      </c>
      <c r="C447" t="s">
        <v>948</v>
      </c>
      <c r="D447">
        <v>1057.54</v>
      </c>
      <c r="E447" t="s">
        <v>19</v>
      </c>
      <c r="F447" t="s">
        <v>61</v>
      </c>
      <c r="G447" t="s">
        <v>27</v>
      </c>
      <c r="H447" t="s">
        <v>94</v>
      </c>
    </row>
    <row r="448" spans="1:8" hidden="1">
      <c r="A448" t="s">
        <v>949</v>
      </c>
      <c r="B448" s="3">
        <v>45306</v>
      </c>
      <c r="C448" t="s">
        <v>950</v>
      </c>
      <c r="D448">
        <v>1614.99</v>
      </c>
      <c r="E448" t="s">
        <v>52</v>
      </c>
      <c r="F448" t="s">
        <v>20</v>
      </c>
      <c r="G448" t="s">
        <v>27</v>
      </c>
      <c r="H448" t="s">
        <v>49</v>
      </c>
    </row>
    <row r="449" spans="1:8" hidden="1">
      <c r="A449" t="s">
        <v>951</v>
      </c>
      <c r="B449" s="3">
        <v>45306</v>
      </c>
      <c r="C449" t="s">
        <v>763</v>
      </c>
      <c r="D449">
        <v>655.94</v>
      </c>
      <c r="E449" t="s">
        <v>60</v>
      </c>
      <c r="F449" t="s">
        <v>20</v>
      </c>
      <c r="G449" t="s">
        <v>48</v>
      </c>
      <c r="H449" t="s">
        <v>40</v>
      </c>
    </row>
    <row r="450" spans="1:8" hidden="1">
      <c r="A450" t="s">
        <v>952</v>
      </c>
      <c r="B450" s="3">
        <v>45306</v>
      </c>
      <c r="C450" t="s">
        <v>262</v>
      </c>
      <c r="D450">
        <v>163.9</v>
      </c>
      <c r="E450" t="s">
        <v>64</v>
      </c>
      <c r="F450" t="s">
        <v>26</v>
      </c>
      <c r="G450" t="s">
        <v>27</v>
      </c>
      <c r="H450" t="s">
        <v>109</v>
      </c>
    </row>
    <row r="451" spans="1:8" hidden="1">
      <c r="A451" t="s">
        <v>953</v>
      </c>
      <c r="B451" s="3">
        <v>45306</v>
      </c>
      <c r="C451" t="s">
        <v>954</v>
      </c>
      <c r="D451">
        <v>697.16</v>
      </c>
      <c r="E451" t="s">
        <v>52</v>
      </c>
      <c r="F451" t="s">
        <v>26</v>
      </c>
      <c r="G451" t="s">
        <v>48</v>
      </c>
      <c r="H451" t="s">
        <v>44</v>
      </c>
    </row>
    <row r="452" spans="1:8" hidden="1">
      <c r="A452" t="s">
        <v>955</v>
      </c>
      <c r="B452" s="3">
        <v>45306</v>
      </c>
      <c r="C452" t="s">
        <v>956</v>
      </c>
      <c r="D452">
        <v>866.11</v>
      </c>
      <c r="E452" t="s">
        <v>31</v>
      </c>
      <c r="F452" t="s">
        <v>20</v>
      </c>
      <c r="G452" t="s">
        <v>27</v>
      </c>
      <c r="H452" t="s">
        <v>40</v>
      </c>
    </row>
    <row r="453" spans="1:8" hidden="1">
      <c r="A453" t="s">
        <v>957</v>
      </c>
      <c r="B453" s="3">
        <v>45306</v>
      </c>
      <c r="C453" t="s">
        <v>958</v>
      </c>
      <c r="D453">
        <v>785.49</v>
      </c>
      <c r="E453" t="s">
        <v>60</v>
      </c>
      <c r="F453" t="s">
        <v>26</v>
      </c>
      <c r="G453" t="s">
        <v>21</v>
      </c>
      <c r="H453" t="s">
        <v>94</v>
      </c>
    </row>
    <row r="454" spans="1:8" hidden="1">
      <c r="A454" t="s">
        <v>959</v>
      </c>
      <c r="B454" s="3">
        <v>45306</v>
      </c>
      <c r="C454" t="s">
        <v>960</v>
      </c>
      <c r="D454">
        <v>1675.13</v>
      </c>
      <c r="E454" t="s">
        <v>64</v>
      </c>
      <c r="F454" t="s">
        <v>61</v>
      </c>
      <c r="G454" t="s">
        <v>21</v>
      </c>
      <c r="H454" t="s">
        <v>176</v>
      </c>
    </row>
    <row r="455" spans="1:8" hidden="1">
      <c r="A455" t="s">
        <v>961</v>
      </c>
      <c r="B455" s="3">
        <v>45306</v>
      </c>
      <c r="C455" t="s">
        <v>962</v>
      </c>
      <c r="D455">
        <v>746.88</v>
      </c>
      <c r="E455" t="s">
        <v>47</v>
      </c>
      <c r="F455" t="s">
        <v>26</v>
      </c>
      <c r="G455" t="s">
        <v>21</v>
      </c>
      <c r="H455" t="s">
        <v>94</v>
      </c>
    </row>
    <row r="456" spans="1:8" hidden="1">
      <c r="A456" t="s">
        <v>963</v>
      </c>
      <c r="B456" s="3">
        <v>45306</v>
      </c>
      <c r="C456" t="s">
        <v>964</v>
      </c>
      <c r="D456">
        <v>79.930000000000007</v>
      </c>
      <c r="E456" t="s">
        <v>60</v>
      </c>
      <c r="F456" t="s">
        <v>32</v>
      </c>
      <c r="G456" t="s">
        <v>48</v>
      </c>
      <c r="H456" t="s">
        <v>94</v>
      </c>
    </row>
    <row r="457" spans="1:8" hidden="1">
      <c r="A457" t="s">
        <v>965</v>
      </c>
      <c r="B457" s="3">
        <v>45306</v>
      </c>
      <c r="C457" t="s">
        <v>966</v>
      </c>
      <c r="D457">
        <v>1142.75</v>
      </c>
      <c r="E457" t="s">
        <v>67</v>
      </c>
      <c r="F457" t="s">
        <v>61</v>
      </c>
      <c r="G457" t="s">
        <v>48</v>
      </c>
      <c r="H457" t="s">
        <v>109</v>
      </c>
    </row>
    <row r="458" spans="1:8" hidden="1">
      <c r="A458" t="s">
        <v>967</v>
      </c>
      <c r="B458" s="3">
        <v>45306</v>
      </c>
      <c r="C458" t="s">
        <v>968</v>
      </c>
      <c r="D458">
        <v>1417.9</v>
      </c>
      <c r="E458" t="s">
        <v>67</v>
      </c>
      <c r="F458" t="s">
        <v>26</v>
      </c>
      <c r="G458" t="s">
        <v>27</v>
      </c>
      <c r="H458" t="s">
        <v>53</v>
      </c>
    </row>
    <row r="459" spans="1:8" hidden="1">
      <c r="A459" t="s">
        <v>969</v>
      </c>
      <c r="B459" s="3">
        <v>45306</v>
      </c>
      <c r="C459" t="s">
        <v>970</v>
      </c>
      <c r="E459" t="s">
        <v>56</v>
      </c>
      <c r="F459" t="s">
        <v>61</v>
      </c>
      <c r="G459" t="s">
        <v>21</v>
      </c>
      <c r="H459" t="s">
        <v>75</v>
      </c>
    </row>
    <row r="460" spans="1:8" hidden="1">
      <c r="A460" t="s">
        <v>971</v>
      </c>
      <c r="B460" s="3">
        <v>45306</v>
      </c>
      <c r="C460" t="s">
        <v>972</v>
      </c>
      <c r="D460">
        <v>1561.85</v>
      </c>
      <c r="E460" t="s">
        <v>19</v>
      </c>
      <c r="F460" t="s">
        <v>61</v>
      </c>
      <c r="G460" t="s">
        <v>21</v>
      </c>
      <c r="H460" t="s">
        <v>44</v>
      </c>
    </row>
    <row r="461" spans="1:8" hidden="1">
      <c r="A461" t="s">
        <v>973</v>
      </c>
      <c r="B461" s="3">
        <v>45306</v>
      </c>
      <c r="C461" t="s">
        <v>974</v>
      </c>
      <c r="D461">
        <v>589.54999999999995</v>
      </c>
      <c r="E461" t="s">
        <v>47</v>
      </c>
      <c r="F461" t="s">
        <v>20</v>
      </c>
      <c r="G461" t="s">
        <v>48</v>
      </c>
      <c r="H461" t="s">
        <v>22</v>
      </c>
    </row>
    <row r="462" spans="1:8" hidden="1">
      <c r="A462" t="s">
        <v>975</v>
      </c>
      <c r="B462" s="3">
        <v>45306</v>
      </c>
      <c r="C462" t="s">
        <v>976</v>
      </c>
      <c r="D462">
        <v>1981.17</v>
      </c>
      <c r="E462" t="s">
        <v>25</v>
      </c>
      <c r="F462" t="s">
        <v>20</v>
      </c>
      <c r="G462" t="s">
        <v>48</v>
      </c>
      <c r="H462" t="s">
        <v>49</v>
      </c>
    </row>
    <row r="463" spans="1:8" hidden="1">
      <c r="A463" t="s">
        <v>977</v>
      </c>
      <c r="B463" s="3">
        <v>45307</v>
      </c>
      <c r="C463" t="s">
        <v>978</v>
      </c>
      <c r="D463">
        <v>426.75</v>
      </c>
      <c r="E463" t="s">
        <v>52</v>
      </c>
      <c r="F463" t="s">
        <v>61</v>
      </c>
      <c r="G463" t="s">
        <v>21</v>
      </c>
      <c r="H463" t="s">
        <v>49</v>
      </c>
    </row>
    <row r="464" spans="1:8" hidden="1">
      <c r="A464" t="s">
        <v>979</v>
      </c>
      <c r="B464" s="3">
        <v>45307</v>
      </c>
      <c r="C464" t="s">
        <v>980</v>
      </c>
      <c r="D464">
        <v>1729.74</v>
      </c>
      <c r="E464" t="s">
        <v>31</v>
      </c>
      <c r="F464" t="s">
        <v>20</v>
      </c>
      <c r="G464" t="s">
        <v>39</v>
      </c>
      <c r="H464" t="s">
        <v>176</v>
      </c>
    </row>
    <row r="465" spans="1:8" hidden="1">
      <c r="A465" t="s">
        <v>981</v>
      </c>
      <c r="B465" s="3">
        <v>45307</v>
      </c>
      <c r="C465" t="s">
        <v>982</v>
      </c>
      <c r="D465">
        <v>902.69</v>
      </c>
      <c r="E465" t="s">
        <v>122</v>
      </c>
      <c r="F465" t="s">
        <v>61</v>
      </c>
      <c r="G465" t="s">
        <v>27</v>
      </c>
      <c r="H465" t="s">
        <v>43</v>
      </c>
    </row>
    <row r="466" spans="1:8" hidden="1">
      <c r="A466" t="s">
        <v>983</v>
      </c>
      <c r="B466" s="3">
        <v>45307</v>
      </c>
      <c r="C466" t="s">
        <v>984</v>
      </c>
      <c r="D466">
        <v>169.3</v>
      </c>
      <c r="E466" t="s">
        <v>60</v>
      </c>
      <c r="F466" t="s">
        <v>26</v>
      </c>
      <c r="G466" t="s">
        <v>21</v>
      </c>
      <c r="H466" t="s">
        <v>44</v>
      </c>
    </row>
    <row r="467" spans="1:8" hidden="1">
      <c r="A467" t="s">
        <v>985</v>
      </c>
      <c r="B467" s="3">
        <v>45307</v>
      </c>
      <c r="C467" t="s">
        <v>66</v>
      </c>
      <c r="D467">
        <v>1412.29</v>
      </c>
      <c r="E467" t="s">
        <v>70</v>
      </c>
      <c r="F467" t="s">
        <v>20</v>
      </c>
      <c r="G467" t="s">
        <v>21</v>
      </c>
      <c r="H467" t="s">
        <v>75</v>
      </c>
    </row>
    <row r="468" spans="1:8" hidden="1">
      <c r="A468" t="s">
        <v>986</v>
      </c>
      <c r="B468" s="3">
        <v>45307</v>
      </c>
      <c r="C468" t="s">
        <v>987</v>
      </c>
      <c r="D468">
        <v>1887.87</v>
      </c>
      <c r="E468" t="s">
        <v>67</v>
      </c>
      <c r="F468" t="s">
        <v>26</v>
      </c>
      <c r="G468" t="s">
        <v>27</v>
      </c>
      <c r="H468" t="s">
        <v>49</v>
      </c>
    </row>
    <row r="469" spans="1:8" hidden="1">
      <c r="A469" t="s">
        <v>988</v>
      </c>
      <c r="B469" s="3">
        <v>45307</v>
      </c>
      <c r="C469" t="s">
        <v>989</v>
      </c>
      <c r="D469">
        <v>74.61</v>
      </c>
      <c r="E469" t="s">
        <v>67</v>
      </c>
      <c r="F469" t="s">
        <v>43</v>
      </c>
      <c r="G469" t="s">
        <v>21</v>
      </c>
      <c r="H469" t="s">
        <v>176</v>
      </c>
    </row>
    <row r="470" spans="1:8" hidden="1">
      <c r="A470" t="s">
        <v>990</v>
      </c>
      <c r="B470" s="3">
        <v>45307</v>
      </c>
      <c r="C470" t="s">
        <v>991</v>
      </c>
      <c r="D470">
        <v>1514.82</v>
      </c>
      <c r="E470" t="s">
        <v>67</v>
      </c>
      <c r="F470" t="s">
        <v>61</v>
      </c>
      <c r="G470" t="s">
        <v>48</v>
      </c>
      <c r="H470" t="s">
        <v>22</v>
      </c>
    </row>
    <row r="471" spans="1:8" hidden="1">
      <c r="A471" t="s">
        <v>992</v>
      </c>
      <c r="B471" s="3">
        <v>45307</v>
      </c>
      <c r="C471" t="s">
        <v>993</v>
      </c>
      <c r="D471">
        <v>928.42</v>
      </c>
      <c r="E471" t="s">
        <v>19</v>
      </c>
      <c r="F471" t="s">
        <v>61</v>
      </c>
      <c r="G471" t="s">
        <v>21</v>
      </c>
      <c r="H471" t="s">
        <v>49</v>
      </c>
    </row>
    <row r="472" spans="1:8" hidden="1">
      <c r="A472" t="s">
        <v>994</v>
      </c>
      <c r="B472" s="3">
        <v>45307</v>
      </c>
      <c r="C472" t="s">
        <v>995</v>
      </c>
      <c r="D472">
        <v>856.58</v>
      </c>
      <c r="E472" t="s">
        <v>60</v>
      </c>
      <c r="F472" t="s">
        <v>20</v>
      </c>
      <c r="G472" t="s">
        <v>39</v>
      </c>
      <c r="H472" t="s">
        <v>40</v>
      </c>
    </row>
    <row r="473" spans="1:8" hidden="1">
      <c r="A473" t="s">
        <v>996</v>
      </c>
      <c r="B473" s="3">
        <v>45307</v>
      </c>
      <c r="C473" t="s">
        <v>214</v>
      </c>
      <c r="D473">
        <v>1565.77</v>
      </c>
      <c r="E473" t="s">
        <v>60</v>
      </c>
      <c r="F473" t="s">
        <v>61</v>
      </c>
      <c r="G473" t="s">
        <v>21</v>
      </c>
      <c r="H473" t="s">
        <v>87</v>
      </c>
    </row>
    <row r="474" spans="1:8" hidden="1">
      <c r="A474" t="s">
        <v>997</v>
      </c>
      <c r="B474" s="3">
        <v>45307</v>
      </c>
      <c r="C474" t="s">
        <v>998</v>
      </c>
      <c r="D474">
        <v>737.66</v>
      </c>
      <c r="E474" t="s">
        <v>70</v>
      </c>
      <c r="F474" t="s">
        <v>20</v>
      </c>
      <c r="G474" t="s">
        <v>21</v>
      </c>
      <c r="H474" t="s">
        <v>49</v>
      </c>
    </row>
    <row r="475" spans="1:8" hidden="1">
      <c r="A475" t="s">
        <v>999</v>
      </c>
      <c r="B475" s="3">
        <v>45307</v>
      </c>
      <c r="C475" t="s">
        <v>1000</v>
      </c>
      <c r="D475">
        <v>363.36</v>
      </c>
      <c r="E475" t="s">
        <v>52</v>
      </c>
      <c r="F475" t="s">
        <v>26</v>
      </c>
      <c r="G475" t="s">
        <v>21</v>
      </c>
      <c r="H475" t="s">
        <v>28</v>
      </c>
    </row>
    <row r="476" spans="1:8" hidden="1">
      <c r="A476" t="s">
        <v>1001</v>
      </c>
      <c r="B476" s="3">
        <v>45307</v>
      </c>
      <c r="C476" t="s">
        <v>1002</v>
      </c>
      <c r="D476">
        <v>456.76</v>
      </c>
      <c r="E476" t="s">
        <v>47</v>
      </c>
      <c r="F476" t="s">
        <v>61</v>
      </c>
      <c r="G476" t="s">
        <v>39</v>
      </c>
      <c r="H476" t="s">
        <v>75</v>
      </c>
    </row>
    <row r="477" spans="1:8">
      <c r="A477" t="s">
        <v>1003</v>
      </c>
      <c r="B477" s="3">
        <v>45307</v>
      </c>
      <c r="C477" t="s">
        <v>1004</v>
      </c>
      <c r="D477">
        <v>762.28</v>
      </c>
      <c r="E477" t="s">
        <v>43</v>
      </c>
      <c r="F477" t="s">
        <v>26</v>
      </c>
      <c r="G477" t="s">
        <v>39</v>
      </c>
      <c r="H477" t="s">
        <v>109</v>
      </c>
    </row>
    <row r="478" spans="1:8" hidden="1">
      <c r="A478" t="s">
        <v>1005</v>
      </c>
      <c r="B478" s="3">
        <v>45307</v>
      </c>
      <c r="C478" t="s">
        <v>1006</v>
      </c>
      <c r="D478">
        <v>618.78</v>
      </c>
      <c r="E478" t="s">
        <v>122</v>
      </c>
      <c r="F478" t="s">
        <v>43</v>
      </c>
      <c r="G478" t="s">
        <v>48</v>
      </c>
      <c r="H478" t="s">
        <v>44</v>
      </c>
    </row>
    <row r="479" spans="1:8" hidden="1">
      <c r="A479" t="s">
        <v>1007</v>
      </c>
      <c r="B479" s="3">
        <v>45307</v>
      </c>
      <c r="C479" t="s">
        <v>1008</v>
      </c>
      <c r="D479">
        <v>300.02</v>
      </c>
      <c r="E479" t="s">
        <v>52</v>
      </c>
      <c r="F479" t="s">
        <v>32</v>
      </c>
      <c r="G479" t="s">
        <v>39</v>
      </c>
      <c r="H479" t="s">
        <v>22</v>
      </c>
    </row>
    <row r="480" spans="1:8" hidden="1">
      <c r="A480" t="s">
        <v>1009</v>
      </c>
      <c r="B480" s="3">
        <v>45307</v>
      </c>
      <c r="C480" t="s">
        <v>1010</v>
      </c>
      <c r="D480">
        <v>760.88</v>
      </c>
      <c r="E480" t="s">
        <v>25</v>
      </c>
      <c r="F480" t="s">
        <v>32</v>
      </c>
      <c r="G480" t="s">
        <v>21</v>
      </c>
      <c r="H480" t="s">
        <v>44</v>
      </c>
    </row>
    <row r="481" spans="1:8">
      <c r="A481" t="s">
        <v>1011</v>
      </c>
      <c r="B481" s="3">
        <v>45307</v>
      </c>
      <c r="C481" t="s">
        <v>1012</v>
      </c>
      <c r="D481">
        <v>919.29</v>
      </c>
      <c r="E481" t="s">
        <v>43</v>
      </c>
      <c r="F481" t="s">
        <v>26</v>
      </c>
      <c r="G481" t="s">
        <v>21</v>
      </c>
      <c r="H481" t="s">
        <v>53</v>
      </c>
    </row>
    <row r="482" spans="1:8" hidden="1">
      <c r="A482" t="s">
        <v>1013</v>
      </c>
      <c r="B482" s="3">
        <v>45307</v>
      </c>
      <c r="C482" t="s">
        <v>1014</v>
      </c>
      <c r="D482">
        <v>1189.44</v>
      </c>
      <c r="E482" t="s">
        <v>47</v>
      </c>
      <c r="F482" t="s">
        <v>20</v>
      </c>
      <c r="G482" t="s">
        <v>48</v>
      </c>
      <c r="H482" t="s">
        <v>22</v>
      </c>
    </row>
    <row r="483" spans="1:8" hidden="1">
      <c r="A483" t="s">
        <v>1015</v>
      </c>
      <c r="B483" s="3">
        <v>45307</v>
      </c>
      <c r="C483" t="s">
        <v>1016</v>
      </c>
      <c r="D483">
        <v>1585.27</v>
      </c>
      <c r="E483" t="s">
        <v>31</v>
      </c>
      <c r="F483" t="s">
        <v>26</v>
      </c>
      <c r="G483" t="s">
        <v>27</v>
      </c>
      <c r="H483" t="s">
        <v>123</v>
      </c>
    </row>
    <row r="484" spans="1:8" hidden="1">
      <c r="A484" t="s">
        <v>1017</v>
      </c>
      <c r="B484" s="3">
        <v>45307</v>
      </c>
      <c r="C484" t="s">
        <v>532</v>
      </c>
      <c r="D484">
        <v>1671.11</v>
      </c>
      <c r="E484" t="s">
        <v>52</v>
      </c>
      <c r="F484" t="s">
        <v>26</v>
      </c>
      <c r="G484" t="s">
        <v>21</v>
      </c>
      <c r="H484" t="s">
        <v>40</v>
      </c>
    </row>
    <row r="485" spans="1:8" hidden="1">
      <c r="A485" t="s">
        <v>1018</v>
      </c>
      <c r="B485" s="3">
        <v>45307</v>
      </c>
      <c r="C485" t="s">
        <v>1019</v>
      </c>
      <c r="D485">
        <v>1466.41</v>
      </c>
      <c r="E485" t="s">
        <v>25</v>
      </c>
      <c r="F485" t="s">
        <v>26</v>
      </c>
      <c r="G485" t="s">
        <v>39</v>
      </c>
      <c r="H485" t="s">
        <v>33</v>
      </c>
    </row>
    <row r="486" spans="1:8">
      <c r="A486" t="s">
        <v>1020</v>
      </c>
      <c r="B486" s="3">
        <v>45307</v>
      </c>
      <c r="C486" t="s">
        <v>1021</v>
      </c>
      <c r="D486">
        <v>922.28</v>
      </c>
      <c r="E486" t="s">
        <v>43</v>
      </c>
      <c r="F486" t="s">
        <v>20</v>
      </c>
      <c r="G486" t="s">
        <v>39</v>
      </c>
      <c r="H486" t="s">
        <v>94</v>
      </c>
    </row>
    <row r="487" spans="1:8" hidden="1">
      <c r="A487" t="s">
        <v>1022</v>
      </c>
      <c r="B487" s="3">
        <v>45307</v>
      </c>
      <c r="C487" t="s">
        <v>1023</v>
      </c>
      <c r="D487">
        <v>1273.8399999999999</v>
      </c>
      <c r="E487" t="s">
        <v>52</v>
      </c>
      <c r="F487" t="s">
        <v>61</v>
      </c>
      <c r="G487" t="s">
        <v>27</v>
      </c>
      <c r="H487" t="s">
        <v>43</v>
      </c>
    </row>
    <row r="488" spans="1:8" hidden="1">
      <c r="A488" t="s">
        <v>1024</v>
      </c>
      <c r="B488" s="3">
        <v>45307</v>
      </c>
      <c r="C488" t="s">
        <v>1025</v>
      </c>
      <c r="D488">
        <v>301.45999999999998</v>
      </c>
      <c r="E488" t="s">
        <v>52</v>
      </c>
      <c r="F488" t="s">
        <v>20</v>
      </c>
      <c r="G488" t="s">
        <v>48</v>
      </c>
      <c r="H488" t="s">
        <v>53</v>
      </c>
    </row>
    <row r="489" spans="1:8" hidden="1">
      <c r="A489" t="s">
        <v>1026</v>
      </c>
      <c r="B489" s="3">
        <v>45307</v>
      </c>
      <c r="C489" t="s">
        <v>1027</v>
      </c>
      <c r="D489">
        <v>11978.21</v>
      </c>
      <c r="E489" t="s">
        <v>19</v>
      </c>
      <c r="F489" t="s">
        <v>32</v>
      </c>
      <c r="G489" t="s">
        <v>48</v>
      </c>
      <c r="H489" t="s">
        <v>49</v>
      </c>
    </row>
    <row r="490" spans="1:8" hidden="1">
      <c r="A490" t="s">
        <v>1028</v>
      </c>
      <c r="B490" s="3">
        <v>45307</v>
      </c>
      <c r="C490" t="s">
        <v>1029</v>
      </c>
      <c r="D490">
        <v>1300.27</v>
      </c>
      <c r="E490" t="s">
        <v>19</v>
      </c>
      <c r="F490" t="s">
        <v>32</v>
      </c>
      <c r="G490" t="s">
        <v>27</v>
      </c>
      <c r="H490" t="s">
        <v>43</v>
      </c>
    </row>
    <row r="491" spans="1:8" hidden="1">
      <c r="A491" t="s">
        <v>1030</v>
      </c>
      <c r="B491" s="3">
        <v>45307</v>
      </c>
      <c r="C491" t="s">
        <v>1031</v>
      </c>
      <c r="D491">
        <v>751.88</v>
      </c>
      <c r="E491" t="s">
        <v>60</v>
      </c>
      <c r="F491" t="s">
        <v>61</v>
      </c>
      <c r="G491" t="s">
        <v>27</v>
      </c>
      <c r="H491" t="s">
        <v>49</v>
      </c>
    </row>
    <row r="492" spans="1:8" hidden="1">
      <c r="A492" t="s">
        <v>1032</v>
      </c>
      <c r="B492" s="3">
        <v>45307</v>
      </c>
      <c r="C492" t="s">
        <v>1033</v>
      </c>
      <c r="D492">
        <v>872.25</v>
      </c>
      <c r="E492" t="s">
        <v>25</v>
      </c>
      <c r="F492" t="s">
        <v>26</v>
      </c>
      <c r="G492" t="s">
        <v>39</v>
      </c>
      <c r="H492" t="s">
        <v>44</v>
      </c>
    </row>
    <row r="493" spans="1:8" hidden="1">
      <c r="A493" t="s">
        <v>1034</v>
      </c>
      <c r="B493" s="3">
        <v>45307</v>
      </c>
      <c r="C493" t="s">
        <v>1035</v>
      </c>
      <c r="D493">
        <v>443.02</v>
      </c>
      <c r="E493" t="s">
        <v>471</v>
      </c>
      <c r="F493" t="s">
        <v>32</v>
      </c>
      <c r="G493" t="s">
        <v>27</v>
      </c>
      <c r="H493" t="s">
        <v>33</v>
      </c>
    </row>
    <row r="494" spans="1:8" hidden="1">
      <c r="A494" t="s">
        <v>1036</v>
      </c>
      <c r="B494" s="3">
        <v>45307</v>
      </c>
      <c r="C494" t="s">
        <v>1037</v>
      </c>
      <c r="D494">
        <v>529.04999999999995</v>
      </c>
      <c r="E494" t="s">
        <v>60</v>
      </c>
      <c r="F494" t="s">
        <v>61</v>
      </c>
      <c r="G494" t="s">
        <v>21</v>
      </c>
      <c r="H494" t="s">
        <v>36</v>
      </c>
    </row>
    <row r="495" spans="1:8" hidden="1">
      <c r="A495" t="s">
        <v>1038</v>
      </c>
      <c r="B495" s="3">
        <v>45307</v>
      </c>
      <c r="C495" t="s">
        <v>1039</v>
      </c>
      <c r="D495">
        <v>1796.32</v>
      </c>
      <c r="E495" t="s">
        <v>67</v>
      </c>
      <c r="F495" t="s">
        <v>61</v>
      </c>
      <c r="G495" t="s">
        <v>21</v>
      </c>
      <c r="H495" t="s">
        <v>28</v>
      </c>
    </row>
    <row r="496" spans="1:8" hidden="1">
      <c r="A496" t="s">
        <v>1040</v>
      </c>
      <c r="B496" s="3">
        <v>45307</v>
      </c>
      <c r="C496" t="s">
        <v>1041</v>
      </c>
      <c r="D496">
        <v>1337.44</v>
      </c>
      <c r="E496" t="s">
        <v>122</v>
      </c>
      <c r="F496" t="s">
        <v>61</v>
      </c>
      <c r="G496" t="s">
        <v>21</v>
      </c>
      <c r="H496" t="s">
        <v>75</v>
      </c>
    </row>
    <row r="497" spans="1:8" hidden="1">
      <c r="A497" t="s">
        <v>1042</v>
      </c>
      <c r="B497" s="3">
        <v>45308</v>
      </c>
      <c r="C497" t="s">
        <v>1043</v>
      </c>
      <c r="D497">
        <v>817.31</v>
      </c>
      <c r="E497" t="s">
        <v>122</v>
      </c>
      <c r="F497" t="s">
        <v>32</v>
      </c>
      <c r="G497" t="s">
        <v>27</v>
      </c>
      <c r="H497" t="s">
        <v>57</v>
      </c>
    </row>
    <row r="498" spans="1:8" hidden="1">
      <c r="A498" t="s">
        <v>1044</v>
      </c>
      <c r="B498" s="3">
        <v>45308</v>
      </c>
      <c r="C498" t="s">
        <v>1045</v>
      </c>
      <c r="D498">
        <v>1679.08</v>
      </c>
      <c r="E498" t="s">
        <v>31</v>
      </c>
      <c r="F498" t="s">
        <v>32</v>
      </c>
      <c r="G498" t="s">
        <v>39</v>
      </c>
      <c r="H498" t="s">
        <v>28</v>
      </c>
    </row>
    <row r="499" spans="1:8" hidden="1">
      <c r="A499" t="s">
        <v>1046</v>
      </c>
      <c r="B499" s="3">
        <v>45308</v>
      </c>
      <c r="C499" t="s">
        <v>1047</v>
      </c>
      <c r="D499">
        <v>1482.31</v>
      </c>
      <c r="E499" t="s">
        <v>60</v>
      </c>
      <c r="F499" t="s">
        <v>61</v>
      </c>
      <c r="G499" t="s">
        <v>27</v>
      </c>
      <c r="H499" t="s">
        <v>49</v>
      </c>
    </row>
    <row r="500" spans="1:8" hidden="1">
      <c r="A500" t="s">
        <v>1048</v>
      </c>
      <c r="B500" s="3">
        <v>45308</v>
      </c>
      <c r="C500" t="s">
        <v>1049</v>
      </c>
      <c r="D500">
        <v>107.17</v>
      </c>
      <c r="E500" t="s">
        <v>47</v>
      </c>
      <c r="F500" t="s">
        <v>20</v>
      </c>
      <c r="G500" t="s">
        <v>48</v>
      </c>
      <c r="H500" t="s">
        <v>43</v>
      </c>
    </row>
    <row r="501" spans="1:8" hidden="1">
      <c r="A501" t="s">
        <v>1050</v>
      </c>
      <c r="B501" s="3">
        <v>45308</v>
      </c>
      <c r="C501" t="s">
        <v>1051</v>
      </c>
      <c r="D501">
        <v>1688.12</v>
      </c>
      <c r="E501" t="s">
        <v>67</v>
      </c>
      <c r="F501" t="s">
        <v>32</v>
      </c>
      <c r="G501" t="s">
        <v>48</v>
      </c>
      <c r="H501" t="s">
        <v>40</v>
      </c>
    </row>
    <row r="502" spans="1:8" hidden="1">
      <c r="A502" t="s">
        <v>1052</v>
      </c>
      <c r="B502" s="3">
        <v>45308</v>
      </c>
      <c r="C502" t="s">
        <v>1053</v>
      </c>
      <c r="D502">
        <v>1635.49</v>
      </c>
      <c r="E502" t="s">
        <v>47</v>
      </c>
      <c r="F502" t="s">
        <v>26</v>
      </c>
      <c r="G502" t="s">
        <v>39</v>
      </c>
      <c r="H502" t="s">
        <v>109</v>
      </c>
    </row>
    <row r="503" spans="1:8" hidden="1">
      <c r="A503" t="s">
        <v>1054</v>
      </c>
      <c r="B503" s="3">
        <v>45308</v>
      </c>
      <c r="C503" t="s">
        <v>757</v>
      </c>
      <c r="D503">
        <v>1135.07</v>
      </c>
      <c r="E503" t="s">
        <v>217</v>
      </c>
      <c r="F503" t="s">
        <v>20</v>
      </c>
      <c r="G503" t="s">
        <v>48</v>
      </c>
      <c r="H503" t="s">
        <v>75</v>
      </c>
    </row>
    <row r="504" spans="1:8" hidden="1">
      <c r="A504" t="s">
        <v>1055</v>
      </c>
      <c r="B504" s="3">
        <v>45308</v>
      </c>
      <c r="C504" t="s">
        <v>1056</v>
      </c>
      <c r="D504">
        <v>1254.69</v>
      </c>
      <c r="E504" t="s">
        <v>67</v>
      </c>
      <c r="F504" t="s">
        <v>26</v>
      </c>
      <c r="G504" t="s">
        <v>48</v>
      </c>
      <c r="H504" t="s">
        <v>22</v>
      </c>
    </row>
    <row r="505" spans="1:8" hidden="1">
      <c r="A505" t="s">
        <v>1057</v>
      </c>
      <c r="B505" s="3">
        <v>45308</v>
      </c>
      <c r="C505" t="s">
        <v>1058</v>
      </c>
      <c r="D505">
        <v>1159.54</v>
      </c>
      <c r="E505" t="s">
        <v>70</v>
      </c>
      <c r="F505" t="s">
        <v>32</v>
      </c>
      <c r="G505" t="s">
        <v>39</v>
      </c>
      <c r="H505" t="s">
        <v>57</v>
      </c>
    </row>
    <row r="506" spans="1:8" hidden="1">
      <c r="A506" t="s">
        <v>1059</v>
      </c>
      <c r="B506" s="3">
        <v>45308</v>
      </c>
      <c r="C506" t="s">
        <v>1060</v>
      </c>
      <c r="D506">
        <v>263.85000000000002</v>
      </c>
      <c r="E506" t="s">
        <v>60</v>
      </c>
      <c r="F506" t="s">
        <v>20</v>
      </c>
      <c r="G506" t="s">
        <v>27</v>
      </c>
      <c r="H506" t="s">
        <v>57</v>
      </c>
    </row>
    <row r="507" spans="1:8" hidden="1">
      <c r="A507" t="s">
        <v>1061</v>
      </c>
      <c r="B507" s="3">
        <v>45308</v>
      </c>
      <c r="C507" t="s">
        <v>1062</v>
      </c>
      <c r="D507">
        <v>1805.34</v>
      </c>
      <c r="E507" t="s">
        <v>122</v>
      </c>
      <c r="F507" t="s">
        <v>32</v>
      </c>
      <c r="G507" t="s">
        <v>27</v>
      </c>
      <c r="H507" t="s">
        <v>22</v>
      </c>
    </row>
    <row r="508" spans="1:8" hidden="1">
      <c r="A508" t="s">
        <v>1063</v>
      </c>
      <c r="B508" s="3">
        <v>45308</v>
      </c>
      <c r="C508" t="s">
        <v>1064</v>
      </c>
      <c r="D508">
        <v>761.1</v>
      </c>
      <c r="E508" t="s">
        <v>339</v>
      </c>
      <c r="F508" t="s">
        <v>32</v>
      </c>
      <c r="G508" t="s">
        <v>48</v>
      </c>
      <c r="H508" t="s">
        <v>43</v>
      </c>
    </row>
    <row r="509" spans="1:8" hidden="1">
      <c r="A509" t="s">
        <v>1065</v>
      </c>
      <c r="B509" s="3">
        <v>45308</v>
      </c>
      <c r="C509" t="s">
        <v>1066</v>
      </c>
      <c r="D509">
        <v>167.29</v>
      </c>
      <c r="E509" t="s">
        <v>47</v>
      </c>
      <c r="F509" t="s">
        <v>61</v>
      </c>
      <c r="G509" t="s">
        <v>39</v>
      </c>
      <c r="H509" t="s">
        <v>44</v>
      </c>
    </row>
    <row r="510" spans="1:8" hidden="1">
      <c r="A510" t="s">
        <v>1067</v>
      </c>
      <c r="B510" s="3">
        <v>45308</v>
      </c>
      <c r="C510" t="s">
        <v>1068</v>
      </c>
      <c r="D510">
        <v>654.67999999999995</v>
      </c>
      <c r="E510" t="s">
        <v>25</v>
      </c>
      <c r="F510" t="s">
        <v>61</v>
      </c>
      <c r="G510" t="s">
        <v>48</v>
      </c>
      <c r="H510" t="s">
        <v>40</v>
      </c>
    </row>
    <row r="511" spans="1:8" hidden="1">
      <c r="A511" t="s">
        <v>1069</v>
      </c>
      <c r="B511" s="3">
        <v>45308</v>
      </c>
      <c r="C511" t="s">
        <v>1070</v>
      </c>
      <c r="D511">
        <v>1293.78</v>
      </c>
      <c r="E511" t="s">
        <v>67</v>
      </c>
      <c r="F511" t="s">
        <v>32</v>
      </c>
      <c r="G511" t="s">
        <v>39</v>
      </c>
      <c r="H511" t="s">
        <v>87</v>
      </c>
    </row>
    <row r="512" spans="1:8" hidden="1">
      <c r="A512" t="s">
        <v>1071</v>
      </c>
      <c r="B512" s="3">
        <v>45308</v>
      </c>
      <c r="C512" t="s">
        <v>1072</v>
      </c>
      <c r="D512">
        <v>1673.04</v>
      </c>
      <c r="E512" t="s">
        <v>25</v>
      </c>
      <c r="F512" t="s">
        <v>32</v>
      </c>
      <c r="G512" t="s">
        <v>48</v>
      </c>
      <c r="H512" t="s">
        <v>43</v>
      </c>
    </row>
    <row r="513" spans="1:8" hidden="1">
      <c r="A513" t="s">
        <v>1073</v>
      </c>
      <c r="B513" s="3">
        <v>45308</v>
      </c>
      <c r="C513" t="s">
        <v>1074</v>
      </c>
      <c r="D513">
        <v>1621.91</v>
      </c>
      <c r="E513" t="s">
        <v>25</v>
      </c>
      <c r="F513" t="s">
        <v>26</v>
      </c>
      <c r="G513" t="s">
        <v>48</v>
      </c>
      <c r="H513" t="s">
        <v>123</v>
      </c>
    </row>
    <row r="514" spans="1:8" hidden="1">
      <c r="A514" t="s">
        <v>1075</v>
      </c>
      <c r="B514" s="3">
        <v>45308</v>
      </c>
      <c r="C514" t="s">
        <v>1076</v>
      </c>
      <c r="D514">
        <v>12656.96</v>
      </c>
      <c r="E514" t="s">
        <v>52</v>
      </c>
      <c r="F514" t="s">
        <v>26</v>
      </c>
      <c r="G514" t="s">
        <v>48</v>
      </c>
      <c r="H514" t="s">
        <v>40</v>
      </c>
    </row>
    <row r="515" spans="1:8" hidden="1">
      <c r="A515" t="s">
        <v>1077</v>
      </c>
      <c r="B515" s="3">
        <v>45308</v>
      </c>
      <c r="C515" t="s">
        <v>1078</v>
      </c>
      <c r="D515">
        <v>1275.3</v>
      </c>
      <c r="E515" t="s">
        <v>64</v>
      </c>
      <c r="F515" t="s">
        <v>61</v>
      </c>
      <c r="G515" t="s">
        <v>21</v>
      </c>
      <c r="H515" t="s">
        <v>36</v>
      </c>
    </row>
    <row r="516" spans="1:8" hidden="1">
      <c r="A516" t="s">
        <v>1079</v>
      </c>
      <c r="B516" s="3">
        <v>45308</v>
      </c>
      <c r="C516" t="s">
        <v>1080</v>
      </c>
      <c r="D516">
        <v>343.04</v>
      </c>
      <c r="E516" t="s">
        <v>31</v>
      </c>
      <c r="F516" t="s">
        <v>26</v>
      </c>
      <c r="G516" t="s">
        <v>21</v>
      </c>
      <c r="H516" t="s">
        <v>109</v>
      </c>
    </row>
    <row r="517" spans="1:8" hidden="1">
      <c r="A517" t="s">
        <v>1081</v>
      </c>
      <c r="B517" s="3">
        <v>45308</v>
      </c>
      <c r="C517" t="s">
        <v>1082</v>
      </c>
      <c r="D517">
        <v>1086.8900000000001</v>
      </c>
      <c r="E517" t="s">
        <v>210</v>
      </c>
      <c r="F517" t="s">
        <v>32</v>
      </c>
      <c r="G517" t="s">
        <v>39</v>
      </c>
      <c r="H517" t="s">
        <v>49</v>
      </c>
    </row>
    <row r="518" spans="1:8" hidden="1">
      <c r="A518" t="s">
        <v>1083</v>
      </c>
      <c r="B518" s="3">
        <v>45308</v>
      </c>
      <c r="C518" t="s">
        <v>1084</v>
      </c>
      <c r="D518">
        <v>1847.31</v>
      </c>
      <c r="E518" t="s">
        <v>31</v>
      </c>
      <c r="F518" t="s">
        <v>20</v>
      </c>
      <c r="G518" t="s">
        <v>39</v>
      </c>
      <c r="H518" t="s">
        <v>75</v>
      </c>
    </row>
    <row r="519" spans="1:8" hidden="1">
      <c r="A519" t="s">
        <v>1085</v>
      </c>
      <c r="B519" s="3">
        <v>45308</v>
      </c>
      <c r="C519" t="s">
        <v>131</v>
      </c>
      <c r="D519">
        <v>1678.21</v>
      </c>
      <c r="E519" t="s">
        <v>60</v>
      </c>
      <c r="F519" t="s">
        <v>61</v>
      </c>
      <c r="G519" t="s">
        <v>27</v>
      </c>
      <c r="H519" t="s">
        <v>109</v>
      </c>
    </row>
    <row r="520" spans="1:8" hidden="1">
      <c r="A520" t="s">
        <v>1086</v>
      </c>
      <c r="B520" s="3">
        <v>45308</v>
      </c>
      <c r="C520" t="s">
        <v>1087</v>
      </c>
      <c r="D520">
        <v>891.1</v>
      </c>
      <c r="E520" t="s">
        <v>25</v>
      </c>
      <c r="F520" t="s">
        <v>61</v>
      </c>
      <c r="G520" t="s">
        <v>21</v>
      </c>
      <c r="H520" t="s">
        <v>36</v>
      </c>
    </row>
    <row r="521" spans="1:8" hidden="1">
      <c r="A521" t="s">
        <v>1088</v>
      </c>
      <c r="B521" s="3">
        <v>45308</v>
      </c>
      <c r="C521" t="s">
        <v>1089</v>
      </c>
      <c r="D521">
        <v>1266.1099999999999</v>
      </c>
      <c r="E521" t="s">
        <v>52</v>
      </c>
      <c r="F521" t="s">
        <v>20</v>
      </c>
      <c r="G521" t="s">
        <v>21</v>
      </c>
      <c r="H521" t="s">
        <v>53</v>
      </c>
    </row>
    <row r="522" spans="1:8" hidden="1">
      <c r="A522" t="s">
        <v>1090</v>
      </c>
      <c r="B522" s="3">
        <v>45308</v>
      </c>
      <c r="C522" t="s">
        <v>1091</v>
      </c>
      <c r="D522">
        <v>1091.33</v>
      </c>
      <c r="E522" t="s">
        <v>197</v>
      </c>
      <c r="F522" t="s">
        <v>61</v>
      </c>
      <c r="G522" t="s">
        <v>39</v>
      </c>
      <c r="H522" t="s">
        <v>49</v>
      </c>
    </row>
    <row r="523" spans="1:8" hidden="1">
      <c r="A523" t="s">
        <v>1092</v>
      </c>
      <c r="B523" s="3">
        <v>45308</v>
      </c>
      <c r="C523" t="s">
        <v>1093</v>
      </c>
      <c r="D523">
        <v>444.7</v>
      </c>
      <c r="E523" t="s">
        <v>122</v>
      </c>
      <c r="F523" t="s">
        <v>26</v>
      </c>
      <c r="G523" t="s">
        <v>39</v>
      </c>
      <c r="H523" t="s">
        <v>44</v>
      </c>
    </row>
    <row r="524" spans="1:8" hidden="1">
      <c r="A524" t="s">
        <v>1094</v>
      </c>
      <c r="B524" s="3">
        <v>45308</v>
      </c>
      <c r="C524" t="s">
        <v>1095</v>
      </c>
      <c r="D524">
        <v>1339.39</v>
      </c>
      <c r="E524" t="s">
        <v>19</v>
      </c>
      <c r="F524" t="s">
        <v>32</v>
      </c>
      <c r="G524" t="s">
        <v>27</v>
      </c>
      <c r="H524" t="s">
        <v>44</v>
      </c>
    </row>
    <row r="525" spans="1:8" hidden="1">
      <c r="A525" t="s">
        <v>1096</v>
      </c>
      <c r="B525" s="3">
        <v>45308</v>
      </c>
      <c r="C525" t="s">
        <v>1097</v>
      </c>
      <c r="D525">
        <v>167.61</v>
      </c>
      <c r="E525" t="s">
        <v>47</v>
      </c>
      <c r="F525" t="s">
        <v>20</v>
      </c>
      <c r="G525" t="s">
        <v>48</v>
      </c>
      <c r="H525" t="s">
        <v>36</v>
      </c>
    </row>
    <row r="526" spans="1:8" hidden="1">
      <c r="A526" t="s">
        <v>1098</v>
      </c>
      <c r="B526" s="3">
        <v>45308</v>
      </c>
      <c r="C526" t="s">
        <v>1099</v>
      </c>
      <c r="D526">
        <v>344.98</v>
      </c>
      <c r="E526" t="s">
        <v>52</v>
      </c>
      <c r="F526" t="s">
        <v>26</v>
      </c>
      <c r="G526" t="s">
        <v>21</v>
      </c>
      <c r="H526" t="s">
        <v>40</v>
      </c>
    </row>
    <row r="527" spans="1:8" hidden="1">
      <c r="A527" t="s">
        <v>1100</v>
      </c>
      <c r="B527" s="3">
        <v>45309</v>
      </c>
      <c r="C527" t="s">
        <v>1101</v>
      </c>
      <c r="D527">
        <v>1602.27</v>
      </c>
      <c r="E527" t="s">
        <v>67</v>
      </c>
      <c r="F527" t="s">
        <v>26</v>
      </c>
      <c r="G527" t="s">
        <v>27</v>
      </c>
      <c r="H527" t="s">
        <v>53</v>
      </c>
    </row>
    <row r="528" spans="1:8" hidden="1">
      <c r="A528" t="s">
        <v>1102</v>
      </c>
      <c r="B528" s="3">
        <v>45309</v>
      </c>
      <c r="C528" t="s">
        <v>1103</v>
      </c>
      <c r="D528">
        <v>1083.05</v>
      </c>
      <c r="E528" t="s">
        <v>19</v>
      </c>
      <c r="F528" t="s">
        <v>61</v>
      </c>
      <c r="G528" t="s">
        <v>27</v>
      </c>
      <c r="H528" t="s">
        <v>57</v>
      </c>
    </row>
    <row r="529" spans="1:8">
      <c r="A529" t="s">
        <v>1104</v>
      </c>
      <c r="B529" s="3">
        <v>45309</v>
      </c>
      <c r="C529" t="s">
        <v>1105</v>
      </c>
      <c r="D529">
        <v>1886.37</v>
      </c>
      <c r="E529" t="s">
        <v>43</v>
      </c>
      <c r="F529" t="s">
        <v>32</v>
      </c>
      <c r="G529" t="s">
        <v>27</v>
      </c>
      <c r="H529" t="s">
        <v>176</v>
      </c>
    </row>
    <row r="530" spans="1:8" hidden="1">
      <c r="A530" t="s">
        <v>1106</v>
      </c>
      <c r="B530" s="3">
        <v>45309</v>
      </c>
      <c r="C530" t="s">
        <v>1107</v>
      </c>
      <c r="D530">
        <v>899.84</v>
      </c>
      <c r="E530" t="s">
        <v>122</v>
      </c>
      <c r="F530" t="s">
        <v>20</v>
      </c>
      <c r="G530" t="s">
        <v>39</v>
      </c>
      <c r="H530" t="s">
        <v>57</v>
      </c>
    </row>
    <row r="531" spans="1:8" hidden="1">
      <c r="A531" t="s">
        <v>1108</v>
      </c>
      <c r="B531" s="3">
        <v>45309</v>
      </c>
      <c r="C531" t="s">
        <v>1109</v>
      </c>
      <c r="D531">
        <v>1141.83</v>
      </c>
      <c r="E531" t="s">
        <v>122</v>
      </c>
      <c r="F531" t="s">
        <v>20</v>
      </c>
      <c r="G531" t="s">
        <v>21</v>
      </c>
      <c r="H531" t="s">
        <v>22</v>
      </c>
    </row>
    <row r="532" spans="1:8" hidden="1">
      <c r="A532" t="s">
        <v>1110</v>
      </c>
      <c r="B532" s="3">
        <v>45309</v>
      </c>
      <c r="C532" t="s">
        <v>1111</v>
      </c>
      <c r="D532">
        <v>663.36</v>
      </c>
      <c r="E532" t="s">
        <v>848</v>
      </c>
      <c r="F532" t="s">
        <v>61</v>
      </c>
      <c r="G532" t="s">
        <v>39</v>
      </c>
      <c r="H532" t="s">
        <v>87</v>
      </c>
    </row>
    <row r="533" spans="1:8" hidden="1">
      <c r="A533" t="s">
        <v>1112</v>
      </c>
      <c r="B533" s="3">
        <v>45309</v>
      </c>
      <c r="C533" t="s">
        <v>1113</v>
      </c>
      <c r="D533">
        <v>580.27</v>
      </c>
      <c r="E533" t="s">
        <v>60</v>
      </c>
      <c r="F533" t="s">
        <v>20</v>
      </c>
      <c r="G533" t="s">
        <v>39</v>
      </c>
      <c r="H533" t="s">
        <v>176</v>
      </c>
    </row>
    <row r="534" spans="1:8" hidden="1">
      <c r="A534" t="s">
        <v>1114</v>
      </c>
      <c r="B534" s="3">
        <v>45309</v>
      </c>
      <c r="C534" t="s">
        <v>1115</v>
      </c>
      <c r="D534">
        <v>130.91</v>
      </c>
      <c r="E534" t="s">
        <v>70</v>
      </c>
      <c r="F534" t="s">
        <v>32</v>
      </c>
      <c r="G534" t="s">
        <v>27</v>
      </c>
      <c r="H534" t="s">
        <v>57</v>
      </c>
    </row>
    <row r="535" spans="1:8" hidden="1">
      <c r="A535" t="s">
        <v>1116</v>
      </c>
      <c r="B535" s="3">
        <v>45309</v>
      </c>
      <c r="C535" t="s">
        <v>1117</v>
      </c>
      <c r="D535">
        <v>771.01</v>
      </c>
      <c r="E535" t="s">
        <v>67</v>
      </c>
      <c r="F535" t="s">
        <v>20</v>
      </c>
      <c r="G535" t="s">
        <v>39</v>
      </c>
      <c r="H535" t="s">
        <v>40</v>
      </c>
    </row>
    <row r="536" spans="1:8" hidden="1">
      <c r="A536" t="s">
        <v>1118</v>
      </c>
      <c r="B536" s="3">
        <v>45309</v>
      </c>
      <c r="C536" t="s">
        <v>1119</v>
      </c>
      <c r="D536">
        <v>1621.99</v>
      </c>
      <c r="E536" t="s">
        <v>47</v>
      </c>
      <c r="F536" t="s">
        <v>61</v>
      </c>
      <c r="G536" t="s">
        <v>39</v>
      </c>
      <c r="H536" t="s">
        <v>40</v>
      </c>
    </row>
    <row r="537" spans="1:8" hidden="1">
      <c r="A537" t="s">
        <v>1120</v>
      </c>
      <c r="B537" s="3">
        <v>45309</v>
      </c>
      <c r="C537" t="s">
        <v>1121</v>
      </c>
      <c r="D537">
        <v>874.96</v>
      </c>
      <c r="E537" t="s">
        <v>47</v>
      </c>
      <c r="F537" t="s">
        <v>61</v>
      </c>
      <c r="G537" t="s">
        <v>21</v>
      </c>
      <c r="H537" t="s">
        <v>75</v>
      </c>
    </row>
    <row r="538" spans="1:8" hidden="1">
      <c r="A538" t="s">
        <v>1122</v>
      </c>
      <c r="B538" s="3">
        <v>45309</v>
      </c>
      <c r="C538" t="s">
        <v>1123</v>
      </c>
      <c r="D538">
        <v>217.73</v>
      </c>
      <c r="E538" t="s">
        <v>60</v>
      </c>
      <c r="F538" t="s">
        <v>20</v>
      </c>
      <c r="G538" t="s">
        <v>21</v>
      </c>
      <c r="H538" t="s">
        <v>176</v>
      </c>
    </row>
    <row r="539" spans="1:8" hidden="1">
      <c r="A539" t="s">
        <v>1124</v>
      </c>
      <c r="B539" s="3">
        <v>45309</v>
      </c>
      <c r="C539" t="s">
        <v>1125</v>
      </c>
      <c r="D539">
        <v>749.74</v>
      </c>
      <c r="E539" t="s">
        <v>67</v>
      </c>
      <c r="F539" t="s">
        <v>32</v>
      </c>
      <c r="G539" t="s">
        <v>39</v>
      </c>
      <c r="H539" t="s">
        <v>53</v>
      </c>
    </row>
    <row r="540" spans="1:8" hidden="1">
      <c r="A540" t="s">
        <v>1126</v>
      </c>
      <c r="B540" s="3">
        <v>45309</v>
      </c>
      <c r="C540" t="s">
        <v>1127</v>
      </c>
      <c r="D540">
        <v>991.9</v>
      </c>
      <c r="E540" t="s">
        <v>67</v>
      </c>
      <c r="F540" t="s">
        <v>20</v>
      </c>
      <c r="G540" t="s">
        <v>39</v>
      </c>
      <c r="H540" t="s">
        <v>57</v>
      </c>
    </row>
    <row r="541" spans="1:8" hidden="1">
      <c r="A541" t="s">
        <v>1128</v>
      </c>
      <c r="B541" s="3">
        <v>45309</v>
      </c>
      <c r="C541" t="s">
        <v>1129</v>
      </c>
      <c r="D541">
        <v>791.52</v>
      </c>
      <c r="E541" t="s">
        <v>52</v>
      </c>
      <c r="F541" t="s">
        <v>20</v>
      </c>
      <c r="G541" t="s">
        <v>39</v>
      </c>
      <c r="H541" t="s">
        <v>33</v>
      </c>
    </row>
    <row r="542" spans="1:8" hidden="1">
      <c r="A542" t="s">
        <v>1130</v>
      </c>
      <c r="B542" s="3">
        <v>45309</v>
      </c>
      <c r="C542" t="s">
        <v>1131</v>
      </c>
      <c r="D542">
        <v>1102.75</v>
      </c>
      <c r="E542" t="s">
        <v>25</v>
      </c>
      <c r="F542" t="s">
        <v>32</v>
      </c>
      <c r="G542" t="s">
        <v>21</v>
      </c>
      <c r="H542" t="s">
        <v>28</v>
      </c>
    </row>
    <row r="543" spans="1:8" hidden="1">
      <c r="A543" t="s">
        <v>1132</v>
      </c>
      <c r="B543" s="3">
        <v>45309</v>
      </c>
      <c r="C543" t="s">
        <v>1133</v>
      </c>
      <c r="D543">
        <v>1626.56</v>
      </c>
      <c r="E543" t="s">
        <v>70</v>
      </c>
      <c r="F543" t="s">
        <v>61</v>
      </c>
      <c r="G543" t="s">
        <v>39</v>
      </c>
      <c r="H543" t="s">
        <v>87</v>
      </c>
    </row>
    <row r="544" spans="1:8" hidden="1">
      <c r="A544" t="s">
        <v>1134</v>
      </c>
      <c r="B544" s="3">
        <v>45309</v>
      </c>
      <c r="C544" t="s">
        <v>1135</v>
      </c>
      <c r="D544">
        <v>1725.32</v>
      </c>
      <c r="E544" t="s">
        <v>67</v>
      </c>
      <c r="F544" t="s">
        <v>32</v>
      </c>
      <c r="G544" t="s">
        <v>21</v>
      </c>
      <c r="H544" t="s">
        <v>43</v>
      </c>
    </row>
    <row r="545" spans="1:8" hidden="1">
      <c r="A545" t="s">
        <v>1136</v>
      </c>
      <c r="B545" s="3">
        <v>45309</v>
      </c>
      <c r="C545" t="s">
        <v>1137</v>
      </c>
      <c r="D545">
        <v>1365.67</v>
      </c>
      <c r="E545" t="s">
        <v>122</v>
      </c>
      <c r="F545" t="s">
        <v>61</v>
      </c>
      <c r="G545" t="s">
        <v>39</v>
      </c>
      <c r="H545" t="s">
        <v>28</v>
      </c>
    </row>
    <row r="546" spans="1:8" hidden="1">
      <c r="A546" t="s">
        <v>1138</v>
      </c>
      <c r="B546" s="3">
        <v>45309</v>
      </c>
      <c r="C546" t="s">
        <v>1139</v>
      </c>
      <c r="D546">
        <v>1100.1099999999999</v>
      </c>
      <c r="E546" t="s">
        <v>122</v>
      </c>
      <c r="F546" t="s">
        <v>26</v>
      </c>
      <c r="G546" t="s">
        <v>39</v>
      </c>
      <c r="H546" t="s">
        <v>109</v>
      </c>
    </row>
    <row r="547" spans="1:8" hidden="1">
      <c r="A547" t="s">
        <v>1140</v>
      </c>
      <c r="B547" s="3">
        <v>45309</v>
      </c>
      <c r="C547" t="s">
        <v>1141</v>
      </c>
      <c r="D547">
        <v>276.75</v>
      </c>
      <c r="E547" t="s">
        <v>64</v>
      </c>
      <c r="F547" t="s">
        <v>32</v>
      </c>
      <c r="G547" t="s">
        <v>39</v>
      </c>
      <c r="H547" t="s">
        <v>43</v>
      </c>
    </row>
    <row r="548" spans="1:8" hidden="1">
      <c r="A548" t="s">
        <v>1142</v>
      </c>
      <c r="B548" s="3">
        <v>45309</v>
      </c>
      <c r="C548" t="s">
        <v>1143</v>
      </c>
      <c r="D548">
        <v>1489.63</v>
      </c>
      <c r="E548" t="s">
        <v>67</v>
      </c>
      <c r="F548" t="s">
        <v>61</v>
      </c>
      <c r="G548" t="s">
        <v>48</v>
      </c>
      <c r="H548" t="s">
        <v>36</v>
      </c>
    </row>
    <row r="549" spans="1:8" hidden="1">
      <c r="A549" t="s">
        <v>1144</v>
      </c>
      <c r="B549" s="3">
        <v>45309</v>
      </c>
      <c r="C549" t="s">
        <v>1145</v>
      </c>
      <c r="D549">
        <v>1058.79</v>
      </c>
      <c r="E549" t="s">
        <v>67</v>
      </c>
      <c r="F549" t="s">
        <v>32</v>
      </c>
      <c r="G549" t="s">
        <v>27</v>
      </c>
      <c r="H549" t="s">
        <v>123</v>
      </c>
    </row>
    <row r="550" spans="1:8">
      <c r="A550" t="s">
        <v>1146</v>
      </c>
      <c r="B550" s="3">
        <v>45309</v>
      </c>
      <c r="C550" t="s">
        <v>906</v>
      </c>
      <c r="D550">
        <v>5832.06</v>
      </c>
      <c r="E550" t="s">
        <v>43</v>
      </c>
      <c r="F550" t="s">
        <v>32</v>
      </c>
      <c r="G550" t="s">
        <v>27</v>
      </c>
      <c r="H550" t="s">
        <v>28</v>
      </c>
    </row>
    <row r="551" spans="1:8" hidden="1">
      <c r="A551" t="s">
        <v>1147</v>
      </c>
      <c r="B551" s="3">
        <v>45309</v>
      </c>
      <c r="C551" t="s">
        <v>1148</v>
      </c>
      <c r="D551">
        <v>1920.31</v>
      </c>
      <c r="E551" t="s">
        <v>52</v>
      </c>
      <c r="F551" t="s">
        <v>20</v>
      </c>
      <c r="G551" t="s">
        <v>48</v>
      </c>
      <c r="H551" t="s">
        <v>176</v>
      </c>
    </row>
    <row r="552" spans="1:8" hidden="1">
      <c r="A552" t="s">
        <v>1149</v>
      </c>
      <c r="B552" s="3">
        <v>45309</v>
      </c>
      <c r="C552" t="s">
        <v>1150</v>
      </c>
      <c r="D552">
        <v>1777.55</v>
      </c>
      <c r="E552" t="s">
        <v>19</v>
      </c>
      <c r="F552" t="s">
        <v>20</v>
      </c>
      <c r="G552" t="s">
        <v>27</v>
      </c>
      <c r="H552" t="s">
        <v>36</v>
      </c>
    </row>
    <row r="553" spans="1:8" hidden="1">
      <c r="A553" t="s">
        <v>1151</v>
      </c>
      <c r="B553" s="3">
        <v>45309</v>
      </c>
      <c r="C553" t="s">
        <v>1152</v>
      </c>
      <c r="E553" t="s">
        <v>52</v>
      </c>
      <c r="F553" t="s">
        <v>43</v>
      </c>
      <c r="G553" t="s">
        <v>27</v>
      </c>
      <c r="H553" t="s">
        <v>33</v>
      </c>
    </row>
    <row r="554" spans="1:8" hidden="1">
      <c r="A554" t="s">
        <v>1153</v>
      </c>
      <c r="B554" s="3">
        <v>45309</v>
      </c>
      <c r="C554" t="s">
        <v>1154</v>
      </c>
      <c r="D554">
        <v>1836.29</v>
      </c>
      <c r="E554" t="s">
        <v>70</v>
      </c>
      <c r="F554" t="s">
        <v>20</v>
      </c>
      <c r="G554" t="s">
        <v>27</v>
      </c>
      <c r="H554" t="s">
        <v>57</v>
      </c>
    </row>
    <row r="555" spans="1:8" hidden="1">
      <c r="A555" t="s">
        <v>1155</v>
      </c>
      <c r="B555" s="3">
        <v>45309</v>
      </c>
      <c r="C555" t="s">
        <v>1156</v>
      </c>
      <c r="D555">
        <v>990.77</v>
      </c>
      <c r="E555" t="s">
        <v>25</v>
      </c>
      <c r="F555" t="s">
        <v>26</v>
      </c>
      <c r="G555" t="s">
        <v>48</v>
      </c>
      <c r="H555" t="s">
        <v>87</v>
      </c>
    </row>
    <row r="556" spans="1:8" hidden="1">
      <c r="A556" t="s">
        <v>1157</v>
      </c>
      <c r="B556" s="3">
        <v>45309</v>
      </c>
      <c r="C556" t="s">
        <v>1158</v>
      </c>
      <c r="E556" t="s">
        <v>67</v>
      </c>
      <c r="F556" t="s">
        <v>32</v>
      </c>
      <c r="G556" t="s">
        <v>48</v>
      </c>
      <c r="H556" t="s">
        <v>109</v>
      </c>
    </row>
    <row r="557" spans="1:8" hidden="1">
      <c r="A557" t="s">
        <v>1159</v>
      </c>
      <c r="B557" s="3">
        <v>45310</v>
      </c>
      <c r="C557" t="s">
        <v>1160</v>
      </c>
      <c r="D557">
        <v>1104.3800000000001</v>
      </c>
      <c r="E557" t="s">
        <v>19</v>
      </c>
      <c r="F557" t="s">
        <v>26</v>
      </c>
      <c r="G557" t="s">
        <v>27</v>
      </c>
      <c r="H557" t="s">
        <v>75</v>
      </c>
    </row>
    <row r="558" spans="1:8" hidden="1">
      <c r="A558" t="s">
        <v>1161</v>
      </c>
      <c r="B558" s="3">
        <v>45310</v>
      </c>
      <c r="C558" t="s">
        <v>1162</v>
      </c>
      <c r="D558">
        <v>1680.58</v>
      </c>
      <c r="E558" t="s">
        <v>19</v>
      </c>
      <c r="F558" t="s">
        <v>32</v>
      </c>
      <c r="G558" t="s">
        <v>21</v>
      </c>
      <c r="H558" t="s">
        <v>49</v>
      </c>
    </row>
    <row r="559" spans="1:8" hidden="1">
      <c r="A559" t="s">
        <v>1163</v>
      </c>
      <c r="B559" s="3">
        <v>45310</v>
      </c>
      <c r="C559" t="s">
        <v>1051</v>
      </c>
      <c r="D559">
        <v>756.61</v>
      </c>
      <c r="E559" t="s">
        <v>52</v>
      </c>
      <c r="F559" t="s">
        <v>20</v>
      </c>
      <c r="G559" t="s">
        <v>39</v>
      </c>
      <c r="H559" t="s">
        <v>28</v>
      </c>
    </row>
    <row r="560" spans="1:8" hidden="1">
      <c r="A560" t="s">
        <v>1164</v>
      </c>
      <c r="B560" s="3">
        <v>45310</v>
      </c>
      <c r="C560" t="s">
        <v>1165</v>
      </c>
      <c r="D560">
        <v>422.06</v>
      </c>
      <c r="E560" t="s">
        <v>25</v>
      </c>
      <c r="F560" t="s">
        <v>32</v>
      </c>
      <c r="G560" t="s">
        <v>48</v>
      </c>
      <c r="H560" t="s">
        <v>49</v>
      </c>
    </row>
    <row r="561" spans="1:8">
      <c r="A561" t="s">
        <v>1166</v>
      </c>
      <c r="B561" s="3">
        <v>45310</v>
      </c>
      <c r="C561" t="s">
        <v>1167</v>
      </c>
      <c r="D561">
        <v>1114.69</v>
      </c>
      <c r="E561" t="s">
        <v>43</v>
      </c>
      <c r="F561" t="s">
        <v>20</v>
      </c>
      <c r="G561" t="s">
        <v>48</v>
      </c>
      <c r="H561" t="s">
        <v>94</v>
      </c>
    </row>
    <row r="562" spans="1:8" hidden="1">
      <c r="A562" t="s">
        <v>1168</v>
      </c>
      <c r="B562" s="3">
        <v>45310</v>
      </c>
      <c r="C562" t="s">
        <v>1169</v>
      </c>
      <c r="D562">
        <v>347.64</v>
      </c>
      <c r="E562" t="s">
        <v>25</v>
      </c>
      <c r="F562" t="s">
        <v>61</v>
      </c>
      <c r="G562" t="s">
        <v>39</v>
      </c>
      <c r="H562" t="s">
        <v>75</v>
      </c>
    </row>
    <row r="563" spans="1:8" hidden="1">
      <c r="A563" t="s">
        <v>1170</v>
      </c>
      <c r="B563" s="3">
        <v>45310</v>
      </c>
      <c r="C563" t="s">
        <v>1171</v>
      </c>
      <c r="D563">
        <v>516.44000000000005</v>
      </c>
      <c r="E563" t="s">
        <v>47</v>
      </c>
      <c r="F563" t="s">
        <v>26</v>
      </c>
      <c r="G563" t="s">
        <v>21</v>
      </c>
      <c r="H563" t="s">
        <v>109</v>
      </c>
    </row>
    <row r="564" spans="1:8" hidden="1">
      <c r="A564" t="s">
        <v>1172</v>
      </c>
      <c r="B564" s="3">
        <v>45310</v>
      </c>
      <c r="C564" t="s">
        <v>1173</v>
      </c>
      <c r="D564">
        <v>1164.48</v>
      </c>
      <c r="E564" t="s">
        <v>210</v>
      </c>
      <c r="F564" t="s">
        <v>1174</v>
      </c>
      <c r="G564" t="s">
        <v>27</v>
      </c>
      <c r="H564" t="s">
        <v>57</v>
      </c>
    </row>
    <row r="565" spans="1:8" hidden="1">
      <c r="A565" t="s">
        <v>1175</v>
      </c>
      <c r="B565" s="3">
        <v>45310</v>
      </c>
      <c r="C565" t="s">
        <v>868</v>
      </c>
      <c r="D565">
        <v>1370.38</v>
      </c>
      <c r="E565" t="s">
        <v>210</v>
      </c>
      <c r="F565" t="s">
        <v>26</v>
      </c>
      <c r="G565" t="s">
        <v>48</v>
      </c>
      <c r="H565" t="s">
        <v>44</v>
      </c>
    </row>
    <row r="566" spans="1:8" hidden="1">
      <c r="A566" t="s">
        <v>1176</v>
      </c>
      <c r="B566" s="3">
        <v>45310</v>
      </c>
      <c r="C566" t="s">
        <v>1177</v>
      </c>
      <c r="D566">
        <v>909.33</v>
      </c>
      <c r="E566" t="s">
        <v>64</v>
      </c>
      <c r="F566" t="s">
        <v>20</v>
      </c>
      <c r="G566" t="s">
        <v>48</v>
      </c>
      <c r="H566" t="s">
        <v>33</v>
      </c>
    </row>
    <row r="567" spans="1:8" hidden="1">
      <c r="A567" t="s">
        <v>1178</v>
      </c>
      <c r="B567" s="3">
        <v>45310</v>
      </c>
      <c r="C567" t="s">
        <v>1179</v>
      </c>
      <c r="D567">
        <v>305.31</v>
      </c>
      <c r="E567" t="s">
        <v>31</v>
      </c>
      <c r="F567" t="s">
        <v>32</v>
      </c>
      <c r="G567" t="s">
        <v>27</v>
      </c>
      <c r="H567" t="s">
        <v>75</v>
      </c>
    </row>
    <row r="568" spans="1:8" hidden="1">
      <c r="A568" t="s">
        <v>1180</v>
      </c>
      <c r="B568" s="3">
        <v>45310</v>
      </c>
      <c r="C568" t="s">
        <v>1181</v>
      </c>
      <c r="D568">
        <v>854.33</v>
      </c>
      <c r="E568" t="s">
        <v>64</v>
      </c>
      <c r="F568" t="s">
        <v>32</v>
      </c>
      <c r="G568" t="s">
        <v>21</v>
      </c>
      <c r="H568" t="s">
        <v>36</v>
      </c>
    </row>
    <row r="569" spans="1:8">
      <c r="A569" t="s">
        <v>1182</v>
      </c>
      <c r="B569" s="3">
        <v>45310</v>
      </c>
      <c r="C569" t="s">
        <v>1183</v>
      </c>
      <c r="D569">
        <v>72.790000000000006</v>
      </c>
      <c r="E569" t="s">
        <v>43</v>
      </c>
      <c r="F569" t="s">
        <v>32</v>
      </c>
      <c r="G569" t="s">
        <v>27</v>
      </c>
      <c r="H569" t="s">
        <v>57</v>
      </c>
    </row>
    <row r="570" spans="1:8">
      <c r="A570" t="s">
        <v>1184</v>
      </c>
      <c r="B570" s="3">
        <v>45310</v>
      </c>
      <c r="C570" t="s">
        <v>942</v>
      </c>
      <c r="D570">
        <v>1451.12</v>
      </c>
      <c r="E570" t="s">
        <v>43</v>
      </c>
      <c r="F570" t="s">
        <v>32</v>
      </c>
      <c r="G570" t="s">
        <v>27</v>
      </c>
      <c r="H570" t="s">
        <v>123</v>
      </c>
    </row>
    <row r="571" spans="1:8">
      <c r="A571" t="s">
        <v>1185</v>
      </c>
      <c r="B571" s="3">
        <v>45310</v>
      </c>
      <c r="C571" t="s">
        <v>1186</v>
      </c>
      <c r="D571">
        <v>70.69</v>
      </c>
      <c r="E571" t="s">
        <v>43</v>
      </c>
      <c r="F571" t="s">
        <v>61</v>
      </c>
      <c r="G571" t="s">
        <v>27</v>
      </c>
      <c r="H571" t="s">
        <v>176</v>
      </c>
    </row>
    <row r="572" spans="1:8" hidden="1">
      <c r="A572" t="s">
        <v>1187</v>
      </c>
      <c r="B572" s="3">
        <v>45310</v>
      </c>
      <c r="C572" t="s">
        <v>1188</v>
      </c>
      <c r="D572">
        <v>11535.48</v>
      </c>
      <c r="E572" t="s">
        <v>52</v>
      </c>
      <c r="F572" t="s">
        <v>61</v>
      </c>
      <c r="G572" t="s">
        <v>48</v>
      </c>
      <c r="H572" t="s">
        <v>94</v>
      </c>
    </row>
    <row r="573" spans="1:8" hidden="1">
      <c r="A573" t="s">
        <v>1189</v>
      </c>
      <c r="B573" s="3">
        <v>45310</v>
      </c>
      <c r="C573" t="s">
        <v>1190</v>
      </c>
      <c r="D573">
        <v>1596.63</v>
      </c>
      <c r="E573" t="s">
        <v>67</v>
      </c>
      <c r="F573" t="s">
        <v>20</v>
      </c>
      <c r="G573" t="s">
        <v>39</v>
      </c>
      <c r="H573" t="s">
        <v>75</v>
      </c>
    </row>
    <row r="574" spans="1:8" hidden="1">
      <c r="A574" t="s">
        <v>1191</v>
      </c>
      <c r="B574" s="3">
        <v>45310</v>
      </c>
      <c r="C574" t="s">
        <v>1192</v>
      </c>
      <c r="D574">
        <v>1127.5999999999999</v>
      </c>
      <c r="E574" t="s">
        <v>64</v>
      </c>
      <c r="F574" t="s">
        <v>61</v>
      </c>
      <c r="G574" t="s">
        <v>48</v>
      </c>
      <c r="H574" t="s">
        <v>57</v>
      </c>
    </row>
    <row r="575" spans="1:8" hidden="1">
      <c r="A575" t="s">
        <v>1193</v>
      </c>
      <c r="B575" s="3">
        <v>45310</v>
      </c>
      <c r="C575" t="s">
        <v>1194</v>
      </c>
      <c r="E575" t="s">
        <v>122</v>
      </c>
      <c r="F575" t="s">
        <v>26</v>
      </c>
      <c r="G575" t="s">
        <v>21</v>
      </c>
      <c r="H575" t="s">
        <v>49</v>
      </c>
    </row>
    <row r="576" spans="1:8">
      <c r="A576" t="s">
        <v>1195</v>
      </c>
      <c r="B576" s="3">
        <v>45310</v>
      </c>
      <c r="C576" t="s">
        <v>1196</v>
      </c>
      <c r="D576">
        <v>347.93</v>
      </c>
      <c r="E576" t="s">
        <v>43</v>
      </c>
      <c r="F576" t="s">
        <v>20</v>
      </c>
      <c r="G576" t="s">
        <v>21</v>
      </c>
      <c r="H576" t="s">
        <v>44</v>
      </c>
    </row>
    <row r="577" spans="1:8" hidden="1">
      <c r="A577" t="s">
        <v>1197</v>
      </c>
      <c r="B577" s="3">
        <v>45310</v>
      </c>
      <c r="C577" t="s">
        <v>199</v>
      </c>
      <c r="D577">
        <v>1693.71</v>
      </c>
      <c r="E577" t="s">
        <v>52</v>
      </c>
      <c r="F577" t="s">
        <v>61</v>
      </c>
      <c r="G577" t="s">
        <v>48</v>
      </c>
      <c r="H577" t="s">
        <v>28</v>
      </c>
    </row>
    <row r="578" spans="1:8" hidden="1">
      <c r="A578" t="s">
        <v>1198</v>
      </c>
      <c r="B578" s="3">
        <v>45310</v>
      </c>
      <c r="C578" t="s">
        <v>1199</v>
      </c>
      <c r="D578">
        <v>1266.2</v>
      </c>
      <c r="E578" t="s">
        <v>31</v>
      </c>
      <c r="F578" t="s">
        <v>26</v>
      </c>
      <c r="G578" t="s">
        <v>48</v>
      </c>
      <c r="H578" t="s">
        <v>49</v>
      </c>
    </row>
    <row r="579" spans="1:8" hidden="1">
      <c r="A579" t="s">
        <v>1200</v>
      </c>
      <c r="B579" s="3">
        <v>45310</v>
      </c>
      <c r="C579" t="s">
        <v>1201</v>
      </c>
      <c r="D579">
        <v>1691.53</v>
      </c>
      <c r="E579" t="s">
        <v>122</v>
      </c>
      <c r="F579" t="s">
        <v>26</v>
      </c>
      <c r="G579" t="s">
        <v>39</v>
      </c>
      <c r="H579" t="s">
        <v>109</v>
      </c>
    </row>
    <row r="580" spans="1:8" hidden="1">
      <c r="A580" t="s">
        <v>1202</v>
      </c>
      <c r="B580" s="3">
        <v>45310</v>
      </c>
      <c r="C580" t="s">
        <v>347</v>
      </c>
      <c r="D580">
        <v>639</v>
      </c>
      <c r="E580" t="s">
        <v>70</v>
      </c>
      <c r="F580" t="s">
        <v>20</v>
      </c>
      <c r="G580" t="s">
        <v>48</v>
      </c>
      <c r="H580" t="s">
        <v>40</v>
      </c>
    </row>
    <row r="581" spans="1:8">
      <c r="A581" t="s">
        <v>1203</v>
      </c>
      <c r="B581" s="3">
        <v>45310</v>
      </c>
      <c r="C581" t="s">
        <v>1204</v>
      </c>
      <c r="D581">
        <v>379.29</v>
      </c>
      <c r="E581" t="s">
        <v>43</v>
      </c>
      <c r="F581" t="s">
        <v>61</v>
      </c>
      <c r="G581" t="s">
        <v>39</v>
      </c>
      <c r="H581" t="s">
        <v>28</v>
      </c>
    </row>
    <row r="582" spans="1:8" hidden="1">
      <c r="A582" t="s">
        <v>1205</v>
      </c>
      <c r="B582" s="3">
        <v>45311</v>
      </c>
      <c r="C582" t="s">
        <v>1206</v>
      </c>
      <c r="D582">
        <v>314.31</v>
      </c>
      <c r="E582" t="s">
        <v>25</v>
      </c>
      <c r="F582" t="s">
        <v>20</v>
      </c>
      <c r="G582" t="s">
        <v>48</v>
      </c>
      <c r="H582" t="s">
        <v>40</v>
      </c>
    </row>
    <row r="583" spans="1:8" hidden="1">
      <c r="A583" t="s">
        <v>1207</v>
      </c>
      <c r="B583" s="3">
        <v>45311</v>
      </c>
      <c r="C583" t="s">
        <v>1208</v>
      </c>
      <c r="D583">
        <v>485.68</v>
      </c>
      <c r="E583" t="s">
        <v>339</v>
      </c>
      <c r="F583" t="s">
        <v>20</v>
      </c>
      <c r="G583" t="s">
        <v>39</v>
      </c>
      <c r="H583" t="s">
        <v>44</v>
      </c>
    </row>
    <row r="584" spans="1:8" hidden="1">
      <c r="A584" t="s">
        <v>1209</v>
      </c>
      <c r="B584" s="3">
        <v>45311</v>
      </c>
      <c r="C584" t="s">
        <v>843</v>
      </c>
      <c r="D584">
        <v>325.02</v>
      </c>
      <c r="E584" t="s">
        <v>19</v>
      </c>
      <c r="F584" t="s">
        <v>61</v>
      </c>
      <c r="G584" t="s">
        <v>21</v>
      </c>
      <c r="H584" t="s">
        <v>94</v>
      </c>
    </row>
    <row r="585" spans="1:8" hidden="1">
      <c r="A585" t="s">
        <v>1210</v>
      </c>
      <c r="B585" s="3">
        <v>45311</v>
      </c>
      <c r="C585" t="s">
        <v>1211</v>
      </c>
      <c r="D585">
        <v>1079.8900000000001</v>
      </c>
      <c r="E585" t="s">
        <v>19</v>
      </c>
      <c r="F585" t="s">
        <v>26</v>
      </c>
      <c r="G585" t="s">
        <v>27</v>
      </c>
      <c r="H585" t="s">
        <v>28</v>
      </c>
    </row>
    <row r="586" spans="1:8" hidden="1">
      <c r="A586" t="s">
        <v>1212</v>
      </c>
      <c r="B586" s="3">
        <v>45311</v>
      </c>
      <c r="C586" t="s">
        <v>1213</v>
      </c>
      <c r="D586">
        <v>1371.25</v>
      </c>
      <c r="E586" t="s">
        <v>60</v>
      </c>
      <c r="F586" t="s">
        <v>32</v>
      </c>
      <c r="G586" t="s">
        <v>27</v>
      </c>
      <c r="H586" t="s">
        <v>109</v>
      </c>
    </row>
    <row r="587" spans="1:8" hidden="1">
      <c r="A587" t="s">
        <v>1214</v>
      </c>
      <c r="B587" s="3">
        <v>45311</v>
      </c>
      <c r="C587" t="s">
        <v>1215</v>
      </c>
      <c r="D587">
        <v>1204.3499999999999</v>
      </c>
      <c r="E587" t="s">
        <v>31</v>
      </c>
      <c r="F587" t="s">
        <v>61</v>
      </c>
      <c r="G587" t="s">
        <v>39</v>
      </c>
      <c r="H587" t="s">
        <v>109</v>
      </c>
    </row>
    <row r="588" spans="1:8" hidden="1">
      <c r="A588" t="s">
        <v>1216</v>
      </c>
      <c r="B588" s="3">
        <v>45311</v>
      </c>
      <c r="C588" t="s">
        <v>1217</v>
      </c>
      <c r="D588">
        <v>1792.07</v>
      </c>
      <c r="E588" t="s">
        <v>31</v>
      </c>
      <c r="F588" t="s">
        <v>61</v>
      </c>
      <c r="G588" t="s">
        <v>21</v>
      </c>
      <c r="H588" t="s">
        <v>87</v>
      </c>
    </row>
    <row r="589" spans="1:8" hidden="1">
      <c r="A589" t="s">
        <v>1218</v>
      </c>
      <c r="B589" s="3">
        <v>45311</v>
      </c>
      <c r="C589" t="s">
        <v>1219</v>
      </c>
      <c r="D589">
        <v>1785.82</v>
      </c>
      <c r="E589" t="s">
        <v>47</v>
      </c>
      <c r="F589" t="s">
        <v>20</v>
      </c>
      <c r="G589" t="s">
        <v>21</v>
      </c>
      <c r="H589" t="s">
        <v>43</v>
      </c>
    </row>
    <row r="590" spans="1:8" hidden="1">
      <c r="A590" t="s">
        <v>1220</v>
      </c>
      <c r="B590" s="3">
        <v>45311</v>
      </c>
      <c r="C590" t="s">
        <v>1221</v>
      </c>
      <c r="D590">
        <v>1122.74</v>
      </c>
      <c r="E590" t="s">
        <v>67</v>
      </c>
      <c r="F590" t="s">
        <v>61</v>
      </c>
      <c r="G590" t="s">
        <v>48</v>
      </c>
      <c r="H590" t="s">
        <v>123</v>
      </c>
    </row>
    <row r="591" spans="1:8" hidden="1">
      <c r="A591" t="s">
        <v>1222</v>
      </c>
      <c r="B591" s="3">
        <v>45311</v>
      </c>
      <c r="C591" t="s">
        <v>1223</v>
      </c>
      <c r="D591">
        <v>989.63</v>
      </c>
      <c r="E591" t="s">
        <v>19</v>
      </c>
      <c r="F591" t="s">
        <v>61</v>
      </c>
      <c r="G591" t="s">
        <v>39</v>
      </c>
      <c r="H591" t="s">
        <v>176</v>
      </c>
    </row>
    <row r="592" spans="1:8" hidden="1">
      <c r="A592" t="s">
        <v>1224</v>
      </c>
      <c r="B592" s="3">
        <v>45311</v>
      </c>
      <c r="C592" t="s">
        <v>1225</v>
      </c>
      <c r="D592">
        <v>1934.19</v>
      </c>
      <c r="E592" t="s">
        <v>471</v>
      </c>
      <c r="F592" t="s">
        <v>61</v>
      </c>
      <c r="G592" t="s">
        <v>39</v>
      </c>
      <c r="H592" t="s">
        <v>33</v>
      </c>
    </row>
    <row r="593" spans="1:8" hidden="1">
      <c r="A593" t="s">
        <v>1226</v>
      </c>
      <c r="B593" s="3">
        <v>45311</v>
      </c>
      <c r="C593" t="s">
        <v>1227</v>
      </c>
      <c r="E593" t="s">
        <v>19</v>
      </c>
      <c r="F593" t="s">
        <v>32</v>
      </c>
      <c r="G593" t="s">
        <v>39</v>
      </c>
      <c r="H593" t="s">
        <v>33</v>
      </c>
    </row>
    <row r="594" spans="1:8" hidden="1">
      <c r="A594" t="s">
        <v>1228</v>
      </c>
      <c r="B594" s="3">
        <v>45311</v>
      </c>
      <c r="C594" t="s">
        <v>1229</v>
      </c>
      <c r="D594">
        <v>1951.37</v>
      </c>
      <c r="E594" t="s">
        <v>70</v>
      </c>
      <c r="F594" t="s">
        <v>32</v>
      </c>
      <c r="G594" t="s">
        <v>27</v>
      </c>
      <c r="H594" t="s">
        <v>94</v>
      </c>
    </row>
    <row r="595" spans="1:8" hidden="1">
      <c r="A595" t="s">
        <v>1230</v>
      </c>
      <c r="B595" s="3">
        <v>45311</v>
      </c>
      <c r="C595" t="s">
        <v>1231</v>
      </c>
      <c r="E595" t="s">
        <v>25</v>
      </c>
      <c r="F595" t="s">
        <v>26</v>
      </c>
      <c r="G595" t="s">
        <v>48</v>
      </c>
      <c r="H595" t="s">
        <v>22</v>
      </c>
    </row>
    <row r="596" spans="1:8">
      <c r="A596" t="s">
        <v>1232</v>
      </c>
      <c r="B596" s="3">
        <v>45311</v>
      </c>
      <c r="C596" t="s">
        <v>1233</v>
      </c>
      <c r="D596">
        <v>877.63</v>
      </c>
      <c r="E596" t="s">
        <v>43</v>
      </c>
      <c r="F596" t="s">
        <v>26</v>
      </c>
      <c r="G596" t="s">
        <v>27</v>
      </c>
      <c r="H596" t="s">
        <v>176</v>
      </c>
    </row>
    <row r="597" spans="1:8" hidden="1">
      <c r="A597" t="s">
        <v>1234</v>
      </c>
      <c r="B597" s="3">
        <v>45311</v>
      </c>
      <c r="C597" t="s">
        <v>666</v>
      </c>
      <c r="D597">
        <v>1861.86</v>
      </c>
      <c r="E597" t="s">
        <v>67</v>
      </c>
      <c r="F597" t="s">
        <v>26</v>
      </c>
      <c r="G597" t="s">
        <v>21</v>
      </c>
      <c r="H597" t="s">
        <v>36</v>
      </c>
    </row>
    <row r="598" spans="1:8" hidden="1">
      <c r="A598" t="s">
        <v>1235</v>
      </c>
      <c r="B598" s="3">
        <v>45311</v>
      </c>
      <c r="C598" t="s">
        <v>1236</v>
      </c>
      <c r="D598">
        <v>829.17</v>
      </c>
      <c r="E598" t="s">
        <v>47</v>
      </c>
      <c r="F598" t="s">
        <v>20</v>
      </c>
      <c r="G598" t="s">
        <v>39</v>
      </c>
      <c r="H598" t="s">
        <v>53</v>
      </c>
    </row>
    <row r="599" spans="1:8" hidden="1">
      <c r="A599" t="s">
        <v>1237</v>
      </c>
      <c r="B599" s="3">
        <v>45311</v>
      </c>
      <c r="C599" t="s">
        <v>1238</v>
      </c>
      <c r="D599">
        <v>604.87</v>
      </c>
      <c r="E599" t="s">
        <v>70</v>
      </c>
      <c r="F599" t="s">
        <v>32</v>
      </c>
      <c r="G599" t="s">
        <v>39</v>
      </c>
      <c r="H599" t="s">
        <v>53</v>
      </c>
    </row>
    <row r="600" spans="1:8" hidden="1">
      <c r="A600" t="s">
        <v>1239</v>
      </c>
      <c r="B600" s="3">
        <v>45311</v>
      </c>
      <c r="C600" t="s">
        <v>1240</v>
      </c>
      <c r="E600" t="s">
        <v>67</v>
      </c>
      <c r="F600" t="s">
        <v>32</v>
      </c>
      <c r="G600" t="s">
        <v>48</v>
      </c>
      <c r="H600" t="s">
        <v>94</v>
      </c>
    </row>
    <row r="601" spans="1:8" hidden="1">
      <c r="A601" t="s">
        <v>1241</v>
      </c>
      <c r="B601" s="3">
        <v>45312</v>
      </c>
      <c r="C601" t="s">
        <v>1242</v>
      </c>
      <c r="D601">
        <v>339.94</v>
      </c>
      <c r="E601" t="s">
        <v>19</v>
      </c>
      <c r="F601" t="s">
        <v>26</v>
      </c>
      <c r="G601" t="s">
        <v>27</v>
      </c>
      <c r="H601" t="s">
        <v>53</v>
      </c>
    </row>
    <row r="602" spans="1:8" hidden="1">
      <c r="A602" t="s">
        <v>1243</v>
      </c>
      <c r="B602" s="3">
        <v>45312</v>
      </c>
      <c r="C602" t="s">
        <v>1244</v>
      </c>
      <c r="D602">
        <v>1087.05</v>
      </c>
      <c r="E602" t="s">
        <v>31</v>
      </c>
      <c r="F602" t="s">
        <v>20</v>
      </c>
      <c r="G602" t="s">
        <v>27</v>
      </c>
      <c r="H602" t="s">
        <v>49</v>
      </c>
    </row>
    <row r="603" spans="1:8" hidden="1">
      <c r="A603" t="s">
        <v>1245</v>
      </c>
      <c r="B603" s="3">
        <v>45312</v>
      </c>
      <c r="C603" t="s">
        <v>1246</v>
      </c>
      <c r="D603">
        <v>396.72</v>
      </c>
      <c r="E603" t="s">
        <v>31</v>
      </c>
      <c r="F603" t="s">
        <v>32</v>
      </c>
      <c r="G603" t="s">
        <v>21</v>
      </c>
      <c r="H603" t="s">
        <v>176</v>
      </c>
    </row>
    <row r="604" spans="1:8" hidden="1">
      <c r="A604" t="s">
        <v>1247</v>
      </c>
      <c r="B604" s="3">
        <v>45312</v>
      </c>
      <c r="C604" t="s">
        <v>1248</v>
      </c>
      <c r="D604">
        <v>1627.72</v>
      </c>
      <c r="E604" t="s">
        <v>19</v>
      </c>
      <c r="F604" t="s">
        <v>61</v>
      </c>
      <c r="G604" t="s">
        <v>27</v>
      </c>
      <c r="H604" t="s">
        <v>109</v>
      </c>
    </row>
    <row r="605" spans="1:8">
      <c r="A605" t="s">
        <v>1249</v>
      </c>
      <c r="B605" s="3">
        <v>45312</v>
      </c>
      <c r="C605" t="s">
        <v>1250</v>
      </c>
      <c r="D605">
        <v>1728.4</v>
      </c>
      <c r="E605" t="s">
        <v>43</v>
      </c>
      <c r="F605" t="s">
        <v>32</v>
      </c>
      <c r="G605" t="s">
        <v>21</v>
      </c>
      <c r="H605" t="s">
        <v>28</v>
      </c>
    </row>
    <row r="606" spans="1:8" hidden="1">
      <c r="A606" t="s">
        <v>1251</v>
      </c>
      <c r="B606" s="3">
        <v>45312</v>
      </c>
      <c r="C606" t="s">
        <v>1252</v>
      </c>
      <c r="D606">
        <v>390.21</v>
      </c>
      <c r="E606" t="s">
        <v>47</v>
      </c>
      <c r="F606" t="s">
        <v>61</v>
      </c>
      <c r="G606" t="s">
        <v>21</v>
      </c>
      <c r="H606" t="s">
        <v>28</v>
      </c>
    </row>
    <row r="607" spans="1:8" hidden="1">
      <c r="A607" t="s">
        <v>1253</v>
      </c>
      <c r="B607" s="3">
        <v>45312</v>
      </c>
      <c r="C607" t="s">
        <v>1254</v>
      </c>
      <c r="D607">
        <v>954.59</v>
      </c>
      <c r="E607" t="s">
        <v>31</v>
      </c>
      <c r="F607" t="s">
        <v>32</v>
      </c>
      <c r="G607" t="s">
        <v>48</v>
      </c>
      <c r="H607" t="s">
        <v>43</v>
      </c>
    </row>
    <row r="608" spans="1:8" hidden="1">
      <c r="A608" t="s">
        <v>1255</v>
      </c>
      <c r="B608" s="3">
        <v>45312</v>
      </c>
      <c r="C608" t="s">
        <v>1256</v>
      </c>
      <c r="D608">
        <v>187.52</v>
      </c>
      <c r="E608" t="s">
        <v>122</v>
      </c>
      <c r="F608" t="s">
        <v>61</v>
      </c>
      <c r="G608" t="s">
        <v>48</v>
      </c>
      <c r="H608" t="s">
        <v>123</v>
      </c>
    </row>
    <row r="609" spans="1:8" hidden="1">
      <c r="A609" t="s">
        <v>1257</v>
      </c>
      <c r="B609" s="3">
        <v>45312</v>
      </c>
      <c r="C609" t="s">
        <v>1258</v>
      </c>
      <c r="E609" t="s">
        <v>47</v>
      </c>
      <c r="F609" t="s">
        <v>20</v>
      </c>
      <c r="G609" t="s">
        <v>21</v>
      </c>
      <c r="H609" t="s">
        <v>53</v>
      </c>
    </row>
    <row r="610" spans="1:8" hidden="1">
      <c r="A610" t="s">
        <v>1259</v>
      </c>
      <c r="B610" s="3">
        <v>45312</v>
      </c>
      <c r="C610" t="s">
        <v>1260</v>
      </c>
      <c r="D610">
        <v>557.16999999999996</v>
      </c>
      <c r="E610" t="s">
        <v>60</v>
      </c>
      <c r="F610" t="s">
        <v>32</v>
      </c>
      <c r="G610" t="s">
        <v>27</v>
      </c>
      <c r="H610" t="s">
        <v>40</v>
      </c>
    </row>
    <row r="611" spans="1:8" hidden="1">
      <c r="A611" t="s">
        <v>1261</v>
      </c>
      <c r="B611" s="3">
        <v>45312</v>
      </c>
      <c r="C611" t="s">
        <v>1262</v>
      </c>
      <c r="D611">
        <v>9746.94</v>
      </c>
      <c r="E611" t="s">
        <v>19</v>
      </c>
      <c r="F611" t="s">
        <v>26</v>
      </c>
      <c r="G611" t="s">
        <v>21</v>
      </c>
      <c r="H611" t="s">
        <v>94</v>
      </c>
    </row>
    <row r="612" spans="1:8" hidden="1">
      <c r="A612" t="s">
        <v>1263</v>
      </c>
      <c r="B612" s="3">
        <v>45312</v>
      </c>
      <c r="C612" t="s">
        <v>1264</v>
      </c>
      <c r="D612">
        <v>1931.26</v>
      </c>
      <c r="E612" t="s">
        <v>60</v>
      </c>
      <c r="F612" t="s">
        <v>61</v>
      </c>
      <c r="G612" t="s">
        <v>27</v>
      </c>
      <c r="H612" t="s">
        <v>53</v>
      </c>
    </row>
    <row r="613" spans="1:8">
      <c r="A613" t="s">
        <v>1265</v>
      </c>
      <c r="B613" s="3">
        <v>45312</v>
      </c>
      <c r="C613" t="s">
        <v>1266</v>
      </c>
      <c r="D613">
        <v>1606.18</v>
      </c>
      <c r="E613" t="s">
        <v>43</v>
      </c>
      <c r="F613" t="s">
        <v>32</v>
      </c>
      <c r="G613" t="s">
        <v>27</v>
      </c>
      <c r="H613" t="s">
        <v>49</v>
      </c>
    </row>
    <row r="614" spans="1:8">
      <c r="A614" t="s">
        <v>1267</v>
      </c>
      <c r="B614" s="3">
        <v>45312</v>
      </c>
      <c r="C614" t="s">
        <v>1268</v>
      </c>
      <c r="D614">
        <v>1289.2</v>
      </c>
      <c r="E614" t="s">
        <v>43</v>
      </c>
      <c r="F614" t="s">
        <v>26</v>
      </c>
      <c r="G614" t="s">
        <v>39</v>
      </c>
      <c r="H614" t="s">
        <v>43</v>
      </c>
    </row>
    <row r="615" spans="1:8" hidden="1">
      <c r="A615" t="s">
        <v>1269</v>
      </c>
      <c r="B615" s="3">
        <v>45312</v>
      </c>
      <c r="C615" t="s">
        <v>1270</v>
      </c>
      <c r="D615">
        <v>846.51</v>
      </c>
      <c r="E615" t="s">
        <v>19</v>
      </c>
      <c r="F615" t="s">
        <v>26</v>
      </c>
      <c r="G615" t="s">
        <v>39</v>
      </c>
      <c r="H615" t="s">
        <v>44</v>
      </c>
    </row>
    <row r="616" spans="1:8" hidden="1">
      <c r="A616" t="s">
        <v>1271</v>
      </c>
      <c r="B616" s="3">
        <v>45312</v>
      </c>
      <c r="C616" t="s">
        <v>1272</v>
      </c>
      <c r="D616">
        <v>527.24</v>
      </c>
      <c r="E616" t="s">
        <v>31</v>
      </c>
      <c r="F616" t="s">
        <v>32</v>
      </c>
      <c r="G616" t="s">
        <v>21</v>
      </c>
      <c r="H616" t="s">
        <v>87</v>
      </c>
    </row>
    <row r="617" spans="1:8" hidden="1">
      <c r="A617" t="s">
        <v>1273</v>
      </c>
      <c r="B617" s="3">
        <v>45312</v>
      </c>
      <c r="C617" t="s">
        <v>759</v>
      </c>
      <c r="D617">
        <v>1365.15</v>
      </c>
      <c r="E617" t="s">
        <v>52</v>
      </c>
      <c r="F617" t="s">
        <v>26</v>
      </c>
      <c r="G617" t="s">
        <v>27</v>
      </c>
      <c r="H617" t="s">
        <v>33</v>
      </c>
    </row>
    <row r="618" spans="1:8" hidden="1">
      <c r="A618" t="s">
        <v>1274</v>
      </c>
      <c r="B618" s="3">
        <v>45312</v>
      </c>
      <c r="C618" t="s">
        <v>1275</v>
      </c>
      <c r="D618">
        <v>1901.96</v>
      </c>
      <c r="E618" t="s">
        <v>84</v>
      </c>
      <c r="F618" t="s">
        <v>43</v>
      </c>
      <c r="G618" t="s">
        <v>39</v>
      </c>
      <c r="H618" t="s">
        <v>176</v>
      </c>
    </row>
    <row r="619" spans="1:8" hidden="1">
      <c r="A619" t="s">
        <v>1276</v>
      </c>
      <c r="B619" s="3">
        <v>45312</v>
      </c>
      <c r="C619" t="s">
        <v>1277</v>
      </c>
      <c r="E619" t="s">
        <v>67</v>
      </c>
      <c r="F619" t="s">
        <v>61</v>
      </c>
      <c r="G619" t="s">
        <v>27</v>
      </c>
      <c r="H619" t="s">
        <v>75</v>
      </c>
    </row>
    <row r="620" spans="1:8" hidden="1">
      <c r="A620" t="s">
        <v>1278</v>
      </c>
      <c r="B620" s="3">
        <v>45312</v>
      </c>
      <c r="C620" t="s">
        <v>1279</v>
      </c>
      <c r="D620">
        <v>1299.47</v>
      </c>
      <c r="E620" t="s">
        <v>64</v>
      </c>
      <c r="F620" t="s">
        <v>20</v>
      </c>
      <c r="G620" t="s">
        <v>48</v>
      </c>
      <c r="H620" t="s">
        <v>33</v>
      </c>
    </row>
    <row r="621" spans="1:8" hidden="1">
      <c r="A621" t="s">
        <v>1280</v>
      </c>
      <c r="B621" s="3">
        <v>45312</v>
      </c>
      <c r="C621" t="s">
        <v>1281</v>
      </c>
      <c r="D621">
        <v>1927.62</v>
      </c>
      <c r="E621" t="s">
        <v>70</v>
      </c>
      <c r="F621" t="s">
        <v>20</v>
      </c>
      <c r="G621" t="s">
        <v>39</v>
      </c>
      <c r="H621" t="s">
        <v>75</v>
      </c>
    </row>
    <row r="622" spans="1:8" hidden="1">
      <c r="A622" t="s">
        <v>1282</v>
      </c>
      <c r="B622" s="3">
        <v>45312</v>
      </c>
      <c r="C622" t="s">
        <v>1283</v>
      </c>
      <c r="D622">
        <v>1724.77</v>
      </c>
      <c r="E622" t="s">
        <v>31</v>
      </c>
      <c r="F622" t="s">
        <v>32</v>
      </c>
      <c r="G622" t="s">
        <v>21</v>
      </c>
      <c r="H622" t="s">
        <v>43</v>
      </c>
    </row>
    <row r="623" spans="1:8" hidden="1">
      <c r="A623" t="s">
        <v>1284</v>
      </c>
      <c r="B623" s="3">
        <v>45312</v>
      </c>
      <c r="C623" t="s">
        <v>1285</v>
      </c>
      <c r="D623">
        <v>671.46</v>
      </c>
      <c r="E623" t="s">
        <v>64</v>
      </c>
      <c r="F623" t="s">
        <v>26</v>
      </c>
      <c r="G623" t="s">
        <v>21</v>
      </c>
      <c r="H623" t="s">
        <v>22</v>
      </c>
    </row>
    <row r="624" spans="1:8" hidden="1">
      <c r="A624" t="s">
        <v>1286</v>
      </c>
      <c r="B624" s="3">
        <v>45312</v>
      </c>
      <c r="C624" t="s">
        <v>1287</v>
      </c>
      <c r="D624">
        <v>511.74</v>
      </c>
      <c r="E624" t="s">
        <v>19</v>
      </c>
      <c r="F624" t="s">
        <v>61</v>
      </c>
      <c r="G624" t="s">
        <v>48</v>
      </c>
      <c r="H624" t="s">
        <v>109</v>
      </c>
    </row>
    <row r="625" spans="1:8" hidden="1">
      <c r="A625" t="s">
        <v>1288</v>
      </c>
      <c r="B625" s="3">
        <v>45312</v>
      </c>
      <c r="C625" t="s">
        <v>1289</v>
      </c>
      <c r="D625">
        <v>855.08</v>
      </c>
      <c r="E625" t="s">
        <v>197</v>
      </c>
      <c r="F625" t="s">
        <v>20</v>
      </c>
      <c r="G625" t="s">
        <v>48</v>
      </c>
      <c r="H625" t="s">
        <v>36</v>
      </c>
    </row>
    <row r="626" spans="1:8" hidden="1">
      <c r="A626" t="s">
        <v>1290</v>
      </c>
      <c r="B626" s="3">
        <v>45312</v>
      </c>
      <c r="C626" t="s">
        <v>1291</v>
      </c>
      <c r="D626">
        <v>764.84</v>
      </c>
      <c r="E626" t="s">
        <v>67</v>
      </c>
      <c r="F626" t="s">
        <v>26</v>
      </c>
      <c r="G626" t="s">
        <v>27</v>
      </c>
      <c r="H626" t="s">
        <v>44</v>
      </c>
    </row>
    <row r="627" spans="1:8" hidden="1">
      <c r="A627" t="s">
        <v>1292</v>
      </c>
      <c r="B627" s="3">
        <v>45312</v>
      </c>
      <c r="C627" t="s">
        <v>1293</v>
      </c>
      <c r="D627">
        <v>1087.3</v>
      </c>
      <c r="E627" t="s">
        <v>67</v>
      </c>
      <c r="F627" t="s">
        <v>32</v>
      </c>
      <c r="G627" t="s">
        <v>39</v>
      </c>
      <c r="H627" t="s">
        <v>94</v>
      </c>
    </row>
    <row r="628" spans="1:8">
      <c r="A628" t="s">
        <v>1294</v>
      </c>
      <c r="B628" s="3">
        <v>45312</v>
      </c>
      <c r="C628" t="s">
        <v>1295</v>
      </c>
      <c r="D628">
        <v>633.07000000000005</v>
      </c>
      <c r="E628" t="s">
        <v>43</v>
      </c>
      <c r="F628" t="s">
        <v>61</v>
      </c>
      <c r="G628" t="s">
        <v>48</v>
      </c>
      <c r="H628" t="s">
        <v>57</v>
      </c>
    </row>
    <row r="629" spans="1:8" hidden="1">
      <c r="A629" t="s">
        <v>1296</v>
      </c>
      <c r="B629" s="3">
        <v>45312</v>
      </c>
      <c r="C629" t="s">
        <v>1297</v>
      </c>
      <c r="D629">
        <v>78.7</v>
      </c>
      <c r="E629" t="s">
        <v>60</v>
      </c>
      <c r="F629" t="s">
        <v>32</v>
      </c>
      <c r="G629" t="s">
        <v>21</v>
      </c>
      <c r="H629" t="s">
        <v>57</v>
      </c>
    </row>
    <row r="630" spans="1:8" hidden="1">
      <c r="A630" t="s">
        <v>1298</v>
      </c>
      <c r="B630" s="3">
        <v>45312</v>
      </c>
      <c r="C630" t="s">
        <v>1299</v>
      </c>
      <c r="D630">
        <v>383.19</v>
      </c>
      <c r="E630" t="s">
        <v>31</v>
      </c>
      <c r="F630" t="s">
        <v>20</v>
      </c>
      <c r="G630" t="s">
        <v>27</v>
      </c>
      <c r="H630" t="s">
        <v>94</v>
      </c>
    </row>
    <row r="631" spans="1:8" hidden="1">
      <c r="A631" t="s">
        <v>1300</v>
      </c>
      <c r="B631" s="3">
        <v>45312</v>
      </c>
      <c r="C631" t="s">
        <v>1301</v>
      </c>
      <c r="D631">
        <v>1797.05</v>
      </c>
      <c r="E631" t="s">
        <v>60</v>
      </c>
      <c r="F631" t="s">
        <v>61</v>
      </c>
      <c r="G631" t="s">
        <v>48</v>
      </c>
      <c r="H631" t="s">
        <v>57</v>
      </c>
    </row>
    <row r="632" spans="1:8" hidden="1">
      <c r="A632" t="s">
        <v>1302</v>
      </c>
      <c r="B632" s="3">
        <v>45312</v>
      </c>
      <c r="C632" t="s">
        <v>1303</v>
      </c>
      <c r="D632">
        <v>1996.85</v>
      </c>
      <c r="E632" t="s">
        <v>25</v>
      </c>
      <c r="F632" t="s">
        <v>20</v>
      </c>
      <c r="G632" t="s">
        <v>21</v>
      </c>
      <c r="H632" t="s">
        <v>176</v>
      </c>
    </row>
    <row r="633" spans="1:8">
      <c r="A633" t="s">
        <v>1304</v>
      </c>
      <c r="B633" s="3">
        <v>45312</v>
      </c>
      <c r="C633" t="s">
        <v>1305</v>
      </c>
      <c r="D633">
        <v>504.76</v>
      </c>
      <c r="E633" t="s">
        <v>43</v>
      </c>
      <c r="F633" t="s">
        <v>20</v>
      </c>
      <c r="G633" t="s">
        <v>39</v>
      </c>
      <c r="H633" t="s">
        <v>40</v>
      </c>
    </row>
    <row r="634" spans="1:8" hidden="1">
      <c r="A634" t="s">
        <v>1306</v>
      </c>
      <c r="B634" s="3">
        <v>45312</v>
      </c>
      <c r="C634" t="s">
        <v>1307</v>
      </c>
      <c r="D634">
        <v>1636.1</v>
      </c>
      <c r="E634" t="s">
        <v>67</v>
      </c>
      <c r="F634" t="s">
        <v>26</v>
      </c>
      <c r="G634" t="s">
        <v>21</v>
      </c>
      <c r="H634" t="s">
        <v>28</v>
      </c>
    </row>
    <row r="635" spans="1:8" hidden="1">
      <c r="A635" t="s">
        <v>1308</v>
      </c>
      <c r="B635" s="3">
        <v>45313</v>
      </c>
      <c r="C635" t="s">
        <v>1309</v>
      </c>
      <c r="D635">
        <v>454.26</v>
      </c>
      <c r="E635" t="s">
        <v>70</v>
      </c>
      <c r="F635" t="s">
        <v>26</v>
      </c>
      <c r="G635" t="s">
        <v>27</v>
      </c>
      <c r="H635" t="s">
        <v>33</v>
      </c>
    </row>
    <row r="636" spans="1:8" hidden="1">
      <c r="A636" t="s">
        <v>1310</v>
      </c>
      <c r="B636" s="3">
        <v>45313</v>
      </c>
      <c r="C636" t="s">
        <v>1311</v>
      </c>
      <c r="D636">
        <v>449.15</v>
      </c>
      <c r="E636" t="s">
        <v>47</v>
      </c>
      <c r="F636" t="s">
        <v>32</v>
      </c>
      <c r="G636" t="s">
        <v>21</v>
      </c>
      <c r="H636" t="s">
        <v>94</v>
      </c>
    </row>
    <row r="637" spans="1:8" hidden="1">
      <c r="A637" t="s">
        <v>1312</v>
      </c>
      <c r="B637" s="3">
        <v>45313</v>
      </c>
      <c r="C637" t="s">
        <v>1313</v>
      </c>
      <c r="D637">
        <v>1699.64</v>
      </c>
      <c r="E637" t="s">
        <v>60</v>
      </c>
      <c r="F637" t="s">
        <v>20</v>
      </c>
      <c r="G637" t="s">
        <v>21</v>
      </c>
      <c r="H637" t="s">
        <v>123</v>
      </c>
    </row>
    <row r="638" spans="1:8" hidden="1">
      <c r="A638" t="s">
        <v>1314</v>
      </c>
      <c r="B638" s="3">
        <v>45313</v>
      </c>
      <c r="C638" t="s">
        <v>1315</v>
      </c>
      <c r="D638">
        <v>877.88</v>
      </c>
      <c r="E638" t="s">
        <v>47</v>
      </c>
      <c r="F638" t="s">
        <v>61</v>
      </c>
      <c r="G638" t="s">
        <v>27</v>
      </c>
      <c r="H638" t="s">
        <v>43</v>
      </c>
    </row>
    <row r="639" spans="1:8" hidden="1">
      <c r="A639" t="s">
        <v>1316</v>
      </c>
      <c r="B639" s="3">
        <v>45313</v>
      </c>
      <c r="C639" t="s">
        <v>1317</v>
      </c>
      <c r="D639">
        <v>19147.82</v>
      </c>
      <c r="E639" t="s">
        <v>31</v>
      </c>
      <c r="F639" t="s">
        <v>61</v>
      </c>
      <c r="G639" t="s">
        <v>48</v>
      </c>
      <c r="H639" t="s">
        <v>94</v>
      </c>
    </row>
    <row r="640" spans="1:8" hidden="1">
      <c r="A640" t="s">
        <v>1318</v>
      </c>
      <c r="B640" s="3">
        <v>45313</v>
      </c>
      <c r="C640" t="s">
        <v>1319</v>
      </c>
      <c r="D640">
        <v>56.76</v>
      </c>
      <c r="E640" t="s">
        <v>60</v>
      </c>
      <c r="F640" t="s">
        <v>32</v>
      </c>
      <c r="G640" t="s">
        <v>39</v>
      </c>
      <c r="H640" t="s">
        <v>176</v>
      </c>
    </row>
    <row r="641" spans="1:8" hidden="1">
      <c r="A641" t="s">
        <v>1320</v>
      </c>
      <c r="B641" s="3">
        <v>45313</v>
      </c>
      <c r="C641" t="s">
        <v>1321</v>
      </c>
      <c r="D641">
        <v>560.88</v>
      </c>
      <c r="E641" t="s">
        <v>25</v>
      </c>
      <c r="F641" t="s">
        <v>32</v>
      </c>
      <c r="G641" t="s">
        <v>21</v>
      </c>
      <c r="H641" t="s">
        <v>22</v>
      </c>
    </row>
    <row r="642" spans="1:8" hidden="1">
      <c r="A642" t="s">
        <v>1322</v>
      </c>
      <c r="B642" s="3">
        <v>45313</v>
      </c>
      <c r="C642" t="s">
        <v>1323</v>
      </c>
      <c r="D642">
        <v>1293.6400000000001</v>
      </c>
      <c r="E642" t="s">
        <v>19</v>
      </c>
      <c r="F642" t="s">
        <v>61</v>
      </c>
      <c r="G642" t="s">
        <v>27</v>
      </c>
      <c r="H642" t="s">
        <v>40</v>
      </c>
    </row>
    <row r="643" spans="1:8" hidden="1">
      <c r="A643" t="s">
        <v>1324</v>
      </c>
      <c r="B643" s="3">
        <v>45313</v>
      </c>
      <c r="C643" t="s">
        <v>1325</v>
      </c>
      <c r="D643">
        <v>87.05</v>
      </c>
      <c r="E643" t="s">
        <v>70</v>
      </c>
      <c r="F643" t="s">
        <v>26</v>
      </c>
      <c r="G643" t="s">
        <v>21</v>
      </c>
      <c r="H643" t="s">
        <v>94</v>
      </c>
    </row>
    <row r="644" spans="1:8" hidden="1">
      <c r="A644" t="s">
        <v>1326</v>
      </c>
      <c r="B644" s="3">
        <v>45313</v>
      </c>
      <c r="C644" t="s">
        <v>1327</v>
      </c>
      <c r="D644">
        <v>1454.49</v>
      </c>
      <c r="E644" t="s">
        <v>84</v>
      </c>
      <c r="F644" t="s">
        <v>26</v>
      </c>
      <c r="G644" t="s">
        <v>27</v>
      </c>
      <c r="H644" t="s">
        <v>176</v>
      </c>
    </row>
    <row r="645" spans="1:8" hidden="1">
      <c r="A645" t="s">
        <v>1328</v>
      </c>
      <c r="B645" s="3">
        <v>45313</v>
      </c>
      <c r="C645" t="s">
        <v>1329</v>
      </c>
      <c r="D645">
        <v>492</v>
      </c>
      <c r="E645" t="s">
        <v>25</v>
      </c>
      <c r="F645" t="s">
        <v>26</v>
      </c>
      <c r="G645" t="s">
        <v>27</v>
      </c>
      <c r="H645" t="s">
        <v>43</v>
      </c>
    </row>
    <row r="646" spans="1:8" hidden="1">
      <c r="A646" t="s">
        <v>1330</v>
      </c>
      <c r="B646" s="3">
        <v>45313</v>
      </c>
      <c r="C646" t="s">
        <v>1331</v>
      </c>
      <c r="D646">
        <v>7766.99</v>
      </c>
      <c r="E646" t="s">
        <v>70</v>
      </c>
      <c r="F646" t="s">
        <v>61</v>
      </c>
      <c r="G646" t="s">
        <v>39</v>
      </c>
      <c r="H646" t="s">
        <v>36</v>
      </c>
    </row>
    <row r="647" spans="1:8" hidden="1">
      <c r="A647" t="s">
        <v>1332</v>
      </c>
      <c r="B647" s="3">
        <v>45313</v>
      </c>
      <c r="C647" t="s">
        <v>270</v>
      </c>
      <c r="D647">
        <v>351.57</v>
      </c>
      <c r="E647" t="s">
        <v>64</v>
      </c>
      <c r="F647" t="s">
        <v>32</v>
      </c>
      <c r="G647" t="s">
        <v>48</v>
      </c>
      <c r="H647" t="s">
        <v>43</v>
      </c>
    </row>
    <row r="648" spans="1:8" hidden="1">
      <c r="A648" t="s">
        <v>1333</v>
      </c>
      <c r="B648" s="3">
        <v>45313</v>
      </c>
      <c r="C648" t="s">
        <v>1334</v>
      </c>
      <c r="D648">
        <v>902.81</v>
      </c>
      <c r="E648" t="s">
        <v>31</v>
      </c>
      <c r="F648" t="s">
        <v>358</v>
      </c>
      <c r="G648" t="s">
        <v>48</v>
      </c>
      <c r="H648" t="s">
        <v>40</v>
      </c>
    </row>
    <row r="649" spans="1:8" hidden="1">
      <c r="A649" t="s">
        <v>1335</v>
      </c>
      <c r="B649" s="3">
        <v>45313</v>
      </c>
      <c r="C649" t="s">
        <v>1336</v>
      </c>
      <c r="D649">
        <v>219.08</v>
      </c>
      <c r="E649" t="s">
        <v>31</v>
      </c>
      <c r="F649" t="s">
        <v>20</v>
      </c>
      <c r="G649" t="s">
        <v>39</v>
      </c>
      <c r="H649" t="s">
        <v>57</v>
      </c>
    </row>
    <row r="650" spans="1:8" hidden="1">
      <c r="A650" t="s">
        <v>1337</v>
      </c>
      <c r="B650" s="3">
        <v>45313</v>
      </c>
      <c r="C650" t="s">
        <v>205</v>
      </c>
      <c r="D650">
        <v>788.53</v>
      </c>
      <c r="E650" t="s">
        <v>64</v>
      </c>
      <c r="F650" t="s">
        <v>32</v>
      </c>
      <c r="G650" t="s">
        <v>39</v>
      </c>
      <c r="H650" t="s">
        <v>33</v>
      </c>
    </row>
    <row r="651" spans="1:8" hidden="1">
      <c r="A651" t="s">
        <v>1338</v>
      </c>
      <c r="B651" s="3">
        <v>45313</v>
      </c>
      <c r="C651" t="s">
        <v>1339</v>
      </c>
      <c r="D651">
        <v>1716.34</v>
      </c>
      <c r="E651" t="s">
        <v>52</v>
      </c>
      <c r="F651" t="s">
        <v>61</v>
      </c>
      <c r="G651" t="s">
        <v>27</v>
      </c>
      <c r="H651" t="s">
        <v>57</v>
      </c>
    </row>
    <row r="652" spans="1:8" hidden="1">
      <c r="A652" t="s">
        <v>1340</v>
      </c>
      <c r="B652" s="3">
        <v>45314</v>
      </c>
      <c r="C652" t="s">
        <v>1341</v>
      </c>
      <c r="D652">
        <v>1712.13</v>
      </c>
      <c r="E652" t="s">
        <v>19</v>
      </c>
      <c r="F652" t="s">
        <v>32</v>
      </c>
      <c r="G652" t="s">
        <v>21</v>
      </c>
      <c r="H652" t="s">
        <v>49</v>
      </c>
    </row>
    <row r="653" spans="1:8" hidden="1">
      <c r="A653" t="s">
        <v>1342</v>
      </c>
      <c r="B653" s="3">
        <v>45314</v>
      </c>
      <c r="C653" t="s">
        <v>1343</v>
      </c>
      <c r="D653">
        <v>1395.33</v>
      </c>
      <c r="E653" t="s">
        <v>47</v>
      </c>
      <c r="F653" t="s">
        <v>26</v>
      </c>
      <c r="G653" t="s">
        <v>27</v>
      </c>
      <c r="H653" t="s">
        <v>87</v>
      </c>
    </row>
    <row r="654" spans="1:8" hidden="1">
      <c r="A654" t="s">
        <v>1344</v>
      </c>
      <c r="B654" s="3">
        <v>45314</v>
      </c>
      <c r="C654" t="s">
        <v>1345</v>
      </c>
      <c r="D654">
        <v>1133.01</v>
      </c>
      <c r="E654" t="s">
        <v>190</v>
      </c>
      <c r="F654" t="s">
        <v>32</v>
      </c>
      <c r="G654" t="s">
        <v>21</v>
      </c>
      <c r="H654" t="s">
        <v>57</v>
      </c>
    </row>
    <row r="655" spans="1:8" hidden="1">
      <c r="A655" t="s">
        <v>1346</v>
      </c>
      <c r="B655" s="3">
        <v>45314</v>
      </c>
      <c r="C655" t="s">
        <v>495</v>
      </c>
      <c r="D655">
        <v>1482.51</v>
      </c>
      <c r="E655" t="s">
        <v>19</v>
      </c>
      <c r="F655" t="s">
        <v>32</v>
      </c>
      <c r="G655" t="s">
        <v>39</v>
      </c>
      <c r="H655" t="s">
        <v>53</v>
      </c>
    </row>
    <row r="656" spans="1:8" hidden="1">
      <c r="A656" t="s">
        <v>1347</v>
      </c>
      <c r="B656" s="3">
        <v>45314</v>
      </c>
      <c r="C656" t="s">
        <v>1348</v>
      </c>
      <c r="D656">
        <v>1446.47</v>
      </c>
      <c r="E656" t="s">
        <v>19</v>
      </c>
      <c r="F656" t="s">
        <v>32</v>
      </c>
      <c r="G656" t="s">
        <v>39</v>
      </c>
      <c r="H656" t="s">
        <v>57</v>
      </c>
    </row>
    <row r="657" spans="1:8" hidden="1">
      <c r="A657" t="s">
        <v>1349</v>
      </c>
      <c r="B657" s="3">
        <v>45314</v>
      </c>
      <c r="C657" t="s">
        <v>570</v>
      </c>
      <c r="E657" t="s">
        <v>122</v>
      </c>
      <c r="F657" t="s">
        <v>20</v>
      </c>
      <c r="G657" t="s">
        <v>48</v>
      </c>
      <c r="H657" t="s">
        <v>33</v>
      </c>
    </row>
    <row r="658" spans="1:8" hidden="1">
      <c r="A658" t="s">
        <v>1350</v>
      </c>
      <c r="B658" s="3">
        <v>45314</v>
      </c>
      <c r="C658" t="s">
        <v>718</v>
      </c>
      <c r="D658">
        <v>502</v>
      </c>
      <c r="E658" t="s">
        <v>25</v>
      </c>
      <c r="F658" t="s">
        <v>61</v>
      </c>
      <c r="G658" t="s">
        <v>39</v>
      </c>
      <c r="H658" t="s">
        <v>57</v>
      </c>
    </row>
    <row r="659" spans="1:8" hidden="1">
      <c r="A659" t="s">
        <v>1351</v>
      </c>
      <c r="B659" s="3">
        <v>45314</v>
      </c>
      <c r="C659" t="s">
        <v>818</v>
      </c>
      <c r="D659">
        <v>354.58</v>
      </c>
      <c r="E659" t="s">
        <v>19</v>
      </c>
      <c r="F659" t="s">
        <v>26</v>
      </c>
      <c r="G659" t="s">
        <v>27</v>
      </c>
      <c r="H659" t="s">
        <v>53</v>
      </c>
    </row>
    <row r="660" spans="1:8" hidden="1">
      <c r="A660" t="s">
        <v>1352</v>
      </c>
      <c r="B660" s="3">
        <v>45314</v>
      </c>
      <c r="C660" t="s">
        <v>1272</v>
      </c>
      <c r="D660">
        <v>507.74</v>
      </c>
      <c r="E660" t="s">
        <v>47</v>
      </c>
      <c r="F660" t="s">
        <v>26</v>
      </c>
      <c r="G660" t="s">
        <v>39</v>
      </c>
      <c r="H660" t="s">
        <v>33</v>
      </c>
    </row>
    <row r="661" spans="1:8" hidden="1">
      <c r="A661" t="s">
        <v>1353</v>
      </c>
      <c r="B661" s="3">
        <v>45314</v>
      </c>
      <c r="C661" t="s">
        <v>1354</v>
      </c>
      <c r="D661">
        <v>1340.13</v>
      </c>
      <c r="E661" t="s">
        <v>67</v>
      </c>
      <c r="F661" t="s">
        <v>20</v>
      </c>
      <c r="G661" t="s">
        <v>48</v>
      </c>
      <c r="H661" t="s">
        <v>44</v>
      </c>
    </row>
    <row r="662" spans="1:8" hidden="1">
      <c r="A662" t="s">
        <v>1355</v>
      </c>
      <c r="B662" s="3">
        <v>45314</v>
      </c>
      <c r="C662" t="s">
        <v>1356</v>
      </c>
      <c r="D662">
        <v>672.88</v>
      </c>
      <c r="E662" t="s">
        <v>52</v>
      </c>
      <c r="F662" t="s">
        <v>61</v>
      </c>
      <c r="G662" t="s">
        <v>48</v>
      </c>
      <c r="H662" t="s">
        <v>33</v>
      </c>
    </row>
    <row r="663" spans="1:8" hidden="1">
      <c r="A663" t="s">
        <v>1357</v>
      </c>
      <c r="B663" s="3">
        <v>45314</v>
      </c>
      <c r="C663" t="s">
        <v>1358</v>
      </c>
      <c r="D663">
        <v>1110.3699999999999</v>
      </c>
      <c r="E663" t="s">
        <v>70</v>
      </c>
      <c r="F663" t="s">
        <v>26</v>
      </c>
      <c r="G663" t="s">
        <v>39</v>
      </c>
      <c r="H663" t="s">
        <v>44</v>
      </c>
    </row>
    <row r="664" spans="1:8">
      <c r="A664" t="s">
        <v>1359</v>
      </c>
      <c r="B664" s="3">
        <v>45314</v>
      </c>
      <c r="C664" t="s">
        <v>1360</v>
      </c>
      <c r="D664">
        <v>620.34</v>
      </c>
      <c r="E664" t="s">
        <v>43</v>
      </c>
      <c r="F664" t="s">
        <v>26</v>
      </c>
      <c r="G664" t="s">
        <v>27</v>
      </c>
      <c r="H664" t="s">
        <v>75</v>
      </c>
    </row>
    <row r="665" spans="1:8">
      <c r="A665" t="s">
        <v>1361</v>
      </c>
      <c r="B665" s="3">
        <v>45314</v>
      </c>
      <c r="C665" t="s">
        <v>1362</v>
      </c>
      <c r="D665">
        <v>971.16</v>
      </c>
      <c r="E665" t="s">
        <v>43</v>
      </c>
      <c r="F665" t="s">
        <v>61</v>
      </c>
      <c r="G665" t="s">
        <v>21</v>
      </c>
      <c r="H665" t="s">
        <v>43</v>
      </c>
    </row>
    <row r="666" spans="1:8" hidden="1">
      <c r="A666" t="s">
        <v>1363</v>
      </c>
      <c r="B666" s="3">
        <v>45314</v>
      </c>
      <c r="C666" t="s">
        <v>1364</v>
      </c>
      <c r="D666">
        <v>343.73</v>
      </c>
      <c r="E666" t="s">
        <v>64</v>
      </c>
      <c r="F666" t="s">
        <v>61</v>
      </c>
      <c r="G666" t="s">
        <v>48</v>
      </c>
      <c r="H666" t="s">
        <v>109</v>
      </c>
    </row>
    <row r="667" spans="1:8" hidden="1">
      <c r="A667" t="s">
        <v>1365</v>
      </c>
      <c r="B667" s="3">
        <v>45314</v>
      </c>
      <c r="C667" t="s">
        <v>1366</v>
      </c>
      <c r="D667">
        <v>1234.3499999999999</v>
      </c>
      <c r="E667" t="s">
        <v>122</v>
      </c>
      <c r="F667" t="s">
        <v>32</v>
      </c>
      <c r="G667" t="s">
        <v>21</v>
      </c>
      <c r="H667" t="s">
        <v>36</v>
      </c>
    </row>
    <row r="668" spans="1:8" hidden="1">
      <c r="A668" t="s">
        <v>1367</v>
      </c>
      <c r="B668" s="3">
        <v>45314</v>
      </c>
      <c r="C668" t="s">
        <v>1368</v>
      </c>
      <c r="D668">
        <v>742.28</v>
      </c>
      <c r="E668" t="s">
        <v>64</v>
      </c>
      <c r="F668" t="s">
        <v>61</v>
      </c>
      <c r="G668" t="s">
        <v>21</v>
      </c>
      <c r="H668" t="s">
        <v>57</v>
      </c>
    </row>
    <row r="669" spans="1:8" hidden="1">
      <c r="A669" t="s">
        <v>1369</v>
      </c>
      <c r="B669" s="3">
        <v>45314</v>
      </c>
      <c r="C669" t="s">
        <v>1370</v>
      </c>
      <c r="D669">
        <v>915.3</v>
      </c>
      <c r="E669" t="s">
        <v>122</v>
      </c>
      <c r="F669" t="s">
        <v>61</v>
      </c>
      <c r="G669" t="s">
        <v>27</v>
      </c>
      <c r="H669" t="s">
        <v>57</v>
      </c>
    </row>
    <row r="670" spans="1:8">
      <c r="A670" t="s">
        <v>1371</v>
      </c>
      <c r="B670" s="3">
        <v>45314</v>
      </c>
      <c r="C670" t="s">
        <v>1372</v>
      </c>
      <c r="D670">
        <v>1235.28</v>
      </c>
      <c r="E670" t="s">
        <v>43</v>
      </c>
      <c r="F670" t="s">
        <v>61</v>
      </c>
      <c r="G670" t="s">
        <v>48</v>
      </c>
      <c r="H670" t="s">
        <v>36</v>
      </c>
    </row>
    <row r="671" spans="1:8" hidden="1">
      <c r="A671" t="s">
        <v>1373</v>
      </c>
      <c r="B671" s="3">
        <v>45314</v>
      </c>
      <c r="C671" t="s">
        <v>1374</v>
      </c>
      <c r="D671">
        <v>149.37</v>
      </c>
      <c r="E671" t="s">
        <v>70</v>
      </c>
      <c r="F671" t="s">
        <v>61</v>
      </c>
      <c r="G671" t="s">
        <v>27</v>
      </c>
      <c r="H671" t="s">
        <v>87</v>
      </c>
    </row>
    <row r="672" spans="1:8" hidden="1">
      <c r="A672" t="s">
        <v>1375</v>
      </c>
      <c r="B672" s="3">
        <v>45314</v>
      </c>
      <c r="C672" t="s">
        <v>1376</v>
      </c>
      <c r="D672">
        <v>260.51</v>
      </c>
      <c r="E672" t="s">
        <v>70</v>
      </c>
      <c r="F672" t="s">
        <v>26</v>
      </c>
      <c r="G672" t="s">
        <v>27</v>
      </c>
      <c r="H672" t="s">
        <v>36</v>
      </c>
    </row>
    <row r="673" spans="1:8" hidden="1">
      <c r="A673" t="s">
        <v>1377</v>
      </c>
      <c r="B673" s="3">
        <v>45314</v>
      </c>
      <c r="C673" t="s">
        <v>1378</v>
      </c>
      <c r="D673">
        <v>794.56</v>
      </c>
      <c r="E673" t="s">
        <v>52</v>
      </c>
      <c r="F673" t="s">
        <v>20</v>
      </c>
      <c r="G673" t="s">
        <v>21</v>
      </c>
      <c r="H673" t="s">
        <v>36</v>
      </c>
    </row>
    <row r="674" spans="1:8" hidden="1">
      <c r="A674" t="s">
        <v>1379</v>
      </c>
      <c r="B674" s="3">
        <v>45314</v>
      </c>
      <c r="C674" t="s">
        <v>1380</v>
      </c>
      <c r="D674">
        <v>1403.16</v>
      </c>
      <c r="E674" t="s">
        <v>25</v>
      </c>
      <c r="F674" t="s">
        <v>32</v>
      </c>
      <c r="G674" t="s">
        <v>39</v>
      </c>
      <c r="H674" t="s">
        <v>40</v>
      </c>
    </row>
    <row r="675" spans="1:8" hidden="1">
      <c r="A675" t="s">
        <v>1381</v>
      </c>
      <c r="B675" s="3">
        <v>45314</v>
      </c>
      <c r="C675" t="s">
        <v>1382</v>
      </c>
      <c r="D675">
        <v>1350.83</v>
      </c>
      <c r="E675" t="s">
        <v>60</v>
      </c>
      <c r="F675" t="s">
        <v>26</v>
      </c>
      <c r="G675" t="s">
        <v>27</v>
      </c>
      <c r="H675" t="s">
        <v>40</v>
      </c>
    </row>
    <row r="676" spans="1:8">
      <c r="A676" t="s">
        <v>1383</v>
      </c>
      <c r="B676" s="3">
        <v>45314</v>
      </c>
      <c r="C676" t="s">
        <v>942</v>
      </c>
      <c r="D676">
        <v>935.87</v>
      </c>
      <c r="E676" t="s">
        <v>43</v>
      </c>
      <c r="F676" t="s">
        <v>26</v>
      </c>
      <c r="G676" t="s">
        <v>39</v>
      </c>
      <c r="H676" t="s">
        <v>40</v>
      </c>
    </row>
    <row r="677" spans="1:8" hidden="1">
      <c r="A677" t="s">
        <v>1384</v>
      </c>
      <c r="B677" s="3">
        <v>45314</v>
      </c>
      <c r="C677" t="s">
        <v>1385</v>
      </c>
      <c r="D677">
        <v>524.95000000000005</v>
      </c>
      <c r="E677" t="s">
        <v>52</v>
      </c>
      <c r="F677" t="s">
        <v>26</v>
      </c>
      <c r="G677" t="s">
        <v>27</v>
      </c>
      <c r="H677" t="s">
        <v>87</v>
      </c>
    </row>
    <row r="678" spans="1:8" hidden="1">
      <c r="A678" t="s">
        <v>1386</v>
      </c>
      <c r="B678" s="3">
        <v>45314</v>
      </c>
      <c r="C678" t="s">
        <v>1387</v>
      </c>
      <c r="D678">
        <v>1961.94</v>
      </c>
      <c r="E678" t="s">
        <v>19</v>
      </c>
      <c r="F678" t="s">
        <v>26</v>
      </c>
      <c r="G678" t="s">
        <v>21</v>
      </c>
      <c r="H678" t="s">
        <v>44</v>
      </c>
    </row>
    <row r="679" spans="1:8" hidden="1">
      <c r="A679" t="s">
        <v>1388</v>
      </c>
      <c r="B679" s="3">
        <v>45314</v>
      </c>
      <c r="C679" t="s">
        <v>1389</v>
      </c>
      <c r="D679">
        <v>562.42999999999995</v>
      </c>
      <c r="E679" t="s">
        <v>70</v>
      </c>
      <c r="F679" t="s">
        <v>26</v>
      </c>
      <c r="G679" t="s">
        <v>48</v>
      </c>
      <c r="H679" t="s">
        <v>53</v>
      </c>
    </row>
    <row r="680" spans="1:8" hidden="1">
      <c r="A680" t="s">
        <v>1390</v>
      </c>
      <c r="B680" s="3">
        <v>45314</v>
      </c>
      <c r="C680" t="s">
        <v>1391</v>
      </c>
      <c r="D680">
        <v>132.15</v>
      </c>
      <c r="E680" t="s">
        <v>64</v>
      </c>
      <c r="F680" t="s">
        <v>20</v>
      </c>
      <c r="G680" t="s">
        <v>48</v>
      </c>
      <c r="H680" t="s">
        <v>22</v>
      </c>
    </row>
    <row r="681" spans="1:8" hidden="1">
      <c r="A681" t="s">
        <v>1392</v>
      </c>
      <c r="B681" s="3">
        <v>45314</v>
      </c>
      <c r="C681" t="s">
        <v>1393</v>
      </c>
      <c r="D681">
        <v>1433.34</v>
      </c>
      <c r="E681" t="s">
        <v>60</v>
      </c>
      <c r="F681" t="s">
        <v>61</v>
      </c>
      <c r="G681" t="s">
        <v>21</v>
      </c>
      <c r="H681" t="s">
        <v>109</v>
      </c>
    </row>
    <row r="682" spans="1:8" hidden="1">
      <c r="A682" t="s">
        <v>1394</v>
      </c>
      <c r="B682" s="3">
        <v>45314</v>
      </c>
      <c r="C682" t="s">
        <v>1395</v>
      </c>
      <c r="D682">
        <v>1044.22</v>
      </c>
      <c r="E682" t="s">
        <v>122</v>
      </c>
      <c r="F682" t="s">
        <v>26</v>
      </c>
      <c r="G682" t="s">
        <v>48</v>
      </c>
      <c r="H682" t="s">
        <v>109</v>
      </c>
    </row>
    <row r="683" spans="1:8" hidden="1">
      <c r="A683" t="s">
        <v>1396</v>
      </c>
      <c r="B683" s="3">
        <v>45314</v>
      </c>
      <c r="C683" t="s">
        <v>1397</v>
      </c>
      <c r="D683">
        <v>1836.93</v>
      </c>
      <c r="E683" t="s">
        <v>471</v>
      </c>
      <c r="F683" t="s">
        <v>32</v>
      </c>
      <c r="G683" t="s">
        <v>21</v>
      </c>
      <c r="H683" t="s">
        <v>22</v>
      </c>
    </row>
    <row r="684" spans="1:8">
      <c r="A684" t="s">
        <v>1398</v>
      </c>
      <c r="B684" s="3">
        <v>45315</v>
      </c>
      <c r="C684" t="s">
        <v>1399</v>
      </c>
      <c r="E684" t="s">
        <v>43</v>
      </c>
      <c r="F684" t="s">
        <v>32</v>
      </c>
      <c r="G684" t="s">
        <v>27</v>
      </c>
      <c r="H684" t="s">
        <v>87</v>
      </c>
    </row>
    <row r="685" spans="1:8" hidden="1">
      <c r="A685" t="s">
        <v>1400</v>
      </c>
      <c r="B685" s="3">
        <v>45315</v>
      </c>
      <c r="C685" t="s">
        <v>1401</v>
      </c>
      <c r="D685">
        <v>1821.76</v>
      </c>
      <c r="E685" t="s">
        <v>70</v>
      </c>
      <c r="F685" t="s">
        <v>61</v>
      </c>
      <c r="G685" t="s">
        <v>27</v>
      </c>
      <c r="H685" t="s">
        <v>75</v>
      </c>
    </row>
    <row r="686" spans="1:8" hidden="1">
      <c r="A686" t="s">
        <v>1402</v>
      </c>
      <c r="B686" s="3">
        <v>45315</v>
      </c>
      <c r="C686" t="s">
        <v>1403</v>
      </c>
      <c r="D686">
        <v>1557.97</v>
      </c>
      <c r="E686" t="s">
        <v>19</v>
      </c>
      <c r="F686" t="s">
        <v>20</v>
      </c>
      <c r="G686" t="s">
        <v>27</v>
      </c>
      <c r="H686" t="s">
        <v>109</v>
      </c>
    </row>
    <row r="687" spans="1:8" hidden="1">
      <c r="A687" t="s">
        <v>1404</v>
      </c>
      <c r="B687" s="3">
        <v>45315</v>
      </c>
      <c r="C687" t="s">
        <v>1405</v>
      </c>
      <c r="D687">
        <v>15955.59</v>
      </c>
      <c r="E687" t="s">
        <v>52</v>
      </c>
      <c r="F687" t="s">
        <v>32</v>
      </c>
      <c r="G687" t="s">
        <v>27</v>
      </c>
      <c r="H687" t="s">
        <v>28</v>
      </c>
    </row>
    <row r="688" spans="1:8" hidden="1">
      <c r="A688" t="s">
        <v>1406</v>
      </c>
      <c r="B688" s="3">
        <v>45315</v>
      </c>
      <c r="C688" t="s">
        <v>1407</v>
      </c>
      <c r="D688">
        <v>1801.4</v>
      </c>
      <c r="E688" t="s">
        <v>47</v>
      </c>
      <c r="F688" t="s">
        <v>26</v>
      </c>
      <c r="G688" t="s">
        <v>27</v>
      </c>
      <c r="H688" t="s">
        <v>28</v>
      </c>
    </row>
    <row r="689" spans="1:8" hidden="1">
      <c r="A689" t="s">
        <v>1408</v>
      </c>
      <c r="B689" s="3">
        <v>45315</v>
      </c>
      <c r="C689" t="s">
        <v>1409</v>
      </c>
      <c r="D689">
        <v>16612.150000000001</v>
      </c>
      <c r="E689" t="s">
        <v>70</v>
      </c>
      <c r="F689" t="s">
        <v>32</v>
      </c>
      <c r="G689" t="s">
        <v>21</v>
      </c>
      <c r="H689" t="s">
        <v>87</v>
      </c>
    </row>
    <row r="690" spans="1:8" hidden="1">
      <c r="A690" t="s">
        <v>1410</v>
      </c>
      <c r="B690" s="3">
        <v>45315</v>
      </c>
      <c r="C690" t="s">
        <v>1411</v>
      </c>
      <c r="D690">
        <v>1777.93</v>
      </c>
      <c r="E690" t="s">
        <v>47</v>
      </c>
      <c r="F690" t="s">
        <v>20</v>
      </c>
      <c r="G690" t="s">
        <v>27</v>
      </c>
      <c r="H690" t="s">
        <v>75</v>
      </c>
    </row>
    <row r="691" spans="1:8" hidden="1">
      <c r="A691" t="s">
        <v>1412</v>
      </c>
      <c r="B691" s="3">
        <v>45315</v>
      </c>
      <c r="C691" t="s">
        <v>726</v>
      </c>
      <c r="D691">
        <v>1822.46</v>
      </c>
      <c r="E691" t="s">
        <v>70</v>
      </c>
      <c r="F691" t="s">
        <v>20</v>
      </c>
      <c r="G691" t="s">
        <v>27</v>
      </c>
      <c r="H691" t="s">
        <v>87</v>
      </c>
    </row>
    <row r="692" spans="1:8" hidden="1">
      <c r="A692" t="s">
        <v>1413</v>
      </c>
      <c r="B692" s="3">
        <v>45315</v>
      </c>
      <c r="C692" t="s">
        <v>1414</v>
      </c>
      <c r="D692">
        <v>950.85</v>
      </c>
      <c r="E692" t="s">
        <v>47</v>
      </c>
      <c r="F692" t="s">
        <v>20</v>
      </c>
      <c r="G692" t="s">
        <v>27</v>
      </c>
      <c r="H692" t="s">
        <v>94</v>
      </c>
    </row>
    <row r="693" spans="1:8" hidden="1">
      <c r="A693" t="s">
        <v>1415</v>
      </c>
      <c r="B693" s="3">
        <v>45315</v>
      </c>
      <c r="C693" t="s">
        <v>113</v>
      </c>
      <c r="D693">
        <v>1882.19</v>
      </c>
      <c r="E693" t="s">
        <v>67</v>
      </c>
      <c r="F693" t="s">
        <v>32</v>
      </c>
      <c r="G693" t="s">
        <v>27</v>
      </c>
      <c r="H693" t="s">
        <v>49</v>
      </c>
    </row>
    <row r="694" spans="1:8">
      <c r="A694" t="s">
        <v>1416</v>
      </c>
      <c r="B694" s="3">
        <v>45315</v>
      </c>
      <c r="C694" t="s">
        <v>1417</v>
      </c>
      <c r="D694">
        <v>1506.58</v>
      </c>
      <c r="E694" t="s">
        <v>43</v>
      </c>
      <c r="F694" t="s">
        <v>61</v>
      </c>
      <c r="G694" t="s">
        <v>27</v>
      </c>
      <c r="H694" t="s">
        <v>87</v>
      </c>
    </row>
    <row r="695" spans="1:8" hidden="1">
      <c r="A695" t="s">
        <v>1418</v>
      </c>
      <c r="B695" s="3">
        <v>45315</v>
      </c>
      <c r="C695" t="s">
        <v>1419</v>
      </c>
      <c r="D695">
        <v>1136.3900000000001</v>
      </c>
      <c r="E695" t="s">
        <v>19</v>
      </c>
      <c r="F695" t="s">
        <v>20</v>
      </c>
      <c r="G695" t="s">
        <v>48</v>
      </c>
      <c r="H695" t="s">
        <v>49</v>
      </c>
    </row>
    <row r="696" spans="1:8" hidden="1">
      <c r="A696" t="s">
        <v>1420</v>
      </c>
      <c r="B696" s="3">
        <v>45315</v>
      </c>
      <c r="C696" t="s">
        <v>1421</v>
      </c>
      <c r="D696">
        <v>1758.57</v>
      </c>
      <c r="E696" t="s">
        <v>60</v>
      </c>
      <c r="F696" t="s">
        <v>20</v>
      </c>
      <c r="G696" t="s">
        <v>48</v>
      </c>
      <c r="H696" t="s">
        <v>49</v>
      </c>
    </row>
    <row r="697" spans="1:8" hidden="1">
      <c r="A697" t="s">
        <v>1422</v>
      </c>
      <c r="B697" s="3">
        <v>45315</v>
      </c>
      <c r="C697" t="s">
        <v>135</v>
      </c>
      <c r="D697">
        <v>980.07</v>
      </c>
      <c r="E697" t="s">
        <v>471</v>
      </c>
      <c r="F697" t="s">
        <v>32</v>
      </c>
      <c r="G697" t="s">
        <v>48</v>
      </c>
      <c r="H697" t="s">
        <v>176</v>
      </c>
    </row>
    <row r="698" spans="1:8" hidden="1">
      <c r="A698" t="s">
        <v>1423</v>
      </c>
      <c r="B698" s="3">
        <v>45315</v>
      </c>
      <c r="C698" t="s">
        <v>1424</v>
      </c>
      <c r="D698">
        <v>1512.32</v>
      </c>
      <c r="E698" t="s">
        <v>67</v>
      </c>
      <c r="F698" t="s">
        <v>20</v>
      </c>
      <c r="G698" t="s">
        <v>39</v>
      </c>
      <c r="H698" t="s">
        <v>87</v>
      </c>
    </row>
    <row r="699" spans="1:8" hidden="1">
      <c r="A699" t="s">
        <v>1425</v>
      </c>
      <c r="B699" s="3">
        <v>45315</v>
      </c>
      <c r="C699" t="s">
        <v>182</v>
      </c>
      <c r="D699">
        <v>411.7</v>
      </c>
      <c r="E699" t="s">
        <v>122</v>
      </c>
      <c r="F699" t="s">
        <v>26</v>
      </c>
      <c r="G699" t="s">
        <v>27</v>
      </c>
      <c r="H699" t="s">
        <v>44</v>
      </c>
    </row>
    <row r="700" spans="1:8" hidden="1">
      <c r="A700" t="s">
        <v>1426</v>
      </c>
      <c r="B700" s="3">
        <v>45315</v>
      </c>
      <c r="C700" t="s">
        <v>1427</v>
      </c>
      <c r="D700">
        <v>743.69</v>
      </c>
      <c r="E700" t="s">
        <v>64</v>
      </c>
      <c r="F700" t="s">
        <v>26</v>
      </c>
      <c r="G700" t="s">
        <v>21</v>
      </c>
      <c r="H700" t="s">
        <v>43</v>
      </c>
    </row>
    <row r="701" spans="1:8" hidden="1">
      <c r="A701" t="s">
        <v>1428</v>
      </c>
      <c r="B701" s="3">
        <v>45315</v>
      </c>
      <c r="C701" t="s">
        <v>1429</v>
      </c>
      <c r="D701">
        <v>125.04</v>
      </c>
      <c r="E701" t="s">
        <v>190</v>
      </c>
      <c r="F701" t="s">
        <v>32</v>
      </c>
      <c r="G701" t="s">
        <v>21</v>
      </c>
      <c r="H701" t="s">
        <v>109</v>
      </c>
    </row>
    <row r="702" spans="1:8" hidden="1">
      <c r="A702" t="s">
        <v>1430</v>
      </c>
      <c r="B702" s="3">
        <v>45315</v>
      </c>
      <c r="C702" t="s">
        <v>1431</v>
      </c>
      <c r="D702">
        <v>92.22</v>
      </c>
      <c r="E702" t="s">
        <v>67</v>
      </c>
      <c r="F702" t="s">
        <v>20</v>
      </c>
      <c r="G702" t="s">
        <v>27</v>
      </c>
      <c r="H702" t="s">
        <v>22</v>
      </c>
    </row>
    <row r="703" spans="1:8" hidden="1">
      <c r="A703" t="s">
        <v>1432</v>
      </c>
      <c r="B703" s="3">
        <v>45315</v>
      </c>
      <c r="C703" t="s">
        <v>1433</v>
      </c>
      <c r="D703">
        <v>928.1</v>
      </c>
      <c r="E703" t="s">
        <v>210</v>
      </c>
      <c r="F703" t="s">
        <v>26</v>
      </c>
      <c r="G703" t="s">
        <v>21</v>
      </c>
      <c r="H703" t="s">
        <v>43</v>
      </c>
    </row>
    <row r="704" spans="1:8" hidden="1">
      <c r="A704" t="s">
        <v>1434</v>
      </c>
      <c r="B704" s="3">
        <v>45315</v>
      </c>
      <c r="C704" t="s">
        <v>1435</v>
      </c>
      <c r="D704">
        <v>1121.31</v>
      </c>
      <c r="E704" t="s">
        <v>70</v>
      </c>
      <c r="F704" t="s">
        <v>61</v>
      </c>
      <c r="G704" t="s">
        <v>27</v>
      </c>
      <c r="H704" t="s">
        <v>75</v>
      </c>
    </row>
    <row r="705" spans="1:8" hidden="1">
      <c r="A705" t="s">
        <v>1436</v>
      </c>
      <c r="B705" s="3">
        <v>45315</v>
      </c>
      <c r="C705" t="s">
        <v>1437</v>
      </c>
      <c r="D705">
        <v>1854.63</v>
      </c>
      <c r="E705" t="s">
        <v>47</v>
      </c>
      <c r="F705" t="s">
        <v>20</v>
      </c>
      <c r="G705" t="s">
        <v>39</v>
      </c>
      <c r="H705" t="s">
        <v>44</v>
      </c>
    </row>
    <row r="706" spans="1:8" hidden="1">
      <c r="A706" t="s">
        <v>1438</v>
      </c>
      <c r="B706" s="3">
        <v>45316</v>
      </c>
      <c r="C706" t="s">
        <v>1439</v>
      </c>
      <c r="D706">
        <v>849.46</v>
      </c>
      <c r="E706" t="s">
        <v>67</v>
      </c>
      <c r="F706" t="s">
        <v>43</v>
      </c>
      <c r="G706" t="s">
        <v>39</v>
      </c>
      <c r="H706" t="s">
        <v>109</v>
      </c>
    </row>
    <row r="707" spans="1:8" hidden="1">
      <c r="A707" t="s">
        <v>1440</v>
      </c>
      <c r="B707" s="3">
        <v>45316</v>
      </c>
      <c r="C707" t="s">
        <v>1441</v>
      </c>
      <c r="D707">
        <v>1202.5</v>
      </c>
      <c r="E707" t="s">
        <v>64</v>
      </c>
      <c r="F707" t="s">
        <v>20</v>
      </c>
      <c r="G707" t="s">
        <v>48</v>
      </c>
      <c r="H707" t="s">
        <v>53</v>
      </c>
    </row>
    <row r="708" spans="1:8" hidden="1">
      <c r="A708" t="s">
        <v>1442</v>
      </c>
      <c r="B708" s="3">
        <v>45316</v>
      </c>
      <c r="C708" t="s">
        <v>1443</v>
      </c>
      <c r="D708">
        <v>1944.57</v>
      </c>
      <c r="E708" t="s">
        <v>25</v>
      </c>
      <c r="F708" t="s">
        <v>32</v>
      </c>
      <c r="G708" t="s">
        <v>27</v>
      </c>
      <c r="H708" t="s">
        <v>94</v>
      </c>
    </row>
    <row r="709" spans="1:8" hidden="1">
      <c r="A709" t="s">
        <v>1444</v>
      </c>
      <c r="B709" s="3">
        <v>45316</v>
      </c>
      <c r="C709" t="s">
        <v>1445</v>
      </c>
      <c r="D709">
        <v>217.66</v>
      </c>
      <c r="E709" t="s">
        <v>52</v>
      </c>
      <c r="F709" t="s">
        <v>32</v>
      </c>
      <c r="G709" t="s">
        <v>21</v>
      </c>
      <c r="H709" t="s">
        <v>75</v>
      </c>
    </row>
    <row r="710" spans="1:8">
      <c r="A710" t="s">
        <v>1446</v>
      </c>
      <c r="B710" s="3">
        <v>45316</v>
      </c>
      <c r="C710" t="s">
        <v>1447</v>
      </c>
      <c r="D710">
        <v>1816.08</v>
      </c>
      <c r="E710" t="s">
        <v>43</v>
      </c>
      <c r="F710" t="s">
        <v>61</v>
      </c>
      <c r="G710" t="s">
        <v>39</v>
      </c>
      <c r="H710" t="s">
        <v>53</v>
      </c>
    </row>
    <row r="711" spans="1:8" hidden="1">
      <c r="A711" t="s">
        <v>1448</v>
      </c>
      <c r="B711" s="3">
        <v>45316</v>
      </c>
      <c r="C711" t="s">
        <v>1449</v>
      </c>
      <c r="D711">
        <v>237.23</v>
      </c>
      <c r="E711" t="s">
        <v>31</v>
      </c>
      <c r="F711" t="s">
        <v>32</v>
      </c>
      <c r="G711" t="s">
        <v>48</v>
      </c>
      <c r="H711" t="s">
        <v>94</v>
      </c>
    </row>
    <row r="712" spans="1:8" hidden="1">
      <c r="A712" t="s">
        <v>1450</v>
      </c>
      <c r="B712" s="3">
        <v>45316</v>
      </c>
      <c r="C712" t="s">
        <v>1451</v>
      </c>
      <c r="D712">
        <v>1477.16</v>
      </c>
      <c r="E712" t="s">
        <v>122</v>
      </c>
      <c r="F712" t="s">
        <v>43</v>
      </c>
      <c r="G712" t="s">
        <v>21</v>
      </c>
      <c r="H712" t="s">
        <v>33</v>
      </c>
    </row>
    <row r="713" spans="1:8">
      <c r="A713" t="s">
        <v>1452</v>
      </c>
      <c r="B713" s="3">
        <v>45316</v>
      </c>
      <c r="C713" t="s">
        <v>1453</v>
      </c>
      <c r="D713">
        <v>1668</v>
      </c>
      <c r="E713" t="s">
        <v>43</v>
      </c>
      <c r="F713" t="s">
        <v>61</v>
      </c>
      <c r="G713" t="s">
        <v>27</v>
      </c>
      <c r="H713" t="s">
        <v>75</v>
      </c>
    </row>
    <row r="714" spans="1:8" hidden="1">
      <c r="A714" t="s">
        <v>1454</v>
      </c>
      <c r="B714" s="3">
        <v>45316</v>
      </c>
      <c r="C714" t="s">
        <v>1455</v>
      </c>
      <c r="D714">
        <v>1921.34</v>
      </c>
      <c r="E714" t="s">
        <v>70</v>
      </c>
      <c r="F714" t="s">
        <v>32</v>
      </c>
      <c r="G714" t="s">
        <v>48</v>
      </c>
      <c r="H714" t="s">
        <v>57</v>
      </c>
    </row>
    <row r="715" spans="1:8" hidden="1">
      <c r="A715" t="s">
        <v>1456</v>
      </c>
      <c r="B715" s="3">
        <v>45316</v>
      </c>
      <c r="C715" t="s">
        <v>1457</v>
      </c>
      <c r="D715">
        <v>1236.3599999999999</v>
      </c>
      <c r="E715" t="s">
        <v>47</v>
      </c>
      <c r="F715" t="s">
        <v>20</v>
      </c>
      <c r="G715" t="s">
        <v>39</v>
      </c>
      <c r="H715" t="s">
        <v>53</v>
      </c>
    </row>
    <row r="716" spans="1:8" hidden="1">
      <c r="A716" t="s">
        <v>1458</v>
      </c>
      <c r="B716" s="3">
        <v>45316</v>
      </c>
      <c r="C716" t="s">
        <v>1459</v>
      </c>
      <c r="D716">
        <v>1182.6400000000001</v>
      </c>
      <c r="E716" t="s">
        <v>84</v>
      </c>
      <c r="F716" t="s">
        <v>61</v>
      </c>
      <c r="G716" t="s">
        <v>21</v>
      </c>
      <c r="H716" t="s">
        <v>87</v>
      </c>
    </row>
    <row r="717" spans="1:8" hidden="1">
      <c r="A717" t="s">
        <v>1460</v>
      </c>
      <c r="B717" s="3">
        <v>45316</v>
      </c>
      <c r="C717" t="s">
        <v>1461</v>
      </c>
      <c r="D717">
        <v>1747.97</v>
      </c>
      <c r="E717" t="s">
        <v>19</v>
      </c>
      <c r="F717" t="s">
        <v>20</v>
      </c>
      <c r="G717" t="s">
        <v>39</v>
      </c>
      <c r="H717" t="s">
        <v>43</v>
      </c>
    </row>
    <row r="718" spans="1:8" hidden="1">
      <c r="A718" t="s">
        <v>1462</v>
      </c>
      <c r="B718" s="3">
        <v>45316</v>
      </c>
      <c r="C718" t="s">
        <v>1463</v>
      </c>
      <c r="D718">
        <v>683.67</v>
      </c>
      <c r="E718" t="s">
        <v>60</v>
      </c>
      <c r="F718" t="s">
        <v>32</v>
      </c>
      <c r="G718" t="s">
        <v>48</v>
      </c>
      <c r="H718" t="s">
        <v>123</v>
      </c>
    </row>
    <row r="719" spans="1:8" hidden="1">
      <c r="A719" t="s">
        <v>1464</v>
      </c>
      <c r="B719" s="3">
        <v>45316</v>
      </c>
      <c r="C719" t="s">
        <v>1465</v>
      </c>
      <c r="D719">
        <v>336.79</v>
      </c>
      <c r="E719" t="s">
        <v>60</v>
      </c>
      <c r="F719" t="s">
        <v>26</v>
      </c>
      <c r="G719" t="s">
        <v>48</v>
      </c>
      <c r="H719" t="s">
        <v>36</v>
      </c>
    </row>
    <row r="720" spans="1:8" hidden="1">
      <c r="A720" t="s">
        <v>1466</v>
      </c>
      <c r="B720" s="3">
        <v>45316</v>
      </c>
      <c r="C720" t="s">
        <v>1467</v>
      </c>
      <c r="D720">
        <v>265.75</v>
      </c>
      <c r="E720" t="s">
        <v>240</v>
      </c>
      <c r="F720" t="s">
        <v>61</v>
      </c>
      <c r="G720" t="s">
        <v>48</v>
      </c>
      <c r="H720" t="s">
        <v>28</v>
      </c>
    </row>
    <row r="721" spans="1:8" hidden="1">
      <c r="A721" t="s">
        <v>1468</v>
      </c>
      <c r="B721" s="3">
        <v>45316</v>
      </c>
      <c r="C721" t="s">
        <v>1469</v>
      </c>
      <c r="D721">
        <v>883.17</v>
      </c>
      <c r="E721" t="s">
        <v>31</v>
      </c>
      <c r="F721" t="s">
        <v>20</v>
      </c>
      <c r="G721" t="s">
        <v>48</v>
      </c>
      <c r="H721" t="s">
        <v>53</v>
      </c>
    </row>
    <row r="722" spans="1:8" hidden="1">
      <c r="A722" t="s">
        <v>1470</v>
      </c>
      <c r="B722" s="3">
        <v>45316</v>
      </c>
      <c r="C722" t="s">
        <v>1471</v>
      </c>
      <c r="D722">
        <v>1473.03</v>
      </c>
      <c r="E722" t="s">
        <v>56</v>
      </c>
      <c r="F722" t="s">
        <v>32</v>
      </c>
      <c r="G722" t="s">
        <v>48</v>
      </c>
      <c r="H722" t="s">
        <v>40</v>
      </c>
    </row>
    <row r="723" spans="1:8">
      <c r="A723" t="s">
        <v>1472</v>
      </c>
      <c r="B723" s="3">
        <v>45316</v>
      </c>
      <c r="C723" t="s">
        <v>1473</v>
      </c>
      <c r="E723" t="s">
        <v>43</v>
      </c>
      <c r="F723" t="s">
        <v>26</v>
      </c>
      <c r="G723" t="s">
        <v>21</v>
      </c>
      <c r="H723" t="s">
        <v>43</v>
      </c>
    </row>
    <row r="724" spans="1:8" hidden="1">
      <c r="A724" t="s">
        <v>1474</v>
      </c>
      <c r="B724" s="3">
        <v>45316</v>
      </c>
      <c r="C724" t="s">
        <v>1475</v>
      </c>
      <c r="D724">
        <v>402.89</v>
      </c>
      <c r="E724" t="s">
        <v>47</v>
      </c>
      <c r="F724" t="s">
        <v>61</v>
      </c>
      <c r="G724" t="s">
        <v>48</v>
      </c>
      <c r="H724" t="s">
        <v>40</v>
      </c>
    </row>
    <row r="725" spans="1:8" hidden="1">
      <c r="A725" t="s">
        <v>1476</v>
      </c>
      <c r="B725" s="3">
        <v>45316</v>
      </c>
      <c r="C725" t="s">
        <v>1477</v>
      </c>
      <c r="D725">
        <v>1667.08</v>
      </c>
      <c r="E725" t="s">
        <v>64</v>
      </c>
      <c r="F725" t="s">
        <v>61</v>
      </c>
      <c r="G725" t="s">
        <v>21</v>
      </c>
      <c r="H725" t="s">
        <v>40</v>
      </c>
    </row>
    <row r="726" spans="1:8" hidden="1">
      <c r="A726" t="s">
        <v>1478</v>
      </c>
      <c r="B726" s="3">
        <v>45316</v>
      </c>
      <c r="C726" t="s">
        <v>1479</v>
      </c>
      <c r="D726">
        <v>17099.34</v>
      </c>
      <c r="E726" t="s">
        <v>67</v>
      </c>
      <c r="F726" t="s">
        <v>32</v>
      </c>
      <c r="G726" t="s">
        <v>27</v>
      </c>
      <c r="H726" t="s">
        <v>57</v>
      </c>
    </row>
    <row r="727" spans="1:8" hidden="1">
      <c r="A727" t="s">
        <v>1480</v>
      </c>
      <c r="B727" s="3">
        <v>45316</v>
      </c>
      <c r="C727" t="s">
        <v>1481</v>
      </c>
      <c r="D727">
        <v>687.45</v>
      </c>
      <c r="E727" t="s">
        <v>67</v>
      </c>
      <c r="F727" t="s">
        <v>20</v>
      </c>
      <c r="G727" t="s">
        <v>27</v>
      </c>
      <c r="H727" t="s">
        <v>28</v>
      </c>
    </row>
    <row r="728" spans="1:8" hidden="1">
      <c r="A728" t="s">
        <v>1482</v>
      </c>
      <c r="B728" s="3">
        <v>45317</v>
      </c>
      <c r="C728" t="s">
        <v>1483</v>
      </c>
      <c r="D728">
        <v>446.82</v>
      </c>
      <c r="E728" t="s">
        <v>52</v>
      </c>
      <c r="F728" t="s">
        <v>32</v>
      </c>
      <c r="G728" t="s">
        <v>27</v>
      </c>
      <c r="H728" t="s">
        <v>36</v>
      </c>
    </row>
    <row r="729" spans="1:8" hidden="1">
      <c r="A729" t="s">
        <v>1484</v>
      </c>
      <c r="B729" s="3">
        <v>45317</v>
      </c>
      <c r="C729" t="s">
        <v>1485</v>
      </c>
      <c r="D729">
        <v>731.3</v>
      </c>
      <c r="E729" t="s">
        <v>70</v>
      </c>
      <c r="F729" t="s">
        <v>26</v>
      </c>
      <c r="G729" t="s">
        <v>48</v>
      </c>
      <c r="H729" t="s">
        <v>53</v>
      </c>
    </row>
    <row r="730" spans="1:8" hidden="1">
      <c r="A730" t="s">
        <v>1486</v>
      </c>
      <c r="B730" s="3">
        <v>45317</v>
      </c>
      <c r="C730" t="s">
        <v>1487</v>
      </c>
      <c r="D730">
        <v>1659.88</v>
      </c>
      <c r="E730" t="s">
        <v>52</v>
      </c>
      <c r="F730" t="s">
        <v>61</v>
      </c>
      <c r="G730" t="s">
        <v>27</v>
      </c>
      <c r="H730" t="s">
        <v>75</v>
      </c>
    </row>
    <row r="731" spans="1:8" hidden="1">
      <c r="A731" t="s">
        <v>1488</v>
      </c>
      <c r="B731" s="3">
        <v>45317</v>
      </c>
      <c r="C731" t="s">
        <v>1489</v>
      </c>
      <c r="D731">
        <v>614.95000000000005</v>
      </c>
      <c r="E731" t="s">
        <v>67</v>
      </c>
      <c r="F731" t="s">
        <v>32</v>
      </c>
      <c r="G731" t="s">
        <v>39</v>
      </c>
      <c r="H731" t="s">
        <v>43</v>
      </c>
    </row>
    <row r="732" spans="1:8">
      <c r="A732" t="s">
        <v>1490</v>
      </c>
      <c r="B732" s="3">
        <v>45317</v>
      </c>
      <c r="C732" t="s">
        <v>268</v>
      </c>
      <c r="D732">
        <v>1723.33</v>
      </c>
      <c r="E732" t="s">
        <v>43</v>
      </c>
      <c r="F732" t="s">
        <v>61</v>
      </c>
      <c r="G732" t="s">
        <v>21</v>
      </c>
      <c r="H732" t="s">
        <v>94</v>
      </c>
    </row>
    <row r="733" spans="1:8" hidden="1">
      <c r="A733" t="s">
        <v>1491</v>
      </c>
      <c r="B733" s="3">
        <v>45317</v>
      </c>
      <c r="C733" t="s">
        <v>1492</v>
      </c>
      <c r="D733">
        <v>1705</v>
      </c>
      <c r="E733" t="s">
        <v>25</v>
      </c>
      <c r="F733" t="s">
        <v>20</v>
      </c>
      <c r="G733" t="s">
        <v>48</v>
      </c>
      <c r="H733" t="s">
        <v>176</v>
      </c>
    </row>
    <row r="734" spans="1:8" hidden="1">
      <c r="A734" t="s">
        <v>1493</v>
      </c>
      <c r="B734" s="3">
        <v>45317</v>
      </c>
      <c r="C734" t="s">
        <v>1494</v>
      </c>
      <c r="D734">
        <v>1300.08</v>
      </c>
      <c r="E734" t="s">
        <v>52</v>
      </c>
      <c r="F734" t="s">
        <v>61</v>
      </c>
      <c r="G734" t="s">
        <v>21</v>
      </c>
      <c r="H734" t="s">
        <v>123</v>
      </c>
    </row>
    <row r="735" spans="1:8" hidden="1">
      <c r="A735" t="s">
        <v>1495</v>
      </c>
      <c r="B735" s="3">
        <v>45317</v>
      </c>
      <c r="C735" t="s">
        <v>1496</v>
      </c>
      <c r="D735">
        <v>1386.93</v>
      </c>
      <c r="E735" t="s">
        <v>25</v>
      </c>
      <c r="F735" t="s">
        <v>26</v>
      </c>
      <c r="G735" t="s">
        <v>48</v>
      </c>
      <c r="H735" t="s">
        <v>44</v>
      </c>
    </row>
    <row r="736" spans="1:8" hidden="1">
      <c r="A736" t="s">
        <v>1497</v>
      </c>
      <c r="B736" s="3">
        <v>45317</v>
      </c>
      <c r="C736" t="s">
        <v>1498</v>
      </c>
      <c r="E736" t="s">
        <v>339</v>
      </c>
      <c r="F736" t="s">
        <v>20</v>
      </c>
      <c r="G736" t="s">
        <v>39</v>
      </c>
      <c r="H736" t="s">
        <v>28</v>
      </c>
    </row>
    <row r="737" spans="1:8" hidden="1">
      <c r="A737" t="s">
        <v>1499</v>
      </c>
      <c r="B737" s="3">
        <v>45317</v>
      </c>
      <c r="C737" t="s">
        <v>564</v>
      </c>
      <c r="D737">
        <v>139.65</v>
      </c>
      <c r="E737" t="s">
        <v>84</v>
      </c>
      <c r="F737" t="s">
        <v>26</v>
      </c>
      <c r="G737" t="s">
        <v>39</v>
      </c>
      <c r="H737" t="s">
        <v>57</v>
      </c>
    </row>
    <row r="738" spans="1:8" hidden="1">
      <c r="A738" t="s">
        <v>1500</v>
      </c>
      <c r="B738" s="3">
        <v>45317</v>
      </c>
      <c r="C738" t="s">
        <v>1501</v>
      </c>
      <c r="D738">
        <v>1206.99</v>
      </c>
      <c r="E738" t="s">
        <v>848</v>
      </c>
      <c r="F738" t="s">
        <v>26</v>
      </c>
      <c r="G738" t="s">
        <v>27</v>
      </c>
      <c r="H738" t="s">
        <v>75</v>
      </c>
    </row>
    <row r="739" spans="1:8" hidden="1">
      <c r="A739" t="s">
        <v>1502</v>
      </c>
      <c r="B739" s="3">
        <v>45317</v>
      </c>
      <c r="C739" t="s">
        <v>1503</v>
      </c>
      <c r="D739">
        <v>170.13</v>
      </c>
      <c r="E739" t="s">
        <v>339</v>
      </c>
      <c r="F739" t="s">
        <v>26</v>
      </c>
      <c r="G739" t="s">
        <v>21</v>
      </c>
      <c r="H739" t="s">
        <v>123</v>
      </c>
    </row>
    <row r="740" spans="1:8" hidden="1">
      <c r="A740" t="s">
        <v>1504</v>
      </c>
      <c r="B740" s="3">
        <v>45317</v>
      </c>
      <c r="C740" t="s">
        <v>1505</v>
      </c>
      <c r="D740">
        <v>1487.76</v>
      </c>
      <c r="E740" t="s">
        <v>122</v>
      </c>
      <c r="F740" t="s">
        <v>32</v>
      </c>
      <c r="G740" t="s">
        <v>27</v>
      </c>
      <c r="H740" t="s">
        <v>109</v>
      </c>
    </row>
    <row r="741" spans="1:8" hidden="1">
      <c r="A741" t="s">
        <v>1506</v>
      </c>
      <c r="B741" s="3">
        <v>45317</v>
      </c>
      <c r="C741" t="s">
        <v>1507</v>
      </c>
      <c r="D741">
        <v>1537.34</v>
      </c>
      <c r="E741" t="s">
        <v>60</v>
      </c>
      <c r="F741" t="s">
        <v>20</v>
      </c>
      <c r="G741" t="s">
        <v>27</v>
      </c>
      <c r="H741" t="s">
        <v>22</v>
      </c>
    </row>
    <row r="742" spans="1:8" hidden="1">
      <c r="A742" t="s">
        <v>1508</v>
      </c>
      <c r="B742" s="3">
        <v>45317</v>
      </c>
      <c r="C742" t="s">
        <v>1509</v>
      </c>
      <c r="D742">
        <v>1181.6300000000001</v>
      </c>
      <c r="E742" t="s">
        <v>70</v>
      </c>
      <c r="F742" t="s">
        <v>26</v>
      </c>
      <c r="G742" t="s">
        <v>39</v>
      </c>
      <c r="H742" t="s">
        <v>75</v>
      </c>
    </row>
    <row r="743" spans="1:8" hidden="1">
      <c r="A743" t="s">
        <v>1510</v>
      </c>
      <c r="B743" s="3">
        <v>45317</v>
      </c>
      <c r="C743" t="s">
        <v>349</v>
      </c>
      <c r="D743">
        <v>645.84</v>
      </c>
      <c r="E743" t="s">
        <v>64</v>
      </c>
      <c r="F743" t="s">
        <v>26</v>
      </c>
      <c r="G743" t="s">
        <v>48</v>
      </c>
      <c r="H743" t="s">
        <v>28</v>
      </c>
    </row>
    <row r="744" spans="1:8" hidden="1">
      <c r="A744" t="s">
        <v>1511</v>
      </c>
      <c r="B744" s="3">
        <v>45317</v>
      </c>
      <c r="C744" t="s">
        <v>1512</v>
      </c>
      <c r="D744">
        <v>1143.1600000000001</v>
      </c>
      <c r="E744" t="s">
        <v>67</v>
      </c>
      <c r="F744" t="s">
        <v>1174</v>
      </c>
      <c r="G744" t="s">
        <v>21</v>
      </c>
      <c r="H744" t="s">
        <v>36</v>
      </c>
    </row>
    <row r="745" spans="1:8" hidden="1">
      <c r="A745" t="s">
        <v>1513</v>
      </c>
      <c r="B745" s="3">
        <v>45317</v>
      </c>
      <c r="C745" t="s">
        <v>1514</v>
      </c>
      <c r="D745">
        <v>1578.24</v>
      </c>
      <c r="E745" t="s">
        <v>52</v>
      </c>
      <c r="F745" t="s">
        <v>26</v>
      </c>
      <c r="G745" t="s">
        <v>39</v>
      </c>
      <c r="H745" t="s">
        <v>57</v>
      </c>
    </row>
    <row r="746" spans="1:8" hidden="1">
      <c r="A746" t="s">
        <v>1515</v>
      </c>
      <c r="B746" s="3">
        <v>45318</v>
      </c>
      <c r="C746" t="s">
        <v>1516</v>
      </c>
      <c r="D746">
        <v>1773.33</v>
      </c>
      <c r="E746" t="s">
        <v>52</v>
      </c>
      <c r="F746" t="s">
        <v>26</v>
      </c>
      <c r="G746" t="s">
        <v>27</v>
      </c>
      <c r="H746" t="s">
        <v>87</v>
      </c>
    </row>
    <row r="747" spans="1:8" hidden="1">
      <c r="A747" t="s">
        <v>1517</v>
      </c>
      <c r="B747" s="3">
        <v>45318</v>
      </c>
      <c r="C747" t="s">
        <v>1518</v>
      </c>
      <c r="D747">
        <v>289.27999999999997</v>
      </c>
      <c r="E747" t="s">
        <v>52</v>
      </c>
      <c r="F747" t="s">
        <v>26</v>
      </c>
      <c r="G747" t="s">
        <v>21</v>
      </c>
      <c r="H747" t="s">
        <v>53</v>
      </c>
    </row>
    <row r="748" spans="1:8" hidden="1">
      <c r="A748" t="s">
        <v>1519</v>
      </c>
      <c r="B748" s="3">
        <v>45318</v>
      </c>
      <c r="C748" t="s">
        <v>1520</v>
      </c>
      <c r="D748">
        <v>1259.21</v>
      </c>
      <c r="E748" t="s">
        <v>70</v>
      </c>
      <c r="F748" t="s">
        <v>32</v>
      </c>
      <c r="G748" t="s">
        <v>39</v>
      </c>
      <c r="H748" t="s">
        <v>40</v>
      </c>
    </row>
    <row r="749" spans="1:8" hidden="1">
      <c r="A749" t="s">
        <v>1521</v>
      </c>
      <c r="B749" s="3">
        <v>45318</v>
      </c>
      <c r="C749" t="s">
        <v>1522</v>
      </c>
      <c r="D749">
        <v>715.19</v>
      </c>
      <c r="E749" t="s">
        <v>848</v>
      </c>
      <c r="F749" t="s">
        <v>32</v>
      </c>
      <c r="G749" t="s">
        <v>27</v>
      </c>
      <c r="H749" t="s">
        <v>123</v>
      </c>
    </row>
    <row r="750" spans="1:8" hidden="1">
      <c r="A750" t="s">
        <v>1523</v>
      </c>
      <c r="B750" s="3">
        <v>45318</v>
      </c>
      <c r="C750" t="s">
        <v>1524</v>
      </c>
      <c r="D750">
        <v>751.17</v>
      </c>
      <c r="E750" t="s">
        <v>19</v>
      </c>
      <c r="F750" t="s">
        <v>61</v>
      </c>
      <c r="G750" t="s">
        <v>39</v>
      </c>
      <c r="H750" t="s">
        <v>43</v>
      </c>
    </row>
    <row r="751" spans="1:8" hidden="1">
      <c r="A751" t="s">
        <v>1525</v>
      </c>
      <c r="B751" s="3">
        <v>45318</v>
      </c>
      <c r="C751" t="s">
        <v>1526</v>
      </c>
      <c r="D751">
        <v>530.41</v>
      </c>
      <c r="E751" t="s">
        <v>67</v>
      </c>
      <c r="F751" t="s">
        <v>61</v>
      </c>
      <c r="G751" t="s">
        <v>21</v>
      </c>
      <c r="H751" t="s">
        <v>87</v>
      </c>
    </row>
    <row r="752" spans="1:8" hidden="1">
      <c r="A752" t="s">
        <v>1527</v>
      </c>
      <c r="B752" s="3">
        <v>45318</v>
      </c>
      <c r="C752" t="s">
        <v>1528</v>
      </c>
      <c r="D752">
        <v>1014.49</v>
      </c>
      <c r="E752" t="s">
        <v>47</v>
      </c>
      <c r="F752" t="s">
        <v>20</v>
      </c>
      <c r="G752" t="s">
        <v>48</v>
      </c>
      <c r="H752" t="s">
        <v>43</v>
      </c>
    </row>
    <row r="753" spans="1:8" hidden="1">
      <c r="A753" t="s">
        <v>1529</v>
      </c>
      <c r="B753" s="3">
        <v>45318</v>
      </c>
      <c r="C753" t="s">
        <v>1530</v>
      </c>
      <c r="D753">
        <v>10817.33</v>
      </c>
      <c r="E753" t="s">
        <v>471</v>
      </c>
      <c r="F753" t="s">
        <v>20</v>
      </c>
      <c r="G753" t="s">
        <v>21</v>
      </c>
      <c r="H753" t="s">
        <v>43</v>
      </c>
    </row>
    <row r="754" spans="1:8" hidden="1">
      <c r="A754" t="s">
        <v>1531</v>
      </c>
      <c r="B754" s="3">
        <v>45318</v>
      </c>
      <c r="C754" t="s">
        <v>1532</v>
      </c>
      <c r="D754">
        <v>1977.69</v>
      </c>
      <c r="E754" t="s">
        <v>52</v>
      </c>
      <c r="F754" t="s">
        <v>43</v>
      </c>
      <c r="G754" t="s">
        <v>39</v>
      </c>
      <c r="H754" t="s">
        <v>33</v>
      </c>
    </row>
    <row r="755" spans="1:8" hidden="1">
      <c r="A755" t="s">
        <v>1533</v>
      </c>
      <c r="B755" s="3">
        <v>45318</v>
      </c>
      <c r="C755" t="s">
        <v>1534</v>
      </c>
      <c r="D755">
        <v>1899.12</v>
      </c>
      <c r="E755" t="s">
        <v>67</v>
      </c>
      <c r="F755" t="s">
        <v>32</v>
      </c>
      <c r="G755" t="s">
        <v>48</v>
      </c>
      <c r="H755" t="s">
        <v>57</v>
      </c>
    </row>
    <row r="756" spans="1:8" hidden="1">
      <c r="A756" t="s">
        <v>1535</v>
      </c>
      <c r="B756" s="3">
        <v>45318</v>
      </c>
      <c r="C756" t="s">
        <v>272</v>
      </c>
      <c r="D756">
        <v>1820.05</v>
      </c>
      <c r="E756" t="s">
        <v>47</v>
      </c>
      <c r="F756" t="s">
        <v>26</v>
      </c>
      <c r="G756" t="s">
        <v>39</v>
      </c>
      <c r="H756" t="s">
        <v>44</v>
      </c>
    </row>
    <row r="757" spans="1:8" hidden="1">
      <c r="A757" t="s">
        <v>1536</v>
      </c>
      <c r="B757" s="3">
        <v>45318</v>
      </c>
      <c r="C757" t="s">
        <v>1537</v>
      </c>
      <c r="D757">
        <v>804.53</v>
      </c>
      <c r="E757" t="s">
        <v>67</v>
      </c>
      <c r="F757" t="s">
        <v>61</v>
      </c>
      <c r="G757" t="s">
        <v>21</v>
      </c>
      <c r="H757" t="s">
        <v>44</v>
      </c>
    </row>
    <row r="758" spans="1:8" hidden="1">
      <c r="A758" t="s">
        <v>1538</v>
      </c>
      <c r="B758" s="3">
        <v>45318</v>
      </c>
      <c r="C758" t="s">
        <v>1539</v>
      </c>
      <c r="D758">
        <v>738.72</v>
      </c>
      <c r="E758" t="s">
        <v>70</v>
      </c>
      <c r="F758" t="s">
        <v>61</v>
      </c>
      <c r="G758" t="s">
        <v>27</v>
      </c>
      <c r="H758" t="s">
        <v>75</v>
      </c>
    </row>
    <row r="759" spans="1:8" hidden="1">
      <c r="A759" t="s">
        <v>1540</v>
      </c>
      <c r="B759" s="3">
        <v>45318</v>
      </c>
      <c r="C759" t="s">
        <v>225</v>
      </c>
      <c r="D759">
        <v>782.65</v>
      </c>
      <c r="E759" t="s">
        <v>64</v>
      </c>
      <c r="F759" t="s">
        <v>32</v>
      </c>
      <c r="G759" t="s">
        <v>21</v>
      </c>
      <c r="H759" t="s">
        <v>57</v>
      </c>
    </row>
    <row r="760" spans="1:8">
      <c r="A760" t="s">
        <v>1541</v>
      </c>
      <c r="B760" s="3">
        <v>45318</v>
      </c>
      <c r="C760" t="s">
        <v>1542</v>
      </c>
      <c r="D760">
        <v>548.89</v>
      </c>
      <c r="E760" t="s">
        <v>43</v>
      </c>
      <c r="F760" t="s">
        <v>32</v>
      </c>
      <c r="G760" t="s">
        <v>21</v>
      </c>
      <c r="H760" t="s">
        <v>176</v>
      </c>
    </row>
    <row r="761" spans="1:8" hidden="1">
      <c r="A761" t="s">
        <v>1543</v>
      </c>
      <c r="B761" s="3">
        <v>45318</v>
      </c>
      <c r="C761" t="s">
        <v>818</v>
      </c>
      <c r="D761">
        <v>696.64</v>
      </c>
      <c r="E761" t="s">
        <v>64</v>
      </c>
      <c r="F761" t="s">
        <v>26</v>
      </c>
      <c r="G761" t="s">
        <v>48</v>
      </c>
      <c r="H761" t="s">
        <v>75</v>
      </c>
    </row>
    <row r="762" spans="1:8" hidden="1">
      <c r="A762" t="s">
        <v>1544</v>
      </c>
      <c r="B762" s="3">
        <v>45318</v>
      </c>
      <c r="C762" t="s">
        <v>1545</v>
      </c>
      <c r="D762">
        <v>1003.53</v>
      </c>
      <c r="E762" t="s">
        <v>47</v>
      </c>
      <c r="F762" t="s">
        <v>20</v>
      </c>
      <c r="G762" t="s">
        <v>21</v>
      </c>
      <c r="H762" t="s">
        <v>36</v>
      </c>
    </row>
    <row r="763" spans="1:8" hidden="1">
      <c r="A763" t="s">
        <v>1546</v>
      </c>
      <c r="B763" s="3">
        <v>45318</v>
      </c>
      <c r="C763" t="s">
        <v>1547</v>
      </c>
      <c r="D763">
        <v>1835.69</v>
      </c>
      <c r="E763" t="s">
        <v>19</v>
      </c>
      <c r="F763" t="s">
        <v>32</v>
      </c>
      <c r="G763" t="s">
        <v>21</v>
      </c>
      <c r="H763" t="s">
        <v>94</v>
      </c>
    </row>
    <row r="764" spans="1:8" hidden="1">
      <c r="A764" t="s">
        <v>1548</v>
      </c>
      <c r="B764" s="3">
        <v>45318</v>
      </c>
      <c r="C764" t="s">
        <v>1549</v>
      </c>
      <c r="D764">
        <v>1931.71</v>
      </c>
      <c r="E764" t="s">
        <v>19</v>
      </c>
      <c r="F764" t="s">
        <v>20</v>
      </c>
      <c r="G764" t="s">
        <v>48</v>
      </c>
      <c r="H764" t="s">
        <v>87</v>
      </c>
    </row>
    <row r="765" spans="1:8" hidden="1">
      <c r="A765" t="s">
        <v>1550</v>
      </c>
      <c r="B765" s="3">
        <v>45318</v>
      </c>
      <c r="C765" t="s">
        <v>192</v>
      </c>
      <c r="E765" t="s">
        <v>25</v>
      </c>
      <c r="F765" t="s">
        <v>26</v>
      </c>
      <c r="G765" t="s">
        <v>48</v>
      </c>
      <c r="H765" t="s">
        <v>44</v>
      </c>
    </row>
    <row r="766" spans="1:8" hidden="1">
      <c r="A766" t="s">
        <v>1551</v>
      </c>
      <c r="B766" s="3">
        <v>45318</v>
      </c>
      <c r="C766" t="s">
        <v>1552</v>
      </c>
      <c r="D766">
        <v>1189.6400000000001</v>
      </c>
      <c r="E766" t="s">
        <v>64</v>
      </c>
      <c r="F766" t="s">
        <v>32</v>
      </c>
      <c r="G766" t="s">
        <v>27</v>
      </c>
      <c r="H766" t="s">
        <v>53</v>
      </c>
    </row>
    <row r="767" spans="1:8" hidden="1">
      <c r="A767" t="s">
        <v>1553</v>
      </c>
      <c r="B767" s="3">
        <v>45318</v>
      </c>
      <c r="C767" t="s">
        <v>1554</v>
      </c>
      <c r="D767">
        <v>843.58</v>
      </c>
      <c r="E767" t="s">
        <v>19</v>
      </c>
      <c r="F767" t="s">
        <v>20</v>
      </c>
      <c r="G767" t="s">
        <v>39</v>
      </c>
      <c r="H767" t="s">
        <v>28</v>
      </c>
    </row>
    <row r="768" spans="1:8" hidden="1">
      <c r="A768" t="s">
        <v>1555</v>
      </c>
      <c r="B768" s="3">
        <v>45318</v>
      </c>
      <c r="C768" t="s">
        <v>1556</v>
      </c>
      <c r="D768">
        <v>1714.24</v>
      </c>
      <c r="E768" t="s">
        <v>67</v>
      </c>
      <c r="F768" t="s">
        <v>43</v>
      </c>
      <c r="G768" t="s">
        <v>48</v>
      </c>
      <c r="H768" t="s">
        <v>109</v>
      </c>
    </row>
    <row r="769" spans="1:8" hidden="1">
      <c r="A769" t="s">
        <v>1557</v>
      </c>
      <c r="B769" s="3">
        <v>45318</v>
      </c>
      <c r="C769" t="s">
        <v>1558</v>
      </c>
      <c r="D769">
        <v>1986.43</v>
      </c>
      <c r="E769" t="s">
        <v>52</v>
      </c>
      <c r="F769" t="s">
        <v>20</v>
      </c>
      <c r="G769" t="s">
        <v>27</v>
      </c>
      <c r="H769" t="s">
        <v>176</v>
      </c>
    </row>
    <row r="770" spans="1:8" hidden="1">
      <c r="A770" t="s">
        <v>1559</v>
      </c>
      <c r="B770" s="3">
        <v>45318</v>
      </c>
      <c r="C770" t="s">
        <v>1560</v>
      </c>
      <c r="D770">
        <v>1195.4100000000001</v>
      </c>
      <c r="E770" t="s">
        <v>19</v>
      </c>
      <c r="F770" t="s">
        <v>20</v>
      </c>
      <c r="G770" t="s">
        <v>39</v>
      </c>
      <c r="H770" t="s">
        <v>43</v>
      </c>
    </row>
    <row r="771" spans="1:8" hidden="1">
      <c r="A771" t="s">
        <v>1561</v>
      </c>
      <c r="B771" s="3">
        <v>45319</v>
      </c>
      <c r="C771" t="s">
        <v>1562</v>
      </c>
      <c r="D771">
        <v>1444.95</v>
      </c>
      <c r="E771" t="s">
        <v>19</v>
      </c>
      <c r="F771" t="s">
        <v>26</v>
      </c>
      <c r="G771" t="s">
        <v>21</v>
      </c>
      <c r="H771" t="s">
        <v>33</v>
      </c>
    </row>
    <row r="772" spans="1:8" hidden="1">
      <c r="A772" t="s">
        <v>1563</v>
      </c>
      <c r="B772" s="3">
        <v>45319</v>
      </c>
      <c r="C772" t="s">
        <v>1564</v>
      </c>
      <c r="D772">
        <v>846.53</v>
      </c>
      <c r="E772" t="s">
        <v>64</v>
      </c>
      <c r="F772" t="s">
        <v>32</v>
      </c>
      <c r="G772" t="s">
        <v>27</v>
      </c>
      <c r="H772" t="s">
        <v>57</v>
      </c>
    </row>
    <row r="773" spans="1:8" hidden="1">
      <c r="A773" t="s">
        <v>1565</v>
      </c>
      <c r="B773" s="3">
        <v>45319</v>
      </c>
      <c r="C773" t="s">
        <v>1566</v>
      </c>
      <c r="E773" t="s">
        <v>60</v>
      </c>
      <c r="F773" t="s">
        <v>61</v>
      </c>
      <c r="G773" t="s">
        <v>39</v>
      </c>
      <c r="H773" t="s">
        <v>176</v>
      </c>
    </row>
    <row r="774" spans="1:8" hidden="1">
      <c r="A774" t="s">
        <v>1567</v>
      </c>
      <c r="B774" s="3">
        <v>45319</v>
      </c>
      <c r="C774" t="s">
        <v>1568</v>
      </c>
      <c r="D774">
        <v>1630.25</v>
      </c>
      <c r="E774" t="s">
        <v>47</v>
      </c>
      <c r="F774" t="s">
        <v>358</v>
      </c>
      <c r="G774" t="s">
        <v>21</v>
      </c>
      <c r="H774" t="s">
        <v>43</v>
      </c>
    </row>
    <row r="775" spans="1:8" hidden="1">
      <c r="A775" t="s">
        <v>1569</v>
      </c>
      <c r="B775" s="3">
        <v>45319</v>
      </c>
      <c r="C775" t="s">
        <v>1570</v>
      </c>
      <c r="D775">
        <v>581.80999999999995</v>
      </c>
      <c r="E775" t="s">
        <v>67</v>
      </c>
      <c r="F775" t="s">
        <v>61</v>
      </c>
      <c r="G775" t="s">
        <v>21</v>
      </c>
      <c r="H775" t="s">
        <v>28</v>
      </c>
    </row>
    <row r="776" spans="1:8" hidden="1">
      <c r="A776" t="s">
        <v>1571</v>
      </c>
      <c r="B776" s="3">
        <v>45319</v>
      </c>
      <c r="C776" t="s">
        <v>1572</v>
      </c>
      <c r="D776">
        <v>1798.91</v>
      </c>
      <c r="E776" t="s">
        <v>70</v>
      </c>
      <c r="F776" t="s">
        <v>20</v>
      </c>
      <c r="G776" t="s">
        <v>48</v>
      </c>
      <c r="H776" t="s">
        <v>87</v>
      </c>
    </row>
    <row r="777" spans="1:8" hidden="1">
      <c r="A777" t="s">
        <v>1573</v>
      </c>
      <c r="B777" s="3">
        <v>45319</v>
      </c>
      <c r="C777" t="s">
        <v>1574</v>
      </c>
      <c r="E777" t="s">
        <v>339</v>
      </c>
      <c r="F777" t="s">
        <v>32</v>
      </c>
      <c r="G777" t="s">
        <v>27</v>
      </c>
      <c r="H777" t="s">
        <v>53</v>
      </c>
    </row>
    <row r="778" spans="1:8" hidden="1">
      <c r="A778" t="s">
        <v>1575</v>
      </c>
      <c r="B778" s="3">
        <v>45319</v>
      </c>
      <c r="C778" t="s">
        <v>607</v>
      </c>
      <c r="D778">
        <v>277.97000000000003</v>
      </c>
      <c r="E778" t="s">
        <v>19</v>
      </c>
      <c r="F778" t="s">
        <v>61</v>
      </c>
      <c r="G778" t="s">
        <v>39</v>
      </c>
      <c r="H778" t="s">
        <v>33</v>
      </c>
    </row>
    <row r="779" spans="1:8" hidden="1">
      <c r="A779" t="s">
        <v>1576</v>
      </c>
      <c r="B779" s="3">
        <v>45319</v>
      </c>
      <c r="C779" t="s">
        <v>1577</v>
      </c>
      <c r="E779" t="s">
        <v>67</v>
      </c>
      <c r="F779" t="s">
        <v>26</v>
      </c>
      <c r="G779" t="s">
        <v>39</v>
      </c>
      <c r="H779" t="s">
        <v>43</v>
      </c>
    </row>
    <row r="780" spans="1:8" hidden="1">
      <c r="A780" t="s">
        <v>1578</v>
      </c>
      <c r="B780" s="3">
        <v>45319</v>
      </c>
      <c r="C780" t="s">
        <v>1579</v>
      </c>
      <c r="D780">
        <v>891.83</v>
      </c>
      <c r="E780" t="s">
        <v>31</v>
      </c>
      <c r="F780" t="s">
        <v>61</v>
      </c>
      <c r="G780" t="s">
        <v>39</v>
      </c>
      <c r="H780" t="s">
        <v>123</v>
      </c>
    </row>
    <row r="781" spans="1:8" hidden="1">
      <c r="A781" t="s">
        <v>1580</v>
      </c>
      <c r="B781" s="3">
        <v>45319</v>
      </c>
      <c r="C781" t="s">
        <v>1581</v>
      </c>
      <c r="D781">
        <v>170.48</v>
      </c>
      <c r="E781" t="s">
        <v>70</v>
      </c>
      <c r="F781" t="s">
        <v>32</v>
      </c>
      <c r="G781" t="s">
        <v>21</v>
      </c>
      <c r="H781" t="s">
        <v>40</v>
      </c>
    </row>
    <row r="782" spans="1:8" hidden="1">
      <c r="A782" t="s">
        <v>1582</v>
      </c>
      <c r="B782" s="3">
        <v>45319</v>
      </c>
      <c r="C782" t="s">
        <v>1583</v>
      </c>
      <c r="D782">
        <v>1811.74</v>
      </c>
      <c r="E782" t="s">
        <v>64</v>
      </c>
      <c r="F782" t="s">
        <v>61</v>
      </c>
      <c r="G782" t="s">
        <v>48</v>
      </c>
      <c r="H782" t="s">
        <v>176</v>
      </c>
    </row>
    <row r="783" spans="1:8" hidden="1">
      <c r="A783" t="s">
        <v>1584</v>
      </c>
      <c r="B783" s="3">
        <v>45319</v>
      </c>
      <c r="C783" t="s">
        <v>1585</v>
      </c>
      <c r="D783">
        <v>1530.85</v>
      </c>
      <c r="E783" t="s">
        <v>67</v>
      </c>
      <c r="F783" t="s">
        <v>183</v>
      </c>
      <c r="G783" t="s">
        <v>21</v>
      </c>
      <c r="H783" t="s">
        <v>44</v>
      </c>
    </row>
    <row r="784" spans="1:8" hidden="1">
      <c r="A784" t="s">
        <v>1586</v>
      </c>
      <c r="B784" s="3">
        <v>45319</v>
      </c>
      <c r="C784" t="s">
        <v>1587</v>
      </c>
      <c r="D784">
        <v>177.35</v>
      </c>
      <c r="E784" t="s">
        <v>47</v>
      </c>
      <c r="F784" t="s">
        <v>32</v>
      </c>
      <c r="G784" t="s">
        <v>39</v>
      </c>
      <c r="H784" t="s">
        <v>109</v>
      </c>
    </row>
    <row r="785" spans="1:8" hidden="1">
      <c r="A785" t="s">
        <v>1588</v>
      </c>
      <c r="B785" s="3">
        <v>45319</v>
      </c>
      <c r="C785" t="s">
        <v>1589</v>
      </c>
      <c r="D785">
        <v>1132.8</v>
      </c>
      <c r="E785" t="s">
        <v>64</v>
      </c>
      <c r="F785" t="s">
        <v>32</v>
      </c>
      <c r="G785" t="s">
        <v>27</v>
      </c>
      <c r="H785" t="s">
        <v>87</v>
      </c>
    </row>
    <row r="786" spans="1:8" hidden="1">
      <c r="A786" t="s">
        <v>1590</v>
      </c>
      <c r="B786" s="3">
        <v>45319</v>
      </c>
      <c r="C786" t="s">
        <v>1591</v>
      </c>
      <c r="D786">
        <v>1234.98</v>
      </c>
      <c r="E786" t="s">
        <v>84</v>
      </c>
      <c r="F786" t="s">
        <v>20</v>
      </c>
      <c r="G786" t="s">
        <v>48</v>
      </c>
      <c r="H786" t="s">
        <v>87</v>
      </c>
    </row>
    <row r="787" spans="1:8">
      <c r="A787" t="s">
        <v>1592</v>
      </c>
      <c r="B787" s="3">
        <v>45319</v>
      </c>
      <c r="C787" t="s">
        <v>1593</v>
      </c>
      <c r="D787">
        <v>914.65</v>
      </c>
      <c r="E787" t="s">
        <v>43</v>
      </c>
      <c r="F787" t="s">
        <v>26</v>
      </c>
      <c r="G787" t="s">
        <v>27</v>
      </c>
      <c r="H787" t="s">
        <v>75</v>
      </c>
    </row>
    <row r="788" spans="1:8" hidden="1">
      <c r="A788" t="s">
        <v>1594</v>
      </c>
      <c r="B788" s="3">
        <v>45319</v>
      </c>
      <c r="C788" t="s">
        <v>1595</v>
      </c>
      <c r="D788">
        <v>1508.1</v>
      </c>
      <c r="E788" t="s">
        <v>122</v>
      </c>
      <c r="F788" t="s">
        <v>20</v>
      </c>
      <c r="G788" t="s">
        <v>39</v>
      </c>
      <c r="H788" t="s">
        <v>43</v>
      </c>
    </row>
    <row r="789" spans="1:8" hidden="1">
      <c r="A789" t="s">
        <v>1596</v>
      </c>
      <c r="B789" s="3">
        <v>45319</v>
      </c>
      <c r="C789" t="s">
        <v>1597</v>
      </c>
      <c r="D789">
        <v>1080.1300000000001</v>
      </c>
      <c r="E789" t="s">
        <v>67</v>
      </c>
      <c r="F789" t="s">
        <v>20</v>
      </c>
      <c r="G789" t="s">
        <v>21</v>
      </c>
      <c r="H789" t="s">
        <v>28</v>
      </c>
    </row>
    <row r="790" spans="1:8" hidden="1">
      <c r="A790" t="s">
        <v>1598</v>
      </c>
      <c r="B790" s="3">
        <v>45319</v>
      </c>
      <c r="C790" t="s">
        <v>1599</v>
      </c>
      <c r="D790">
        <v>241.84</v>
      </c>
      <c r="E790" t="s">
        <v>52</v>
      </c>
      <c r="F790" t="s">
        <v>32</v>
      </c>
      <c r="G790" t="s">
        <v>27</v>
      </c>
      <c r="H790" t="s">
        <v>109</v>
      </c>
    </row>
    <row r="791" spans="1:8">
      <c r="A791" t="s">
        <v>1600</v>
      </c>
      <c r="B791" s="3">
        <v>45319</v>
      </c>
      <c r="C791" t="s">
        <v>1601</v>
      </c>
      <c r="D791">
        <v>866.45</v>
      </c>
      <c r="E791" t="s">
        <v>43</v>
      </c>
      <c r="F791" t="s">
        <v>61</v>
      </c>
      <c r="G791" t="s">
        <v>39</v>
      </c>
      <c r="H791" t="s">
        <v>44</v>
      </c>
    </row>
    <row r="792" spans="1:8" hidden="1">
      <c r="A792" t="s">
        <v>1602</v>
      </c>
      <c r="B792" s="3">
        <v>45319</v>
      </c>
      <c r="C792" t="s">
        <v>1603</v>
      </c>
      <c r="D792">
        <v>1080.3499999999999</v>
      </c>
      <c r="E792" t="s">
        <v>70</v>
      </c>
      <c r="F792" t="s">
        <v>20</v>
      </c>
      <c r="G792" t="s">
        <v>27</v>
      </c>
      <c r="H792" t="s">
        <v>40</v>
      </c>
    </row>
    <row r="793" spans="1:8" hidden="1">
      <c r="A793" t="s">
        <v>1604</v>
      </c>
      <c r="B793" s="3">
        <v>45319</v>
      </c>
      <c r="C793" t="s">
        <v>1605</v>
      </c>
      <c r="D793">
        <v>1587.13</v>
      </c>
      <c r="E793" t="s">
        <v>122</v>
      </c>
      <c r="F793" t="s">
        <v>20</v>
      </c>
      <c r="G793" t="s">
        <v>48</v>
      </c>
      <c r="H793" t="s">
        <v>28</v>
      </c>
    </row>
    <row r="794" spans="1:8" hidden="1">
      <c r="A794" t="s">
        <v>1606</v>
      </c>
      <c r="B794" s="3">
        <v>45319</v>
      </c>
      <c r="C794" t="s">
        <v>1607</v>
      </c>
      <c r="D794">
        <v>1795.81</v>
      </c>
      <c r="E794" t="s">
        <v>25</v>
      </c>
      <c r="F794" t="s">
        <v>26</v>
      </c>
      <c r="G794" t="s">
        <v>27</v>
      </c>
      <c r="H794" t="s">
        <v>123</v>
      </c>
    </row>
    <row r="795" spans="1:8" hidden="1">
      <c r="A795" t="s">
        <v>1608</v>
      </c>
      <c r="B795" s="3">
        <v>45319</v>
      </c>
      <c r="C795" t="s">
        <v>1609</v>
      </c>
      <c r="D795">
        <v>502.47</v>
      </c>
      <c r="E795" t="s">
        <v>339</v>
      </c>
      <c r="F795" t="s">
        <v>61</v>
      </c>
      <c r="G795" t="s">
        <v>48</v>
      </c>
      <c r="H795" t="s">
        <v>22</v>
      </c>
    </row>
    <row r="796" spans="1:8" hidden="1">
      <c r="A796" t="s">
        <v>1610</v>
      </c>
      <c r="B796" s="3">
        <v>45319</v>
      </c>
      <c r="C796" t="s">
        <v>1611</v>
      </c>
      <c r="D796">
        <v>1099.78</v>
      </c>
      <c r="E796" t="s">
        <v>52</v>
      </c>
      <c r="F796" t="s">
        <v>26</v>
      </c>
      <c r="G796" t="s">
        <v>21</v>
      </c>
      <c r="H796" t="s">
        <v>57</v>
      </c>
    </row>
    <row r="797" spans="1:8" hidden="1">
      <c r="A797" t="s">
        <v>1612</v>
      </c>
      <c r="B797" s="3">
        <v>45319</v>
      </c>
      <c r="C797" t="s">
        <v>1613</v>
      </c>
      <c r="D797">
        <v>1322.04</v>
      </c>
      <c r="E797" t="s">
        <v>60</v>
      </c>
      <c r="F797" t="s">
        <v>61</v>
      </c>
      <c r="G797" t="s">
        <v>27</v>
      </c>
      <c r="H797" t="s">
        <v>40</v>
      </c>
    </row>
    <row r="798" spans="1:8" hidden="1">
      <c r="A798" t="s">
        <v>1614</v>
      </c>
      <c r="B798" s="3">
        <v>45319</v>
      </c>
      <c r="C798" t="s">
        <v>1615</v>
      </c>
      <c r="D798">
        <v>1419.85</v>
      </c>
      <c r="E798" t="s">
        <v>52</v>
      </c>
      <c r="F798" t="s">
        <v>26</v>
      </c>
      <c r="G798" t="s">
        <v>39</v>
      </c>
      <c r="H798" t="s">
        <v>57</v>
      </c>
    </row>
    <row r="799" spans="1:8" hidden="1">
      <c r="A799" t="s">
        <v>1616</v>
      </c>
      <c r="B799" s="3">
        <v>45319</v>
      </c>
      <c r="C799" t="s">
        <v>1617</v>
      </c>
      <c r="D799">
        <v>1697.03</v>
      </c>
      <c r="E799" t="s">
        <v>52</v>
      </c>
      <c r="F799" t="s">
        <v>26</v>
      </c>
      <c r="G799" t="s">
        <v>48</v>
      </c>
      <c r="H799" t="s">
        <v>87</v>
      </c>
    </row>
    <row r="800" spans="1:8" hidden="1">
      <c r="A800" t="s">
        <v>1618</v>
      </c>
      <c r="B800" s="3">
        <v>45319</v>
      </c>
      <c r="C800" t="s">
        <v>1619</v>
      </c>
      <c r="D800">
        <v>989.22</v>
      </c>
      <c r="E800" t="s">
        <v>70</v>
      </c>
      <c r="F800" t="s">
        <v>26</v>
      </c>
      <c r="G800" t="s">
        <v>48</v>
      </c>
      <c r="H800" t="s">
        <v>22</v>
      </c>
    </row>
    <row r="801" spans="1:8" hidden="1">
      <c r="A801" t="s">
        <v>1620</v>
      </c>
      <c r="B801" s="3">
        <v>45319</v>
      </c>
      <c r="C801" t="s">
        <v>1621</v>
      </c>
      <c r="D801">
        <v>1048.03</v>
      </c>
      <c r="E801" t="s">
        <v>31</v>
      </c>
      <c r="F801" t="s">
        <v>32</v>
      </c>
      <c r="G801" t="s">
        <v>39</v>
      </c>
      <c r="H801" t="s">
        <v>33</v>
      </c>
    </row>
    <row r="802" spans="1:8" hidden="1">
      <c r="A802" t="s">
        <v>1622</v>
      </c>
      <c r="B802" s="3">
        <v>45319</v>
      </c>
      <c r="C802" t="s">
        <v>1623</v>
      </c>
      <c r="D802">
        <v>225.89</v>
      </c>
      <c r="E802" t="s">
        <v>47</v>
      </c>
      <c r="F802" t="s">
        <v>32</v>
      </c>
      <c r="G802" t="s">
        <v>48</v>
      </c>
      <c r="H802" t="s">
        <v>49</v>
      </c>
    </row>
    <row r="803" spans="1:8" hidden="1">
      <c r="A803" t="s">
        <v>1624</v>
      </c>
      <c r="B803" s="3">
        <v>45320</v>
      </c>
      <c r="C803" t="s">
        <v>1625</v>
      </c>
      <c r="D803">
        <v>1942.31</v>
      </c>
      <c r="E803" t="s">
        <v>848</v>
      </c>
      <c r="F803" t="s">
        <v>43</v>
      </c>
      <c r="G803" t="s">
        <v>48</v>
      </c>
      <c r="H803" t="s">
        <v>176</v>
      </c>
    </row>
    <row r="804" spans="1:8" hidden="1">
      <c r="A804" t="s">
        <v>1626</v>
      </c>
      <c r="B804" s="3">
        <v>45320</v>
      </c>
      <c r="C804" t="s">
        <v>1627</v>
      </c>
      <c r="D804">
        <v>990.08</v>
      </c>
      <c r="E804" t="s">
        <v>47</v>
      </c>
      <c r="F804" t="s">
        <v>26</v>
      </c>
      <c r="G804" t="s">
        <v>27</v>
      </c>
      <c r="H804" t="s">
        <v>22</v>
      </c>
    </row>
    <row r="805" spans="1:8" hidden="1">
      <c r="A805" t="s">
        <v>1628</v>
      </c>
      <c r="B805" s="3">
        <v>45320</v>
      </c>
      <c r="C805" t="s">
        <v>1629</v>
      </c>
      <c r="D805">
        <v>15648.24</v>
      </c>
      <c r="E805" t="s">
        <v>19</v>
      </c>
      <c r="F805" t="s">
        <v>43</v>
      </c>
      <c r="G805" t="s">
        <v>27</v>
      </c>
      <c r="H805" t="s">
        <v>28</v>
      </c>
    </row>
    <row r="806" spans="1:8" hidden="1">
      <c r="A806" t="s">
        <v>1630</v>
      </c>
      <c r="B806" s="3">
        <v>45320</v>
      </c>
      <c r="C806" t="s">
        <v>1631</v>
      </c>
      <c r="E806" t="s">
        <v>122</v>
      </c>
      <c r="F806" t="s">
        <v>26</v>
      </c>
      <c r="G806" t="s">
        <v>27</v>
      </c>
      <c r="H806" t="s">
        <v>57</v>
      </c>
    </row>
    <row r="807" spans="1:8" hidden="1">
      <c r="A807" t="s">
        <v>1632</v>
      </c>
      <c r="B807" s="3">
        <v>45320</v>
      </c>
      <c r="C807" t="s">
        <v>1633</v>
      </c>
      <c r="D807">
        <v>1465.18</v>
      </c>
      <c r="E807" t="s">
        <v>52</v>
      </c>
      <c r="F807" t="s">
        <v>26</v>
      </c>
      <c r="G807" t="s">
        <v>21</v>
      </c>
      <c r="H807" t="s">
        <v>176</v>
      </c>
    </row>
    <row r="808" spans="1:8" hidden="1">
      <c r="A808" t="s">
        <v>1634</v>
      </c>
      <c r="B808" s="3">
        <v>45320</v>
      </c>
      <c r="C808" t="s">
        <v>1635</v>
      </c>
      <c r="D808">
        <v>1670.75</v>
      </c>
      <c r="E808" t="s">
        <v>190</v>
      </c>
      <c r="F808" t="s">
        <v>26</v>
      </c>
      <c r="G808" t="s">
        <v>21</v>
      </c>
      <c r="H808" t="s">
        <v>36</v>
      </c>
    </row>
    <row r="809" spans="1:8">
      <c r="A809" t="s">
        <v>1636</v>
      </c>
      <c r="B809" s="3">
        <v>45320</v>
      </c>
      <c r="C809" t="s">
        <v>1637</v>
      </c>
      <c r="D809">
        <v>607.83000000000004</v>
      </c>
      <c r="E809" t="s">
        <v>43</v>
      </c>
      <c r="F809" t="s">
        <v>32</v>
      </c>
      <c r="G809" t="s">
        <v>21</v>
      </c>
      <c r="H809" t="s">
        <v>75</v>
      </c>
    </row>
    <row r="810" spans="1:8" hidden="1">
      <c r="A810" t="s">
        <v>1638</v>
      </c>
      <c r="B810" s="3">
        <v>45320</v>
      </c>
      <c r="C810" t="s">
        <v>1639</v>
      </c>
      <c r="D810">
        <v>1951.53</v>
      </c>
      <c r="E810" t="s">
        <v>52</v>
      </c>
      <c r="F810" t="s">
        <v>26</v>
      </c>
      <c r="G810" t="s">
        <v>39</v>
      </c>
      <c r="H810" t="s">
        <v>28</v>
      </c>
    </row>
    <row r="811" spans="1:8" hidden="1">
      <c r="A811" t="s">
        <v>1640</v>
      </c>
      <c r="B811" s="3">
        <v>45320</v>
      </c>
      <c r="C811" t="s">
        <v>1208</v>
      </c>
      <c r="D811">
        <v>564.94000000000005</v>
      </c>
      <c r="E811" t="s">
        <v>52</v>
      </c>
      <c r="F811" t="s">
        <v>20</v>
      </c>
      <c r="G811" t="s">
        <v>21</v>
      </c>
      <c r="H811" t="s">
        <v>94</v>
      </c>
    </row>
    <row r="812" spans="1:8" hidden="1">
      <c r="A812" t="s">
        <v>1641</v>
      </c>
      <c r="B812" s="3">
        <v>45320</v>
      </c>
      <c r="C812" t="s">
        <v>1642</v>
      </c>
      <c r="D812">
        <v>918.7</v>
      </c>
      <c r="E812" t="s">
        <v>122</v>
      </c>
      <c r="F812" t="s">
        <v>26</v>
      </c>
      <c r="G812" t="s">
        <v>21</v>
      </c>
      <c r="H812" t="s">
        <v>33</v>
      </c>
    </row>
    <row r="813" spans="1:8" hidden="1">
      <c r="A813" t="s">
        <v>1643</v>
      </c>
      <c r="B813" s="3">
        <v>45320</v>
      </c>
      <c r="C813" t="s">
        <v>1644</v>
      </c>
      <c r="D813">
        <v>1540.63</v>
      </c>
      <c r="E813" t="s">
        <v>25</v>
      </c>
      <c r="F813" t="s">
        <v>61</v>
      </c>
      <c r="G813" t="s">
        <v>27</v>
      </c>
      <c r="H813" t="s">
        <v>28</v>
      </c>
    </row>
    <row r="814" spans="1:8" hidden="1">
      <c r="A814" t="s">
        <v>1645</v>
      </c>
      <c r="B814" s="3">
        <v>45320</v>
      </c>
      <c r="C814" t="s">
        <v>1646</v>
      </c>
      <c r="D814">
        <v>1477.05</v>
      </c>
      <c r="E814" t="s">
        <v>70</v>
      </c>
      <c r="F814" t="s">
        <v>20</v>
      </c>
      <c r="G814" t="s">
        <v>27</v>
      </c>
      <c r="H814" t="s">
        <v>22</v>
      </c>
    </row>
    <row r="815" spans="1:8" hidden="1">
      <c r="A815" t="s">
        <v>1647</v>
      </c>
      <c r="B815" s="3">
        <v>45320</v>
      </c>
      <c r="C815" t="s">
        <v>1648</v>
      </c>
      <c r="D815">
        <v>668.88</v>
      </c>
      <c r="E815" t="s">
        <v>19</v>
      </c>
      <c r="F815" t="s">
        <v>43</v>
      </c>
      <c r="G815" t="s">
        <v>48</v>
      </c>
      <c r="H815" t="s">
        <v>87</v>
      </c>
    </row>
    <row r="816" spans="1:8" hidden="1">
      <c r="A816" t="s">
        <v>1649</v>
      </c>
      <c r="B816" s="3">
        <v>45320</v>
      </c>
      <c r="C816" t="s">
        <v>1650</v>
      </c>
      <c r="D816">
        <v>1631.74</v>
      </c>
      <c r="E816" t="s">
        <v>25</v>
      </c>
      <c r="F816" t="s">
        <v>26</v>
      </c>
      <c r="G816" t="s">
        <v>27</v>
      </c>
      <c r="H816" t="s">
        <v>22</v>
      </c>
    </row>
    <row r="817" spans="1:8" hidden="1">
      <c r="A817" t="s">
        <v>1651</v>
      </c>
      <c r="B817" s="3">
        <v>45320</v>
      </c>
      <c r="C817" t="s">
        <v>1652</v>
      </c>
      <c r="D817">
        <v>12903.94</v>
      </c>
      <c r="E817" t="s">
        <v>19</v>
      </c>
      <c r="F817" t="s">
        <v>61</v>
      </c>
      <c r="G817" t="s">
        <v>27</v>
      </c>
      <c r="H817" t="s">
        <v>57</v>
      </c>
    </row>
    <row r="818" spans="1:8" hidden="1">
      <c r="A818" t="s">
        <v>1653</v>
      </c>
      <c r="B818" s="3">
        <v>45320</v>
      </c>
      <c r="C818" t="s">
        <v>1654</v>
      </c>
      <c r="D818">
        <v>319.61</v>
      </c>
      <c r="E818" t="s">
        <v>122</v>
      </c>
      <c r="F818" t="s">
        <v>61</v>
      </c>
      <c r="G818" t="s">
        <v>27</v>
      </c>
      <c r="H818" t="s">
        <v>28</v>
      </c>
    </row>
    <row r="819" spans="1:8" hidden="1">
      <c r="A819" t="s">
        <v>1655</v>
      </c>
      <c r="B819" s="3">
        <v>45320</v>
      </c>
      <c r="C819" t="s">
        <v>1656</v>
      </c>
      <c r="D819">
        <v>834.69</v>
      </c>
      <c r="E819" t="s">
        <v>122</v>
      </c>
      <c r="F819" t="s">
        <v>26</v>
      </c>
      <c r="G819" t="s">
        <v>27</v>
      </c>
      <c r="H819" t="s">
        <v>94</v>
      </c>
    </row>
    <row r="820" spans="1:8" hidden="1">
      <c r="A820" t="s">
        <v>1657</v>
      </c>
      <c r="B820" s="3">
        <v>45320</v>
      </c>
      <c r="C820" t="s">
        <v>1658</v>
      </c>
      <c r="D820">
        <v>552.69000000000005</v>
      </c>
      <c r="E820" t="s">
        <v>47</v>
      </c>
      <c r="F820" t="s">
        <v>61</v>
      </c>
      <c r="G820" t="s">
        <v>21</v>
      </c>
      <c r="H820" t="s">
        <v>44</v>
      </c>
    </row>
    <row r="821" spans="1:8" hidden="1">
      <c r="A821" t="s">
        <v>1659</v>
      </c>
      <c r="B821" s="3">
        <v>45320</v>
      </c>
      <c r="C821" t="s">
        <v>1660</v>
      </c>
      <c r="D821">
        <v>1695.19</v>
      </c>
      <c r="E821" t="s">
        <v>52</v>
      </c>
      <c r="F821" t="s">
        <v>20</v>
      </c>
      <c r="G821" t="s">
        <v>39</v>
      </c>
      <c r="H821" t="s">
        <v>43</v>
      </c>
    </row>
    <row r="822" spans="1:8" hidden="1">
      <c r="A822" t="s">
        <v>1661</v>
      </c>
      <c r="B822" s="3">
        <v>45320</v>
      </c>
      <c r="C822" t="s">
        <v>1662</v>
      </c>
      <c r="D822">
        <v>853.93</v>
      </c>
      <c r="E822" t="s">
        <v>70</v>
      </c>
      <c r="F822" t="s">
        <v>20</v>
      </c>
      <c r="G822" t="s">
        <v>39</v>
      </c>
      <c r="H822" t="s">
        <v>109</v>
      </c>
    </row>
    <row r="823" spans="1:8" hidden="1">
      <c r="A823" t="s">
        <v>1663</v>
      </c>
      <c r="B823" s="3">
        <v>45320</v>
      </c>
      <c r="C823" t="s">
        <v>1664</v>
      </c>
      <c r="D823">
        <v>771.92</v>
      </c>
      <c r="E823" t="s">
        <v>122</v>
      </c>
      <c r="F823" t="s">
        <v>26</v>
      </c>
      <c r="G823" t="s">
        <v>39</v>
      </c>
      <c r="H823" t="s">
        <v>43</v>
      </c>
    </row>
    <row r="824" spans="1:8">
      <c r="A824" t="s">
        <v>1665</v>
      </c>
      <c r="B824" s="3">
        <v>45321</v>
      </c>
      <c r="C824" t="s">
        <v>1666</v>
      </c>
      <c r="D824">
        <v>592.20000000000005</v>
      </c>
      <c r="E824" t="s">
        <v>43</v>
      </c>
      <c r="F824" t="s">
        <v>26</v>
      </c>
      <c r="G824" t="s">
        <v>27</v>
      </c>
      <c r="H824" t="s">
        <v>44</v>
      </c>
    </row>
    <row r="825" spans="1:8" hidden="1">
      <c r="A825" t="s">
        <v>1667</v>
      </c>
      <c r="B825" s="3">
        <v>45321</v>
      </c>
      <c r="C825" t="s">
        <v>1668</v>
      </c>
      <c r="D825">
        <v>566.30999999999995</v>
      </c>
      <c r="E825" t="s">
        <v>47</v>
      </c>
      <c r="F825" t="s">
        <v>61</v>
      </c>
      <c r="G825" t="s">
        <v>21</v>
      </c>
      <c r="H825" t="s">
        <v>28</v>
      </c>
    </row>
    <row r="826" spans="1:8" hidden="1">
      <c r="A826" t="s">
        <v>1669</v>
      </c>
      <c r="B826" s="3">
        <v>45321</v>
      </c>
      <c r="C826" t="s">
        <v>1258</v>
      </c>
      <c r="D826">
        <v>667.77</v>
      </c>
      <c r="E826" t="s">
        <v>31</v>
      </c>
      <c r="F826" t="s">
        <v>43</v>
      </c>
      <c r="G826" t="s">
        <v>48</v>
      </c>
      <c r="H826" t="s">
        <v>57</v>
      </c>
    </row>
    <row r="827" spans="1:8" hidden="1">
      <c r="A827" t="s">
        <v>1670</v>
      </c>
      <c r="B827" s="3">
        <v>45321</v>
      </c>
      <c r="C827" t="s">
        <v>1671</v>
      </c>
      <c r="D827">
        <v>1001.26</v>
      </c>
      <c r="E827" t="s">
        <v>47</v>
      </c>
      <c r="F827" t="s">
        <v>20</v>
      </c>
      <c r="G827" t="s">
        <v>27</v>
      </c>
      <c r="H827" t="s">
        <v>109</v>
      </c>
    </row>
    <row r="828" spans="1:8" hidden="1">
      <c r="A828" t="s">
        <v>1672</v>
      </c>
      <c r="B828" s="3">
        <v>45321</v>
      </c>
      <c r="C828" t="s">
        <v>1673</v>
      </c>
      <c r="D828">
        <v>1698.01</v>
      </c>
      <c r="E828" t="s">
        <v>197</v>
      </c>
      <c r="F828" t="s">
        <v>32</v>
      </c>
      <c r="G828" t="s">
        <v>21</v>
      </c>
      <c r="H828" t="s">
        <v>22</v>
      </c>
    </row>
    <row r="829" spans="1:8" hidden="1">
      <c r="A829" t="s">
        <v>1674</v>
      </c>
      <c r="B829" s="3">
        <v>45321</v>
      </c>
      <c r="C829" t="s">
        <v>1675</v>
      </c>
      <c r="D829">
        <v>1609.73</v>
      </c>
      <c r="E829" t="s">
        <v>122</v>
      </c>
      <c r="F829" t="s">
        <v>32</v>
      </c>
      <c r="G829" t="s">
        <v>39</v>
      </c>
      <c r="H829" t="s">
        <v>53</v>
      </c>
    </row>
    <row r="830" spans="1:8" hidden="1">
      <c r="A830" t="s">
        <v>1676</v>
      </c>
      <c r="B830" s="3">
        <v>45321</v>
      </c>
      <c r="C830" t="s">
        <v>1677</v>
      </c>
      <c r="D830">
        <v>8161.81</v>
      </c>
      <c r="E830" t="s">
        <v>52</v>
      </c>
      <c r="F830" t="s">
        <v>61</v>
      </c>
      <c r="G830" t="s">
        <v>27</v>
      </c>
      <c r="H830" t="s">
        <v>36</v>
      </c>
    </row>
    <row r="831" spans="1:8" hidden="1">
      <c r="A831" t="s">
        <v>1678</v>
      </c>
      <c r="B831" s="3">
        <v>45321</v>
      </c>
      <c r="C831" t="s">
        <v>1679</v>
      </c>
      <c r="D831">
        <v>1533.48</v>
      </c>
      <c r="E831" t="s">
        <v>64</v>
      </c>
      <c r="F831" t="s">
        <v>61</v>
      </c>
      <c r="G831" t="s">
        <v>39</v>
      </c>
      <c r="H831" t="s">
        <v>94</v>
      </c>
    </row>
    <row r="832" spans="1:8" hidden="1">
      <c r="A832" t="s">
        <v>1680</v>
      </c>
      <c r="B832" s="3">
        <v>45321</v>
      </c>
      <c r="C832" t="s">
        <v>1681</v>
      </c>
      <c r="D832">
        <v>1091.83</v>
      </c>
      <c r="E832" t="s">
        <v>19</v>
      </c>
      <c r="F832" t="s">
        <v>32</v>
      </c>
      <c r="G832" t="s">
        <v>39</v>
      </c>
      <c r="H832" t="s">
        <v>43</v>
      </c>
    </row>
    <row r="833" spans="1:8" hidden="1">
      <c r="A833" t="s">
        <v>1682</v>
      </c>
      <c r="B833" s="3">
        <v>45321</v>
      </c>
      <c r="C833" t="s">
        <v>1683</v>
      </c>
      <c r="D833">
        <v>1987.56</v>
      </c>
      <c r="E833" t="s">
        <v>60</v>
      </c>
      <c r="F833" t="s">
        <v>20</v>
      </c>
      <c r="G833" t="s">
        <v>48</v>
      </c>
      <c r="H833" t="s">
        <v>94</v>
      </c>
    </row>
    <row r="834" spans="1:8">
      <c r="A834" t="s">
        <v>1684</v>
      </c>
      <c r="B834" s="3">
        <v>45321</v>
      </c>
      <c r="C834" t="s">
        <v>264</v>
      </c>
      <c r="D834">
        <v>1890.6</v>
      </c>
      <c r="E834" t="s">
        <v>43</v>
      </c>
      <c r="F834" t="s">
        <v>32</v>
      </c>
      <c r="G834" t="s">
        <v>48</v>
      </c>
      <c r="H834" t="s">
        <v>123</v>
      </c>
    </row>
    <row r="835" spans="1:8">
      <c r="A835" t="s">
        <v>1685</v>
      </c>
      <c r="B835" s="3">
        <v>45321</v>
      </c>
      <c r="C835" t="s">
        <v>1686</v>
      </c>
      <c r="D835">
        <v>720.06</v>
      </c>
      <c r="E835" t="s">
        <v>43</v>
      </c>
      <c r="F835" t="s">
        <v>20</v>
      </c>
      <c r="G835" t="s">
        <v>39</v>
      </c>
      <c r="H835" t="s">
        <v>33</v>
      </c>
    </row>
    <row r="836" spans="1:8" hidden="1">
      <c r="A836" t="s">
        <v>1687</v>
      </c>
      <c r="B836" s="3">
        <v>45321</v>
      </c>
      <c r="C836" t="s">
        <v>1688</v>
      </c>
      <c r="D836">
        <v>1828.52</v>
      </c>
      <c r="E836" t="s">
        <v>31</v>
      </c>
      <c r="F836" t="s">
        <v>61</v>
      </c>
      <c r="G836" t="s">
        <v>27</v>
      </c>
      <c r="H836" t="s">
        <v>22</v>
      </c>
    </row>
    <row r="837" spans="1:8" hidden="1">
      <c r="A837" t="s">
        <v>1689</v>
      </c>
      <c r="B837" s="3">
        <v>45321</v>
      </c>
      <c r="C837" t="s">
        <v>1690</v>
      </c>
      <c r="D837">
        <v>64.430000000000007</v>
      </c>
      <c r="E837" t="s">
        <v>19</v>
      </c>
      <c r="F837" t="s">
        <v>43</v>
      </c>
      <c r="G837" t="s">
        <v>39</v>
      </c>
      <c r="H837" t="s">
        <v>28</v>
      </c>
    </row>
    <row r="838" spans="1:8" hidden="1">
      <c r="A838" t="s">
        <v>1691</v>
      </c>
      <c r="B838" s="3">
        <v>45321</v>
      </c>
      <c r="C838" t="s">
        <v>1692</v>
      </c>
      <c r="D838">
        <v>678.56</v>
      </c>
      <c r="E838" t="s">
        <v>70</v>
      </c>
      <c r="F838" t="s">
        <v>20</v>
      </c>
      <c r="G838" t="s">
        <v>39</v>
      </c>
      <c r="H838" t="s">
        <v>53</v>
      </c>
    </row>
    <row r="839" spans="1:8" hidden="1">
      <c r="A839" t="s">
        <v>1693</v>
      </c>
      <c r="B839" s="3">
        <v>45321</v>
      </c>
      <c r="C839" t="s">
        <v>1694</v>
      </c>
      <c r="D839">
        <v>1582.34</v>
      </c>
      <c r="E839" t="s">
        <v>31</v>
      </c>
      <c r="F839" t="s">
        <v>61</v>
      </c>
      <c r="G839" t="s">
        <v>48</v>
      </c>
      <c r="H839" t="s">
        <v>43</v>
      </c>
    </row>
    <row r="840" spans="1:8" hidden="1">
      <c r="A840" t="s">
        <v>1695</v>
      </c>
      <c r="B840" s="3">
        <v>45321</v>
      </c>
      <c r="C840" t="s">
        <v>1696</v>
      </c>
      <c r="D840">
        <v>1029.08</v>
      </c>
      <c r="E840" t="s">
        <v>60</v>
      </c>
      <c r="F840" t="s">
        <v>26</v>
      </c>
      <c r="G840" t="s">
        <v>39</v>
      </c>
      <c r="H840" t="s">
        <v>75</v>
      </c>
    </row>
    <row r="841" spans="1:8" hidden="1">
      <c r="A841" t="s">
        <v>1697</v>
      </c>
      <c r="B841" s="3">
        <v>45321</v>
      </c>
      <c r="C841" t="s">
        <v>1698</v>
      </c>
      <c r="D841">
        <v>1265.6600000000001</v>
      </c>
      <c r="E841" t="s">
        <v>47</v>
      </c>
      <c r="F841" t="s">
        <v>61</v>
      </c>
      <c r="G841" t="s">
        <v>21</v>
      </c>
      <c r="H841" t="s">
        <v>44</v>
      </c>
    </row>
    <row r="842" spans="1:8" hidden="1">
      <c r="A842" t="s">
        <v>1699</v>
      </c>
      <c r="B842" s="3">
        <v>45321</v>
      </c>
      <c r="C842" t="s">
        <v>1700</v>
      </c>
      <c r="D842">
        <v>874.24</v>
      </c>
      <c r="E842" t="s">
        <v>19</v>
      </c>
      <c r="F842" t="s">
        <v>26</v>
      </c>
      <c r="G842" t="s">
        <v>48</v>
      </c>
      <c r="H842" t="s">
        <v>57</v>
      </c>
    </row>
    <row r="843" spans="1:8" hidden="1">
      <c r="A843" t="s">
        <v>1701</v>
      </c>
      <c r="B843" s="3">
        <v>45321</v>
      </c>
      <c r="C843" t="s">
        <v>1702</v>
      </c>
      <c r="D843">
        <v>1213.1500000000001</v>
      </c>
      <c r="E843" t="s">
        <v>47</v>
      </c>
      <c r="F843" t="s">
        <v>26</v>
      </c>
      <c r="G843" t="s">
        <v>21</v>
      </c>
      <c r="H843" t="s">
        <v>87</v>
      </c>
    </row>
    <row r="844" spans="1:8" hidden="1">
      <c r="A844" t="s">
        <v>1703</v>
      </c>
      <c r="B844" s="3">
        <v>45321</v>
      </c>
      <c r="C844" t="s">
        <v>1704</v>
      </c>
      <c r="E844" t="s">
        <v>31</v>
      </c>
      <c r="F844" t="s">
        <v>26</v>
      </c>
      <c r="G844" t="s">
        <v>21</v>
      </c>
      <c r="H844" t="s">
        <v>176</v>
      </c>
    </row>
    <row r="845" spans="1:8" hidden="1">
      <c r="A845" t="s">
        <v>1705</v>
      </c>
      <c r="B845" s="3">
        <v>45321</v>
      </c>
      <c r="C845" t="s">
        <v>1706</v>
      </c>
      <c r="D845">
        <v>62.03</v>
      </c>
      <c r="E845" t="s">
        <v>25</v>
      </c>
      <c r="F845" t="s">
        <v>20</v>
      </c>
      <c r="G845" t="s">
        <v>39</v>
      </c>
      <c r="H845" t="s">
        <v>43</v>
      </c>
    </row>
    <row r="846" spans="1:8">
      <c r="A846" t="s">
        <v>1707</v>
      </c>
      <c r="B846" s="3">
        <v>45321</v>
      </c>
      <c r="C846" t="s">
        <v>1708</v>
      </c>
      <c r="D846">
        <v>72.19</v>
      </c>
      <c r="E846" t="s">
        <v>43</v>
      </c>
      <c r="F846" t="s">
        <v>32</v>
      </c>
      <c r="G846" t="s">
        <v>39</v>
      </c>
      <c r="H846" t="s">
        <v>43</v>
      </c>
    </row>
    <row r="847" spans="1:8" hidden="1">
      <c r="A847" t="s">
        <v>1709</v>
      </c>
      <c r="B847" s="3">
        <v>45321</v>
      </c>
      <c r="C847" t="s">
        <v>1710</v>
      </c>
      <c r="D847">
        <v>1794.2</v>
      </c>
      <c r="E847" t="s">
        <v>52</v>
      </c>
      <c r="F847" t="s">
        <v>26</v>
      </c>
      <c r="G847" t="s">
        <v>27</v>
      </c>
      <c r="H847" t="s">
        <v>176</v>
      </c>
    </row>
    <row r="848" spans="1:8">
      <c r="A848" t="s">
        <v>1711</v>
      </c>
      <c r="B848" s="3">
        <v>45321</v>
      </c>
      <c r="C848" t="s">
        <v>1712</v>
      </c>
      <c r="D848">
        <v>72.05</v>
      </c>
      <c r="E848" t="s">
        <v>43</v>
      </c>
      <c r="F848" t="s">
        <v>26</v>
      </c>
      <c r="G848" t="s">
        <v>39</v>
      </c>
      <c r="H848" t="s">
        <v>94</v>
      </c>
    </row>
    <row r="849" spans="1:8" hidden="1">
      <c r="A849" t="s">
        <v>1713</v>
      </c>
      <c r="B849" s="3">
        <v>45321</v>
      </c>
      <c r="C849" t="s">
        <v>1714</v>
      </c>
      <c r="D849">
        <v>1352.93</v>
      </c>
      <c r="E849" t="s">
        <v>67</v>
      </c>
      <c r="F849" t="s">
        <v>32</v>
      </c>
      <c r="G849" t="s">
        <v>21</v>
      </c>
      <c r="H849" t="s">
        <v>43</v>
      </c>
    </row>
    <row r="850" spans="1:8" hidden="1">
      <c r="A850" t="s">
        <v>1715</v>
      </c>
      <c r="B850" s="3">
        <v>45321</v>
      </c>
      <c r="C850" t="s">
        <v>1716</v>
      </c>
      <c r="D850">
        <v>482.92</v>
      </c>
      <c r="E850" t="s">
        <v>60</v>
      </c>
      <c r="F850" t="s">
        <v>61</v>
      </c>
      <c r="G850" t="s">
        <v>48</v>
      </c>
      <c r="H850" t="s">
        <v>44</v>
      </c>
    </row>
    <row r="851" spans="1:8" hidden="1">
      <c r="A851" t="s">
        <v>1717</v>
      </c>
      <c r="B851" s="3">
        <v>45322</v>
      </c>
      <c r="C851" t="s">
        <v>1537</v>
      </c>
      <c r="D851">
        <v>11362.4</v>
      </c>
      <c r="E851" t="s">
        <v>19</v>
      </c>
      <c r="F851" t="s">
        <v>26</v>
      </c>
      <c r="G851" t="s">
        <v>21</v>
      </c>
      <c r="H851" t="s">
        <v>43</v>
      </c>
    </row>
    <row r="852" spans="1:8" hidden="1">
      <c r="A852" t="s">
        <v>1718</v>
      </c>
      <c r="B852" s="3">
        <v>45322</v>
      </c>
      <c r="C852" t="s">
        <v>475</v>
      </c>
      <c r="D852">
        <v>523.36</v>
      </c>
      <c r="E852" t="s">
        <v>19</v>
      </c>
      <c r="F852" t="s">
        <v>26</v>
      </c>
      <c r="G852" t="s">
        <v>39</v>
      </c>
      <c r="H852" t="s">
        <v>176</v>
      </c>
    </row>
    <row r="853" spans="1:8" hidden="1">
      <c r="A853" t="s">
        <v>1719</v>
      </c>
      <c r="B853" s="3">
        <v>45322</v>
      </c>
      <c r="C853" t="s">
        <v>1720</v>
      </c>
      <c r="D853">
        <v>971.91</v>
      </c>
      <c r="E853" t="s">
        <v>70</v>
      </c>
      <c r="F853" t="s">
        <v>61</v>
      </c>
      <c r="G853" t="s">
        <v>21</v>
      </c>
      <c r="H853" t="s">
        <v>43</v>
      </c>
    </row>
    <row r="854" spans="1:8" hidden="1">
      <c r="A854" t="s">
        <v>1721</v>
      </c>
      <c r="B854" s="3">
        <v>45322</v>
      </c>
      <c r="C854" t="s">
        <v>1722</v>
      </c>
      <c r="D854">
        <v>1680.05</v>
      </c>
      <c r="E854" t="s">
        <v>25</v>
      </c>
      <c r="F854" t="s">
        <v>26</v>
      </c>
      <c r="G854" t="s">
        <v>21</v>
      </c>
      <c r="H854" t="s">
        <v>43</v>
      </c>
    </row>
    <row r="855" spans="1:8" hidden="1">
      <c r="A855" t="s">
        <v>1723</v>
      </c>
      <c r="B855" s="3">
        <v>45322</v>
      </c>
      <c r="C855" t="s">
        <v>1724</v>
      </c>
      <c r="D855">
        <v>1588.94</v>
      </c>
      <c r="E855" t="s">
        <v>67</v>
      </c>
      <c r="F855" t="s">
        <v>20</v>
      </c>
      <c r="G855" t="s">
        <v>48</v>
      </c>
      <c r="H855" t="s">
        <v>44</v>
      </c>
    </row>
    <row r="856" spans="1:8" hidden="1">
      <c r="A856" t="s">
        <v>1725</v>
      </c>
      <c r="B856" s="3">
        <v>45322</v>
      </c>
      <c r="C856" t="s">
        <v>1726</v>
      </c>
      <c r="D856">
        <v>680.34</v>
      </c>
      <c r="E856" t="s">
        <v>31</v>
      </c>
      <c r="F856" t="s">
        <v>20</v>
      </c>
      <c r="G856" t="s">
        <v>39</v>
      </c>
      <c r="H856" t="s">
        <v>44</v>
      </c>
    </row>
    <row r="857" spans="1:8">
      <c r="A857" t="s">
        <v>1727</v>
      </c>
      <c r="B857" s="3">
        <v>45322</v>
      </c>
      <c r="C857" t="s">
        <v>1728</v>
      </c>
      <c r="D857">
        <v>706.74</v>
      </c>
      <c r="E857" t="s">
        <v>43</v>
      </c>
      <c r="F857" t="s">
        <v>32</v>
      </c>
      <c r="G857" t="s">
        <v>39</v>
      </c>
      <c r="H857" t="s">
        <v>87</v>
      </c>
    </row>
    <row r="858" spans="1:8" hidden="1">
      <c r="A858" t="s">
        <v>1729</v>
      </c>
      <c r="B858" s="3">
        <v>45322</v>
      </c>
      <c r="C858" t="s">
        <v>1730</v>
      </c>
      <c r="D858">
        <v>1914.94</v>
      </c>
      <c r="E858" t="s">
        <v>19</v>
      </c>
      <c r="F858" t="s">
        <v>61</v>
      </c>
      <c r="G858" t="s">
        <v>21</v>
      </c>
      <c r="H858" t="s">
        <v>123</v>
      </c>
    </row>
    <row r="859" spans="1:8" hidden="1">
      <c r="A859" t="s">
        <v>1731</v>
      </c>
      <c r="B859" s="3">
        <v>45322</v>
      </c>
      <c r="C859" t="s">
        <v>852</v>
      </c>
      <c r="D859">
        <v>13611.83</v>
      </c>
      <c r="E859" t="s">
        <v>122</v>
      </c>
      <c r="F859" t="s">
        <v>26</v>
      </c>
      <c r="G859" t="s">
        <v>21</v>
      </c>
      <c r="H859" t="s">
        <v>123</v>
      </c>
    </row>
    <row r="860" spans="1:8" hidden="1">
      <c r="A860" t="s">
        <v>1732</v>
      </c>
      <c r="B860" s="3">
        <v>45322</v>
      </c>
      <c r="C860" t="s">
        <v>1127</v>
      </c>
      <c r="D860">
        <v>707.96</v>
      </c>
      <c r="E860" t="s">
        <v>19</v>
      </c>
      <c r="F860" t="s">
        <v>32</v>
      </c>
      <c r="G860" t="s">
        <v>48</v>
      </c>
      <c r="H860" t="s">
        <v>44</v>
      </c>
    </row>
    <row r="861" spans="1:8" hidden="1">
      <c r="A861" t="s">
        <v>1733</v>
      </c>
      <c r="B861" s="3">
        <v>45322</v>
      </c>
      <c r="C861" t="s">
        <v>1734</v>
      </c>
      <c r="D861">
        <v>788.68</v>
      </c>
      <c r="E861" t="s">
        <v>122</v>
      </c>
      <c r="F861" t="s">
        <v>20</v>
      </c>
      <c r="G861" t="s">
        <v>21</v>
      </c>
      <c r="H861" t="s">
        <v>75</v>
      </c>
    </row>
    <row r="862" spans="1:8" hidden="1">
      <c r="A862" t="s">
        <v>1735</v>
      </c>
      <c r="B862" s="3">
        <v>45322</v>
      </c>
      <c r="C862" t="s">
        <v>1736</v>
      </c>
      <c r="D862">
        <v>1500.17</v>
      </c>
      <c r="E862" t="s">
        <v>64</v>
      </c>
      <c r="F862" t="s">
        <v>26</v>
      </c>
      <c r="G862" t="s">
        <v>21</v>
      </c>
      <c r="H862" t="s">
        <v>44</v>
      </c>
    </row>
    <row r="863" spans="1:8" hidden="1">
      <c r="A863" t="s">
        <v>1737</v>
      </c>
      <c r="B863" s="3">
        <v>45322</v>
      </c>
      <c r="C863" t="s">
        <v>1738</v>
      </c>
      <c r="D863">
        <v>892.92</v>
      </c>
      <c r="E863" t="s">
        <v>31</v>
      </c>
      <c r="F863" t="s">
        <v>61</v>
      </c>
      <c r="G863" t="s">
        <v>48</v>
      </c>
      <c r="H863" t="s">
        <v>33</v>
      </c>
    </row>
    <row r="864" spans="1:8" hidden="1">
      <c r="A864" t="s">
        <v>1739</v>
      </c>
      <c r="B864" s="3">
        <v>45322</v>
      </c>
      <c r="C864" t="s">
        <v>1740</v>
      </c>
      <c r="D864">
        <v>840.23</v>
      </c>
      <c r="E864" t="s">
        <v>67</v>
      </c>
      <c r="F864" t="s">
        <v>20</v>
      </c>
      <c r="G864" t="s">
        <v>27</v>
      </c>
      <c r="H864" t="s">
        <v>75</v>
      </c>
    </row>
    <row r="865" spans="1:8" hidden="1">
      <c r="A865" t="s">
        <v>1741</v>
      </c>
      <c r="B865" s="3">
        <v>45322</v>
      </c>
      <c r="C865" t="s">
        <v>1742</v>
      </c>
      <c r="D865">
        <v>982.94</v>
      </c>
      <c r="E865" t="s">
        <v>56</v>
      </c>
      <c r="F865" t="s">
        <v>61</v>
      </c>
      <c r="G865" t="s">
        <v>48</v>
      </c>
      <c r="H865" t="s">
        <v>87</v>
      </c>
    </row>
    <row r="866" spans="1:8">
      <c r="A866" t="s">
        <v>1743</v>
      </c>
      <c r="B866" s="3">
        <v>45322</v>
      </c>
      <c r="C866" t="s">
        <v>1744</v>
      </c>
      <c r="D866">
        <v>1061</v>
      </c>
      <c r="E866" t="s">
        <v>43</v>
      </c>
      <c r="F866" t="s">
        <v>26</v>
      </c>
      <c r="G866" t="s">
        <v>48</v>
      </c>
      <c r="H866" t="s">
        <v>53</v>
      </c>
    </row>
    <row r="867" spans="1:8" hidden="1">
      <c r="A867" t="s">
        <v>1745</v>
      </c>
      <c r="B867" s="3">
        <v>45322</v>
      </c>
      <c r="C867" t="s">
        <v>1746</v>
      </c>
      <c r="D867">
        <v>65.45</v>
      </c>
      <c r="E867" t="s">
        <v>47</v>
      </c>
      <c r="F867" t="s">
        <v>32</v>
      </c>
      <c r="G867" t="s">
        <v>48</v>
      </c>
      <c r="H867" t="s">
        <v>75</v>
      </c>
    </row>
    <row r="868" spans="1:8" hidden="1">
      <c r="A868" t="s">
        <v>1747</v>
      </c>
      <c r="B868" s="3">
        <v>45322</v>
      </c>
      <c r="C868" t="s">
        <v>1748</v>
      </c>
      <c r="D868">
        <v>6846.41</v>
      </c>
      <c r="E868" t="s">
        <v>25</v>
      </c>
      <c r="F868" t="s">
        <v>61</v>
      </c>
      <c r="G868" t="s">
        <v>27</v>
      </c>
      <c r="H868" t="s">
        <v>109</v>
      </c>
    </row>
    <row r="869" spans="1:8">
      <c r="A869" t="s">
        <v>1749</v>
      </c>
      <c r="B869" s="3">
        <v>45322</v>
      </c>
      <c r="C869" t="s">
        <v>1750</v>
      </c>
      <c r="D869">
        <v>179.98</v>
      </c>
      <c r="E869" t="s">
        <v>43</v>
      </c>
      <c r="F869" t="s">
        <v>32</v>
      </c>
      <c r="G869" t="s">
        <v>48</v>
      </c>
      <c r="H869" t="s">
        <v>75</v>
      </c>
    </row>
    <row r="870" spans="1:8" hidden="1">
      <c r="A870" t="s">
        <v>1751</v>
      </c>
      <c r="B870" s="3">
        <v>45322</v>
      </c>
      <c r="C870" t="s">
        <v>1752</v>
      </c>
      <c r="D870">
        <v>1215.6500000000001</v>
      </c>
      <c r="E870" t="s">
        <v>52</v>
      </c>
      <c r="F870" t="s">
        <v>32</v>
      </c>
      <c r="G870" t="s">
        <v>39</v>
      </c>
      <c r="H870" t="s">
        <v>33</v>
      </c>
    </row>
    <row r="871" spans="1:8" hidden="1">
      <c r="A871" t="s">
        <v>1753</v>
      </c>
      <c r="B871" s="3">
        <v>45322</v>
      </c>
      <c r="C871" t="s">
        <v>157</v>
      </c>
      <c r="D871">
        <v>1049.99</v>
      </c>
      <c r="E871" t="s">
        <v>25</v>
      </c>
      <c r="F871" t="s">
        <v>20</v>
      </c>
      <c r="G871" t="s">
        <v>39</v>
      </c>
      <c r="H871" t="s">
        <v>49</v>
      </c>
    </row>
    <row r="872" spans="1:8" hidden="1">
      <c r="A872" t="s">
        <v>1754</v>
      </c>
      <c r="B872" s="3">
        <v>45322</v>
      </c>
      <c r="C872" t="s">
        <v>431</v>
      </c>
      <c r="D872">
        <v>846.91</v>
      </c>
      <c r="E872" t="s">
        <v>25</v>
      </c>
      <c r="F872" t="s">
        <v>61</v>
      </c>
      <c r="G872" t="s">
        <v>39</v>
      </c>
      <c r="H872" t="s">
        <v>40</v>
      </c>
    </row>
    <row r="873" spans="1:8" hidden="1">
      <c r="A873" t="s">
        <v>1755</v>
      </c>
      <c r="B873" s="3">
        <v>45322</v>
      </c>
      <c r="C873" t="s">
        <v>1756</v>
      </c>
      <c r="D873">
        <v>915.79</v>
      </c>
      <c r="E873" t="s">
        <v>70</v>
      </c>
      <c r="F873" t="s">
        <v>26</v>
      </c>
      <c r="G873" t="s">
        <v>48</v>
      </c>
      <c r="H873" t="s">
        <v>28</v>
      </c>
    </row>
    <row r="874" spans="1:8" hidden="1">
      <c r="A874" t="s">
        <v>1757</v>
      </c>
      <c r="B874" s="3">
        <v>45322</v>
      </c>
      <c r="C874" t="s">
        <v>1758</v>
      </c>
      <c r="D874">
        <v>1402.32</v>
      </c>
      <c r="E874" t="s">
        <v>70</v>
      </c>
      <c r="F874" t="s">
        <v>32</v>
      </c>
      <c r="G874" t="s">
        <v>27</v>
      </c>
      <c r="H874" t="s">
        <v>109</v>
      </c>
    </row>
    <row r="875" spans="1:8" hidden="1">
      <c r="A875" t="s">
        <v>1759</v>
      </c>
      <c r="B875" s="3">
        <v>45322</v>
      </c>
      <c r="C875" t="s">
        <v>1760</v>
      </c>
      <c r="D875">
        <v>340.65</v>
      </c>
      <c r="E875" t="s">
        <v>122</v>
      </c>
      <c r="F875" t="s">
        <v>20</v>
      </c>
      <c r="G875" t="s">
        <v>21</v>
      </c>
      <c r="H875" t="s">
        <v>57</v>
      </c>
    </row>
    <row r="876" spans="1:8" hidden="1">
      <c r="A876" t="s">
        <v>1761</v>
      </c>
      <c r="B876" s="3">
        <v>45322</v>
      </c>
      <c r="C876" t="s">
        <v>1762</v>
      </c>
      <c r="D876">
        <v>656.72</v>
      </c>
      <c r="E876" t="s">
        <v>47</v>
      </c>
      <c r="F876" t="s">
        <v>20</v>
      </c>
      <c r="G876" t="s">
        <v>39</v>
      </c>
      <c r="H876" t="s">
        <v>94</v>
      </c>
    </row>
    <row r="877" spans="1:8" hidden="1">
      <c r="A877" t="s">
        <v>1763</v>
      </c>
      <c r="B877" s="3">
        <v>45322</v>
      </c>
      <c r="C877" t="s">
        <v>1764</v>
      </c>
      <c r="D877">
        <v>428.55</v>
      </c>
      <c r="E877" t="s">
        <v>19</v>
      </c>
      <c r="F877" t="s">
        <v>26</v>
      </c>
      <c r="G877" t="s">
        <v>21</v>
      </c>
      <c r="H877" t="s">
        <v>36</v>
      </c>
    </row>
    <row r="878" spans="1:8" hidden="1">
      <c r="A878" t="s">
        <v>1765</v>
      </c>
      <c r="B878" s="3">
        <v>45322</v>
      </c>
      <c r="C878" t="s">
        <v>1766</v>
      </c>
      <c r="D878">
        <v>1732.61</v>
      </c>
      <c r="E878" t="s">
        <v>67</v>
      </c>
      <c r="F878" t="s">
        <v>32</v>
      </c>
      <c r="G878" t="s">
        <v>27</v>
      </c>
      <c r="H878" t="s">
        <v>176</v>
      </c>
    </row>
    <row r="879" spans="1:8" hidden="1">
      <c r="A879" t="s">
        <v>1767</v>
      </c>
      <c r="B879" s="3">
        <v>45322</v>
      </c>
      <c r="C879" t="s">
        <v>1768</v>
      </c>
      <c r="D879">
        <v>1339.73</v>
      </c>
      <c r="E879" t="s">
        <v>67</v>
      </c>
      <c r="F879" t="s">
        <v>26</v>
      </c>
      <c r="G879" t="s">
        <v>21</v>
      </c>
      <c r="H879" t="s">
        <v>43</v>
      </c>
    </row>
    <row r="880" spans="1:8" hidden="1">
      <c r="A880" t="s">
        <v>1769</v>
      </c>
      <c r="B880" s="3">
        <v>45322</v>
      </c>
      <c r="C880" t="s">
        <v>1770</v>
      </c>
      <c r="D880">
        <v>1683.67</v>
      </c>
      <c r="E880" t="s">
        <v>31</v>
      </c>
      <c r="F880" t="s">
        <v>20</v>
      </c>
      <c r="G880" t="s">
        <v>48</v>
      </c>
      <c r="H880" t="s">
        <v>40</v>
      </c>
    </row>
    <row r="881" spans="1:8" hidden="1">
      <c r="A881" t="s">
        <v>1771</v>
      </c>
      <c r="B881" s="3">
        <v>45322</v>
      </c>
      <c r="C881" t="s">
        <v>1772</v>
      </c>
      <c r="D881">
        <v>476.4</v>
      </c>
      <c r="E881" t="s">
        <v>52</v>
      </c>
      <c r="F881" t="s">
        <v>61</v>
      </c>
      <c r="G881" t="s">
        <v>21</v>
      </c>
      <c r="H881" t="s">
        <v>43</v>
      </c>
    </row>
    <row r="882" spans="1:8">
      <c r="A882" t="s">
        <v>1773</v>
      </c>
      <c r="B882" s="3">
        <v>45322</v>
      </c>
      <c r="C882" t="s">
        <v>1774</v>
      </c>
      <c r="E882" t="s">
        <v>43</v>
      </c>
      <c r="F882" t="s">
        <v>32</v>
      </c>
      <c r="G882" t="s">
        <v>21</v>
      </c>
      <c r="H882" t="s">
        <v>28</v>
      </c>
    </row>
    <row r="883" spans="1:8" hidden="1">
      <c r="A883" t="s">
        <v>1775</v>
      </c>
      <c r="B883" s="3">
        <v>45323</v>
      </c>
      <c r="C883" t="s">
        <v>1776</v>
      </c>
      <c r="D883">
        <v>1319.9</v>
      </c>
      <c r="E883" t="s">
        <v>25</v>
      </c>
      <c r="F883" t="s">
        <v>61</v>
      </c>
      <c r="G883" t="s">
        <v>21</v>
      </c>
      <c r="H883" t="s">
        <v>75</v>
      </c>
    </row>
    <row r="884" spans="1:8" hidden="1">
      <c r="A884" t="s">
        <v>1777</v>
      </c>
      <c r="B884" s="3">
        <v>45323</v>
      </c>
      <c r="C884" t="s">
        <v>135</v>
      </c>
      <c r="D884">
        <v>1866.78</v>
      </c>
      <c r="E884" t="s">
        <v>64</v>
      </c>
      <c r="F884" t="s">
        <v>61</v>
      </c>
      <c r="G884" t="s">
        <v>21</v>
      </c>
      <c r="H884" t="s">
        <v>33</v>
      </c>
    </row>
    <row r="885" spans="1:8" hidden="1">
      <c r="A885" t="s">
        <v>1778</v>
      </c>
      <c r="B885" s="3">
        <v>45323</v>
      </c>
      <c r="C885" t="s">
        <v>1779</v>
      </c>
      <c r="D885">
        <v>325.64999999999998</v>
      </c>
      <c r="E885" t="s">
        <v>31</v>
      </c>
      <c r="F885" t="s">
        <v>26</v>
      </c>
      <c r="G885" t="s">
        <v>39</v>
      </c>
      <c r="H885" t="s">
        <v>176</v>
      </c>
    </row>
    <row r="886" spans="1:8" hidden="1">
      <c r="A886" t="s">
        <v>1780</v>
      </c>
      <c r="B886" s="3">
        <v>45323</v>
      </c>
      <c r="C886" t="s">
        <v>1781</v>
      </c>
      <c r="D886">
        <v>619.84</v>
      </c>
      <c r="E886" t="s">
        <v>848</v>
      </c>
      <c r="F886" t="s">
        <v>61</v>
      </c>
      <c r="G886" t="s">
        <v>39</v>
      </c>
      <c r="H886" t="s">
        <v>176</v>
      </c>
    </row>
    <row r="887" spans="1:8" hidden="1">
      <c r="A887" t="s">
        <v>1782</v>
      </c>
      <c r="B887" s="3">
        <v>45323</v>
      </c>
      <c r="C887" t="s">
        <v>1783</v>
      </c>
      <c r="D887">
        <v>449.24</v>
      </c>
      <c r="E887" t="s">
        <v>67</v>
      </c>
      <c r="F887" t="s">
        <v>61</v>
      </c>
      <c r="G887" t="s">
        <v>39</v>
      </c>
      <c r="H887" t="s">
        <v>87</v>
      </c>
    </row>
    <row r="888" spans="1:8">
      <c r="A888" t="s">
        <v>1784</v>
      </c>
      <c r="B888" s="3">
        <v>45323</v>
      </c>
      <c r="C888" t="s">
        <v>1785</v>
      </c>
      <c r="D888">
        <v>450.47</v>
      </c>
      <c r="E888" t="s">
        <v>43</v>
      </c>
      <c r="F888" t="s">
        <v>20</v>
      </c>
      <c r="G888" t="s">
        <v>39</v>
      </c>
      <c r="H888" t="s">
        <v>33</v>
      </c>
    </row>
    <row r="889" spans="1:8" hidden="1">
      <c r="A889" t="s">
        <v>1786</v>
      </c>
      <c r="B889" s="3">
        <v>45323</v>
      </c>
      <c r="C889" t="s">
        <v>1787</v>
      </c>
      <c r="D889">
        <v>1074.28</v>
      </c>
      <c r="E889" t="s">
        <v>64</v>
      </c>
      <c r="F889" t="s">
        <v>32</v>
      </c>
      <c r="G889" t="s">
        <v>27</v>
      </c>
      <c r="H889" t="s">
        <v>57</v>
      </c>
    </row>
    <row r="890" spans="1:8" hidden="1">
      <c r="A890" t="s">
        <v>1788</v>
      </c>
      <c r="B890" s="3">
        <v>45323</v>
      </c>
      <c r="C890" t="s">
        <v>1789</v>
      </c>
      <c r="D890">
        <v>416.28</v>
      </c>
      <c r="E890" t="s">
        <v>25</v>
      </c>
      <c r="F890" t="s">
        <v>20</v>
      </c>
      <c r="G890" t="s">
        <v>48</v>
      </c>
      <c r="H890" t="s">
        <v>53</v>
      </c>
    </row>
    <row r="891" spans="1:8" hidden="1">
      <c r="A891" t="s">
        <v>1790</v>
      </c>
      <c r="B891" s="3">
        <v>45323</v>
      </c>
      <c r="C891" t="s">
        <v>1791</v>
      </c>
      <c r="D891">
        <v>355.86</v>
      </c>
      <c r="E891" t="s">
        <v>52</v>
      </c>
      <c r="F891" t="s">
        <v>26</v>
      </c>
      <c r="G891" t="s">
        <v>39</v>
      </c>
      <c r="H891" t="s">
        <v>53</v>
      </c>
    </row>
    <row r="892" spans="1:8" hidden="1">
      <c r="A892" t="s">
        <v>1792</v>
      </c>
      <c r="B892" s="3">
        <v>45323</v>
      </c>
      <c r="C892" t="s">
        <v>1793</v>
      </c>
      <c r="D892">
        <v>904.64</v>
      </c>
      <c r="E892" t="s">
        <v>19</v>
      </c>
      <c r="F892" t="s">
        <v>32</v>
      </c>
      <c r="G892" t="s">
        <v>39</v>
      </c>
      <c r="H892" t="s">
        <v>36</v>
      </c>
    </row>
    <row r="893" spans="1:8" hidden="1">
      <c r="A893" t="s">
        <v>1794</v>
      </c>
      <c r="B893" s="3">
        <v>45323</v>
      </c>
      <c r="C893" t="s">
        <v>1795</v>
      </c>
      <c r="D893">
        <v>1001.29</v>
      </c>
      <c r="E893" t="s">
        <v>52</v>
      </c>
      <c r="F893" t="s">
        <v>32</v>
      </c>
      <c r="G893" t="s">
        <v>48</v>
      </c>
      <c r="H893" t="s">
        <v>22</v>
      </c>
    </row>
    <row r="894" spans="1:8" hidden="1">
      <c r="A894" t="s">
        <v>1796</v>
      </c>
      <c r="B894" s="3">
        <v>45323</v>
      </c>
      <c r="C894" t="s">
        <v>1797</v>
      </c>
      <c r="D894">
        <v>13555.32</v>
      </c>
      <c r="E894" t="s">
        <v>122</v>
      </c>
      <c r="F894" t="s">
        <v>26</v>
      </c>
      <c r="G894" t="s">
        <v>27</v>
      </c>
      <c r="H894" t="s">
        <v>53</v>
      </c>
    </row>
    <row r="895" spans="1:8" hidden="1">
      <c r="A895" t="s">
        <v>1798</v>
      </c>
      <c r="B895" s="3">
        <v>45323</v>
      </c>
      <c r="C895" t="s">
        <v>1799</v>
      </c>
      <c r="D895">
        <v>1399.84</v>
      </c>
      <c r="E895" t="s">
        <v>60</v>
      </c>
      <c r="F895" t="s">
        <v>26</v>
      </c>
      <c r="G895" t="s">
        <v>27</v>
      </c>
      <c r="H895" t="s">
        <v>87</v>
      </c>
    </row>
    <row r="896" spans="1:8" hidden="1">
      <c r="A896" t="s">
        <v>1800</v>
      </c>
      <c r="B896" s="3">
        <v>45323</v>
      </c>
      <c r="C896" t="s">
        <v>1801</v>
      </c>
      <c r="D896">
        <v>651.11</v>
      </c>
      <c r="E896" t="s">
        <v>64</v>
      </c>
      <c r="F896" t="s">
        <v>32</v>
      </c>
      <c r="G896" t="s">
        <v>21</v>
      </c>
      <c r="H896" t="s">
        <v>87</v>
      </c>
    </row>
    <row r="897" spans="1:8" hidden="1">
      <c r="A897" t="s">
        <v>1802</v>
      </c>
      <c r="B897" s="3">
        <v>45323</v>
      </c>
      <c r="C897" t="s">
        <v>1803</v>
      </c>
      <c r="D897">
        <v>1359.63</v>
      </c>
      <c r="E897" t="s">
        <v>122</v>
      </c>
      <c r="F897" t="s">
        <v>26</v>
      </c>
      <c r="G897" t="s">
        <v>48</v>
      </c>
      <c r="H897" t="s">
        <v>109</v>
      </c>
    </row>
    <row r="898" spans="1:8" hidden="1">
      <c r="A898" t="s">
        <v>1804</v>
      </c>
      <c r="B898" s="3">
        <v>45323</v>
      </c>
      <c r="C898" t="s">
        <v>1805</v>
      </c>
      <c r="D898">
        <v>921.53</v>
      </c>
      <c r="E898" t="s">
        <v>25</v>
      </c>
      <c r="F898" t="s">
        <v>20</v>
      </c>
      <c r="G898" t="s">
        <v>21</v>
      </c>
      <c r="H898" t="s">
        <v>44</v>
      </c>
    </row>
    <row r="899" spans="1:8" hidden="1">
      <c r="A899" t="s">
        <v>1806</v>
      </c>
      <c r="B899" s="3">
        <v>45323</v>
      </c>
      <c r="C899" t="s">
        <v>1807</v>
      </c>
      <c r="D899">
        <v>1699.02</v>
      </c>
      <c r="E899" t="s">
        <v>31</v>
      </c>
      <c r="F899" t="s">
        <v>32</v>
      </c>
      <c r="G899" t="s">
        <v>27</v>
      </c>
      <c r="H899" t="s">
        <v>40</v>
      </c>
    </row>
    <row r="900" spans="1:8" hidden="1">
      <c r="A900" t="s">
        <v>1808</v>
      </c>
      <c r="B900" s="3">
        <v>45323</v>
      </c>
      <c r="C900" t="s">
        <v>1809</v>
      </c>
      <c r="D900">
        <v>127.75</v>
      </c>
      <c r="E900" t="s">
        <v>122</v>
      </c>
      <c r="F900" t="s">
        <v>26</v>
      </c>
      <c r="G900" t="s">
        <v>39</v>
      </c>
      <c r="H900" t="s">
        <v>94</v>
      </c>
    </row>
    <row r="901" spans="1:8" hidden="1">
      <c r="A901" t="s">
        <v>1810</v>
      </c>
      <c r="B901" s="3">
        <v>45323</v>
      </c>
      <c r="C901" t="s">
        <v>1811</v>
      </c>
      <c r="E901" t="s">
        <v>70</v>
      </c>
      <c r="F901" t="s">
        <v>61</v>
      </c>
      <c r="G901" t="s">
        <v>21</v>
      </c>
      <c r="H901" t="s">
        <v>123</v>
      </c>
    </row>
    <row r="902" spans="1:8" hidden="1">
      <c r="A902" t="s">
        <v>1812</v>
      </c>
      <c r="B902" s="3">
        <v>45323</v>
      </c>
      <c r="C902" t="s">
        <v>1813</v>
      </c>
      <c r="D902">
        <v>94.97</v>
      </c>
      <c r="E902" t="s">
        <v>31</v>
      </c>
      <c r="F902" t="s">
        <v>32</v>
      </c>
      <c r="G902" t="s">
        <v>27</v>
      </c>
      <c r="H902" t="s">
        <v>36</v>
      </c>
    </row>
    <row r="903" spans="1:8" hidden="1">
      <c r="A903" t="s">
        <v>1814</v>
      </c>
      <c r="B903" s="3">
        <v>45323</v>
      </c>
      <c r="C903" t="s">
        <v>1815</v>
      </c>
      <c r="D903">
        <v>1115.1600000000001</v>
      </c>
      <c r="E903" t="s">
        <v>31</v>
      </c>
      <c r="F903" t="s">
        <v>32</v>
      </c>
      <c r="G903" t="s">
        <v>48</v>
      </c>
      <c r="H903" t="s">
        <v>53</v>
      </c>
    </row>
    <row r="904" spans="1:8" hidden="1">
      <c r="A904" t="s">
        <v>1816</v>
      </c>
      <c r="B904" s="3">
        <v>45323</v>
      </c>
      <c r="C904" t="s">
        <v>1817</v>
      </c>
      <c r="D904">
        <v>1717.57</v>
      </c>
      <c r="E904" t="s">
        <v>52</v>
      </c>
      <c r="F904" t="s">
        <v>20</v>
      </c>
      <c r="G904" t="s">
        <v>48</v>
      </c>
      <c r="H904" t="s">
        <v>33</v>
      </c>
    </row>
    <row r="905" spans="1:8" hidden="1">
      <c r="A905" t="s">
        <v>1818</v>
      </c>
      <c r="B905" s="3">
        <v>45323</v>
      </c>
      <c r="C905" t="s">
        <v>1819</v>
      </c>
      <c r="D905">
        <v>1699.45</v>
      </c>
      <c r="E905" t="s">
        <v>122</v>
      </c>
      <c r="F905" t="s">
        <v>61</v>
      </c>
      <c r="G905" t="s">
        <v>48</v>
      </c>
      <c r="H905" t="s">
        <v>43</v>
      </c>
    </row>
    <row r="906" spans="1:8" hidden="1">
      <c r="A906" t="s">
        <v>1820</v>
      </c>
      <c r="B906" s="3">
        <v>45323</v>
      </c>
      <c r="C906" t="s">
        <v>1821</v>
      </c>
      <c r="D906">
        <v>72.06</v>
      </c>
      <c r="E906" t="s">
        <v>52</v>
      </c>
      <c r="F906" t="s">
        <v>61</v>
      </c>
      <c r="G906" t="s">
        <v>48</v>
      </c>
      <c r="H906" t="s">
        <v>40</v>
      </c>
    </row>
    <row r="907" spans="1:8" hidden="1">
      <c r="A907" t="s">
        <v>1822</v>
      </c>
      <c r="B907" s="3">
        <v>45323</v>
      </c>
      <c r="C907" t="s">
        <v>1823</v>
      </c>
      <c r="D907">
        <v>1805.59</v>
      </c>
      <c r="E907" t="s">
        <v>25</v>
      </c>
      <c r="F907" t="s">
        <v>20</v>
      </c>
      <c r="G907" t="s">
        <v>27</v>
      </c>
      <c r="H907" t="s">
        <v>57</v>
      </c>
    </row>
    <row r="908" spans="1:8" hidden="1">
      <c r="A908" t="s">
        <v>1824</v>
      </c>
      <c r="B908" s="3">
        <v>45323</v>
      </c>
      <c r="C908" t="s">
        <v>1825</v>
      </c>
      <c r="D908">
        <v>1187.07</v>
      </c>
      <c r="E908" t="s">
        <v>122</v>
      </c>
      <c r="F908" t="s">
        <v>20</v>
      </c>
      <c r="G908" t="s">
        <v>27</v>
      </c>
      <c r="H908" t="s">
        <v>40</v>
      </c>
    </row>
    <row r="909" spans="1:8" hidden="1">
      <c r="A909" t="s">
        <v>1826</v>
      </c>
      <c r="B909" s="3">
        <v>45323</v>
      </c>
      <c r="C909" t="s">
        <v>1827</v>
      </c>
      <c r="D909">
        <v>1093.5</v>
      </c>
      <c r="E909" t="s">
        <v>70</v>
      </c>
      <c r="F909" t="s">
        <v>61</v>
      </c>
      <c r="G909" t="s">
        <v>21</v>
      </c>
      <c r="H909" t="s">
        <v>123</v>
      </c>
    </row>
    <row r="910" spans="1:8">
      <c r="A910" t="s">
        <v>1828</v>
      </c>
      <c r="B910" s="3">
        <v>45323</v>
      </c>
      <c r="C910" t="s">
        <v>1829</v>
      </c>
      <c r="D910">
        <v>1536.85</v>
      </c>
      <c r="E910" t="s">
        <v>43</v>
      </c>
      <c r="F910" t="s">
        <v>26</v>
      </c>
      <c r="G910" t="s">
        <v>27</v>
      </c>
      <c r="H910" t="s">
        <v>87</v>
      </c>
    </row>
    <row r="911" spans="1:8" hidden="1">
      <c r="A911" t="s">
        <v>1830</v>
      </c>
      <c r="B911" s="3">
        <v>45323</v>
      </c>
      <c r="C911" t="s">
        <v>1831</v>
      </c>
      <c r="D911">
        <v>899.9</v>
      </c>
      <c r="E911" t="s">
        <v>67</v>
      </c>
      <c r="F911" t="s">
        <v>32</v>
      </c>
      <c r="G911" t="s">
        <v>21</v>
      </c>
      <c r="H911" t="s">
        <v>176</v>
      </c>
    </row>
    <row r="912" spans="1:8" hidden="1">
      <c r="A912" t="s">
        <v>1832</v>
      </c>
      <c r="B912" s="3">
        <v>45323</v>
      </c>
      <c r="C912" t="s">
        <v>1833</v>
      </c>
      <c r="E912" t="s">
        <v>60</v>
      </c>
      <c r="F912" t="s">
        <v>32</v>
      </c>
      <c r="G912" t="s">
        <v>48</v>
      </c>
      <c r="H912" t="s">
        <v>75</v>
      </c>
    </row>
    <row r="913" spans="1:8" hidden="1">
      <c r="A913" t="s">
        <v>1834</v>
      </c>
      <c r="B913" s="3">
        <v>45324</v>
      </c>
      <c r="C913" t="s">
        <v>1835</v>
      </c>
      <c r="D913">
        <v>1318.35</v>
      </c>
      <c r="E913" t="s">
        <v>31</v>
      </c>
      <c r="F913" t="s">
        <v>20</v>
      </c>
      <c r="G913" t="s">
        <v>39</v>
      </c>
      <c r="H913" t="s">
        <v>109</v>
      </c>
    </row>
    <row r="914" spans="1:8" hidden="1">
      <c r="A914" t="s">
        <v>1836</v>
      </c>
      <c r="B914" s="3">
        <v>45324</v>
      </c>
      <c r="C914" t="s">
        <v>1837</v>
      </c>
      <c r="D914">
        <v>153.99</v>
      </c>
      <c r="E914" t="s">
        <v>122</v>
      </c>
      <c r="F914" t="s">
        <v>20</v>
      </c>
      <c r="G914" t="s">
        <v>48</v>
      </c>
      <c r="H914" t="s">
        <v>87</v>
      </c>
    </row>
    <row r="915" spans="1:8" hidden="1">
      <c r="A915" t="s">
        <v>1838</v>
      </c>
      <c r="B915" s="3">
        <v>45324</v>
      </c>
      <c r="C915" t="s">
        <v>1839</v>
      </c>
      <c r="D915">
        <v>1149.24</v>
      </c>
      <c r="E915" t="s">
        <v>64</v>
      </c>
      <c r="F915" t="s">
        <v>20</v>
      </c>
      <c r="G915" t="s">
        <v>39</v>
      </c>
      <c r="H915" t="s">
        <v>53</v>
      </c>
    </row>
    <row r="916" spans="1:8" hidden="1">
      <c r="A916" t="s">
        <v>1840</v>
      </c>
      <c r="B916" s="3">
        <v>45324</v>
      </c>
      <c r="C916" t="s">
        <v>1841</v>
      </c>
      <c r="D916">
        <v>410.31</v>
      </c>
      <c r="E916" t="s">
        <v>56</v>
      </c>
      <c r="F916" t="s">
        <v>61</v>
      </c>
      <c r="G916" t="s">
        <v>48</v>
      </c>
      <c r="H916" t="s">
        <v>28</v>
      </c>
    </row>
    <row r="917" spans="1:8" hidden="1">
      <c r="A917" t="s">
        <v>1842</v>
      </c>
      <c r="B917" s="3">
        <v>45324</v>
      </c>
      <c r="C917" t="s">
        <v>1843</v>
      </c>
      <c r="D917">
        <v>1100.95</v>
      </c>
      <c r="E917" t="s">
        <v>60</v>
      </c>
      <c r="F917" t="s">
        <v>61</v>
      </c>
      <c r="G917" t="s">
        <v>48</v>
      </c>
      <c r="H917" t="s">
        <v>44</v>
      </c>
    </row>
    <row r="918" spans="1:8" hidden="1">
      <c r="A918" t="s">
        <v>1844</v>
      </c>
      <c r="B918" s="3">
        <v>45324</v>
      </c>
      <c r="C918" t="s">
        <v>1845</v>
      </c>
      <c r="D918">
        <v>776.99</v>
      </c>
      <c r="E918" t="s">
        <v>31</v>
      </c>
      <c r="F918" t="s">
        <v>26</v>
      </c>
      <c r="G918" t="s">
        <v>27</v>
      </c>
      <c r="H918" t="s">
        <v>57</v>
      </c>
    </row>
    <row r="919" spans="1:8" hidden="1">
      <c r="A919" t="s">
        <v>1846</v>
      </c>
      <c r="B919" s="3">
        <v>45324</v>
      </c>
      <c r="C919" t="s">
        <v>1847</v>
      </c>
      <c r="D919">
        <v>1494.16</v>
      </c>
      <c r="E919" t="s">
        <v>60</v>
      </c>
      <c r="F919" t="s">
        <v>61</v>
      </c>
      <c r="G919" t="s">
        <v>48</v>
      </c>
      <c r="H919" t="s">
        <v>49</v>
      </c>
    </row>
    <row r="920" spans="1:8">
      <c r="A920" t="s">
        <v>1848</v>
      </c>
      <c r="B920" s="3">
        <v>45324</v>
      </c>
      <c r="C920" t="s">
        <v>1849</v>
      </c>
      <c r="D920">
        <v>641.54999999999995</v>
      </c>
      <c r="E920" t="s">
        <v>43</v>
      </c>
      <c r="F920" t="s">
        <v>32</v>
      </c>
      <c r="G920" t="s">
        <v>27</v>
      </c>
      <c r="H920" t="s">
        <v>43</v>
      </c>
    </row>
    <row r="921" spans="1:8" hidden="1">
      <c r="A921" t="s">
        <v>1850</v>
      </c>
      <c r="B921" s="3">
        <v>45324</v>
      </c>
      <c r="C921" t="s">
        <v>1851</v>
      </c>
      <c r="D921">
        <v>1941.67</v>
      </c>
      <c r="E921" t="s">
        <v>67</v>
      </c>
      <c r="F921" t="s">
        <v>32</v>
      </c>
      <c r="G921" t="s">
        <v>27</v>
      </c>
      <c r="H921" t="s">
        <v>28</v>
      </c>
    </row>
    <row r="922" spans="1:8" hidden="1">
      <c r="A922" t="s">
        <v>1852</v>
      </c>
      <c r="B922" s="3">
        <v>45324</v>
      </c>
      <c r="C922" t="s">
        <v>1853</v>
      </c>
      <c r="D922">
        <v>126.63</v>
      </c>
      <c r="E922" t="s">
        <v>70</v>
      </c>
      <c r="F922" t="s">
        <v>26</v>
      </c>
      <c r="G922" t="s">
        <v>21</v>
      </c>
      <c r="H922" t="s">
        <v>57</v>
      </c>
    </row>
    <row r="923" spans="1:8" hidden="1">
      <c r="A923" t="s">
        <v>1854</v>
      </c>
      <c r="B923" s="3">
        <v>45324</v>
      </c>
      <c r="C923" t="s">
        <v>1855</v>
      </c>
      <c r="D923">
        <v>1421.33</v>
      </c>
      <c r="E923" t="s">
        <v>31</v>
      </c>
      <c r="F923" t="s">
        <v>61</v>
      </c>
      <c r="G923" t="s">
        <v>27</v>
      </c>
      <c r="H923" t="s">
        <v>43</v>
      </c>
    </row>
    <row r="924" spans="1:8" hidden="1">
      <c r="A924" t="s">
        <v>1856</v>
      </c>
      <c r="B924" s="3">
        <v>45324</v>
      </c>
      <c r="C924" t="s">
        <v>1397</v>
      </c>
      <c r="D924">
        <v>559.29999999999995</v>
      </c>
      <c r="E924" t="s">
        <v>471</v>
      </c>
      <c r="F924" t="s">
        <v>32</v>
      </c>
      <c r="G924" t="s">
        <v>21</v>
      </c>
      <c r="H924" t="s">
        <v>123</v>
      </c>
    </row>
    <row r="925" spans="1:8" hidden="1">
      <c r="A925" t="s">
        <v>1857</v>
      </c>
      <c r="B925" s="3">
        <v>45324</v>
      </c>
      <c r="C925" t="s">
        <v>1858</v>
      </c>
      <c r="D925">
        <v>86.14</v>
      </c>
      <c r="E925" t="s">
        <v>122</v>
      </c>
      <c r="F925" t="s">
        <v>20</v>
      </c>
      <c r="G925" t="s">
        <v>39</v>
      </c>
      <c r="H925" t="s">
        <v>44</v>
      </c>
    </row>
    <row r="926" spans="1:8" hidden="1">
      <c r="A926" t="s">
        <v>1859</v>
      </c>
      <c r="B926" s="3">
        <v>45324</v>
      </c>
      <c r="C926" t="s">
        <v>1860</v>
      </c>
      <c r="D926">
        <v>10541.83</v>
      </c>
      <c r="E926" t="s">
        <v>60</v>
      </c>
      <c r="F926" t="s">
        <v>32</v>
      </c>
      <c r="G926" t="s">
        <v>48</v>
      </c>
      <c r="H926" t="s">
        <v>22</v>
      </c>
    </row>
    <row r="927" spans="1:8" hidden="1">
      <c r="A927" t="s">
        <v>1861</v>
      </c>
      <c r="B927" s="3">
        <v>45324</v>
      </c>
      <c r="C927" t="s">
        <v>1862</v>
      </c>
      <c r="D927">
        <v>432.03</v>
      </c>
      <c r="E927" t="s">
        <v>122</v>
      </c>
      <c r="F927" t="s">
        <v>32</v>
      </c>
      <c r="G927" t="s">
        <v>21</v>
      </c>
      <c r="H927" t="s">
        <v>36</v>
      </c>
    </row>
    <row r="928" spans="1:8" hidden="1">
      <c r="A928" t="s">
        <v>1863</v>
      </c>
      <c r="B928" s="3">
        <v>45324</v>
      </c>
      <c r="C928" t="s">
        <v>1864</v>
      </c>
      <c r="D928">
        <v>1612.2</v>
      </c>
      <c r="E928" t="s">
        <v>25</v>
      </c>
      <c r="F928" t="s">
        <v>20</v>
      </c>
      <c r="G928" t="s">
        <v>21</v>
      </c>
      <c r="H928" t="s">
        <v>44</v>
      </c>
    </row>
    <row r="929" spans="1:8" hidden="1">
      <c r="A929" t="s">
        <v>1865</v>
      </c>
      <c r="B929" s="3">
        <v>45324</v>
      </c>
      <c r="C929" t="s">
        <v>1866</v>
      </c>
      <c r="D929">
        <v>794</v>
      </c>
      <c r="E929" t="s">
        <v>60</v>
      </c>
      <c r="F929" t="s">
        <v>20</v>
      </c>
      <c r="G929" t="s">
        <v>27</v>
      </c>
      <c r="H929" t="s">
        <v>33</v>
      </c>
    </row>
    <row r="930" spans="1:8" hidden="1">
      <c r="A930" t="s">
        <v>1867</v>
      </c>
      <c r="B930" s="3">
        <v>45324</v>
      </c>
      <c r="C930" t="s">
        <v>1868</v>
      </c>
      <c r="D930">
        <v>1357.4</v>
      </c>
      <c r="E930" t="s">
        <v>67</v>
      </c>
      <c r="F930" t="s">
        <v>20</v>
      </c>
      <c r="G930" t="s">
        <v>39</v>
      </c>
      <c r="H930" t="s">
        <v>94</v>
      </c>
    </row>
    <row r="931" spans="1:8">
      <c r="A931" t="s">
        <v>1869</v>
      </c>
      <c r="B931" s="3">
        <v>45324</v>
      </c>
      <c r="C931" t="s">
        <v>1870</v>
      </c>
      <c r="D931">
        <v>1039.4100000000001</v>
      </c>
      <c r="E931" t="s">
        <v>43</v>
      </c>
      <c r="F931" t="s">
        <v>32</v>
      </c>
      <c r="G931" t="s">
        <v>39</v>
      </c>
      <c r="H931" t="s">
        <v>75</v>
      </c>
    </row>
    <row r="932" spans="1:8">
      <c r="A932" t="s">
        <v>1871</v>
      </c>
      <c r="B932" s="3">
        <v>45324</v>
      </c>
      <c r="C932" t="s">
        <v>491</v>
      </c>
      <c r="D932">
        <v>1893.78</v>
      </c>
      <c r="E932" t="s">
        <v>43</v>
      </c>
      <c r="F932" t="s">
        <v>32</v>
      </c>
      <c r="G932" t="s">
        <v>48</v>
      </c>
      <c r="H932" t="s">
        <v>49</v>
      </c>
    </row>
    <row r="933" spans="1:8" hidden="1">
      <c r="A933" t="s">
        <v>1872</v>
      </c>
      <c r="B933" s="3">
        <v>45324</v>
      </c>
      <c r="C933" t="s">
        <v>1873</v>
      </c>
      <c r="D933">
        <v>1263.8800000000001</v>
      </c>
      <c r="E933" t="s">
        <v>67</v>
      </c>
      <c r="F933" t="s">
        <v>26</v>
      </c>
      <c r="G933" t="s">
        <v>48</v>
      </c>
      <c r="H933" t="s">
        <v>40</v>
      </c>
    </row>
    <row r="934" spans="1:8" hidden="1">
      <c r="A934" t="s">
        <v>1874</v>
      </c>
      <c r="B934" s="3">
        <v>45325</v>
      </c>
      <c r="C934" t="s">
        <v>1875</v>
      </c>
      <c r="D934">
        <v>1035.81</v>
      </c>
      <c r="E934" t="s">
        <v>19</v>
      </c>
      <c r="F934" t="s">
        <v>61</v>
      </c>
      <c r="G934" t="s">
        <v>27</v>
      </c>
      <c r="H934" t="s">
        <v>94</v>
      </c>
    </row>
    <row r="935" spans="1:8" hidden="1">
      <c r="A935" t="s">
        <v>1876</v>
      </c>
      <c r="B935" s="3">
        <v>45325</v>
      </c>
      <c r="C935" t="s">
        <v>1877</v>
      </c>
      <c r="D935">
        <v>837.81</v>
      </c>
      <c r="E935" t="s">
        <v>67</v>
      </c>
      <c r="F935" t="s">
        <v>26</v>
      </c>
      <c r="G935" t="s">
        <v>48</v>
      </c>
      <c r="H935" t="s">
        <v>75</v>
      </c>
    </row>
    <row r="936" spans="1:8" hidden="1">
      <c r="A936" t="s">
        <v>1878</v>
      </c>
      <c r="B936" s="3">
        <v>45325</v>
      </c>
      <c r="C936" t="s">
        <v>1879</v>
      </c>
      <c r="D936">
        <v>1598.42</v>
      </c>
      <c r="E936" t="s">
        <v>52</v>
      </c>
      <c r="F936" t="s">
        <v>20</v>
      </c>
      <c r="G936" t="s">
        <v>48</v>
      </c>
      <c r="H936" t="s">
        <v>176</v>
      </c>
    </row>
    <row r="937" spans="1:8" hidden="1">
      <c r="A937" t="s">
        <v>1880</v>
      </c>
      <c r="B937" s="3">
        <v>45325</v>
      </c>
      <c r="C937" t="s">
        <v>1881</v>
      </c>
      <c r="D937">
        <v>1673.8</v>
      </c>
      <c r="E937" t="s">
        <v>25</v>
      </c>
      <c r="F937" t="s">
        <v>32</v>
      </c>
      <c r="G937" t="s">
        <v>21</v>
      </c>
      <c r="H937" t="s">
        <v>49</v>
      </c>
    </row>
    <row r="938" spans="1:8" hidden="1">
      <c r="A938" t="s">
        <v>1882</v>
      </c>
      <c r="B938" s="3">
        <v>45325</v>
      </c>
      <c r="C938" t="s">
        <v>1883</v>
      </c>
      <c r="D938">
        <v>1045.75</v>
      </c>
      <c r="E938" t="s">
        <v>31</v>
      </c>
      <c r="F938" t="s">
        <v>20</v>
      </c>
      <c r="G938" t="s">
        <v>48</v>
      </c>
      <c r="H938" t="s">
        <v>40</v>
      </c>
    </row>
    <row r="939" spans="1:8" hidden="1">
      <c r="A939" t="s">
        <v>1884</v>
      </c>
      <c r="B939" s="3">
        <v>45325</v>
      </c>
      <c r="C939" t="s">
        <v>1885</v>
      </c>
      <c r="D939">
        <v>1940.77</v>
      </c>
      <c r="E939" t="s">
        <v>47</v>
      </c>
      <c r="F939" t="s">
        <v>61</v>
      </c>
      <c r="G939" t="s">
        <v>21</v>
      </c>
      <c r="H939" t="s">
        <v>44</v>
      </c>
    </row>
    <row r="940" spans="1:8">
      <c r="A940" t="s">
        <v>1886</v>
      </c>
      <c r="B940" s="3">
        <v>45325</v>
      </c>
      <c r="C940" t="s">
        <v>1887</v>
      </c>
      <c r="E940" t="s">
        <v>43</v>
      </c>
      <c r="F940" t="s">
        <v>32</v>
      </c>
      <c r="G940" t="s">
        <v>21</v>
      </c>
      <c r="H940" t="s">
        <v>176</v>
      </c>
    </row>
    <row r="941" spans="1:8" hidden="1">
      <c r="A941" t="s">
        <v>1888</v>
      </c>
      <c r="B941" s="3">
        <v>45325</v>
      </c>
      <c r="C941" t="s">
        <v>1889</v>
      </c>
      <c r="D941">
        <v>1608</v>
      </c>
      <c r="E941" t="s">
        <v>25</v>
      </c>
      <c r="F941" t="s">
        <v>32</v>
      </c>
      <c r="G941" t="s">
        <v>48</v>
      </c>
      <c r="H941" t="s">
        <v>75</v>
      </c>
    </row>
    <row r="942" spans="1:8" hidden="1">
      <c r="A942" t="s">
        <v>1890</v>
      </c>
      <c r="B942" s="3">
        <v>45325</v>
      </c>
      <c r="C942" t="s">
        <v>1891</v>
      </c>
      <c r="D942">
        <v>15060.67</v>
      </c>
      <c r="E942" t="s">
        <v>52</v>
      </c>
      <c r="F942" t="s">
        <v>20</v>
      </c>
      <c r="G942" t="s">
        <v>21</v>
      </c>
      <c r="H942" t="s">
        <v>33</v>
      </c>
    </row>
    <row r="943" spans="1:8" hidden="1">
      <c r="A943" t="s">
        <v>1892</v>
      </c>
      <c r="B943" s="3">
        <v>45325</v>
      </c>
      <c r="C943" t="s">
        <v>1893</v>
      </c>
      <c r="D943">
        <v>1312.05</v>
      </c>
      <c r="E943" t="s">
        <v>67</v>
      </c>
      <c r="F943" t="s">
        <v>61</v>
      </c>
      <c r="G943" t="s">
        <v>48</v>
      </c>
      <c r="H943" t="s">
        <v>33</v>
      </c>
    </row>
    <row r="944" spans="1:8" hidden="1">
      <c r="A944" t="s">
        <v>1894</v>
      </c>
      <c r="B944" s="3">
        <v>45325</v>
      </c>
      <c r="C944" t="s">
        <v>1895</v>
      </c>
      <c r="D944">
        <v>278.72000000000003</v>
      </c>
      <c r="E944" t="s">
        <v>122</v>
      </c>
      <c r="F944" t="s">
        <v>26</v>
      </c>
      <c r="G944" t="s">
        <v>27</v>
      </c>
      <c r="H944" t="s">
        <v>49</v>
      </c>
    </row>
    <row r="945" spans="1:8" hidden="1">
      <c r="A945" t="s">
        <v>1896</v>
      </c>
      <c r="B945" s="3">
        <v>45325</v>
      </c>
      <c r="C945" t="s">
        <v>1897</v>
      </c>
      <c r="D945">
        <v>1572.27</v>
      </c>
      <c r="E945" t="s">
        <v>70</v>
      </c>
      <c r="F945" t="s">
        <v>26</v>
      </c>
      <c r="G945" t="s">
        <v>48</v>
      </c>
      <c r="H945" t="s">
        <v>94</v>
      </c>
    </row>
    <row r="946" spans="1:8">
      <c r="A946" t="s">
        <v>1898</v>
      </c>
      <c r="B946" s="3">
        <v>45325</v>
      </c>
      <c r="C946" t="s">
        <v>1899</v>
      </c>
      <c r="D946">
        <v>1553.64</v>
      </c>
      <c r="E946" t="s">
        <v>43</v>
      </c>
      <c r="F946" t="s">
        <v>32</v>
      </c>
      <c r="G946" t="s">
        <v>39</v>
      </c>
      <c r="H946" t="s">
        <v>43</v>
      </c>
    </row>
    <row r="947" spans="1:8">
      <c r="A947" t="s">
        <v>1900</v>
      </c>
      <c r="B947" s="3">
        <v>45325</v>
      </c>
      <c r="C947" t="s">
        <v>1901</v>
      </c>
      <c r="D947">
        <v>1901.28</v>
      </c>
      <c r="E947" t="s">
        <v>43</v>
      </c>
      <c r="F947" t="s">
        <v>20</v>
      </c>
      <c r="G947" t="s">
        <v>27</v>
      </c>
      <c r="H947" t="s">
        <v>94</v>
      </c>
    </row>
    <row r="948" spans="1:8" hidden="1">
      <c r="A948" t="s">
        <v>1902</v>
      </c>
      <c r="B948" s="3">
        <v>45325</v>
      </c>
      <c r="C948" t="s">
        <v>384</v>
      </c>
      <c r="D948">
        <v>1560.24</v>
      </c>
      <c r="E948" t="s">
        <v>19</v>
      </c>
      <c r="F948" t="s">
        <v>26</v>
      </c>
      <c r="G948" t="s">
        <v>21</v>
      </c>
      <c r="H948" t="s">
        <v>22</v>
      </c>
    </row>
    <row r="949" spans="1:8" hidden="1">
      <c r="A949" t="s">
        <v>1903</v>
      </c>
      <c r="B949" s="3">
        <v>45325</v>
      </c>
      <c r="C949" t="s">
        <v>1904</v>
      </c>
      <c r="D949">
        <v>756.22</v>
      </c>
      <c r="E949" t="s">
        <v>60</v>
      </c>
      <c r="F949" t="s">
        <v>32</v>
      </c>
      <c r="G949" t="s">
        <v>21</v>
      </c>
      <c r="H949" t="s">
        <v>176</v>
      </c>
    </row>
    <row r="950" spans="1:8" hidden="1">
      <c r="A950" t="s">
        <v>1905</v>
      </c>
      <c r="B950" s="3">
        <v>45325</v>
      </c>
      <c r="C950" t="s">
        <v>1906</v>
      </c>
      <c r="D950">
        <v>239.93</v>
      </c>
      <c r="E950" t="s">
        <v>47</v>
      </c>
      <c r="F950" t="s">
        <v>61</v>
      </c>
      <c r="G950" t="s">
        <v>39</v>
      </c>
      <c r="H950" t="s">
        <v>28</v>
      </c>
    </row>
    <row r="951" spans="1:8" hidden="1">
      <c r="A951" t="s">
        <v>1907</v>
      </c>
      <c r="B951" s="3">
        <v>45325</v>
      </c>
      <c r="C951" t="s">
        <v>1908</v>
      </c>
      <c r="D951">
        <v>1776</v>
      </c>
      <c r="E951" t="s">
        <v>122</v>
      </c>
      <c r="F951" t="s">
        <v>20</v>
      </c>
      <c r="G951" t="s">
        <v>27</v>
      </c>
      <c r="H951" t="s">
        <v>87</v>
      </c>
    </row>
    <row r="952" spans="1:8" hidden="1">
      <c r="A952" t="s">
        <v>1909</v>
      </c>
      <c r="B952" s="3">
        <v>45325</v>
      </c>
      <c r="C952" t="s">
        <v>1910</v>
      </c>
      <c r="D952">
        <v>342.65</v>
      </c>
      <c r="E952" t="s">
        <v>67</v>
      </c>
      <c r="F952" t="s">
        <v>43</v>
      </c>
      <c r="G952" t="s">
        <v>48</v>
      </c>
      <c r="H952" t="s">
        <v>43</v>
      </c>
    </row>
    <row r="953" spans="1:8" hidden="1">
      <c r="A953" t="s">
        <v>1911</v>
      </c>
      <c r="B953" s="3">
        <v>45325</v>
      </c>
      <c r="C953" t="s">
        <v>1912</v>
      </c>
      <c r="D953">
        <v>352.95</v>
      </c>
      <c r="E953" t="s">
        <v>31</v>
      </c>
      <c r="F953" t="s">
        <v>32</v>
      </c>
      <c r="G953" t="s">
        <v>39</v>
      </c>
      <c r="H953" t="s">
        <v>123</v>
      </c>
    </row>
    <row r="954" spans="1:8" hidden="1">
      <c r="A954" t="s">
        <v>1913</v>
      </c>
      <c r="B954" s="3">
        <v>45325</v>
      </c>
      <c r="C954" t="s">
        <v>1914</v>
      </c>
      <c r="D954">
        <v>880.38</v>
      </c>
      <c r="E954" t="s">
        <v>64</v>
      </c>
      <c r="F954" t="s">
        <v>32</v>
      </c>
      <c r="G954" t="s">
        <v>48</v>
      </c>
      <c r="H954" t="s">
        <v>33</v>
      </c>
    </row>
    <row r="955" spans="1:8" hidden="1">
      <c r="A955" t="s">
        <v>1915</v>
      </c>
      <c r="B955" s="3">
        <v>45325</v>
      </c>
      <c r="C955" t="s">
        <v>1916</v>
      </c>
      <c r="D955">
        <v>699.91</v>
      </c>
      <c r="E955" t="s">
        <v>25</v>
      </c>
      <c r="F955" t="s">
        <v>20</v>
      </c>
      <c r="G955" t="s">
        <v>21</v>
      </c>
      <c r="H955" t="s">
        <v>87</v>
      </c>
    </row>
    <row r="956" spans="1:8" hidden="1">
      <c r="A956" t="s">
        <v>1917</v>
      </c>
      <c r="B956" s="3">
        <v>45326</v>
      </c>
      <c r="C956" t="s">
        <v>1918</v>
      </c>
      <c r="D956">
        <v>378.97</v>
      </c>
      <c r="E956" t="s">
        <v>19</v>
      </c>
      <c r="F956" t="s">
        <v>61</v>
      </c>
      <c r="G956" t="s">
        <v>27</v>
      </c>
      <c r="H956" t="s">
        <v>28</v>
      </c>
    </row>
    <row r="957" spans="1:8" hidden="1">
      <c r="A957" t="s">
        <v>1919</v>
      </c>
      <c r="B957" s="3">
        <v>45326</v>
      </c>
      <c r="C957" t="s">
        <v>654</v>
      </c>
      <c r="D957">
        <v>150.82</v>
      </c>
      <c r="E957" t="s">
        <v>60</v>
      </c>
      <c r="F957" t="s">
        <v>61</v>
      </c>
      <c r="G957" t="s">
        <v>27</v>
      </c>
      <c r="H957" t="s">
        <v>43</v>
      </c>
    </row>
    <row r="958" spans="1:8" hidden="1">
      <c r="A958" t="s">
        <v>1920</v>
      </c>
      <c r="B958" s="3">
        <v>45326</v>
      </c>
      <c r="C958" t="s">
        <v>1921</v>
      </c>
      <c r="D958">
        <v>1416.17</v>
      </c>
      <c r="E958" t="s">
        <v>19</v>
      </c>
      <c r="F958" t="s">
        <v>61</v>
      </c>
      <c r="G958" t="s">
        <v>39</v>
      </c>
      <c r="H958" t="s">
        <v>40</v>
      </c>
    </row>
    <row r="959" spans="1:8" hidden="1">
      <c r="A959" t="s">
        <v>1922</v>
      </c>
      <c r="B959" s="3">
        <v>45326</v>
      </c>
      <c r="C959" t="s">
        <v>1923</v>
      </c>
      <c r="D959">
        <v>196.63</v>
      </c>
      <c r="E959" t="s">
        <v>60</v>
      </c>
      <c r="F959" t="s">
        <v>61</v>
      </c>
      <c r="G959" t="s">
        <v>21</v>
      </c>
      <c r="H959" t="s">
        <v>28</v>
      </c>
    </row>
    <row r="960" spans="1:8" hidden="1">
      <c r="A960" t="s">
        <v>1924</v>
      </c>
      <c r="B960" s="3">
        <v>45326</v>
      </c>
      <c r="C960" t="s">
        <v>1925</v>
      </c>
      <c r="D960">
        <v>1916.26</v>
      </c>
      <c r="E960" t="s">
        <v>25</v>
      </c>
      <c r="F960" t="s">
        <v>20</v>
      </c>
      <c r="G960" t="s">
        <v>48</v>
      </c>
      <c r="H960" t="s">
        <v>176</v>
      </c>
    </row>
    <row r="961" spans="1:8" hidden="1">
      <c r="A961" t="s">
        <v>1926</v>
      </c>
      <c r="B961" s="3">
        <v>45326</v>
      </c>
      <c r="C961" t="s">
        <v>448</v>
      </c>
      <c r="D961">
        <v>1381.02</v>
      </c>
      <c r="E961" t="s">
        <v>217</v>
      </c>
      <c r="F961" t="s">
        <v>32</v>
      </c>
      <c r="G961" t="s">
        <v>39</v>
      </c>
      <c r="H961" t="s">
        <v>22</v>
      </c>
    </row>
    <row r="962" spans="1:8" hidden="1">
      <c r="A962" t="s">
        <v>1927</v>
      </c>
      <c r="B962" s="3">
        <v>45326</v>
      </c>
      <c r="C962" t="s">
        <v>1928</v>
      </c>
      <c r="D962">
        <v>1192.47</v>
      </c>
      <c r="E962" t="s">
        <v>67</v>
      </c>
      <c r="F962" t="s">
        <v>61</v>
      </c>
      <c r="G962" t="s">
        <v>48</v>
      </c>
      <c r="H962" t="s">
        <v>33</v>
      </c>
    </row>
    <row r="963" spans="1:8" hidden="1">
      <c r="A963" t="s">
        <v>1929</v>
      </c>
      <c r="B963" s="3">
        <v>45326</v>
      </c>
      <c r="C963" t="s">
        <v>1930</v>
      </c>
      <c r="D963">
        <v>486.43</v>
      </c>
      <c r="E963" t="s">
        <v>47</v>
      </c>
      <c r="F963" t="s">
        <v>26</v>
      </c>
      <c r="G963" t="s">
        <v>39</v>
      </c>
      <c r="H963" t="s">
        <v>43</v>
      </c>
    </row>
    <row r="964" spans="1:8" hidden="1">
      <c r="A964" t="s">
        <v>1931</v>
      </c>
      <c r="B964" s="3">
        <v>45326</v>
      </c>
      <c r="C964" t="s">
        <v>1932</v>
      </c>
      <c r="D964">
        <v>6321.78</v>
      </c>
      <c r="E964" t="s">
        <v>64</v>
      </c>
      <c r="F964" t="s">
        <v>26</v>
      </c>
      <c r="G964" t="s">
        <v>21</v>
      </c>
      <c r="H964" t="s">
        <v>57</v>
      </c>
    </row>
    <row r="965" spans="1:8" hidden="1">
      <c r="A965" t="s">
        <v>1933</v>
      </c>
      <c r="B965" s="3">
        <v>45326</v>
      </c>
      <c r="C965" t="s">
        <v>1934</v>
      </c>
      <c r="D965">
        <v>15967.09</v>
      </c>
      <c r="E965" t="s">
        <v>67</v>
      </c>
      <c r="F965" t="s">
        <v>32</v>
      </c>
      <c r="G965" t="s">
        <v>21</v>
      </c>
      <c r="H965" t="s">
        <v>36</v>
      </c>
    </row>
    <row r="966" spans="1:8" hidden="1">
      <c r="A966" t="s">
        <v>1935</v>
      </c>
      <c r="B966" s="3">
        <v>45326</v>
      </c>
      <c r="C966" t="s">
        <v>1936</v>
      </c>
      <c r="D966">
        <v>796.45</v>
      </c>
      <c r="E966" t="s">
        <v>64</v>
      </c>
      <c r="F966" t="s">
        <v>20</v>
      </c>
      <c r="G966" t="s">
        <v>48</v>
      </c>
      <c r="H966" t="s">
        <v>123</v>
      </c>
    </row>
    <row r="967" spans="1:8">
      <c r="A967" t="s">
        <v>1937</v>
      </c>
      <c r="B967" s="3">
        <v>45326</v>
      </c>
      <c r="C967" t="s">
        <v>1938</v>
      </c>
      <c r="D967">
        <v>1923.33</v>
      </c>
      <c r="E967" t="s">
        <v>43</v>
      </c>
      <c r="F967" t="s">
        <v>61</v>
      </c>
      <c r="G967" t="s">
        <v>48</v>
      </c>
      <c r="H967" t="s">
        <v>49</v>
      </c>
    </row>
    <row r="968" spans="1:8" hidden="1">
      <c r="A968" t="s">
        <v>1939</v>
      </c>
      <c r="B968" s="3">
        <v>45326</v>
      </c>
      <c r="C968" t="s">
        <v>1940</v>
      </c>
      <c r="D968">
        <v>1701.81</v>
      </c>
      <c r="E968" t="s">
        <v>60</v>
      </c>
      <c r="F968" t="s">
        <v>20</v>
      </c>
      <c r="G968" t="s">
        <v>39</v>
      </c>
      <c r="H968" t="s">
        <v>36</v>
      </c>
    </row>
    <row r="969" spans="1:8" hidden="1">
      <c r="A969" t="s">
        <v>1941</v>
      </c>
      <c r="B969" s="3">
        <v>45326</v>
      </c>
      <c r="C969" t="s">
        <v>1942</v>
      </c>
      <c r="D969">
        <v>471.46</v>
      </c>
      <c r="E969" t="s">
        <v>52</v>
      </c>
      <c r="F969" t="s">
        <v>32</v>
      </c>
      <c r="G969" t="s">
        <v>39</v>
      </c>
      <c r="H969" t="s">
        <v>28</v>
      </c>
    </row>
    <row r="970" spans="1:8" hidden="1">
      <c r="A970" t="s">
        <v>1943</v>
      </c>
      <c r="B970" s="3">
        <v>45326</v>
      </c>
      <c r="C970" t="s">
        <v>704</v>
      </c>
      <c r="D970">
        <v>305.82</v>
      </c>
      <c r="E970" t="s">
        <v>19</v>
      </c>
      <c r="F970" t="s">
        <v>61</v>
      </c>
      <c r="G970" t="s">
        <v>21</v>
      </c>
      <c r="H970" t="s">
        <v>57</v>
      </c>
    </row>
    <row r="971" spans="1:8" hidden="1">
      <c r="A971" t="s">
        <v>1944</v>
      </c>
      <c r="B971" s="3">
        <v>45326</v>
      </c>
      <c r="C971" t="s">
        <v>1945</v>
      </c>
      <c r="D971">
        <v>1941.13</v>
      </c>
      <c r="E971" t="s">
        <v>122</v>
      </c>
      <c r="F971" t="s">
        <v>26</v>
      </c>
      <c r="G971" t="s">
        <v>21</v>
      </c>
      <c r="H971" t="s">
        <v>43</v>
      </c>
    </row>
    <row r="972" spans="1:8">
      <c r="A972" t="s">
        <v>1946</v>
      </c>
      <c r="B972" s="3">
        <v>45326</v>
      </c>
      <c r="C972" t="s">
        <v>1947</v>
      </c>
      <c r="D972">
        <v>1074.76</v>
      </c>
      <c r="E972" t="s">
        <v>43</v>
      </c>
      <c r="F972" t="s">
        <v>61</v>
      </c>
      <c r="G972" t="s">
        <v>27</v>
      </c>
      <c r="H972" t="s">
        <v>123</v>
      </c>
    </row>
    <row r="973" spans="1:8" hidden="1">
      <c r="A973" t="s">
        <v>1948</v>
      </c>
      <c r="B973" s="3">
        <v>45326</v>
      </c>
      <c r="C973" t="s">
        <v>1949</v>
      </c>
      <c r="D973">
        <v>444.61</v>
      </c>
      <c r="E973" t="s">
        <v>31</v>
      </c>
      <c r="F973" t="s">
        <v>20</v>
      </c>
      <c r="G973" t="s">
        <v>27</v>
      </c>
      <c r="H973" t="s">
        <v>43</v>
      </c>
    </row>
    <row r="974" spans="1:8" hidden="1">
      <c r="A974" t="s">
        <v>1950</v>
      </c>
      <c r="B974" s="3">
        <v>45326</v>
      </c>
      <c r="C974" t="s">
        <v>1951</v>
      </c>
      <c r="D974">
        <v>729.12</v>
      </c>
      <c r="E974" t="s">
        <v>210</v>
      </c>
      <c r="F974" t="s">
        <v>61</v>
      </c>
      <c r="G974" t="s">
        <v>48</v>
      </c>
      <c r="H974" t="s">
        <v>22</v>
      </c>
    </row>
    <row r="975" spans="1:8" hidden="1">
      <c r="A975" t="s">
        <v>1952</v>
      </c>
      <c r="B975" s="3">
        <v>45327</v>
      </c>
      <c r="C975" t="s">
        <v>1953</v>
      </c>
      <c r="D975">
        <v>449.58</v>
      </c>
      <c r="E975" t="s">
        <v>60</v>
      </c>
      <c r="F975" t="s">
        <v>20</v>
      </c>
      <c r="G975" t="s">
        <v>48</v>
      </c>
      <c r="H975" t="s">
        <v>53</v>
      </c>
    </row>
    <row r="976" spans="1:8" hidden="1">
      <c r="A976" t="s">
        <v>1954</v>
      </c>
      <c r="B976" s="3">
        <v>45327</v>
      </c>
      <c r="C976" t="s">
        <v>1955</v>
      </c>
      <c r="D976">
        <v>1634.09</v>
      </c>
      <c r="E976" t="s">
        <v>67</v>
      </c>
      <c r="F976" t="s">
        <v>61</v>
      </c>
      <c r="G976" t="s">
        <v>27</v>
      </c>
      <c r="H976" t="s">
        <v>40</v>
      </c>
    </row>
    <row r="977" spans="1:8" hidden="1">
      <c r="A977" t="s">
        <v>1956</v>
      </c>
      <c r="B977" s="3">
        <v>45327</v>
      </c>
      <c r="C977" t="s">
        <v>1957</v>
      </c>
      <c r="D977">
        <v>938.98</v>
      </c>
      <c r="E977" t="s">
        <v>217</v>
      </c>
      <c r="F977" t="s">
        <v>26</v>
      </c>
      <c r="G977" t="s">
        <v>39</v>
      </c>
      <c r="H977" t="s">
        <v>33</v>
      </c>
    </row>
    <row r="978" spans="1:8" hidden="1">
      <c r="A978" t="s">
        <v>1958</v>
      </c>
      <c r="B978" s="3">
        <v>45327</v>
      </c>
      <c r="C978" t="s">
        <v>1959</v>
      </c>
      <c r="D978">
        <v>1008.06</v>
      </c>
      <c r="E978" t="s">
        <v>31</v>
      </c>
      <c r="F978" t="s">
        <v>32</v>
      </c>
      <c r="G978" t="s">
        <v>21</v>
      </c>
      <c r="H978" t="s">
        <v>87</v>
      </c>
    </row>
    <row r="979" spans="1:8" hidden="1">
      <c r="A979" t="s">
        <v>1960</v>
      </c>
      <c r="B979" s="3">
        <v>45327</v>
      </c>
      <c r="C979" t="s">
        <v>1961</v>
      </c>
      <c r="D979">
        <v>647.5</v>
      </c>
      <c r="E979" t="s">
        <v>52</v>
      </c>
      <c r="F979" t="s">
        <v>61</v>
      </c>
      <c r="G979" t="s">
        <v>39</v>
      </c>
      <c r="H979" t="s">
        <v>109</v>
      </c>
    </row>
    <row r="980" spans="1:8" hidden="1">
      <c r="A980" t="s">
        <v>1962</v>
      </c>
      <c r="B980" s="3">
        <v>45327</v>
      </c>
      <c r="C980" t="s">
        <v>1963</v>
      </c>
      <c r="D980">
        <v>1438.23</v>
      </c>
      <c r="E980" t="s">
        <v>25</v>
      </c>
      <c r="F980" t="s">
        <v>26</v>
      </c>
      <c r="G980" t="s">
        <v>21</v>
      </c>
      <c r="H980" t="s">
        <v>33</v>
      </c>
    </row>
    <row r="981" spans="1:8">
      <c r="A981" t="s">
        <v>1964</v>
      </c>
      <c r="B981" s="3">
        <v>45327</v>
      </c>
      <c r="C981" t="s">
        <v>1965</v>
      </c>
      <c r="D981">
        <v>1708.2</v>
      </c>
      <c r="E981" t="s">
        <v>43</v>
      </c>
      <c r="F981" t="s">
        <v>20</v>
      </c>
      <c r="G981" t="s">
        <v>48</v>
      </c>
      <c r="H981" t="s">
        <v>176</v>
      </c>
    </row>
    <row r="982" spans="1:8" hidden="1">
      <c r="A982" t="s">
        <v>1966</v>
      </c>
      <c r="B982" s="3">
        <v>45327</v>
      </c>
      <c r="C982" t="s">
        <v>1967</v>
      </c>
      <c r="D982">
        <v>632.33000000000004</v>
      </c>
      <c r="E982" t="s">
        <v>67</v>
      </c>
      <c r="F982" t="s">
        <v>32</v>
      </c>
      <c r="G982" t="s">
        <v>27</v>
      </c>
      <c r="H982" t="s">
        <v>87</v>
      </c>
    </row>
    <row r="983" spans="1:8" hidden="1">
      <c r="A983" t="s">
        <v>1968</v>
      </c>
      <c r="B983" s="3">
        <v>45327</v>
      </c>
      <c r="C983" t="s">
        <v>1969</v>
      </c>
      <c r="D983">
        <v>971.86</v>
      </c>
      <c r="E983" t="s">
        <v>25</v>
      </c>
      <c r="F983" t="s">
        <v>26</v>
      </c>
      <c r="G983" t="s">
        <v>27</v>
      </c>
      <c r="H983" t="s">
        <v>44</v>
      </c>
    </row>
    <row r="984" spans="1:8" hidden="1">
      <c r="A984" t="s">
        <v>1970</v>
      </c>
      <c r="B984" s="3">
        <v>45327</v>
      </c>
      <c r="C984" t="s">
        <v>1971</v>
      </c>
      <c r="D984">
        <v>906.05</v>
      </c>
      <c r="E984" t="s">
        <v>25</v>
      </c>
      <c r="F984" t="s">
        <v>26</v>
      </c>
      <c r="G984" t="s">
        <v>48</v>
      </c>
      <c r="H984" t="s">
        <v>28</v>
      </c>
    </row>
    <row r="985" spans="1:8" hidden="1">
      <c r="A985" t="s">
        <v>1972</v>
      </c>
      <c r="B985" s="3">
        <v>45327</v>
      </c>
      <c r="C985" t="s">
        <v>1973</v>
      </c>
      <c r="D985">
        <v>569.41</v>
      </c>
      <c r="E985" t="s">
        <v>67</v>
      </c>
      <c r="F985" t="s">
        <v>20</v>
      </c>
      <c r="G985" t="s">
        <v>39</v>
      </c>
      <c r="H985" t="s">
        <v>57</v>
      </c>
    </row>
    <row r="986" spans="1:8" hidden="1">
      <c r="A986" t="s">
        <v>1974</v>
      </c>
      <c r="B986" s="3">
        <v>45327</v>
      </c>
      <c r="C986" t="s">
        <v>1975</v>
      </c>
      <c r="D986">
        <v>208.95</v>
      </c>
      <c r="E986" t="s">
        <v>67</v>
      </c>
      <c r="F986" t="s">
        <v>43</v>
      </c>
      <c r="G986" t="s">
        <v>21</v>
      </c>
      <c r="H986" t="s">
        <v>22</v>
      </c>
    </row>
    <row r="987" spans="1:8" hidden="1">
      <c r="A987" t="s">
        <v>1976</v>
      </c>
      <c r="B987" s="3">
        <v>45327</v>
      </c>
      <c r="C987" t="s">
        <v>1977</v>
      </c>
      <c r="D987">
        <v>11770.85</v>
      </c>
      <c r="E987" t="s">
        <v>64</v>
      </c>
      <c r="F987" t="s">
        <v>20</v>
      </c>
      <c r="G987" t="s">
        <v>48</v>
      </c>
      <c r="H987" t="s">
        <v>49</v>
      </c>
    </row>
    <row r="988" spans="1:8" hidden="1">
      <c r="A988" t="s">
        <v>1978</v>
      </c>
      <c r="B988" s="3">
        <v>45327</v>
      </c>
      <c r="C988" t="s">
        <v>1979</v>
      </c>
      <c r="D988">
        <v>1824.01</v>
      </c>
      <c r="E988" t="s">
        <v>25</v>
      </c>
      <c r="F988" t="s">
        <v>26</v>
      </c>
      <c r="G988" t="s">
        <v>39</v>
      </c>
      <c r="H988" t="s">
        <v>57</v>
      </c>
    </row>
    <row r="989" spans="1:8" hidden="1">
      <c r="A989" t="s">
        <v>1980</v>
      </c>
      <c r="B989" s="3">
        <v>45327</v>
      </c>
      <c r="C989" t="s">
        <v>1981</v>
      </c>
      <c r="D989">
        <v>1273.5999999999999</v>
      </c>
      <c r="E989" t="s">
        <v>122</v>
      </c>
      <c r="F989" t="s">
        <v>20</v>
      </c>
      <c r="G989" t="s">
        <v>48</v>
      </c>
      <c r="H989" t="s">
        <v>109</v>
      </c>
    </row>
    <row r="990" spans="1:8" hidden="1">
      <c r="A990" t="s">
        <v>1982</v>
      </c>
      <c r="B990" s="3">
        <v>45327</v>
      </c>
      <c r="C990" t="s">
        <v>1983</v>
      </c>
      <c r="D990">
        <v>1444.83</v>
      </c>
      <c r="E990" t="s">
        <v>52</v>
      </c>
      <c r="F990" t="s">
        <v>26</v>
      </c>
      <c r="G990" t="s">
        <v>48</v>
      </c>
      <c r="H990" t="s">
        <v>40</v>
      </c>
    </row>
    <row r="991" spans="1:8" hidden="1">
      <c r="A991" t="s">
        <v>1984</v>
      </c>
      <c r="B991" s="3">
        <v>45327</v>
      </c>
      <c r="C991" t="s">
        <v>1985</v>
      </c>
      <c r="D991">
        <v>1191.33</v>
      </c>
      <c r="E991" t="s">
        <v>339</v>
      </c>
      <c r="F991" t="s">
        <v>32</v>
      </c>
      <c r="G991" t="s">
        <v>48</v>
      </c>
      <c r="H991" t="s">
        <v>36</v>
      </c>
    </row>
    <row r="992" spans="1:8">
      <c r="A992" t="s">
        <v>1986</v>
      </c>
      <c r="B992" s="3">
        <v>45327</v>
      </c>
      <c r="C992" t="s">
        <v>1987</v>
      </c>
      <c r="D992">
        <v>586.33000000000004</v>
      </c>
      <c r="E992" t="s">
        <v>43</v>
      </c>
      <c r="F992" t="s">
        <v>32</v>
      </c>
      <c r="G992" t="s">
        <v>39</v>
      </c>
      <c r="H992" t="s">
        <v>33</v>
      </c>
    </row>
    <row r="993" spans="1:8" hidden="1">
      <c r="A993" t="s">
        <v>1988</v>
      </c>
      <c r="B993" s="3">
        <v>45327</v>
      </c>
      <c r="C993" t="s">
        <v>1989</v>
      </c>
      <c r="D993">
        <v>333.5</v>
      </c>
      <c r="E993" t="s">
        <v>70</v>
      </c>
      <c r="F993" t="s">
        <v>26</v>
      </c>
      <c r="G993" t="s">
        <v>21</v>
      </c>
      <c r="H993" t="s">
        <v>94</v>
      </c>
    </row>
    <row r="994" spans="1:8" hidden="1">
      <c r="A994" t="s">
        <v>1990</v>
      </c>
      <c r="B994" s="3">
        <v>45327</v>
      </c>
      <c r="C994" t="s">
        <v>1991</v>
      </c>
      <c r="E994" t="s">
        <v>122</v>
      </c>
      <c r="F994" t="s">
        <v>61</v>
      </c>
      <c r="G994" t="s">
        <v>27</v>
      </c>
      <c r="H994" t="s">
        <v>43</v>
      </c>
    </row>
    <row r="995" spans="1:8" hidden="1">
      <c r="A995" t="s">
        <v>1992</v>
      </c>
      <c r="B995" s="3">
        <v>45327</v>
      </c>
      <c r="C995" t="s">
        <v>1993</v>
      </c>
      <c r="D995">
        <v>996.98</v>
      </c>
      <c r="E995" t="s">
        <v>70</v>
      </c>
      <c r="F995" t="s">
        <v>32</v>
      </c>
      <c r="G995" t="s">
        <v>48</v>
      </c>
      <c r="H995" t="s">
        <v>49</v>
      </c>
    </row>
    <row r="996" spans="1:8" hidden="1">
      <c r="A996" t="s">
        <v>1994</v>
      </c>
      <c r="B996" s="3">
        <v>45327</v>
      </c>
      <c r="C996" t="s">
        <v>1995</v>
      </c>
      <c r="D996">
        <v>565.51</v>
      </c>
      <c r="E996" t="s">
        <v>70</v>
      </c>
      <c r="F996" t="s">
        <v>26</v>
      </c>
      <c r="G996" t="s">
        <v>48</v>
      </c>
      <c r="H996" t="s">
        <v>75</v>
      </c>
    </row>
    <row r="997" spans="1:8" hidden="1">
      <c r="A997" t="s">
        <v>1996</v>
      </c>
      <c r="B997" s="3">
        <v>45327</v>
      </c>
      <c r="C997" t="s">
        <v>1997</v>
      </c>
      <c r="D997">
        <v>1512.14</v>
      </c>
      <c r="E997" t="s">
        <v>52</v>
      </c>
      <c r="F997" t="s">
        <v>20</v>
      </c>
      <c r="G997" t="s">
        <v>48</v>
      </c>
      <c r="H997" t="s">
        <v>43</v>
      </c>
    </row>
    <row r="998" spans="1:8" hidden="1">
      <c r="A998" t="s">
        <v>1998</v>
      </c>
      <c r="B998" s="3">
        <v>45327</v>
      </c>
      <c r="C998" t="s">
        <v>1999</v>
      </c>
      <c r="D998">
        <v>1843.26</v>
      </c>
      <c r="E998" t="s">
        <v>122</v>
      </c>
      <c r="F998" t="s">
        <v>32</v>
      </c>
      <c r="G998" t="s">
        <v>21</v>
      </c>
      <c r="H998" t="s">
        <v>109</v>
      </c>
    </row>
    <row r="999" spans="1:8" hidden="1">
      <c r="A999" t="s">
        <v>2000</v>
      </c>
      <c r="B999" s="3">
        <v>45327</v>
      </c>
      <c r="C999" t="s">
        <v>2001</v>
      </c>
      <c r="D999">
        <v>1362.22</v>
      </c>
      <c r="E999" t="s">
        <v>19</v>
      </c>
      <c r="F999" t="s">
        <v>61</v>
      </c>
      <c r="G999" t="s">
        <v>39</v>
      </c>
      <c r="H999" t="s">
        <v>94</v>
      </c>
    </row>
    <row r="1000" spans="1:8" hidden="1">
      <c r="A1000" t="s">
        <v>2002</v>
      </c>
      <c r="B1000" s="3">
        <v>45327</v>
      </c>
      <c r="C1000" t="s">
        <v>2003</v>
      </c>
      <c r="D1000">
        <v>912.72</v>
      </c>
      <c r="E1000" t="s">
        <v>47</v>
      </c>
      <c r="F1000" t="s">
        <v>32</v>
      </c>
      <c r="G1000" t="s">
        <v>39</v>
      </c>
      <c r="H1000" t="s">
        <v>28</v>
      </c>
    </row>
    <row r="1001" spans="1:8" hidden="1">
      <c r="A1001" t="s">
        <v>2004</v>
      </c>
      <c r="B1001" s="3">
        <v>45327</v>
      </c>
      <c r="C1001" t="s">
        <v>2005</v>
      </c>
      <c r="D1001">
        <v>196.74</v>
      </c>
      <c r="E1001" t="s">
        <v>31</v>
      </c>
      <c r="F1001" t="s">
        <v>20</v>
      </c>
      <c r="G1001" t="s">
        <v>27</v>
      </c>
      <c r="H1001" t="s">
        <v>123</v>
      </c>
    </row>
    <row r="1002" spans="1:8" hidden="1">
      <c r="A1002" t="s">
        <v>2006</v>
      </c>
      <c r="B1002" s="3">
        <v>45327</v>
      </c>
      <c r="C1002" t="s">
        <v>976</v>
      </c>
      <c r="D1002">
        <v>660.64</v>
      </c>
      <c r="E1002" t="s">
        <v>60</v>
      </c>
      <c r="F1002" t="s">
        <v>20</v>
      </c>
      <c r="G1002" t="s">
        <v>39</v>
      </c>
      <c r="H1002" t="s">
        <v>44</v>
      </c>
    </row>
    <row r="1003" spans="1:8" hidden="1">
      <c r="A1003" t="s">
        <v>2007</v>
      </c>
      <c r="B1003" s="3">
        <v>45327</v>
      </c>
      <c r="C1003" t="s">
        <v>2008</v>
      </c>
      <c r="D1003">
        <v>239.04</v>
      </c>
      <c r="E1003" t="s">
        <v>52</v>
      </c>
      <c r="F1003" t="s">
        <v>32</v>
      </c>
      <c r="G1003" t="s">
        <v>39</v>
      </c>
      <c r="H1003" t="s">
        <v>75</v>
      </c>
    </row>
    <row r="1004" spans="1:8" hidden="1">
      <c r="A1004" t="s">
        <v>2009</v>
      </c>
      <c r="B1004" s="3">
        <v>45327</v>
      </c>
      <c r="C1004" t="s">
        <v>2010</v>
      </c>
      <c r="D1004">
        <v>1512.07</v>
      </c>
      <c r="E1004" t="s">
        <v>122</v>
      </c>
      <c r="F1004" t="s">
        <v>26</v>
      </c>
      <c r="G1004" t="s">
        <v>21</v>
      </c>
      <c r="H1004" t="s">
        <v>176</v>
      </c>
    </row>
    <row r="1005" spans="1:8" hidden="1">
      <c r="A1005" t="s">
        <v>2011</v>
      </c>
      <c r="B1005" s="3">
        <v>45327</v>
      </c>
      <c r="C1005" t="s">
        <v>2012</v>
      </c>
      <c r="D1005">
        <v>16923.12</v>
      </c>
      <c r="E1005" t="s">
        <v>70</v>
      </c>
      <c r="F1005" t="s">
        <v>20</v>
      </c>
      <c r="G1005" t="s">
        <v>48</v>
      </c>
      <c r="H1005" t="s">
        <v>43</v>
      </c>
    </row>
    <row r="1006" spans="1:8" hidden="1">
      <c r="A1006" t="s">
        <v>2013</v>
      </c>
      <c r="B1006" s="3">
        <v>45328</v>
      </c>
      <c r="C1006" t="s">
        <v>2014</v>
      </c>
      <c r="D1006">
        <v>1034.3599999999999</v>
      </c>
      <c r="E1006" t="s">
        <v>64</v>
      </c>
      <c r="F1006" t="s">
        <v>26</v>
      </c>
      <c r="G1006" t="s">
        <v>48</v>
      </c>
      <c r="H1006" t="s">
        <v>109</v>
      </c>
    </row>
    <row r="1007" spans="1:8" hidden="1">
      <c r="A1007" t="s">
        <v>2015</v>
      </c>
      <c r="B1007" s="3">
        <v>45328</v>
      </c>
      <c r="C1007" t="s">
        <v>2016</v>
      </c>
      <c r="E1007" t="s">
        <v>25</v>
      </c>
      <c r="F1007" t="s">
        <v>26</v>
      </c>
      <c r="G1007" t="s">
        <v>21</v>
      </c>
      <c r="H1007" t="s">
        <v>36</v>
      </c>
    </row>
    <row r="1008" spans="1:8" hidden="1">
      <c r="A1008" t="s">
        <v>2017</v>
      </c>
      <c r="B1008" s="3">
        <v>45328</v>
      </c>
      <c r="C1008" t="s">
        <v>2018</v>
      </c>
      <c r="D1008">
        <v>1503.14</v>
      </c>
      <c r="E1008" t="s">
        <v>190</v>
      </c>
      <c r="F1008" t="s">
        <v>61</v>
      </c>
      <c r="G1008" t="s">
        <v>48</v>
      </c>
      <c r="H1008" t="s">
        <v>22</v>
      </c>
    </row>
    <row r="1009" spans="1:8" hidden="1">
      <c r="A1009" t="s">
        <v>2019</v>
      </c>
      <c r="B1009" s="3">
        <v>45328</v>
      </c>
      <c r="C1009" t="s">
        <v>233</v>
      </c>
      <c r="D1009">
        <v>137.22</v>
      </c>
      <c r="E1009" t="s">
        <v>122</v>
      </c>
      <c r="F1009" t="s">
        <v>61</v>
      </c>
      <c r="G1009" t="s">
        <v>21</v>
      </c>
      <c r="H1009" t="s">
        <v>22</v>
      </c>
    </row>
    <row r="1010" spans="1:8" hidden="1">
      <c r="A1010" t="s">
        <v>2020</v>
      </c>
      <c r="B1010" s="3">
        <v>45328</v>
      </c>
      <c r="C1010" t="s">
        <v>2021</v>
      </c>
      <c r="D1010">
        <v>1878.01</v>
      </c>
      <c r="E1010" t="s">
        <v>70</v>
      </c>
      <c r="F1010" t="s">
        <v>26</v>
      </c>
      <c r="G1010" t="s">
        <v>21</v>
      </c>
      <c r="H1010" t="s">
        <v>176</v>
      </c>
    </row>
    <row r="1011" spans="1:8" hidden="1">
      <c r="A1011" t="s">
        <v>2022</v>
      </c>
      <c r="B1011" s="3">
        <v>45328</v>
      </c>
      <c r="C1011" t="s">
        <v>2023</v>
      </c>
      <c r="D1011">
        <v>1840.87</v>
      </c>
      <c r="E1011" t="s">
        <v>70</v>
      </c>
      <c r="F1011" t="s">
        <v>20</v>
      </c>
      <c r="G1011" t="s">
        <v>21</v>
      </c>
      <c r="H1011" t="s">
        <v>57</v>
      </c>
    </row>
    <row r="1012" spans="1:8" hidden="1">
      <c r="A1012" t="s">
        <v>2024</v>
      </c>
      <c r="B1012" s="3">
        <v>45328</v>
      </c>
      <c r="C1012" t="s">
        <v>2025</v>
      </c>
      <c r="D1012">
        <v>1487.97</v>
      </c>
      <c r="E1012" t="s">
        <v>60</v>
      </c>
      <c r="F1012" t="s">
        <v>32</v>
      </c>
      <c r="G1012" t="s">
        <v>21</v>
      </c>
      <c r="H1012" t="s">
        <v>123</v>
      </c>
    </row>
    <row r="1013" spans="1:8" hidden="1">
      <c r="A1013" t="s">
        <v>2026</v>
      </c>
      <c r="B1013" s="3">
        <v>45328</v>
      </c>
      <c r="C1013" t="s">
        <v>2027</v>
      </c>
      <c r="D1013">
        <v>1022.99</v>
      </c>
      <c r="E1013" t="s">
        <v>122</v>
      </c>
      <c r="F1013" t="s">
        <v>61</v>
      </c>
      <c r="G1013" t="s">
        <v>21</v>
      </c>
      <c r="H1013" t="s">
        <v>53</v>
      </c>
    </row>
    <row r="1014" spans="1:8" hidden="1">
      <c r="A1014" t="s">
        <v>2028</v>
      </c>
      <c r="B1014" s="3">
        <v>45328</v>
      </c>
      <c r="C1014" t="s">
        <v>2029</v>
      </c>
      <c r="D1014">
        <v>537.76</v>
      </c>
      <c r="E1014" t="s">
        <v>31</v>
      </c>
      <c r="F1014" t="s">
        <v>32</v>
      </c>
      <c r="G1014" t="s">
        <v>48</v>
      </c>
      <c r="H1014" t="s">
        <v>87</v>
      </c>
    </row>
    <row r="1015" spans="1:8" hidden="1">
      <c r="A1015" t="s">
        <v>2030</v>
      </c>
      <c r="B1015" s="3">
        <v>45328</v>
      </c>
      <c r="C1015" t="s">
        <v>2031</v>
      </c>
      <c r="D1015">
        <v>153.68</v>
      </c>
      <c r="E1015" t="s">
        <v>25</v>
      </c>
      <c r="F1015" t="s">
        <v>358</v>
      </c>
      <c r="G1015" t="s">
        <v>48</v>
      </c>
      <c r="H1015" t="s">
        <v>109</v>
      </c>
    </row>
    <row r="1016" spans="1:8" hidden="1">
      <c r="A1016" t="s">
        <v>2032</v>
      </c>
      <c r="B1016" s="3">
        <v>45328</v>
      </c>
      <c r="C1016" t="s">
        <v>2033</v>
      </c>
      <c r="D1016">
        <v>1311.15</v>
      </c>
      <c r="E1016" t="s">
        <v>31</v>
      </c>
      <c r="F1016" t="s">
        <v>43</v>
      </c>
      <c r="G1016" t="s">
        <v>21</v>
      </c>
      <c r="H1016" t="s">
        <v>57</v>
      </c>
    </row>
    <row r="1017" spans="1:8" hidden="1">
      <c r="A1017" t="s">
        <v>2034</v>
      </c>
      <c r="B1017" s="3">
        <v>45328</v>
      </c>
      <c r="C1017" t="s">
        <v>382</v>
      </c>
      <c r="D1017">
        <v>1349.09</v>
      </c>
      <c r="E1017" t="s">
        <v>31</v>
      </c>
      <c r="F1017" t="s">
        <v>20</v>
      </c>
      <c r="G1017" t="s">
        <v>21</v>
      </c>
      <c r="H1017" t="s">
        <v>44</v>
      </c>
    </row>
    <row r="1018" spans="1:8" hidden="1">
      <c r="A1018" t="s">
        <v>2035</v>
      </c>
      <c r="B1018" s="3">
        <v>45328</v>
      </c>
      <c r="C1018" t="s">
        <v>2036</v>
      </c>
      <c r="D1018">
        <v>1209.5999999999999</v>
      </c>
      <c r="E1018" t="s">
        <v>70</v>
      </c>
      <c r="F1018" t="s">
        <v>32</v>
      </c>
      <c r="G1018" t="s">
        <v>48</v>
      </c>
      <c r="H1018" t="s">
        <v>44</v>
      </c>
    </row>
    <row r="1019" spans="1:8" hidden="1">
      <c r="A1019" t="s">
        <v>2037</v>
      </c>
      <c r="B1019" s="3">
        <v>45328</v>
      </c>
      <c r="C1019" t="s">
        <v>2038</v>
      </c>
      <c r="D1019">
        <v>779.24</v>
      </c>
      <c r="E1019" t="s">
        <v>47</v>
      </c>
      <c r="F1019" t="s">
        <v>32</v>
      </c>
      <c r="G1019" t="s">
        <v>39</v>
      </c>
      <c r="H1019" t="s">
        <v>123</v>
      </c>
    </row>
    <row r="1020" spans="1:8" hidden="1">
      <c r="A1020" t="s">
        <v>2039</v>
      </c>
      <c r="B1020" s="3">
        <v>45328</v>
      </c>
      <c r="C1020" t="s">
        <v>2040</v>
      </c>
      <c r="D1020">
        <v>786.42</v>
      </c>
      <c r="E1020" t="s">
        <v>67</v>
      </c>
      <c r="F1020" t="s">
        <v>26</v>
      </c>
      <c r="G1020" t="s">
        <v>48</v>
      </c>
      <c r="H1020" t="s">
        <v>176</v>
      </c>
    </row>
    <row r="1021" spans="1:8" hidden="1">
      <c r="A1021" t="s">
        <v>2041</v>
      </c>
      <c r="B1021" s="3">
        <v>45328</v>
      </c>
      <c r="C1021" t="s">
        <v>2042</v>
      </c>
      <c r="D1021">
        <v>74.95</v>
      </c>
      <c r="E1021" t="s">
        <v>190</v>
      </c>
      <c r="F1021" t="s">
        <v>26</v>
      </c>
      <c r="G1021" t="s">
        <v>27</v>
      </c>
      <c r="H1021" t="s">
        <v>28</v>
      </c>
    </row>
    <row r="1022" spans="1:8" hidden="1">
      <c r="A1022" t="s">
        <v>2043</v>
      </c>
      <c r="B1022" s="3">
        <v>45328</v>
      </c>
      <c r="C1022" t="s">
        <v>2044</v>
      </c>
      <c r="D1022">
        <v>1981.99</v>
      </c>
      <c r="E1022" t="s">
        <v>47</v>
      </c>
      <c r="F1022" t="s">
        <v>26</v>
      </c>
      <c r="G1022" t="s">
        <v>27</v>
      </c>
      <c r="H1022" t="s">
        <v>43</v>
      </c>
    </row>
    <row r="1023" spans="1:8" hidden="1">
      <c r="A1023" t="s">
        <v>2045</v>
      </c>
      <c r="B1023" s="3">
        <v>45328</v>
      </c>
      <c r="C1023" t="s">
        <v>2046</v>
      </c>
      <c r="D1023">
        <v>1193.93</v>
      </c>
      <c r="E1023" t="s">
        <v>25</v>
      </c>
      <c r="F1023" t="s">
        <v>20</v>
      </c>
      <c r="G1023" t="s">
        <v>21</v>
      </c>
      <c r="H1023" t="s">
        <v>22</v>
      </c>
    </row>
    <row r="1024" spans="1:8" hidden="1">
      <c r="A1024" t="s">
        <v>2047</v>
      </c>
      <c r="B1024" s="3">
        <v>45328</v>
      </c>
      <c r="C1024" t="s">
        <v>1171</v>
      </c>
      <c r="D1024">
        <v>1503.3</v>
      </c>
      <c r="E1024" t="s">
        <v>67</v>
      </c>
      <c r="F1024" t="s">
        <v>61</v>
      </c>
      <c r="G1024" t="s">
        <v>21</v>
      </c>
      <c r="H1024" t="s">
        <v>176</v>
      </c>
    </row>
    <row r="1025" spans="1:8" hidden="1">
      <c r="A1025" t="s">
        <v>2048</v>
      </c>
      <c r="B1025" s="3">
        <v>45328</v>
      </c>
      <c r="C1025" t="s">
        <v>2049</v>
      </c>
      <c r="D1025">
        <v>565.85</v>
      </c>
      <c r="E1025" t="s">
        <v>64</v>
      </c>
      <c r="F1025" t="s">
        <v>61</v>
      </c>
      <c r="G1025" t="s">
        <v>21</v>
      </c>
      <c r="H1025" t="s">
        <v>53</v>
      </c>
    </row>
    <row r="1026" spans="1:8">
      <c r="A1026" t="s">
        <v>2050</v>
      </c>
      <c r="B1026" s="3">
        <v>45328</v>
      </c>
      <c r="C1026" t="s">
        <v>2051</v>
      </c>
      <c r="D1026">
        <v>231.71</v>
      </c>
      <c r="E1026" t="s">
        <v>43</v>
      </c>
      <c r="F1026" t="s">
        <v>61</v>
      </c>
      <c r="G1026" t="s">
        <v>39</v>
      </c>
      <c r="H1026" t="s">
        <v>28</v>
      </c>
    </row>
    <row r="1027" spans="1:8" hidden="1">
      <c r="A1027" t="s">
        <v>2052</v>
      </c>
      <c r="B1027" s="3">
        <v>45329</v>
      </c>
      <c r="C1027" t="s">
        <v>2053</v>
      </c>
      <c r="D1027">
        <v>556.25</v>
      </c>
      <c r="E1027" t="s">
        <v>60</v>
      </c>
      <c r="F1027" t="s">
        <v>26</v>
      </c>
      <c r="G1027" t="s">
        <v>48</v>
      </c>
      <c r="H1027" t="s">
        <v>49</v>
      </c>
    </row>
    <row r="1028" spans="1:8" hidden="1">
      <c r="A1028" t="s">
        <v>2054</v>
      </c>
      <c r="B1028" s="3">
        <v>45329</v>
      </c>
      <c r="C1028" t="s">
        <v>2055</v>
      </c>
      <c r="D1028">
        <v>959.31</v>
      </c>
      <c r="E1028" t="s">
        <v>47</v>
      </c>
      <c r="F1028" t="s">
        <v>32</v>
      </c>
      <c r="G1028" t="s">
        <v>21</v>
      </c>
      <c r="H1028" t="s">
        <v>22</v>
      </c>
    </row>
    <row r="1029" spans="1:8" hidden="1">
      <c r="A1029" t="s">
        <v>2056</v>
      </c>
      <c r="B1029" s="3">
        <v>45329</v>
      </c>
      <c r="C1029" t="s">
        <v>2057</v>
      </c>
      <c r="D1029">
        <v>90.94</v>
      </c>
      <c r="E1029" t="s">
        <v>60</v>
      </c>
      <c r="F1029" t="s">
        <v>61</v>
      </c>
      <c r="G1029" t="s">
        <v>39</v>
      </c>
      <c r="H1029" t="s">
        <v>36</v>
      </c>
    </row>
    <row r="1030" spans="1:8" hidden="1">
      <c r="A1030" t="s">
        <v>2058</v>
      </c>
      <c r="B1030" s="3">
        <v>45329</v>
      </c>
      <c r="C1030" t="s">
        <v>2059</v>
      </c>
      <c r="E1030" t="s">
        <v>31</v>
      </c>
      <c r="F1030" t="s">
        <v>20</v>
      </c>
      <c r="G1030" t="s">
        <v>39</v>
      </c>
      <c r="H1030" t="s">
        <v>40</v>
      </c>
    </row>
    <row r="1031" spans="1:8" hidden="1">
      <c r="A1031" t="s">
        <v>2060</v>
      </c>
      <c r="B1031" s="3">
        <v>45329</v>
      </c>
      <c r="C1031" t="s">
        <v>2061</v>
      </c>
      <c r="D1031">
        <v>656.7</v>
      </c>
      <c r="E1031" t="s">
        <v>31</v>
      </c>
      <c r="F1031" t="s">
        <v>61</v>
      </c>
      <c r="G1031" t="s">
        <v>48</v>
      </c>
      <c r="H1031" t="s">
        <v>123</v>
      </c>
    </row>
    <row r="1032" spans="1:8" hidden="1">
      <c r="A1032" t="s">
        <v>2062</v>
      </c>
      <c r="B1032" s="3">
        <v>45329</v>
      </c>
      <c r="C1032" t="s">
        <v>2063</v>
      </c>
      <c r="D1032">
        <v>1387.07</v>
      </c>
      <c r="E1032" t="s">
        <v>64</v>
      </c>
      <c r="F1032" t="s">
        <v>61</v>
      </c>
      <c r="G1032" t="s">
        <v>27</v>
      </c>
      <c r="H1032" t="s">
        <v>94</v>
      </c>
    </row>
    <row r="1033" spans="1:8" hidden="1">
      <c r="A1033" t="s">
        <v>2064</v>
      </c>
      <c r="B1033" s="3">
        <v>45329</v>
      </c>
      <c r="C1033" t="s">
        <v>2065</v>
      </c>
      <c r="D1033">
        <v>828.32</v>
      </c>
      <c r="E1033" t="s">
        <v>122</v>
      </c>
      <c r="F1033" t="s">
        <v>32</v>
      </c>
      <c r="G1033" t="s">
        <v>39</v>
      </c>
      <c r="H1033" t="s">
        <v>28</v>
      </c>
    </row>
    <row r="1034" spans="1:8" hidden="1">
      <c r="A1034" t="s">
        <v>2066</v>
      </c>
      <c r="B1034" s="3">
        <v>45329</v>
      </c>
      <c r="C1034" t="s">
        <v>2067</v>
      </c>
      <c r="D1034">
        <v>1531.13</v>
      </c>
      <c r="E1034" t="s">
        <v>190</v>
      </c>
      <c r="F1034" t="s">
        <v>32</v>
      </c>
      <c r="G1034" t="s">
        <v>27</v>
      </c>
      <c r="H1034" t="s">
        <v>49</v>
      </c>
    </row>
    <row r="1035" spans="1:8" hidden="1">
      <c r="A1035" t="s">
        <v>2068</v>
      </c>
      <c r="B1035" s="3">
        <v>45329</v>
      </c>
      <c r="C1035" t="s">
        <v>2069</v>
      </c>
      <c r="D1035">
        <v>1788.59</v>
      </c>
      <c r="E1035" t="s">
        <v>60</v>
      </c>
      <c r="F1035" t="s">
        <v>61</v>
      </c>
      <c r="G1035" t="s">
        <v>21</v>
      </c>
      <c r="H1035" t="s">
        <v>87</v>
      </c>
    </row>
    <row r="1036" spans="1:8" hidden="1">
      <c r="A1036" t="s">
        <v>2070</v>
      </c>
      <c r="B1036" s="3">
        <v>45329</v>
      </c>
      <c r="C1036" t="s">
        <v>2071</v>
      </c>
      <c r="D1036">
        <v>276.32</v>
      </c>
      <c r="E1036" t="s">
        <v>67</v>
      </c>
      <c r="F1036" t="s">
        <v>20</v>
      </c>
      <c r="G1036" t="s">
        <v>39</v>
      </c>
      <c r="H1036" t="s">
        <v>87</v>
      </c>
    </row>
    <row r="1037" spans="1:8" hidden="1">
      <c r="A1037" t="s">
        <v>2072</v>
      </c>
      <c r="B1037" s="3">
        <v>45329</v>
      </c>
      <c r="C1037" t="s">
        <v>2073</v>
      </c>
      <c r="D1037">
        <v>1830.42</v>
      </c>
      <c r="E1037" t="s">
        <v>64</v>
      </c>
      <c r="F1037" t="s">
        <v>43</v>
      </c>
      <c r="G1037" t="s">
        <v>39</v>
      </c>
      <c r="H1037" t="s">
        <v>109</v>
      </c>
    </row>
    <row r="1038" spans="1:8" hidden="1">
      <c r="A1038" t="s">
        <v>2074</v>
      </c>
      <c r="B1038" s="3">
        <v>45329</v>
      </c>
      <c r="C1038" t="s">
        <v>2075</v>
      </c>
      <c r="D1038">
        <v>1447.32</v>
      </c>
      <c r="E1038" t="s">
        <v>240</v>
      </c>
      <c r="F1038" t="s">
        <v>61</v>
      </c>
      <c r="G1038" t="s">
        <v>27</v>
      </c>
      <c r="H1038" t="s">
        <v>43</v>
      </c>
    </row>
    <row r="1039" spans="1:8" hidden="1">
      <c r="A1039" t="s">
        <v>2076</v>
      </c>
      <c r="B1039" s="3">
        <v>45329</v>
      </c>
      <c r="C1039" t="s">
        <v>2077</v>
      </c>
      <c r="E1039" t="s">
        <v>70</v>
      </c>
      <c r="F1039" t="s">
        <v>32</v>
      </c>
      <c r="G1039" t="s">
        <v>39</v>
      </c>
      <c r="H1039" t="s">
        <v>40</v>
      </c>
    </row>
    <row r="1040" spans="1:8" hidden="1">
      <c r="A1040" t="s">
        <v>2078</v>
      </c>
      <c r="B1040" s="3">
        <v>45329</v>
      </c>
      <c r="C1040" t="s">
        <v>2079</v>
      </c>
      <c r="D1040">
        <v>565.78</v>
      </c>
      <c r="E1040" t="s">
        <v>64</v>
      </c>
      <c r="F1040" t="s">
        <v>32</v>
      </c>
      <c r="G1040" t="s">
        <v>21</v>
      </c>
      <c r="H1040" t="s">
        <v>176</v>
      </c>
    </row>
    <row r="1041" spans="1:8" hidden="1">
      <c r="A1041" t="s">
        <v>2080</v>
      </c>
      <c r="B1041" s="3">
        <v>45329</v>
      </c>
      <c r="C1041" t="s">
        <v>77</v>
      </c>
      <c r="D1041">
        <v>1623.61</v>
      </c>
      <c r="E1041" t="s">
        <v>31</v>
      </c>
      <c r="F1041" t="s">
        <v>26</v>
      </c>
      <c r="G1041" t="s">
        <v>21</v>
      </c>
      <c r="H1041" t="s">
        <v>33</v>
      </c>
    </row>
    <row r="1042" spans="1:8" hidden="1">
      <c r="A1042" t="s">
        <v>2081</v>
      </c>
      <c r="B1042" s="3">
        <v>45329</v>
      </c>
      <c r="C1042" t="s">
        <v>2082</v>
      </c>
      <c r="D1042">
        <v>1186.81</v>
      </c>
      <c r="E1042" t="s">
        <v>122</v>
      </c>
      <c r="F1042" t="s">
        <v>26</v>
      </c>
      <c r="G1042" t="s">
        <v>21</v>
      </c>
      <c r="H1042" t="s">
        <v>28</v>
      </c>
    </row>
    <row r="1043" spans="1:8" hidden="1">
      <c r="A1043" t="s">
        <v>2083</v>
      </c>
      <c r="B1043" s="3">
        <v>45329</v>
      </c>
      <c r="C1043" t="s">
        <v>2084</v>
      </c>
      <c r="D1043">
        <v>142.72</v>
      </c>
      <c r="E1043" t="s">
        <v>19</v>
      </c>
      <c r="F1043" t="s">
        <v>61</v>
      </c>
      <c r="G1043" t="s">
        <v>27</v>
      </c>
      <c r="H1043" t="s">
        <v>75</v>
      </c>
    </row>
    <row r="1044" spans="1:8" hidden="1">
      <c r="A1044" t="s">
        <v>2085</v>
      </c>
      <c r="B1044" s="3">
        <v>45329</v>
      </c>
      <c r="C1044" t="s">
        <v>2086</v>
      </c>
      <c r="D1044">
        <v>1941.26</v>
      </c>
      <c r="E1044" t="s">
        <v>52</v>
      </c>
      <c r="F1044" t="s">
        <v>32</v>
      </c>
      <c r="G1044" t="s">
        <v>21</v>
      </c>
      <c r="H1044" t="s">
        <v>49</v>
      </c>
    </row>
    <row r="1045" spans="1:8" hidden="1">
      <c r="A1045" t="s">
        <v>2087</v>
      </c>
      <c r="B1045" s="3">
        <v>45329</v>
      </c>
      <c r="C1045" t="s">
        <v>2088</v>
      </c>
      <c r="D1045">
        <v>108.5</v>
      </c>
      <c r="E1045" t="s">
        <v>47</v>
      </c>
      <c r="F1045" t="s">
        <v>61</v>
      </c>
      <c r="G1045" t="s">
        <v>48</v>
      </c>
      <c r="H1045" t="s">
        <v>40</v>
      </c>
    </row>
    <row r="1046" spans="1:8" hidden="1">
      <c r="A1046" t="s">
        <v>2089</v>
      </c>
      <c r="B1046" s="3">
        <v>45329</v>
      </c>
      <c r="C1046" t="s">
        <v>2090</v>
      </c>
      <c r="D1046">
        <v>1017.47</v>
      </c>
      <c r="E1046" t="s">
        <v>19</v>
      </c>
      <c r="F1046" t="s">
        <v>26</v>
      </c>
      <c r="G1046" t="s">
        <v>48</v>
      </c>
      <c r="H1046" t="s">
        <v>43</v>
      </c>
    </row>
    <row r="1047" spans="1:8">
      <c r="A1047" t="s">
        <v>2091</v>
      </c>
      <c r="B1047" s="3">
        <v>45329</v>
      </c>
      <c r="C1047" t="s">
        <v>2092</v>
      </c>
      <c r="D1047">
        <v>239.87</v>
      </c>
      <c r="E1047" t="s">
        <v>43</v>
      </c>
      <c r="F1047" t="s">
        <v>26</v>
      </c>
      <c r="G1047" t="s">
        <v>48</v>
      </c>
      <c r="H1047" t="s">
        <v>22</v>
      </c>
    </row>
    <row r="1048" spans="1:8" hidden="1">
      <c r="A1048" t="s">
        <v>2093</v>
      </c>
      <c r="B1048" s="3">
        <v>45329</v>
      </c>
      <c r="C1048" t="s">
        <v>2094</v>
      </c>
      <c r="D1048">
        <v>972.81</v>
      </c>
      <c r="E1048" t="s">
        <v>64</v>
      </c>
      <c r="F1048" t="s">
        <v>32</v>
      </c>
      <c r="G1048" t="s">
        <v>27</v>
      </c>
      <c r="H1048" t="s">
        <v>43</v>
      </c>
    </row>
    <row r="1049" spans="1:8" hidden="1">
      <c r="A1049" t="s">
        <v>2095</v>
      </c>
      <c r="B1049" s="3">
        <v>45329</v>
      </c>
      <c r="C1049" t="s">
        <v>2096</v>
      </c>
      <c r="D1049">
        <v>1839.69</v>
      </c>
      <c r="E1049" t="s">
        <v>122</v>
      </c>
      <c r="F1049" t="s">
        <v>32</v>
      </c>
      <c r="G1049" t="s">
        <v>48</v>
      </c>
      <c r="H1049" t="s">
        <v>36</v>
      </c>
    </row>
    <row r="1050" spans="1:8" hidden="1">
      <c r="A1050" t="s">
        <v>2097</v>
      </c>
      <c r="B1050" s="3">
        <v>45329</v>
      </c>
      <c r="C1050" t="s">
        <v>2098</v>
      </c>
      <c r="D1050">
        <v>1655.95</v>
      </c>
      <c r="E1050" t="s">
        <v>60</v>
      </c>
      <c r="F1050" t="s">
        <v>61</v>
      </c>
      <c r="G1050" t="s">
        <v>27</v>
      </c>
      <c r="H1050" t="s">
        <v>22</v>
      </c>
    </row>
    <row r="1051" spans="1:8" hidden="1">
      <c r="A1051" t="s">
        <v>2099</v>
      </c>
      <c r="B1051" s="3">
        <v>45329</v>
      </c>
      <c r="C1051" t="s">
        <v>2100</v>
      </c>
      <c r="D1051">
        <v>209.93</v>
      </c>
      <c r="E1051" t="s">
        <v>25</v>
      </c>
      <c r="F1051" t="s">
        <v>20</v>
      </c>
      <c r="G1051" t="s">
        <v>48</v>
      </c>
      <c r="H1051" t="s">
        <v>57</v>
      </c>
    </row>
    <row r="1052" spans="1:8" hidden="1">
      <c r="A1052" t="s">
        <v>2101</v>
      </c>
      <c r="B1052" s="3">
        <v>45329</v>
      </c>
      <c r="C1052" t="s">
        <v>2102</v>
      </c>
      <c r="D1052">
        <v>409.1</v>
      </c>
      <c r="E1052" t="s">
        <v>190</v>
      </c>
      <c r="F1052" t="s">
        <v>32</v>
      </c>
      <c r="G1052" t="s">
        <v>27</v>
      </c>
      <c r="H1052" t="s">
        <v>57</v>
      </c>
    </row>
    <row r="1053" spans="1:8" hidden="1">
      <c r="A1053" t="s">
        <v>2103</v>
      </c>
      <c r="B1053" s="3">
        <v>45329</v>
      </c>
      <c r="C1053" t="s">
        <v>2104</v>
      </c>
      <c r="D1053">
        <v>1449.26</v>
      </c>
      <c r="E1053" t="s">
        <v>67</v>
      </c>
      <c r="F1053" t="s">
        <v>26</v>
      </c>
      <c r="G1053" t="s">
        <v>48</v>
      </c>
      <c r="H1053" t="s">
        <v>94</v>
      </c>
    </row>
    <row r="1054" spans="1:8" hidden="1">
      <c r="A1054" t="s">
        <v>2105</v>
      </c>
      <c r="B1054" s="3">
        <v>45329</v>
      </c>
      <c r="C1054" t="s">
        <v>2106</v>
      </c>
      <c r="D1054">
        <v>596.62</v>
      </c>
      <c r="E1054" t="s">
        <v>25</v>
      </c>
      <c r="F1054" t="s">
        <v>61</v>
      </c>
      <c r="G1054" t="s">
        <v>48</v>
      </c>
      <c r="H1054" t="s">
        <v>109</v>
      </c>
    </row>
    <row r="1055" spans="1:8" hidden="1">
      <c r="A1055" t="s">
        <v>2107</v>
      </c>
      <c r="B1055" s="3">
        <v>45329</v>
      </c>
      <c r="C1055" t="s">
        <v>2108</v>
      </c>
      <c r="D1055">
        <v>591.57000000000005</v>
      </c>
      <c r="E1055" t="s">
        <v>25</v>
      </c>
      <c r="F1055" t="s">
        <v>26</v>
      </c>
      <c r="G1055" t="s">
        <v>27</v>
      </c>
      <c r="H1055" t="s">
        <v>36</v>
      </c>
    </row>
    <row r="1056" spans="1:8" hidden="1">
      <c r="A1056" t="s">
        <v>2109</v>
      </c>
      <c r="B1056" s="3">
        <v>45329</v>
      </c>
      <c r="C1056" t="s">
        <v>2110</v>
      </c>
      <c r="D1056">
        <v>1058.78</v>
      </c>
      <c r="E1056" t="s">
        <v>64</v>
      </c>
      <c r="F1056" t="s">
        <v>61</v>
      </c>
      <c r="G1056" t="s">
        <v>39</v>
      </c>
      <c r="H1056" t="s">
        <v>176</v>
      </c>
    </row>
    <row r="1057" spans="1:8" hidden="1">
      <c r="A1057" t="s">
        <v>2111</v>
      </c>
      <c r="B1057" s="3">
        <v>45329</v>
      </c>
      <c r="C1057" t="s">
        <v>779</v>
      </c>
      <c r="D1057">
        <v>1212.47</v>
      </c>
      <c r="E1057" t="s">
        <v>47</v>
      </c>
      <c r="F1057" t="s">
        <v>32</v>
      </c>
      <c r="G1057" t="s">
        <v>48</v>
      </c>
      <c r="H1057" t="s">
        <v>40</v>
      </c>
    </row>
    <row r="1058" spans="1:8" hidden="1">
      <c r="A1058" t="s">
        <v>2112</v>
      </c>
      <c r="B1058" s="3">
        <v>45329</v>
      </c>
      <c r="C1058" t="s">
        <v>898</v>
      </c>
      <c r="D1058">
        <v>1679.08</v>
      </c>
      <c r="E1058" t="s">
        <v>60</v>
      </c>
      <c r="F1058" t="s">
        <v>61</v>
      </c>
      <c r="G1058" t="s">
        <v>48</v>
      </c>
      <c r="H1058" t="s">
        <v>94</v>
      </c>
    </row>
    <row r="1059" spans="1:8">
      <c r="A1059" t="s">
        <v>2113</v>
      </c>
      <c r="B1059" s="3">
        <v>45330</v>
      </c>
      <c r="C1059" t="s">
        <v>2114</v>
      </c>
      <c r="D1059">
        <v>784.16</v>
      </c>
      <c r="E1059" t="s">
        <v>43</v>
      </c>
      <c r="F1059" t="s">
        <v>20</v>
      </c>
      <c r="G1059" t="s">
        <v>48</v>
      </c>
      <c r="H1059" t="s">
        <v>33</v>
      </c>
    </row>
    <row r="1060" spans="1:8" hidden="1">
      <c r="A1060" t="s">
        <v>2115</v>
      </c>
      <c r="B1060" s="3">
        <v>45330</v>
      </c>
      <c r="C1060" t="s">
        <v>2116</v>
      </c>
      <c r="D1060">
        <v>1667.17</v>
      </c>
      <c r="E1060" t="s">
        <v>47</v>
      </c>
      <c r="F1060" t="s">
        <v>32</v>
      </c>
      <c r="G1060" t="s">
        <v>48</v>
      </c>
      <c r="H1060" t="s">
        <v>33</v>
      </c>
    </row>
    <row r="1061" spans="1:8" hidden="1">
      <c r="A1061" t="s">
        <v>2117</v>
      </c>
      <c r="B1061" s="3">
        <v>45330</v>
      </c>
      <c r="C1061" t="s">
        <v>2118</v>
      </c>
      <c r="D1061">
        <v>1515.52</v>
      </c>
      <c r="E1061" t="s">
        <v>70</v>
      </c>
      <c r="F1061" t="s">
        <v>26</v>
      </c>
      <c r="G1061" t="s">
        <v>21</v>
      </c>
      <c r="H1061" t="s">
        <v>176</v>
      </c>
    </row>
    <row r="1062" spans="1:8" hidden="1">
      <c r="A1062" t="s">
        <v>2119</v>
      </c>
      <c r="B1062" s="3">
        <v>45330</v>
      </c>
      <c r="C1062" t="s">
        <v>2120</v>
      </c>
      <c r="D1062">
        <v>252.44</v>
      </c>
      <c r="E1062" t="s">
        <v>122</v>
      </c>
      <c r="F1062" t="s">
        <v>20</v>
      </c>
      <c r="G1062" t="s">
        <v>21</v>
      </c>
      <c r="H1062" t="s">
        <v>36</v>
      </c>
    </row>
    <row r="1063" spans="1:8" hidden="1">
      <c r="A1063" t="s">
        <v>2121</v>
      </c>
      <c r="B1063" s="3">
        <v>45330</v>
      </c>
      <c r="C1063" t="s">
        <v>2122</v>
      </c>
      <c r="D1063">
        <v>394.92</v>
      </c>
      <c r="E1063" t="s">
        <v>25</v>
      </c>
      <c r="F1063" t="s">
        <v>61</v>
      </c>
      <c r="G1063" t="s">
        <v>39</v>
      </c>
      <c r="H1063" t="s">
        <v>43</v>
      </c>
    </row>
    <row r="1064" spans="1:8" hidden="1">
      <c r="A1064" t="s">
        <v>2123</v>
      </c>
      <c r="B1064" s="3">
        <v>45330</v>
      </c>
      <c r="C1064" t="s">
        <v>2124</v>
      </c>
      <c r="D1064">
        <v>1829.26</v>
      </c>
      <c r="E1064" t="s">
        <v>56</v>
      </c>
      <c r="F1064" t="s">
        <v>61</v>
      </c>
      <c r="G1064" t="s">
        <v>48</v>
      </c>
      <c r="H1064" t="s">
        <v>43</v>
      </c>
    </row>
    <row r="1065" spans="1:8" hidden="1">
      <c r="A1065" t="s">
        <v>2125</v>
      </c>
      <c r="B1065" s="3">
        <v>45330</v>
      </c>
      <c r="C1065" t="s">
        <v>2126</v>
      </c>
      <c r="D1065">
        <v>19733.330000000002</v>
      </c>
      <c r="E1065" t="s">
        <v>64</v>
      </c>
      <c r="F1065" t="s">
        <v>26</v>
      </c>
      <c r="G1065" t="s">
        <v>27</v>
      </c>
      <c r="H1065" t="s">
        <v>49</v>
      </c>
    </row>
    <row r="1066" spans="1:8" hidden="1">
      <c r="A1066" t="s">
        <v>2127</v>
      </c>
      <c r="B1066" s="3">
        <v>45330</v>
      </c>
      <c r="C1066" t="s">
        <v>2128</v>
      </c>
      <c r="D1066">
        <v>739.06</v>
      </c>
      <c r="E1066" t="s">
        <v>25</v>
      </c>
      <c r="F1066" t="s">
        <v>20</v>
      </c>
      <c r="G1066" t="s">
        <v>27</v>
      </c>
      <c r="H1066" t="s">
        <v>176</v>
      </c>
    </row>
    <row r="1067" spans="1:8" hidden="1">
      <c r="A1067" t="s">
        <v>2129</v>
      </c>
      <c r="B1067" s="3">
        <v>45330</v>
      </c>
      <c r="C1067" t="s">
        <v>2130</v>
      </c>
      <c r="D1067">
        <v>914.86</v>
      </c>
      <c r="E1067" t="s">
        <v>19</v>
      </c>
      <c r="F1067" t="s">
        <v>32</v>
      </c>
      <c r="G1067" t="s">
        <v>39</v>
      </c>
      <c r="H1067" t="s">
        <v>40</v>
      </c>
    </row>
    <row r="1068" spans="1:8">
      <c r="A1068" t="s">
        <v>2131</v>
      </c>
      <c r="B1068" s="3">
        <v>45330</v>
      </c>
      <c r="C1068" t="s">
        <v>2132</v>
      </c>
      <c r="D1068">
        <v>1062.3900000000001</v>
      </c>
      <c r="E1068" t="s">
        <v>43</v>
      </c>
      <c r="F1068" t="s">
        <v>26</v>
      </c>
      <c r="G1068" t="s">
        <v>27</v>
      </c>
      <c r="H1068" t="s">
        <v>94</v>
      </c>
    </row>
    <row r="1069" spans="1:8" hidden="1">
      <c r="A1069" t="s">
        <v>2133</v>
      </c>
      <c r="B1069" s="3">
        <v>45330</v>
      </c>
      <c r="C1069" t="s">
        <v>2134</v>
      </c>
      <c r="D1069">
        <v>535.74</v>
      </c>
      <c r="E1069" t="s">
        <v>52</v>
      </c>
      <c r="F1069" t="s">
        <v>32</v>
      </c>
      <c r="G1069" t="s">
        <v>39</v>
      </c>
      <c r="H1069" t="s">
        <v>28</v>
      </c>
    </row>
    <row r="1070" spans="1:8" hidden="1">
      <c r="A1070" t="s">
        <v>2135</v>
      </c>
      <c r="B1070" s="3">
        <v>45330</v>
      </c>
      <c r="C1070" t="s">
        <v>2136</v>
      </c>
      <c r="D1070">
        <v>10556.21</v>
      </c>
      <c r="E1070" t="s">
        <v>47</v>
      </c>
      <c r="F1070" t="s">
        <v>61</v>
      </c>
      <c r="G1070" t="s">
        <v>21</v>
      </c>
      <c r="H1070" t="s">
        <v>44</v>
      </c>
    </row>
    <row r="1071" spans="1:8" hidden="1">
      <c r="A1071" t="s">
        <v>2137</v>
      </c>
      <c r="B1071" s="3">
        <v>45330</v>
      </c>
      <c r="C1071" t="s">
        <v>2138</v>
      </c>
      <c r="D1071">
        <v>766.26</v>
      </c>
      <c r="E1071" t="s">
        <v>47</v>
      </c>
      <c r="F1071" t="s">
        <v>61</v>
      </c>
      <c r="G1071" t="s">
        <v>21</v>
      </c>
      <c r="H1071" t="s">
        <v>123</v>
      </c>
    </row>
    <row r="1072" spans="1:8" hidden="1">
      <c r="A1072" t="s">
        <v>2139</v>
      </c>
      <c r="B1072" s="3">
        <v>45330</v>
      </c>
      <c r="C1072" t="s">
        <v>2140</v>
      </c>
      <c r="D1072">
        <v>821.78</v>
      </c>
      <c r="E1072" t="s">
        <v>70</v>
      </c>
      <c r="F1072" t="s">
        <v>32</v>
      </c>
      <c r="G1072" t="s">
        <v>21</v>
      </c>
      <c r="H1072" t="s">
        <v>109</v>
      </c>
    </row>
    <row r="1073" spans="1:8" hidden="1">
      <c r="A1073" t="s">
        <v>2141</v>
      </c>
      <c r="B1073" s="3">
        <v>45330</v>
      </c>
      <c r="C1073" t="s">
        <v>2142</v>
      </c>
      <c r="D1073">
        <v>1902.84</v>
      </c>
      <c r="E1073" t="s">
        <v>52</v>
      </c>
      <c r="F1073" t="s">
        <v>32</v>
      </c>
      <c r="G1073" t="s">
        <v>48</v>
      </c>
      <c r="H1073" t="s">
        <v>109</v>
      </c>
    </row>
    <row r="1074" spans="1:8">
      <c r="A1074" t="s">
        <v>2143</v>
      </c>
      <c r="B1074" s="3">
        <v>45330</v>
      </c>
      <c r="C1074" t="s">
        <v>2144</v>
      </c>
      <c r="D1074">
        <v>1319.92</v>
      </c>
      <c r="E1074" t="s">
        <v>43</v>
      </c>
      <c r="F1074" t="s">
        <v>43</v>
      </c>
      <c r="G1074" t="s">
        <v>21</v>
      </c>
      <c r="H1074" t="s">
        <v>176</v>
      </c>
    </row>
    <row r="1075" spans="1:8" hidden="1">
      <c r="A1075" t="s">
        <v>2145</v>
      </c>
      <c r="B1075" s="3">
        <v>45330</v>
      </c>
      <c r="C1075" t="s">
        <v>18</v>
      </c>
      <c r="D1075">
        <v>527.05999999999995</v>
      </c>
      <c r="E1075" t="s">
        <v>47</v>
      </c>
      <c r="F1075" t="s">
        <v>26</v>
      </c>
      <c r="G1075" t="s">
        <v>48</v>
      </c>
      <c r="H1075" t="s">
        <v>75</v>
      </c>
    </row>
    <row r="1076" spans="1:8" hidden="1">
      <c r="A1076" t="s">
        <v>2146</v>
      </c>
      <c r="B1076" s="3">
        <v>45330</v>
      </c>
      <c r="C1076" t="s">
        <v>2147</v>
      </c>
      <c r="E1076" t="s">
        <v>122</v>
      </c>
      <c r="F1076" t="s">
        <v>20</v>
      </c>
      <c r="G1076" t="s">
        <v>39</v>
      </c>
      <c r="H1076" t="s">
        <v>43</v>
      </c>
    </row>
    <row r="1077" spans="1:8" hidden="1">
      <c r="A1077" t="s">
        <v>2148</v>
      </c>
      <c r="B1077" s="3">
        <v>45330</v>
      </c>
      <c r="C1077" t="s">
        <v>2149</v>
      </c>
      <c r="D1077">
        <v>1252.6199999999999</v>
      </c>
      <c r="E1077" t="s">
        <v>67</v>
      </c>
      <c r="F1077" t="s">
        <v>32</v>
      </c>
      <c r="G1077" t="s">
        <v>27</v>
      </c>
      <c r="H1077" t="s">
        <v>53</v>
      </c>
    </row>
    <row r="1078" spans="1:8" hidden="1">
      <c r="A1078" t="s">
        <v>2150</v>
      </c>
      <c r="B1078" s="3">
        <v>45330</v>
      </c>
      <c r="C1078" t="s">
        <v>2151</v>
      </c>
      <c r="D1078">
        <v>100.12</v>
      </c>
      <c r="E1078" t="s">
        <v>70</v>
      </c>
      <c r="F1078" t="s">
        <v>26</v>
      </c>
      <c r="G1078" t="s">
        <v>48</v>
      </c>
      <c r="H1078" t="s">
        <v>53</v>
      </c>
    </row>
    <row r="1079" spans="1:8" hidden="1">
      <c r="A1079" t="s">
        <v>2152</v>
      </c>
      <c r="B1079" s="3">
        <v>45330</v>
      </c>
      <c r="C1079" t="s">
        <v>2153</v>
      </c>
      <c r="D1079">
        <v>822.36</v>
      </c>
      <c r="E1079" t="s">
        <v>67</v>
      </c>
      <c r="F1079" t="s">
        <v>26</v>
      </c>
      <c r="G1079" t="s">
        <v>21</v>
      </c>
      <c r="H1079" t="s">
        <v>49</v>
      </c>
    </row>
    <row r="1080" spans="1:8" hidden="1">
      <c r="A1080" t="s">
        <v>2154</v>
      </c>
      <c r="B1080" s="3">
        <v>45330</v>
      </c>
      <c r="C1080" t="s">
        <v>2155</v>
      </c>
      <c r="D1080">
        <v>1228.68</v>
      </c>
      <c r="E1080" t="s">
        <v>31</v>
      </c>
      <c r="F1080" t="s">
        <v>26</v>
      </c>
      <c r="G1080" t="s">
        <v>48</v>
      </c>
      <c r="H1080" t="s">
        <v>36</v>
      </c>
    </row>
    <row r="1081" spans="1:8" hidden="1">
      <c r="A1081" t="s">
        <v>2156</v>
      </c>
      <c r="B1081" s="3">
        <v>45331</v>
      </c>
      <c r="C1081" t="s">
        <v>2157</v>
      </c>
      <c r="D1081">
        <v>77.94</v>
      </c>
      <c r="E1081" t="s">
        <v>25</v>
      </c>
      <c r="F1081" t="s">
        <v>26</v>
      </c>
      <c r="G1081" t="s">
        <v>21</v>
      </c>
      <c r="H1081" t="s">
        <v>94</v>
      </c>
    </row>
    <row r="1082" spans="1:8" hidden="1">
      <c r="A1082" t="s">
        <v>2158</v>
      </c>
      <c r="B1082" s="3">
        <v>45331</v>
      </c>
      <c r="C1082" t="s">
        <v>2159</v>
      </c>
      <c r="D1082">
        <v>9884.73</v>
      </c>
      <c r="E1082" t="s">
        <v>217</v>
      </c>
      <c r="F1082" t="s">
        <v>20</v>
      </c>
      <c r="G1082" t="s">
        <v>48</v>
      </c>
      <c r="H1082" t="s">
        <v>36</v>
      </c>
    </row>
    <row r="1083" spans="1:8" hidden="1">
      <c r="A1083" t="s">
        <v>2160</v>
      </c>
      <c r="B1083" s="3">
        <v>45331</v>
      </c>
      <c r="C1083" t="s">
        <v>2161</v>
      </c>
      <c r="D1083">
        <v>1462.2</v>
      </c>
      <c r="E1083" t="s">
        <v>64</v>
      </c>
      <c r="F1083" t="s">
        <v>26</v>
      </c>
      <c r="G1083" t="s">
        <v>39</v>
      </c>
      <c r="H1083" t="s">
        <v>49</v>
      </c>
    </row>
    <row r="1084" spans="1:8" hidden="1">
      <c r="A1084" t="s">
        <v>2162</v>
      </c>
      <c r="B1084" s="3">
        <v>45331</v>
      </c>
      <c r="C1084" t="s">
        <v>2163</v>
      </c>
      <c r="D1084">
        <v>126.03</v>
      </c>
      <c r="E1084" t="s">
        <v>31</v>
      </c>
      <c r="F1084" t="s">
        <v>26</v>
      </c>
      <c r="G1084" t="s">
        <v>27</v>
      </c>
      <c r="H1084" t="s">
        <v>94</v>
      </c>
    </row>
    <row r="1085" spans="1:8" hidden="1">
      <c r="A1085" t="s">
        <v>2164</v>
      </c>
      <c r="B1085" s="3">
        <v>45331</v>
      </c>
      <c r="C1085" t="s">
        <v>2165</v>
      </c>
      <c r="D1085">
        <v>477.05</v>
      </c>
      <c r="E1085" t="s">
        <v>848</v>
      </c>
      <c r="F1085" t="s">
        <v>26</v>
      </c>
      <c r="G1085" t="s">
        <v>21</v>
      </c>
      <c r="H1085" t="s">
        <v>57</v>
      </c>
    </row>
    <row r="1086" spans="1:8" hidden="1">
      <c r="A1086" t="s">
        <v>2166</v>
      </c>
      <c r="B1086" s="3">
        <v>45331</v>
      </c>
      <c r="C1086" t="s">
        <v>483</v>
      </c>
      <c r="D1086">
        <v>1250.96</v>
      </c>
      <c r="E1086" t="s">
        <v>64</v>
      </c>
      <c r="F1086" t="s">
        <v>26</v>
      </c>
      <c r="G1086" t="s">
        <v>48</v>
      </c>
      <c r="H1086" t="s">
        <v>57</v>
      </c>
    </row>
    <row r="1087" spans="1:8" hidden="1">
      <c r="A1087" t="s">
        <v>2167</v>
      </c>
      <c r="B1087" s="3">
        <v>45331</v>
      </c>
      <c r="C1087" t="s">
        <v>2168</v>
      </c>
      <c r="D1087">
        <v>1973.04</v>
      </c>
      <c r="E1087" t="s">
        <v>67</v>
      </c>
      <c r="F1087" t="s">
        <v>20</v>
      </c>
      <c r="G1087" t="s">
        <v>48</v>
      </c>
      <c r="H1087" t="s">
        <v>94</v>
      </c>
    </row>
    <row r="1088" spans="1:8" hidden="1">
      <c r="A1088" t="s">
        <v>2169</v>
      </c>
      <c r="B1088" s="3">
        <v>45331</v>
      </c>
      <c r="C1088" t="s">
        <v>2170</v>
      </c>
      <c r="D1088">
        <v>644.34</v>
      </c>
      <c r="E1088" t="s">
        <v>19</v>
      </c>
      <c r="F1088" t="s">
        <v>32</v>
      </c>
      <c r="G1088" t="s">
        <v>39</v>
      </c>
      <c r="H1088" t="s">
        <v>53</v>
      </c>
    </row>
    <row r="1089" spans="1:8" hidden="1">
      <c r="A1089" t="s">
        <v>2171</v>
      </c>
      <c r="B1089" s="3">
        <v>45331</v>
      </c>
      <c r="C1089" t="s">
        <v>2172</v>
      </c>
      <c r="D1089">
        <v>162.66999999999999</v>
      </c>
      <c r="E1089" t="s">
        <v>122</v>
      </c>
      <c r="F1089" t="s">
        <v>32</v>
      </c>
      <c r="G1089" t="s">
        <v>39</v>
      </c>
      <c r="H1089" t="s">
        <v>94</v>
      </c>
    </row>
    <row r="1090" spans="1:8" hidden="1">
      <c r="A1090" t="s">
        <v>2173</v>
      </c>
      <c r="B1090" s="3">
        <v>45331</v>
      </c>
      <c r="C1090" t="s">
        <v>2174</v>
      </c>
      <c r="D1090">
        <v>1310.84</v>
      </c>
      <c r="E1090" t="s">
        <v>52</v>
      </c>
      <c r="F1090" t="s">
        <v>26</v>
      </c>
      <c r="G1090" t="s">
        <v>27</v>
      </c>
      <c r="H1090" t="s">
        <v>53</v>
      </c>
    </row>
    <row r="1091" spans="1:8" hidden="1">
      <c r="A1091" t="s">
        <v>2175</v>
      </c>
      <c r="B1091" s="3">
        <v>45331</v>
      </c>
      <c r="C1091" t="s">
        <v>2176</v>
      </c>
      <c r="D1091">
        <v>661.57</v>
      </c>
      <c r="E1091" t="s">
        <v>64</v>
      </c>
      <c r="F1091" t="s">
        <v>32</v>
      </c>
      <c r="G1091" t="s">
        <v>48</v>
      </c>
      <c r="H1091" t="s">
        <v>43</v>
      </c>
    </row>
    <row r="1092" spans="1:8" hidden="1">
      <c r="A1092" t="s">
        <v>2177</v>
      </c>
      <c r="B1092" s="3">
        <v>45331</v>
      </c>
      <c r="C1092" t="s">
        <v>2178</v>
      </c>
      <c r="D1092">
        <v>732.27</v>
      </c>
      <c r="E1092" t="s">
        <v>67</v>
      </c>
      <c r="F1092" t="s">
        <v>32</v>
      </c>
      <c r="G1092" t="s">
        <v>27</v>
      </c>
      <c r="H1092" t="s">
        <v>109</v>
      </c>
    </row>
    <row r="1093" spans="1:8" hidden="1">
      <c r="A1093" t="s">
        <v>2179</v>
      </c>
      <c r="B1093" s="3">
        <v>45331</v>
      </c>
      <c r="C1093" t="s">
        <v>2180</v>
      </c>
      <c r="D1093">
        <v>1480.87</v>
      </c>
      <c r="E1093" t="s">
        <v>19</v>
      </c>
      <c r="F1093" t="s">
        <v>61</v>
      </c>
      <c r="G1093" t="s">
        <v>39</v>
      </c>
      <c r="H1093" t="s">
        <v>36</v>
      </c>
    </row>
    <row r="1094" spans="1:8" hidden="1">
      <c r="A1094" t="s">
        <v>2181</v>
      </c>
      <c r="B1094" s="3">
        <v>45331</v>
      </c>
      <c r="C1094" t="s">
        <v>1179</v>
      </c>
      <c r="D1094">
        <v>1073.24</v>
      </c>
      <c r="E1094" t="s">
        <v>19</v>
      </c>
      <c r="F1094" t="s">
        <v>32</v>
      </c>
      <c r="G1094" t="s">
        <v>27</v>
      </c>
      <c r="H1094" t="s">
        <v>28</v>
      </c>
    </row>
    <row r="1095" spans="1:8" hidden="1">
      <c r="A1095" t="s">
        <v>2182</v>
      </c>
      <c r="B1095" s="3">
        <v>45331</v>
      </c>
      <c r="C1095" t="s">
        <v>2183</v>
      </c>
      <c r="D1095">
        <v>1425.69</v>
      </c>
      <c r="E1095" t="s">
        <v>60</v>
      </c>
      <c r="F1095" t="s">
        <v>20</v>
      </c>
      <c r="G1095" t="s">
        <v>21</v>
      </c>
      <c r="H1095" t="s">
        <v>49</v>
      </c>
    </row>
    <row r="1096" spans="1:8" hidden="1">
      <c r="A1096" t="s">
        <v>2184</v>
      </c>
      <c r="B1096" s="3">
        <v>45331</v>
      </c>
      <c r="C1096" t="s">
        <v>2185</v>
      </c>
      <c r="D1096">
        <v>16843.61</v>
      </c>
      <c r="E1096" t="s">
        <v>122</v>
      </c>
      <c r="F1096" t="s">
        <v>32</v>
      </c>
      <c r="G1096" t="s">
        <v>21</v>
      </c>
      <c r="H1096" t="s">
        <v>94</v>
      </c>
    </row>
    <row r="1097" spans="1:8">
      <c r="A1097" t="s">
        <v>2186</v>
      </c>
      <c r="B1097" s="3">
        <v>45331</v>
      </c>
      <c r="C1097" t="s">
        <v>2187</v>
      </c>
      <c r="D1097">
        <v>878.03</v>
      </c>
      <c r="E1097" t="s">
        <v>43</v>
      </c>
      <c r="F1097" t="s">
        <v>20</v>
      </c>
      <c r="G1097" t="s">
        <v>21</v>
      </c>
      <c r="H1097" t="s">
        <v>28</v>
      </c>
    </row>
    <row r="1098" spans="1:8" hidden="1">
      <c r="A1098" t="s">
        <v>2188</v>
      </c>
      <c r="B1098" s="3">
        <v>45331</v>
      </c>
      <c r="C1098" t="s">
        <v>2189</v>
      </c>
      <c r="D1098">
        <v>1708.29</v>
      </c>
      <c r="E1098" t="s">
        <v>70</v>
      </c>
      <c r="F1098" t="s">
        <v>20</v>
      </c>
      <c r="G1098" t="s">
        <v>21</v>
      </c>
      <c r="H1098" t="s">
        <v>43</v>
      </c>
    </row>
    <row r="1099" spans="1:8" hidden="1">
      <c r="A1099" t="s">
        <v>2190</v>
      </c>
      <c r="B1099" s="3">
        <v>45331</v>
      </c>
      <c r="C1099" t="s">
        <v>2191</v>
      </c>
      <c r="D1099">
        <v>1031.1099999999999</v>
      </c>
      <c r="E1099" t="s">
        <v>64</v>
      </c>
      <c r="F1099" t="s">
        <v>32</v>
      </c>
      <c r="G1099" t="s">
        <v>27</v>
      </c>
      <c r="H1099" t="s">
        <v>43</v>
      </c>
    </row>
    <row r="1100" spans="1:8" hidden="1">
      <c r="A1100" t="s">
        <v>2192</v>
      </c>
      <c r="B1100" s="3">
        <v>45331</v>
      </c>
      <c r="C1100" t="s">
        <v>2193</v>
      </c>
      <c r="D1100">
        <v>141.16</v>
      </c>
      <c r="E1100" t="s">
        <v>31</v>
      </c>
      <c r="F1100" t="s">
        <v>26</v>
      </c>
      <c r="G1100" t="s">
        <v>21</v>
      </c>
      <c r="H1100" t="s">
        <v>40</v>
      </c>
    </row>
    <row r="1101" spans="1:8" hidden="1">
      <c r="A1101" t="s">
        <v>2194</v>
      </c>
      <c r="B1101" s="3">
        <v>45332</v>
      </c>
      <c r="C1101" t="s">
        <v>2195</v>
      </c>
      <c r="D1101">
        <v>1932.05</v>
      </c>
      <c r="E1101" t="s">
        <v>47</v>
      </c>
      <c r="F1101" t="s">
        <v>20</v>
      </c>
      <c r="G1101" t="s">
        <v>48</v>
      </c>
      <c r="H1101" t="s">
        <v>40</v>
      </c>
    </row>
    <row r="1102" spans="1:8" hidden="1">
      <c r="A1102" t="s">
        <v>2196</v>
      </c>
      <c r="B1102" s="3">
        <v>45332</v>
      </c>
      <c r="C1102" t="s">
        <v>2197</v>
      </c>
      <c r="D1102">
        <v>1823.47</v>
      </c>
      <c r="E1102" t="s">
        <v>67</v>
      </c>
      <c r="F1102" t="s">
        <v>32</v>
      </c>
      <c r="G1102" t="s">
        <v>21</v>
      </c>
      <c r="H1102" t="s">
        <v>33</v>
      </c>
    </row>
    <row r="1103" spans="1:8" hidden="1">
      <c r="A1103" t="s">
        <v>2198</v>
      </c>
      <c r="B1103" s="3">
        <v>45332</v>
      </c>
      <c r="C1103" t="s">
        <v>1270</v>
      </c>
      <c r="D1103">
        <v>1735.86</v>
      </c>
      <c r="E1103" t="s">
        <v>47</v>
      </c>
      <c r="F1103" t="s">
        <v>26</v>
      </c>
      <c r="G1103" t="s">
        <v>48</v>
      </c>
      <c r="H1103" t="s">
        <v>22</v>
      </c>
    </row>
    <row r="1104" spans="1:8" hidden="1">
      <c r="A1104" t="s">
        <v>2199</v>
      </c>
      <c r="B1104" s="3">
        <v>45332</v>
      </c>
      <c r="C1104" t="s">
        <v>2200</v>
      </c>
      <c r="D1104">
        <v>775.46</v>
      </c>
      <c r="E1104" t="s">
        <v>52</v>
      </c>
      <c r="F1104" t="s">
        <v>20</v>
      </c>
      <c r="G1104" t="s">
        <v>39</v>
      </c>
      <c r="H1104" t="s">
        <v>40</v>
      </c>
    </row>
    <row r="1105" spans="1:8" hidden="1">
      <c r="A1105" t="s">
        <v>2201</v>
      </c>
      <c r="B1105" s="3">
        <v>45332</v>
      </c>
      <c r="C1105" t="s">
        <v>2202</v>
      </c>
      <c r="D1105">
        <v>1860.16</v>
      </c>
      <c r="E1105" t="s">
        <v>67</v>
      </c>
      <c r="F1105" t="s">
        <v>32</v>
      </c>
      <c r="G1105" t="s">
        <v>21</v>
      </c>
      <c r="H1105" t="s">
        <v>57</v>
      </c>
    </row>
    <row r="1106" spans="1:8" hidden="1">
      <c r="A1106" t="s">
        <v>2203</v>
      </c>
      <c r="B1106" s="3">
        <v>45332</v>
      </c>
      <c r="C1106" t="s">
        <v>2204</v>
      </c>
      <c r="D1106">
        <v>1570.85</v>
      </c>
      <c r="E1106" t="s">
        <v>64</v>
      </c>
      <c r="F1106" t="s">
        <v>20</v>
      </c>
      <c r="G1106" t="s">
        <v>39</v>
      </c>
      <c r="H1106" t="s">
        <v>94</v>
      </c>
    </row>
    <row r="1107" spans="1:8" hidden="1">
      <c r="A1107" t="s">
        <v>2205</v>
      </c>
      <c r="B1107" s="3">
        <v>45332</v>
      </c>
      <c r="C1107" t="s">
        <v>2206</v>
      </c>
      <c r="D1107">
        <v>813.06</v>
      </c>
      <c r="E1107" t="s">
        <v>60</v>
      </c>
      <c r="F1107" t="s">
        <v>26</v>
      </c>
      <c r="G1107" t="s">
        <v>27</v>
      </c>
      <c r="H1107" t="s">
        <v>109</v>
      </c>
    </row>
    <row r="1108" spans="1:8" hidden="1">
      <c r="A1108" t="s">
        <v>2207</v>
      </c>
      <c r="B1108" s="3">
        <v>45332</v>
      </c>
      <c r="C1108" t="s">
        <v>2208</v>
      </c>
      <c r="D1108">
        <v>1579.7</v>
      </c>
      <c r="E1108" t="s">
        <v>67</v>
      </c>
      <c r="F1108" t="s">
        <v>20</v>
      </c>
      <c r="G1108" t="s">
        <v>48</v>
      </c>
      <c r="H1108" t="s">
        <v>94</v>
      </c>
    </row>
    <row r="1109" spans="1:8" hidden="1">
      <c r="A1109" t="s">
        <v>2209</v>
      </c>
      <c r="B1109" s="3">
        <v>45332</v>
      </c>
      <c r="C1109" t="s">
        <v>2210</v>
      </c>
      <c r="D1109">
        <v>54.35</v>
      </c>
      <c r="E1109" t="s">
        <v>67</v>
      </c>
      <c r="F1109" t="s">
        <v>20</v>
      </c>
      <c r="G1109" t="s">
        <v>21</v>
      </c>
      <c r="H1109" t="s">
        <v>57</v>
      </c>
    </row>
    <row r="1110" spans="1:8" hidden="1">
      <c r="A1110" t="s">
        <v>2211</v>
      </c>
      <c r="B1110" s="3">
        <v>45332</v>
      </c>
      <c r="C1110" t="s">
        <v>2212</v>
      </c>
      <c r="D1110">
        <v>17094.43</v>
      </c>
      <c r="E1110" t="s">
        <v>47</v>
      </c>
      <c r="F1110" t="s">
        <v>32</v>
      </c>
      <c r="G1110" t="s">
        <v>21</v>
      </c>
      <c r="H1110" t="s">
        <v>57</v>
      </c>
    </row>
    <row r="1111" spans="1:8" hidden="1">
      <c r="A1111" t="s">
        <v>2213</v>
      </c>
      <c r="B1111" s="3">
        <v>45332</v>
      </c>
      <c r="C1111" t="s">
        <v>2214</v>
      </c>
      <c r="E1111" t="s">
        <v>25</v>
      </c>
      <c r="F1111" t="s">
        <v>32</v>
      </c>
      <c r="G1111" t="s">
        <v>21</v>
      </c>
      <c r="H1111" t="s">
        <v>94</v>
      </c>
    </row>
    <row r="1112" spans="1:8" hidden="1">
      <c r="A1112" t="s">
        <v>2215</v>
      </c>
      <c r="B1112" s="3">
        <v>45332</v>
      </c>
      <c r="C1112" t="s">
        <v>2216</v>
      </c>
      <c r="D1112">
        <v>704.12</v>
      </c>
      <c r="E1112" t="s">
        <v>67</v>
      </c>
      <c r="F1112" t="s">
        <v>20</v>
      </c>
      <c r="G1112" t="s">
        <v>27</v>
      </c>
      <c r="H1112" t="s">
        <v>53</v>
      </c>
    </row>
    <row r="1113" spans="1:8" hidden="1">
      <c r="A1113" t="s">
        <v>2217</v>
      </c>
      <c r="B1113" s="3">
        <v>45332</v>
      </c>
      <c r="C1113" t="s">
        <v>2218</v>
      </c>
      <c r="D1113">
        <v>1816.81</v>
      </c>
      <c r="E1113" t="s">
        <v>52</v>
      </c>
      <c r="F1113" t="s">
        <v>20</v>
      </c>
      <c r="G1113" t="s">
        <v>27</v>
      </c>
      <c r="H1113" t="s">
        <v>40</v>
      </c>
    </row>
    <row r="1114" spans="1:8">
      <c r="A1114" t="s">
        <v>2219</v>
      </c>
      <c r="B1114" s="3">
        <v>45332</v>
      </c>
      <c r="C1114" t="s">
        <v>2220</v>
      </c>
      <c r="D1114">
        <v>1770.8</v>
      </c>
      <c r="E1114" t="s">
        <v>43</v>
      </c>
      <c r="F1114" t="s">
        <v>20</v>
      </c>
      <c r="G1114" t="s">
        <v>21</v>
      </c>
      <c r="H1114" t="s">
        <v>43</v>
      </c>
    </row>
    <row r="1115" spans="1:8">
      <c r="A1115" t="s">
        <v>2221</v>
      </c>
      <c r="B1115" s="3">
        <v>45332</v>
      </c>
      <c r="C1115" t="s">
        <v>2222</v>
      </c>
      <c r="D1115">
        <v>862.24</v>
      </c>
      <c r="E1115" t="s">
        <v>43</v>
      </c>
      <c r="F1115" t="s">
        <v>61</v>
      </c>
      <c r="G1115" t="s">
        <v>27</v>
      </c>
      <c r="H1115" t="s">
        <v>28</v>
      </c>
    </row>
    <row r="1116" spans="1:8" hidden="1">
      <c r="A1116" t="s">
        <v>2223</v>
      </c>
      <c r="B1116" s="3">
        <v>45332</v>
      </c>
      <c r="C1116" t="s">
        <v>2224</v>
      </c>
      <c r="D1116">
        <v>184.17</v>
      </c>
      <c r="E1116" t="s">
        <v>47</v>
      </c>
      <c r="F1116" t="s">
        <v>20</v>
      </c>
      <c r="G1116" t="s">
        <v>27</v>
      </c>
      <c r="H1116" t="s">
        <v>33</v>
      </c>
    </row>
    <row r="1117" spans="1:8" hidden="1">
      <c r="A1117" t="s">
        <v>2225</v>
      </c>
      <c r="B1117" s="3">
        <v>45332</v>
      </c>
      <c r="C1117" t="s">
        <v>330</v>
      </c>
      <c r="D1117">
        <v>1830.69</v>
      </c>
      <c r="E1117" t="s">
        <v>64</v>
      </c>
      <c r="F1117" t="s">
        <v>61</v>
      </c>
      <c r="G1117" t="s">
        <v>48</v>
      </c>
      <c r="H1117" t="s">
        <v>49</v>
      </c>
    </row>
    <row r="1118" spans="1:8" hidden="1">
      <c r="A1118" t="s">
        <v>2226</v>
      </c>
      <c r="B1118" s="3">
        <v>45332</v>
      </c>
      <c r="C1118" t="s">
        <v>2227</v>
      </c>
      <c r="D1118">
        <v>178.44</v>
      </c>
      <c r="E1118" t="s">
        <v>64</v>
      </c>
      <c r="F1118" t="s">
        <v>32</v>
      </c>
      <c r="G1118" t="s">
        <v>39</v>
      </c>
      <c r="H1118" t="s">
        <v>40</v>
      </c>
    </row>
    <row r="1119" spans="1:8" hidden="1">
      <c r="A1119" t="s">
        <v>2228</v>
      </c>
      <c r="B1119" s="3">
        <v>45332</v>
      </c>
      <c r="C1119" t="s">
        <v>2229</v>
      </c>
      <c r="D1119">
        <v>1258.31</v>
      </c>
      <c r="E1119" t="s">
        <v>122</v>
      </c>
      <c r="F1119" t="s">
        <v>32</v>
      </c>
      <c r="G1119" t="s">
        <v>48</v>
      </c>
      <c r="H1119" t="s">
        <v>75</v>
      </c>
    </row>
    <row r="1120" spans="1:8" hidden="1">
      <c r="A1120" t="s">
        <v>2230</v>
      </c>
      <c r="B1120" s="3">
        <v>45332</v>
      </c>
      <c r="C1120" t="s">
        <v>2231</v>
      </c>
      <c r="E1120" t="s">
        <v>64</v>
      </c>
      <c r="F1120" t="s">
        <v>20</v>
      </c>
      <c r="G1120" t="s">
        <v>27</v>
      </c>
      <c r="H1120" t="s">
        <v>123</v>
      </c>
    </row>
    <row r="1121" spans="1:8" hidden="1">
      <c r="A1121" t="s">
        <v>2232</v>
      </c>
      <c r="B1121" s="3">
        <v>45332</v>
      </c>
      <c r="C1121" t="s">
        <v>2233</v>
      </c>
      <c r="D1121">
        <v>848.9</v>
      </c>
      <c r="E1121" t="s">
        <v>25</v>
      </c>
      <c r="F1121" t="s">
        <v>61</v>
      </c>
      <c r="G1121" t="s">
        <v>21</v>
      </c>
      <c r="H1121" t="s">
        <v>109</v>
      </c>
    </row>
    <row r="1122" spans="1:8" hidden="1">
      <c r="A1122" t="s">
        <v>2234</v>
      </c>
      <c r="B1122" s="3">
        <v>45332</v>
      </c>
      <c r="C1122" t="s">
        <v>2235</v>
      </c>
      <c r="D1122">
        <v>1552.64</v>
      </c>
      <c r="E1122" t="s">
        <v>190</v>
      </c>
      <c r="F1122" t="s">
        <v>61</v>
      </c>
      <c r="G1122" t="s">
        <v>27</v>
      </c>
      <c r="H1122" t="s">
        <v>49</v>
      </c>
    </row>
    <row r="1123" spans="1:8" hidden="1">
      <c r="A1123" t="s">
        <v>2236</v>
      </c>
      <c r="B1123" s="3">
        <v>45332</v>
      </c>
      <c r="C1123" t="s">
        <v>2237</v>
      </c>
      <c r="D1123">
        <v>955.1</v>
      </c>
      <c r="E1123" t="s">
        <v>56</v>
      </c>
      <c r="F1123" t="s">
        <v>20</v>
      </c>
      <c r="G1123" t="s">
        <v>39</v>
      </c>
      <c r="H1123" t="s">
        <v>75</v>
      </c>
    </row>
    <row r="1124" spans="1:8" hidden="1">
      <c r="A1124" t="s">
        <v>2238</v>
      </c>
      <c r="B1124" s="3">
        <v>45332</v>
      </c>
      <c r="C1124" t="s">
        <v>2239</v>
      </c>
      <c r="D1124">
        <v>1941.71</v>
      </c>
      <c r="E1124" t="s">
        <v>31</v>
      </c>
      <c r="F1124" t="s">
        <v>26</v>
      </c>
      <c r="G1124" t="s">
        <v>48</v>
      </c>
      <c r="H1124" t="s">
        <v>176</v>
      </c>
    </row>
    <row r="1125" spans="1:8" hidden="1">
      <c r="A1125" t="s">
        <v>2240</v>
      </c>
      <c r="B1125" s="3">
        <v>45333</v>
      </c>
      <c r="C1125" t="s">
        <v>2241</v>
      </c>
      <c r="D1125">
        <v>15478.7</v>
      </c>
      <c r="E1125" t="s">
        <v>31</v>
      </c>
      <c r="F1125" t="s">
        <v>61</v>
      </c>
      <c r="G1125" t="s">
        <v>39</v>
      </c>
      <c r="H1125" t="s">
        <v>75</v>
      </c>
    </row>
    <row r="1126" spans="1:8" hidden="1">
      <c r="A1126" t="s">
        <v>2242</v>
      </c>
      <c r="B1126" s="3">
        <v>45333</v>
      </c>
      <c r="C1126" t="s">
        <v>2243</v>
      </c>
      <c r="E1126" t="s">
        <v>31</v>
      </c>
      <c r="F1126" t="s">
        <v>26</v>
      </c>
      <c r="G1126" t="s">
        <v>39</v>
      </c>
      <c r="H1126" t="s">
        <v>36</v>
      </c>
    </row>
    <row r="1127" spans="1:8" hidden="1">
      <c r="A1127" t="s">
        <v>2244</v>
      </c>
      <c r="B1127" s="3">
        <v>45333</v>
      </c>
      <c r="C1127" t="s">
        <v>2245</v>
      </c>
      <c r="D1127">
        <v>1782.9</v>
      </c>
      <c r="E1127" t="s">
        <v>60</v>
      </c>
      <c r="F1127" t="s">
        <v>20</v>
      </c>
      <c r="G1127" t="s">
        <v>48</v>
      </c>
      <c r="H1127" t="s">
        <v>36</v>
      </c>
    </row>
    <row r="1128" spans="1:8" hidden="1">
      <c r="A1128" t="s">
        <v>2246</v>
      </c>
      <c r="B1128" s="3">
        <v>45333</v>
      </c>
      <c r="C1128" t="s">
        <v>2247</v>
      </c>
      <c r="D1128">
        <v>1775.28</v>
      </c>
      <c r="E1128" t="s">
        <v>122</v>
      </c>
      <c r="F1128" t="s">
        <v>32</v>
      </c>
      <c r="G1128" t="s">
        <v>48</v>
      </c>
      <c r="H1128" t="s">
        <v>53</v>
      </c>
    </row>
    <row r="1129" spans="1:8" hidden="1">
      <c r="A1129" t="s">
        <v>2248</v>
      </c>
      <c r="B1129" s="3">
        <v>45333</v>
      </c>
      <c r="C1129" t="s">
        <v>2249</v>
      </c>
      <c r="D1129">
        <v>1574.61</v>
      </c>
      <c r="E1129" t="s">
        <v>122</v>
      </c>
      <c r="F1129" t="s">
        <v>61</v>
      </c>
      <c r="G1129" t="s">
        <v>21</v>
      </c>
      <c r="H1129" t="s">
        <v>109</v>
      </c>
    </row>
    <row r="1130" spans="1:8" hidden="1">
      <c r="A1130" t="s">
        <v>2250</v>
      </c>
      <c r="B1130" s="3">
        <v>45333</v>
      </c>
      <c r="C1130" t="s">
        <v>2251</v>
      </c>
      <c r="D1130">
        <v>1916.21</v>
      </c>
      <c r="E1130" t="s">
        <v>60</v>
      </c>
      <c r="F1130" t="s">
        <v>20</v>
      </c>
      <c r="G1130" t="s">
        <v>48</v>
      </c>
      <c r="H1130" t="s">
        <v>87</v>
      </c>
    </row>
    <row r="1131" spans="1:8" hidden="1">
      <c r="A1131" t="s">
        <v>2252</v>
      </c>
      <c r="B1131" s="3">
        <v>45333</v>
      </c>
      <c r="C1131" t="s">
        <v>2253</v>
      </c>
      <c r="D1131">
        <v>87.87</v>
      </c>
      <c r="E1131" t="s">
        <v>70</v>
      </c>
      <c r="F1131" t="s">
        <v>32</v>
      </c>
      <c r="G1131" t="s">
        <v>39</v>
      </c>
      <c r="H1131" t="s">
        <v>40</v>
      </c>
    </row>
    <row r="1132" spans="1:8" hidden="1">
      <c r="A1132" t="s">
        <v>2254</v>
      </c>
      <c r="B1132" s="3">
        <v>45333</v>
      </c>
      <c r="C1132" t="s">
        <v>2255</v>
      </c>
      <c r="D1132">
        <v>1729.22</v>
      </c>
      <c r="E1132" t="s">
        <v>70</v>
      </c>
      <c r="F1132" t="s">
        <v>32</v>
      </c>
      <c r="G1132" t="s">
        <v>27</v>
      </c>
      <c r="H1132" t="s">
        <v>53</v>
      </c>
    </row>
    <row r="1133" spans="1:8" hidden="1">
      <c r="A1133" t="s">
        <v>2256</v>
      </c>
      <c r="B1133" s="3">
        <v>45333</v>
      </c>
      <c r="C1133" t="s">
        <v>2257</v>
      </c>
      <c r="D1133">
        <v>1891.7</v>
      </c>
      <c r="E1133" t="s">
        <v>52</v>
      </c>
      <c r="F1133" t="s">
        <v>26</v>
      </c>
      <c r="G1133" t="s">
        <v>48</v>
      </c>
      <c r="H1133" t="s">
        <v>40</v>
      </c>
    </row>
    <row r="1134" spans="1:8">
      <c r="A1134" t="s">
        <v>2258</v>
      </c>
      <c r="B1134" s="3">
        <v>45333</v>
      </c>
      <c r="C1134" t="s">
        <v>2259</v>
      </c>
      <c r="D1134">
        <v>14290.17</v>
      </c>
      <c r="E1134" t="s">
        <v>43</v>
      </c>
      <c r="F1134" t="s">
        <v>1174</v>
      </c>
      <c r="G1134" t="s">
        <v>39</v>
      </c>
      <c r="H1134" t="s">
        <v>87</v>
      </c>
    </row>
    <row r="1135" spans="1:8" hidden="1">
      <c r="A1135" t="s">
        <v>2260</v>
      </c>
      <c r="B1135" s="3">
        <v>45333</v>
      </c>
      <c r="C1135" t="s">
        <v>2261</v>
      </c>
      <c r="D1135">
        <v>1410.92</v>
      </c>
      <c r="E1135" t="s">
        <v>190</v>
      </c>
      <c r="F1135" t="s">
        <v>32</v>
      </c>
      <c r="G1135" t="s">
        <v>27</v>
      </c>
      <c r="H1135" t="s">
        <v>94</v>
      </c>
    </row>
    <row r="1136" spans="1:8" hidden="1">
      <c r="A1136" t="s">
        <v>2262</v>
      </c>
      <c r="B1136" s="3">
        <v>45333</v>
      </c>
      <c r="C1136" t="s">
        <v>2263</v>
      </c>
      <c r="D1136">
        <v>1157.43</v>
      </c>
      <c r="E1136" t="s">
        <v>31</v>
      </c>
      <c r="F1136" t="s">
        <v>61</v>
      </c>
      <c r="G1136" t="s">
        <v>39</v>
      </c>
      <c r="H1136" t="s">
        <v>22</v>
      </c>
    </row>
    <row r="1137" spans="1:8" hidden="1">
      <c r="A1137" t="s">
        <v>2264</v>
      </c>
      <c r="B1137" s="3">
        <v>45333</v>
      </c>
      <c r="C1137" t="s">
        <v>2265</v>
      </c>
      <c r="D1137">
        <v>651.78</v>
      </c>
      <c r="E1137" t="s">
        <v>31</v>
      </c>
      <c r="F1137" t="s">
        <v>32</v>
      </c>
      <c r="G1137" t="s">
        <v>48</v>
      </c>
      <c r="H1137" t="s">
        <v>87</v>
      </c>
    </row>
    <row r="1138" spans="1:8" hidden="1">
      <c r="A1138" t="s">
        <v>2266</v>
      </c>
      <c r="B1138" s="3">
        <v>45333</v>
      </c>
      <c r="C1138" t="s">
        <v>2267</v>
      </c>
      <c r="D1138">
        <v>694.17</v>
      </c>
      <c r="E1138" t="s">
        <v>217</v>
      </c>
      <c r="F1138" t="s">
        <v>20</v>
      </c>
      <c r="G1138" t="s">
        <v>48</v>
      </c>
      <c r="H1138" t="s">
        <v>22</v>
      </c>
    </row>
    <row r="1139" spans="1:8" hidden="1">
      <c r="A1139" t="s">
        <v>2268</v>
      </c>
      <c r="B1139" s="3">
        <v>45333</v>
      </c>
      <c r="C1139" t="s">
        <v>2269</v>
      </c>
      <c r="D1139">
        <v>1635</v>
      </c>
      <c r="E1139" t="s">
        <v>56</v>
      </c>
      <c r="F1139" t="s">
        <v>26</v>
      </c>
      <c r="G1139" t="s">
        <v>27</v>
      </c>
      <c r="H1139" t="s">
        <v>44</v>
      </c>
    </row>
    <row r="1140" spans="1:8" hidden="1">
      <c r="A1140" t="s">
        <v>2270</v>
      </c>
      <c r="B1140" s="3">
        <v>45333</v>
      </c>
      <c r="C1140" t="s">
        <v>2271</v>
      </c>
      <c r="D1140">
        <v>1840.9</v>
      </c>
      <c r="E1140" t="s">
        <v>19</v>
      </c>
      <c r="F1140" t="s">
        <v>61</v>
      </c>
      <c r="G1140" t="s">
        <v>48</v>
      </c>
      <c r="H1140" t="s">
        <v>43</v>
      </c>
    </row>
    <row r="1141" spans="1:8" hidden="1">
      <c r="A1141" t="s">
        <v>2272</v>
      </c>
      <c r="B1141" s="3">
        <v>45333</v>
      </c>
      <c r="C1141" t="s">
        <v>2273</v>
      </c>
      <c r="D1141">
        <v>70.260000000000005</v>
      </c>
      <c r="E1141" t="s">
        <v>25</v>
      </c>
      <c r="F1141" t="s">
        <v>26</v>
      </c>
      <c r="G1141" t="s">
        <v>39</v>
      </c>
      <c r="H1141" t="s">
        <v>36</v>
      </c>
    </row>
    <row r="1142" spans="1:8" hidden="1">
      <c r="A1142" t="s">
        <v>2274</v>
      </c>
      <c r="B1142" s="3">
        <v>45333</v>
      </c>
      <c r="C1142" t="s">
        <v>2275</v>
      </c>
      <c r="D1142">
        <v>682.59</v>
      </c>
      <c r="E1142" t="s">
        <v>52</v>
      </c>
      <c r="F1142" t="s">
        <v>32</v>
      </c>
      <c r="G1142" t="s">
        <v>27</v>
      </c>
      <c r="H1142" t="s">
        <v>28</v>
      </c>
    </row>
    <row r="1143" spans="1:8" hidden="1">
      <c r="A1143" t="s">
        <v>2276</v>
      </c>
      <c r="B1143" s="3">
        <v>45333</v>
      </c>
      <c r="C1143" t="s">
        <v>2277</v>
      </c>
      <c r="D1143">
        <v>1057.74</v>
      </c>
      <c r="E1143" t="s">
        <v>339</v>
      </c>
      <c r="F1143" t="s">
        <v>32</v>
      </c>
      <c r="G1143" t="s">
        <v>27</v>
      </c>
      <c r="H1143" t="s">
        <v>36</v>
      </c>
    </row>
    <row r="1144" spans="1:8" hidden="1">
      <c r="A1144" t="s">
        <v>2278</v>
      </c>
      <c r="B1144" s="3">
        <v>45333</v>
      </c>
      <c r="C1144" t="s">
        <v>2279</v>
      </c>
      <c r="D1144">
        <v>1293.52</v>
      </c>
      <c r="E1144" t="s">
        <v>60</v>
      </c>
      <c r="F1144" t="s">
        <v>20</v>
      </c>
      <c r="G1144" t="s">
        <v>27</v>
      </c>
      <c r="H1144" t="s">
        <v>53</v>
      </c>
    </row>
    <row r="1145" spans="1:8" hidden="1">
      <c r="A1145" t="s">
        <v>2280</v>
      </c>
      <c r="B1145" s="3">
        <v>45333</v>
      </c>
      <c r="C1145" t="s">
        <v>1078</v>
      </c>
      <c r="D1145">
        <v>1364.09</v>
      </c>
      <c r="E1145" t="s">
        <v>190</v>
      </c>
      <c r="F1145" t="s">
        <v>20</v>
      </c>
      <c r="G1145" t="s">
        <v>48</v>
      </c>
      <c r="H1145" t="s">
        <v>109</v>
      </c>
    </row>
    <row r="1146" spans="1:8" hidden="1">
      <c r="A1146" t="s">
        <v>2281</v>
      </c>
      <c r="B1146" s="3">
        <v>45333</v>
      </c>
      <c r="C1146" t="s">
        <v>2282</v>
      </c>
      <c r="D1146">
        <v>12564.72</v>
      </c>
      <c r="E1146" t="s">
        <v>31</v>
      </c>
      <c r="F1146" t="s">
        <v>61</v>
      </c>
      <c r="G1146" t="s">
        <v>21</v>
      </c>
      <c r="H1146" t="s">
        <v>33</v>
      </c>
    </row>
    <row r="1147" spans="1:8" hidden="1">
      <c r="A1147" t="s">
        <v>2283</v>
      </c>
      <c r="B1147" s="3">
        <v>45333</v>
      </c>
      <c r="C1147" t="s">
        <v>2284</v>
      </c>
      <c r="D1147">
        <v>10021.370000000001</v>
      </c>
      <c r="E1147" t="s">
        <v>25</v>
      </c>
      <c r="F1147" t="s">
        <v>32</v>
      </c>
      <c r="G1147" t="s">
        <v>21</v>
      </c>
      <c r="H1147" t="s">
        <v>87</v>
      </c>
    </row>
    <row r="1148" spans="1:8" hidden="1">
      <c r="A1148" t="s">
        <v>2285</v>
      </c>
      <c r="B1148" s="3">
        <v>45333</v>
      </c>
      <c r="C1148" t="s">
        <v>2286</v>
      </c>
      <c r="D1148">
        <v>7759.96</v>
      </c>
      <c r="E1148" t="s">
        <v>25</v>
      </c>
      <c r="F1148" t="s">
        <v>20</v>
      </c>
      <c r="G1148" t="s">
        <v>27</v>
      </c>
      <c r="H1148" t="s">
        <v>109</v>
      </c>
    </row>
    <row r="1149" spans="1:8" hidden="1">
      <c r="A1149" t="s">
        <v>2287</v>
      </c>
      <c r="B1149" s="3">
        <v>45333</v>
      </c>
      <c r="C1149" t="s">
        <v>2288</v>
      </c>
      <c r="D1149">
        <v>732.41</v>
      </c>
      <c r="E1149" t="s">
        <v>67</v>
      </c>
      <c r="F1149" t="s">
        <v>20</v>
      </c>
      <c r="G1149" t="s">
        <v>48</v>
      </c>
      <c r="H1149" t="s">
        <v>43</v>
      </c>
    </row>
    <row r="1150" spans="1:8" hidden="1">
      <c r="A1150" t="s">
        <v>2289</v>
      </c>
      <c r="B1150" s="3">
        <v>45333</v>
      </c>
      <c r="C1150" t="s">
        <v>1526</v>
      </c>
      <c r="E1150" t="s">
        <v>60</v>
      </c>
      <c r="F1150" t="s">
        <v>32</v>
      </c>
      <c r="G1150" t="s">
        <v>21</v>
      </c>
      <c r="H1150" t="s">
        <v>94</v>
      </c>
    </row>
    <row r="1151" spans="1:8" hidden="1">
      <c r="A1151" t="s">
        <v>2290</v>
      </c>
      <c r="B1151" s="3">
        <v>45333</v>
      </c>
      <c r="C1151" t="s">
        <v>2291</v>
      </c>
      <c r="D1151">
        <v>323.48</v>
      </c>
      <c r="E1151" t="s">
        <v>190</v>
      </c>
      <c r="F1151" t="s">
        <v>32</v>
      </c>
      <c r="G1151" t="s">
        <v>39</v>
      </c>
      <c r="H1151" t="s">
        <v>22</v>
      </c>
    </row>
    <row r="1152" spans="1:8" hidden="1">
      <c r="A1152" t="s">
        <v>2292</v>
      </c>
      <c r="B1152" s="3">
        <v>45333</v>
      </c>
      <c r="C1152" t="s">
        <v>2293</v>
      </c>
      <c r="D1152">
        <v>1695.96</v>
      </c>
      <c r="E1152" t="s">
        <v>52</v>
      </c>
      <c r="F1152" t="s">
        <v>26</v>
      </c>
      <c r="G1152" t="s">
        <v>21</v>
      </c>
      <c r="H1152" t="s">
        <v>40</v>
      </c>
    </row>
    <row r="1153" spans="1:8" hidden="1">
      <c r="A1153" t="s">
        <v>2294</v>
      </c>
      <c r="B1153" s="3">
        <v>45334</v>
      </c>
      <c r="C1153" t="s">
        <v>2295</v>
      </c>
      <c r="D1153">
        <v>407.65</v>
      </c>
      <c r="E1153" t="s">
        <v>210</v>
      </c>
      <c r="F1153" t="s">
        <v>26</v>
      </c>
      <c r="G1153" t="s">
        <v>39</v>
      </c>
      <c r="H1153" t="s">
        <v>40</v>
      </c>
    </row>
    <row r="1154" spans="1:8" hidden="1">
      <c r="A1154" t="s">
        <v>2296</v>
      </c>
      <c r="B1154" s="3">
        <v>45334</v>
      </c>
      <c r="C1154" t="s">
        <v>2297</v>
      </c>
      <c r="D1154">
        <v>247.6</v>
      </c>
      <c r="E1154" t="s">
        <v>47</v>
      </c>
      <c r="F1154" t="s">
        <v>32</v>
      </c>
      <c r="G1154" t="s">
        <v>21</v>
      </c>
      <c r="H1154" t="s">
        <v>49</v>
      </c>
    </row>
    <row r="1155" spans="1:8" hidden="1">
      <c r="A1155" t="s">
        <v>2298</v>
      </c>
      <c r="B1155" s="3">
        <v>45334</v>
      </c>
      <c r="C1155" t="s">
        <v>2299</v>
      </c>
      <c r="D1155">
        <v>780.37</v>
      </c>
      <c r="E1155" t="s">
        <v>25</v>
      </c>
      <c r="F1155" t="s">
        <v>32</v>
      </c>
      <c r="G1155" t="s">
        <v>48</v>
      </c>
      <c r="H1155" t="s">
        <v>75</v>
      </c>
    </row>
    <row r="1156" spans="1:8" hidden="1">
      <c r="A1156" t="s">
        <v>2300</v>
      </c>
      <c r="B1156" s="3">
        <v>45334</v>
      </c>
      <c r="C1156" t="s">
        <v>2301</v>
      </c>
      <c r="E1156" t="s">
        <v>47</v>
      </c>
      <c r="F1156" t="s">
        <v>26</v>
      </c>
      <c r="G1156" t="s">
        <v>21</v>
      </c>
      <c r="H1156" t="s">
        <v>75</v>
      </c>
    </row>
    <row r="1157" spans="1:8" hidden="1">
      <c r="A1157" t="s">
        <v>2302</v>
      </c>
      <c r="B1157" s="3">
        <v>45334</v>
      </c>
      <c r="C1157" t="s">
        <v>2303</v>
      </c>
      <c r="D1157">
        <v>1471.88</v>
      </c>
      <c r="E1157" t="s">
        <v>122</v>
      </c>
      <c r="F1157" t="s">
        <v>26</v>
      </c>
      <c r="G1157" t="s">
        <v>27</v>
      </c>
      <c r="H1157" t="s">
        <v>87</v>
      </c>
    </row>
    <row r="1158" spans="1:8" hidden="1">
      <c r="A1158" t="s">
        <v>2304</v>
      </c>
      <c r="B1158" s="3">
        <v>45334</v>
      </c>
      <c r="C1158" t="s">
        <v>2305</v>
      </c>
      <c r="D1158">
        <v>1264.0899999999999</v>
      </c>
      <c r="E1158" t="s">
        <v>64</v>
      </c>
      <c r="F1158" t="s">
        <v>32</v>
      </c>
      <c r="G1158" t="s">
        <v>27</v>
      </c>
      <c r="H1158" t="s">
        <v>49</v>
      </c>
    </row>
    <row r="1159" spans="1:8" hidden="1">
      <c r="A1159" t="s">
        <v>2306</v>
      </c>
      <c r="B1159" s="3">
        <v>45334</v>
      </c>
      <c r="C1159" t="s">
        <v>2307</v>
      </c>
      <c r="D1159">
        <v>692.27</v>
      </c>
      <c r="E1159" t="s">
        <v>60</v>
      </c>
      <c r="F1159" t="s">
        <v>61</v>
      </c>
      <c r="G1159" t="s">
        <v>21</v>
      </c>
      <c r="H1159" t="s">
        <v>49</v>
      </c>
    </row>
    <row r="1160" spans="1:8" hidden="1">
      <c r="A1160" t="s">
        <v>2308</v>
      </c>
      <c r="B1160" s="3">
        <v>45334</v>
      </c>
      <c r="C1160" t="s">
        <v>2309</v>
      </c>
      <c r="D1160">
        <v>1274.6300000000001</v>
      </c>
      <c r="E1160" t="s">
        <v>60</v>
      </c>
      <c r="F1160" t="s">
        <v>20</v>
      </c>
      <c r="G1160" t="s">
        <v>27</v>
      </c>
      <c r="H1160" t="s">
        <v>75</v>
      </c>
    </row>
    <row r="1161" spans="1:8" hidden="1">
      <c r="A1161" t="s">
        <v>2310</v>
      </c>
      <c r="B1161" s="3">
        <v>45334</v>
      </c>
      <c r="C1161" t="s">
        <v>2311</v>
      </c>
      <c r="D1161">
        <v>1462.11</v>
      </c>
      <c r="E1161" t="s">
        <v>52</v>
      </c>
      <c r="F1161" t="s">
        <v>26</v>
      </c>
      <c r="G1161" t="s">
        <v>39</v>
      </c>
      <c r="H1161" t="s">
        <v>75</v>
      </c>
    </row>
    <row r="1162" spans="1:8" hidden="1">
      <c r="A1162" t="s">
        <v>2312</v>
      </c>
      <c r="B1162" s="3">
        <v>45334</v>
      </c>
      <c r="C1162" t="s">
        <v>1366</v>
      </c>
      <c r="D1162">
        <v>195.42</v>
      </c>
      <c r="E1162" t="s">
        <v>122</v>
      </c>
      <c r="F1162" t="s">
        <v>20</v>
      </c>
      <c r="G1162" t="s">
        <v>39</v>
      </c>
      <c r="H1162" t="s">
        <v>87</v>
      </c>
    </row>
    <row r="1163" spans="1:8">
      <c r="A1163" t="s">
        <v>2313</v>
      </c>
      <c r="B1163" s="3">
        <v>45334</v>
      </c>
      <c r="C1163" t="s">
        <v>1591</v>
      </c>
      <c r="D1163">
        <v>1197.68</v>
      </c>
      <c r="E1163" t="s">
        <v>43</v>
      </c>
      <c r="F1163" t="s">
        <v>61</v>
      </c>
      <c r="G1163" t="s">
        <v>21</v>
      </c>
      <c r="H1163" t="s">
        <v>176</v>
      </c>
    </row>
    <row r="1164" spans="1:8" hidden="1">
      <c r="A1164" t="s">
        <v>2314</v>
      </c>
      <c r="B1164" s="3">
        <v>45334</v>
      </c>
      <c r="C1164" t="s">
        <v>2315</v>
      </c>
      <c r="D1164">
        <v>849.72</v>
      </c>
      <c r="E1164" t="s">
        <v>70</v>
      </c>
      <c r="F1164" t="s">
        <v>32</v>
      </c>
      <c r="G1164" t="s">
        <v>48</v>
      </c>
      <c r="H1164" t="s">
        <v>28</v>
      </c>
    </row>
    <row r="1165" spans="1:8" hidden="1">
      <c r="A1165" t="s">
        <v>2316</v>
      </c>
      <c r="B1165" s="3">
        <v>45334</v>
      </c>
      <c r="C1165" t="s">
        <v>2317</v>
      </c>
      <c r="D1165">
        <v>327.44</v>
      </c>
      <c r="E1165" t="s">
        <v>52</v>
      </c>
      <c r="F1165" t="s">
        <v>61</v>
      </c>
      <c r="G1165" t="s">
        <v>21</v>
      </c>
      <c r="H1165" t="s">
        <v>176</v>
      </c>
    </row>
    <row r="1166" spans="1:8" hidden="1">
      <c r="A1166" t="s">
        <v>2318</v>
      </c>
      <c r="B1166" s="3">
        <v>45334</v>
      </c>
      <c r="C1166" t="s">
        <v>2319</v>
      </c>
      <c r="D1166">
        <v>855.82</v>
      </c>
      <c r="E1166" t="s">
        <v>56</v>
      </c>
      <c r="F1166" t="s">
        <v>26</v>
      </c>
      <c r="G1166" t="s">
        <v>21</v>
      </c>
      <c r="H1166" t="s">
        <v>28</v>
      </c>
    </row>
    <row r="1167" spans="1:8" hidden="1">
      <c r="A1167" t="s">
        <v>2320</v>
      </c>
      <c r="B1167" s="3">
        <v>45334</v>
      </c>
      <c r="C1167" t="s">
        <v>2321</v>
      </c>
      <c r="D1167">
        <v>1128.9100000000001</v>
      </c>
      <c r="E1167" t="s">
        <v>67</v>
      </c>
      <c r="F1167" t="s">
        <v>61</v>
      </c>
      <c r="G1167" t="s">
        <v>27</v>
      </c>
      <c r="H1167" t="s">
        <v>94</v>
      </c>
    </row>
    <row r="1168" spans="1:8" hidden="1">
      <c r="A1168" t="s">
        <v>2322</v>
      </c>
      <c r="B1168" s="3">
        <v>45334</v>
      </c>
      <c r="C1168" t="s">
        <v>2323</v>
      </c>
      <c r="D1168">
        <v>75.5</v>
      </c>
      <c r="E1168" t="s">
        <v>64</v>
      </c>
      <c r="F1168" t="s">
        <v>61</v>
      </c>
      <c r="G1168" t="s">
        <v>21</v>
      </c>
      <c r="H1168" t="s">
        <v>53</v>
      </c>
    </row>
    <row r="1169" spans="1:8" hidden="1">
      <c r="A1169" t="s">
        <v>2324</v>
      </c>
      <c r="B1169" s="3">
        <v>45334</v>
      </c>
      <c r="C1169" t="s">
        <v>2325</v>
      </c>
      <c r="D1169">
        <v>378.22</v>
      </c>
      <c r="E1169" t="s">
        <v>47</v>
      </c>
      <c r="F1169" t="s">
        <v>32</v>
      </c>
      <c r="G1169" t="s">
        <v>27</v>
      </c>
      <c r="H1169" t="s">
        <v>57</v>
      </c>
    </row>
    <row r="1170" spans="1:8" hidden="1">
      <c r="A1170" t="s">
        <v>2326</v>
      </c>
      <c r="B1170" s="3">
        <v>45334</v>
      </c>
      <c r="C1170" t="s">
        <v>2327</v>
      </c>
      <c r="D1170">
        <v>763.82</v>
      </c>
      <c r="E1170" t="s">
        <v>25</v>
      </c>
      <c r="F1170" t="s">
        <v>26</v>
      </c>
      <c r="G1170" t="s">
        <v>27</v>
      </c>
      <c r="H1170" t="s">
        <v>43</v>
      </c>
    </row>
    <row r="1171" spans="1:8" hidden="1">
      <c r="A1171" t="s">
        <v>2328</v>
      </c>
      <c r="B1171" s="3">
        <v>45334</v>
      </c>
      <c r="C1171" t="s">
        <v>2329</v>
      </c>
      <c r="D1171">
        <v>1224.6300000000001</v>
      </c>
      <c r="E1171" t="s">
        <v>31</v>
      </c>
      <c r="F1171" t="s">
        <v>32</v>
      </c>
      <c r="G1171" t="s">
        <v>21</v>
      </c>
      <c r="H1171" t="s">
        <v>123</v>
      </c>
    </row>
    <row r="1172" spans="1:8">
      <c r="A1172" t="s">
        <v>2330</v>
      </c>
      <c r="B1172" s="3">
        <v>45334</v>
      </c>
      <c r="C1172" t="s">
        <v>2331</v>
      </c>
      <c r="D1172">
        <v>1309.54</v>
      </c>
      <c r="E1172" t="s">
        <v>43</v>
      </c>
      <c r="F1172" t="s">
        <v>61</v>
      </c>
      <c r="G1172" t="s">
        <v>48</v>
      </c>
      <c r="H1172" t="s">
        <v>75</v>
      </c>
    </row>
    <row r="1173" spans="1:8" hidden="1">
      <c r="A1173" t="s">
        <v>2332</v>
      </c>
      <c r="B1173" s="3">
        <v>45334</v>
      </c>
      <c r="C1173" t="s">
        <v>2333</v>
      </c>
      <c r="D1173">
        <v>923.23</v>
      </c>
      <c r="E1173" t="s">
        <v>19</v>
      </c>
      <c r="F1173" t="s">
        <v>32</v>
      </c>
      <c r="G1173" t="s">
        <v>39</v>
      </c>
      <c r="H1173" t="s">
        <v>22</v>
      </c>
    </row>
    <row r="1174" spans="1:8" hidden="1">
      <c r="A1174" t="s">
        <v>2334</v>
      </c>
      <c r="B1174" s="3">
        <v>45334</v>
      </c>
      <c r="C1174" t="s">
        <v>2094</v>
      </c>
      <c r="D1174">
        <v>1600.32</v>
      </c>
      <c r="E1174" t="s">
        <v>122</v>
      </c>
      <c r="F1174" t="s">
        <v>32</v>
      </c>
      <c r="G1174" t="s">
        <v>27</v>
      </c>
      <c r="H1174" t="s">
        <v>33</v>
      </c>
    </row>
    <row r="1175" spans="1:8" hidden="1">
      <c r="A1175" t="s">
        <v>2335</v>
      </c>
      <c r="B1175" s="3">
        <v>45334</v>
      </c>
      <c r="C1175" t="s">
        <v>2336</v>
      </c>
      <c r="D1175">
        <v>466.97</v>
      </c>
      <c r="E1175" t="s">
        <v>31</v>
      </c>
      <c r="F1175" t="s">
        <v>61</v>
      </c>
      <c r="G1175" t="s">
        <v>48</v>
      </c>
      <c r="H1175" t="s">
        <v>43</v>
      </c>
    </row>
    <row r="1176" spans="1:8" hidden="1">
      <c r="A1176" t="s">
        <v>2337</v>
      </c>
      <c r="B1176" s="3">
        <v>45335</v>
      </c>
      <c r="C1176" t="s">
        <v>2338</v>
      </c>
      <c r="D1176">
        <v>1280.28</v>
      </c>
      <c r="E1176" t="s">
        <v>70</v>
      </c>
      <c r="F1176" t="s">
        <v>61</v>
      </c>
      <c r="G1176" t="s">
        <v>39</v>
      </c>
      <c r="H1176" t="s">
        <v>44</v>
      </c>
    </row>
    <row r="1177" spans="1:8" hidden="1">
      <c r="A1177" t="s">
        <v>2339</v>
      </c>
      <c r="B1177" s="3">
        <v>45335</v>
      </c>
      <c r="C1177" t="s">
        <v>250</v>
      </c>
      <c r="D1177">
        <v>1007.32</v>
      </c>
      <c r="E1177" t="s">
        <v>67</v>
      </c>
      <c r="F1177" t="s">
        <v>26</v>
      </c>
      <c r="G1177" t="s">
        <v>21</v>
      </c>
      <c r="H1177" t="s">
        <v>109</v>
      </c>
    </row>
    <row r="1178" spans="1:8" hidden="1">
      <c r="A1178" t="s">
        <v>2340</v>
      </c>
      <c r="B1178" s="3">
        <v>45335</v>
      </c>
      <c r="C1178" t="s">
        <v>2341</v>
      </c>
      <c r="D1178">
        <v>556.44000000000005</v>
      </c>
      <c r="E1178" t="s">
        <v>122</v>
      </c>
      <c r="F1178" t="s">
        <v>61</v>
      </c>
      <c r="G1178" t="s">
        <v>21</v>
      </c>
      <c r="H1178" t="s">
        <v>123</v>
      </c>
    </row>
    <row r="1179" spans="1:8" hidden="1">
      <c r="A1179" t="s">
        <v>2342</v>
      </c>
      <c r="B1179" s="3">
        <v>45335</v>
      </c>
      <c r="C1179" t="s">
        <v>2343</v>
      </c>
      <c r="D1179">
        <v>468.89</v>
      </c>
      <c r="E1179" t="s">
        <v>52</v>
      </c>
      <c r="F1179" t="s">
        <v>26</v>
      </c>
      <c r="G1179" t="s">
        <v>27</v>
      </c>
      <c r="H1179" t="s">
        <v>57</v>
      </c>
    </row>
    <row r="1180" spans="1:8" hidden="1">
      <c r="A1180" t="s">
        <v>2344</v>
      </c>
      <c r="B1180" s="3">
        <v>45335</v>
      </c>
      <c r="C1180" t="s">
        <v>2345</v>
      </c>
      <c r="D1180">
        <v>1711.26</v>
      </c>
      <c r="E1180" t="s">
        <v>31</v>
      </c>
      <c r="F1180" t="s">
        <v>61</v>
      </c>
      <c r="G1180" t="s">
        <v>48</v>
      </c>
      <c r="H1180" t="s">
        <v>33</v>
      </c>
    </row>
    <row r="1181" spans="1:8" hidden="1">
      <c r="A1181" t="s">
        <v>2346</v>
      </c>
      <c r="B1181" s="3">
        <v>45335</v>
      </c>
      <c r="C1181" t="s">
        <v>2347</v>
      </c>
      <c r="D1181">
        <v>1047.74</v>
      </c>
      <c r="E1181" t="s">
        <v>64</v>
      </c>
      <c r="F1181" t="s">
        <v>26</v>
      </c>
      <c r="G1181" t="s">
        <v>21</v>
      </c>
      <c r="H1181" t="s">
        <v>33</v>
      </c>
    </row>
    <row r="1182" spans="1:8" hidden="1">
      <c r="A1182" t="s">
        <v>2348</v>
      </c>
      <c r="B1182" s="3">
        <v>45335</v>
      </c>
      <c r="C1182" t="s">
        <v>2349</v>
      </c>
      <c r="D1182">
        <v>1234.8900000000001</v>
      </c>
      <c r="E1182" t="s">
        <v>70</v>
      </c>
      <c r="F1182" t="s">
        <v>61</v>
      </c>
      <c r="G1182" t="s">
        <v>48</v>
      </c>
      <c r="H1182" t="s">
        <v>53</v>
      </c>
    </row>
    <row r="1183" spans="1:8">
      <c r="A1183" t="s">
        <v>2350</v>
      </c>
      <c r="B1183" s="3">
        <v>45335</v>
      </c>
      <c r="C1183" t="s">
        <v>2351</v>
      </c>
      <c r="E1183" t="s">
        <v>43</v>
      </c>
      <c r="F1183" t="s">
        <v>61</v>
      </c>
      <c r="G1183" t="s">
        <v>21</v>
      </c>
      <c r="H1183" t="s">
        <v>33</v>
      </c>
    </row>
    <row r="1184" spans="1:8" hidden="1">
      <c r="A1184" t="s">
        <v>2352</v>
      </c>
      <c r="B1184" s="3">
        <v>45335</v>
      </c>
      <c r="C1184" t="s">
        <v>2353</v>
      </c>
      <c r="D1184">
        <v>748.33</v>
      </c>
      <c r="E1184" t="s">
        <v>67</v>
      </c>
      <c r="F1184" t="s">
        <v>32</v>
      </c>
      <c r="G1184" t="s">
        <v>21</v>
      </c>
      <c r="H1184" t="s">
        <v>43</v>
      </c>
    </row>
    <row r="1185" spans="1:8" hidden="1">
      <c r="A1185" t="s">
        <v>2354</v>
      </c>
      <c r="B1185" s="3">
        <v>45335</v>
      </c>
      <c r="C1185" t="s">
        <v>1131</v>
      </c>
      <c r="D1185">
        <v>479.76</v>
      </c>
      <c r="E1185" t="s">
        <v>67</v>
      </c>
      <c r="F1185" t="s">
        <v>32</v>
      </c>
      <c r="G1185" t="s">
        <v>27</v>
      </c>
      <c r="H1185" t="s">
        <v>176</v>
      </c>
    </row>
    <row r="1186" spans="1:8" hidden="1">
      <c r="A1186" t="s">
        <v>2355</v>
      </c>
      <c r="B1186" s="3">
        <v>45335</v>
      </c>
      <c r="C1186" t="s">
        <v>2356</v>
      </c>
      <c r="D1186">
        <v>1478.69</v>
      </c>
      <c r="E1186" t="s">
        <v>19</v>
      </c>
      <c r="F1186" t="s">
        <v>26</v>
      </c>
      <c r="G1186" t="s">
        <v>27</v>
      </c>
      <c r="H1186" t="s">
        <v>49</v>
      </c>
    </row>
    <row r="1187" spans="1:8" hidden="1">
      <c r="A1187" t="s">
        <v>2357</v>
      </c>
      <c r="B1187" s="3">
        <v>45335</v>
      </c>
      <c r="C1187" t="s">
        <v>2358</v>
      </c>
      <c r="D1187">
        <v>1583.16</v>
      </c>
      <c r="E1187" t="s">
        <v>52</v>
      </c>
      <c r="F1187" t="s">
        <v>20</v>
      </c>
      <c r="G1187" t="s">
        <v>39</v>
      </c>
      <c r="H1187" t="s">
        <v>53</v>
      </c>
    </row>
    <row r="1188" spans="1:8" hidden="1">
      <c r="A1188" t="s">
        <v>2359</v>
      </c>
      <c r="B1188" s="3">
        <v>45335</v>
      </c>
      <c r="C1188" t="s">
        <v>1969</v>
      </c>
      <c r="D1188">
        <v>1703.32</v>
      </c>
      <c r="E1188" t="s">
        <v>122</v>
      </c>
      <c r="F1188" t="s">
        <v>26</v>
      </c>
      <c r="G1188" t="s">
        <v>21</v>
      </c>
      <c r="H1188" t="s">
        <v>43</v>
      </c>
    </row>
    <row r="1189" spans="1:8" hidden="1">
      <c r="A1189" t="s">
        <v>2360</v>
      </c>
      <c r="B1189" s="3">
        <v>45335</v>
      </c>
      <c r="C1189" t="s">
        <v>2361</v>
      </c>
      <c r="D1189">
        <v>444.97</v>
      </c>
      <c r="E1189" t="s">
        <v>67</v>
      </c>
      <c r="F1189" t="s">
        <v>26</v>
      </c>
      <c r="G1189" t="s">
        <v>21</v>
      </c>
      <c r="H1189" t="s">
        <v>28</v>
      </c>
    </row>
    <row r="1190" spans="1:8" hidden="1">
      <c r="A1190" t="s">
        <v>2362</v>
      </c>
      <c r="B1190" s="3">
        <v>45335</v>
      </c>
      <c r="C1190" t="s">
        <v>2363</v>
      </c>
      <c r="D1190">
        <v>494.19</v>
      </c>
      <c r="E1190" t="s">
        <v>25</v>
      </c>
      <c r="F1190" t="s">
        <v>61</v>
      </c>
      <c r="G1190" t="s">
        <v>39</v>
      </c>
      <c r="H1190" t="s">
        <v>57</v>
      </c>
    </row>
    <row r="1191" spans="1:8" hidden="1">
      <c r="A1191" t="s">
        <v>2364</v>
      </c>
      <c r="B1191" s="3">
        <v>45335</v>
      </c>
      <c r="C1191" t="s">
        <v>2365</v>
      </c>
      <c r="D1191">
        <v>244.85</v>
      </c>
      <c r="E1191" t="s">
        <v>47</v>
      </c>
      <c r="F1191" t="s">
        <v>32</v>
      </c>
      <c r="G1191" t="s">
        <v>48</v>
      </c>
      <c r="H1191" t="s">
        <v>49</v>
      </c>
    </row>
    <row r="1192" spans="1:8" hidden="1">
      <c r="A1192" t="s">
        <v>2366</v>
      </c>
      <c r="B1192" s="3">
        <v>45335</v>
      </c>
      <c r="C1192" t="s">
        <v>2367</v>
      </c>
      <c r="D1192">
        <v>1387</v>
      </c>
      <c r="E1192" t="s">
        <v>19</v>
      </c>
      <c r="F1192" t="s">
        <v>20</v>
      </c>
      <c r="G1192" t="s">
        <v>39</v>
      </c>
      <c r="H1192" t="s">
        <v>75</v>
      </c>
    </row>
    <row r="1193" spans="1:8" hidden="1">
      <c r="A1193" t="s">
        <v>2368</v>
      </c>
      <c r="B1193" s="3">
        <v>45335</v>
      </c>
      <c r="C1193" t="s">
        <v>2369</v>
      </c>
      <c r="D1193">
        <v>1164.95</v>
      </c>
      <c r="E1193" t="s">
        <v>56</v>
      </c>
      <c r="F1193" t="s">
        <v>32</v>
      </c>
      <c r="G1193" t="s">
        <v>27</v>
      </c>
      <c r="H1193" t="s">
        <v>43</v>
      </c>
    </row>
    <row r="1194" spans="1:8" hidden="1">
      <c r="A1194" t="s">
        <v>2370</v>
      </c>
      <c r="B1194" s="3">
        <v>45335</v>
      </c>
      <c r="C1194" t="s">
        <v>2371</v>
      </c>
      <c r="D1194">
        <v>379.86</v>
      </c>
      <c r="E1194" t="s">
        <v>70</v>
      </c>
      <c r="F1194" t="s">
        <v>26</v>
      </c>
      <c r="G1194" t="s">
        <v>21</v>
      </c>
      <c r="H1194" t="s">
        <v>109</v>
      </c>
    </row>
    <row r="1195" spans="1:8" hidden="1">
      <c r="A1195" t="s">
        <v>2372</v>
      </c>
      <c r="B1195" s="3">
        <v>45335</v>
      </c>
      <c r="C1195" t="s">
        <v>2373</v>
      </c>
      <c r="D1195">
        <v>1510.8</v>
      </c>
      <c r="E1195" t="s">
        <v>64</v>
      </c>
      <c r="F1195" t="s">
        <v>32</v>
      </c>
      <c r="G1195" t="s">
        <v>39</v>
      </c>
      <c r="H1195" t="s">
        <v>36</v>
      </c>
    </row>
    <row r="1196" spans="1:8" hidden="1">
      <c r="A1196" t="s">
        <v>2374</v>
      </c>
      <c r="B1196" s="3">
        <v>45335</v>
      </c>
      <c r="C1196" t="s">
        <v>196</v>
      </c>
      <c r="D1196">
        <v>69.430000000000007</v>
      </c>
      <c r="E1196" t="s">
        <v>60</v>
      </c>
      <c r="F1196" t="s">
        <v>20</v>
      </c>
      <c r="G1196" t="s">
        <v>39</v>
      </c>
      <c r="H1196" t="s">
        <v>43</v>
      </c>
    </row>
    <row r="1197" spans="1:8" hidden="1">
      <c r="A1197" t="s">
        <v>2375</v>
      </c>
      <c r="B1197" s="3">
        <v>45335</v>
      </c>
      <c r="C1197" t="s">
        <v>2376</v>
      </c>
      <c r="D1197">
        <v>1753.36</v>
      </c>
      <c r="E1197" t="s">
        <v>67</v>
      </c>
      <c r="F1197" t="s">
        <v>26</v>
      </c>
      <c r="G1197" t="s">
        <v>21</v>
      </c>
      <c r="H1197" t="s">
        <v>123</v>
      </c>
    </row>
    <row r="1198" spans="1:8" hidden="1">
      <c r="A1198" t="s">
        <v>2377</v>
      </c>
      <c r="B1198" s="3">
        <v>45335</v>
      </c>
      <c r="C1198" t="s">
        <v>1429</v>
      </c>
      <c r="D1198">
        <v>10220.31</v>
      </c>
      <c r="E1198" t="s">
        <v>64</v>
      </c>
      <c r="F1198" t="s">
        <v>20</v>
      </c>
      <c r="G1198" t="s">
        <v>48</v>
      </c>
      <c r="H1198" t="s">
        <v>53</v>
      </c>
    </row>
    <row r="1199" spans="1:8" hidden="1">
      <c r="A1199" t="s">
        <v>2378</v>
      </c>
      <c r="B1199" s="3">
        <v>45335</v>
      </c>
      <c r="C1199" t="s">
        <v>2379</v>
      </c>
      <c r="D1199">
        <v>720.75</v>
      </c>
      <c r="E1199" t="s">
        <v>47</v>
      </c>
      <c r="F1199" t="s">
        <v>20</v>
      </c>
      <c r="G1199" t="s">
        <v>48</v>
      </c>
      <c r="H1199" t="s">
        <v>176</v>
      </c>
    </row>
    <row r="1200" spans="1:8" hidden="1">
      <c r="A1200" t="s">
        <v>2380</v>
      </c>
      <c r="B1200" s="3">
        <v>45335</v>
      </c>
      <c r="C1200" t="s">
        <v>2381</v>
      </c>
      <c r="D1200">
        <v>130.77000000000001</v>
      </c>
      <c r="E1200" t="s">
        <v>67</v>
      </c>
      <c r="F1200" t="s">
        <v>26</v>
      </c>
      <c r="G1200" t="s">
        <v>21</v>
      </c>
      <c r="H1200" t="s">
        <v>75</v>
      </c>
    </row>
    <row r="1201" spans="1:8" hidden="1">
      <c r="A1201" t="s">
        <v>2382</v>
      </c>
      <c r="B1201" s="3">
        <v>45335</v>
      </c>
      <c r="C1201" t="s">
        <v>1467</v>
      </c>
      <c r="D1201">
        <v>85.2</v>
      </c>
      <c r="E1201" t="s">
        <v>56</v>
      </c>
      <c r="F1201" t="s">
        <v>32</v>
      </c>
      <c r="G1201" t="s">
        <v>48</v>
      </c>
      <c r="H1201" t="s">
        <v>33</v>
      </c>
    </row>
    <row r="1202" spans="1:8">
      <c r="A1202" t="s">
        <v>2383</v>
      </c>
      <c r="B1202" s="3">
        <v>45335</v>
      </c>
      <c r="C1202" t="s">
        <v>2384</v>
      </c>
      <c r="D1202">
        <v>450.01</v>
      </c>
      <c r="E1202" t="s">
        <v>43</v>
      </c>
      <c r="F1202" t="s">
        <v>26</v>
      </c>
      <c r="G1202" t="s">
        <v>48</v>
      </c>
      <c r="H1202" t="s">
        <v>75</v>
      </c>
    </row>
    <row r="1203" spans="1:8" hidden="1">
      <c r="A1203" t="s">
        <v>2385</v>
      </c>
      <c r="B1203" s="3">
        <v>45335</v>
      </c>
      <c r="C1203" t="s">
        <v>2386</v>
      </c>
      <c r="D1203">
        <v>1694.43</v>
      </c>
      <c r="E1203" t="s">
        <v>339</v>
      </c>
      <c r="F1203" t="s">
        <v>20</v>
      </c>
      <c r="G1203" t="s">
        <v>27</v>
      </c>
      <c r="H1203" t="s">
        <v>109</v>
      </c>
    </row>
    <row r="1204" spans="1:8" hidden="1">
      <c r="A1204" t="s">
        <v>2387</v>
      </c>
      <c r="B1204" s="3">
        <v>45336</v>
      </c>
      <c r="C1204" t="s">
        <v>409</v>
      </c>
      <c r="D1204">
        <v>1589.28</v>
      </c>
      <c r="E1204" t="s">
        <v>190</v>
      </c>
      <c r="F1204" t="s">
        <v>26</v>
      </c>
      <c r="G1204" t="s">
        <v>39</v>
      </c>
      <c r="H1204" t="s">
        <v>176</v>
      </c>
    </row>
    <row r="1205" spans="1:8" hidden="1">
      <c r="A1205" t="s">
        <v>2388</v>
      </c>
      <c r="B1205" s="3">
        <v>45336</v>
      </c>
      <c r="C1205" t="s">
        <v>2389</v>
      </c>
      <c r="D1205">
        <v>107.69</v>
      </c>
      <c r="E1205" t="s">
        <v>64</v>
      </c>
      <c r="F1205" t="s">
        <v>32</v>
      </c>
      <c r="G1205" t="s">
        <v>39</v>
      </c>
      <c r="H1205" t="s">
        <v>57</v>
      </c>
    </row>
    <row r="1206" spans="1:8" hidden="1">
      <c r="A1206" t="s">
        <v>2390</v>
      </c>
      <c r="B1206" s="3">
        <v>45336</v>
      </c>
      <c r="C1206" t="s">
        <v>2391</v>
      </c>
      <c r="D1206">
        <v>1178.27</v>
      </c>
      <c r="E1206" t="s">
        <v>122</v>
      </c>
      <c r="F1206" t="s">
        <v>61</v>
      </c>
      <c r="G1206" t="s">
        <v>27</v>
      </c>
      <c r="H1206" t="s">
        <v>109</v>
      </c>
    </row>
    <row r="1207" spans="1:8" hidden="1">
      <c r="A1207" t="s">
        <v>2392</v>
      </c>
      <c r="B1207" s="3">
        <v>45336</v>
      </c>
      <c r="C1207" t="s">
        <v>1019</v>
      </c>
      <c r="D1207">
        <v>112.47</v>
      </c>
      <c r="E1207" t="s">
        <v>47</v>
      </c>
      <c r="F1207" t="s">
        <v>32</v>
      </c>
      <c r="G1207" t="s">
        <v>21</v>
      </c>
      <c r="H1207" t="s">
        <v>44</v>
      </c>
    </row>
    <row r="1208" spans="1:8" hidden="1">
      <c r="A1208" t="s">
        <v>2393</v>
      </c>
      <c r="B1208" s="3">
        <v>45336</v>
      </c>
      <c r="C1208" t="s">
        <v>2394</v>
      </c>
      <c r="D1208">
        <v>1900.77</v>
      </c>
      <c r="E1208" t="s">
        <v>197</v>
      </c>
      <c r="F1208" t="s">
        <v>61</v>
      </c>
      <c r="G1208" t="s">
        <v>48</v>
      </c>
      <c r="H1208" t="s">
        <v>36</v>
      </c>
    </row>
    <row r="1209" spans="1:8" hidden="1">
      <c r="A1209" t="s">
        <v>2395</v>
      </c>
      <c r="B1209" s="3">
        <v>45336</v>
      </c>
      <c r="C1209" t="s">
        <v>2396</v>
      </c>
      <c r="D1209">
        <v>1607.86</v>
      </c>
      <c r="E1209" t="s">
        <v>471</v>
      </c>
      <c r="F1209" t="s">
        <v>20</v>
      </c>
      <c r="G1209" t="s">
        <v>39</v>
      </c>
      <c r="H1209" t="s">
        <v>36</v>
      </c>
    </row>
    <row r="1210" spans="1:8" hidden="1">
      <c r="A1210" t="s">
        <v>2397</v>
      </c>
      <c r="B1210" s="3">
        <v>45336</v>
      </c>
      <c r="C1210" t="s">
        <v>2398</v>
      </c>
      <c r="D1210">
        <v>1376.81</v>
      </c>
      <c r="E1210" t="s">
        <v>67</v>
      </c>
      <c r="F1210" t="s">
        <v>61</v>
      </c>
      <c r="G1210" t="s">
        <v>48</v>
      </c>
      <c r="H1210" t="s">
        <v>33</v>
      </c>
    </row>
    <row r="1211" spans="1:8" hidden="1">
      <c r="A1211" t="s">
        <v>2399</v>
      </c>
      <c r="B1211" s="3">
        <v>45336</v>
      </c>
      <c r="C1211" t="s">
        <v>2400</v>
      </c>
      <c r="D1211">
        <v>1682.49</v>
      </c>
      <c r="E1211" t="s">
        <v>47</v>
      </c>
      <c r="F1211" t="s">
        <v>32</v>
      </c>
      <c r="G1211" t="s">
        <v>48</v>
      </c>
      <c r="H1211" t="s">
        <v>109</v>
      </c>
    </row>
    <row r="1212" spans="1:8" hidden="1">
      <c r="A1212" t="s">
        <v>2401</v>
      </c>
      <c r="B1212" s="3">
        <v>45336</v>
      </c>
      <c r="C1212" t="s">
        <v>2402</v>
      </c>
      <c r="D1212">
        <v>1120.06</v>
      </c>
      <c r="E1212" t="s">
        <v>52</v>
      </c>
      <c r="F1212" t="s">
        <v>61</v>
      </c>
      <c r="G1212" t="s">
        <v>21</v>
      </c>
      <c r="H1212" t="s">
        <v>57</v>
      </c>
    </row>
    <row r="1213" spans="1:8" hidden="1">
      <c r="A1213" t="s">
        <v>2403</v>
      </c>
      <c r="B1213" s="3">
        <v>45336</v>
      </c>
      <c r="C1213" t="s">
        <v>2404</v>
      </c>
      <c r="D1213">
        <v>1054.28</v>
      </c>
      <c r="E1213" t="s">
        <v>19</v>
      </c>
      <c r="F1213" t="s">
        <v>20</v>
      </c>
      <c r="G1213" t="s">
        <v>21</v>
      </c>
      <c r="H1213" t="s">
        <v>40</v>
      </c>
    </row>
    <row r="1214" spans="1:8" hidden="1">
      <c r="A1214" t="s">
        <v>2405</v>
      </c>
      <c r="B1214" s="3">
        <v>45336</v>
      </c>
      <c r="C1214" t="s">
        <v>2406</v>
      </c>
      <c r="D1214">
        <v>1475.98</v>
      </c>
      <c r="E1214" t="s">
        <v>52</v>
      </c>
      <c r="F1214" t="s">
        <v>61</v>
      </c>
      <c r="G1214" t="s">
        <v>27</v>
      </c>
      <c r="H1214" t="s">
        <v>36</v>
      </c>
    </row>
    <row r="1215" spans="1:8" hidden="1">
      <c r="A1215" t="s">
        <v>2407</v>
      </c>
      <c r="B1215" s="3">
        <v>45336</v>
      </c>
      <c r="C1215" t="s">
        <v>2408</v>
      </c>
      <c r="D1215">
        <v>351.49</v>
      </c>
      <c r="E1215" t="s">
        <v>67</v>
      </c>
      <c r="F1215" t="s">
        <v>26</v>
      </c>
      <c r="G1215" t="s">
        <v>27</v>
      </c>
      <c r="H1215" t="s">
        <v>22</v>
      </c>
    </row>
    <row r="1216" spans="1:8" hidden="1">
      <c r="A1216" t="s">
        <v>2409</v>
      </c>
      <c r="B1216" s="3">
        <v>45336</v>
      </c>
      <c r="C1216" t="s">
        <v>2410</v>
      </c>
      <c r="D1216">
        <v>546.75</v>
      </c>
      <c r="E1216" t="s">
        <v>67</v>
      </c>
      <c r="F1216" t="s">
        <v>32</v>
      </c>
      <c r="G1216" t="s">
        <v>27</v>
      </c>
      <c r="H1216" t="s">
        <v>22</v>
      </c>
    </row>
    <row r="1217" spans="1:8">
      <c r="A1217" t="s">
        <v>2411</v>
      </c>
      <c r="B1217" s="3">
        <v>45336</v>
      </c>
      <c r="C1217" t="s">
        <v>2412</v>
      </c>
      <c r="D1217">
        <v>1606.13</v>
      </c>
      <c r="E1217" t="s">
        <v>43</v>
      </c>
      <c r="F1217" t="s">
        <v>26</v>
      </c>
      <c r="G1217" t="s">
        <v>27</v>
      </c>
      <c r="H1217" t="s">
        <v>43</v>
      </c>
    </row>
    <row r="1218" spans="1:8" hidden="1">
      <c r="A1218" t="s">
        <v>2413</v>
      </c>
      <c r="B1218" s="3">
        <v>45336</v>
      </c>
      <c r="C1218" t="s">
        <v>2414</v>
      </c>
      <c r="D1218">
        <v>133.16</v>
      </c>
      <c r="E1218" t="s">
        <v>52</v>
      </c>
      <c r="F1218" t="s">
        <v>32</v>
      </c>
      <c r="G1218" t="s">
        <v>48</v>
      </c>
      <c r="H1218" t="s">
        <v>57</v>
      </c>
    </row>
    <row r="1219" spans="1:8" hidden="1">
      <c r="A1219" t="s">
        <v>2415</v>
      </c>
      <c r="B1219" s="3">
        <v>45336</v>
      </c>
      <c r="C1219" t="s">
        <v>2416</v>
      </c>
      <c r="D1219">
        <v>1726.3</v>
      </c>
      <c r="E1219" t="s">
        <v>60</v>
      </c>
      <c r="F1219" t="s">
        <v>61</v>
      </c>
      <c r="G1219" t="s">
        <v>21</v>
      </c>
      <c r="H1219" t="s">
        <v>53</v>
      </c>
    </row>
    <row r="1220" spans="1:8" hidden="1">
      <c r="A1220" t="s">
        <v>2417</v>
      </c>
      <c r="B1220" s="3">
        <v>45336</v>
      </c>
      <c r="C1220" t="s">
        <v>2418</v>
      </c>
      <c r="D1220">
        <v>5810.03</v>
      </c>
      <c r="E1220" t="s">
        <v>64</v>
      </c>
      <c r="F1220" t="s">
        <v>20</v>
      </c>
      <c r="G1220" t="s">
        <v>27</v>
      </c>
      <c r="H1220" t="s">
        <v>87</v>
      </c>
    </row>
    <row r="1221" spans="1:8" hidden="1">
      <c r="A1221" t="s">
        <v>2419</v>
      </c>
      <c r="B1221" s="3">
        <v>45336</v>
      </c>
      <c r="C1221" t="s">
        <v>2420</v>
      </c>
      <c r="D1221">
        <v>1453.96</v>
      </c>
      <c r="E1221" t="s">
        <v>25</v>
      </c>
      <c r="F1221" t="s">
        <v>32</v>
      </c>
      <c r="G1221" t="s">
        <v>39</v>
      </c>
      <c r="H1221" t="s">
        <v>44</v>
      </c>
    </row>
    <row r="1222" spans="1:8" hidden="1">
      <c r="A1222" t="s">
        <v>2421</v>
      </c>
      <c r="B1222" s="3">
        <v>45336</v>
      </c>
      <c r="C1222" t="s">
        <v>2422</v>
      </c>
      <c r="D1222">
        <v>576.17999999999995</v>
      </c>
      <c r="E1222" t="s">
        <v>70</v>
      </c>
      <c r="F1222" t="s">
        <v>26</v>
      </c>
      <c r="G1222" t="s">
        <v>48</v>
      </c>
      <c r="H1222" t="s">
        <v>176</v>
      </c>
    </row>
    <row r="1223" spans="1:8" hidden="1">
      <c r="A1223" t="s">
        <v>2423</v>
      </c>
      <c r="B1223" s="3">
        <v>45336</v>
      </c>
      <c r="C1223" t="s">
        <v>2424</v>
      </c>
      <c r="D1223">
        <v>1140.98</v>
      </c>
      <c r="E1223" t="s">
        <v>47</v>
      </c>
      <c r="F1223" t="s">
        <v>61</v>
      </c>
      <c r="G1223" t="s">
        <v>21</v>
      </c>
      <c r="H1223" t="s">
        <v>57</v>
      </c>
    </row>
    <row r="1224" spans="1:8" hidden="1">
      <c r="A1224" t="s">
        <v>2425</v>
      </c>
      <c r="B1224" s="3">
        <v>45337</v>
      </c>
      <c r="C1224" t="s">
        <v>2426</v>
      </c>
      <c r="E1224" t="s">
        <v>64</v>
      </c>
      <c r="F1224" t="s">
        <v>20</v>
      </c>
      <c r="G1224" t="s">
        <v>27</v>
      </c>
      <c r="H1224" t="s">
        <v>33</v>
      </c>
    </row>
    <row r="1225" spans="1:8" hidden="1">
      <c r="A1225" t="s">
        <v>2427</v>
      </c>
      <c r="B1225" s="3">
        <v>45337</v>
      </c>
      <c r="C1225" t="s">
        <v>2428</v>
      </c>
      <c r="D1225">
        <v>96.62</v>
      </c>
      <c r="E1225" t="s">
        <v>210</v>
      </c>
      <c r="F1225" t="s">
        <v>26</v>
      </c>
      <c r="G1225" t="s">
        <v>21</v>
      </c>
      <c r="H1225" t="s">
        <v>176</v>
      </c>
    </row>
    <row r="1226" spans="1:8" hidden="1">
      <c r="A1226" t="s">
        <v>2429</v>
      </c>
      <c r="B1226" s="3">
        <v>45337</v>
      </c>
      <c r="C1226" t="s">
        <v>2430</v>
      </c>
      <c r="D1226">
        <v>939.95</v>
      </c>
      <c r="E1226" t="s">
        <v>47</v>
      </c>
      <c r="F1226" t="s">
        <v>26</v>
      </c>
      <c r="G1226" t="s">
        <v>27</v>
      </c>
      <c r="H1226" t="s">
        <v>44</v>
      </c>
    </row>
    <row r="1227" spans="1:8" hidden="1">
      <c r="A1227" t="s">
        <v>2431</v>
      </c>
      <c r="B1227" s="3">
        <v>45337</v>
      </c>
      <c r="C1227" t="s">
        <v>578</v>
      </c>
      <c r="D1227">
        <v>598.25</v>
      </c>
      <c r="E1227" t="s">
        <v>19</v>
      </c>
      <c r="F1227" t="s">
        <v>32</v>
      </c>
      <c r="G1227" t="s">
        <v>27</v>
      </c>
      <c r="H1227" t="s">
        <v>94</v>
      </c>
    </row>
    <row r="1228" spans="1:8" hidden="1">
      <c r="A1228" t="s">
        <v>2432</v>
      </c>
      <c r="B1228" s="3">
        <v>45337</v>
      </c>
      <c r="C1228" t="s">
        <v>2433</v>
      </c>
      <c r="D1228">
        <v>498.84</v>
      </c>
      <c r="E1228" t="s">
        <v>122</v>
      </c>
      <c r="F1228" t="s">
        <v>20</v>
      </c>
      <c r="G1228" t="s">
        <v>39</v>
      </c>
      <c r="H1228" t="s">
        <v>43</v>
      </c>
    </row>
    <row r="1229" spans="1:8" hidden="1">
      <c r="A1229" t="s">
        <v>2434</v>
      </c>
      <c r="B1229" s="3">
        <v>45337</v>
      </c>
      <c r="C1229" t="s">
        <v>2435</v>
      </c>
      <c r="D1229">
        <v>1367.63</v>
      </c>
      <c r="E1229" t="s">
        <v>67</v>
      </c>
      <c r="F1229" t="s">
        <v>26</v>
      </c>
      <c r="G1229" t="s">
        <v>21</v>
      </c>
      <c r="H1229" t="s">
        <v>40</v>
      </c>
    </row>
    <row r="1230" spans="1:8" hidden="1">
      <c r="A1230" t="s">
        <v>2436</v>
      </c>
      <c r="B1230" s="3">
        <v>45337</v>
      </c>
      <c r="C1230" t="s">
        <v>2157</v>
      </c>
      <c r="D1230">
        <v>1536.78</v>
      </c>
      <c r="E1230" t="s">
        <v>60</v>
      </c>
      <c r="F1230" t="s">
        <v>32</v>
      </c>
      <c r="G1230" t="s">
        <v>39</v>
      </c>
      <c r="H1230" t="s">
        <v>40</v>
      </c>
    </row>
    <row r="1231" spans="1:8" hidden="1">
      <c r="A1231" t="s">
        <v>2437</v>
      </c>
      <c r="B1231" s="3">
        <v>45337</v>
      </c>
      <c r="C1231" t="s">
        <v>2438</v>
      </c>
      <c r="D1231">
        <v>265.69</v>
      </c>
      <c r="E1231" t="s">
        <v>197</v>
      </c>
      <c r="F1231" t="s">
        <v>43</v>
      </c>
      <c r="G1231" t="s">
        <v>39</v>
      </c>
      <c r="H1231" t="s">
        <v>28</v>
      </c>
    </row>
    <row r="1232" spans="1:8" hidden="1">
      <c r="A1232" t="s">
        <v>2439</v>
      </c>
      <c r="B1232" s="3">
        <v>45337</v>
      </c>
      <c r="C1232" t="s">
        <v>2440</v>
      </c>
      <c r="D1232">
        <v>1109.4100000000001</v>
      </c>
      <c r="E1232" t="s">
        <v>67</v>
      </c>
      <c r="F1232" t="s">
        <v>20</v>
      </c>
      <c r="G1232" t="s">
        <v>21</v>
      </c>
      <c r="H1232" t="s">
        <v>40</v>
      </c>
    </row>
    <row r="1233" spans="1:8" hidden="1">
      <c r="A1233" t="s">
        <v>2441</v>
      </c>
      <c r="B1233" s="3">
        <v>45337</v>
      </c>
      <c r="C1233" t="s">
        <v>2442</v>
      </c>
      <c r="D1233">
        <v>502.89</v>
      </c>
      <c r="E1233" t="s">
        <v>19</v>
      </c>
      <c r="F1233" t="s">
        <v>32</v>
      </c>
      <c r="G1233" t="s">
        <v>39</v>
      </c>
      <c r="H1233" t="s">
        <v>109</v>
      </c>
    </row>
    <row r="1234" spans="1:8" hidden="1">
      <c r="A1234" t="s">
        <v>2443</v>
      </c>
      <c r="B1234" s="3">
        <v>45337</v>
      </c>
      <c r="C1234" t="s">
        <v>2444</v>
      </c>
      <c r="D1234">
        <v>1208.22</v>
      </c>
      <c r="E1234" t="s">
        <v>122</v>
      </c>
      <c r="F1234" t="s">
        <v>32</v>
      </c>
      <c r="G1234" t="s">
        <v>48</v>
      </c>
      <c r="H1234" t="s">
        <v>28</v>
      </c>
    </row>
    <row r="1235" spans="1:8" hidden="1">
      <c r="A1235" t="s">
        <v>2445</v>
      </c>
      <c r="B1235" s="3">
        <v>45337</v>
      </c>
      <c r="C1235" t="s">
        <v>2446</v>
      </c>
      <c r="D1235">
        <v>1525.78</v>
      </c>
      <c r="E1235" t="s">
        <v>67</v>
      </c>
      <c r="F1235" t="s">
        <v>32</v>
      </c>
      <c r="G1235" t="s">
        <v>39</v>
      </c>
      <c r="H1235" t="s">
        <v>109</v>
      </c>
    </row>
    <row r="1236" spans="1:8" hidden="1">
      <c r="A1236" t="s">
        <v>2447</v>
      </c>
      <c r="B1236" s="3">
        <v>45337</v>
      </c>
      <c r="C1236" t="s">
        <v>2448</v>
      </c>
      <c r="D1236">
        <v>1226.0999999999999</v>
      </c>
      <c r="E1236" t="s">
        <v>70</v>
      </c>
      <c r="F1236" t="s">
        <v>26</v>
      </c>
      <c r="G1236" t="s">
        <v>39</v>
      </c>
      <c r="H1236" t="s">
        <v>57</v>
      </c>
    </row>
    <row r="1237" spans="1:8" hidden="1">
      <c r="A1237" t="s">
        <v>2449</v>
      </c>
      <c r="B1237" s="3">
        <v>45337</v>
      </c>
      <c r="C1237" t="s">
        <v>2450</v>
      </c>
      <c r="D1237">
        <v>1468.41</v>
      </c>
      <c r="E1237" t="s">
        <v>52</v>
      </c>
      <c r="F1237" t="s">
        <v>61</v>
      </c>
      <c r="G1237" t="s">
        <v>48</v>
      </c>
      <c r="H1237" t="s">
        <v>176</v>
      </c>
    </row>
    <row r="1238" spans="1:8" hidden="1">
      <c r="A1238" t="s">
        <v>2451</v>
      </c>
      <c r="B1238" s="3">
        <v>45337</v>
      </c>
      <c r="C1238" t="s">
        <v>2452</v>
      </c>
      <c r="D1238">
        <v>728.34</v>
      </c>
      <c r="E1238" t="s">
        <v>122</v>
      </c>
      <c r="F1238" t="s">
        <v>20</v>
      </c>
      <c r="G1238" t="s">
        <v>39</v>
      </c>
      <c r="H1238" t="s">
        <v>123</v>
      </c>
    </row>
    <row r="1239" spans="1:8" hidden="1">
      <c r="A1239" t="s">
        <v>2453</v>
      </c>
      <c r="B1239" s="3">
        <v>45337</v>
      </c>
      <c r="C1239" t="s">
        <v>2454</v>
      </c>
      <c r="D1239">
        <v>1803.03</v>
      </c>
      <c r="E1239" t="s">
        <v>31</v>
      </c>
      <c r="F1239" t="s">
        <v>61</v>
      </c>
      <c r="G1239" t="s">
        <v>39</v>
      </c>
      <c r="H1239" t="s">
        <v>43</v>
      </c>
    </row>
    <row r="1240" spans="1:8">
      <c r="A1240" t="s">
        <v>2455</v>
      </c>
      <c r="B1240" s="3">
        <v>45337</v>
      </c>
      <c r="C1240" t="s">
        <v>2456</v>
      </c>
      <c r="D1240">
        <v>15596.98</v>
      </c>
      <c r="E1240" t="s">
        <v>43</v>
      </c>
      <c r="F1240" t="s">
        <v>32</v>
      </c>
      <c r="G1240" t="s">
        <v>48</v>
      </c>
      <c r="H1240" t="s">
        <v>44</v>
      </c>
    </row>
    <row r="1241" spans="1:8" hidden="1">
      <c r="A1241" t="s">
        <v>2457</v>
      </c>
      <c r="B1241" s="3">
        <v>45337</v>
      </c>
      <c r="C1241" t="s">
        <v>2458</v>
      </c>
      <c r="D1241">
        <v>518.67999999999995</v>
      </c>
      <c r="E1241" t="s">
        <v>70</v>
      </c>
      <c r="F1241" t="s">
        <v>61</v>
      </c>
      <c r="G1241" t="s">
        <v>39</v>
      </c>
      <c r="H1241" t="s">
        <v>123</v>
      </c>
    </row>
    <row r="1242" spans="1:8" hidden="1">
      <c r="A1242" t="s">
        <v>2459</v>
      </c>
      <c r="B1242" s="3">
        <v>45337</v>
      </c>
      <c r="C1242" t="s">
        <v>2460</v>
      </c>
      <c r="D1242">
        <v>1110</v>
      </c>
      <c r="E1242" t="s">
        <v>122</v>
      </c>
      <c r="F1242" t="s">
        <v>26</v>
      </c>
      <c r="G1242" t="s">
        <v>27</v>
      </c>
      <c r="H1242" t="s">
        <v>33</v>
      </c>
    </row>
    <row r="1243" spans="1:8" hidden="1">
      <c r="A1243" t="s">
        <v>2461</v>
      </c>
      <c r="B1243" s="3">
        <v>45337</v>
      </c>
      <c r="C1243" t="s">
        <v>2462</v>
      </c>
      <c r="D1243">
        <v>1318.1</v>
      </c>
      <c r="E1243" t="s">
        <v>64</v>
      </c>
      <c r="F1243" t="s">
        <v>61</v>
      </c>
      <c r="G1243" t="s">
        <v>27</v>
      </c>
      <c r="H1243" t="s">
        <v>57</v>
      </c>
    </row>
    <row r="1244" spans="1:8">
      <c r="A1244" t="s">
        <v>2463</v>
      </c>
      <c r="B1244" s="3">
        <v>45337</v>
      </c>
      <c r="C1244" t="s">
        <v>2464</v>
      </c>
      <c r="D1244">
        <v>1707.95</v>
      </c>
      <c r="E1244" t="s">
        <v>43</v>
      </c>
      <c r="F1244" t="s">
        <v>20</v>
      </c>
      <c r="G1244" t="s">
        <v>39</v>
      </c>
      <c r="H1244" t="s">
        <v>44</v>
      </c>
    </row>
    <row r="1245" spans="1:8" hidden="1">
      <c r="A1245" t="s">
        <v>2465</v>
      </c>
      <c r="B1245" s="3">
        <v>45337</v>
      </c>
      <c r="C1245" t="s">
        <v>2466</v>
      </c>
      <c r="D1245">
        <v>1484.54</v>
      </c>
      <c r="E1245" t="s">
        <v>31</v>
      </c>
      <c r="F1245" t="s">
        <v>32</v>
      </c>
      <c r="G1245" t="s">
        <v>39</v>
      </c>
      <c r="H1245" t="s">
        <v>22</v>
      </c>
    </row>
    <row r="1246" spans="1:8" hidden="1">
      <c r="A1246" t="s">
        <v>2467</v>
      </c>
      <c r="B1246" s="3">
        <v>45337</v>
      </c>
      <c r="C1246" t="s">
        <v>2468</v>
      </c>
      <c r="D1246">
        <v>784.62</v>
      </c>
      <c r="E1246" t="s">
        <v>25</v>
      </c>
      <c r="F1246" t="s">
        <v>26</v>
      </c>
      <c r="G1246" t="s">
        <v>48</v>
      </c>
      <c r="H1246" t="s">
        <v>43</v>
      </c>
    </row>
    <row r="1247" spans="1:8" hidden="1">
      <c r="A1247" t="s">
        <v>2469</v>
      </c>
      <c r="B1247" s="3">
        <v>45337</v>
      </c>
      <c r="C1247" t="s">
        <v>2470</v>
      </c>
      <c r="D1247">
        <v>1258.53</v>
      </c>
      <c r="E1247" t="s">
        <v>60</v>
      </c>
      <c r="F1247" t="s">
        <v>32</v>
      </c>
      <c r="G1247" t="s">
        <v>21</v>
      </c>
      <c r="H1247" t="s">
        <v>43</v>
      </c>
    </row>
    <row r="1248" spans="1:8" hidden="1">
      <c r="A1248" t="s">
        <v>2471</v>
      </c>
      <c r="B1248" s="3">
        <v>45337</v>
      </c>
      <c r="C1248" t="s">
        <v>2472</v>
      </c>
      <c r="D1248">
        <v>1128.08</v>
      </c>
      <c r="E1248" t="s">
        <v>52</v>
      </c>
      <c r="F1248" t="s">
        <v>26</v>
      </c>
      <c r="G1248" t="s">
        <v>48</v>
      </c>
      <c r="H1248" t="s">
        <v>43</v>
      </c>
    </row>
    <row r="1249" spans="1:8" hidden="1">
      <c r="A1249" t="s">
        <v>2473</v>
      </c>
      <c r="B1249" s="3">
        <v>45337</v>
      </c>
      <c r="C1249" t="s">
        <v>2474</v>
      </c>
      <c r="D1249">
        <v>596.39</v>
      </c>
      <c r="E1249" t="s">
        <v>122</v>
      </c>
      <c r="F1249" t="s">
        <v>61</v>
      </c>
      <c r="G1249" t="s">
        <v>27</v>
      </c>
      <c r="H1249" t="s">
        <v>176</v>
      </c>
    </row>
    <row r="1250" spans="1:8" hidden="1">
      <c r="A1250" t="s">
        <v>2475</v>
      </c>
      <c r="B1250" s="3">
        <v>45337</v>
      </c>
      <c r="C1250" t="s">
        <v>2476</v>
      </c>
      <c r="D1250">
        <v>742.39</v>
      </c>
      <c r="E1250" t="s">
        <v>67</v>
      </c>
      <c r="F1250" t="s">
        <v>61</v>
      </c>
      <c r="G1250" t="s">
        <v>48</v>
      </c>
      <c r="H1250" t="s">
        <v>87</v>
      </c>
    </row>
    <row r="1251" spans="1:8" hidden="1">
      <c r="A1251" t="s">
        <v>2477</v>
      </c>
      <c r="B1251" s="3">
        <v>45337</v>
      </c>
      <c r="C1251" t="s">
        <v>2478</v>
      </c>
      <c r="D1251">
        <v>9731.3700000000008</v>
      </c>
      <c r="E1251" t="s">
        <v>122</v>
      </c>
      <c r="F1251" t="s">
        <v>20</v>
      </c>
      <c r="G1251" t="s">
        <v>39</v>
      </c>
      <c r="H1251" t="s">
        <v>87</v>
      </c>
    </row>
    <row r="1252" spans="1:8" hidden="1">
      <c r="A1252" t="s">
        <v>2479</v>
      </c>
      <c r="B1252" s="3">
        <v>45338</v>
      </c>
      <c r="C1252" t="s">
        <v>2480</v>
      </c>
      <c r="D1252">
        <v>371.31</v>
      </c>
      <c r="E1252" t="s">
        <v>471</v>
      </c>
      <c r="F1252" t="s">
        <v>32</v>
      </c>
      <c r="G1252" t="s">
        <v>39</v>
      </c>
      <c r="H1252" t="s">
        <v>57</v>
      </c>
    </row>
    <row r="1253" spans="1:8" hidden="1">
      <c r="A1253" t="s">
        <v>2481</v>
      </c>
      <c r="B1253" s="3">
        <v>45338</v>
      </c>
      <c r="C1253" t="s">
        <v>2482</v>
      </c>
      <c r="D1253">
        <v>248.96</v>
      </c>
      <c r="E1253" t="s">
        <v>64</v>
      </c>
      <c r="F1253" t="s">
        <v>32</v>
      </c>
      <c r="G1253" t="s">
        <v>48</v>
      </c>
      <c r="H1253" t="s">
        <v>43</v>
      </c>
    </row>
    <row r="1254" spans="1:8" hidden="1">
      <c r="A1254" t="s">
        <v>2483</v>
      </c>
      <c r="B1254" s="3">
        <v>45338</v>
      </c>
      <c r="C1254" t="s">
        <v>2484</v>
      </c>
      <c r="D1254">
        <v>1694.44</v>
      </c>
      <c r="E1254" t="s">
        <v>67</v>
      </c>
      <c r="F1254" t="s">
        <v>32</v>
      </c>
      <c r="G1254" t="s">
        <v>39</v>
      </c>
      <c r="H1254" t="s">
        <v>94</v>
      </c>
    </row>
    <row r="1255" spans="1:8" hidden="1">
      <c r="A1255" t="s">
        <v>2485</v>
      </c>
      <c r="B1255" s="3">
        <v>45338</v>
      </c>
      <c r="C1255" t="s">
        <v>2486</v>
      </c>
      <c r="D1255">
        <v>717.24</v>
      </c>
      <c r="E1255" t="s">
        <v>64</v>
      </c>
      <c r="F1255" t="s">
        <v>26</v>
      </c>
      <c r="G1255" t="s">
        <v>48</v>
      </c>
      <c r="H1255" t="s">
        <v>57</v>
      </c>
    </row>
    <row r="1256" spans="1:8" hidden="1">
      <c r="A1256" t="s">
        <v>2487</v>
      </c>
      <c r="B1256" s="3">
        <v>45338</v>
      </c>
      <c r="C1256" t="s">
        <v>2488</v>
      </c>
      <c r="D1256">
        <v>948.99</v>
      </c>
      <c r="E1256" t="s">
        <v>31</v>
      </c>
      <c r="F1256" t="s">
        <v>61</v>
      </c>
      <c r="G1256" t="s">
        <v>21</v>
      </c>
      <c r="H1256" t="s">
        <v>176</v>
      </c>
    </row>
    <row r="1257" spans="1:8" hidden="1">
      <c r="A1257" t="s">
        <v>2489</v>
      </c>
      <c r="B1257" s="3">
        <v>45338</v>
      </c>
      <c r="C1257" t="s">
        <v>2490</v>
      </c>
      <c r="D1257">
        <v>334.1</v>
      </c>
      <c r="E1257" t="s">
        <v>25</v>
      </c>
      <c r="F1257" t="s">
        <v>20</v>
      </c>
      <c r="G1257" t="s">
        <v>39</v>
      </c>
      <c r="H1257" t="s">
        <v>53</v>
      </c>
    </row>
    <row r="1258" spans="1:8" hidden="1">
      <c r="A1258" t="s">
        <v>2491</v>
      </c>
      <c r="B1258" s="3">
        <v>45338</v>
      </c>
      <c r="C1258" t="s">
        <v>2492</v>
      </c>
      <c r="D1258">
        <v>1349.16</v>
      </c>
      <c r="E1258" t="s">
        <v>25</v>
      </c>
      <c r="F1258" t="s">
        <v>61</v>
      </c>
      <c r="G1258" t="s">
        <v>48</v>
      </c>
      <c r="H1258" t="s">
        <v>53</v>
      </c>
    </row>
    <row r="1259" spans="1:8">
      <c r="A1259" t="s">
        <v>2493</v>
      </c>
      <c r="B1259" s="3">
        <v>45338</v>
      </c>
      <c r="C1259" t="s">
        <v>2494</v>
      </c>
      <c r="D1259">
        <v>149.76</v>
      </c>
      <c r="E1259" t="s">
        <v>43</v>
      </c>
      <c r="F1259" t="s">
        <v>32</v>
      </c>
      <c r="G1259" t="s">
        <v>39</v>
      </c>
      <c r="H1259" t="s">
        <v>57</v>
      </c>
    </row>
    <row r="1260" spans="1:8" hidden="1">
      <c r="A1260" t="s">
        <v>2495</v>
      </c>
      <c r="B1260" s="3">
        <v>45338</v>
      </c>
      <c r="C1260" t="s">
        <v>2496</v>
      </c>
      <c r="D1260">
        <v>1121.22</v>
      </c>
      <c r="E1260" t="s">
        <v>122</v>
      </c>
      <c r="F1260" t="s">
        <v>32</v>
      </c>
      <c r="G1260" t="s">
        <v>39</v>
      </c>
      <c r="H1260" t="s">
        <v>109</v>
      </c>
    </row>
    <row r="1261" spans="1:8" hidden="1">
      <c r="A1261" t="s">
        <v>2497</v>
      </c>
      <c r="B1261" s="3">
        <v>45338</v>
      </c>
      <c r="C1261" t="s">
        <v>2498</v>
      </c>
      <c r="D1261">
        <v>1102.96</v>
      </c>
      <c r="E1261" t="s">
        <v>31</v>
      </c>
      <c r="F1261" t="s">
        <v>61</v>
      </c>
      <c r="G1261" t="s">
        <v>27</v>
      </c>
      <c r="H1261" t="s">
        <v>87</v>
      </c>
    </row>
    <row r="1262" spans="1:8" hidden="1">
      <c r="A1262" t="s">
        <v>2499</v>
      </c>
      <c r="B1262" s="3">
        <v>45338</v>
      </c>
      <c r="C1262" t="s">
        <v>1815</v>
      </c>
      <c r="D1262">
        <v>201.08</v>
      </c>
      <c r="E1262" t="s">
        <v>19</v>
      </c>
      <c r="F1262" t="s">
        <v>20</v>
      </c>
      <c r="G1262" t="s">
        <v>27</v>
      </c>
      <c r="H1262" t="s">
        <v>28</v>
      </c>
    </row>
    <row r="1263" spans="1:8" hidden="1">
      <c r="A1263" t="s">
        <v>2500</v>
      </c>
      <c r="B1263" s="3">
        <v>45338</v>
      </c>
      <c r="C1263" t="s">
        <v>2501</v>
      </c>
      <c r="D1263">
        <v>1774.91</v>
      </c>
      <c r="E1263" t="s">
        <v>47</v>
      </c>
      <c r="F1263" t="s">
        <v>20</v>
      </c>
      <c r="G1263" t="s">
        <v>27</v>
      </c>
      <c r="H1263" t="s">
        <v>176</v>
      </c>
    </row>
    <row r="1264" spans="1:8" hidden="1">
      <c r="A1264" t="s">
        <v>2502</v>
      </c>
      <c r="B1264" s="3">
        <v>45338</v>
      </c>
      <c r="C1264" t="s">
        <v>2503</v>
      </c>
      <c r="D1264">
        <v>479.19</v>
      </c>
      <c r="E1264" t="s">
        <v>67</v>
      </c>
      <c r="F1264" t="s">
        <v>26</v>
      </c>
      <c r="G1264" t="s">
        <v>39</v>
      </c>
      <c r="H1264" t="s">
        <v>22</v>
      </c>
    </row>
    <row r="1265" spans="1:8" hidden="1">
      <c r="A1265" t="s">
        <v>2504</v>
      </c>
      <c r="B1265" s="3">
        <v>45338</v>
      </c>
      <c r="C1265" t="s">
        <v>1374</v>
      </c>
      <c r="D1265">
        <v>1015.65</v>
      </c>
      <c r="E1265" t="s">
        <v>67</v>
      </c>
      <c r="F1265" t="s">
        <v>20</v>
      </c>
      <c r="G1265" t="s">
        <v>21</v>
      </c>
      <c r="H1265" t="s">
        <v>75</v>
      </c>
    </row>
    <row r="1266" spans="1:8" hidden="1">
      <c r="A1266" t="s">
        <v>2505</v>
      </c>
      <c r="B1266" s="3">
        <v>45338</v>
      </c>
      <c r="C1266" t="s">
        <v>2506</v>
      </c>
      <c r="D1266">
        <v>1334.26</v>
      </c>
      <c r="E1266" t="s">
        <v>64</v>
      </c>
      <c r="F1266" t="s">
        <v>32</v>
      </c>
      <c r="G1266" t="s">
        <v>39</v>
      </c>
      <c r="H1266" t="s">
        <v>94</v>
      </c>
    </row>
    <row r="1267" spans="1:8">
      <c r="A1267" t="s">
        <v>2507</v>
      </c>
      <c r="B1267" s="3">
        <v>45338</v>
      </c>
      <c r="C1267" t="s">
        <v>2508</v>
      </c>
      <c r="D1267">
        <v>1071.81</v>
      </c>
      <c r="E1267" t="s">
        <v>43</v>
      </c>
      <c r="F1267" t="s">
        <v>32</v>
      </c>
      <c r="G1267" t="s">
        <v>27</v>
      </c>
      <c r="H1267" t="s">
        <v>49</v>
      </c>
    </row>
    <row r="1268" spans="1:8">
      <c r="A1268" t="s">
        <v>2509</v>
      </c>
      <c r="B1268" s="3">
        <v>45338</v>
      </c>
      <c r="C1268" t="s">
        <v>2510</v>
      </c>
      <c r="D1268">
        <v>950.13</v>
      </c>
      <c r="E1268" t="s">
        <v>43</v>
      </c>
      <c r="F1268" t="s">
        <v>61</v>
      </c>
      <c r="G1268" t="s">
        <v>39</v>
      </c>
      <c r="H1268" t="s">
        <v>87</v>
      </c>
    </row>
    <row r="1269" spans="1:8" hidden="1">
      <c r="A1269" t="s">
        <v>2511</v>
      </c>
      <c r="B1269" s="3">
        <v>45338</v>
      </c>
      <c r="C1269" t="s">
        <v>2512</v>
      </c>
      <c r="D1269">
        <v>1283.97</v>
      </c>
      <c r="E1269" t="s">
        <v>47</v>
      </c>
      <c r="F1269" t="s">
        <v>26</v>
      </c>
      <c r="G1269" t="s">
        <v>21</v>
      </c>
      <c r="H1269" t="s">
        <v>57</v>
      </c>
    </row>
    <row r="1270" spans="1:8" hidden="1">
      <c r="A1270" t="s">
        <v>2513</v>
      </c>
      <c r="B1270" s="3">
        <v>45338</v>
      </c>
      <c r="C1270" t="s">
        <v>2514</v>
      </c>
      <c r="D1270">
        <v>595.29</v>
      </c>
      <c r="E1270" t="s">
        <v>25</v>
      </c>
      <c r="F1270" t="s">
        <v>32</v>
      </c>
      <c r="G1270" t="s">
        <v>48</v>
      </c>
      <c r="H1270" t="s">
        <v>36</v>
      </c>
    </row>
    <row r="1271" spans="1:8" hidden="1">
      <c r="A1271" t="s">
        <v>2515</v>
      </c>
      <c r="B1271" s="3">
        <v>45338</v>
      </c>
      <c r="C1271" t="s">
        <v>2516</v>
      </c>
      <c r="D1271">
        <v>1775.25</v>
      </c>
      <c r="E1271" t="s">
        <v>122</v>
      </c>
      <c r="F1271" t="s">
        <v>26</v>
      </c>
      <c r="G1271" t="s">
        <v>21</v>
      </c>
      <c r="H1271" t="s">
        <v>123</v>
      </c>
    </row>
    <row r="1272" spans="1:8" hidden="1">
      <c r="A1272" t="s">
        <v>2517</v>
      </c>
      <c r="B1272" s="3">
        <v>45338</v>
      </c>
      <c r="C1272" t="s">
        <v>2518</v>
      </c>
      <c r="D1272">
        <v>1601.22</v>
      </c>
      <c r="E1272" t="s">
        <v>217</v>
      </c>
      <c r="F1272" t="s">
        <v>61</v>
      </c>
      <c r="G1272" t="s">
        <v>27</v>
      </c>
      <c r="H1272" t="s">
        <v>43</v>
      </c>
    </row>
    <row r="1273" spans="1:8" hidden="1">
      <c r="A1273" t="s">
        <v>2519</v>
      </c>
      <c r="B1273" s="3">
        <v>45338</v>
      </c>
      <c r="C1273" t="s">
        <v>2520</v>
      </c>
      <c r="D1273">
        <v>717.12</v>
      </c>
      <c r="E1273" t="s">
        <v>122</v>
      </c>
      <c r="F1273" t="s">
        <v>26</v>
      </c>
      <c r="G1273" t="s">
        <v>27</v>
      </c>
      <c r="H1273" t="s">
        <v>123</v>
      </c>
    </row>
    <row r="1274" spans="1:8" hidden="1">
      <c r="A1274" t="s">
        <v>2521</v>
      </c>
      <c r="B1274" s="3">
        <v>45338</v>
      </c>
      <c r="C1274" t="s">
        <v>2522</v>
      </c>
      <c r="D1274">
        <v>279.58</v>
      </c>
      <c r="E1274" t="s">
        <v>31</v>
      </c>
      <c r="F1274" t="s">
        <v>32</v>
      </c>
      <c r="G1274" t="s">
        <v>48</v>
      </c>
      <c r="H1274" t="s">
        <v>176</v>
      </c>
    </row>
    <row r="1275" spans="1:8" hidden="1">
      <c r="A1275" t="s">
        <v>2523</v>
      </c>
      <c r="B1275" s="3">
        <v>45338</v>
      </c>
      <c r="C1275" t="s">
        <v>1908</v>
      </c>
      <c r="D1275">
        <v>17929.009999999998</v>
      </c>
      <c r="E1275" t="s">
        <v>64</v>
      </c>
      <c r="F1275" t="s">
        <v>32</v>
      </c>
      <c r="G1275" t="s">
        <v>48</v>
      </c>
      <c r="H1275" t="s">
        <v>87</v>
      </c>
    </row>
    <row r="1276" spans="1:8" hidden="1">
      <c r="A1276" t="s">
        <v>2524</v>
      </c>
      <c r="B1276" s="3">
        <v>45338</v>
      </c>
      <c r="C1276" t="s">
        <v>2525</v>
      </c>
      <c r="D1276">
        <v>1671.73</v>
      </c>
      <c r="E1276" t="s">
        <v>70</v>
      </c>
      <c r="F1276" t="s">
        <v>32</v>
      </c>
      <c r="G1276" t="s">
        <v>27</v>
      </c>
      <c r="H1276" t="s">
        <v>123</v>
      </c>
    </row>
    <row r="1277" spans="1:8" hidden="1">
      <c r="A1277" t="s">
        <v>2526</v>
      </c>
      <c r="B1277" s="3">
        <v>45338</v>
      </c>
      <c r="C1277" t="s">
        <v>2527</v>
      </c>
      <c r="D1277">
        <v>10555.99</v>
      </c>
      <c r="E1277" t="s">
        <v>339</v>
      </c>
      <c r="F1277" t="s">
        <v>32</v>
      </c>
      <c r="G1277" t="s">
        <v>48</v>
      </c>
      <c r="H1277" t="s">
        <v>49</v>
      </c>
    </row>
    <row r="1278" spans="1:8" hidden="1">
      <c r="A1278" t="s">
        <v>2528</v>
      </c>
      <c r="B1278" s="3">
        <v>45338</v>
      </c>
      <c r="C1278" t="s">
        <v>2529</v>
      </c>
      <c r="D1278">
        <v>662.15</v>
      </c>
      <c r="E1278" t="s">
        <v>122</v>
      </c>
      <c r="F1278" t="s">
        <v>61</v>
      </c>
      <c r="G1278" t="s">
        <v>21</v>
      </c>
      <c r="H1278" t="s">
        <v>33</v>
      </c>
    </row>
    <row r="1279" spans="1:8">
      <c r="A1279" t="s">
        <v>2530</v>
      </c>
      <c r="B1279" s="3">
        <v>45338</v>
      </c>
      <c r="C1279" t="s">
        <v>2531</v>
      </c>
      <c r="D1279">
        <v>326.83999999999997</v>
      </c>
      <c r="E1279" t="s">
        <v>43</v>
      </c>
      <c r="F1279" t="s">
        <v>61</v>
      </c>
      <c r="G1279" t="s">
        <v>21</v>
      </c>
      <c r="H1279" t="s">
        <v>75</v>
      </c>
    </row>
    <row r="1280" spans="1:8" hidden="1">
      <c r="A1280" t="s">
        <v>2532</v>
      </c>
      <c r="B1280" s="3">
        <v>45338</v>
      </c>
      <c r="C1280" t="s">
        <v>2533</v>
      </c>
      <c r="D1280">
        <v>908.17</v>
      </c>
      <c r="E1280" t="s">
        <v>47</v>
      </c>
      <c r="F1280" t="s">
        <v>26</v>
      </c>
      <c r="G1280" t="s">
        <v>21</v>
      </c>
      <c r="H1280" t="s">
        <v>87</v>
      </c>
    </row>
    <row r="1281" spans="1:8" hidden="1">
      <c r="A1281" t="s">
        <v>2534</v>
      </c>
      <c r="B1281" s="3">
        <v>45338</v>
      </c>
      <c r="C1281" t="s">
        <v>2535</v>
      </c>
      <c r="D1281">
        <v>1026.9000000000001</v>
      </c>
      <c r="E1281" t="s">
        <v>64</v>
      </c>
      <c r="F1281" t="s">
        <v>61</v>
      </c>
      <c r="G1281" t="s">
        <v>21</v>
      </c>
      <c r="H1281" t="s">
        <v>44</v>
      </c>
    </row>
    <row r="1282" spans="1:8" hidden="1">
      <c r="A1282" t="s">
        <v>2536</v>
      </c>
      <c r="B1282" s="3">
        <v>45339</v>
      </c>
      <c r="C1282" t="s">
        <v>2537</v>
      </c>
      <c r="D1282">
        <v>1908.72</v>
      </c>
      <c r="E1282" t="s">
        <v>31</v>
      </c>
      <c r="F1282" t="s">
        <v>20</v>
      </c>
      <c r="G1282" t="s">
        <v>48</v>
      </c>
      <c r="H1282" t="s">
        <v>43</v>
      </c>
    </row>
    <row r="1283" spans="1:8">
      <c r="A1283" t="s">
        <v>2538</v>
      </c>
      <c r="B1283" s="3">
        <v>45339</v>
      </c>
      <c r="C1283" t="s">
        <v>2539</v>
      </c>
      <c r="D1283">
        <v>795.77</v>
      </c>
      <c r="E1283" t="s">
        <v>43</v>
      </c>
      <c r="F1283" t="s">
        <v>61</v>
      </c>
      <c r="G1283" t="s">
        <v>21</v>
      </c>
      <c r="H1283" t="s">
        <v>43</v>
      </c>
    </row>
    <row r="1284" spans="1:8" hidden="1">
      <c r="A1284" t="s">
        <v>2540</v>
      </c>
      <c r="B1284" s="3">
        <v>45339</v>
      </c>
      <c r="C1284" t="s">
        <v>2541</v>
      </c>
      <c r="D1284">
        <v>260.83999999999997</v>
      </c>
      <c r="E1284" t="s">
        <v>122</v>
      </c>
      <c r="F1284" t="s">
        <v>26</v>
      </c>
      <c r="G1284" t="s">
        <v>27</v>
      </c>
      <c r="H1284" t="s">
        <v>123</v>
      </c>
    </row>
    <row r="1285" spans="1:8">
      <c r="A1285" t="s">
        <v>2542</v>
      </c>
      <c r="B1285" s="3">
        <v>45339</v>
      </c>
      <c r="C1285" t="s">
        <v>2543</v>
      </c>
      <c r="D1285">
        <v>546.30999999999995</v>
      </c>
      <c r="E1285" t="s">
        <v>43</v>
      </c>
      <c r="F1285" t="s">
        <v>32</v>
      </c>
      <c r="G1285" t="s">
        <v>48</v>
      </c>
      <c r="H1285" t="s">
        <v>22</v>
      </c>
    </row>
    <row r="1286" spans="1:8" hidden="1">
      <c r="A1286" t="s">
        <v>2544</v>
      </c>
      <c r="B1286" s="3">
        <v>45339</v>
      </c>
      <c r="C1286" t="s">
        <v>2545</v>
      </c>
      <c r="D1286">
        <v>1053.75</v>
      </c>
      <c r="E1286" t="s">
        <v>52</v>
      </c>
      <c r="F1286" t="s">
        <v>26</v>
      </c>
      <c r="G1286" t="s">
        <v>48</v>
      </c>
      <c r="H1286" t="s">
        <v>109</v>
      </c>
    </row>
    <row r="1287" spans="1:8" hidden="1">
      <c r="A1287" t="s">
        <v>2546</v>
      </c>
      <c r="B1287" s="3">
        <v>45339</v>
      </c>
      <c r="C1287" t="s">
        <v>2547</v>
      </c>
      <c r="D1287">
        <v>234.05</v>
      </c>
      <c r="E1287" t="s">
        <v>122</v>
      </c>
      <c r="F1287" t="s">
        <v>20</v>
      </c>
      <c r="G1287" t="s">
        <v>27</v>
      </c>
      <c r="H1287" t="s">
        <v>49</v>
      </c>
    </row>
    <row r="1288" spans="1:8" hidden="1">
      <c r="A1288" t="s">
        <v>2548</v>
      </c>
      <c r="B1288" s="3">
        <v>45339</v>
      </c>
      <c r="C1288" t="s">
        <v>2549</v>
      </c>
      <c r="D1288">
        <v>1512.01</v>
      </c>
      <c r="E1288" t="s">
        <v>84</v>
      </c>
      <c r="F1288" t="s">
        <v>32</v>
      </c>
      <c r="G1288" t="s">
        <v>48</v>
      </c>
      <c r="H1288" t="s">
        <v>22</v>
      </c>
    </row>
    <row r="1289" spans="1:8" hidden="1">
      <c r="A1289" t="s">
        <v>2550</v>
      </c>
      <c r="B1289" s="3">
        <v>45339</v>
      </c>
      <c r="C1289" t="s">
        <v>2551</v>
      </c>
      <c r="D1289">
        <v>1082.01</v>
      </c>
      <c r="E1289" t="s">
        <v>70</v>
      </c>
      <c r="F1289" t="s">
        <v>32</v>
      </c>
      <c r="G1289" t="s">
        <v>39</v>
      </c>
      <c r="H1289" t="s">
        <v>36</v>
      </c>
    </row>
    <row r="1290" spans="1:8" hidden="1">
      <c r="A1290" t="s">
        <v>2552</v>
      </c>
      <c r="B1290" s="3">
        <v>45339</v>
      </c>
      <c r="C1290" t="s">
        <v>1595</v>
      </c>
      <c r="D1290">
        <v>1254.53</v>
      </c>
      <c r="E1290" t="s">
        <v>64</v>
      </c>
      <c r="F1290" t="s">
        <v>32</v>
      </c>
      <c r="G1290" t="s">
        <v>21</v>
      </c>
      <c r="H1290" t="s">
        <v>36</v>
      </c>
    </row>
    <row r="1291" spans="1:8">
      <c r="A1291" t="s">
        <v>2553</v>
      </c>
      <c r="B1291" s="3">
        <v>45339</v>
      </c>
      <c r="C1291" t="s">
        <v>2554</v>
      </c>
      <c r="D1291">
        <v>904.13</v>
      </c>
      <c r="E1291" t="s">
        <v>43</v>
      </c>
      <c r="F1291" t="s">
        <v>32</v>
      </c>
      <c r="G1291" t="s">
        <v>27</v>
      </c>
      <c r="H1291" t="s">
        <v>22</v>
      </c>
    </row>
    <row r="1292" spans="1:8" hidden="1">
      <c r="A1292" t="s">
        <v>2555</v>
      </c>
      <c r="B1292" s="3">
        <v>45339</v>
      </c>
      <c r="C1292" t="s">
        <v>2556</v>
      </c>
      <c r="D1292">
        <v>1495.54</v>
      </c>
      <c r="E1292" t="s">
        <v>70</v>
      </c>
      <c r="F1292" t="s">
        <v>61</v>
      </c>
      <c r="G1292" t="s">
        <v>39</v>
      </c>
      <c r="H1292" t="s">
        <v>109</v>
      </c>
    </row>
    <row r="1293" spans="1:8" hidden="1">
      <c r="A1293" t="s">
        <v>2557</v>
      </c>
      <c r="B1293" s="3">
        <v>45339</v>
      </c>
      <c r="C1293" t="s">
        <v>2558</v>
      </c>
      <c r="D1293">
        <v>499.1</v>
      </c>
      <c r="E1293" t="s">
        <v>122</v>
      </c>
      <c r="F1293" t="s">
        <v>61</v>
      </c>
      <c r="G1293" t="s">
        <v>48</v>
      </c>
      <c r="H1293" t="s">
        <v>87</v>
      </c>
    </row>
    <row r="1294" spans="1:8" hidden="1">
      <c r="A1294" t="s">
        <v>2559</v>
      </c>
      <c r="B1294" s="3">
        <v>45339</v>
      </c>
      <c r="C1294" t="s">
        <v>2560</v>
      </c>
      <c r="D1294">
        <v>1533.51</v>
      </c>
      <c r="E1294" t="s">
        <v>70</v>
      </c>
      <c r="F1294" t="s">
        <v>26</v>
      </c>
      <c r="G1294" t="s">
        <v>21</v>
      </c>
      <c r="H1294" t="s">
        <v>123</v>
      </c>
    </row>
    <row r="1295" spans="1:8" hidden="1">
      <c r="A1295" t="s">
        <v>2561</v>
      </c>
      <c r="B1295" s="3">
        <v>45339</v>
      </c>
      <c r="C1295" t="s">
        <v>984</v>
      </c>
      <c r="D1295">
        <v>1420.88</v>
      </c>
      <c r="E1295" t="s">
        <v>60</v>
      </c>
      <c r="F1295" t="s">
        <v>20</v>
      </c>
      <c r="G1295" t="s">
        <v>39</v>
      </c>
      <c r="H1295" t="s">
        <v>36</v>
      </c>
    </row>
    <row r="1296" spans="1:8" hidden="1">
      <c r="A1296" t="s">
        <v>2562</v>
      </c>
      <c r="B1296" s="3">
        <v>45339</v>
      </c>
      <c r="C1296" t="s">
        <v>2563</v>
      </c>
      <c r="D1296">
        <v>166.26</v>
      </c>
      <c r="E1296" t="s">
        <v>19</v>
      </c>
      <c r="F1296" t="s">
        <v>61</v>
      </c>
      <c r="G1296" t="s">
        <v>21</v>
      </c>
      <c r="H1296" t="s">
        <v>87</v>
      </c>
    </row>
    <row r="1297" spans="1:8" hidden="1">
      <c r="A1297" t="s">
        <v>2564</v>
      </c>
      <c r="B1297" s="3">
        <v>45339</v>
      </c>
      <c r="C1297" t="s">
        <v>2565</v>
      </c>
      <c r="D1297">
        <v>67.8</v>
      </c>
      <c r="E1297" t="s">
        <v>25</v>
      </c>
      <c r="F1297" t="s">
        <v>26</v>
      </c>
      <c r="G1297" t="s">
        <v>27</v>
      </c>
      <c r="H1297" t="s">
        <v>22</v>
      </c>
    </row>
    <row r="1298" spans="1:8" hidden="1">
      <c r="A1298" t="s">
        <v>2566</v>
      </c>
      <c r="B1298" s="3">
        <v>45339</v>
      </c>
      <c r="C1298" t="s">
        <v>712</v>
      </c>
      <c r="D1298">
        <v>1546.74</v>
      </c>
      <c r="E1298" t="s">
        <v>67</v>
      </c>
      <c r="F1298" t="s">
        <v>32</v>
      </c>
      <c r="G1298" t="s">
        <v>21</v>
      </c>
      <c r="H1298" t="s">
        <v>75</v>
      </c>
    </row>
    <row r="1299" spans="1:8" hidden="1">
      <c r="A1299" t="s">
        <v>2567</v>
      </c>
      <c r="B1299" s="3">
        <v>45339</v>
      </c>
      <c r="C1299" t="s">
        <v>2568</v>
      </c>
      <c r="E1299" t="s">
        <v>19</v>
      </c>
      <c r="F1299" t="s">
        <v>26</v>
      </c>
      <c r="G1299" t="s">
        <v>39</v>
      </c>
      <c r="H1299" t="s">
        <v>109</v>
      </c>
    </row>
    <row r="1300" spans="1:8" hidden="1">
      <c r="A1300" t="s">
        <v>2569</v>
      </c>
      <c r="B1300" s="3">
        <v>45339</v>
      </c>
      <c r="C1300" t="s">
        <v>2570</v>
      </c>
      <c r="D1300">
        <v>471.52</v>
      </c>
      <c r="E1300" t="s">
        <v>64</v>
      </c>
      <c r="F1300" t="s">
        <v>26</v>
      </c>
      <c r="G1300" t="s">
        <v>27</v>
      </c>
      <c r="H1300" t="s">
        <v>53</v>
      </c>
    </row>
    <row r="1301" spans="1:8" hidden="1">
      <c r="A1301" t="s">
        <v>2571</v>
      </c>
      <c r="B1301" s="3">
        <v>45339</v>
      </c>
      <c r="C1301" t="s">
        <v>2572</v>
      </c>
      <c r="D1301">
        <v>646.63</v>
      </c>
      <c r="E1301" t="s">
        <v>52</v>
      </c>
      <c r="F1301" t="s">
        <v>26</v>
      </c>
      <c r="G1301" t="s">
        <v>27</v>
      </c>
      <c r="H1301" t="s">
        <v>176</v>
      </c>
    </row>
    <row r="1302" spans="1:8" hidden="1">
      <c r="A1302" t="s">
        <v>2573</v>
      </c>
      <c r="B1302" s="3">
        <v>45339</v>
      </c>
      <c r="C1302" t="s">
        <v>1851</v>
      </c>
      <c r="D1302">
        <v>577.59</v>
      </c>
      <c r="E1302" t="s">
        <v>25</v>
      </c>
      <c r="F1302" t="s">
        <v>61</v>
      </c>
      <c r="G1302" t="s">
        <v>48</v>
      </c>
      <c r="H1302" t="s">
        <v>36</v>
      </c>
    </row>
    <row r="1303" spans="1:8" hidden="1">
      <c r="A1303" t="s">
        <v>2574</v>
      </c>
      <c r="B1303" s="3">
        <v>45339</v>
      </c>
      <c r="C1303" t="s">
        <v>2575</v>
      </c>
      <c r="D1303">
        <v>303.94</v>
      </c>
      <c r="E1303" t="s">
        <v>56</v>
      </c>
      <c r="F1303" t="s">
        <v>26</v>
      </c>
      <c r="G1303" t="s">
        <v>48</v>
      </c>
      <c r="H1303" t="s">
        <v>43</v>
      </c>
    </row>
    <row r="1304" spans="1:8" hidden="1">
      <c r="A1304" t="s">
        <v>2576</v>
      </c>
      <c r="B1304" s="3">
        <v>45339</v>
      </c>
      <c r="C1304" t="s">
        <v>2577</v>
      </c>
      <c r="D1304">
        <v>534.57000000000005</v>
      </c>
      <c r="E1304" t="s">
        <v>25</v>
      </c>
      <c r="F1304" t="s">
        <v>32</v>
      </c>
      <c r="G1304" t="s">
        <v>27</v>
      </c>
      <c r="H1304" t="s">
        <v>87</v>
      </c>
    </row>
    <row r="1305" spans="1:8">
      <c r="A1305" t="s">
        <v>2578</v>
      </c>
      <c r="B1305" s="3">
        <v>45339</v>
      </c>
      <c r="C1305" t="s">
        <v>2579</v>
      </c>
      <c r="D1305">
        <v>810.06</v>
      </c>
      <c r="E1305" t="s">
        <v>43</v>
      </c>
      <c r="F1305" t="s">
        <v>26</v>
      </c>
      <c r="G1305" t="s">
        <v>48</v>
      </c>
      <c r="H1305" t="s">
        <v>94</v>
      </c>
    </row>
    <row r="1306" spans="1:8" hidden="1">
      <c r="A1306" t="s">
        <v>2580</v>
      </c>
      <c r="B1306" s="3">
        <v>45339</v>
      </c>
      <c r="C1306" t="s">
        <v>2581</v>
      </c>
      <c r="D1306">
        <v>334.75</v>
      </c>
      <c r="E1306" t="s">
        <v>64</v>
      </c>
      <c r="F1306" t="s">
        <v>32</v>
      </c>
      <c r="G1306" t="s">
        <v>39</v>
      </c>
      <c r="H1306" t="s">
        <v>49</v>
      </c>
    </row>
    <row r="1307" spans="1:8">
      <c r="A1307" t="s">
        <v>2582</v>
      </c>
      <c r="B1307" s="3">
        <v>45339</v>
      </c>
      <c r="C1307" t="s">
        <v>2583</v>
      </c>
      <c r="D1307">
        <v>1456.84</v>
      </c>
      <c r="E1307" t="s">
        <v>43</v>
      </c>
      <c r="F1307" t="s">
        <v>26</v>
      </c>
      <c r="G1307" t="s">
        <v>48</v>
      </c>
      <c r="H1307" t="s">
        <v>22</v>
      </c>
    </row>
    <row r="1308" spans="1:8" hidden="1">
      <c r="A1308" t="s">
        <v>2584</v>
      </c>
      <c r="B1308" s="3">
        <v>45339</v>
      </c>
      <c r="C1308" t="s">
        <v>2585</v>
      </c>
      <c r="D1308">
        <v>17741.59</v>
      </c>
      <c r="E1308" t="s">
        <v>52</v>
      </c>
      <c r="F1308" t="s">
        <v>20</v>
      </c>
      <c r="G1308" t="s">
        <v>48</v>
      </c>
      <c r="H1308" t="s">
        <v>43</v>
      </c>
    </row>
    <row r="1309" spans="1:8" hidden="1">
      <c r="A1309" t="s">
        <v>2586</v>
      </c>
      <c r="B1309" s="3">
        <v>45339</v>
      </c>
      <c r="C1309" t="s">
        <v>2587</v>
      </c>
      <c r="D1309">
        <v>476.61</v>
      </c>
      <c r="E1309" t="s">
        <v>122</v>
      </c>
      <c r="F1309" t="s">
        <v>32</v>
      </c>
      <c r="G1309" t="s">
        <v>21</v>
      </c>
      <c r="H1309" t="s">
        <v>22</v>
      </c>
    </row>
    <row r="1310" spans="1:8" hidden="1">
      <c r="A1310" t="s">
        <v>2588</v>
      </c>
      <c r="B1310" s="3">
        <v>45339</v>
      </c>
      <c r="C1310" t="s">
        <v>2589</v>
      </c>
      <c r="D1310">
        <v>1313.23</v>
      </c>
      <c r="E1310" t="s">
        <v>25</v>
      </c>
      <c r="F1310" t="s">
        <v>61</v>
      </c>
      <c r="G1310" t="s">
        <v>39</v>
      </c>
      <c r="H1310" t="s">
        <v>43</v>
      </c>
    </row>
    <row r="1311" spans="1:8" hidden="1">
      <c r="A1311" t="s">
        <v>2590</v>
      </c>
      <c r="B1311" s="3">
        <v>45339</v>
      </c>
      <c r="C1311" t="s">
        <v>2591</v>
      </c>
      <c r="D1311">
        <v>451.28</v>
      </c>
      <c r="E1311" t="s">
        <v>60</v>
      </c>
      <c r="F1311" t="s">
        <v>32</v>
      </c>
      <c r="G1311" t="s">
        <v>39</v>
      </c>
      <c r="H1311" t="s">
        <v>57</v>
      </c>
    </row>
    <row r="1312" spans="1:8" hidden="1">
      <c r="A1312" t="s">
        <v>2592</v>
      </c>
      <c r="B1312" s="3">
        <v>45339</v>
      </c>
      <c r="C1312" t="s">
        <v>1509</v>
      </c>
      <c r="D1312">
        <v>976.86</v>
      </c>
      <c r="E1312" t="s">
        <v>64</v>
      </c>
      <c r="F1312" t="s">
        <v>32</v>
      </c>
      <c r="G1312" t="s">
        <v>21</v>
      </c>
      <c r="H1312" t="s">
        <v>22</v>
      </c>
    </row>
    <row r="1313" spans="1:8" hidden="1">
      <c r="A1313" t="s">
        <v>2593</v>
      </c>
      <c r="B1313" s="3">
        <v>45340</v>
      </c>
      <c r="C1313" t="s">
        <v>2594</v>
      </c>
      <c r="D1313">
        <v>1155.29</v>
      </c>
      <c r="E1313" t="s">
        <v>47</v>
      </c>
      <c r="F1313" t="s">
        <v>32</v>
      </c>
      <c r="G1313" t="s">
        <v>21</v>
      </c>
      <c r="H1313" t="s">
        <v>109</v>
      </c>
    </row>
    <row r="1314" spans="1:8" hidden="1">
      <c r="A1314" t="s">
        <v>2595</v>
      </c>
      <c r="B1314" s="3">
        <v>45340</v>
      </c>
      <c r="C1314" t="s">
        <v>2596</v>
      </c>
      <c r="D1314">
        <v>1416.22</v>
      </c>
      <c r="E1314" t="s">
        <v>60</v>
      </c>
      <c r="F1314" t="s">
        <v>61</v>
      </c>
      <c r="G1314" t="s">
        <v>27</v>
      </c>
      <c r="H1314" t="s">
        <v>75</v>
      </c>
    </row>
    <row r="1315" spans="1:8" hidden="1">
      <c r="A1315" t="s">
        <v>2597</v>
      </c>
      <c r="B1315" s="3">
        <v>45340</v>
      </c>
      <c r="C1315" t="s">
        <v>2598</v>
      </c>
      <c r="D1315">
        <v>1899.74</v>
      </c>
      <c r="E1315" t="s">
        <v>47</v>
      </c>
      <c r="F1315" t="s">
        <v>32</v>
      </c>
      <c r="G1315" t="s">
        <v>48</v>
      </c>
      <c r="H1315" t="s">
        <v>94</v>
      </c>
    </row>
    <row r="1316" spans="1:8" hidden="1">
      <c r="A1316" t="s">
        <v>2599</v>
      </c>
      <c r="B1316" s="3">
        <v>45340</v>
      </c>
      <c r="C1316" t="s">
        <v>2600</v>
      </c>
      <c r="D1316">
        <v>841.22</v>
      </c>
      <c r="E1316" t="s">
        <v>471</v>
      </c>
      <c r="F1316" t="s">
        <v>32</v>
      </c>
      <c r="G1316" t="s">
        <v>48</v>
      </c>
      <c r="H1316" t="s">
        <v>109</v>
      </c>
    </row>
    <row r="1317" spans="1:8" hidden="1">
      <c r="A1317" t="s">
        <v>2601</v>
      </c>
      <c r="B1317" s="3">
        <v>45340</v>
      </c>
      <c r="C1317" t="s">
        <v>2602</v>
      </c>
      <c r="D1317">
        <v>1534.47</v>
      </c>
      <c r="E1317" t="s">
        <v>210</v>
      </c>
      <c r="F1317" t="s">
        <v>26</v>
      </c>
      <c r="G1317" t="s">
        <v>39</v>
      </c>
      <c r="H1317" t="s">
        <v>94</v>
      </c>
    </row>
    <row r="1318" spans="1:8" hidden="1">
      <c r="A1318" t="s">
        <v>2603</v>
      </c>
      <c r="B1318" s="3">
        <v>45340</v>
      </c>
      <c r="C1318" t="s">
        <v>2604</v>
      </c>
      <c r="D1318">
        <v>909.27</v>
      </c>
      <c r="E1318" t="s">
        <v>25</v>
      </c>
      <c r="F1318" t="s">
        <v>32</v>
      </c>
      <c r="G1318" t="s">
        <v>21</v>
      </c>
      <c r="H1318" t="s">
        <v>123</v>
      </c>
    </row>
    <row r="1319" spans="1:8" hidden="1">
      <c r="A1319" t="s">
        <v>2605</v>
      </c>
      <c r="B1319" s="3">
        <v>45340</v>
      </c>
      <c r="C1319" t="s">
        <v>2606</v>
      </c>
      <c r="D1319">
        <v>1377.73</v>
      </c>
      <c r="E1319" t="s">
        <v>31</v>
      </c>
      <c r="F1319" t="s">
        <v>26</v>
      </c>
      <c r="G1319" t="s">
        <v>21</v>
      </c>
      <c r="H1319" t="s">
        <v>33</v>
      </c>
    </row>
    <row r="1320" spans="1:8" hidden="1">
      <c r="A1320" t="s">
        <v>2607</v>
      </c>
      <c r="B1320" s="3">
        <v>45340</v>
      </c>
      <c r="C1320" t="s">
        <v>2608</v>
      </c>
      <c r="D1320">
        <v>908.94</v>
      </c>
      <c r="E1320" t="s">
        <v>25</v>
      </c>
      <c r="F1320" t="s">
        <v>26</v>
      </c>
      <c r="G1320" t="s">
        <v>21</v>
      </c>
      <c r="H1320" t="s">
        <v>22</v>
      </c>
    </row>
    <row r="1321" spans="1:8" hidden="1">
      <c r="A1321" t="s">
        <v>2609</v>
      </c>
      <c r="B1321" s="3">
        <v>45340</v>
      </c>
      <c r="C1321" t="s">
        <v>2610</v>
      </c>
      <c r="D1321">
        <v>850.31</v>
      </c>
      <c r="E1321" t="s">
        <v>60</v>
      </c>
      <c r="F1321" t="s">
        <v>32</v>
      </c>
      <c r="G1321" t="s">
        <v>21</v>
      </c>
      <c r="H1321" t="s">
        <v>123</v>
      </c>
    </row>
    <row r="1322" spans="1:8" hidden="1">
      <c r="A1322" t="s">
        <v>2611</v>
      </c>
      <c r="B1322" s="3">
        <v>45340</v>
      </c>
      <c r="C1322" t="s">
        <v>2612</v>
      </c>
      <c r="D1322">
        <v>9750.58</v>
      </c>
      <c r="E1322" t="s">
        <v>70</v>
      </c>
      <c r="F1322" t="s">
        <v>20</v>
      </c>
      <c r="G1322" t="s">
        <v>48</v>
      </c>
      <c r="H1322" t="s">
        <v>43</v>
      </c>
    </row>
    <row r="1323" spans="1:8" hidden="1">
      <c r="A1323" t="s">
        <v>2613</v>
      </c>
      <c r="B1323" s="3">
        <v>45340</v>
      </c>
      <c r="C1323" t="s">
        <v>2614</v>
      </c>
      <c r="D1323">
        <v>521.33000000000004</v>
      </c>
      <c r="E1323" t="s">
        <v>122</v>
      </c>
      <c r="F1323" t="s">
        <v>32</v>
      </c>
      <c r="G1323" t="s">
        <v>48</v>
      </c>
      <c r="H1323" t="s">
        <v>75</v>
      </c>
    </row>
    <row r="1324" spans="1:8" hidden="1">
      <c r="A1324" t="s">
        <v>2615</v>
      </c>
      <c r="B1324" s="3">
        <v>45340</v>
      </c>
      <c r="C1324" t="s">
        <v>2616</v>
      </c>
      <c r="D1324">
        <v>1861.78</v>
      </c>
      <c r="E1324" t="s">
        <v>339</v>
      </c>
      <c r="F1324" t="s">
        <v>61</v>
      </c>
      <c r="G1324" t="s">
        <v>39</v>
      </c>
      <c r="H1324" t="s">
        <v>43</v>
      </c>
    </row>
    <row r="1325" spans="1:8" hidden="1">
      <c r="A1325" t="s">
        <v>2617</v>
      </c>
      <c r="B1325" s="3">
        <v>45340</v>
      </c>
      <c r="C1325" t="s">
        <v>2618</v>
      </c>
      <c r="D1325">
        <v>1608.01</v>
      </c>
      <c r="E1325" t="s">
        <v>25</v>
      </c>
      <c r="F1325" t="s">
        <v>20</v>
      </c>
      <c r="G1325" t="s">
        <v>39</v>
      </c>
      <c r="H1325" t="s">
        <v>40</v>
      </c>
    </row>
    <row r="1326" spans="1:8" hidden="1">
      <c r="A1326" t="s">
        <v>2619</v>
      </c>
      <c r="B1326" s="3">
        <v>45340</v>
      </c>
      <c r="C1326" t="s">
        <v>560</v>
      </c>
      <c r="D1326">
        <v>196.58</v>
      </c>
      <c r="E1326" t="s">
        <v>25</v>
      </c>
      <c r="F1326" t="s">
        <v>61</v>
      </c>
      <c r="G1326" t="s">
        <v>21</v>
      </c>
      <c r="H1326" t="s">
        <v>109</v>
      </c>
    </row>
    <row r="1327" spans="1:8" hidden="1">
      <c r="A1327" t="s">
        <v>2620</v>
      </c>
      <c r="B1327" s="3">
        <v>45340</v>
      </c>
      <c r="C1327" t="s">
        <v>2621</v>
      </c>
      <c r="D1327">
        <v>381.76</v>
      </c>
      <c r="E1327" t="s">
        <v>67</v>
      </c>
      <c r="F1327" t="s">
        <v>61</v>
      </c>
      <c r="G1327" t="s">
        <v>39</v>
      </c>
      <c r="H1327" t="s">
        <v>43</v>
      </c>
    </row>
    <row r="1328" spans="1:8" hidden="1">
      <c r="A1328" t="s">
        <v>2622</v>
      </c>
      <c r="B1328" s="3">
        <v>45340</v>
      </c>
      <c r="C1328" t="s">
        <v>2623</v>
      </c>
      <c r="D1328">
        <v>195.23</v>
      </c>
      <c r="E1328" t="s">
        <v>122</v>
      </c>
      <c r="F1328" t="s">
        <v>61</v>
      </c>
      <c r="G1328" t="s">
        <v>48</v>
      </c>
      <c r="H1328" t="s">
        <v>43</v>
      </c>
    </row>
    <row r="1329" spans="1:8" hidden="1">
      <c r="A1329" t="s">
        <v>2624</v>
      </c>
      <c r="B1329" s="3">
        <v>45340</v>
      </c>
      <c r="C1329" t="s">
        <v>2625</v>
      </c>
      <c r="D1329">
        <v>780.11</v>
      </c>
      <c r="E1329" t="s">
        <v>70</v>
      </c>
      <c r="F1329" t="s">
        <v>32</v>
      </c>
      <c r="G1329" t="s">
        <v>48</v>
      </c>
      <c r="H1329" t="s">
        <v>109</v>
      </c>
    </row>
    <row r="1330" spans="1:8" hidden="1">
      <c r="A1330" t="s">
        <v>2626</v>
      </c>
      <c r="B1330" s="3">
        <v>45340</v>
      </c>
      <c r="C1330" t="s">
        <v>2627</v>
      </c>
      <c r="D1330">
        <v>1659.6</v>
      </c>
      <c r="E1330" t="s">
        <v>47</v>
      </c>
      <c r="F1330" t="s">
        <v>61</v>
      </c>
      <c r="G1330" t="s">
        <v>48</v>
      </c>
      <c r="H1330" t="s">
        <v>87</v>
      </c>
    </row>
    <row r="1331" spans="1:8" hidden="1">
      <c r="A1331" t="s">
        <v>2628</v>
      </c>
      <c r="B1331" s="3">
        <v>45340</v>
      </c>
      <c r="C1331" t="s">
        <v>2629</v>
      </c>
      <c r="D1331">
        <v>283.38</v>
      </c>
      <c r="E1331" t="s">
        <v>471</v>
      </c>
      <c r="F1331" t="s">
        <v>26</v>
      </c>
      <c r="G1331" t="s">
        <v>48</v>
      </c>
      <c r="H1331" t="s">
        <v>43</v>
      </c>
    </row>
    <row r="1332" spans="1:8" hidden="1">
      <c r="A1332" t="s">
        <v>2630</v>
      </c>
      <c r="B1332" s="3">
        <v>45340</v>
      </c>
      <c r="C1332" t="s">
        <v>2631</v>
      </c>
      <c r="D1332">
        <v>1814.35</v>
      </c>
      <c r="E1332" t="s">
        <v>190</v>
      </c>
      <c r="F1332" t="s">
        <v>20</v>
      </c>
      <c r="G1332" t="s">
        <v>39</v>
      </c>
      <c r="H1332" t="s">
        <v>22</v>
      </c>
    </row>
    <row r="1333" spans="1:8" hidden="1">
      <c r="A1333" t="s">
        <v>2632</v>
      </c>
      <c r="B1333" s="3">
        <v>45340</v>
      </c>
      <c r="C1333" t="s">
        <v>2633</v>
      </c>
      <c r="D1333">
        <v>1752.3</v>
      </c>
      <c r="E1333" t="s">
        <v>31</v>
      </c>
      <c r="F1333" t="s">
        <v>32</v>
      </c>
      <c r="G1333" t="s">
        <v>27</v>
      </c>
      <c r="H1333" t="s">
        <v>109</v>
      </c>
    </row>
    <row r="1334" spans="1:8" hidden="1">
      <c r="A1334" t="s">
        <v>2634</v>
      </c>
      <c r="B1334" s="3">
        <v>45340</v>
      </c>
      <c r="C1334" t="s">
        <v>79</v>
      </c>
      <c r="D1334">
        <v>1708.59</v>
      </c>
      <c r="E1334" t="s">
        <v>240</v>
      </c>
      <c r="F1334" t="s">
        <v>26</v>
      </c>
      <c r="G1334" t="s">
        <v>39</v>
      </c>
      <c r="H1334" t="s">
        <v>43</v>
      </c>
    </row>
    <row r="1335" spans="1:8" hidden="1">
      <c r="A1335" t="s">
        <v>2635</v>
      </c>
      <c r="B1335" s="3">
        <v>45340</v>
      </c>
      <c r="C1335" t="s">
        <v>2636</v>
      </c>
      <c r="D1335">
        <v>941.37</v>
      </c>
      <c r="E1335" t="s">
        <v>70</v>
      </c>
      <c r="F1335" t="s">
        <v>61</v>
      </c>
      <c r="G1335" t="s">
        <v>21</v>
      </c>
      <c r="H1335" t="s">
        <v>33</v>
      </c>
    </row>
    <row r="1336" spans="1:8" hidden="1">
      <c r="A1336" t="s">
        <v>2637</v>
      </c>
      <c r="B1336" s="3">
        <v>45340</v>
      </c>
      <c r="C1336" t="s">
        <v>2638</v>
      </c>
      <c r="E1336" t="s">
        <v>25</v>
      </c>
      <c r="F1336" t="s">
        <v>26</v>
      </c>
      <c r="G1336" t="s">
        <v>27</v>
      </c>
      <c r="H1336" t="s">
        <v>36</v>
      </c>
    </row>
    <row r="1337" spans="1:8" hidden="1">
      <c r="A1337" t="s">
        <v>2639</v>
      </c>
      <c r="B1337" s="3">
        <v>45340</v>
      </c>
      <c r="C1337" t="s">
        <v>2640</v>
      </c>
      <c r="D1337">
        <v>503.05</v>
      </c>
      <c r="E1337" t="s">
        <v>64</v>
      </c>
      <c r="F1337" t="s">
        <v>26</v>
      </c>
      <c r="G1337" t="s">
        <v>27</v>
      </c>
      <c r="H1337" t="s">
        <v>176</v>
      </c>
    </row>
    <row r="1338" spans="1:8" hidden="1">
      <c r="A1338" t="s">
        <v>2641</v>
      </c>
      <c r="B1338" s="3">
        <v>45340</v>
      </c>
      <c r="C1338" t="s">
        <v>2642</v>
      </c>
      <c r="D1338">
        <v>1540.43</v>
      </c>
      <c r="E1338" t="s">
        <v>19</v>
      </c>
      <c r="F1338" t="s">
        <v>26</v>
      </c>
      <c r="G1338" t="s">
        <v>48</v>
      </c>
      <c r="H1338" t="s">
        <v>94</v>
      </c>
    </row>
    <row r="1339" spans="1:8" hidden="1">
      <c r="A1339" t="s">
        <v>2643</v>
      </c>
      <c r="B1339" s="3">
        <v>45340</v>
      </c>
      <c r="C1339" t="s">
        <v>2644</v>
      </c>
      <c r="D1339">
        <v>1665.49</v>
      </c>
      <c r="E1339" t="s">
        <v>70</v>
      </c>
      <c r="F1339" t="s">
        <v>61</v>
      </c>
      <c r="G1339" t="s">
        <v>39</v>
      </c>
      <c r="H1339" t="s">
        <v>123</v>
      </c>
    </row>
    <row r="1340" spans="1:8" hidden="1">
      <c r="A1340" t="s">
        <v>2645</v>
      </c>
      <c r="B1340" s="3">
        <v>45340</v>
      </c>
      <c r="C1340" t="s">
        <v>2541</v>
      </c>
      <c r="D1340">
        <v>648.17999999999995</v>
      </c>
      <c r="E1340" t="s">
        <v>471</v>
      </c>
      <c r="F1340" t="s">
        <v>32</v>
      </c>
      <c r="G1340" t="s">
        <v>48</v>
      </c>
      <c r="H1340" t="s">
        <v>123</v>
      </c>
    </row>
    <row r="1341" spans="1:8" hidden="1">
      <c r="A1341" t="s">
        <v>2646</v>
      </c>
      <c r="B1341" s="3">
        <v>45340</v>
      </c>
      <c r="C1341" t="s">
        <v>2647</v>
      </c>
      <c r="D1341">
        <v>1305.4000000000001</v>
      </c>
      <c r="E1341" t="s">
        <v>67</v>
      </c>
      <c r="F1341" t="s">
        <v>26</v>
      </c>
      <c r="G1341" t="s">
        <v>27</v>
      </c>
      <c r="H1341" t="s">
        <v>123</v>
      </c>
    </row>
    <row r="1342" spans="1:8" hidden="1">
      <c r="A1342" t="s">
        <v>2648</v>
      </c>
      <c r="B1342" s="3">
        <v>45340</v>
      </c>
      <c r="C1342" t="s">
        <v>2649</v>
      </c>
      <c r="D1342">
        <v>1164</v>
      </c>
      <c r="E1342" t="s">
        <v>60</v>
      </c>
      <c r="F1342" t="s">
        <v>61</v>
      </c>
      <c r="G1342" t="s">
        <v>48</v>
      </c>
      <c r="H1342" t="s">
        <v>44</v>
      </c>
    </row>
    <row r="1343" spans="1:8" hidden="1">
      <c r="A1343" t="s">
        <v>2650</v>
      </c>
      <c r="B1343" s="3">
        <v>45341</v>
      </c>
      <c r="C1343" t="s">
        <v>2651</v>
      </c>
      <c r="D1343">
        <v>1839.05</v>
      </c>
      <c r="E1343" t="s">
        <v>67</v>
      </c>
      <c r="F1343" t="s">
        <v>26</v>
      </c>
      <c r="G1343" t="s">
        <v>48</v>
      </c>
      <c r="H1343" t="s">
        <v>109</v>
      </c>
    </row>
    <row r="1344" spans="1:8" hidden="1">
      <c r="A1344" t="s">
        <v>2652</v>
      </c>
      <c r="B1344" s="3">
        <v>45341</v>
      </c>
      <c r="C1344" t="s">
        <v>2653</v>
      </c>
      <c r="D1344">
        <v>1224.6099999999999</v>
      </c>
      <c r="E1344" t="s">
        <v>64</v>
      </c>
      <c r="F1344" t="s">
        <v>26</v>
      </c>
      <c r="G1344" t="s">
        <v>21</v>
      </c>
      <c r="H1344" t="s">
        <v>43</v>
      </c>
    </row>
    <row r="1345" spans="1:8" hidden="1">
      <c r="A1345" t="s">
        <v>2654</v>
      </c>
      <c r="B1345" s="3">
        <v>45341</v>
      </c>
      <c r="C1345" t="s">
        <v>2655</v>
      </c>
      <c r="D1345">
        <v>1340.92</v>
      </c>
      <c r="E1345" t="s">
        <v>70</v>
      </c>
      <c r="F1345" t="s">
        <v>32</v>
      </c>
      <c r="G1345" t="s">
        <v>21</v>
      </c>
      <c r="H1345" t="s">
        <v>22</v>
      </c>
    </row>
    <row r="1346" spans="1:8" hidden="1">
      <c r="A1346" t="s">
        <v>2656</v>
      </c>
      <c r="B1346" s="3">
        <v>45341</v>
      </c>
      <c r="C1346" t="s">
        <v>2657</v>
      </c>
      <c r="D1346">
        <v>1936.82</v>
      </c>
      <c r="E1346" t="s">
        <v>19</v>
      </c>
      <c r="F1346" t="s">
        <v>20</v>
      </c>
      <c r="G1346" t="s">
        <v>39</v>
      </c>
      <c r="H1346" t="s">
        <v>94</v>
      </c>
    </row>
    <row r="1347" spans="1:8" hidden="1">
      <c r="A1347" t="s">
        <v>2658</v>
      </c>
      <c r="B1347" s="3">
        <v>45341</v>
      </c>
      <c r="C1347" t="s">
        <v>2659</v>
      </c>
      <c r="D1347">
        <v>1098.77</v>
      </c>
      <c r="E1347" t="s">
        <v>47</v>
      </c>
      <c r="F1347" t="s">
        <v>20</v>
      </c>
      <c r="G1347" t="s">
        <v>21</v>
      </c>
      <c r="H1347" t="s">
        <v>176</v>
      </c>
    </row>
    <row r="1348" spans="1:8">
      <c r="A1348" t="s">
        <v>2660</v>
      </c>
      <c r="B1348" s="3">
        <v>45341</v>
      </c>
      <c r="C1348" t="s">
        <v>2661</v>
      </c>
      <c r="D1348">
        <v>378.84</v>
      </c>
      <c r="E1348" t="s">
        <v>43</v>
      </c>
      <c r="F1348" t="s">
        <v>61</v>
      </c>
      <c r="G1348" t="s">
        <v>27</v>
      </c>
      <c r="H1348" t="s">
        <v>176</v>
      </c>
    </row>
    <row r="1349" spans="1:8" hidden="1">
      <c r="A1349" t="s">
        <v>2662</v>
      </c>
      <c r="B1349" s="3">
        <v>45341</v>
      </c>
      <c r="C1349" t="s">
        <v>841</v>
      </c>
      <c r="D1349">
        <v>806.93</v>
      </c>
      <c r="E1349" t="s">
        <v>64</v>
      </c>
      <c r="F1349" t="s">
        <v>43</v>
      </c>
      <c r="G1349" t="s">
        <v>27</v>
      </c>
      <c r="H1349" t="s">
        <v>36</v>
      </c>
    </row>
    <row r="1350" spans="1:8" hidden="1">
      <c r="A1350" t="s">
        <v>2663</v>
      </c>
      <c r="B1350" s="3">
        <v>45341</v>
      </c>
      <c r="C1350" t="s">
        <v>2664</v>
      </c>
      <c r="D1350">
        <v>555.16</v>
      </c>
      <c r="E1350" t="s">
        <v>60</v>
      </c>
      <c r="F1350" t="s">
        <v>61</v>
      </c>
      <c r="G1350" t="s">
        <v>48</v>
      </c>
      <c r="H1350" t="s">
        <v>33</v>
      </c>
    </row>
    <row r="1351" spans="1:8" hidden="1">
      <c r="A1351" t="s">
        <v>2665</v>
      </c>
      <c r="B1351" s="3">
        <v>45341</v>
      </c>
      <c r="C1351" t="s">
        <v>2666</v>
      </c>
      <c r="D1351">
        <v>1184.48</v>
      </c>
      <c r="E1351" t="s">
        <v>240</v>
      </c>
      <c r="F1351" t="s">
        <v>26</v>
      </c>
      <c r="G1351" t="s">
        <v>48</v>
      </c>
      <c r="H1351" t="s">
        <v>53</v>
      </c>
    </row>
    <row r="1352" spans="1:8" hidden="1">
      <c r="A1352" t="s">
        <v>2667</v>
      </c>
      <c r="B1352" s="3">
        <v>45341</v>
      </c>
      <c r="C1352" t="s">
        <v>2668</v>
      </c>
      <c r="D1352">
        <v>1362.7</v>
      </c>
      <c r="E1352" t="s">
        <v>240</v>
      </c>
      <c r="F1352" t="s">
        <v>26</v>
      </c>
      <c r="G1352" t="s">
        <v>27</v>
      </c>
      <c r="H1352" t="s">
        <v>40</v>
      </c>
    </row>
    <row r="1353" spans="1:8" hidden="1">
      <c r="A1353" t="s">
        <v>2669</v>
      </c>
      <c r="B1353" s="3">
        <v>45341</v>
      </c>
      <c r="C1353" t="s">
        <v>2670</v>
      </c>
      <c r="D1353">
        <v>860.46</v>
      </c>
      <c r="E1353" t="s">
        <v>67</v>
      </c>
      <c r="F1353" t="s">
        <v>26</v>
      </c>
      <c r="G1353" t="s">
        <v>39</v>
      </c>
      <c r="H1353" t="s">
        <v>28</v>
      </c>
    </row>
    <row r="1354" spans="1:8" hidden="1">
      <c r="A1354" t="s">
        <v>2671</v>
      </c>
      <c r="B1354" s="3">
        <v>45341</v>
      </c>
      <c r="C1354" t="s">
        <v>2672</v>
      </c>
      <c r="D1354">
        <v>1596.02</v>
      </c>
      <c r="E1354" t="s">
        <v>122</v>
      </c>
      <c r="F1354" t="s">
        <v>26</v>
      </c>
      <c r="G1354" t="s">
        <v>48</v>
      </c>
      <c r="H1354" t="s">
        <v>22</v>
      </c>
    </row>
    <row r="1355" spans="1:8" hidden="1">
      <c r="A1355" t="s">
        <v>2673</v>
      </c>
      <c r="B1355" s="3">
        <v>45341</v>
      </c>
      <c r="C1355" t="s">
        <v>2674</v>
      </c>
      <c r="D1355">
        <v>1428.68</v>
      </c>
      <c r="E1355" t="s">
        <v>19</v>
      </c>
      <c r="F1355" t="s">
        <v>61</v>
      </c>
      <c r="G1355" t="s">
        <v>21</v>
      </c>
      <c r="H1355" t="s">
        <v>75</v>
      </c>
    </row>
    <row r="1356" spans="1:8" hidden="1">
      <c r="A1356" t="s">
        <v>2675</v>
      </c>
      <c r="B1356" s="3">
        <v>45341</v>
      </c>
      <c r="C1356" t="s">
        <v>2676</v>
      </c>
      <c r="D1356">
        <v>423.72</v>
      </c>
      <c r="E1356" t="s">
        <v>47</v>
      </c>
      <c r="F1356" t="s">
        <v>26</v>
      </c>
      <c r="G1356" t="s">
        <v>27</v>
      </c>
      <c r="H1356" t="s">
        <v>87</v>
      </c>
    </row>
    <row r="1357" spans="1:8" hidden="1">
      <c r="A1357" t="s">
        <v>2677</v>
      </c>
      <c r="B1357" s="3">
        <v>45341</v>
      </c>
      <c r="C1357" t="s">
        <v>2678</v>
      </c>
      <c r="D1357">
        <v>1270.27</v>
      </c>
      <c r="E1357" t="s">
        <v>60</v>
      </c>
      <c r="F1357" t="s">
        <v>20</v>
      </c>
      <c r="G1357" t="s">
        <v>27</v>
      </c>
      <c r="H1357" t="s">
        <v>33</v>
      </c>
    </row>
    <row r="1358" spans="1:8" hidden="1">
      <c r="A1358" t="s">
        <v>2679</v>
      </c>
      <c r="B1358" s="3">
        <v>45341</v>
      </c>
      <c r="C1358" t="s">
        <v>2680</v>
      </c>
      <c r="D1358">
        <v>247.91</v>
      </c>
      <c r="E1358" t="s">
        <v>122</v>
      </c>
      <c r="F1358" t="s">
        <v>32</v>
      </c>
      <c r="G1358" t="s">
        <v>27</v>
      </c>
      <c r="H1358" t="s">
        <v>57</v>
      </c>
    </row>
    <row r="1359" spans="1:8" hidden="1">
      <c r="A1359" t="s">
        <v>2681</v>
      </c>
      <c r="B1359" s="3">
        <v>45341</v>
      </c>
      <c r="C1359" t="s">
        <v>2682</v>
      </c>
      <c r="D1359">
        <v>1408.8</v>
      </c>
      <c r="E1359" t="s">
        <v>64</v>
      </c>
      <c r="F1359" t="s">
        <v>32</v>
      </c>
      <c r="G1359" t="s">
        <v>39</v>
      </c>
      <c r="H1359" t="s">
        <v>53</v>
      </c>
    </row>
    <row r="1360" spans="1:8" hidden="1">
      <c r="A1360" t="s">
        <v>2683</v>
      </c>
      <c r="B1360" s="3">
        <v>45341</v>
      </c>
      <c r="C1360" t="s">
        <v>2684</v>
      </c>
      <c r="D1360">
        <v>242.86</v>
      </c>
      <c r="E1360" t="s">
        <v>190</v>
      </c>
      <c r="F1360" t="s">
        <v>20</v>
      </c>
      <c r="G1360" t="s">
        <v>48</v>
      </c>
      <c r="H1360" t="s">
        <v>33</v>
      </c>
    </row>
    <row r="1361" spans="1:8" hidden="1">
      <c r="A1361" t="s">
        <v>2685</v>
      </c>
      <c r="B1361" s="3">
        <v>45341</v>
      </c>
      <c r="C1361" t="s">
        <v>2686</v>
      </c>
      <c r="D1361">
        <v>1269.67</v>
      </c>
      <c r="E1361" t="s">
        <v>25</v>
      </c>
      <c r="F1361" t="s">
        <v>20</v>
      </c>
      <c r="G1361" t="s">
        <v>21</v>
      </c>
      <c r="H1361" t="s">
        <v>109</v>
      </c>
    </row>
    <row r="1362" spans="1:8" hidden="1">
      <c r="A1362" t="s">
        <v>2687</v>
      </c>
      <c r="B1362" s="3">
        <v>45341</v>
      </c>
      <c r="C1362" t="s">
        <v>2688</v>
      </c>
      <c r="D1362">
        <v>655.01</v>
      </c>
      <c r="E1362" t="s">
        <v>19</v>
      </c>
      <c r="F1362" t="s">
        <v>26</v>
      </c>
      <c r="G1362" t="s">
        <v>27</v>
      </c>
      <c r="H1362" t="s">
        <v>36</v>
      </c>
    </row>
    <row r="1363" spans="1:8" hidden="1">
      <c r="A1363" t="s">
        <v>2689</v>
      </c>
      <c r="B1363" s="3">
        <v>45341</v>
      </c>
      <c r="C1363" t="s">
        <v>382</v>
      </c>
      <c r="D1363">
        <v>1810.22</v>
      </c>
      <c r="E1363" t="s">
        <v>122</v>
      </c>
      <c r="F1363" t="s">
        <v>20</v>
      </c>
      <c r="G1363" t="s">
        <v>21</v>
      </c>
      <c r="H1363" t="s">
        <v>43</v>
      </c>
    </row>
    <row r="1364" spans="1:8" hidden="1">
      <c r="A1364" t="s">
        <v>2690</v>
      </c>
      <c r="B1364" s="3">
        <v>45341</v>
      </c>
      <c r="C1364" t="s">
        <v>874</v>
      </c>
      <c r="D1364">
        <v>1305.45</v>
      </c>
      <c r="E1364" t="s">
        <v>64</v>
      </c>
      <c r="F1364" t="s">
        <v>32</v>
      </c>
      <c r="G1364" t="s">
        <v>39</v>
      </c>
      <c r="H1364" t="s">
        <v>109</v>
      </c>
    </row>
    <row r="1365" spans="1:8" hidden="1">
      <c r="A1365" t="s">
        <v>2691</v>
      </c>
      <c r="B1365" s="3">
        <v>45341</v>
      </c>
      <c r="C1365" t="s">
        <v>2692</v>
      </c>
      <c r="D1365">
        <v>19102.54</v>
      </c>
      <c r="E1365" t="s">
        <v>67</v>
      </c>
      <c r="F1365" t="s">
        <v>32</v>
      </c>
      <c r="G1365" t="s">
        <v>27</v>
      </c>
      <c r="H1365" t="s">
        <v>53</v>
      </c>
    </row>
    <row r="1366" spans="1:8" hidden="1">
      <c r="A1366" t="s">
        <v>2693</v>
      </c>
      <c r="B1366" s="3">
        <v>45341</v>
      </c>
      <c r="C1366" t="s">
        <v>2694</v>
      </c>
      <c r="D1366">
        <v>1199.9100000000001</v>
      </c>
      <c r="E1366" t="s">
        <v>60</v>
      </c>
      <c r="F1366" t="s">
        <v>61</v>
      </c>
      <c r="G1366" t="s">
        <v>21</v>
      </c>
      <c r="H1366" t="s">
        <v>40</v>
      </c>
    </row>
    <row r="1367" spans="1:8" hidden="1">
      <c r="A1367" t="s">
        <v>2695</v>
      </c>
      <c r="B1367" s="3">
        <v>45341</v>
      </c>
      <c r="C1367" t="s">
        <v>2696</v>
      </c>
      <c r="E1367" t="s">
        <v>70</v>
      </c>
      <c r="F1367" t="s">
        <v>61</v>
      </c>
      <c r="G1367" t="s">
        <v>48</v>
      </c>
      <c r="H1367" t="s">
        <v>123</v>
      </c>
    </row>
    <row r="1368" spans="1:8">
      <c r="A1368" t="s">
        <v>2697</v>
      </c>
      <c r="B1368" s="3">
        <v>45341</v>
      </c>
      <c r="C1368" t="s">
        <v>2698</v>
      </c>
      <c r="D1368">
        <v>1634.74</v>
      </c>
      <c r="E1368" t="s">
        <v>43</v>
      </c>
      <c r="F1368" t="s">
        <v>61</v>
      </c>
      <c r="G1368" t="s">
        <v>48</v>
      </c>
      <c r="H1368" t="s">
        <v>49</v>
      </c>
    </row>
    <row r="1369" spans="1:8" hidden="1">
      <c r="A1369" t="s">
        <v>2699</v>
      </c>
      <c r="B1369" s="3">
        <v>45341</v>
      </c>
      <c r="C1369" t="s">
        <v>2700</v>
      </c>
      <c r="D1369">
        <v>610.66999999999996</v>
      </c>
      <c r="E1369" t="s">
        <v>471</v>
      </c>
      <c r="F1369" t="s">
        <v>61</v>
      </c>
      <c r="G1369" t="s">
        <v>39</v>
      </c>
      <c r="H1369" t="s">
        <v>40</v>
      </c>
    </row>
    <row r="1370" spans="1:8">
      <c r="A1370" t="s">
        <v>2701</v>
      </c>
      <c r="B1370" s="3">
        <v>45341</v>
      </c>
      <c r="C1370" t="s">
        <v>2702</v>
      </c>
      <c r="D1370">
        <v>652.63</v>
      </c>
      <c r="E1370" t="s">
        <v>43</v>
      </c>
      <c r="F1370" t="s">
        <v>26</v>
      </c>
      <c r="G1370" t="s">
        <v>48</v>
      </c>
      <c r="H1370" t="s">
        <v>22</v>
      </c>
    </row>
    <row r="1371" spans="1:8">
      <c r="A1371" t="s">
        <v>2703</v>
      </c>
      <c r="B1371" s="3">
        <v>45341</v>
      </c>
      <c r="C1371" t="s">
        <v>2704</v>
      </c>
      <c r="D1371">
        <v>1052.78</v>
      </c>
      <c r="E1371" t="s">
        <v>43</v>
      </c>
      <c r="F1371" t="s">
        <v>61</v>
      </c>
      <c r="G1371" t="s">
        <v>21</v>
      </c>
      <c r="H1371" t="s">
        <v>176</v>
      </c>
    </row>
    <row r="1372" spans="1:8" hidden="1">
      <c r="A1372" t="s">
        <v>2705</v>
      </c>
      <c r="B1372" s="3">
        <v>45341</v>
      </c>
      <c r="C1372" t="s">
        <v>2706</v>
      </c>
      <c r="D1372">
        <v>955.58</v>
      </c>
      <c r="E1372" t="s">
        <v>67</v>
      </c>
      <c r="F1372" t="s">
        <v>32</v>
      </c>
      <c r="G1372" t="s">
        <v>27</v>
      </c>
      <c r="H1372" t="s">
        <v>43</v>
      </c>
    </row>
    <row r="1373" spans="1:8" hidden="1">
      <c r="A1373" t="s">
        <v>2707</v>
      </c>
      <c r="B1373" s="3">
        <v>45341</v>
      </c>
      <c r="C1373" t="s">
        <v>2708</v>
      </c>
      <c r="D1373">
        <v>1796.59</v>
      </c>
      <c r="E1373" t="s">
        <v>25</v>
      </c>
      <c r="F1373" t="s">
        <v>26</v>
      </c>
      <c r="G1373" t="s">
        <v>27</v>
      </c>
      <c r="H1373" t="s">
        <v>109</v>
      </c>
    </row>
    <row r="1374" spans="1:8" hidden="1">
      <c r="A1374" t="s">
        <v>2709</v>
      </c>
      <c r="B1374" s="3">
        <v>45341</v>
      </c>
      <c r="C1374" t="s">
        <v>2710</v>
      </c>
      <c r="D1374">
        <v>1817.96</v>
      </c>
      <c r="E1374" t="s">
        <v>122</v>
      </c>
      <c r="F1374" t="s">
        <v>61</v>
      </c>
      <c r="G1374" t="s">
        <v>39</v>
      </c>
      <c r="H1374" t="s">
        <v>22</v>
      </c>
    </row>
    <row r="1375" spans="1:8" hidden="1">
      <c r="A1375" t="s">
        <v>2711</v>
      </c>
      <c r="B1375" s="3">
        <v>45341</v>
      </c>
      <c r="C1375" t="s">
        <v>2712</v>
      </c>
      <c r="D1375">
        <v>791.54</v>
      </c>
      <c r="E1375" t="s">
        <v>19</v>
      </c>
      <c r="F1375" t="s">
        <v>61</v>
      </c>
      <c r="G1375" t="s">
        <v>48</v>
      </c>
      <c r="H1375" t="s">
        <v>57</v>
      </c>
    </row>
    <row r="1376" spans="1:8" hidden="1">
      <c r="A1376" t="s">
        <v>2713</v>
      </c>
      <c r="B1376" s="3">
        <v>45341</v>
      </c>
      <c r="C1376" t="s">
        <v>2714</v>
      </c>
      <c r="E1376" t="s">
        <v>47</v>
      </c>
      <c r="F1376" t="s">
        <v>20</v>
      </c>
      <c r="G1376" t="s">
        <v>21</v>
      </c>
      <c r="H1376" t="s">
        <v>36</v>
      </c>
    </row>
    <row r="1377" spans="1:8" hidden="1">
      <c r="A1377" t="s">
        <v>2715</v>
      </c>
      <c r="B1377" s="3">
        <v>45341</v>
      </c>
      <c r="C1377" t="s">
        <v>2716</v>
      </c>
      <c r="D1377">
        <v>149.43</v>
      </c>
      <c r="E1377" t="s">
        <v>70</v>
      </c>
      <c r="F1377" t="s">
        <v>20</v>
      </c>
      <c r="G1377" t="s">
        <v>39</v>
      </c>
      <c r="H1377" t="s">
        <v>75</v>
      </c>
    </row>
    <row r="1378" spans="1:8" hidden="1">
      <c r="A1378" t="s">
        <v>2717</v>
      </c>
      <c r="B1378" s="3">
        <v>45341</v>
      </c>
      <c r="C1378" t="s">
        <v>2718</v>
      </c>
      <c r="D1378">
        <v>667.88</v>
      </c>
      <c r="E1378" t="s">
        <v>67</v>
      </c>
      <c r="F1378" t="s">
        <v>32</v>
      </c>
      <c r="G1378" t="s">
        <v>48</v>
      </c>
      <c r="H1378" t="s">
        <v>75</v>
      </c>
    </row>
    <row r="1379" spans="1:8" hidden="1">
      <c r="A1379" t="s">
        <v>2719</v>
      </c>
      <c r="B1379" s="3">
        <v>45342</v>
      </c>
      <c r="C1379" t="s">
        <v>2720</v>
      </c>
      <c r="E1379" t="s">
        <v>122</v>
      </c>
      <c r="F1379" t="s">
        <v>32</v>
      </c>
      <c r="G1379" t="s">
        <v>48</v>
      </c>
      <c r="H1379" t="s">
        <v>40</v>
      </c>
    </row>
    <row r="1380" spans="1:8" hidden="1">
      <c r="A1380" t="s">
        <v>2721</v>
      </c>
      <c r="B1380" s="3">
        <v>45342</v>
      </c>
      <c r="C1380" t="s">
        <v>2722</v>
      </c>
      <c r="D1380">
        <v>1907.95</v>
      </c>
      <c r="E1380" t="s">
        <v>190</v>
      </c>
      <c r="F1380" t="s">
        <v>20</v>
      </c>
      <c r="G1380" t="s">
        <v>21</v>
      </c>
      <c r="H1380" t="s">
        <v>176</v>
      </c>
    </row>
    <row r="1381" spans="1:8" hidden="1">
      <c r="A1381" t="s">
        <v>2723</v>
      </c>
      <c r="B1381" s="3">
        <v>45342</v>
      </c>
      <c r="C1381" t="s">
        <v>2724</v>
      </c>
      <c r="E1381" t="s">
        <v>19</v>
      </c>
      <c r="F1381" t="s">
        <v>26</v>
      </c>
      <c r="G1381" t="s">
        <v>21</v>
      </c>
      <c r="H1381" t="s">
        <v>53</v>
      </c>
    </row>
    <row r="1382" spans="1:8" hidden="1">
      <c r="A1382" t="s">
        <v>2725</v>
      </c>
      <c r="B1382" s="3">
        <v>45342</v>
      </c>
      <c r="C1382" t="s">
        <v>2726</v>
      </c>
      <c r="D1382">
        <v>1157.1300000000001</v>
      </c>
      <c r="E1382" t="s">
        <v>47</v>
      </c>
      <c r="F1382" t="s">
        <v>20</v>
      </c>
      <c r="G1382" t="s">
        <v>27</v>
      </c>
      <c r="H1382" t="s">
        <v>36</v>
      </c>
    </row>
    <row r="1383" spans="1:8" hidden="1">
      <c r="A1383" t="s">
        <v>2727</v>
      </c>
      <c r="B1383" s="3">
        <v>45342</v>
      </c>
      <c r="C1383" t="s">
        <v>1066</v>
      </c>
      <c r="D1383">
        <v>1919.23</v>
      </c>
      <c r="E1383" t="s">
        <v>60</v>
      </c>
      <c r="F1383" t="s">
        <v>26</v>
      </c>
      <c r="G1383" t="s">
        <v>21</v>
      </c>
      <c r="H1383" t="s">
        <v>57</v>
      </c>
    </row>
    <row r="1384" spans="1:8" hidden="1">
      <c r="A1384" t="s">
        <v>2728</v>
      </c>
      <c r="B1384" s="3">
        <v>45342</v>
      </c>
      <c r="C1384" t="s">
        <v>2729</v>
      </c>
      <c r="D1384">
        <v>639.72</v>
      </c>
      <c r="E1384" t="s">
        <v>56</v>
      </c>
      <c r="F1384" t="s">
        <v>61</v>
      </c>
      <c r="G1384" t="s">
        <v>21</v>
      </c>
      <c r="H1384" t="s">
        <v>75</v>
      </c>
    </row>
    <row r="1385" spans="1:8" hidden="1">
      <c r="A1385" t="s">
        <v>2730</v>
      </c>
      <c r="B1385" s="3">
        <v>45342</v>
      </c>
      <c r="C1385" t="s">
        <v>2731</v>
      </c>
      <c r="D1385">
        <v>1562.47</v>
      </c>
      <c r="E1385" t="s">
        <v>60</v>
      </c>
      <c r="F1385" t="s">
        <v>61</v>
      </c>
      <c r="G1385" t="s">
        <v>48</v>
      </c>
      <c r="H1385" t="s">
        <v>57</v>
      </c>
    </row>
    <row r="1386" spans="1:8" hidden="1">
      <c r="A1386" t="s">
        <v>2732</v>
      </c>
      <c r="B1386" s="3">
        <v>45342</v>
      </c>
      <c r="C1386" t="s">
        <v>2733</v>
      </c>
      <c r="D1386">
        <v>1000.58</v>
      </c>
      <c r="E1386" t="s">
        <v>47</v>
      </c>
      <c r="F1386" t="s">
        <v>61</v>
      </c>
      <c r="G1386" t="s">
        <v>27</v>
      </c>
      <c r="H1386" t="s">
        <v>28</v>
      </c>
    </row>
    <row r="1387" spans="1:8" hidden="1">
      <c r="A1387" t="s">
        <v>2734</v>
      </c>
      <c r="B1387" s="3">
        <v>45342</v>
      </c>
      <c r="C1387" t="s">
        <v>2735</v>
      </c>
      <c r="D1387">
        <v>1993.55</v>
      </c>
      <c r="E1387" t="s">
        <v>60</v>
      </c>
      <c r="F1387" t="s">
        <v>20</v>
      </c>
      <c r="G1387" t="s">
        <v>39</v>
      </c>
      <c r="H1387" t="s">
        <v>94</v>
      </c>
    </row>
    <row r="1388" spans="1:8" hidden="1">
      <c r="A1388" t="s">
        <v>2736</v>
      </c>
      <c r="B1388" s="3">
        <v>45342</v>
      </c>
      <c r="C1388" t="s">
        <v>2737</v>
      </c>
      <c r="D1388">
        <v>1946.59</v>
      </c>
      <c r="E1388" t="s">
        <v>47</v>
      </c>
      <c r="F1388" t="s">
        <v>61</v>
      </c>
      <c r="G1388" t="s">
        <v>27</v>
      </c>
      <c r="H1388" t="s">
        <v>53</v>
      </c>
    </row>
    <row r="1389" spans="1:8" hidden="1">
      <c r="A1389" t="s">
        <v>2738</v>
      </c>
      <c r="B1389" s="3">
        <v>45342</v>
      </c>
      <c r="C1389" t="s">
        <v>2739</v>
      </c>
      <c r="D1389">
        <v>347.76</v>
      </c>
      <c r="E1389" t="s">
        <v>31</v>
      </c>
      <c r="F1389" t="s">
        <v>26</v>
      </c>
      <c r="G1389" t="s">
        <v>48</v>
      </c>
      <c r="H1389" t="s">
        <v>94</v>
      </c>
    </row>
    <row r="1390" spans="1:8" hidden="1">
      <c r="A1390" t="s">
        <v>2740</v>
      </c>
      <c r="B1390" s="3">
        <v>45342</v>
      </c>
      <c r="C1390" t="s">
        <v>384</v>
      </c>
      <c r="D1390">
        <v>194</v>
      </c>
      <c r="E1390" t="s">
        <v>70</v>
      </c>
      <c r="F1390" t="s">
        <v>20</v>
      </c>
      <c r="G1390" t="s">
        <v>39</v>
      </c>
      <c r="H1390" t="s">
        <v>75</v>
      </c>
    </row>
    <row r="1391" spans="1:8" hidden="1">
      <c r="A1391" t="s">
        <v>2741</v>
      </c>
      <c r="B1391" s="3">
        <v>45342</v>
      </c>
      <c r="C1391" t="s">
        <v>2742</v>
      </c>
      <c r="D1391">
        <v>1101.49</v>
      </c>
      <c r="E1391" t="s">
        <v>19</v>
      </c>
      <c r="F1391" t="s">
        <v>26</v>
      </c>
      <c r="G1391" t="s">
        <v>39</v>
      </c>
      <c r="H1391" t="s">
        <v>87</v>
      </c>
    </row>
    <row r="1392" spans="1:8" hidden="1">
      <c r="A1392" t="s">
        <v>2743</v>
      </c>
      <c r="B1392" s="3">
        <v>45342</v>
      </c>
      <c r="C1392" t="s">
        <v>2744</v>
      </c>
      <c r="D1392">
        <v>1353.98</v>
      </c>
      <c r="E1392" t="s">
        <v>67</v>
      </c>
      <c r="F1392" t="s">
        <v>61</v>
      </c>
      <c r="G1392" t="s">
        <v>48</v>
      </c>
      <c r="H1392" t="s">
        <v>36</v>
      </c>
    </row>
    <row r="1393" spans="1:8" hidden="1">
      <c r="A1393" t="s">
        <v>2745</v>
      </c>
      <c r="B1393" s="3">
        <v>45342</v>
      </c>
      <c r="C1393" t="s">
        <v>2746</v>
      </c>
      <c r="D1393">
        <v>1034.3599999999999</v>
      </c>
      <c r="E1393" t="s">
        <v>70</v>
      </c>
      <c r="F1393" t="s">
        <v>32</v>
      </c>
      <c r="G1393" t="s">
        <v>21</v>
      </c>
      <c r="H1393" t="s">
        <v>176</v>
      </c>
    </row>
    <row r="1394" spans="1:8" hidden="1">
      <c r="A1394" t="s">
        <v>2747</v>
      </c>
      <c r="B1394" s="3">
        <v>45342</v>
      </c>
      <c r="C1394" t="s">
        <v>2748</v>
      </c>
      <c r="D1394">
        <v>528.1</v>
      </c>
      <c r="E1394" t="s">
        <v>67</v>
      </c>
      <c r="F1394" t="s">
        <v>61</v>
      </c>
      <c r="G1394" t="s">
        <v>21</v>
      </c>
      <c r="H1394" t="s">
        <v>33</v>
      </c>
    </row>
    <row r="1395" spans="1:8" hidden="1">
      <c r="A1395" t="s">
        <v>2749</v>
      </c>
      <c r="B1395" s="3">
        <v>45342</v>
      </c>
      <c r="C1395" t="s">
        <v>2750</v>
      </c>
      <c r="D1395">
        <v>1629</v>
      </c>
      <c r="E1395" t="s">
        <v>217</v>
      </c>
      <c r="F1395" t="s">
        <v>32</v>
      </c>
      <c r="G1395" t="s">
        <v>27</v>
      </c>
      <c r="H1395" t="s">
        <v>44</v>
      </c>
    </row>
    <row r="1396" spans="1:8" hidden="1">
      <c r="A1396" t="s">
        <v>2751</v>
      </c>
      <c r="B1396" s="3">
        <v>45342</v>
      </c>
      <c r="C1396" t="s">
        <v>2752</v>
      </c>
      <c r="D1396">
        <v>1828.5</v>
      </c>
      <c r="E1396" t="s">
        <v>25</v>
      </c>
      <c r="F1396" t="s">
        <v>61</v>
      </c>
      <c r="G1396" t="s">
        <v>21</v>
      </c>
      <c r="H1396" t="s">
        <v>22</v>
      </c>
    </row>
    <row r="1397" spans="1:8" hidden="1">
      <c r="A1397" t="s">
        <v>2753</v>
      </c>
      <c r="B1397" s="3">
        <v>45342</v>
      </c>
      <c r="C1397" t="s">
        <v>2754</v>
      </c>
      <c r="D1397">
        <v>265.01</v>
      </c>
      <c r="E1397" t="s">
        <v>19</v>
      </c>
      <c r="F1397" t="s">
        <v>61</v>
      </c>
      <c r="G1397" t="s">
        <v>21</v>
      </c>
      <c r="H1397" t="s">
        <v>75</v>
      </c>
    </row>
    <row r="1398" spans="1:8">
      <c r="A1398" t="s">
        <v>2755</v>
      </c>
      <c r="B1398" s="3">
        <v>45342</v>
      </c>
      <c r="C1398" t="s">
        <v>2756</v>
      </c>
      <c r="D1398">
        <v>805.33</v>
      </c>
      <c r="E1398" t="s">
        <v>43</v>
      </c>
      <c r="F1398" t="s">
        <v>61</v>
      </c>
      <c r="G1398" t="s">
        <v>39</v>
      </c>
      <c r="H1398" t="s">
        <v>57</v>
      </c>
    </row>
    <row r="1399" spans="1:8" hidden="1">
      <c r="A1399" t="s">
        <v>2757</v>
      </c>
      <c r="B1399" s="3">
        <v>45342</v>
      </c>
      <c r="C1399" t="s">
        <v>2758</v>
      </c>
      <c r="D1399">
        <v>1546.63</v>
      </c>
      <c r="E1399" t="s">
        <v>64</v>
      </c>
      <c r="F1399" t="s">
        <v>20</v>
      </c>
      <c r="G1399" t="s">
        <v>27</v>
      </c>
      <c r="H1399" t="s">
        <v>22</v>
      </c>
    </row>
    <row r="1400" spans="1:8" hidden="1">
      <c r="A1400" t="s">
        <v>2759</v>
      </c>
      <c r="B1400" s="3">
        <v>45342</v>
      </c>
      <c r="C1400" t="s">
        <v>2760</v>
      </c>
      <c r="D1400">
        <v>9470.08</v>
      </c>
      <c r="E1400" t="s">
        <v>47</v>
      </c>
      <c r="F1400" t="s">
        <v>61</v>
      </c>
      <c r="G1400" t="s">
        <v>39</v>
      </c>
      <c r="H1400" t="s">
        <v>94</v>
      </c>
    </row>
    <row r="1401" spans="1:8" hidden="1">
      <c r="A1401" t="s">
        <v>2761</v>
      </c>
      <c r="B1401" s="3">
        <v>45342</v>
      </c>
      <c r="C1401" t="s">
        <v>2762</v>
      </c>
      <c r="D1401">
        <v>652.97</v>
      </c>
      <c r="E1401" t="s">
        <v>67</v>
      </c>
      <c r="F1401" t="s">
        <v>61</v>
      </c>
      <c r="G1401" t="s">
        <v>39</v>
      </c>
      <c r="H1401" t="s">
        <v>49</v>
      </c>
    </row>
    <row r="1402" spans="1:8" hidden="1">
      <c r="A1402" t="s">
        <v>2763</v>
      </c>
      <c r="B1402" s="3">
        <v>45343</v>
      </c>
      <c r="C1402" t="s">
        <v>2764</v>
      </c>
      <c r="D1402">
        <v>143.65</v>
      </c>
      <c r="E1402" t="s">
        <v>67</v>
      </c>
      <c r="F1402" t="s">
        <v>32</v>
      </c>
      <c r="G1402" t="s">
        <v>27</v>
      </c>
      <c r="H1402" t="s">
        <v>87</v>
      </c>
    </row>
    <row r="1403" spans="1:8" hidden="1">
      <c r="A1403" t="s">
        <v>2765</v>
      </c>
      <c r="B1403" s="3">
        <v>45343</v>
      </c>
      <c r="C1403" t="s">
        <v>2766</v>
      </c>
      <c r="D1403">
        <v>1669.14</v>
      </c>
      <c r="E1403" t="s">
        <v>60</v>
      </c>
      <c r="F1403" t="s">
        <v>32</v>
      </c>
      <c r="G1403" t="s">
        <v>21</v>
      </c>
      <c r="H1403" t="s">
        <v>28</v>
      </c>
    </row>
    <row r="1404" spans="1:8" hidden="1">
      <c r="A1404" t="s">
        <v>2767</v>
      </c>
      <c r="B1404" s="3">
        <v>45343</v>
      </c>
      <c r="C1404" t="s">
        <v>2768</v>
      </c>
      <c r="D1404">
        <v>1330.66</v>
      </c>
      <c r="E1404" t="s">
        <v>67</v>
      </c>
      <c r="F1404" t="s">
        <v>61</v>
      </c>
      <c r="G1404" t="s">
        <v>27</v>
      </c>
      <c r="H1404" t="s">
        <v>53</v>
      </c>
    </row>
    <row r="1405" spans="1:8" hidden="1">
      <c r="A1405" t="s">
        <v>2769</v>
      </c>
      <c r="B1405" s="3">
        <v>45343</v>
      </c>
      <c r="C1405" t="s">
        <v>332</v>
      </c>
      <c r="D1405">
        <v>650.12</v>
      </c>
      <c r="E1405" t="s">
        <v>31</v>
      </c>
      <c r="F1405" t="s">
        <v>26</v>
      </c>
      <c r="G1405" t="s">
        <v>27</v>
      </c>
      <c r="H1405" t="s">
        <v>43</v>
      </c>
    </row>
    <row r="1406" spans="1:8" hidden="1">
      <c r="A1406" t="s">
        <v>2770</v>
      </c>
      <c r="B1406" s="3">
        <v>45343</v>
      </c>
      <c r="C1406" t="s">
        <v>2771</v>
      </c>
      <c r="D1406">
        <v>243.24</v>
      </c>
      <c r="E1406" t="s">
        <v>70</v>
      </c>
      <c r="F1406" t="s">
        <v>20</v>
      </c>
      <c r="G1406" t="s">
        <v>27</v>
      </c>
      <c r="H1406" t="s">
        <v>94</v>
      </c>
    </row>
    <row r="1407" spans="1:8" hidden="1">
      <c r="A1407" t="s">
        <v>2772</v>
      </c>
      <c r="B1407" s="3">
        <v>45343</v>
      </c>
      <c r="C1407" t="s">
        <v>2773</v>
      </c>
      <c r="D1407">
        <v>1762</v>
      </c>
      <c r="E1407" t="s">
        <v>122</v>
      </c>
      <c r="F1407" t="s">
        <v>61</v>
      </c>
      <c r="G1407" t="s">
        <v>21</v>
      </c>
      <c r="H1407" t="s">
        <v>94</v>
      </c>
    </row>
    <row r="1408" spans="1:8" hidden="1">
      <c r="A1408" t="s">
        <v>2774</v>
      </c>
      <c r="B1408" s="3">
        <v>45343</v>
      </c>
      <c r="C1408" t="s">
        <v>2775</v>
      </c>
      <c r="D1408">
        <v>878.19</v>
      </c>
      <c r="E1408" t="s">
        <v>60</v>
      </c>
      <c r="F1408" t="s">
        <v>61</v>
      </c>
      <c r="G1408" t="s">
        <v>27</v>
      </c>
      <c r="H1408" t="s">
        <v>123</v>
      </c>
    </row>
    <row r="1409" spans="1:8">
      <c r="A1409" t="s">
        <v>2776</v>
      </c>
      <c r="B1409" s="3">
        <v>45343</v>
      </c>
      <c r="C1409" t="s">
        <v>2777</v>
      </c>
      <c r="D1409">
        <v>695.89</v>
      </c>
      <c r="E1409" t="s">
        <v>43</v>
      </c>
      <c r="F1409" t="s">
        <v>26</v>
      </c>
      <c r="G1409" t="s">
        <v>48</v>
      </c>
      <c r="H1409" t="s">
        <v>109</v>
      </c>
    </row>
    <row r="1410" spans="1:8" hidden="1">
      <c r="A1410" t="s">
        <v>2778</v>
      </c>
      <c r="B1410" s="3">
        <v>45343</v>
      </c>
      <c r="C1410" t="s">
        <v>670</v>
      </c>
      <c r="D1410">
        <v>1534.87</v>
      </c>
      <c r="E1410" t="s">
        <v>47</v>
      </c>
      <c r="F1410" t="s">
        <v>32</v>
      </c>
      <c r="G1410" t="s">
        <v>39</v>
      </c>
      <c r="H1410" t="s">
        <v>36</v>
      </c>
    </row>
    <row r="1411" spans="1:8" hidden="1">
      <c r="A1411" t="s">
        <v>2779</v>
      </c>
      <c r="B1411" s="3">
        <v>45343</v>
      </c>
      <c r="C1411" t="s">
        <v>2780</v>
      </c>
      <c r="D1411">
        <v>863.26</v>
      </c>
      <c r="E1411" t="s">
        <v>19</v>
      </c>
      <c r="F1411" t="s">
        <v>32</v>
      </c>
      <c r="G1411" t="s">
        <v>39</v>
      </c>
      <c r="H1411" t="s">
        <v>57</v>
      </c>
    </row>
    <row r="1412" spans="1:8" hidden="1">
      <c r="A1412" t="s">
        <v>2781</v>
      </c>
      <c r="B1412" s="3">
        <v>45343</v>
      </c>
      <c r="C1412" t="s">
        <v>2636</v>
      </c>
      <c r="D1412">
        <v>855.13</v>
      </c>
      <c r="E1412" t="s">
        <v>84</v>
      </c>
      <c r="F1412" t="s">
        <v>20</v>
      </c>
      <c r="G1412" t="s">
        <v>21</v>
      </c>
      <c r="H1412" t="s">
        <v>22</v>
      </c>
    </row>
    <row r="1413" spans="1:8" hidden="1">
      <c r="A1413" t="s">
        <v>2782</v>
      </c>
      <c r="B1413" s="3">
        <v>45343</v>
      </c>
      <c r="C1413" t="s">
        <v>2783</v>
      </c>
      <c r="D1413">
        <v>1405.32</v>
      </c>
      <c r="E1413" t="s">
        <v>25</v>
      </c>
      <c r="F1413" t="s">
        <v>26</v>
      </c>
      <c r="G1413" t="s">
        <v>48</v>
      </c>
      <c r="H1413" t="s">
        <v>28</v>
      </c>
    </row>
    <row r="1414" spans="1:8" hidden="1">
      <c r="A1414" t="s">
        <v>2784</v>
      </c>
      <c r="B1414" s="3">
        <v>45343</v>
      </c>
      <c r="C1414" t="s">
        <v>2785</v>
      </c>
      <c r="D1414">
        <v>114.73</v>
      </c>
      <c r="E1414" t="s">
        <v>84</v>
      </c>
      <c r="F1414" t="s">
        <v>32</v>
      </c>
      <c r="G1414" t="s">
        <v>21</v>
      </c>
      <c r="H1414" t="s">
        <v>43</v>
      </c>
    </row>
    <row r="1415" spans="1:8" hidden="1">
      <c r="A1415" t="s">
        <v>2786</v>
      </c>
      <c r="B1415" s="3">
        <v>45343</v>
      </c>
      <c r="C1415" t="s">
        <v>2787</v>
      </c>
      <c r="D1415">
        <v>895.98</v>
      </c>
      <c r="E1415" t="s">
        <v>122</v>
      </c>
      <c r="F1415" t="s">
        <v>20</v>
      </c>
      <c r="G1415" t="s">
        <v>48</v>
      </c>
      <c r="H1415" t="s">
        <v>22</v>
      </c>
    </row>
    <row r="1416" spans="1:8" hidden="1">
      <c r="A1416" t="s">
        <v>2788</v>
      </c>
      <c r="B1416" s="3">
        <v>45343</v>
      </c>
      <c r="C1416" t="s">
        <v>2789</v>
      </c>
      <c r="D1416">
        <v>1254.67</v>
      </c>
      <c r="E1416" t="s">
        <v>67</v>
      </c>
      <c r="F1416" t="s">
        <v>32</v>
      </c>
      <c r="G1416" t="s">
        <v>48</v>
      </c>
      <c r="H1416" t="s">
        <v>22</v>
      </c>
    </row>
    <row r="1417" spans="1:8" hidden="1">
      <c r="A1417" t="s">
        <v>2790</v>
      </c>
      <c r="B1417" s="3">
        <v>45343</v>
      </c>
      <c r="C1417" t="s">
        <v>2791</v>
      </c>
      <c r="D1417">
        <v>1173.26</v>
      </c>
      <c r="E1417" t="s">
        <v>60</v>
      </c>
      <c r="F1417" t="s">
        <v>61</v>
      </c>
      <c r="G1417" t="s">
        <v>21</v>
      </c>
      <c r="H1417" t="s">
        <v>22</v>
      </c>
    </row>
    <row r="1418" spans="1:8">
      <c r="A1418" t="s">
        <v>2792</v>
      </c>
      <c r="B1418" s="3">
        <v>45343</v>
      </c>
      <c r="C1418" t="s">
        <v>2793</v>
      </c>
      <c r="D1418">
        <v>577.20000000000005</v>
      </c>
      <c r="E1418" t="s">
        <v>43</v>
      </c>
      <c r="F1418" t="s">
        <v>26</v>
      </c>
      <c r="G1418" t="s">
        <v>48</v>
      </c>
      <c r="H1418" t="s">
        <v>109</v>
      </c>
    </row>
    <row r="1419" spans="1:8" hidden="1">
      <c r="A1419" t="s">
        <v>2794</v>
      </c>
      <c r="B1419" s="3">
        <v>45343</v>
      </c>
      <c r="C1419" t="s">
        <v>2795</v>
      </c>
      <c r="D1419">
        <v>1290.1600000000001</v>
      </c>
      <c r="E1419" t="s">
        <v>64</v>
      </c>
      <c r="F1419" t="s">
        <v>1174</v>
      </c>
      <c r="G1419" t="s">
        <v>48</v>
      </c>
      <c r="H1419" t="s">
        <v>87</v>
      </c>
    </row>
    <row r="1420" spans="1:8" hidden="1">
      <c r="A1420" t="s">
        <v>2796</v>
      </c>
      <c r="B1420" s="3">
        <v>45343</v>
      </c>
      <c r="C1420" t="s">
        <v>1779</v>
      </c>
      <c r="D1420">
        <v>1177.71</v>
      </c>
      <c r="E1420" t="s">
        <v>31</v>
      </c>
      <c r="F1420" t="s">
        <v>26</v>
      </c>
      <c r="G1420" t="s">
        <v>48</v>
      </c>
      <c r="H1420" t="s">
        <v>36</v>
      </c>
    </row>
    <row r="1421" spans="1:8">
      <c r="A1421" t="s">
        <v>2797</v>
      </c>
      <c r="B1421" s="3">
        <v>45343</v>
      </c>
      <c r="C1421" t="s">
        <v>2798</v>
      </c>
      <c r="D1421">
        <v>1417.78</v>
      </c>
      <c r="E1421" t="s">
        <v>43</v>
      </c>
      <c r="F1421" t="s">
        <v>61</v>
      </c>
      <c r="G1421" t="s">
        <v>48</v>
      </c>
      <c r="H1421" t="s">
        <v>176</v>
      </c>
    </row>
    <row r="1422" spans="1:8" hidden="1">
      <c r="A1422" t="s">
        <v>2799</v>
      </c>
      <c r="B1422" s="3">
        <v>45343</v>
      </c>
      <c r="C1422" t="s">
        <v>2800</v>
      </c>
      <c r="D1422">
        <v>1460.83</v>
      </c>
      <c r="E1422" t="s">
        <v>25</v>
      </c>
      <c r="F1422" t="s">
        <v>20</v>
      </c>
      <c r="G1422" t="s">
        <v>48</v>
      </c>
      <c r="H1422" t="s">
        <v>53</v>
      </c>
    </row>
    <row r="1423" spans="1:8" hidden="1">
      <c r="A1423" t="s">
        <v>2801</v>
      </c>
      <c r="B1423" s="3">
        <v>45343</v>
      </c>
      <c r="C1423" t="s">
        <v>378</v>
      </c>
      <c r="D1423">
        <v>1734</v>
      </c>
      <c r="E1423" t="s">
        <v>70</v>
      </c>
      <c r="F1423" t="s">
        <v>26</v>
      </c>
      <c r="G1423" t="s">
        <v>21</v>
      </c>
      <c r="H1423" t="s">
        <v>33</v>
      </c>
    </row>
    <row r="1424" spans="1:8" hidden="1">
      <c r="A1424" t="s">
        <v>2802</v>
      </c>
      <c r="B1424" s="3">
        <v>45343</v>
      </c>
      <c r="C1424" t="s">
        <v>2803</v>
      </c>
      <c r="D1424">
        <v>1648.34</v>
      </c>
      <c r="E1424" t="s">
        <v>190</v>
      </c>
      <c r="F1424" t="s">
        <v>61</v>
      </c>
      <c r="G1424" t="s">
        <v>21</v>
      </c>
      <c r="H1424" t="s">
        <v>43</v>
      </c>
    </row>
    <row r="1425" spans="1:8" hidden="1">
      <c r="A1425" t="s">
        <v>2804</v>
      </c>
      <c r="B1425" s="3">
        <v>45344</v>
      </c>
      <c r="C1425" t="s">
        <v>1953</v>
      </c>
      <c r="D1425">
        <v>180</v>
      </c>
      <c r="E1425" t="s">
        <v>122</v>
      </c>
      <c r="F1425" t="s">
        <v>61</v>
      </c>
      <c r="G1425" t="s">
        <v>39</v>
      </c>
      <c r="H1425" t="s">
        <v>43</v>
      </c>
    </row>
    <row r="1426" spans="1:8" hidden="1">
      <c r="A1426" t="s">
        <v>2805</v>
      </c>
      <c r="B1426" s="3">
        <v>45344</v>
      </c>
      <c r="C1426" t="s">
        <v>2806</v>
      </c>
      <c r="D1426">
        <v>1211.5999999999999</v>
      </c>
      <c r="E1426" t="s">
        <v>47</v>
      </c>
      <c r="F1426" t="s">
        <v>26</v>
      </c>
      <c r="G1426" t="s">
        <v>27</v>
      </c>
      <c r="H1426" t="s">
        <v>53</v>
      </c>
    </row>
    <row r="1427" spans="1:8" hidden="1">
      <c r="A1427" t="s">
        <v>2807</v>
      </c>
      <c r="B1427" s="3">
        <v>45344</v>
      </c>
      <c r="C1427" t="s">
        <v>2808</v>
      </c>
      <c r="D1427">
        <v>775.93</v>
      </c>
      <c r="E1427" t="s">
        <v>52</v>
      </c>
      <c r="F1427" t="s">
        <v>26</v>
      </c>
      <c r="G1427" t="s">
        <v>21</v>
      </c>
      <c r="H1427" t="s">
        <v>57</v>
      </c>
    </row>
    <row r="1428" spans="1:8" hidden="1">
      <c r="A1428" t="s">
        <v>2809</v>
      </c>
      <c r="B1428" s="3">
        <v>45344</v>
      </c>
      <c r="C1428" t="s">
        <v>2810</v>
      </c>
      <c r="D1428">
        <v>1045</v>
      </c>
      <c r="E1428" t="s">
        <v>60</v>
      </c>
      <c r="F1428" t="s">
        <v>32</v>
      </c>
      <c r="G1428" t="s">
        <v>27</v>
      </c>
      <c r="H1428" t="s">
        <v>36</v>
      </c>
    </row>
    <row r="1429" spans="1:8">
      <c r="A1429" t="s">
        <v>2811</v>
      </c>
      <c r="B1429" s="3">
        <v>45344</v>
      </c>
      <c r="C1429" t="s">
        <v>2812</v>
      </c>
      <c r="D1429">
        <v>1275.07</v>
      </c>
      <c r="E1429" t="s">
        <v>43</v>
      </c>
      <c r="F1429" t="s">
        <v>32</v>
      </c>
      <c r="G1429" t="s">
        <v>48</v>
      </c>
      <c r="H1429" t="s">
        <v>28</v>
      </c>
    </row>
    <row r="1430" spans="1:8" hidden="1">
      <c r="A1430" t="s">
        <v>2813</v>
      </c>
      <c r="B1430" s="3">
        <v>45344</v>
      </c>
      <c r="C1430" t="s">
        <v>2814</v>
      </c>
      <c r="D1430">
        <v>544.04999999999995</v>
      </c>
      <c r="E1430" t="s">
        <v>70</v>
      </c>
      <c r="F1430" t="s">
        <v>61</v>
      </c>
      <c r="G1430" t="s">
        <v>21</v>
      </c>
      <c r="H1430" t="s">
        <v>44</v>
      </c>
    </row>
    <row r="1431" spans="1:8" hidden="1">
      <c r="A1431" t="s">
        <v>2815</v>
      </c>
      <c r="B1431" s="3">
        <v>45344</v>
      </c>
      <c r="C1431" t="s">
        <v>2816</v>
      </c>
      <c r="D1431">
        <v>919.48</v>
      </c>
      <c r="E1431" t="s">
        <v>25</v>
      </c>
      <c r="F1431" t="s">
        <v>32</v>
      </c>
      <c r="G1431" t="s">
        <v>39</v>
      </c>
      <c r="H1431" t="s">
        <v>49</v>
      </c>
    </row>
    <row r="1432" spans="1:8" hidden="1">
      <c r="A1432" t="s">
        <v>2817</v>
      </c>
      <c r="B1432" s="3">
        <v>45344</v>
      </c>
      <c r="C1432" t="s">
        <v>2818</v>
      </c>
      <c r="D1432">
        <v>312.98</v>
      </c>
      <c r="E1432" t="s">
        <v>122</v>
      </c>
      <c r="F1432" t="s">
        <v>26</v>
      </c>
      <c r="G1432" t="s">
        <v>39</v>
      </c>
      <c r="H1432" t="s">
        <v>94</v>
      </c>
    </row>
    <row r="1433" spans="1:8" hidden="1">
      <c r="A1433" t="s">
        <v>2819</v>
      </c>
      <c r="B1433" s="3">
        <v>45344</v>
      </c>
      <c r="C1433" t="s">
        <v>2820</v>
      </c>
      <c r="D1433">
        <v>896.69</v>
      </c>
      <c r="E1433" t="s">
        <v>60</v>
      </c>
      <c r="F1433" t="s">
        <v>26</v>
      </c>
      <c r="G1433" t="s">
        <v>21</v>
      </c>
      <c r="H1433" t="s">
        <v>109</v>
      </c>
    </row>
    <row r="1434" spans="1:8" hidden="1">
      <c r="A1434" t="s">
        <v>2821</v>
      </c>
      <c r="B1434" s="3">
        <v>45344</v>
      </c>
      <c r="C1434" t="s">
        <v>744</v>
      </c>
      <c r="D1434">
        <v>993.39</v>
      </c>
      <c r="E1434" t="s">
        <v>339</v>
      </c>
      <c r="F1434" t="s">
        <v>61</v>
      </c>
      <c r="G1434" t="s">
        <v>39</v>
      </c>
      <c r="H1434" t="s">
        <v>36</v>
      </c>
    </row>
    <row r="1435" spans="1:8" hidden="1">
      <c r="A1435" t="s">
        <v>2822</v>
      </c>
      <c r="B1435" s="3">
        <v>45344</v>
      </c>
      <c r="C1435" t="s">
        <v>2823</v>
      </c>
      <c r="D1435">
        <v>273.64999999999998</v>
      </c>
      <c r="E1435" t="s">
        <v>52</v>
      </c>
      <c r="F1435" t="s">
        <v>32</v>
      </c>
      <c r="G1435" t="s">
        <v>27</v>
      </c>
      <c r="H1435" t="s">
        <v>44</v>
      </c>
    </row>
    <row r="1436" spans="1:8" hidden="1">
      <c r="A1436" t="s">
        <v>2824</v>
      </c>
      <c r="B1436" s="3">
        <v>45344</v>
      </c>
      <c r="C1436" t="s">
        <v>2825</v>
      </c>
      <c r="D1436">
        <v>1036.3</v>
      </c>
      <c r="E1436" t="s">
        <v>47</v>
      </c>
      <c r="F1436" t="s">
        <v>26</v>
      </c>
      <c r="G1436" t="s">
        <v>27</v>
      </c>
      <c r="H1436" t="s">
        <v>40</v>
      </c>
    </row>
    <row r="1437" spans="1:8" hidden="1">
      <c r="A1437" t="s">
        <v>2826</v>
      </c>
      <c r="B1437" s="3">
        <v>45344</v>
      </c>
      <c r="C1437" t="s">
        <v>2827</v>
      </c>
      <c r="D1437">
        <v>575.09</v>
      </c>
      <c r="E1437" t="s">
        <v>64</v>
      </c>
      <c r="F1437" t="s">
        <v>61</v>
      </c>
      <c r="G1437" t="s">
        <v>39</v>
      </c>
      <c r="H1437" t="s">
        <v>36</v>
      </c>
    </row>
    <row r="1438" spans="1:8">
      <c r="A1438" t="s">
        <v>2828</v>
      </c>
      <c r="B1438" s="3">
        <v>45344</v>
      </c>
      <c r="C1438" t="s">
        <v>2829</v>
      </c>
      <c r="D1438">
        <v>1140.9100000000001</v>
      </c>
      <c r="E1438" t="s">
        <v>43</v>
      </c>
      <c r="F1438" t="s">
        <v>26</v>
      </c>
      <c r="G1438" t="s">
        <v>48</v>
      </c>
      <c r="H1438" t="s">
        <v>57</v>
      </c>
    </row>
    <row r="1439" spans="1:8" hidden="1">
      <c r="A1439" t="s">
        <v>2830</v>
      </c>
      <c r="B1439" s="3">
        <v>45344</v>
      </c>
      <c r="C1439" t="s">
        <v>2831</v>
      </c>
      <c r="D1439">
        <v>1118.77</v>
      </c>
      <c r="E1439" t="s">
        <v>52</v>
      </c>
      <c r="F1439" t="s">
        <v>32</v>
      </c>
      <c r="G1439" t="s">
        <v>48</v>
      </c>
      <c r="H1439" t="s">
        <v>40</v>
      </c>
    </row>
    <row r="1440" spans="1:8">
      <c r="A1440" t="s">
        <v>2832</v>
      </c>
      <c r="B1440" s="3">
        <v>45344</v>
      </c>
      <c r="C1440" t="s">
        <v>2833</v>
      </c>
      <c r="D1440">
        <v>1035.4100000000001</v>
      </c>
      <c r="E1440" t="s">
        <v>43</v>
      </c>
      <c r="F1440" t="s">
        <v>43</v>
      </c>
      <c r="G1440" t="s">
        <v>48</v>
      </c>
      <c r="H1440" t="s">
        <v>43</v>
      </c>
    </row>
    <row r="1441" spans="1:8" hidden="1">
      <c r="A1441" t="s">
        <v>2834</v>
      </c>
      <c r="B1441" s="3">
        <v>45344</v>
      </c>
      <c r="C1441" t="s">
        <v>2835</v>
      </c>
      <c r="D1441">
        <v>1401.67</v>
      </c>
      <c r="E1441" t="s">
        <v>19</v>
      </c>
      <c r="F1441" t="s">
        <v>26</v>
      </c>
      <c r="G1441" t="s">
        <v>48</v>
      </c>
      <c r="H1441" t="s">
        <v>36</v>
      </c>
    </row>
    <row r="1442" spans="1:8" hidden="1">
      <c r="A1442" t="s">
        <v>2836</v>
      </c>
      <c r="B1442" s="3">
        <v>45344</v>
      </c>
      <c r="C1442" t="s">
        <v>2837</v>
      </c>
      <c r="D1442">
        <v>1265.1600000000001</v>
      </c>
      <c r="E1442" t="s">
        <v>25</v>
      </c>
      <c r="F1442" t="s">
        <v>26</v>
      </c>
      <c r="G1442" t="s">
        <v>21</v>
      </c>
      <c r="H1442" t="s">
        <v>43</v>
      </c>
    </row>
    <row r="1443" spans="1:8" hidden="1">
      <c r="A1443" t="s">
        <v>2838</v>
      </c>
      <c r="B1443" s="3">
        <v>45344</v>
      </c>
      <c r="C1443" t="s">
        <v>2839</v>
      </c>
      <c r="D1443">
        <v>261.94</v>
      </c>
      <c r="E1443" t="s">
        <v>60</v>
      </c>
      <c r="F1443" t="s">
        <v>20</v>
      </c>
      <c r="G1443" t="s">
        <v>39</v>
      </c>
      <c r="H1443" t="s">
        <v>22</v>
      </c>
    </row>
    <row r="1444" spans="1:8" hidden="1">
      <c r="A1444" t="s">
        <v>2840</v>
      </c>
      <c r="B1444" s="3">
        <v>45344</v>
      </c>
      <c r="C1444" t="s">
        <v>1744</v>
      </c>
      <c r="D1444">
        <v>8822.92</v>
      </c>
      <c r="E1444" t="s">
        <v>67</v>
      </c>
      <c r="F1444" t="s">
        <v>20</v>
      </c>
      <c r="G1444" t="s">
        <v>21</v>
      </c>
      <c r="H1444" t="s">
        <v>123</v>
      </c>
    </row>
    <row r="1445" spans="1:8" hidden="1">
      <c r="A1445" t="s">
        <v>2841</v>
      </c>
      <c r="B1445" s="3">
        <v>45344</v>
      </c>
      <c r="C1445" t="s">
        <v>781</v>
      </c>
      <c r="D1445">
        <v>1426.6</v>
      </c>
      <c r="E1445" t="s">
        <v>31</v>
      </c>
      <c r="F1445" t="s">
        <v>1174</v>
      </c>
      <c r="G1445" t="s">
        <v>21</v>
      </c>
      <c r="H1445" t="s">
        <v>33</v>
      </c>
    </row>
    <row r="1446" spans="1:8" hidden="1">
      <c r="A1446" t="s">
        <v>2842</v>
      </c>
      <c r="B1446" s="3">
        <v>45344</v>
      </c>
      <c r="C1446" t="s">
        <v>2843</v>
      </c>
      <c r="D1446">
        <v>733.87</v>
      </c>
      <c r="E1446" t="s">
        <v>122</v>
      </c>
      <c r="F1446" t="s">
        <v>32</v>
      </c>
      <c r="G1446" t="s">
        <v>21</v>
      </c>
      <c r="H1446" t="s">
        <v>75</v>
      </c>
    </row>
    <row r="1447" spans="1:8" hidden="1">
      <c r="A1447" t="s">
        <v>2844</v>
      </c>
      <c r="B1447" s="3">
        <v>45344</v>
      </c>
      <c r="C1447" t="s">
        <v>2845</v>
      </c>
      <c r="D1447">
        <v>1716.41</v>
      </c>
      <c r="E1447" t="s">
        <v>19</v>
      </c>
      <c r="F1447" t="s">
        <v>61</v>
      </c>
      <c r="G1447" t="s">
        <v>48</v>
      </c>
      <c r="H1447" t="s">
        <v>94</v>
      </c>
    </row>
    <row r="1448" spans="1:8" hidden="1">
      <c r="A1448" t="s">
        <v>2846</v>
      </c>
      <c r="B1448" s="3">
        <v>45344</v>
      </c>
      <c r="C1448" t="s">
        <v>1762</v>
      </c>
      <c r="D1448">
        <v>1779.7</v>
      </c>
      <c r="E1448" t="s">
        <v>19</v>
      </c>
      <c r="F1448" t="s">
        <v>20</v>
      </c>
      <c r="G1448" t="s">
        <v>27</v>
      </c>
      <c r="H1448" t="s">
        <v>49</v>
      </c>
    </row>
    <row r="1449" spans="1:8" hidden="1">
      <c r="A1449" t="s">
        <v>2847</v>
      </c>
      <c r="B1449" s="3">
        <v>45344</v>
      </c>
      <c r="C1449" t="s">
        <v>2848</v>
      </c>
      <c r="D1449">
        <v>1569.48</v>
      </c>
      <c r="E1449" t="s">
        <v>25</v>
      </c>
      <c r="F1449" t="s">
        <v>61</v>
      </c>
      <c r="G1449" t="s">
        <v>21</v>
      </c>
      <c r="H1449" t="s">
        <v>36</v>
      </c>
    </row>
    <row r="1450" spans="1:8" hidden="1">
      <c r="A1450" t="s">
        <v>2849</v>
      </c>
      <c r="B1450" s="3">
        <v>45344</v>
      </c>
      <c r="C1450" t="s">
        <v>2850</v>
      </c>
      <c r="D1450">
        <v>772.62</v>
      </c>
      <c r="E1450" t="s">
        <v>31</v>
      </c>
      <c r="F1450" t="s">
        <v>32</v>
      </c>
      <c r="G1450" t="s">
        <v>21</v>
      </c>
      <c r="H1450" t="s">
        <v>109</v>
      </c>
    </row>
    <row r="1451" spans="1:8" hidden="1">
      <c r="A1451" t="s">
        <v>2851</v>
      </c>
      <c r="B1451" s="3">
        <v>45344</v>
      </c>
      <c r="C1451" t="s">
        <v>2852</v>
      </c>
      <c r="D1451">
        <v>581.23</v>
      </c>
      <c r="E1451" t="s">
        <v>67</v>
      </c>
      <c r="F1451" t="s">
        <v>20</v>
      </c>
      <c r="G1451" t="s">
        <v>48</v>
      </c>
      <c r="H1451" t="s">
        <v>33</v>
      </c>
    </row>
    <row r="1452" spans="1:8" hidden="1">
      <c r="A1452" t="s">
        <v>2853</v>
      </c>
      <c r="B1452" s="3">
        <v>45344</v>
      </c>
      <c r="C1452" t="s">
        <v>2854</v>
      </c>
      <c r="D1452">
        <v>431.75</v>
      </c>
      <c r="E1452" t="s">
        <v>67</v>
      </c>
      <c r="F1452" t="s">
        <v>61</v>
      </c>
      <c r="G1452" t="s">
        <v>39</v>
      </c>
      <c r="H1452" t="s">
        <v>75</v>
      </c>
    </row>
    <row r="1453" spans="1:8" hidden="1">
      <c r="A1453" t="s">
        <v>2855</v>
      </c>
      <c r="B1453" s="3">
        <v>45345</v>
      </c>
      <c r="C1453" t="s">
        <v>2856</v>
      </c>
      <c r="D1453">
        <v>1526.39</v>
      </c>
      <c r="E1453" t="s">
        <v>197</v>
      </c>
      <c r="F1453" t="s">
        <v>61</v>
      </c>
      <c r="G1453" t="s">
        <v>39</v>
      </c>
      <c r="H1453" t="s">
        <v>176</v>
      </c>
    </row>
    <row r="1454" spans="1:8" hidden="1">
      <c r="A1454" t="s">
        <v>2857</v>
      </c>
      <c r="B1454" s="3">
        <v>45345</v>
      </c>
      <c r="C1454" t="s">
        <v>2100</v>
      </c>
      <c r="D1454">
        <v>53.91</v>
      </c>
      <c r="E1454" t="s">
        <v>67</v>
      </c>
      <c r="F1454" t="s">
        <v>61</v>
      </c>
      <c r="G1454" t="s">
        <v>48</v>
      </c>
      <c r="H1454" t="s">
        <v>57</v>
      </c>
    </row>
    <row r="1455" spans="1:8">
      <c r="A1455" t="s">
        <v>2858</v>
      </c>
      <c r="B1455" s="3">
        <v>45345</v>
      </c>
      <c r="C1455" t="s">
        <v>2859</v>
      </c>
      <c r="D1455">
        <v>1489.02</v>
      </c>
      <c r="E1455" t="s">
        <v>43</v>
      </c>
      <c r="F1455" t="s">
        <v>61</v>
      </c>
      <c r="G1455" t="s">
        <v>39</v>
      </c>
      <c r="H1455" t="s">
        <v>22</v>
      </c>
    </row>
    <row r="1456" spans="1:8" hidden="1">
      <c r="A1456" t="s">
        <v>2860</v>
      </c>
      <c r="B1456" s="3">
        <v>45345</v>
      </c>
      <c r="C1456" t="s">
        <v>2861</v>
      </c>
      <c r="D1456">
        <v>1211.32</v>
      </c>
      <c r="E1456" t="s">
        <v>25</v>
      </c>
      <c r="F1456" t="s">
        <v>20</v>
      </c>
      <c r="G1456" t="s">
        <v>48</v>
      </c>
      <c r="H1456" t="s">
        <v>53</v>
      </c>
    </row>
    <row r="1457" spans="1:8" hidden="1">
      <c r="A1457" t="s">
        <v>2862</v>
      </c>
      <c r="B1457" s="3">
        <v>45345</v>
      </c>
      <c r="C1457" t="s">
        <v>2863</v>
      </c>
      <c r="D1457">
        <v>1689.25</v>
      </c>
      <c r="E1457" t="s">
        <v>240</v>
      </c>
      <c r="F1457" t="s">
        <v>61</v>
      </c>
      <c r="G1457" t="s">
        <v>39</v>
      </c>
      <c r="H1457" t="s">
        <v>33</v>
      </c>
    </row>
    <row r="1458" spans="1:8" hidden="1">
      <c r="A1458" t="s">
        <v>2864</v>
      </c>
      <c r="B1458" s="3">
        <v>45345</v>
      </c>
      <c r="C1458" t="s">
        <v>2865</v>
      </c>
      <c r="D1458">
        <v>797.02</v>
      </c>
      <c r="E1458" t="s">
        <v>64</v>
      </c>
      <c r="F1458" t="s">
        <v>32</v>
      </c>
      <c r="G1458" t="s">
        <v>21</v>
      </c>
      <c r="H1458" t="s">
        <v>176</v>
      </c>
    </row>
    <row r="1459" spans="1:8" hidden="1">
      <c r="A1459" t="s">
        <v>2866</v>
      </c>
      <c r="B1459" s="3">
        <v>45345</v>
      </c>
      <c r="C1459" t="s">
        <v>2867</v>
      </c>
      <c r="D1459">
        <v>15190.84</v>
      </c>
      <c r="E1459" t="s">
        <v>60</v>
      </c>
      <c r="F1459" t="s">
        <v>20</v>
      </c>
      <c r="G1459" t="s">
        <v>27</v>
      </c>
      <c r="H1459" t="s">
        <v>176</v>
      </c>
    </row>
    <row r="1460" spans="1:8" hidden="1">
      <c r="A1460" t="s">
        <v>2868</v>
      </c>
      <c r="B1460" s="3">
        <v>45345</v>
      </c>
      <c r="C1460" t="s">
        <v>2869</v>
      </c>
      <c r="D1460">
        <v>958.62</v>
      </c>
      <c r="E1460" t="s">
        <v>70</v>
      </c>
      <c r="F1460" t="s">
        <v>26</v>
      </c>
      <c r="G1460" t="s">
        <v>27</v>
      </c>
      <c r="H1460" t="s">
        <v>43</v>
      </c>
    </row>
    <row r="1461" spans="1:8" hidden="1">
      <c r="A1461" t="s">
        <v>2870</v>
      </c>
      <c r="B1461" s="3">
        <v>45345</v>
      </c>
      <c r="C1461" t="s">
        <v>2871</v>
      </c>
      <c r="E1461" t="s">
        <v>122</v>
      </c>
      <c r="F1461" t="s">
        <v>20</v>
      </c>
      <c r="G1461" t="s">
        <v>48</v>
      </c>
      <c r="H1461" t="s">
        <v>40</v>
      </c>
    </row>
    <row r="1462" spans="1:8" hidden="1">
      <c r="A1462" t="s">
        <v>2872</v>
      </c>
      <c r="B1462" s="3">
        <v>45345</v>
      </c>
      <c r="C1462" t="s">
        <v>2873</v>
      </c>
      <c r="D1462">
        <v>1033.28</v>
      </c>
      <c r="E1462" t="s">
        <v>67</v>
      </c>
      <c r="F1462" t="s">
        <v>32</v>
      </c>
      <c r="G1462" t="s">
        <v>21</v>
      </c>
      <c r="H1462" t="s">
        <v>22</v>
      </c>
    </row>
    <row r="1463" spans="1:8" hidden="1">
      <c r="A1463" t="s">
        <v>2874</v>
      </c>
      <c r="B1463" s="3">
        <v>45345</v>
      </c>
      <c r="C1463" t="s">
        <v>2875</v>
      </c>
      <c r="D1463">
        <v>9712.6299999999992</v>
      </c>
      <c r="E1463" t="s">
        <v>64</v>
      </c>
      <c r="F1463" t="s">
        <v>26</v>
      </c>
      <c r="G1463" t="s">
        <v>48</v>
      </c>
      <c r="H1463" t="s">
        <v>49</v>
      </c>
    </row>
    <row r="1464" spans="1:8" hidden="1">
      <c r="A1464" t="s">
        <v>2876</v>
      </c>
      <c r="B1464" s="3">
        <v>45345</v>
      </c>
      <c r="C1464" t="s">
        <v>1387</v>
      </c>
      <c r="D1464">
        <v>1188.5999999999999</v>
      </c>
      <c r="E1464" t="s">
        <v>64</v>
      </c>
      <c r="F1464" t="s">
        <v>61</v>
      </c>
      <c r="G1464" t="s">
        <v>48</v>
      </c>
      <c r="H1464" t="s">
        <v>43</v>
      </c>
    </row>
    <row r="1465" spans="1:8" hidden="1">
      <c r="A1465" t="s">
        <v>2877</v>
      </c>
      <c r="B1465" s="3">
        <v>45345</v>
      </c>
      <c r="C1465" t="s">
        <v>2878</v>
      </c>
      <c r="D1465">
        <v>390.63</v>
      </c>
      <c r="E1465" t="s">
        <v>19</v>
      </c>
      <c r="F1465" t="s">
        <v>61</v>
      </c>
      <c r="G1465" t="s">
        <v>27</v>
      </c>
      <c r="H1465" t="s">
        <v>53</v>
      </c>
    </row>
    <row r="1466" spans="1:8" hidden="1">
      <c r="A1466" t="s">
        <v>2879</v>
      </c>
      <c r="B1466" s="3">
        <v>45345</v>
      </c>
      <c r="C1466" t="s">
        <v>2880</v>
      </c>
      <c r="D1466">
        <v>1581.69</v>
      </c>
      <c r="E1466" t="s">
        <v>25</v>
      </c>
      <c r="F1466" t="s">
        <v>61</v>
      </c>
      <c r="G1466" t="s">
        <v>21</v>
      </c>
      <c r="H1466" t="s">
        <v>49</v>
      </c>
    </row>
    <row r="1467" spans="1:8" hidden="1">
      <c r="A1467" t="s">
        <v>2881</v>
      </c>
      <c r="B1467" s="3">
        <v>45345</v>
      </c>
      <c r="C1467" t="s">
        <v>2882</v>
      </c>
      <c r="D1467">
        <v>1202.6600000000001</v>
      </c>
      <c r="E1467" t="s">
        <v>60</v>
      </c>
      <c r="F1467" t="s">
        <v>20</v>
      </c>
      <c r="G1467" t="s">
        <v>39</v>
      </c>
      <c r="H1467" t="s">
        <v>49</v>
      </c>
    </row>
    <row r="1468" spans="1:8" hidden="1">
      <c r="A1468" t="s">
        <v>2883</v>
      </c>
      <c r="B1468" s="3">
        <v>45345</v>
      </c>
      <c r="C1468" t="s">
        <v>2884</v>
      </c>
      <c r="D1468">
        <v>19240.48</v>
      </c>
      <c r="E1468" t="s">
        <v>52</v>
      </c>
      <c r="F1468" t="s">
        <v>32</v>
      </c>
      <c r="G1468" t="s">
        <v>39</v>
      </c>
      <c r="H1468" t="s">
        <v>44</v>
      </c>
    </row>
    <row r="1469" spans="1:8" hidden="1">
      <c r="A1469" t="s">
        <v>2885</v>
      </c>
      <c r="B1469" s="3">
        <v>45345</v>
      </c>
      <c r="C1469" t="s">
        <v>2886</v>
      </c>
      <c r="D1469">
        <v>1288.51</v>
      </c>
      <c r="E1469" t="s">
        <v>70</v>
      </c>
      <c r="F1469" t="s">
        <v>26</v>
      </c>
      <c r="G1469" t="s">
        <v>27</v>
      </c>
      <c r="H1469" t="s">
        <v>22</v>
      </c>
    </row>
    <row r="1470" spans="1:8" hidden="1">
      <c r="A1470" t="s">
        <v>2887</v>
      </c>
      <c r="B1470" s="3">
        <v>45345</v>
      </c>
      <c r="C1470" t="s">
        <v>2098</v>
      </c>
      <c r="D1470">
        <v>74.489999999999995</v>
      </c>
      <c r="E1470" t="s">
        <v>31</v>
      </c>
      <c r="F1470" t="s">
        <v>32</v>
      </c>
      <c r="G1470" t="s">
        <v>39</v>
      </c>
      <c r="H1470" t="s">
        <v>123</v>
      </c>
    </row>
    <row r="1471" spans="1:8" hidden="1">
      <c r="A1471" t="s">
        <v>2888</v>
      </c>
      <c r="B1471" s="3">
        <v>45345</v>
      </c>
      <c r="C1471" t="s">
        <v>2889</v>
      </c>
      <c r="D1471">
        <v>1471.12</v>
      </c>
      <c r="E1471" t="s">
        <v>67</v>
      </c>
      <c r="F1471" t="s">
        <v>61</v>
      </c>
      <c r="G1471" t="s">
        <v>39</v>
      </c>
      <c r="H1471" t="s">
        <v>94</v>
      </c>
    </row>
    <row r="1472" spans="1:8" hidden="1">
      <c r="A1472" t="s">
        <v>2890</v>
      </c>
      <c r="B1472" s="3">
        <v>45345</v>
      </c>
      <c r="C1472" t="s">
        <v>2891</v>
      </c>
      <c r="D1472">
        <v>520.86</v>
      </c>
      <c r="E1472" t="s">
        <v>122</v>
      </c>
      <c r="F1472" t="s">
        <v>20</v>
      </c>
      <c r="G1472" t="s">
        <v>27</v>
      </c>
      <c r="H1472" t="s">
        <v>176</v>
      </c>
    </row>
    <row r="1473" spans="1:8" hidden="1">
      <c r="A1473" t="s">
        <v>2892</v>
      </c>
      <c r="B1473" s="3">
        <v>45345</v>
      </c>
      <c r="C1473" t="s">
        <v>2893</v>
      </c>
      <c r="D1473">
        <v>1552.39</v>
      </c>
      <c r="E1473" t="s">
        <v>471</v>
      </c>
      <c r="F1473" t="s">
        <v>61</v>
      </c>
      <c r="G1473" t="s">
        <v>21</v>
      </c>
      <c r="H1473" t="s">
        <v>109</v>
      </c>
    </row>
    <row r="1474" spans="1:8" hidden="1">
      <c r="A1474" t="s">
        <v>2894</v>
      </c>
      <c r="B1474" s="3">
        <v>45345</v>
      </c>
      <c r="C1474" t="s">
        <v>2895</v>
      </c>
      <c r="D1474">
        <v>991.67</v>
      </c>
      <c r="E1474" t="s">
        <v>122</v>
      </c>
      <c r="F1474" t="s">
        <v>32</v>
      </c>
      <c r="G1474" t="s">
        <v>27</v>
      </c>
      <c r="H1474" t="s">
        <v>53</v>
      </c>
    </row>
    <row r="1475" spans="1:8">
      <c r="A1475" t="s">
        <v>2896</v>
      </c>
      <c r="B1475" s="3">
        <v>45345</v>
      </c>
      <c r="C1475" t="s">
        <v>2897</v>
      </c>
      <c r="D1475">
        <v>1898.38</v>
      </c>
      <c r="E1475" t="s">
        <v>43</v>
      </c>
      <c r="F1475" t="s">
        <v>20</v>
      </c>
      <c r="G1475" t="s">
        <v>39</v>
      </c>
      <c r="H1475" t="s">
        <v>53</v>
      </c>
    </row>
    <row r="1476" spans="1:8" hidden="1">
      <c r="A1476" t="s">
        <v>2898</v>
      </c>
      <c r="B1476" s="3">
        <v>45345</v>
      </c>
      <c r="C1476" t="s">
        <v>964</v>
      </c>
      <c r="D1476">
        <v>406.88</v>
      </c>
      <c r="E1476" t="s">
        <v>64</v>
      </c>
      <c r="F1476" t="s">
        <v>20</v>
      </c>
      <c r="G1476" t="s">
        <v>48</v>
      </c>
      <c r="H1476" t="s">
        <v>123</v>
      </c>
    </row>
    <row r="1477" spans="1:8" hidden="1">
      <c r="A1477" t="s">
        <v>2899</v>
      </c>
      <c r="B1477" s="3">
        <v>45345</v>
      </c>
      <c r="C1477" t="s">
        <v>2900</v>
      </c>
      <c r="D1477">
        <v>1152.23</v>
      </c>
      <c r="E1477" t="s">
        <v>217</v>
      </c>
      <c r="F1477" t="s">
        <v>26</v>
      </c>
      <c r="G1477" t="s">
        <v>48</v>
      </c>
      <c r="H1477" t="s">
        <v>43</v>
      </c>
    </row>
    <row r="1478" spans="1:8" hidden="1">
      <c r="A1478" t="s">
        <v>2901</v>
      </c>
      <c r="B1478" s="3">
        <v>45346</v>
      </c>
      <c r="C1478" t="s">
        <v>890</v>
      </c>
      <c r="D1478">
        <v>491.96</v>
      </c>
      <c r="E1478" t="s">
        <v>47</v>
      </c>
      <c r="F1478" t="s">
        <v>32</v>
      </c>
      <c r="G1478" t="s">
        <v>27</v>
      </c>
      <c r="H1478" t="s">
        <v>36</v>
      </c>
    </row>
    <row r="1479" spans="1:8" hidden="1">
      <c r="A1479" t="s">
        <v>2902</v>
      </c>
      <c r="B1479" s="3">
        <v>45346</v>
      </c>
      <c r="C1479" t="s">
        <v>2903</v>
      </c>
      <c r="D1479">
        <v>413.3</v>
      </c>
      <c r="E1479" t="s">
        <v>210</v>
      </c>
      <c r="F1479" t="s">
        <v>61</v>
      </c>
      <c r="G1479" t="s">
        <v>48</v>
      </c>
      <c r="H1479" t="s">
        <v>87</v>
      </c>
    </row>
    <row r="1480" spans="1:8" hidden="1">
      <c r="A1480" t="s">
        <v>2904</v>
      </c>
      <c r="B1480" s="3">
        <v>45346</v>
      </c>
      <c r="C1480" t="s">
        <v>2905</v>
      </c>
      <c r="D1480">
        <v>235.04</v>
      </c>
      <c r="E1480" t="s">
        <v>47</v>
      </c>
      <c r="F1480" t="s">
        <v>26</v>
      </c>
      <c r="G1480" t="s">
        <v>48</v>
      </c>
      <c r="H1480" t="s">
        <v>176</v>
      </c>
    </row>
    <row r="1481" spans="1:8" hidden="1">
      <c r="A1481" t="s">
        <v>2906</v>
      </c>
      <c r="B1481" s="3">
        <v>45346</v>
      </c>
      <c r="C1481" t="s">
        <v>2907</v>
      </c>
      <c r="D1481">
        <v>1133.1600000000001</v>
      </c>
      <c r="E1481" t="s">
        <v>19</v>
      </c>
      <c r="F1481" t="s">
        <v>26</v>
      </c>
      <c r="G1481" t="s">
        <v>39</v>
      </c>
      <c r="H1481" t="s">
        <v>53</v>
      </c>
    </row>
    <row r="1482" spans="1:8" hidden="1">
      <c r="A1482" t="s">
        <v>2908</v>
      </c>
      <c r="B1482" s="3">
        <v>45346</v>
      </c>
      <c r="C1482" t="s">
        <v>2909</v>
      </c>
      <c r="D1482">
        <v>1805.74</v>
      </c>
      <c r="E1482" t="s">
        <v>70</v>
      </c>
      <c r="F1482" t="s">
        <v>26</v>
      </c>
      <c r="G1482" t="s">
        <v>27</v>
      </c>
      <c r="H1482" t="s">
        <v>28</v>
      </c>
    </row>
    <row r="1483" spans="1:8" hidden="1">
      <c r="A1483" t="s">
        <v>2910</v>
      </c>
      <c r="B1483" s="3">
        <v>45346</v>
      </c>
      <c r="C1483" t="s">
        <v>18</v>
      </c>
      <c r="D1483">
        <v>116.95</v>
      </c>
      <c r="E1483" t="s">
        <v>84</v>
      </c>
      <c r="F1483" t="s">
        <v>20</v>
      </c>
      <c r="G1483" t="s">
        <v>39</v>
      </c>
      <c r="H1483" t="s">
        <v>53</v>
      </c>
    </row>
    <row r="1484" spans="1:8" hidden="1">
      <c r="A1484" t="s">
        <v>2911</v>
      </c>
      <c r="B1484" s="3">
        <v>45346</v>
      </c>
      <c r="C1484" t="s">
        <v>2912</v>
      </c>
      <c r="D1484">
        <v>135.82</v>
      </c>
      <c r="E1484" t="s">
        <v>31</v>
      </c>
      <c r="F1484" t="s">
        <v>61</v>
      </c>
      <c r="G1484" t="s">
        <v>27</v>
      </c>
      <c r="H1484" t="s">
        <v>109</v>
      </c>
    </row>
    <row r="1485" spans="1:8" hidden="1">
      <c r="A1485" t="s">
        <v>2913</v>
      </c>
      <c r="B1485" s="3">
        <v>45346</v>
      </c>
      <c r="C1485" t="s">
        <v>2416</v>
      </c>
      <c r="D1485">
        <v>524.79</v>
      </c>
      <c r="E1485" t="s">
        <v>339</v>
      </c>
      <c r="F1485" t="s">
        <v>61</v>
      </c>
      <c r="G1485" t="s">
        <v>39</v>
      </c>
      <c r="H1485" t="s">
        <v>33</v>
      </c>
    </row>
    <row r="1486" spans="1:8" hidden="1">
      <c r="A1486" t="s">
        <v>2914</v>
      </c>
      <c r="B1486" s="3">
        <v>45346</v>
      </c>
      <c r="C1486" t="s">
        <v>2915</v>
      </c>
      <c r="D1486">
        <v>1135.76</v>
      </c>
      <c r="E1486" t="s">
        <v>19</v>
      </c>
      <c r="F1486" t="s">
        <v>32</v>
      </c>
      <c r="G1486" t="s">
        <v>21</v>
      </c>
      <c r="H1486" t="s">
        <v>94</v>
      </c>
    </row>
    <row r="1487" spans="1:8" hidden="1">
      <c r="A1487" t="s">
        <v>2916</v>
      </c>
      <c r="B1487" s="3">
        <v>45346</v>
      </c>
      <c r="C1487" t="s">
        <v>2917</v>
      </c>
      <c r="D1487">
        <v>734.01</v>
      </c>
      <c r="E1487" t="s">
        <v>70</v>
      </c>
      <c r="F1487" t="s">
        <v>26</v>
      </c>
      <c r="G1487" t="s">
        <v>39</v>
      </c>
      <c r="H1487" t="s">
        <v>109</v>
      </c>
    </row>
    <row r="1488" spans="1:8" hidden="1">
      <c r="A1488" t="s">
        <v>2918</v>
      </c>
      <c r="B1488" s="3">
        <v>45346</v>
      </c>
      <c r="C1488" t="s">
        <v>2726</v>
      </c>
      <c r="D1488">
        <v>1417.3</v>
      </c>
      <c r="E1488" t="s">
        <v>31</v>
      </c>
      <c r="F1488" t="s">
        <v>26</v>
      </c>
      <c r="G1488" t="s">
        <v>21</v>
      </c>
      <c r="H1488" t="s">
        <v>43</v>
      </c>
    </row>
    <row r="1489" spans="1:8" hidden="1">
      <c r="A1489" t="s">
        <v>2919</v>
      </c>
      <c r="B1489" s="3">
        <v>45346</v>
      </c>
      <c r="C1489" t="s">
        <v>2920</v>
      </c>
      <c r="D1489">
        <v>984.38</v>
      </c>
      <c r="E1489" t="s">
        <v>47</v>
      </c>
      <c r="F1489" t="s">
        <v>20</v>
      </c>
      <c r="G1489" t="s">
        <v>27</v>
      </c>
      <c r="H1489" t="s">
        <v>22</v>
      </c>
    </row>
    <row r="1490" spans="1:8" hidden="1">
      <c r="A1490" t="s">
        <v>2921</v>
      </c>
      <c r="B1490" s="3">
        <v>45346</v>
      </c>
      <c r="C1490" t="s">
        <v>2922</v>
      </c>
      <c r="D1490">
        <v>1847.4</v>
      </c>
      <c r="E1490" t="s">
        <v>19</v>
      </c>
      <c r="F1490" t="s">
        <v>20</v>
      </c>
      <c r="G1490" t="s">
        <v>39</v>
      </c>
      <c r="H1490" t="s">
        <v>40</v>
      </c>
    </row>
    <row r="1491" spans="1:8" hidden="1">
      <c r="A1491" t="s">
        <v>2923</v>
      </c>
      <c r="B1491" s="3">
        <v>45346</v>
      </c>
      <c r="C1491" t="s">
        <v>2924</v>
      </c>
      <c r="D1491">
        <v>443.15</v>
      </c>
      <c r="E1491" t="s">
        <v>25</v>
      </c>
      <c r="F1491" t="s">
        <v>32</v>
      </c>
      <c r="G1491" t="s">
        <v>39</v>
      </c>
      <c r="H1491" t="s">
        <v>44</v>
      </c>
    </row>
    <row r="1492" spans="1:8" hidden="1">
      <c r="A1492" t="s">
        <v>2925</v>
      </c>
      <c r="B1492" s="3">
        <v>45346</v>
      </c>
      <c r="C1492" t="s">
        <v>2926</v>
      </c>
      <c r="D1492">
        <v>339.34</v>
      </c>
      <c r="E1492" t="s">
        <v>31</v>
      </c>
      <c r="F1492" t="s">
        <v>26</v>
      </c>
      <c r="G1492" t="s">
        <v>27</v>
      </c>
      <c r="H1492" t="s">
        <v>109</v>
      </c>
    </row>
    <row r="1493" spans="1:8" hidden="1">
      <c r="A1493" t="s">
        <v>2927</v>
      </c>
      <c r="B1493" s="3">
        <v>45346</v>
      </c>
      <c r="C1493" t="s">
        <v>1145</v>
      </c>
      <c r="D1493">
        <v>503.44</v>
      </c>
      <c r="E1493" t="s">
        <v>64</v>
      </c>
      <c r="F1493" t="s">
        <v>32</v>
      </c>
      <c r="G1493" t="s">
        <v>39</v>
      </c>
      <c r="H1493" t="s">
        <v>22</v>
      </c>
    </row>
    <row r="1494" spans="1:8" hidden="1">
      <c r="A1494" t="s">
        <v>2928</v>
      </c>
      <c r="B1494" s="3">
        <v>45346</v>
      </c>
      <c r="C1494" t="s">
        <v>2929</v>
      </c>
      <c r="D1494">
        <v>637</v>
      </c>
      <c r="E1494" t="s">
        <v>70</v>
      </c>
      <c r="F1494" t="s">
        <v>20</v>
      </c>
      <c r="G1494" t="s">
        <v>48</v>
      </c>
      <c r="H1494" t="s">
        <v>33</v>
      </c>
    </row>
    <row r="1495" spans="1:8" hidden="1">
      <c r="A1495" t="s">
        <v>2930</v>
      </c>
      <c r="B1495" s="3">
        <v>45346</v>
      </c>
      <c r="C1495" t="s">
        <v>2931</v>
      </c>
      <c r="D1495">
        <v>1995.72</v>
      </c>
      <c r="E1495" t="s">
        <v>25</v>
      </c>
      <c r="F1495" t="s">
        <v>26</v>
      </c>
      <c r="G1495" t="s">
        <v>21</v>
      </c>
      <c r="H1495" t="s">
        <v>94</v>
      </c>
    </row>
    <row r="1496" spans="1:8" hidden="1">
      <c r="A1496" t="s">
        <v>2932</v>
      </c>
      <c r="B1496" s="3">
        <v>45346</v>
      </c>
      <c r="C1496" t="s">
        <v>2933</v>
      </c>
      <c r="E1496" t="s">
        <v>848</v>
      </c>
      <c r="F1496" t="s">
        <v>387</v>
      </c>
      <c r="G1496" t="s">
        <v>21</v>
      </c>
      <c r="H1496" t="s">
        <v>53</v>
      </c>
    </row>
    <row r="1497" spans="1:8" hidden="1">
      <c r="A1497" t="s">
        <v>2934</v>
      </c>
      <c r="B1497" s="3">
        <v>45346</v>
      </c>
      <c r="C1497" t="s">
        <v>2837</v>
      </c>
      <c r="D1497">
        <v>1468.11</v>
      </c>
      <c r="E1497" t="s">
        <v>31</v>
      </c>
      <c r="F1497" t="s">
        <v>20</v>
      </c>
      <c r="G1497" t="s">
        <v>48</v>
      </c>
      <c r="H1497" t="s">
        <v>43</v>
      </c>
    </row>
    <row r="1498" spans="1:8" hidden="1">
      <c r="A1498" t="s">
        <v>2935</v>
      </c>
      <c r="B1498" s="3">
        <v>45346</v>
      </c>
      <c r="C1498" t="s">
        <v>2936</v>
      </c>
      <c r="D1498">
        <v>891.49</v>
      </c>
      <c r="E1498" t="s">
        <v>47</v>
      </c>
      <c r="F1498" t="s">
        <v>61</v>
      </c>
      <c r="G1498" t="s">
        <v>27</v>
      </c>
      <c r="H1498" t="s">
        <v>75</v>
      </c>
    </row>
    <row r="1499" spans="1:8" hidden="1">
      <c r="A1499" t="s">
        <v>2937</v>
      </c>
      <c r="B1499" s="3">
        <v>45346</v>
      </c>
      <c r="C1499" t="s">
        <v>2938</v>
      </c>
      <c r="D1499">
        <v>1442.2</v>
      </c>
      <c r="E1499" t="s">
        <v>67</v>
      </c>
      <c r="F1499" t="s">
        <v>32</v>
      </c>
      <c r="G1499" t="s">
        <v>48</v>
      </c>
      <c r="H1499" t="s">
        <v>28</v>
      </c>
    </row>
    <row r="1500" spans="1:8" hidden="1">
      <c r="A1500" t="s">
        <v>2939</v>
      </c>
      <c r="B1500" s="3">
        <v>45346</v>
      </c>
      <c r="C1500" t="s">
        <v>2940</v>
      </c>
      <c r="D1500">
        <v>879.35</v>
      </c>
      <c r="E1500" t="s">
        <v>31</v>
      </c>
      <c r="F1500" t="s">
        <v>32</v>
      </c>
      <c r="G1500" t="s">
        <v>48</v>
      </c>
      <c r="H1500" t="s">
        <v>49</v>
      </c>
    </row>
    <row r="1501" spans="1:8" hidden="1">
      <c r="A1501" t="s">
        <v>2941</v>
      </c>
      <c r="B1501" s="3">
        <v>45346</v>
      </c>
      <c r="C1501" t="s">
        <v>2942</v>
      </c>
      <c r="D1501">
        <v>1463.35</v>
      </c>
      <c r="E1501" t="s">
        <v>31</v>
      </c>
      <c r="F1501" t="s">
        <v>32</v>
      </c>
      <c r="G1501" t="s">
        <v>27</v>
      </c>
      <c r="H1501" t="s">
        <v>40</v>
      </c>
    </row>
    <row r="1502" spans="1:8" hidden="1">
      <c r="A1502" t="s">
        <v>2943</v>
      </c>
      <c r="B1502" s="3">
        <v>45346</v>
      </c>
      <c r="C1502" t="s">
        <v>1979</v>
      </c>
      <c r="D1502">
        <v>160.86000000000001</v>
      </c>
      <c r="E1502" t="s">
        <v>25</v>
      </c>
      <c r="F1502" t="s">
        <v>32</v>
      </c>
      <c r="G1502" t="s">
        <v>39</v>
      </c>
      <c r="H1502" t="s">
        <v>43</v>
      </c>
    </row>
    <row r="1503" spans="1:8" hidden="1">
      <c r="A1503" t="s">
        <v>2944</v>
      </c>
      <c r="B1503" s="3">
        <v>45346</v>
      </c>
      <c r="C1503" t="s">
        <v>2945</v>
      </c>
      <c r="D1503">
        <v>1802.45</v>
      </c>
      <c r="E1503" t="s">
        <v>70</v>
      </c>
      <c r="F1503" t="s">
        <v>32</v>
      </c>
      <c r="G1503" t="s">
        <v>27</v>
      </c>
      <c r="H1503" t="s">
        <v>176</v>
      </c>
    </row>
    <row r="1504" spans="1:8" hidden="1">
      <c r="A1504" t="s">
        <v>2946</v>
      </c>
      <c r="B1504" s="3">
        <v>45346</v>
      </c>
      <c r="C1504" t="s">
        <v>2947</v>
      </c>
      <c r="E1504" t="s">
        <v>56</v>
      </c>
      <c r="F1504" t="s">
        <v>20</v>
      </c>
      <c r="G1504" t="s">
        <v>39</v>
      </c>
      <c r="H1504" t="s">
        <v>43</v>
      </c>
    </row>
    <row r="1505" spans="1:8" hidden="1">
      <c r="A1505" t="s">
        <v>2948</v>
      </c>
      <c r="B1505" s="3">
        <v>45346</v>
      </c>
      <c r="C1505" t="s">
        <v>1389</v>
      </c>
      <c r="D1505">
        <v>1555.06</v>
      </c>
      <c r="E1505" t="s">
        <v>210</v>
      </c>
      <c r="F1505" t="s">
        <v>61</v>
      </c>
      <c r="G1505" t="s">
        <v>48</v>
      </c>
      <c r="H1505" t="s">
        <v>40</v>
      </c>
    </row>
    <row r="1506" spans="1:8" hidden="1">
      <c r="A1506" t="s">
        <v>2949</v>
      </c>
      <c r="B1506" s="3">
        <v>45346</v>
      </c>
      <c r="C1506" t="s">
        <v>2950</v>
      </c>
      <c r="D1506">
        <v>1069.5</v>
      </c>
      <c r="E1506" t="s">
        <v>60</v>
      </c>
      <c r="F1506" t="s">
        <v>61</v>
      </c>
      <c r="G1506" t="s">
        <v>21</v>
      </c>
      <c r="H1506" t="s">
        <v>123</v>
      </c>
    </row>
    <row r="1507" spans="1:8" hidden="1">
      <c r="A1507" t="s">
        <v>2951</v>
      </c>
      <c r="B1507" s="3">
        <v>45346</v>
      </c>
      <c r="C1507" t="s">
        <v>2952</v>
      </c>
      <c r="D1507">
        <v>210.59</v>
      </c>
      <c r="E1507" t="s">
        <v>67</v>
      </c>
      <c r="F1507" t="s">
        <v>61</v>
      </c>
      <c r="G1507" t="s">
        <v>27</v>
      </c>
      <c r="H1507" t="s">
        <v>33</v>
      </c>
    </row>
    <row r="1508" spans="1:8" hidden="1">
      <c r="A1508" t="s">
        <v>2953</v>
      </c>
      <c r="B1508" s="3">
        <v>45347</v>
      </c>
      <c r="C1508" t="s">
        <v>2954</v>
      </c>
      <c r="D1508">
        <v>1489.07</v>
      </c>
      <c r="E1508" t="s">
        <v>19</v>
      </c>
      <c r="F1508" t="s">
        <v>20</v>
      </c>
      <c r="G1508" t="s">
        <v>39</v>
      </c>
      <c r="H1508" t="s">
        <v>53</v>
      </c>
    </row>
    <row r="1509" spans="1:8" hidden="1">
      <c r="A1509" t="s">
        <v>2955</v>
      </c>
      <c r="B1509" s="3">
        <v>45347</v>
      </c>
      <c r="C1509" t="s">
        <v>2956</v>
      </c>
      <c r="D1509">
        <v>416.36</v>
      </c>
      <c r="E1509" t="s">
        <v>60</v>
      </c>
      <c r="F1509" t="s">
        <v>20</v>
      </c>
      <c r="G1509" t="s">
        <v>21</v>
      </c>
      <c r="H1509" t="s">
        <v>94</v>
      </c>
    </row>
    <row r="1510" spans="1:8" hidden="1">
      <c r="A1510" t="s">
        <v>2957</v>
      </c>
      <c r="B1510" s="3">
        <v>45347</v>
      </c>
      <c r="C1510" t="s">
        <v>2958</v>
      </c>
      <c r="D1510">
        <v>1339.17</v>
      </c>
      <c r="E1510" t="s">
        <v>84</v>
      </c>
      <c r="F1510" t="s">
        <v>20</v>
      </c>
      <c r="G1510" t="s">
        <v>48</v>
      </c>
      <c r="H1510" t="s">
        <v>28</v>
      </c>
    </row>
    <row r="1511" spans="1:8" hidden="1">
      <c r="A1511" t="s">
        <v>2959</v>
      </c>
      <c r="B1511" s="3">
        <v>45347</v>
      </c>
      <c r="C1511" t="s">
        <v>2960</v>
      </c>
      <c r="D1511">
        <v>273.12</v>
      </c>
      <c r="E1511" t="s">
        <v>47</v>
      </c>
      <c r="F1511" t="s">
        <v>32</v>
      </c>
      <c r="G1511" t="s">
        <v>39</v>
      </c>
      <c r="H1511" t="s">
        <v>43</v>
      </c>
    </row>
    <row r="1512" spans="1:8">
      <c r="A1512" t="s">
        <v>2961</v>
      </c>
      <c r="B1512" s="3">
        <v>45347</v>
      </c>
      <c r="C1512" t="s">
        <v>1532</v>
      </c>
      <c r="D1512">
        <v>164.87</v>
      </c>
      <c r="E1512" t="s">
        <v>43</v>
      </c>
      <c r="F1512" t="s">
        <v>32</v>
      </c>
      <c r="G1512" t="s">
        <v>21</v>
      </c>
      <c r="H1512" t="s">
        <v>94</v>
      </c>
    </row>
    <row r="1513" spans="1:8" hidden="1">
      <c r="A1513" t="s">
        <v>2962</v>
      </c>
      <c r="B1513" s="3">
        <v>45347</v>
      </c>
      <c r="C1513" t="s">
        <v>1475</v>
      </c>
      <c r="D1513">
        <v>107.83</v>
      </c>
      <c r="E1513" t="s">
        <v>122</v>
      </c>
      <c r="F1513" t="s">
        <v>32</v>
      </c>
      <c r="G1513" t="s">
        <v>27</v>
      </c>
      <c r="H1513" t="s">
        <v>123</v>
      </c>
    </row>
    <row r="1514" spans="1:8" hidden="1">
      <c r="A1514" t="s">
        <v>2963</v>
      </c>
      <c r="B1514" s="3">
        <v>45347</v>
      </c>
      <c r="C1514" t="s">
        <v>2964</v>
      </c>
      <c r="D1514">
        <v>986.4</v>
      </c>
      <c r="E1514" t="s">
        <v>67</v>
      </c>
      <c r="F1514" t="s">
        <v>26</v>
      </c>
      <c r="G1514" t="s">
        <v>39</v>
      </c>
      <c r="H1514" t="s">
        <v>75</v>
      </c>
    </row>
    <row r="1515" spans="1:8" hidden="1">
      <c r="A1515" t="s">
        <v>2965</v>
      </c>
      <c r="B1515" s="3">
        <v>45347</v>
      </c>
      <c r="C1515" t="s">
        <v>1853</v>
      </c>
      <c r="D1515">
        <v>524.16999999999996</v>
      </c>
      <c r="E1515" t="s">
        <v>52</v>
      </c>
      <c r="F1515" t="s">
        <v>32</v>
      </c>
      <c r="G1515" t="s">
        <v>27</v>
      </c>
      <c r="H1515" t="s">
        <v>75</v>
      </c>
    </row>
    <row r="1516" spans="1:8" hidden="1">
      <c r="A1516" t="s">
        <v>2966</v>
      </c>
      <c r="B1516" s="3">
        <v>45347</v>
      </c>
      <c r="C1516" t="s">
        <v>2967</v>
      </c>
      <c r="D1516">
        <v>804.63</v>
      </c>
      <c r="E1516" t="s">
        <v>31</v>
      </c>
      <c r="F1516" t="s">
        <v>61</v>
      </c>
      <c r="G1516" t="s">
        <v>48</v>
      </c>
      <c r="H1516" t="s">
        <v>87</v>
      </c>
    </row>
    <row r="1517" spans="1:8" hidden="1">
      <c r="A1517" t="s">
        <v>2968</v>
      </c>
      <c r="B1517" s="3">
        <v>45347</v>
      </c>
      <c r="C1517" t="s">
        <v>2969</v>
      </c>
      <c r="D1517">
        <v>761.71</v>
      </c>
      <c r="E1517" t="s">
        <v>60</v>
      </c>
      <c r="F1517" t="s">
        <v>20</v>
      </c>
      <c r="G1517" t="s">
        <v>27</v>
      </c>
      <c r="H1517" t="s">
        <v>87</v>
      </c>
    </row>
    <row r="1518" spans="1:8" hidden="1">
      <c r="A1518" t="s">
        <v>2970</v>
      </c>
      <c r="B1518" s="3">
        <v>45347</v>
      </c>
      <c r="C1518" t="s">
        <v>2971</v>
      </c>
      <c r="D1518">
        <v>1833.73</v>
      </c>
      <c r="E1518" t="s">
        <v>70</v>
      </c>
      <c r="F1518" t="s">
        <v>26</v>
      </c>
      <c r="G1518" t="s">
        <v>48</v>
      </c>
      <c r="H1518" t="s">
        <v>28</v>
      </c>
    </row>
    <row r="1519" spans="1:8" hidden="1">
      <c r="A1519" t="s">
        <v>2972</v>
      </c>
      <c r="B1519" s="3">
        <v>45347</v>
      </c>
      <c r="C1519" t="s">
        <v>2973</v>
      </c>
      <c r="D1519">
        <v>5555.69</v>
      </c>
      <c r="E1519" t="s">
        <v>31</v>
      </c>
      <c r="F1519" t="s">
        <v>61</v>
      </c>
      <c r="G1519" t="s">
        <v>39</v>
      </c>
      <c r="H1519" t="s">
        <v>33</v>
      </c>
    </row>
    <row r="1520" spans="1:8" hidden="1">
      <c r="A1520" t="s">
        <v>2974</v>
      </c>
      <c r="B1520" s="3">
        <v>45347</v>
      </c>
      <c r="C1520" t="s">
        <v>2975</v>
      </c>
      <c r="D1520">
        <v>5773.97</v>
      </c>
      <c r="E1520" t="s">
        <v>64</v>
      </c>
      <c r="F1520" t="s">
        <v>61</v>
      </c>
      <c r="G1520" t="s">
        <v>39</v>
      </c>
      <c r="H1520" t="s">
        <v>44</v>
      </c>
    </row>
    <row r="1521" spans="1:8" hidden="1">
      <c r="A1521" t="s">
        <v>2976</v>
      </c>
      <c r="B1521" s="3">
        <v>45347</v>
      </c>
      <c r="C1521" t="s">
        <v>2900</v>
      </c>
      <c r="D1521">
        <v>1031.3499999999999</v>
      </c>
      <c r="E1521" t="s">
        <v>64</v>
      </c>
      <c r="F1521" t="s">
        <v>61</v>
      </c>
      <c r="G1521" t="s">
        <v>21</v>
      </c>
      <c r="H1521" t="s">
        <v>176</v>
      </c>
    </row>
    <row r="1522" spans="1:8" hidden="1">
      <c r="A1522" t="s">
        <v>2977</v>
      </c>
      <c r="B1522" s="3">
        <v>45347</v>
      </c>
      <c r="C1522" t="s">
        <v>2863</v>
      </c>
      <c r="D1522">
        <v>1730.13</v>
      </c>
      <c r="E1522" t="s">
        <v>47</v>
      </c>
      <c r="F1522" t="s">
        <v>20</v>
      </c>
      <c r="G1522" t="s">
        <v>27</v>
      </c>
      <c r="H1522" t="s">
        <v>43</v>
      </c>
    </row>
    <row r="1523" spans="1:8" hidden="1">
      <c r="A1523" t="s">
        <v>2978</v>
      </c>
      <c r="B1523" s="3">
        <v>45347</v>
      </c>
      <c r="C1523" t="s">
        <v>2979</v>
      </c>
      <c r="D1523">
        <v>16955.96</v>
      </c>
      <c r="E1523" t="s">
        <v>47</v>
      </c>
      <c r="F1523" t="s">
        <v>20</v>
      </c>
      <c r="G1523" t="s">
        <v>27</v>
      </c>
      <c r="H1523" t="s">
        <v>176</v>
      </c>
    </row>
    <row r="1524" spans="1:8" hidden="1">
      <c r="A1524" t="s">
        <v>2980</v>
      </c>
      <c r="B1524" s="3">
        <v>45347</v>
      </c>
      <c r="C1524" t="s">
        <v>2981</v>
      </c>
      <c r="D1524">
        <v>1678.78</v>
      </c>
      <c r="E1524" t="s">
        <v>25</v>
      </c>
      <c r="F1524" t="s">
        <v>20</v>
      </c>
      <c r="G1524" t="s">
        <v>21</v>
      </c>
      <c r="H1524" t="s">
        <v>33</v>
      </c>
    </row>
    <row r="1525" spans="1:8" hidden="1">
      <c r="A1525" t="s">
        <v>2982</v>
      </c>
      <c r="B1525" s="3">
        <v>45347</v>
      </c>
      <c r="C1525" t="s">
        <v>2983</v>
      </c>
      <c r="D1525">
        <v>53.04</v>
      </c>
      <c r="E1525" t="s">
        <v>67</v>
      </c>
      <c r="F1525" t="s">
        <v>61</v>
      </c>
      <c r="G1525" t="s">
        <v>27</v>
      </c>
      <c r="H1525" t="s">
        <v>109</v>
      </c>
    </row>
    <row r="1526" spans="1:8" hidden="1">
      <c r="A1526" t="s">
        <v>2984</v>
      </c>
      <c r="B1526" s="3">
        <v>45347</v>
      </c>
      <c r="C1526" t="s">
        <v>2985</v>
      </c>
      <c r="D1526">
        <v>1824.37</v>
      </c>
      <c r="E1526" t="s">
        <v>25</v>
      </c>
      <c r="F1526" t="s">
        <v>61</v>
      </c>
      <c r="G1526" t="s">
        <v>48</v>
      </c>
      <c r="H1526" t="s">
        <v>57</v>
      </c>
    </row>
    <row r="1527" spans="1:8" hidden="1">
      <c r="A1527" t="s">
        <v>2986</v>
      </c>
      <c r="B1527" s="3">
        <v>45347</v>
      </c>
      <c r="C1527" t="s">
        <v>338</v>
      </c>
      <c r="D1527">
        <v>1979.29</v>
      </c>
      <c r="E1527" t="s">
        <v>122</v>
      </c>
      <c r="F1527" t="s">
        <v>32</v>
      </c>
      <c r="G1527" t="s">
        <v>39</v>
      </c>
      <c r="H1527" t="s">
        <v>44</v>
      </c>
    </row>
    <row r="1528" spans="1:8" hidden="1">
      <c r="A1528" t="s">
        <v>2987</v>
      </c>
      <c r="B1528" s="3">
        <v>45347</v>
      </c>
      <c r="C1528" t="s">
        <v>2988</v>
      </c>
      <c r="D1528">
        <v>542.07000000000005</v>
      </c>
      <c r="E1528" t="s">
        <v>84</v>
      </c>
      <c r="F1528" t="s">
        <v>20</v>
      </c>
      <c r="G1528" t="s">
        <v>48</v>
      </c>
      <c r="H1528" t="s">
        <v>87</v>
      </c>
    </row>
    <row r="1529" spans="1:8" hidden="1">
      <c r="A1529" t="s">
        <v>2989</v>
      </c>
      <c r="B1529" s="3">
        <v>45347</v>
      </c>
      <c r="C1529" t="s">
        <v>2990</v>
      </c>
      <c r="D1529">
        <v>1907.41</v>
      </c>
      <c r="E1529" t="s">
        <v>31</v>
      </c>
      <c r="F1529" t="s">
        <v>61</v>
      </c>
      <c r="G1529" t="s">
        <v>48</v>
      </c>
      <c r="H1529" t="s">
        <v>123</v>
      </c>
    </row>
    <row r="1530" spans="1:8" hidden="1">
      <c r="A1530" t="s">
        <v>2991</v>
      </c>
      <c r="B1530" s="3">
        <v>45347</v>
      </c>
      <c r="C1530" t="s">
        <v>1064</v>
      </c>
      <c r="D1530">
        <v>1857.39</v>
      </c>
      <c r="E1530" t="s">
        <v>67</v>
      </c>
      <c r="F1530" t="s">
        <v>20</v>
      </c>
      <c r="G1530" t="s">
        <v>39</v>
      </c>
      <c r="H1530" t="s">
        <v>75</v>
      </c>
    </row>
    <row r="1531" spans="1:8" hidden="1">
      <c r="A1531" t="s">
        <v>2992</v>
      </c>
      <c r="B1531" s="3">
        <v>45347</v>
      </c>
      <c r="C1531" t="s">
        <v>2291</v>
      </c>
      <c r="D1531">
        <v>50.32</v>
      </c>
      <c r="E1531" t="s">
        <v>67</v>
      </c>
      <c r="F1531" t="s">
        <v>20</v>
      </c>
      <c r="G1531" t="s">
        <v>27</v>
      </c>
      <c r="H1531" t="s">
        <v>44</v>
      </c>
    </row>
    <row r="1532" spans="1:8" hidden="1">
      <c r="A1532" t="s">
        <v>2993</v>
      </c>
      <c r="B1532" s="3">
        <v>45347</v>
      </c>
      <c r="C1532" t="s">
        <v>2994</v>
      </c>
      <c r="D1532">
        <v>146.19999999999999</v>
      </c>
      <c r="E1532" t="s">
        <v>31</v>
      </c>
      <c r="F1532" t="s">
        <v>20</v>
      </c>
      <c r="G1532" t="s">
        <v>39</v>
      </c>
      <c r="H1532" t="s">
        <v>53</v>
      </c>
    </row>
    <row r="1533" spans="1:8" hidden="1">
      <c r="A1533" t="s">
        <v>2995</v>
      </c>
      <c r="B1533" s="3">
        <v>45347</v>
      </c>
      <c r="C1533" t="s">
        <v>2996</v>
      </c>
      <c r="D1533">
        <v>938.21</v>
      </c>
      <c r="E1533" t="s">
        <v>60</v>
      </c>
      <c r="F1533" t="s">
        <v>26</v>
      </c>
      <c r="G1533" t="s">
        <v>39</v>
      </c>
      <c r="H1533" t="s">
        <v>49</v>
      </c>
    </row>
    <row r="1534" spans="1:8" hidden="1">
      <c r="A1534" t="s">
        <v>2997</v>
      </c>
      <c r="B1534" s="3">
        <v>45348</v>
      </c>
      <c r="C1534" t="s">
        <v>2998</v>
      </c>
      <c r="D1534">
        <v>11004.66</v>
      </c>
      <c r="E1534" t="s">
        <v>19</v>
      </c>
      <c r="F1534" t="s">
        <v>61</v>
      </c>
      <c r="G1534" t="s">
        <v>27</v>
      </c>
      <c r="H1534" t="s">
        <v>43</v>
      </c>
    </row>
    <row r="1535" spans="1:8" hidden="1">
      <c r="A1535" t="s">
        <v>2999</v>
      </c>
      <c r="B1535" s="3">
        <v>45348</v>
      </c>
      <c r="C1535" t="s">
        <v>3000</v>
      </c>
      <c r="D1535">
        <v>1507.68</v>
      </c>
      <c r="E1535" t="s">
        <v>190</v>
      </c>
      <c r="F1535" t="s">
        <v>32</v>
      </c>
      <c r="G1535" t="s">
        <v>48</v>
      </c>
      <c r="H1535" t="s">
        <v>28</v>
      </c>
    </row>
    <row r="1536" spans="1:8" hidden="1">
      <c r="A1536" t="s">
        <v>3001</v>
      </c>
      <c r="B1536" s="3">
        <v>45348</v>
      </c>
      <c r="C1536" t="s">
        <v>3002</v>
      </c>
      <c r="D1536">
        <v>440.1</v>
      </c>
      <c r="E1536" t="s">
        <v>60</v>
      </c>
      <c r="F1536" t="s">
        <v>61</v>
      </c>
      <c r="G1536" t="s">
        <v>27</v>
      </c>
      <c r="H1536" t="s">
        <v>49</v>
      </c>
    </row>
    <row r="1537" spans="1:8" hidden="1">
      <c r="A1537" t="s">
        <v>3003</v>
      </c>
      <c r="B1537" s="3">
        <v>45348</v>
      </c>
      <c r="C1537" t="s">
        <v>3004</v>
      </c>
      <c r="D1537">
        <v>1022.57</v>
      </c>
      <c r="E1537" t="s">
        <v>70</v>
      </c>
      <c r="F1537" t="s">
        <v>32</v>
      </c>
      <c r="G1537" t="s">
        <v>48</v>
      </c>
      <c r="H1537" t="s">
        <v>75</v>
      </c>
    </row>
    <row r="1538" spans="1:8" hidden="1">
      <c r="A1538" t="s">
        <v>3005</v>
      </c>
      <c r="B1538" s="3">
        <v>45348</v>
      </c>
      <c r="C1538" t="s">
        <v>3006</v>
      </c>
      <c r="D1538">
        <v>989.08</v>
      </c>
      <c r="E1538" t="s">
        <v>197</v>
      </c>
      <c r="F1538" t="s">
        <v>26</v>
      </c>
      <c r="G1538" t="s">
        <v>48</v>
      </c>
      <c r="H1538" t="s">
        <v>44</v>
      </c>
    </row>
    <row r="1539" spans="1:8" hidden="1">
      <c r="A1539" t="s">
        <v>3007</v>
      </c>
      <c r="B1539" s="3">
        <v>45348</v>
      </c>
      <c r="C1539" t="s">
        <v>3008</v>
      </c>
      <c r="D1539">
        <v>107.93</v>
      </c>
      <c r="E1539" t="s">
        <v>31</v>
      </c>
      <c r="F1539" t="s">
        <v>20</v>
      </c>
      <c r="G1539" t="s">
        <v>21</v>
      </c>
      <c r="H1539" t="s">
        <v>22</v>
      </c>
    </row>
    <row r="1540" spans="1:8" hidden="1">
      <c r="A1540" t="s">
        <v>3009</v>
      </c>
      <c r="B1540" s="3">
        <v>45348</v>
      </c>
      <c r="C1540" t="s">
        <v>3010</v>
      </c>
      <c r="D1540">
        <v>867.16</v>
      </c>
      <c r="E1540" t="s">
        <v>70</v>
      </c>
      <c r="F1540" t="s">
        <v>20</v>
      </c>
      <c r="G1540" t="s">
        <v>21</v>
      </c>
      <c r="H1540" t="s">
        <v>22</v>
      </c>
    </row>
    <row r="1541" spans="1:8" hidden="1">
      <c r="A1541" t="s">
        <v>3011</v>
      </c>
      <c r="B1541" s="3">
        <v>45348</v>
      </c>
      <c r="C1541" t="s">
        <v>3012</v>
      </c>
      <c r="D1541">
        <v>710.57</v>
      </c>
      <c r="E1541" t="s">
        <v>31</v>
      </c>
      <c r="F1541" t="s">
        <v>61</v>
      </c>
      <c r="G1541" t="s">
        <v>48</v>
      </c>
      <c r="H1541" t="s">
        <v>43</v>
      </c>
    </row>
    <row r="1542" spans="1:8">
      <c r="A1542" t="s">
        <v>3013</v>
      </c>
      <c r="B1542" s="3">
        <v>45348</v>
      </c>
      <c r="C1542" t="s">
        <v>3014</v>
      </c>
      <c r="D1542">
        <v>1748.26</v>
      </c>
      <c r="E1542" t="s">
        <v>43</v>
      </c>
      <c r="F1542" t="s">
        <v>26</v>
      </c>
      <c r="G1542" t="s">
        <v>39</v>
      </c>
      <c r="H1542" t="s">
        <v>57</v>
      </c>
    </row>
    <row r="1543" spans="1:8" hidden="1">
      <c r="A1543" t="s">
        <v>3015</v>
      </c>
      <c r="B1543" s="3">
        <v>45348</v>
      </c>
      <c r="C1543" t="s">
        <v>696</v>
      </c>
      <c r="D1543">
        <v>1337.32</v>
      </c>
      <c r="E1543" t="s">
        <v>19</v>
      </c>
      <c r="F1543" t="s">
        <v>32</v>
      </c>
      <c r="G1543" t="s">
        <v>27</v>
      </c>
      <c r="H1543" t="s">
        <v>109</v>
      </c>
    </row>
    <row r="1544" spans="1:8" hidden="1">
      <c r="A1544" t="s">
        <v>3016</v>
      </c>
      <c r="B1544" s="3">
        <v>45348</v>
      </c>
      <c r="C1544" t="s">
        <v>3017</v>
      </c>
      <c r="D1544">
        <v>19590.38</v>
      </c>
      <c r="E1544" t="s">
        <v>19</v>
      </c>
      <c r="F1544" t="s">
        <v>26</v>
      </c>
      <c r="G1544" t="s">
        <v>48</v>
      </c>
      <c r="H1544" t="s">
        <v>40</v>
      </c>
    </row>
    <row r="1545" spans="1:8" hidden="1">
      <c r="A1545" t="s">
        <v>3018</v>
      </c>
      <c r="B1545" s="3">
        <v>45348</v>
      </c>
      <c r="C1545" t="s">
        <v>3019</v>
      </c>
      <c r="D1545">
        <v>1425.09</v>
      </c>
      <c r="E1545" t="s">
        <v>471</v>
      </c>
      <c r="F1545" t="s">
        <v>20</v>
      </c>
      <c r="G1545" t="s">
        <v>27</v>
      </c>
      <c r="H1545" t="s">
        <v>40</v>
      </c>
    </row>
    <row r="1546" spans="1:8" hidden="1">
      <c r="A1546" t="s">
        <v>3020</v>
      </c>
      <c r="B1546" s="3">
        <v>45348</v>
      </c>
      <c r="C1546" t="s">
        <v>1031</v>
      </c>
      <c r="D1546">
        <v>1684.87</v>
      </c>
      <c r="E1546" t="s">
        <v>60</v>
      </c>
      <c r="F1546" t="s">
        <v>26</v>
      </c>
      <c r="G1546" t="s">
        <v>27</v>
      </c>
      <c r="H1546" t="s">
        <v>28</v>
      </c>
    </row>
    <row r="1547" spans="1:8" hidden="1">
      <c r="A1547" t="s">
        <v>3021</v>
      </c>
      <c r="B1547" s="3">
        <v>45348</v>
      </c>
      <c r="C1547" t="s">
        <v>3022</v>
      </c>
      <c r="D1547">
        <v>1378.65</v>
      </c>
      <c r="E1547" t="s">
        <v>210</v>
      </c>
      <c r="F1547" t="s">
        <v>61</v>
      </c>
      <c r="G1547" t="s">
        <v>39</v>
      </c>
      <c r="H1547" t="s">
        <v>109</v>
      </c>
    </row>
    <row r="1548" spans="1:8" hidden="1">
      <c r="A1548" t="s">
        <v>3023</v>
      </c>
      <c r="B1548" s="3">
        <v>45348</v>
      </c>
      <c r="C1548" t="s">
        <v>3024</v>
      </c>
      <c r="D1548">
        <v>1722.53</v>
      </c>
      <c r="E1548" t="s">
        <v>64</v>
      </c>
      <c r="F1548" t="s">
        <v>20</v>
      </c>
      <c r="G1548" t="s">
        <v>21</v>
      </c>
      <c r="H1548" t="s">
        <v>33</v>
      </c>
    </row>
    <row r="1549" spans="1:8" hidden="1">
      <c r="A1549" t="s">
        <v>3025</v>
      </c>
      <c r="B1549" s="3">
        <v>45348</v>
      </c>
      <c r="C1549" t="s">
        <v>3026</v>
      </c>
      <c r="D1549">
        <v>1253.31</v>
      </c>
      <c r="E1549" t="s">
        <v>52</v>
      </c>
      <c r="F1549" t="s">
        <v>26</v>
      </c>
      <c r="G1549" t="s">
        <v>39</v>
      </c>
      <c r="H1549" t="s">
        <v>49</v>
      </c>
    </row>
    <row r="1550" spans="1:8" hidden="1">
      <c r="A1550" t="s">
        <v>3027</v>
      </c>
      <c r="B1550" s="3">
        <v>45348</v>
      </c>
      <c r="C1550" t="s">
        <v>1619</v>
      </c>
      <c r="D1550">
        <v>116.98</v>
      </c>
      <c r="E1550" t="s">
        <v>122</v>
      </c>
      <c r="F1550" t="s">
        <v>43</v>
      </c>
      <c r="G1550" t="s">
        <v>48</v>
      </c>
      <c r="H1550" t="s">
        <v>123</v>
      </c>
    </row>
    <row r="1551" spans="1:8" hidden="1">
      <c r="A1551" t="s">
        <v>3028</v>
      </c>
      <c r="B1551" s="3">
        <v>45348</v>
      </c>
      <c r="C1551" t="s">
        <v>3029</v>
      </c>
      <c r="D1551">
        <v>1587.61</v>
      </c>
      <c r="E1551" t="s">
        <v>67</v>
      </c>
      <c r="F1551" t="s">
        <v>32</v>
      </c>
      <c r="G1551" t="s">
        <v>21</v>
      </c>
      <c r="H1551" t="s">
        <v>44</v>
      </c>
    </row>
    <row r="1552" spans="1:8" hidden="1">
      <c r="A1552" t="s">
        <v>3030</v>
      </c>
      <c r="B1552" s="3">
        <v>45348</v>
      </c>
      <c r="C1552" t="s">
        <v>3031</v>
      </c>
      <c r="D1552">
        <v>940.05</v>
      </c>
      <c r="E1552" t="s">
        <v>70</v>
      </c>
      <c r="F1552" t="s">
        <v>26</v>
      </c>
      <c r="G1552" t="s">
        <v>39</v>
      </c>
      <c r="H1552" t="s">
        <v>49</v>
      </c>
    </row>
    <row r="1553" spans="1:8" hidden="1">
      <c r="A1553" t="s">
        <v>3032</v>
      </c>
      <c r="B1553" s="3">
        <v>45348</v>
      </c>
      <c r="C1553" t="s">
        <v>1764</v>
      </c>
      <c r="D1553">
        <v>1348.32</v>
      </c>
      <c r="E1553" t="s">
        <v>190</v>
      </c>
      <c r="F1553" t="s">
        <v>26</v>
      </c>
      <c r="G1553" t="s">
        <v>27</v>
      </c>
      <c r="H1553" t="s">
        <v>33</v>
      </c>
    </row>
    <row r="1554" spans="1:8" hidden="1">
      <c r="A1554" t="s">
        <v>3033</v>
      </c>
      <c r="B1554" s="3">
        <v>45348</v>
      </c>
      <c r="C1554" t="s">
        <v>3034</v>
      </c>
      <c r="D1554">
        <v>1705.55</v>
      </c>
      <c r="E1554" t="s">
        <v>122</v>
      </c>
      <c r="F1554" t="s">
        <v>61</v>
      </c>
      <c r="G1554" t="s">
        <v>21</v>
      </c>
      <c r="H1554" t="s">
        <v>94</v>
      </c>
    </row>
    <row r="1555" spans="1:8">
      <c r="A1555" t="s">
        <v>3035</v>
      </c>
      <c r="B1555" s="3">
        <v>45348</v>
      </c>
      <c r="C1555" t="s">
        <v>3036</v>
      </c>
      <c r="D1555">
        <v>1722.73</v>
      </c>
      <c r="E1555" t="s">
        <v>43</v>
      </c>
      <c r="F1555" t="s">
        <v>32</v>
      </c>
      <c r="G1555" t="s">
        <v>27</v>
      </c>
      <c r="H1555" t="s">
        <v>75</v>
      </c>
    </row>
    <row r="1556" spans="1:8" hidden="1">
      <c r="A1556" t="s">
        <v>3037</v>
      </c>
      <c r="B1556" s="3">
        <v>45348</v>
      </c>
      <c r="C1556" t="s">
        <v>3038</v>
      </c>
      <c r="D1556">
        <v>830.91</v>
      </c>
      <c r="E1556" t="s">
        <v>56</v>
      </c>
      <c r="F1556" t="s">
        <v>20</v>
      </c>
      <c r="G1556" t="s">
        <v>48</v>
      </c>
      <c r="H1556" t="s">
        <v>33</v>
      </c>
    </row>
    <row r="1557" spans="1:8" hidden="1">
      <c r="A1557" t="s">
        <v>3039</v>
      </c>
      <c r="B1557" s="3">
        <v>45348</v>
      </c>
      <c r="C1557" t="s">
        <v>3040</v>
      </c>
      <c r="D1557">
        <v>528.02</v>
      </c>
      <c r="E1557" t="s">
        <v>67</v>
      </c>
      <c r="F1557" t="s">
        <v>26</v>
      </c>
      <c r="G1557" t="s">
        <v>39</v>
      </c>
      <c r="H1557" t="s">
        <v>40</v>
      </c>
    </row>
    <row r="1558" spans="1:8">
      <c r="A1558" t="s">
        <v>3041</v>
      </c>
      <c r="B1558" s="3">
        <v>45349</v>
      </c>
      <c r="C1558" t="s">
        <v>3042</v>
      </c>
      <c r="D1558">
        <v>1639.78</v>
      </c>
      <c r="E1558" t="s">
        <v>43</v>
      </c>
      <c r="F1558" t="s">
        <v>20</v>
      </c>
      <c r="G1558" t="s">
        <v>48</v>
      </c>
      <c r="H1558" t="s">
        <v>44</v>
      </c>
    </row>
    <row r="1559" spans="1:8" hidden="1">
      <c r="A1559" t="s">
        <v>3043</v>
      </c>
      <c r="B1559" s="3">
        <v>45349</v>
      </c>
      <c r="C1559" t="s">
        <v>3044</v>
      </c>
      <c r="D1559">
        <v>19237.669999999998</v>
      </c>
      <c r="E1559" t="s">
        <v>52</v>
      </c>
      <c r="F1559" t="s">
        <v>20</v>
      </c>
      <c r="G1559" t="s">
        <v>39</v>
      </c>
      <c r="H1559" t="s">
        <v>44</v>
      </c>
    </row>
    <row r="1560" spans="1:8" hidden="1">
      <c r="A1560" t="s">
        <v>3045</v>
      </c>
      <c r="B1560" s="3">
        <v>45349</v>
      </c>
      <c r="C1560" t="s">
        <v>790</v>
      </c>
      <c r="D1560">
        <v>616.92999999999995</v>
      </c>
      <c r="E1560" t="s">
        <v>31</v>
      </c>
      <c r="F1560" t="s">
        <v>20</v>
      </c>
      <c r="G1560" t="s">
        <v>27</v>
      </c>
      <c r="H1560" t="s">
        <v>57</v>
      </c>
    </row>
    <row r="1561" spans="1:8" hidden="1">
      <c r="A1561" t="s">
        <v>3046</v>
      </c>
      <c r="B1561" s="3">
        <v>45349</v>
      </c>
      <c r="C1561" t="s">
        <v>1694</v>
      </c>
      <c r="D1561">
        <v>1694.84</v>
      </c>
      <c r="E1561" t="s">
        <v>56</v>
      </c>
      <c r="F1561" t="s">
        <v>20</v>
      </c>
      <c r="G1561" t="s">
        <v>48</v>
      </c>
      <c r="H1561" t="s">
        <v>33</v>
      </c>
    </row>
    <row r="1562" spans="1:8" hidden="1">
      <c r="A1562" t="s">
        <v>3047</v>
      </c>
      <c r="B1562" s="3">
        <v>45349</v>
      </c>
      <c r="C1562" t="s">
        <v>3048</v>
      </c>
      <c r="E1562" t="s">
        <v>47</v>
      </c>
      <c r="F1562" t="s">
        <v>61</v>
      </c>
      <c r="G1562" t="s">
        <v>21</v>
      </c>
      <c r="H1562" t="s">
        <v>44</v>
      </c>
    </row>
    <row r="1563" spans="1:8" hidden="1">
      <c r="A1563" t="s">
        <v>3049</v>
      </c>
      <c r="B1563" s="3">
        <v>45349</v>
      </c>
      <c r="C1563" t="s">
        <v>3050</v>
      </c>
      <c r="D1563">
        <v>500.67</v>
      </c>
      <c r="E1563" t="s">
        <v>25</v>
      </c>
      <c r="F1563" t="s">
        <v>26</v>
      </c>
      <c r="G1563" t="s">
        <v>21</v>
      </c>
      <c r="H1563" t="s">
        <v>49</v>
      </c>
    </row>
    <row r="1564" spans="1:8" hidden="1">
      <c r="A1564" t="s">
        <v>3051</v>
      </c>
      <c r="B1564" s="3">
        <v>45349</v>
      </c>
      <c r="C1564" t="s">
        <v>3052</v>
      </c>
      <c r="D1564">
        <v>1155.7</v>
      </c>
      <c r="E1564" t="s">
        <v>19</v>
      </c>
      <c r="F1564" t="s">
        <v>26</v>
      </c>
      <c r="G1564" t="s">
        <v>39</v>
      </c>
      <c r="H1564" t="s">
        <v>40</v>
      </c>
    </row>
    <row r="1565" spans="1:8" hidden="1">
      <c r="A1565" t="s">
        <v>3053</v>
      </c>
      <c r="B1565" s="3">
        <v>45349</v>
      </c>
      <c r="C1565" t="s">
        <v>3054</v>
      </c>
      <c r="D1565">
        <v>829.68</v>
      </c>
      <c r="E1565" t="s">
        <v>67</v>
      </c>
      <c r="F1565" t="s">
        <v>32</v>
      </c>
      <c r="G1565" t="s">
        <v>48</v>
      </c>
      <c r="H1565" t="s">
        <v>87</v>
      </c>
    </row>
    <row r="1566" spans="1:8" hidden="1">
      <c r="A1566" t="s">
        <v>3055</v>
      </c>
      <c r="B1566" s="3">
        <v>45349</v>
      </c>
      <c r="C1566" t="s">
        <v>3056</v>
      </c>
      <c r="D1566">
        <v>1458.85</v>
      </c>
      <c r="E1566" t="s">
        <v>25</v>
      </c>
      <c r="F1566" t="s">
        <v>26</v>
      </c>
      <c r="G1566" t="s">
        <v>27</v>
      </c>
      <c r="H1566" t="s">
        <v>94</v>
      </c>
    </row>
    <row r="1567" spans="1:8" hidden="1">
      <c r="A1567" t="s">
        <v>3057</v>
      </c>
      <c r="B1567" s="3">
        <v>45349</v>
      </c>
      <c r="C1567" t="s">
        <v>3058</v>
      </c>
      <c r="D1567">
        <v>99.73</v>
      </c>
      <c r="E1567" t="s">
        <v>19</v>
      </c>
      <c r="F1567" t="s">
        <v>387</v>
      </c>
      <c r="G1567" t="s">
        <v>48</v>
      </c>
      <c r="H1567" t="s">
        <v>40</v>
      </c>
    </row>
    <row r="1568" spans="1:8" hidden="1">
      <c r="A1568" t="s">
        <v>3059</v>
      </c>
      <c r="B1568" s="3">
        <v>45349</v>
      </c>
      <c r="C1568" t="s">
        <v>355</v>
      </c>
      <c r="D1568">
        <v>1673.06</v>
      </c>
      <c r="E1568" t="s">
        <v>64</v>
      </c>
      <c r="F1568" t="s">
        <v>26</v>
      </c>
      <c r="G1568" t="s">
        <v>27</v>
      </c>
      <c r="H1568" t="s">
        <v>53</v>
      </c>
    </row>
    <row r="1569" spans="1:8" hidden="1">
      <c r="A1569" t="s">
        <v>3060</v>
      </c>
      <c r="B1569" s="3">
        <v>45349</v>
      </c>
      <c r="C1569" t="s">
        <v>3061</v>
      </c>
      <c r="D1569">
        <v>517.34</v>
      </c>
      <c r="E1569" t="s">
        <v>60</v>
      </c>
      <c r="F1569" t="s">
        <v>20</v>
      </c>
      <c r="G1569" t="s">
        <v>27</v>
      </c>
      <c r="H1569" t="s">
        <v>75</v>
      </c>
    </row>
    <row r="1570" spans="1:8" hidden="1">
      <c r="A1570" t="s">
        <v>3062</v>
      </c>
      <c r="B1570" s="3">
        <v>45349</v>
      </c>
      <c r="C1570" t="s">
        <v>3063</v>
      </c>
      <c r="D1570">
        <v>931.11</v>
      </c>
      <c r="E1570" t="s">
        <v>52</v>
      </c>
      <c r="F1570" t="s">
        <v>26</v>
      </c>
      <c r="G1570" t="s">
        <v>39</v>
      </c>
      <c r="H1570" t="s">
        <v>36</v>
      </c>
    </row>
    <row r="1571" spans="1:8" hidden="1">
      <c r="A1571" t="s">
        <v>3064</v>
      </c>
      <c r="B1571" s="3">
        <v>45349</v>
      </c>
      <c r="C1571" t="s">
        <v>513</v>
      </c>
      <c r="D1571">
        <v>1981.31</v>
      </c>
      <c r="E1571" t="s">
        <v>70</v>
      </c>
      <c r="F1571" t="s">
        <v>61</v>
      </c>
      <c r="G1571" t="s">
        <v>21</v>
      </c>
      <c r="H1571" t="s">
        <v>49</v>
      </c>
    </row>
    <row r="1572" spans="1:8">
      <c r="A1572" t="s">
        <v>3065</v>
      </c>
      <c r="B1572" s="3">
        <v>45349</v>
      </c>
      <c r="C1572" t="s">
        <v>686</v>
      </c>
      <c r="D1572">
        <v>1312.5</v>
      </c>
      <c r="E1572" t="s">
        <v>43</v>
      </c>
      <c r="F1572" t="s">
        <v>32</v>
      </c>
      <c r="G1572" t="s">
        <v>27</v>
      </c>
      <c r="H1572" t="s">
        <v>33</v>
      </c>
    </row>
    <row r="1573" spans="1:8" hidden="1">
      <c r="A1573" t="s">
        <v>3066</v>
      </c>
      <c r="B1573" s="3">
        <v>45349</v>
      </c>
      <c r="C1573" t="s">
        <v>3067</v>
      </c>
      <c r="D1573">
        <v>912.4</v>
      </c>
      <c r="E1573" t="s">
        <v>60</v>
      </c>
      <c r="F1573" t="s">
        <v>20</v>
      </c>
      <c r="G1573" t="s">
        <v>39</v>
      </c>
      <c r="H1573" t="s">
        <v>22</v>
      </c>
    </row>
    <row r="1574" spans="1:8" hidden="1">
      <c r="A1574" t="s">
        <v>3068</v>
      </c>
      <c r="B1574" s="3">
        <v>45349</v>
      </c>
      <c r="C1574" t="s">
        <v>3069</v>
      </c>
      <c r="D1574">
        <v>1188.8499999999999</v>
      </c>
      <c r="E1574" t="s">
        <v>60</v>
      </c>
      <c r="F1574" t="s">
        <v>20</v>
      </c>
      <c r="G1574" t="s">
        <v>39</v>
      </c>
      <c r="H1574" t="s">
        <v>87</v>
      </c>
    </row>
    <row r="1575" spans="1:8" hidden="1">
      <c r="A1575" t="s">
        <v>3070</v>
      </c>
      <c r="B1575" s="3">
        <v>45349</v>
      </c>
      <c r="C1575" t="s">
        <v>3071</v>
      </c>
      <c r="D1575">
        <v>533.05999999999995</v>
      </c>
      <c r="E1575" t="s">
        <v>60</v>
      </c>
      <c r="F1575" t="s">
        <v>20</v>
      </c>
      <c r="G1575" t="s">
        <v>48</v>
      </c>
      <c r="H1575" t="s">
        <v>49</v>
      </c>
    </row>
    <row r="1576" spans="1:8" hidden="1">
      <c r="A1576" t="s">
        <v>3072</v>
      </c>
      <c r="B1576" s="3">
        <v>45349</v>
      </c>
      <c r="C1576" t="s">
        <v>3073</v>
      </c>
      <c r="D1576">
        <v>905.72</v>
      </c>
      <c r="E1576" t="s">
        <v>25</v>
      </c>
      <c r="F1576" t="s">
        <v>26</v>
      </c>
      <c r="G1576" t="s">
        <v>21</v>
      </c>
      <c r="H1576" t="s">
        <v>44</v>
      </c>
    </row>
    <row r="1577" spans="1:8">
      <c r="A1577" t="s">
        <v>3074</v>
      </c>
      <c r="B1577" s="3">
        <v>45349</v>
      </c>
      <c r="C1577" t="s">
        <v>3075</v>
      </c>
      <c r="D1577">
        <v>855.31</v>
      </c>
      <c r="E1577" t="s">
        <v>43</v>
      </c>
      <c r="F1577" t="s">
        <v>61</v>
      </c>
      <c r="G1577" t="s">
        <v>48</v>
      </c>
      <c r="H1577" t="s">
        <v>49</v>
      </c>
    </row>
    <row r="1578" spans="1:8" hidden="1">
      <c r="A1578" t="s">
        <v>3076</v>
      </c>
      <c r="B1578" s="3">
        <v>45349</v>
      </c>
      <c r="C1578" t="s">
        <v>3077</v>
      </c>
      <c r="D1578">
        <v>1458.79</v>
      </c>
      <c r="E1578" t="s">
        <v>52</v>
      </c>
      <c r="F1578" t="s">
        <v>20</v>
      </c>
      <c r="G1578" t="s">
        <v>21</v>
      </c>
      <c r="H1578" t="s">
        <v>40</v>
      </c>
    </row>
    <row r="1579" spans="1:8" hidden="1">
      <c r="A1579" t="s">
        <v>3078</v>
      </c>
      <c r="B1579" s="3">
        <v>45349</v>
      </c>
      <c r="C1579" t="s">
        <v>3079</v>
      </c>
      <c r="D1579">
        <v>657.51</v>
      </c>
      <c r="E1579" t="s">
        <v>47</v>
      </c>
      <c r="F1579" t="s">
        <v>26</v>
      </c>
      <c r="G1579" t="s">
        <v>48</v>
      </c>
      <c r="H1579" t="s">
        <v>94</v>
      </c>
    </row>
    <row r="1580" spans="1:8" hidden="1">
      <c r="A1580" t="s">
        <v>3080</v>
      </c>
      <c r="B1580" s="3">
        <v>45349</v>
      </c>
      <c r="C1580" t="s">
        <v>2303</v>
      </c>
      <c r="D1580">
        <v>86.52</v>
      </c>
      <c r="E1580" t="s">
        <v>31</v>
      </c>
      <c r="F1580" t="s">
        <v>20</v>
      </c>
      <c r="G1580" t="s">
        <v>21</v>
      </c>
      <c r="H1580" t="s">
        <v>53</v>
      </c>
    </row>
    <row r="1581" spans="1:8" hidden="1">
      <c r="A1581" t="s">
        <v>3081</v>
      </c>
      <c r="B1581" s="3">
        <v>45349</v>
      </c>
      <c r="C1581" t="s">
        <v>3082</v>
      </c>
      <c r="D1581">
        <v>112.59</v>
      </c>
      <c r="E1581" t="s">
        <v>25</v>
      </c>
      <c r="F1581" t="s">
        <v>26</v>
      </c>
      <c r="G1581" t="s">
        <v>21</v>
      </c>
      <c r="H1581" t="s">
        <v>87</v>
      </c>
    </row>
    <row r="1582" spans="1:8" hidden="1">
      <c r="A1582" t="s">
        <v>3083</v>
      </c>
      <c r="B1582" s="3">
        <v>45350</v>
      </c>
      <c r="C1582" t="s">
        <v>306</v>
      </c>
      <c r="D1582">
        <v>1344.46</v>
      </c>
      <c r="E1582" t="s">
        <v>240</v>
      </c>
      <c r="F1582" t="s">
        <v>20</v>
      </c>
      <c r="G1582" t="s">
        <v>48</v>
      </c>
      <c r="H1582" t="s">
        <v>75</v>
      </c>
    </row>
    <row r="1583" spans="1:8" hidden="1">
      <c r="A1583" t="s">
        <v>3084</v>
      </c>
      <c r="B1583" s="3">
        <v>45350</v>
      </c>
      <c r="C1583" t="s">
        <v>3085</v>
      </c>
      <c r="D1583">
        <v>1526.46</v>
      </c>
      <c r="E1583" t="s">
        <v>52</v>
      </c>
      <c r="F1583" t="s">
        <v>32</v>
      </c>
      <c r="G1583" t="s">
        <v>39</v>
      </c>
      <c r="H1583" t="s">
        <v>176</v>
      </c>
    </row>
    <row r="1584" spans="1:8" hidden="1">
      <c r="A1584" t="s">
        <v>3086</v>
      </c>
      <c r="B1584" s="3">
        <v>45350</v>
      </c>
      <c r="C1584" t="s">
        <v>3087</v>
      </c>
      <c r="D1584">
        <v>1429.32</v>
      </c>
      <c r="E1584" t="s">
        <v>197</v>
      </c>
      <c r="F1584" t="s">
        <v>32</v>
      </c>
      <c r="G1584" t="s">
        <v>48</v>
      </c>
      <c r="H1584" t="s">
        <v>123</v>
      </c>
    </row>
    <row r="1585" spans="1:8" hidden="1">
      <c r="A1585" t="s">
        <v>3088</v>
      </c>
      <c r="B1585" s="3">
        <v>45350</v>
      </c>
      <c r="C1585" t="s">
        <v>3089</v>
      </c>
      <c r="D1585">
        <v>412.88</v>
      </c>
      <c r="E1585" t="s">
        <v>31</v>
      </c>
      <c r="F1585" t="s">
        <v>20</v>
      </c>
      <c r="G1585" t="s">
        <v>48</v>
      </c>
      <c r="H1585" t="s">
        <v>123</v>
      </c>
    </row>
    <row r="1586" spans="1:8">
      <c r="A1586" t="s">
        <v>3090</v>
      </c>
      <c r="B1586" s="3">
        <v>45350</v>
      </c>
      <c r="C1586" t="s">
        <v>3091</v>
      </c>
      <c r="D1586">
        <v>356.88</v>
      </c>
      <c r="E1586" t="s">
        <v>43</v>
      </c>
      <c r="F1586" t="s">
        <v>20</v>
      </c>
      <c r="G1586" t="s">
        <v>39</v>
      </c>
      <c r="H1586" t="s">
        <v>57</v>
      </c>
    </row>
    <row r="1587" spans="1:8" hidden="1">
      <c r="A1587" t="s">
        <v>3092</v>
      </c>
      <c r="B1587" s="3">
        <v>45350</v>
      </c>
      <c r="C1587" t="s">
        <v>3093</v>
      </c>
      <c r="D1587">
        <v>692.38</v>
      </c>
      <c r="E1587" t="s">
        <v>70</v>
      </c>
      <c r="F1587" t="s">
        <v>26</v>
      </c>
      <c r="G1587" t="s">
        <v>39</v>
      </c>
      <c r="H1587" t="s">
        <v>22</v>
      </c>
    </row>
    <row r="1588" spans="1:8" hidden="1">
      <c r="A1588" t="s">
        <v>3094</v>
      </c>
      <c r="B1588" s="3">
        <v>45350</v>
      </c>
      <c r="C1588" t="s">
        <v>3095</v>
      </c>
      <c r="D1588">
        <v>419.56</v>
      </c>
      <c r="E1588" t="s">
        <v>25</v>
      </c>
      <c r="F1588" t="s">
        <v>26</v>
      </c>
      <c r="G1588" t="s">
        <v>48</v>
      </c>
      <c r="H1588" t="s">
        <v>40</v>
      </c>
    </row>
    <row r="1589" spans="1:8" hidden="1">
      <c r="A1589" t="s">
        <v>3096</v>
      </c>
      <c r="B1589" s="3">
        <v>45350</v>
      </c>
      <c r="C1589" t="s">
        <v>2612</v>
      </c>
      <c r="D1589">
        <v>361.43</v>
      </c>
      <c r="E1589" t="s">
        <v>19</v>
      </c>
      <c r="F1589" t="s">
        <v>26</v>
      </c>
      <c r="G1589" t="s">
        <v>21</v>
      </c>
      <c r="H1589" t="s">
        <v>57</v>
      </c>
    </row>
    <row r="1590" spans="1:8" hidden="1">
      <c r="A1590" t="s">
        <v>3097</v>
      </c>
      <c r="B1590" s="3">
        <v>45350</v>
      </c>
      <c r="C1590" t="s">
        <v>3098</v>
      </c>
      <c r="D1590">
        <v>1246.67</v>
      </c>
      <c r="E1590" t="s">
        <v>25</v>
      </c>
      <c r="F1590" t="s">
        <v>32</v>
      </c>
      <c r="G1590" t="s">
        <v>27</v>
      </c>
      <c r="H1590" t="s">
        <v>109</v>
      </c>
    </row>
    <row r="1591" spans="1:8" hidden="1">
      <c r="A1591" t="s">
        <v>3099</v>
      </c>
      <c r="B1591" s="3">
        <v>45350</v>
      </c>
      <c r="C1591" t="s">
        <v>3100</v>
      </c>
      <c r="D1591">
        <v>54.43</v>
      </c>
      <c r="E1591" t="s">
        <v>64</v>
      </c>
      <c r="F1591" t="s">
        <v>26</v>
      </c>
      <c r="G1591" t="s">
        <v>27</v>
      </c>
      <c r="H1591" t="s">
        <v>87</v>
      </c>
    </row>
    <row r="1592" spans="1:8" hidden="1">
      <c r="A1592" t="s">
        <v>3101</v>
      </c>
      <c r="B1592" s="3">
        <v>45350</v>
      </c>
      <c r="C1592" t="s">
        <v>3102</v>
      </c>
      <c r="D1592">
        <v>209.72</v>
      </c>
      <c r="E1592" t="s">
        <v>31</v>
      </c>
      <c r="F1592" t="s">
        <v>61</v>
      </c>
      <c r="G1592" t="s">
        <v>21</v>
      </c>
      <c r="H1592" t="s">
        <v>43</v>
      </c>
    </row>
    <row r="1593" spans="1:8" hidden="1">
      <c r="A1593" t="s">
        <v>3103</v>
      </c>
      <c r="B1593" s="3">
        <v>45350</v>
      </c>
      <c r="C1593" t="s">
        <v>3104</v>
      </c>
      <c r="D1593">
        <v>1772.21</v>
      </c>
      <c r="E1593" t="s">
        <v>64</v>
      </c>
      <c r="F1593" t="s">
        <v>61</v>
      </c>
      <c r="G1593" t="s">
        <v>21</v>
      </c>
      <c r="H1593" t="s">
        <v>94</v>
      </c>
    </row>
    <row r="1594" spans="1:8" hidden="1">
      <c r="A1594" t="s">
        <v>3105</v>
      </c>
      <c r="B1594" s="3">
        <v>45350</v>
      </c>
      <c r="C1594" t="s">
        <v>425</v>
      </c>
      <c r="D1594">
        <v>1836.71</v>
      </c>
      <c r="E1594" t="s">
        <v>60</v>
      </c>
      <c r="F1594" t="s">
        <v>32</v>
      </c>
      <c r="G1594" t="s">
        <v>27</v>
      </c>
      <c r="H1594" t="s">
        <v>123</v>
      </c>
    </row>
    <row r="1595" spans="1:8" hidden="1">
      <c r="A1595" t="s">
        <v>3106</v>
      </c>
      <c r="B1595" s="3">
        <v>45350</v>
      </c>
      <c r="C1595" t="s">
        <v>3107</v>
      </c>
      <c r="E1595" t="s">
        <v>19</v>
      </c>
      <c r="F1595" t="s">
        <v>32</v>
      </c>
      <c r="G1595" t="s">
        <v>21</v>
      </c>
      <c r="H1595" t="s">
        <v>53</v>
      </c>
    </row>
    <row r="1596" spans="1:8" hidden="1">
      <c r="A1596" t="s">
        <v>3108</v>
      </c>
      <c r="B1596" s="3">
        <v>45350</v>
      </c>
      <c r="C1596" t="s">
        <v>3109</v>
      </c>
      <c r="D1596">
        <v>466.88</v>
      </c>
      <c r="E1596" t="s">
        <v>19</v>
      </c>
      <c r="F1596" t="s">
        <v>20</v>
      </c>
      <c r="G1596" t="s">
        <v>48</v>
      </c>
      <c r="H1596" t="s">
        <v>44</v>
      </c>
    </row>
    <row r="1597" spans="1:8" hidden="1">
      <c r="A1597" t="s">
        <v>3110</v>
      </c>
      <c r="B1597" s="3">
        <v>45350</v>
      </c>
      <c r="C1597" t="s">
        <v>3111</v>
      </c>
      <c r="D1597">
        <v>1352.85</v>
      </c>
      <c r="E1597" t="s">
        <v>197</v>
      </c>
      <c r="F1597" t="s">
        <v>32</v>
      </c>
      <c r="G1597" t="s">
        <v>27</v>
      </c>
      <c r="H1597" t="s">
        <v>28</v>
      </c>
    </row>
    <row r="1598" spans="1:8" hidden="1">
      <c r="A1598" t="s">
        <v>3112</v>
      </c>
      <c r="B1598" s="3">
        <v>45350</v>
      </c>
      <c r="C1598" t="s">
        <v>3113</v>
      </c>
      <c r="D1598">
        <v>1406.22</v>
      </c>
      <c r="E1598" t="s">
        <v>67</v>
      </c>
      <c r="F1598" t="s">
        <v>61</v>
      </c>
      <c r="G1598" t="s">
        <v>27</v>
      </c>
      <c r="H1598" t="s">
        <v>49</v>
      </c>
    </row>
    <row r="1599" spans="1:8" hidden="1">
      <c r="A1599" t="s">
        <v>3114</v>
      </c>
      <c r="B1599" s="3">
        <v>45350</v>
      </c>
      <c r="C1599" t="s">
        <v>3115</v>
      </c>
      <c r="D1599">
        <v>1211.8</v>
      </c>
      <c r="E1599" t="s">
        <v>848</v>
      </c>
      <c r="F1599" t="s">
        <v>26</v>
      </c>
      <c r="G1599" t="s">
        <v>39</v>
      </c>
      <c r="H1599" t="s">
        <v>43</v>
      </c>
    </row>
    <row r="1600" spans="1:8" hidden="1">
      <c r="A1600" t="s">
        <v>3116</v>
      </c>
      <c r="B1600" s="3">
        <v>45350</v>
      </c>
      <c r="C1600" t="s">
        <v>3117</v>
      </c>
      <c r="D1600">
        <v>1149.8900000000001</v>
      </c>
      <c r="E1600" t="s">
        <v>31</v>
      </c>
      <c r="F1600" t="s">
        <v>61</v>
      </c>
      <c r="G1600" t="s">
        <v>39</v>
      </c>
      <c r="H1600" t="s">
        <v>176</v>
      </c>
    </row>
    <row r="1601" spans="1:8" hidden="1">
      <c r="A1601" t="s">
        <v>3118</v>
      </c>
      <c r="B1601" s="3">
        <v>45350</v>
      </c>
      <c r="C1601" t="s">
        <v>3119</v>
      </c>
      <c r="D1601">
        <v>1012.1</v>
      </c>
      <c r="E1601" t="s">
        <v>47</v>
      </c>
      <c r="F1601" t="s">
        <v>20</v>
      </c>
      <c r="G1601" t="s">
        <v>39</v>
      </c>
      <c r="H1601" t="s">
        <v>109</v>
      </c>
    </row>
    <row r="1602" spans="1:8" hidden="1">
      <c r="A1602" t="s">
        <v>3120</v>
      </c>
      <c r="B1602" s="3">
        <v>45350</v>
      </c>
      <c r="C1602" t="s">
        <v>3121</v>
      </c>
      <c r="D1602">
        <v>1821.09</v>
      </c>
      <c r="E1602" t="s">
        <v>25</v>
      </c>
      <c r="F1602" t="s">
        <v>26</v>
      </c>
      <c r="G1602" t="s">
        <v>21</v>
      </c>
      <c r="H1602" t="s">
        <v>123</v>
      </c>
    </row>
    <row r="1603" spans="1:8">
      <c r="A1603" t="s">
        <v>3122</v>
      </c>
      <c r="B1603" s="3">
        <v>45350</v>
      </c>
      <c r="C1603" t="s">
        <v>3123</v>
      </c>
      <c r="D1603">
        <v>160.19</v>
      </c>
      <c r="E1603" t="s">
        <v>43</v>
      </c>
      <c r="F1603" t="s">
        <v>32</v>
      </c>
      <c r="G1603" t="s">
        <v>21</v>
      </c>
      <c r="H1603" t="s">
        <v>28</v>
      </c>
    </row>
    <row r="1604" spans="1:8" hidden="1">
      <c r="A1604" t="s">
        <v>3124</v>
      </c>
      <c r="B1604" s="3">
        <v>45350</v>
      </c>
      <c r="C1604" t="s">
        <v>3125</v>
      </c>
      <c r="D1604">
        <v>1496.17</v>
      </c>
      <c r="E1604" t="s">
        <v>47</v>
      </c>
      <c r="F1604" t="s">
        <v>32</v>
      </c>
      <c r="G1604" t="s">
        <v>48</v>
      </c>
      <c r="H1604" t="s">
        <v>43</v>
      </c>
    </row>
    <row r="1605" spans="1:8" hidden="1">
      <c r="A1605" t="s">
        <v>3126</v>
      </c>
      <c r="B1605" s="3">
        <v>45351</v>
      </c>
      <c r="C1605" t="s">
        <v>3127</v>
      </c>
      <c r="E1605" t="s">
        <v>31</v>
      </c>
      <c r="F1605" t="s">
        <v>61</v>
      </c>
      <c r="G1605" t="s">
        <v>39</v>
      </c>
      <c r="H1605" t="s">
        <v>75</v>
      </c>
    </row>
    <row r="1606" spans="1:8" hidden="1">
      <c r="A1606" t="s">
        <v>3128</v>
      </c>
      <c r="B1606" s="3">
        <v>45351</v>
      </c>
      <c r="C1606" t="s">
        <v>3129</v>
      </c>
      <c r="D1606">
        <v>1802.81</v>
      </c>
      <c r="E1606" t="s">
        <v>122</v>
      </c>
      <c r="F1606" t="s">
        <v>61</v>
      </c>
      <c r="G1606" t="s">
        <v>21</v>
      </c>
      <c r="H1606" t="s">
        <v>75</v>
      </c>
    </row>
    <row r="1607" spans="1:8" hidden="1">
      <c r="A1607" t="s">
        <v>3130</v>
      </c>
      <c r="B1607" s="3">
        <v>45351</v>
      </c>
      <c r="C1607" t="s">
        <v>3131</v>
      </c>
      <c r="D1607">
        <v>1074.47</v>
      </c>
      <c r="E1607" t="s">
        <v>52</v>
      </c>
      <c r="F1607" t="s">
        <v>61</v>
      </c>
      <c r="G1607" t="s">
        <v>39</v>
      </c>
      <c r="H1607" t="s">
        <v>57</v>
      </c>
    </row>
    <row r="1608" spans="1:8" hidden="1">
      <c r="A1608" t="s">
        <v>3132</v>
      </c>
      <c r="B1608" s="3">
        <v>45351</v>
      </c>
      <c r="C1608" t="s">
        <v>3133</v>
      </c>
      <c r="D1608">
        <v>1167.3399999999999</v>
      </c>
      <c r="E1608" t="s">
        <v>52</v>
      </c>
      <c r="F1608" t="s">
        <v>20</v>
      </c>
      <c r="G1608" t="s">
        <v>48</v>
      </c>
      <c r="H1608" t="s">
        <v>43</v>
      </c>
    </row>
    <row r="1609" spans="1:8" hidden="1">
      <c r="A1609" t="s">
        <v>3134</v>
      </c>
      <c r="B1609" s="3">
        <v>45351</v>
      </c>
      <c r="C1609" t="s">
        <v>3135</v>
      </c>
      <c r="D1609">
        <v>1164.07</v>
      </c>
      <c r="E1609" t="s">
        <v>52</v>
      </c>
      <c r="F1609" t="s">
        <v>32</v>
      </c>
      <c r="G1609" t="s">
        <v>27</v>
      </c>
      <c r="H1609" t="s">
        <v>43</v>
      </c>
    </row>
    <row r="1610" spans="1:8">
      <c r="A1610" t="s">
        <v>3136</v>
      </c>
      <c r="B1610" s="3">
        <v>45351</v>
      </c>
      <c r="C1610" t="s">
        <v>3137</v>
      </c>
      <c r="D1610">
        <v>804.23</v>
      </c>
      <c r="E1610" t="s">
        <v>43</v>
      </c>
      <c r="F1610" t="s">
        <v>32</v>
      </c>
      <c r="G1610" t="s">
        <v>27</v>
      </c>
      <c r="H1610" t="s">
        <v>40</v>
      </c>
    </row>
    <row r="1611" spans="1:8" hidden="1">
      <c r="A1611" t="s">
        <v>3138</v>
      </c>
      <c r="B1611" s="3">
        <v>45351</v>
      </c>
      <c r="C1611" t="s">
        <v>3139</v>
      </c>
      <c r="D1611">
        <v>252.8</v>
      </c>
      <c r="E1611" t="s">
        <v>52</v>
      </c>
      <c r="F1611" t="s">
        <v>61</v>
      </c>
      <c r="G1611" t="s">
        <v>48</v>
      </c>
      <c r="H1611" t="s">
        <v>87</v>
      </c>
    </row>
    <row r="1612" spans="1:8" hidden="1">
      <c r="A1612" t="s">
        <v>3140</v>
      </c>
      <c r="B1612" s="3">
        <v>45351</v>
      </c>
      <c r="C1612" t="s">
        <v>3141</v>
      </c>
      <c r="D1612">
        <v>1332.03</v>
      </c>
      <c r="E1612" t="s">
        <v>122</v>
      </c>
      <c r="F1612" t="s">
        <v>20</v>
      </c>
      <c r="G1612" t="s">
        <v>21</v>
      </c>
      <c r="H1612" t="s">
        <v>40</v>
      </c>
    </row>
    <row r="1613" spans="1:8" hidden="1">
      <c r="A1613" t="s">
        <v>3142</v>
      </c>
      <c r="B1613" s="3">
        <v>45351</v>
      </c>
      <c r="C1613" t="s">
        <v>3143</v>
      </c>
      <c r="D1613">
        <v>13335.09</v>
      </c>
      <c r="E1613" t="s">
        <v>67</v>
      </c>
      <c r="F1613" t="s">
        <v>20</v>
      </c>
      <c r="G1613" t="s">
        <v>48</v>
      </c>
      <c r="H1613" t="s">
        <v>123</v>
      </c>
    </row>
    <row r="1614" spans="1:8" hidden="1">
      <c r="A1614" t="s">
        <v>3144</v>
      </c>
      <c r="B1614" s="3">
        <v>45351</v>
      </c>
      <c r="C1614" t="s">
        <v>3145</v>
      </c>
      <c r="D1614">
        <v>1069.99</v>
      </c>
      <c r="E1614" t="s">
        <v>60</v>
      </c>
      <c r="F1614" t="s">
        <v>26</v>
      </c>
      <c r="G1614" t="s">
        <v>27</v>
      </c>
      <c r="H1614" t="s">
        <v>49</v>
      </c>
    </row>
    <row r="1615" spans="1:8" hidden="1">
      <c r="A1615" t="s">
        <v>3146</v>
      </c>
      <c r="B1615" s="3">
        <v>45351</v>
      </c>
      <c r="C1615" t="s">
        <v>3147</v>
      </c>
      <c r="D1615">
        <v>220.32</v>
      </c>
      <c r="E1615" t="s">
        <v>122</v>
      </c>
      <c r="F1615" t="s">
        <v>32</v>
      </c>
      <c r="G1615" t="s">
        <v>27</v>
      </c>
      <c r="H1615" t="s">
        <v>28</v>
      </c>
    </row>
    <row r="1616" spans="1:8" hidden="1">
      <c r="A1616" t="s">
        <v>3148</v>
      </c>
      <c r="B1616" s="3">
        <v>45351</v>
      </c>
      <c r="C1616" t="s">
        <v>3149</v>
      </c>
      <c r="D1616">
        <v>19030.740000000002</v>
      </c>
      <c r="E1616" t="s">
        <v>31</v>
      </c>
      <c r="F1616" t="s">
        <v>32</v>
      </c>
      <c r="G1616" t="s">
        <v>21</v>
      </c>
      <c r="H1616" t="s">
        <v>57</v>
      </c>
    </row>
    <row r="1617" spans="1:8" hidden="1">
      <c r="A1617" t="s">
        <v>3150</v>
      </c>
      <c r="B1617" s="3">
        <v>45351</v>
      </c>
      <c r="C1617" t="s">
        <v>3151</v>
      </c>
      <c r="D1617">
        <v>672.47</v>
      </c>
      <c r="E1617" t="s">
        <v>471</v>
      </c>
      <c r="F1617" t="s">
        <v>26</v>
      </c>
      <c r="G1617" t="s">
        <v>48</v>
      </c>
      <c r="H1617" t="s">
        <v>123</v>
      </c>
    </row>
    <row r="1618" spans="1:8" hidden="1">
      <c r="A1618" t="s">
        <v>3152</v>
      </c>
      <c r="B1618" s="3">
        <v>45351</v>
      </c>
      <c r="C1618" t="s">
        <v>3153</v>
      </c>
      <c r="D1618">
        <v>782.61</v>
      </c>
      <c r="E1618" t="s">
        <v>70</v>
      </c>
      <c r="F1618" t="s">
        <v>26</v>
      </c>
      <c r="G1618" t="s">
        <v>48</v>
      </c>
      <c r="H1618" t="s">
        <v>94</v>
      </c>
    </row>
    <row r="1619" spans="1:8" hidden="1">
      <c r="A1619" t="s">
        <v>3154</v>
      </c>
      <c r="B1619" s="3">
        <v>45351</v>
      </c>
      <c r="C1619" t="s">
        <v>1047</v>
      </c>
      <c r="D1619">
        <v>9377.9599999999991</v>
      </c>
      <c r="E1619" t="s">
        <v>64</v>
      </c>
      <c r="F1619" t="s">
        <v>20</v>
      </c>
      <c r="G1619" t="s">
        <v>21</v>
      </c>
      <c r="H1619" t="s">
        <v>36</v>
      </c>
    </row>
    <row r="1620" spans="1:8" hidden="1">
      <c r="A1620" t="s">
        <v>3155</v>
      </c>
      <c r="B1620" s="3">
        <v>45351</v>
      </c>
      <c r="C1620" t="s">
        <v>113</v>
      </c>
      <c r="D1620">
        <v>79.05</v>
      </c>
      <c r="E1620" t="s">
        <v>70</v>
      </c>
      <c r="F1620" t="s">
        <v>20</v>
      </c>
      <c r="G1620" t="s">
        <v>48</v>
      </c>
      <c r="H1620" t="s">
        <v>109</v>
      </c>
    </row>
    <row r="1621" spans="1:8" hidden="1">
      <c r="A1621" t="s">
        <v>3156</v>
      </c>
      <c r="B1621" s="3">
        <v>45351</v>
      </c>
      <c r="C1621" t="s">
        <v>3157</v>
      </c>
      <c r="D1621">
        <v>1153.4000000000001</v>
      </c>
      <c r="E1621" t="s">
        <v>67</v>
      </c>
      <c r="F1621" t="s">
        <v>20</v>
      </c>
      <c r="G1621" t="s">
        <v>39</v>
      </c>
      <c r="H1621" t="s">
        <v>44</v>
      </c>
    </row>
    <row r="1622" spans="1:8" hidden="1">
      <c r="A1622" t="s">
        <v>3158</v>
      </c>
      <c r="B1622" s="3">
        <v>45351</v>
      </c>
      <c r="C1622" t="s">
        <v>765</v>
      </c>
      <c r="D1622">
        <v>517.52</v>
      </c>
      <c r="E1622" t="s">
        <v>52</v>
      </c>
      <c r="F1622" t="s">
        <v>32</v>
      </c>
      <c r="G1622" t="s">
        <v>39</v>
      </c>
      <c r="H1622" t="s">
        <v>176</v>
      </c>
    </row>
    <row r="1623" spans="1:8" hidden="1">
      <c r="A1623" t="s">
        <v>3159</v>
      </c>
      <c r="B1623" s="3">
        <v>45351</v>
      </c>
      <c r="C1623" t="s">
        <v>3160</v>
      </c>
      <c r="D1623">
        <v>707.22</v>
      </c>
      <c r="E1623" t="s">
        <v>122</v>
      </c>
      <c r="F1623" t="s">
        <v>32</v>
      </c>
      <c r="G1623" t="s">
        <v>21</v>
      </c>
      <c r="H1623" t="s">
        <v>43</v>
      </c>
    </row>
    <row r="1624" spans="1:8" hidden="1">
      <c r="A1624" t="s">
        <v>3161</v>
      </c>
      <c r="B1624" s="3">
        <v>45351</v>
      </c>
      <c r="C1624" t="s">
        <v>3162</v>
      </c>
      <c r="D1624">
        <v>1770.04</v>
      </c>
      <c r="E1624" t="s">
        <v>60</v>
      </c>
      <c r="F1624" t="s">
        <v>61</v>
      </c>
      <c r="G1624" t="s">
        <v>39</v>
      </c>
      <c r="H1624" t="s">
        <v>176</v>
      </c>
    </row>
    <row r="1625" spans="1:8" hidden="1">
      <c r="A1625" t="s">
        <v>3163</v>
      </c>
      <c r="B1625" s="3">
        <v>45352</v>
      </c>
      <c r="C1625" t="s">
        <v>3164</v>
      </c>
      <c r="E1625" t="s">
        <v>70</v>
      </c>
      <c r="F1625" t="s">
        <v>26</v>
      </c>
      <c r="G1625" t="s">
        <v>48</v>
      </c>
      <c r="H1625" t="s">
        <v>33</v>
      </c>
    </row>
    <row r="1626" spans="1:8" hidden="1">
      <c r="A1626" t="s">
        <v>3165</v>
      </c>
      <c r="B1626" s="3">
        <v>45352</v>
      </c>
      <c r="C1626" t="s">
        <v>3166</v>
      </c>
      <c r="D1626">
        <v>1181.6300000000001</v>
      </c>
      <c r="E1626" t="s">
        <v>47</v>
      </c>
      <c r="F1626" t="s">
        <v>26</v>
      </c>
      <c r="G1626" t="s">
        <v>21</v>
      </c>
      <c r="H1626" t="s">
        <v>94</v>
      </c>
    </row>
    <row r="1627" spans="1:8">
      <c r="A1627" t="s">
        <v>3167</v>
      </c>
      <c r="B1627" s="3">
        <v>45352</v>
      </c>
      <c r="C1627" t="s">
        <v>3168</v>
      </c>
      <c r="D1627">
        <v>1120.8</v>
      </c>
      <c r="E1627" t="s">
        <v>43</v>
      </c>
      <c r="F1627" t="s">
        <v>26</v>
      </c>
      <c r="G1627" t="s">
        <v>21</v>
      </c>
      <c r="H1627" t="s">
        <v>123</v>
      </c>
    </row>
    <row r="1628" spans="1:8" hidden="1">
      <c r="A1628" t="s">
        <v>3169</v>
      </c>
      <c r="B1628" s="3">
        <v>45352</v>
      </c>
      <c r="C1628" t="s">
        <v>3170</v>
      </c>
      <c r="D1628">
        <v>1596.48</v>
      </c>
      <c r="E1628" t="s">
        <v>67</v>
      </c>
      <c r="F1628" t="s">
        <v>26</v>
      </c>
      <c r="G1628" t="s">
        <v>48</v>
      </c>
      <c r="H1628" t="s">
        <v>43</v>
      </c>
    </row>
    <row r="1629" spans="1:8" hidden="1">
      <c r="A1629" t="s">
        <v>3171</v>
      </c>
      <c r="B1629" s="3">
        <v>45352</v>
      </c>
      <c r="C1629" t="s">
        <v>3172</v>
      </c>
      <c r="D1629">
        <v>1217.81</v>
      </c>
      <c r="E1629" t="s">
        <v>52</v>
      </c>
      <c r="F1629" t="s">
        <v>20</v>
      </c>
      <c r="G1629" t="s">
        <v>48</v>
      </c>
      <c r="H1629" t="s">
        <v>176</v>
      </c>
    </row>
    <row r="1630" spans="1:8" hidden="1">
      <c r="A1630" t="s">
        <v>3173</v>
      </c>
      <c r="B1630" s="3">
        <v>45352</v>
      </c>
      <c r="C1630" t="s">
        <v>3174</v>
      </c>
      <c r="D1630">
        <v>575.53</v>
      </c>
      <c r="E1630" t="s">
        <v>190</v>
      </c>
      <c r="F1630" t="s">
        <v>20</v>
      </c>
      <c r="G1630" t="s">
        <v>48</v>
      </c>
      <c r="H1630" t="s">
        <v>176</v>
      </c>
    </row>
    <row r="1631" spans="1:8" hidden="1">
      <c r="A1631" t="s">
        <v>3175</v>
      </c>
      <c r="B1631" s="3">
        <v>45352</v>
      </c>
      <c r="C1631" t="s">
        <v>3176</v>
      </c>
      <c r="D1631">
        <v>596.91</v>
      </c>
      <c r="E1631" t="s">
        <v>25</v>
      </c>
      <c r="F1631" t="s">
        <v>20</v>
      </c>
      <c r="G1631" t="s">
        <v>48</v>
      </c>
      <c r="H1631" t="s">
        <v>36</v>
      </c>
    </row>
    <row r="1632" spans="1:8" hidden="1">
      <c r="A1632" t="s">
        <v>3177</v>
      </c>
      <c r="B1632" s="3">
        <v>45352</v>
      </c>
      <c r="C1632" t="s">
        <v>3178</v>
      </c>
      <c r="D1632">
        <v>886.48</v>
      </c>
      <c r="E1632" t="s">
        <v>70</v>
      </c>
      <c r="F1632" t="s">
        <v>32</v>
      </c>
      <c r="G1632" t="s">
        <v>39</v>
      </c>
      <c r="H1632" t="s">
        <v>40</v>
      </c>
    </row>
    <row r="1633" spans="1:8" hidden="1">
      <c r="A1633" t="s">
        <v>3179</v>
      </c>
      <c r="B1633" s="3">
        <v>45352</v>
      </c>
      <c r="C1633" t="s">
        <v>3180</v>
      </c>
      <c r="D1633">
        <v>624.83000000000004</v>
      </c>
      <c r="E1633" t="s">
        <v>19</v>
      </c>
      <c r="F1633" t="s">
        <v>32</v>
      </c>
      <c r="G1633" t="s">
        <v>21</v>
      </c>
      <c r="H1633" t="s">
        <v>40</v>
      </c>
    </row>
    <row r="1634" spans="1:8" hidden="1">
      <c r="A1634" t="s">
        <v>3181</v>
      </c>
      <c r="B1634" s="3">
        <v>45352</v>
      </c>
      <c r="C1634" t="s">
        <v>3182</v>
      </c>
      <c r="D1634">
        <v>426.98</v>
      </c>
      <c r="E1634" t="s">
        <v>70</v>
      </c>
      <c r="F1634" t="s">
        <v>20</v>
      </c>
      <c r="G1634" t="s">
        <v>39</v>
      </c>
      <c r="H1634" t="s">
        <v>43</v>
      </c>
    </row>
    <row r="1635" spans="1:8" hidden="1">
      <c r="A1635" t="s">
        <v>3183</v>
      </c>
      <c r="B1635" s="3">
        <v>45352</v>
      </c>
      <c r="C1635" t="s">
        <v>3184</v>
      </c>
      <c r="D1635">
        <v>1035.07</v>
      </c>
      <c r="E1635" t="s">
        <v>60</v>
      </c>
      <c r="F1635" t="s">
        <v>26</v>
      </c>
      <c r="G1635" t="s">
        <v>27</v>
      </c>
      <c r="H1635" t="s">
        <v>94</v>
      </c>
    </row>
    <row r="1636" spans="1:8" hidden="1">
      <c r="A1636" t="s">
        <v>3185</v>
      </c>
      <c r="B1636" s="3">
        <v>45352</v>
      </c>
      <c r="C1636" t="s">
        <v>3186</v>
      </c>
      <c r="D1636">
        <v>371.7</v>
      </c>
      <c r="E1636" t="s">
        <v>31</v>
      </c>
      <c r="F1636" t="s">
        <v>61</v>
      </c>
      <c r="G1636" t="s">
        <v>21</v>
      </c>
      <c r="H1636" t="s">
        <v>22</v>
      </c>
    </row>
    <row r="1637" spans="1:8" hidden="1">
      <c r="A1637" t="s">
        <v>3187</v>
      </c>
      <c r="B1637" s="3">
        <v>45352</v>
      </c>
      <c r="C1637" t="s">
        <v>3188</v>
      </c>
      <c r="D1637">
        <v>283.5</v>
      </c>
      <c r="E1637" t="s">
        <v>31</v>
      </c>
      <c r="F1637" t="s">
        <v>61</v>
      </c>
      <c r="G1637" t="s">
        <v>27</v>
      </c>
      <c r="H1637" t="s">
        <v>44</v>
      </c>
    </row>
    <row r="1638" spans="1:8" hidden="1">
      <c r="A1638" t="s">
        <v>3189</v>
      </c>
      <c r="B1638" s="3">
        <v>45352</v>
      </c>
      <c r="C1638" t="s">
        <v>3190</v>
      </c>
      <c r="D1638">
        <v>934.51</v>
      </c>
      <c r="E1638" t="s">
        <v>70</v>
      </c>
      <c r="F1638" t="s">
        <v>32</v>
      </c>
      <c r="G1638" t="s">
        <v>39</v>
      </c>
      <c r="H1638" t="s">
        <v>49</v>
      </c>
    </row>
    <row r="1639" spans="1:8" hidden="1">
      <c r="A1639" t="s">
        <v>3191</v>
      </c>
      <c r="B1639" s="3">
        <v>45352</v>
      </c>
      <c r="C1639" t="s">
        <v>3192</v>
      </c>
      <c r="D1639">
        <v>764.06</v>
      </c>
      <c r="E1639" t="s">
        <v>60</v>
      </c>
      <c r="F1639" t="s">
        <v>26</v>
      </c>
      <c r="G1639" t="s">
        <v>21</v>
      </c>
      <c r="H1639" t="s">
        <v>28</v>
      </c>
    </row>
    <row r="1640" spans="1:8" hidden="1">
      <c r="A1640" t="s">
        <v>3193</v>
      </c>
      <c r="B1640" s="3">
        <v>45352</v>
      </c>
      <c r="C1640" t="s">
        <v>3194</v>
      </c>
      <c r="D1640">
        <v>521.38</v>
      </c>
      <c r="E1640" t="s">
        <v>64</v>
      </c>
      <c r="F1640" t="s">
        <v>26</v>
      </c>
      <c r="G1640" t="s">
        <v>21</v>
      </c>
      <c r="H1640" t="s">
        <v>40</v>
      </c>
    </row>
    <row r="1641" spans="1:8" hidden="1">
      <c r="A1641" t="s">
        <v>3195</v>
      </c>
      <c r="B1641" s="3">
        <v>45352</v>
      </c>
      <c r="C1641" t="s">
        <v>2027</v>
      </c>
      <c r="D1641">
        <v>639.41999999999996</v>
      </c>
      <c r="E1641" t="s">
        <v>339</v>
      </c>
      <c r="F1641" t="s">
        <v>26</v>
      </c>
      <c r="G1641" t="s">
        <v>39</v>
      </c>
      <c r="H1641" t="s">
        <v>36</v>
      </c>
    </row>
    <row r="1642" spans="1:8" hidden="1">
      <c r="A1642" t="s">
        <v>3196</v>
      </c>
      <c r="B1642" s="3">
        <v>45352</v>
      </c>
      <c r="C1642" t="s">
        <v>3197</v>
      </c>
      <c r="D1642">
        <v>11259.6</v>
      </c>
      <c r="E1642" t="s">
        <v>25</v>
      </c>
      <c r="F1642" t="s">
        <v>26</v>
      </c>
      <c r="G1642" t="s">
        <v>39</v>
      </c>
      <c r="H1642" t="s">
        <v>87</v>
      </c>
    </row>
    <row r="1643" spans="1:8" hidden="1">
      <c r="A1643" t="s">
        <v>3198</v>
      </c>
      <c r="B1643" s="3">
        <v>45352</v>
      </c>
      <c r="C1643" t="s">
        <v>3199</v>
      </c>
      <c r="E1643" t="s">
        <v>70</v>
      </c>
      <c r="F1643" t="s">
        <v>26</v>
      </c>
      <c r="G1643" t="s">
        <v>48</v>
      </c>
      <c r="H1643" t="s">
        <v>33</v>
      </c>
    </row>
    <row r="1644" spans="1:8" hidden="1">
      <c r="A1644" t="s">
        <v>3200</v>
      </c>
      <c r="B1644" s="3">
        <v>45352</v>
      </c>
      <c r="C1644" t="s">
        <v>3201</v>
      </c>
      <c r="D1644">
        <v>1459.01</v>
      </c>
      <c r="E1644" t="s">
        <v>25</v>
      </c>
      <c r="F1644" t="s">
        <v>26</v>
      </c>
      <c r="G1644" t="s">
        <v>48</v>
      </c>
      <c r="H1644" t="s">
        <v>109</v>
      </c>
    </row>
    <row r="1645" spans="1:8" hidden="1">
      <c r="A1645" t="s">
        <v>3202</v>
      </c>
      <c r="B1645" s="3">
        <v>45352</v>
      </c>
      <c r="C1645" t="s">
        <v>3203</v>
      </c>
      <c r="D1645">
        <v>338.09</v>
      </c>
      <c r="E1645" t="s">
        <v>52</v>
      </c>
      <c r="F1645" t="s">
        <v>20</v>
      </c>
      <c r="G1645" t="s">
        <v>39</v>
      </c>
      <c r="H1645" t="s">
        <v>44</v>
      </c>
    </row>
    <row r="1646" spans="1:8" hidden="1">
      <c r="A1646" t="s">
        <v>3204</v>
      </c>
      <c r="B1646" s="3">
        <v>45352</v>
      </c>
      <c r="C1646" t="s">
        <v>3205</v>
      </c>
      <c r="D1646">
        <v>993.17</v>
      </c>
      <c r="E1646" t="s">
        <v>70</v>
      </c>
      <c r="F1646" t="s">
        <v>26</v>
      </c>
      <c r="G1646" t="s">
        <v>27</v>
      </c>
      <c r="H1646" t="s">
        <v>176</v>
      </c>
    </row>
    <row r="1647" spans="1:8" hidden="1">
      <c r="A1647" t="s">
        <v>3206</v>
      </c>
      <c r="B1647" s="3">
        <v>45352</v>
      </c>
      <c r="C1647" t="s">
        <v>3207</v>
      </c>
      <c r="D1647">
        <v>393.92</v>
      </c>
      <c r="E1647" t="s">
        <v>60</v>
      </c>
      <c r="F1647" t="s">
        <v>20</v>
      </c>
      <c r="G1647" t="s">
        <v>27</v>
      </c>
      <c r="H1647" t="s">
        <v>28</v>
      </c>
    </row>
    <row r="1648" spans="1:8" hidden="1">
      <c r="A1648" t="s">
        <v>3208</v>
      </c>
      <c r="B1648" s="3">
        <v>45352</v>
      </c>
      <c r="C1648" t="s">
        <v>3209</v>
      </c>
      <c r="D1648">
        <v>897.16</v>
      </c>
      <c r="E1648" t="s">
        <v>70</v>
      </c>
      <c r="F1648" t="s">
        <v>61</v>
      </c>
      <c r="G1648" t="s">
        <v>27</v>
      </c>
      <c r="H1648" t="s">
        <v>94</v>
      </c>
    </row>
    <row r="1649" spans="1:8" hidden="1">
      <c r="A1649" t="s">
        <v>3210</v>
      </c>
      <c r="B1649" s="3">
        <v>45352</v>
      </c>
      <c r="C1649" t="s">
        <v>3211</v>
      </c>
      <c r="D1649">
        <v>291.13</v>
      </c>
      <c r="E1649" t="s">
        <v>19</v>
      </c>
      <c r="F1649" t="s">
        <v>61</v>
      </c>
      <c r="G1649" t="s">
        <v>27</v>
      </c>
      <c r="H1649" t="s">
        <v>49</v>
      </c>
    </row>
    <row r="1650" spans="1:8" hidden="1">
      <c r="A1650" t="s">
        <v>3212</v>
      </c>
      <c r="B1650" s="3">
        <v>45352</v>
      </c>
      <c r="C1650" t="s">
        <v>18</v>
      </c>
      <c r="D1650">
        <v>997.88</v>
      </c>
      <c r="E1650" t="s">
        <v>25</v>
      </c>
      <c r="F1650" t="s">
        <v>26</v>
      </c>
      <c r="G1650" t="s">
        <v>27</v>
      </c>
      <c r="H1650" t="s">
        <v>36</v>
      </c>
    </row>
    <row r="1651" spans="1:8" hidden="1">
      <c r="A1651" t="s">
        <v>3213</v>
      </c>
      <c r="B1651" s="3">
        <v>45353</v>
      </c>
      <c r="C1651" t="s">
        <v>3214</v>
      </c>
      <c r="D1651">
        <v>536.42999999999995</v>
      </c>
      <c r="E1651" t="s">
        <v>19</v>
      </c>
      <c r="F1651" t="s">
        <v>61</v>
      </c>
      <c r="G1651" t="s">
        <v>21</v>
      </c>
      <c r="H1651" t="s">
        <v>109</v>
      </c>
    </row>
    <row r="1652" spans="1:8" hidden="1">
      <c r="A1652" t="s">
        <v>3215</v>
      </c>
      <c r="B1652" s="3">
        <v>45353</v>
      </c>
      <c r="C1652" t="s">
        <v>3216</v>
      </c>
      <c r="D1652">
        <v>1193.45</v>
      </c>
      <c r="E1652" t="s">
        <v>52</v>
      </c>
      <c r="F1652" t="s">
        <v>32</v>
      </c>
      <c r="G1652" t="s">
        <v>48</v>
      </c>
      <c r="H1652" t="s">
        <v>49</v>
      </c>
    </row>
    <row r="1653" spans="1:8" hidden="1">
      <c r="A1653" t="s">
        <v>3217</v>
      </c>
      <c r="B1653" s="3">
        <v>45353</v>
      </c>
      <c r="C1653" t="s">
        <v>3218</v>
      </c>
      <c r="D1653">
        <v>12299.26</v>
      </c>
      <c r="E1653" t="s">
        <v>67</v>
      </c>
      <c r="F1653" t="s">
        <v>32</v>
      </c>
      <c r="G1653" t="s">
        <v>39</v>
      </c>
      <c r="H1653" t="s">
        <v>28</v>
      </c>
    </row>
    <row r="1654" spans="1:8" hidden="1">
      <c r="A1654" t="s">
        <v>3219</v>
      </c>
      <c r="B1654" s="3">
        <v>45353</v>
      </c>
      <c r="C1654" t="s">
        <v>3220</v>
      </c>
      <c r="D1654">
        <v>453.56</v>
      </c>
      <c r="E1654" t="s">
        <v>197</v>
      </c>
      <c r="F1654" t="s">
        <v>32</v>
      </c>
      <c r="G1654" t="s">
        <v>48</v>
      </c>
      <c r="H1654" t="s">
        <v>53</v>
      </c>
    </row>
    <row r="1655" spans="1:8" hidden="1">
      <c r="A1655" t="s">
        <v>3221</v>
      </c>
      <c r="B1655" s="3">
        <v>45353</v>
      </c>
      <c r="C1655" t="s">
        <v>3222</v>
      </c>
      <c r="D1655">
        <v>768.77</v>
      </c>
      <c r="E1655" t="s">
        <v>190</v>
      </c>
      <c r="F1655" t="s">
        <v>32</v>
      </c>
      <c r="G1655" t="s">
        <v>48</v>
      </c>
      <c r="H1655" t="s">
        <v>36</v>
      </c>
    </row>
    <row r="1656" spans="1:8" hidden="1">
      <c r="A1656" t="s">
        <v>3223</v>
      </c>
      <c r="B1656" s="3">
        <v>45353</v>
      </c>
      <c r="C1656" t="s">
        <v>3224</v>
      </c>
      <c r="D1656">
        <v>113.27</v>
      </c>
      <c r="E1656" t="s">
        <v>197</v>
      </c>
      <c r="F1656" t="s">
        <v>61</v>
      </c>
      <c r="G1656" t="s">
        <v>48</v>
      </c>
      <c r="H1656" t="s">
        <v>176</v>
      </c>
    </row>
    <row r="1657" spans="1:8" hidden="1">
      <c r="A1657" t="s">
        <v>3225</v>
      </c>
      <c r="B1657" s="3">
        <v>45353</v>
      </c>
      <c r="C1657" t="s">
        <v>3226</v>
      </c>
      <c r="D1657">
        <v>846.42</v>
      </c>
      <c r="E1657" t="s">
        <v>19</v>
      </c>
      <c r="F1657" t="s">
        <v>61</v>
      </c>
      <c r="G1657" t="s">
        <v>27</v>
      </c>
      <c r="H1657" t="s">
        <v>94</v>
      </c>
    </row>
    <row r="1658" spans="1:8" hidden="1">
      <c r="A1658" t="s">
        <v>3227</v>
      </c>
      <c r="B1658" s="3">
        <v>45353</v>
      </c>
      <c r="C1658" t="s">
        <v>3228</v>
      </c>
      <c r="E1658" t="s">
        <v>122</v>
      </c>
      <c r="F1658" t="s">
        <v>20</v>
      </c>
      <c r="G1658" t="s">
        <v>39</v>
      </c>
      <c r="H1658" t="s">
        <v>28</v>
      </c>
    </row>
    <row r="1659" spans="1:8" hidden="1">
      <c r="A1659" t="s">
        <v>3229</v>
      </c>
      <c r="B1659" s="3">
        <v>45353</v>
      </c>
      <c r="C1659" t="s">
        <v>3230</v>
      </c>
      <c r="D1659">
        <v>8697.3799999999992</v>
      </c>
      <c r="E1659" t="s">
        <v>31</v>
      </c>
      <c r="F1659" t="s">
        <v>20</v>
      </c>
      <c r="G1659" t="s">
        <v>39</v>
      </c>
      <c r="H1659" t="s">
        <v>53</v>
      </c>
    </row>
    <row r="1660" spans="1:8" hidden="1">
      <c r="A1660" t="s">
        <v>3231</v>
      </c>
      <c r="B1660" s="3">
        <v>45353</v>
      </c>
      <c r="C1660" t="s">
        <v>1577</v>
      </c>
      <c r="D1660">
        <v>117.96</v>
      </c>
      <c r="E1660" t="s">
        <v>210</v>
      </c>
      <c r="F1660" t="s">
        <v>61</v>
      </c>
      <c r="G1660" t="s">
        <v>39</v>
      </c>
      <c r="H1660" t="s">
        <v>22</v>
      </c>
    </row>
    <row r="1661" spans="1:8" hidden="1">
      <c r="A1661" t="s">
        <v>3232</v>
      </c>
      <c r="B1661" s="3">
        <v>45353</v>
      </c>
      <c r="C1661" t="s">
        <v>3233</v>
      </c>
      <c r="D1661">
        <v>725.58</v>
      </c>
      <c r="E1661" t="s">
        <v>122</v>
      </c>
      <c r="F1661" t="s">
        <v>61</v>
      </c>
      <c r="G1661" t="s">
        <v>48</v>
      </c>
      <c r="H1661" t="s">
        <v>57</v>
      </c>
    </row>
    <row r="1662" spans="1:8" hidden="1">
      <c r="A1662" t="s">
        <v>3234</v>
      </c>
      <c r="B1662" s="3">
        <v>45353</v>
      </c>
      <c r="C1662" t="s">
        <v>3044</v>
      </c>
      <c r="D1662">
        <v>74.569999999999993</v>
      </c>
      <c r="E1662" t="s">
        <v>67</v>
      </c>
      <c r="F1662" t="s">
        <v>20</v>
      </c>
      <c r="G1662" t="s">
        <v>48</v>
      </c>
      <c r="H1662" t="s">
        <v>28</v>
      </c>
    </row>
    <row r="1663" spans="1:8" hidden="1">
      <c r="A1663" t="s">
        <v>3235</v>
      </c>
      <c r="B1663" s="3">
        <v>45353</v>
      </c>
      <c r="C1663" t="s">
        <v>1238</v>
      </c>
      <c r="D1663">
        <v>1330.23</v>
      </c>
      <c r="E1663" t="s">
        <v>67</v>
      </c>
      <c r="F1663" t="s">
        <v>26</v>
      </c>
      <c r="G1663" t="s">
        <v>27</v>
      </c>
      <c r="H1663" t="s">
        <v>87</v>
      </c>
    </row>
    <row r="1664" spans="1:8" hidden="1">
      <c r="A1664" t="s">
        <v>3236</v>
      </c>
      <c r="B1664" s="3">
        <v>45353</v>
      </c>
      <c r="C1664" t="s">
        <v>3237</v>
      </c>
      <c r="E1664" t="s">
        <v>67</v>
      </c>
      <c r="F1664" t="s">
        <v>32</v>
      </c>
      <c r="G1664" t="s">
        <v>27</v>
      </c>
      <c r="H1664" t="s">
        <v>94</v>
      </c>
    </row>
    <row r="1665" spans="1:8" hidden="1">
      <c r="A1665" t="s">
        <v>3238</v>
      </c>
      <c r="B1665" s="3">
        <v>45353</v>
      </c>
      <c r="C1665" t="s">
        <v>353</v>
      </c>
      <c r="D1665">
        <v>602.71</v>
      </c>
      <c r="E1665" t="s">
        <v>848</v>
      </c>
      <c r="F1665" t="s">
        <v>20</v>
      </c>
      <c r="G1665" t="s">
        <v>27</v>
      </c>
      <c r="H1665" t="s">
        <v>28</v>
      </c>
    </row>
    <row r="1666" spans="1:8" hidden="1">
      <c r="A1666" t="s">
        <v>3239</v>
      </c>
      <c r="B1666" s="3">
        <v>45353</v>
      </c>
      <c r="C1666" t="s">
        <v>3240</v>
      </c>
      <c r="D1666">
        <v>1913.62</v>
      </c>
      <c r="E1666" t="s">
        <v>64</v>
      </c>
      <c r="F1666" t="s">
        <v>61</v>
      </c>
      <c r="G1666" t="s">
        <v>39</v>
      </c>
      <c r="H1666" t="s">
        <v>49</v>
      </c>
    </row>
    <row r="1667" spans="1:8" hidden="1">
      <c r="A1667" t="s">
        <v>3241</v>
      </c>
      <c r="B1667" s="3">
        <v>45353</v>
      </c>
      <c r="C1667" t="s">
        <v>3242</v>
      </c>
      <c r="D1667">
        <v>488.21</v>
      </c>
      <c r="E1667" t="s">
        <v>31</v>
      </c>
      <c r="F1667" t="s">
        <v>61</v>
      </c>
      <c r="G1667" t="s">
        <v>21</v>
      </c>
      <c r="H1667" t="s">
        <v>87</v>
      </c>
    </row>
    <row r="1668" spans="1:8" hidden="1">
      <c r="A1668" t="s">
        <v>3243</v>
      </c>
      <c r="B1668" s="3">
        <v>45353</v>
      </c>
      <c r="C1668" t="s">
        <v>3244</v>
      </c>
      <c r="D1668">
        <v>116.36</v>
      </c>
      <c r="E1668" t="s">
        <v>67</v>
      </c>
      <c r="F1668" t="s">
        <v>26</v>
      </c>
      <c r="G1668" t="s">
        <v>48</v>
      </c>
      <c r="H1668" t="s">
        <v>33</v>
      </c>
    </row>
    <row r="1669" spans="1:8" hidden="1">
      <c r="A1669" t="s">
        <v>3245</v>
      </c>
      <c r="B1669" s="3">
        <v>45353</v>
      </c>
      <c r="C1669" t="s">
        <v>2806</v>
      </c>
      <c r="D1669">
        <v>1422.22</v>
      </c>
      <c r="E1669" t="s">
        <v>47</v>
      </c>
      <c r="F1669" t="s">
        <v>61</v>
      </c>
      <c r="G1669" t="s">
        <v>21</v>
      </c>
      <c r="H1669" t="s">
        <v>94</v>
      </c>
    </row>
    <row r="1670" spans="1:8" hidden="1">
      <c r="A1670" t="s">
        <v>3246</v>
      </c>
      <c r="B1670" s="3">
        <v>45353</v>
      </c>
      <c r="C1670" t="s">
        <v>3247</v>
      </c>
      <c r="D1670">
        <v>808.63</v>
      </c>
      <c r="E1670" t="s">
        <v>52</v>
      </c>
      <c r="F1670" t="s">
        <v>20</v>
      </c>
      <c r="G1670" t="s">
        <v>27</v>
      </c>
      <c r="H1670" t="s">
        <v>57</v>
      </c>
    </row>
    <row r="1671" spans="1:8" hidden="1">
      <c r="A1671" t="s">
        <v>3248</v>
      </c>
      <c r="B1671" s="3">
        <v>45353</v>
      </c>
      <c r="C1671" t="s">
        <v>3249</v>
      </c>
      <c r="D1671">
        <v>810.29</v>
      </c>
      <c r="E1671" t="s">
        <v>31</v>
      </c>
      <c r="F1671" t="s">
        <v>20</v>
      </c>
      <c r="G1671" t="s">
        <v>21</v>
      </c>
      <c r="H1671" t="s">
        <v>40</v>
      </c>
    </row>
    <row r="1672" spans="1:8" hidden="1">
      <c r="A1672" t="s">
        <v>3250</v>
      </c>
      <c r="B1672" s="3">
        <v>45353</v>
      </c>
      <c r="C1672" t="s">
        <v>3251</v>
      </c>
      <c r="D1672">
        <v>387.43</v>
      </c>
      <c r="E1672" t="s">
        <v>19</v>
      </c>
      <c r="F1672" t="s">
        <v>61</v>
      </c>
      <c r="G1672" t="s">
        <v>48</v>
      </c>
      <c r="H1672" t="s">
        <v>109</v>
      </c>
    </row>
    <row r="1673" spans="1:8" hidden="1">
      <c r="A1673" t="s">
        <v>3252</v>
      </c>
      <c r="B1673" s="3">
        <v>45353</v>
      </c>
      <c r="C1673" t="s">
        <v>3253</v>
      </c>
      <c r="D1673">
        <v>1221.99</v>
      </c>
      <c r="E1673" t="s">
        <v>19</v>
      </c>
      <c r="F1673" t="s">
        <v>32</v>
      </c>
      <c r="G1673" t="s">
        <v>27</v>
      </c>
      <c r="H1673" t="s">
        <v>53</v>
      </c>
    </row>
    <row r="1674" spans="1:8" hidden="1">
      <c r="A1674" t="s">
        <v>3254</v>
      </c>
      <c r="B1674" s="3">
        <v>45353</v>
      </c>
      <c r="C1674" t="s">
        <v>3255</v>
      </c>
      <c r="D1674">
        <v>560.27</v>
      </c>
      <c r="E1674" t="s">
        <v>64</v>
      </c>
      <c r="F1674" t="s">
        <v>26</v>
      </c>
      <c r="G1674" t="s">
        <v>27</v>
      </c>
      <c r="H1674" t="s">
        <v>176</v>
      </c>
    </row>
    <row r="1675" spans="1:8" hidden="1">
      <c r="A1675" t="s">
        <v>3256</v>
      </c>
      <c r="B1675" s="3">
        <v>45353</v>
      </c>
      <c r="C1675" t="s">
        <v>3257</v>
      </c>
      <c r="D1675">
        <v>1892.9</v>
      </c>
      <c r="E1675" t="s">
        <v>60</v>
      </c>
      <c r="F1675" t="s">
        <v>32</v>
      </c>
      <c r="G1675" t="s">
        <v>39</v>
      </c>
      <c r="H1675" t="s">
        <v>44</v>
      </c>
    </row>
    <row r="1676" spans="1:8">
      <c r="A1676" t="s">
        <v>3258</v>
      </c>
      <c r="B1676" s="3">
        <v>45353</v>
      </c>
      <c r="C1676" t="s">
        <v>3259</v>
      </c>
      <c r="D1676">
        <v>636.54</v>
      </c>
      <c r="E1676" t="s">
        <v>43</v>
      </c>
      <c r="F1676" t="s">
        <v>32</v>
      </c>
      <c r="G1676" t="s">
        <v>39</v>
      </c>
      <c r="H1676" t="s">
        <v>57</v>
      </c>
    </row>
    <row r="1677" spans="1:8" hidden="1">
      <c r="A1677" t="s">
        <v>3260</v>
      </c>
      <c r="B1677" s="3">
        <v>45353</v>
      </c>
      <c r="C1677" t="s">
        <v>3261</v>
      </c>
      <c r="D1677">
        <v>1203.71</v>
      </c>
      <c r="E1677" t="s">
        <v>19</v>
      </c>
      <c r="F1677" t="s">
        <v>20</v>
      </c>
      <c r="G1677" t="s">
        <v>48</v>
      </c>
      <c r="H1677" t="s">
        <v>94</v>
      </c>
    </row>
    <row r="1678" spans="1:8" hidden="1">
      <c r="A1678" t="s">
        <v>3262</v>
      </c>
      <c r="B1678" s="3">
        <v>45353</v>
      </c>
      <c r="C1678" t="s">
        <v>3263</v>
      </c>
      <c r="D1678">
        <v>1529.13</v>
      </c>
      <c r="E1678" t="s">
        <v>52</v>
      </c>
      <c r="F1678" t="s">
        <v>32</v>
      </c>
      <c r="G1678" t="s">
        <v>39</v>
      </c>
      <c r="H1678" t="s">
        <v>33</v>
      </c>
    </row>
    <row r="1679" spans="1:8" hidden="1">
      <c r="A1679" t="s">
        <v>3264</v>
      </c>
      <c r="B1679" s="3">
        <v>45353</v>
      </c>
      <c r="C1679" t="s">
        <v>3265</v>
      </c>
      <c r="D1679">
        <v>1843.55</v>
      </c>
      <c r="E1679" t="s">
        <v>60</v>
      </c>
      <c r="F1679" t="s">
        <v>32</v>
      </c>
      <c r="G1679" t="s">
        <v>27</v>
      </c>
      <c r="H1679" t="s">
        <v>94</v>
      </c>
    </row>
    <row r="1680" spans="1:8" hidden="1">
      <c r="A1680" t="s">
        <v>3266</v>
      </c>
      <c r="B1680" s="3">
        <v>45353</v>
      </c>
      <c r="C1680" t="s">
        <v>3267</v>
      </c>
      <c r="D1680">
        <v>1863.79</v>
      </c>
      <c r="E1680" t="s">
        <v>47</v>
      </c>
      <c r="F1680" t="s">
        <v>26</v>
      </c>
      <c r="G1680" t="s">
        <v>27</v>
      </c>
      <c r="H1680" t="s">
        <v>94</v>
      </c>
    </row>
    <row r="1681" spans="1:8">
      <c r="A1681" t="s">
        <v>3268</v>
      </c>
      <c r="B1681" s="3">
        <v>45354</v>
      </c>
      <c r="C1681" t="s">
        <v>3269</v>
      </c>
      <c r="D1681">
        <v>963.61</v>
      </c>
      <c r="E1681" t="s">
        <v>43</v>
      </c>
      <c r="F1681" t="s">
        <v>61</v>
      </c>
      <c r="G1681" t="s">
        <v>27</v>
      </c>
      <c r="H1681" t="s">
        <v>28</v>
      </c>
    </row>
    <row r="1682" spans="1:8" hidden="1">
      <c r="A1682" t="s">
        <v>3270</v>
      </c>
      <c r="B1682" s="3">
        <v>45354</v>
      </c>
      <c r="C1682" t="s">
        <v>3271</v>
      </c>
      <c r="D1682">
        <v>215.51</v>
      </c>
      <c r="E1682" t="s">
        <v>31</v>
      </c>
      <c r="F1682" t="s">
        <v>32</v>
      </c>
      <c r="G1682" t="s">
        <v>48</v>
      </c>
      <c r="H1682" t="s">
        <v>94</v>
      </c>
    </row>
    <row r="1683" spans="1:8" hidden="1">
      <c r="A1683" t="s">
        <v>3272</v>
      </c>
      <c r="B1683" s="3">
        <v>45354</v>
      </c>
      <c r="C1683" t="s">
        <v>3273</v>
      </c>
      <c r="D1683">
        <v>1977.29</v>
      </c>
      <c r="E1683" t="s">
        <v>60</v>
      </c>
      <c r="F1683" t="s">
        <v>20</v>
      </c>
      <c r="G1683" t="s">
        <v>48</v>
      </c>
      <c r="H1683" t="s">
        <v>22</v>
      </c>
    </row>
    <row r="1684" spans="1:8">
      <c r="A1684" t="s">
        <v>3274</v>
      </c>
      <c r="B1684" s="3">
        <v>45354</v>
      </c>
      <c r="C1684" t="s">
        <v>3275</v>
      </c>
      <c r="D1684">
        <v>1092.49</v>
      </c>
      <c r="E1684" t="s">
        <v>43</v>
      </c>
      <c r="F1684" t="s">
        <v>26</v>
      </c>
      <c r="G1684" t="s">
        <v>27</v>
      </c>
      <c r="H1684" t="s">
        <v>94</v>
      </c>
    </row>
    <row r="1685" spans="1:8" hidden="1">
      <c r="A1685" t="s">
        <v>3276</v>
      </c>
      <c r="B1685" s="3">
        <v>45354</v>
      </c>
      <c r="C1685" t="s">
        <v>3277</v>
      </c>
      <c r="D1685">
        <v>607.62</v>
      </c>
      <c r="E1685" t="s">
        <v>25</v>
      </c>
      <c r="F1685" t="s">
        <v>61</v>
      </c>
      <c r="G1685" t="s">
        <v>39</v>
      </c>
      <c r="H1685" t="s">
        <v>94</v>
      </c>
    </row>
    <row r="1686" spans="1:8" hidden="1">
      <c r="A1686" t="s">
        <v>3278</v>
      </c>
      <c r="B1686" s="3">
        <v>45354</v>
      </c>
      <c r="C1686" t="s">
        <v>2338</v>
      </c>
      <c r="D1686">
        <v>1898.31</v>
      </c>
      <c r="E1686" t="s">
        <v>19</v>
      </c>
      <c r="F1686" t="s">
        <v>61</v>
      </c>
      <c r="G1686" t="s">
        <v>48</v>
      </c>
      <c r="H1686" t="s">
        <v>43</v>
      </c>
    </row>
    <row r="1687" spans="1:8" hidden="1">
      <c r="A1687" t="s">
        <v>3279</v>
      </c>
      <c r="B1687" s="3">
        <v>45354</v>
      </c>
      <c r="C1687" t="s">
        <v>3280</v>
      </c>
      <c r="E1687" t="s">
        <v>31</v>
      </c>
      <c r="F1687" t="s">
        <v>26</v>
      </c>
      <c r="G1687" t="s">
        <v>48</v>
      </c>
      <c r="H1687" t="s">
        <v>57</v>
      </c>
    </row>
    <row r="1688" spans="1:8" hidden="1">
      <c r="A1688" t="s">
        <v>3281</v>
      </c>
      <c r="B1688" s="3">
        <v>45354</v>
      </c>
      <c r="C1688" t="s">
        <v>3282</v>
      </c>
      <c r="D1688">
        <v>1545.32</v>
      </c>
      <c r="E1688" t="s">
        <v>70</v>
      </c>
      <c r="F1688" t="s">
        <v>20</v>
      </c>
      <c r="G1688" t="s">
        <v>48</v>
      </c>
      <c r="H1688" t="s">
        <v>43</v>
      </c>
    </row>
    <row r="1689" spans="1:8" hidden="1">
      <c r="A1689" t="s">
        <v>3283</v>
      </c>
      <c r="B1689" s="3">
        <v>45354</v>
      </c>
      <c r="C1689" t="s">
        <v>3284</v>
      </c>
      <c r="D1689">
        <v>284.14</v>
      </c>
      <c r="E1689" t="s">
        <v>64</v>
      </c>
      <c r="F1689" t="s">
        <v>26</v>
      </c>
      <c r="G1689" t="s">
        <v>21</v>
      </c>
      <c r="H1689" t="s">
        <v>49</v>
      </c>
    </row>
    <row r="1690" spans="1:8" hidden="1">
      <c r="A1690" t="s">
        <v>3285</v>
      </c>
      <c r="B1690" s="3">
        <v>45354</v>
      </c>
      <c r="C1690" t="s">
        <v>1231</v>
      </c>
      <c r="D1690">
        <v>1472.18</v>
      </c>
      <c r="E1690" t="s">
        <v>47</v>
      </c>
      <c r="F1690" t="s">
        <v>32</v>
      </c>
      <c r="G1690" t="s">
        <v>39</v>
      </c>
      <c r="H1690" t="s">
        <v>109</v>
      </c>
    </row>
    <row r="1691" spans="1:8" hidden="1">
      <c r="A1691" t="s">
        <v>3286</v>
      </c>
      <c r="B1691" s="3">
        <v>45354</v>
      </c>
      <c r="C1691" t="s">
        <v>3287</v>
      </c>
      <c r="D1691">
        <v>1922.84</v>
      </c>
      <c r="E1691" t="s">
        <v>217</v>
      </c>
      <c r="F1691" t="s">
        <v>61</v>
      </c>
      <c r="G1691" t="s">
        <v>39</v>
      </c>
      <c r="H1691" t="s">
        <v>176</v>
      </c>
    </row>
    <row r="1692" spans="1:8" hidden="1">
      <c r="A1692" t="s">
        <v>3288</v>
      </c>
      <c r="B1692" s="3">
        <v>45354</v>
      </c>
      <c r="C1692" t="s">
        <v>3289</v>
      </c>
      <c r="D1692">
        <v>1724.48</v>
      </c>
      <c r="E1692" t="s">
        <v>31</v>
      </c>
      <c r="F1692" t="s">
        <v>183</v>
      </c>
      <c r="G1692" t="s">
        <v>21</v>
      </c>
      <c r="H1692" t="s">
        <v>40</v>
      </c>
    </row>
    <row r="1693" spans="1:8" hidden="1">
      <c r="A1693" t="s">
        <v>3290</v>
      </c>
      <c r="B1693" s="3">
        <v>45354</v>
      </c>
      <c r="C1693" t="s">
        <v>1131</v>
      </c>
      <c r="D1693">
        <v>108.95</v>
      </c>
      <c r="E1693" t="s">
        <v>210</v>
      </c>
      <c r="F1693" t="s">
        <v>20</v>
      </c>
      <c r="G1693" t="s">
        <v>48</v>
      </c>
      <c r="H1693" t="s">
        <v>94</v>
      </c>
    </row>
    <row r="1694" spans="1:8" hidden="1">
      <c r="A1694" t="s">
        <v>3291</v>
      </c>
      <c r="B1694" s="3">
        <v>45354</v>
      </c>
      <c r="C1694" t="s">
        <v>3292</v>
      </c>
      <c r="D1694">
        <v>587.69000000000005</v>
      </c>
      <c r="E1694" t="s">
        <v>19</v>
      </c>
      <c r="F1694" t="s">
        <v>20</v>
      </c>
      <c r="G1694" t="s">
        <v>21</v>
      </c>
      <c r="H1694" t="s">
        <v>36</v>
      </c>
    </row>
    <row r="1695" spans="1:8" hidden="1">
      <c r="A1695" t="s">
        <v>3293</v>
      </c>
      <c r="B1695" s="3">
        <v>45354</v>
      </c>
      <c r="C1695" t="s">
        <v>2102</v>
      </c>
      <c r="E1695" t="s">
        <v>122</v>
      </c>
      <c r="F1695" t="s">
        <v>20</v>
      </c>
      <c r="G1695" t="s">
        <v>27</v>
      </c>
      <c r="H1695" t="s">
        <v>44</v>
      </c>
    </row>
    <row r="1696" spans="1:8" hidden="1">
      <c r="A1696" t="s">
        <v>3294</v>
      </c>
      <c r="B1696" s="3">
        <v>45354</v>
      </c>
      <c r="C1696" t="s">
        <v>3295</v>
      </c>
      <c r="D1696">
        <v>950.9</v>
      </c>
      <c r="E1696" t="s">
        <v>84</v>
      </c>
      <c r="F1696" t="s">
        <v>32</v>
      </c>
      <c r="G1696" t="s">
        <v>39</v>
      </c>
      <c r="H1696" t="s">
        <v>123</v>
      </c>
    </row>
    <row r="1697" spans="1:8">
      <c r="A1697" t="s">
        <v>3296</v>
      </c>
      <c r="B1697" s="3">
        <v>45354</v>
      </c>
      <c r="C1697" t="s">
        <v>3297</v>
      </c>
      <c r="D1697">
        <v>1503.14</v>
      </c>
      <c r="E1697" t="s">
        <v>43</v>
      </c>
      <c r="F1697" t="s">
        <v>32</v>
      </c>
      <c r="G1697" t="s">
        <v>39</v>
      </c>
      <c r="H1697" t="s">
        <v>53</v>
      </c>
    </row>
    <row r="1698" spans="1:8" hidden="1">
      <c r="A1698" t="s">
        <v>3298</v>
      </c>
      <c r="B1698" s="3">
        <v>45354</v>
      </c>
      <c r="C1698" t="s">
        <v>3299</v>
      </c>
      <c r="D1698">
        <v>1895.26</v>
      </c>
      <c r="E1698" t="s">
        <v>25</v>
      </c>
      <c r="F1698" t="s">
        <v>61</v>
      </c>
      <c r="G1698" t="s">
        <v>39</v>
      </c>
      <c r="H1698" t="s">
        <v>44</v>
      </c>
    </row>
    <row r="1699" spans="1:8" hidden="1">
      <c r="A1699" t="s">
        <v>3300</v>
      </c>
      <c r="B1699" s="3">
        <v>45354</v>
      </c>
      <c r="C1699" t="s">
        <v>1589</v>
      </c>
      <c r="D1699">
        <v>1320.59</v>
      </c>
      <c r="E1699" t="s">
        <v>190</v>
      </c>
      <c r="F1699" t="s">
        <v>26</v>
      </c>
      <c r="G1699" t="s">
        <v>39</v>
      </c>
      <c r="H1699" t="s">
        <v>44</v>
      </c>
    </row>
    <row r="1700" spans="1:8" hidden="1">
      <c r="A1700" t="s">
        <v>3301</v>
      </c>
      <c r="B1700" s="3">
        <v>45354</v>
      </c>
      <c r="C1700" t="s">
        <v>3302</v>
      </c>
      <c r="D1700">
        <v>1430.61</v>
      </c>
      <c r="E1700" t="s">
        <v>47</v>
      </c>
      <c r="F1700" t="s">
        <v>32</v>
      </c>
      <c r="G1700" t="s">
        <v>48</v>
      </c>
      <c r="H1700" t="s">
        <v>75</v>
      </c>
    </row>
    <row r="1701" spans="1:8" hidden="1">
      <c r="A1701" t="s">
        <v>3303</v>
      </c>
      <c r="B1701" s="3">
        <v>45354</v>
      </c>
      <c r="C1701" t="s">
        <v>3304</v>
      </c>
      <c r="D1701">
        <v>441.9</v>
      </c>
      <c r="E1701" t="s">
        <v>52</v>
      </c>
      <c r="F1701" t="s">
        <v>26</v>
      </c>
      <c r="G1701" t="s">
        <v>27</v>
      </c>
      <c r="H1701" t="s">
        <v>33</v>
      </c>
    </row>
    <row r="1702" spans="1:8" hidden="1">
      <c r="A1702" t="s">
        <v>3305</v>
      </c>
      <c r="B1702" s="3">
        <v>45354</v>
      </c>
      <c r="C1702" t="s">
        <v>742</v>
      </c>
      <c r="D1702">
        <v>378.34</v>
      </c>
      <c r="E1702" t="s">
        <v>67</v>
      </c>
      <c r="F1702" t="s">
        <v>32</v>
      </c>
      <c r="G1702" t="s">
        <v>21</v>
      </c>
      <c r="H1702" t="s">
        <v>36</v>
      </c>
    </row>
    <row r="1703" spans="1:8" hidden="1">
      <c r="A1703" t="s">
        <v>3306</v>
      </c>
      <c r="B1703" s="3">
        <v>45354</v>
      </c>
      <c r="C1703" t="s">
        <v>2627</v>
      </c>
      <c r="D1703">
        <v>970.85</v>
      </c>
      <c r="E1703" t="s">
        <v>64</v>
      </c>
      <c r="F1703" t="s">
        <v>26</v>
      </c>
      <c r="G1703" t="s">
        <v>39</v>
      </c>
      <c r="H1703" t="s">
        <v>43</v>
      </c>
    </row>
    <row r="1704" spans="1:8" hidden="1">
      <c r="A1704" t="s">
        <v>3307</v>
      </c>
      <c r="B1704" s="3">
        <v>45354</v>
      </c>
      <c r="C1704" t="s">
        <v>3308</v>
      </c>
      <c r="D1704">
        <v>1344.34</v>
      </c>
      <c r="E1704" t="s">
        <v>70</v>
      </c>
      <c r="F1704" t="s">
        <v>32</v>
      </c>
      <c r="G1704" t="s">
        <v>21</v>
      </c>
      <c r="H1704" t="s">
        <v>109</v>
      </c>
    </row>
    <row r="1705" spans="1:8" hidden="1">
      <c r="A1705" t="s">
        <v>3309</v>
      </c>
      <c r="B1705" s="3">
        <v>45354</v>
      </c>
      <c r="C1705" t="s">
        <v>3310</v>
      </c>
      <c r="D1705">
        <v>585.17999999999995</v>
      </c>
      <c r="E1705" t="s">
        <v>25</v>
      </c>
      <c r="F1705" t="s">
        <v>61</v>
      </c>
      <c r="G1705" t="s">
        <v>21</v>
      </c>
      <c r="H1705" t="s">
        <v>109</v>
      </c>
    </row>
    <row r="1706" spans="1:8" hidden="1">
      <c r="A1706" t="s">
        <v>3311</v>
      </c>
      <c r="B1706" s="3">
        <v>45354</v>
      </c>
      <c r="C1706" t="s">
        <v>3312</v>
      </c>
      <c r="D1706">
        <v>1612.13</v>
      </c>
      <c r="E1706" t="s">
        <v>47</v>
      </c>
      <c r="F1706" t="s">
        <v>61</v>
      </c>
      <c r="G1706" t="s">
        <v>27</v>
      </c>
      <c r="H1706" t="s">
        <v>57</v>
      </c>
    </row>
    <row r="1707" spans="1:8" hidden="1">
      <c r="A1707" t="s">
        <v>3313</v>
      </c>
      <c r="B1707" s="3">
        <v>45354</v>
      </c>
      <c r="C1707" t="s">
        <v>2758</v>
      </c>
      <c r="D1707">
        <v>1590.11</v>
      </c>
      <c r="E1707" t="s">
        <v>52</v>
      </c>
      <c r="F1707" t="s">
        <v>32</v>
      </c>
      <c r="G1707" t="s">
        <v>39</v>
      </c>
      <c r="H1707" t="s">
        <v>43</v>
      </c>
    </row>
    <row r="1708" spans="1:8" hidden="1">
      <c r="A1708" t="s">
        <v>3314</v>
      </c>
      <c r="B1708" s="3">
        <v>45354</v>
      </c>
      <c r="C1708" t="s">
        <v>3315</v>
      </c>
      <c r="D1708">
        <v>1657.12</v>
      </c>
      <c r="E1708" t="s">
        <v>25</v>
      </c>
      <c r="F1708" t="s">
        <v>26</v>
      </c>
      <c r="G1708" t="s">
        <v>39</v>
      </c>
      <c r="H1708" t="s">
        <v>75</v>
      </c>
    </row>
    <row r="1709" spans="1:8" hidden="1">
      <c r="A1709" t="s">
        <v>3316</v>
      </c>
      <c r="B1709" s="3">
        <v>45355</v>
      </c>
      <c r="C1709" t="s">
        <v>3317</v>
      </c>
      <c r="D1709">
        <v>1742.2</v>
      </c>
      <c r="E1709" t="s">
        <v>67</v>
      </c>
      <c r="F1709" t="s">
        <v>26</v>
      </c>
      <c r="G1709" t="s">
        <v>48</v>
      </c>
      <c r="H1709" t="s">
        <v>22</v>
      </c>
    </row>
    <row r="1710" spans="1:8" hidden="1">
      <c r="A1710" t="s">
        <v>3318</v>
      </c>
      <c r="B1710" s="3">
        <v>45355</v>
      </c>
      <c r="C1710" t="s">
        <v>3319</v>
      </c>
      <c r="D1710">
        <v>844.91</v>
      </c>
      <c r="E1710" t="s">
        <v>64</v>
      </c>
      <c r="F1710" t="s">
        <v>20</v>
      </c>
      <c r="G1710" t="s">
        <v>27</v>
      </c>
      <c r="H1710" t="s">
        <v>40</v>
      </c>
    </row>
    <row r="1711" spans="1:8" hidden="1">
      <c r="A1711" t="s">
        <v>3320</v>
      </c>
      <c r="B1711" s="3">
        <v>45355</v>
      </c>
      <c r="C1711" t="s">
        <v>3321</v>
      </c>
      <c r="D1711">
        <v>527.32000000000005</v>
      </c>
      <c r="E1711" t="s">
        <v>47</v>
      </c>
      <c r="F1711" t="s">
        <v>32</v>
      </c>
      <c r="G1711" t="s">
        <v>21</v>
      </c>
      <c r="H1711" t="s">
        <v>94</v>
      </c>
    </row>
    <row r="1712" spans="1:8">
      <c r="A1712" t="s">
        <v>3322</v>
      </c>
      <c r="B1712" s="3">
        <v>45355</v>
      </c>
      <c r="C1712" t="s">
        <v>3323</v>
      </c>
      <c r="D1712">
        <v>294</v>
      </c>
      <c r="E1712" t="s">
        <v>43</v>
      </c>
      <c r="F1712" t="s">
        <v>32</v>
      </c>
      <c r="G1712" t="s">
        <v>48</v>
      </c>
      <c r="H1712" t="s">
        <v>36</v>
      </c>
    </row>
    <row r="1713" spans="1:8" hidden="1">
      <c r="A1713" t="s">
        <v>3324</v>
      </c>
      <c r="B1713" s="3">
        <v>45355</v>
      </c>
      <c r="C1713" t="s">
        <v>3325</v>
      </c>
      <c r="D1713">
        <v>61.01</v>
      </c>
      <c r="E1713" t="s">
        <v>64</v>
      </c>
      <c r="F1713" t="s">
        <v>32</v>
      </c>
      <c r="G1713" t="s">
        <v>21</v>
      </c>
      <c r="H1713" t="s">
        <v>44</v>
      </c>
    </row>
    <row r="1714" spans="1:8" hidden="1">
      <c r="A1714" t="s">
        <v>3326</v>
      </c>
      <c r="B1714" s="3">
        <v>45355</v>
      </c>
      <c r="C1714" t="s">
        <v>3327</v>
      </c>
      <c r="D1714">
        <v>662.11</v>
      </c>
      <c r="E1714" t="s">
        <v>60</v>
      </c>
      <c r="F1714" t="s">
        <v>20</v>
      </c>
      <c r="G1714" t="s">
        <v>39</v>
      </c>
      <c r="H1714" t="s">
        <v>87</v>
      </c>
    </row>
    <row r="1715" spans="1:8">
      <c r="A1715" t="s">
        <v>3328</v>
      </c>
      <c r="B1715" s="3">
        <v>45355</v>
      </c>
      <c r="C1715" t="s">
        <v>3329</v>
      </c>
      <c r="D1715">
        <v>372.75</v>
      </c>
      <c r="E1715" t="s">
        <v>43</v>
      </c>
      <c r="F1715" t="s">
        <v>61</v>
      </c>
      <c r="G1715" t="s">
        <v>39</v>
      </c>
      <c r="H1715" t="s">
        <v>49</v>
      </c>
    </row>
    <row r="1716" spans="1:8" hidden="1">
      <c r="A1716" t="s">
        <v>3330</v>
      </c>
      <c r="B1716" s="3">
        <v>45355</v>
      </c>
      <c r="C1716" t="s">
        <v>3331</v>
      </c>
      <c r="D1716">
        <v>1865.95</v>
      </c>
      <c r="E1716" t="s">
        <v>122</v>
      </c>
      <c r="F1716" t="s">
        <v>32</v>
      </c>
      <c r="G1716" t="s">
        <v>48</v>
      </c>
      <c r="H1716" t="s">
        <v>22</v>
      </c>
    </row>
    <row r="1717" spans="1:8" hidden="1">
      <c r="A1717" t="s">
        <v>3332</v>
      </c>
      <c r="B1717" s="3">
        <v>45355</v>
      </c>
      <c r="C1717" t="s">
        <v>1995</v>
      </c>
      <c r="D1717">
        <v>576.4</v>
      </c>
      <c r="E1717" t="s">
        <v>848</v>
      </c>
      <c r="F1717" t="s">
        <v>32</v>
      </c>
      <c r="G1717" t="s">
        <v>48</v>
      </c>
      <c r="H1717" t="s">
        <v>49</v>
      </c>
    </row>
    <row r="1718" spans="1:8" hidden="1">
      <c r="A1718" t="s">
        <v>3333</v>
      </c>
      <c r="B1718" s="3">
        <v>45355</v>
      </c>
      <c r="C1718" t="s">
        <v>3334</v>
      </c>
      <c r="D1718">
        <v>654.80999999999995</v>
      </c>
      <c r="E1718" t="s">
        <v>64</v>
      </c>
      <c r="F1718" t="s">
        <v>61</v>
      </c>
      <c r="G1718" t="s">
        <v>21</v>
      </c>
      <c r="H1718" t="s">
        <v>49</v>
      </c>
    </row>
    <row r="1719" spans="1:8" hidden="1">
      <c r="A1719" t="s">
        <v>3335</v>
      </c>
      <c r="B1719" s="3">
        <v>45355</v>
      </c>
      <c r="C1719" t="s">
        <v>389</v>
      </c>
      <c r="D1719">
        <v>566.83000000000004</v>
      </c>
      <c r="E1719" t="s">
        <v>64</v>
      </c>
      <c r="F1719" t="s">
        <v>32</v>
      </c>
      <c r="G1719" t="s">
        <v>21</v>
      </c>
      <c r="H1719" t="s">
        <v>49</v>
      </c>
    </row>
    <row r="1720" spans="1:8" hidden="1">
      <c r="A1720" t="s">
        <v>3336</v>
      </c>
      <c r="B1720" s="3">
        <v>45355</v>
      </c>
      <c r="C1720" t="s">
        <v>3337</v>
      </c>
      <c r="D1720">
        <v>7841.12</v>
      </c>
      <c r="E1720" t="s">
        <v>60</v>
      </c>
      <c r="F1720" t="s">
        <v>26</v>
      </c>
      <c r="G1720" t="s">
        <v>27</v>
      </c>
      <c r="H1720" t="s">
        <v>33</v>
      </c>
    </row>
    <row r="1721" spans="1:8">
      <c r="A1721" t="s">
        <v>3338</v>
      </c>
      <c r="B1721" s="3">
        <v>45355</v>
      </c>
      <c r="C1721" t="s">
        <v>3339</v>
      </c>
      <c r="D1721">
        <v>1539.62</v>
      </c>
      <c r="E1721" t="s">
        <v>43</v>
      </c>
      <c r="F1721" t="s">
        <v>32</v>
      </c>
      <c r="G1721" t="s">
        <v>39</v>
      </c>
      <c r="H1721" t="s">
        <v>43</v>
      </c>
    </row>
    <row r="1722" spans="1:8" hidden="1">
      <c r="A1722" t="s">
        <v>3340</v>
      </c>
      <c r="B1722" s="3">
        <v>45355</v>
      </c>
      <c r="C1722" t="s">
        <v>3341</v>
      </c>
      <c r="D1722">
        <v>1490.58</v>
      </c>
      <c r="E1722" t="s">
        <v>52</v>
      </c>
      <c r="F1722" t="s">
        <v>61</v>
      </c>
      <c r="G1722" t="s">
        <v>39</v>
      </c>
      <c r="H1722" t="s">
        <v>123</v>
      </c>
    </row>
    <row r="1723" spans="1:8" hidden="1">
      <c r="A1723" t="s">
        <v>3342</v>
      </c>
      <c r="B1723" s="3">
        <v>45355</v>
      </c>
      <c r="C1723" t="s">
        <v>2664</v>
      </c>
      <c r="D1723">
        <v>1668.12</v>
      </c>
      <c r="E1723" t="s">
        <v>25</v>
      </c>
      <c r="F1723" t="s">
        <v>61</v>
      </c>
      <c r="G1723" t="s">
        <v>21</v>
      </c>
      <c r="H1723" t="s">
        <v>40</v>
      </c>
    </row>
    <row r="1724" spans="1:8" hidden="1">
      <c r="A1724" t="s">
        <v>3343</v>
      </c>
      <c r="B1724" s="3">
        <v>45355</v>
      </c>
      <c r="C1724" t="s">
        <v>3344</v>
      </c>
      <c r="D1724">
        <v>1448.12</v>
      </c>
      <c r="E1724" t="s">
        <v>122</v>
      </c>
      <c r="F1724" t="s">
        <v>20</v>
      </c>
      <c r="G1724" t="s">
        <v>39</v>
      </c>
      <c r="H1724" t="s">
        <v>94</v>
      </c>
    </row>
    <row r="1725" spans="1:8" hidden="1">
      <c r="A1725" t="s">
        <v>3345</v>
      </c>
      <c r="B1725" s="3">
        <v>45355</v>
      </c>
      <c r="C1725" t="s">
        <v>736</v>
      </c>
      <c r="D1725">
        <v>1270.21</v>
      </c>
      <c r="E1725" t="s">
        <v>217</v>
      </c>
      <c r="F1725" t="s">
        <v>32</v>
      </c>
      <c r="G1725" t="s">
        <v>39</v>
      </c>
      <c r="H1725" t="s">
        <v>28</v>
      </c>
    </row>
    <row r="1726" spans="1:8" hidden="1">
      <c r="A1726" t="s">
        <v>3346</v>
      </c>
      <c r="B1726" s="3">
        <v>45355</v>
      </c>
      <c r="C1726" t="s">
        <v>2527</v>
      </c>
      <c r="D1726">
        <v>916.96</v>
      </c>
      <c r="E1726" t="s">
        <v>31</v>
      </c>
      <c r="F1726" t="s">
        <v>61</v>
      </c>
      <c r="G1726" t="s">
        <v>39</v>
      </c>
      <c r="H1726" t="s">
        <v>36</v>
      </c>
    </row>
    <row r="1727" spans="1:8" hidden="1">
      <c r="A1727" t="s">
        <v>3347</v>
      </c>
      <c r="B1727" s="3">
        <v>45355</v>
      </c>
      <c r="C1727" t="s">
        <v>528</v>
      </c>
      <c r="D1727">
        <v>774.48</v>
      </c>
      <c r="E1727" t="s">
        <v>31</v>
      </c>
      <c r="F1727" t="s">
        <v>43</v>
      </c>
      <c r="G1727" t="s">
        <v>39</v>
      </c>
      <c r="H1727" t="s">
        <v>109</v>
      </c>
    </row>
    <row r="1728" spans="1:8" hidden="1">
      <c r="A1728" t="s">
        <v>3348</v>
      </c>
      <c r="B1728" s="3">
        <v>45355</v>
      </c>
      <c r="C1728" t="s">
        <v>2073</v>
      </c>
      <c r="D1728">
        <v>985.4</v>
      </c>
      <c r="E1728" t="s">
        <v>122</v>
      </c>
      <c r="F1728" t="s">
        <v>32</v>
      </c>
      <c r="G1728" t="s">
        <v>39</v>
      </c>
      <c r="H1728" t="s">
        <v>75</v>
      </c>
    </row>
    <row r="1729" spans="1:8" hidden="1">
      <c r="A1729" t="s">
        <v>3349</v>
      </c>
      <c r="B1729" s="3">
        <v>45355</v>
      </c>
      <c r="C1729" t="s">
        <v>3350</v>
      </c>
      <c r="D1729">
        <v>690.05</v>
      </c>
      <c r="E1729" t="s">
        <v>19</v>
      </c>
      <c r="F1729" t="s">
        <v>61</v>
      </c>
      <c r="G1729" t="s">
        <v>27</v>
      </c>
      <c r="H1729" t="s">
        <v>49</v>
      </c>
    </row>
    <row r="1730" spans="1:8" hidden="1">
      <c r="A1730" t="s">
        <v>3351</v>
      </c>
      <c r="B1730" s="3">
        <v>45355</v>
      </c>
      <c r="C1730" t="s">
        <v>3352</v>
      </c>
      <c r="D1730">
        <v>500.53</v>
      </c>
      <c r="E1730" t="s">
        <v>60</v>
      </c>
      <c r="F1730" t="s">
        <v>26</v>
      </c>
      <c r="G1730" t="s">
        <v>27</v>
      </c>
      <c r="H1730" t="s">
        <v>94</v>
      </c>
    </row>
    <row r="1731" spans="1:8" hidden="1">
      <c r="A1731" t="s">
        <v>3353</v>
      </c>
      <c r="B1731" s="3">
        <v>45356</v>
      </c>
      <c r="C1731" t="s">
        <v>3354</v>
      </c>
      <c r="D1731">
        <v>1904.66</v>
      </c>
      <c r="E1731" t="s">
        <v>25</v>
      </c>
      <c r="F1731" t="s">
        <v>43</v>
      </c>
      <c r="G1731" t="s">
        <v>27</v>
      </c>
      <c r="H1731" t="s">
        <v>22</v>
      </c>
    </row>
    <row r="1732" spans="1:8" hidden="1">
      <c r="A1732" t="s">
        <v>3355</v>
      </c>
      <c r="B1732" s="3">
        <v>45356</v>
      </c>
      <c r="C1732" t="s">
        <v>2506</v>
      </c>
      <c r="D1732">
        <v>647.96</v>
      </c>
      <c r="E1732" t="s">
        <v>25</v>
      </c>
      <c r="F1732" t="s">
        <v>61</v>
      </c>
      <c r="G1732" t="s">
        <v>39</v>
      </c>
      <c r="H1732" t="s">
        <v>87</v>
      </c>
    </row>
    <row r="1733" spans="1:8" hidden="1">
      <c r="A1733" t="s">
        <v>3356</v>
      </c>
      <c r="B1733" s="3">
        <v>45356</v>
      </c>
      <c r="C1733" t="s">
        <v>548</v>
      </c>
      <c r="D1733">
        <v>1714.63</v>
      </c>
      <c r="E1733" t="s">
        <v>25</v>
      </c>
      <c r="F1733" t="s">
        <v>32</v>
      </c>
      <c r="G1733" t="s">
        <v>48</v>
      </c>
      <c r="H1733" t="s">
        <v>57</v>
      </c>
    </row>
    <row r="1734" spans="1:8" hidden="1">
      <c r="A1734" t="s">
        <v>3357</v>
      </c>
      <c r="B1734" s="3">
        <v>45356</v>
      </c>
      <c r="C1734" t="s">
        <v>3358</v>
      </c>
      <c r="D1734">
        <v>1768.87</v>
      </c>
      <c r="E1734" t="s">
        <v>64</v>
      </c>
      <c r="F1734" t="s">
        <v>32</v>
      </c>
      <c r="G1734" t="s">
        <v>39</v>
      </c>
      <c r="H1734" t="s">
        <v>28</v>
      </c>
    </row>
    <row r="1735" spans="1:8" hidden="1">
      <c r="A1735" t="s">
        <v>3359</v>
      </c>
      <c r="B1735" s="3">
        <v>45356</v>
      </c>
      <c r="C1735" t="s">
        <v>3360</v>
      </c>
      <c r="D1735">
        <v>1971</v>
      </c>
      <c r="E1735" t="s">
        <v>197</v>
      </c>
      <c r="F1735" t="s">
        <v>61</v>
      </c>
      <c r="G1735" t="s">
        <v>27</v>
      </c>
      <c r="H1735" t="s">
        <v>94</v>
      </c>
    </row>
    <row r="1736" spans="1:8" hidden="1">
      <c r="A1736" t="s">
        <v>3361</v>
      </c>
      <c r="B1736" s="3">
        <v>45356</v>
      </c>
      <c r="C1736" t="s">
        <v>3362</v>
      </c>
      <c r="D1736">
        <v>1210.95</v>
      </c>
      <c r="E1736" t="s">
        <v>52</v>
      </c>
      <c r="F1736" t="s">
        <v>32</v>
      </c>
      <c r="G1736" t="s">
        <v>27</v>
      </c>
      <c r="H1736" t="s">
        <v>176</v>
      </c>
    </row>
    <row r="1737" spans="1:8" hidden="1">
      <c r="A1737" t="s">
        <v>3363</v>
      </c>
      <c r="B1737" s="3">
        <v>45356</v>
      </c>
      <c r="C1737" t="s">
        <v>3364</v>
      </c>
      <c r="D1737">
        <v>19026.32</v>
      </c>
      <c r="E1737" t="s">
        <v>67</v>
      </c>
      <c r="F1737" t="s">
        <v>61</v>
      </c>
      <c r="G1737" t="s">
        <v>48</v>
      </c>
      <c r="H1737" t="s">
        <v>87</v>
      </c>
    </row>
    <row r="1738" spans="1:8" hidden="1">
      <c r="A1738" t="s">
        <v>3365</v>
      </c>
      <c r="B1738" s="3">
        <v>45356</v>
      </c>
      <c r="C1738" t="s">
        <v>3366</v>
      </c>
      <c r="D1738">
        <v>1290</v>
      </c>
      <c r="E1738" t="s">
        <v>122</v>
      </c>
      <c r="F1738" t="s">
        <v>26</v>
      </c>
      <c r="G1738" t="s">
        <v>21</v>
      </c>
      <c r="H1738" t="s">
        <v>49</v>
      </c>
    </row>
    <row r="1739" spans="1:8" hidden="1">
      <c r="A1739" t="s">
        <v>3367</v>
      </c>
      <c r="B1739" s="3">
        <v>45356</v>
      </c>
      <c r="C1739" t="s">
        <v>3368</v>
      </c>
      <c r="D1739">
        <v>1091.8499999999999</v>
      </c>
      <c r="E1739" t="s">
        <v>84</v>
      </c>
      <c r="F1739" t="s">
        <v>26</v>
      </c>
      <c r="G1739" t="s">
        <v>39</v>
      </c>
      <c r="H1739" t="s">
        <v>49</v>
      </c>
    </row>
    <row r="1740" spans="1:8" hidden="1">
      <c r="A1740" t="s">
        <v>3369</v>
      </c>
      <c r="B1740" s="3">
        <v>45356</v>
      </c>
      <c r="C1740" t="s">
        <v>3370</v>
      </c>
      <c r="D1740">
        <v>1228.53</v>
      </c>
      <c r="E1740" t="s">
        <v>67</v>
      </c>
      <c r="F1740" t="s">
        <v>61</v>
      </c>
      <c r="G1740" t="s">
        <v>48</v>
      </c>
      <c r="H1740" t="s">
        <v>36</v>
      </c>
    </row>
    <row r="1741" spans="1:8" hidden="1">
      <c r="A1741" t="s">
        <v>3371</v>
      </c>
      <c r="B1741" s="3">
        <v>45356</v>
      </c>
      <c r="C1741" t="s">
        <v>1467</v>
      </c>
      <c r="D1741">
        <v>639.04</v>
      </c>
      <c r="E1741" t="s">
        <v>52</v>
      </c>
      <c r="F1741" t="s">
        <v>32</v>
      </c>
      <c r="G1741" t="s">
        <v>48</v>
      </c>
      <c r="H1741" t="s">
        <v>33</v>
      </c>
    </row>
    <row r="1742" spans="1:8" hidden="1">
      <c r="A1742" t="s">
        <v>3372</v>
      </c>
      <c r="B1742" s="3">
        <v>45356</v>
      </c>
      <c r="C1742" t="s">
        <v>3373</v>
      </c>
      <c r="D1742">
        <v>231.3</v>
      </c>
      <c r="E1742" t="s">
        <v>19</v>
      </c>
      <c r="F1742" t="s">
        <v>20</v>
      </c>
      <c r="G1742" t="s">
        <v>21</v>
      </c>
      <c r="H1742" t="s">
        <v>75</v>
      </c>
    </row>
    <row r="1743" spans="1:8" hidden="1">
      <c r="A1743" t="s">
        <v>3374</v>
      </c>
      <c r="B1743" s="3">
        <v>45356</v>
      </c>
      <c r="C1743" t="s">
        <v>3375</v>
      </c>
      <c r="D1743">
        <v>148.76</v>
      </c>
      <c r="E1743" t="s">
        <v>31</v>
      </c>
      <c r="F1743" t="s">
        <v>32</v>
      </c>
      <c r="G1743" t="s">
        <v>48</v>
      </c>
      <c r="H1743" t="s">
        <v>176</v>
      </c>
    </row>
    <row r="1744" spans="1:8" hidden="1">
      <c r="A1744" t="s">
        <v>3376</v>
      </c>
      <c r="B1744" s="3">
        <v>45356</v>
      </c>
      <c r="C1744" t="s">
        <v>169</v>
      </c>
      <c r="D1744">
        <v>1156.19</v>
      </c>
      <c r="E1744" t="s">
        <v>52</v>
      </c>
      <c r="F1744" t="s">
        <v>43</v>
      </c>
      <c r="G1744" t="s">
        <v>21</v>
      </c>
      <c r="H1744" t="s">
        <v>53</v>
      </c>
    </row>
    <row r="1745" spans="1:8" hidden="1">
      <c r="A1745" t="s">
        <v>3377</v>
      </c>
      <c r="B1745" s="3">
        <v>45356</v>
      </c>
      <c r="C1745" t="s">
        <v>3378</v>
      </c>
      <c r="D1745">
        <v>1546.38</v>
      </c>
      <c r="E1745" t="s">
        <v>31</v>
      </c>
      <c r="F1745" t="s">
        <v>26</v>
      </c>
      <c r="G1745" t="s">
        <v>48</v>
      </c>
      <c r="H1745" t="s">
        <v>43</v>
      </c>
    </row>
    <row r="1746" spans="1:8" hidden="1">
      <c r="A1746" t="s">
        <v>3379</v>
      </c>
      <c r="B1746" s="3">
        <v>45356</v>
      </c>
      <c r="C1746" t="s">
        <v>119</v>
      </c>
      <c r="D1746">
        <v>1639.53</v>
      </c>
      <c r="E1746" t="s">
        <v>31</v>
      </c>
      <c r="F1746" t="s">
        <v>32</v>
      </c>
      <c r="G1746" t="s">
        <v>39</v>
      </c>
      <c r="H1746" t="s">
        <v>87</v>
      </c>
    </row>
    <row r="1747" spans="1:8" hidden="1">
      <c r="A1747" t="s">
        <v>3380</v>
      </c>
      <c r="B1747" s="3">
        <v>45356</v>
      </c>
      <c r="C1747" t="s">
        <v>3381</v>
      </c>
      <c r="D1747">
        <v>1611.92</v>
      </c>
      <c r="E1747" t="s">
        <v>60</v>
      </c>
      <c r="F1747" t="s">
        <v>20</v>
      </c>
      <c r="G1747" t="s">
        <v>39</v>
      </c>
      <c r="H1747" t="s">
        <v>22</v>
      </c>
    </row>
    <row r="1748" spans="1:8" hidden="1">
      <c r="A1748" t="s">
        <v>3382</v>
      </c>
      <c r="B1748" s="3">
        <v>45356</v>
      </c>
      <c r="C1748" t="s">
        <v>3383</v>
      </c>
      <c r="D1748">
        <v>1643.42</v>
      </c>
      <c r="E1748" t="s">
        <v>52</v>
      </c>
      <c r="F1748" t="s">
        <v>387</v>
      </c>
      <c r="G1748" t="s">
        <v>48</v>
      </c>
      <c r="H1748" t="s">
        <v>44</v>
      </c>
    </row>
    <row r="1749" spans="1:8" hidden="1">
      <c r="A1749" t="s">
        <v>3384</v>
      </c>
      <c r="B1749" s="3">
        <v>45356</v>
      </c>
      <c r="C1749" t="s">
        <v>3385</v>
      </c>
      <c r="D1749">
        <v>1066.76</v>
      </c>
      <c r="E1749" t="s">
        <v>52</v>
      </c>
      <c r="F1749" t="s">
        <v>26</v>
      </c>
      <c r="G1749" t="s">
        <v>21</v>
      </c>
      <c r="H1749" t="s">
        <v>43</v>
      </c>
    </row>
    <row r="1750" spans="1:8" hidden="1">
      <c r="A1750" t="s">
        <v>3386</v>
      </c>
      <c r="B1750" s="3">
        <v>45356</v>
      </c>
      <c r="C1750" t="s">
        <v>2636</v>
      </c>
      <c r="D1750">
        <v>897.93</v>
      </c>
      <c r="E1750" t="s">
        <v>52</v>
      </c>
      <c r="F1750" t="s">
        <v>20</v>
      </c>
      <c r="G1750" t="s">
        <v>27</v>
      </c>
      <c r="H1750" t="s">
        <v>94</v>
      </c>
    </row>
    <row r="1751" spans="1:8" hidden="1">
      <c r="A1751" t="s">
        <v>3387</v>
      </c>
      <c r="B1751" s="3">
        <v>45356</v>
      </c>
      <c r="C1751" t="s">
        <v>3388</v>
      </c>
      <c r="D1751">
        <v>1005.95</v>
      </c>
      <c r="E1751" t="s">
        <v>52</v>
      </c>
      <c r="F1751" t="s">
        <v>61</v>
      </c>
      <c r="G1751" t="s">
        <v>39</v>
      </c>
      <c r="H1751" t="s">
        <v>123</v>
      </c>
    </row>
    <row r="1752" spans="1:8" hidden="1">
      <c r="A1752" t="s">
        <v>3389</v>
      </c>
      <c r="B1752" s="3">
        <v>45356</v>
      </c>
      <c r="C1752" t="s">
        <v>3390</v>
      </c>
      <c r="D1752">
        <v>277.23</v>
      </c>
      <c r="E1752" t="s">
        <v>31</v>
      </c>
      <c r="F1752" t="s">
        <v>26</v>
      </c>
      <c r="G1752" t="s">
        <v>39</v>
      </c>
      <c r="H1752" t="s">
        <v>43</v>
      </c>
    </row>
    <row r="1753" spans="1:8" hidden="1">
      <c r="A1753" t="s">
        <v>3391</v>
      </c>
      <c r="B1753" s="3">
        <v>45356</v>
      </c>
      <c r="C1753" t="s">
        <v>3392</v>
      </c>
      <c r="D1753">
        <v>868.57</v>
      </c>
      <c r="E1753" t="s">
        <v>64</v>
      </c>
      <c r="F1753" t="s">
        <v>26</v>
      </c>
      <c r="G1753" t="s">
        <v>21</v>
      </c>
      <c r="H1753" t="s">
        <v>87</v>
      </c>
    </row>
    <row r="1754" spans="1:8" hidden="1">
      <c r="A1754" t="s">
        <v>3393</v>
      </c>
      <c r="B1754" s="3">
        <v>45356</v>
      </c>
      <c r="C1754" t="s">
        <v>2541</v>
      </c>
      <c r="D1754">
        <v>1617.49</v>
      </c>
      <c r="E1754" t="s">
        <v>67</v>
      </c>
      <c r="F1754" t="s">
        <v>20</v>
      </c>
      <c r="G1754" t="s">
        <v>21</v>
      </c>
      <c r="H1754" t="s">
        <v>75</v>
      </c>
    </row>
    <row r="1755" spans="1:8" hidden="1">
      <c r="A1755" t="s">
        <v>3394</v>
      </c>
      <c r="B1755" s="3">
        <v>45356</v>
      </c>
      <c r="C1755" t="s">
        <v>3395</v>
      </c>
      <c r="D1755">
        <v>274.31</v>
      </c>
      <c r="E1755" t="s">
        <v>64</v>
      </c>
      <c r="F1755" t="s">
        <v>61</v>
      </c>
      <c r="G1755" t="s">
        <v>27</v>
      </c>
      <c r="H1755" t="s">
        <v>22</v>
      </c>
    </row>
    <row r="1756" spans="1:8" hidden="1">
      <c r="A1756" t="s">
        <v>3396</v>
      </c>
      <c r="B1756" s="3">
        <v>45356</v>
      </c>
      <c r="C1756" t="s">
        <v>3397</v>
      </c>
      <c r="D1756">
        <v>1171.74</v>
      </c>
      <c r="E1756" t="s">
        <v>25</v>
      </c>
      <c r="F1756" t="s">
        <v>32</v>
      </c>
      <c r="G1756" t="s">
        <v>27</v>
      </c>
      <c r="H1756" t="s">
        <v>33</v>
      </c>
    </row>
    <row r="1757" spans="1:8" hidden="1">
      <c r="A1757" t="s">
        <v>3398</v>
      </c>
      <c r="B1757" s="3">
        <v>45356</v>
      </c>
      <c r="C1757" t="s">
        <v>3399</v>
      </c>
      <c r="D1757">
        <v>1627.42</v>
      </c>
      <c r="E1757" t="s">
        <v>67</v>
      </c>
      <c r="F1757" t="s">
        <v>32</v>
      </c>
      <c r="G1757" t="s">
        <v>48</v>
      </c>
      <c r="H1757" t="s">
        <v>44</v>
      </c>
    </row>
    <row r="1758" spans="1:8" hidden="1">
      <c r="A1758" t="s">
        <v>3400</v>
      </c>
      <c r="B1758" s="3">
        <v>45356</v>
      </c>
      <c r="C1758" t="s">
        <v>3401</v>
      </c>
      <c r="D1758">
        <v>10775.54</v>
      </c>
      <c r="E1758" t="s">
        <v>19</v>
      </c>
      <c r="F1758" t="s">
        <v>43</v>
      </c>
      <c r="G1758" t="s">
        <v>27</v>
      </c>
      <c r="H1758" t="s">
        <v>75</v>
      </c>
    </row>
    <row r="1759" spans="1:8" hidden="1">
      <c r="A1759" t="s">
        <v>3402</v>
      </c>
      <c r="B1759" s="3">
        <v>45356</v>
      </c>
      <c r="C1759" t="s">
        <v>3403</v>
      </c>
      <c r="D1759">
        <v>497.96</v>
      </c>
      <c r="E1759" t="s">
        <v>25</v>
      </c>
      <c r="F1759" t="s">
        <v>26</v>
      </c>
      <c r="G1759" t="s">
        <v>21</v>
      </c>
      <c r="H1759" t="s">
        <v>87</v>
      </c>
    </row>
    <row r="1760" spans="1:8" hidden="1">
      <c r="A1760" t="s">
        <v>3404</v>
      </c>
      <c r="B1760" s="3">
        <v>45356</v>
      </c>
      <c r="C1760" t="s">
        <v>3405</v>
      </c>
      <c r="D1760">
        <v>1545.93</v>
      </c>
      <c r="E1760" t="s">
        <v>25</v>
      </c>
      <c r="F1760" t="s">
        <v>26</v>
      </c>
      <c r="G1760" t="s">
        <v>39</v>
      </c>
      <c r="H1760" t="s">
        <v>49</v>
      </c>
    </row>
    <row r="1761" spans="1:8" hidden="1">
      <c r="A1761" t="s">
        <v>3406</v>
      </c>
      <c r="B1761" s="3">
        <v>45356</v>
      </c>
      <c r="C1761" t="s">
        <v>3407</v>
      </c>
      <c r="D1761">
        <v>97.05</v>
      </c>
      <c r="E1761" t="s">
        <v>122</v>
      </c>
      <c r="F1761" t="s">
        <v>32</v>
      </c>
      <c r="G1761" t="s">
        <v>21</v>
      </c>
      <c r="H1761" t="s">
        <v>43</v>
      </c>
    </row>
    <row r="1762" spans="1:8" hidden="1">
      <c r="A1762" t="s">
        <v>3408</v>
      </c>
      <c r="B1762" s="3">
        <v>45356</v>
      </c>
      <c r="C1762" t="s">
        <v>3409</v>
      </c>
      <c r="D1762">
        <v>181.76</v>
      </c>
      <c r="E1762" t="s">
        <v>67</v>
      </c>
      <c r="F1762" t="s">
        <v>20</v>
      </c>
      <c r="G1762" t="s">
        <v>48</v>
      </c>
      <c r="H1762" t="s">
        <v>87</v>
      </c>
    </row>
    <row r="1763" spans="1:8" hidden="1">
      <c r="A1763" t="s">
        <v>3410</v>
      </c>
      <c r="B1763" s="3">
        <v>45356</v>
      </c>
      <c r="C1763" t="s">
        <v>3411</v>
      </c>
      <c r="D1763">
        <v>761.34</v>
      </c>
      <c r="E1763" t="s">
        <v>19</v>
      </c>
      <c r="F1763" t="s">
        <v>32</v>
      </c>
      <c r="G1763" t="s">
        <v>39</v>
      </c>
      <c r="H1763" t="s">
        <v>44</v>
      </c>
    </row>
    <row r="1764" spans="1:8" hidden="1">
      <c r="A1764" t="s">
        <v>3412</v>
      </c>
      <c r="B1764" s="3">
        <v>45357</v>
      </c>
      <c r="C1764" t="s">
        <v>3413</v>
      </c>
      <c r="D1764">
        <v>1748.84</v>
      </c>
      <c r="E1764" t="s">
        <v>47</v>
      </c>
      <c r="F1764" t="s">
        <v>32</v>
      </c>
      <c r="G1764" t="s">
        <v>21</v>
      </c>
      <c r="H1764" t="s">
        <v>36</v>
      </c>
    </row>
    <row r="1765" spans="1:8" hidden="1">
      <c r="A1765" t="s">
        <v>3414</v>
      </c>
      <c r="B1765" s="3">
        <v>45357</v>
      </c>
      <c r="C1765" t="s">
        <v>3415</v>
      </c>
      <c r="E1765" t="s">
        <v>848</v>
      </c>
      <c r="F1765" t="s">
        <v>20</v>
      </c>
      <c r="G1765" t="s">
        <v>27</v>
      </c>
      <c r="H1765" t="s">
        <v>176</v>
      </c>
    </row>
    <row r="1766" spans="1:8" hidden="1">
      <c r="A1766" t="s">
        <v>3416</v>
      </c>
      <c r="B1766" s="3">
        <v>45357</v>
      </c>
      <c r="C1766" t="s">
        <v>3417</v>
      </c>
      <c r="D1766">
        <v>1067.6099999999999</v>
      </c>
      <c r="E1766" t="s">
        <v>122</v>
      </c>
      <c r="F1766" t="s">
        <v>26</v>
      </c>
      <c r="G1766" t="s">
        <v>39</v>
      </c>
      <c r="H1766" t="s">
        <v>44</v>
      </c>
    </row>
    <row r="1767" spans="1:8" hidden="1">
      <c r="A1767" t="s">
        <v>3418</v>
      </c>
      <c r="B1767" s="3">
        <v>45357</v>
      </c>
      <c r="C1767" t="s">
        <v>3419</v>
      </c>
      <c r="D1767">
        <v>1723.45</v>
      </c>
      <c r="E1767" t="s">
        <v>64</v>
      </c>
      <c r="F1767" t="s">
        <v>26</v>
      </c>
      <c r="G1767" t="s">
        <v>48</v>
      </c>
      <c r="H1767" t="s">
        <v>43</v>
      </c>
    </row>
    <row r="1768" spans="1:8" hidden="1">
      <c r="A1768" t="s">
        <v>3420</v>
      </c>
      <c r="B1768" s="3">
        <v>45357</v>
      </c>
      <c r="C1768" t="s">
        <v>3421</v>
      </c>
      <c r="E1768" t="s">
        <v>67</v>
      </c>
      <c r="F1768" t="s">
        <v>61</v>
      </c>
      <c r="G1768" t="s">
        <v>27</v>
      </c>
      <c r="H1768" t="s">
        <v>36</v>
      </c>
    </row>
    <row r="1769" spans="1:8" hidden="1">
      <c r="A1769" t="s">
        <v>3422</v>
      </c>
      <c r="B1769" s="3">
        <v>45357</v>
      </c>
      <c r="C1769" t="s">
        <v>3423</v>
      </c>
      <c r="D1769">
        <v>12571.08</v>
      </c>
      <c r="E1769" t="s">
        <v>52</v>
      </c>
      <c r="F1769" t="s">
        <v>61</v>
      </c>
      <c r="G1769" t="s">
        <v>48</v>
      </c>
      <c r="H1769" t="s">
        <v>75</v>
      </c>
    </row>
    <row r="1770" spans="1:8">
      <c r="A1770" t="s">
        <v>3424</v>
      </c>
      <c r="B1770" s="3">
        <v>45357</v>
      </c>
      <c r="C1770" t="s">
        <v>3425</v>
      </c>
      <c r="D1770">
        <v>667.51</v>
      </c>
      <c r="E1770" t="s">
        <v>43</v>
      </c>
      <c r="F1770" t="s">
        <v>61</v>
      </c>
      <c r="G1770" t="s">
        <v>27</v>
      </c>
      <c r="H1770" t="s">
        <v>44</v>
      </c>
    </row>
    <row r="1771" spans="1:8" hidden="1">
      <c r="A1771" t="s">
        <v>3426</v>
      </c>
      <c r="B1771" s="3">
        <v>45357</v>
      </c>
      <c r="C1771" t="s">
        <v>3427</v>
      </c>
      <c r="D1771">
        <v>1418.81</v>
      </c>
      <c r="E1771" t="s">
        <v>70</v>
      </c>
      <c r="F1771" t="s">
        <v>26</v>
      </c>
      <c r="G1771" t="s">
        <v>21</v>
      </c>
      <c r="H1771" t="s">
        <v>87</v>
      </c>
    </row>
    <row r="1772" spans="1:8" hidden="1">
      <c r="A1772" t="s">
        <v>3428</v>
      </c>
      <c r="B1772" s="3">
        <v>45357</v>
      </c>
      <c r="C1772" t="s">
        <v>3429</v>
      </c>
      <c r="D1772">
        <v>78.52</v>
      </c>
      <c r="E1772" t="s">
        <v>67</v>
      </c>
      <c r="F1772" t="s">
        <v>20</v>
      </c>
      <c r="G1772" t="s">
        <v>21</v>
      </c>
      <c r="H1772" t="s">
        <v>33</v>
      </c>
    </row>
    <row r="1773" spans="1:8" hidden="1">
      <c r="A1773" t="s">
        <v>3430</v>
      </c>
      <c r="B1773" s="3">
        <v>45357</v>
      </c>
      <c r="C1773" t="s">
        <v>3431</v>
      </c>
      <c r="D1773">
        <v>1318.47</v>
      </c>
      <c r="E1773" t="s">
        <v>67</v>
      </c>
      <c r="F1773" t="s">
        <v>26</v>
      </c>
      <c r="G1773" t="s">
        <v>21</v>
      </c>
      <c r="H1773" t="s">
        <v>22</v>
      </c>
    </row>
    <row r="1774" spans="1:8" hidden="1">
      <c r="A1774" t="s">
        <v>3432</v>
      </c>
      <c r="B1774" s="3">
        <v>45357</v>
      </c>
      <c r="C1774" t="s">
        <v>3433</v>
      </c>
      <c r="D1774">
        <v>1047.8900000000001</v>
      </c>
      <c r="E1774" t="s">
        <v>25</v>
      </c>
      <c r="F1774" t="s">
        <v>61</v>
      </c>
      <c r="G1774" t="s">
        <v>27</v>
      </c>
      <c r="H1774" t="s">
        <v>44</v>
      </c>
    </row>
    <row r="1775" spans="1:8" hidden="1">
      <c r="A1775" t="s">
        <v>3434</v>
      </c>
      <c r="B1775" s="3">
        <v>45357</v>
      </c>
      <c r="C1775" t="s">
        <v>2245</v>
      </c>
      <c r="D1775">
        <v>1709.71</v>
      </c>
      <c r="E1775" t="s">
        <v>64</v>
      </c>
      <c r="F1775" t="s">
        <v>20</v>
      </c>
      <c r="G1775" t="s">
        <v>27</v>
      </c>
      <c r="H1775" t="s">
        <v>94</v>
      </c>
    </row>
    <row r="1776" spans="1:8">
      <c r="A1776" t="s">
        <v>3435</v>
      </c>
      <c r="B1776" s="3">
        <v>45357</v>
      </c>
      <c r="C1776" t="s">
        <v>3436</v>
      </c>
      <c r="D1776">
        <v>147.24</v>
      </c>
      <c r="E1776" t="s">
        <v>43</v>
      </c>
      <c r="F1776" t="s">
        <v>387</v>
      </c>
      <c r="G1776" t="s">
        <v>27</v>
      </c>
      <c r="H1776" t="s">
        <v>49</v>
      </c>
    </row>
    <row r="1777" spans="1:8" hidden="1">
      <c r="A1777" t="s">
        <v>3437</v>
      </c>
      <c r="B1777" s="3">
        <v>45357</v>
      </c>
      <c r="C1777" t="s">
        <v>3438</v>
      </c>
      <c r="D1777">
        <v>635.5</v>
      </c>
      <c r="E1777" t="s">
        <v>25</v>
      </c>
      <c r="F1777" t="s">
        <v>20</v>
      </c>
      <c r="G1777" t="s">
        <v>21</v>
      </c>
      <c r="H1777" t="s">
        <v>57</v>
      </c>
    </row>
    <row r="1778" spans="1:8" hidden="1">
      <c r="A1778" t="s">
        <v>3439</v>
      </c>
      <c r="B1778" s="3">
        <v>45357</v>
      </c>
      <c r="C1778" t="s">
        <v>3440</v>
      </c>
      <c r="D1778">
        <v>1635.77</v>
      </c>
      <c r="E1778" t="s">
        <v>52</v>
      </c>
      <c r="F1778" t="s">
        <v>32</v>
      </c>
      <c r="G1778" t="s">
        <v>21</v>
      </c>
      <c r="H1778" t="s">
        <v>36</v>
      </c>
    </row>
    <row r="1779" spans="1:8" hidden="1">
      <c r="A1779" t="s">
        <v>3441</v>
      </c>
      <c r="B1779" s="3">
        <v>45357</v>
      </c>
      <c r="C1779" t="s">
        <v>3442</v>
      </c>
      <c r="D1779">
        <v>1916.98</v>
      </c>
      <c r="E1779" t="s">
        <v>52</v>
      </c>
      <c r="F1779" t="s">
        <v>32</v>
      </c>
      <c r="G1779" t="s">
        <v>39</v>
      </c>
      <c r="H1779" t="s">
        <v>176</v>
      </c>
    </row>
    <row r="1780" spans="1:8" hidden="1">
      <c r="A1780" t="s">
        <v>3443</v>
      </c>
      <c r="B1780" s="3">
        <v>45357</v>
      </c>
      <c r="C1780" t="s">
        <v>3444</v>
      </c>
      <c r="D1780">
        <v>1882.85</v>
      </c>
      <c r="E1780" t="s">
        <v>25</v>
      </c>
      <c r="F1780" t="s">
        <v>20</v>
      </c>
      <c r="G1780" t="s">
        <v>48</v>
      </c>
      <c r="H1780" t="s">
        <v>176</v>
      </c>
    </row>
    <row r="1781" spans="1:8" hidden="1">
      <c r="A1781" t="s">
        <v>3445</v>
      </c>
      <c r="B1781" s="3">
        <v>45357</v>
      </c>
      <c r="C1781" t="s">
        <v>1762</v>
      </c>
      <c r="D1781">
        <v>434.47</v>
      </c>
      <c r="E1781" t="s">
        <v>25</v>
      </c>
      <c r="F1781" t="s">
        <v>26</v>
      </c>
      <c r="G1781" t="s">
        <v>48</v>
      </c>
      <c r="H1781" t="s">
        <v>53</v>
      </c>
    </row>
    <row r="1782" spans="1:8" hidden="1">
      <c r="A1782" t="s">
        <v>3446</v>
      </c>
      <c r="B1782" s="3">
        <v>45357</v>
      </c>
      <c r="C1782" t="s">
        <v>3447</v>
      </c>
      <c r="D1782">
        <v>18489.37</v>
      </c>
      <c r="E1782" t="s">
        <v>67</v>
      </c>
      <c r="F1782" t="s">
        <v>32</v>
      </c>
      <c r="G1782" t="s">
        <v>39</v>
      </c>
      <c r="H1782" t="s">
        <v>33</v>
      </c>
    </row>
    <row r="1783" spans="1:8" hidden="1">
      <c r="A1783" t="s">
        <v>3448</v>
      </c>
      <c r="B1783" s="3">
        <v>45357</v>
      </c>
      <c r="C1783" t="s">
        <v>3449</v>
      </c>
      <c r="D1783">
        <v>898.76</v>
      </c>
      <c r="E1783" t="s">
        <v>31</v>
      </c>
      <c r="F1783" t="s">
        <v>61</v>
      </c>
      <c r="G1783" t="s">
        <v>48</v>
      </c>
      <c r="H1783" t="s">
        <v>75</v>
      </c>
    </row>
    <row r="1784" spans="1:8" hidden="1">
      <c r="A1784" t="s">
        <v>3450</v>
      </c>
      <c r="B1784" s="3">
        <v>45357</v>
      </c>
      <c r="C1784" t="s">
        <v>3451</v>
      </c>
      <c r="D1784">
        <v>202.67</v>
      </c>
      <c r="E1784" t="s">
        <v>25</v>
      </c>
      <c r="F1784" t="s">
        <v>61</v>
      </c>
      <c r="G1784" t="s">
        <v>39</v>
      </c>
      <c r="H1784" t="s">
        <v>176</v>
      </c>
    </row>
    <row r="1785" spans="1:8" hidden="1">
      <c r="A1785" t="s">
        <v>3452</v>
      </c>
      <c r="B1785" s="3">
        <v>45357</v>
      </c>
      <c r="C1785" t="s">
        <v>3453</v>
      </c>
      <c r="D1785">
        <v>1271.22</v>
      </c>
      <c r="E1785" t="s">
        <v>122</v>
      </c>
      <c r="F1785" t="s">
        <v>61</v>
      </c>
      <c r="G1785" t="s">
        <v>48</v>
      </c>
      <c r="H1785" t="s">
        <v>176</v>
      </c>
    </row>
    <row r="1786" spans="1:8" hidden="1">
      <c r="A1786" t="s">
        <v>3454</v>
      </c>
      <c r="B1786" s="3">
        <v>45357</v>
      </c>
      <c r="C1786" t="s">
        <v>3455</v>
      </c>
      <c r="D1786">
        <v>1826.91</v>
      </c>
      <c r="E1786" t="s">
        <v>64</v>
      </c>
      <c r="F1786" t="s">
        <v>32</v>
      </c>
      <c r="G1786" t="s">
        <v>48</v>
      </c>
      <c r="H1786" t="s">
        <v>87</v>
      </c>
    </row>
    <row r="1787" spans="1:8" hidden="1">
      <c r="A1787" t="s">
        <v>3456</v>
      </c>
      <c r="B1787" s="3">
        <v>45357</v>
      </c>
      <c r="C1787" t="s">
        <v>524</v>
      </c>
      <c r="D1787">
        <v>16046.88</v>
      </c>
      <c r="E1787" t="s">
        <v>52</v>
      </c>
      <c r="F1787" t="s">
        <v>61</v>
      </c>
      <c r="G1787" t="s">
        <v>27</v>
      </c>
      <c r="H1787" t="s">
        <v>176</v>
      </c>
    </row>
    <row r="1788" spans="1:8" hidden="1">
      <c r="A1788" t="s">
        <v>3457</v>
      </c>
      <c r="B1788" s="3">
        <v>45357</v>
      </c>
      <c r="C1788" t="s">
        <v>3458</v>
      </c>
      <c r="D1788">
        <v>790.76</v>
      </c>
      <c r="E1788" t="s">
        <v>31</v>
      </c>
      <c r="F1788" t="s">
        <v>26</v>
      </c>
      <c r="G1788" t="s">
        <v>48</v>
      </c>
      <c r="H1788" t="s">
        <v>176</v>
      </c>
    </row>
    <row r="1789" spans="1:8">
      <c r="A1789" t="s">
        <v>3459</v>
      </c>
      <c r="B1789" s="3">
        <v>45357</v>
      </c>
      <c r="C1789" t="s">
        <v>3460</v>
      </c>
      <c r="D1789">
        <v>1784.66</v>
      </c>
      <c r="E1789" t="s">
        <v>43</v>
      </c>
      <c r="F1789" t="s">
        <v>26</v>
      </c>
      <c r="G1789" t="s">
        <v>27</v>
      </c>
      <c r="H1789" t="s">
        <v>75</v>
      </c>
    </row>
    <row r="1790" spans="1:8" hidden="1">
      <c r="A1790" t="s">
        <v>3461</v>
      </c>
      <c r="B1790" s="3">
        <v>45357</v>
      </c>
      <c r="C1790" t="s">
        <v>3462</v>
      </c>
      <c r="D1790">
        <v>1282</v>
      </c>
      <c r="E1790" t="s">
        <v>19</v>
      </c>
      <c r="F1790" t="s">
        <v>20</v>
      </c>
      <c r="G1790" t="s">
        <v>21</v>
      </c>
      <c r="H1790" t="s">
        <v>109</v>
      </c>
    </row>
    <row r="1791" spans="1:8" hidden="1">
      <c r="A1791" t="s">
        <v>3463</v>
      </c>
      <c r="B1791" s="3">
        <v>45357</v>
      </c>
      <c r="C1791" t="s">
        <v>3464</v>
      </c>
      <c r="D1791">
        <v>381.68</v>
      </c>
      <c r="E1791" t="s">
        <v>47</v>
      </c>
      <c r="F1791" t="s">
        <v>26</v>
      </c>
      <c r="G1791" t="s">
        <v>27</v>
      </c>
      <c r="H1791" t="s">
        <v>75</v>
      </c>
    </row>
    <row r="1792" spans="1:8" hidden="1">
      <c r="A1792" t="s">
        <v>3465</v>
      </c>
      <c r="B1792" s="3">
        <v>45357</v>
      </c>
      <c r="C1792" t="s">
        <v>3466</v>
      </c>
      <c r="D1792">
        <v>462.91</v>
      </c>
      <c r="E1792" t="s">
        <v>197</v>
      </c>
      <c r="F1792" t="s">
        <v>26</v>
      </c>
      <c r="G1792" t="s">
        <v>48</v>
      </c>
      <c r="H1792" t="s">
        <v>75</v>
      </c>
    </row>
    <row r="1793" spans="1:8" hidden="1">
      <c r="A1793" t="s">
        <v>3467</v>
      </c>
      <c r="B1793" s="3">
        <v>45357</v>
      </c>
      <c r="C1793" t="s">
        <v>3468</v>
      </c>
      <c r="D1793">
        <v>1719.49</v>
      </c>
      <c r="E1793" t="s">
        <v>60</v>
      </c>
      <c r="F1793" t="s">
        <v>32</v>
      </c>
      <c r="G1793" t="s">
        <v>21</v>
      </c>
      <c r="H1793" t="s">
        <v>36</v>
      </c>
    </row>
    <row r="1794" spans="1:8" hidden="1">
      <c r="A1794" t="s">
        <v>3469</v>
      </c>
      <c r="B1794" s="3">
        <v>45357</v>
      </c>
      <c r="C1794" t="s">
        <v>3470</v>
      </c>
      <c r="D1794">
        <v>1680.42</v>
      </c>
      <c r="E1794" t="s">
        <v>19</v>
      </c>
      <c r="F1794" t="s">
        <v>61</v>
      </c>
      <c r="G1794" t="s">
        <v>27</v>
      </c>
      <c r="H1794" t="s">
        <v>36</v>
      </c>
    </row>
    <row r="1795" spans="1:8" hidden="1">
      <c r="A1795" t="s">
        <v>3471</v>
      </c>
      <c r="B1795" s="3">
        <v>45357</v>
      </c>
      <c r="C1795" t="s">
        <v>3472</v>
      </c>
      <c r="D1795">
        <v>162.19</v>
      </c>
      <c r="E1795" t="s">
        <v>19</v>
      </c>
      <c r="F1795" t="s">
        <v>26</v>
      </c>
      <c r="G1795" t="s">
        <v>21</v>
      </c>
      <c r="H1795" t="s">
        <v>43</v>
      </c>
    </row>
    <row r="1796" spans="1:8" hidden="1">
      <c r="A1796" t="s">
        <v>3473</v>
      </c>
      <c r="B1796" s="3">
        <v>45358</v>
      </c>
      <c r="C1796" t="s">
        <v>3474</v>
      </c>
      <c r="D1796">
        <v>886.54</v>
      </c>
      <c r="E1796" t="s">
        <v>47</v>
      </c>
      <c r="F1796" t="s">
        <v>20</v>
      </c>
      <c r="G1796" t="s">
        <v>39</v>
      </c>
      <c r="H1796" t="s">
        <v>33</v>
      </c>
    </row>
    <row r="1797" spans="1:8" hidden="1">
      <c r="A1797" t="s">
        <v>3475</v>
      </c>
      <c r="B1797" s="3">
        <v>45358</v>
      </c>
      <c r="C1797" t="s">
        <v>3476</v>
      </c>
      <c r="D1797">
        <v>1909.85</v>
      </c>
      <c r="E1797" t="s">
        <v>190</v>
      </c>
      <c r="F1797" t="s">
        <v>26</v>
      </c>
      <c r="G1797" t="s">
        <v>48</v>
      </c>
      <c r="H1797" t="s">
        <v>123</v>
      </c>
    </row>
    <row r="1798" spans="1:8">
      <c r="A1798" t="s">
        <v>3477</v>
      </c>
      <c r="B1798" s="3">
        <v>45358</v>
      </c>
      <c r="C1798" t="s">
        <v>3478</v>
      </c>
      <c r="D1798">
        <v>727.8</v>
      </c>
      <c r="E1798" t="s">
        <v>43</v>
      </c>
      <c r="F1798" t="s">
        <v>32</v>
      </c>
      <c r="G1798" t="s">
        <v>48</v>
      </c>
      <c r="H1798" t="s">
        <v>28</v>
      </c>
    </row>
    <row r="1799" spans="1:8">
      <c r="A1799" t="s">
        <v>3479</v>
      </c>
      <c r="B1799" s="3">
        <v>45358</v>
      </c>
      <c r="C1799" t="s">
        <v>2810</v>
      </c>
      <c r="D1799">
        <v>1552.3</v>
      </c>
      <c r="E1799" t="s">
        <v>43</v>
      </c>
      <c r="F1799" t="s">
        <v>26</v>
      </c>
      <c r="G1799" t="s">
        <v>48</v>
      </c>
      <c r="H1799" t="s">
        <v>36</v>
      </c>
    </row>
    <row r="1800" spans="1:8" hidden="1">
      <c r="A1800" t="s">
        <v>3480</v>
      </c>
      <c r="B1800" s="3">
        <v>45358</v>
      </c>
      <c r="C1800" t="s">
        <v>3481</v>
      </c>
      <c r="D1800">
        <v>1704.94</v>
      </c>
      <c r="E1800" t="s">
        <v>67</v>
      </c>
      <c r="F1800" t="s">
        <v>61</v>
      </c>
      <c r="G1800" t="s">
        <v>39</v>
      </c>
      <c r="H1800" t="s">
        <v>44</v>
      </c>
    </row>
    <row r="1801" spans="1:8" hidden="1">
      <c r="A1801" t="s">
        <v>3482</v>
      </c>
      <c r="B1801" s="3">
        <v>45358</v>
      </c>
      <c r="C1801" t="s">
        <v>3483</v>
      </c>
      <c r="D1801">
        <v>1513.5</v>
      </c>
      <c r="E1801" t="s">
        <v>52</v>
      </c>
      <c r="F1801" t="s">
        <v>20</v>
      </c>
      <c r="G1801" t="s">
        <v>21</v>
      </c>
      <c r="H1801" t="s">
        <v>87</v>
      </c>
    </row>
    <row r="1802" spans="1:8" hidden="1">
      <c r="A1802" t="s">
        <v>3484</v>
      </c>
      <c r="B1802" s="3">
        <v>45358</v>
      </c>
      <c r="C1802" t="s">
        <v>3485</v>
      </c>
      <c r="D1802">
        <v>1909.65</v>
      </c>
      <c r="E1802" t="s">
        <v>25</v>
      </c>
      <c r="F1802" t="s">
        <v>32</v>
      </c>
      <c r="G1802" t="s">
        <v>39</v>
      </c>
      <c r="H1802" t="s">
        <v>33</v>
      </c>
    </row>
    <row r="1803" spans="1:8" hidden="1">
      <c r="A1803" t="s">
        <v>3486</v>
      </c>
      <c r="B1803" s="3">
        <v>45358</v>
      </c>
      <c r="C1803" t="s">
        <v>3487</v>
      </c>
      <c r="D1803">
        <v>1804.02</v>
      </c>
      <c r="E1803" t="s">
        <v>47</v>
      </c>
      <c r="F1803" t="s">
        <v>26</v>
      </c>
      <c r="G1803" t="s">
        <v>48</v>
      </c>
      <c r="H1803" t="s">
        <v>43</v>
      </c>
    </row>
    <row r="1804" spans="1:8" hidden="1">
      <c r="A1804" t="s">
        <v>3488</v>
      </c>
      <c r="B1804" s="3">
        <v>45358</v>
      </c>
      <c r="C1804" t="s">
        <v>3489</v>
      </c>
      <c r="D1804">
        <v>7206.5</v>
      </c>
      <c r="E1804" t="s">
        <v>25</v>
      </c>
      <c r="F1804" t="s">
        <v>20</v>
      </c>
      <c r="G1804" t="s">
        <v>39</v>
      </c>
      <c r="H1804" t="s">
        <v>33</v>
      </c>
    </row>
    <row r="1805" spans="1:8">
      <c r="A1805" t="s">
        <v>3490</v>
      </c>
      <c r="B1805" s="3">
        <v>45358</v>
      </c>
      <c r="C1805" t="s">
        <v>1080</v>
      </c>
      <c r="D1805">
        <v>774.23</v>
      </c>
      <c r="E1805" t="s">
        <v>43</v>
      </c>
      <c r="F1805" t="s">
        <v>32</v>
      </c>
      <c r="G1805" t="s">
        <v>48</v>
      </c>
      <c r="H1805" t="s">
        <v>57</v>
      </c>
    </row>
    <row r="1806" spans="1:8" hidden="1">
      <c r="A1806" t="s">
        <v>3491</v>
      </c>
      <c r="B1806" s="3">
        <v>45358</v>
      </c>
      <c r="C1806" t="s">
        <v>3024</v>
      </c>
      <c r="D1806">
        <v>1587.02</v>
      </c>
      <c r="E1806" t="s">
        <v>60</v>
      </c>
      <c r="F1806" t="s">
        <v>20</v>
      </c>
      <c r="G1806" t="s">
        <v>48</v>
      </c>
      <c r="H1806" t="s">
        <v>43</v>
      </c>
    </row>
    <row r="1807" spans="1:8" hidden="1">
      <c r="A1807" t="s">
        <v>3492</v>
      </c>
      <c r="B1807" s="3">
        <v>45358</v>
      </c>
      <c r="C1807" t="s">
        <v>576</v>
      </c>
      <c r="D1807">
        <v>1363.63</v>
      </c>
      <c r="E1807" t="s">
        <v>47</v>
      </c>
      <c r="F1807" t="s">
        <v>26</v>
      </c>
      <c r="G1807" t="s">
        <v>21</v>
      </c>
      <c r="H1807" t="s">
        <v>40</v>
      </c>
    </row>
    <row r="1808" spans="1:8" hidden="1">
      <c r="A1808" t="s">
        <v>3493</v>
      </c>
      <c r="B1808" s="3">
        <v>45358</v>
      </c>
      <c r="C1808" t="s">
        <v>3494</v>
      </c>
      <c r="D1808">
        <v>309.01</v>
      </c>
      <c r="E1808" t="s">
        <v>64</v>
      </c>
      <c r="F1808" t="s">
        <v>61</v>
      </c>
      <c r="G1808" t="s">
        <v>21</v>
      </c>
      <c r="H1808" t="s">
        <v>43</v>
      </c>
    </row>
    <row r="1809" spans="1:8" hidden="1">
      <c r="A1809" t="s">
        <v>3495</v>
      </c>
      <c r="B1809" s="3">
        <v>45358</v>
      </c>
      <c r="C1809" t="s">
        <v>3496</v>
      </c>
      <c r="D1809">
        <v>1796.7</v>
      </c>
      <c r="E1809" t="s">
        <v>19</v>
      </c>
      <c r="F1809" t="s">
        <v>20</v>
      </c>
      <c r="G1809" t="s">
        <v>27</v>
      </c>
      <c r="H1809" t="s">
        <v>43</v>
      </c>
    </row>
    <row r="1810" spans="1:8" hidden="1">
      <c r="A1810" t="s">
        <v>3497</v>
      </c>
      <c r="B1810" s="3">
        <v>45358</v>
      </c>
      <c r="C1810" t="s">
        <v>3498</v>
      </c>
      <c r="D1810">
        <v>533.78</v>
      </c>
      <c r="E1810" t="s">
        <v>60</v>
      </c>
      <c r="F1810" t="s">
        <v>61</v>
      </c>
      <c r="G1810" t="s">
        <v>21</v>
      </c>
      <c r="H1810" t="s">
        <v>109</v>
      </c>
    </row>
    <row r="1811" spans="1:8" hidden="1">
      <c r="A1811" t="s">
        <v>3499</v>
      </c>
      <c r="B1811" s="3">
        <v>45358</v>
      </c>
      <c r="C1811" t="s">
        <v>3500</v>
      </c>
      <c r="D1811">
        <v>745.96</v>
      </c>
      <c r="E1811" t="s">
        <v>31</v>
      </c>
      <c r="F1811" t="s">
        <v>20</v>
      </c>
      <c r="G1811" t="s">
        <v>27</v>
      </c>
      <c r="H1811" t="s">
        <v>43</v>
      </c>
    </row>
    <row r="1812" spans="1:8" hidden="1">
      <c r="A1812" t="s">
        <v>3501</v>
      </c>
      <c r="B1812" s="3">
        <v>45358</v>
      </c>
      <c r="C1812" t="s">
        <v>2547</v>
      </c>
      <c r="D1812">
        <v>239.74</v>
      </c>
      <c r="E1812" t="s">
        <v>67</v>
      </c>
      <c r="F1812" t="s">
        <v>32</v>
      </c>
      <c r="G1812" t="s">
        <v>21</v>
      </c>
      <c r="H1812" t="s">
        <v>36</v>
      </c>
    </row>
    <row r="1813" spans="1:8" hidden="1">
      <c r="A1813" t="s">
        <v>3502</v>
      </c>
      <c r="B1813" s="3">
        <v>45358</v>
      </c>
      <c r="C1813" t="s">
        <v>1463</v>
      </c>
      <c r="D1813">
        <v>1460.9</v>
      </c>
      <c r="E1813" t="s">
        <v>210</v>
      </c>
      <c r="F1813" t="s">
        <v>20</v>
      </c>
      <c r="G1813" t="s">
        <v>39</v>
      </c>
      <c r="H1813" t="s">
        <v>53</v>
      </c>
    </row>
    <row r="1814" spans="1:8" hidden="1">
      <c r="A1814" t="s">
        <v>3503</v>
      </c>
      <c r="B1814" s="3">
        <v>45358</v>
      </c>
      <c r="C1814" t="s">
        <v>3504</v>
      </c>
      <c r="D1814">
        <v>355.55</v>
      </c>
      <c r="E1814" t="s">
        <v>52</v>
      </c>
      <c r="F1814" t="s">
        <v>43</v>
      </c>
      <c r="G1814" t="s">
        <v>48</v>
      </c>
      <c r="H1814" t="s">
        <v>57</v>
      </c>
    </row>
    <row r="1815" spans="1:8" hidden="1">
      <c r="A1815" t="s">
        <v>3505</v>
      </c>
      <c r="B1815" s="3">
        <v>45358</v>
      </c>
      <c r="C1815" t="s">
        <v>3506</v>
      </c>
      <c r="D1815">
        <v>1853.84</v>
      </c>
      <c r="E1815" t="s">
        <v>25</v>
      </c>
      <c r="F1815" t="s">
        <v>26</v>
      </c>
      <c r="G1815" t="s">
        <v>48</v>
      </c>
      <c r="H1815" t="s">
        <v>22</v>
      </c>
    </row>
    <row r="1816" spans="1:8" hidden="1">
      <c r="A1816" t="s">
        <v>3507</v>
      </c>
      <c r="B1816" s="3">
        <v>45358</v>
      </c>
      <c r="C1816" t="s">
        <v>3508</v>
      </c>
      <c r="D1816">
        <v>1223.29</v>
      </c>
      <c r="E1816" t="s">
        <v>64</v>
      </c>
      <c r="F1816" t="s">
        <v>32</v>
      </c>
      <c r="G1816" t="s">
        <v>21</v>
      </c>
      <c r="H1816" t="s">
        <v>40</v>
      </c>
    </row>
    <row r="1817" spans="1:8" hidden="1">
      <c r="A1817" t="s">
        <v>3509</v>
      </c>
      <c r="B1817" s="3">
        <v>45358</v>
      </c>
      <c r="C1817" t="s">
        <v>3510</v>
      </c>
      <c r="D1817">
        <v>805.19</v>
      </c>
      <c r="E1817" t="s">
        <v>64</v>
      </c>
      <c r="F1817" t="s">
        <v>32</v>
      </c>
      <c r="G1817" t="s">
        <v>39</v>
      </c>
      <c r="H1817" t="s">
        <v>28</v>
      </c>
    </row>
    <row r="1818" spans="1:8" hidden="1">
      <c r="A1818" t="s">
        <v>3511</v>
      </c>
      <c r="B1818" s="3">
        <v>45358</v>
      </c>
      <c r="C1818" t="s">
        <v>3512</v>
      </c>
      <c r="D1818">
        <v>1765.6</v>
      </c>
      <c r="E1818" t="s">
        <v>70</v>
      </c>
      <c r="F1818" t="s">
        <v>20</v>
      </c>
      <c r="G1818" t="s">
        <v>39</v>
      </c>
      <c r="H1818" t="s">
        <v>33</v>
      </c>
    </row>
    <row r="1819" spans="1:8" hidden="1">
      <c r="A1819" t="s">
        <v>3513</v>
      </c>
      <c r="B1819" s="3">
        <v>45358</v>
      </c>
      <c r="C1819" t="s">
        <v>2649</v>
      </c>
      <c r="D1819">
        <v>519.34</v>
      </c>
      <c r="E1819" t="s">
        <v>19</v>
      </c>
      <c r="F1819" t="s">
        <v>26</v>
      </c>
      <c r="G1819" t="s">
        <v>39</v>
      </c>
      <c r="H1819" t="s">
        <v>109</v>
      </c>
    </row>
    <row r="1820" spans="1:8" hidden="1">
      <c r="A1820" t="s">
        <v>3514</v>
      </c>
      <c r="B1820" s="3">
        <v>45358</v>
      </c>
      <c r="C1820" t="s">
        <v>3515</v>
      </c>
      <c r="D1820">
        <v>1257.94</v>
      </c>
      <c r="E1820" t="s">
        <v>31</v>
      </c>
      <c r="F1820" t="s">
        <v>26</v>
      </c>
      <c r="G1820" t="s">
        <v>21</v>
      </c>
      <c r="H1820" t="s">
        <v>40</v>
      </c>
    </row>
    <row r="1821" spans="1:8" hidden="1">
      <c r="A1821" t="s">
        <v>3516</v>
      </c>
      <c r="B1821" s="3">
        <v>45358</v>
      </c>
      <c r="C1821" t="s">
        <v>3517</v>
      </c>
      <c r="D1821">
        <v>603.9</v>
      </c>
      <c r="E1821" t="s">
        <v>19</v>
      </c>
      <c r="F1821" t="s">
        <v>26</v>
      </c>
      <c r="G1821" t="s">
        <v>21</v>
      </c>
      <c r="H1821" t="s">
        <v>43</v>
      </c>
    </row>
    <row r="1822" spans="1:8">
      <c r="A1822" t="s">
        <v>3518</v>
      </c>
      <c r="B1822" s="3">
        <v>45358</v>
      </c>
      <c r="C1822" t="s">
        <v>3519</v>
      </c>
      <c r="D1822">
        <v>940.01</v>
      </c>
      <c r="E1822" t="s">
        <v>43</v>
      </c>
      <c r="F1822" t="s">
        <v>32</v>
      </c>
      <c r="G1822" t="s">
        <v>39</v>
      </c>
      <c r="H1822" t="s">
        <v>75</v>
      </c>
    </row>
    <row r="1823" spans="1:8" hidden="1">
      <c r="A1823" t="s">
        <v>3520</v>
      </c>
      <c r="B1823" s="3">
        <v>45358</v>
      </c>
      <c r="C1823" t="s">
        <v>728</v>
      </c>
      <c r="D1823">
        <v>1980.37</v>
      </c>
      <c r="E1823" t="s">
        <v>60</v>
      </c>
      <c r="F1823" t="s">
        <v>32</v>
      </c>
      <c r="G1823" t="s">
        <v>21</v>
      </c>
      <c r="H1823" t="s">
        <v>28</v>
      </c>
    </row>
    <row r="1824" spans="1:8" hidden="1">
      <c r="A1824" t="s">
        <v>3521</v>
      </c>
      <c r="B1824" s="3">
        <v>45358</v>
      </c>
      <c r="C1824" t="s">
        <v>1789</v>
      </c>
      <c r="D1824">
        <v>264.68</v>
      </c>
      <c r="E1824" t="s">
        <v>60</v>
      </c>
      <c r="F1824" t="s">
        <v>61</v>
      </c>
      <c r="G1824" t="s">
        <v>21</v>
      </c>
      <c r="H1824" t="s">
        <v>87</v>
      </c>
    </row>
    <row r="1825" spans="1:8" hidden="1">
      <c r="A1825" t="s">
        <v>3522</v>
      </c>
      <c r="B1825" s="3">
        <v>45358</v>
      </c>
      <c r="C1825" t="s">
        <v>3523</v>
      </c>
      <c r="D1825">
        <v>840.67</v>
      </c>
      <c r="E1825" t="s">
        <v>52</v>
      </c>
      <c r="F1825" t="s">
        <v>32</v>
      </c>
      <c r="G1825" t="s">
        <v>21</v>
      </c>
      <c r="H1825" t="s">
        <v>176</v>
      </c>
    </row>
    <row r="1826" spans="1:8" hidden="1">
      <c r="A1826" t="s">
        <v>3524</v>
      </c>
      <c r="B1826" s="3">
        <v>45358</v>
      </c>
      <c r="C1826" t="s">
        <v>3525</v>
      </c>
      <c r="D1826">
        <v>796.2</v>
      </c>
      <c r="E1826" t="s">
        <v>31</v>
      </c>
      <c r="F1826" t="s">
        <v>61</v>
      </c>
      <c r="G1826" t="s">
        <v>48</v>
      </c>
      <c r="H1826" t="s">
        <v>28</v>
      </c>
    </row>
    <row r="1827" spans="1:8" hidden="1">
      <c r="A1827" t="s">
        <v>3526</v>
      </c>
      <c r="B1827" s="3">
        <v>45358</v>
      </c>
      <c r="C1827" t="s">
        <v>3527</v>
      </c>
      <c r="D1827">
        <v>706.8</v>
      </c>
      <c r="E1827" t="s">
        <v>70</v>
      </c>
      <c r="F1827" t="s">
        <v>32</v>
      </c>
      <c r="G1827" t="s">
        <v>21</v>
      </c>
      <c r="H1827" t="s">
        <v>57</v>
      </c>
    </row>
    <row r="1828" spans="1:8" hidden="1">
      <c r="A1828" t="s">
        <v>3528</v>
      </c>
      <c r="B1828" s="3">
        <v>45358</v>
      </c>
      <c r="C1828" t="s">
        <v>3529</v>
      </c>
      <c r="D1828">
        <v>1784.23</v>
      </c>
      <c r="E1828" t="s">
        <v>25</v>
      </c>
      <c r="F1828" t="s">
        <v>26</v>
      </c>
      <c r="G1828" t="s">
        <v>39</v>
      </c>
      <c r="H1828" t="s">
        <v>49</v>
      </c>
    </row>
    <row r="1829" spans="1:8" hidden="1">
      <c r="A1829" t="s">
        <v>3530</v>
      </c>
      <c r="B1829" s="3">
        <v>45358</v>
      </c>
      <c r="C1829" t="s">
        <v>3531</v>
      </c>
      <c r="D1829">
        <v>1878</v>
      </c>
      <c r="E1829" t="s">
        <v>52</v>
      </c>
      <c r="F1829" t="s">
        <v>26</v>
      </c>
      <c r="G1829" t="s">
        <v>48</v>
      </c>
      <c r="H1829" t="s">
        <v>40</v>
      </c>
    </row>
    <row r="1830" spans="1:8" hidden="1">
      <c r="A1830" t="s">
        <v>3532</v>
      </c>
      <c r="B1830" s="3">
        <v>45358</v>
      </c>
      <c r="C1830" t="s">
        <v>3533</v>
      </c>
      <c r="D1830">
        <v>1637.35</v>
      </c>
      <c r="E1830" t="s">
        <v>122</v>
      </c>
      <c r="F1830" t="s">
        <v>26</v>
      </c>
      <c r="G1830" t="s">
        <v>48</v>
      </c>
      <c r="H1830" t="s">
        <v>87</v>
      </c>
    </row>
    <row r="1831" spans="1:8">
      <c r="A1831" t="s">
        <v>3534</v>
      </c>
      <c r="B1831" s="3">
        <v>45358</v>
      </c>
      <c r="C1831" t="s">
        <v>3535</v>
      </c>
      <c r="D1831">
        <v>1298.67</v>
      </c>
      <c r="E1831" t="s">
        <v>43</v>
      </c>
      <c r="F1831" t="s">
        <v>61</v>
      </c>
      <c r="G1831" t="s">
        <v>39</v>
      </c>
      <c r="H1831" t="s">
        <v>109</v>
      </c>
    </row>
    <row r="1832" spans="1:8" hidden="1">
      <c r="A1832" t="s">
        <v>3536</v>
      </c>
      <c r="B1832" s="3">
        <v>45358</v>
      </c>
      <c r="C1832" t="s">
        <v>3537</v>
      </c>
      <c r="D1832">
        <v>687.4</v>
      </c>
      <c r="E1832" t="s">
        <v>19</v>
      </c>
      <c r="F1832" t="s">
        <v>32</v>
      </c>
      <c r="G1832" t="s">
        <v>48</v>
      </c>
      <c r="H1832" t="s">
        <v>176</v>
      </c>
    </row>
    <row r="1833" spans="1:8" hidden="1">
      <c r="A1833" t="s">
        <v>3538</v>
      </c>
      <c r="B1833" s="3">
        <v>45358</v>
      </c>
      <c r="C1833" t="s">
        <v>3539</v>
      </c>
      <c r="D1833">
        <v>1128.19</v>
      </c>
      <c r="E1833" t="s">
        <v>56</v>
      </c>
      <c r="F1833" t="s">
        <v>32</v>
      </c>
      <c r="G1833" t="s">
        <v>21</v>
      </c>
      <c r="H1833" t="s">
        <v>44</v>
      </c>
    </row>
    <row r="1834" spans="1:8" hidden="1">
      <c r="A1834" t="s">
        <v>3540</v>
      </c>
      <c r="B1834" s="3">
        <v>45358</v>
      </c>
      <c r="C1834" t="s">
        <v>3541</v>
      </c>
      <c r="D1834">
        <v>97</v>
      </c>
      <c r="E1834" t="s">
        <v>31</v>
      </c>
      <c r="F1834" t="s">
        <v>20</v>
      </c>
      <c r="G1834" t="s">
        <v>39</v>
      </c>
      <c r="H1834" t="s">
        <v>43</v>
      </c>
    </row>
    <row r="1835" spans="1:8" hidden="1">
      <c r="A1835" t="s">
        <v>3542</v>
      </c>
      <c r="B1835" s="3">
        <v>45358</v>
      </c>
      <c r="C1835" t="s">
        <v>3543</v>
      </c>
      <c r="D1835">
        <v>784.15</v>
      </c>
      <c r="E1835" t="s">
        <v>31</v>
      </c>
      <c r="F1835" t="s">
        <v>20</v>
      </c>
      <c r="G1835" t="s">
        <v>27</v>
      </c>
      <c r="H1835" t="s">
        <v>43</v>
      </c>
    </row>
    <row r="1836" spans="1:8" hidden="1">
      <c r="A1836" t="s">
        <v>3544</v>
      </c>
      <c r="B1836" s="3">
        <v>45358</v>
      </c>
      <c r="C1836" t="s">
        <v>1053</v>
      </c>
      <c r="D1836">
        <v>798.1</v>
      </c>
      <c r="E1836" t="s">
        <v>47</v>
      </c>
      <c r="F1836" t="s">
        <v>20</v>
      </c>
      <c r="G1836" t="s">
        <v>48</v>
      </c>
      <c r="H1836" t="s">
        <v>176</v>
      </c>
    </row>
    <row r="1837" spans="1:8" hidden="1">
      <c r="A1837" t="s">
        <v>3545</v>
      </c>
      <c r="B1837" s="3">
        <v>45359</v>
      </c>
      <c r="C1837" t="s">
        <v>3546</v>
      </c>
      <c r="D1837">
        <v>893.71</v>
      </c>
      <c r="E1837" t="s">
        <v>70</v>
      </c>
      <c r="F1837" t="s">
        <v>26</v>
      </c>
      <c r="G1837" t="s">
        <v>48</v>
      </c>
      <c r="H1837" t="s">
        <v>36</v>
      </c>
    </row>
    <row r="1838" spans="1:8" hidden="1">
      <c r="A1838" t="s">
        <v>3547</v>
      </c>
      <c r="B1838" s="3">
        <v>45359</v>
      </c>
      <c r="C1838" t="s">
        <v>3548</v>
      </c>
      <c r="D1838">
        <v>1908.49</v>
      </c>
      <c r="E1838" t="s">
        <v>31</v>
      </c>
      <c r="F1838" t="s">
        <v>61</v>
      </c>
      <c r="G1838" t="s">
        <v>48</v>
      </c>
      <c r="H1838" t="s">
        <v>94</v>
      </c>
    </row>
    <row r="1839" spans="1:8" hidden="1">
      <c r="A1839" t="s">
        <v>3549</v>
      </c>
      <c r="B1839" s="3">
        <v>45359</v>
      </c>
      <c r="C1839" t="s">
        <v>3550</v>
      </c>
      <c r="D1839">
        <v>1594.15</v>
      </c>
      <c r="E1839" t="s">
        <v>64</v>
      </c>
      <c r="F1839" t="s">
        <v>26</v>
      </c>
      <c r="G1839" t="s">
        <v>21</v>
      </c>
      <c r="H1839" t="s">
        <v>22</v>
      </c>
    </row>
    <row r="1840" spans="1:8" hidden="1">
      <c r="A1840" t="s">
        <v>3551</v>
      </c>
      <c r="B1840" s="3">
        <v>45359</v>
      </c>
      <c r="C1840" t="s">
        <v>3552</v>
      </c>
      <c r="D1840">
        <v>312.93</v>
      </c>
      <c r="E1840" t="s">
        <v>31</v>
      </c>
      <c r="F1840" t="s">
        <v>61</v>
      </c>
      <c r="G1840" t="s">
        <v>48</v>
      </c>
      <c r="H1840" t="s">
        <v>40</v>
      </c>
    </row>
    <row r="1841" spans="1:8" hidden="1">
      <c r="A1841" t="s">
        <v>3553</v>
      </c>
      <c r="B1841" s="3">
        <v>45359</v>
      </c>
      <c r="C1841" t="s">
        <v>3554</v>
      </c>
      <c r="D1841">
        <v>962.95</v>
      </c>
      <c r="E1841" t="s">
        <v>47</v>
      </c>
      <c r="F1841" t="s">
        <v>26</v>
      </c>
      <c r="G1841" t="s">
        <v>48</v>
      </c>
      <c r="H1841" t="s">
        <v>36</v>
      </c>
    </row>
    <row r="1842" spans="1:8" hidden="1">
      <c r="A1842" t="s">
        <v>3555</v>
      </c>
      <c r="B1842" s="3">
        <v>45359</v>
      </c>
      <c r="C1842" t="s">
        <v>3556</v>
      </c>
      <c r="D1842">
        <v>178.71</v>
      </c>
      <c r="E1842" t="s">
        <v>31</v>
      </c>
      <c r="F1842" t="s">
        <v>61</v>
      </c>
      <c r="G1842" t="s">
        <v>48</v>
      </c>
      <c r="H1842" t="s">
        <v>43</v>
      </c>
    </row>
    <row r="1843" spans="1:8" hidden="1">
      <c r="A1843" t="s">
        <v>3557</v>
      </c>
      <c r="B1843" s="3">
        <v>45359</v>
      </c>
      <c r="C1843" t="s">
        <v>3558</v>
      </c>
      <c r="E1843" t="s">
        <v>67</v>
      </c>
      <c r="F1843" t="s">
        <v>26</v>
      </c>
      <c r="G1843" t="s">
        <v>21</v>
      </c>
      <c r="H1843" t="s">
        <v>53</v>
      </c>
    </row>
    <row r="1844" spans="1:8" hidden="1">
      <c r="A1844" t="s">
        <v>3559</v>
      </c>
      <c r="B1844" s="3">
        <v>45359</v>
      </c>
      <c r="C1844" t="s">
        <v>3560</v>
      </c>
      <c r="D1844">
        <v>1421.06</v>
      </c>
      <c r="E1844" t="s">
        <v>47</v>
      </c>
      <c r="F1844" t="s">
        <v>32</v>
      </c>
      <c r="G1844" t="s">
        <v>21</v>
      </c>
      <c r="H1844" t="s">
        <v>36</v>
      </c>
    </row>
    <row r="1845" spans="1:8" hidden="1">
      <c r="A1845" t="s">
        <v>3561</v>
      </c>
      <c r="B1845" s="3">
        <v>45359</v>
      </c>
      <c r="C1845" t="s">
        <v>3562</v>
      </c>
      <c r="D1845">
        <v>1800.08</v>
      </c>
      <c r="E1845" t="s">
        <v>25</v>
      </c>
      <c r="F1845" t="s">
        <v>32</v>
      </c>
      <c r="G1845" t="s">
        <v>39</v>
      </c>
      <c r="H1845" t="s">
        <v>87</v>
      </c>
    </row>
    <row r="1846" spans="1:8" hidden="1">
      <c r="A1846" t="s">
        <v>3563</v>
      </c>
      <c r="B1846" s="3">
        <v>45359</v>
      </c>
      <c r="C1846" t="s">
        <v>3564</v>
      </c>
      <c r="D1846">
        <v>966.48</v>
      </c>
      <c r="E1846" t="s">
        <v>70</v>
      </c>
      <c r="F1846" t="s">
        <v>20</v>
      </c>
      <c r="G1846" t="s">
        <v>39</v>
      </c>
      <c r="H1846" t="s">
        <v>49</v>
      </c>
    </row>
    <row r="1847" spans="1:8">
      <c r="A1847" t="s">
        <v>3565</v>
      </c>
      <c r="B1847" s="3">
        <v>45359</v>
      </c>
      <c r="C1847" t="s">
        <v>3566</v>
      </c>
      <c r="D1847">
        <v>932.35</v>
      </c>
      <c r="E1847" t="s">
        <v>43</v>
      </c>
      <c r="F1847" t="s">
        <v>20</v>
      </c>
      <c r="G1847" t="s">
        <v>48</v>
      </c>
      <c r="H1847" t="s">
        <v>87</v>
      </c>
    </row>
    <row r="1848" spans="1:8" hidden="1">
      <c r="A1848" t="s">
        <v>3567</v>
      </c>
      <c r="B1848" s="3">
        <v>45359</v>
      </c>
      <c r="C1848" t="s">
        <v>3568</v>
      </c>
      <c r="D1848">
        <v>1801.53</v>
      </c>
      <c r="E1848" t="s">
        <v>52</v>
      </c>
      <c r="F1848" t="s">
        <v>32</v>
      </c>
      <c r="G1848" t="s">
        <v>27</v>
      </c>
      <c r="H1848" t="s">
        <v>94</v>
      </c>
    </row>
    <row r="1849" spans="1:8" hidden="1">
      <c r="A1849" t="s">
        <v>3569</v>
      </c>
      <c r="B1849" s="3">
        <v>45359</v>
      </c>
      <c r="C1849" t="s">
        <v>3141</v>
      </c>
      <c r="D1849">
        <v>1804.41</v>
      </c>
      <c r="E1849" t="s">
        <v>19</v>
      </c>
      <c r="F1849" t="s">
        <v>20</v>
      </c>
      <c r="G1849" t="s">
        <v>27</v>
      </c>
      <c r="H1849" t="s">
        <v>36</v>
      </c>
    </row>
    <row r="1850" spans="1:8" hidden="1">
      <c r="A1850" t="s">
        <v>3570</v>
      </c>
      <c r="B1850" s="3">
        <v>45359</v>
      </c>
      <c r="C1850" t="s">
        <v>3571</v>
      </c>
      <c r="D1850">
        <v>493.95</v>
      </c>
      <c r="E1850" t="s">
        <v>52</v>
      </c>
      <c r="F1850" t="s">
        <v>32</v>
      </c>
      <c r="G1850" t="s">
        <v>39</v>
      </c>
      <c r="H1850" t="s">
        <v>44</v>
      </c>
    </row>
    <row r="1851" spans="1:8" hidden="1">
      <c r="A1851" t="s">
        <v>3572</v>
      </c>
      <c r="B1851" s="3">
        <v>45359</v>
      </c>
      <c r="C1851" t="s">
        <v>3573</v>
      </c>
      <c r="D1851">
        <v>852.11</v>
      </c>
      <c r="E1851" t="s">
        <v>122</v>
      </c>
      <c r="F1851" t="s">
        <v>20</v>
      </c>
      <c r="G1851" t="s">
        <v>27</v>
      </c>
      <c r="H1851" t="s">
        <v>49</v>
      </c>
    </row>
    <row r="1852" spans="1:8" hidden="1">
      <c r="A1852" t="s">
        <v>3574</v>
      </c>
      <c r="B1852" s="3">
        <v>45359</v>
      </c>
      <c r="C1852" t="s">
        <v>3575</v>
      </c>
      <c r="D1852">
        <v>335.28</v>
      </c>
      <c r="E1852" t="s">
        <v>19</v>
      </c>
      <c r="F1852" t="s">
        <v>43</v>
      </c>
      <c r="G1852" t="s">
        <v>27</v>
      </c>
      <c r="H1852" t="s">
        <v>40</v>
      </c>
    </row>
    <row r="1853" spans="1:8" hidden="1">
      <c r="A1853" t="s">
        <v>3576</v>
      </c>
      <c r="B1853" s="3">
        <v>45359</v>
      </c>
      <c r="C1853" t="s">
        <v>3577</v>
      </c>
      <c r="D1853">
        <v>1428.26</v>
      </c>
      <c r="E1853" t="s">
        <v>25</v>
      </c>
      <c r="F1853" t="s">
        <v>20</v>
      </c>
      <c r="G1853" t="s">
        <v>48</v>
      </c>
      <c r="H1853" t="s">
        <v>33</v>
      </c>
    </row>
    <row r="1854" spans="1:8" hidden="1">
      <c r="A1854" t="s">
        <v>3578</v>
      </c>
      <c r="B1854" s="3">
        <v>45359</v>
      </c>
      <c r="C1854" t="s">
        <v>3579</v>
      </c>
      <c r="D1854">
        <v>401.28</v>
      </c>
      <c r="E1854" t="s">
        <v>52</v>
      </c>
      <c r="F1854" t="s">
        <v>26</v>
      </c>
      <c r="G1854" t="s">
        <v>39</v>
      </c>
      <c r="H1854" t="s">
        <v>75</v>
      </c>
    </row>
    <row r="1855" spans="1:8" hidden="1">
      <c r="A1855" t="s">
        <v>3580</v>
      </c>
      <c r="B1855" s="3">
        <v>45359</v>
      </c>
      <c r="C1855" t="s">
        <v>3581</v>
      </c>
      <c r="D1855">
        <v>1357.88</v>
      </c>
      <c r="E1855" t="s">
        <v>67</v>
      </c>
      <c r="F1855" t="s">
        <v>20</v>
      </c>
      <c r="G1855" t="s">
        <v>27</v>
      </c>
      <c r="H1855" t="s">
        <v>22</v>
      </c>
    </row>
    <row r="1856" spans="1:8" hidden="1">
      <c r="A1856" t="s">
        <v>3582</v>
      </c>
      <c r="B1856" s="3">
        <v>45359</v>
      </c>
      <c r="C1856" t="s">
        <v>3583</v>
      </c>
      <c r="D1856">
        <v>9369.66</v>
      </c>
      <c r="E1856" t="s">
        <v>190</v>
      </c>
      <c r="F1856" t="s">
        <v>26</v>
      </c>
      <c r="G1856" t="s">
        <v>39</v>
      </c>
      <c r="H1856" t="s">
        <v>36</v>
      </c>
    </row>
    <row r="1857" spans="1:8" hidden="1">
      <c r="A1857" t="s">
        <v>3584</v>
      </c>
      <c r="B1857" s="3">
        <v>45359</v>
      </c>
      <c r="C1857" t="s">
        <v>1345</v>
      </c>
      <c r="D1857">
        <v>1148.3800000000001</v>
      </c>
      <c r="E1857" t="s">
        <v>64</v>
      </c>
      <c r="F1857" t="s">
        <v>61</v>
      </c>
      <c r="G1857" t="s">
        <v>21</v>
      </c>
      <c r="H1857" t="s">
        <v>109</v>
      </c>
    </row>
    <row r="1858" spans="1:8" hidden="1">
      <c r="A1858" t="s">
        <v>3585</v>
      </c>
      <c r="B1858" s="3">
        <v>45359</v>
      </c>
      <c r="C1858" t="s">
        <v>2098</v>
      </c>
      <c r="D1858">
        <v>297.99</v>
      </c>
      <c r="E1858" t="s">
        <v>56</v>
      </c>
      <c r="F1858" t="s">
        <v>61</v>
      </c>
      <c r="G1858" t="s">
        <v>27</v>
      </c>
      <c r="H1858" t="s">
        <v>75</v>
      </c>
    </row>
    <row r="1859" spans="1:8" hidden="1">
      <c r="A1859" t="s">
        <v>3586</v>
      </c>
      <c r="B1859" s="3">
        <v>45359</v>
      </c>
      <c r="C1859" t="s">
        <v>3587</v>
      </c>
      <c r="D1859">
        <v>1796.51</v>
      </c>
      <c r="E1859" t="s">
        <v>122</v>
      </c>
      <c r="F1859" t="s">
        <v>32</v>
      </c>
      <c r="G1859" t="s">
        <v>39</v>
      </c>
      <c r="H1859" t="s">
        <v>40</v>
      </c>
    </row>
    <row r="1860" spans="1:8" hidden="1">
      <c r="A1860" t="s">
        <v>3588</v>
      </c>
      <c r="B1860" s="3">
        <v>45359</v>
      </c>
      <c r="C1860" t="s">
        <v>3589</v>
      </c>
      <c r="D1860">
        <v>1706.89</v>
      </c>
      <c r="E1860" t="s">
        <v>67</v>
      </c>
      <c r="F1860" t="s">
        <v>32</v>
      </c>
      <c r="G1860" t="s">
        <v>48</v>
      </c>
      <c r="H1860" t="s">
        <v>87</v>
      </c>
    </row>
    <row r="1861" spans="1:8" hidden="1">
      <c r="A1861" t="s">
        <v>3590</v>
      </c>
      <c r="B1861" s="3">
        <v>45359</v>
      </c>
      <c r="C1861" t="s">
        <v>3184</v>
      </c>
      <c r="D1861">
        <v>705.55</v>
      </c>
      <c r="E1861" t="s">
        <v>67</v>
      </c>
      <c r="F1861" t="s">
        <v>20</v>
      </c>
      <c r="G1861" t="s">
        <v>48</v>
      </c>
      <c r="H1861" t="s">
        <v>33</v>
      </c>
    </row>
    <row r="1862" spans="1:8" hidden="1">
      <c r="A1862" t="s">
        <v>3591</v>
      </c>
      <c r="B1862" s="3">
        <v>45359</v>
      </c>
      <c r="C1862" t="s">
        <v>1744</v>
      </c>
      <c r="D1862">
        <v>89.17</v>
      </c>
      <c r="E1862" t="s">
        <v>67</v>
      </c>
      <c r="F1862" t="s">
        <v>61</v>
      </c>
      <c r="G1862" t="s">
        <v>39</v>
      </c>
      <c r="H1862" t="s">
        <v>49</v>
      </c>
    </row>
    <row r="1863" spans="1:8" hidden="1">
      <c r="A1863" t="s">
        <v>3592</v>
      </c>
      <c r="B1863" s="3">
        <v>45359</v>
      </c>
      <c r="C1863" t="s">
        <v>483</v>
      </c>
      <c r="D1863">
        <v>1863.28</v>
      </c>
      <c r="E1863" t="s">
        <v>122</v>
      </c>
      <c r="F1863" t="s">
        <v>20</v>
      </c>
      <c r="G1863" t="s">
        <v>27</v>
      </c>
      <c r="H1863" t="s">
        <v>123</v>
      </c>
    </row>
    <row r="1864" spans="1:8" hidden="1">
      <c r="A1864" t="s">
        <v>3593</v>
      </c>
      <c r="B1864" s="3">
        <v>45360</v>
      </c>
      <c r="C1864" t="s">
        <v>3594</v>
      </c>
      <c r="D1864">
        <v>688.19</v>
      </c>
      <c r="E1864" t="s">
        <v>122</v>
      </c>
      <c r="F1864" t="s">
        <v>32</v>
      </c>
      <c r="G1864" t="s">
        <v>27</v>
      </c>
      <c r="H1864" t="s">
        <v>109</v>
      </c>
    </row>
    <row r="1865" spans="1:8" hidden="1">
      <c r="A1865" t="s">
        <v>3595</v>
      </c>
      <c r="B1865" s="3">
        <v>45360</v>
      </c>
      <c r="C1865" t="s">
        <v>3596</v>
      </c>
      <c r="D1865">
        <v>1560.99</v>
      </c>
      <c r="E1865" t="s">
        <v>70</v>
      </c>
      <c r="F1865" t="s">
        <v>20</v>
      </c>
      <c r="G1865" t="s">
        <v>39</v>
      </c>
      <c r="H1865" t="s">
        <v>43</v>
      </c>
    </row>
    <row r="1866" spans="1:8" hidden="1">
      <c r="A1866" t="s">
        <v>3597</v>
      </c>
      <c r="B1866" s="3">
        <v>45360</v>
      </c>
      <c r="C1866" t="s">
        <v>3598</v>
      </c>
      <c r="D1866">
        <v>1578.26</v>
      </c>
      <c r="E1866" t="s">
        <v>52</v>
      </c>
      <c r="F1866" t="s">
        <v>20</v>
      </c>
      <c r="G1866" t="s">
        <v>39</v>
      </c>
      <c r="H1866" t="s">
        <v>44</v>
      </c>
    </row>
    <row r="1867" spans="1:8" hidden="1">
      <c r="A1867" t="s">
        <v>3599</v>
      </c>
      <c r="B1867" s="3">
        <v>45360</v>
      </c>
      <c r="C1867" t="s">
        <v>3600</v>
      </c>
      <c r="D1867">
        <v>54.98</v>
      </c>
      <c r="E1867" t="s">
        <v>339</v>
      </c>
      <c r="F1867" t="s">
        <v>43</v>
      </c>
      <c r="G1867" t="s">
        <v>39</v>
      </c>
      <c r="H1867" t="s">
        <v>53</v>
      </c>
    </row>
    <row r="1868" spans="1:8" hidden="1">
      <c r="A1868" t="s">
        <v>3601</v>
      </c>
      <c r="B1868" s="3">
        <v>45360</v>
      </c>
      <c r="C1868" t="s">
        <v>3602</v>
      </c>
      <c r="D1868">
        <v>1732.98</v>
      </c>
      <c r="E1868" t="s">
        <v>70</v>
      </c>
      <c r="F1868" t="s">
        <v>20</v>
      </c>
      <c r="G1868" t="s">
        <v>27</v>
      </c>
      <c r="H1868" t="s">
        <v>57</v>
      </c>
    </row>
    <row r="1869" spans="1:8" hidden="1">
      <c r="A1869" t="s">
        <v>3603</v>
      </c>
      <c r="B1869" s="3">
        <v>45360</v>
      </c>
      <c r="C1869" t="s">
        <v>3604</v>
      </c>
      <c r="D1869">
        <v>975.37</v>
      </c>
      <c r="E1869" t="s">
        <v>70</v>
      </c>
      <c r="F1869" t="s">
        <v>26</v>
      </c>
      <c r="G1869" t="s">
        <v>48</v>
      </c>
      <c r="H1869" t="s">
        <v>49</v>
      </c>
    </row>
    <row r="1870" spans="1:8" hidden="1">
      <c r="A1870" t="s">
        <v>3605</v>
      </c>
      <c r="B1870" s="3">
        <v>45360</v>
      </c>
      <c r="C1870" t="s">
        <v>3606</v>
      </c>
      <c r="D1870">
        <v>1915.27</v>
      </c>
      <c r="E1870" t="s">
        <v>67</v>
      </c>
      <c r="F1870" t="s">
        <v>61</v>
      </c>
      <c r="G1870" t="s">
        <v>27</v>
      </c>
      <c r="H1870" t="s">
        <v>36</v>
      </c>
    </row>
    <row r="1871" spans="1:8" hidden="1">
      <c r="A1871" t="s">
        <v>3607</v>
      </c>
      <c r="B1871" s="3">
        <v>45360</v>
      </c>
      <c r="C1871" t="s">
        <v>3608</v>
      </c>
      <c r="D1871">
        <v>492.69</v>
      </c>
      <c r="E1871" t="s">
        <v>60</v>
      </c>
      <c r="F1871" t="s">
        <v>26</v>
      </c>
      <c r="G1871" t="s">
        <v>48</v>
      </c>
      <c r="H1871" t="s">
        <v>33</v>
      </c>
    </row>
    <row r="1872" spans="1:8" hidden="1">
      <c r="A1872" t="s">
        <v>3609</v>
      </c>
      <c r="B1872" s="3">
        <v>45360</v>
      </c>
      <c r="C1872" t="s">
        <v>3610</v>
      </c>
      <c r="D1872">
        <v>289.70999999999998</v>
      </c>
      <c r="E1872" t="s">
        <v>19</v>
      </c>
      <c r="F1872" t="s">
        <v>20</v>
      </c>
      <c r="G1872" t="s">
        <v>48</v>
      </c>
      <c r="H1872" t="s">
        <v>75</v>
      </c>
    </row>
    <row r="1873" spans="1:8" hidden="1">
      <c r="A1873" t="s">
        <v>3611</v>
      </c>
      <c r="B1873" s="3">
        <v>45360</v>
      </c>
      <c r="C1873" t="s">
        <v>3612</v>
      </c>
      <c r="D1873">
        <v>149.35</v>
      </c>
      <c r="E1873" t="s">
        <v>122</v>
      </c>
      <c r="F1873" t="s">
        <v>20</v>
      </c>
      <c r="G1873" t="s">
        <v>48</v>
      </c>
      <c r="H1873" t="s">
        <v>40</v>
      </c>
    </row>
    <row r="1874" spans="1:8" hidden="1">
      <c r="A1874" t="s">
        <v>3613</v>
      </c>
      <c r="B1874" s="3">
        <v>45360</v>
      </c>
      <c r="C1874" t="s">
        <v>3614</v>
      </c>
      <c r="D1874">
        <v>1778.61</v>
      </c>
      <c r="E1874" t="s">
        <v>70</v>
      </c>
      <c r="F1874" t="s">
        <v>26</v>
      </c>
      <c r="G1874" t="s">
        <v>27</v>
      </c>
      <c r="H1874" t="s">
        <v>36</v>
      </c>
    </row>
    <row r="1875" spans="1:8" hidden="1">
      <c r="A1875" t="s">
        <v>3615</v>
      </c>
      <c r="B1875" s="3">
        <v>45360</v>
      </c>
      <c r="C1875" t="s">
        <v>3616</v>
      </c>
      <c r="D1875">
        <v>1826.5</v>
      </c>
      <c r="E1875" t="s">
        <v>190</v>
      </c>
      <c r="F1875" t="s">
        <v>20</v>
      </c>
      <c r="G1875" t="s">
        <v>48</v>
      </c>
      <c r="H1875" t="s">
        <v>44</v>
      </c>
    </row>
    <row r="1876" spans="1:8">
      <c r="A1876" t="s">
        <v>3617</v>
      </c>
      <c r="B1876" s="3">
        <v>45360</v>
      </c>
      <c r="C1876" t="s">
        <v>3618</v>
      </c>
      <c r="D1876">
        <v>1729.57</v>
      </c>
      <c r="E1876" t="s">
        <v>43</v>
      </c>
      <c r="F1876" t="s">
        <v>32</v>
      </c>
      <c r="G1876" t="s">
        <v>48</v>
      </c>
      <c r="H1876" t="s">
        <v>49</v>
      </c>
    </row>
    <row r="1877" spans="1:8" hidden="1">
      <c r="A1877" t="s">
        <v>3619</v>
      </c>
      <c r="B1877" s="3">
        <v>45360</v>
      </c>
      <c r="C1877" t="s">
        <v>3620</v>
      </c>
      <c r="D1877">
        <v>137.27000000000001</v>
      </c>
      <c r="E1877" t="s">
        <v>60</v>
      </c>
      <c r="F1877" t="s">
        <v>32</v>
      </c>
      <c r="G1877" t="s">
        <v>48</v>
      </c>
      <c r="H1877" t="s">
        <v>28</v>
      </c>
    </row>
    <row r="1878" spans="1:8" hidden="1">
      <c r="A1878" t="s">
        <v>3621</v>
      </c>
      <c r="B1878" s="3">
        <v>45360</v>
      </c>
      <c r="C1878" t="s">
        <v>1125</v>
      </c>
      <c r="D1878">
        <v>348.84</v>
      </c>
      <c r="E1878" t="s">
        <v>84</v>
      </c>
      <c r="F1878" t="s">
        <v>20</v>
      </c>
      <c r="G1878" t="s">
        <v>39</v>
      </c>
      <c r="H1878" t="s">
        <v>43</v>
      </c>
    </row>
    <row r="1879" spans="1:8" hidden="1">
      <c r="A1879" t="s">
        <v>3622</v>
      </c>
      <c r="B1879" s="3">
        <v>45360</v>
      </c>
      <c r="C1879" t="s">
        <v>3623</v>
      </c>
      <c r="D1879">
        <v>1924.54</v>
      </c>
      <c r="E1879" t="s">
        <v>52</v>
      </c>
      <c r="F1879" t="s">
        <v>43</v>
      </c>
      <c r="G1879" t="s">
        <v>39</v>
      </c>
      <c r="H1879" t="s">
        <v>87</v>
      </c>
    </row>
    <row r="1880" spans="1:8" hidden="1">
      <c r="A1880" t="s">
        <v>3624</v>
      </c>
      <c r="B1880" s="3">
        <v>45360</v>
      </c>
      <c r="C1880" t="s">
        <v>3625</v>
      </c>
      <c r="D1880">
        <v>1557.66</v>
      </c>
      <c r="E1880" t="s">
        <v>19</v>
      </c>
      <c r="F1880" t="s">
        <v>61</v>
      </c>
      <c r="G1880" t="s">
        <v>48</v>
      </c>
      <c r="H1880" t="s">
        <v>109</v>
      </c>
    </row>
    <row r="1881" spans="1:8" hidden="1">
      <c r="A1881" t="s">
        <v>3626</v>
      </c>
      <c r="B1881" s="3">
        <v>45360</v>
      </c>
      <c r="C1881" t="s">
        <v>3627</v>
      </c>
      <c r="D1881">
        <v>252.95</v>
      </c>
      <c r="E1881" t="s">
        <v>190</v>
      </c>
      <c r="F1881" t="s">
        <v>32</v>
      </c>
      <c r="G1881" t="s">
        <v>48</v>
      </c>
      <c r="H1881" t="s">
        <v>28</v>
      </c>
    </row>
    <row r="1882" spans="1:8">
      <c r="A1882" t="s">
        <v>3628</v>
      </c>
      <c r="B1882" s="3">
        <v>45360</v>
      </c>
      <c r="C1882" t="s">
        <v>3629</v>
      </c>
      <c r="D1882">
        <v>1379.5</v>
      </c>
      <c r="E1882" t="s">
        <v>43</v>
      </c>
      <c r="F1882" t="s">
        <v>20</v>
      </c>
      <c r="G1882" t="s">
        <v>48</v>
      </c>
      <c r="H1882" t="s">
        <v>22</v>
      </c>
    </row>
    <row r="1883" spans="1:8" hidden="1">
      <c r="A1883" t="s">
        <v>3630</v>
      </c>
      <c r="B1883" s="3">
        <v>45360</v>
      </c>
      <c r="C1883" t="s">
        <v>3631</v>
      </c>
      <c r="D1883">
        <v>1499.96</v>
      </c>
      <c r="E1883" t="s">
        <v>339</v>
      </c>
      <c r="F1883" t="s">
        <v>61</v>
      </c>
      <c r="G1883" t="s">
        <v>27</v>
      </c>
      <c r="H1883" t="s">
        <v>43</v>
      </c>
    </row>
    <row r="1884" spans="1:8" hidden="1">
      <c r="A1884" t="s">
        <v>3632</v>
      </c>
      <c r="B1884" s="3">
        <v>45360</v>
      </c>
      <c r="C1884" t="s">
        <v>3633</v>
      </c>
      <c r="D1884">
        <v>1054.03</v>
      </c>
      <c r="E1884" t="s">
        <v>25</v>
      </c>
      <c r="F1884" t="s">
        <v>32</v>
      </c>
      <c r="G1884" t="s">
        <v>27</v>
      </c>
      <c r="H1884" t="s">
        <v>36</v>
      </c>
    </row>
    <row r="1885" spans="1:8" hidden="1">
      <c r="A1885" t="s">
        <v>3634</v>
      </c>
      <c r="B1885" s="3">
        <v>45360</v>
      </c>
      <c r="C1885" t="s">
        <v>1795</v>
      </c>
      <c r="D1885">
        <v>140.35</v>
      </c>
      <c r="E1885" t="s">
        <v>52</v>
      </c>
      <c r="F1885" t="s">
        <v>26</v>
      </c>
      <c r="G1885" t="s">
        <v>27</v>
      </c>
      <c r="H1885" t="s">
        <v>75</v>
      </c>
    </row>
    <row r="1886" spans="1:8" hidden="1">
      <c r="A1886" t="s">
        <v>3635</v>
      </c>
      <c r="B1886" s="3">
        <v>45360</v>
      </c>
      <c r="C1886" t="s">
        <v>3636</v>
      </c>
      <c r="D1886">
        <v>338.13</v>
      </c>
      <c r="E1886" t="s">
        <v>19</v>
      </c>
      <c r="F1886" t="s">
        <v>20</v>
      </c>
      <c r="G1886" t="s">
        <v>48</v>
      </c>
      <c r="H1886" t="s">
        <v>43</v>
      </c>
    </row>
    <row r="1887" spans="1:8" hidden="1">
      <c r="A1887" t="s">
        <v>3637</v>
      </c>
      <c r="B1887" s="3">
        <v>45360</v>
      </c>
      <c r="C1887" t="s">
        <v>3638</v>
      </c>
      <c r="D1887">
        <v>1055.24</v>
      </c>
      <c r="E1887" t="s">
        <v>122</v>
      </c>
      <c r="F1887" t="s">
        <v>32</v>
      </c>
      <c r="G1887" t="s">
        <v>48</v>
      </c>
      <c r="H1887" t="s">
        <v>49</v>
      </c>
    </row>
    <row r="1888" spans="1:8">
      <c r="A1888" t="s">
        <v>3639</v>
      </c>
      <c r="B1888" s="3">
        <v>45360</v>
      </c>
      <c r="C1888" t="s">
        <v>3640</v>
      </c>
      <c r="D1888">
        <v>1672.39</v>
      </c>
      <c r="E1888" t="s">
        <v>43</v>
      </c>
      <c r="F1888" t="s">
        <v>20</v>
      </c>
      <c r="G1888" t="s">
        <v>21</v>
      </c>
      <c r="H1888" t="s">
        <v>123</v>
      </c>
    </row>
    <row r="1889" spans="1:8" hidden="1">
      <c r="A1889" t="s">
        <v>3641</v>
      </c>
      <c r="B1889" s="3">
        <v>45360</v>
      </c>
      <c r="C1889" t="s">
        <v>3642</v>
      </c>
      <c r="D1889">
        <v>1527.6</v>
      </c>
      <c r="E1889" t="s">
        <v>56</v>
      </c>
      <c r="F1889" t="s">
        <v>32</v>
      </c>
      <c r="G1889" t="s">
        <v>21</v>
      </c>
      <c r="H1889" t="s">
        <v>87</v>
      </c>
    </row>
    <row r="1890" spans="1:8" hidden="1">
      <c r="A1890" t="s">
        <v>3643</v>
      </c>
      <c r="B1890" s="3">
        <v>45360</v>
      </c>
      <c r="C1890" t="s">
        <v>3644</v>
      </c>
      <c r="D1890">
        <v>400.33</v>
      </c>
      <c r="E1890" t="s">
        <v>47</v>
      </c>
      <c r="F1890" t="s">
        <v>26</v>
      </c>
      <c r="G1890" t="s">
        <v>27</v>
      </c>
      <c r="H1890" t="s">
        <v>44</v>
      </c>
    </row>
    <row r="1891" spans="1:8" hidden="1">
      <c r="A1891" t="s">
        <v>3645</v>
      </c>
      <c r="B1891" s="3">
        <v>45360</v>
      </c>
      <c r="C1891" t="s">
        <v>3646</v>
      </c>
      <c r="D1891">
        <v>1884.06</v>
      </c>
      <c r="E1891" t="s">
        <v>67</v>
      </c>
      <c r="F1891" t="s">
        <v>26</v>
      </c>
      <c r="G1891" t="s">
        <v>27</v>
      </c>
      <c r="H1891" t="s">
        <v>28</v>
      </c>
    </row>
    <row r="1892" spans="1:8" hidden="1">
      <c r="A1892" t="s">
        <v>3647</v>
      </c>
      <c r="B1892" s="3">
        <v>45360</v>
      </c>
      <c r="C1892" t="s">
        <v>3648</v>
      </c>
      <c r="D1892">
        <v>421.41</v>
      </c>
      <c r="E1892" t="s">
        <v>19</v>
      </c>
      <c r="F1892" t="s">
        <v>20</v>
      </c>
      <c r="G1892" t="s">
        <v>21</v>
      </c>
      <c r="H1892" t="s">
        <v>22</v>
      </c>
    </row>
    <row r="1893" spans="1:8" hidden="1">
      <c r="A1893" t="s">
        <v>3649</v>
      </c>
      <c r="B1893" s="3">
        <v>45360</v>
      </c>
      <c r="C1893" t="s">
        <v>3650</v>
      </c>
      <c r="D1893">
        <v>1612.06</v>
      </c>
      <c r="E1893" t="s">
        <v>31</v>
      </c>
      <c r="F1893" t="s">
        <v>32</v>
      </c>
      <c r="G1893" t="s">
        <v>48</v>
      </c>
      <c r="H1893" t="s">
        <v>75</v>
      </c>
    </row>
    <row r="1894" spans="1:8" hidden="1">
      <c r="A1894" t="s">
        <v>3651</v>
      </c>
      <c r="B1894" s="3">
        <v>45360</v>
      </c>
      <c r="C1894" t="s">
        <v>3652</v>
      </c>
      <c r="D1894">
        <v>376.26</v>
      </c>
      <c r="E1894" t="s">
        <v>52</v>
      </c>
      <c r="F1894" t="s">
        <v>32</v>
      </c>
      <c r="G1894" t="s">
        <v>27</v>
      </c>
      <c r="H1894" t="s">
        <v>176</v>
      </c>
    </row>
    <row r="1895" spans="1:8">
      <c r="A1895" t="s">
        <v>3653</v>
      </c>
      <c r="B1895" s="3">
        <v>45360</v>
      </c>
      <c r="C1895" t="s">
        <v>3654</v>
      </c>
      <c r="D1895">
        <v>1177.44</v>
      </c>
      <c r="E1895" t="s">
        <v>43</v>
      </c>
      <c r="F1895" t="s">
        <v>32</v>
      </c>
      <c r="G1895" t="s">
        <v>27</v>
      </c>
      <c r="H1895" t="s">
        <v>176</v>
      </c>
    </row>
    <row r="1896" spans="1:8">
      <c r="A1896" t="s">
        <v>3655</v>
      </c>
      <c r="B1896" s="3">
        <v>45360</v>
      </c>
      <c r="C1896" t="s">
        <v>3656</v>
      </c>
      <c r="D1896">
        <v>1386.7</v>
      </c>
      <c r="E1896" t="s">
        <v>43</v>
      </c>
      <c r="F1896" t="s">
        <v>32</v>
      </c>
      <c r="G1896" t="s">
        <v>21</v>
      </c>
      <c r="H1896" t="s">
        <v>36</v>
      </c>
    </row>
    <row r="1897" spans="1:8" hidden="1">
      <c r="A1897" t="s">
        <v>3657</v>
      </c>
      <c r="B1897" s="3">
        <v>45360</v>
      </c>
      <c r="C1897" t="s">
        <v>3658</v>
      </c>
      <c r="D1897">
        <v>5221.03</v>
      </c>
      <c r="E1897" t="s">
        <v>122</v>
      </c>
      <c r="F1897" t="s">
        <v>20</v>
      </c>
      <c r="G1897" t="s">
        <v>48</v>
      </c>
      <c r="H1897" t="s">
        <v>49</v>
      </c>
    </row>
    <row r="1898" spans="1:8" hidden="1">
      <c r="A1898" t="s">
        <v>3659</v>
      </c>
      <c r="B1898" s="3">
        <v>45360</v>
      </c>
      <c r="C1898" t="s">
        <v>1072</v>
      </c>
      <c r="D1898">
        <v>1699.59</v>
      </c>
      <c r="E1898" t="s">
        <v>70</v>
      </c>
      <c r="F1898" t="s">
        <v>20</v>
      </c>
      <c r="G1898" t="s">
        <v>48</v>
      </c>
      <c r="H1898" t="s">
        <v>43</v>
      </c>
    </row>
    <row r="1899" spans="1:8">
      <c r="A1899" t="s">
        <v>3660</v>
      </c>
      <c r="B1899" s="3">
        <v>45360</v>
      </c>
      <c r="C1899" t="s">
        <v>3661</v>
      </c>
      <c r="D1899">
        <v>638.79</v>
      </c>
      <c r="E1899" t="s">
        <v>43</v>
      </c>
      <c r="F1899" t="s">
        <v>26</v>
      </c>
      <c r="G1899" t="s">
        <v>21</v>
      </c>
      <c r="H1899" t="s">
        <v>94</v>
      </c>
    </row>
    <row r="1900" spans="1:8" hidden="1">
      <c r="A1900" t="s">
        <v>3662</v>
      </c>
      <c r="B1900" s="3">
        <v>45361</v>
      </c>
      <c r="C1900" t="s">
        <v>3663</v>
      </c>
      <c r="D1900">
        <v>842.94</v>
      </c>
      <c r="E1900" t="s">
        <v>64</v>
      </c>
      <c r="F1900" t="s">
        <v>61</v>
      </c>
      <c r="G1900" t="s">
        <v>21</v>
      </c>
      <c r="H1900" t="s">
        <v>43</v>
      </c>
    </row>
    <row r="1901" spans="1:8" hidden="1">
      <c r="A1901" t="s">
        <v>3664</v>
      </c>
      <c r="B1901" s="3">
        <v>45361</v>
      </c>
      <c r="C1901" t="s">
        <v>3665</v>
      </c>
      <c r="D1901">
        <v>846.06</v>
      </c>
      <c r="E1901" t="s">
        <v>52</v>
      </c>
      <c r="F1901" t="s">
        <v>32</v>
      </c>
      <c r="G1901" t="s">
        <v>27</v>
      </c>
      <c r="H1901" t="s">
        <v>43</v>
      </c>
    </row>
    <row r="1902" spans="1:8" hidden="1">
      <c r="A1902" t="s">
        <v>3666</v>
      </c>
      <c r="B1902" s="3">
        <v>45361</v>
      </c>
      <c r="C1902" t="s">
        <v>3261</v>
      </c>
      <c r="E1902" t="s">
        <v>60</v>
      </c>
      <c r="F1902" t="s">
        <v>20</v>
      </c>
      <c r="G1902" t="s">
        <v>27</v>
      </c>
      <c r="H1902" t="s">
        <v>53</v>
      </c>
    </row>
    <row r="1903" spans="1:8" hidden="1">
      <c r="A1903" t="s">
        <v>3667</v>
      </c>
      <c r="B1903" s="3">
        <v>45361</v>
      </c>
      <c r="C1903" t="s">
        <v>3668</v>
      </c>
      <c r="D1903">
        <v>523.46</v>
      </c>
      <c r="E1903" t="s">
        <v>31</v>
      </c>
      <c r="F1903" t="s">
        <v>32</v>
      </c>
      <c r="G1903" t="s">
        <v>21</v>
      </c>
      <c r="H1903" t="s">
        <v>49</v>
      </c>
    </row>
    <row r="1904" spans="1:8" hidden="1">
      <c r="A1904" t="s">
        <v>3669</v>
      </c>
      <c r="B1904" s="3">
        <v>45361</v>
      </c>
      <c r="C1904" t="s">
        <v>3670</v>
      </c>
      <c r="D1904">
        <v>1660.34</v>
      </c>
      <c r="E1904" t="s">
        <v>122</v>
      </c>
      <c r="F1904" t="s">
        <v>26</v>
      </c>
      <c r="G1904" t="s">
        <v>48</v>
      </c>
      <c r="H1904" t="s">
        <v>53</v>
      </c>
    </row>
    <row r="1905" spans="1:8" hidden="1">
      <c r="A1905" t="s">
        <v>3671</v>
      </c>
      <c r="B1905" s="3">
        <v>45361</v>
      </c>
      <c r="C1905" t="s">
        <v>3672</v>
      </c>
      <c r="D1905">
        <v>172.22</v>
      </c>
      <c r="E1905" t="s">
        <v>25</v>
      </c>
      <c r="F1905" t="s">
        <v>32</v>
      </c>
      <c r="G1905" t="s">
        <v>27</v>
      </c>
      <c r="H1905" t="s">
        <v>75</v>
      </c>
    </row>
    <row r="1906" spans="1:8" hidden="1">
      <c r="A1906" t="s">
        <v>3673</v>
      </c>
      <c r="B1906" s="3">
        <v>45361</v>
      </c>
      <c r="C1906" t="s">
        <v>3674</v>
      </c>
      <c r="D1906">
        <v>127.91</v>
      </c>
      <c r="E1906" t="s">
        <v>19</v>
      </c>
      <c r="F1906" t="s">
        <v>20</v>
      </c>
      <c r="G1906" t="s">
        <v>21</v>
      </c>
      <c r="H1906" t="s">
        <v>87</v>
      </c>
    </row>
    <row r="1907" spans="1:8" hidden="1">
      <c r="A1907" t="s">
        <v>3675</v>
      </c>
      <c r="B1907" s="3">
        <v>45361</v>
      </c>
      <c r="C1907" t="s">
        <v>3620</v>
      </c>
      <c r="D1907">
        <v>1480.82</v>
      </c>
      <c r="E1907" t="s">
        <v>52</v>
      </c>
      <c r="F1907" t="s">
        <v>26</v>
      </c>
      <c r="G1907" t="s">
        <v>21</v>
      </c>
      <c r="H1907" t="s">
        <v>43</v>
      </c>
    </row>
    <row r="1908" spans="1:8" hidden="1">
      <c r="A1908" t="s">
        <v>3676</v>
      </c>
      <c r="B1908" s="3">
        <v>45361</v>
      </c>
      <c r="C1908" t="s">
        <v>3677</v>
      </c>
      <c r="D1908">
        <v>322.95999999999998</v>
      </c>
      <c r="E1908" t="s">
        <v>70</v>
      </c>
      <c r="F1908" t="s">
        <v>61</v>
      </c>
      <c r="G1908" t="s">
        <v>39</v>
      </c>
      <c r="H1908" t="s">
        <v>33</v>
      </c>
    </row>
    <row r="1909" spans="1:8" hidden="1">
      <c r="A1909" t="s">
        <v>3678</v>
      </c>
      <c r="B1909" s="3">
        <v>45361</v>
      </c>
      <c r="C1909" t="s">
        <v>1173</v>
      </c>
      <c r="D1909">
        <v>517.69000000000005</v>
      </c>
      <c r="E1909" t="s">
        <v>67</v>
      </c>
      <c r="F1909" t="s">
        <v>32</v>
      </c>
      <c r="G1909" t="s">
        <v>21</v>
      </c>
      <c r="H1909" t="s">
        <v>43</v>
      </c>
    </row>
    <row r="1910" spans="1:8" hidden="1">
      <c r="A1910" t="s">
        <v>3679</v>
      </c>
      <c r="B1910" s="3">
        <v>45361</v>
      </c>
      <c r="C1910" t="s">
        <v>3680</v>
      </c>
      <c r="D1910">
        <v>545.23</v>
      </c>
      <c r="E1910" t="s">
        <v>25</v>
      </c>
      <c r="F1910" t="s">
        <v>26</v>
      </c>
      <c r="G1910" t="s">
        <v>21</v>
      </c>
      <c r="H1910" t="s">
        <v>36</v>
      </c>
    </row>
    <row r="1911" spans="1:8" hidden="1">
      <c r="A1911" t="s">
        <v>3681</v>
      </c>
      <c r="B1911" s="3">
        <v>45361</v>
      </c>
      <c r="C1911" t="s">
        <v>3682</v>
      </c>
      <c r="D1911">
        <v>1670.61</v>
      </c>
      <c r="E1911" t="s">
        <v>122</v>
      </c>
      <c r="F1911" t="s">
        <v>32</v>
      </c>
      <c r="G1911" t="s">
        <v>48</v>
      </c>
      <c r="H1911" t="s">
        <v>53</v>
      </c>
    </row>
    <row r="1912" spans="1:8" hidden="1">
      <c r="A1912" t="s">
        <v>3683</v>
      </c>
      <c r="B1912" s="3">
        <v>45361</v>
      </c>
      <c r="C1912" t="s">
        <v>3684</v>
      </c>
      <c r="D1912">
        <v>101.92</v>
      </c>
      <c r="E1912" t="s">
        <v>25</v>
      </c>
      <c r="F1912" t="s">
        <v>20</v>
      </c>
      <c r="G1912" t="s">
        <v>27</v>
      </c>
      <c r="H1912" t="s">
        <v>94</v>
      </c>
    </row>
    <row r="1913" spans="1:8" hidden="1">
      <c r="A1913" t="s">
        <v>3685</v>
      </c>
      <c r="B1913" s="3">
        <v>45361</v>
      </c>
      <c r="C1913" t="s">
        <v>2307</v>
      </c>
      <c r="D1913">
        <v>437.76</v>
      </c>
      <c r="E1913" t="s">
        <v>25</v>
      </c>
      <c r="F1913" t="s">
        <v>32</v>
      </c>
      <c r="G1913" t="s">
        <v>39</v>
      </c>
      <c r="H1913" t="s">
        <v>87</v>
      </c>
    </row>
    <row r="1914" spans="1:8" hidden="1">
      <c r="A1914" t="s">
        <v>3686</v>
      </c>
      <c r="B1914" s="3">
        <v>45361</v>
      </c>
      <c r="C1914" t="s">
        <v>3687</v>
      </c>
      <c r="D1914">
        <v>1355.89</v>
      </c>
      <c r="E1914" t="s">
        <v>64</v>
      </c>
      <c r="F1914" t="s">
        <v>26</v>
      </c>
      <c r="G1914" t="s">
        <v>48</v>
      </c>
      <c r="H1914" t="s">
        <v>94</v>
      </c>
    </row>
    <row r="1915" spans="1:8" hidden="1">
      <c r="A1915" t="s">
        <v>3688</v>
      </c>
      <c r="B1915" s="3">
        <v>45361</v>
      </c>
      <c r="C1915" t="s">
        <v>3689</v>
      </c>
      <c r="D1915">
        <v>625.76</v>
      </c>
      <c r="E1915" t="s">
        <v>190</v>
      </c>
      <c r="F1915" t="s">
        <v>61</v>
      </c>
      <c r="G1915" t="s">
        <v>27</v>
      </c>
      <c r="H1915" t="s">
        <v>123</v>
      </c>
    </row>
    <row r="1916" spans="1:8" hidden="1">
      <c r="A1916" t="s">
        <v>3690</v>
      </c>
      <c r="B1916" s="3">
        <v>45361</v>
      </c>
      <c r="C1916" t="s">
        <v>3691</v>
      </c>
      <c r="D1916">
        <v>1952.6</v>
      </c>
      <c r="E1916" t="s">
        <v>67</v>
      </c>
      <c r="F1916" t="s">
        <v>26</v>
      </c>
      <c r="G1916" t="s">
        <v>48</v>
      </c>
      <c r="H1916" t="s">
        <v>36</v>
      </c>
    </row>
    <row r="1917" spans="1:8" hidden="1">
      <c r="A1917" t="s">
        <v>3692</v>
      </c>
      <c r="B1917" s="3">
        <v>45361</v>
      </c>
      <c r="C1917" t="s">
        <v>3693</v>
      </c>
      <c r="D1917">
        <v>1870.69</v>
      </c>
      <c r="E1917" t="s">
        <v>122</v>
      </c>
      <c r="F1917" t="s">
        <v>32</v>
      </c>
      <c r="G1917" t="s">
        <v>48</v>
      </c>
      <c r="H1917" t="s">
        <v>176</v>
      </c>
    </row>
    <row r="1918" spans="1:8" hidden="1">
      <c r="A1918" t="s">
        <v>3694</v>
      </c>
      <c r="B1918" s="3">
        <v>45361</v>
      </c>
      <c r="C1918" t="s">
        <v>3695</v>
      </c>
      <c r="D1918">
        <v>535.71</v>
      </c>
      <c r="E1918" t="s">
        <v>25</v>
      </c>
      <c r="F1918" t="s">
        <v>61</v>
      </c>
      <c r="G1918" t="s">
        <v>21</v>
      </c>
      <c r="H1918" t="s">
        <v>22</v>
      </c>
    </row>
    <row r="1919" spans="1:8" hidden="1">
      <c r="A1919" t="s">
        <v>3696</v>
      </c>
      <c r="B1919" s="3">
        <v>45361</v>
      </c>
      <c r="C1919" t="s">
        <v>3697</v>
      </c>
      <c r="D1919">
        <v>1432.98</v>
      </c>
      <c r="E1919" t="s">
        <v>31</v>
      </c>
      <c r="F1919" t="s">
        <v>26</v>
      </c>
      <c r="G1919" t="s">
        <v>21</v>
      </c>
      <c r="H1919" t="s">
        <v>49</v>
      </c>
    </row>
    <row r="1920" spans="1:8" hidden="1">
      <c r="A1920" t="s">
        <v>3698</v>
      </c>
      <c r="B1920" s="3">
        <v>45362</v>
      </c>
      <c r="C1920" t="s">
        <v>3699</v>
      </c>
      <c r="D1920">
        <v>603.03</v>
      </c>
      <c r="E1920" t="s">
        <v>70</v>
      </c>
      <c r="F1920" t="s">
        <v>61</v>
      </c>
      <c r="G1920" t="s">
        <v>27</v>
      </c>
      <c r="H1920" t="s">
        <v>40</v>
      </c>
    </row>
    <row r="1921" spans="1:8" hidden="1">
      <c r="A1921" t="s">
        <v>3700</v>
      </c>
      <c r="B1921" s="3">
        <v>45362</v>
      </c>
      <c r="C1921" t="s">
        <v>3701</v>
      </c>
      <c r="D1921">
        <v>347.94</v>
      </c>
      <c r="E1921" t="s">
        <v>47</v>
      </c>
      <c r="F1921" t="s">
        <v>61</v>
      </c>
      <c r="G1921" t="s">
        <v>39</v>
      </c>
      <c r="H1921" t="s">
        <v>40</v>
      </c>
    </row>
    <row r="1922" spans="1:8" hidden="1">
      <c r="A1922" t="s">
        <v>3702</v>
      </c>
      <c r="B1922" s="3">
        <v>45362</v>
      </c>
      <c r="C1922" t="s">
        <v>3703</v>
      </c>
      <c r="D1922">
        <v>1436.69</v>
      </c>
      <c r="E1922" t="s">
        <v>47</v>
      </c>
      <c r="F1922" t="s">
        <v>20</v>
      </c>
      <c r="G1922" t="s">
        <v>39</v>
      </c>
      <c r="H1922" t="s">
        <v>43</v>
      </c>
    </row>
    <row r="1923" spans="1:8" hidden="1">
      <c r="A1923" t="s">
        <v>3704</v>
      </c>
      <c r="B1923" s="3">
        <v>45362</v>
      </c>
      <c r="C1923" t="s">
        <v>3705</v>
      </c>
      <c r="D1923">
        <v>1646.98</v>
      </c>
      <c r="E1923" t="s">
        <v>19</v>
      </c>
      <c r="F1923" t="s">
        <v>26</v>
      </c>
      <c r="G1923" t="s">
        <v>39</v>
      </c>
      <c r="H1923" t="s">
        <v>49</v>
      </c>
    </row>
    <row r="1924" spans="1:8" hidden="1">
      <c r="A1924" t="s">
        <v>3706</v>
      </c>
      <c r="B1924" s="3">
        <v>45362</v>
      </c>
      <c r="C1924" t="s">
        <v>3707</v>
      </c>
      <c r="D1924">
        <v>88.23</v>
      </c>
      <c r="E1924" t="s">
        <v>52</v>
      </c>
      <c r="F1924" t="s">
        <v>32</v>
      </c>
      <c r="G1924" t="s">
        <v>21</v>
      </c>
      <c r="H1924" t="s">
        <v>43</v>
      </c>
    </row>
    <row r="1925" spans="1:8" hidden="1">
      <c r="A1925" t="s">
        <v>3708</v>
      </c>
      <c r="B1925" s="3">
        <v>45362</v>
      </c>
      <c r="C1925" t="s">
        <v>3709</v>
      </c>
      <c r="E1925" t="s">
        <v>122</v>
      </c>
      <c r="F1925" t="s">
        <v>20</v>
      </c>
      <c r="G1925" t="s">
        <v>39</v>
      </c>
      <c r="H1925" t="s">
        <v>87</v>
      </c>
    </row>
    <row r="1926" spans="1:8" hidden="1">
      <c r="A1926" t="s">
        <v>3710</v>
      </c>
      <c r="B1926" s="3">
        <v>45362</v>
      </c>
      <c r="C1926" t="s">
        <v>431</v>
      </c>
      <c r="D1926">
        <v>1535.02</v>
      </c>
      <c r="E1926" t="s">
        <v>67</v>
      </c>
      <c r="F1926" t="s">
        <v>32</v>
      </c>
      <c r="G1926" t="s">
        <v>48</v>
      </c>
      <c r="H1926" t="s">
        <v>33</v>
      </c>
    </row>
    <row r="1927" spans="1:8" hidden="1">
      <c r="A1927" t="s">
        <v>3711</v>
      </c>
      <c r="B1927" s="3">
        <v>45362</v>
      </c>
      <c r="C1927" t="s">
        <v>1815</v>
      </c>
      <c r="D1927">
        <v>1275.3499999999999</v>
      </c>
      <c r="E1927" t="s">
        <v>471</v>
      </c>
      <c r="F1927" t="s">
        <v>32</v>
      </c>
      <c r="G1927" t="s">
        <v>48</v>
      </c>
      <c r="H1927" t="s">
        <v>43</v>
      </c>
    </row>
    <row r="1928" spans="1:8" hidden="1">
      <c r="A1928" t="s">
        <v>3712</v>
      </c>
      <c r="B1928" s="3">
        <v>45362</v>
      </c>
      <c r="C1928" t="s">
        <v>3713</v>
      </c>
      <c r="D1928">
        <v>1110.6099999999999</v>
      </c>
      <c r="E1928" t="s">
        <v>64</v>
      </c>
      <c r="F1928" t="s">
        <v>20</v>
      </c>
      <c r="G1928" t="s">
        <v>39</v>
      </c>
      <c r="H1928" t="s">
        <v>176</v>
      </c>
    </row>
    <row r="1929" spans="1:8" hidden="1">
      <c r="A1929" t="s">
        <v>3714</v>
      </c>
      <c r="B1929" s="3">
        <v>45362</v>
      </c>
      <c r="C1929" t="s">
        <v>3715</v>
      </c>
      <c r="D1929">
        <v>240.22</v>
      </c>
      <c r="E1929" t="s">
        <v>19</v>
      </c>
      <c r="F1929" t="s">
        <v>20</v>
      </c>
      <c r="G1929" t="s">
        <v>48</v>
      </c>
      <c r="H1929" t="s">
        <v>40</v>
      </c>
    </row>
    <row r="1930" spans="1:8" hidden="1">
      <c r="A1930" t="s">
        <v>3716</v>
      </c>
      <c r="B1930" s="3">
        <v>45362</v>
      </c>
      <c r="C1930" t="s">
        <v>30</v>
      </c>
      <c r="D1930">
        <v>275.54000000000002</v>
      </c>
      <c r="E1930" t="s">
        <v>19</v>
      </c>
      <c r="F1930" t="s">
        <v>26</v>
      </c>
      <c r="G1930" t="s">
        <v>21</v>
      </c>
      <c r="H1930" t="s">
        <v>28</v>
      </c>
    </row>
    <row r="1931" spans="1:8" hidden="1">
      <c r="A1931" t="s">
        <v>3717</v>
      </c>
      <c r="B1931" s="3">
        <v>45362</v>
      </c>
      <c r="C1931" t="s">
        <v>1570</v>
      </c>
      <c r="D1931">
        <v>520.22</v>
      </c>
      <c r="E1931" t="s">
        <v>122</v>
      </c>
      <c r="F1931" t="s">
        <v>32</v>
      </c>
      <c r="G1931" t="s">
        <v>27</v>
      </c>
      <c r="H1931" t="s">
        <v>36</v>
      </c>
    </row>
    <row r="1932" spans="1:8" hidden="1">
      <c r="A1932" t="s">
        <v>3718</v>
      </c>
      <c r="B1932" s="3">
        <v>45362</v>
      </c>
      <c r="C1932" t="s">
        <v>3719</v>
      </c>
      <c r="D1932">
        <v>614.62</v>
      </c>
      <c r="E1932" t="s">
        <v>70</v>
      </c>
      <c r="F1932" t="s">
        <v>20</v>
      </c>
      <c r="G1932" t="s">
        <v>39</v>
      </c>
      <c r="H1932" t="s">
        <v>49</v>
      </c>
    </row>
    <row r="1933" spans="1:8" hidden="1">
      <c r="A1933" t="s">
        <v>3720</v>
      </c>
      <c r="B1933" s="3">
        <v>45362</v>
      </c>
      <c r="C1933" t="s">
        <v>3721</v>
      </c>
      <c r="D1933">
        <v>205.03</v>
      </c>
      <c r="E1933" t="s">
        <v>67</v>
      </c>
      <c r="F1933" t="s">
        <v>61</v>
      </c>
      <c r="G1933" t="s">
        <v>27</v>
      </c>
      <c r="H1933" t="s">
        <v>75</v>
      </c>
    </row>
    <row r="1934" spans="1:8" hidden="1">
      <c r="A1934" t="s">
        <v>3722</v>
      </c>
      <c r="B1934" s="3">
        <v>45362</v>
      </c>
      <c r="C1934" t="s">
        <v>3723</v>
      </c>
      <c r="D1934">
        <v>903.59</v>
      </c>
      <c r="E1934" t="s">
        <v>47</v>
      </c>
      <c r="F1934" t="s">
        <v>26</v>
      </c>
      <c r="G1934" t="s">
        <v>21</v>
      </c>
      <c r="H1934" t="s">
        <v>53</v>
      </c>
    </row>
    <row r="1935" spans="1:8" hidden="1">
      <c r="A1935" t="s">
        <v>3724</v>
      </c>
      <c r="B1935" s="3">
        <v>45362</v>
      </c>
      <c r="C1935" t="s">
        <v>3725</v>
      </c>
      <c r="D1935">
        <v>1198.96</v>
      </c>
      <c r="E1935" t="s">
        <v>31</v>
      </c>
      <c r="F1935" t="s">
        <v>26</v>
      </c>
      <c r="G1935" t="s">
        <v>39</v>
      </c>
      <c r="H1935" t="s">
        <v>53</v>
      </c>
    </row>
    <row r="1936" spans="1:8" hidden="1">
      <c r="A1936" t="s">
        <v>3726</v>
      </c>
      <c r="B1936" s="3">
        <v>45362</v>
      </c>
      <c r="C1936" t="s">
        <v>1776</v>
      </c>
      <c r="D1936">
        <v>1732.51</v>
      </c>
      <c r="E1936" t="s">
        <v>47</v>
      </c>
      <c r="F1936" t="s">
        <v>61</v>
      </c>
      <c r="G1936" t="s">
        <v>39</v>
      </c>
      <c r="H1936" t="s">
        <v>75</v>
      </c>
    </row>
    <row r="1937" spans="1:8">
      <c r="A1937" t="s">
        <v>3727</v>
      </c>
      <c r="B1937" s="3">
        <v>45362</v>
      </c>
      <c r="C1937" t="s">
        <v>3728</v>
      </c>
      <c r="D1937">
        <v>761.24</v>
      </c>
      <c r="E1937" t="s">
        <v>43</v>
      </c>
      <c r="F1937" t="s">
        <v>61</v>
      </c>
      <c r="G1937" t="s">
        <v>39</v>
      </c>
      <c r="H1937" t="s">
        <v>53</v>
      </c>
    </row>
    <row r="1938" spans="1:8">
      <c r="A1938" t="s">
        <v>3729</v>
      </c>
      <c r="B1938" s="3">
        <v>45362</v>
      </c>
      <c r="C1938" t="s">
        <v>3730</v>
      </c>
      <c r="E1938" t="s">
        <v>43</v>
      </c>
      <c r="F1938" t="s">
        <v>61</v>
      </c>
      <c r="G1938" t="s">
        <v>27</v>
      </c>
      <c r="H1938" t="s">
        <v>33</v>
      </c>
    </row>
    <row r="1939" spans="1:8" hidden="1">
      <c r="A1939" t="s">
        <v>3731</v>
      </c>
      <c r="B1939" s="3">
        <v>45362</v>
      </c>
      <c r="C1939" t="s">
        <v>3732</v>
      </c>
      <c r="D1939">
        <v>949.62</v>
      </c>
      <c r="E1939" t="s">
        <v>25</v>
      </c>
      <c r="F1939" t="s">
        <v>26</v>
      </c>
      <c r="G1939" t="s">
        <v>48</v>
      </c>
      <c r="H1939" t="s">
        <v>36</v>
      </c>
    </row>
    <row r="1940" spans="1:8" hidden="1">
      <c r="A1940" t="s">
        <v>3733</v>
      </c>
      <c r="B1940" s="3">
        <v>45362</v>
      </c>
      <c r="C1940" t="s">
        <v>3734</v>
      </c>
      <c r="D1940">
        <v>641.29999999999995</v>
      </c>
      <c r="E1940" t="s">
        <v>67</v>
      </c>
      <c r="F1940" t="s">
        <v>26</v>
      </c>
      <c r="G1940" t="s">
        <v>27</v>
      </c>
      <c r="H1940" t="s">
        <v>57</v>
      </c>
    </row>
    <row r="1941" spans="1:8" hidden="1">
      <c r="A1941" t="s">
        <v>3735</v>
      </c>
      <c r="B1941" s="3">
        <v>45362</v>
      </c>
      <c r="C1941" t="s">
        <v>3736</v>
      </c>
      <c r="D1941">
        <v>1012.77</v>
      </c>
      <c r="E1941" t="s">
        <v>67</v>
      </c>
      <c r="F1941" t="s">
        <v>26</v>
      </c>
      <c r="G1941" t="s">
        <v>21</v>
      </c>
      <c r="H1941" t="s">
        <v>123</v>
      </c>
    </row>
    <row r="1942" spans="1:8" hidden="1">
      <c r="A1942" t="s">
        <v>3737</v>
      </c>
      <c r="B1942" s="3">
        <v>45362</v>
      </c>
      <c r="C1942" t="s">
        <v>3738</v>
      </c>
      <c r="D1942">
        <v>1300.08</v>
      </c>
      <c r="E1942" t="s">
        <v>25</v>
      </c>
      <c r="F1942" t="s">
        <v>20</v>
      </c>
      <c r="G1942" t="s">
        <v>21</v>
      </c>
      <c r="H1942" t="s">
        <v>43</v>
      </c>
    </row>
    <row r="1943" spans="1:8" hidden="1">
      <c r="A1943" t="s">
        <v>3739</v>
      </c>
      <c r="B1943" s="3">
        <v>45362</v>
      </c>
      <c r="C1943" t="s">
        <v>3740</v>
      </c>
      <c r="D1943">
        <v>660.28</v>
      </c>
      <c r="E1943" t="s">
        <v>52</v>
      </c>
      <c r="F1943" t="s">
        <v>61</v>
      </c>
      <c r="G1943" t="s">
        <v>48</v>
      </c>
      <c r="H1943" t="s">
        <v>53</v>
      </c>
    </row>
    <row r="1944" spans="1:8" hidden="1">
      <c r="A1944" t="s">
        <v>3741</v>
      </c>
      <c r="B1944" s="3">
        <v>45362</v>
      </c>
      <c r="C1944" t="s">
        <v>3742</v>
      </c>
      <c r="D1944">
        <v>1860.3</v>
      </c>
      <c r="E1944" t="s">
        <v>70</v>
      </c>
      <c r="F1944" t="s">
        <v>26</v>
      </c>
      <c r="G1944" t="s">
        <v>27</v>
      </c>
      <c r="H1944" t="s">
        <v>53</v>
      </c>
    </row>
    <row r="1945" spans="1:8" hidden="1">
      <c r="A1945" t="s">
        <v>3743</v>
      </c>
      <c r="B1945" s="3">
        <v>45362</v>
      </c>
      <c r="C1945" t="s">
        <v>3744</v>
      </c>
      <c r="D1945">
        <v>974.78</v>
      </c>
      <c r="E1945" t="s">
        <v>64</v>
      </c>
      <c r="F1945" t="s">
        <v>61</v>
      </c>
      <c r="G1945" t="s">
        <v>21</v>
      </c>
      <c r="H1945" t="s">
        <v>75</v>
      </c>
    </row>
    <row r="1946" spans="1:8" hidden="1">
      <c r="A1946" t="s">
        <v>3745</v>
      </c>
      <c r="B1946" s="3">
        <v>45362</v>
      </c>
      <c r="C1946" t="s">
        <v>1277</v>
      </c>
      <c r="D1946">
        <v>1057.7</v>
      </c>
      <c r="E1946" t="s">
        <v>31</v>
      </c>
      <c r="F1946" t="s">
        <v>32</v>
      </c>
      <c r="G1946" t="s">
        <v>21</v>
      </c>
      <c r="H1946" t="s">
        <v>44</v>
      </c>
    </row>
    <row r="1947" spans="1:8" hidden="1">
      <c r="A1947" t="s">
        <v>3746</v>
      </c>
      <c r="B1947" s="3">
        <v>45362</v>
      </c>
      <c r="C1947" t="s">
        <v>3747</v>
      </c>
      <c r="D1947">
        <v>633.58000000000004</v>
      </c>
      <c r="E1947" t="s">
        <v>122</v>
      </c>
      <c r="F1947" t="s">
        <v>32</v>
      </c>
      <c r="G1947" t="s">
        <v>27</v>
      </c>
      <c r="H1947" t="s">
        <v>49</v>
      </c>
    </row>
    <row r="1948" spans="1:8" hidden="1">
      <c r="A1948" t="s">
        <v>3748</v>
      </c>
      <c r="B1948" s="3">
        <v>45362</v>
      </c>
      <c r="C1948" t="s">
        <v>3749</v>
      </c>
      <c r="E1948" t="s">
        <v>47</v>
      </c>
      <c r="F1948" t="s">
        <v>20</v>
      </c>
      <c r="G1948" t="s">
        <v>27</v>
      </c>
      <c r="H1948" t="s">
        <v>33</v>
      </c>
    </row>
    <row r="1949" spans="1:8" hidden="1">
      <c r="A1949" t="s">
        <v>3750</v>
      </c>
      <c r="B1949" s="3">
        <v>45362</v>
      </c>
      <c r="C1949" t="s">
        <v>3751</v>
      </c>
      <c r="D1949">
        <v>512.09</v>
      </c>
      <c r="E1949" t="s">
        <v>70</v>
      </c>
      <c r="F1949" t="s">
        <v>32</v>
      </c>
      <c r="G1949" t="s">
        <v>27</v>
      </c>
      <c r="H1949" t="s">
        <v>75</v>
      </c>
    </row>
    <row r="1950" spans="1:8" hidden="1">
      <c r="A1950" t="s">
        <v>3752</v>
      </c>
      <c r="B1950" s="3">
        <v>45362</v>
      </c>
      <c r="C1950" t="s">
        <v>3753</v>
      </c>
      <c r="D1950">
        <v>132.37</v>
      </c>
      <c r="E1950" t="s">
        <v>197</v>
      </c>
      <c r="F1950" t="s">
        <v>61</v>
      </c>
      <c r="G1950" t="s">
        <v>21</v>
      </c>
      <c r="H1950" t="s">
        <v>49</v>
      </c>
    </row>
    <row r="1951" spans="1:8" hidden="1">
      <c r="A1951" t="s">
        <v>3754</v>
      </c>
      <c r="B1951" s="3">
        <v>45363</v>
      </c>
      <c r="C1951" t="s">
        <v>69</v>
      </c>
      <c r="E1951" t="s">
        <v>52</v>
      </c>
      <c r="F1951" t="s">
        <v>20</v>
      </c>
      <c r="G1951" t="s">
        <v>48</v>
      </c>
      <c r="H1951" t="s">
        <v>36</v>
      </c>
    </row>
    <row r="1952" spans="1:8" hidden="1">
      <c r="A1952" t="s">
        <v>3755</v>
      </c>
      <c r="B1952" s="3">
        <v>45363</v>
      </c>
      <c r="C1952" t="s">
        <v>3756</v>
      </c>
      <c r="D1952">
        <v>1729.03</v>
      </c>
      <c r="E1952" t="s">
        <v>25</v>
      </c>
      <c r="F1952" t="s">
        <v>61</v>
      </c>
      <c r="G1952" t="s">
        <v>39</v>
      </c>
      <c r="H1952" t="s">
        <v>36</v>
      </c>
    </row>
    <row r="1953" spans="1:8" hidden="1">
      <c r="A1953" t="s">
        <v>3757</v>
      </c>
      <c r="B1953" s="3">
        <v>45363</v>
      </c>
      <c r="C1953" t="s">
        <v>3758</v>
      </c>
      <c r="D1953">
        <v>1409.68</v>
      </c>
      <c r="E1953" t="s">
        <v>60</v>
      </c>
      <c r="F1953" t="s">
        <v>26</v>
      </c>
      <c r="G1953" t="s">
        <v>21</v>
      </c>
      <c r="H1953" t="s">
        <v>94</v>
      </c>
    </row>
    <row r="1954" spans="1:8" hidden="1">
      <c r="A1954" t="s">
        <v>3759</v>
      </c>
      <c r="B1954" s="3">
        <v>45363</v>
      </c>
      <c r="C1954" t="s">
        <v>3760</v>
      </c>
      <c r="D1954">
        <v>425.42</v>
      </c>
      <c r="E1954" t="s">
        <v>848</v>
      </c>
      <c r="F1954" t="s">
        <v>61</v>
      </c>
      <c r="G1954" t="s">
        <v>48</v>
      </c>
      <c r="H1954" t="s">
        <v>40</v>
      </c>
    </row>
    <row r="1955" spans="1:8" hidden="1">
      <c r="A1955" t="s">
        <v>3761</v>
      </c>
      <c r="B1955" s="3">
        <v>45363</v>
      </c>
      <c r="C1955" t="s">
        <v>3762</v>
      </c>
      <c r="D1955">
        <v>1908.98</v>
      </c>
      <c r="E1955" t="s">
        <v>122</v>
      </c>
      <c r="F1955" t="s">
        <v>20</v>
      </c>
      <c r="G1955" t="s">
        <v>39</v>
      </c>
      <c r="H1955" t="s">
        <v>75</v>
      </c>
    </row>
    <row r="1956" spans="1:8" hidden="1">
      <c r="A1956" t="s">
        <v>3763</v>
      </c>
      <c r="B1956" s="3">
        <v>45363</v>
      </c>
      <c r="C1956" t="s">
        <v>3764</v>
      </c>
      <c r="D1956">
        <v>1547.76</v>
      </c>
      <c r="E1956" t="s">
        <v>67</v>
      </c>
      <c r="F1956" t="s">
        <v>32</v>
      </c>
      <c r="G1956" t="s">
        <v>48</v>
      </c>
      <c r="H1956" t="s">
        <v>87</v>
      </c>
    </row>
    <row r="1957" spans="1:8" hidden="1">
      <c r="A1957" t="s">
        <v>3765</v>
      </c>
      <c r="B1957" s="3">
        <v>45363</v>
      </c>
      <c r="C1957" t="s">
        <v>3766</v>
      </c>
      <c r="E1957" t="s">
        <v>67</v>
      </c>
      <c r="F1957" t="s">
        <v>61</v>
      </c>
      <c r="G1957" t="s">
        <v>48</v>
      </c>
      <c r="H1957" t="s">
        <v>40</v>
      </c>
    </row>
    <row r="1958" spans="1:8" hidden="1">
      <c r="A1958" t="s">
        <v>3767</v>
      </c>
      <c r="B1958" s="3">
        <v>45363</v>
      </c>
      <c r="C1958" t="s">
        <v>3768</v>
      </c>
      <c r="D1958">
        <v>14840.69</v>
      </c>
      <c r="E1958" t="s">
        <v>25</v>
      </c>
      <c r="F1958" t="s">
        <v>61</v>
      </c>
      <c r="G1958" t="s">
        <v>39</v>
      </c>
      <c r="H1958" t="s">
        <v>123</v>
      </c>
    </row>
    <row r="1959" spans="1:8" hidden="1">
      <c r="A1959" t="s">
        <v>3769</v>
      </c>
      <c r="B1959" s="3">
        <v>45363</v>
      </c>
      <c r="C1959" t="s">
        <v>3770</v>
      </c>
      <c r="D1959">
        <v>155.82</v>
      </c>
      <c r="E1959" t="s">
        <v>31</v>
      </c>
      <c r="F1959" t="s">
        <v>20</v>
      </c>
      <c r="G1959" t="s">
        <v>21</v>
      </c>
      <c r="H1959" t="s">
        <v>109</v>
      </c>
    </row>
    <row r="1960" spans="1:8" hidden="1">
      <c r="A1960" t="s">
        <v>3771</v>
      </c>
      <c r="B1960" s="3">
        <v>45363</v>
      </c>
      <c r="C1960" t="s">
        <v>2956</v>
      </c>
      <c r="D1960">
        <v>1533.93</v>
      </c>
      <c r="E1960" t="s">
        <v>70</v>
      </c>
      <c r="F1960" t="s">
        <v>32</v>
      </c>
      <c r="G1960" t="s">
        <v>27</v>
      </c>
      <c r="H1960" t="s">
        <v>53</v>
      </c>
    </row>
    <row r="1961" spans="1:8" hidden="1">
      <c r="A1961" t="s">
        <v>3772</v>
      </c>
      <c r="B1961" s="3">
        <v>45363</v>
      </c>
      <c r="C1961" t="s">
        <v>3773</v>
      </c>
      <c r="D1961">
        <v>1812.08</v>
      </c>
      <c r="E1961" t="s">
        <v>67</v>
      </c>
      <c r="F1961" t="s">
        <v>20</v>
      </c>
      <c r="G1961" t="s">
        <v>39</v>
      </c>
      <c r="H1961" t="s">
        <v>176</v>
      </c>
    </row>
    <row r="1962" spans="1:8" hidden="1">
      <c r="A1962" t="s">
        <v>3774</v>
      </c>
      <c r="B1962" s="3">
        <v>45363</v>
      </c>
      <c r="C1962" t="s">
        <v>3775</v>
      </c>
      <c r="D1962">
        <v>878.7</v>
      </c>
      <c r="E1962" t="s">
        <v>25</v>
      </c>
      <c r="F1962" t="s">
        <v>26</v>
      </c>
      <c r="G1962" t="s">
        <v>48</v>
      </c>
      <c r="H1962" t="s">
        <v>43</v>
      </c>
    </row>
    <row r="1963" spans="1:8" hidden="1">
      <c r="A1963" t="s">
        <v>3776</v>
      </c>
      <c r="B1963" s="3">
        <v>45363</v>
      </c>
      <c r="C1963" t="s">
        <v>3777</v>
      </c>
      <c r="D1963">
        <v>768.73</v>
      </c>
      <c r="E1963" t="s">
        <v>60</v>
      </c>
      <c r="F1963" t="s">
        <v>20</v>
      </c>
      <c r="G1963" t="s">
        <v>39</v>
      </c>
      <c r="H1963" t="s">
        <v>57</v>
      </c>
    </row>
    <row r="1964" spans="1:8" hidden="1">
      <c r="A1964" t="s">
        <v>3778</v>
      </c>
      <c r="B1964" s="3">
        <v>45363</v>
      </c>
      <c r="C1964" t="s">
        <v>3779</v>
      </c>
      <c r="D1964">
        <v>1323.62</v>
      </c>
      <c r="E1964" t="s">
        <v>70</v>
      </c>
      <c r="F1964" t="s">
        <v>26</v>
      </c>
      <c r="G1964" t="s">
        <v>21</v>
      </c>
      <c r="H1964" t="s">
        <v>75</v>
      </c>
    </row>
    <row r="1965" spans="1:8" hidden="1">
      <c r="A1965" t="s">
        <v>3780</v>
      </c>
      <c r="B1965" s="3">
        <v>45363</v>
      </c>
      <c r="C1965" t="s">
        <v>3781</v>
      </c>
      <c r="D1965">
        <v>1915.1</v>
      </c>
      <c r="E1965" t="s">
        <v>848</v>
      </c>
      <c r="F1965" t="s">
        <v>61</v>
      </c>
      <c r="G1965" t="s">
        <v>27</v>
      </c>
      <c r="H1965" t="s">
        <v>33</v>
      </c>
    </row>
    <row r="1966" spans="1:8" hidden="1">
      <c r="A1966" t="s">
        <v>3782</v>
      </c>
      <c r="B1966" s="3">
        <v>45363</v>
      </c>
      <c r="C1966" t="s">
        <v>3608</v>
      </c>
      <c r="D1966">
        <v>953.82</v>
      </c>
      <c r="E1966" t="s">
        <v>31</v>
      </c>
      <c r="F1966" t="s">
        <v>32</v>
      </c>
      <c r="G1966" t="s">
        <v>27</v>
      </c>
      <c r="H1966" t="s">
        <v>87</v>
      </c>
    </row>
    <row r="1967" spans="1:8" hidden="1">
      <c r="A1967" t="s">
        <v>3783</v>
      </c>
      <c r="B1967" s="3">
        <v>45363</v>
      </c>
      <c r="C1967" t="s">
        <v>3784</v>
      </c>
      <c r="D1967">
        <v>1060.95</v>
      </c>
      <c r="E1967" t="s">
        <v>67</v>
      </c>
      <c r="F1967" t="s">
        <v>61</v>
      </c>
      <c r="G1967" t="s">
        <v>48</v>
      </c>
      <c r="H1967" t="s">
        <v>43</v>
      </c>
    </row>
    <row r="1968" spans="1:8" hidden="1">
      <c r="A1968" t="s">
        <v>3785</v>
      </c>
      <c r="B1968" s="3">
        <v>45363</v>
      </c>
      <c r="C1968" t="s">
        <v>1201</v>
      </c>
      <c r="D1968">
        <v>944.16</v>
      </c>
      <c r="E1968" t="s">
        <v>25</v>
      </c>
      <c r="F1968" t="s">
        <v>61</v>
      </c>
      <c r="G1968" t="s">
        <v>27</v>
      </c>
      <c r="H1968" t="s">
        <v>22</v>
      </c>
    </row>
    <row r="1969" spans="1:8" hidden="1">
      <c r="A1969" t="s">
        <v>3786</v>
      </c>
      <c r="B1969" s="3">
        <v>45363</v>
      </c>
      <c r="C1969" t="s">
        <v>3787</v>
      </c>
      <c r="D1969">
        <v>440.14</v>
      </c>
      <c r="E1969" t="s">
        <v>67</v>
      </c>
      <c r="F1969" t="s">
        <v>61</v>
      </c>
      <c r="G1969" t="s">
        <v>21</v>
      </c>
      <c r="H1969" t="s">
        <v>44</v>
      </c>
    </row>
    <row r="1970" spans="1:8" hidden="1">
      <c r="A1970" t="s">
        <v>3788</v>
      </c>
      <c r="B1970" s="3">
        <v>45363</v>
      </c>
      <c r="C1970" t="s">
        <v>3789</v>
      </c>
      <c r="D1970">
        <v>823.87</v>
      </c>
      <c r="E1970" t="s">
        <v>64</v>
      </c>
      <c r="F1970" t="s">
        <v>20</v>
      </c>
      <c r="G1970" t="s">
        <v>39</v>
      </c>
      <c r="H1970" t="s">
        <v>53</v>
      </c>
    </row>
    <row r="1971" spans="1:8" hidden="1">
      <c r="A1971" t="s">
        <v>3790</v>
      </c>
      <c r="B1971" s="3">
        <v>45363</v>
      </c>
      <c r="C1971" t="s">
        <v>3791</v>
      </c>
      <c r="D1971">
        <v>51.66</v>
      </c>
      <c r="E1971" t="s">
        <v>67</v>
      </c>
      <c r="F1971" t="s">
        <v>20</v>
      </c>
      <c r="G1971" t="s">
        <v>21</v>
      </c>
      <c r="H1971" t="s">
        <v>176</v>
      </c>
    </row>
    <row r="1972" spans="1:8" hidden="1">
      <c r="A1972" t="s">
        <v>3792</v>
      </c>
      <c r="B1972" s="3">
        <v>45363</v>
      </c>
      <c r="C1972" t="s">
        <v>2700</v>
      </c>
      <c r="D1972">
        <v>663.83</v>
      </c>
      <c r="E1972" t="s">
        <v>64</v>
      </c>
      <c r="F1972" t="s">
        <v>61</v>
      </c>
      <c r="G1972" t="s">
        <v>39</v>
      </c>
      <c r="H1972" t="s">
        <v>123</v>
      </c>
    </row>
    <row r="1973" spans="1:8" hidden="1">
      <c r="A1973" t="s">
        <v>3793</v>
      </c>
      <c r="B1973" s="3">
        <v>45363</v>
      </c>
      <c r="C1973" t="s">
        <v>3794</v>
      </c>
      <c r="D1973">
        <v>1332.55</v>
      </c>
      <c r="E1973" t="s">
        <v>70</v>
      </c>
      <c r="F1973" t="s">
        <v>20</v>
      </c>
      <c r="G1973" t="s">
        <v>39</v>
      </c>
      <c r="H1973" t="s">
        <v>43</v>
      </c>
    </row>
    <row r="1974" spans="1:8" hidden="1">
      <c r="A1974" t="s">
        <v>3795</v>
      </c>
      <c r="B1974" s="3">
        <v>45363</v>
      </c>
      <c r="C1974" t="s">
        <v>2138</v>
      </c>
      <c r="D1974">
        <v>581.91999999999996</v>
      </c>
      <c r="E1974" t="s">
        <v>471</v>
      </c>
      <c r="F1974" t="s">
        <v>20</v>
      </c>
      <c r="G1974" t="s">
        <v>48</v>
      </c>
      <c r="H1974" t="s">
        <v>94</v>
      </c>
    </row>
    <row r="1975" spans="1:8" hidden="1">
      <c r="A1975" t="s">
        <v>3796</v>
      </c>
      <c r="B1975" s="3">
        <v>45363</v>
      </c>
      <c r="C1975" t="s">
        <v>3797</v>
      </c>
      <c r="D1975">
        <v>1816.87</v>
      </c>
      <c r="E1975" t="s">
        <v>210</v>
      </c>
      <c r="F1975" t="s">
        <v>32</v>
      </c>
      <c r="G1975" t="s">
        <v>39</v>
      </c>
      <c r="H1975" t="s">
        <v>53</v>
      </c>
    </row>
    <row r="1976" spans="1:8" hidden="1">
      <c r="A1976" t="s">
        <v>3798</v>
      </c>
      <c r="B1976" s="3">
        <v>45363</v>
      </c>
      <c r="C1976" t="s">
        <v>3799</v>
      </c>
      <c r="D1976">
        <v>685.28</v>
      </c>
      <c r="E1976" t="s">
        <v>19</v>
      </c>
      <c r="F1976" t="s">
        <v>26</v>
      </c>
      <c r="G1976" t="s">
        <v>27</v>
      </c>
      <c r="H1976" t="s">
        <v>43</v>
      </c>
    </row>
    <row r="1977" spans="1:8" hidden="1">
      <c r="A1977" t="s">
        <v>3800</v>
      </c>
      <c r="B1977" s="3">
        <v>45363</v>
      </c>
      <c r="C1977" t="s">
        <v>574</v>
      </c>
      <c r="D1977">
        <v>432.83</v>
      </c>
      <c r="E1977" t="s">
        <v>64</v>
      </c>
      <c r="F1977" t="s">
        <v>32</v>
      </c>
      <c r="G1977" t="s">
        <v>21</v>
      </c>
      <c r="H1977" t="s">
        <v>57</v>
      </c>
    </row>
    <row r="1978" spans="1:8" hidden="1">
      <c r="A1978" t="s">
        <v>3801</v>
      </c>
      <c r="B1978" s="3">
        <v>45363</v>
      </c>
      <c r="C1978" t="s">
        <v>3802</v>
      </c>
      <c r="D1978">
        <v>1831.93</v>
      </c>
      <c r="E1978" t="s">
        <v>47</v>
      </c>
      <c r="F1978" t="s">
        <v>20</v>
      </c>
      <c r="G1978" t="s">
        <v>21</v>
      </c>
      <c r="H1978" t="s">
        <v>40</v>
      </c>
    </row>
    <row r="1979" spans="1:8" hidden="1">
      <c r="A1979" t="s">
        <v>3803</v>
      </c>
      <c r="B1979" s="3">
        <v>45364</v>
      </c>
      <c r="C1979" t="s">
        <v>3804</v>
      </c>
      <c r="D1979">
        <v>367.08</v>
      </c>
      <c r="E1979" t="s">
        <v>70</v>
      </c>
      <c r="F1979" t="s">
        <v>26</v>
      </c>
      <c r="G1979" t="s">
        <v>39</v>
      </c>
      <c r="H1979" t="s">
        <v>22</v>
      </c>
    </row>
    <row r="1980" spans="1:8" hidden="1">
      <c r="A1980" t="s">
        <v>3805</v>
      </c>
      <c r="B1980" s="3">
        <v>45364</v>
      </c>
      <c r="C1980" t="s">
        <v>3806</v>
      </c>
      <c r="D1980">
        <v>1099.1400000000001</v>
      </c>
      <c r="E1980" t="s">
        <v>25</v>
      </c>
      <c r="F1980" t="s">
        <v>32</v>
      </c>
      <c r="G1980" t="s">
        <v>21</v>
      </c>
      <c r="H1980" t="s">
        <v>87</v>
      </c>
    </row>
    <row r="1981" spans="1:8" hidden="1">
      <c r="A1981" t="s">
        <v>3807</v>
      </c>
      <c r="B1981" s="3">
        <v>45364</v>
      </c>
      <c r="C1981" t="s">
        <v>3808</v>
      </c>
      <c r="D1981">
        <v>501.26</v>
      </c>
      <c r="E1981" t="s">
        <v>47</v>
      </c>
      <c r="F1981" t="s">
        <v>32</v>
      </c>
      <c r="G1981" t="s">
        <v>48</v>
      </c>
      <c r="H1981" t="s">
        <v>75</v>
      </c>
    </row>
    <row r="1982" spans="1:8" hidden="1">
      <c r="A1982" t="s">
        <v>3809</v>
      </c>
      <c r="B1982" s="3">
        <v>45364</v>
      </c>
      <c r="C1982" t="s">
        <v>3810</v>
      </c>
      <c r="D1982">
        <v>1248.56</v>
      </c>
      <c r="E1982" t="s">
        <v>25</v>
      </c>
      <c r="F1982" t="s">
        <v>61</v>
      </c>
      <c r="G1982" t="s">
        <v>27</v>
      </c>
      <c r="H1982" t="s">
        <v>75</v>
      </c>
    </row>
    <row r="1983" spans="1:8" hidden="1">
      <c r="A1983" t="s">
        <v>3811</v>
      </c>
      <c r="B1983" s="3">
        <v>45364</v>
      </c>
      <c r="C1983" t="s">
        <v>3812</v>
      </c>
      <c r="D1983">
        <v>413.15</v>
      </c>
      <c r="E1983" t="s">
        <v>67</v>
      </c>
      <c r="F1983" t="s">
        <v>61</v>
      </c>
      <c r="G1983" t="s">
        <v>27</v>
      </c>
      <c r="H1983" t="s">
        <v>123</v>
      </c>
    </row>
    <row r="1984" spans="1:8" hidden="1">
      <c r="A1984" t="s">
        <v>3813</v>
      </c>
      <c r="B1984" s="3">
        <v>45364</v>
      </c>
      <c r="C1984" t="s">
        <v>3814</v>
      </c>
      <c r="D1984">
        <v>1926.56</v>
      </c>
      <c r="E1984" t="s">
        <v>52</v>
      </c>
      <c r="F1984" t="s">
        <v>26</v>
      </c>
      <c r="G1984" t="s">
        <v>48</v>
      </c>
      <c r="H1984" t="s">
        <v>87</v>
      </c>
    </row>
    <row r="1985" spans="1:8" hidden="1">
      <c r="A1985" t="s">
        <v>3815</v>
      </c>
      <c r="B1985" s="3">
        <v>45364</v>
      </c>
      <c r="C1985" t="s">
        <v>3816</v>
      </c>
      <c r="D1985">
        <v>1701.78</v>
      </c>
      <c r="E1985" t="s">
        <v>64</v>
      </c>
      <c r="F1985" t="s">
        <v>32</v>
      </c>
      <c r="G1985" t="s">
        <v>39</v>
      </c>
      <c r="H1985" t="s">
        <v>53</v>
      </c>
    </row>
    <row r="1986" spans="1:8" hidden="1">
      <c r="A1986" t="s">
        <v>3817</v>
      </c>
      <c r="B1986" s="3">
        <v>45364</v>
      </c>
      <c r="C1986" t="s">
        <v>3818</v>
      </c>
      <c r="D1986">
        <v>1979.43</v>
      </c>
      <c r="E1986" t="s">
        <v>52</v>
      </c>
      <c r="F1986" t="s">
        <v>32</v>
      </c>
      <c r="G1986" t="s">
        <v>48</v>
      </c>
      <c r="H1986" t="s">
        <v>57</v>
      </c>
    </row>
    <row r="1987" spans="1:8">
      <c r="A1987" t="s">
        <v>3819</v>
      </c>
      <c r="B1987" s="3">
        <v>45364</v>
      </c>
      <c r="C1987" t="s">
        <v>3820</v>
      </c>
      <c r="D1987">
        <v>19520.77</v>
      </c>
      <c r="E1987" t="s">
        <v>43</v>
      </c>
      <c r="F1987" t="s">
        <v>26</v>
      </c>
      <c r="G1987" t="s">
        <v>27</v>
      </c>
      <c r="H1987" t="s">
        <v>53</v>
      </c>
    </row>
    <row r="1988" spans="1:8" hidden="1">
      <c r="A1988" t="s">
        <v>3821</v>
      </c>
      <c r="B1988" s="3">
        <v>45364</v>
      </c>
      <c r="C1988" t="s">
        <v>89</v>
      </c>
      <c r="D1988">
        <v>1001.79</v>
      </c>
      <c r="E1988" t="s">
        <v>210</v>
      </c>
      <c r="F1988" t="s">
        <v>61</v>
      </c>
      <c r="G1988" t="s">
        <v>21</v>
      </c>
      <c r="H1988" t="s">
        <v>109</v>
      </c>
    </row>
    <row r="1989" spans="1:8" hidden="1">
      <c r="A1989" t="s">
        <v>3822</v>
      </c>
      <c r="B1989" s="3">
        <v>45364</v>
      </c>
      <c r="C1989" t="s">
        <v>3823</v>
      </c>
      <c r="D1989">
        <v>699.5</v>
      </c>
      <c r="E1989" t="s">
        <v>31</v>
      </c>
      <c r="F1989" t="s">
        <v>26</v>
      </c>
      <c r="G1989" t="s">
        <v>21</v>
      </c>
      <c r="H1989" t="s">
        <v>87</v>
      </c>
    </row>
    <row r="1990" spans="1:8" hidden="1">
      <c r="A1990" t="s">
        <v>3824</v>
      </c>
      <c r="B1990" s="3">
        <v>45364</v>
      </c>
      <c r="C1990" t="s">
        <v>3825</v>
      </c>
      <c r="D1990">
        <v>1403.79</v>
      </c>
      <c r="E1990" t="s">
        <v>47</v>
      </c>
      <c r="F1990" t="s">
        <v>26</v>
      </c>
      <c r="G1990" t="s">
        <v>39</v>
      </c>
      <c r="H1990" t="s">
        <v>123</v>
      </c>
    </row>
    <row r="1991" spans="1:8" hidden="1">
      <c r="A1991" t="s">
        <v>3826</v>
      </c>
      <c r="B1991" s="3">
        <v>45364</v>
      </c>
      <c r="C1991" t="s">
        <v>3827</v>
      </c>
      <c r="D1991">
        <v>1943</v>
      </c>
      <c r="E1991" t="s">
        <v>60</v>
      </c>
      <c r="F1991" t="s">
        <v>32</v>
      </c>
      <c r="G1991" t="s">
        <v>27</v>
      </c>
      <c r="H1991" t="s">
        <v>109</v>
      </c>
    </row>
    <row r="1992" spans="1:8" hidden="1">
      <c r="A1992" t="s">
        <v>3828</v>
      </c>
      <c r="B1992" s="3">
        <v>45364</v>
      </c>
      <c r="C1992" t="s">
        <v>3829</v>
      </c>
      <c r="D1992">
        <v>1776.29</v>
      </c>
      <c r="E1992" t="s">
        <v>60</v>
      </c>
      <c r="F1992" t="s">
        <v>26</v>
      </c>
      <c r="G1992" t="s">
        <v>27</v>
      </c>
      <c r="H1992" t="s">
        <v>53</v>
      </c>
    </row>
    <row r="1993" spans="1:8" hidden="1">
      <c r="A1993" t="s">
        <v>3830</v>
      </c>
      <c r="B1993" s="3">
        <v>45364</v>
      </c>
      <c r="C1993" t="s">
        <v>3831</v>
      </c>
      <c r="D1993">
        <v>1379.4</v>
      </c>
      <c r="E1993" t="s">
        <v>60</v>
      </c>
      <c r="F1993" t="s">
        <v>26</v>
      </c>
      <c r="G1993" t="s">
        <v>27</v>
      </c>
      <c r="H1993" t="s">
        <v>43</v>
      </c>
    </row>
    <row r="1994" spans="1:8">
      <c r="A1994" t="s">
        <v>3832</v>
      </c>
      <c r="B1994" s="3">
        <v>45364</v>
      </c>
      <c r="C1994" t="s">
        <v>3833</v>
      </c>
      <c r="D1994">
        <v>841.4</v>
      </c>
      <c r="E1994" t="s">
        <v>43</v>
      </c>
      <c r="F1994" t="s">
        <v>26</v>
      </c>
      <c r="G1994" t="s">
        <v>21</v>
      </c>
      <c r="H1994" t="s">
        <v>123</v>
      </c>
    </row>
    <row r="1995" spans="1:8" hidden="1">
      <c r="A1995" t="s">
        <v>3834</v>
      </c>
      <c r="B1995" s="3">
        <v>45364</v>
      </c>
      <c r="C1995" t="s">
        <v>3835</v>
      </c>
      <c r="D1995">
        <v>1401.78</v>
      </c>
      <c r="E1995" t="s">
        <v>217</v>
      </c>
      <c r="F1995" t="s">
        <v>20</v>
      </c>
      <c r="G1995" t="s">
        <v>39</v>
      </c>
      <c r="H1995" t="s">
        <v>109</v>
      </c>
    </row>
    <row r="1996" spans="1:8" hidden="1">
      <c r="A1996" t="s">
        <v>3836</v>
      </c>
      <c r="B1996" s="3">
        <v>45364</v>
      </c>
      <c r="C1996" t="s">
        <v>2178</v>
      </c>
      <c r="D1996">
        <v>1112.1600000000001</v>
      </c>
      <c r="E1996" t="s">
        <v>122</v>
      </c>
      <c r="F1996" t="s">
        <v>61</v>
      </c>
      <c r="G1996" t="s">
        <v>27</v>
      </c>
      <c r="H1996" t="s">
        <v>176</v>
      </c>
    </row>
    <row r="1997" spans="1:8" hidden="1">
      <c r="A1997" t="s">
        <v>3837</v>
      </c>
      <c r="B1997" s="3">
        <v>45364</v>
      </c>
      <c r="C1997" t="s">
        <v>3838</v>
      </c>
      <c r="D1997">
        <v>1373.86</v>
      </c>
      <c r="E1997" t="s">
        <v>70</v>
      </c>
      <c r="F1997" t="s">
        <v>20</v>
      </c>
      <c r="G1997" t="s">
        <v>21</v>
      </c>
      <c r="H1997" t="s">
        <v>109</v>
      </c>
    </row>
    <row r="1998" spans="1:8" hidden="1">
      <c r="A1998" t="s">
        <v>3839</v>
      </c>
      <c r="B1998" s="3">
        <v>45364</v>
      </c>
      <c r="C1998" t="s">
        <v>3840</v>
      </c>
      <c r="D1998">
        <v>806.33</v>
      </c>
      <c r="E1998" t="s">
        <v>210</v>
      </c>
      <c r="F1998" t="s">
        <v>26</v>
      </c>
      <c r="G1998" t="s">
        <v>21</v>
      </c>
      <c r="H1998" t="s">
        <v>36</v>
      </c>
    </row>
    <row r="1999" spans="1:8">
      <c r="A1999" t="s">
        <v>3841</v>
      </c>
      <c r="B1999" s="3">
        <v>45364</v>
      </c>
      <c r="C1999" t="s">
        <v>3842</v>
      </c>
      <c r="D1999">
        <v>1928.52</v>
      </c>
      <c r="E1999" t="s">
        <v>43</v>
      </c>
      <c r="F1999" t="s">
        <v>61</v>
      </c>
      <c r="G1999" t="s">
        <v>39</v>
      </c>
      <c r="H1999" t="s">
        <v>36</v>
      </c>
    </row>
    <row r="2000" spans="1:8" hidden="1">
      <c r="A2000" t="s">
        <v>3843</v>
      </c>
      <c r="B2000" s="3">
        <v>45364</v>
      </c>
      <c r="C2000" t="s">
        <v>3844</v>
      </c>
      <c r="D2000">
        <v>1827.92</v>
      </c>
      <c r="E2000" t="s">
        <v>122</v>
      </c>
      <c r="F2000" t="s">
        <v>20</v>
      </c>
      <c r="G2000" t="s">
        <v>39</v>
      </c>
      <c r="H2000" t="s">
        <v>28</v>
      </c>
    </row>
    <row r="2001" spans="1:8" hidden="1">
      <c r="A2001" t="s">
        <v>3845</v>
      </c>
      <c r="B2001" s="3">
        <v>45364</v>
      </c>
      <c r="C2001" t="s">
        <v>3846</v>
      </c>
      <c r="D2001">
        <v>852.95</v>
      </c>
      <c r="E2001" t="s">
        <v>31</v>
      </c>
      <c r="F2001" t="s">
        <v>26</v>
      </c>
      <c r="G2001" t="s">
        <v>21</v>
      </c>
      <c r="H2001" t="s">
        <v>43</v>
      </c>
    </row>
    <row r="2002" spans="1:8" hidden="1">
      <c r="A2002" t="s">
        <v>3847</v>
      </c>
      <c r="B2002" s="3">
        <v>45364</v>
      </c>
      <c r="C2002" t="s">
        <v>505</v>
      </c>
      <c r="D2002">
        <v>662.9</v>
      </c>
      <c r="E2002" t="s">
        <v>197</v>
      </c>
      <c r="F2002" t="s">
        <v>20</v>
      </c>
      <c r="G2002" t="s">
        <v>48</v>
      </c>
      <c r="H2002" t="s">
        <v>57</v>
      </c>
    </row>
    <row r="2003" spans="1:8" hidden="1">
      <c r="A2003" t="s">
        <v>3848</v>
      </c>
      <c r="B2003" s="3">
        <v>45364</v>
      </c>
      <c r="C2003" t="s">
        <v>1031</v>
      </c>
      <c r="D2003">
        <v>7202.64</v>
      </c>
      <c r="E2003" t="s">
        <v>64</v>
      </c>
      <c r="F2003" t="s">
        <v>20</v>
      </c>
      <c r="G2003" t="s">
        <v>21</v>
      </c>
      <c r="H2003" t="s">
        <v>28</v>
      </c>
    </row>
    <row r="2004" spans="1:8" hidden="1">
      <c r="A2004" t="s">
        <v>3849</v>
      </c>
      <c r="B2004" s="3">
        <v>45364</v>
      </c>
      <c r="C2004" t="s">
        <v>3850</v>
      </c>
      <c r="D2004">
        <v>1696.86</v>
      </c>
      <c r="E2004" t="s">
        <v>47</v>
      </c>
      <c r="F2004" t="s">
        <v>20</v>
      </c>
      <c r="G2004" t="s">
        <v>21</v>
      </c>
      <c r="H2004" t="s">
        <v>57</v>
      </c>
    </row>
    <row r="2005" spans="1:8" hidden="1">
      <c r="A2005" t="s">
        <v>3851</v>
      </c>
      <c r="B2005" s="3">
        <v>45364</v>
      </c>
      <c r="C2005" t="s">
        <v>3852</v>
      </c>
      <c r="D2005">
        <v>502.97</v>
      </c>
      <c r="E2005" t="s">
        <v>47</v>
      </c>
      <c r="F2005" t="s">
        <v>32</v>
      </c>
      <c r="G2005" t="s">
        <v>21</v>
      </c>
      <c r="H2005" t="s">
        <v>33</v>
      </c>
    </row>
    <row r="2006" spans="1:8" hidden="1">
      <c r="A2006" t="s">
        <v>3853</v>
      </c>
      <c r="B2006" s="3">
        <v>45364</v>
      </c>
      <c r="C2006" t="s">
        <v>42</v>
      </c>
      <c r="D2006">
        <v>1398.94</v>
      </c>
      <c r="E2006" t="s">
        <v>47</v>
      </c>
      <c r="F2006" t="s">
        <v>20</v>
      </c>
      <c r="G2006" t="s">
        <v>39</v>
      </c>
      <c r="H2006" t="s">
        <v>40</v>
      </c>
    </row>
    <row r="2007" spans="1:8" hidden="1">
      <c r="A2007" t="s">
        <v>3854</v>
      </c>
      <c r="B2007" s="3">
        <v>45364</v>
      </c>
      <c r="C2007" t="s">
        <v>3855</v>
      </c>
      <c r="D2007">
        <v>280.26</v>
      </c>
      <c r="E2007" t="s">
        <v>56</v>
      </c>
      <c r="F2007" t="s">
        <v>32</v>
      </c>
      <c r="G2007" t="s">
        <v>21</v>
      </c>
      <c r="H2007" t="s">
        <v>109</v>
      </c>
    </row>
    <row r="2008" spans="1:8" hidden="1">
      <c r="A2008" t="s">
        <v>3856</v>
      </c>
      <c r="B2008" s="3">
        <v>45365</v>
      </c>
      <c r="C2008" t="s">
        <v>3289</v>
      </c>
      <c r="D2008">
        <v>1512.26</v>
      </c>
      <c r="E2008" t="s">
        <v>60</v>
      </c>
      <c r="F2008" t="s">
        <v>26</v>
      </c>
      <c r="G2008" t="s">
        <v>39</v>
      </c>
      <c r="H2008" t="s">
        <v>176</v>
      </c>
    </row>
    <row r="2009" spans="1:8" hidden="1">
      <c r="A2009" t="s">
        <v>3857</v>
      </c>
      <c r="B2009" s="3">
        <v>45365</v>
      </c>
      <c r="C2009" t="s">
        <v>3858</v>
      </c>
      <c r="D2009">
        <v>659.51</v>
      </c>
      <c r="E2009" t="s">
        <v>210</v>
      </c>
      <c r="F2009" t="s">
        <v>26</v>
      </c>
      <c r="G2009" t="s">
        <v>27</v>
      </c>
      <c r="H2009" t="s">
        <v>36</v>
      </c>
    </row>
    <row r="2010" spans="1:8" hidden="1">
      <c r="A2010" t="s">
        <v>3859</v>
      </c>
      <c r="B2010" s="3">
        <v>45365</v>
      </c>
      <c r="C2010" t="s">
        <v>3860</v>
      </c>
      <c r="D2010">
        <v>1367.26</v>
      </c>
      <c r="E2010" t="s">
        <v>60</v>
      </c>
      <c r="F2010" t="s">
        <v>61</v>
      </c>
      <c r="G2010" t="s">
        <v>21</v>
      </c>
      <c r="H2010" t="s">
        <v>22</v>
      </c>
    </row>
    <row r="2011" spans="1:8" hidden="1">
      <c r="A2011" t="s">
        <v>3861</v>
      </c>
      <c r="B2011" s="3">
        <v>45365</v>
      </c>
      <c r="C2011" t="s">
        <v>3862</v>
      </c>
      <c r="E2011" t="s">
        <v>60</v>
      </c>
      <c r="F2011" t="s">
        <v>32</v>
      </c>
      <c r="G2011" t="s">
        <v>27</v>
      </c>
      <c r="H2011" t="s">
        <v>33</v>
      </c>
    </row>
    <row r="2012" spans="1:8" hidden="1">
      <c r="A2012" t="s">
        <v>3863</v>
      </c>
      <c r="B2012" s="3">
        <v>45365</v>
      </c>
      <c r="C2012" t="s">
        <v>3864</v>
      </c>
      <c r="D2012">
        <v>1857.9</v>
      </c>
      <c r="E2012" t="s">
        <v>47</v>
      </c>
      <c r="F2012" t="s">
        <v>20</v>
      </c>
      <c r="G2012" t="s">
        <v>48</v>
      </c>
      <c r="H2012" t="s">
        <v>44</v>
      </c>
    </row>
    <row r="2013" spans="1:8" hidden="1">
      <c r="A2013" t="s">
        <v>3865</v>
      </c>
      <c r="B2013" s="3">
        <v>45365</v>
      </c>
      <c r="C2013" t="s">
        <v>3866</v>
      </c>
      <c r="D2013">
        <v>883.05</v>
      </c>
      <c r="E2013" t="s">
        <v>190</v>
      </c>
      <c r="F2013" t="s">
        <v>26</v>
      </c>
      <c r="G2013" t="s">
        <v>39</v>
      </c>
      <c r="H2013" t="s">
        <v>40</v>
      </c>
    </row>
    <row r="2014" spans="1:8" hidden="1">
      <c r="A2014" t="s">
        <v>3867</v>
      </c>
      <c r="B2014" s="3">
        <v>45365</v>
      </c>
      <c r="C2014" t="s">
        <v>3868</v>
      </c>
      <c r="D2014">
        <v>287.01</v>
      </c>
      <c r="E2014" t="s">
        <v>47</v>
      </c>
      <c r="F2014" t="s">
        <v>32</v>
      </c>
      <c r="G2014" t="s">
        <v>27</v>
      </c>
      <c r="H2014" t="s">
        <v>75</v>
      </c>
    </row>
    <row r="2015" spans="1:8" hidden="1">
      <c r="A2015" t="s">
        <v>3869</v>
      </c>
      <c r="B2015" s="3">
        <v>45365</v>
      </c>
      <c r="C2015" t="s">
        <v>3870</v>
      </c>
      <c r="D2015">
        <v>547.59</v>
      </c>
      <c r="E2015" t="s">
        <v>240</v>
      </c>
      <c r="F2015" t="s">
        <v>32</v>
      </c>
      <c r="G2015" t="s">
        <v>21</v>
      </c>
      <c r="H2015" t="s">
        <v>22</v>
      </c>
    </row>
    <row r="2016" spans="1:8">
      <c r="A2016" t="s">
        <v>3871</v>
      </c>
      <c r="B2016" s="3">
        <v>45365</v>
      </c>
      <c r="C2016" t="s">
        <v>3872</v>
      </c>
      <c r="D2016">
        <v>14597.48</v>
      </c>
      <c r="E2016" t="s">
        <v>43</v>
      </c>
      <c r="F2016" t="s">
        <v>32</v>
      </c>
      <c r="G2016" t="s">
        <v>27</v>
      </c>
      <c r="H2016" t="s">
        <v>75</v>
      </c>
    </row>
    <row r="2017" spans="1:8" hidden="1">
      <c r="A2017" t="s">
        <v>3873</v>
      </c>
      <c r="B2017" s="3">
        <v>45365</v>
      </c>
      <c r="C2017" t="s">
        <v>3874</v>
      </c>
      <c r="D2017">
        <v>596.29999999999995</v>
      </c>
      <c r="E2017" t="s">
        <v>64</v>
      </c>
      <c r="F2017" t="s">
        <v>20</v>
      </c>
      <c r="G2017" t="s">
        <v>48</v>
      </c>
      <c r="H2017" t="s">
        <v>176</v>
      </c>
    </row>
    <row r="2018" spans="1:8">
      <c r="A2018" t="s">
        <v>3875</v>
      </c>
      <c r="B2018" s="3">
        <v>45365</v>
      </c>
      <c r="C2018" t="s">
        <v>3876</v>
      </c>
      <c r="D2018">
        <v>271.23</v>
      </c>
      <c r="E2018" t="s">
        <v>43</v>
      </c>
      <c r="F2018" t="s">
        <v>26</v>
      </c>
      <c r="G2018" t="s">
        <v>39</v>
      </c>
      <c r="H2018" t="s">
        <v>109</v>
      </c>
    </row>
    <row r="2019" spans="1:8" hidden="1">
      <c r="A2019" t="s">
        <v>3877</v>
      </c>
      <c r="B2019" s="3">
        <v>45365</v>
      </c>
      <c r="C2019" t="s">
        <v>3878</v>
      </c>
      <c r="D2019">
        <v>1397.78</v>
      </c>
      <c r="E2019" t="s">
        <v>52</v>
      </c>
      <c r="F2019" t="s">
        <v>20</v>
      </c>
      <c r="G2019" t="s">
        <v>21</v>
      </c>
      <c r="H2019" t="s">
        <v>87</v>
      </c>
    </row>
    <row r="2020" spans="1:8">
      <c r="A2020" t="s">
        <v>3879</v>
      </c>
      <c r="B2020" s="3">
        <v>45365</v>
      </c>
      <c r="C2020" t="s">
        <v>3880</v>
      </c>
      <c r="D2020">
        <v>1367.3</v>
      </c>
      <c r="E2020" t="s">
        <v>43</v>
      </c>
      <c r="F2020" t="s">
        <v>26</v>
      </c>
      <c r="G2020" t="s">
        <v>21</v>
      </c>
      <c r="H2020" t="s">
        <v>75</v>
      </c>
    </row>
    <row r="2021" spans="1:8" hidden="1">
      <c r="A2021" t="s">
        <v>3881</v>
      </c>
      <c r="B2021" s="3">
        <v>45365</v>
      </c>
      <c r="C2021" t="s">
        <v>1671</v>
      </c>
      <c r="D2021">
        <v>893.63</v>
      </c>
      <c r="E2021" t="s">
        <v>70</v>
      </c>
      <c r="F2021" t="s">
        <v>61</v>
      </c>
      <c r="G2021" t="s">
        <v>48</v>
      </c>
      <c r="H2021" t="s">
        <v>109</v>
      </c>
    </row>
    <row r="2022" spans="1:8" hidden="1">
      <c r="A2022" t="s">
        <v>3882</v>
      </c>
      <c r="B2022" s="3">
        <v>45365</v>
      </c>
      <c r="C2022" t="s">
        <v>3883</v>
      </c>
      <c r="D2022">
        <v>1704.06</v>
      </c>
      <c r="E2022" t="s">
        <v>64</v>
      </c>
      <c r="F2022" t="s">
        <v>26</v>
      </c>
      <c r="G2022" t="s">
        <v>21</v>
      </c>
      <c r="H2022" t="s">
        <v>49</v>
      </c>
    </row>
    <row r="2023" spans="1:8" hidden="1">
      <c r="A2023" t="s">
        <v>3884</v>
      </c>
      <c r="B2023" s="3">
        <v>45365</v>
      </c>
      <c r="C2023" t="s">
        <v>3885</v>
      </c>
      <c r="D2023">
        <v>490.36</v>
      </c>
      <c r="E2023" t="s">
        <v>52</v>
      </c>
      <c r="F2023" t="s">
        <v>32</v>
      </c>
      <c r="G2023" t="s">
        <v>27</v>
      </c>
      <c r="H2023" t="s">
        <v>109</v>
      </c>
    </row>
    <row r="2024" spans="1:8" hidden="1">
      <c r="A2024" t="s">
        <v>3886</v>
      </c>
      <c r="B2024" s="3">
        <v>45365</v>
      </c>
      <c r="C2024" t="s">
        <v>199</v>
      </c>
      <c r="D2024">
        <v>1800.18</v>
      </c>
      <c r="E2024" t="s">
        <v>19</v>
      </c>
      <c r="F2024" t="s">
        <v>32</v>
      </c>
      <c r="G2024" t="s">
        <v>21</v>
      </c>
      <c r="H2024" t="s">
        <v>22</v>
      </c>
    </row>
    <row r="2025" spans="1:8" hidden="1">
      <c r="A2025" t="s">
        <v>3887</v>
      </c>
      <c r="B2025" s="3">
        <v>45365</v>
      </c>
      <c r="C2025" t="s">
        <v>3888</v>
      </c>
      <c r="D2025">
        <v>823.67</v>
      </c>
      <c r="E2025" t="s">
        <v>52</v>
      </c>
      <c r="F2025" t="s">
        <v>32</v>
      </c>
      <c r="G2025" t="s">
        <v>39</v>
      </c>
      <c r="H2025" t="s">
        <v>33</v>
      </c>
    </row>
    <row r="2026" spans="1:8" hidden="1">
      <c r="A2026" t="s">
        <v>3889</v>
      </c>
      <c r="B2026" s="3">
        <v>45365</v>
      </c>
      <c r="C2026" t="s">
        <v>2947</v>
      </c>
      <c r="D2026">
        <v>694.59</v>
      </c>
      <c r="E2026" t="s">
        <v>60</v>
      </c>
      <c r="F2026" t="s">
        <v>61</v>
      </c>
      <c r="G2026" t="s">
        <v>27</v>
      </c>
      <c r="H2026" t="s">
        <v>36</v>
      </c>
    </row>
    <row r="2027" spans="1:8" hidden="1">
      <c r="A2027" t="s">
        <v>3890</v>
      </c>
      <c r="B2027" s="3">
        <v>45365</v>
      </c>
      <c r="C2027" t="s">
        <v>368</v>
      </c>
      <c r="D2027">
        <v>339.59</v>
      </c>
      <c r="E2027" t="s">
        <v>31</v>
      </c>
      <c r="F2027" t="s">
        <v>20</v>
      </c>
      <c r="G2027" t="s">
        <v>39</v>
      </c>
      <c r="H2027" t="s">
        <v>44</v>
      </c>
    </row>
    <row r="2028" spans="1:8" hidden="1">
      <c r="A2028" t="s">
        <v>3891</v>
      </c>
      <c r="B2028" s="3">
        <v>45365</v>
      </c>
      <c r="C2028" t="s">
        <v>3892</v>
      </c>
      <c r="D2028">
        <v>990.8</v>
      </c>
      <c r="E2028" t="s">
        <v>25</v>
      </c>
      <c r="F2028" t="s">
        <v>61</v>
      </c>
      <c r="G2028" t="s">
        <v>21</v>
      </c>
      <c r="H2028" t="s">
        <v>75</v>
      </c>
    </row>
    <row r="2029" spans="1:8" hidden="1">
      <c r="A2029" t="s">
        <v>3893</v>
      </c>
      <c r="B2029" s="3">
        <v>45365</v>
      </c>
      <c r="C2029" t="s">
        <v>2347</v>
      </c>
      <c r="D2029">
        <v>115.22</v>
      </c>
      <c r="E2029" t="s">
        <v>70</v>
      </c>
      <c r="F2029" t="s">
        <v>26</v>
      </c>
      <c r="G2029" t="s">
        <v>39</v>
      </c>
      <c r="H2029" t="s">
        <v>176</v>
      </c>
    </row>
    <row r="2030" spans="1:8" hidden="1">
      <c r="A2030" t="s">
        <v>3894</v>
      </c>
      <c r="B2030" s="3">
        <v>45365</v>
      </c>
      <c r="C2030" t="s">
        <v>3895</v>
      </c>
      <c r="D2030">
        <v>189.1</v>
      </c>
      <c r="E2030" t="s">
        <v>25</v>
      </c>
      <c r="F2030" t="s">
        <v>61</v>
      </c>
      <c r="G2030" t="s">
        <v>39</v>
      </c>
      <c r="H2030" t="s">
        <v>109</v>
      </c>
    </row>
    <row r="2031" spans="1:8" hidden="1">
      <c r="A2031" t="s">
        <v>3896</v>
      </c>
      <c r="B2031" s="3">
        <v>45366</v>
      </c>
      <c r="C2031" t="s">
        <v>3897</v>
      </c>
      <c r="D2031">
        <v>737.43</v>
      </c>
      <c r="E2031" t="s">
        <v>52</v>
      </c>
      <c r="F2031" t="s">
        <v>26</v>
      </c>
      <c r="G2031" t="s">
        <v>21</v>
      </c>
      <c r="H2031" t="s">
        <v>22</v>
      </c>
    </row>
    <row r="2032" spans="1:8" hidden="1">
      <c r="A2032" t="s">
        <v>3898</v>
      </c>
      <c r="B2032" s="3">
        <v>45366</v>
      </c>
      <c r="C2032" t="s">
        <v>1666</v>
      </c>
      <c r="D2032">
        <v>1882.15</v>
      </c>
      <c r="E2032" t="s">
        <v>47</v>
      </c>
      <c r="F2032" t="s">
        <v>61</v>
      </c>
      <c r="G2032" t="s">
        <v>27</v>
      </c>
      <c r="H2032" t="s">
        <v>123</v>
      </c>
    </row>
    <row r="2033" spans="1:8" hidden="1">
      <c r="A2033" t="s">
        <v>3899</v>
      </c>
      <c r="B2033" s="3">
        <v>45366</v>
      </c>
      <c r="C2033" t="s">
        <v>3900</v>
      </c>
      <c r="D2033">
        <v>1271.2</v>
      </c>
      <c r="E2033" t="s">
        <v>25</v>
      </c>
      <c r="F2033" t="s">
        <v>32</v>
      </c>
      <c r="G2033" t="s">
        <v>27</v>
      </c>
      <c r="H2033" t="s">
        <v>33</v>
      </c>
    </row>
    <row r="2034" spans="1:8">
      <c r="A2034" t="s">
        <v>3901</v>
      </c>
      <c r="B2034" s="3">
        <v>45366</v>
      </c>
      <c r="C2034" t="s">
        <v>3902</v>
      </c>
      <c r="D2034">
        <v>512.51</v>
      </c>
      <c r="E2034" t="s">
        <v>43</v>
      </c>
      <c r="F2034" t="s">
        <v>26</v>
      </c>
      <c r="G2034" t="s">
        <v>27</v>
      </c>
      <c r="H2034" t="s">
        <v>94</v>
      </c>
    </row>
    <row r="2035" spans="1:8" hidden="1">
      <c r="A2035" t="s">
        <v>3903</v>
      </c>
      <c r="B2035" s="3">
        <v>45366</v>
      </c>
      <c r="C2035" t="s">
        <v>3904</v>
      </c>
      <c r="D2035">
        <v>664.88</v>
      </c>
      <c r="E2035" t="s">
        <v>67</v>
      </c>
      <c r="F2035" t="s">
        <v>32</v>
      </c>
      <c r="G2035" t="s">
        <v>48</v>
      </c>
      <c r="H2035" t="s">
        <v>36</v>
      </c>
    </row>
    <row r="2036" spans="1:8" hidden="1">
      <c r="A2036" t="s">
        <v>3905</v>
      </c>
      <c r="B2036" s="3">
        <v>45366</v>
      </c>
      <c r="C2036" t="s">
        <v>3906</v>
      </c>
      <c r="D2036">
        <v>486.38</v>
      </c>
      <c r="E2036" t="s">
        <v>52</v>
      </c>
      <c r="F2036" t="s">
        <v>32</v>
      </c>
      <c r="G2036" t="s">
        <v>21</v>
      </c>
      <c r="H2036" t="s">
        <v>53</v>
      </c>
    </row>
    <row r="2037" spans="1:8" hidden="1">
      <c r="A2037" t="s">
        <v>3907</v>
      </c>
      <c r="B2037" s="3">
        <v>45366</v>
      </c>
      <c r="C2037" t="s">
        <v>3908</v>
      </c>
      <c r="E2037" t="s">
        <v>31</v>
      </c>
      <c r="F2037" t="s">
        <v>61</v>
      </c>
      <c r="G2037" t="s">
        <v>39</v>
      </c>
      <c r="H2037" t="s">
        <v>36</v>
      </c>
    </row>
    <row r="2038" spans="1:8" hidden="1">
      <c r="A2038" t="s">
        <v>3909</v>
      </c>
      <c r="B2038" s="3">
        <v>45366</v>
      </c>
      <c r="C2038" t="s">
        <v>3910</v>
      </c>
      <c r="E2038" t="s">
        <v>339</v>
      </c>
      <c r="F2038" t="s">
        <v>20</v>
      </c>
      <c r="G2038" t="s">
        <v>39</v>
      </c>
      <c r="H2038" t="s">
        <v>44</v>
      </c>
    </row>
    <row r="2039" spans="1:8" hidden="1">
      <c r="A2039" t="s">
        <v>3911</v>
      </c>
      <c r="B2039" s="3">
        <v>45366</v>
      </c>
      <c r="C2039" t="s">
        <v>3912</v>
      </c>
      <c r="D2039">
        <v>1412.23</v>
      </c>
      <c r="E2039" t="s">
        <v>64</v>
      </c>
      <c r="F2039" t="s">
        <v>32</v>
      </c>
      <c r="G2039" t="s">
        <v>39</v>
      </c>
      <c r="H2039" t="s">
        <v>43</v>
      </c>
    </row>
    <row r="2040" spans="1:8" hidden="1">
      <c r="A2040" t="s">
        <v>3913</v>
      </c>
      <c r="B2040" s="3">
        <v>45366</v>
      </c>
      <c r="C2040" t="s">
        <v>3914</v>
      </c>
      <c r="D2040">
        <v>745.93</v>
      </c>
      <c r="E2040" t="s">
        <v>25</v>
      </c>
      <c r="F2040" t="s">
        <v>32</v>
      </c>
      <c r="G2040" t="s">
        <v>48</v>
      </c>
      <c r="H2040" t="s">
        <v>109</v>
      </c>
    </row>
    <row r="2041" spans="1:8" hidden="1">
      <c r="A2041" t="s">
        <v>3915</v>
      </c>
      <c r="B2041" s="3">
        <v>45366</v>
      </c>
      <c r="C2041" t="s">
        <v>3916</v>
      </c>
      <c r="D2041">
        <v>15951.42</v>
      </c>
      <c r="E2041" t="s">
        <v>25</v>
      </c>
      <c r="F2041" t="s">
        <v>1174</v>
      </c>
      <c r="G2041" t="s">
        <v>27</v>
      </c>
      <c r="H2041" t="s">
        <v>94</v>
      </c>
    </row>
    <row r="2042" spans="1:8" hidden="1">
      <c r="A2042" t="s">
        <v>3917</v>
      </c>
      <c r="B2042" s="3">
        <v>45366</v>
      </c>
      <c r="C2042" t="s">
        <v>2243</v>
      </c>
      <c r="E2042" t="s">
        <v>122</v>
      </c>
      <c r="F2042" t="s">
        <v>61</v>
      </c>
      <c r="G2042" t="s">
        <v>21</v>
      </c>
      <c r="H2042" t="s">
        <v>22</v>
      </c>
    </row>
    <row r="2043" spans="1:8" hidden="1">
      <c r="A2043" t="s">
        <v>3918</v>
      </c>
      <c r="B2043" s="3">
        <v>45366</v>
      </c>
      <c r="C2043" t="s">
        <v>3919</v>
      </c>
      <c r="D2043">
        <v>208.4</v>
      </c>
      <c r="E2043" t="s">
        <v>210</v>
      </c>
      <c r="F2043" t="s">
        <v>61</v>
      </c>
      <c r="G2043" t="s">
        <v>27</v>
      </c>
      <c r="H2043" t="s">
        <v>33</v>
      </c>
    </row>
    <row r="2044" spans="1:8" hidden="1">
      <c r="A2044" t="s">
        <v>3920</v>
      </c>
      <c r="B2044" s="3">
        <v>45366</v>
      </c>
      <c r="C2044" t="s">
        <v>3921</v>
      </c>
      <c r="D2044">
        <v>233.38</v>
      </c>
      <c r="E2044" t="s">
        <v>52</v>
      </c>
      <c r="F2044" t="s">
        <v>26</v>
      </c>
      <c r="G2044" t="s">
        <v>48</v>
      </c>
      <c r="H2044" t="s">
        <v>40</v>
      </c>
    </row>
    <row r="2045" spans="1:8" hidden="1">
      <c r="A2045" t="s">
        <v>3922</v>
      </c>
      <c r="B2045" s="3">
        <v>45366</v>
      </c>
      <c r="C2045" t="s">
        <v>3923</v>
      </c>
      <c r="D2045">
        <v>99.09</v>
      </c>
      <c r="E2045" t="s">
        <v>52</v>
      </c>
      <c r="F2045" t="s">
        <v>26</v>
      </c>
      <c r="G2045" t="s">
        <v>39</v>
      </c>
      <c r="H2045" t="s">
        <v>40</v>
      </c>
    </row>
    <row r="2046" spans="1:8" hidden="1">
      <c r="A2046" t="s">
        <v>3924</v>
      </c>
      <c r="B2046" s="3">
        <v>45366</v>
      </c>
      <c r="C2046" t="s">
        <v>3925</v>
      </c>
      <c r="D2046">
        <v>1361.87</v>
      </c>
      <c r="E2046" t="s">
        <v>25</v>
      </c>
      <c r="F2046" t="s">
        <v>20</v>
      </c>
      <c r="G2046" t="s">
        <v>39</v>
      </c>
      <c r="H2046" t="s">
        <v>28</v>
      </c>
    </row>
    <row r="2047" spans="1:8" hidden="1">
      <c r="A2047" t="s">
        <v>3926</v>
      </c>
      <c r="B2047" s="3">
        <v>45366</v>
      </c>
      <c r="C2047" t="s">
        <v>1223</v>
      </c>
      <c r="D2047">
        <v>497.55</v>
      </c>
      <c r="E2047" t="s">
        <v>19</v>
      </c>
      <c r="F2047" t="s">
        <v>32</v>
      </c>
      <c r="G2047" t="s">
        <v>21</v>
      </c>
      <c r="H2047" t="s">
        <v>43</v>
      </c>
    </row>
    <row r="2048" spans="1:8" hidden="1">
      <c r="A2048" t="s">
        <v>3927</v>
      </c>
      <c r="B2048" s="3">
        <v>45366</v>
      </c>
      <c r="C2048" t="s">
        <v>1368</v>
      </c>
      <c r="D2048">
        <v>1032.95</v>
      </c>
      <c r="E2048" t="s">
        <v>67</v>
      </c>
      <c r="F2048" t="s">
        <v>26</v>
      </c>
      <c r="G2048" t="s">
        <v>39</v>
      </c>
      <c r="H2048" t="s">
        <v>109</v>
      </c>
    </row>
    <row r="2049" spans="1:8" hidden="1">
      <c r="A2049" t="s">
        <v>3928</v>
      </c>
      <c r="B2049" s="3">
        <v>45366</v>
      </c>
      <c r="C2049" t="s">
        <v>3929</v>
      </c>
      <c r="D2049">
        <v>1958.3</v>
      </c>
      <c r="E2049" t="s">
        <v>70</v>
      </c>
      <c r="F2049" t="s">
        <v>20</v>
      </c>
      <c r="G2049" t="s">
        <v>27</v>
      </c>
      <c r="H2049" t="s">
        <v>44</v>
      </c>
    </row>
    <row r="2050" spans="1:8" hidden="1">
      <c r="A2050" t="s">
        <v>3930</v>
      </c>
      <c r="B2050" s="3">
        <v>45366</v>
      </c>
      <c r="C2050" t="s">
        <v>3931</v>
      </c>
      <c r="D2050">
        <v>220.47</v>
      </c>
      <c r="E2050" t="s">
        <v>67</v>
      </c>
      <c r="F2050" t="s">
        <v>61</v>
      </c>
      <c r="G2050" t="s">
        <v>39</v>
      </c>
      <c r="H2050" t="s">
        <v>40</v>
      </c>
    </row>
    <row r="2051" spans="1:8" hidden="1">
      <c r="A2051" t="s">
        <v>3932</v>
      </c>
      <c r="B2051" s="3">
        <v>45366</v>
      </c>
      <c r="C2051" t="s">
        <v>2138</v>
      </c>
      <c r="E2051" t="s">
        <v>64</v>
      </c>
      <c r="F2051" t="s">
        <v>26</v>
      </c>
      <c r="G2051" t="s">
        <v>27</v>
      </c>
      <c r="H2051" t="s">
        <v>123</v>
      </c>
    </row>
    <row r="2052" spans="1:8" hidden="1">
      <c r="A2052" t="s">
        <v>3933</v>
      </c>
      <c r="B2052" s="3">
        <v>45366</v>
      </c>
      <c r="C2052" t="s">
        <v>3934</v>
      </c>
      <c r="D2052">
        <v>1928.73</v>
      </c>
      <c r="E2052" t="s">
        <v>60</v>
      </c>
      <c r="F2052" t="s">
        <v>61</v>
      </c>
      <c r="G2052" t="s">
        <v>27</v>
      </c>
      <c r="H2052" t="s">
        <v>36</v>
      </c>
    </row>
    <row r="2053" spans="1:8" hidden="1">
      <c r="A2053" t="s">
        <v>3935</v>
      </c>
      <c r="B2053" s="3">
        <v>45366</v>
      </c>
      <c r="C2053" t="s">
        <v>3936</v>
      </c>
      <c r="D2053">
        <v>690.88</v>
      </c>
      <c r="E2053" t="s">
        <v>122</v>
      </c>
      <c r="F2053" t="s">
        <v>32</v>
      </c>
      <c r="G2053" t="s">
        <v>48</v>
      </c>
      <c r="H2053" t="s">
        <v>36</v>
      </c>
    </row>
    <row r="2054" spans="1:8" hidden="1">
      <c r="A2054" t="s">
        <v>3937</v>
      </c>
      <c r="B2054" s="3">
        <v>45366</v>
      </c>
      <c r="C2054" t="s">
        <v>3938</v>
      </c>
      <c r="D2054">
        <v>838.37</v>
      </c>
      <c r="E2054" t="s">
        <v>64</v>
      </c>
      <c r="F2054" t="s">
        <v>20</v>
      </c>
      <c r="G2054" t="s">
        <v>48</v>
      </c>
      <c r="H2054" t="s">
        <v>40</v>
      </c>
    </row>
    <row r="2055" spans="1:8" hidden="1">
      <c r="A2055" t="s">
        <v>3939</v>
      </c>
      <c r="B2055" s="3">
        <v>45366</v>
      </c>
      <c r="C2055" t="s">
        <v>3940</v>
      </c>
      <c r="D2055">
        <v>1414.11</v>
      </c>
      <c r="E2055" t="s">
        <v>64</v>
      </c>
      <c r="F2055" t="s">
        <v>32</v>
      </c>
      <c r="G2055" t="s">
        <v>21</v>
      </c>
      <c r="H2055" t="s">
        <v>176</v>
      </c>
    </row>
    <row r="2056" spans="1:8" hidden="1">
      <c r="A2056" t="s">
        <v>3941</v>
      </c>
      <c r="B2056" s="3">
        <v>45367</v>
      </c>
      <c r="C2056" t="s">
        <v>1087</v>
      </c>
      <c r="E2056" t="s">
        <v>122</v>
      </c>
      <c r="F2056" t="s">
        <v>26</v>
      </c>
      <c r="G2056" t="s">
        <v>39</v>
      </c>
      <c r="H2056" t="s">
        <v>75</v>
      </c>
    </row>
    <row r="2057" spans="1:8" hidden="1">
      <c r="A2057" t="s">
        <v>3942</v>
      </c>
      <c r="B2057" s="3">
        <v>45367</v>
      </c>
      <c r="C2057" t="s">
        <v>3943</v>
      </c>
      <c r="D2057">
        <v>1051.48</v>
      </c>
      <c r="E2057" t="s">
        <v>52</v>
      </c>
      <c r="F2057" t="s">
        <v>32</v>
      </c>
      <c r="G2057" t="s">
        <v>21</v>
      </c>
      <c r="H2057" t="s">
        <v>43</v>
      </c>
    </row>
    <row r="2058" spans="1:8">
      <c r="A2058" t="s">
        <v>3944</v>
      </c>
      <c r="B2058" s="3">
        <v>45367</v>
      </c>
      <c r="C2058" t="s">
        <v>3945</v>
      </c>
      <c r="D2058">
        <v>1604.78</v>
      </c>
      <c r="E2058" t="s">
        <v>43</v>
      </c>
      <c r="F2058" t="s">
        <v>20</v>
      </c>
      <c r="G2058" t="s">
        <v>21</v>
      </c>
      <c r="H2058" t="s">
        <v>33</v>
      </c>
    </row>
    <row r="2059" spans="1:8" hidden="1">
      <c r="A2059" t="s">
        <v>3946</v>
      </c>
      <c r="B2059" s="3">
        <v>45367</v>
      </c>
      <c r="C2059" t="s">
        <v>3947</v>
      </c>
      <c r="D2059">
        <v>963.1</v>
      </c>
      <c r="E2059" t="s">
        <v>31</v>
      </c>
      <c r="F2059" t="s">
        <v>61</v>
      </c>
      <c r="G2059" t="s">
        <v>39</v>
      </c>
      <c r="H2059" t="s">
        <v>75</v>
      </c>
    </row>
    <row r="2060" spans="1:8">
      <c r="A2060" t="s">
        <v>3948</v>
      </c>
      <c r="B2060" s="3">
        <v>45367</v>
      </c>
      <c r="C2060" t="s">
        <v>3949</v>
      </c>
      <c r="D2060">
        <v>807.63</v>
      </c>
      <c r="E2060" t="s">
        <v>43</v>
      </c>
      <c r="F2060" t="s">
        <v>32</v>
      </c>
      <c r="G2060" t="s">
        <v>27</v>
      </c>
      <c r="H2060" t="s">
        <v>22</v>
      </c>
    </row>
    <row r="2061" spans="1:8" hidden="1">
      <c r="A2061" t="s">
        <v>3950</v>
      </c>
      <c r="B2061" s="3">
        <v>45367</v>
      </c>
      <c r="C2061" t="s">
        <v>3951</v>
      </c>
      <c r="D2061">
        <v>1032.27</v>
      </c>
      <c r="E2061" t="s">
        <v>122</v>
      </c>
      <c r="F2061" t="s">
        <v>20</v>
      </c>
      <c r="G2061" t="s">
        <v>48</v>
      </c>
      <c r="H2061" t="s">
        <v>53</v>
      </c>
    </row>
    <row r="2062" spans="1:8" hidden="1">
      <c r="A2062" t="s">
        <v>3952</v>
      </c>
      <c r="B2062" s="3">
        <v>45367</v>
      </c>
      <c r="C2062" t="s">
        <v>3953</v>
      </c>
      <c r="D2062">
        <v>1119.07</v>
      </c>
      <c r="E2062" t="s">
        <v>52</v>
      </c>
      <c r="F2062" t="s">
        <v>32</v>
      </c>
      <c r="G2062" t="s">
        <v>27</v>
      </c>
      <c r="H2062" t="s">
        <v>75</v>
      </c>
    </row>
    <row r="2063" spans="1:8" hidden="1">
      <c r="A2063" t="s">
        <v>3954</v>
      </c>
      <c r="B2063" s="3">
        <v>45367</v>
      </c>
      <c r="C2063" t="s">
        <v>3955</v>
      </c>
      <c r="D2063">
        <v>1619.71</v>
      </c>
      <c r="E2063" t="s">
        <v>47</v>
      </c>
      <c r="F2063" t="s">
        <v>61</v>
      </c>
      <c r="G2063" t="s">
        <v>48</v>
      </c>
      <c r="H2063" t="s">
        <v>57</v>
      </c>
    </row>
    <row r="2064" spans="1:8" hidden="1">
      <c r="A2064" t="s">
        <v>3956</v>
      </c>
      <c r="B2064" s="3">
        <v>45367</v>
      </c>
      <c r="C2064" t="s">
        <v>3957</v>
      </c>
      <c r="D2064">
        <v>1906.69</v>
      </c>
      <c r="E2064" t="s">
        <v>19</v>
      </c>
      <c r="F2064" t="s">
        <v>61</v>
      </c>
      <c r="G2064" t="s">
        <v>27</v>
      </c>
      <c r="H2064" t="s">
        <v>33</v>
      </c>
    </row>
    <row r="2065" spans="1:8" hidden="1">
      <c r="A2065" t="s">
        <v>3958</v>
      </c>
      <c r="B2065" s="3">
        <v>45367</v>
      </c>
      <c r="C2065" t="s">
        <v>3959</v>
      </c>
      <c r="D2065">
        <v>1493.11</v>
      </c>
      <c r="E2065" t="s">
        <v>52</v>
      </c>
      <c r="F2065" t="s">
        <v>32</v>
      </c>
      <c r="G2065" t="s">
        <v>39</v>
      </c>
      <c r="H2065" t="s">
        <v>28</v>
      </c>
    </row>
    <row r="2066" spans="1:8" hidden="1">
      <c r="A2066" t="s">
        <v>3960</v>
      </c>
      <c r="B2066" s="3">
        <v>45367</v>
      </c>
      <c r="C2066" t="s">
        <v>3961</v>
      </c>
      <c r="D2066">
        <v>1440.27</v>
      </c>
      <c r="E2066" t="s">
        <v>19</v>
      </c>
      <c r="F2066" t="s">
        <v>61</v>
      </c>
      <c r="G2066" t="s">
        <v>48</v>
      </c>
      <c r="H2066" t="s">
        <v>22</v>
      </c>
    </row>
    <row r="2067" spans="1:8" hidden="1">
      <c r="A2067" t="s">
        <v>3962</v>
      </c>
      <c r="B2067" s="3">
        <v>45367</v>
      </c>
      <c r="C2067" t="s">
        <v>3963</v>
      </c>
      <c r="D2067">
        <v>407.83</v>
      </c>
      <c r="E2067" t="s">
        <v>122</v>
      </c>
      <c r="F2067" t="s">
        <v>32</v>
      </c>
      <c r="G2067" t="s">
        <v>48</v>
      </c>
      <c r="H2067" t="s">
        <v>49</v>
      </c>
    </row>
    <row r="2068" spans="1:8" hidden="1">
      <c r="A2068" t="s">
        <v>3964</v>
      </c>
      <c r="B2068" s="3">
        <v>45367</v>
      </c>
      <c r="C2068" t="s">
        <v>3965</v>
      </c>
      <c r="D2068">
        <v>973.77</v>
      </c>
      <c r="E2068" t="s">
        <v>60</v>
      </c>
      <c r="F2068" t="s">
        <v>61</v>
      </c>
      <c r="G2068" t="s">
        <v>27</v>
      </c>
      <c r="H2068" t="s">
        <v>87</v>
      </c>
    </row>
    <row r="2069" spans="1:8" hidden="1">
      <c r="A2069" t="s">
        <v>3966</v>
      </c>
      <c r="B2069" s="3">
        <v>45367</v>
      </c>
      <c r="C2069" t="s">
        <v>3967</v>
      </c>
      <c r="D2069">
        <v>420.9</v>
      </c>
      <c r="E2069" t="s">
        <v>64</v>
      </c>
      <c r="F2069" t="s">
        <v>32</v>
      </c>
      <c r="G2069" t="s">
        <v>27</v>
      </c>
      <c r="H2069" t="s">
        <v>94</v>
      </c>
    </row>
    <row r="2070" spans="1:8" hidden="1">
      <c r="A2070" t="s">
        <v>3968</v>
      </c>
      <c r="B2070" s="3">
        <v>45367</v>
      </c>
      <c r="C2070" t="s">
        <v>2907</v>
      </c>
      <c r="D2070">
        <v>798.7</v>
      </c>
      <c r="E2070" t="s">
        <v>70</v>
      </c>
      <c r="F2070" t="s">
        <v>32</v>
      </c>
      <c r="G2070" t="s">
        <v>39</v>
      </c>
      <c r="H2070" t="s">
        <v>57</v>
      </c>
    </row>
    <row r="2071" spans="1:8" hidden="1">
      <c r="A2071" t="s">
        <v>3969</v>
      </c>
      <c r="B2071" s="3">
        <v>45367</v>
      </c>
      <c r="C2071" t="s">
        <v>2476</v>
      </c>
      <c r="D2071">
        <v>1034.28</v>
      </c>
      <c r="E2071" t="s">
        <v>70</v>
      </c>
      <c r="F2071" t="s">
        <v>20</v>
      </c>
      <c r="G2071" t="s">
        <v>27</v>
      </c>
      <c r="H2071" t="s">
        <v>53</v>
      </c>
    </row>
    <row r="2072" spans="1:8" hidden="1">
      <c r="A2072" t="s">
        <v>3970</v>
      </c>
      <c r="B2072" s="3">
        <v>45367</v>
      </c>
      <c r="C2072" t="s">
        <v>3510</v>
      </c>
      <c r="D2072">
        <v>1558.44</v>
      </c>
      <c r="E2072" t="s">
        <v>60</v>
      </c>
      <c r="F2072" t="s">
        <v>32</v>
      </c>
      <c r="G2072" t="s">
        <v>48</v>
      </c>
      <c r="H2072" t="s">
        <v>94</v>
      </c>
    </row>
    <row r="2073" spans="1:8" hidden="1">
      <c r="A2073" t="s">
        <v>3971</v>
      </c>
      <c r="B2073" s="3">
        <v>45367</v>
      </c>
      <c r="C2073" t="s">
        <v>3972</v>
      </c>
      <c r="D2073">
        <v>1614.28</v>
      </c>
      <c r="E2073" t="s">
        <v>339</v>
      </c>
      <c r="F2073" t="s">
        <v>43</v>
      </c>
      <c r="G2073" t="s">
        <v>48</v>
      </c>
      <c r="H2073" t="s">
        <v>33</v>
      </c>
    </row>
    <row r="2074" spans="1:8" hidden="1">
      <c r="A2074" t="s">
        <v>3973</v>
      </c>
      <c r="B2074" s="3">
        <v>45368</v>
      </c>
      <c r="C2074" t="s">
        <v>3211</v>
      </c>
      <c r="D2074">
        <v>830.54</v>
      </c>
      <c r="E2074" t="s">
        <v>210</v>
      </c>
      <c r="F2074" t="s">
        <v>26</v>
      </c>
      <c r="G2074" t="s">
        <v>21</v>
      </c>
      <c r="H2074" t="s">
        <v>53</v>
      </c>
    </row>
    <row r="2075" spans="1:8" hidden="1">
      <c r="A2075" t="s">
        <v>3974</v>
      </c>
      <c r="B2075" s="3">
        <v>45368</v>
      </c>
      <c r="C2075" t="s">
        <v>3975</v>
      </c>
      <c r="D2075">
        <v>1511.3</v>
      </c>
      <c r="E2075" t="s">
        <v>25</v>
      </c>
      <c r="F2075" t="s">
        <v>32</v>
      </c>
      <c r="G2075" t="s">
        <v>27</v>
      </c>
      <c r="H2075" t="s">
        <v>33</v>
      </c>
    </row>
    <row r="2076" spans="1:8" hidden="1">
      <c r="A2076" t="s">
        <v>3976</v>
      </c>
      <c r="B2076" s="3">
        <v>45368</v>
      </c>
      <c r="C2076" t="s">
        <v>3977</v>
      </c>
      <c r="D2076">
        <v>216.22</v>
      </c>
      <c r="E2076" t="s">
        <v>52</v>
      </c>
      <c r="F2076" t="s">
        <v>20</v>
      </c>
      <c r="G2076" t="s">
        <v>39</v>
      </c>
      <c r="H2076" t="s">
        <v>40</v>
      </c>
    </row>
    <row r="2077" spans="1:8" hidden="1">
      <c r="A2077" t="s">
        <v>3978</v>
      </c>
      <c r="B2077" s="3">
        <v>45368</v>
      </c>
      <c r="C2077" t="s">
        <v>3979</v>
      </c>
      <c r="D2077">
        <v>8045.44</v>
      </c>
      <c r="E2077" t="s">
        <v>47</v>
      </c>
      <c r="F2077" t="s">
        <v>43</v>
      </c>
      <c r="G2077" t="s">
        <v>21</v>
      </c>
      <c r="H2077" t="s">
        <v>36</v>
      </c>
    </row>
    <row r="2078" spans="1:8" hidden="1">
      <c r="A2078" t="s">
        <v>3980</v>
      </c>
      <c r="B2078" s="3">
        <v>45368</v>
      </c>
      <c r="C2078" t="s">
        <v>3981</v>
      </c>
      <c r="E2078" t="s">
        <v>56</v>
      </c>
      <c r="F2078" t="s">
        <v>20</v>
      </c>
      <c r="G2078" t="s">
        <v>27</v>
      </c>
      <c r="H2078" t="s">
        <v>87</v>
      </c>
    </row>
    <row r="2079" spans="1:8" hidden="1">
      <c r="A2079" t="s">
        <v>3982</v>
      </c>
      <c r="B2079" s="3">
        <v>45368</v>
      </c>
      <c r="C2079" t="s">
        <v>3983</v>
      </c>
      <c r="D2079">
        <v>1753.69</v>
      </c>
      <c r="E2079" t="s">
        <v>19</v>
      </c>
      <c r="F2079" t="s">
        <v>32</v>
      </c>
      <c r="G2079" t="s">
        <v>48</v>
      </c>
      <c r="H2079" t="s">
        <v>109</v>
      </c>
    </row>
    <row r="2080" spans="1:8" hidden="1">
      <c r="A2080" t="s">
        <v>3984</v>
      </c>
      <c r="B2080" s="3">
        <v>45368</v>
      </c>
      <c r="C2080" t="s">
        <v>3985</v>
      </c>
      <c r="D2080">
        <v>1032.43</v>
      </c>
      <c r="E2080" t="s">
        <v>70</v>
      </c>
      <c r="F2080" t="s">
        <v>26</v>
      </c>
      <c r="G2080" t="s">
        <v>21</v>
      </c>
      <c r="H2080" t="s">
        <v>109</v>
      </c>
    </row>
    <row r="2081" spans="1:8" hidden="1">
      <c r="A2081" t="s">
        <v>3986</v>
      </c>
      <c r="B2081" s="3">
        <v>45368</v>
      </c>
      <c r="C2081" t="s">
        <v>3987</v>
      </c>
      <c r="D2081">
        <v>13700.97</v>
      </c>
      <c r="E2081" t="s">
        <v>67</v>
      </c>
      <c r="F2081" t="s">
        <v>61</v>
      </c>
      <c r="G2081" t="s">
        <v>48</v>
      </c>
      <c r="H2081" t="s">
        <v>22</v>
      </c>
    </row>
    <row r="2082" spans="1:8" hidden="1">
      <c r="A2082" t="s">
        <v>3988</v>
      </c>
      <c r="B2082" s="3">
        <v>45368</v>
      </c>
      <c r="C2082" t="s">
        <v>3989</v>
      </c>
      <c r="D2082">
        <v>398.35</v>
      </c>
      <c r="E2082" t="s">
        <v>64</v>
      </c>
      <c r="F2082" t="s">
        <v>61</v>
      </c>
      <c r="G2082" t="s">
        <v>21</v>
      </c>
      <c r="H2082" t="s">
        <v>44</v>
      </c>
    </row>
    <row r="2083" spans="1:8" hidden="1">
      <c r="A2083" t="s">
        <v>3990</v>
      </c>
      <c r="B2083" s="3">
        <v>45368</v>
      </c>
      <c r="C2083" t="s">
        <v>3991</v>
      </c>
      <c r="D2083">
        <v>1962.72</v>
      </c>
      <c r="E2083" t="s">
        <v>70</v>
      </c>
      <c r="F2083" t="s">
        <v>20</v>
      </c>
      <c r="G2083" t="s">
        <v>27</v>
      </c>
      <c r="H2083" t="s">
        <v>22</v>
      </c>
    </row>
    <row r="2084" spans="1:8" hidden="1">
      <c r="A2084" t="s">
        <v>3992</v>
      </c>
      <c r="B2084" s="3">
        <v>45368</v>
      </c>
      <c r="C2084" t="s">
        <v>2529</v>
      </c>
      <c r="D2084">
        <v>1053.3800000000001</v>
      </c>
      <c r="E2084" t="s">
        <v>70</v>
      </c>
      <c r="F2084" t="s">
        <v>26</v>
      </c>
      <c r="G2084" t="s">
        <v>27</v>
      </c>
      <c r="H2084" t="s">
        <v>176</v>
      </c>
    </row>
    <row r="2085" spans="1:8" hidden="1">
      <c r="A2085" t="s">
        <v>3993</v>
      </c>
      <c r="B2085" s="3">
        <v>45368</v>
      </c>
      <c r="C2085" t="s">
        <v>3994</v>
      </c>
      <c r="D2085">
        <v>1416.21</v>
      </c>
      <c r="E2085" t="s">
        <v>19</v>
      </c>
      <c r="F2085" t="s">
        <v>26</v>
      </c>
      <c r="G2085" t="s">
        <v>48</v>
      </c>
      <c r="H2085" t="s">
        <v>40</v>
      </c>
    </row>
    <row r="2086" spans="1:8" hidden="1">
      <c r="A2086" t="s">
        <v>3995</v>
      </c>
      <c r="B2086" s="3">
        <v>45368</v>
      </c>
      <c r="C2086" t="s">
        <v>3996</v>
      </c>
      <c r="D2086">
        <v>1456.04</v>
      </c>
      <c r="E2086" t="s">
        <v>60</v>
      </c>
      <c r="F2086" t="s">
        <v>61</v>
      </c>
      <c r="G2086" t="s">
        <v>27</v>
      </c>
      <c r="H2086" t="s">
        <v>43</v>
      </c>
    </row>
    <row r="2087" spans="1:8" hidden="1">
      <c r="A2087" t="s">
        <v>3997</v>
      </c>
      <c r="B2087" s="3">
        <v>45368</v>
      </c>
      <c r="C2087" t="s">
        <v>3998</v>
      </c>
      <c r="D2087">
        <v>1502.04</v>
      </c>
      <c r="E2087" t="s">
        <v>52</v>
      </c>
      <c r="F2087" t="s">
        <v>32</v>
      </c>
      <c r="G2087" t="s">
        <v>21</v>
      </c>
      <c r="H2087" t="s">
        <v>94</v>
      </c>
    </row>
    <row r="2088" spans="1:8" hidden="1">
      <c r="A2088" t="s">
        <v>3999</v>
      </c>
      <c r="B2088" s="3">
        <v>45368</v>
      </c>
      <c r="C2088" t="s">
        <v>4000</v>
      </c>
      <c r="D2088">
        <v>1985.51</v>
      </c>
      <c r="E2088" t="s">
        <v>31</v>
      </c>
      <c r="F2088" t="s">
        <v>43</v>
      </c>
      <c r="G2088" t="s">
        <v>39</v>
      </c>
      <c r="H2088" t="s">
        <v>36</v>
      </c>
    </row>
    <row r="2089" spans="1:8">
      <c r="A2089" t="s">
        <v>4001</v>
      </c>
      <c r="B2089" s="3">
        <v>45368</v>
      </c>
      <c r="C2089" t="s">
        <v>4002</v>
      </c>
      <c r="D2089">
        <v>1002.28</v>
      </c>
      <c r="E2089" t="s">
        <v>43</v>
      </c>
      <c r="F2089" t="s">
        <v>20</v>
      </c>
      <c r="G2089" t="s">
        <v>27</v>
      </c>
      <c r="H2089" t="s">
        <v>28</v>
      </c>
    </row>
    <row r="2090" spans="1:8" hidden="1">
      <c r="A2090" t="s">
        <v>4003</v>
      </c>
      <c r="B2090" s="3">
        <v>45368</v>
      </c>
      <c r="C2090" t="s">
        <v>4004</v>
      </c>
      <c r="D2090">
        <v>1112.6300000000001</v>
      </c>
      <c r="E2090" t="s">
        <v>70</v>
      </c>
      <c r="F2090" t="s">
        <v>20</v>
      </c>
      <c r="G2090" t="s">
        <v>27</v>
      </c>
      <c r="H2090" t="s">
        <v>123</v>
      </c>
    </row>
    <row r="2091" spans="1:8" hidden="1">
      <c r="A2091" t="s">
        <v>4005</v>
      </c>
      <c r="B2091" s="3">
        <v>45368</v>
      </c>
      <c r="C2091" t="s">
        <v>2422</v>
      </c>
      <c r="D2091">
        <v>1775.89</v>
      </c>
      <c r="E2091" t="s">
        <v>64</v>
      </c>
      <c r="F2091" t="s">
        <v>26</v>
      </c>
      <c r="G2091" t="s">
        <v>27</v>
      </c>
      <c r="H2091" t="s">
        <v>109</v>
      </c>
    </row>
    <row r="2092" spans="1:8" hidden="1">
      <c r="A2092" t="s">
        <v>4006</v>
      </c>
      <c r="B2092" s="3">
        <v>45368</v>
      </c>
      <c r="C2092" t="s">
        <v>4007</v>
      </c>
      <c r="D2092">
        <v>1242.56</v>
      </c>
      <c r="E2092" t="s">
        <v>64</v>
      </c>
      <c r="F2092" t="s">
        <v>20</v>
      </c>
      <c r="G2092" t="s">
        <v>27</v>
      </c>
      <c r="H2092" t="s">
        <v>33</v>
      </c>
    </row>
    <row r="2093" spans="1:8" hidden="1">
      <c r="A2093" t="s">
        <v>4008</v>
      </c>
      <c r="B2093" s="3">
        <v>45368</v>
      </c>
      <c r="C2093" t="s">
        <v>4009</v>
      </c>
      <c r="D2093">
        <v>1034.58</v>
      </c>
      <c r="E2093" t="s">
        <v>52</v>
      </c>
      <c r="F2093" t="s">
        <v>32</v>
      </c>
      <c r="G2093" t="s">
        <v>39</v>
      </c>
      <c r="H2093" t="s">
        <v>43</v>
      </c>
    </row>
    <row r="2094" spans="1:8">
      <c r="A2094" t="s">
        <v>4010</v>
      </c>
      <c r="B2094" s="3">
        <v>45368</v>
      </c>
      <c r="C2094" t="s">
        <v>936</v>
      </c>
      <c r="D2094">
        <v>13671.75</v>
      </c>
      <c r="E2094" t="s">
        <v>43</v>
      </c>
      <c r="F2094" t="s">
        <v>32</v>
      </c>
      <c r="G2094" t="s">
        <v>39</v>
      </c>
      <c r="H2094" t="s">
        <v>44</v>
      </c>
    </row>
    <row r="2095" spans="1:8" hidden="1">
      <c r="A2095" t="s">
        <v>4011</v>
      </c>
      <c r="B2095" s="3">
        <v>45368</v>
      </c>
      <c r="C2095" t="s">
        <v>2482</v>
      </c>
      <c r="D2095">
        <v>143.72</v>
      </c>
      <c r="E2095" t="s">
        <v>31</v>
      </c>
      <c r="F2095" t="s">
        <v>26</v>
      </c>
      <c r="G2095" t="s">
        <v>39</v>
      </c>
      <c r="H2095" t="s">
        <v>43</v>
      </c>
    </row>
    <row r="2096" spans="1:8" hidden="1">
      <c r="A2096" t="s">
        <v>4012</v>
      </c>
      <c r="B2096" s="3">
        <v>45368</v>
      </c>
      <c r="C2096" t="s">
        <v>4013</v>
      </c>
      <c r="E2096" t="s">
        <v>122</v>
      </c>
      <c r="F2096" t="s">
        <v>26</v>
      </c>
      <c r="G2096" t="s">
        <v>21</v>
      </c>
      <c r="H2096" t="s">
        <v>22</v>
      </c>
    </row>
    <row r="2097" spans="1:8" hidden="1">
      <c r="A2097" t="s">
        <v>4014</v>
      </c>
      <c r="B2097" s="3">
        <v>45368</v>
      </c>
      <c r="C2097" t="s">
        <v>1021</v>
      </c>
      <c r="D2097">
        <v>360.33</v>
      </c>
      <c r="E2097" t="s">
        <v>67</v>
      </c>
      <c r="F2097" t="s">
        <v>358</v>
      </c>
      <c r="G2097" t="s">
        <v>39</v>
      </c>
      <c r="H2097" t="s">
        <v>40</v>
      </c>
    </row>
    <row r="2098" spans="1:8" hidden="1">
      <c r="A2098" t="s">
        <v>4015</v>
      </c>
      <c r="B2098" s="3">
        <v>45368</v>
      </c>
      <c r="C2098" t="s">
        <v>4016</v>
      </c>
      <c r="D2098">
        <v>705.79</v>
      </c>
      <c r="E2098" t="s">
        <v>67</v>
      </c>
      <c r="F2098" t="s">
        <v>61</v>
      </c>
      <c r="G2098" t="s">
        <v>21</v>
      </c>
      <c r="H2098" t="s">
        <v>75</v>
      </c>
    </row>
    <row r="2099" spans="1:8" hidden="1">
      <c r="A2099" t="s">
        <v>4017</v>
      </c>
      <c r="B2099" s="3">
        <v>45368</v>
      </c>
      <c r="C2099" t="s">
        <v>1910</v>
      </c>
      <c r="D2099">
        <v>475.2</v>
      </c>
      <c r="E2099" t="s">
        <v>67</v>
      </c>
      <c r="F2099" t="s">
        <v>32</v>
      </c>
      <c r="G2099" t="s">
        <v>39</v>
      </c>
      <c r="H2099" t="s">
        <v>44</v>
      </c>
    </row>
    <row r="2100" spans="1:8" hidden="1">
      <c r="A2100" t="s">
        <v>4018</v>
      </c>
      <c r="B2100" s="3">
        <v>45368</v>
      </c>
      <c r="C2100" t="s">
        <v>4019</v>
      </c>
      <c r="D2100">
        <v>1278.74</v>
      </c>
      <c r="E2100" t="s">
        <v>339</v>
      </c>
      <c r="F2100" t="s">
        <v>32</v>
      </c>
      <c r="G2100" t="s">
        <v>48</v>
      </c>
      <c r="H2100" t="s">
        <v>40</v>
      </c>
    </row>
    <row r="2101" spans="1:8">
      <c r="A2101" t="s">
        <v>4020</v>
      </c>
      <c r="B2101" s="3">
        <v>45368</v>
      </c>
      <c r="C2101" t="s">
        <v>4021</v>
      </c>
      <c r="D2101">
        <v>1686.48</v>
      </c>
      <c r="E2101" t="s">
        <v>43</v>
      </c>
      <c r="F2101" t="s">
        <v>32</v>
      </c>
      <c r="G2101" t="s">
        <v>21</v>
      </c>
      <c r="H2101" t="s">
        <v>40</v>
      </c>
    </row>
    <row r="2102" spans="1:8" hidden="1">
      <c r="A2102" t="s">
        <v>4022</v>
      </c>
      <c r="B2102" s="3">
        <v>45368</v>
      </c>
      <c r="C2102" t="s">
        <v>4023</v>
      </c>
      <c r="D2102">
        <v>1374.94</v>
      </c>
      <c r="E2102" t="s">
        <v>70</v>
      </c>
      <c r="F2102" t="s">
        <v>20</v>
      </c>
      <c r="G2102" t="s">
        <v>39</v>
      </c>
      <c r="H2102" t="s">
        <v>49</v>
      </c>
    </row>
    <row r="2103" spans="1:8" hidden="1">
      <c r="A2103" t="s">
        <v>4024</v>
      </c>
      <c r="B2103" s="3">
        <v>45368</v>
      </c>
      <c r="C2103" t="s">
        <v>4025</v>
      </c>
      <c r="D2103">
        <v>8846.19</v>
      </c>
      <c r="E2103" t="s">
        <v>52</v>
      </c>
      <c r="F2103" t="s">
        <v>32</v>
      </c>
      <c r="G2103" t="s">
        <v>39</v>
      </c>
      <c r="H2103" t="s">
        <v>43</v>
      </c>
    </row>
    <row r="2104" spans="1:8" hidden="1">
      <c r="A2104" t="s">
        <v>4026</v>
      </c>
      <c r="B2104" s="3">
        <v>45368</v>
      </c>
      <c r="C2104" t="s">
        <v>4027</v>
      </c>
      <c r="D2104">
        <v>650.37</v>
      </c>
      <c r="E2104" t="s">
        <v>471</v>
      </c>
      <c r="F2104" t="s">
        <v>26</v>
      </c>
      <c r="G2104" t="s">
        <v>21</v>
      </c>
      <c r="H2104" t="s">
        <v>43</v>
      </c>
    </row>
    <row r="2105" spans="1:8">
      <c r="A2105" t="s">
        <v>4028</v>
      </c>
      <c r="B2105" s="3">
        <v>45368</v>
      </c>
      <c r="C2105" t="s">
        <v>4029</v>
      </c>
      <c r="D2105">
        <v>637.99</v>
      </c>
      <c r="E2105" t="s">
        <v>43</v>
      </c>
      <c r="F2105" t="s">
        <v>26</v>
      </c>
      <c r="G2105" t="s">
        <v>39</v>
      </c>
      <c r="H2105" t="s">
        <v>75</v>
      </c>
    </row>
    <row r="2106" spans="1:8" hidden="1">
      <c r="A2106" t="s">
        <v>4030</v>
      </c>
      <c r="B2106" s="3">
        <v>45368</v>
      </c>
      <c r="C2106" t="s">
        <v>3691</v>
      </c>
      <c r="D2106">
        <v>1460.8</v>
      </c>
      <c r="E2106" t="s">
        <v>64</v>
      </c>
      <c r="F2106" t="s">
        <v>32</v>
      </c>
      <c r="G2106" t="s">
        <v>21</v>
      </c>
      <c r="H2106" t="s">
        <v>75</v>
      </c>
    </row>
    <row r="2107" spans="1:8">
      <c r="A2107" t="s">
        <v>4031</v>
      </c>
      <c r="B2107" s="3">
        <v>45368</v>
      </c>
      <c r="C2107" t="s">
        <v>4032</v>
      </c>
      <c r="D2107">
        <v>1328.82</v>
      </c>
      <c r="E2107" t="s">
        <v>43</v>
      </c>
      <c r="F2107" t="s">
        <v>61</v>
      </c>
      <c r="G2107" t="s">
        <v>21</v>
      </c>
      <c r="H2107" t="s">
        <v>123</v>
      </c>
    </row>
    <row r="2108" spans="1:8" hidden="1">
      <c r="A2108" t="s">
        <v>4033</v>
      </c>
      <c r="B2108" s="3">
        <v>45368</v>
      </c>
      <c r="C2108" t="s">
        <v>866</v>
      </c>
      <c r="D2108">
        <v>115.28</v>
      </c>
      <c r="E2108" t="s">
        <v>64</v>
      </c>
      <c r="F2108" t="s">
        <v>20</v>
      </c>
      <c r="G2108" t="s">
        <v>39</v>
      </c>
      <c r="H2108" t="s">
        <v>36</v>
      </c>
    </row>
    <row r="2109" spans="1:8" hidden="1">
      <c r="A2109" t="s">
        <v>4034</v>
      </c>
      <c r="B2109" s="3">
        <v>45369</v>
      </c>
      <c r="C2109" t="s">
        <v>4035</v>
      </c>
      <c r="D2109">
        <v>825.86</v>
      </c>
      <c r="E2109" t="s">
        <v>25</v>
      </c>
      <c r="F2109" t="s">
        <v>358</v>
      </c>
      <c r="G2109" t="s">
        <v>27</v>
      </c>
      <c r="H2109" t="s">
        <v>28</v>
      </c>
    </row>
    <row r="2110" spans="1:8" hidden="1">
      <c r="A2110" t="s">
        <v>4036</v>
      </c>
      <c r="B2110" s="3">
        <v>45369</v>
      </c>
      <c r="C2110" t="s">
        <v>4037</v>
      </c>
      <c r="D2110">
        <v>1109.72</v>
      </c>
      <c r="E2110" t="s">
        <v>52</v>
      </c>
      <c r="F2110" t="s">
        <v>26</v>
      </c>
      <c r="G2110" t="s">
        <v>27</v>
      </c>
      <c r="H2110" t="s">
        <v>22</v>
      </c>
    </row>
    <row r="2111" spans="1:8" hidden="1">
      <c r="A2111" t="s">
        <v>4038</v>
      </c>
      <c r="B2111" s="3">
        <v>45369</v>
      </c>
      <c r="C2111" t="s">
        <v>3945</v>
      </c>
      <c r="D2111">
        <v>1152.77</v>
      </c>
      <c r="E2111" t="s">
        <v>25</v>
      </c>
      <c r="F2111" t="s">
        <v>26</v>
      </c>
      <c r="G2111" t="s">
        <v>21</v>
      </c>
      <c r="H2111" t="s">
        <v>36</v>
      </c>
    </row>
    <row r="2112" spans="1:8" hidden="1">
      <c r="A2112" t="s">
        <v>4039</v>
      </c>
      <c r="B2112" s="3">
        <v>45369</v>
      </c>
      <c r="C2112" t="s">
        <v>3024</v>
      </c>
      <c r="D2112">
        <v>1403.18</v>
      </c>
      <c r="E2112" t="s">
        <v>70</v>
      </c>
      <c r="F2112" t="s">
        <v>26</v>
      </c>
      <c r="G2112" t="s">
        <v>21</v>
      </c>
      <c r="H2112" t="s">
        <v>109</v>
      </c>
    </row>
    <row r="2113" spans="1:8" hidden="1">
      <c r="A2113" t="s">
        <v>4040</v>
      </c>
      <c r="B2113" s="3">
        <v>45369</v>
      </c>
      <c r="C2113" t="s">
        <v>4041</v>
      </c>
      <c r="D2113">
        <v>312.20999999999998</v>
      </c>
      <c r="E2113" t="s">
        <v>197</v>
      </c>
      <c r="F2113" t="s">
        <v>32</v>
      </c>
      <c r="G2113" t="s">
        <v>39</v>
      </c>
      <c r="H2113" t="s">
        <v>53</v>
      </c>
    </row>
    <row r="2114" spans="1:8">
      <c r="A2114" t="s">
        <v>4042</v>
      </c>
      <c r="B2114" s="3">
        <v>45369</v>
      </c>
      <c r="C2114" t="s">
        <v>4043</v>
      </c>
      <c r="D2114">
        <v>147.13</v>
      </c>
      <c r="E2114" t="s">
        <v>43</v>
      </c>
      <c r="F2114" t="s">
        <v>20</v>
      </c>
      <c r="G2114" t="s">
        <v>48</v>
      </c>
      <c r="H2114" t="s">
        <v>43</v>
      </c>
    </row>
    <row r="2115" spans="1:8" hidden="1">
      <c r="A2115" t="s">
        <v>4044</v>
      </c>
      <c r="B2115" s="3">
        <v>45369</v>
      </c>
      <c r="C2115" t="s">
        <v>4045</v>
      </c>
      <c r="D2115">
        <v>971.1</v>
      </c>
      <c r="E2115" t="s">
        <v>25</v>
      </c>
      <c r="F2115" t="s">
        <v>61</v>
      </c>
      <c r="G2115" t="s">
        <v>21</v>
      </c>
      <c r="H2115" t="s">
        <v>87</v>
      </c>
    </row>
    <row r="2116" spans="1:8" hidden="1">
      <c r="A2116" t="s">
        <v>4046</v>
      </c>
      <c r="B2116" s="3">
        <v>45369</v>
      </c>
      <c r="C2116" t="s">
        <v>4047</v>
      </c>
      <c r="D2116">
        <v>1958.1</v>
      </c>
      <c r="E2116" t="s">
        <v>52</v>
      </c>
      <c r="F2116" t="s">
        <v>26</v>
      </c>
      <c r="G2116" t="s">
        <v>27</v>
      </c>
      <c r="H2116" t="s">
        <v>28</v>
      </c>
    </row>
    <row r="2117" spans="1:8" hidden="1">
      <c r="A2117" t="s">
        <v>4048</v>
      </c>
      <c r="B2117" s="3">
        <v>45369</v>
      </c>
      <c r="C2117" t="s">
        <v>2880</v>
      </c>
      <c r="D2117">
        <v>1471.81</v>
      </c>
      <c r="E2117" t="s">
        <v>19</v>
      </c>
      <c r="F2117" t="s">
        <v>32</v>
      </c>
      <c r="G2117" t="s">
        <v>21</v>
      </c>
      <c r="H2117" t="s">
        <v>87</v>
      </c>
    </row>
    <row r="2118" spans="1:8" hidden="1">
      <c r="A2118" t="s">
        <v>4049</v>
      </c>
      <c r="B2118" s="3">
        <v>45369</v>
      </c>
      <c r="C2118" t="s">
        <v>4050</v>
      </c>
      <c r="D2118">
        <v>56.42</v>
      </c>
      <c r="E2118" t="s">
        <v>25</v>
      </c>
      <c r="F2118" t="s">
        <v>26</v>
      </c>
      <c r="G2118" t="s">
        <v>27</v>
      </c>
      <c r="H2118" t="s">
        <v>75</v>
      </c>
    </row>
    <row r="2119" spans="1:8" hidden="1">
      <c r="A2119" t="s">
        <v>4051</v>
      </c>
      <c r="B2119" s="3">
        <v>45369</v>
      </c>
      <c r="C2119" t="s">
        <v>4052</v>
      </c>
      <c r="D2119">
        <v>1176.69</v>
      </c>
      <c r="E2119" t="s">
        <v>64</v>
      </c>
      <c r="F2119" t="s">
        <v>20</v>
      </c>
      <c r="G2119" t="s">
        <v>21</v>
      </c>
      <c r="H2119" t="s">
        <v>94</v>
      </c>
    </row>
    <row r="2120" spans="1:8" hidden="1">
      <c r="A2120" t="s">
        <v>4053</v>
      </c>
      <c r="B2120" s="3">
        <v>45369</v>
      </c>
      <c r="C2120" t="s">
        <v>4054</v>
      </c>
      <c r="D2120">
        <v>968.18</v>
      </c>
      <c r="E2120" t="s">
        <v>25</v>
      </c>
      <c r="F2120" t="s">
        <v>20</v>
      </c>
      <c r="G2120" t="s">
        <v>39</v>
      </c>
      <c r="H2120" t="s">
        <v>22</v>
      </c>
    </row>
    <row r="2121" spans="1:8" hidden="1">
      <c r="A2121" t="s">
        <v>4055</v>
      </c>
      <c r="B2121" s="3">
        <v>45369</v>
      </c>
      <c r="C2121" t="s">
        <v>3842</v>
      </c>
      <c r="D2121">
        <v>584.24</v>
      </c>
      <c r="E2121" t="s">
        <v>25</v>
      </c>
      <c r="F2121" t="s">
        <v>32</v>
      </c>
      <c r="G2121" t="s">
        <v>21</v>
      </c>
      <c r="H2121" t="s">
        <v>53</v>
      </c>
    </row>
    <row r="2122" spans="1:8" hidden="1">
      <c r="A2122" t="s">
        <v>4056</v>
      </c>
      <c r="B2122" s="3">
        <v>45369</v>
      </c>
      <c r="C2122" t="s">
        <v>4057</v>
      </c>
      <c r="D2122">
        <v>92.71</v>
      </c>
      <c r="E2122" t="s">
        <v>240</v>
      </c>
      <c r="F2122" t="s">
        <v>26</v>
      </c>
      <c r="G2122" t="s">
        <v>48</v>
      </c>
      <c r="H2122" t="s">
        <v>36</v>
      </c>
    </row>
    <row r="2123" spans="1:8" hidden="1">
      <c r="A2123" t="s">
        <v>4058</v>
      </c>
      <c r="B2123" s="3">
        <v>45369</v>
      </c>
      <c r="C2123" t="s">
        <v>4059</v>
      </c>
      <c r="D2123">
        <v>1864.08</v>
      </c>
      <c r="E2123" t="s">
        <v>64</v>
      </c>
      <c r="F2123" t="s">
        <v>32</v>
      </c>
      <c r="G2123" t="s">
        <v>21</v>
      </c>
      <c r="H2123" t="s">
        <v>43</v>
      </c>
    </row>
    <row r="2124" spans="1:8" hidden="1">
      <c r="A2124" t="s">
        <v>4060</v>
      </c>
      <c r="B2124" s="3">
        <v>45369</v>
      </c>
      <c r="C2124" t="s">
        <v>4061</v>
      </c>
      <c r="D2124">
        <v>1062.26</v>
      </c>
      <c r="E2124" t="s">
        <v>19</v>
      </c>
      <c r="F2124" t="s">
        <v>20</v>
      </c>
      <c r="G2124" t="s">
        <v>27</v>
      </c>
      <c r="H2124" t="s">
        <v>176</v>
      </c>
    </row>
    <row r="2125" spans="1:8" hidden="1">
      <c r="A2125" t="s">
        <v>4062</v>
      </c>
      <c r="B2125" s="3">
        <v>45369</v>
      </c>
      <c r="C2125" t="s">
        <v>4063</v>
      </c>
      <c r="D2125">
        <v>1250.74</v>
      </c>
      <c r="E2125" t="s">
        <v>47</v>
      </c>
      <c r="F2125" t="s">
        <v>61</v>
      </c>
      <c r="G2125" t="s">
        <v>27</v>
      </c>
      <c r="H2125" t="s">
        <v>40</v>
      </c>
    </row>
    <row r="2126" spans="1:8" hidden="1">
      <c r="A2126" t="s">
        <v>4064</v>
      </c>
      <c r="B2126" s="3">
        <v>45369</v>
      </c>
      <c r="C2126" t="s">
        <v>4065</v>
      </c>
      <c r="D2126">
        <v>1138.3699999999999</v>
      </c>
      <c r="E2126" t="s">
        <v>47</v>
      </c>
      <c r="F2126" t="s">
        <v>32</v>
      </c>
      <c r="G2126" t="s">
        <v>39</v>
      </c>
      <c r="H2126" t="s">
        <v>57</v>
      </c>
    </row>
    <row r="2127" spans="1:8" hidden="1">
      <c r="A2127" t="s">
        <v>4066</v>
      </c>
      <c r="B2127" s="3">
        <v>45369</v>
      </c>
      <c r="C2127" t="s">
        <v>4067</v>
      </c>
      <c r="D2127">
        <v>1649.7</v>
      </c>
      <c r="E2127" t="s">
        <v>67</v>
      </c>
      <c r="F2127" t="s">
        <v>20</v>
      </c>
      <c r="G2127" t="s">
        <v>27</v>
      </c>
      <c r="H2127" t="s">
        <v>43</v>
      </c>
    </row>
    <row r="2128" spans="1:8" hidden="1">
      <c r="A2128" t="s">
        <v>4068</v>
      </c>
      <c r="B2128" s="3">
        <v>45369</v>
      </c>
      <c r="C2128" t="s">
        <v>4069</v>
      </c>
      <c r="E2128" t="s">
        <v>25</v>
      </c>
      <c r="F2128" t="s">
        <v>61</v>
      </c>
      <c r="G2128" t="s">
        <v>39</v>
      </c>
      <c r="H2128" t="s">
        <v>57</v>
      </c>
    </row>
    <row r="2129" spans="1:8" hidden="1">
      <c r="A2129" t="s">
        <v>4070</v>
      </c>
      <c r="B2129" s="3">
        <v>45369</v>
      </c>
      <c r="C2129" t="s">
        <v>4071</v>
      </c>
      <c r="D2129">
        <v>915.24</v>
      </c>
      <c r="E2129" t="s">
        <v>19</v>
      </c>
      <c r="F2129" t="s">
        <v>20</v>
      </c>
      <c r="G2129" t="s">
        <v>48</v>
      </c>
      <c r="H2129" t="s">
        <v>75</v>
      </c>
    </row>
    <row r="2130" spans="1:8">
      <c r="A2130" t="s">
        <v>4072</v>
      </c>
      <c r="B2130" s="3">
        <v>45369</v>
      </c>
      <c r="C2130" t="s">
        <v>4073</v>
      </c>
      <c r="D2130">
        <v>200.08</v>
      </c>
      <c r="E2130" t="s">
        <v>43</v>
      </c>
      <c r="F2130" t="s">
        <v>20</v>
      </c>
      <c r="G2130" t="s">
        <v>27</v>
      </c>
      <c r="H2130" t="s">
        <v>75</v>
      </c>
    </row>
    <row r="2131" spans="1:8" hidden="1">
      <c r="A2131" t="s">
        <v>4074</v>
      </c>
      <c r="B2131" s="3">
        <v>45369</v>
      </c>
      <c r="C2131" t="s">
        <v>4075</v>
      </c>
      <c r="D2131">
        <v>716.35</v>
      </c>
      <c r="E2131" t="s">
        <v>64</v>
      </c>
      <c r="F2131" t="s">
        <v>26</v>
      </c>
      <c r="G2131" t="s">
        <v>39</v>
      </c>
      <c r="H2131" t="s">
        <v>36</v>
      </c>
    </row>
    <row r="2132" spans="1:8" hidden="1">
      <c r="A2132" t="s">
        <v>4076</v>
      </c>
      <c r="B2132" s="3">
        <v>45369</v>
      </c>
      <c r="C2132" t="s">
        <v>4077</v>
      </c>
      <c r="D2132">
        <v>863.62</v>
      </c>
      <c r="E2132" t="s">
        <v>52</v>
      </c>
      <c r="F2132" t="s">
        <v>26</v>
      </c>
      <c r="G2132" t="s">
        <v>48</v>
      </c>
      <c r="H2132" t="s">
        <v>94</v>
      </c>
    </row>
    <row r="2133" spans="1:8" hidden="1">
      <c r="A2133" t="s">
        <v>4078</v>
      </c>
      <c r="B2133" s="3">
        <v>45369</v>
      </c>
      <c r="C2133" t="s">
        <v>4079</v>
      </c>
      <c r="D2133">
        <v>195.74</v>
      </c>
      <c r="E2133" t="s">
        <v>240</v>
      </c>
      <c r="F2133" t="s">
        <v>32</v>
      </c>
      <c r="G2133" t="s">
        <v>21</v>
      </c>
      <c r="H2133" t="s">
        <v>109</v>
      </c>
    </row>
    <row r="2134" spans="1:8" hidden="1">
      <c r="A2134" t="s">
        <v>4080</v>
      </c>
      <c r="B2134" s="3">
        <v>45369</v>
      </c>
      <c r="C2134" t="s">
        <v>4081</v>
      </c>
      <c r="E2134" t="s">
        <v>64</v>
      </c>
      <c r="F2134" t="s">
        <v>26</v>
      </c>
      <c r="G2134" t="s">
        <v>48</v>
      </c>
      <c r="H2134" t="s">
        <v>28</v>
      </c>
    </row>
    <row r="2135" spans="1:8" hidden="1">
      <c r="A2135" t="s">
        <v>4082</v>
      </c>
      <c r="B2135" s="3">
        <v>45369</v>
      </c>
      <c r="C2135" t="s">
        <v>4083</v>
      </c>
      <c r="D2135">
        <v>654.03</v>
      </c>
      <c r="E2135" t="s">
        <v>240</v>
      </c>
      <c r="F2135" t="s">
        <v>26</v>
      </c>
      <c r="G2135" t="s">
        <v>21</v>
      </c>
      <c r="H2135" t="s">
        <v>87</v>
      </c>
    </row>
    <row r="2136" spans="1:8" hidden="1">
      <c r="A2136" t="s">
        <v>4084</v>
      </c>
      <c r="B2136" s="3">
        <v>45369</v>
      </c>
      <c r="C2136" t="s">
        <v>4085</v>
      </c>
      <c r="D2136">
        <v>92.89</v>
      </c>
      <c r="E2136" t="s">
        <v>70</v>
      </c>
      <c r="F2136" t="s">
        <v>61</v>
      </c>
      <c r="G2136" t="s">
        <v>39</v>
      </c>
      <c r="H2136" t="s">
        <v>44</v>
      </c>
    </row>
    <row r="2137" spans="1:8" hidden="1">
      <c r="A2137" t="s">
        <v>4086</v>
      </c>
      <c r="B2137" s="3">
        <v>45369</v>
      </c>
      <c r="C2137" t="s">
        <v>4087</v>
      </c>
      <c r="D2137">
        <v>19034.560000000001</v>
      </c>
      <c r="E2137" t="s">
        <v>47</v>
      </c>
      <c r="F2137" t="s">
        <v>32</v>
      </c>
      <c r="G2137" t="s">
        <v>21</v>
      </c>
      <c r="H2137" t="s">
        <v>123</v>
      </c>
    </row>
    <row r="2138" spans="1:8" hidden="1">
      <c r="A2138" t="s">
        <v>4088</v>
      </c>
      <c r="B2138" s="3">
        <v>45369</v>
      </c>
      <c r="C2138" t="s">
        <v>91</v>
      </c>
      <c r="D2138">
        <v>1584.59</v>
      </c>
      <c r="E2138" t="s">
        <v>64</v>
      </c>
      <c r="F2138" t="s">
        <v>358</v>
      </c>
      <c r="G2138" t="s">
        <v>27</v>
      </c>
      <c r="H2138" t="s">
        <v>33</v>
      </c>
    </row>
    <row r="2139" spans="1:8">
      <c r="A2139" t="s">
        <v>4089</v>
      </c>
      <c r="B2139" s="3">
        <v>45369</v>
      </c>
      <c r="C2139" t="s">
        <v>4090</v>
      </c>
      <c r="D2139">
        <v>273.89999999999998</v>
      </c>
      <c r="E2139" t="s">
        <v>43</v>
      </c>
      <c r="F2139" t="s">
        <v>61</v>
      </c>
      <c r="G2139" t="s">
        <v>27</v>
      </c>
      <c r="H2139" t="s">
        <v>44</v>
      </c>
    </row>
    <row r="2140" spans="1:8" hidden="1">
      <c r="A2140" t="s">
        <v>4091</v>
      </c>
      <c r="B2140" s="3">
        <v>45369</v>
      </c>
      <c r="C2140" t="s">
        <v>4092</v>
      </c>
      <c r="D2140">
        <v>1500.44</v>
      </c>
      <c r="E2140" t="s">
        <v>56</v>
      </c>
      <c r="F2140" t="s">
        <v>20</v>
      </c>
      <c r="G2140" t="s">
        <v>48</v>
      </c>
      <c r="H2140" t="s">
        <v>43</v>
      </c>
    </row>
    <row r="2141" spans="1:8" hidden="1">
      <c r="A2141" t="s">
        <v>4093</v>
      </c>
      <c r="B2141" s="3">
        <v>45369</v>
      </c>
      <c r="C2141" t="s">
        <v>4094</v>
      </c>
      <c r="D2141">
        <v>137.69</v>
      </c>
      <c r="E2141" t="s">
        <v>210</v>
      </c>
      <c r="F2141" t="s">
        <v>26</v>
      </c>
      <c r="G2141" t="s">
        <v>48</v>
      </c>
      <c r="H2141" t="s">
        <v>75</v>
      </c>
    </row>
    <row r="2142" spans="1:8" hidden="1">
      <c r="A2142" t="s">
        <v>4095</v>
      </c>
      <c r="B2142" s="3">
        <v>45369</v>
      </c>
      <c r="C2142" t="s">
        <v>1977</v>
      </c>
      <c r="D2142">
        <v>924.84</v>
      </c>
      <c r="E2142" t="s">
        <v>47</v>
      </c>
      <c r="F2142" t="s">
        <v>32</v>
      </c>
      <c r="G2142" t="s">
        <v>21</v>
      </c>
      <c r="H2142" t="s">
        <v>28</v>
      </c>
    </row>
    <row r="2143" spans="1:8" hidden="1">
      <c r="A2143" t="s">
        <v>4096</v>
      </c>
      <c r="B2143" s="3">
        <v>45369</v>
      </c>
      <c r="C2143" t="s">
        <v>4097</v>
      </c>
      <c r="D2143">
        <v>1326.22</v>
      </c>
      <c r="E2143" t="s">
        <v>25</v>
      </c>
      <c r="F2143" t="s">
        <v>26</v>
      </c>
      <c r="G2143" t="s">
        <v>21</v>
      </c>
      <c r="H2143" t="s">
        <v>36</v>
      </c>
    </row>
    <row r="2144" spans="1:8" hidden="1">
      <c r="A2144" t="s">
        <v>4098</v>
      </c>
      <c r="B2144" s="3">
        <v>45369</v>
      </c>
      <c r="C2144" t="s">
        <v>1311</v>
      </c>
      <c r="D2144">
        <v>753.1</v>
      </c>
      <c r="E2144" t="s">
        <v>25</v>
      </c>
      <c r="F2144" t="s">
        <v>20</v>
      </c>
      <c r="G2144" t="s">
        <v>48</v>
      </c>
      <c r="H2144" t="s">
        <v>33</v>
      </c>
    </row>
    <row r="2145" spans="1:8" hidden="1">
      <c r="A2145" t="s">
        <v>4099</v>
      </c>
      <c r="B2145" s="3">
        <v>45369</v>
      </c>
      <c r="C2145" t="s">
        <v>4100</v>
      </c>
      <c r="D2145">
        <v>546.77</v>
      </c>
      <c r="E2145" t="s">
        <v>52</v>
      </c>
      <c r="F2145" t="s">
        <v>26</v>
      </c>
      <c r="G2145" t="s">
        <v>21</v>
      </c>
      <c r="H2145" t="s">
        <v>75</v>
      </c>
    </row>
    <row r="2146" spans="1:8">
      <c r="A2146" t="s">
        <v>4101</v>
      </c>
      <c r="B2146" s="3">
        <v>45369</v>
      </c>
      <c r="C2146" t="s">
        <v>4102</v>
      </c>
      <c r="D2146">
        <v>278.20999999999998</v>
      </c>
      <c r="E2146" t="s">
        <v>43</v>
      </c>
      <c r="F2146" t="s">
        <v>32</v>
      </c>
      <c r="G2146" t="s">
        <v>39</v>
      </c>
      <c r="H2146" t="s">
        <v>28</v>
      </c>
    </row>
    <row r="2147" spans="1:8" hidden="1">
      <c r="A2147" t="s">
        <v>4103</v>
      </c>
      <c r="B2147" s="3">
        <v>45370</v>
      </c>
      <c r="C2147" t="s">
        <v>4104</v>
      </c>
      <c r="D2147">
        <v>323.67</v>
      </c>
      <c r="E2147" t="s">
        <v>56</v>
      </c>
      <c r="F2147" t="s">
        <v>32</v>
      </c>
      <c r="G2147" t="s">
        <v>21</v>
      </c>
      <c r="H2147" t="s">
        <v>36</v>
      </c>
    </row>
    <row r="2148" spans="1:8" hidden="1">
      <c r="A2148" t="s">
        <v>4105</v>
      </c>
      <c r="B2148" s="3">
        <v>45370</v>
      </c>
      <c r="C2148" t="s">
        <v>4106</v>
      </c>
      <c r="D2148">
        <v>1723.62</v>
      </c>
      <c r="E2148" t="s">
        <v>31</v>
      </c>
      <c r="F2148" t="s">
        <v>26</v>
      </c>
      <c r="G2148" t="s">
        <v>48</v>
      </c>
      <c r="H2148" t="s">
        <v>176</v>
      </c>
    </row>
    <row r="2149" spans="1:8" hidden="1">
      <c r="A2149" t="s">
        <v>4107</v>
      </c>
      <c r="B2149" s="3">
        <v>45370</v>
      </c>
      <c r="C2149" t="s">
        <v>4108</v>
      </c>
      <c r="D2149">
        <v>1017.78</v>
      </c>
      <c r="E2149" t="s">
        <v>52</v>
      </c>
      <c r="F2149" t="s">
        <v>20</v>
      </c>
      <c r="G2149" t="s">
        <v>27</v>
      </c>
      <c r="H2149" t="s">
        <v>94</v>
      </c>
    </row>
    <row r="2150" spans="1:8" hidden="1">
      <c r="A2150" t="s">
        <v>4109</v>
      </c>
      <c r="B2150" s="3">
        <v>45370</v>
      </c>
      <c r="C2150" t="s">
        <v>4110</v>
      </c>
      <c r="E2150" t="s">
        <v>47</v>
      </c>
      <c r="F2150" t="s">
        <v>32</v>
      </c>
      <c r="G2150" t="s">
        <v>21</v>
      </c>
      <c r="H2150" t="s">
        <v>57</v>
      </c>
    </row>
    <row r="2151" spans="1:8" hidden="1">
      <c r="A2151" t="s">
        <v>4111</v>
      </c>
      <c r="B2151" s="3">
        <v>45370</v>
      </c>
      <c r="C2151" t="s">
        <v>4112</v>
      </c>
      <c r="D2151">
        <v>798.27</v>
      </c>
      <c r="E2151" t="s">
        <v>47</v>
      </c>
      <c r="F2151" t="s">
        <v>61</v>
      </c>
      <c r="G2151" t="s">
        <v>48</v>
      </c>
      <c r="H2151" t="s">
        <v>109</v>
      </c>
    </row>
    <row r="2152" spans="1:8" hidden="1">
      <c r="A2152" t="s">
        <v>4113</v>
      </c>
      <c r="B2152" s="3">
        <v>45370</v>
      </c>
      <c r="C2152" t="s">
        <v>4114</v>
      </c>
      <c r="D2152">
        <v>643.95000000000005</v>
      </c>
      <c r="E2152" t="s">
        <v>19</v>
      </c>
      <c r="F2152" t="s">
        <v>61</v>
      </c>
      <c r="G2152" t="s">
        <v>48</v>
      </c>
      <c r="H2152" t="s">
        <v>123</v>
      </c>
    </row>
    <row r="2153" spans="1:8" hidden="1">
      <c r="A2153" t="s">
        <v>4115</v>
      </c>
      <c r="B2153" s="3">
        <v>45370</v>
      </c>
      <c r="C2153" t="s">
        <v>4116</v>
      </c>
      <c r="D2153">
        <v>328.23</v>
      </c>
      <c r="E2153" t="s">
        <v>190</v>
      </c>
      <c r="F2153" t="s">
        <v>61</v>
      </c>
      <c r="G2153" t="s">
        <v>27</v>
      </c>
      <c r="H2153" t="s">
        <v>33</v>
      </c>
    </row>
    <row r="2154" spans="1:8" hidden="1">
      <c r="A2154" t="s">
        <v>4117</v>
      </c>
      <c r="B2154" s="3">
        <v>45370</v>
      </c>
      <c r="C2154" t="s">
        <v>4118</v>
      </c>
      <c r="D2154">
        <v>1266.8399999999999</v>
      </c>
      <c r="E2154" t="s">
        <v>52</v>
      </c>
      <c r="F2154" t="s">
        <v>20</v>
      </c>
      <c r="G2154" t="s">
        <v>21</v>
      </c>
      <c r="H2154" t="s">
        <v>22</v>
      </c>
    </row>
    <row r="2155" spans="1:8" hidden="1">
      <c r="A2155" t="s">
        <v>4119</v>
      </c>
      <c r="B2155" s="3">
        <v>45370</v>
      </c>
      <c r="C2155" t="s">
        <v>4120</v>
      </c>
      <c r="D2155">
        <v>1189.6099999999999</v>
      </c>
      <c r="E2155" t="s">
        <v>240</v>
      </c>
      <c r="F2155" t="s">
        <v>26</v>
      </c>
      <c r="G2155" t="s">
        <v>48</v>
      </c>
      <c r="H2155" t="s">
        <v>33</v>
      </c>
    </row>
    <row r="2156" spans="1:8" hidden="1">
      <c r="A2156" t="s">
        <v>4121</v>
      </c>
      <c r="B2156" s="3">
        <v>45370</v>
      </c>
      <c r="C2156" t="s">
        <v>4122</v>
      </c>
      <c r="D2156">
        <v>762.42</v>
      </c>
      <c r="E2156" t="s">
        <v>52</v>
      </c>
      <c r="F2156" t="s">
        <v>61</v>
      </c>
      <c r="G2156" t="s">
        <v>39</v>
      </c>
      <c r="H2156" t="s">
        <v>36</v>
      </c>
    </row>
    <row r="2157" spans="1:8" hidden="1">
      <c r="A2157" t="s">
        <v>4123</v>
      </c>
      <c r="B2157" s="3">
        <v>45370</v>
      </c>
      <c r="C2157" t="s">
        <v>4124</v>
      </c>
      <c r="D2157">
        <v>17782.080000000002</v>
      </c>
      <c r="E2157" t="s">
        <v>31</v>
      </c>
      <c r="F2157" t="s">
        <v>32</v>
      </c>
      <c r="G2157" t="s">
        <v>27</v>
      </c>
      <c r="H2157" t="s">
        <v>40</v>
      </c>
    </row>
    <row r="2158" spans="1:8" hidden="1">
      <c r="A2158" t="s">
        <v>4125</v>
      </c>
      <c r="B2158" s="3">
        <v>45370</v>
      </c>
      <c r="C2158" t="s">
        <v>4126</v>
      </c>
      <c r="D2158">
        <v>351.2</v>
      </c>
      <c r="E2158" t="s">
        <v>848</v>
      </c>
      <c r="F2158" t="s">
        <v>20</v>
      </c>
      <c r="G2158" t="s">
        <v>27</v>
      </c>
      <c r="H2158" t="s">
        <v>75</v>
      </c>
    </row>
    <row r="2159" spans="1:8" hidden="1">
      <c r="A2159" t="s">
        <v>4127</v>
      </c>
      <c r="B2159" s="3">
        <v>45370</v>
      </c>
      <c r="C2159" t="s">
        <v>4128</v>
      </c>
      <c r="D2159">
        <v>1983.04</v>
      </c>
      <c r="E2159" t="s">
        <v>52</v>
      </c>
      <c r="F2159" t="s">
        <v>26</v>
      </c>
      <c r="G2159" t="s">
        <v>21</v>
      </c>
      <c r="H2159" t="s">
        <v>109</v>
      </c>
    </row>
    <row r="2160" spans="1:8" hidden="1">
      <c r="A2160" t="s">
        <v>4129</v>
      </c>
      <c r="B2160" s="3">
        <v>45370</v>
      </c>
      <c r="C2160" t="s">
        <v>3519</v>
      </c>
      <c r="D2160">
        <v>1871.68</v>
      </c>
      <c r="E2160" t="s">
        <v>19</v>
      </c>
      <c r="F2160" t="s">
        <v>20</v>
      </c>
      <c r="G2160" t="s">
        <v>21</v>
      </c>
      <c r="H2160" t="s">
        <v>176</v>
      </c>
    </row>
    <row r="2161" spans="1:8" hidden="1">
      <c r="A2161" t="s">
        <v>4130</v>
      </c>
      <c r="B2161" s="3">
        <v>45370</v>
      </c>
      <c r="C2161" t="s">
        <v>2631</v>
      </c>
      <c r="D2161">
        <v>400.43</v>
      </c>
      <c r="E2161" t="s">
        <v>31</v>
      </c>
      <c r="F2161" t="s">
        <v>26</v>
      </c>
      <c r="G2161" t="s">
        <v>39</v>
      </c>
      <c r="H2161" t="s">
        <v>40</v>
      </c>
    </row>
    <row r="2162" spans="1:8" hidden="1">
      <c r="A2162" t="s">
        <v>4131</v>
      </c>
      <c r="B2162" s="3">
        <v>45370</v>
      </c>
      <c r="C2162" t="s">
        <v>4132</v>
      </c>
      <c r="D2162">
        <v>1759.07</v>
      </c>
      <c r="E2162" t="s">
        <v>122</v>
      </c>
      <c r="F2162" t="s">
        <v>26</v>
      </c>
      <c r="G2162" t="s">
        <v>48</v>
      </c>
      <c r="H2162" t="s">
        <v>75</v>
      </c>
    </row>
    <row r="2163" spans="1:8" hidden="1">
      <c r="A2163" t="s">
        <v>4133</v>
      </c>
      <c r="B2163" s="3">
        <v>45370</v>
      </c>
      <c r="C2163" t="s">
        <v>520</v>
      </c>
      <c r="D2163">
        <v>202.21</v>
      </c>
      <c r="E2163" t="s">
        <v>52</v>
      </c>
      <c r="F2163" t="s">
        <v>26</v>
      </c>
      <c r="G2163" t="s">
        <v>39</v>
      </c>
      <c r="H2163" t="s">
        <v>44</v>
      </c>
    </row>
    <row r="2164" spans="1:8" hidden="1">
      <c r="A2164" t="s">
        <v>4134</v>
      </c>
      <c r="B2164" s="3">
        <v>45370</v>
      </c>
      <c r="C2164" t="s">
        <v>4135</v>
      </c>
      <c r="D2164">
        <v>540.80999999999995</v>
      </c>
      <c r="E2164" t="s">
        <v>70</v>
      </c>
      <c r="F2164" t="s">
        <v>26</v>
      </c>
      <c r="G2164" t="s">
        <v>48</v>
      </c>
      <c r="H2164" t="s">
        <v>53</v>
      </c>
    </row>
    <row r="2165" spans="1:8" hidden="1">
      <c r="A2165" t="s">
        <v>4136</v>
      </c>
      <c r="B2165" s="3">
        <v>45370</v>
      </c>
      <c r="C2165" t="s">
        <v>4137</v>
      </c>
      <c r="D2165">
        <v>14202.71</v>
      </c>
      <c r="E2165" t="s">
        <v>197</v>
      </c>
      <c r="F2165" t="s">
        <v>20</v>
      </c>
      <c r="G2165" t="s">
        <v>27</v>
      </c>
      <c r="H2165" t="s">
        <v>28</v>
      </c>
    </row>
    <row r="2166" spans="1:8" hidden="1">
      <c r="A2166" t="s">
        <v>4138</v>
      </c>
      <c r="B2166" s="3">
        <v>45370</v>
      </c>
      <c r="C2166" t="s">
        <v>4139</v>
      </c>
      <c r="D2166">
        <v>1123.02</v>
      </c>
      <c r="E2166" t="s">
        <v>67</v>
      </c>
      <c r="F2166" t="s">
        <v>32</v>
      </c>
      <c r="G2166" t="s">
        <v>21</v>
      </c>
      <c r="H2166" t="s">
        <v>75</v>
      </c>
    </row>
    <row r="2167" spans="1:8" hidden="1">
      <c r="A2167" t="s">
        <v>4140</v>
      </c>
      <c r="B2167" s="3">
        <v>45370</v>
      </c>
      <c r="C2167" t="s">
        <v>4141</v>
      </c>
      <c r="D2167">
        <v>1890.37</v>
      </c>
      <c r="E2167" t="s">
        <v>52</v>
      </c>
      <c r="F2167" t="s">
        <v>26</v>
      </c>
      <c r="G2167" t="s">
        <v>39</v>
      </c>
      <c r="H2167" t="s">
        <v>43</v>
      </c>
    </row>
    <row r="2168" spans="1:8" hidden="1">
      <c r="A2168" t="s">
        <v>4142</v>
      </c>
      <c r="B2168" s="3">
        <v>45370</v>
      </c>
      <c r="C2168" t="s">
        <v>4143</v>
      </c>
      <c r="D2168">
        <v>1032.95</v>
      </c>
      <c r="E2168" t="s">
        <v>64</v>
      </c>
      <c r="F2168" t="s">
        <v>61</v>
      </c>
      <c r="G2168" t="s">
        <v>27</v>
      </c>
      <c r="H2168" t="s">
        <v>22</v>
      </c>
    </row>
    <row r="2169" spans="1:8">
      <c r="A2169" t="s">
        <v>4144</v>
      </c>
      <c r="B2169" s="3">
        <v>45370</v>
      </c>
      <c r="C2169" t="s">
        <v>4145</v>
      </c>
      <c r="D2169">
        <v>1280.68</v>
      </c>
      <c r="E2169" t="s">
        <v>43</v>
      </c>
      <c r="F2169" t="s">
        <v>61</v>
      </c>
      <c r="G2169" t="s">
        <v>21</v>
      </c>
      <c r="H2169" t="s">
        <v>53</v>
      </c>
    </row>
    <row r="2170" spans="1:8">
      <c r="A2170" t="s">
        <v>4146</v>
      </c>
      <c r="B2170" s="3">
        <v>45370</v>
      </c>
      <c r="C2170" t="s">
        <v>4147</v>
      </c>
      <c r="D2170">
        <v>1901.2</v>
      </c>
      <c r="E2170" t="s">
        <v>43</v>
      </c>
      <c r="F2170" t="s">
        <v>32</v>
      </c>
      <c r="G2170" t="s">
        <v>48</v>
      </c>
      <c r="H2170" t="s">
        <v>109</v>
      </c>
    </row>
    <row r="2171" spans="1:8" hidden="1">
      <c r="A2171" t="s">
        <v>4148</v>
      </c>
      <c r="B2171" s="3">
        <v>45370</v>
      </c>
      <c r="C2171" t="s">
        <v>3842</v>
      </c>
      <c r="D2171">
        <v>171.67</v>
      </c>
      <c r="E2171" t="s">
        <v>25</v>
      </c>
      <c r="F2171" t="s">
        <v>32</v>
      </c>
      <c r="G2171" t="s">
        <v>21</v>
      </c>
      <c r="H2171" t="s">
        <v>43</v>
      </c>
    </row>
    <row r="2172" spans="1:8" hidden="1">
      <c r="A2172" t="s">
        <v>4149</v>
      </c>
      <c r="B2172" s="3">
        <v>45370</v>
      </c>
      <c r="C2172" t="s">
        <v>4150</v>
      </c>
      <c r="D2172">
        <v>1198.29</v>
      </c>
      <c r="E2172" t="s">
        <v>56</v>
      </c>
      <c r="F2172" t="s">
        <v>26</v>
      </c>
      <c r="G2172" t="s">
        <v>48</v>
      </c>
      <c r="H2172" t="s">
        <v>109</v>
      </c>
    </row>
    <row r="2173" spans="1:8" hidden="1">
      <c r="A2173" t="s">
        <v>4151</v>
      </c>
      <c r="B2173" s="3">
        <v>45370</v>
      </c>
      <c r="C2173" t="s">
        <v>2664</v>
      </c>
      <c r="D2173">
        <v>1285.43</v>
      </c>
      <c r="E2173" t="s">
        <v>19</v>
      </c>
      <c r="F2173" t="s">
        <v>61</v>
      </c>
      <c r="G2173" t="s">
        <v>39</v>
      </c>
      <c r="H2173" t="s">
        <v>36</v>
      </c>
    </row>
    <row r="2174" spans="1:8" hidden="1">
      <c r="A2174" t="s">
        <v>4152</v>
      </c>
      <c r="B2174" s="3">
        <v>45370</v>
      </c>
      <c r="C2174" t="s">
        <v>4153</v>
      </c>
      <c r="D2174">
        <v>1227.07</v>
      </c>
      <c r="E2174" t="s">
        <v>47</v>
      </c>
      <c r="F2174" t="s">
        <v>32</v>
      </c>
      <c r="G2174" t="s">
        <v>39</v>
      </c>
      <c r="H2174" t="s">
        <v>40</v>
      </c>
    </row>
    <row r="2175" spans="1:8" hidden="1">
      <c r="A2175" t="s">
        <v>4154</v>
      </c>
      <c r="B2175" s="3">
        <v>45370</v>
      </c>
      <c r="C2175" t="s">
        <v>2554</v>
      </c>
      <c r="D2175">
        <v>932.91</v>
      </c>
      <c r="E2175" t="s">
        <v>47</v>
      </c>
      <c r="F2175" t="s">
        <v>61</v>
      </c>
      <c r="G2175" t="s">
        <v>27</v>
      </c>
      <c r="H2175" t="s">
        <v>49</v>
      </c>
    </row>
    <row r="2176" spans="1:8">
      <c r="A2176" t="s">
        <v>4155</v>
      </c>
      <c r="B2176" s="3">
        <v>45371</v>
      </c>
      <c r="C2176" t="s">
        <v>4156</v>
      </c>
      <c r="D2176">
        <v>1715.72</v>
      </c>
      <c r="E2176" t="s">
        <v>43</v>
      </c>
      <c r="F2176" t="s">
        <v>26</v>
      </c>
      <c r="G2176" t="s">
        <v>21</v>
      </c>
      <c r="H2176" t="s">
        <v>176</v>
      </c>
    </row>
    <row r="2177" spans="1:8" hidden="1">
      <c r="A2177" t="s">
        <v>4157</v>
      </c>
      <c r="B2177" s="3">
        <v>45371</v>
      </c>
      <c r="C2177" t="s">
        <v>4158</v>
      </c>
      <c r="D2177">
        <v>1125.49</v>
      </c>
      <c r="E2177" t="s">
        <v>31</v>
      </c>
      <c r="F2177" t="s">
        <v>61</v>
      </c>
      <c r="G2177" t="s">
        <v>21</v>
      </c>
      <c r="H2177" t="s">
        <v>75</v>
      </c>
    </row>
    <row r="2178" spans="1:8" hidden="1">
      <c r="A2178" t="s">
        <v>4159</v>
      </c>
      <c r="B2178" s="3">
        <v>45371</v>
      </c>
      <c r="C2178" t="s">
        <v>1483</v>
      </c>
      <c r="D2178">
        <v>549.41</v>
      </c>
      <c r="E2178" t="s">
        <v>64</v>
      </c>
      <c r="F2178" t="s">
        <v>20</v>
      </c>
      <c r="G2178" t="s">
        <v>39</v>
      </c>
      <c r="H2178" t="s">
        <v>176</v>
      </c>
    </row>
    <row r="2179" spans="1:8" hidden="1">
      <c r="A2179" t="s">
        <v>4160</v>
      </c>
      <c r="B2179" s="3">
        <v>45371</v>
      </c>
      <c r="C2179" t="s">
        <v>4161</v>
      </c>
      <c r="D2179">
        <v>1219.67</v>
      </c>
      <c r="E2179" t="s">
        <v>25</v>
      </c>
      <c r="F2179" t="s">
        <v>32</v>
      </c>
      <c r="G2179" t="s">
        <v>39</v>
      </c>
      <c r="H2179" t="s">
        <v>43</v>
      </c>
    </row>
    <row r="2180" spans="1:8" hidden="1">
      <c r="A2180" t="s">
        <v>4162</v>
      </c>
      <c r="B2180" s="3">
        <v>45371</v>
      </c>
      <c r="C2180" t="s">
        <v>4163</v>
      </c>
      <c r="D2180">
        <v>1808.22</v>
      </c>
      <c r="E2180" t="s">
        <v>31</v>
      </c>
      <c r="F2180" t="s">
        <v>20</v>
      </c>
      <c r="G2180" t="s">
        <v>21</v>
      </c>
      <c r="H2180" t="s">
        <v>75</v>
      </c>
    </row>
    <row r="2181" spans="1:8" hidden="1">
      <c r="A2181" t="s">
        <v>4164</v>
      </c>
      <c r="B2181" s="3">
        <v>45371</v>
      </c>
      <c r="C2181" t="s">
        <v>4165</v>
      </c>
      <c r="D2181">
        <v>9160.81</v>
      </c>
      <c r="E2181" t="s">
        <v>47</v>
      </c>
      <c r="F2181" t="s">
        <v>61</v>
      </c>
      <c r="G2181" t="s">
        <v>27</v>
      </c>
      <c r="H2181" t="s">
        <v>87</v>
      </c>
    </row>
    <row r="2182" spans="1:8" hidden="1">
      <c r="A2182" t="s">
        <v>4166</v>
      </c>
      <c r="B2182" s="3">
        <v>45371</v>
      </c>
      <c r="C2182" t="s">
        <v>4167</v>
      </c>
      <c r="D2182">
        <v>8993.42</v>
      </c>
      <c r="E2182" t="s">
        <v>197</v>
      </c>
      <c r="F2182" t="s">
        <v>26</v>
      </c>
      <c r="G2182" t="s">
        <v>48</v>
      </c>
      <c r="H2182" t="s">
        <v>43</v>
      </c>
    </row>
    <row r="2183" spans="1:8" hidden="1">
      <c r="A2183" t="s">
        <v>4168</v>
      </c>
      <c r="B2183" s="3">
        <v>45371</v>
      </c>
      <c r="C2183" t="s">
        <v>4169</v>
      </c>
      <c r="D2183">
        <v>1977.55</v>
      </c>
      <c r="E2183" t="s">
        <v>52</v>
      </c>
      <c r="F2183" t="s">
        <v>32</v>
      </c>
      <c r="G2183" t="s">
        <v>48</v>
      </c>
      <c r="H2183" t="s">
        <v>123</v>
      </c>
    </row>
    <row r="2184" spans="1:8" hidden="1">
      <c r="A2184" t="s">
        <v>4170</v>
      </c>
      <c r="B2184" s="3">
        <v>45371</v>
      </c>
      <c r="C2184" t="s">
        <v>4171</v>
      </c>
      <c r="D2184">
        <v>1042.3499999999999</v>
      </c>
      <c r="E2184" t="s">
        <v>19</v>
      </c>
      <c r="F2184" t="s">
        <v>20</v>
      </c>
      <c r="G2184" t="s">
        <v>39</v>
      </c>
      <c r="H2184" t="s">
        <v>36</v>
      </c>
    </row>
    <row r="2185" spans="1:8" hidden="1">
      <c r="A2185" t="s">
        <v>4172</v>
      </c>
      <c r="B2185" s="3">
        <v>45371</v>
      </c>
      <c r="C2185" t="s">
        <v>4173</v>
      </c>
      <c r="D2185">
        <v>269.91000000000003</v>
      </c>
      <c r="E2185" t="s">
        <v>210</v>
      </c>
      <c r="F2185" t="s">
        <v>61</v>
      </c>
      <c r="G2185" t="s">
        <v>21</v>
      </c>
      <c r="H2185" t="s">
        <v>53</v>
      </c>
    </row>
    <row r="2186" spans="1:8" hidden="1">
      <c r="A2186" t="s">
        <v>4174</v>
      </c>
      <c r="B2186" s="3">
        <v>45371</v>
      </c>
      <c r="C2186" t="s">
        <v>4175</v>
      </c>
      <c r="D2186">
        <v>160.58000000000001</v>
      </c>
      <c r="E2186" t="s">
        <v>47</v>
      </c>
      <c r="F2186" t="s">
        <v>20</v>
      </c>
      <c r="G2186" t="s">
        <v>39</v>
      </c>
      <c r="H2186" t="s">
        <v>33</v>
      </c>
    </row>
    <row r="2187" spans="1:8" hidden="1">
      <c r="A2187" t="s">
        <v>4176</v>
      </c>
      <c r="B2187" s="3">
        <v>45371</v>
      </c>
      <c r="C2187" t="s">
        <v>3265</v>
      </c>
      <c r="D2187">
        <v>270.08</v>
      </c>
      <c r="E2187" t="s">
        <v>122</v>
      </c>
      <c r="F2187" t="s">
        <v>32</v>
      </c>
      <c r="G2187" t="s">
        <v>39</v>
      </c>
      <c r="H2187" t="s">
        <v>109</v>
      </c>
    </row>
    <row r="2188" spans="1:8">
      <c r="A2188" t="s">
        <v>4177</v>
      </c>
      <c r="B2188" s="3">
        <v>45371</v>
      </c>
      <c r="C2188" t="s">
        <v>4178</v>
      </c>
      <c r="D2188">
        <v>13662.67</v>
      </c>
      <c r="E2188" t="s">
        <v>43</v>
      </c>
      <c r="F2188" t="s">
        <v>32</v>
      </c>
      <c r="G2188" t="s">
        <v>21</v>
      </c>
      <c r="H2188" t="s">
        <v>53</v>
      </c>
    </row>
    <row r="2189" spans="1:8" hidden="1">
      <c r="A2189" t="s">
        <v>4179</v>
      </c>
      <c r="B2189" s="3">
        <v>45371</v>
      </c>
      <c r="C2189" t="s">
        <v>4180</v>
      </c>
      <c r="D2189">
        <v>1048.3900000000001</v>
      </c>
      <c r="E2189" t="s">
        <v>25</v>
      </c>
      <c r="F2189" t="s">
        <v>32</v>
      </c>
      <c r="G2189" t="s">
        <v>48</v>
      </c>
      <c r="H2189" t="s">
        <v>176</v>
      </c>
    </row>
    <row r="2190" spans="1:8" hidden="1">
      <c r="A2190" t="s">
        <v>4181</v>
      </c>
      <c r="B2190" s="3">
        <v>45371</v>
      </c>
      <c r="C2190" t="s">
        <v>4182</v>
      </c>
      <c r="D2190">
        <v>116.28</v>
      </c>
      <c r="E2190" t="s">
        <v>122</v>
      </c>
      <c r="F2190" t="s">
        <v>61</v>
      </c>
      <c r="G2190" t="s">
        <v>21</v>
      </c>
      <c r="H2190" t="s">
        <v>53</v>
      </c>
    </row>
    <row r="2191" spans="1:8" hidden="1">
      <c r="A2191" t="s">
        <v>4183</v>
      </c>
      <c r="B2191" s="3">
        <v>45371</v>
      </c>
      <c r="C2191" t="s">
        <v>3302</v>
      </c>
      <c r="D2191">
        <v>218.79</v>
      </c>
      <c r="E2191" t="s">
        <v>52</v>
      </c>
      <c r="F2191" t="s">
        <v>32</v>
      </c>
      <c r="G2191" t="s">
        <v>21</v>
      </c>
      <c r="H2191" t="s">
        <v>43</v>
      </c>
    </row>
    <row r="2192" spans="1:8" hidden="1">
      <c r="A2192" t="s">
        <v>4184</v>
      </c>
      <c r="B2192" s="3">
        <v>45371</v>
      </c>
      <c r="C2192" t="s">
        <v>4185</v>
      </c>
      <c r="D2192">
        <v>1075.4000000000001</v>
      </c>
      <c r="E2192" t="s">
        <v>25</v>
      </c>
      <c r="F2192" t="s">
        <v>20</v>
      </c>
      <c r="G2192" t="s">
        <v>48</v>
      </c>
      <c r="H2192" t="s">
        <v>109</v>
      </c>
    </row>
    <row r="2193" spans="1:8" hidden="1">
      <c r="A2193" t="s">
        <v>4186</v>
      </c>
      <c r="B2193" s="3">
        <v>45371</v>
      </c>
      <c r="C2193" t="s">
        <v>338</v>
      </c>
      <c r="D2193">
        <v>19150.689999999999</v>
      </c>
      <c r="E2193" t="s">
        <v>67</v>
      </c>
      <c r="F2193" t="s">
        <v>1174</v>
      </c>
      <c r="G2193" t="s">
        <v>39</v>
      </c>
      <c r="H2193" t="s">
        <v>33</v>
      </c>
    </row>
    <row r="2194" spans="1:8" hidden="1">
      <c r="A2194" t="s">
        <v>4187</v>
      </c>
      <c r="B2194" s="3">
        <v>45371</v>
      </c>
      <c r="C2194" t="s">
        <v>4188</v>
      </c>
      <c r="D2194">
        <v>14759.18</v>
      </c>
      <c r="E2194" t="s">
        <v>70</v>
      </c>
      <c r="F2194" t="s">
        <v>32</v>
      </c>
      <c r="G2194" t="s">
        <v>27</v>
      </c>
      <c r="H2194" t="s">
        <v>22</v>
      </c>
    </row>
    <row r="2195" spans="1:8" hidden="1">
      <c r="A2195" t="s">
        <v>4189</v>
      </c>
      <c r="B2195" s="3">
        <v>45371</v>
      </c>
      <c r="C2195" t="s">
        <v>4190</v>
      </c>
      <c r="D2195">
        <v>387.26</v>
      </c>
      <c r="E2195" t="s">
        <v>70</v>
      </c>
      <c r="F2195" t="s">
        <v>61</v>
      </c>
      <c r="G2195" t="s">
        <v>39</v>
      </c>
      <c r="H2195" t="s">
        <v>44</v>
      </c>
    </row>
    <row r="2196" spans="1:8" hidden="1">
      <c r="A2196" t="s">
        <v>4191</v>
      </c>
      <c r="B2196" s="3">
        <v>45371</v>
      </c>
      <c r="C2196" t="s">
        <v>2059</v>
      </c>
      <c r="D2196">
        <v>6771.74</v>
      </c>
      <c r="E2196" t="s">
        <v>47</v>
      </c>
      <c r="F2196" t="s">
        <v>61</v>
      </c>
      <c r="G2196" t="s">
        <v>39</v>
      </c>
      <c r="H2196" t="s">
        <v>28</v>
      </c>
    </row>
    <row r="2197" spans="1:8" hidden="1">
      <c r="A2197" t="s">
        <v>4192</v>
      </c>
      <c r="B2197" s="3">
        <v>45371</v>
      </c>
      <c r="C2197" t="s">
        <v>4193</v>
      </c>
      <c r="D2197">
        <v>1272.2</v>
      </c>
      <c r="E2197" t="s">
        <v>47</v>
      </c>
      <c r="F2197" t="s">
        <v>20</v>
      </c>
      <c r="G2197" t="s">
        <v>21</v>
      </c>
      <c r="H2197" t="s">
        <v>53</v>
      </c>
    </row>
    <row r="2198" spans="1:8" hidden="1">
      <c r="A2198" t="s">
        <v>4194</v>
      </c>
      <c r="B2198" s="3">
        <v>45371</v>
      </c>
      <c r="C2198" t="s">
        <v>4195</v>
      </c>
      <c r="D2198">
        <v>588.47</v>
      </c>
      <c r="E2198" t="s">
        <v>56</v>
      </c>
      <c r="F2198" t="s">
        <v>26</v>
      </c>
      <c r="G2198" t="s">
        <v>39</v>
      </c>
      <c r="H2198" t="s">
        <v>28</v>
      </c>
    </row>
    <row r="2199" spans="1:8" hidden="1">
      <c r="A2199" t="s">
        <v>4196</v>
      </c>
      <c r="B2199" s="3">
        <v>45371</v>
      </c>
      <c r="C2199" t="s">
        <v>4197</v>
      </c>
      <c r="D2199">
        <v>630.72</v>
      </c>
      <c r="E2199" t="s">
        <v>25</v>
      </c>
      <c r="F2199" t="s">
        <v>26</v>
      </c>
      <c r="G2199" t="s">
        <v>27</v>
      </c>
      <c r="H2199" t="s">
        <v>123</v>
      </c>
    </row>
    <row r="2200" spans="1:8" hidden="1">
      <c r="A2200" t="s">
        <v>4198</v>
      </c>
      <c r="B2200" s="3">
        <v>45371</v>
      </c>
      <c r="C2200" t="s">
        <v>4199</v>
      </c>
      <c r="D2200">
        <v>79.45</v>
      </c>
      <c r="E2200" t="s">
        <v>471</v>
      </c>
      <c r="F2200" t="s">
        <v>32</v>
      </c>
      <c r="G2200" t="s">
        <v>21</v>
      </c>
      <c r="H2200" t="s">
        <v>57</v>
      </c>
    </row>
    <row r="2201" spans="1:8" hidden="1">
      <c r="A2201" t="s">
        <v>4200</v>
      </c>
      <c r="B2201" s="3">
        <v>45372</v>
      </c>
      <c r="C2201" t="s">
        <v>4201</v>
      </c>
      <c r="E2201" t="s">
        <v>64</v>
      </c>
      <c r="F2201" t="s">
        <v>20</v>
      </c>
      <c r="G2201" t="s">
        <v>39</v>
      </c>
      <c r="H2201" t="s">
        <v>28</v>
      </c>
    </row>
    <row r="2202" spans="1:8" hidden="1">
      <c r="A2202" t="s">
        <v>4202</v>
      </c>
      <c r="B2202" s="3">
        <v>45372</v>
      </c>
      <c r="C2202" t="s">
        <v>4203</v>
      </c>
      <c r="D2202">
        <v>312.58</v>
      </c>
      <c r="E2202" t="s">
        <v>122</v>
      </c>
      <c r="F2202" t="s">
        <v>61</v>
      </c>
      <c r="G2202" t="s">
        <v>48</v>
      </c>
      <c r="H2202" t="s">
        <v>57</v>
      </c>
    </row>
    <row r="2203" spans="1:8" hidden="1">
      <c r="A2203" t="s">
        <v>4204</v>
      </c>
      <c r="B2203" s="3">
        <v>45372</v>
      </c>
      <c r="C2203" t="s">
        <v>4205</v>
      </c>
      <c r="D2203">
        <v>1024.83</v>
      </c>
      <c r="E2203" t="s">
        <v>339</v>
      </c>
      <c r="F2203" t="s">
        <v>26</v>
      </c>
      <c r="G2203" t="s">
        <v>21</v>
      </c>
      <c r="H2203" t="s">
        <v>75</v>
      </c>
    </row>
    <row r="2204" spans="1:8" hidden="1">
      <c r="A2204" t="s">
        <v>4206</v>
      </c>
      <c r="B2204" s="3">
        <v>45372</v>
      </c>
      <c r="C2204" t="s">
        <v>4207</v>
      </c>
      <c r="D2204">
        <v>370.58</v>
      </c>
      <c r="E2204" t="s">
        <v>52</v>
      </c>
      <c r="F2204" t="s">
        <v>32</v>
      </c>
      <c r="G2204" t="s">
        <v>48</v>
      </c>
      <c r="H2204" t="s">
        <v>57</v>
      </c>
    </row>
    <row r="2205" spans="1:8">
      <c r="A2205" t="s">
        <v>4208</v>
      </c>
      <c r="B2205" s="3">
        <v>45372</v>
      </c>
      <c r="C2205" t="s">
        <v>1635</v>
      </c>
      <c r="D2205">
        <v>55.45</v>
      </c>
      <c r="E2205" t="s">
        <v>43</v>
      </c>
      <c r="F2205" t="s">
        <v>20</v>
      </c>
      <c r="G2205" t="s">
        <v>21</v>
      </c>
      <c r="H2205" t="s">
        <v>28</v>
      </c>
    </row>
    <row r="2206" spans="1:8">
      <c r="A2206" t="s">
        <v>4209</v>
      </c>
      <c r="B2206" s="3">
        <v>45372</v>
      </c>
      <c r="C2206" t="s">
        <v>4210</v>
      </c>
      <c r="D2206">
        <v>365.27</v>
      </c>
      <c r="E2206" t="s">
        <v>43</v>
      </c>
      <c r="F2206" t="s">
        <v>61</v>
      </c>
      <c r="G2206" t="s">
        <v>27</v>
      </c>
      <c r="H2206" t="s">
        <v>28</v>
      </c>
    </row>
    <row r="2207" spans="1:8" hidden="1">
      <c r="A2207" t="s">
        <v>4211</v>
      </c>
      <c r="B2207" s="3">
        <v>45372</v>
      </c>
      <c r="C2207" t="s">
        <v>4212</v>
      </c>
      <c r="D2207">
        <v>1037.5999999999999</v>
      </c>
      <c r="E2207" t="s">
        <v>52</v>
      </c>
      <c r="F2207" t="s">
        <v>26</v>
      </c>
      <c r="G2207" t="s">
        <v>21</v>
      </c>
      <c r="H2207" t="s">
        <v>43</v>
      </c>
    </row>
    <row r="2208" spans="1:8" hidden="1">
      <c r="A2208" t="s">
        <v>4213</v>
      </c>
      <c r="B2208" s="3">
        <v>45372</v>
      </c>
      <c r="C2208" t="s">
        <v>4214</v>
      </c>
      <c r="D2208">
        <v>481.4</v>
      </c>
      <c r="E2208" t="s">
        <v>31</v>
      </c>
      <c r="F2208" t="s">
        <v>32</v>
      </c>
      <c r="G2208" t="s">
        <v>27</v>
      </c>
      <c r="H2208" t="s">
        <v>33</v>
      </c>
    </row>
    <row r="2209" spans="1:8" hidden="1">
      <c r="A2209" t="s">
        <v>4215</v>
      </c>
      <c r="B2209" s="3">
        <v>45372</v>
      </c>
      <c r="C2209" t="s">
        <v>2680</v>
      </c>
      <c r="D2209">
        <v>423.32</v>
      </c>
      <c r="E2209" t="s">
        <v>64</v>
      </c>
      <c r="F2209" t="s">
        <v>20</v>
      </c>
      <c r="G2209" t="s">
        <v>27</v>
      </c>
      <c r="H2209" t="s">
        <v>49</v>
      </c>
    </row>
    <row r="2210" spans="1:8" hidden="1">
      <c r="A2210" t="s">
        <v>4216</v>
      </c>
      <c r="B2210" s="3">
        <v>45372</v>
      </c>
      <c r="C2210" t="s">
        <v>1309</v>
      </c>
      <c r="D2210">
        <v>340.91</v>
      </c>
      <c r="E2210" t="s">
        <v>122</v>
      </c>
      <c r="F2210" t="s">
        <v>32</v>
      </c>
      <c r="G2210" t="s">
        <v>39</v>
      </c>
      <c r="H2210" t="s">
        <v>43</v>
      </c>
    </row>
    <row r="2211" spans="1:8" hidden="1">
      <c r="A2211" t="s">
        <v>4217</v>
      </c>
      <c r="B2211" s="3">
        <v>45372</v>
      </c>
      <c r="C2211" t="s">
        <v>4218</v>
      </c>
      <c r="D2211">
        <v>274.57</v>
      </c>
      <c r="E2211" t="s">
        <v>60</v>
      </c>
      <c r="F2211" t="s">
        <v>43</v>
      </c>
      <c r="G2211" t="s">
        <v>21</v>
      </c>
      <c r="H2211" t="s">
        <v>36</v>
      </c>
    </row>
    <row r="2212" spans="1:8">
      <c r="A2212" t="s">
        <v>4219</v>
      </c>
      <c r="B2212" s="3">
        <v>45372</v>
      </c>
      <c r="C2212" t="s">
        <v>4220</v>
      </c>
      <c r="D2212">
        <v>1348.41</v>
      </c>
      <c r="E2212" t="s">
        <v>43</v>
      </c>
      <c r="F2212" t="s">
        <v>26</v>
      </c>
      <c r="G2212" t="s">
        <v>27</v>
      </c>
      <c r="H2212" t="s">
        <v>33</v>
      </c>
    </row>
    <row r="2213" spans="1:8" hidden="1">
      <c r="A2213" t="s">
        <v>4221</v>
      </c>
      <c r="B2213" s="3">
        <v>45372</v>
      </c>
      <c r="C2213" t="s">
        <v>4222</v>
      </c>
      <c r="D2213">
        <v>1490.49</v>
      </c>
      <c r="E2213" t="s">
        <v>31</v>
      </c>
      <c r="F2213" t="s">
        <v>26</v>
      </c>
      <c r="G2213" t="s">
        <v>21</v>
      </c>
      <c r="H2213" t="s">
        <v>36</v>
      </c>
    </row>
    <row r="2214" spans="1:8" hidden="1">
      <c r="A2214" t="s">
        <v>4223</v>
      </c>
      <c r="B2214" s="3">
        <v>45372</v>
      </c>
      <c r="C2214" t="s">
        <v>316</v>
      </c>
      <c r="D2214">
        <v>1185.79</v>
      </c>
      <c r="E2214" t="s">
        <v>197</v>
      </c>
      <c r="F2214" t="s">
        <v>26</v>
      </c>
      <c r="G2214" t="s">
        <v>39</v>
      </c>
      <c r="H2214" t="s">
        <v>22</v>
      </c>
    </row>
    <row r="2215" spans="1:8" hidden="1">
      <c r="A2215" t="s">
        <v>4224</v>
      </c>
      <c r="B2215" s="3">
        <v>45372</v>
      </c>
      <c r="C2215" t="s">
        <v>4225</v>
      </c>
      <c r="D2215">
        <v>288.73</v>
      </c>
      <c r="E2215" t="s">
        <v>60</v>
      </c>
      <c r="F2215" t="s">
        <v>20</v>
      </c>
      <c r="G2215" t="s">
        <v>21</v>
      </c>
      <c r="H2215" t="s">
        <v>57</v>
      </c>
    </row>
    <row r="2216" spans="1:8" hidden="1">
      <c r="A2216" t="s">
        <v>4226</v>
      </c>
      <c r="B2216" s="3">
        <v>45372</v>
      </c>
      <c r="C2216" t="s">
        <v>4227</v>
      </c>
      <c r="D2216">
        <v>177.66</v>
      </c>
      <c r="E2216" t="s">
        <v>19</v>
      </c>
      <c r="F2216" t="s">
        <v>20</v>
      </c>
      <c r="G2216" t="s">
        <v>39</v>
      </c>
      <c r="H2216" t="s">
        <v>87</v>
      </c>
    </row>
    <row r="2217" spans="1:8" hidden="1">
      <c r="A2217" t="s">
        <v>4228</v>
      </c>
      <c r="B2217" s="3">
        <v>45372</v>
      </c>
      <c r="C2217" t="s">
        <v>4229</v>
      </c>
      <c r="D2217">
        <v>1373.47</v>
      </c>
      <c r="E2217" t="s">
        <v>67</v>
      </c>
      <c r="F2217" t="s">
        <v>32</v>
      </c>
      <c r="G2217" t="s">
        <v>21</v>
      </c>
      <c r="H2217" t="s">
        <v>57</v>
      </c>
    </row>
    <row r="2218" spans="1:8" hidden="1">
      <c r="A2218" t="s">
        <v>4230</v>
      </c>
      <c r="B2218" s="3">
        <v>45372</v>
      </c>
      <c r="C2218" t="s">
        <v>4231</v>
      </c>
      <c r="D2218">
        <v>694.01</v>
      </c>
      <c r="E2218" t="s">
        <v>122</v>
      </c>
      <c r="F2218" t="s">
        <v>20</v>
      </c>
      <c r="G2218" t="s">
        <v>27</v>
      </c>
      <c r="H2218" t="s">
        <v>28</v>
      </c>
    </row>
    <row r="2219" spans="1:8">
      <c r="A2219" t="s">
        <v>4232</v>
      </c>
      <c r="B2219" s="3">
        <v>45372</v>
      </c>
      <c r="C2219" t="s">
        <v>4233</v>
      </c>
      <c r="D2219">
        <v>260.73</v>
      </c>
      <c r="E2219" t="s">
        <v>43</v>
      </c>
      <c r="F2219" t="s">
        <v>61</v>
      </c>
      <c r="G2219" t="s">
        <v>39</v>
      </c>
      <c r="H2219" t="s">
        <v>94</v>
      </c>
    </row>
    <row r="2220" spans="1:8" hidden="1">
      <c r="A2220" t="s">
        <v>4234</v>
      </c>
      <c r="B2220" s="3">
        <v>45372</v>
      </c>
      <c r="C2220" t="s">
        <v>3010</v>
      </c>
      <c r="D2220">
        <v>627.94000000000005</v>
      </c>
      <c r="E2220" t="s">
        <v>31</v>
      </c>
      <c r="F2220" t="s">
        <v>61</v>
      </c>
      <c r="G2220" t="s">
        <v>39</v>
      </c>
      <c r="H2220" t="s">
        <v>36</v>
      </c>
    </row>
    <row r="2221" spans="1:8" hidden="1">
      <c r="A2221" t="s">
        <v>4235</v>
      </c>
      <c r="B2221" s="3">
        <v>45372</v>
      </c>
      <c r="C2221" t="s">
        <v>2712</v>
      </c>
      <c r="D2221">
        <v>1496.71</v>
      </c>
      <c r="E2221" t="s">
        <v>70</v>
      </c>
      <c r="F2221" t="s">
        <v>20</v>
      </c>
      <c r="G2221" t="s">
        <v>39</v>
      </c>
      <c r="H2221" t="s">
        <v>87</v>
      </c>
    </row>
    <row r="2222" spans="1:8">
      <c r="A2222" t="s">
        <v>4236</v>
      </c>
      <c r="B2222" s="3">
        <v>45372</v>
      </c>
      <c r="C2222" t="s">
        <v>552</v>
      </c>
      <c r="D2222">
        <v>62.01</v>
      </c>
      <c r="E2222" t="s">
        <v>43</v>
      </c>
      <c r="F2222" t="s">
        <v>61</v>
      </c>
      <c r="G2222" t="s">
        <v>27</v>
      </c>
      <c r="H2222" t="s">
        <v>123</v>
      </c>
    </row>
    <row r="2223" spans="1:8" hidden="1">
      <c r="A2223" t="s">
        <v>4237</v>
      </c>
      <c r="B2223" s="3">
        <v>45372</v>
      </c>
      <c r="C2223" t="s">
        <v>4238</v>
      </c>
      <c r="D2223">
        <v>450.42</v>
      </c>
      <c r="E2223" t="s">
        <v>67</v>
      </c>
      <c r="F2223" t="s">
        <v>26</v>
      </c>
      <c r="G2223" t="s">
        <v>39</v>
      </c>
      <c r="H2223" t="s">
        <v>109</v>
      </c>
    </row>
    <row r="2224" spans="1:8" hidden="1">
      <c r="A2224" t="s">
        <v>4239</v>
      </c>
      <c r="B2224" s="3">
        <v>45372</v>
      </c>
      <c r="C2224" t="s">
        <v>4240</v>
      </c>
      <c r="D2224">
        <v>265.38</v>
      </c>
      <c r="E2224" t="s">
        <v>60</v>
      </c>
      <c r="F2224" t="s">
        <v>20</v>
      </c>
      <c r="G2224" t="s">
        <v>39</v>
      </c>
      <c r="H2224" t="s">
        <v>36</v>
      </c>
    </row>
    <row r="2225" spans="1:8" hidden="1">
      <c r="A2225" t="s">
        <v>4241</v>
      </c>
      <c r="B2225" s="3">
        <v>45372</v>
      </c>
      <c r="C2225" t="s">
        <v>4242</v>
      </c>
      <c r="D2225">
        <v>706.28</v>
      </c>
      <c r="E2225" t="s">
        <v>52</v>
      </c>
      <c r="F2225" t="s">
        <v>61</v>
      </c>
      <c r="G2225" t="s">
        <v>39</v>
      </c>
      <c r="H2225" t="s">
        <v>33</v>
      </c>
    </row>
    <row r="2226" spans="1:8" hidden="1">
      <c r="A2226" t="s">
        <v>4243</v>
      </c>
      <c r="B2226" s="3">
        <v>45372</v>
      </c>
      <c r="C2226" t="s">
        <v>4244</v>
      </c>
      <c r="D2226">
        <v>949.33</v>
      </c>
      <c r="E2226" t="s">
        <v>52</v>
      </c>
      <c r="F2226" t="s">
        <v>26</v>
      </c>
      <c r="G2226" t="s">
        <v>39</v>
      </c>
      <c r="H2226" t="s">
        <v>123</v>
      </c>
    </row>
    <row r="2227" spans="1:8" hidden="1">
      <c r="A2227" t="s">
        <v>4245</v>
      </c>
      <c r="B2227" s="3">
        <v>45372</v>
      </c>
      <c r="C2227" t="s">
        <v>4246</v>
      </c>
      <c r="D2227">
        <v>750.67</v>
      </c>
      <c r="E2227" t="s">
        <v>67</v>
      </c>
      <c r="F2227" t="s">
        <v>61</v>
      </c>
      <c r="G2227" t="s">
        <v>21</v>
      </c>
      <c r="H2227" t="s">
        <v>40</v>
      </c>
    </row>
    <row r="2228" spans="1:8" hidden="1">
      <c r="A2228" t="s">
        <v>4247</v>
      </c>
      <c r="B2228" s="3">
        <v>45373</v>
      </c>
      <c r="C2228" t="s">
        <v>3104</v>
      </c>
      <c r="E2228" t="s">
        <v>19</v>
      </c>
      <c r="F2228" t="s">
        <v>32</v>
      </c>
      <c r="G2228" t="s">
        <v>21</v>
      </c>
      <c r="H2228" t="s">
        <v>176</v>
      </c>
    </row>
    <row r="2229" spans="1:8" hidden="1">
      <c r="A2229" t="s">
        <v>4248</v>
      </c>
      <c r="B2229" s="3">
        <v>45373</v>
      </c>
      <c r="C2229" t="s">
        <v>4249</v>
      </c>
      <c r="D2229">
        <v>1515.53</v>
      </c>
      <c r="E2229" t="s">
        <v>64</v>
      </c>
      <c r="F2229" t="s">
        <v>20</v>
      </c>
      <c r="G2229" t="s">
        <v>21</v>
      </c>
      <c r="H2229" t="s">
        <v>75</v>
      </c>
    </row>
    <row r="2230" spans="1:8" hidden="1">
      <c r="A2230" t="s">
        <v>4250</v>
      </c>
      <c r="B2230" s="3">
        <v>45373</v>
      </c>
      <c r="C2230" t="s">
        <v>4251</v>
      </c>
      <c r="D2230">
        <v>504.18</v>
      </c>
      <c r="E2230" t="s">
        <v>60</v>
      </c>
      <c r="F2230" t="s">
        <v>26</v>
      </c>
      <c r="G2230" t="s">
        <v>21</v>
      </c>
      <c r="H2230" t="s">
        <v>109</v>
      </c>
    </row>
    <row r="2231" spans="1:8" hidden="1">
      <c r="A2231" t="s">
        <v>4252</v>
      </c>
      <c r="B2231" s="3">
        <v>45373</v>
      </c>
      <c r="C2231" t="s">
        <v>403</v>
      </c>
      <c r="D2231">
        <v>848.66</v>
      </c>
      <c r="E2231" t="s">
        <v>25</v>
      </c>
      <c r="F2231" t="s">
        <v>20</v>
      </c>
      <c r="G2231" t="s">
        <v>39</v>
      </c>
      <c r="H2231" t="s">
        <v>43</v>
      </c>
    </row>
    <row r="2232" spans="1:8" hidden="1">
      <c r="A2232" t="s">
        <v>4253</v>
      </c>
      <c r="B2232" s="3">
        <v>45373</v>
      </c>
      <c r="C2232" t="s">
        <v>4254</v>
      </c>
      <c r="E2232" t="s">
        <v>84</v>
      </c>
      <c r="F2232" t="s">
        <v>20</v>
      </c>
      <c r="G2232" t="s">
        <v>27</v>
      </c>
      <c r="H2232" t="s">
        <v>36</v>
      </c>
    </row>
    <row r="2233" spans="1:8" hidden="1">
      <c r="A2233" t="s">
        <v>4255</v>
      </c>
      <c r="B2233" s="3">
        <v>45373</v>
      </c>
      <c r="C2233" t="s">
        <v>4256</v>
      </c>
      <c r="D2233">
        <v>69.84</v>
      </c>
      <c r="E2233" t="s">
        <v>19</v>
      </c>
      <c r="F2233" t="s">
        <v>20</v>
      </c>
      <c r="G2233" t="s">
        <v>21</v>
      </c>
      <c r="H2233" t="s">
        <v>43</v>
      </c>
    </row>
    <row r="2234" spans="1:8" hidden="1">
      <c r="A2234" t="s">
        <v>4257</v>
      </c>
      <c r="B2234" s="3">
        <v>45373</v>
      </c>
      <c r="C2234" t="s">
        <v>4258</v>
      </c>
      <c r="D2234">
        <v>1017.56</v>
      </c>
      <c r="E2234" t="s">
        <v>64</v>
      </c>
      <c r="F2234" t="s">
        <v>61</v>
      </c>
      <c r="G2234" t="s">
        <v>21</v>
      </c>
      <c r="H2234" t="s">
        <v>123</v>
      </c>
    </row>
    <row r="2235" spans="1:8" hidden="1">
      <c r="A2235" t="s">
        <v>4259</v>
      </c>
      <c r="B2235" s="3">
        <v>45373</v>
      </c>
      <c r="C2235" t="s">
        <v>4260</v>
      </c>
      <c r="D2235">
        <v>1326.96</v>
      </c>
      <c r="E2235" t="s">
        <v>64</v>
      </c>
      <c r="F2235" t="s">
        <v>61</v>
      </c>
      <c r="G2235" t="s">
        <v>21</v>
      </c>
      <c r="H2235" t="s">
        <v>49</v>
      </c>
    </row>
    <row r="2236" spans="1:8" hidden="1">
      <c r="A2236" t="s">
        <v>4261</v>
      </c>
      <c r="B2236" s="3">
        <v>45373</v>
      </c>
      <c r="C2236" t="s">
        <v>570</v>
      </c>
      <c r="D2236">
        <v>1939.84</v>
      </c>
      <c r="E2236" t="s">
        <v>64</v>
      </c>
      <c r="F2236" t="s">
        <v>20</v>
      </c>
      <c r="G2236" t="s">
        <v>48</v>
      </c>
      <c r="H2236" t="s">
        <v>36</v>
      </c>
    </row>
    <row r="2237" spans="1:8" hidden="1">
      <c r="A2237" t="s">
        <v>4262</v>
      </c>
      <c r="B2237" s="3">
        <v>45373</v>
      </c>
      <c r="C2237" t="s">
        <v>4263</v>
      </c>
      <c r="D2237">
        <v>177.47</v>
      </c>
      <c r="E2237" t="s">
        <v>60</v>
      </c>
      <c r="F2237" t="s">
        <v>20</v>
      </c>
      <c r="G2237" t="s">
        <v>27</v>
      </c>
      <c r="H2237" t="s">
        <v>49</v>
      </c>
    </row>
    <row r="2238" spans="1:8" hidden="1">
      <c r="A2238" t="s">
        <v>4264</v>
      </c>
      <c r="B2238" s="3">
        <v>45373</v>
      </c>
      <c r="C2238" t="s">
        <v>4265</v>
      </c>
      <c r="D2238">
        <v>1696.44</v>
      </c>
      <c r="E2238" t="s">
        <v>122</v>
      </c>
      <c r="F2238" t="s">
        <v>26</v>
      </c>
      <c r="G2238" t="s">
        <v>27</v>
      </c>
      <c r="H2238" t="s">
        <v>49</v>
      </c>
    </row>
    <row r="2239" spans="1:8" hidden="1">
      <c r="A2239" t="s">
        <v>4266</v>
      </c>
      <c r="B2239" s="3">
        <v>45373</v>
      </c>
      <c r="C2239" t="s">
        <v>4267</v>
      </c>
      <c r="D2239">
        <v>462.37</v>
      </c>
      <c r="E2239" t="s">
        <v>25</v>
      </c>
      <c r="F2239" t="s">
        <v>26</v>
      </c>
      <c r="G2239" t="s">
        <v>39</v>
      </c>
      <c r="H2239" t="s">
        <v>75</v>
      </c>
    </row>
    <row r="2240" spans="1:8" hidden="1">
      <c r="A2240" t="s">
        <v>4268</v>
      </c>
      <c r="B2240" s="3">
        <v>45373</v>
      </c>
      <c r="C2240" t="s">
        <v>4269</v>
      </c>
      <c r="D2240">
        <v>1706.28</v>
      </c>
      <c r="E2240" t="s">
        <v>64</v>
      </c>
      <c r="F2240" t="s">
        <v>32</v>
      </c>
      <c r="G2240" t="s">
        <v>27</v>
      </c>
      <c r="H2240" t="s">
        <v>22</v>
      </c>
    </row>
    <row r="2241" spans="1:8" hidden="1">
      <c r="A2241" t="s">
        <v>4270</v>
      </c>
      <c r="B2241" s="3">
        <v>45373</v>
      </c>
      <c r="C2241" t="s">
        <v>4271</v>
      </c>
      <c r="D2241">
        <v>839.41</v>
      </c>
      <c r="E2241" t="s">
        <v>47</v>
      </c>
      <c r="F2241" t="s">
        <v>26</v>
      </c>
      <c r="G2241" t="s">
        <v>21</v>
      </c>
      <c r="H2241" t="s">
        <v>40</v>
      </c>
    </row>
    <row r="2242" spans="1:8" hidden="1">
      <c r="A2242" t="s">
        <v>4272</v>
      </c>
      <c r="B2242" s="3">
        <v>45373</v>
      </c>
      <c r="C2242" t="s">
        <v>4273</v>
      </c>
      <c r="D2242">
        <v>1617.99</v>
      </c>
      <c r="E2242" t="s">
        <v>19</v>
      </c>
      <c r="F2242" t="s">
        <v>32</v>
      </c>
      <c r="G2242" t="s">
        <v>39</v>
      </c>
      <c r="H2242" t="s">
        <v>87</v>
      </c>
    </row>
    <row r="2243" spans="1:8" hidden="1">
      <c r="A2243" t="s">
        <v>4274</v>
      </c>
      <c r="B2243" s="3">
        <v>45373</v>
      </c>
      <c r="C2243" t="s">
        <v>4275</v>
      </c>
      <c r="D2243">
        <v>1346.44</v>
      </c>
      <c r="E2243" t="s">
        <v>19</v>
      </c>
      <c r="F2243" t="s">
        <v>20</v>
      </c>
      <c r="G2243" t="s">
        <v>39</v>
      </c>
      <c r="H2243" t="s">
        <v>57</v>
      </c>
    </row>
    <row r="2244" spans="1:8" hidden="1">
      <c r="A2244" t="s">
        <v>4276</v>
      </c>
      <c r="B2244" s="3">
        <v>45373</v>
      </c>
      <c r="C2244" t="s">
        <v>4277</v>
      </c>
      <c r="D2244">
        <v>1098.54</v>
      </c>
      <c r="E2244" t="s">
        <v>122</v>
      </c>
      <c r="F2244" t="s">
        <v>32</v>
      </c>
      <c r="G2244" t="s">
        <v>21</v>
      </c>
      <c r="H2244" t="s">
        <v>36</v>
      </c>
    </row>
    <row r="2245" spans="1:8" hidden="1">
      <c r="A2245" t="s">
        <v>4278</v>
      </c>
      <c r="B2245" s="3">
        <v>45373</v>
      </c>
      <c r="C2245" t="s">
        <v>2501</v>
      </c>
      <c r="E2245" t="s">
        <v>70</v>
      </c>
      <c r="F2245" t="s">
        <v>26</v>
      </c>
      <c r="G2245" t="s">
        <v>27</v>
      </c>
      <c r="H2245" t="s">
        <v>40</v>
      </c>
    </row>
    <row r="2246" spans="1:8">
      <c r="A2246" t="s">
        <v>4279</v>
      </c>
      <c r="B2246" s="3">
        <v>45373</v>
      </c>
      <c r="C2246" t="s">
        <v>4280</v>
      </c>
      <c r="D2246">
        <v>555.16</v>
      </c>
      <c r="E2246" t="s">
        <v>43</v>
      </c>
      <c r="F2246" t="s">
        <v>20</v>
      </c>
      <c r="G2246" t="s">
        <v>27</v>
      </c>
      <c r="H2246" t="s">
        <v>123</v>
      </c>
    </row>
    <row r="2247" spans="1:8" hidden="1">
      <c r="A2247" t="s">
        <v>4281</v>
      </c>
      <c r="B2247" s="3">
        <v>45373</v>
      </c>
      <c r="C2247" t="s">
        <v>3682</v>
      </c>
      <c r="D2247">
        <v>1195.01</v>
      </c>
      <c r="E2247" t="s">
        <v>19</v>
      </c>
      <c r="F2247" t="s">
        <v>32</v>
      </c>
      <c r="G2247" t="s">
        <v>21</v>
      </c>
      <c r="H2247" t="s">
        <v>36</v>
      </c>
    </row>
    <row r="2248" spans="1:8" hidden="1">
      <c r="A2248" t="s">
        <v>4282</v>
      </c>
      <c r="B2248" s="3">
        <v>45373</v>
      </c>
      <c r="C2248" t="s">
        <v>4283</v>
      </c>
      <c r="D2248">
        <v>414.91</v>
      </c>
      <c r="E2248" t="s">
        <v>122</v>
      </c>
      <c r="F2248" t="s">
        <v>32</v>
      </c>
      <c r="G2248" t="s">
        <v>21</v>
      </c>
      <c r="H2248" t="s">
        <v>57</v>
      </c>
    </row>
    <row r="2249" spans="1:8" hidden="1">
      <c r="A2249" t="s">
        <v>4284</v>
      </c>
      <c r="B2249" s="3">
        <v>45373</v>
      </c>
      <c r="C2249" t="s">
        <v>4285</v>
      </c>
      <c r="E2249" t="s">
        <v>84</v>
      </c>
      <c r="F2249" t="s">
        <v>61</v>
      </c>
      <c r="G2249" t="s">
        <v>21</v>
      </c>
      <c r="H2249" t="s">
        <v>28</v>
      </c>
    </row>
    <row r="2250" spans="1:8" hidden="1">
      <c r="A2250" t="s">
        <v>4286</v>
      </c>
      <c r="B2250" s="3">
        <v>45373</v>
      </c>
      <c r="C2250" t="s">
        <v>4287</v>
      </c>
      <c r="D2250">
        <v>404.48</v>
      </c>
      <c r="E2250" t="s">
        <v>52</v>
      </c>
      <c r="F2250" t="s">
        <v>26</v>
      </c>
      <c r="G2250" t="s">
        <v>21</v>
      </c>
      <c r="H2250" t="s">
        <v>94</v>
      </c>
    </row>
    <row r="2251" spans="1:8" hidden="1">
      <c r="A2251" t="s">
        <v>4288</v>
      </c>
      <c r="B2251" s="3">
        <v>45374</v>
      </c>
      <c r="C2251" t="s">
        <v>4289</v>
      </c>
      <c r="D2251">
        <v>519.86</v>
      </c>
      <c r="E2251" t="s">
        <v>471</v>
      </c>
      <c r="F2251" t="s">
        <v>26</v>
      </c>
      <c r="G2251" t="s">
        <v>39</v>
      </c>
      <c r="H2251" t="s">
        <v>43</v>
      </c>
    </row>
    <row r="2252" spans="1:8" hidden="1">
      <c r="A2252" t="s">
        <v>4290</v>
      </c>
      <c r="B2252" s="3">
        <v>45374</v>
      </c>
      <c r="C2252" t="s">
        <v>2136</v>
      </c>
      <c r="D2252">
        <v>1043.72</v>
      </c>
      <c r="E2252" t="s">
        <v>70</v>
      </c>
      <c r="F2252" t="s">
        <v>61</v>
      </c>
      <c r="G2252" t="s">
        <v>27</v>
      </c>
      <c r="H2252" t="s">
        <v>33</v>
      </c>
    </row>
    <row r="2253" spans="1:8" hidden="1">
      <c r="A2253" t="s">
        <v>4291</v>
      </c>
      <c r="B2253" s="3">
        <v>45374</v>
      </c>
      <c r="C2253" t="s">
        <v>4292</v>
      </c>
      <c r="D2253">
        <v>970.27</v>
      </c>
      <c r="E2253" t="s">
        <v>67</v>
      </c>
      <c r="F2253" t="s">
        <v>61</v>
      </c>
      <c r="G2253" t="s">
        <v>39</v>
      </c>
      <c r="H2253" t="s">
        <v>176</v>
      </c>
    </row>
    <row r="2254" spans="1:8" hidden="1">
      <c r="A2254" t="s">
        <v>4293</v>
      </c>
      <c r="B2254" s="3">
        <v>45374</v>
      </c>
      <c r="C2254" t="s">
        <v>4294</v>
      </c>
      <c r="D2254">
        <v>347.83</v>
      </c>
      <c r="E2254" t="s">
        <v>25</v>
      </c>
      <c r="F2254" t="s">
        <v>61</v>
      </c>
      <c r="G2254" t="s">
        <v>21</v>
      </c>
      <c r="H2254" t="s">
        <v>123</v>
      </c>
    </row>
    <row r="2255" spans="1:8" hidden="1">
      <c r="A2255" t="s">
        <v>4295</v>
      </c>
      <c r="B2255" s="3">
        <v>45374</v>
      </c>
      <c r="C2255" t="s">
        <v>4296</v>
      </c>
      <c r="D2255">
        <v>1679.16</v>
      </c>
      <c r="E2255" t="s">
        <v>31</v>
      </c>
      <c r="F2255" t="s">
        <v>20</v>
      </c>
      <c r="G2255" t="s">
        <v>48</v>
      </c>
      <c r="H2255" t="s">
        <v>22</v>
      </c>
    </row>
    <row r="2256" spans="1:8" hidden="1">
      <c r="A2256" t="s">
        <v>4297</v>
      </c>
      <c r="B2256" s="3">
        <v>45374</v>
      </c>
      <c r="C2256" t="s">
        <v>4298</v>
      </c>
      <c r="D2256">
        <v>819.83</v>
      </c>
      <c r="E2256" t="s">
        <v>64</v>
      </c>
      <c r="F2256" t="s">
        <v>26</v>
      </c>
      <c r="G2256" t="s">
        <v>21</v>
      </c>
      <c r="H2256" t="s">
        <v>57</v>
      </c>
    </row>
    <row r="2257" spans="1:8" hidden="1">
      <c r="A2257" t="s">
        <v>4299</v>
      </c>
      <c r="B2257" s="3">
        <v>45374</v>
      </c>
      <c r="C2257" t="s">
        <v>4300</v>
      </c>
      <c r="D2257">
        <v>1401.59</v>
      </c>
      <c r="E2257" t="s">
        <v>60</v>
      </c>
      <c r="F2257" t="s">
        <v>61</v>
      </c>
      <c r="G2257" t="s">
        <v>48</v>
      </c>
      <c r="H2257" t="s">
        <v>87</v>
      </c>
    </row>
    <row r="2258" spans="1:8" hidden="1">
      <c r="A2258" t="s">
        <v>4301</v>
      </c>
      <c r="B2258" s="3">
        <v>45374</v>
      </c>
      <c r="C2258" t="s">
        <v>4302</v>
      </c>
      <c r="D2258">
        <v>1522.06</v>
      </c>
      <c r="E2258" t="s">
        <v>52</v>
      </c>
      <c r="F2258" t="s">
        <v>26</v>
      </c>
      <c r="G2258" t="s">
        <v>48</v>
      </c>
      <c r="H2258" t="s">
        <v>22</v>
      </c>
    </row>
    <row r="2259" spans="1:8" hidden="1">
      <c r="A2259" t="s">
        <v>4303</v>
      </c>
      <c r="B2259" s="3">
        <v>45374</v>
      </c>
      <c r="C2259" t="s">
        <v>4304</v>
      </c>
      <c r="D2259">
        <v>945.7</v>
      </c>
      <c r="E2259" t="s">
        <v>197</v>
      </c>
      <c r="F2259" t="s">
        <v>32</v>
      </c>
      <c r="G2259" t="s">
        <v>21</v>
      </c>
      <c r="H2259" t="s">
        <v>28</v>
      </c>
    </row>
    <row r="2260" spans="1:8" hidden="1">
      <c r="A2260" t="s">
        <v>4305</v>
      </c>
      <c r="B2260" s="3">
        <v>45374</v>
      </c>
      <c r="C2260" t="s">
        <v>584</v>
      </c>
      <c r="D2260">
        <v>1547.15</v>
      </c>
      <c r="E2260" t="s">
        <v>31</v>
      </c>
      <c r="F2260" t="s">
        <v>26</v>
      </c>
      <c r="G2260" t="s">
        <v>21</v>
      </c>
      <c r="H2260" t="s">
        <v>28</v>
      </c>
    </row>
    <row r="2261" spans="1:8" hidden="1">
      <c r="A2261" t="s">
        <v>4306</v>
      </c>
      <c r="B2261" s="3">
        <v>45374</v>
      </c>
      <c r="C2261" t="s">
        <v>4307</v>
      </c>
      <c r="E2261" t="s">
        <v>52</v>
      </c>
      <c r="F2261" t="s">
        <v>61</v>
      </c>
      <c r="G2261" t="s">
        <v>39</v>
      </c>
      <c r="H2261" t="s">
        <v>44</v>
      </c>
    </row>
    <row r="2262" spans="1:8" hidden="1">
      <c r="A2262" t="s">
        <v>4308</v>
      </c>
      <c r="B2262" s="3">
        <v>45374</v>
      </c>
      <c r="C2262" t="s">
        <v>4309</v>
      </c>
      <c r="D2262">
        <v>1279.6300000000001</v>
      </c>
      <c r="E2262" t="s">
        <v>47</v>
      </c>
      <c r="F2262" t="s">
        <v>26</v>
      </c>
      <c r="G2262" t="s">
        <v>21</v>
      </c>
      <c r="H2262" t="s">
        <v>40</v>
      </c>
    </row>
    <row r="2263" spans="1:8" hidden="1">
      <c r="A2263" t="s">
        <v>4310</v>
      </c>
      <c r="B2263" s="3">
        <v>45374</v>
      </c>
      <c r="C2263" t="s">
        <v>4311</v>
      </c>
      <c r="D2263">
        <v>68.510000000000005</v>
      </c>
      <c r="E2263" t="s">
        <v>70</v>
      </c>
      <c r="F2263" t="s">
        <v>20</v>
      </c>
      <c r="G2263" t="s">
        <v>21</v>
      </c>
      <c r="H2263" t="s">
        <v>176</v>
      </c>
    </row>
    <row r="2264" spans="1:8" hidden="1">
      <c r="A2264" t="s">
        <v>4312</v>
      </c>
      <c r="B2264" s="3">
        <v>45374</v>
      </c>
      <c r="C2264" t="s">
        <v>4313</v>
      </c>
      <c r="D2264">
        <v>1485.85</v>
      </c>
      <c r="E2264" t="s">
        <v>64</v>
      </c>
      <c r="F2264" t="s">
        <v>20</v>
      </c>
      <c r="G2264" t="s">
        <v>39</v>
      </c>
      <c r="H2264" t="s">
        <v>123</v>
      </c>
    </row>
    <row r="2265" spans="1:8">
      <c r="A2265" t="s">
        <v>4314</v>
      </c>
      <c r="B2265" s="3">
        <v>45374</v>
      </c>
      <c r="C2265" t="s">
        <v>3594</v>
      </c>
      <c r="D2265">
        <v>1944.81</v>
      </c>
      <c r="E2265" t="s">
        <v>43</v>
      </c>
      <c r="F2265" t="s">
        <v>43</v>
      </c>
      <c r="G2265" t="s">
        <v>21</v>
      </c>
      <c r="H2265" t="s">
        <v>109</v>
      </c>
    </row>
    <row r="2266" spans="1:8" hidden="1">
      <c r="A2266" t="s">
        <v>4315</v>
      </c>
      <c r="B2266" s="3">
        <v>45374</v>
      </c>
      <c r="C2266" t="s">
        <v>4316</v>
      </c>
      <c r="E2266" t="s">
        <v>60</v>
      </c>
      <c r="F2266" t="s">
        <v>26</v>
      </c>
      <c r="G2266" t="s">
        <v>39</v>
      </c>
      <c r="H2266" t="s">
        <v>36</v>
      </c>
    </row>
    <row r="2267" spans="1:8">
      <c r="A2267" t="s">
        <v>4317</v>
      </c>
      <c r="B2267" s="3">
        <v>45374</v>
      </c>
      <c r="C2267" t="s">
        <v>1264</v>
      </c>
      <c r="D2267">
        <v>1809.17</v>
      </c>
      <c r="E2267" t="s">
        <v>43</v>
      </c>
      <c r="F2267" t="s">
        <v>61</v>
      </c>
      <c r="G2267" t="s">
        <v>39</v>
      </c>
      <c r="H2267" t="s">
        <v>109</v>
      </c>
    </row>
    <row r="2268" spans="1:8" hidden="1">
      <c r="A2268" t="s">
        <v>4318</v>
      </c>
      <c r="B2268" s="3">
        <v>45374</v>
      </c>
      <c r="C2268" t="s">
        <v>4319</v>
      </c>
      <c r="D2268">
        <v>1025.78</v>
      </c>
      <c r="E2268" t="s">
        <v>19</v>
      </c>
      <c r="F2268" t="s">
        <v>26</v>
      </c>
      <c r="G2268" t="s">
        <v>39</v>
      </c>
      <c r="H2268" t="s">
        <v>43</v>
      </c>
    </row>
    <row r="2269" spans="1:8" hidden="1">
      <c r="A2269" t="s">
        <v>4320</v>
      </c>
      <c r="B2269" s="3">
        <v>45374</v>
      </c>
      <c r="C2269" t="s">
        <v>4321</v>
      </c>
      <c r="D2269">
        <v>1289.7</v>
      </c>
      <c r="E2269" t="s">
        <v>52</v>
      </c>
      <c r="F2269" t="s">
        <v>26</v>
      </c>
      <c r="G2269" t="s">
        <v>21</v>
      </c>
      <c r="H2269" t="s">
        <v>43</v>
      </c>
    </row>
    <row r="2270" spans="1:8" hidden="1">
      <c r="A2270" t="s">
        <v>4322</v>
      </c>
      <c r="B2270" s="3">
        <v>45374</v>
      </c>
      <c r="C2270" t="s">
        <v>4323</v>
      </c>
      <c r="D2270">
        <v>1822.49</v>
      </c>
      <c r="E2270" t="s">
        <v>47</v>
      </c>
      <c r="F2270" t="s">
        <v>32</v>
      </c>
      <c r="G2270" t="s">
        <v>21</v>
      </c>
      <c r="H2270" t="s">
        <v>28</v>
      </c>
    </row>
    <row r="2271" spans="1:8" hidden="1">
      <c r="A2271" t="s">
        <v>4324</v>
      </c>
      <c r="B2271" s="3">
        <v>45374</v>
      </c>
      <c r="C2271" t="s">
        <v>4325</v>
      </c>
      <c r="D2271">
        <v>778.7</v>
      </c>
      <c r="E2271" t="s">
        <v>47</v>
      </c>
      <c r="F2271" t="s">
        <v>20</v>
      </c>
      <c r="G2271" t="s">
        <v>21</v>
      </c>
      <c r="H2271" t="s">
        <v>44</v>
      </c>
    </row>
    <row r="2272" spans="1:8" hidden="1">
      <c r="A2272" t="s">
        <v>4326</v>
      </c>
      <c r="B2272" s="3">
        <v>45374</v>
      </c>
      <c r="C2272" t="s">
        <v>4327</v>
      </c>
      <c r="D2272">
        <v>1479.24</v>
      </c>
      <c r="E2272" t="s">
        <v>67</v>
      </c>
      <c r="F2272" t="s">
        <v>26</v>
      </c>
      <c r="G2272" t="s">
        <v>48</v>
      </c>
      <c r="H2272" t="s">
        <v>43</v>
      </c>
    </row>
    <row r="2273" spans="1:8" hidden="1">
      <c r="A2273" t="s">
        <v>4328</v>
      </c>
      <c r="B2273" s="3">
        <v>45374</v>
      </c>
      <c r="C2273" t="s">
        <v>4329</v>
      </c>
      <c r="D2273">
        <v>1411.54</v>
      </c>
      <c r="E2273" t="s">
        <v>70</v>
      </c>
      <c r="F2273" t="s">
        <v>26</v>
      </c>
      <c r="G2273" t="s">
        <v>27</v>
      </c>
      <c r="H2273" t="s">
        <v>57</v>
      </c>
    </row>
    <row r="2274" spans="1:8" hidden="1">
      <c r="A2274" t="s">
        <v>4330</v>
      </c>
      <c r="B2274" s="3">
        <v>45374</v>
      </c>
      <c r="C2274" t="s">
        <v>4331</v>
      </c>
      <c r="D2274">
        <v>1373.7</v>
      </c>
      <c r="E2274" t="s">
        <v>25</v>
      </c>
      <c r="F2274" t="s">
        <v>20</v>
      </c>
      <c r="G2274" t="s">
        <v>21</v>
      </c>
      <c r="H2274" t="s">
        <v>36</v>
      </c>
    </row>
    <row r="2275" spans="1:8" hidden="1">
      <c r="A2275" t="s">
        <v>4332</v>
      </c>
      <c r="B2275" s="3">
        <v>45374</v>
      </c>
      <c r="C2275" t="s">
        <v>4333</v>
      </c>
      <c r="D2275">
        <v>841.36</v>
      </c>
      <c r="E2275" t="s">
        <v>60</v>
      </c>
      <c r="F2275" t="s">
        <v>20</v>
      </c>
      <c r="G2275" t="s">
        <v>27</v>
      </c>
      <c r="H2275" t="s">
        <v>44</v>
      </c>
    </row>
    <row r="2276" spans="1:8" hidden="1">
      <c r="A2276" t="s">
        <v>4334</v>
      </c>
      <c r="B2276" s="3">
        <v>45374</v>
      </c>
      <c r="C2276" t="s">
        <v>1744</v>
      </c>
      <c r="D2276">
        <v>1384.32</v>
      </c>
      <c r="E2276" t="s">
        <v>47</v>
      </c>
      <c r="F2276" t="s">
        <v>20</v>
      </c>
      <c r="G2276" t="s">
        <v>39</v>
      </c>
      <c r="H2276" t="s">
        <v>87</v>
      </c>
    </row>
    <row r="2277" spans="1:8" hidden="1">
      <c r="A2277" t="s">
        <v>4335</v>
      </c>
      <c r="B2277" s="3">
        <v>45374</v>
      </c>
      <c r="C2277" t="s">
        <v>4336</v>
      </c>
      <c r="D2277">
        <v>1256.05</v>
      </c>
      <c r="E2277" t="s">
        <v>25</v>
      </c>
      <c r="F2277" t="s">
        <v>20</v>
      </c>
      <c r="G2277" t="s">
        <v>48</v>
      </c>
      <c r="H2277" t="s">
        <v>123</v>
      </c>
    </row>
    <row r="2278" spans="1:8" hidden="1">
      <c r="A2278" t="s">
        <v>4337</v>
      </c>
      <c r="B2278" s="3">
        <v>45374</v>
      </c>
      <c r="C2278" t="s">
        <v>4338</v>
      </c>
      <c r="D2278">
        <v>622.07000000000005</v>
      </c>
      <c r="E2278" t="s">
        <v>67</v>
      </c>
      <c r="F2278" t="s">
        <v>26</v>
      </c>
      <c r="G2278" t="s">
        <v>39</v>
      </c>
      <c r="H2278" t="s">
        <v>123</v>
      </c>
    </row>
    <row r="2279" spans="1:8" hidden="1">
      <c r="A2279" t="s">
        <v>4339</v>
      </c>
      <c r="B2279" s="3">
        <v>45375</v>
      </c>
      <c r="C2279" t="s">
        <v>3350</v>
      </c>
      <c r="D2279">
        <v>687.35</v>
      </c>
      <c r="E2279" t="s">
        <v>47</v>
      </c>
      <c r="F2279" t="s">
        <v>61</v>
      </c>
      <c r="G2279" t="s">
        <v>48</v>
      </c>
      <c r="H2279" t="s">
        <v>33</v>
      </c>
    </row>
    <row r="2280" spans="1:8" hidden="1">
      <c r="A2280" t="s">
        <v>4340</v>
      </c>
      <c r="B2280" s="3">
        <v>45375</v>
      </c>
      <c r="C2280" t="s">
        <v>4341</v>
      </c>
      <c r="D2280">
        <v>436.25</v>
      </c>
      <c r="E2280" t="s">
        <v>67</v>
      </c>
      <c r="F2280" t="s">
        <v>43</v>
      </c>
      <c r="G2280" t="s">
        <v>21</v>
      </c>
      <c r="H2280" t="s">
        <v>40</v>
      </c>
    </row>
    <row r="2281" spans="1:8" hidden="1">
      <c r="A2281" t="s">
        <v>4342</v>
      </c>
      <c r="B2281" s="3">
        <v>45375</v>
      </c>
      <c r="C2281" t="s">
        <v>4343</v>
      </c>
      <c r="D2281">
        <v>1205.5999999999999</v>
      </c>
      <c r="E2281" t="s">
        <v>52</v>
      </c>
      <c r="F2281" t="s">
        <v>61</v>
      </c>
      <c r="G2281" t="s">
        <v>39</v>
      </c>
      <c r="H2281" t="s">
        <v>43</v>
      </c>
    </row>
    <row r="2282" spans="1:8" hidden="1">
      <c r="A2282" t="s">
        <v>4344</v>
      </c>
      <c r="B2282" s="3">
        <v>45375</v>
      </c>
      <c r="C2282" t="s">
        <v>4345</v>
      </c>
      <c r="D2282">
        <v>1445.79</v>
      </c>
      <c r="E2282" t="s">
        <v>31</v>
      </c>
      <c r="F2282" t="s">
        <v>61</v>
      </c>
      <c r="G2282" t="s">
        <v>21</v>
      </c>
      <c r="H2282" t="s">
        <v>176</v>
      </c>
    </row>
    <row r="2283" spans="1:8" hidden="1">
      <c r="A2283" t="s">
        <v>4346</v>
      </c>
      <c r="B2283" s="3">
        <v>45375</v>
      </c>
      <c r="C2283" t="s">
        <v>4347</v>
      </c>
      <c r="D2283">
        <v>1278.5999999999999</v>
      </c>
      <c r="E2283" t="s">
        <v>122</v>
      </c>
      <c r="F2283" t="s">
        <v>20</v>
      </c>
      <c r="G2283" t="s">
        <v>39</v>
      </c>
      <c r="H2283" t="s">
        <v>22</v>
      </c>
    </row>
    <row r="2284" spans="1:8" hidden="1">
      <c r="A2284" t="s">
        <v>4348</v>
      </c>
      <c r="B2284" s="3">
        <v>45375</v>
      </c>
      <c r="C2284" t="s">
        <v>4349</v>
      </c>
      <c r="D2284">
        <v>1881.63</v>
      </c>
      <c r="E2284" t="s">
        <v>471</v>
      </c>
      <c r="F2284" t="s">
        <v>32</v>
      </c>
      <c r="G2284" t="s">
        <v>27</v>
      </c>
      <c r="H2284" t="s">
        <v>109</v>
      </c>
    </row>
    <row r="2285" spans="1:8" hidden="1">
      <c r="A2285" t="s">
        <v>4350</v>
      </c>
      <c r="B2285" s="3">
        <v>45375</v>
      </c>
      <c r="C2285" t="s">
        <v>4351</v>
      </c>
      <c r="D2285">
        <v>1325.76</v>
      </c>
      <c r="E2285" t="s">
        <v>339</v>
      </c>
      <c r="F2285" t="s">
        <v>26</v>
      </c>
      <c r="G2285" t="s">
        <v>39</v>
      </c>
      <c r="H2285" t="s">
        <v>40</v>
      </c>
    </row>
    <row r="2286" spans="1:8">
      <c r="A2286" t="s">
        <v>4352</v>
      </c>
      <c r="B2286" s="3">
        <v>45375</v>
      </c>
      <c r="C2286" t="s">
        <v>4353</v>
      </c>
      <c r="D2286">
        <v>625.05999999999995</v>
      </c>
      <c r="E2286" t="s">
        <v>43</v>
      </c>
      <c r="F2286" t="s">
        <v>20</v>
      </c>
      <c r="G2286" t="s">
        <v>48</v>
      </c>
      <c r="H2286" t="s">
        <v>49</v>
      </c>
    </row>
    <row r="2287" spans="1:8" hidden="1">
      <c r="A2287" t="s">
        <v>4354</v>
      </c>
      <c r="B2287" s="3">
        <v>45375</v>
      </c>
      <c r="C2287" t="s">
        <v>4355</v>
      </c>
      <c r="D2287">
        <v>136.69</v>
      </c>
      <c r="E2287" t="s">
        <v>19</v>
      </c>
      <c r="F2287" t="s">
        <v>32</v>
      </c>
      <c r="G2287" t="s">
        <v>39</v>
      </c>
      <c r="H2287" t="s">
        <v>87</v>
      </c>
    </row>
    <row r="2288" spans="1:8" hidden="1">
      <c r="A2288" t="s">
        <v>4356</v>
      </c>
      <c r="B2288" s="3">
        <v>45375</v>
      </c>
      <c r="C2288" t="s">
        <v>4357</v>
      </c>
      <c r="D2288">
        <v>1786.75</v>
      </c>
      <c r="E2288" t="s">
        <v>122</v>
      </c>
      <c r="F2288" t="s">
        <v>20</v>
      </c>
      <c r="G2288" t="s">
        <v>27</v>
      </c>
      <c r="H2288" t="s">
        <v>43</v>
      </c>
    </row>
    <row r="2289" spans="1:8" hidden="1">
      <c r="A2289" t="s">
        <v>4358</v>
      </c>
      <c r="B2289" s="3">
        <v>45375</v>
      </c>
      <c r="C2289" t="s">
        <v>4359</v>
      </c>
      <c r="D2289">
        <v>325.94</v>
      </c>
      <c r="E2289" t="s">
        <v>122</v>
      </c>
      <c r="F2289" t="s">
        <v>32</v>
      </c>
      <c r="G2289" t="s">
        <v>48</v>
      </c>
      <c r="H2289" t="s">
        <v>44</v>
      </c>
    </row>
    <row r="2290" spans="1:8">
      <c r="A2290" t="s">
        <v>4360</v>
      </c>
      <c r="B2290" s="3">
        <v>45375</v>
      </c>
      <c r="C2290" t="s">
        <v>4361</v>
      </c>
      <c r="D2290">
        <v>1739.03</v>
      </c>
      <c r="E2290" t="s">
        <v>43</v>
      </c>
      <c r="F2290" t="s">
        <v>20</v>
      </c>
      <c r="G2290" t="s">
        <v>48</v>
      </c>
      <c r="H2290" t="s">
        <v>28</v>
      </c>
    </row>
    <row r="2291" spans="1:8">
      <c r="A2291" t="s">
        <v>4362</v>
      </c>
      <c r="B2291" s="3">
        <v>45375</v>
      </c>
      <c r="C2291" t="s">
        <v>554</v>
      </c>
      <c r="D2291">
        <v>884.16</v>
      </c>
      <c r="E2291" t="s">
        <v>43</v>
      </c>
      <c r="F2291" t="s">
        <v>358</v>
      </c>
      <c r="G2291" t="s">
        <v>21</v>
      </c>
      <c r="H2291" t="s">
        <v>49</v>
      </c>
    </row>
    <row r="2292" spans="1:8" hidden="1">
      <c r="A2292" t="s">
        <v>4363</v>
      </c>
      <c r="B2292" s="3">
        <v>45375</v>
      </c>
      <c r="C2292" t="s">
        <v>4364</v>
      </c>
      <c r="D2292">
        <v>143.96</v>
      </c>
      <c r="E2292" t="s">
        <v>19</v>
      </c>
      <c r="F2292" t="s">
        <v>61</v>
      </c>
      <c r="G2292" t="s">
        <v>21</v>
      </c>
      <c r="H2292" t="s">
        <v>49</v>
      </c>
    </row>
    <row r="2293" spans="1:8" hidden="1">
      <c r="A2293" t="s">
        <v>4365</v>
      </c>
      <c r="B2293" s="3">
        <v>45375</v>
      </c>
      <c r="C2293" t="s">
        <v>4366</v>
      </c>
      <c r="D2293">
        <v>686.16</v>
      </c>
      <c r="E2293" t="s">
        <v>47</v>
      </c>
      <c r="F2293" t="s">
        <v>32</v>
      </c>
      <c r="G2293" t="s">
        <v>27</v>
      </c>
      <c r="H2293" t="s">
        <v>44</v>
      </c>
    </row>
    <row r="2294" spans="1:8" hidden="1">
      <c r="A2294" t="s">
        <v>4367</v>
      </c>
      <c r="B2294" s="3">
        <v>45375</v>
      </c>
      <c r="C2294" t="s">
        <v>4368</v>
      </c>
      <c r="D2294">
        <v>554.03</v>
      </c>
      <c r="E2294" t="s">
        <v>64</v>
      </c>
      <c r="F2294" t="s">
        <v>61</v>
      </c>
      <c r="G2294" t="s">
        <v>39</v>
      </c>
      <c r="H2294" t="s">
        <v>43</v>
      </c>
    </row>
    <row r="2295" spans="1:8" hidden="1">
      <c r="A2295" t="s">
        <v>4369</v>
      </c>
      <c r="B2295" s="3">
        <v>45375</v>
      </c>
      <c r="C2295" t="s">
        <v>4370</v>
      </c>
      <c r="D2295">
        <v>381.15</v>
      </c>
      <c r="E2295" t="s">
        <v>19</v>
      </c>
      <c r="F2295" t="s">
        <v>61</v>
      </c>
      <c r="G2295" t="s">
        <v>39</v>
      </c>
      <c r="H2295" t="s">
        <v>109</v>
      </c>
    </row>
    <row r="2296" spans="1:8">
      <c r="A2296" t="s">
        <v>4371</v>
      </c>
      <c r="B2296" s="3">
        <v>45375</v>
      </c>
      <c r="C2296" t="s">
        <v>4372</v>
      </c>
      <c r="D2296">
        <v>1223.07</v>
      </c>
      <c r="E2296" t="s">
        <v>43</v>
      </c>
      <c r="F2296" t="s">
        <v>20</v>
      </c>
      <c r="G2296" t="s">
        <v>48</v>
      </c>
      <c r="H2296" t="s">
        <v>43</v>
      </c>
    </row>
    <row r="2297" spans="1:8" hidden="1">
      <c r="A2297" t="s">
        <v>4373</v>
      </c>
      <c r="B2297" s="3">
        <v>45375</v>
      </c>
      <c r="C2297" t="s">
        <v>4374</v>
      </c>
      <c r="D2297">
        <v>793</v>
      </c>
      <c r="E2297" t="s">
        <v>122</v>
      </c>
      <c r="F2297" t="s">
        <v>26</v>
      </c>
      <c r="G2297" t="s">
        <v>48</v>
      </c>
      <c r="H2297" t="s">
        <v>22</v>
      </c>
    </row>
    <row r="2298" spans="1:8" hidden="1">
      <c r="A2298" t="s">
        <v>4375</v>
      </c>
      <c r="B2298" s="3">
        <v>45375</v>
      </c>
      <c r="C2298" t="s">
        <v>4376</v>
      </c>
      <c r="D2298">
        <v>1238.06</v>
      </c>
      <c r="E2298" t="s">
        <v>70</v>
      </c>
      <c r="F2298" t="s">
        <v>61</v>
      </c>
      <c r="G2298" t="s">
        <v>39</v>
      </c>
      <c r="H2298" t="s">
        <v>44</v>
      </c>
    </row>
    <row r="2299" spans="1:8" hidden="1">
      <c r="A2299" t="s">
        <v>4377</v>
      </c>
      <c r="B2299" s="3">
        <v>45375</v>
      </c>
      <c r="C2299" t="s">
        <v>4378</v>
      </c>
      <c r="E2299" t="s">
        <v>25</v>
      </c>
      <c r="F2299" t="s">
        <v>61</v>
      </c>
      <c r="G2299" t="s">
        <v>21</v>
      </c>
      <c r="H2299" t="s">
        <v>43</v>
      </c>
    </row>
    <row r="2300" spans="1:8" hidden="1">
      <c r="A2300" t="s">
        <v>4379</v>
      </c>
      <c r="B2300" s="3">
        <v>45375</v>
      </c>
      <c r="C2300" t="s">
        <v>4380</v>
      </c>
      <c r="D2300">
        <v>1590.37</v>
      </c>
      <c r="E2300" t="s">
        <v>31</v>
      </c>
      <c r="F2300" t="s">
        <v>26</v>
      </c>
      <c r="G2300" t="s">
        <v>39</v>
      </c>
      <c r="H2300" t="s">
        <v>28</v>
      </c>
    </row>
    <row r="2301" spans="1:8" hidden="1">
      <c r="A2301" t="s">
        <v>4381</v>
      </c>
      <c r="B2301" s="3">
        <v>45375</v>
      </c>
      <c r="C2301" t="s">
        <v>1683</v>
      </c>
      <c r="D2301">
        <v>1703.29</v>
      </c>
      <c r="E2301" t="s">
        <v>122</v>
      </c>
      <c r="F2301" t="s">
        <v>20</v>
      </c>
      <c r="G2301" t="s">
        <v>39</v>
      </c>
      <c r="H2301" t="s">
        <v>36</v>
      </c>
    </row>
    <row r="2302" spans="1:8" hidden="1">
      <c r="A2302" t="s">
        <v>4382</v>
      </c>
      <c r="B2302" s="3">
        <v>45375</v>
      </c>
      <c r="C2302" t="s">
        <v>3753</v>
      </c>
      <c r="D2302">
        <v>10387.719999999999</v>
      </c>
      <c r="E2302" t="s">
        <v>70</v>
      </c>
      <c r="F2302" t="s">
        <v>32</v>
      </c>
      <c r="G2302" t="s">
        <v>27</v>
      </c>
      <c r="H2302" t="s">
        <v>44</v>
      </c>
    </row>
    <row r="2303" spans="1:8" hidden="1">
      <c r="A2303" t="s">
        <v>4383</v>
      </c>
      <c r="B2303" s="3">
        <v>45376</v>
      </c>
      <c r="C2303" t="s">
        <v>4384</v>
      </c>
      <c r="D2303">
        <v>1656.56</v>
      </c>
      <c r="E2303" t="s">
        <v>84</v>
      </c>
      <c r="F2303" t="s">
        <v>32</v>
      </c>
      <c r="G2303" t="s">
        <v>27</v>
      </c>
      <c r="H2303" t="s">
        <v>57</v>
      </c>
    </row>
    <row r="2304" spans="1:8" hidden="1">
      <c r="A2304" t="s">
        <v>4385</v>
      </c>
      <c r="B2304" s="3">
        <v>45376</v>
      </c>
      <c r="C2304" t="s">
        <v>4386</v>
      </c>
      <c r="D2304">
        <v>959.66</v>
      </c>
      <c r="E2304" t="s">
        <v>84</v>
      </c>
      <c r="F2304" t="s">
        <v>20</v>
      </c>
      <c r="G2304" t="s">
        <v>39</v>
      </c>
      <c r="H2304" t="s">
        <v>53</v>
      </c>
    </row>
    <row r="2305" spans="1:8" hidden="1">
      <c r="A2305" t="s">
        <v>4387</v>
      </c>
      <c r="B2305" s="3">
        <v>45376</v>
      </c>
      <c r="C2305" t="s">
        <v>4321</v>
      </c>
      <c r="D2305">
        <v>1221.23</v>
      </c>
      <c r="E2305" t="s">
        <v>64</v>
      </c>
      <c r="F2305" t="s">
        <v>61</v>
      </c>
      <c r="G2305" t="s">
        <v>48</v>
      </c>
      <c r="H2305" t="s">
        <v>28</v>
      </c>
    </row>
    <row r="2306" spans="1:8" hidden="1">
      <c r="A2306" t="s">
        <v>4388</v>
      </c>
      <c r="B2306" s="3">
        <v>45376</v>
      </c>
      <c r="C2306" t="s">
        <v>4389</v>
      </c>
      <c r="D2306">
        <v>1904.7</v>
      </c>
      <c r="E2306" t="s">
        <v>31</v>
      </c>
      <c r="F2306" t="s">
        <v>32</v>
      </c>
      <c r="G2306" t="s">
        <v>21</v>
      </c>
      <c r="H2306" t="s">
        <v>44</v>
      </c>
    </row>
    <row r="2307" spans="1:8" hidden="1">
      <c r="A2307" t="s">
        <v>4390</v>
      </c>
      <c r="B2307" s="3">
        <v>45376</v>
      </c>
      <c r="C2307" t="s">
        <v>4391</v>
      </c>
      <c r="D2307">
        <v>1636.63</v>
      </c>
      <c r="E2307" t="s">
        <v>60</v>
      </c>
      <c r="F2307" t="s">
        <v>358</v>
      </c>
      <c r="G2307" t="s">
        <v>39</v>
      </c>
      <c r="H2307" t="s">
        <v>28</v>
      </c>
    </row>
    <row r="2308" spans="1:8" hidden="1">
      <c r="A2308" t="s">
        <v>4392</v>
      </c>
      <c r="B2308" s="3">
        <v>45376</v>
      </c>
      <c r="C2308" t="s">
        <v>4393</v>
      </c>
      <c r="D2308">
        <v>469.98</v>
      </c>
      <c r="E2308" t="s">
        <v>64</v>
      </c>
      <c r="F2308" t="s">
        <v>20</v>
      </c>
      <c r="G2308" t="s">
        <v>48</v>
      </c>
      <c r="H2308" t="s">
        <v>176</v>
      </c>
    </row>
    <row r="2309" spans="1:8" hidden="1">
      <c r="A2309" t="s">
        <v>4394</v>
      </c>
      <c r="B2309" s="3">
        <v>45376</v>
      </c>
      <c r="C2309" t="s">
        <v>4395</v>
      </c>
      <c r="D2309">
        <v>1893.84</v>
      </c>
      <c r="E2309" t="s">
        <v>67</v>
      </c>
      <c r="F2309" t="s">
        <v>26</v>
      </c>
      <c r="G2309" t="s">
        <v>39</v>
      </c>
      <c r="H2309" t="s">
        <v>123</v>
      </c>
    </row>
    <row r="2310" spans="1:8" hidden="1">
      <c r="A2310" t="s">
        <v>4396</v>
      </c>
      <c r="B2310" s="3">
        <v>45376</v>
      </c>
      <c r="C2310" t="s">
        <v>4397</v>
      </c>
      <c r="D2310">
        <v>987.79</v>
      </c>
      <c r="E2310" t="s">
        <v>848</v>
      </c>
      <c r="F2310" t="s">
        <v>61</v>
      </c>
      <c r="G2310" t="s">
        <v>39</v>
      </c>
      <c r="H2310" t="s">
        <v>28</v>
      </c>
    </row>
    <row r="2311" spans="1:8" hidden="1">
      <c r="A2311" t="s">
        <v>4398</v>
      </c>
      <c r="B2311" s="3">
        <v>45376</v>
      </c>
      <c r="C2311" t="s">
        <v>4399</v>
      </c>
      <c r="D2311">
        <v>653.80999999999995</v>
      </c>
      <c r="E2311" t="s">
        <v>60</v>
      </c>
      <c r="F2311" t="s">
        <v>61</v>
      </c>
      <c r="G2311" t="s">
        <v>48</v>
      </c>
      <c r="H2311" t="s">
        <v>123</v>
      </c>
    </row>
    <row r="2312" spans="1:8" hidden="1">
      <c r="A2312" t="s">
        <v>4400</v>
      </c>
      <c r="B2312" s="3">
        <v>45376</v>
      </c>
      <c r="C2312" t="s">
        <v>4081</v>
      </c>
      <c r="D2312">
        <v>478.53</v>
      </c>
      <c r="E2312" t="s">
        <v>67</v>
      </c>
      <c r="F2312" t="s">
        <v>32</v>
      </c>
      <c r="G2312" t="s">
        <v>48</v>
      </c>
      <c r="H2312" t="s">
        <v>22</v>
      </c>
    </row>
    <row r="2313" spans="1:8" hidden="1">
      <c r="A2313" t="s">
        <v>4401</v>
      </c>
      <c r="B2313" s="3">
        <v>45376</v>
      </c>
      <c r="C2313" t="s">
        <v>4402</v>
      </c>
      <c r="D2313">
        <v>68.59</v>
      </c>
      <c r="E2313" t="s">
        <v>31</v>
      </c>
      <c r="F2313" t="s">
        <v>20</v>
      </c>
      <c r="G2313" t="s">
        <v>27</v>
      </c>
      <c r="H2313" t="s">
        <v>94</v>
      </c>
    </row>
    <row r="2314" spans="1:8" hidden="1">
      <c r="A2314" t="s">
        <v>4403</v>
      </c>
      <c r="B2314" s="3">
        <v>45376</v>
      </c>
      <c r="C2314" t="s">
        <v>1654</v>
      </c>
      <c r="D2314">
        <v>682.38</v>
      </c>
      <c r="E2314" t="s">
        <v>67</v>
      </c>
      <c r="F2314" t="s">
        <v>43</v>
      </c>
      <c r="G2314" t="s">
        <v>39</v>
      </c>
      <c r="H2314" t="s">
        <v>176</v>
      </c>
    </row>
    <row r="2315" spans="1:8" hidden="1">
      <c r="A2315" t="s">
        <v>4404</v>
      </c>
      <c r="B2315" s="3">
        <v>45376</v>
      </c>
      <c r="C2315" t="s">
        <v>4405</v>
      </c>
      <c r="D2315">
        <v>1072.1099999999999</v>
      </c>
      <c r="E2315" t="s">
        <v>31</v>
      </c>
      <c r="F2315" t="s">
        <v>20</v>
      </c>
      <c r="G2315" t="s">
        <v>39</v>
      </c>
      <c r="H2315" t="s">
        <v>87</v>
      </c>
    </row>
    <row r="2316" spans="1:8" hidden="1">
      <c r="A2316" t="s">
        <v>4406</v>
      </c>
      <c r="B2316" s="3">
        <v>45376</v>
      </c>
      <c r="C2316" t="s">
        <v>4407</v>
      </c>
      <c r="D2316">
        <v>332.97</v>
      </c>
      <c r="E2316" t="s">
        <v>67</v>
      </c>
      <c r="F2316" t="s">
        <v>32</v>
      </c>
      <c r="G2316" t="s">
        <v>39</v>
      </c>
      <c r="H2316" t="s">
        <v>75</v>
      </c>
    </row>
    <row r="2317" spans="1:8" hidden="1">
      <c r="A2317" t="s">
        <v>4408</v>
      </c>
      <c r="B2317" s="3">
        <v>45376</v>
      </c>
      <c r="C2317" t="s">
        <v>4409</v>
      </c>
      <c r="D2317">
        <v>688.41</v>
      </c>
      <c r="E2317" t="s">
        <v>56</v>
      </c>
      <c r="F2317" t="s">
        <v>61</v>
      </c>
      <c r="G2317" t="s">
        <v>48</v>
      </c>
      <c r="H2317" t="s">
        <v>87</v>
      </c>
    </row>
    <row r="2318" spans="1:8" hidden="1">
      <c r="A2318" t="s">
        <v>4410</v>
      </c>
      <c r="B2318" s="3">
        <v>45376</v>
      </c>
      <c r="C2318" t="s">
        <v>3975</v>
      </c>
      <c r="D2318">
        <v>345.55</v>
      </c>
      <c r="E2318" t="s">
        <v>67</v>
      </c>
      <c r="F2318" t="s">
        <v>26</v>
      </c>
      <c r="G2318" t="s">
        <v>39</v>
      </c>
      <c r="H2318" t="s">
        <v>75</v>
      </c>
    </row>
    <row r="2319" spans="1:8" hidden="1">
      <c r="A2319" t="s">
        <v>4411</v>
      </c>
      <c r="B2319" s="3">
        <v>45376</v>
      </c>
      <c r="C2319" t="s">
        <v>4412</v>
      </c>
      <c r="D2319">
        <v>761.46</v>
      </c>
      <c r="E2319" t="s">
        <v>70</v>
      </c>
      <c r="F2319" t="s">
        <v>32</v>
      </c>
      <c r="G2319" t="s">
        <v>39</v>
      </c>
      <c r="H2319" t="s">
        <v>109</v>
      </c>
    </row>
    <row r="2320" spans="1:8" hidden="1">
      <c r="A2320" t="s">
        <v>4413</v>
      </c>
      <c r="B2320" s="3">
        <v>45376</v>
      </c>
      <c r="C2320" t="s">
        <v>4414</v>
      </c>
      <c r="D2320">
        <v>8937.44</v>
      </c>
      <c r="E2320" t="s">
        <v>60</v>
      </c>
      <c r="F2320" t="s">
        <v>32</v>
      </c>
      <c r="G2320" t="s">
        <v>21</v>
      </c>
      <c r="H2320" t="s">
        <v>49</v>
      </c>
    </row>
    <row r="2321" spans="1:8" hidden="1">
      <c r="A2321" t="s">
        <v>4415</v>
      </c>
      <c r="B2321" s="3">
        <v>45376</v>
      </c>
      <c r="C2321" t="s">
        <v>4416</v>
      </c>
      <c r="D2321">
        <v>5778.64</v>
      </c>
      <c r="E2321" t="s">
        <v>197</v>
      </c>
      <c r="F2321" t="s">
        <v>32</v>
      </c>
      <c r="G2321" t="s">
        <v>48</v>
      </c>
      <c r="H2321" t="s">
        <v>94</v>
      </c>
    </row>
    <row r="2322" spans="1:8" hidden="1">
      <c r="A2322" t="s">
        <v>4417</v>
      </c>
      <c r="B2322" s="3">
        <v>45376</v>
      </c>
      <c r="C2322" t="s">
        <v>4418</v>
      </c>
      <c r="D2322">
        <v>61.59</v>
      </c>
      <c r="E2322" t="s">
        <v>60</v>
      </c>
      <c r="F2322" t="s">
        <v>61</v>
      </c>
      <c r="G2322" t="s">
        <v>48</v>
      </c>
      <c r="H2322" t="s">
        <v>94</v>
      </c>
    </row>
    <row r="2323" spans="1:8" hidden="1">
      <c r="A2323" t="s">
        <v>4419</v>
      </c>
      <c r="B2323" s="3">
        <v>45376</v>
      </c>
      <c r="C2323" t="s">
        <v>4420</v>
      </c>
      <c r="D2323">
        <v>1686.12</v>
      </c>
      <c r="E2323" t="s">
        <v>240</v>
      </c>
      <c r="F2323" t="s">
        <v>32</v>
      </c>
      <c r="G2323" t="s">
        <v>39</v>
      </c>
      <c r="H2323" t="s">
        <v>53</v>
      </c>
    </row>
    <row r="2324" spans="1:8" hidden="1">
      <c r="A2324" t="s">
        <v>4421</v>
      </c>
      <c r="B2324" s="3">
        <v>45376</v>
      </c>
      <c r="C2324" t="s">
        <v>4422</v>
      </c>
      <c r="E2324" t="s">
        <v>60</v>
      </c>
      <c r="F2324" t="s">
        <v>20</v>
      </c>
      <c r="G2324" t="s">
        <v>39</v>
      </c>
      <c r="H2324" t="s">
        <v>75</v>
      </c>
    </row>
    <row r="2325" spans="1:8">
      <c r="A2325" t="s">
        <v>4423</v>
      </c>
      <c r="B2325" s="3">
        <v>45376</v>
      </c>
      <c r="C2325" t="s">
        <v>634</v>
      </c>
      <c r="D2325">
        <v>656.43</v>
      </c>
      <c r="E2325" t="s">
        <v>43</v>
      </c>
      <c r="F2325" t="s">
        <v>20</v>
      </c>
      <c r="G2325" t="s">
        <v>21</v>
      </c>
      <c r="H2325" t="s">
        <v>75</v>
      </c>
    </row>
    <row r="2326" spans="1:8" hidden="1">
      <c r="A2326" t="s">
        <v>4424</v>
      </c>
      <c r="B2326" s="3">
        <v>45376</v>
      </c>
      <c r="C2326" t="s">
        <v>1035</v>
      </c>
      <c r="D2326">
        <v>828.98</v>
      </c>
      <c r="E2326" t="s">
        <v>67</v>
      </c>
      <c r="F2326" t="s">
        <v>32</v>
      </c>
      <c r="G2326" t="s">
        <v>27</v>
      </c>
      <c r="H2326" t="s">
        <v>28</v>
      </c>
    </row>
    <row r="2327" spans="1:8" hidden="1">
      <c r="A2327" t="s">
        <v>4425</v>
      </c>
      <c r="B2327" s="3">
        <v>45377</v>
      </c>
      <c r="C2327" t="s">
        <v>1642</v>
      </c>
      <c r="D2327">
        <v>940.83</v>
      </c>
      <c r="E2327" t="s">
        <v>19</v>
      </c>
      <c r="F2327" t="s">
        <v>26</v>
      </c>
      <c r="G2327" t="s">
        <v>27</v>
      </c>
      <c r="H2327" t="s">
        <v>57</v>
      </c>
    </row>
    <row r="2328" spans="1:8" hidden="1">
      <c r="A2328" t="s">
        <v>4426</v>
      </c>
      <c r="B2328" s="3">
        <v>45377</v>
      </c>
      <c r="C2328" t="s">
        <v>4427</v>
      </c>
      <c r="D2328">
        <v>1390.38</v>
      </c>
      <c r="E2328" t="s">
        <v>64</v>
      </c>
      <c r="F2328" t="s">
        <v>61</v>
      </c>
      <c r="G2328" t="s">
        <v>48</v>
      </c>
      <c r="H2328" t="s">
        <v>22</v>
      </c>
    </row>
    <row r="2329" spans="1:8" hidden="1">
      <c r="A2329" t="s">
        <v>4428</v>
      </c>
      <c r="B2329" s="3">
        <v>45377</v>
      </c>
      <c r="C2329" t="s">
        <v>1019</v>
      </c>
      <c r="E2329" t="s">
        <v>190</v>
      </c>
      <c r="F2329" t="s">
        <v>20</v>
      </c>
      <c r="G2329" t="s">
        <v>27</v>
      </c>
      <c r="H2329" t="s">
        <v>43</v>
      </c>
    </row>
    <row r="2330" spans="1:8" hidden="1">
      <c r="A2330" t="s">
        <v>4429</v>
      </c>
      <c r="B2330" s="3">
        <v>45377</v>
      </c>
      <c r="C2330" t="s">
        <v>2098</v>
      </c>
      <c r="D2330">
        <v>1929.37</v>
      </c>
      <c r="E2330" t="s">
        <v>19</v>
      </c>
      <c r="F2330" t="s">
        <v>61</v>
      </c>
      <c r="G2330" t="s">
        <v>27</v>
      </c>
      <c r="H2330" t="s">
        <v>87</v>
      </c>
    </row>
    <row r="2331" spans="1:8" hidden="1">
      <c r="A2331" t="s">
        <v>4430</v>
      </c>
      <c r="B2331" s="3">
        <v>45377</v>
      </c>
      <c r="C2331" t="s">
        <v>4431</v>
      </c>
      <c r="D2331">
        <v>1504.06</v>
      </c>
      <c r="E2331" t="s">
        <v>47</v>
      </c>
      <c r="F2331" t="s">
        <v>61</v>
      </c>
      <c r="G2331" t="s">
        <v>21</v>
      </c>
      <c r="H2331" t="s">
        <v>44</v>
      </c>
    </row>
    <row r="2332" spans="1:8" hidden="1">
      <c r="A2332" t="s">
        <v>4432</v>
      </c>
      <c r="B2332" s="3">
        <v>45377</v>
      </c>
      <c r="C2332" t="s">
        <v>4433</v>
      </c>
      <c r="E2332" t="s">
        <v>31</v>
      </c>
      <c r="F2332" t="s">
        <v>32</v>
      </c>
      <c r="G2332" t="s">
        <v>27</v>
      </c>
      <c r="H2332" t="s">
        <v>49</v>
      </c>
    </row>
    <row r="2333" spans="1:8" hidden="1">
      <c r="A2333" t="s">
        <v>4434</v>
      </c>
      <c r="B2333" s="3">
        <v>45377</v>
      </c>
      <c r="C2333" t="s">
        <v>1481</v>
      </c>
      <c r="D2333">
        <v>415.63</v>
      </c>
      <c r="E2333" t="s">
        <v>67</v>
      </c>
      <c r="F2333" t="s">
        <v>26</v>
      </c>
      <c r="G2333" t="s">
        <v>27</v>
      </c>
      <c r="H2333" t="s">
        <v>22</v>
      </c>
    </row>
    <row r="2334" spans="1:8" hidden="1">
      <c r="A2334" t="s">
        <v>4435</v>
      </c>
      <c r="B2334" s="3">
        <v>45377</v>
      </c>
      <c r="C2334" t="s">
        <v>4436</v>
      </c>
      <c r="D2334">
        <v>1702.27</v>
      </c>
      <c r="E2334" t="s">
        <v>31</v>
      </c>
      <c r="F2334" t="s">
        <v>61</v>
      </c>
      <c r="G2334" t="s">
        <v>21</v>
      </c>
      <c r="H2334" t="s">
        <v>40</v>
      </c>
    </row>
    <row r="2335" spans="1:8" hidden="1">
      <c r="A2335" t="s">
        <v>4437</v>
      </c>
      <c r="B2335" s="3">
        <v>45377</v>
      </c>
      <c r="C2335" t="s">
        <v>4438</v>
      </c>
      <c r="D2335">
        <v>1452.68</v>
      </c>
      <c r="E2335" t="s">
        <v>122</v>
      </c>
      <c r="F2335" t="s">
        <v>20</v>
      </c>
      <c r="G2335" t="s">
        <v>21</v>
      </c>
      <c r="H2335" t="s">
        <v>36</v>
      </c>
    </row>
    <row r="2336" spans="1:8" hidden="1">
      <c r="A2336" t="s">
        <v>4439</v>
      </c>
      <c r="B2336" s="3">
        <v>45377</v>
      </c>
      <c r="C2336" t="s">
        <v>4440</v>
      </c>
      <c r="D2336">
        <v>1946.35</v>
      </c>
      <c r="E2336" t="s">
        <v>70</v>
      </c>
      <c r="F2336" t="s">
        <v>32</v>
      </c>
      <c r="G2336" t="s">
        <v>39</v>
      </c>
      <c r="H2336" t="s">
        <v>43</v>
      </c>
    </row>
    <row r="2337" spans="1:8" hidden="1">
      <c r="A2337" t="s">
        <v>4441</v>
      </c>
      <c r="B2337" s="3">
        <v>45377</v>
      </c>
      <c r="C2337" t="s">
        <v>4442</v>
      </c>
      <c r="D2337">
        <v>695.48</v>
      </c>
      <c r="E2337" t="s">
        <v>60</v>
      </c>
      <c r="F2337" t="s">
        <v>26</v>
      </c>
      <c r="G2337" t="s">
        <v>27</v>
      </c>
      <c r="H2337" t="s">
        <v>57</v>
      </c>
    </row>
    <row r="2338" spans="1:8" hidden="1">
      <c r="A2338" t="s">
        <v>4443</v>
      </c>
      <c r="B2338" s="3">
        <v>45377</v>
      </c>
      <c r="C2338" t="s">
        <v>4444</v>
      </c>
      <c r="D2338">
        <v>254.88</v>
      </c>
      <c r="E2338" t="s">
        <v>31</v>
      </c>
      <c r="F2338" t="s">
        <v>20</v>
      </c>
      <c r="G2338" t="s">
        <v>48</v>
      </c>
      <c r="H2338" t="s">
        <v>33</v>
      </c>
    </row>
    <row r="2339" spans="1:8" hidden="1">
      <c r="A2339" t="s">
        <v>4445</v>
      </c>
      <c r="B2339" s="3">
        <v>45377</v>
      </c>
      <c r="C2339" t="s">
        <v>4446</v>
      </c>
      <c r="D2339">
        <v>526.77</v>
      </c>
      <c r="E2339" t="s">
        <v>122</v>
      </c>
      <c r="F2339" t="s">
        <v>61</v>
      </c>
      <c r="G2339" t="s">
        <v>39</v>
      </c>
      <c r="H2339" t="s">
        <v>33</v>
      </c>
    </row>
    <row r="2340" spans="1:8" hidden="1">
      <c r="A2340" t="s">
        <v>4447</v>
      </c>
      <c r="B2340" s="3">
        <v>45377</v>
      </c>
      <c r="C2340" t="s">
        <v>4448</v>
      </c>
      <c r="D2340">
        <v>1526.03</v>
      </c>
      <c r="E2340" t="s">
        <v>122</v>
      </c>
      <c r="F2340" t="s">
        <v>26</v>
      </c>
      <c r="G2340" t="s">
        <v>39</v>
      </c>
      <c r="H2340" t="s">
        <v>49</v>
      </c>
    </row>
    <row r="2341" spans="1:8" hidden="1">
      <c r="A2341" t="s">
        <v>4449</v>
      </c>
      <c r="B2341" s="3">
        <v>45377</v>
      </c>
      <c r="C2341" t="s">
        <v>4450</v>
      </c>
      <c r="D2341">
        <v>1799.49</v>
      </c>
      <c r="E2341" t="s">
        <v>848</v>
      </c>
      <c r="F2341" t="s">
        <v>32</v>
      </c>
      <c r="G2341" t="s">
        <v>21</v>
      </c>
      <c r="H2341" t="s">
        <v>44</v>
      </c>
    </row>
    <row r="2342" spans="1:8" hidden="1">
      <c r="A2342" t="s">
        <v>4451</v>
      </c>
      <c r="B2342" s="3">
        <v>45377</v>
      </c>
      <c r="C2342" t="s">
        <v>4452</v>
      </c>
      <c r="D2342">
        <v>1474.19</v>
      </c>
      <c r="E2342" t="s">
        <v>84</v>
      </c>
      <c r="F2342" t="s">
        <v>26</v>
      </c>
      <c r="G2342" t="s">
        <v>27</v>
      </c>
      <c r="H2342" t="s">
        <v>33</v>
      </c>
    </row>
    <row r="2343" spans="1:8" hidden="1">
      <c r="A2343" t="s">
        <v>4453</v>
      </c>
      <c r="B2343" s="3">
        <v>45377</v>
      </c>
      <c r="C2343" t="s">
        <v>4454</v>
      </c>
      <c r="D2343">
        <v>1578.65</v>
      </c>
      <c r="E2343" t="s">
        <v>31</v>
      </c>
      <c r="F2343" t="s">
        <v>26</v>
      </c>
      <c r="G2343" t="s">
        <v>39</v>
      </c>
      <c r="H2343" t="s">
        <v>22</v>
      </c>
    </row>
    <row r="2344" spans="1:8" hidden="1">
      <c r="A2344" t="s">
        <v>4455</v>
      </c>
      <c r="B2344" s="3">
        <v>45377</v>
      </c>
      <c r="C2344" t="s">
        <v>4456</v>
      </c>
      <c r="D2344">
        <v>12382.89</v>
      </c>
      <c r="E2344" t="s">
        <v>52</v>
      </c>
      <c r="F2344" t="s">
        <v>20</v>
      </c>
      <c r="G2344" t="s">
        <v>39</v>
      </c>
      <c r="H2344" t="s">
        <v>53</v>
      </c>
    </row>
    <row r="2345" spans="1:8" hidden="1">
      <c r="A2345" t="s">
        <v>4457</v>
      </c>
      <c r="B2345" s="3">
        <v>45377</v>
      </c>
      <c r="C2345" t="s">
        <v>4458</v>
      </c>
      <c r="D2345">
        <v>699.93</v>
      </c>
      <c r="E2345" t="s">
        <v>47</v>
      </c>
      <c r="F2345" t="s">
        <v>26</v>
      </c>
      <c r="G2345" t="s">
        <v>27</v>
      </c>
      <c r="H2345" t="s">
        <v>109</v>
      </c>
    </row>
    <row r="2346" spans="1:8" hidden="1">
      <c r="A2346" t="s">
        <v>4459</v>
      </c>
      <c r="B2346" s="3">
        <v>45377</v>
      </c>
      <c r="C2346" t="s">
        <v>4460</v>
      </c>
      <c r="D2346">
        <v>1338.22</v>
      </c>
      <c r="E2346" t="s">
        <v>52</v>
      </c>
      <c r="F2346" t="s">
        <v>26</v>
      </c>
      <c r="G2346" t="s">
        <v>48</v>
      </c>
      <c r="H2346" t="s">
        <v>94</v>
      </c>
    </row>
    <row r="2347" spans="1:8" hidden="1">
      <c r="A2347" t="s">
        <v>4461</v>
      </c>
      <c r="B2347" s="3">
        <v>45377</v>
      </c>
      <c r="C2347" t="s">
        <v>4462</v>
      </c>
      <c r="D2347">
        <v>1284.08</v>
      </c>
      <c r="E2347" t="s">
        <v>64</v>
      </c>
      <c r="F2347" t="s">
        <v>20</v>
      </c>
      <c r="G2347" t="s">
        <v>27</v>
      </c>
      <c r="H2347" t="s">
        <v>109</v>
      </c>
    </row>
    <row r="2348" spans="1:8" hidden="1">
      <c r="A2348" t="s">
        <v>4463</v>
      </c>
      <c r="B2348" s="3">
        <v>45377</v>
      </c>
      <c r="C2348" t="s">
        <v>4327</v>
      </c>
      <c r="E2348" t="s">
        <v>70</v>
      </c>
      <c r="F2348" t="s">
        <v>20</v>
      </c>
      <c r="G2348" t="s">
        <v>39</v>
      </c>
      <c r="H2348" t="s">
        <v>40</v>
      </c>
    </row>
    <row r="2349" spans="1:8" hidden="1">
      <c r="A2349" t="s">
        <v>4464</v>
      </c>
      <c r="B2349" s="3">
        <v>45377</v>
      </c>
      <c r="C2349" t="s">
        <v>4222</v>
      </c>
      <c r="D2349">
        <v>282.66000000000003</v>
      </c>
      <c r="E2349" t="s">
        <v>52</v>
      </c>
      <c r="F2349" t="s">
        <v>20</v>
      </c>
      <c r="G2349" t="s">
        <v>48</v>
      </c>
      <c r="H2349" t="s">
        <v>28</v>
      </c>
    </row>
    <row r="2350" spans="1:8">
      <c r="A2350" t="s">
        <v>4465</v>
      </c>
      <c r="B2350" s="3">
        <v>45377</v>
      </c>
      <c r="C2350" t="s">
        <v>4466</v>
      </c>
      <c r="D2350">
        <v>1125.93</v>
      </c>
      <c r="E2350" t="s">
        <v>43</v>
      </c>
      <c r="F2350" t="s">
        <v>20</v>
      </c>
      <c r="G2350" t="s">
        <v>27</v>
      </c>
      <c r="H2350" t="s">
        <v>57</v>
      </c>
    </row>
    <row r="2351" spans="1:8" hidden="1">
      <c r="A2351" t="s">
        <v>4467</v>
      </c>
      <c r="B2351" s="3">
        <v>45377</v>
      </c>
      <c r="C2351" t="s">
        <v>4468</v>
      </c>
      <c r="D2351">
        <v>1177.32</v>
      </c>
      <c r="E2351" t="s">
        <v>31</v>
      </c>
      <c r="F2351" t="s">
        <v>32</v>
      </c>
      <c r="G2351" t="s">
        <v>48</v>
      </c>
      <c r="H2351" t="s">
        <v>36</v>
      </c>
    </row>
    <row r="2352" spans="1:8" hidden="1">
      <c r="A2352" t="s">
        <v>4469</v>
      </c>
      <c r="B2352" s="3">
        <v>45377</v>
      </c>
      <c r="C2352" t="s">
        <v>4470</v>
      </c>
      <c r="D2352">
        <v>16626.8</v>
      </c>
      <c r="E2352" t="s">
        <v>217</v>
      </c>
      <c r="F2352" t="s">
        <v>26</v>
      </c>
      <c r="G2352" t="s">
        <v>39</v>
      </c>
      <c r="H2352" t="s">
        <v>53</v>
      </c>
    </row>
    <row r="2353" spans="1:8" hidden="1">
      <c r="A2353" t="s">
        <v>4471</v>
      </c>
      <c r="B2353" s="3">
        <v>45378</v>
      </c>
      <c r="C2353" t="s">
        <v>4472</v>
      </c>
      <c r="D2353">
        <v>1163.47</v>
      </c>
      <c r="E2353" t="s">
        <v>25</v>
      </c>
      <c r="F2353" t="s">
        <v>32</v>
      </c>
      <c r="G2353" t="s">
        <v>21</v>
      </c>
      <c r="H2353" t="s">
        <v>49</v>
      </c>
    </row>
    <row r="2354" spans="1:8" hidden="1">
      <c r="A2354" t="s">
        <v>4473</v>
      </c>
      <c r="B2354" s="3">
        <v>45378</v>
      </c>
      <c r="C2354" t="s">
        <v>4474</v>
      </c>
      <c r="D2354">
        <v>1640.6</v>
      </c>
      <c r="E2354" t="s">
        <v>52</v>
      </c>
      <c r="F2354" t="s">
        <v>26</v>
      </c>
      <c r="G2354" t="s">
        <v>21</v>
      </c>
      <c r="H2354" t="s">
        <v>94</v>
      </c>
    </row>
    <row r="2355" spans="1:8" hidden="1">
      <c r="A2355" t="s">
        <v>4475</v>
      </c>
      <c r="B2355" s="3">
        <v>45378</v>
      </c>
      <c r="C2355" t="s">
        <v>1031</v>
      </c>
      <c r="D2355">
        <v>631.95000000000005</v>
      </c>
      <c r="E2355" t="s">
        <v>70</v>
      </c>
      <c r="F2355" t="s">
        <v>20</v>
      </c>
      <c r="G2355" t="s">
        <v>21</v>
      </c>
      <c r="H2355" t="s">
        <v>57</v>
      </c>
    </row>
    <row r="2356" spans="1:8" hidden="1">
      <c r="A2356" t="s">
        <v>4476</v>
      </c>
      <c r="B2356" s="3">
        <v>45378</v>
      </c>
      <c r="C2356" t="s">
        <v>548</v>
      </c>
      <c r="D2356">
        <v>1848.39</v>
      </c>
      <c r="E2356" t="s">
        <v>84</v>
      </c>
      <c r="F2356" t="s">
        <v>61</v>
      </c>
      <c r="G2356" t="s">
        <v>27</v>
      </c>
      <c r="H2356" t="s">
        <v>53</v>
      </c>
    </row>
    <row r="2357" spans="1:8">
      <c r="A2357" t="s">
        <v>4477</v>
      </c>
      <c r="B2357" s="3">
        <v>45378</v>
      </c>
      <c r="C2357" t="s">
        <v>4478</v>
      </c>
      <c r="D2357">
        <v>1380.06</v>
      </c>
      <c r="E2357" t="s">
        <v>43</v>
      </c>
      <c r="F2357" t="s">
        <v>1174</v>
      </c>
      <c r="G2357" t="s">
        <v>27</v>
      </c>
      <c r="H2357" t="s">
        <v>53</v>
      </c>
    </row>
    <row r="2358" spans="1:8" hidden="1">
      <c r="A2358" t="s">
        <v>4479</v>
      </c>
      <c r="B2358" s="3">
        <v>45378</v>
      </c>
      <c r="C2358" t="s">
        <v>4480</v>
      </c>
      <c r="D2358">
        <v>804.89</v>
      </c>
      <c r="E2358" t="s">
        <v>31</v>
      </c>
      <c r="F2358" t="s">
        <v>26</v>
      </c>
      <c r="G2358" t="s">
        <v>21</v>
      </c>
      <c r="H2358" t="s">
        <v>43</v>
      </c>
    </row>
    <row r="2359" spans="1:8" hidden="1">
      <c r="A2359" t="s">
        <v>4481</v>
      </c>
      <c r="B2359" s="3">
        <v>45378</v>
      </c>
      <c r="C2359" t="s">
        <v>605</v>
      </c>
      <c r="D2359">
        <v>1290.48</v>
      </c>
      <c r="E2359" t="s">
        <v>60</v>
      </c>
      <c r="F2359" t="s">
        <v>61</v>
      </c>
      <c r="G2359" t="s">
        <v>21</v>
      </c>
      <c r="H2359" t="s">
        <v>49</v>
      </c>
    </row>
    <row r="2360" spans="1:8" hidden="1">
      <c r="A2360" t="s">
        <v>4482</v>
      </c>
      <c r="B2360" s="3">
        <v>45378</v>
      </c>
      <c r="C2360" t="s">
        <v>4483</v>
      </c>
      <c r="D2360">
        <v>933.36</v>
      </c>
      <c r="E2360" t="s">
        <v>70</v>
      </c>
      <c r="F2360" t="s">
        <v>26</v>
      </c>
      <c r="G2360" t="s">
        <v>39</v>
      </c>
      <c r="H2360" t="s">
        <v>36</v>
      </c>
    </row>
    <row r="2361" spans="1:8" hidden="1">
      <c r="A2361" t="s">
        <v>4484</v>
      </c>
      <c r="B2361" s="3">
        <v>45378</v>
      </c>
      <c r="C2361" t="s">
        <v>4485</v>
      </c>
      <c r="D2361">
        <v>246.79</v>
      </c>
      <c r="E2361" t="s">
        <v>64</v>
      </c>
      <c r="F2361" t="s">
        <v>32</v>
      </c>
      <c r="G2361" t="s">
        <v>21</v>
      </c>
      <c r="H2361" t="s">
        <v>33</v>
      </c>
    </row>
    <row r="2362" spans="1:8" hidden="1">
      <c r="A2362" t="s">
        <v>4486</v>
      </c>
      <c r="B2362" s="3">
        <v>45378</v>
      </c>
      <c r="C2362" t="s">
        <v>4487</v>
      </c>
      <c r="D2362">
        <v>314.64</v>
      </c>
      <c r="E2362" t="s">
        <v>217</v>
      </c>
      <c r="F2362" t="s">
        <v>26</v>
      </c>
      <c r="G2362" t="s">
        <v>39</v>
      </c>
      <c r="H2362" t="s">
        <v>87</v>
      </c>
    </row>
    <row r="2363" spans="1:8" hidden="1">
      <c r="A2363" t="s">
        <v>4488</v>
      </c>
      <c r="B2363" s="3">
        <v>45378</v>
      </c>
      <c r="C2363" t="s">
        <v>4489</v>
      </c>
      <c r="D2363">
        <v>17432.22</v>
      </c>
      <c r="E2363" t="s">
        <v>52</v>
      </c>
      <c r="F2363" t="s">
        <v>20</v>
      </c>
      <c r="G2363" t="s">
        <v>39</v>
      </c>
      <c r="H2363" t="s">
        <v>176</v>
      </c>
    </row>
    <row r="2364" spans="1:8" hidden="1">
      <c r="A2364" t="s">
        <v>4490</v>
      </c>
      <c r="B2364" s="3">
        <v>45378</v>
      </c>
      <c r="C2364" t="s">
        <v>4491</v>
      </c>
      <c r="D2364">
        <v>1240.83</v>
      </c>
      <c r="E2364" t="s">
        <v>25</v>
      </c>
      <c r="F2364" t="s">
        <v>26</v>
      </c>
      <c r="G2364" t="s">
        <v>48</v>
      </c>
      <c r="H2364" t="s">
        <v>49</v>
      </c>
    </row>
    <row r="2365" spans="1:8" hidden="1">
      <c r="A2365" t="s">
        <v>4492</v>
      </c>
      <c r="B2365" s="3">
        <v>45378</v>
      </c>
      <c r="C2365" t="s">
        <v>2627</v>
      </c>
      <c r="D2365">
        <v>1762.21</v>
      </c>
      <c r="E2365" t="s">
        <v>67</v>
      </c>
      <c r="F2365" t="s">
        <v>26</v>
      </c>
      <c r="G2365" t="s">
        <v>21</v>
      </c>
      <c r="H2365" t="s">
        <v>43</v>
      </c>
    </row>
    <row r="2366" spans="1:8" hidden="1">
      <c r="A2366" t="s">
        <v>4493</v>
      </c>
      <c r="B2366" s="3">
        <v>45378</v>
      </c>
      <c r="C2366" t="s">
        <v>4494</v>
      </c>
      <c r="D2366">
        <v>797.08</v>
      </c>
      <c r="E2366" t="s">
        <v>122</v>
      </c>
      <c r="F2366" t="s">
        <v>61</v>
      </c>
      <c r="G2366" t="s">
        <v>21</v>
      </c>
      <c r="H2366" t="s">
        <v>53</v>
      </c>
    </row>
    <row r="2367" spans="1:8" hidden="1">
      <c r="A2367" t="s">
        <v>4495</v>
      </c>
      <c r="B2367" s="3">
        <v>45378</v>
      </c>
      <c r="C2367" t="s">
        <v>862</v>
      </c>
      <c r="D2367">
        <v>1391.96</v>
      </c>
      <c r="E2367" t="s">
        <v>47</v>
      </c>
      <c r="F2367" t="s">
        <v>61</v>
      </c>
      <c r="G2367" t="s">
        <v>27</v>
      </c>
      <c r="H2367" t="s">
        <v>176</v>
      </c>
    </row>
    <row r="2368" spans="1:8" hidden="1">
      <c r="A2368" t="s">
        <v>4496</v>
      </c>
      <c r="B2368" s="3">
        <v>45378</v>
      </c>
      <c r="C2368" t="s">
        <v>4497</v>
      </c>
      <c r="D2368">
        <v>1465.11</v>
      </c>
      <c r="E2368" t="s">
        <v>19</v>
      </c>
      <c r="F2368" t="s">
        <v>20</v>
      </c>
      <c r="G2368" t="s">
        <v>48</v>
      </c>
      <c r="H2368" t="s">
        <v>36</v>
      </c>
    </row>
    <row r="2369" spans="1:8" hidden="1">
      <c r="A2369" t="s">
        <v>4498</v>
      </c>
      <c r="B2369" s="3">
        <v>45378</v>
      </c>
      <c r="C2369" t="s">
        <v>4499</v>
      </c>
      <c r="D2369">
        <v>998.68</v>
      </c>
      <c r="E2369" t="s">
        <v>122</v>
      </c>
      <c r="F2369" t="s">
        <v>26</v>
      </c>
      <c r="G2369" t="s">
        <v>48</v>
      </c>
      <c r="H2369" t="s">
        <v>109</v>
      </c>
    </row>
    <row r="2370" spans="1:8" hidden="1">
      <c r="A2370" t="s">
        <v>4500</v>
      </c>
      <c r="B2370" s="3">
        <v>45378</v>
      </c>
      <c r="C2370" t="s">
        <v>4501</v>
      </c>
      <c r="E2370" t="s">
        <v>67</v>
      </c>
      <c r="F2370" t="s">
        <v>20</v>
      </c>
      <c r="G2370" t="s">
        <v>21</v>
      </c>
      <c r="H2370" t="s">
        <v>75</v>
      </c>
    </row>
    <row r="2371" spans="1:8" hidden="1">
      <c r="A2371" t="s">
        <v>4502</v>
      </c>
      <c r="B2371" s="3">
        <v>45378</v>
      </c>
      <c r="C2371" t="s">
        <v>4503</v>
      </c>
      <c r="D2371">
        <v>763.79</v>
      </c>
      <c r="E2371" t="s">
        <v>70</v>
      </c>
      <c r="F2371" t="s">
        <v>20</v>
      </c>
      <c r="G2371" t="s">
        <v>21</v>
      </c>
      <c r="H2371" t="s">
        <v>22</v>
      </c>
    </row>
    <row r="2372" spans="1:8" hidden="1">
      <c r="A2372" t="s">
        <v>4504</v>
      </c>
      <c r="B2372" s="3">
        <v>45378</v>
      </c>
      <c r="C2372" t="s">
        <v>4505</v>
      </c>
      <c r="D2372">
        <v>478.43</v>
      </c>
      <c r="E2372" t="s">
        <v>64</v>
      </c>
      <c r="F2372" t="s">
        <v>20</v>
      </c>
      <c r="G2372" t="s">
        <v>48</v>
      </c>
      <c r="H2372" t="s">
        <v>44</v>
      </c>
    </row>
    <row r="2373" spans="1:8" hidden="1">
      <c r="A2373" t="s">
        <v>4506</v>
      </c>
      <c r="B2373" s="3">
        <v>45378</v>
      </c>
      <c r="C2373" t="s">
        <v>4507</v>
      </c>
      <c r="D2373">
        <v>373.9</v>
      </c>
      <c r="E2373" t="s">
        <v>197</v>
      </c>
      <c r="F2373" t="s">
        <v>26</v>
      </c>
      <c r="G2373" t="s">
        <v>39</v>
      </c>
      <c r="H2373" t="s">
        <v>33</v>
      </c>
    </row>
    <row r="2374" spans="1:8" hidden="1">
      <c r="A2374" t="s">
        <v>4508</v>
      </c>
      <c r="B2374" s="3">
        <v>45378</v>
      </c>
      <c r="C2374" t="s">
        <v>4509</v>
      </c>
      <c r="D2374">
        <v>1545.62</v>
      </c>
      <c r="E2374" t="s">
        <v>52</v>
      </c>
      <c r="F2374" t="s">
        <v>26</v>
      </c>
      <c r="G2374" t="s">
        <v>27</v>
      </c>
      <c r="H2374" t="s">
        <v>33</v>
      </c>
    </row>
    <row r="2375" spans="1:8" hidden="1">
      <c r="A2375" t="s">
        <v>4510</v>
      </c>
      <c r="B2375" s="3">
        <v>45378</v>
      </c>
      <c r="C2375" t="s">
        <v>4511</v>
      </c>
      <c r="D2375">
        <v>601.25</v>
      </c>
      <c r="E2375" t="s">
        <v>67</v>
      </c>
      <c r="F2375" t="s">
        <v>26</v>
      </c>
      <c r="G2375" t="s">
        <v>39</v>
      </c>
      <c r="H2375" t="s">
        <v>43</v>
      </c>
    </row>
    <row r="2376" spans="1:8" hidden="1">
      <c r="A2376" t="s">
        <v>4512</v>
      </c>
      <c r="B2376" s="3">
        <v>45378</v>
      </c>
      <c r="C2376" t="s">
        <v>1977</v>
      </c>
      <c r="D2376">
        <v>914.75</v>
      </c>
      <c r="E2376" t="s">
        <v>122</v>
      </c>
      <c r="F2376" t="s">
        <v>61</v>
      </c>
      <c r="G2376" t="s">
        <v>48</v>
      </c>
      <c r="H2376" t="s">
        <v>176</v>
      </c>
    </row>
    <row r="2377" spans="1:8" hidden="1">
      <c r="A2377" t="s">
        <v>4513</v>
      </c>
      <c r="B2377" s="3">
        <v>45378</v>
      </c>
      <c r="C2377" t="s">
        <v>4514</v>
      </c>
      <c r="D2377">
        <v>1249.49</v>
      </c>
      <c r="E2377" t="s">
        <v>122</v>
      </c>
      <c r="F2377" t="s">
        <v>32</v>
      </c>
      <c r="G2377" t="s">
        <v>21</v>
      </c>
      <c r="H2377" t="s">
        <v>49</v>
      </c>
    </row>
    <row r="2378" spans="1:8" hidden="1">
      <c r="A2378" t="s">
        <v>4515</v>
      </c>
      <c r="B2378" s="3">
        <v>45378</v>
      </c>
      <c r="C2378" t="s">
        <v>4516</v>
      </c>
      <c r="D2378">
        <v>471.89</v>
      </c>
      <c r="E2378" t="s">
        <v>67</v>
      </c>
      <c r="F2378" t="s">
        <v>20</v>
      </c>
      <c r="G2378" t="s">
        <v>27</v>
      </c>
      <c r="H2378" t="s">
        <v>33</v>
      </c>
    </row>
    <row r="2379" spans="1:8" hidden="1">
      <c r="A2379" t="s">
        <v>4517</v>
      </c>
      <c r="B2379" s="3">
        <v>45378</v>
      </c>
      <c r="C2379" t="s">
        <v>2229</v>
      </c>
      <c r="D2379">
        <v>1228.54</v>
      </c>
      <c r="E2379" t="s">
        <v>64</v>
      </c>
      <c r="F2379" t="s">
        <v>43</v>
      </c>
      <c r="G2379" t="s">
        <v>27</v>
      </c>
      <c r="H2379" t="s">
        <v>176</v>
      </c>
    </row>
    <row r="2380" spans="1:8" hidden="1">
      <c r="A2380" t="s">
        <v>4518</v>
      </c>
      <c r="B2380" s="3">
        <v>45378</v>
      </c>
      <c r="C2380" t="s">
        <v>4519</v>
      </c>
      <c r="D2380">
        <v>6994.93</v>
      </c>
      <c r="E2380" t="s">
        <v>240</v>
      </c>
      <c r="F2380" t="s">
        <v>61</v>
      </c>
      <c r="G2380" t="s">
        <v>21</v>
      </c>
      <c r="H2380" t="s">
        <v>33</v>
      </c>
    </row>
    <row r="2381" spans="1:8">
      <c r="A2381" t="s">
        <v>4520</v>
      </c>
      <c r="B2381" s="3">
        <v>45378</v>
      </c>
      <c r="C2381" t="s">
        <v>4521</v>
      </c>
      <c r="D2381">
        <v>1133.6500000000001</v>
      </c>
      <c r="E2381" t="s">
        <v>43</v>
      </c>
      <c r="F2381" t="s">
        <v>32</v>
      </c>
      <c r="G2381" t="s">
        <v>27</v>
      </c>
      <c r="H2381" t="s">
        <v>28</v>
      </c>
    </row>
    <row r="2382" spans="1:8" hidden="1">
      <c r="A2382" t="s">
        <v>4522</v>
      </c>
      <c r="B2382" s="3">
        <v>45378</v>
      </c>
      <c r="C2382" t="s">
        <v>989</v>
      </c>
      <c r="D2382">
        <v>1377.43</v>
      </c>
      <c r="E2382" t="s">
        <v>190</v>
      </c>
      <c r="F2382" t="s">
        <v>26</v>
      </c>
      <c r="G2382" t="s">
        <v>39</v>
      </c>
      <c r="H2382" t="s">
        <v>123</v>
      </c>
    </row>
    <row r="2383" spans="1:8" hidden="1">
      <c r="A2383" t="s">
        <v>4523</v>
      </c>
      <c r="B2383" s="3">
        <v>45378</v>
      </c>
      <c r="C2383" t="s">
        <v>1797</v>
      </c>
      <c r="D2383">
        <v>266.98</v>
      </c>
      <c r="E2383" t="s">
        <v>19</v>
      </c>
      <c r="F2383" t="s">
        <v>61</v>
      </c>
      <c r="G2383" t="s">
        <v>48</v>
      </c>
      <c r="H2383" t="s">
        <v>40</v>
      </c>
    </row>
    <row r="2384" spans="1:8" hidden="1">
      <c r="A2384" t="s">
        <v>4524</v>
      </c>
      <c r="B2384" s="3">
        <v>45378</v>
      </c>
      <c r="C2384" t="s">
        <v>2433</v>
      </c>
      <c r="D2384">
        <v>1061.47</v>
      </c>
      <c r="E2384" t="s">
        <v>122</v>
      </c>
      <c r="F2384" t="s">
        <v>32</v>
      </c>
      <c r="G2384" t="s">
        <v>39</v>
      </c>
      <c r="H2384" t="s">
        <v>43</v>
      </c>
    </row>
    <row r="2385" spans="1:8" hidden="1">
      <c r="A2385" t="s">
        <v>4525</v>
      </c>
      <c r="B2385" s="3">
        <v>45378</v>
      </c>
      <c r="C2385" t="s">
        <v>4526</v>
      </c>
      <c r="D2385">
        <v>1881.48</v>
      </c>
      <c r="E2385" t="s">
        <v>67</v>
      </c>
      <c r="F2385" t="s">
        <v>32</v>
      </c>
      <c r="G2385" t="s">
        <v>27</v>
      </c>
      <c r="H2385" t="s">
        <v>75</v>
      </c>
    </row>
    <row r="2386" spans="1:8" hidden="1">
      <c r="A2386" t="s">
        <v>4527</v>
      </c>
      <c r="B2386" s="3">
        <v>45379</v>
      </c>
      <c r="C2386" t="s">
        <v>4528</v>
      </c>
      <c r="D2386">
        <v>8539.2800000000007</v>
      </c>
      <c r="E2386" t="s">
        <v>67</v>
      </c>
      <c r="F2386" t="s">
        <v>26</v>
      </c>
      <c r="G2386" t="s">
        <v>21</v>
      </c>
      <c r="H2386" t="s">
        <v>87</v>
      </c>
    </row>
    <row r="2387" spans="1:8" hidden="1">
      <c r="A2387" t="s">
        <v>4529</v>
      </c>
      <c r="B2387" s="3">
        <v>45379</v>
      </c>
      <c r="C2387" t="s">
        <v>4530</v>
      </c>
      <c r="D2387">
        <v>1302.73</v>
      </c>
      <c r="E2387" t="s">
        <v>19</v>
      </c>
      <c r="F2387" t="s">
        <v>32</v>
      </c>
      <c r="G2387" t="s">
        <v>39</v>
      </c>
      <c r="H2387" t="s">
        <v>53</v>
      </c>
    </row>
    <row r="2388" spans="1:8" hidden="1">
      <c r="A2388" t="s">
        <v>4531</v>
      </c>
      <c r="B2388" s="3">
        <v>45379</v>
      </c>
      <c r="C2388" t="s">
        <v>4532</v>
      </c>
      <c r="D2388">
        <v>939.76</v>
      </c>
      <c r="E2388" t="s">
        <v>190</v>
      </c>
      <c r="F2388" t="s">
        <v>61</v>
      </c>
      <c r="G2388" t="s">
        <v>21</v>
      </c>
      <c r="H2388" t="s">
        <v>57</v>
      </c>
    </row>
    <row r="2389" spans="1:8" hidden="1">
      <c r="A2389" t="s">
        <v>4533</v>
      </c>
      <c r="B2389" s="3">
        <v>45379</v>
      </c>
      <c r="C2389" t="s">
        <v>69</v>
      </c>
      <c r="D2389">
        <v>178.36</v>
      </c>
      <c r="E2389" t="s">
        <v>31</v>
      </c>
      <c r="F2389" t="s">
        <v>61</v>
      </c>
      <c r="G2389" t="s">
        <v>48</v>
      </c>
      <c r="H2389" t="s">
        <v>75</v>
      </c>
    </row>
    <row r="2390" spans="1:8" hidden="1">
      <c r="A2390" t="s">
        <v>4534</v>
      </c>
      <c r="B2390" s="3">
        <v>45379</v>
      </c>
      <c r="C2390" t="s">
        <v>4535</v>
      </c>
      <c r="D2390">
        <v>172.58</v>
      </c>
      <c r="E2390" t="s">
        <v>67</v>
      </c>
      <c r="F2390" t="s">
        <v>61</v>
      </c>
      <c r="G2390" t="s">
        <v>48</v>
      </c>
      <c r="H2390" t="s">
        <v>22</v>
      </c>
    </row>
    <row r="2391" spans="1:8" hidden="1">
      <c r="A2391" t="s">
        <v>4536</v>
      </c>
      <c r="B2391" s="3">
        <v>45379</v>
      </c>
      <c r="C2391" t="s">
        <v>4537</v>
      </c>
      <c r="D2391">
        <v>1324.61</v>
      </c>
      <c r="E2391" t="s">
        <v>60</v>
      </c>
      <c r="F2391" t="s">
        <v>61</v>
      </c>
      <c r="G2391" t="s">
        <v>21</v>
      </c>
      <c r="H2391" t="s">
        <v>109</v>
      </c>
    </row>
    <row r="2392" spans="1:8" hidden="1">
      <c r="A2392" t="s">
        <v>4538</v>
      </c>
      <c r="B2392" s="3">
        <v>45379</v>
      </c>
      <c r="C2392" t="s">
        <v>1736</v>
      </c>
      <c r="D2392">
        <v>11221.95</v>
      </c>
      <c r="E2392" t="s">
        <v>122</v>
      </c>
      <c r="F2392" t="s">
        <v>26</v>
      </c>
      <c r="G2392" t="s">
        <v>21</v>
      </c>
      <c r="H2392" t="s">
        <v>43</v>
      </c>
    </row>
    <row r="2393" spans="1:8" hidden="1">
      <c r="A2393" t="s">
        <v>4539</v>
      </c>
      <c r="B2393" s="3">
        <v>45379</v>
      </c>
      <c r="C2393" t="s">
        <v>4540</v>
      </c>
      <c r="D2393">
        <v>1049.8699999999999</v>
      </c>
      <c r="E2393" t="s">
        <v>31</v>
      </c>
      <c r="F2393" t="s">
        <v>20</v>
      </c>
      <c r="G2393" t="s">
        <v>39</v>
      </c>
      <c r="H2393" t="s">
        <v>109</v>
      </c>
    </row>
    <row r="2394" spans="1:8" hidden="1">
      <c r="A2394" t="s">
        <v>4541</v>
      </c>
      <c r="B2394" s="3">
        <v>45379</v>
      </c>
      <c r="C2394" t="s">
        <v>4542</v>
      </c>
      <c r="D2394">
        <v>92.91</v>
      </c>
      <c r="E2394" t="s">
        <v>64</v>
      </c>
      <c r="F2394" t="s">
        <v>61</v>
      </c>
      <c r="G2394" t="s">
        <v>39</v>
      </c>
      <c r="H2394" t="s">
        <v>33</v>
      </c>
    </row>
    <row r="2395" spans="1:8" hidden="1">
      <c r="A2395" t="s">
        <v>4543</v>
      </c>
      <c r="B2395" s="3">
        <v>45379</v>
      </c>
      <c r="C2395" t="s">
        <v>4544</v>
      </c>
      <c r="D2395">
        <v>683.23</v>
      </c>
      <c r="E2395" t="s">
        <v>52</v>
      </c>
      <c r="F2395" t="s">
        <v>20</v>
      </c>
      <c r="G2395" t="s">
        <v>21</v>
      </c>
      <c r="H2395" t="s">
        <v>75</v>
      </c>
    </row>
    <row r="2396" spans="1:8" hidden="1">
      <c r="A2396" t="s">
        <v>4545</v>
      </c>
      <c r="B2396" s="3">
        <v>45379</v>
      </c>
      <c r="C2396" t="s">
        <v>4546</v>
      </c>
      <c r="D2396">
        <v>133.30000000000001</v>
      </c>
      <c r="E2396" t="s">
        <v>70</v>
      </c>
      <c r="F2396" t="s">
        <v>32</v>
      </c>
      <c r="G2396" t="s">
        <v>39</v>
      </c>
      <c r="H2396" t="s">
        <v>109</v>
      </c>
    </row>
    <row r="2397" spans="1:8" hidden="1">
      <c r="A2397" t="s">
        <v>4547</v>
      </c>
      <c r="B2397" s="3">
        <v>45379</v>
      </c>
      <c r="C2397" t="s">
        <v>4548</v>
      </c>
      <c r="D2397">
        <v>167.5</v>
      </c>
      <c r="E2397" t="s">
        <v>47</v>
      </c>
      <c r="F2397" t="s">
        <v>61</v>
      </c>
      <c r="G2397" t="s">
        <v>27</v>
      </c>
      <c r="H2397" t="s">
        <v>43</v>
      </c>
    </row>
    <row r="2398" spans="1:8">
      <c r="A2398" t="s">
        <v>4549</v>
      </c>
      <c r="B2398" s="3">
        <v>45379</v>
      </c>
      <c r="C2398" t="s">
        <v>4550</v>
      </c>
      <c r="D2398">
        <v>333.13</v>
      </c>
      <c r="E2398" t="s">
        <v>43</v>
      </c>
      <c r="F2398" t="s">
        <v>32</v>
      </c>
      <c r="G2398" t="s">
        <v>48</v>
      </c>
      <c r="H2398" t="s">
        <v>176</v>
      </c>
    </row>
    <row r="2399" spans="1:8" hidden="1">
      <c r="A2399" t="s">
        <v>4551</v>
      </c>
      <c r="B2399" s="3">
        <v>45379</v>
      </c>
      <c r="C2399" t="s">
        <v>4336</v>
      </c>
      <c r="D2399">
        <v>676.67</v>
      </c>
      <c r="E2399" t="s">
        <v>52</v>
      </c>
      <c r="F2399" t="s">
        <v>20</v>
      </c>
      <c r="G2399" t="s">
        <v>27</v>
      </c>
      <c r="H2399" t="s">
        <v>49</v>
      </c>
    </row>
    <row r="2400" spans="1:8" hidden="1">
      <c r="A2400" t="s">
        <v>4552</v>
      </c>
      <c r="B2400" s="3">
        <v>45379</v>
      </c>
      <c r="C2400" t="s">
        <v>4553</v>
      </c>
      <c r="D2400">
        <v>231.11</v>
      </c>
      <c r="E2400" t="s">
        <v>60</v>
      </c>
      <c r="F2400" t="s">
        <v>20</v>
      </c>
      <c r="G2400" t="s">
        <v>21</v>
      </c>
      <c r="H2400" t="s">
        <v>44</v>
      </c>
    </row>
    <row r="2401" spans="1:8" hidden="1">
      <c r="A2401" t="s">
        <v>4554</v>
      </c>
      <c r="B2401" s="3">
        <v>45379</v>
      </c>
      <c r="C2401" t="s">
        <v>4555</v>
      </c>
      <c r="D2401">
        <v>1025.79</v>
      </c>
      <c r="E2401" t="s">
        <v>197</v>
      </c>
      <c r="F2401" t="s">
        <v>32</v>
      </c>
      <c r="G2401" t="s">
        <v>39</v>
      </c>
      <c r="H2401" t="s">
        <v>22</v>
      </c>
    </row>
    <row r="2402" spans="1:8" hidden="1">
      <c r="A2402" t="s">
        <v>4556</v>
      </c>
      <c r="B2402" s="3">
        <v>45379</v>
      </c>
      <c r="C2402" t="s">
        <v>534</v>
      </c>
      <c r="D2402">
        <v>852.76</v>
      </c>
      <c r="E2402" t="s">
        <v>190</v>
      </c>
      <c r="F2402" t="s">
        <v>26</v>
      </c>
      <c r="G2402" t="s">
        <v>27</v>
      </c>
      <c r="H2402" t="s">
        <v>43</v>
      </c>
    </row>
    <row r="2403" spans="1:8" hidden="1">
      <c r="A2403" t="s">
        <v>4557</v>
      </c>
      <c r="B2403" s="3">
        <v>45379</v>
      </c>
      <c r="C2403" t="s">
        <v>4558</v>
      </c>
      <c r="D2403">
        <v>1485.42</v>
      </c>
      <c r="E2403" t="s">
        <v>67</v>
      </c>
      <c r="F2403" t="s">
        <v>20</v>
      </c>
      <c r="G2403" t="s">
        <v>21</v>
      </c>
      <c r="H2403" t="s">
        <v>75</v>
      </c>
    </row>
    <row r="2404" spans="1:8" hidden="1">
      <c r="A2404" t="s">
        <v>4559</v>
      </c>
      <c r="B2404" s="3">
        <v>45379</v>
      </c>
      <c r="C2404" t="s">
        <v>4156</v>
      </c>
      <c r="D2404">
        <v>742.06</v>
      </c>
      <c r="E2404" t="s">
        <v>64</v>
      </c>
      <c r="F2404" t="s">
        <v>32</v>
      </c>
      <c r="G2404" t="s">
        <v>27</v>
      </c>
      <c r="H2404" t="s">
        <v>36</v>
      </c>
    </row>
    <row r="2405" spans="1:8" hidden="1">
      <c r="A2405" t="s">
        <v>4560</v>
      </c>
      <c r="B2405" s="3">
        <v>45379</v>
      </c>
      <c r="C2405" t="s">
        <v>4561</v>
      </c>
      <c r="D2405">
        <v>1030.3699999999999</v>
      </c>
      <c r="E2405" t="s">
        <v>122</v>
      </c>
      <c r="F2405" t="s">
        <v>32</v>
      </c>
      <c r="G2405" t="s">
        <v>39</v>
      </c>
      <c r="H2405" t="s">
        <v>176</v>
      </c>
    </row>
    <row r="2406" spans="1:8" hidden="1">
      <c r="A2406" t="s">
        <v>4562</v>
      </c>
      <c r="B2406" s="3">
        <v>45379</v>
      </c>
      <c r="C2406" t="s">
        <v>4563</v>
      </c>
      <c r="D2406">
        <v>1608.63</v>
      </c>
      <c r="E2406" t="s">
        <v>25</v>
      </c>
      <c r="F2406" t="s">
        <v>43</v>
      </c>
      <c r="G2406" t="s">
        <v>27</v>
      </c>
      <c r="H2406" t="s">
        <v>109</v>
      </c>
    </row>
    <row r="2407" spans="1:8" hidden="1">
      <c r="A2407" t="s">
        <v>4564</v>
      </c>
      <c r="B2407" s="3">
        <v>45379</v>
      </c>
      <c r="C2407" t="s">
        <v>4565</v>
      </c>
      <c r="D2407">
        <v>1283.7</v>
      </c>
      <c r="E2407" t="s">
        <v>70</v>
      </c>
      <c r="F2407" t="s">
        <v>32</v>
      </c>
      <c r="G2407" t="s">
        <v>21</v>
      </c>
      <c r="H2407" t="s">
        <v>49</v>
      </c>
    </row>
    <row r="2408" spans="1:8" hidden="1">
      <c r="A2408" t="s">
        <v>4566</v>
      </c>
      <c r="B2408" s="3">
        <v>45379</v>
      </c>
      <c r="C2408" t="s">
        <v>4188</v>
      </c>
      <c r="D2408">
        <v>1354.76</v>
      </c>
      <c r="E2408" t="s">
        <v>25</v>
      </c>
      <c r="F2408" t="s">
        <v>32</v>
      </c>
      <c r="G2408" t="s">
        <v>27</v>
      </c>
      <c r="H2408" t="s">
        <v>109</v>
      </c>
    </row>
    <row r="2409" spans="1:8" hidden="1">
      <c r="A2409" t="s">
        <v>4567</v>
      </c>
      <c r="B2409" s="3">
        <v>45379</v>
      </c>
      <c r="C2409" t="s">
        <v>4568</v>
      </c>
      <c r="D2409">
        <v>764.5</v>
      </c>
      <c r="E2409" t="s">
        <v>31</v>
      </c>
      <c r="F2409" t="s">
        <v>61</v>
      </c>
      <c r="G2409" t="s">
        <v>21</v>
      </c>
      <c r="H2409" t="s">
        <v>43</v>
      </c>
    </row>
    <row r="2410" spans="1:8" hidden="1">
      <c r="A2410" t="s">
        <v>4569</v>
      </c>
      <c r="B2410" s="3">
        <v>45379</v>
      </c>
      <c r="C2410" t="s">
        <v>4570</v>
      </c>
      <c r="E2410" t="s">
        <v>70</v>
      </c>
      <c r="F2410" t="s">
        <v>26</v>
      </c>
      <c r="G2410" t="s">
        <v>27</v>
      </c>
      <c r="H2410" t="s">
        <v>176</v>
      </c>
    </row>
    <row r="2411" spans="1:8" hidden="1">
      <c r="A2411" t="s">
        <v>4571</v>
      </c>
      <c r="B2411" s="3">
        <v>45379</v>
      </c>
      <c r="C2411" t="s">
        <v>4572</v>
      </c>
      <c r="D2411">
        <v>428.87</v>
      </c>
      <c r="E2411" t="s">
        <v>64</v>
      </c>
      <c r="F2411" t="s">
        <v>20</v>
      </c>
      <c r="G2411" t="s">
        <v>39</v>
      </c>
      <c r="H2411" t="s">
        <v>109</v>
      </c>
    </row>
    <row r="2412" spans="1:8" hidden="1">
      <c r="A2412" t="s">
        <v>4573</v>
      </c>
      <c r="B2412" s="3">
        <v>45380</v>
      </c>
      <c r="C2412" t="s">
        <v>4574</v>
      </c>
      <c r="D2412">
        <v>1138.0899999999999</v>
      </c>
      <c r="E2412" t="s">
        <v>60</v>
      </c>
      <c r="F2412" t="s">
        <v>61</v>
      </c>
      <c r="G2412" t="s">
        <v>27</v>
      </c>
      <c r="H2412" t="s">
        <v>44</v>
      </c>
    </row>
    <row r="2413" spans="1:8" hidden="1">
      <c r="A2413" t="s">
        <v>4575</v>
      </c>
      <c r="B2413" s="3">
        <v>45380</v>
      </c>
      <c r="C2413" t="s">
        <v>4576</v>
      </c>
      <c r="D2413">
        <v>740.13</v>
      </c>
      <c r="E2413" t="s">
        <v>60</v>
      </c>
      <c r="F2413" t="s">
        <v>26</v>
      </c>
      <c r="G2413" t="s">
        <v>27</v>
      </c>
      <c r="H2413" t="s">
        <v>53</v>
      </c>
    </row>
    <row r="2414" spans="1:8" hidden="1">
      <c r="A2414" t="s">
        <v>4577</v>
      </c>
      <c r="B2414" s="3">
        <v>45380</v>
      </c>
      <c r="C2414" t="s">
        <v>4578</v>
      </c>
      <c r="D2414">
        <v>334.29</v>
      </c>
      <c r="E2414" t="s">
        <v>60</v>
      </c>
      <c r="F2414" t="s">
        <v>26</v>
      </c>
      <c r="G2414" t="s">
        <v>27</v>
      </c>
      <c r="H2414" t="s">
        <v>109</v>
      </c>
    </row>
    <row r="2415" spans="1:8" hidden="1">
      <c r="A2415" t="s">
        <v>4579</v>
      </c>
      <c r="B2415" s="3">
        <v>45380</v>
      </c>
      <c r="C2415" t="s">
        <v>4580</v>
      </c>
      <c r="D2415">
        <v>228.98</v>
      </c>
      <c r="E2415" t="s">
        <v>52</v>
      </c>
      <c r="F2415" t="s">
        <v>32</v>
      </c>
      <c r="G2415" t="s">
        <v>21</v>
      </c>
      <c r="H2415" t="s">
        <v>43</v>
      </c>
    </row>
    <row r="2416" spans="1:8" hidden="1">
      <c r="A2416" t="s">
        <v>4581</v>
      </c>
      <c r="B2416" s="3">
        <v>45380</v>
      </c>
      <c r="C2416" t="s">
        <v>4582</v>
      </c>
      <c r="D2416">
        <v>1612.73</v>
      </c>
      <c r="E2416" t="s">
        <v>240</v>
      </c>
      <c r="F2416" t="s">
        <v>26</v>
      </c>
      <c r="G2416" t="s">
        <v>27</v>
      </c>
      <c r="H2416" t="s">
        <v>87</v>
      </c>
    </row>
    <row r="2417" spans="1:8" hidden="1">
      <c r="A2417" t="s">
        <v>4583</v>
      </c>
      <c r="B2417" s="3">
        <v>45380</v>
      </c>
      <c r="C2417" t="s">
        <v>2381</v>
      </c>
      <c r="D2417">
        <v>1745.78</v>
      </c>
      <c r="E2417" t="s">
        <v>47</v>
      </c>
      <c r="F2417" t="s">
        <v>26</v>
      </c>
      <c r="G2417" t="s">
        <v>48</v>
      </c>
      <c r="H2417" t="s">
        <v>49</v>
      </c>
    </row>
    <row r="2418" spans="1:8" hidden="1">
      <c r="A2418" t="s">
        <v>4584</v>
      </c>
      <c r="B2418" s="3">
        <v>45380</v>
      </c>
      <c r="C2418" t="s">
        <v>4585</v>
      </c>
      <c r="D2418">
        <v>420.6</v>
      </c>
      <c r="E2418" t="s">
        <v>52</v>
      </c>
      <c r="F2418" t="s">
        <v>32</v>
      </c>
      <c r="G2418" t="s">
        <v>21</v>
      </c>
      <c r="H2418" t="s">
        <v>44</v>
      </c>
    </row>
    <row r="2419" spans="1:8" hidden="1">
      <c r="A2419" t="s">
        <v>4586</v>
      </c>
      <c r="B2419" s="3">
        <v>45380</v>
      </c>
      <c r="C2419" t="s">
        <v>4587</v>
      </c>
      <c r="D2419">
        <v>1491.4</v>
      </c>
      <c r="E2419" t="s">
        <v>197</v>
      </c>
      <c r="F2419" t="s">
        <v>387</v>
      </c>
      <c r="G2419" t="s">
        <v>39</v>
      </c>
      <c r="H2419" t="s">
        <v>87</v>
      </c>
    </row>
    <row r="2420" spans="1:8" hidden="1">
      <c r="A2420" t="s">
        <v>4588</v>
      </c>
      <c r="B2420" s="3">
        <v>45380</v>
      </c>
      <c r="C2420" t="s">
        <v>4589</v>
      </c>
      <c r="D2420">
        <v>1928.86</v>
      </c>
      <c r="E2420" t="s">
        <v>122</v>
      </c>
      <c r="F2420" t="s">
        <v>20</v>
      </c>
      <c r="G2420" t="s">
        <v>39</v>
      </c>
      <c r="H2420" t="s">
        <v>28</v>
      </c>
    </row>
    <row r="2421" spans="1:8" hidden="1">
      <c r="A2421" t="s">
        <v>4590</v>
      </c>
      <c r="B2421" s="3">
        <v>45380</v>
      </c>
      <c r="C2421" t="s">
        <v>4591</v>
      </c>
      <c r="D2421">
        <v>1728.62</v>
      </c>
      <c r="E2421" t="s">
        <v>60</v>
      </c>
      <c r="F2421" t="s">
        <v>20</v>
      </c>
      <c r="G2421" t="s">
        <v>39</v>
      </c>
      <c r="H2421" t="s">
        <v>87</v>
      </c>
    </row>
    <row r="2422" spans="1:8" hidden="1">
      <c r="A2422" t="s">
        <v>4592</v>
      </c>
      <c r="B2422" s="3">
        <v>45380</v>
      </c>
      <c r="C2422" t="s">
        <v>4593</v>
      </c>
      <c r="D2422">
        <v>791.17</v>
      </c>
      <c r="E2422" t="s">
        <v>70</v>
      </c>
      <c r="F2422" t="s">
        <v>26</v>
      </c>
      <c r="G2422" t="s">
        <v>48</v>
      </c>
      <c r="H2422" t="s">
        <v>44</v>
      </c>
    </row>
    <row r="2423" spans="1:8" hidden="1">
      <c r="A2423" t="s">
        <v>4594</v>
      </c>
      <c r="B2423" s="3">
        <v>45380</v>
      </c>
      <c r="C2423" t="s">
        <v>4595</v>
      </c>
      <c r="D2423">
        <v>105.85</v>
      </c>
      <c r="E2423" t="s">
        <v>64</v>
      </c>
      <c r="F2423" t="s">
        <v>61</v>
      </c>
      <c r="G2423" t="s">
        <v>39</v>
      </c>
      <c r="H2423" t="s">
        <v>33</v>
      </c>
    </row>
    <row r="2424" spans="1:8" hidden="1">
      <c r="A2424" t="s">
        <v>4596</v>
      </c>
      <c r="B2424" s="3">
        <v>45380</v>
      </c>
      <c r="C2424" t="s">
        <v>4597</v>
      </c>
      <c r="D2424">
        <v>1613.21</v>
      </c>
      <c r="E2424" t="s">
        <v>60</v>
      </c>
      <c r="F2424" t="s">
        <v>32</v>
      </c>
      <c r="G2424" t="s">
        <v>39</v>
      </c>
      <c r="H2424" t="s">
        <v>53</v>
      </c>
    </row>
    <row r="2425" spans="1:8" hidden="1">
      <c r="A2425" t="s">
        <v>4598</v>
      </c>
      <c r="B2425" s="3">
        <v>45380</v>
      </c>
      <c r="C2425" t="s">
        <v>4599</v>
      </c>
      <c r="D2425">
        <v>1175.4000000000001</v>
      </c>
      <c r="E2425" t="s">
        <v>60</v>
      </c>
      <c r="F2425" t="s">
        <v>43</v>
      </c>
      <c r="G2425" t="s">
        <v>48</v>
      </c>
      <c r="H2425" t="s">
        <v>176</v>
      </c>
    </row>
    <row r="2426" spans="1:8" hidden="1">
      <c r="A2426" t="s">
        <v>4600</v>
      </c>
      <c r="B2426" s="3">
        <v>45380</v>
      </c>
      <c r="C2426" t="s">
        <v>3631</v>
      </c>
      <c r="D2426">
        <v>1285.04</v>
      </c>
      <c r="E2426" t="s">
        <v>52</v>
      </c>
      <c r="F2426" t="s">
        <v>32</v>
      </c>
      <c r="G2426" t="s">
        <v>39</v>
      </c>
      <c r="H2426" t="s">
        <v>36</v>
      </c>
    </row>
    <row r="2427" spans="1:8" hidden="1">
      <c r="A2427" t="s">
        <v>4601</v>
      </c>
      <c r="B2427" s="3">
        <v>45380</v>
      </c>
      <c r="C2427" t="s">
        <v>2435</v>
      </c>
      <c r="D2427">
        <v>981.06</v>
      </c>
      <c r="E2427" t="s">
        <v>19</v>
      </c>
      <c r="F2427" t="s">
        <v>32</v>
      </c>
      <c r="G2427" t="s">
        <v>39</v>
      </c>
      <c r="H2427" t="s">
        <v>109</v>
      </c>
    </row>
    <row r="2428" spans="1:8">
      <c r="A2428" t="s">
        <v>4602</v>
      </c>
      <c r="B2428" s="3">
        <v>45380</v>
      </c>
      <c r="C2428" t="s">
        <v>4603</v>
      </c>
      <c r="D2428">
        <v>1465.92</v>
      </c>
      <c r="E2428" t="s">
        <v>43</v>
      </c>
      <c r="F2428" t="s">
        <v>20</v>
      </c>
      <c r="G2428" t="s">
        <v>39</v>
      </c>
      <c r="H2428" t="s">
        <v>28</v>
      </c>
    </row>
    <row r="2429" spans="1:8" hidden="1">
      <c r="A2429" t="s">
        <v>4604</v>
      </c>
      <c r="B2429" s="3">
        <v>45380</v>
      </c>
      <c r="C2429" t="s">
        <v>4605</v>
      </c>
      <c r="D2429">
        <v>828.25</v>
      </c>
      <c r="E2429" t="s">
        <v>197</v>
      </c>
      <c r="F2429" t="s">
        <v>61</v>
      </c>
      <c r="G2429" t="s">
        <v>48</v>
      </c>
      <c r="H2429" t="s">
        <v>109</v>
      </c>
    </row>
    <row r="2430" spans="1:8" hidden="1">
      <c r="A2430" t="s">
        <v>4606</v>
      </c>
      <c r="B2430" s="3">
        <v>45380</v>
      </c>
      <c r="C2430" t="s">
        <v>4607</v>
      </c>
      <c r="D2430">
        <v>241.05</v>
      </c>
      <c r="E2430" t="s">
        <v>19</v>
      </c>
      <c r="F2430" t="s">
        <v>20</v>
      </c>
      <c r="G2430" t="s">
        <v>39</v>
      </c>
      <c r="H2430" t="s">
        <v>28</v>
      </c>
    </row>
    <row r="2431" spans="1:8" hidden="1">
      <c r="A2431" t="s">
        <v>4608</v>
      </c>
      <c r="B2431" s="3">
        <v>45380</v>
      </c>
      <c r="C2431" t="s">
        <v>4609</v>
      </c>
      <c r="D2431">
        <v>1248.19</v>
      </c>
      <c r="E2431" t="s">
        <v>56</v>
      </c>
      <c r="F2431" t="s">
        <v>32</v>
      </c>
      <c r="G2431" t="s">
        <v>21</v>
      </c>
      <c r="H2431" t="s">
        <v>33</v>
      </c>
    </row>
    <row r="2432" spans="1:8" hidden="1">
      <c r="A2432" t="s">
        <v>4610</v>
      </c>
      <c r="B2432" s="3">
        <v>45380</v>
      </c>
      <c r="C2432" t="s">
        <v>2418</v>
      </c>
      <c r="D2432">
        <v>1552.66</v>
      </c>
      <c r="E2432" t="s">
        <v>67</v>
      </c>
      <c r="F2432" t="s">
        <v>61</v>
      </c>
      <c r="G2432" t="s">
        <v>21</v>
      </c>
      <c r="H2432" t="s">
        <v>53</v>
      </c>
    </row>
    <row r="2433" spans="1:8" hidden="1">
      <c r="A2433" t="s">
        <v>4611</v>
      </c>
      <c r="B2433" s="3">
        <v>45380</v>
      </c>
      <c r="C2433" t="s">
        <v>4612</v>
      </c>
      <c r="D2433">
        <v>748.9</v>
      </c>
      <c r="E2433" t="s">
        <v>64</v>
      </c>
      <c r="F2433" t="s">
        <v>32</v>
      </c>
      <c r="G2433" t="s">
        <v>27</v>
      </c>
      <c r="H2433" t="s">
        <v>44</v>
      </c>
    </row>
    <row r="2434" spans="1:8" hidden="1">
      <c r="A2434" t="s">
        <v>4613</v>
      </c>
      <c r="B2434" s="3">
        <v>45380</v>
      </c>
      <c r="C2434" t="s">
        <v>4106</v>
      </c>
      <c r="D2434">
        <v>1446.3</v>
      </c>
      <c r="E2434" t="s">
        <v>52</v>
      </c>
      <c r="F2434" t="s">
        <v>26</v>
      </c>
      <c r="G2434" t="s">
        <v>27</v>
      </c>
      <c r="H2434" t="s">
        <v>49</v>
      </c>
    </row>
    <row r="2435" spans="1:8" hidden="1">
      <c r="A2435" t="s">
        <v>4614</v>
      </c>
      <c r="B2435" s="3">
        <v>45380</v>
      </c>
      <c r="C2435" t="s">
        <v>4615</v>
      </c>
      <c r="D2435">
        <v>1425.46</v>
      </c>
      <c r="E2435" t="s">
        <v>64</v>
      </c>
      <c r="F2435" t="s">
        <v>20</v>
      </c>
      <c r="G2435" t="s">
        <v>39</v>
      </c>
      <c r="H2435" t="s">
        <v>94</v>
      </c>
    </row>
    <row r="2436" spans="1:8" hidden="1">
      <c r="A2436" t="s">
        <v>4616</v>
      </c>
      <c r="B2436" s="3">
        <v>45380</v>
      </c>
      <c r="C2436" t="s">
        <v>4617</v>
      </c>
      <c r="D2436">
        <v>1109.0899999999999</v>
      </c>
      <c r="E2436" t="s">
        <v>240</v>
      </c>
      <c r="F2436" t="s">
        <v>32</v>
      </c>
      <c r="G2436" t="s">
        <v>48</v>
      </c>
      <c r="H2436" t="s">
        <v>49</v>
      </c>
    </row>
    <row r="2437" spans="1:8" hidden="1">
      <c r="A2437" t="s">
        <v>4618</v>
      </c>
      <c r="B2437" s="3">
        <v>45380</v>
      </c>
      <c r="C2437" t="s">
        <v>4619</v>
      </c>
      <c r="D2437">
        <v>103.73</v>
      </c>
      <c r="E2437" t="s">
        <v>47</v>
      </c>
      <c r="F2437" t="s">
        <v>61</v>
      </c>
      <c r="G2437" t="s">
        <v>27</v>
      </c>
      <c r="H2437" t="s">
        <v>44</v>
      </c>
    </row>
    <row r="2438" spans="1:8" hidden="1">
      <c r="A2438" t="s">
        <v>4620</v>
      </c>
      <c r="B2438" s="3">
        <v>45380</v>
      </c>
      <c r="C2438" t="s">
        <v>4621</v>
      </c>
      <c r="D2438">
        <v>865.81</v>
      </c>
      <c r="E2438" t="s">
        <v>84</v>
      </c>
      <c r="F2438" t="s">
        <v>26</v>
      </c>
      <c r="G2438" t="s">
        <v>21</v>
      </c>
      <c r="H2438" t="s">
        <v>28</v>
      </c>
    </row>
    <row r="2439" spans="1:8" hidden="1">
      <c r="A2439" t="s">
        <v>4622</v>
      </c>
      <c r="B2439" s="3">
        <v>45380</v>
      </c>
      <c r="C2439" t="s">
        <v>4623</v>
      </c>
      <c r="D2439">
        <v>888.05</v>
      </c>
      <c r="E2439" t="s">
        <v>19</v>
      </c>
      <c r="F2439" t="s">
        <v>61</v>
      </c>
      <c r="G2439" t="s">
        <v>48</v>
      </c>
      <c r="H2439" t="s">
        <v>33</v>
      </c>
    </row>
    <row r="2440" spans="1:8" hidden="1">
      <c r="A2440" t="s">
        <v>4624</v>
      </c>
      <c r="B2440" s="3">
        <v>45380</v>
      </c>
      <c r="C2440" t="s">
        <v>4625</v>
      </c>
      <c r="D2440">
        <v>11982.66</v>
      </c>
      <c r="E2440" t="s">
        <v>60</v>
      </c>
      <c r="F2440" t="s">
        <v>26</v>
      </c>
      <c r="G2440" t="s">
        <v>48</v>
      </c>
      <c r="H2440" t="s">
        <v>176</v>
      </c>
    </row>
    <row r="2441" spans="1:8" hidden="1">
      <c r="A2441" t="s">
        <v>4626</v>
      </c>
      <c r="B2441" s="3">
        <v>45381</v>
      </c>
      <c r="C2441" t="s">
        <v>4627</v>
      </c>
      <c r="D2441">
        <v>467.96</v>
      </c>
      <c r="E2441" t="s">
        <v>70</v>
      </c>
      <c r="F2441" t="s">
        <v>26</v>
      </c>
      <c r="G2441" t="s">
        <v>39</v>
      </c>
      <c r="H2441" t="s">
        <v>75</v>
      </c>
    </row>
    <row r="2442" spans="1:8" hidden="1">
      <c r="A2442" t="s">
        <v>4628</v>
      </c>
      <c r="B2442" s="3">
        <v>45381</v>
      </c>
      <c r="C2442" t="s">
        <v>38</v>
      </c>
      <c r="D2442">
        <v>1301.4000000000001</v>
      </c>
      <c r="E2442" t="s">
        <v>67</v>
      </c>
      <c r="F2442" t="s">
        <v>26</v>
      </c>
      <c r="G2442" t="s">
        <v>39</v>
      </c>
      <c r="H2442" t="s">
        <v>57</v>
      </c>
    </row>
    <row r="2443" spans="1:8" hidden="1">
      <c r="A2443" t="s">
        <v>4629</v>
      </c>
      <c r="B2443" s="3">
        <v>45381</v>
      </c>
      <c r="C2443" t="s">
        <v>4630</v>
      </c>
      <c r="D2443">
        <v>111.62</v>
      </c>
      <c r="E2443" t="s">
        <v>64</v>
      </c>
      <c r="F2443" t="s">
        <v>20</v>
      </c>
      <c r="G2443" t="s">
        <v>27</v>
      </c>
      <c r="H2443" t="s">
        <v>43</v>
      </c>
    </row>
    <row r="2444" spans="1:8" hidden="1">
      <c r="A2444" t="s">
        <v>4631</v>
      </c>
      <c r="B2444" s="3">
        <v>45381</v>
      </c>
      <c r="C2444" t="s">
        <v>4632</v>
      </c>
      <c r="D2444">
        <v>1459.55</v>
      </c>
      <c r="E2444" t="s">
        <v>67</v>
      </c>
      <c r="F2444" t="s">
        <v>20</v>
      </c>
      <c r="G2444" t="s">
        <v>48</v>
      </c>
      <c r="H2444" t="s">
        <v>94</v>
      </c>
    </row>
    <row r="2445" spans="1:8" hidden="1">
      <c r="A2445" t="s">
        <v>4633</v>
      </c>
      <c r="B2445" s="3">
        <v>45381</v>
      </c>
      <c r="C2445" t="s">
        <v>3413</v>
      </c>
      <c r="D2445">
        <v>496.91</v>
      </c>
      <c r="E2445" t="s">
        <v>67</v>
      </c>
      <c r="F2445" t="s">
        <v>61</v>
      </c>
      <c r="G2445" t="s">
        <v>21</v>
      </c>
      <c r="H2445" t="s">
        <v>53</v>
      </c>
    </row>
    <row r="2446" spans="1:8" hidden="1">
      <c r="A2446" t="s">
        <v>4634</v>
      </c>
      <c r="B2446" s="3">
        <v>45381</v>
      </c>
      <c r="C2446" t="s">
        <v>2604</v>
      </c>
      <c r="D2446">
        <v>11391.67</v>
      </c>
      <c r="E2446" t="s">
        <v>60</v>
      </c>
      <c r="F2446" t="s">
        <v>20</v>
      </c>
      <c r="G2446" t="s">
        <v>39</v>
      </c>
      <c r="H2446" t="s">
        <v>94</v>
      </c>
    </row>
    <row r="2447" spans="1:8" hidden="1">
      <c r="A2447" t="s">
        <v>4635</v>
      </c>
      <c r="B2447" s="3">
        <v>45381</v>
      </c>
      <c r="C2447" t="s">
        <v>4636</v>
      </c>
      <c r="D2447">
        <v>96.78</v>
      </c>
      <c r="E2447" t="s">
        <v>122</v>
      </c>
      <c r="F2447" t="s">
        <v>26</v>
      </c>
      <c r="G2447" t="s">
        <v>48</v>
      </c>
      <c r="H2447" t="s">
        <v>22</v>
      </c>
    </row>
    <row r="2448" spans="1:8" hidden="1">
      <c r="A2448" t="s">
        <v>4637</v>
      </c>
      <c r="B2448" s="3">
        <v>45381</v>
      </c>
      <c r="C2448" t="s">
        <v>4638</v>
      </c>
      <c r="E2448" t="s">
        <v>339</v>
      </c>
      <c r="F2448" t="s">
        <v>26</v>
      </c>
      <c r="G2448" t="s">
        <v>48</v>
      </c>
      <c r="H2448" t="s">
        <v>57</v>
      </c>
    </row>
    <row r="2449" spans="1:8" hidden="1">
      <c r="A2449" t="s">
        <v>4639</v>
      </c>
      <c r="B2449" s="3">
        <v>45381</v>
      </c>
      <c r="C2449" t="s">
        <v>800</v>
      </c>
      <c r="D2449">
        <v>1520.21</v>
      </c>
      <c r="E2449" t="s">
        <v>122</v>
      </c>
      <c r="F2449" t="s">
        <v>26</v>
      </c>
      <c r="G2449" t="s">
        <v>21</v>
      </c>
      <c r="H2449" t="s">
        <v>109</v>
      </c>
    </row>
    <row r="2450" spans="1:8" hidden="1">
      <c r="A2450" t="s">
        <v>4640</v>
      </c>
      <c r="B2450" s="3">
        <v>45381</v>
      </c>
      <c r="C2450" t="s">
        <v>4641</v>
      </c>
      <c r="E2450" t="s">
        <v>67</v>
      </c>
      <c r="F2450" t="s">
        <v>61</v>
      </c>
      <c r="G2450" t="s">
        <v>21</v>
      </c>
      <c r="H2450" t="s">
        <v>176</v>
      </c>
    </row>
    <row r="2451" spans="1:8" hidden="1">
      <c r="A2451" t="s">
        <v>4642</v>
      </c>
      <c r="B2451" s="3">
        <v>45381</v>
      </c>
      <c r="C2451" t="s">
        <v>2027</v>
      </c>
      <c r="D2451">
        <v>1919.38</v>
      </c>
      <c r="E2451" t="s">
        <v>47</v>
      </c>
      <c r="F2451" t="s">
        <v>32</v>
      </c>
      <c r="G2451" t="s">
        <v>27</v>
      </c>
      <c r="H2451" t="s">
        <v>43</v>
      </c>
    </row>
    <row r="2452" spans="1:8" hidden="1">
      <c r="A2452" t="s">
        <v>4643</v>
      </c>
      <c r="B2452" s="3">
        <v>45381</v>
      </c>
      <c r="C2452" t="s">
        <v>4644</v>
      </c>
      <c r="D2452">
        <v>503.9</v>
      </c>
      <c r="E2452" t="s">
        <v>122</v>
      </c>
      <c r="F2452" t="s">
        <v>32</v>
      </c>
      <c r="G2452" t="s">
        <v>21</v>
      </c>
      <c r="H2452" t="s">
        <v>40</v>
      </c>
    </row>
    <row r="2453" spans="1:8" hidden="1">
      <c r="A2453" t="s">
        <v>4645</v>
      </c>
      <c r="B2453" s="3">
        <v>45381</v>
      </c>
      <c r="C2453" t="s">
        <v>1467</v>
      </c>
      <c r="D2453">
        <v>1879.14</v>
      </c>
      <c r="E2453" t="s">
        <v>67</v>
      </c>
      <c r="F2453" t="s">
        <v>20</v>
      </c>
      <c r="G2453" t="s">
        <v>21</v>
      </c>
      <c r="H2453" t="s">
        <v>176</v>
      </c>
    </row>
    <row r="2454" spans="1:8" hidden="1">
      <c r="A2454" t="s">
        <v>4646</v>
      </c>
      <c r="B2454" s="3">
        <v>45381</v>
      </c>
      <c r="C2454" t="s">
        <v>4647</v>
      </c>
      <c r="D2454">
        <v>340.48</v>
      </c>
      <c r="E2454" t="s">
        <v>67</v>
      </c>
      <c r="F2454" t="s">
        <v>20</v>
      </c>
      <c r="G2454" t="s">
        <v>39</v>
      </c>
      <c r="H2454" t="s">
        <v>40</v>
      </c>
    </row>
    <row r="2455" spans="1:8" hidden="1">
      <c r="A2455" t="s">
        <v>4648</v>
      </c>
      <c r="B2455" s="3">
        <v>45381</v>
      </c>
      <c r="C2455" t="s">
        <v>4649</v>
      </c>
      <c r="D2455">
        <v>1070.57</v>
      </c>
      <c r="E2455" t="s">
        <v>70</v>
      </c>
      <c r="F2455" t="s">
        <v>26</v>
      </c>
      <c r="G2455" t="s">
        <v>48</v>
      </c>
      <c r="H2455" t="s">
        <v>28</v>
      </c>
    </row>
    <row r="2456" spans="1:8" hidden="1">
      <c r="A2456" t="s">
        <v>4650</v>
      </c>
      <c r="B2456" s="3">
        <v>45381</v>
      </c>
      <c r="C2456" t="s">
        <v>4651</v>
      </c>
      <c r="D2456">
        <v>1556.49</v>
      </c>
      <c r="E2456" t="s">
        <v>70</v>
      </c>
      <c r="F2456" t="s">
        <v>26</v>
      </c>
      <c r="G2456" t="s">
        <v>21</v>
      </c>
      <c r="H2456" t="s">
        <v>94</v>
      </c>
    </row>
    <row r="2457" spans="1:8" hidden="1">
      <c r="A2457" t="s">
        <v>4652</v>
      </c>
      <c r="B2457" s="3">
        <v>45381</v>
      </c>
      <c r="C2457" t="s">
        <v>2118</v>
      </c>
      <c r="D2457">
        <v>1225.76</v>
      </c>
      <c r="E2457" t="s">
        <v>19</v>
      </c>
      <c r="F2457" t="s">
        <v>26</v>
      </c>
      <c r="G2457" t="s">
        <v>21</v>
      </c>
      <c r="H2457" t="s">
        <v>40</v>
      </c>
    </row>
    <row r="2458" spans="1:8" hidden="1">
      <c r="A2458" t="s">
        <v>4653</v>
      </c>
      <c r="B2458" s="3">
        <v>45381</v>
      </c>
      <c r="C2458" t="s">
        <v>4444</v>
      </c>
      <c r="D2458">
        <v>1314.23</v>
      </c>
      <c r="E2458" t="s">
        <v>64</v>
      </c>
      <c r="F2458" t="s">
        <v>26</v>
      </c>
      <c r="G2458" t="s">
        <v>48</v>
      </c>
      <c r="H2458" t="s">
        <v>43</v>
      </c>
    </row>
    <row r="2459" spans="1:8" hidden="1">
      <c r="A2459" t="s">
        <v>4654</v>
      </c>
      <c r="B2459" s="3">
        <v>45381</v>
      </c>
      <c r="C2459" t="s">
        <v>4655</v>
      </c>
      <c r="D2459">
        <v>1791.55</v>
      </c>
      <c r="E2459" t="s">
        <v>64</v>
      </c>
      <c r="F2459" t="s">
        <v>20</v>
      </c>
      <c r="G2459" t="s">
        <v>21</v>
      </c>
      <c r="H2459" t="s">
        <v>75</v>
      </c>
    </row>
    <row r="2460" spans="1:8" hidden="1">
      <c r="A2460" t="s">
        <v>4656</v>
      </c>
      <c r="B2460" s="3">
        <v>45381</v>
      </c>
      <c r="C2460" t="s">
        <v>4657</v>
      </c>
      <c r="D2460">
        <v>1415.17</v>
      </c>
      <c r="E2460" t="s">
        <v>64</v>
      </c>
      <c r="F2460" t="s">
        <v>32</v>
      </c>
      <c r="G2460" t="s">
        <v>27</v>
      </c>
      <c r="H2460" t="s">
        <v>94</v>
      </c>
    </row>
    <row r="2461" spans="1:8" hidden="1">
      <c r="A2461" t="s">
        <v>4658</v>
      </c>
      <c r="B2461" s="3">
        <v>45381</v>
      </c>
      <c r="C2461" t="s">
        <v>4659</v>
      </c>
      <c r="D2461">
        <v>107.75</v>
      </c>
      <c r="E2461" t="s">
        <v>52</v>
      </c>
      <c r="F2461" t="s">
        <v>43</v>
      </c>
      <c r="G2461" t="s">
        <v>48</v>
      </c>
      <c r="H2461" t="s">
        <v>109</v>
      </c>
    </row>
    <row r="2462" spans="1:8" hidden="1">
      <c r="A2462" t="s">
        <v>4660</v>
      </c>
      <c r="B2462" s="3">
        <v>45381</v>
      </c>
      <c r="C2462" t="s">
        <v>1870</v>
      </c>
      <c r="D2462">
        <v>1506.66</v>
      </c>
      <c r="E2462" t="s">
        <v>47</v>
      </c>
      <c r="F2462" t="s">
        <v>20</v>
      </c>
      <c r="G2462" t="s">
        <v>21</v>
      </c>
      <c r="H2462" t="s">
        <v>57</v>
      </c>
    </row>
    <row r="2463" spans="1:8" hidden="1">
      <c r="A2463" t="s">
        <v>4661</v>
      </c>
      <c r="B2463" s="3">
        <v>45381</v>
      </c>
      <c r="C2463" t="s">
        <v>4662</v>
      </c>
      <c r="E2463" t="s">
        <v>19</v>
      </c>
      <c r="F2463" t="s">
        <v>32</v>
      </c>
      <c r="G2463" t="s">
        <v>21</v>
      </c>
      <c r="H2463" t="s">
        <v>123</v>
      </c>
    </row>
    <row r="2464" spans="1:8" hidden="1">
      <c r="A2464" t="s">
        <v>4663</v>
      </c>
      <c r="B2464" s="3">
        <v>45382</v>
      </c>
      <c r="C2464" t="s">
        <v>4664</v>
      </c>
      <c r="D2464">
        <v>616.13</v>
      </c>
      <c r="E2464" t="s">
        <v>122</v>
      </c>
      <c r="F2464" t="s">
        <v>32</v>
      </c>
      <c r="G2464" t="s">
        <v>39</v>
      </c>
      <c r="H2464" t="s">
        <v>49</v>
      </c>
    </row>
    <row r="2465" spans="1:8" hidden="1">
      <c r="A2465" t="s">
        <v>4665</v>
      </c>
      <c r="B2465" s="3">
        <v>45382</v>
      </c>
      <c r="C2465" t="s">
        <v>3085</v>
      </c>
      <c r="D2465">
        <v>1054.67</v>
      </c>
      <c r="E2465" t="s">
        <v>47</v>
      </c>
      <c r="F2465" t="s">
        <v>20</v>
      </c>
      <c r="G2465" t="s">
        <v>48</v>
      </c>
      <c r="H2465" t="s">
        <v>109</v>
      </c>
    </row>
    <row r="2466" spans="1:8" hidden="1">
      <c r="A2466" t="s">
        <v>4666</v>
      </c>
      <c r="B2466" s="3">
        <v>45382</v>
      </c>
      <c r="C2466" t="s">
        <v>4667</v>
      </c>
      <c r="D2466">
        <v>922.45</v>
      </c>
      <c r="E2466" t="s">
        <v>60</v>
      </c>
      <c r="F2466" t="s">
        <v>26</v>
      </c>
      <c r="G2466" t="s">
        <v>21</v>
      </c>
      <c r="H2466" t="s">
        <v>49</v>
      </c>
    </row>
    <row r="2467" spans="1:8" hidden="1">
      <c r="A2467" t="s">
        <v>4668</v>
      </c>
      <c r="B2467" s="3">
        <v>45382</v>
      </c>
      <c r="C2467" t="s">
        <v>4669</v>
      </c>
      <c r="D2467">
        <v>1892.57</v>
      </c>
      <c r="E2467" t="s">
        <v>52</v>
      </c>
      <c r="F2467" t="s">
        <v>26</v>
      </c>
      <c r="G2467" t="s">
        <v>48</v>
      </c>
      <c r="H2467" t="s">
        <v>22</v>
      </c>
    </row>
    <row r="2468" spans="1:8">
      <c r="A2468" t="s">
        <v>4670</v>
      </c>
      <c r="B2468" s="3">
        <v>45382</v>
      </c>
      <c r="C2468" t="s">
        <v>4671</v>
      </c>
      <c r="D2468">
        <v>1693.73</v>
      </c>
      <c r="E2468" t="s">
        <v>43</v>
      </c>
      <c r="F2468" t="s">
        <v>32</v>
      </c>
      <c r="G2468" t="s">
        <v>39</v>
      </c>
      <c r="H2468" t="s">
        <v>40</v>
      </c>
    </row>
    <row r="2469" spans="1:8">
      <c r="A2469" t="s">
        <v>4672</v>
      </c>
      <c r="B2469" s="3">
        <v>45382</v>
      </c>
      <c r="C2469" t="s">
        <v>2001</v>
      </c>
      <c r="D2469">
        <v>339.94</v>
      </c>
      <c r="E2469" t="s">
        <v>43</v>
      </c>
      <c r="F2469" t="s">
        <v>26</v>
      </c>
      <c r="G2469" t="s">
        <v>48</v>
      </c>
      <c r="H2469" t="s">
        <v>57</v>
      </c>
    </row>
    <row r="2470" spans="1:8" hidden="1">
      <c r="A2470" t="s">
        <v>4673</v>
      </c>
      <c r="B2470" s="3">
        <v>45382</v>
      </c>
      <c r="C2470" t="s">
        <v>4674</v>
      </c>
      <c r="D2470">
        <v>1923.45</v>
      </c>
      <c r="E2470" t="s">
        <v>52</v>
      </c>
      <c r="F2470" t="s">
        <v>20</v>
      </c>
      <c r="G2470" t="s">
        <v>39</v>
      </c>
      <c r="H2470" t="s">
        <v>22</v>
      </c>
    </row>
    <row r="2471" spans="1:8" hidden="1">
      <c r="A2471" t="s">
        <v>4675</v>
      </c>
      <c r="B2471" s="3">
        <v>45382</v>
      </c>
      <c r="C2471" t="s">
        <v>4676</v>
      </c>
      <c r="D2471">
        <v>1888.87</v>
      </c>
      <c r="E2471" t="s">
        <v>70</v>
      </c>
      <c r="F2471" t="s">
        <v>26</v>
      </c>
      <c r="G2471" t="s">
        <v>48</v>
      </c>
      <c r="H2471" t="s">
        <v>75</v>
      </c>
    </row>
    <row r="2472" spans="1:8">
      <c r="A2472" t="s">
        <v>4677</v>
      </c>
      <c r="B2472" s="3">
        <v>45382</v>
      </c>
      <c r="C2472" t="s">
        <v>2073</v>
      </c>
      <c r="D2472">
        <v>17745.75</v>
      </c>
      <c r="E2472" t="s">
        <v>43</v>
      </c>
      <c r="F2472" t="s">
        <v>32</v>
      </c>
      <c r="G2472" t="s">
        <v>21</v>
      </c>
      <c r="H2472" t="s">
        <v>49</v>
      </c>
    </row>
    <row r="2473" spans="1:8" hidden="1">
      <c r="A2473" t="s">
        <v>4678</v>
      </c>
      <c r="B2473" s="3">
        <v>45382</v>
      </c>
      <c r="C2473" t="s">
        <v>3331</v>
      </c>
      <c r="D2473">
        <v>733.45</v>
      </c>
      <c r="E2473" t="s">
        <v>471</v>
      </c>
      <c r="F2473" t="s">
        <v>61</v>
      </c>
      <c r="G2473" t="s">
        <v>39</v>
      </c>
      <c r="H2473" t="s">
        <v>43</v>
      </c>
    </row>
    <row r="2474" spans="1:8" hidden="1">
      <c r="A2474" t="s">
        <v>4679</v>
      </c>
      <c r="B2474" s="3">
        <v>45382</v>
      </c>
      <c r="C2474" t="s">
        <v>4680</v>
      </c>
      <c r="D2474">
        <v>1825.68</v>
      </c>
      <c r="E2474" t="s">
        <v>25</v>
      </c>
      <c r="F2474" t="s">
        <v>20</v>
      </c>
      <c r="G2474" t="s">
        <v>27</v>
      </c>
      <c r="H2474" t="s">
        <v>123</v>
      </c>
    </row>
    <row r="2475" spans="1:8" hidden="1">
      <c r="A2475" t="s">
        <v>4681</v>
      </c>
      <c r="B2475" s="3">
        <v>45382</v>
      </c>
      <c r="C2475" t="s">
        <v>4682</v>
      </c>
      <c r="D2475">
        <v>1207.19</v>
      </c>
      <c r="E2475" t="s">
        <v>19</v>
      </c>
      <c r="F2475" t="s">
        <v>20</v>
      </c>
      <c r="G2475" t="s">
        <v>27</v>
      </c>
      <c r="H2475" t="s">
        <v>49</v>
      </c>
    </row>
    <row r="2476" spans="1:8" hidden="1">
      <c r="A2476" t="s">
        <v>4683</v>
      </c>
      <c r="B2476" s="3">
        <v>45382</v>
      </c>
      <c r="C2476" t="s">
        <v>4684</v>
      </c>
      <c r="D2476">
        <v>1988.62</v>
      </c>
      <c r="E2476" t="s">
        <v>31</v>
      </c>
      <c r="F2476" t="s">
        <v>20</v>
      </c>
      <c r="G2476" t="s">
        <v>39</v>
      </c>
      <c r="H2476" t="s">
        <v>43</v>
      </c>
    </row>
    <row r="2477" spans="1:8" hidden="1">
      <c r="A2477" t="s">
        <v>4685</v>
      </c>
      <c r="B2477" s="3">
        <v>45382</v>
      </c>
      <c r="C2477" t="s">
        <v>4686</v>
      </c>
      <c r="D2477">
        <v>1618.66</v>
      </c>
      <c r="E2477" t="s">
        <v>122</v>
      </c>
      <c r="F2477" t="s">
        <v>20</v>
      </c>
      <c r="G2477" t="s">
        <v>48</v>
      </c>
      <c r="H2477" t="s">
        <v>176</v>
      </c>
    </row>
    <row r="2478" spans="1:8" hidden="1">
      <c r="A2478" t="s">
        <v>4687</v>
      </c>
      <c r="B2478" s="3">
        <v>45382</v>
      </c>
      <c r="C2478" t="s">
        <v>4688</v>
      </c>
      <c r="D2478">
        <v>953.53</v>
      </c>
      <c r="E2478" t="s">
        <v>67</v>
      </c>
      <c r="F2478" t="s">
        <v>358</v>
      </c>
      <c r="G2478" t="s">
        <v>48</v>
      </c>
      <c r="H2478" t="s">
        <v>28</v>
      </c>
    </row>
    <row r="2479" spans="1:8" hidden="1">
      <c r="A2479" t="s">
        <v>4689</v>
      </c>
      <c r="B2479" s="3">
        <v>45382</v>
      </c>
      <c r="C2479" t="s">
        <v>3600</v>
      </c>
      <c r="D2479">
        <v>1637.12</v>
      </c>
      <c r="E2479" t="s">
        <v>19</v>
      </c>
      <c r="F2479" t="s">
        <v>26</v>
      </c>
      <c r="G2479" t="s">
        <v>21</v>
      </c>
      <c r="H2479" t="s">
        <v>109</v>
      </c>
    </row>
    <row r="2480" spans="1:8" hidden="1">
      <c r="A2480" t="s">
        <v>4690</v>
      </c>
      <c r="B2480" s="3">
        <v>45382</v>
      </c>
      <c r="C2480" t="s">
        <v>4691</v>
      </c>
      <c r="D2480">
        <v>1368.75</v>
      </c>
      <c r="E2480" t="s">
        <v>19</v>
      </c>
      <c r="F2480" t="s">
        <v>20</v>
      </c>
      <c r="G2480" t="s">
        <v>27</v>
      </c>
      <c r="H2480" t="s">
        <v>33</v>
      </c>
    </row>
    <row r="2481" spans="1:8" hidden="1">
      <c r="A2481" t="s">
        <v>4692</v>
      </c>
      <c r="B2481" s="3">
        <v>45382</v>
      </c>
      <c r="C2481" t="s">
        <v>4693</v>
      </c>
      <c r="D2481">
        <v>1093.92</v>
      </c>
      <c r="E2481" t="s">
        <v>210</v>
      </c>
      <c r="F2481" t="s">
        <v>32</v>
      </c>
      <c r="G2481" t="s">
        <v>48</v>
      </c>
      <c r="H2481" t="s">
        <v>123</v>
      </c>
    </row>
    <row r="2482" spans="1:8" hidden="1">
      <c r="A2482" t="s">
        <v>4694</v>
      </c>
      <c r="B2482" s="3">
        <v>45382</v>
      </c>
      <c r="C2482" t="s">
        <v>4695</v>
      </c>
      <c r="D2482">
        <v>521.48</v>
      </c>
      <c r="E2482" t="s">
        <v>64</v>
      </c>
      <c r="F2482" t="s">
        <v>32</v>
      </c>
      <c r="G2482" t="s">
        <v>21</v>
      </c>
      <c r="H2482" t="s">
        <v>57</v>
      </c>
    </row>
    <row r="2483" spans="1:8" hidden="1">
      <c r="A2483" t="s">
        <v>4696</v>
      </c>
      <c r="B2483" s="3">
        <v>45382</v>
      </c>
      <c r="C2483" t="s">
        <v>4697</v>
      </c>
      <c r="D2483">
        <v>1656.38</v>
      </c>
      <c r="E2483" t="s">
        <v>25</v>
      </c>
      <c r="F2483" t="s">
        <v>61</v>
      </c>
      <c r="G2483" t="s">
        <v>21</v>
      </c>
      <c r="H2483" t="s">
        <v>22</v>
      </c>
    </row>
    <row r="2484" spans="1:8" hidden="1">
      <c r="A2484" t="s">
        <v>4698</v>
      </c>
      <c r="B2484" s="3">
        <v>45382</v>
      </c>
      <c r="C2484" t="s">
        <v>4699</v>
      </c>
      <c r="D2484">
        <v>1024.6500000000001</v>
      </c>
      <c r="E2484" t="s">
        <v>70</v>
      </c>
      <c r="F2484" t="s">
        <v>20</v>
      </c>
      <c r="G2484" t="s">
        <v>21</v>
      </c>
      <c r="H2484" t="s">
        <v>75</v>
      </c>
    </row>
    <row r="2485" spans="1:8" hidden="1">
      <c r="A2485" t="s">
        <v>4700</v>
      </c>
      <c r="B2485" s="3">
        <v>45382</v>
      </c>
      <c r="C2485" t="s">
        <v>4701</v>
      </c>
      <c r="D2485">
        <v>1583.61</v>
      </c>
      <c r="E2485" t="s">
        <v>52</v>
      </c>
      <c r="F2485" t="s">
        <v>32</v>
      </c>
      <c r="G2485" t="s">
        <v>48</v>
      </c>
      <c r="H2485" t="s">
        <v>53</v>
      </c>
    </row>
    <row r="2486" spans="1:8" hidden="1">
      <c r="A2486" t="s">
        <v>4702</v>
      </c>
      <c r="B2486" s="3">
        <v>45382</v>
      </c>
      <c r="C2486" t="s">
        <v>4703</v>
      </c>
      <c r="D2486">
        <v>17790.060000000001</v>
      </c>
      <c r="E2486" t="s">
        <v>60</v>
      </c>
      <c r="F2486" t="s">
        <v>61</v>
      </c>
      <c r="G2486" t="s">
        <v>39</v>
      </c>
      <c r="H2486" t="s">
        <v>43</v>
      </c>
    </row>
    <row r="2487" spans="1:8" hidden="1">
      <c r="A2487" t="s">
        <v>4704</v>
      </c>
      <c r="B2487" s="3">
        <v>45382</v>
      </c>
      <c r="C2487" t="s">
        <v>4705</v>
      </c>
      <c r="D2487">
        <v>1512.49</v>
      </c>
      <c r="E2487" t="s">
        <v>52</v>
      </c>
      <c r="F2487" t="s">
        <v>61</v>
      </c>
      <c r="G2487" t="s">
        <v>39</v>
      </c>
      <c r="H2487" t="s">
        <v>22</v>
      </c>
    </row>
    <row r="2488" spans="1:8" hidden="1">
      <c r="A2488" t="s">
        <v>4706</v>
      </c>
      <c r="B2488" s="3">
        <v>45382</v>
      </c>
      <c r="C2488" t="s">
        <v>4707</v>
      </c>
      <c r="D2488">
        <v>526.57000000000005</v>
      </c>
      <c r="E2488" t="s">
        <v>25</v>
      </c>
      <c r="F2488" t="s">
        <v>20</v>
      </c>
      <c r="G2488" t="s">
        <v>27</v>
      </c>
      <c r="H2488" t="s">
        <v>22</v>
      </c>
    </row>
    <row r="2489" spans="1:8" hidden="1">
      <c r="A2489" t="s">
        <v>4708</v>
      </c>
      <c r="B2489" s="3">
        <v>45383</v>
      </c>
      <c r="C2489" t="s">
        <v>2480</v>
      </c>
      <c r="D2489">
        <v>839.42</v>
      </c>
      <c r="E2489" t="s">
        <v>60</v>
      </c>
      <c r="F2489" t="s">
        <v>26</v>
      </c>
      <c r="G2489" t="s">
        <v>39</v>
      </c>
      <c r="H2489" t="s">
        <v>53</v>
      </c>
    </row>
    <row r="2490" spans="1:8" hidden="1">
      <c r="A2490" t="s">
        <v>4709</v>
      </c>
      <c r="B2490" s="3">
        <v>45383</v>
      </c>
      <c r="C2490" t="s">
        <v>4710</v>
      </c>
      <c r="D2490">
        <v>1655.6</v>
      </c>
      <c r="E2490" t="s">
        <v>25</v>
      </c>
      <c r="F2490" t="s">
        <v>61</v>
      </c>
      <c r="G2490" t="s">
        <v>48</v>
      </c>
      <c r="H2490" t="s">
        <v>94</v>
      </c>
    </row>
    <row r="2491" spans="1:8" hidden="1">
      <c r="A2491" t="s">
        <v>4711</v>
      </c>
      <c r="B2491" s="3">
        <v>45383</v>
      </c>
      <c r="C2491" t="s">
        <v>4712</v>
      </c>
      <c r="D2491">
        <v>722.63</v>
      </c>
      <c r="E2491" t="s">
        <v>70</v>
      </c>
      <c r="F2491" t="s">
        <v>26</v>
      </c>
      <c r="G2491" t="s">
        <v>27</v>
      </c>
      <c r="H2491" t="s">
        <v>57</v>
      </c>
    </row>
    <row r="2492" spans="1:8" hidden="1">
      <c r="A2492" t="s">
        <v>4713</v>
      </c>
      <c r="B2492" s="3">
        <v>45383</v>
      </c>
      <c r="C2492" t="s">
        <v>4714</v>
      </c>
      <c r="D2492">
        <v>1233.43</v>
      </c>
      <c r="E2492" t="s">
        <v>31</v>
      </c>
      <c r="F2492" t="s">
        <v>26</v>
      </c>
      <c r="G2492" t="s">
        <v>27</v>
      </c>
      <c r="H2492" t="s">
        <v>36</v>
      </c>
    </row>
    <row r="2493" spans="1:8" hidden="1">
      <c r="A2493" t="s">
        <v>4715</v>
      </c>
      <c r="B2493" s="3">
        <v>45383</v>
      </c>
      <c r="C2493" t="s">
        <v>4716</v>
      </c>
      <c r="D2493">
        <v>603</v>
      </c>
      <c r="E2493" t="s">
        <v>60</v>
      </c>
      <c r="F2493" t="s">
        <v>32</v>
      </c>
      <c r="G2493" t="s">
        <v>48</v>
      </c>
      <c r="H2493" t="s">
        <v>87</v>
      </c>
    </row>
    <row r="2494" spans="1:8" hidden="1">
      <c r="A2494" t="s">
        <v>4717</v>
      </c>
      <c r="B2494" s="3">
        <v>45383</v>
      </c>
      <c r="C2494" t="s">
        <v>1133</v>
      </c>
      <c r="D2494">
        <v>1685.22</v>
      </c>
      <c r="E2494" t="s">
        <v>25</v>
      </c>
      <c r="F2494" t="s">
        <v>61</v>
      </c>
      <c r="G2494" t="s">
        <v>21</v>
      </c>
      <c r="H2494" t="s">
        <v>57</v>
      </c>
    </row>
    <row r="2495" spans="1:8" hidden="1">
      <c r="A2495" t="s">
        <v>4718</v>
      </c>
      <c r="B2495" s="3">
        <v>45383</v>
      </c>
      <c r="C2495" t="s">
        <v>4719</v>
      </c>
      <c r="E2495" t="s">
        <v>56</v>
      </c>
      <c r="F2495" t="s">
        <v>20</v>
      </c>
      <c r="G2495" t="s">
        <v>48</v>
      </c>
      <c r="H2495" t="s">
        <v>53</v>
      </c>
    </row>
    <row r="2496" spans="1:8" hidden="1">
      <c r="A2496" t="s">
        <v>4720</v>
      </c>
      <c r="B2496" s="3">
        <v>45383</v>
      </c>
      <c r="C2496" t="s">
        <v>4721</v>
      </c>
      <c r="D2496">
        <v>274.47000000000003</v>
      </c>
      <c r="E2496" t="s">
        <v>52</v>
      </c>
      <c r="F2496" t="s">
        <v>32</v>
      </c>
      <c r="G2496" t="s">
        <v>48</v>
      </c>
      <c r="H2496" t="s">
        <v>94</v>
      </c>
    </row>
    <row r="2497" spans="1:8" hidden="1">
      <c r="A2497" t="s">
        <v>4722</v>
      </c>
      <c r="B2497" s="3">
        <v>45383</v>
      </c>
      <c r="C2497" t="s">
        <v>4723</v>
      </c>
      <c r="D2497">
        <v>1986.28</v>
      </c>
      <c r="E2497" t="s">
        <v>25</v>
      </c>
      <c r="F2497" t="s">
        <v>20</v>
      </c>
      <c r="G2497" t="s">
        <v>48</v>
      </c>
      <c r="H2497" t="s">
        <v>87</v>
      </c>
    </row>
    <row r="2498" spans="1:8" hidden="1">
      <c r="A2498" t="s">
        <v>4724</v>
      </c>
      <c r="B2498" s="3">
        <v>45383</v>
      </c>
      <c r="C2498" t="s">
        <v>4725</v>
      </c>
      <c r="D2498">
        <v>93.76</v>
      </c>
      <c r="E2498" t="s">
        <v>25</v>
      </c>
      <c r="F2498" t="s">
        <v>61</v>
      </c>
      <c r="G2498" t="s">
        <v>39</v>
      </c>
      <c r="H2498" t="s">
        <v>176</v>
      </c>
    </row>
    <row r="2499" spans="1:8" hidden="1">
      <c r="A2499" t="s">
        <v>4726</v>
      </c>
      <c r="B2499" s="3">
        <v>45383</v>
      </c>
      <c r="C2499" t="s">
        <v>4727</v>
      </c>
      <c r="D2499">
        <v>589.91999999999996</v>
      </c>
      <c r="E2499" t="s">
        <v>19</v>
      </c>
      <c r="F2499" t="s">
        <v>32</v>
      </c>
      <c r="G2499" t="s">
        <v>48</v>
      </c>
      <c r="H2499" t="s">
        <v>44</v>
      </c>
    </row>
    <row r="2500" spans="1:8" hidden="1">
      <c r="A2500" t="s">
        <v>4728</v>
      </c>
      <c r="B2500" s="3">
        <v>45383</v>
      </c>
      <c r="C2500" t="s">
        <v>4729</v>
      </c>
      <c r="D2500">
        <v>441.88</v>
      </c>
      <c r="E2500" t="s">
        <v>70</v>
      </c>
      <c r="F2500" t="s">
        <v>61</v>
      </c>
      <c r="G2500" t="s">
        <v>27</v>
      </c>
      <c r="H2500" t="s">
        <v>49</v>
      </c>
    </row>
    <row r="2501" spans="1:8" hidden="1">
      <c r="A2501" t="s">
        <v>4730</v>
      </c>
      <c r="B2501" s="3">
        <v>45383</v>
      </c>
      <c r="C2501" t="s">
        <v>4731</v>
      </c>
      <c r="D2501">
        <v>672.38</v>
      </c>
      <c r="E2501" t="s">
        <v>60</v>
      </c>
      <c r="F2501" t="s">
        <v>26</v>
      </c>
      <c r="G2501" t="s">
        <v>27</v>
      </c>
      <c r="H2501" t="s">
        <v>44</v>
      </c>
    </row>
    <row r="2502" spans="1:8" hidden="1">
      <c r="A2502" t="s">
        <v>4732</v>
      </c>
      <c r="B2502" s="3">
        <v>45383</v>
      </c>
      <c r="C2502" t="s">
        <v>4733</v>
      </c>
      <c r="D2502">
        <v>1433.51</v>
      </c>
      <c r="E2502" t="s">
        <v>25</v>
      </c>
      <c r="F2502" t="s">
        <v>20</v>
      </c>
      <c r="G2502" t="s">
        <v>27</v>
      </c>
      <c r="H2502" t="s">
        <v>75</v>
      </c>
    </row>
    <row r="2503" spans="1:8" hidden="1">
      <c r="A2503" t="s">
        <v>4734</v>
      </c>
      <c r="B2503" s="3">
        <v>45383</v>
      </c>
      <c r="C2503" t="s">
        <v>2760</v>
      </c>
      <c r="D2503">
        <v>360.35</v>
      </c>
      <c r="E2503" t="s">
        <v>122</v>
      </c>
      <c r="F2503" t="s">
        <v>26</v>
      </c>
      <c r="G2503" t="s">
        <v>39</v>
      </c>
      <c r="H2503" t="s">
        <v>40</v>
      </c>
    </row>
    <row r="2504" spans="1:8" hidden="1">
      <c r="A2504" t="s">
        <v>4735</v>
      </c>
      <c r="B2504" s="3">
        <v>45383</v>
      </c>
      <c r="C2504" t="s">
        <v>4736</v>
      </c>
      <c r="E2504" t="s">
        <v>67</v>
      </c>
      <c r="F2504" t="s">
        <v>20</v>
      </c>
      <c r="G2504" t="s">
        <v>48</v>
      </c>
      <c r="H2504" t="s">
        <v>44</v>
      </c>
    </row>
    <row r="2505" spans="1:8" hidden="1">
      <c r="A2505" t="s">
        <v>4737</v>
      </c>
      <c r="B2505" s="3">
        <v>45383</v>
      </c>
      <c r="C2505" t="s">
        <v>2476</v>
      </c>
      <c r="D2505">
        <v>309.16000000000003</v>
      </c>
      <c r="E2505" t="s">
        <v>19</v>
      </c>
      <c r="F2505" t="s">
        <v>20</v>
      </c>
      <c r="G2505" t="s">
        <v>39</v>
      </c>
      <c r="H2505" t="s">
        <v>176</v>
      </c>
    </row>
    <row r="2506" spans="1:8" hidden="1">
      <c r="A2506" t="s">
        <v>4738</v>
      </c>
      <c r="B2506" s="3">
        <v>45383</v>
      </c>
      <c r="C2506" t="s">
        <v>4739</v>
      </c>
      <c r="D2506">
        <v>1297.32</v>
      </c>
      <c r="E2506" t="s">
        <v>122</v>
      </c>
      <c r="F2506" t="s">
        <v>26</v>
      </c>
      <c r="G2506" t="s">
        <v>39</v>
      </c>
      <c r="H2506" t="s">
        <v>75</v>
      </c>
    </row>
    <row r="2507" spans="1:8" hidden="1">
      <c r="A2507" t="s">
        <v>4740</v>
      </c>
      <c r="B2507" s="3">
        <v>45383</v>
      </c>
      <c r="C2507" t="s">
        <v>4741</v>
      </c>
      <c r="D2507">
        <v>214.52</v>
      </c>
      <c r="E2507" t="s">
        <v>190</v>
      </c>
      <c r="F2507" t="s">
        <v>26</v>
      </c>
      <c r="G2507" t="s">
        <v>21</v>
      </c>
      <c r="H2507" t="s">
        <v>176</v>
      </c>
    </row>
    <row r="2508" spans="1:8" hidden="1">
      <c r="A2508" t="s">
        <v>4742</v>
      </c>
      <c r="B2508" s="3">
        <v>45383</v>
      </c>
      <c r="C2508" t="s">
        <v>4743</v>
      </c>
      <c r="D2508">
        <v>214.73</v>
      </c>
      <c r="E2508" t="s">
        <v>70</v>
      </c>
      <c r="F2508" t="s">
        <v>26</v>
      </c>
      <c r="G2508" t="s">
        <v>48</v>
      </c>
      <c r="H2508" t="s">
        <v>176</v>
      </c>
    </row>
    <row r="2509" spans="1:8" hidden="1">
      <c r="A2509" t="s">
        <v>4744</v>
      </c>
      <c r="B2509" s="3">
        <v>45384</v>
      </c>
      <c r="C2509" t="s">
        <v>4745</v>
      </c>
      <c r="D2509">
        <v>378.41</v>
      </c>
      <c r="E2509" t="s">
        <v>64</v>
      </c>
      <c r="F2509" t="s">
        <v>32</v>
      </c>
      <c r="G2509" t="s">
        <v>21</v>
      </c>
      <c r="H2509" t="s">
        <v>94</v>
      </c>
    </row>
    <row r="2510" spans="1:8" hidden="1">
      <c r="A2510" t="s">
        <v>4746</v>
      </c>
      <c r="B2510" s="3">
        <v>45384</v>
      </c>
      <c r="C2510" t="s">
        <v>4747</v>
      </c>
      <c r="D2510">
        <v>1226.42</v>
      </c>
      <c r="E2510" t="s">
        <v>31</v>
      </c>
      <c r="F2510" t="s">
        <v>61</v>
      </c>
      <c r="G2510" t="s">
        <v>48</v>
      </c>
      <c r="H2510" t="s">
        <v>176</v>
      </c>
    </row>
    <row r="2511" spans="1:8" hidden="1">
      <c r="A2511" t="s">
        <v>4748</v>
      </c>
      <c r="B2511" s="3">
        <v>45384</v>
      </c>
      <c r="C2511" t="s">
        <v>4749</v>
      </c>
      <c r="D2511">
        <v>137.53</v>
      </c>
      <c r="E2511" t="s">
        <v>70</v>
      </c>
      <c r="F2511" t="s">
        <v>26</v>
      </c>
      <c r="G2511" t="s">
        <v>48</v>
      </c>
      <c r="H2511" t="s">
        <v>43</v>
      </c>
    </row>
    <row r="2512" spans="1:8" hidden="1">
      <c r="A2512" t="s">
        <v>4750</v>
      </c>
      <c r="B2512" s="3">
        <v>45384</v>
      </c>
      <c r="C2512" t="s">
        <v>4751</v>
      </c>
      <c r="D2512">
        <v>1775.91</v>
      </c>
      <c r="E2512" t="s">
        <v>47</v>
      </c>
      <c r="F2512" t="s">
        <v>61</v>
      </c>
      <c r="G2512" t="s">
        <v>48</v>
      </c>
      <c r="H2512" t="s">
        <v>33</v>
      </c>
    </row>
    <row r="2513" spans="1:8" hidden="1">
      <c r="A2513" t="s">
        <v>4752</v>
      </c>
      <c r="B2513" s="3">
        <v>45384</v>
      </c>
      <c r="C2513" t="s">
        <v>1309</v>
      </c>
      <c r="D2513">
        <v>472.1</v>
      </c>
      <c r="E2513" t="s">
        <v>122</v>
      </c>
      <c r="F2513" t="s">
        <v>26</v>
      </c>
      <c r="G2513" t="s">
        <v>27</v>
      </c>
      <c r="H2513" t="s">
        <v>75</v>
      </c>
    </row>
    <row r="2514" spans="1:8" hidden="1">
      <c r="A2514" t="s">
        <v>4753</v>
      </c>
      <c r="B2514" s="3">
        <v>45384</v>
      </c>
      <c r="C2514" t="s">
        <v>654</v>
      </c>
      <c r="D2514">
        <v>1922.81</v>
      </c>
      <c r="E2514" t="s">
        <v>19</v>
      </c>
      <c r="F2514" t="s">
        <v>20</v>
      </c>
      <c r="G2514" t="s">
        <v>39</v>
      </c>
      <c r="H2514" t="s">
        <v>22</v>
      </c>
    </row>
    <row r="2515" spans="1:8" hidden="1">
      <c r="A2515" t="s">
        <v>4754</v>
      </c>
      <c r="B2515" s="3">
        <v>45384</v>
      </c>
      <c r="C2515" t="s">
        <v>1395</v>
      </c>
      <c r="D2515">
        <v>1508</v>
      </c>
      <c r="E2515" t="s">
        <v>19</v>
      </c>
      <c r="F2515" t="s">
        <v>61</v>
      </c>
      <c r="G2515" t="s">
        <v>27</v>
      </c>
      <c r="H2515" t="s">
        <v>40</v>
      </c>
    </row>
    <row r="2516" spans="1:8" hidden="1">
      <c r="A2516" t="s">
        <v>4755</v>
      </c>
      <c r="B2516" s="3">
        <v>45384</v>
      </c>
      <c r="C2516" t="s">
        <v>3240</v>
      </c>
      <c r="D2516">
        <v>1157.6600000000001</v>
      </c>
      <c r="E2516" t="s">
        <v>47</v>
      </c>
      <c r="F2516" t="s">
        <v>32</v>
      </c>
      <c r="G2516" t="s">
        <v>21</v>
      </c>
      <c r="H2516" t="s">
        <v>87</v>
      </c>
    </row>
    <row r="2517" spans="1:8" hidden="1">
      <c r="A2517" t="s">
        <v>4756</v>
      </c>
      <c r="B2517" s="3">
        <v>45384</v>
      </c>
      <c r="C2517" t="s">
        <v>4757</v>
      </c>
      <c r="E2517" t="s">
        <v>67</v>
      </c>
      <c r="F2517" t="s">
        <v>61</v>
      </c>
      <c r="G2517" t="s">
        <v>27</v>
      </c>
      <c r="H2517" t="s">
        <v>53</v>
      </c>
    </row>
    <row r="2518" spans="1:8" hidden="1">
      <c r="A2518" t="s">
        <v>4758</v>
      </c>
      <c r="B2518" s="3">
        <v>45384</v>
      </c>
      <c r="C2518" t="s">
        <v>4759</v>
      </c>
      <c r="D2518">
        <v>607.15</v>
      </c>
      <c r="E2518" t="s">
        <v>197</v>
      </c>
      <c r="F2518" t="s">
        <v>20</v>
      </c>
      <c r="G2518" t="s">
        <v>27</v>
      </c>
      <c r="H2518" t="s">
        <v>109</v>
      </c>
    </row>
    <row r="2519" spans="1:8" hidden="1">
      <c r="A2519" t="s">
        <v>4760</v>
      </c>
      <c r="B2519" s="3">
        <v>45384</v>
      </c>
      <c r="C2519" t="s">
        <v>1014</v>
      </c>
      <c r="E2519" t="s">
        <v>25</v>
      </c>
      <c r="F2519" t="s">
        <v>20</v>
      </c>
      <c r="G2519" t="s">
        <v>39</v>
      </c>
      <c r="H2519" t="s">
        <v>40</v>
      </c>
    </row>
    <row r="2520" spans="1:8" hidden="1">
      <c r="A2520" t="s">
        <v>4761</v>
      </c>
      <c r="B2520" s="3">
        <v>45384</v>
      </c>
      <c r="C2520" t="s">
        <v>4762</v>
      </c>
      <c r="D2520">
        <v>391.23</v>
      </c>
      <c r="E2520" t="s">
        <v>67</v>
      </c>
      <c r="F2520" t="s">
        <v>32</v>
      </c>
      <c r="G2520" t="s">
        <v>27</v>
      </c>
      <c r="H2520" t="s">
        <v>49</v>
      </c>
    </row>
    <row r="2521" spans="1:8" hidden="1">
      <c r="A2521" t="s">
        <v>4763</v>
      </c>
      <c r="B2521" s="3">
        <v>45384</v>
      </c>
      <c r="C2521" t="s">
        <v>448</v>
      </c>
      <c r="D2521">
        <v>916.54</v>
      </c>
      <c r="E2521" t="s">
        <v>70</v>
      </c>
      <c r="F2521" t="s">
        <v>61</v>
      </c>
      <c r="G2521" t="s">
        <v>21</v>
      </c>
      <c r="H2521" t="s">
        <v>36</v>
      </c>
    </row>
    <row r="2522" spans="1:8" hidden="1">
      <c r="A2522" t="s">
        <v>4764</v>
      </c>
      <c r="B2522" s="3">
        <v>45384</v>
      </c>
      <c r="C2522" t="s">
        <v>4067</v>
      </c>
      <c r="D2522">
        <v>1657.83</v>
      </c>
      <c r="E2522" t="s">
        <v>25</v>
      </c>
      <c r="F2522" t="s">
        <v>32</v>
      </c>
      <c r="G2522" t="s">
        <v>48</v>
      </c>
      <c r="H2522" t="s">
        <v>22</v>
      </c>
    </row>
    <row r="2523" spans="1:8" hidden="1">
      <c r="A2523" t="s">
        <v>4765</v>
      </c>
      <c r="B2523" s="3">
        <v>45384</v>
      </c>
      <c r="C2523" t="s">
        <v>4766</v>
      </c>
      <c r="D2523">
        <v>1034.1300000000001</v>
      </c>
      <c r="E2523" t="s">
        <v>47</v>
      </c>
      <c r="F2523" t="s">
        <v>20</v>
      </c>
      <c r="G2523" t="s">
        <v>39</v>
      </c>
      <c r="H2523" t="s">
        <v>43</v>
      </c>
    </row>
    <row r="2524" spans="1:8" hidden="1">
      <c r="A2524" t="s">
        <v>4767</v>
      </c>
      <c r="B2524" s="3">
        <v>45384</v>
      </c>
      <c r="C2524" t="s">
        <v>4768</v>
      </c>
      <c r="D2524">
        <v>1057.33</v>
      </c>
      <c r="E2524" t="s">
        <v>64</v>
      </c>
      <c r="F2524" t="s">
        <v>26</v>
      </c>
      <c r="G2524" t="s">
        <v>21</v>
      </c>
      <c r="H2524" t="s">
        <v>49</v>
      </c>
    </row>
    <row r="2525" spans="1:8" hidden="1">
      <c r="A2525" t="s">
        <v>4769</v>
      </c>
      <c r="B2525" s="3">
        <v>45384</v>
      </c>
      <c r="C2525" t="s">
        <v>4770</v>
      </c>
      <c r="D2525">
        <v>12678.65</v>
      </c>
      <c r="E2525" t="s">
        <v>19</v>
      </c>
      <c r="F2525" t="s">
        <v>61</v>
      </c>
      <c r="G2525" t="s">
        <v>39</v>
      </c>
      <c r="H2525" t="s">
        <v>94</v>
      </c>
    </row>
    <row r="2526" spans="1:8">
      <c r="A2526" t="s">
        <v>4771</v>
      </c>
      <c r="B2526" s="3">
        <v>45384</v>
      </c>
      <c r="C2526" t="s">
        <v>4772</v>
      </c>
      <c r="D2526">
        <v>950.58</v>
      </c>
      <c r="E2526" t="s">
        <v>43</v>
      </c>
      <c r="F2526" t="s">
        <v>61</v>
      </c>
      <c r="G2526" t="s">
        <v>27</v>
      </c>
      <c r="H2526" t="s">
        <v>36</v>
      </c>
    </row>
    <row r="2527" spans="1:8" hidden="1">
      <c r="A2527" t="s">
        <v>4773</v>
      </c>
      <c r="B2527" s="3">
        <v>45384</v>
      </c>
      <c r="C2527" t="s">
        <v>4774</v>
      </c>
      <c r="D2527">
        <v>1927.12</v>
      </c>
      <c r="E2527" t="s">
        <v>60</v>
      </c>
      <c r="F2527" t="s">
        <v>61</v>
      </c>
      <c r="G2527" t="s">
        <v>21</v>
      </c>
      <c r="H2527" t="s">
        <v>49</v>
      </c>
    </row>
    <row r="2528" spans="1:8" hidden="1">
      <c r="A2528" t="s">
        <v>4775</v>
      </c>
      <c r="B2528" s="3">
        <v>45384</v>
      </c>
      <c r="C2528" t="s">
        <v>3419</v>
      </c>
      <c r="E2528" t="s">
        <v>848</v>
      </c>
      <c r="F2528" t="s">
        <v>32</v>
      </c>
      <c r="G2528" t="s">
        <v>39</v>
      </c>
      <c r="H2528" t="s">
        <v>33</v>
      </c>
    </row>
    <row r="2529" spans="1:8" hidden="1">
      <c r="A2529" t="s">
        <v>4776</v>
      </c>
      <c r="B2529" s="3">
        <v>45385</v>
      </c>
      <c r="C2529" t="s">
        <v>2818</v>
      </c>
      <c r="D2529">
        <v>362.81</v>
      </c>
      <c r="E2529" t="s">
        <v>52</v>
      </c>
      <c r="F2529" t="s">
        <v>61</v>
      </c>
      <c r="G2529" t="s">
        <v>21</v>
      </c>
      <c r="H2529" t="s">
        <v>49</v>
      </c>
    </row>
    <row r="2530" spans="1:8" hidden="1">
      <c r="A2530" t="s">
        <v>4777</v>
      </c>
      <c r="B2530" s="3">
        <v>45385</v>
      </c>
      <c r="C2530" t="s">
        <v>4778</v>
      </c>
      <c r="D2530">
        <v>534.79999999999995</v>
      </c>
      <c r="E2530" t="s">
        <v>31</v>
      </c>
      <c r="F2530" t="s">
        <v>20</v>
      </c>
      <c r="G2530" t="s">
        <v>21</v>
      </c>
      <c r="H2530" t="s">
        <v>53</v>
      </c>
    </row>
    <row r="2531" spans="1:8" hidden="1">
      <c r="A2531" t="s">
        <v>4779</v>
      </c>
      <c r="B2531" s="3">
        <v>45385</v>
      </c>
      <c r="C2531" t="s">
        <v>4780</v>
      </c>
      <c r="D2531">
        <v>1726.14</v>
      </c>
      <c r="E2531" t="s">
        <v>47</v>
      </c>
      <c r="F2531" t="s">
        <v>20</v>
      </c>
      <c r="G2531" t="s">
        <v>39</v>
      </c>
      <c r="H2531" t="s">
        <v>94</v>
      </c>
    </row>
    <row r="2532" spans="1:8" hidden="1">
      <c r="A2532" t="s">
        <v>4781</v>
      </c>
      <c r="B2532" s="3">
        <v>45385</v>
      </c>
      <c r="C2532" t="s">
        <v>4782</v>
      </c>
      <c r="E2532" t="s">
        <v>47</v>
      </c>
      <c r="F2532" t="s">
        <v>26</v>
      </c>
      <c r="G2532" t="s">
        <v>48</v>
      </c>
      <c r="H2532" t="s">
        <v>22</v>
      </c>
    </row>
    <row r="2533" spans="1:8" hidden="1">
      <c r="A2533" t="s">
        <v>4783</v>
      </c>
      <c r="B2533" s="3">
        <v>45385</v>
      </c>
      <c r="C2533" t="s">
        <v>4784</v>
      </c>
      <c r="D2533">
        <v>594.13</v>
      </c>
      <c r="E2533" t="s">
        <v>25</v>
      </c>
      <c r="F2533" t="s">
        <v>32</v>
      </c>
      <c r="G2533" t="s">
        <v>21</v>
      </c>
      <c r="H2533" t="s">
        <v>22</v>
      </c>
    </row>
    <row r="2534" spans="1:8">
      <c r="A2534" t="s">
        <v>4785</v>
      </c>
      <c r="B2534" s="3">
        <v>45385</v>
      </c>
      <c r="C2534" t="s">
        <v>4786</v>
      </c>
      <c r="D2534">
        <v>1116.27</v>
      </c>
      <c r="E2534" t="s">
        <v>43</v>
      </c>
      <c r="F2534" t="s">
        <v>61</v>
      </c>
      <c r="G2534" t="s">
        <v>21</v>
      </c>
      <c r="H2534" t="s">
        <v>75</v>
      </c>
    </row>
    <row r="2535" spans="1:8" hidden="1">
      <c r="A2535" t="s">
        <v>4787</v>
      </c>
      <c r="B2535" s="3">
        <v>45385</v>
      </c>
      <c r="C2535" t="s">
        <v>4788</v>
      </c>
      <c r="D2535">
        <v>1316.36</v>
      </c>
      <c r="E2535" t="s">
        <v>84</v>
      </c>
      <c r="F2535" t="s">
        <v>32</v>
      </c>
      <c r="G2535" t="s">
        <v>21</v>
      </c>
      <c r="H2535" t="s">
        <v>94</v>
      </c>
    </row>
    <row r="2536" spans="1:8" hidden="1">
      <c r="A2536" t="s">
        <v>4789</v>
      </c>
      <c r="B2536" s="3">
        <v>45385</v>
      </c>
      <c r="C2536" t="s">
        <v>4790</v>
      </c>
      <c r="D2536">
        <v>1160.4100000000001</v>
      </c>
      <c r="E2536" t="s">
        <v>60</v>
      </c>
      <c r="F2536" t="s">
        <v>43</v>
      </c>
      <c r="G2536" t="s">
        <v>21</v>
      </c>
      <c r="H2536" t="s">
        <v>22</v>
      </c>
    </row>
    <row r="2537" spans="1:8" hidden="1">
      <c r="A2537" t="s">
        <v>4791</v>
      </c>
      <c r="B2537" s="3">
        <v>45385</v>
      </c>
      <c r="C2537" t="s">
        <v>4792</v>
      </c>
      <c r="D2537">
        <v>814.62</v>
      </c>
      <c r="E2537" t="s">
        <v>25</v>
      </c>
      <c r="F2537" t="s">
        <v>26</v>
      </c>
      <c r="G2537" t="s">
        <v>39</v>
      </c>
      <c r="H2537" t="s">
        <v>36</v>
      </c>
    </row>
    <row r="2538" spans="1:8" hidden="1">
      <c r="A2538" t="s">
        <v>4793</v>
      </c>
      <c r="B2538" s="3">
        <v>45385</v>
      </c>
      <c r="C2538" t="s">
        <v>3537</v>
      </c>
      <c r="D2538">
        <v>818.63</v>
      </c>
      <c r="E2538" t="s">
        <v>67</v>
      </c>
      <c r="F2538" t="s">
        <v>20</v>
      </c>
      <c r="G2538" t="s">
        <v>48</v>
      </c>
      <c r="H2538" t="s">
        <v>176</v>
      </c>
    </row>
    <row r="2539" spans="1:8" hidden="1">
      <c r="A2539" t="s">
        <v>4794</v>
      </c>
      <c r="B2539" s="3">
        <v>45385</v>
      </c>
      <c r="C2539" t="s">
        <v>1137</v>
      </c>
      <c r="D2539">
        <v>663.93</v>
      </c>
      <c r="E2539" t="s">
        <v>64</v>
      </c>
      <c r="F2539" t="s">
        <v>20</v>
      </c>
      <c r="G2539" t="s">
        <v>21</v>
      </c>
      <c r="H2539" t="s">
        <v>123</v>
      </c>
    </row>
    <row r="2540" spans="1:8" hidden="1">
      <c r="A2540" t="s">
        <v>4795</v>
      </c>
      <c r="B2540" s="3">
        <v>45385</v>
      </c>
      <c r="C2540" t="s">
        <v>4796</v>
      </c>
      <c r="E2540" t="s">
        <v>60</v>
      </c>
      <c r="F2540" t="s">
        <v>26</v>
      </c>
      <c r="G2540" t="s">
        <v>48</v>
      </c>
      <c r="H2540" t="s">
        <v>36</v>
      </c>
    </row>
    <row r="2541" spans="1:8" hidden="1">
      <c r="A2541" t="s">
        <v>4797</v>
      </c>
      <c r="B2541" s="3">
        <v>45385</v>
      </c>
      <c r="C2541" t="s">
        <v>4338</v>
      </c>
      <c r="D2541">
        <v>730.34</v>
      </c>
      <c r="E2541" t="s">
        <v>60</v>
      </c>
      <c r="F2541" t="s">
        <v>61</v>
      </c>
      <c r="G2541" t="s">
        <v>39</v>
      </c>
      <c r="H2541" t="s">
        <v>40</v>
      </c>
    </row>
    <row r="2542" spans="1:8" hidden="1">
      <c r="A2542" t="s">
        <v>4798</v>
      </c>
      <c r="B2542" s="3">
        <v>45385</v>
      </c>
      <c r="C2542" t="s">
        <v>1041</v>
      </c>
      <c r="D2542">
        <v>535.74</v>
      </c>
      <c r="E2542" t="s">
        <v>217</v>
      </c>
      <c r="F2542" t="s">
        <v>43</v>
      </c>
      <c r="G2542" t="s">
        <v>48</v>
      </c>
      <c r="H2542" t="s">
        <v>33</v>
      </c>
    </row>
    <row r="2543" spans="1:8" hidden="1">
      <c r="A2543" t="s">
        <v>4799</v>
      </c>
      <c r="B2543" s="3">
        <v>45385</v>
      </c>
      <c r="C2543" t="s">
        <v>1051</v>
      </c>
      <c r="D2543">
        <v>1306.79</v>
      </c>
      <c r="E2543" t="s">
        <v>60</v>
      </c>
      <c r="F2543" t="s">
        <v>26</v>
      </c>
      <c r="G2543" t="s">
        <v>39</v>
      </c>
      <c r="H2543" t="s">
        <v>28</v>
      </c>
    </row>
    <row r="2544" spans="1:8" hidden="1">
      <c r="A2544" t="s">
        <v>4800</v>
      </c>
      <c r="B2544" s="3">
        <v>45385</v>
      </c>
      <c r="C2544" t="s">
        <v>4801</v>
      </c>
      <c r="D2544">
        <v>137.66</v>
      </c>
      <c r="E2544" t="s">
        <v>60</v>
      </c>
      <c r="F2544" t="s">
        <v>20</v>
      </c>
      <c r="G2544" t="s">
        <v>39</v>
      </c>
      <c r="H2544" t="s">
        <v>57</v>
      </c>
    </row>
    <row r="2545" spans="1:8">
      <c r="A2545" t="s">
        <v>4802</v>
      </c>
      <c r="B2545" s="3">
        <v>45385</v>
      </c>
      <c r="C2545" t="s">
        <v>4803</v>
      </c>
      <c r="D2545">
        <v>663.49</v>
      </c>
      <c r="E2545" t="s">
        <v>43</v>
      </c>
      <c r="F2545" t="s">
        <v>61</v>
      </c>
      <c r="G2545" t="s">
        <v>21</v>
      </c>
      <c r="H2545" t="s">
        <v>49</v>
      </c>
    </row>
    <row r="2546" spans="1:8" hidden="1">
      <c r="A2546" t="s">
        <v>4804</v>
      </c>
      <c r="B2546" s="3">
        <v>45385</v>
      </c>
      <c r="C2546" t="s">
        <v>4805</v>
      </c>
      <c r="D2546">
        <v>235.82</v>
      </c>
      <c r="E2546" t="s">
        <v>122</v>
      </c>
      <c r="F2546" t="s">
        <v>26</v>
      </c>
      <c r="G2546" t="s">
        <v>21</v>
      </c>
      <c r="H2546" t="s">
        <v>87</v>
      </c>
    </row>
    <row r="2547" spans="1:8" hidden="1">
      <c r="A2547" t="s">
        <v>4806</v>
      </c>
      <c r="B2547" s="3">
        <v>45385</v>
      </c>
      <c r="C2547" t="s">
        <v>4807</v>
      </c>
      <c r="D2547">
        <v>1441.29</v>
      </c>
      <c r="E2547" t="s">
        <v>122</v>
      </c>
      <c r="F2547" t="s">
        <v>61</v>
      </c>
      <c r="G2547" t="s">
        <v>48</v>
      </c>
      <c r="H2547" t="s">
        <v>94</v>
      </c>
    </row>
    <row r="2548" spans="1:8" hidden="1">
      <c r="A2548" t="s">
        <v>4808</v>
      </c>
      <c r="B2548" s="3">
        <v>45385</v>
      </c>
      <c r="C2548" t="s">
        <v>4809</v>
      </c>
      <c r="D2548">
        <v>961.97</v>
      </c>
      <c r="E2548" t="s">
        <v>31</v>
      </c>
      <c r="F2548" t="s">
        <v>20</v>
      </c>
      <c r="G2548" t="s">
        <v>27</v>
      </c>
      <c r="H2548" t="s">
        <v>44</v>
      </c>
    </row>
    <row r="2549" spans="1:8">
      <c r="A2549" t="s">
        <v>4810</v>
      </c>
      <c r="B2549" s="3">
        <v>45385</v>
      </c>
      <c r="C2549" t="s">
        <v>1827</v>
      </c>
      <c r="D2549">
        <v>884.9</v>
      </c>
      <c r="E2549" t="s">
        <v>43</v>
      </c>
      <c r="F2549" t="s">
        <v>32</v>
      </c>
      <c r="G2549" t="s">
        <v>39</v>
      </c>
      <c r="H2549" t="s">
        <v>22</v>
      </c>
    </row>
    <row r="2550" spans="1:8">
      <c r="A2550" t="s">
        <v>4811</v>
      </c>
      <c r="B2550" s="3">
        <v>45385</v>
      </c>
      <c r="C2550" t="s">
        <v>4812</v>
      </c>
      <c r="D2550">
        <v>1498.84</v>
      </c>
      <c r="E2550" t="s">
        <v>43</v>
      </c>
      <c r="F2550" t="s">
        <v>20</v>
      </c>
      <c r="G2550" t="s">
        <v>27</v>
      </c>
      <c r="H2550" t="s">
        <v>28</v>
      </c>
    </row>
    <row r="2551" spans="1:8" hidden="1">
      <c r="A2551" t="s">
        <v>4813</v>
      </c>
      <c r="B2551" s="3">
        <v>45386</v>
      </c>
      <c r="C2551" t="s">
        <v>4814</v>
      </c>
      <c r="D2551">
        <v>1139.72</v>
      </c>
      <c r="E2551" t="s">
        <v>67</v>
      </c>
      <c r="F2551" t="s">
        <v>26</v>
      </c>
      <c r="G2551" t="s">
        <v>39</v>
      </c>
      <c r="H2551" t="s">
        <v>123</v>
      </c>
    </row>
    <row r="2552" spans="1:8" hidden="1">
      <c r="A2552" t="s">
        <v>4815</v>
      </c>
      <c r="B2552" s="3">
        <v>45386</v>
      </c>
      <c r="C2552" t="s">
        <v>4816</v>
      </c>
      <c r="D2552">
        <v>433.34</v>
      </c>
      <c r="E2552" t="s">
        <v>19</v>
      </c>
      <c r="F2552" t="s">
        <v>32</v>
      </c>
      <c r="G2552" t="s">
        <v>21</v>
      </c>
      <c r="H2552" t="s">
        <v>33</v>
      </c>
    </row>
    <row r="2553" spans="1:8" hidden="1">
      <c r="A2553" t="s">
        <v>4817</v>
      </c>
      <c r="B2553" s="3">
        <v>45386</v>
      </c>
      <c r="C2553" t="s">
        <v>4818</v>
      </c>
      <c r="D2553">
        <v>1361.34</v>
      </c>
      <c r="E2553" t="s">
        <v>122</v>
      </c>
      <c r="F2553" t="s">
        <v>61</v>
      </c>
      <c r="G2553" t="s">
        <v>27</v>
      </c>
      <c r="H2553" t="s">
        <v>33</v>
      </c>
    </row>
    <row r="2554" spans="1:8" hidden="1">
      <c r="A2554" t="s">
        <v>4819</v>
      </c>
      <c r="B2554" s="3">
        <v>45386</v>
      </c>
      <c r="C2554" t="s">
        <v>4820</v>
      </c>
      <c r="D2554">
        <v>601.44000000000005</v>
      </c>
      <c r="E2554" t="s">
        <v>217</v>
      </c>
      <c r="F2554" t="s">
        <v>61</v>
      </c>
      <c r="G2554" t="s">
        <v>27</v>
      </c>
      <c r="H2554" t="s">
        <v>94</v>
      </c>
    </row>
    <row r="2555" spans="1:8" hidden="1">
      <c r="A2555" t="s">
        <v>4821</v>
      </c>
      <c r="B2555" s="3">
        <v>45386</v>
      </c>
      <c r="C2555" t="s">
        <v>1906</v>
      </c>
      <c r="E2555" t="s">
        <v>70</v>
      </c>
      <c r="F2555" t="s">
        <v>26</v>
      </c>
      <c r="G2555" t="s">
        <v>21</v>
      </c>
      <c r="H2555" t="s">
        <v>44</v>
      </c>
    </row>
    <row r="2556" spans="1:8" hidden="1">
      <c r="A2556" t="s">
        <v>4822</v>
      </c>
      <c r="B2556" s="3">
        <v>45386</v>
      </c>
      <c r="C2556" t="s">
        <v>4823</v>
      </c>
      <c r="D2556">
        <v>1783.35</v>
      </c>
      <c r="E2556" t="s">
        <v>31</v>
      </c>
      <c r="F2556" t="s">
        <v>20</v>
      </c>
      <c r="G2556" t="s">
        <v>21</v>
      </c>
      <c r="H2556" t="s">
        <v>176</v>
      </c>
    </row>
    <row r="2557" spans="1:8" hidden="1">
      <c r="A2557" t="s">
        <v>4824</v>
      </c>
      <c r="B2557" s="3">
        <v>45386</v>
      </c>
      <c r="C2557" t="s">
        <v>4825</v>
      </c>
      <c r="D2557">
        <v>1622.49</v>
      </c>
      <c r="E2557" t="s">
        <v>122</v>
      </c>
      <c r="F2557" t="s">
        <v>20</v>
      </c>
      <c r="G2557" t="s">
        <v>27</v>
      </c>
      <c r="H2557" t="s">
        <v>36</v>
      </c>
    </row>
    <row r="2558" spans="1:8" hidden="1">
      <c r="A2558" t="s">
        <v>4826</v>
      </c>
      <c r="B2558" s="3">
        <v>45386</v>
      </c>
      <c r="C2558" t="s">
        <v>4827</v>
      </c>
      <c r="D2558">
        <v>1784.77</v>
      </c>
      <c r="E2558" t="s">
        <v>47</v>
      </c>
      <c r="F2558" t="s">
        <v>32</v>
      </c>
      <c r="G2558" t="s">
        <v>39</v>
      </c>
      <c r="H2558" t="s">
        <v>43</v>
      </c>
    </row>
    <row r="2559" spans="1:8" hidden="1">
      <c r="A2559" t="s">
        <v>4828</v>
      </c>
      <c r="B2559" s="3">
        <v>45386</v>
      </c>
      <c r="C2559" t="s">
        <v>4829</v>
      </c>
      <c r="D2559">
        <v>1615.15</v>
      </c>
      <c r="E2559" t="s">
        <v>47</v>
      </c>
      <c r="F2559" t="s">
        <v>20</v>
      </c>
      <c r="G2559" t="s">
        <v>21</v>
      </c>
      <c r="H2559" t="s">
        <v>22</v>
      </c>
    </row>
    <row r="2560" spans="1:8" hidden="1">
      <c r="A2560" t="s">
        <v>4830</v>
      </c>
      <c r="B2560" s="3">
        <v>45386</v>
      </c>
      <c r="C2560" t="s">
        <v>4831</v>
      </c>
      <c r="D2560">
        <v>1320.52</v>
      </c>
      <c r="E2560" t="s">
        <v>25</v>
      </c>
      <c r="F2560" t="s">
        <v>26</v>
      </c>
      <c r="G2560" t="s">
        <v>48</v>
      </c>
      <c r="H2560" t="s">
        <v>43</v>
      </c>
    </row>
    <row r="2561" spans="1:8" hidden="1">
      <c r="A2561" t="s">
        <v>4832</v>
      </c>
      <c r="B2561" s="3">
        <v>45386</v>
      </c>
      <c r="C2561" t="s">
        <v>4833</v>
      </c>
      <c r="D2561">
        <v>1591.93</v>
      </c>
      <c r="E2561" t="s">
        <v>67</v>
      </c>
      <c r="F2561" t="s">
        <v>26</v>
      </c>
      <c r="G2561" t="s">
        <v>27</v>
      </c>
      <c r="H2561" t="s">
        <v>57</v>
      </c>
    </row>
    <row r="2562" spans="1:8" hidden="1">
      <c r="A2562" t="s">
        <v>4834</v>
      </c>
      <c r="B2562" s="3">
        <v>45386</v>
      </c>
      <c r="C2562" t="s">
        <v>4835</v>
      </c>
      <c r="D2562">
        <v>1535.61</v>
      </c>
      <c r="E2562" t="s">
        <v>64</v>
      </c>
      <c r="F2562" t="s">
        <v>32</v>
      </c>
      <c r="G2562" t="s">
        <v>48</v>
      </c>
      <c r="H2562" t="s">
        <v>176</v>
      </c>
    </row>
    <row r="2563" spans="1:8">
      <c r="A2563" t="s">
        <v>4836</v>
      </c>
      <c r="B2563" s="3">
        <v>45386</v>
      </c>
      <c r="C2563" t="s">
        <v>1581</v>
      </c>
      <c r="D2563">
        <v>1515.27</v>
      </c>
      <c r="E2563" t="s">
        <v>43</v>
      </c>
      <c r="F2563" t="s">
        <v>32</v>
      </c>
      <c r="G2563" t="s">
        <v>39</v>
      </c>
      <c r="H2563" t="s">
        <v>75</v>
      </c>
    </row>
    <row r="2564" spans="1:8" hidden="1">
      <c r="A2564" t="s">
        <v>4837</v>
      </c>
      <c r="B2564" s="3">
        <v>45386</v>
      </c>
      <c r="C2564" t="s">
        <v>4838</v>
      </c>
      <c r="D2564">
        <v>595.6</v>
      </c>
      <c r="E2564" t="s">
        <v>70</v>
      </c>
      <c r="F2564" t="s">
        <v>61</v>
      </c>
      <c r="G2564" t="s">
        <v>27</v>
      </c>
      <c r="H2564" t="s">
        <v>22</v>
      </c>
    </row>
    <row r="2565" spans="1:8" hidden="1">
      <c r="A2565" t="s">
        <v>4839</v>
      </c>
      <c r="B2565" s="3">
        <v>45386</v>
      </c>
      <c r="C2565" t="s">
        <v>4840</v>
      </c>
      <c r="D2565">
        <v>1665.82</v>
      </c>
      <c r="E2565" t="s">
        <v>64</v>
      </c>
      <c r="F2565" t="s">
        <v>26</v>
      </c>
      <c r="G2565" t="s">
        <v>48</v>
      </c>
      <c r="H2565" t="s">
        <v>53</v>
      </c>
    </row>
    <row r="2566" spans="1:8" hidden="1">
      <c r="A2566" t="s">
        <v>4841</v>
      </c>
      <c r="B2566" s="3">
        <v>45386</v>
      </c>
      <c r="C2566" t="s">
        <v>2456</v>
      </c>
      <c r="D2566">
        <v>517.41999999999996</v>
      </c>
      <c r="E2566" t="s">
        <v>122</v>
      </c>
      <c r="F2566" t="s">
        <v>183</v>
      </c>
      <c r="G2566" t="s">
        <v>48</v>
      </c>
      <c r="H2566" t="s">
        <v>40</v>
      </c>
    </row>
    <row r="2567" spans="1:8" hidden="1">
      <c r="A2567" t="s">
        <v>4842</v>
      </c>
      <c r="B2567" s="3">
        <v>45386</v>
      </c>
      <c r="C2567" t="s">
        <v>4843</v>
      </c>
      <c r="D2567">
        <v>1523.4</v>
      </c>
      <c r="E2567" t="s">
        <v>339</v>
      </c>
      <c r="F2567" t="s">
        <v>26</v>
      </c>
      <c r="G2567" t="s">
        <v>27</v>
      </c>
      <c r="H2567" t="s">
        <v>43</v>
      </c>
    </row>
    <row r="2568" spans="1:8" hidden="1">
      <c r="A2568" t="s">
        <v>4844</v>
      </c>
      <c r="B2568" s="3">
        <v>45386</v>
      </c>
      <c r="C2568" t="s">
        <v>4845</v>
      </c>
      <c r="D2568">
        <v>1296.25</v>
      </c>
      <c r="E2568" t="s">
        <v>47</v>
      </c>
      <c r="F2568" t="s">
        <v>20</v>
      </c>
      <c r="G2568" t="s">
        <v>27</v>
      </c>
      <c r="H2568" t="s">
        <v>176</v>
      </c>
    </row>
    <row r="2569" spans="1:8" hidden="1">
      <c r="A2569" t="s">
        <v>4846</v>
      </c>
      <c r="B2569" s="3">
        <v>45386</v>
      </c>
      <c r="C2569" t="s">
        <v>4847</v>
      </c>
      <c r="D2569">
        <v>1724.39</v>
      </c>
      <c r="E2569" t="s">
        <v>52</v>
      </c>
      <c r="F2569" t="s">
        <v>20</v>
      </c>
      <c r="G2569" t="s">
        <v>27</v>
      </c>
      <c r="H2569" t="s">
        <v>28</v>
      </c>
    </row>
    <row r="2570" spans="1:8" hidden="1">
      <c r="A2570" t="s">
        <v>4848</v>
      </c>
      <c r="B2570" s="3">
        <v>45386</v>
      </c>
      <c r="C2570" t="s">
        <v>4849</v>
      </c>
      <c r="D2570">
        <v>752.03</v>
      </c>
      <c r="E2570" t="s">
        <v>122</v>
      </c>
      <c r="F2570" t="s">
        <v>61</v>
      </c>
      <c r="G2570" t="s">
        <v>27</v>
      </c>
      <c r="H2570" t="s">
        <v>94</v>
      </c>
    </row>
    <row r="2571" spans="1:8" hidden="1">
      <c r="A2571" t="s">
        <v>4850</v>
      </c>
      <c r="B2571" s="3">
        <v>45386</v>
      </c>
      <c r="C2571" t="s">
        <v>4851</v>
      </c>
      <c r="D2571">
        <v>1991.67</v>
      </c>
      <c r="E2571" t="s">
        <v>19</v>
      </c>
      <c r="F2571" t="s">
        <v>20</v>
      </c>
      <c r="G2571" t="s">
        <v>39</v>
      </c>
      <c r="H2571" t="s">
        <v>75</v>
      </c>
    </row>
    <row r="2572" spans="1:8">
      <c r="A2572" t="s">
        <v>4852</v>
      </c>
      <c r="B2572" s="3">
        <v>45386</v>
      </c>
      <c r="C2572" t="s">
        <v>4853</v>
      </c>
      <c r="D2572">
        <v>1022.19</v>
      </c>
      <c r="E2572" t="s">
        <v>43</v>
      </c>
      <c r="F2572" t="s">
        <v>20</v>
      </c>
      <c r="G2572" t="s">
        <v>39</v>
      </c>
      <c r="H2572" t="s">
        <v>87</v>
      </c>
    </row>
    <row r="2573" spans="1:8" hidden="1">
      <c r="A2573" t="s">
        <v>4854</v>
      </c>
      <c r="B2573" s="3">
        <v>45387</v>
      </c>
      <c r="C2573" t="s">
        <v>4855</v>
      </c>
      <c r="D2573">
        <v>1230.5</v>
      </c>
      <c r="E2573" t="s">
        <v>25</v>
      </c>
      <c r="F2573" t="s">
        <v>26</v>
      </c>
      <c r="G2573" t="s">
        <v>27</v>
      </c>
      <c r="H2573" t="s">
        <v>40</v>
      </c>
    </row>
    <row r="2574" spans="1:8" hidden="1">
      <c r="A2574" t="s">
        <v>4856</v>
      </c>
      <c r="B2574" s="3">
        <v>45387</v>
      </c>
      <c r="C2574" t="s">
        <v>4857</v>
      </c>
      <c r="D2574">
        <v>1019.65</v>
      </c>
      <c r="E2574" t="s">
        <v>47</v>
      </c>
      <c r="F2574" t="s">
        <v>32</v>
      </c>
      <c r="G2574" t="s">
        <v>48</v>
      </c>
      <c r="H2574" t="s">
        <v>49</v>
      </c>
    </row>
    <row r="2575" spans="1:8" hidden="1">
      <c r="A2575" t="s">
        <v>4858</v>
      </c>
      <c r="B2575" s="3">
        <v>45387</v>
      </c>
      <c r="C2575" t="s">
        <v>4859</v>
      </c>
      <c r="D2575">
        <v>1494.58</v>
      </c>
      <c r="E2575" t="s">
        <v>52</v>
      </c>
      <c r="F2575" t="s">
        <v>20</v>
      </c>
      <c r="G2575" t="s">
        <v>27</v>
      </c>
      <c r="H2575" t="s">
        <v>28</v>
      </c>
    </row>
    <row r="2576" spans="1:8">
      <c r="A2576" t="s">
        <v>4860</v>
      </c>
      <c r="B2576" s="3">
        <v>45387</v>
      </c>
      <c r="C2576" t="s">
        <v>2218</v>
      </c>
      <c r="D2576">
        <v>203.11</v>
      </c>
      <c r="E2576" t="s">
        <v>43</v>
      </c>
      <c r="F2576" t="s">
        <v>20</v>
      </c>
      <c r="G2576" t="s">
        <v>48</v>
      </c>
      <c r="H2576" t="s">
        <v>22</v>
      </c>
    </row>
    <row r="2577" spans="1:8">
      <c r="A2577" t="s">
        <v>4861</v>
      </c>
      <c r="B2577" s="3">
        <v>45387</v>
      </c>
      <c r="C2577" t="s">
        <v>4862</v>
      </c>
      <c r="D2577">
        <v>1031.8900000000001</v>
      </c>
      <c r="E2577" t="s">
        <v>43</v>
      </c>
      <c r="F2577" t="s">
        <v>61</v>
      </c>
      <c r="G2577" t="s">
        <v>39</v>
      </c>
      <c r="H2577" t="s">
        <v>75</v>
      </c>
    </row>
    <row r="2578" spans="1:8" hidden="1">
      <c r="A2578" t="s">
        <v>4863</v>
      </c>
      <c r="B2578" s="3">
        <v>45387</v>
      </c>
      <c r="C2578" t="s">
        <v>4864</v>
      </c>
      <c r="E2578" t="s">
        <v>471</v>
      </c>
      <c r="F2578" t="s">
        <v>26</v>
      </c>
      <c r="G2578" t="s">
        <v>27</v>
      </c>
      <c r="H2578" t="s">
        <v>33</v>
      </c>
    </row>
    <row r="2579" spans="1:8" hidden="1">
      <c r="A2579" t="s">
        <v>4865</v>
      </c>
      <c r="B2579" s="3">
        <v>45387</v>
      </c>
      <c r="C2579" t="s">
        <v>4866</v>
      </c>
      <c r="D2579">
        <v>464.75</v>
      </c>
      <c r="E2579" t="s">
        <v>60</v>
      </c>
      <c r="F2579" t="s">
        <v>20</v>
      </c>
      <c r="G2579" t="s">
        <v>39</v>
      </c>
      <c r="H2579" t="s">
        <v>87</v>
      </c>
    </row>
    <row r="2580" spans="1:8" hidden="1">
      <c r="A2580" t="s">
        <v>4867</v>
      </c>
      <c r="B2580" s="3">
        <v>45387</v>
      </c>
      <c r="C2580" t="s">
        <v>1987</v>
      </c>
      <c r="D2580">
        <v>1938.95</v>
      </c>
      <c r="E2580" t="s">
        <v>70</v>
      </c>
      <c r="F2580" t="s">
        <v>61</v>
      </c>
      <c r="G2580" t="s">
        <v>48</v>
      </c>
      <c r="H2580" t="s">
        <v>75</v>
      </c>
    </row>
    <row r="2581" spans="1:8">
      <c r="A2581" t="s">
        <v>4868</v>
      </c>
      <c r="B2581" s="3">
        <v>45387</v>
      </c>
      <c r="C2581" t="s">
        <v>4869</v>
      </c>
      <c r="D2581">
        <v>1691.62</v>
      </c>
      <c r="E2581" t="s">
        <v>43</v>
      </c>
      <c r="F2581" t="s">
        <v>32</v>
      </c>
      <c r="G2581" t="s">
        <v>48</v>
      </c>
      <c r="H2581" t="s">
        <v>28</v>
      </c>
    </row>
    <row r="2582" spans="1:8" hidden="1">
      <c r="A2582" t="s">
        <v>4870</v>
      </c>
      <c r="B2582" s="3">
        <v>45387</v>
      </c>
      <c r="C2582" t="s">
        <v>4871</v>
      </c>
      <c r="D2582">
        <v>455.81</v>
      </c>
      <c r="E2582" t="s">
        <v>52</v>
      </c>
      <c r="F2582" t="s">
        <v>20</v>
      </c>
      <c r="G2582" t="s">
        <v>21</v>
      </c>
      <c r="H2582" t="s">
        <v>49</v>
      </c>
    </row>
    <row r="2583" spans="1:8" hidden="1">
      <c r="A2583" t="s">
        <v>4872</v>
      </c>
      <c r="B2583" s="3">
        <v>45387</v>
      </c>
      <c r="C2583" t="s">
        <v>4873</v>
      </c>
      <c r="D2583">
        <v>1103.72</v>
      </c>
      <c r="E2583" t="s">
        <v>339</v>
      </c>
      <c r="F2583" t="s">
        <v>20</v>
      </c>
      <c r="G2583" t="s">
        <v>48</v>
      </c>
      <c r="H2583" t="s">
        <v>75</v>
      </c>
    </row>
    <row r="2584" spans="1:8" hidden="1">
      <c r="A2584" t="s">
        <v>4874</v>
      </c>
      <c r="B2584" s="3">
        <v>45387</v>
      </c>
      <c r="C2584" t="s">
        <v>4875</v>
      </c>
      <c r="D2584">
        <v>151.24</v>
      </c>
      <c r="E2584" t="s">
        <v>19</v>
      </c>
      <c r="F2584" t="s">
        <v>26</v>
      </c>
      <c r="G2584" t="s">
        <v>21</v>
      </c>
      <c r="H2584" t="s">
        <v>109</v>
      </c>
    </row>
    <row r="2585" spans="1:8" hidden="1">
      <c r="A2585" t="s">
        <v>4876</v>
      </c>
      <c r="B2585" s="3">
        <v>45387</v>
      </c>
      <c r="C2585" t="s">
        <v>4877</v>
      </c>
      <c r="D2585">
        <v>820.61</v>
      </c>
      <c r="E2585" t="s">
        <v>60</v>
      </c>
      <c r="F2585" t="s">
        <v>20</v>
      </c>
      <c r="G2585" t="s">
        <v>48</v>
      </c>
      <c r="H2585" t="s">
        <v>44</v>
      </c>
    </row>
    <row r="2586" spans="1:8" hidden="1">
      <c r="A2586" t="s">
        <v>4878</v>
      </c>
      <c r="B2586" s="3">
        <v>45387</v>
      </c>
      <c r="C2586" t="s">
        <v>2647</v>
      </c>
      <c r="D2586">
        <v>1643.43</v>
      </c>
      <c r="E2586" t="s">
        <v>67</v>
      </c>
      <c r="F2586" t="s">
        <v>32</v>
      </c>
      <c r="G2586" t="s">
        <v>48</v>
      </c>
      <c r="H2586" t="s">
        <v>22</v>
      </c>
    </row>
    <row r="2587" spans="1:8" hidden="1">
      <c r="A2587" t="s">
        <v>4879</v>
      </c>
      <c r="B2587" s="3">
        <v>45387</v>
      </c>
      <c r="C2587" t="s">
        <v>4880</v>
      </c>
      <c r="D2587">
        <v>1479.02</v>
      </c>
      <c r="E2587" t="s">
        <v>471</v>
      </c>
      <c r="F2587" t="s">
        <v>61</v>
      </c>
      <c r="G2587" t="s">
        <v>21</v>
      </c>
      <c r="H2587" t="s">
        <v>109</v>
      </c>
    </row>
    <row r="2588" spans="1:8" hidden="1">
      <c r="A2588" t="s">
        <v>4881</v>
      </c>
      <c r="B2588" s="3">
        <v>45387</v>
      </c>
      <c r="C2588" t="s">
        <v>4882</v>
      </c>
      <c r="D2588">
        <v>316.64999999999998</v>
      </c>
      <c r="E2588" t="s">
        <v>122</v>
      </c>
      <c r="F2588" t="s">
        <v>32</v>
      </c>
      <c r="G2588" t="s">
        <v>27</v>
      </c>
      <c r="H2588" t="s">
        <v>75</v>
      </c>
    </row>
    <row r="2589" spans="1:8" hidden="1">
      <c r="A2589" t="s">
        <v>4883</v>
      </c>
      <c r="B2589" s="3">
        <v>45387</v>
      </c>
      <c r="C2589" t="s">
        <v>716</v>
      </c>
      <c r="D2589">
        <v>1322.41</v>
      </c>
      <c r="E2589" t="s">
        <v>25</v>
      </c>
      <c r="F2589" t="s">
        <v>61</v>
      </c>
      <c r="G2589" t="s">
        <v>48</v>
      </c>
      <c r="H2589" t="s">
        <v>36</v>
      </c>
    </row>
    <row r="2590" spans="1:8" hidden="1">
      <c r="A2590" t="s">
        <v>4884</v>
      </c>
      <c r="B2590" s="3">
        <v>45387</v>
      </c>
      <c r="C2590" t="s">
        <v>4885</v>
      </c>
      <c r="D2590">
        <v>816.96</v>
      </c>
      <c r="E2590" t="s">
        <v>60</v>
      </c>
      <c r="F2590" t="s">
        <v>61</v>
      </c>
      <c r="G2590" t="s">
        <v>39</v>
      </c>
      <c r="H2590" t="s">
        <v>176</v>
      </c>
    </row>
    <row r="2591" spans="1:8" hidden="1">
      <c r="A2591" t="s">
        <v>4886</v>
      </c>
      <c r="B2591" s="3">
        <v>45387</v>
      </c>
      <c r="C2591" t="s">
        <v>542</v>
      </c>
      <c r="D2591">
        <v>179.11</v>
      </c>
      <c r="E2591" t="s">
        <v>60</v>
      </c>
      <c r="F2591" t="s">
        <v>20</v>
      </c>
      <c r="G2591" t="s">
        <v>27</v>
      </c>
      <c r="H2591" t="s">
        <v>43</v>
      </c>
    </row>
    <row r="2592" spans="1:8" hidden="1">
      <c r="A2592" t="s">
        <v>4887</v>
      </c>
      <c r="B2592" s="3">
        <v>45387</v>
      </c>
      <c r="C2592" t="s">
        <v>4888</v>
      </c>
      <c r="D2592">
        <v>1229.43</v>
      </c>
      <c r="E2592" t="s">
        <v>67</v>
      </c>
      <c r="F2592" t="s">
        <v>20</v>
      </c>
      <c r="G2592" t="s">
        <v>39</v>
      </c>
      <c r="H2592" t="s">
        <v>40</v>
      </c>
    </row>
    <row r="2593" spans="1:8" hidden="1">
      <c r="A2593" t="s">
        <v>4889</v>
      </c>
      <c r="B2593" s="3">
        <v>45387</v>
      </c>
      <c r="C2593" t="s">
        <v>4890</v>
      </c>
      <c r="E2593" t="s">
        <v>19</v>
      </c>
      <c r="F2593" t="s">
        <v>20</v>
      </c>
      <c r="G2593" t="s">
        <v>39</v>
      </c>
      <c r="H2593" t="s">
        <v>176</v>
      </c>
    </row>
    <row r="2594" spans="1:8" hidden="1">
      <c r="A2594" t="s">
        <v>4891</v>
      </c>
      <c r="B2594" s="3">
        <v>45387</v>
      </c>
      <c r="C2594" t="s">
        <v>1366</v>
      </c>
      <c r="E2594" t="s">
        <v>19</v>
      </c>
      <c r="F2594" t="s">
        <v>32</v>
      </c>
      <c r="G2594" t="s">
        <v>39</v>
      </c>
      <c r="H2594" t="s">
        <v>57</v>
      </c>
    </row>
    <row r="2595" spans="1:8" hidden="1">
      <c r="A2595" t="s">
        <v>4892</v>
      </c>
      <c r="B2595" s="3">
        <v>45387</v>
      </c>
      <c r="C2595" t="s">
        <v>4893</v>
      </c>
      <c r="D2595">
        <v>967.32</v>
      </c>
      <c r="E2595" t="s">
        <v>217</v>
      </c>
      <c r="F2595" t="s">
        <v>26</v>
      </c>
      <c r="G2595" t="s">
        <v>39</v>
      </c>
      <c r="H2595" t="s">
        <v>36</v>
      </c>
    </row>
    <row r="2596" spans="1:8" hidden="1">
      <c r="A2596" t="s">
        <v>4894</v>
      </c>
      <c r="B2596" s="3">
        <v>45387</v>
      </c>
      <c r="C2596" t="s">
        <v>4895</v>
      </c>
      <c r="D2596">
        <v>1174.23</v>
      </c>
      <c r="E2596" t="s">
        <v>84</v>
      </c>
      <c r="F2596" t="s">
        <v>32</v>
      </c>
      <c r="G2596" t="s">
        <v>27</v>
      </c>
      <c r="H2596" t="s">
        <v>22</v>
      </c>
    </row>
    <row r="2597" spans="1:8" hidden="1">
      <c r="A2597" t="s">
        <v>4896</v>
      </c>
      <c r="B2597" s="3">
        <v>45387</v>
      </c>
      <c r="C2597" t="s">
        <v>1327</v>
      </c>
      <c r="D2597">
        <v>1709.55</v>
      </c>
      <c r="E2597" t="s">
        <v>471</v>
      </c>
      <c r="F2597" t="s">
        <v>32</v>
      </c>
      <c r="G2597" t="s">
        <v>48</v>
      </c>
      <c r="H2597" t="s">
        <v>87</v>
      </c>
    </row>
    <row r="2598" spans="1:8" hidden="1">
      <c r="A2598" t="s">
        <v>4897</v>
      </c>
      <c r="B2598" s="3">
        <v>45388</v>
      </c>
      <c r="C2598" t="s">
        <v>4898</v>
      </c>
      <c r="D2598">
        <v>1100.47</v>
      </c>
      <c r="E2598" t="s">
        <v>25</v>
      </c>
      <c r="F2598" t="s">
        <v>32</v>
      </c>
      <c r="G2598" t="s">
        <v>39</v>
      </c>
      <c r="H2598" t="s">
        <v>109</v>
      </c>
    </row>
    <row r="2599" spans="1:8" hidden="1">
      <c r="A2599" t="s">
        <v>4899</v>
      </c>
      <c r="B2599" s="3">
        <v>45388</v>
      </c>
      <c r="C2599" t="s">
        <v>4900</v>
      </c>
      <c r="D2599">
        <v>8031.06</v>
      </c>
      <c r="E2599" t="s">
        <v>47</v>
      </c>
      <c r="F2599" t="s">
        <v>61</v>
      </c>
      <c r="G2599" t="s">
        <v>39</v>
      </c>
      <c r="H2599" t="s">
        <v>176</v>
      </c>
    </row>
    <row r="2600" spans="1:8" hidden="1">
      <c r="A2600" t="s">
        <v>4901</v>
      </c>
      <c r="B2600" s="3">
        <v>45388</v>
      </c>
      <c r="C2600" t="s">
        <v>4902</v>
      </c>
      <c r="D2600">
        <v>1534.56</v>
      </c>
      <c r="E2600" t="s">
        <v>19</v>
      </c>
      <c r="F2600" t="s">
        <v>20</v>
      </c>
      <c r="G2600" t="s">
        <v>39</v>
      </c>
      <c r="H2600" t="s">
        <v>28</v>
      </c>
    </row>
    <row r="2601" spans="1:8" hidden="1">
      <c r="A2601" t="s">
        <v>4903</v>
      </c>
      <c r="B2601" s="3">
        <v>45388</v>
      </c>
      <c r="C2601" t="s">
        <v>4904</v>
      </c>
      <c r="D2601">
        <v>381.39</v>
      </c>
      <c r="E2601" t="s">
        <v>25</v>
      </c>
      <c r="F2601" t="s">
        <v>26</v>
      </c>
      <c r="G2601" t="s">
        <v>39</v>
      </c>
      <c r="H2601" t="s">
        <v>22</v>
      </c>
    </row>
    <row r="2602" spans="1:8" hidden="1">
      <c r="A2602" t="s">
        <v>4905</v>
      </c>
      <c r="B2602" s="3">
        <v>45388</v>
      </c>
      <c r="C2602" t="s">
        <v>4494</v>
      </c>
      <c r="D2602">
        <v>680.3</v>
      </c>
      <c r="E2602" t="s">
        <v>60</v>
      </c>
      <c r="F2602" t="s">
        <v>61</v>
      </c>
      <c r="G2602" t="s">
        <v>39</v>
      </c>
      <c r="H2602" t="s">
        <v>44</v>
      </c>
    </row>
    <row r="2603" spans="1:8">
      <c r="A2603" t="s">
        <v>4906</v>
      </c>
      <c r="B2603" s="3">
        <v>45388</v>
      </c>
      <c r="C2603" t="s">
        <v>2692</v>
      </c>
      <c r="D2603">
        <v>1593.73</v>
      </c>
      <c r="E2603" t="s">
        <v>43</v>
      </c>
      <c r="F2603" t="s">
        <v>20</v>
      </c>
      <c r="G2603" t="s">
        <v>48</v>
      </c>
      <c r="H2603" t="s">
        <v>123</v>
      </c>
    </row>
    <row r="2604" spans="1:8">
      <c r="A2604" t="s">
        <v>4907</v>
      </c>
      <c r="B2604" s="3">
        <v>45388</v>
      </c>
      <c r="C2604" t="s">
        <v>4908</v>
      </c>
      <c r="D2604">
        <v>1336.28</v>
      </c>
      <c r="E2604" t="s">
        <v>43</v>
      </c>
      <c r="F2604" t="s">
        <v>61</v>
      </c>
      <c r="G2604" t="s">
        <v>39</v>
      </c>
      <c r="H2604" t="s">
        <v>123</v>
      </c>
    </row>
    <row r="2605" spans="1:8" hidden="1">
      <c r="A2605" t="s">
        <v>4909</v>
      </c>
      <c r="B2605" s="3">
        <v>45388</v>
      </c>
      <c r="C2605" t="s">
        <v>4910</v>
      </c>
      <c r="D2605">
        <v>358.29</v>
      </c>
      <c r="E2605" t="s">
        <v>70</v>
      </c>
      <c r="F2605" t="s">
        <v>20</v>
      </c>
      <c r="G2605" t="s">
        <v>27</v>
      </c>
      <c r="H2605" t="s">
        <v>44</v>
      </c>
    </row>
    <row r="2606" spans="1:8" hidden="1">
      <c r="A2606" t="s">
        <v>4911</v>
      </c>
      <c r="B2606" s="3">
        <v>45388</v>
      </c>
      <c r="C2606" t="s">
        <v>1910</v>
      </c>
      <c r="D2606">
        <v>692.06</v>
      </c>
      <c r="E2606" t="s">
        <v>67</v>
      </c>
      <c r="F2606" t="s">
        <v>20</v>
      </c>
      <c r="G2606" t="s">
        <v>48</v>
      </c>
      <c r="H2606" t="s">
        <v>44</v>
      </c>
    </row>
    <row r="2607" spans="1:8" hidden="1">
      <c r="A2607" t="s">
        <v>4912</v>
      </c>
      <c r="B2607" s="3">
        <v>45388</v>
      </c>
      <c r="C2607" t="s">
        <v>4913</v>
      </c>
      <c r="D2607">
        <v>526.69000000000005</v>
      </c>
      <c r="E2607" t="s">
        <v>19</v>
      </c>
      <c r="F2607" t="s">
        <v>61</v>
      </c>
      <c r="G2607" t="s">
        <v>27</v>
      </c>
      <c r="H2607" t="s">
        <v>43</v>
      </c>
    </row>
    <row r="2608" spans="1:8">
      <c r="A2608" t="s">
        <v>4914</v>
      </c>
      <c r="B2608" s="3">
        <v>45388</v>
      </c>
      <c r="C2608" t="s">
        <v>4915</v>
      </c>
      <c r="D2608">
        <v>1032.6500000000001</v>
      </c>
      <c r="E2608" t="s">
        <v>43</v>
      </c>
      <c r="F2608" t="s">
        <v>32</v>
      </c>
      <c r="G2608" t="s">
        <v>27</v>
      </c>
      <c r="H2608" t="s">
        <v>75</v>
      </c>
    </row>
    <row r="2609" spans="1:8" hidden="1">
      <c r="A2609" t="s">
        <v>4916</v>
      </c>
      <c r="B2609" s="3">
        <v>45388</v>
      </c>
      <c r="C2609" t="s">
        <v>4917</v>
      </c>
      <c r="D2609">
        <v>16118.65</v>
      </c>
      <c r="E2609" t="s">
        <v>52</v>
      </c>
      <c r="F2609" t="s">
        <v>26</v>
      </c>
      <c r="G2609" t="s">
        <v>39</v>
      </c>
      <c r="H2609" t="s">
        <v>75</v>
      </c>
    </row>
    <row r="2610" spans="1:8" hidden="1">
      <c r="A2610" t="s">
        <v>4918</v>
      </c>
      <c r="B2610" s="3">
        <v>45388</v>
      </c>
      <c r="C2610" t="s">
        <v>3378</v>
      </c>
      <c r="D2610">
        <v>672.21</v>
      </c>
      <c r="E2610" t="s">
        <v>52</v>
      </c>
      <c r="F2610" t="s">
        <v>32</v>
      </c>
      <c r="G2610" t="s">
        <v>27</v>
      </c>
      <c r="H2610" t="s">
        <v>87</v>
      </c>
    </row>
    <row r="2611" spans="1:8" hidden="1">
      <c r="A2611" t="s">
        <v>4919</v>
      </c>
      <c r="B2611" s="3">
        <v>45388</v>
      </c>
      <c r="C2611" t="s">
        <v>4920</v>
      </c>
      <c r="D2611">
        <v>128.86000000000001</v>
      </c>
      <c r="E2611" t="s">
        <v>190</v>
      </c>
      <c r="F2611" t="s">
        <v>20</v>
      </c>
      <c r="G2611" t="s">
        <v>39</v>
      </c>
      <c r="H2611" t="s">
        <v>123</v>
      </c>
    </row>
    <row r="2612" spans="1:8" hidden="1">
      <c r="A2612" t="s">
        <v>4921</v>
      </c>
      <c r="B2612" s="3">
        <v>45388</v>
      </c>
      <c r="C2612" t="s">
        <v>4922</v>
      </c>
      <c r="D2612">
        <v>329.86</v>
      </c>
      <c r="E2612" t="s">
        <v>19</v>
      </c>
      <c r="F2612" t="s">
        <v>61</v>
      </c>
      <c r="G2612" t="s">
        <v>21</v>
      </c>
      <c r="H2612" t="s">
        <v>57</v>
      </c>
    </row>
    <row r="2613" spans="1:8">
      <c r="A2613" t="s">
        <v>4923</v>
      </c>
      <c r="B2613" s="3">
        <v>45388</v>
      </c>
      <c r="C2613" t="s">
        <v>3427</v>
      </c>
      <c r="D2613">
        <v>1012.56</v>
      </c>
      <c r="E2613" t="s">
        <v>43</v>
      </c>
      <c r="F2613" t="s">
        <v>32</v>
      </c>
      <c r="G2613" t="s">
        <v>48</v>
      </c>
      <c r="H2613" t="s">
        <v>36</v>
      </c>
    </row>
    <row r="2614" spans="1:8" hidden="1">
      <c r="A2614" t="s">
        <v>4924</v>
      </c>
      <c r="B2614" s="3">
        <v>45388</v>
      </c>
      <c r="C2614" t="s">
        <v>256</v>
      </c>
      <c r="D2614">
        <v>547.86</v>
      </c>
      <c r="E2614" t="s">
        <v>210</v>
      </c>
      <c r="F2614" t="s">
        <v>20</v>
      </c>
      <c r="G2614" t="s">
        <v>39</v>
      </c>
      <c r="H2614" t="s">
        <v>36</v>
      </c>
    </row>
    <row r="2615" spans="1:8">
      <c r="A2615" t="s">
        <v>4925</v>
      </c>
      <c r="B2615" s="3">
        <v>45388</v>
      </c>
      <c r="C2615" t="s">
        <v>4926</v>
      </c>
      <c r="D2615">
        <v>1705.77</v>
      </c>
      <c r="E2615" t="s">
        <v>43</v>
      </c>
      <c r="F2615" t="s">
        <v>20</v>
      </c>
      <c r="G2615" t="s">
        <v>21</v>
      </c>
      <c r="H2615" t="s">
        <v>94</v>
      </c>
    </row>
    <row r="2616" spans="1:8" hidden="1">
      <c r="A2616" t="s">
        <v>4927</v>
      </c>
      <c r="B2616" s="3">
        <v>45388</v>
      </c>
      <c r="C2616" t="s">
        <v>4928</v>
      </c>
      <c r="D2616">
        <v>1063.6199999999999</v>
      </c>
      <c r="E2616" t="s">
        <v>31</v>
      </c>
      <c r="F2616" t="s">
        <v>32</v>
      </c>
      <c r="G2616" t="s">
        <v>27</v>
      </c>
      <c r="H2616" t="s">
        <v>49</v>
      </c>
    </row>
    <row r="2617" spans="1:8">
      <c r="A2617" t="s">
        <v>4929</v>
      </c>
      <c r="B2617" s="3">
        <v>45388</v>
      </c>
      <c r="C2617" t="s">
        <v>135</v>
      </c>
      <c r="D2617">
        <v>663.47</v>
      </c>
      <c r="E2617" t="s">
        <v>43</v>
      </c>
      <c r="F2617" t="s">
        <v>26</v>
      </c>
      <c r="G2617" t="s">
        <v>48</v>
      </c>
      <c r="H2617" t="s">
        <v>49</v>
      </c>
    </row>
    <row r="2618" spans="1:8" hidden="1">
      <c r="A2618" t="s">
        <v>4930</v>
      </c>
      <c r="B2618" s="3">
        <v>45388</v>
      </c>
      <c r="C2618" t="s">
        <v>4931</v>
      </c>
      <c r="D2618">
        <v>1875.15</v>
      </c>
      <c r="E2618" t="s">
        <v>84</v>
      </c>
      <c r="F2618" t="s">
        <v>26</v>
      </c>
      <c r="G2618" t="s">
        <v>48</v>
      </c>
      <c r="H2618" t="s">
        <v>87</v>
      </c>
    </row>
    <row r="2619" spans="1:8" hidden="1">
      <c r="A2619" t="s">
        <v>4932</v>
      </c>
      <c r="B2619" s="3">
        <v>45388</v>
      </c>
      <c r="C2619" t="s">
        <v>4933</v>
      </c>
      <c r="D2619">
        <v>804.61</v>
      </c>
      <c r="E2619" t="s">
        <v>47</v>
      </c>
      <c r="F2619" t="s">
        <v>61</v>
      </c>
      <c r="G2619" t="s">
        <v>27</v>
      </c>
      <c r="H2619" t="s">
        <v>87</v>
      </c>
    </row>
    <row r="2620" spans="1:8" hidden="1">
      <c r="A2620" t="s">
        <v>4934</v>
      </c>
      <c r="B2620" s="3">
        <v>45388</v>
      </c>
      <c r="C2620" t="s">
        <v>4263</v>
      </c>
      <c r="D2620">
        <v>438.75</v>
      </c>
      <c r="E2620" t="s">
        <v>25</v>
      </c>
      <c r="F2620" t="s">
        <v>20</v>
      </c>
      <c r="G2620" t="s">
        <v>27</v>
      </c>
      <c r="H2620" t="s">
        <v>40</v>
      </c>
    </row>
    <row r="2621" spans="1:8" hidden="1">
      <c r="A2621" t="s">
        <v>4935</v>
      </c>
      <c r="B2621" s="3">
        <v>45388</v>
      </c>
      <c r="C2621" t="s">
        <v>4936</v>
      </c>
      <c r="D2621">
        <v>468.49</v>
      </c>
      <c r="E2621" t="s">
        <v>122</v>
      </c>
      <c r="F2621" t="s">
        <v>32</v>
      </c>
      <c r="G2621" t="s">
        <v>27</v>
      </c>
      <c r="H2621" t="s">
        <v>109</v>
      </c>
    </row>
    <row r="2622" spans="1:8" hidden="1">
      <c r="A2622" t="s">
        <v>4937</v>
      </c>
      <c r="B2622" s="3">
        <v>45388</v>
      </c>
      <c r="C2622" t="s">
        <v>4938</v>
      </c>
      <c r="D2622">
        <v>1072.78</v>
      </c>
      <c r="E2622" t="s">
        <v>52</v>
      </c>
      <c r="F2622" t="s">
        <v>32</v>
      </c>
      <c r="G2622" t="s">
        <v>48</v>
      </c>
      <c r="H2622" t="s">
        <v>94</v>
      </c>
    </row>
    <row r="2623" spans="1:8" hidden="1">
      <c r="A2623" t="s">
        <v>4939</v>
      </c>
      <c r="B2623" s="3">
        <v>45388</v>
      </c>
      <c r="C2623" t="s">
        <v>4940</v>
      </c>
      <c r="D2623">
        <v>1530.2</v>
      </c>
      <c r="E2623" t="s">
        <v>19</v>
      </c>
      <c r="F2623" t="s">
        <v>20</v>
      </c>
      <c r="G2623" t="s">
        <v>39</v>
      </c>
      <c r="H2623" t="s">
        <v>123</v>
      </c>
    </row>
    <row r="2624" spans="1:8" hidden="1">
      <c r="A2624" t="s">
        <v>4941</v>
      </c>
      <c r="B2624" s="3">
        <v>45388</v>
      </c>
      <c r="C2624" t="s">
        <v>4942</v>
      </c>
      <c r="D2624">
        <v>870.79</v>
      </c>
      <c r="E2624" t="s">
        <v>122</v>
      </c>
      <c r="F2624" t="s">
        <v>26</v>
      </c>
      <c r="G2624" t="s">
        <v>27</v>
      </c>
      <c r="H2624" t="s">
        <v>49</v>
      </c>
    </row>
    <row r="2625" spans="1:8" hidden="1">
      <c r="A2625" t="s">
        <v>4943</v>
      </c>
      <c r="B2625" s="3">
        <v>45388</v>
      </c>
      <c r="C2625" t="s">
        <v>4944</v>
      </c>
      <c r="D2625">
        <v>864.09</v>
      </c>
      <c r="E2625" t="s">
        <v>25</v>
      </c>
      <c r="F2625" t="s">
        <v>26</v>
      </c>
      <c r="G2625" t="s">
        <v>21</v>
      </c>
      <c r="H2625" t="s">
        <v>53</v>
      </c>
    </row>
    <row r="2626" spans="1:8" hidden="1">
      <c r="A2626" t="s">
        <v>4945</v>
      </c>
      <c r="B2626" s="3">
        <v>45388</v>
      </c>
      <c r="C2626" t="s">
        <v>4946</v>
      </c>
      <c r="D2626">
        <v>1691.06</v>
      </c>
      <c r="E2626" t="s">
        <v>19</v>
      </c>
      <c r="F2626" t="s">
        <v>20</v>
      </c>
      <c r="G2626" t="s">
        <v>39</v>
      </c>
      <c r="H2626" t="s">
        <v>123</v>
      </c>
    </row>
    <row r="2627" spans="1:8">
      <c r="A2627" t="s">
        <v>4947</v>
      </c>
      <c r="B2627" s="3">
        <v>45388</v>
      </c>
      <c r="C2627" t="s">
        <v>4948</v>
      </c>
      <c r="D2627">
        <v>501</v>
      </c>
      <c r="E2627" t="s">
        <v>43</v>
      </c>
      <c r="F2627" t="s">
        <v>61</v>
      </c>
      <c r="G2627" t="s">
        <v>48</v>
      </c>
      <c r="H2627" t="s">
        <v>44</v>
      </c>
    </row>
    <row r="2628" spans="1:8" hidden="1">
      <c r="A2628" t="s">
        <v>4949</v>
      </c>
      <c r="B2628" s="3">
        <v>45388</v>
      </c>
      <c r="C2628" t="s">
        <v>4950</v>
      </c>
      <c r="D2628">
        <v>818.24</v>
      </c>
      <c r="E2628" t="s">
        <v>217</v>
      </c>
      <c r="F2628" t="s">
        <v>61</v>
      </c>
      <c r="G2628" t="s">
        <v>27</v>
      </c>
      <c r="H2628" t="s">
        <v>109</v>
      </c>
    </row>
    <row r="2629" spans="1:8" hidden="1">
      <c r="A2629" t="s">
        <v>4951</v>
      </c>
      <c r="B2629" s="3">
        <v>45389</v>
      </c>
      <c r="C2629" t="s">
        <v>4952</v>
      </c>
      <c r="D2629">
        <v>1153.49</v>
      </c>
      <c r="E2629" t="s">
        <v>25</v>
      </c>
      <c r="F2629" t="s">
        <v>26</v>
      </c>
      <c r="G2629" t="s">
        <v>39</v>
      </c>
      <c r="H2629" t="s">
        <v>49</v>
      </c>
    </row>
    <row r="2630" spans="1:8" hidden="1">
      <c r="A2630" t="s">
        <v>4953</v>
      </c>
      <c r="B2630" s="3">
        <v>45389</v>
      </c>
      <c r="C2630" t="s">
        <v>4954</v>
      </c>
      <c r="D2630">
        <v>1049.42</v>
      </c>
      <c r="E2630" t="s">
        <v>31</v>
      </c>
      <c r="F2630" t="s">
        <v>20</v>
      </c>
      <c r="G2630" t="s">
        <v>48</v>
      </c>
      <c r="H2630" t="s">
        <v>94</v>
      </c>
    </row>
    <row r="2631" spans="1:8" hidden="1">
      <c r="A2631" t="s">
        <v>4955</v>
      </c>
      <c r="B2631" s="3">
        <v>45389</v>
      </c>
      <c r="C2631" t="s">
        <v>4956</v>
      </c>
      <c r="D2631">
        <v>1787.05</v>
      </c>
      <c r="E2631" t="s">
        <v>25</v>
      </c>
      <c r="F2631" t="s">
        <v>32</v>
      </c>
      <c r="G2631" t="s">
        <v>48</v>
      </c>
      <c r="H2631" t="s">
        <v>28</v>
      </c>
    </row>
    <row r="2632" spans="1:8" hidden="1">
      <c r="A2632" t="s">
        <v>4957</v>
      </c>
      <c r="B2632" s="3">
        <v>45389</v>
      </c>
      <c r="C2632" t="s">
        <v>4958</v>
      </c>
      <c r="D2632">
        <v>1714.14</v>
      </c>
      <c r="E2632" t="s">
        <v>240</v>
      </c>
      <c r="F2632" t="s">
        <v>61</v>
      </c>
      <c r="G2632" t="s">
        <v>48</v>
      </c>
      <c r="H2632" t="s">
        <v>43</v>
      </c>
    </row>
    <row r="2633" spans="1:8" hidden="1">
      <c r="A2633" t="s">
        <v>4959</v>
      </c>
      <c r="B2633" s="3">
        <v>45389</v>
      </c>
      <c r="C2633" t="s">
        <v>1445</v>
      </c>
      <c r="D2633">
        <v>1850.18</v>
      </c>
      <c r="E2633" t="s">
        <v>70</v>
      </c>
      <c r="F2633" t="s">
        <v>26</v>
      </c>
      <c r="G2633" t="s">
        <v>27</v>
      </c>
      <c r="H2633" t="s">
        <v>176</v>
      </c>
    </row>
    <row r="2634" spans="1:8" hidden="1">
      <c r="A2634" t="s">
        <v>4960</v>
      </c>
      <c r="B2634" s="3">
        <v>45389</v>
      </c>
      <c r="C2634" t="s">
        <v>3612</v>
      </c>
      <c r="D2634">
        <v>1385.04</v>
      </c>
      <c r="E2634" t="s">
        <v>64</v>
      </c>
      <c r="F2634" t="s">
        <v>32</v>
      </c>
      <c r="G2634" t="s">
        <v>27</v>
      </c>
      <c r="H2634" t="s">
        <v>53</v>
      </c>
    </row>
    <row r="2635" spans="1:8">
      <c r="A2635" t="s">
        <v>4961</v>
      </c>
      <c r="B2635" s="3">
        <v>45389</v>
      </c>
      <c r="C2635" t="s">
        <v>1329</v>
      </c>
      <c r="D2635">
        <v>1965.27</v>
      </c>
      <c r="E2635" t="s">
        <v>43</v>
      </c>
      <c r="F2635" t="s">
        <v>26</v>
      </c>
      <c r="G2635" t="s">
        <v>27</v>
      </c>
      <c r="H2635" t="s">
        <v>36</v>
      </c>
    </row>
    <row r="2636" spans="1:8" hidden="1">
      <c r="A2636" t="s">
        <v>4962</v>
      </c>
      <c r="B2636" s="3">
        <v>45389</v>
      </c>
      <c r="C2636" t="s">
        <v>4963</v>
      </c>
      <c r="D2636">
        <v>1196.03</v>
      </c>
      <c r="E2636" t="s">
        <v>197</v>
      </c>
      <c r="F2636" t="s">
        <v>32</v>
      </c>
      <c r="G2636" t="s">
        <v>27</v>
      </c>
      <c r="H2636" t="s">
        <v>75</v>
      </c>
    </row>
    <row r="2637" spans="1:8" hidden="1">
      <c r="A2637" t="s">
        <v>4964</v>
      </c>
      <c r="B2637" s="3">
        <v>45389</v>
      </c>
      <c r="C2637" t="s">
        <v>2305</v>
      </c>
      <c r="D2637">
        <v>408.07</v>
      </c>
      <c r="E2637" t="s">
        <v>67</v>
      </c>
      <c r="F2637" t="s">
        <v>32</v>
      </c>
      <c r="G2637" t="s">
        <v>27</v>
      </c>
      <c r="H2637" t="s">
        <v>40</v>
      </c>
    </row>
    <row r="2638" spans="1:8">
      <c r="A2638" t="s">
        <v>4965</v>
      </c>
      <c r="B2638" s="3">
        <v>45389</v>
      </c>
      <c r="C2638" t="s">
        <v>4966</v>
      </c>
      <c r="D2638">
        <v>465.56</v>
      </c>
      <c r="E2638" t="s">
        <v>43</v>
      </c>
      <c r="F2638" t="s">
        <v>61</v>
      </c>
      <c r="G2638" t="s">
        <v>39</v>
      </c>
      <c r="H2638" t="s">
        <v>57</v>
      </c>
    </row>
    <row r="2639" spans="1:8" hidden="1">
      <c r="A2639" t="s">
        <v>4967</v>
      </c>
      <c r="B2639" s="3">
        <v>45389</v>
      </c>
      <c r="C2639" t="s">
        <v>4968</v>
      </c>
      <c r="D2639">
        <v>447.28</v>
      </c>
      <c r="E2639" t="s">
        <v>64</v>
      </c>
      <c r="F2639" t="s">
        <v>20</v>
      </c>
      <c r="G2639" t="s">
        <v>27</v>
      </c>
      <c r="H2639" t="s">
        <v>28</v>
      </c>
    </row>
    <row r="2640" spans="1:8" hidden="1">
      <c r="A2640" t="s">
        <v>4969</v>
      </c>
      <c r="B2640" s="3">
        <v>45389</v>
      </c>
      <c r="C2640" t="s">
        <v>4970</v>
      </c>
      <c r="E2640" t="s">
        <v>52</v>
      </c>
      <c r="F2640" t="s">
        <v>26</v>
      </c>
      <c r="G2640" t="s">
        <v>48</v>
      </c>
      <c r="H2640" t="s">
        <v>109</v>
      </c>
    </row>
    <row r="2641" spans="1:8" hidden="1">
      <c r="A2641" t="s">
        <v>4971</v>
      </c>
      <c r="B2641" s="3">
        <v>45389</v>
      </c>
      <c r="C2641" t="s">
        <v>1252</v>
      </c>
      <c r="D2641">
        <v>1304.05</v>
      </c>
      <c r="E2641" t="s">
        <v>31</v>
      </c>
      <c r="F2641" t="s">
        <v>20</v>
      </c>
      <c r="G2641" t="s">
        <v>48</v>
      </c>
      <c r="H2641" t="s">
        <v>94</v>
      </c>
    </row>
    <row r="2642" spans="1:8" hidden="1">
      <c r="A2642" t="s">
        <v>4972</v>
      </c>
      <c r="B2642" s="3">
        <v>45389</v>
      </c>
      <c r="C2642" t="s">
        <v>4973</v>
      </c>
      <c r="D2642">
        <v>513.79</v>
      </c>
      <c r="E2642" t="s">
        <v>122</v>
      </c>
      <c r="F2642" t="s">
        <v>26</v>
      </c>
      <c r="G2642" t="s">
        <v>48</v>
      </c>
      <c r="H2642" t="s">
        <v>49</v>
      </c>
    </row>
    <row r="2643" spans="1:8" hidden="1">
      <c r="A2643" t="s">
        <v>4974</v>
      </c>
      <c r="B2643" s="3">
        <v>45389</v>
      </c>
      <c r="C2643" t="s">
        <v>4975</v>
      </c>
      <c r="D2643">
        <v>839.19</v>
      </c>
      <c r="E2643" t="s">
        <v>67</v>
      </c>
      <c r="F2643" t="s">
        <v>61</v>
      </c>
      <c r="G2643" t="s">
        <v>48</v>
      </c>
      <c r="H2643" t="s">
        <v>43</v>
      </c>
    </row>
    <row r="2644" spans="1:8">
      <c r="A2644" t="s">
        <v>4976</v>
      </c>
      <c r="B2644" s="3">
        <v>45389</v>
      </c>
      <c r="C2644" t="s">
        <v>4977</v>
      </c>
      <c r="D2644">
        <v>1393.31</v>
      </c>
      <c r="E2644" t="s">
        <v>43</v>
      </c>
      <c r="F2644" t="s">
        <v>32</v>
      </c>
      <c r="G2644" t="s">
        <v>48</v>
      </c>
      <c r="H2644" t="s">
        <v>43</v>
      </c>
    </row>
    <row r="2645" spans="1:8" hidden="1">
      <c r="A2645" t="s">
        <v>4978</v>
      </c>
      <c r="B2645" s="3">
        <v>45389</v>
      </c>
      <c r="C2645" t="s">
        <v>4351</v>
      </c>
      <c r="D2645">
        <v>912.03</v>
      </c>
      <c r="E2645" t="s">
        <v>52</v>
      </c>
      <c r="F2645" t="s">
        <v>20</v>
      </c>
      <c r="G2645" t="s">
        <v>48</v>
      </c>
      <c r="H2645" t="s">
        <v>123</v>
      </c>
    </row>
    <row r="2646" spans="1:8" hidden="1">
      <c r="A2646" t="s">
        <v>4979</v>
      </c>
      <c r="B2646" s="3">
        <v>45389</v>
      </c>
      <c r="C2646" t="s">
        <v>4980</v>
      </c>
      <c r="D2646">
        <v>751.44</v>
      </c>
      <c r="E2646" t="s">
        <v>60</v>
      </c>
      <c r="F2646" t="s">
        <v>61</v>
      </c>
      <c r="G2646" t="s">
        <v>27</v>
      </c>
      <c r="H2646" t="s">
        <v>22</v>
      </c>
    </row>
    <row r="2647" spans="1:8" hidden="1">
      <c r="A2647" t="s">
        <v>4981</v>
      </c>
      <c r="B2647" s="3">
        <v>45389</v>
      </c>
      <c r="C2647" t="s">
        <v>4982</v>
      </c>
      <c r="D2647">
        <v>593.53</v>
      </c>
      <c r="E2647" t="s">
        <v>47</v>
      </c>
      <c r="F2647" t="s">
        <v>20</v>
      </c>
      <c r="G2647" t="s">
        <v>21</v>
      </c>
      <c r="H2647" t="s">
        <v>33</v>
      </c>
    </row>
    <row r="2648" spans="1:8" hidden="1">
      <c r="A2648" t="s">
        <v>4983</v>
      </c>
      <c r="B2648" s="3">
        <v>45389</v>
      </c>
      <c r="C2648" t="s">
        <v>4902</v>
      </c>
      <c r="D2648">
        <v>83.86</v>
      </c>
      <c r="E2648" t="s">
        <v>217</v>
      </c>
      <c r="F2648" t="s">
        <v>32</v>
      </c>
      <c r="G2648" t="s">
        <v>21</v>
      </c>
      <c r="H2648" t="s">
        <v>57</v>
      </c>
    </row>
    <row r="2649" spans="1:8" hidden="1">
      <c r="A2649" t="s">
        <v>4984</v>
      </c>
      <c r="B2649" s="3">
        <v>45389</v>
      </c>
      <c r="C2649" t="s">
        <v>4985</v>
      </c>
      <c r="D2649">
        <v>1135.55</v>
      </c>
      <c r="E2649" t="s">
        <v>31</v>
      </c>
      <c r="F2649" t="s">
        <v>61</v>
      </c>
      <c r="G2649" t="s">
        <v>39</v>
      </c>
      <c r="H2649" t="s">
        <v>44</v>
      </c>
    </row>
    <row r="2650" spans="1:8" hidden="1">
      <c r="A2650" t="s">
        <v>4986</v>
      </c>
      <c r="B2650" s="3">
        <v>45389</v>
      </c>
      <c r="C2650" t="s">
        <v>3067</v>
      </c>
      <c r="D2650">
        <v>1477.76</v>
      </c>
      <c r="E2650" t="s">
        <v>339</v>
      </c>
      <c r="F2650" t="s">
        <v>61</v>
      </c>
      <c r="G2650" t="s">
        <v>21</v>
      </c>
      <c r="H2650" t="s">
        <v>87</v>
      </c>
    </row>
    <row r="2651" spans="1:8" hidden="1">
      <c r="A2651" t="s">
        <v>4987</v>
      </c>
      <c r="B2651" s="3">
        <v>45389</v>
      </c>
      <c r="C2651" t="s">
        <v>4988</v>
      </c>
      <c r="D2651">
        <v>948.61</v>
      </c>
      <c r="E2651" t="s">
        <v>70</v>
      </c>
      <c r="F2651" t="s">
        <v>61</v>
      </c>
      <c r="G2651" t="s">
        <v>39</v>
      </c>
      <c r="H2651" t="s">
        <v>40</v>
      </c>
    </row>
    <row r="2652" spans="1:8" hidden="1">
      <c r="A2652" t="s">
        <v>4989</v>
      </c>
      <c r="B2652" s="3">
        <v>45389</v>
      </c>
      <c r="C2652" t="s">
        <v>4990</v>
      </c>
      <c r="E2652" t="s">
        <v>67</v>
      </c>
      <c r="F2652" t="s">
        <v>61</v>
      </c>
      <c r="G2652" t="s">
        <v>39</v>
      </c>
      <c r="H2652" t="s">
        <v>57</v>
      </c>
    </row>
    <row r="2653" spans="1:8" hidden="1">
      <c r="A2653" t="s">
        <v>4991</v>
      </c>
      <c r="B2653" s="3">
        <v>45390</v>
      </c>
      <c r="C2653" t="s">
        <v>4992</v>
      </c>
      <c r="D2653">
        <v>11573.14</v>
      </c>
      <c r="E2653" t="s">
        <v>25</v>
      </c>
      <c r="F2653" t="s">
        <v>20</v>
      </c>
      <c r="G2653" t="s">
        <v>21</v>
      </c>
      <c r="H2653" t="s">
        <v>40</v>
      </c>
    </row>
    <row r="2654" spans="1:8" hidden="1">
      <c r="A2654" t="s">
        <v>4993</v>
      </c>
      <c r="B2654" s="3">
        <v>45390</v>
      </c>
      <c r="C2654" t="s">
        <v>4994</v>
      </c>
      <c r="D2654">
        <v>1310.21</v>
      </c>
      <c r="E2654" t="s">
        <v>70</v>
      </c>
      <c r="F2654" t="s">
        <v>26</v>
      </c>
      <c r="G2654" t="s">
        <v>39</v>
      </c>
      <c r="H2654" t="s">
        <v>28</v>
      </c>
    </row>
    <row r="2655" spans="1:8" hidden="1">
      <c r="A2655" t="s">
        <v>4995</v>
      </c>
      <c r="B2655" s="3">
        <v>45390</v>
      </c>
      <c r="C2655" t="s">
        <v>4996</v>
      </c>
      <c r="D2655">
        <v>1611.93</v>
      </c>
      <c r="E2655" t="s">
        <v>47</v>
      </c>
      <c r="F2655" t="s">
        <v>20</v>
      </c>
      <c r="G2655" t="s">
        <v>39</v>
      </c>
      <c r="H2655" t="s">
        <v>49</v>
      </c>
    </row>
    <row r="2656" spans="1:8" hidden="1">
      <c r="A2656" t="s">
        <v>4997</v>
      </c>
      <c r="B2656" s="3">
        <v>45390</v>
      </c>
      <c r="C2656" t="s">
        <v>4998</v>
      </c>
      <c r="D2656">
        <v>404.55</v>
      </c>
      <c r="E2656" t="s">
        <v>25</v>
      </c>
      <c r="F2656" t="s">
        <v>20</v>
      </c>
      <c r="G2656" t="s">
        <v>27</v>
      </c>
      <c r="H2656" t="s">
        <v>43</v>
      </c>
    </row>
    <row r="2657" spans="1:8" hidden="1">
      <c r="A2657" t="s">
        <v>4999</v>
      </c>
      <c r="B2657" s="3">
        <v>45390</v>
      </c>
      <c r="C2657" t="s">
        <v>5000</v>
      </c>
      <c r="D2657">
        <v>1065.69</v>
      </c>
      <c r="E2657" t="s">
        <v>47</v>
      </c>
      <c r="F2657" t="s">
        <v>26</v>
      </c>
      <c r="G2657" t="s">
        <v>48</v>
      </c>
      <c r="H2657" t="s">
        <v>53</v>
      </c>
    </row>
    <row r="2658" spans="1:8" hidden="1">
      <c r="A2658" t="s">
        <v>5001</v>
      </c>
      <c r="B2658" s="3">
        <v>45390</v>
      </c>
      <c r="C2658" t="s">
        <v>5002</v>
      </c>
      <c r="D2658">
        <v>332.9</v>
      </c>
      <c r="E2658" t="s">
        <v>190</v>
      </c>
      <c r="F2658" t="s">
        <v>61</v>
      </c>
      <c r="G2658" t="s">
        <v>39</v>
      </c>
      <c r="H2658" t="s">
        <v>57</v>
      </c>
    </row>
    <row r="2659" spans="1:8" hidden="1">
      <c r="A2659" t="s">
        <v>5003</v>
      </c>
      <c r="B2659" s="3">
        <v>45390</v>
      </c>
      <c r="C2659" t="s">
        <v>5004</v>
      </c>
      <c r="D2659">
        <v>18093.32</v>
      </c>
      <c r="E2659" t="s">
        <v>122</v>
      </c>
      <c r="F2659" t="s">
        <v>20</v>
      </c>
      <c r="G2659" t="s">
        <v>39</v>
      </c>
      <c r="H2659" t="s">
        <v>53</v>
      </c>
    </row>
    <row r="2660" spans="1:8" hidden="1">
      <c r="A2660" t="s">
        <v>5005</v>
      </c>
      <c r="B2660" s="3">
        <v>45390</v>
      </c>
      <c r="C2660" t="s">
        <v>5006</v>
      </c>
      <c r="D2660">
        <v>14163.06</v>
      </c>
      <c r="E2660" t="s">
        <v>52</v>
      </c>
      <c r="F2660" t="s">
        <v>20</v>
      </c>
      <c r="G2660" t="s">
        <v>39</v>
      </c>
      <c r="H2660" t="s">
        <v>87</v>
      </c>
    </row>
    <row r="2661" spans="1:8" hidden="1">
      <c r="A2661" t="s">
        <v>5007</v>
      </c>
      <c r="B2661" s="3">
        <v>45390</v>
      </c>
      <c r="C2661" t="s">
        <v>5008</v>
      </c>
      <c r="D2661">
        <v>289.95</v>
      </c>
      <c r="E2661" t="s">
        <v>52</v>
      </c>
      <c r="F2661" t="s">
        <v>32</v>
      </c>
      <c r="G2661" t="s">
        <v>27</v>
      </c>
      <c r="H2661" t="s">
        <v>176</v>
      </c>
    </row>
    <row r="2662" spans="1:8" hidden="1">
      <c r="A2662" t="s">
        <v>5009</v>
      </c>
      <c r="B2662" s="3">
        <v>45390</v>
      </c>
      <c r="C2662" t="s">
        <v>5010</v>
      </c>
      <c r="D2662">
        <v>586.79</v>
      </c>
      <c r="E2662" t="s">
        <v>25</v>
      </c>
      <c r="F2662" t="s">
        <v>26</v>
      </c>
      <c r="G2662" t="s">
        <v>21</v>
      </c>
      <c r="H2662" t="s">
        <v>109</v>
      </c>
    </row>
    <row r="2663" spans="1:8" hidden="1">
      <c r="A2663" t="s">
        <v>5011</v>
      </c>
      <c r="B2663" s="3">
        <v>45390</v>
      </c>
      <c r="C2663" t="s">
        <v>5012</v>
      </c>
      <c r="D2663">
        <v>1297.5</v>
      </c>
      <c r="E2663" t="s">
        <v>67</v>
      </c>
      <c r="F2663" t="s">
        <v>20</v>
      </c>
      <c r="G2663" t="s">
        <v>21</v>
      </c>
      <c r="H2663" t="s">
        <v>87</v>
      </c>
    </row>
    <row r="2664" spans="1:8" hidden="1">
      <c r="A2664" t="s">
        <v>5013</v>
      </c>
      <c r="B2664" s="3">
        <v>45390</v>
      </c>
      <c r="C2664" t="s">
        <v>1698</v>
      </c>
      <c r="D2664">
        <v>693.45</v>
      </c>
      <c r="E2664" t="s">
        <v>25</v>
      </c>
      <c r="F2664" t="s">
        <v>26</v>
      </c>
      <c r="G2664" t="s">
        <v>27</v>
      </c>
      <c r="H2664" t="s">
        <v>36</v>
      </c>
    </row>
    <row r="2665" spans="1:8" hidden="1">
      <c r="A2665" t="s">
        <v>5014</v>
      </c>
      <c r="B2665" s="3">
        <v>45390</v>
      </c>
      <c r="C2665" t="s">
        <v>5015</v>
      </c>
      <c r="D2665">
        <v>15210.56</v>
      </c>
      <c r="E2665" t="s">
        <v>67</v>
      </c>
      <c r="F2665" t="s">
        <v>26</v>
      </c>
      <c r="G2665" t="s">
        <v>21</v>
      </c>
      <c r="H2665" t="s">
        <v>57</v>
      </c>
    </row>
    <row r="2666" spans="1:8" hidden="1">
      <c r="A2666" t="s">
        <v>5016</v>
      </c>
      <c r="B2666" s="3">
        <v>45390</v>
      </c>
      <c r="C2666" t="s">
        <v>845</v>
      </c>
      <c r="D2666">
        <v>1018.34</v>
      </c>
      <c r="E2666" t="s">
        <v>64</v>
      </c>
      <c r="F2666" t="s">
        <v>61</v>
      </c>
      <c r="G2666" t="s">
        <v>39</v>
      </c>
      <c r="H2666" t="s">
        <v>49</v>
      </c>
    </row>
    <row r="2667" spans="1:8" hidden="1">
      <c r="A2667" t="s">
        <v>5017</v>
      </c>
      <c r="B2667" s="3">
        <v>45390</v>
      </c>
      <c r="C2667" t="s">
        <v>5018</v>
      </c>
      <c r="D2667">
        <v>161.47999999999999</v>
      </c>
      <c r="E2667" t="s">
        <v>64</v>
      </c>
      <c r="F2667" t="s">
        <v>61</v>
      </c>
      <c r="G2667" t="s">
        <v>39</v>
      </c>
      <c r="H2667" t="s">
        <v>123</v>
      </c>
    </row>
    <row r="2668" spans="1:8" hidden="1">
      <c r="A2668" t="s">
        <v>5019</v>
      </c>
      <c r="B2668" s="3">
        <v>45390</v>
      </c>
      <c r="C2668" t="s">
        <v>4691</v>
      </c>
      <c r="D2668">
        <v>859.64</v>
      </c>
      <c r="E2668" t="s">
        <v>339</v>
      </c>
      <c r="F2668" t="s">
        <v>32</v>
      </c>
      <c r="G2668" t="s">
        <v>27</v>
      </c>
      <c r="H2668" t="s">
        <v>87</v>
      </c>
    </row>
    <row r="2669" spans="1:8" hidden="1">
      <c r="A2669" t="s">
        <v>5020</v>
      </c>
      <c r="B2669" s="3">
        <v>45390</v>
      </c>
      <c r="C2669" t="s">
        <v>5021</v>
      </c>
      <c r="D2669">
        <v>1738.59</v>
      </c>
      <c r="E2669" t="s">
        <v>31</v>
      </c>
      <c r="F2669" t="s">
        <v>26</v>
      </c>
      <c r="G2669" t="s">
        <v>48</v>
      </c>
      <c r="H2669" t="s">
        <v>43</v>
      </c>
    </row>
    <row r="2670" spans="1:8" hidden="1">
      <c r="A2670" t="s">
        <v>5022</v>
      </c>
      <c r="B2670" s="3">
        <v>45391</v>
      </c>
      <c r="C2670" t="s">
        <v>5023</v>
      </c>
      <c r="D2670">
        <v>6953.34</v>
      </c>
      <c r="E2670" t="s">
        <v>19</v>
      </c>
      <c r="F2670" t="s">
        <v>32</v>
      </c>
      <c r="G2670" t="s">
        <v>48</v>
      </c>
      <c r="H2670" t="s">
        <v>49</v>
      </c>
    </row>
    <row r="2671" spans="1:8" hidden="1">
      <c r="A2671" t="s">
        <v>5024</v>
      </c>
      <c r="B2671" s="3">
        <v>45391</v>
      </c>
      <c r="C2671" t="s">
        <v>5025</v>
      </c>
      <c r="D2671">
        <v>1764.86</v>
      </c>
      <c r="E2671" t="s">
        <v>47</v>
      </c>
      <c r="F2671" t="s">
        <v>61</v>
      </c>
      <c r="G2671" t="s">
        <v>27</v>
      </c>
      <c r="H2671" t="s">
        <v>33</v>
      </c>
    </row>
    <row r="2672" spans="1:8" hidden="1">
      <c r="A2672" t="s">
        <v>5026</v>
      </c>
      <c r="B2672" s="3">
        <v>45391</v>
      </c>
      <c r="C2672" t="s">
        <v>524</v>
      </c>
      <c r="D2672">
        <v>1679.3</v>
      </c>
      <c r="E2672" t="s">
        <v>122</v>
      </c>
      <c r="F2672" t="s">
        <v>32</v>
      </c>
      <c r="G2672" t="s">
        <v>39</v>
      </c>
      <c r="H2672" t="s">
        <v>22</v>
      </c>
    </row>
    <row r="2673" spans="1:8" hidden="1">
      <c r="A2673" t="s">
        <v>5027</v>
      </c>
      <c r="B2673" s="3">
        <v>45391</v>
      </c>
      <c r="C2673" t="s">
        <v>5028</v>
      </c>
      <c r="D2673">
        <v>255.34</v>
      </c>
      <c r="E2673" t="s">
        <v>25</v>
      </c>
      <c r="F2673" t="s">
        <v>61</v>
      </c>
      <c r="G2673" t="s">
        <v>27</v>
      </c>
      <c r="H2673" t="s">
        <v>43</v>
      </c>
    </row>
    <row r="2674" spans="1:8" hidden="1">
      <c r="A2674" t="s">
        <v>5029</v>
      </c>
      <c r="B2674" s="3">
        <v>45391</v>
      </c>
      <c r="C2674" t="s">
        <v>5030</v>
      </c>
      <c r="D2674">
        <v>182.38</v>
      </c>
      <c r="E2674" t="s">
        <v>19</v>
      </c>
      <c r="F2674" t="s">
        <v>32</v>
      </c>
      <c r="G2674" t="s">
        <v>21</v>
      </c>
      <c r="H2674" t="s">
        <v>43</v>
      </c>
    </row>
    <row r="2675" spans="1:8" hidden="1">
      <c r="A2675" t="s">
        <v>5031</v>
      </c>
      <c r="B2675" s="3">
        <v>45391</v>
      </c>
      <c r="C2675" t="s">
        <v>5032</v>
      </c>
      <c r="D2675">
        <v>916.57</v>
      </c>
      <c r="E2675" t="s">
        <v>47</v>
      </c>
      <c r="F2675" t="s">
        <v>20</v>
      </c>
      <c r="G2675" t="s">
        <v>39</v>
      </c>
      <c r="H2675" t="s">
        <v>57</v>
      </c>
    </row>
    <row r="2676" spans="1:8" hidden="1">
      <c r="A2676" t="s">
        <v>5033</v>
      </c>
      <c r="B2676" s="3">
        <v>45391</v>
      </c>
      <c r="C2676" t="s">
        <v>5034</v>
      </c>
      <c r="D2676">
        <v>149.88</v>
      </c>
      <c r="E2676" t="s">
        <v>210</v>
      </c>
      <c r="F2676" t="s">
        <v>26</v>
      </c>
      <c r="G2676" t="s">
        <v>27</v>
      </c>
      <c r="H2676" t="s">
        <v>87</v>
      </c>
    </row>
    <row r="2677" spans="1:8" hidden="1">
      <c r="A2677" t="s">
        <v>5035</v>
      </c>
      <c r="B2677" s="3">
        <v>45391</v>
      </c>
      <c r="C2677" t="s">
        <v>2206</v>
      </c>
      <c r="D2677">
        <v>1650.28</v>
      </c>
      <c r="E2677" t="s">
        <v>70</v>
      </c>
      <c r="F2677" t="s">
        <v>26</v>
      </c>
      <c r="G2677" t="s">
        <v>39</v>
      </c>
      <c r="H2677" t="s">
        <v>123</v>
      </c>
    </row>
    <row r="2678" spans="1:8" hidden="1">
      <c r="A2678" t="s">
        <v>5036</v>
      </c>
      <c r="B2678" s="3">
        <v>45391</v>
      </c>
      <c r="C2678" t="s">
        <v>1293</v>
      </c>
      <c r="D2678">
        <v>759.54</v>
      </c>
      <c r="E2678" t="s">
        <v>47</v>
      </c>
      <c r="F2678" t="s">
        <v>26</v>
      </c>
      <c r="G2678" t="s">
        <v>27</v>
      </c>
      <c r="H2678" t="s">
        <v>94</v>
      </c>
    </row>
    <row r="2679" spans="1:8" hidden="1">
      <c r="A2679" t="s">
        <v>5037</v>
      </c>
      <c r="B2679" s="3">
        <v>45391</v>
      </c>
      <c r="C2679" t="s">
        <v>3823</v>
      </c>
      <c r="D2679">
        <v>6076.7</v>
      </c>
      <c r="E2679" t="s">
        <v>70</v>
      </c>
      <c r="F2679" t="s">
        <v>26</v>
      </c>
      <c r="G2679" t="s">
        <v>48</v>
      </c>
      <c r="H2679" t="s">
        <v>49</v>
      </c>
    </row>
    <row r="2680" spans="1:8" hidden="1">
      <c r="A2680" t="s">
        <v>5038</v>
      </c>
      <c r="B2680" s="3">
        <v>45391</v>
      </c>
      <c r="C2680" t="s">
        <v>5039</v>
      </c>
      <c r="D2680">
        <v>1519.55</v>
      </c>
      <c r="E2680" t="s">
        <v>52</v>
      </c>
      <c r="F2680" t="s">
        <v>61</v>
      </c>
      <c r="G2680" t="s">
        <v>48</v>
      </c>
      <c r="H2680" t="s">
        <v>40</v>
      </c>
    </row>
    <row r="2681" spans="1:8" hidden="1">
      <c r="A2681" t="s">
        <v>5040</v>
      </c>
      <c r="B2681" s="3">
        <v>45391</v>
      </c>
      <c r="C2681" t="s">
        <v>5041</v>
      </c>
      <c r="D2681">
        <v>1352.14</v>
      </c>
      <c r="E2681" t="s">
        <v>64</v>
      </c>
      <c r="F2681" t="s">
        <v>20</v>
      </c>
      <c r="G2681" t="s">
        <v>39</v>
      </c>
      <c r="H2681" t="s">
        <v>57</v>
      </c>
    </row>
    <row r="2682" spans="1:8" hidden="1">
      <c r="A2682" t="s">
        <v>5042</v>
      </c>
      <c r="B2682" s="3">
        <v>45391</v>
      </c>
      <c r="C2682" t="s">
        <v>4609</v>
      </c>
      <c r="D2682">
        <v>1341.41</v>
      </c>
      <c r="E2682" t="s">
        <v>67</v>
      </c>
      <c r="F2682" t="s">
        <v>61</v>
      </c>
      <c r="G2682" t="s">
        <v>48</v>
      </c>
      <c r="H2682" t="s">
        <v>40</v>
      </c>
    </row>
    <row r="2683" spans="1:8" hidden="1">
      <c r="A2683" t="s">
        <v>5043</v>
      </c>
      <c r="B2683" s="3">
        <v>45391</v>
      </c>
      <c r="C2683" t="s">
        <v>5044</v>
      </c>
      <c r="D2683">
        <v>274.87</v>
      </c>
      <c r="E2683" t="s">
        <v>64</v>
      </c>
      <c r="F2683" t="s">
        <v>20</v>
      </c>
      <c r="G2683" t="s">
        <v>21</v>
      </c>
      <c r="H2683" t="s">
        <v>33</v>
      </c>
    </row>
    <row r="2684" spans="1:8" hidden="1">
      <c r="A2684" t="s">
        <v>5045</v>
      </c>
      <c r="B2684" s="3">
        <v>45391</v>
      </c>
      <c r="C2684" t="s">
        <v>5046</v>
      </c>
      <c r="D2684">
        <v>903.11</v>
      </c>
      <c r="E2684" t="s">
        <v>67</v>
      </c>
      <c r="F2684" t="s">
        <v>26</v>
      </c>
      <c r="G2684" t="s">
        <v>27</v>
      </c>
      <c r="H2684" t="s">
        <v>57</v>
      </c>
    </row>
    <row r="2685" spans="1:8" hidden="1">
      <c r="A2685" t="s">
        <v>5047</v>
      </c>
      <c r="B2685" s="3">
        <v>45391</v>
      </c>
      <c r="C2685" t="s">
        <v>5048</v>
      </c>
      <c r="D2685">
        <v>67.27</v>
      </c>
      <c r="E2685" t="s">
        <v>60</v>
      </c>
      <c r="F2685" t="s">
        <v>26</v>
      </c>
      <c r="G2685" t="s">
        <v>27</v>
      </c>
      <c r="H2685" t="s">
        <v>87</v>
      </c>
    </row>
    <row r="2686" spans="1:8" hidden="1">
      <c r="A2686" t="s">
        <v>5049</v>
      </c>
      <c r="B2686" s="3">
        <v>45391</v>
      </c>
      <c r="C2686" t="s">
        <v>5050</v>
      </c>
      <c r="D2686">
        <v>1945.01</v>
      </c>
      <c r="E2686" t="s">
        <v>122</v>
      </c>
      <c r="F2686" t="s">
        <v>26</v>
      </c>
      <c r="G2686" t="s">
        <v>27</v>
      </c>
      <c r="H2686" t="s">
        <v>22</v>
      </c>
    </row>
    <row r="2687" spans="1:8">
      <c r="A2687" t="s">
        <v>5051</v>
      </c>
      <c r="B2687" s="3">
        <v>45391</v>
      </c>
      <c r="C2687" t="s">
        <v>5052</v>
      </c>
      <c r="D2687">
        <v>1889.53</v>
      </c>
      <c r="E2687" t="s">
        <v>43</v>
      </c>
      <c r="F2687" t="s">
        <v>20</v>
      </c>
      <c r="G2687" t="s">
        <v>48</v>
      </c>
      <c r="H2687" t="s">
        <v>53</v>
      </c>
    </row>
    <row r="2688" spans="1:8" hidden="1">
      <c r="A2688" t="s">
        <v>5053</v>
      </c>
      <c r="B2688" s="3">
        <v>45392</v>
      </c>
      <c r="C2688" t="s">
        <v>5054</v>
      </c>
      <c r="D2688">
        <v>1788.52</v>
      </c>
      <c r="E2688" t="s">
        <v>47</v>
      </c>
      <c r="F2688" t="s">
        <v>26</v>
      </c>
      <c r="G2688" t="s">
        <v>48</v>
      </c>
      <c r="H2688" t="s">
        <v>22</v>
      </c>
    </row>
    <row r="2689" spans="1:8" hidden="1">
      <c r="A2689" t="s">
        <v>5055</v>
      </c>
      <c r="B2689" s="3">
        <v>45392</v>
      </c>
      <c r="C2689" t="s">
        <v>5056</v>
      </c>
      <c r="D2689">
        <v>965.78</v>
      </c>
      <c r="E2689" t="s">
        <v>47</v>
      </c>
      <c r="F2689" t="s">
        <v>26</v>
      </c>
      <c r="G2689" t="s">
        <v>27</v>
      </c>
      <c r="H2689" t="s">
        <v>53</v>
      </c>
    </row>
    <row r="2690" spans="1:8" hidden="1">
      <c r="A2690" t="s">
        <v>5057</v>
      </c>
      <c r="B2690" s="3">
        <v>45392</v>
      </c>
      <c r="C2690" t="s">
        <v>5058</v>
      </c>
      <c r="D2690">
        <v>1866.62</v>
      </c>
      <c r="E2690" t="s">
        <v>19</v>
      </c>
      <c r="F2690" t="s">
        <v>32</v>
      </c>
      <c r="G2690" t="s">
        <v>27</v>
      </c>
      <c r="H2690" t="s">
        <v>94</v>
      </c>
    </row>
    <row r="2691" spans="1:8" hidden="1">
      <c r="A2691" t="s">
        <v>5059</v>
      </c>
      <c r="B2691" s="3">
        <v>45392</v>
      </c>
      <c r="C2691" t="s">
        <v>5060</v>
      </c>
      <c r="D2691">
        <v>105.05</v>
      </c>
      <c r="E2691" t="s">
        <v>64</v>
      </c>
      <c r="F2691" t="s">
        <v>32</v>
      </c>
      <c r="G2691" t="s">
        <v>39</v>
      </c>
      <c r="H2691" t="s">
        <v>75</v>
      </c>
    </row>
    <row r="2692" spans="1:8" hidden="1">
      <c r="A2692" t="s">
        <v>5061</v>
      </c>
      <c r="B2692" s="3">
        <v>45392</v>
      </c>
      <c r="C2692" t="s">
        <v>5062</v>
      </c>
      <c r="D2692">
        <v>307.62</v>
      </c>
      <c r="E2692" t="s">
        <v>47</v>
      </c>
      <c r="F2692" t="s">
        <v>61</v>
      </c>
      <c r="G2692" t="s">
        <v>21</v>
      </c>
      <c r="H2692" t="s">
        <v>28</v>
      </c>
    </row>
    <row r="2693" spans="1:8" hidden="1">
      <c r="A2693" t="s">
        <v>5063</v>
      </c>
      <c r="B2693" s="3">
        <v>45392</v>
      </c>
      <c r="C2693" t="s">
        <v>5064</v>
      </c>
      <c r="D2693">
        <v>1548.89</v>
      </c>
      <c r="E2693" t="s">
        <v>84</v>
      </c>
      <c r="F2693" t="s">
        <v>61</v>
      </c>
      <c r="G2693" t="s">
        <v>21</v>
      </c>
      <c r="H2693" t="s">
        <v>43</v>
      </c>
    </row>
    <row r="2694" spans="1:8" hidden="1">
      <c r="A2694" t="s">
        <v>5065</v>
      </c>
      <c r="B2694" s="3">
        <v>45392</v>
      </c>
      <c r="C2694" t="s">
        <v>3929</v>
      </c>
      <c r="D2694">
        <v>612.87</v>
      </c>
      <c r="E2694" t="s">
        <v>25</v>
      </c>
      <c r="F2694" t="s">
        <v>61</v>
      </c>
      <c r="G2694" t="s">
        <v>27</v>
      </c>
      <c r="H2694" t="s">
        <v>33</v>
      </c>
    </row>
    <row r="2695" spans="1:8" hidden="1">
      <c r="A2695" t="s">
        <v>5066</v>
      </c>
      <c r="B2695" s="3">
        <v>45392</v>
      </c>
      <c r="C2695" t="s">
        <v>5067</v>
      </c>
      <c r="D2695">
        <v>112.58</v>
      </c>
      <c r="E2695" t="s">
        <v>52</v>
      </c>
      <c r="F2695" t="s">
        <v>61</v>
      </c>
      <c r="G2695" t="s">
        <v>21</v>
      </c>
      <c r="H2695" t="s">
        <v>40</v>
      </c>
    </row>
    <row r="2696" spans="1:8" hidden="1">
      <c r="A2696" t="s">
        <v>5068</v>
      </c>
      <c r="B2696" s="3">
        <v>45392</v>
      </c>
      <c r="C2696" t="s">
        <v>3392</v>
      </c>
      <c r="D2696">
        <v>148.53</v>
      </c>
      <c r="E2696" t="s">
        <v>848</v>
      </c>
      <c r="F2696" t="s">
        <v>26</v>
      </c>
      <c r="G2696" t="s">
        <v>39</v>
      </c>
      <c r="H2696" t="s">
        <v>94</v>
      </c>
    </row>
    <row r="2697" spans="1:8" hidden="1">
      <c r="A2697" t="s">
        <v>5069</v>
      </c>
      <c r="B2697" s="3">
        <v>45392</v>
      </c>
      <c r="C2697" t="s">
        <v>5070</v>
      </c>
      <c r="D2697">
        <v>62.34</v>
      </c>
      <c r="E2697" t="s">
        <v>31</v>
      </c>
      <c r="F2697" t="s">
        <v>20</v>
      </c>
      <c r="G2697" t="s">
        <v>39</v>
      </c>
      <c r="H2697" t="s">
        <v>43</v>
      </c>
    </row>
    <row r="2698" spans="1:8" hidden="1">
      <c r="A2698" t="s">
        <v>5071</v>
      </c>
      <c r="B2698" s="3">
        <v>45392</v>
      </c>
      <c r="C2698" t="s">
        <v>3749</v>
      </c>
      <c r="D2698">
        <v>1297.98</v>
      </c>
      <c r="E2698" t="s">
        <v>25</v>
      </c>
      <c r="F2698" t="s">
        <v>32</v>
      </c>
      <c r="G2698" t="s">
        <v>21</v>
      </c>
      <c r="H2698" t="s">
        <v>176</v>
      </c>
    </row>
    <row r="2699" spans="1:8" hidden="1">
      <c r="A2699" t="s">
        <v>5072</v>
      </c>
      <c r="B2699" s="3">
        <v>45392</v>
      </c>
      <c r="C2699" t="s">
        <v>5073</v>
      </c>
      <c r="D2699">
        <v>1197.2</v>
      </c>
      <c r="E2699" t="s">
        <v>25</v>
      </c>
      <c r="F2699" t="s">
        <v>61</v>
      </c>
      <c r="G2699" t="s">
        <v>21</v>
      </c>
      <c r="H2699" t="s">
        <v>87</v>
      </c>
    </row>
    <row r="2700" spans="1:8" hidden="1">
      <c r="A2700" t="s">
        <v>5074</v>
      </c>
      <c r="B2700" s="3">
        <v>45392</v>
      </c>
      <c r="C2700" t="s">
        <v>5075</v>
      </c>
      <c r="E2700" t="s">
        <v>197</v>
      </c>
      <c r="F2700" t="s">
        <v>61</v>
      </c>
      <c r="G2700" t="s">
        <v>48</v>
      </c>
      <c r="H2700" t="s">
        <v>176</v>
      </c>
    </row>
    <row r="2701" spans="1:8" hidden="1">
      <c r="A2701" t="s">
        <v>5076</v>
      </c>
      <c r="B2701" s="3">
        <v>45392</v>
      </c>
      <c r="C2701" t="s">
        <v>5077</v>
      </c>
      <c r="D2701">
        <v>970.49</v>
      </c>
      <c r="E2701" t="s">
        <v>19</v>
      </c>
      <c r="F2701" t="s">
        <v>26</v>
      </c>
      <c r="G2701" t="s">
        <v>48</v>
      </c>
      <c r="H2701" t="s">
        <v>94</v>
      </c>
    </row>
    <row r="2702" spans="1:8" hidden="1">
      <c r="A2702" t="s">
        <v>5078</v>
      </c>
      <c r="B2702" s="3">
        <v>45392</v>
      </c>
      <c r="C2702" t="s">
        <v>5079</v>
      </c>
      <c r="D2702">
        <v>52.16</v>
      </c>
      <c r="E2702" t="s">
        <v>122</v>
      </c>
      <c r="F2702" t="s">
        <v>20</v>
      </c>
      <c r="G2702" t="s">
        <v>39</v>
      </c>
      <c r="H2702" t="s">
        <v>57</v>
      </c>
    </row>
    <row r="2703" spans="1:8" hidden="1">
      <c r="A2703" t="s">
        <v>5080</v>
      </c>
      <c r="B2703" s="3">
        <v>45392</v>
      </c>
      <c r="C2703" t="s">
        <v>5081</v>
      </c>
      <c r="D2703">
        <v>10249.93</v>
      </c>
      <c r="E2703" t="s">
        <v>70</v>
      </c>
      <c r="F2703" t="s">
        <v>20</v>
      </c>
      <c r="G2703" t="s">
        <v>39</v>
      </c>
      <c r="H2703" t="s">
        <v>49</v>
      </c>
    </row>
    <row r="2704" spans="1:8" hidden="1">
      <c r="A2704" t="s">
        <v>5082</v>
      </c>
      <c r="B2704" s="3">
        <v>45392</v>
      </c>
      <c r="C2704" t="s">
        <v>18</v>
      </c>
      <c r="D2704">
        <v>19528.37</v>
      </c>
      <c r="E2704" t="s">
        <v>60</v>
      </c>
      <c r="F2704" t="s">
        <v>32</v>
      </c>
      <c r="G2704" t="s">
        <v>27</v>
      </c>
      <c r="H2704" t="s">
        <v>33</v>
      </c>
    </row>
    <row r="2705" spans="1:8" hidden="1">
      <c r="A2705" t="s">
        <v>5083</v>
      </c>
      <c r="B2705" s="3">
        <v>45392</v>
      </c>
      <c r="C2705" t="s">
        <v>5084</v>
      </c>
      <c r="D2705">
        <v>476.66</v>
      </c>
      <c r="E2705" t="s">
        <v>70</v>
      </c>
      <c r="F2705" t="s">
        <v>26</v>
      </c>
      <c r="G2705" t="s">
        <v>21</v>
      </c>
      <c r="H2705" t="s">
        <v>22</v>
      </c>
    </row>
    <row r="2706" spans="1:8" hidden="1">
      <c r="A2706" t="s">
        <v>5085</v>
      </c>
      <c r="B2706" s="3">
        <v>45393</v>
      </c>
      <c r="C2706" t="s">
        <v>5086</v>
      </c>
      <c r="E2706" t="s">
        <v>52</v>
      </c>
      <c r="F2706" t="s">
        <v>20</v>
      </c>
      <c r="G2706" t="s">
        <v>27</v>
      </c>
      <c r="H2706" t="s">
        <v>53</v>
      </c>
    </row>
    <row r="2707" spans="1:8">
      <c r="A2707" t="s">
        <v>5087</v>
      </c>
      <c r="B2707" s="3">
        <v>45393</v>
      </c>
      <c r="C2707" t="s">
        <v>2867</v>
      </c>
      <c r="D2707">
        <v>231.25</v>
      </c>
      <c r="E2707" t="s">
        <v>43</v>
      </c>
      <c r="F2707" t="s">
        <v>32</v>
      </c>
      <c r="G2707" t="s">
        <v>21</v>
      </c>
      <c r="H2707" t="s">
        <v>53</v>
      </c>
    </row>
    <row r="2708" spans="1:8" hidden="1">
      <c r="A2708" t="s">
        <v>5088</v>
      </c>
      <c r="B2708" s="3">
        <v>45393</v>
      </c>
      <c r="C2708" t="s">
        <v>1694</v>
      </c>
      <c r="D2708">
        <v>1175.4000000000001</v>
      </c>
      <c r="E2708" t="s">
        <v>471</v>
      </c>
      <c r="F2708" t="s">
        <v>32</v>
      </c>
      <c r="G2708" t="s">
        <v>21</v>
      </c>
      <c r="H2708" t="s">
        <v>22</v>
      </c>
    </row>
    <row r="2709" spans="1:8" hidden="1">
      <c r="A2709" t="s">
        <v>5089</v>
      </c>
      <c r="B2709" s="3">
        <v>45393</v>
      </c>
      <c r="C2709" t="s">
        <v>5090</v>
      </c>
      <c r="D2709">
        <v>681.55</v>
      </c>
      <c r="E2709" t="s">
        <v>31</v>
      </c>
      <c r="F2709" t="s">
        <v>32</v>
      </c>
      <c r="G2709" t="s">
        <v>39</v>
      </c>
      <c r="H2709" t="s">
        <v>28</v>
      </c>
    </row>
    <row r="2710" spans="1:8" hidden="1">
      <c r="A2710" t="s">
        <v>5091</v>
      </c>
      <c r="B2710" s="3">
        <v>45393</v>
      </c>
      <c r="C2710" t="s">
        <v>5092</v>
      </c>
      <c r="D2710">
        <v>353.25</v>
      </c>
      <c r="E2710" t="s">
        <v>339</v>
      </c>
      <c r="F2710" t="s">
        <v>26</v>
      </c>
      <c r="G2710" t="s">
        <v>39</v>
      </c>
      <c r="H2710" t="s">
        <v>53</v>
      </c>
    </row>
    <row r="2711" spans="1:8" hidden="1">
      <c r="A2711" t="s">
        <v>5093</v>
      </c>
      <c r="B2711" s="3">
        <v>45393</v>
      </c>
      <c r="C2711" t="s">
        <v>5094</v>
      </c>
      <c r="D2711">
        <v>552.75</v>
      </c>
      <c r="E2711" t="s">
        <v>56</v>
      </c>
      <c r="F2711" t="s">
        <v>61</v>
      </c>
      <c r="G2711" t="s">
        <v>21</v>
      </c>
      <c r="H2711" t="s">
        <v>75</v>
      </c>
    </row>
    <row r="2712" spans="1:8" hidden="1">
      <c r="A2712" t="s">
        <v>5095</v>
      </c>
      <c r="B2712" s="3">
        <v>45393</v>
      </c>
      <c r="C2712" t="s">
        <v>5096</v>
      </c>
      <c r="D2712">
        <v>254.41</v>
      </c>
      <c r="E2712" t="s">
        <v>70</v>
      </c>
      <c r="F2712" t="s">
        <v>20</v>
      </c>
      <c r="G2712" t="s">
        <v>27</v>
      </c>
      <c r="H2712" t="s">
        <v>87</v>
      </c>
    </row>
    <row r="2713" spans="1:8">
      <c r="A2713" t="s">
        <v>5097</v>
      </c>
      <c r="B2713" s="3">
        <v>45393</v>
      </c>
      <c r="C2713" t="s">
        <v>5098</v>
      </c>
      <c r="D2713">
        <v>278.26</v>
      </c>
      <c r="E2713" t="s">
        <v>43</v>
      </c>
      <c r="F2713" t="s">
        <v>32</v>
      </c>
      <c r="G2713" t="s">
        <v>21</v>
      </c>
      <c r="H2713" t="s">
        <v>22</v>
      </c>
    </row>
    <row r="2714" spans="1:8" hidden="1">
      <c r="A2714" t="s">
        <v>5099</v>
      </c>
      <c r="B2714" s="3">
        <v>45393</v>
      </c>
      <c r="C2714" t="s">
        <v>5100</v>
      </c>
      <c r="D2714">
        <v>864.68</v>
      </c>
      <c r="E2714" t="s">
        <v>64</v>
      </c>
      <c r="F2714" t="s">
        <v>61</v>
      </c>
      <c r="G2714" t="s">
        <v>27</v>
      </c>
      <c r="H2714" t="s">
        <v>49</v>
      </c>
    </row>
    <row r="2715" spans="1:8">
      <c r="A2715" t="s">
        <v>5101</v>
      </c>
      <c r="B2715" s="3">
        <v>45393</v>
      </c>
      <c r="C2715" t="s">
        <v>5102</v>
      </c>
      <c r="D2715">
        <v>19707.2</v>
      </c>
      <c r="E2715" t="s">
        <v>43</v>
      </c>
      <c r="F2715" t="s">
        <v>26</v>
      </c>
      <c r="G2715" t="s">
        <v>39</v>
      </c>
      <c r="H2715" t="s">
        <v>94</v>
      </c>
    </row>
    <row r="2716" spans="1:8" hidden="1">
      <c r="A2716" t="s">
        <v>5103</v>
      </c>
      <c r="B2716" s="3">
        <v>45393</v>
      </c>
      <c r="C2716" t="s">
        <v>357</v>
      </c>
      <c r="D2716">
        <v>1489.62</v>
      </c>
      <c r="E2716" t="s">
        <v>64</v>
      </c>
      <c r="F2716" t="s">
        <v>20</v>
      </c>
      <c r="G2716" t="s">
        <v>48</v>
      </c>
      <c r="H2716" t="s">
        <v>109</v>
      </c>
    </row>
    <row r="2717" spans="1:8" hidden="1">
      <c r="A2717" t="s">
        <v>5104</v>
      </c>
      <c r="B2717" s="3">
        <v>45393</v>
      </c>
      <c r="C2717" t="s">
        <v>2253</v>
      </c>
      <c r="D2717">
        <v>136.54</v>
      </c>
      <c r="E2717" t="s">
        <v>210</v>
      </c>
      <c r="F2717" t="s">
        <v>20</v>
      </c>
      <c r="G2717" t="s">
        <v>27</v>
      </c>
      <c r="H2717" t="s">
        <v>94</v>
      </c>
    </row>
    <row r="2718" spans="1:8" hidden="1">
      <c r="A2718" t="s">
        <v>5105</v>
      </c>
      <c r="B2718" s="3">
        <v>45393</v>
      </c>
      <c r="C2718" t="s">
        <v>4572</v>
      </c>
      <c r="D2718">
        <v>1497.48</v>
      </c>
      <c r="E2718" t="s">
        <v>64</v>
      </c>
      <c r="F2718" t="s">
        <v>26</v>
      </c>
      <c r="G2718" t="s">
        <v>21</v>
      </c>
      <c r="H2718" t="s">
        <v>36</v>
      </c>
    </row>
    <row r="2719" spans="1:8">
      <c r="A2719" t="s">
        <v>5106</v>
      </c>
      <c r="B2719" s="3">
        <v>45393</v>
      </c>
      <c r="C2719" t="s">
        <v>5107</v>
      </c>
      <c r="D2719">
        <v>1340.33</v>
      </c>
      <c r="E2719" t="s">
        <v>43</v>
      </c>
      <c r="F2719" t="s">
        <v>32</v>
      </c>
      <c r="G2719" t="s">
        <v>39</v>
      </c>
      <c r="H2719" t="s">
        <v>176</v>
      </c>
    </row>
    <row r="2720" spans="1:8" hidden="1">
      <c r="A2720" t="s">
        <v>5108</v>
      </c>
      <c r="B2720" s="3">
        <v>45393</v>
      </c>
      <c r="C2720" t="s">
        <v>5109</v>
      </c>
      <c r="D2720">
        <v>121.95</v>
      </c>
      <c r="E2720" t="s">
        <v>31</v>
      </c>
      <c r="F2720" t="s">
        <v>20</v>
      </c>
      <c r="G2720" t="s">
        <v>21</v>
      </c>
      <c r="H2720" t="s">
        <v>40</v>
      </c>
    </row>
    <row r="2721" spans="1:8" hidden="1">
      <c r="A2721" t="s">
        <v>5110</v>
      </c>
      <c r="B2721" s="3">
        <v>45393</v>
      </c>
      <c r="C2721" t="s">
        <v>5111</v>
      </c>
      <c r="D2721">
        <v>13510.16</v>
      </c>
      <c r="E2721" t="s">
        <v>25</v>
      </c>
      <c r="F2721" t="s">
        <v>61</v>
      </c>
      <c r="G2721" t="s">
        <v>21</v>
      </c>
      <c r="H2721" t="s">
        <v>87</v>
      </c>
    </row>
    <row r="2722" spans="1:8" hidden="1">
      <c r="A2722" t="s">
        <v>5112</v>
      </c>
      <c r="B2722" s="3">
        <v>45393</v>
      </c>
      <c r="C2722" t="s">
        <v>5113</v>
      </c>
      <c r="D2722">
        <v>475</v>
      </c>
      <c r="E2722" t="s">
        <v>25</v>
      </c>
      <c r="F2722" t="s">
        <v>20</v>
      </c>
      <c r="G2722" t="s">
        <v>48</v>
      </c>
      <c r="H2722" t="s">
        <v>75</v>
      </c>
    </row>
    <row r="2723" spans="1:8" hidden="1">
      <c r="A2723" t="s">
        <v>5114</v>
      </c>
      <c r="B2723" s="3">
        <v>45393</v>
      </c>
      <c r="C2723" t="s">
        <v>5115</v>
      </c>
      <c r="D2723">
        <v>502.15</v>
      </c>
      <c r="E2723" t="s">
        <v>52</v>
      </c>
      <c r="F2723" t="s">
        <v>26</v>
      </c>
      <c r="G2723" t="s">
        <v>27</v>
      </c>
      <c r="H2723" t="s">
        <v>43</v>
      </c>
    </row>
    <row r="2724" spans="1:8" hidden="1">
      <c r="A2724" t="s">
        <v>5116</v>
      </c>
      <c r="B2724" s="3">
        <v>45393</v>
      </c>
      <c r="C2724" t="s">
        <v>5117</v>
      </c>
      <c r="D2724">
        <v>860.61</v>
      </c>
      <c r="E2724" t="s">
        <v>25</v>
      </c>
      <c r="F2724" t="s">
        <v>32</v>
      </c>
      <c r="G2724" t="s">
        <v>39</v>
      </c>
      <c r="H2724" t="s">
        <v>36</v>
      </c>
    </row>
    <row r="2725" spans="1:8" hidden="1">
      <c r="A2725" t="s">
        <v>5118</v>
      </c>
      <c r="B2725" s="3">
        <v>45393</v>
      </c>
      <c r="C2725" t="s">
        <v>5119</v>
      </c>
      <c r="D2725">
        <v>6806.98</v>
      </c>
      <c r="E2725" t="s">
        <v>60</v>
      </c>
      <c r="F2725" t="s">
        <v>32</v>
      </c>
      <c r="G2725" t="s">
        <v>27</v>
      </c>
      <c r="H2725" t="s">
        <v>123</v>
      </c>
    </row>
    <row r="2726" spans="1:8" hidden="1">
      <c r="A2726" t="s">
        <v>5120</v>
      </c>
      <c r="B2726" s="3">
        <v>45393</v>
      </c>
      <c r="C2726" t="s">
        <v>5121</v>
      </c>
      <c r="D2726">
        <v>404.95</v>
      </c>
      <c r="E2726" t="s">
        <v>19</v>
      </c>
      <c r="F2726" t="s">
        <v>61</v>
      </c>
      <c r="G2726" t="s">
        <v>27</v>
      </c>
      <c r="H2726" t="s">
        <v>36</v>
      </c>
    </row>
    <row r="2727" spans="1:8" hidden="1">
      <c r="A2727" t="s">
        <v>5122</v>
      </c>
      <c r="B2727" s="3">
        <v>45393</v>
      </c>
      <c r="C2727" t="s">
        <v>5123</v>
      </c>
      <c r="D2727">
        <v>1526.39</v>
      </c>
      <c r="E2727" t="s">
        <v>122</v>
      </c>
      <c r="F2727" t="s">
        <v>26</v>
      </c>
      <c r="G2727" t="s">
        <v>27</v>
      </c>
      <c r="H2727" t="s">
        <v>49</v>
      </c>
    </row>
    <row r="2728" spans="1:8" hidden="1">
      <c r="A2728" t="s">
        <v>5124</v>
      </c>
      <c r="B2728" s="3">
        <v>45393</v>
      </c>
      <c r="C2728" t="s">
        <v>4090</v>
      </c>
      <c r="D2728">
        <v>1380.15</v>
      </c>
      <c r="E2728" t="s">
        <v>47</v>
      </c>
      <c r="F2728" t="s">
        <v>20</v>
      </c>
      <c r="G2728" t="s">
        <v>21</v>
      </c>
      <c r="H2728" t="s">
        <v>36</v>
      </c>
    </row>
    <row r="2729" spans="1:8" hidden="1">
      <c r="A2729" t="s">
        <v>5125</v>
      </c>
      <c r="B2729" s="3">
        <v>45393</v>
      </c>
      <c r="C2729" t="s">
        <v>5126</v>
      </c>
      <c r="D2729">
        <v>1977.38</v>
      </c>
      <c r="E2729" t="s">
        <v>64</v>
      </c>
      <c r="F2729" t="s">
        <v>26</v>
      </c>
      <c r="G2729" t="s">
        <v>21</v>
      </c>
      <c r="H2729" t="s">
        <v>43</v>
      </c>
    </row>
    <row r="2730" spans="1:8">
      <c r="A2730" t="s">
        <v>5127</v>
      </c>
      <c r="B2730" s="3">
        <v>45393</v>
      </c>
      <c r="C2730" t="s">
        <v>5128</v>
      </c>
      <c r="D2730">
        <v>1758.76</v>
      </c>
      <c r="E2730" t="s">
        <v>43</v>
      </c>
      <c r="F2730" t="s">
        <v>61</v>
      </c>
      <c r="G2730" t="s">
        <v>48</v>
      </c>
      <c r="H2730" t="s">
        <v>28</v>
      </c>
    </row>
    <row r="2731" spans="1:8" hidden="1">
      <c r="A2731" t="s">
        <v>5129</v>
      </c>
      <c r="B2731" s="3">
        <v>45393</v>
      </c>
      <c r="C2731" t="s">
        <v>5130</v>
      </c>
      <c r="D2731">
        <v>824.48</v>
      </c>
      <c r="E2731" t="s">
        <v>52</v>
      </c>
      <c r="F2731" t="s">
        <v>32</v>
      </c>
      <c r="G2731" t="s">
        <v>21</v>
      </c>
      <c r="H2731" t="s">
        <v>36</v>
      </c>
    </row>
    <row r="2732" spans="1:8" hidden="1">
      <c r="A2732" t="s">
        <v>5131</v>
      </c>
      <c r="B2732" s="3">
        <v>45393</v>
      </c>
      <c r="C2732" t="s">
        <v>4589</v>
      </c>
      <c r="D2732">
        <v>1934.23</v>
      </c>
      <c r="E2732" t="s">
        <v>31</v>
      </c>
      <c r="F2732" t="s">
        <v>61</v>
      </c>
      <c r="G2732" t="s">
        <v>48</v>
      </c>
      <c r="H2732" t="s">
        <v>109</v>
      </c>
    </row>
    <row r="2733" spans="1:8" hidden="1">
      <c r="A2733" t="s">
        <v>5132</v>
      </c>
      <c r="B2733" s="3">
        <v>45394</v>
      </c>
      <c r="C2733" t="s">
        <v>5133</v>
      </c>
      <c r="D2733">
        <v>1567.62</v>
      </c>
      <c r="E2733" t="s">
        <v>64</v>
      </c>
      <c r="F2733" t="s">
        <v>20</v>
      </c>
      <c r="G2733" t="s">
        <v>48</v>
      </c>
      <c r="H2733" t="s">
        <v>53</v>
      </c>
    </row>
    <row r="2734" spans="1:8" hidden="1">
      <c r="A2734" t="s">
        <v>5134</v>
      </c>
      <c r="B2734" s="3">
        <v>45394</v>
      </c>
      <c r="C2734" t="s">
        <v>5135</v>
      </c>
      <c r="D2734">
        <v>818.22</v>
      </c>
      <c r="E2734" t="s">
        <v>52</v>
      </c>
      <c r="F2734" t="s">
        <v>20</v>
      </c>
      <c r="G2734" t="s">
        <v>48</v>
      </c>
      <c r="H2734" t="s">
        <v>36</v>
      </c>
    </row>
    <row r="2735" spans="1:8" hidden="1">
      <c r="A2735" t="s">
        <v>5136</v>
      </c>
      <c r="B2735" s="3">
        <v>45394</v>
      </c>
      <c r="C2735" t="s">
        <v>5137</v>
      </c>
      <c r="E2735" t="s">
        <v>70</v>
      </c>
      <c r="F2735" t="s">
        <v>20</v>
      </c>
      <c r="G2735" t="s">
        <v>39</v>
      </c>
      <c r="H2735" t="s">
        <v>28</v>
      </c>
    </row>
    <row r="2736" spans="1:8" hidden="1">
      <c r="A2736" t="s">
        <v>5138</v>
      </c>
      <c r="B2736" s="3">
        <v>45394</v>
      </c>
      <c r="C2736" t="s">
        <v>5139</v>
      </c>
      <c r="D2736">
        <v>959.96</v>
      </c>
      <c r="E2736" t="s">
        <v>67</v>
      </c>
      <c r="F2736" t="s">
        <v>26</v>
      </c>
      <c r="G2736" t="s">
        <v>27</v>
      </c>
      <c r="H2736" t="s">
        <v>40</v>
      </c>
    </row>
    <row r="2737" spans="1:8" hidden="1">
      <c r="A2737" t="s">
        <v>5140</v>
      </c>
      <c r="B2737" s="3">
        <v>45394</v>
      </c>
      <c r="C2737" t="s">
        <v>5141</v>
      </c>
      <c r="D2737">
        <v>205.89</v>
      </c>
      <c r="E2737" t="s">
        <v>67</v>
      </c>
      <c r="F2737" t="s">
        <v>26</v>
      </c>
      <c r="G2737" t="s">
        <v>39</v>
      </c>
      <c r="H2737" t="s">
        <v>40</v>
      </c>
    </row>
    <row r="2738" spans="1:8" hidden="1">
      <c r="A2738" t="s">
        <v>5142</v>
      </c>
      <c r="B2738" s="3">
        <v>45394</v>
      </c>
      <c r="C2738" t="s">
        <v>5143</v>
      </c>
      <c r="D2738">
        <v>73.62</v>
      </c>
      <c r="E2738" t="s">
        <v>19</v>
      </c>
      <c r="F2738" t="s">
        <v>61</v>
      </c>
      <c r="G2738" t="s">
        <v>21</v>
      </c>
      <c r="H2738" t="s">
        <v>44</v>
      </c>
    </row>
    <row r="2739" spans="1:8" hidden="1">
      <c r="A2739" t="s">
        <v>5144</v>
      </c>
      <c r="B2739" s="3">
        <v>45394</v>
      </c>
      <c r="C2739" t="s">
        <v>5145</v>
      </c>
      <c r="D2739">
        <v>1168.47</v>
      </c>
      <c r="E2739" t="s">
        <v>47</v>
      </c>
      <c r="F2739" t="s">
        <v>20</v>
      </c>
      <c r="G2739" t="s">
        <v>27</v>
      </c>
      <c r="H2739" t="s">
        <v>75</v>
      </c>
    </row>
    <row r="2740" spans="1:8" hidden="1">
      <c r="A2740" t="s">
        <v>5146</v>
      </c>
      <c r="B2740" s="3">
        <v>45394</v>
      </c>
      <c r="C2740" t="s">
        <v>5147</v>
      </c>
      <c r="D2740">
        <v>1758.94</v>
      </c>
      <c r="E2740" t="s">
        <v>25</v>
      </c>
      <c r="F2740" t="s">
        <v>61</v>
      </c>
      <c r="G2740" t="s">
        <v>39</v>
      </c>
      <c r="H2740" t="s">
        <v>43</v>
      </c>
    </row>
    <row r="2741" spans="1:8" hidden="1">
      <c r="A2741" t="s">
        <v>5148</v>
      </c>
      <c r="B2741" s="3">
        <v>45394</v>
      </c>
      <c r="C2741" t="s">
        <v>1489</v>
      </c>
      <c r="D2741">
        <v>1780.59</v>
      </c>
      <c r="E2741" t="s">
        <v>60</v>
      </c>
      <c r="F2741" t="s">
        <v>26</v>
      </c>
      <c r="G2741" t="s">
        <v>48</v>
      </c>
      <c r="H2741" t="s">
        <v>87</v>
      </c>
    </row>
    <row r="2742" spans="1:8" hidden="1">
      <c r="A2742" t="s">
        <v>5149</v>
      </c>
      <c r="B2742" s="3">
        <v>45394</v>
      </c>
      <c r="C2742" t="s">
        <v>5150</v>
      </c>
      <c r="D2742">
        <v>205.49</v>
      </c>
      <c r="E2742" t="s">
        <v>70</v>
      </c>
      <c r="F2742" t="s">
        <v>26</v>
      </c>
      <c r="G2742" t="s">
        <v>48</v>
      </c>
      <c r="H2742" t="s">
        <v>44</v>
      </c>
    </row>
    <row r="2743" spans="1:8" hidden="1">
      <c r="A2743" t="s">
        <v>5151</v>
      </c>
      <c r="B2743" s="3">
        <v>45394</v>
      </c>
      <c r="C2743" t="s">
        <v>5152</v>
      </c>
      <c r="D2743">
        <v>1037.0999999999999</v>
      </c>
      <c r="E2743" t="s">
        <v>19</v>
      </c>
      <c r="F2743" t="s">
        <v>20</v>
      </c>
      <c r="G2743" t="s">
        <v>48</v>
      </c>
      <c r="H2743" t="s">
        <v>57</v>
      </c>
    </row>
    <row r="2744" spans="1:8" hidden="1">
      <c r="A2744" t="s">
        <v>5153</v>
      </c>
      <c r="B2744" s="3">
        <v>45394</v>
      </c>
      <c r="C2744" t="s">
        <v>4745</v>
      </c>
      <c r="D2744">
        <v>943.65</v>
      </c>
      <c r="E2744" t="s">
        <v>47</v>
      </c>
      <c r="F2744" t="s">
        <v>26</v>
      </c>
      <c r="G2744" t="s">
        <v>48</v>
      </c>
      <c r="H2744" t="s">
        <v>109</v>
      </c>
    </row>
    <row r="2745" spans="1:8" hidden="1">
      <c r="A2745" t="s">
        <v>5154</v>
      </c>
      <c r="B2745" s="3">
        <v>45394</v>
      </c>
      <c r="C2745" t="s">
        <v>4544</v>
      </c>
      <c r="D2745">
        <v>18830.14</v>
      </c>
      <c r="E2745" t="s">
        <v>122</v>
      </c>
      <c r="F2745" t="s">
        <v>20</v>
      </c>
      <c r="G2745" t="s">
        <v>27</v>
      </c>
      <c r="H2745" t="s">
        <v>22</v>
      </c>
    </row>
    <row r="2746" spans="1:8" hidden="1">
      <c r="A2746" t="s">
        <v>5155</v>
      </c>
      <c r="B2746" s="3">
        <v>45394</v>
      </c>
      <c r="C2746" t="s">
        <v>5156</v>
      </c>
      <c r="D2746">
        <v>333.16</v>
      </c>
      <c r="E2746" t="s">
        <v>47</v>
      </c>
      <c r="F2746" t="s">
        <v>32</v>
      </c>
      <c r="G2746" t="s">
        <v>21</v>
      </c>
      <c r="H2746" t="s">
        <v>53</v>
      </c>
    </row>
    <row r="2747" spans="1:8" hidden="1">
      <c r="A2747" t="s">
        <v>5157</v>
      </c>
      <c r="B2747" s="3">
        <v>45394</v>
      </c>
      <c r="C2747" t="s">
        <v>5158</v>
      </c>
      <c r="D2747">
        <v>1108.58</v>
      </c>
      <c r="E2747" t="s">
        <v>25</v>
      </c>
      <c r="F2747" t="s">
        <v>32</v>
      </c>
      <c r="G2747" t="s">
        <v>39</v>
      </c>
      <c r="H2747" t="s">
        <v>28</v>
      </c>
    </row>
    <row r="2748" spans="1:8" hidden="1">
      <c r="A2748" t="s">
        <v>5159</v>
      </c>
      <c r="B2748" s="3">
        <v>45394</v>
      </c>
      <c r="C2748" t="s">
        <v>5160</v>
      </c>
      <c r="D2748">
        <v>115.35</v>
      </c>
      <c r="E2748" t="s">
        <v>19</v>
      </c>
      <c r="F2748" t="s">
        <v>61</v>
      </c>
      <c r="G2748" t="s">
        <v>21</v>
      </c>
      <c r="H2748" t="s">
        <v>36</v>
      </c>
    </row>
    <row r="2749" spans="1:8" hidden="1">
      <c r="A2749" t="s">
        <v>5161</v>
      </c>
      <c r="B2749" s="3">
        <v>45394</v>
      </c>
      <c r="C2749" t="s">
        <v>5162</v>
      </c>
      <c r="E2749" t="s">
        <v>31</v>
      </c>
      <c r="F2749" t="s">
        <v>26</v>
      </c>
      <c r="G2749" t="s">
        <v>27</v>
      </c>
      <c r="H2749" t="s">
        <v>94</v>
      </c>
    </row>
    <row r="2750" spans="1:8" hidden="1">
      <c r="A2750" t="s">
        <v>5163</v>
      </c>
      <c r="B2750" s="3">
        <v>45394</v>
      </c>
      <c r="C2750" t="s">
        <v>2187</v>
      </c>
      <c r="D2750">
        <v>1214.3699999999999</v>
      </c>
      <c r="E2750" t="s">
        <v>31</v>
      </c>
      <c r="F2750" t="s">
        <v>32</v>
      </c>
      <c r="G2750" t="s">
        <v>27</v>
      </c>
      <c r="H2750" t="s">
        <v>49</v>
      </c>
    </row>
    <row r="2751" spans="1:8" hidden="1">
      <c r="A2751" t="s">
        <v>5164</v>
      </c>
      <c r="B2751" s="3">
        <v>45394</v>
      </c>
      <c r="C2751" t="s">
        <v>173</v>
      </c>
      <c r="D2751">
        <v>473.73</v>
      </c>
      <c r="E2751" t="s">
        <v>70</v>
      </c>
      <c r="F2751" t="s">
        <v>32</v>
      </c>
      <c r="G2751" t="s">
        <v>39</v>
      </c>
      <c r="H2751" t="s">
        <v>75</v>
      </c>
    </row>
    <row r="2752" spans="1:8" hidden="1">
      <c r="A2752" t="s">
        <v>5165</v>
      </c>
      <c r="B2752" s="3">
        <v>45394</v>
      </c>
      <c r="C2752" t="s">
        <v>5166</v>
      </c>
      <c r="D2752">
        <v>839.48</v>
      </c>
      <c r="E2752" t="s">
        <v>60</v>
      </c>
      <c r="F2752" t="s">
        <v>20</v>
      </c>
      <c r="G2752" t="s">
        <v>48</v>
      </c>
      <c r="H2752" t="s">
        <v>28</v>
      </c>
    </row>
    <row r="2753" spans="1:8" hidden="1">
      <c r="A2753" t="s">
        <v>5167</v>
      </c>
      <c r="B2753" s="3">
        <v>45394</v>
      </c>
      <c r="C2753" t="s">
        <v>5168</v>
      </c>
      <c r="D2753">
        <v>941.95</v>
      </c>
      <c r="E2753" t="s">
        <v>25</v>
      </c>
      <c r="F2753" t="s">
        <v>20</v>
      </c>
      <c r="G2753" t="s">
        <v>27</v>
      </c>
      <c r="H2753" t="s">
        <v>40</v>
      </c>
    </row>
    <row r="2754" spans="1:8" hidden="1">
      <c r="A2754" t="s">
        <v>5169</v>
      </c>
      <c r="B2754" s="3">
        <v>45394</v>
      </c>
      <c r="C2754" t="s">
        <v>5170</v>
      </c>
      <c r="D2754">
        <v>244.59</v>
      </c>
      <c r="E2754" t="s">
        <v>122</v>
      </c>
      <c r="F2754" t="s">
        <v>26</v>
      </c>
      <c r="G2754" t="s">
        <v>39</v>
      </c>
      <c r="H2754" t="s">
        <v>94</v>
      </c>
    </row>
    <row r="2755" spans="1:8">
      <c r="A2755" t="s">
        <v>5171</v>
      </c>
      <c r="B2755" s="3">
        <v>45394</v>
      </c>
      <c r="C2755" t="s">
        <v>5172</v>
      </c>
      <c r="E2755" t="s">
        <v>43</v>
      </c>
      <c r="F2755" t="s">
        <v>32</v>
      </c>
      <c r="G2755" t="s">
        <v>48</v>
      </c>
      <c r="H2755" t="s">
        <v>22</v>
      </c>
    </row>
    <row r="2756" spans="1:8" hidden="1">
      <c r="A2756" t="s">
        <v>5173</v>
      </c>
      <c r="B2756" s="3">
        <v>45394</v>
      </c>
      <c r="C2756" t="s">
        <v>5174</v>
      </c>
      <c r="D2756">
        <v>1471.4</v>
      </c>
      <c r="E2756" t="s">
        <v>19</v>
      </c>
      <c r="F2756" t="s">
        <v>20</v>
      </c>
      <c r="G2756" t="s">
        <v>27</v>
      </c>
      <c r="H2756" t="s">
        <v>123</v>
      </c>
    </row>
    <row r="2757" spans="1:8" hidden="1">
      <c r="A2757" t="s">
        <v>5175</v>
      </c>
      <c r="B2757" s="3">
        <v>45394</v>
      </c>
      <c r="C2757" t="s">
        <v>4201</v>
      </c>
      <c r="D2757">
        <v>965.46</v>
      </c>
      <c r="E2757" t="s">
        <v>47</v>
      </c>
      <c r="F2757" t="s">
        <v>32</v>
      </c>
      <c r="G2757" t="s">
        <v>21</v>
      </c>
      <c r="H2757" t="s">
        <v>43</v>
      </c>
    </row>
    <row r="2758" spans="1:8" hidden="1">
      <c r="A2758" t="s">
        <v>5176</v>
      </c>
      <c r="B2758" s="3">
        <v>45394</v>
      </c>
      <c r="C2758" t="s">
        <v>5177</v>
      </c>
      <c r="D2758">
        <v>1538.29</v>
      </c>
      <c r="E2758" t="s">
        <v>64</v>
      </c>
      <c r="F2758" t="s">
        <v>61</v>
      </c>
      <c r="G2758" t="s">
        <v>21</v>
      </c>
      <c r="H2758" t="s">
        <v>109</v>
      </c>
    </row>
    <row r="2759" spans="1:8" hidden="1">
      <c r="A2759" t="s">
        <v>5178</v>
      </c>
      <c r="B2759" s="3">
        <v>45395</v>
      </c>
      <c r="C2759" t="s">
        <v>5179</v>
      </c>
      <c r="D2759">
        <v>196.73</v>
      </c>
      <c r="E2759" t="s">
        <v>60</v>
      </c>
      <c r="F2759" t="s">
        <v>20</v>
      </c>
      <c r="G2759" t="s">
        <v>21</v>
      </c>
      <c r="H2759" t="s">
        <v>57</v>
      </c>
    </row>
    <row r="2760" spans="1:8" hidden="1">
      <c r="A2760" t="s">
        <v>5180</v>
      </c>
      <c r="B2760" s="3">
        <v>45395</v>
      </c>
      <c r="C2760" t="s">
        <v>5181</v>
      </c>
      <c r="D2760">
        <v>1899.52</v>
      </c>
      <c r="E2760" t="s">
        <v>19</v>
      </c>
      <c r="F2760" t="s">
        <v>20</v>
      </c>
      <c r="G2760" t="s">
        <v>21</v>
      </c>
      <c r="H2760" t="s">
        <v>57</v>
      </c>
    </row>
    <row r="2761" spans="1:8" hidden="1">
      <c r="A2761" t="s">
        <v>5182</v>
      </c>
      <c r="B2761" s="3">
        <v>45395</v>
      </c>
      <c r="C2761" t="s">
        <v>4766</v>
      </c>
      <c r="D2761">
        <v>1000.45</v>
      </c>
      <c r="E2761" t="s">
        <v>471</v>
      </c>
      <c r="F2761" t="s">
        <v>32</v>
      </c>
      <c r="G2761" t="s">
        <v>48</v>
      </c>
      <c r="H2761" t="s">
        <v>36</v>
      </c>
    </row>
    <row r="2762" spans="1:8">
      <c r="A2762" t="s">
        <v>5183</v>
      </c>
      <c r="B2762" s="3">
        <v>45395</v>
      </c>
      <c r="C2762" t="s">
        <v>5184</v>
      </c>
      <c r="D2762">
        <v>452.99</v>
      </c>
      <c r="E2762" t="s">
        <v>43</v>
      </c>
      <c r="F2762" t="s">
        <v>20</v>
      </c>
      <c r="G2762" t="s">
        <v>48</v>
      </c>
      <c r="H2762" t="s">
        <v>123</v>
      </c>
    </row>
    <row r="2763" spans="1:8" hidden="1">
      <c r="A2763" t="s">
        <v>5185</v>
      </c>
      <c r="B2763" s="3">
        <v>45395</v>
      </c>
      <c r="C2763" t="s">
        <v>5186</v>
      </c>
      <c r="D2763">
        <v>1686.18</v>
      </c>
      <c r="E2763" t="s">
        <v>31</v>
      </c>
      <c r="F2763" t="s">
        <v>26</v>
      </c>
      <c r="G2763" t="s">
        <v>39</v>
      </c>
      <c r="H2763" t="s">
        <v>75</v>
      </c>
    </row>
    <row r="2764" spans="1:8" hidden="1">
      <c r="A2764" t="s">
        <v>5187</v>
      </c>
      <c r="B2764" s="3">
        <v>45395</v>
      </c>
      <c r="C2764" t="s">
        <v>5188</v>
      </c>
      <c r="D2764">
        <v>778.85</v>
      </c>
      <c r="E2764" t="s">
        <v>848</v>
      </c>
      <c r="F2764" t="s">
        <v>32</v>
      </c>
      <c r="G2764" t="s">
        <v>21</v>
      </c>
      <c r="H2764" t="s">
        <v>36</v>
      </c>
    </row>
    <row r="2765" spans="1:8" hidden="1">
      <c r="A2765" t="s">
        <v>5189</v>
      </c>
      <c r="B2765" s="3">
        <v>45395</v>
      </c>
      <c r="C2765" t="s">
        <v>4954</v>
      </c>
      <c r="D2765">
        <v>1104.79</v>
      </c>
      <c r="E2765" t="s">
        <v>122</v>
      </c>
      <c r="F2765" t="s">
        <v>26</v>
      </c>
      <c r="G2765" t="s">
        <v>27</v>
      </c>
      <c r="H2765" t="s">
        <v>33</v>
      </c>
    </row>
    <row r="2766" spans="1:8" hidden="1">
      <c r="A2766" t="s">
        <v>5190</v>
      </c>
      <c r="B2766" s="3">
        <v>45395</v>
      </c>
      <c r="C2766" t="s">
        <v>5191</v>
      </c>
      <c r="D2766">
        <v>617.79999999999995</v>
      </c>
      <c r="E2766" t="s">
        <v>31</v>
      </c>
      <c r="F2766" t="s">
        <v>61</v>
      </c>
      <c r="G2766" t="s">
        <v>27</v>
      </c>
      <c r="H2766" t="s">
        <v>49</v>
      </c>
    </row>
    <row r="2767" spans="1:8" hidden="1">
      <c r="A2767" t="s">
        <v>5192</v>
      </c>
      <c r="B2767" s="3">
        <v>45395</v>
      </c>
      <c r="C2767" t="s">
        <v>5193</v>
      </c>
      <c r="D2767">
        <v>1573.83</v>
      </c>
      <c r="E2767" t="s">
        <v>19</v>
      </c>
      <c r="F2767" t="s">
        <v>26</v>
      </c>
      <c r="G2767" t="s">
        <v>27</v>
      </c>
      <c r="H2767" t="s">
        <v>43</v>
      </c>
    </row>
    <row r="2768" spans="1:8" hidden="1">
      <c r="A2768" t="s">
        <v>5194</v>
      </c>
      <c r="B2768" s="3">
        <v>45395</v>
      </c>
      <c r="C2768" t="s">
        <v>4061</v>
      </c>
      <c r="D2768">
        <v>446.68</v>
      </c>
      <c r="E2768" t="s">
        <v>47</v>
      </c>
      <c r="F2768" t="s">
        <v>20</v>
      </c>
      <c r="G2768" t="s">
        <v>27</v>
      </c>
      <c r="H2768" t="s">
        <v>40</v>
      </c>
    </row>
    <row r="2769" spans="1:8" hidden="1">
      <c r="A2769" t="s">
        <v>5195</v>
      </c>
      <c r="B2769" s="3">
        <v>45395</v>
      </c>
      <c r="C2769" t="s">
        <v>5196</v>
      </c>
      <c r="D2769">
        <v>600.87</v>
      </c>
      <c r="E2769" t="s">
        <v>19</v>
      </c>
      <c r="F2769" t="s">
        <v>61</v>
      </c>
      <c r="G2769" t="s">
        <v>39</v>
      </c>
      <c r="H2769" t="s">
        <v>75</v>
      </c>
    </row>
    <row r="2770" spans="1:8">
      <c r="A2770" t="s">
        <v>5197</v>
      </c>
      <c r="B2770" s="3">
        <v>45395</v>
      </c>
      <c r="C2770" t="s">
        <v>3117</v>
      </c>
      <c r="D2770">
        <v>1117.54</v>
      </c>
      <c r="E2770" t="s">
        <v>43</v>
      </c>
      <c r="F2770" t="s">
        <v>32</v>
      </c>
      <c r="G2770" t="s">
        <v>39</v>
      </c>
      <c r="H2770" t="s">
        <v>22</v>
      </c>
    </row>
    <row r="2771" spans="1:8" hidden="1">
      <c r="A2771" t="s">
        <v>5198</v>
      </c>
      <c r="B2771" s="3">
        <v>45395</v>
      </c>
      <c r="C2771" t="s">
        <v>5199</v>
      </c>
      <c r="D2771">
        <v>1971.7</v>
      </c>
      <c r="E2771" t="s">
        <v>122</v>
      </c>
      <c r="F2771" t="s">
        <v>32</v>
      </c>
      <c r="G2771" t="s">
        <v>48</v>
      </c>
      <c r="H2771" t="s">
        <v>44</v>
      </c>
    </row>
    <row r="2772" spans="1:8" hidden="1">
      <c r="A2772" t="s">
        <v>5200</v>
      </c>
      <c r="B2772" s="3">
        <v>45395</v>
      </c>
      <c r="C2772" t="s">
        <v>5201</v>
      </c>
      <c r="D2772">
        <v>1882.02</v>
      </c>
      <c r="E2772" t="s">
        <v>60</v>
      </c>
      <c r="F2772" t="s">
        <v>26</v>
      </c>
      <c r="G2772" t="s">
        <v>27</v>
      </c>
      <c r="H2772" t="s">
        <v>43</v>
      </c>
    </row>
    <row r="2773" spans="1:8" hidden="1">
      <c r="A2773" t="s">
        <v>5202</v>
      </c>
      <c r="B2773" s="3">
        <v>45395</v>
      </c>
      <c r="C2773" t="s">
        <v>5203</v>
      </c>
      <c r="D2773">
        <v>1734.25</v>
      </c>
      <c r="E2773" t="s">
        <v>47</v>
      </c>
      <c r="F2773" t="s">
        <v>26</v>
      </c>
      <c r="G2773" t="s">
        <v>21</v>
      </c>
      <c r="H2773" t="s">
        <v>123</v>
      </c>
    </row>
    <row r="2774" spans="1:8" hidden="1">
      <c r="A2774" t="s">
        <v>5204</v>
      </c>
      <c r="B2774" s="3">
        <v>45395</v>
      </c>
      <c r="C2774" t="s">
        <v>2216</v>
      </c>
      <c r="D2774">
        <v>1241.6500000000001</v>
      </c>
      <c r="E2774" t="s">
        <v>52</v>
      </c>
      <c r="F2774" t="s">
        <v>20</v>
      </c>
      <c r="G2774" t="s">
        <v>48</v>
      </c>
      <c r="H2774" t="s">
        <v>87</v>
      </c>
    </row>
    <row r="2775" spans="1:8" hidden="1">
      <c r="A2775" t="s">
        <v>5205</v>
      </c>
      <c r="B2775" s="3">
        <v>45395</v>
      </c>
      <c r="C2775" t="s">
        <v>5206</v>
      </c>
      <c r="D2775">
        <v>1361.79</v>
      </c>
      <c r="E2775" t="s">
        <v>19</v>
      </c>
      <c r="F2775" t="s">
        <v>61</v>
      </c>
      <c r="G2775" t="s">
        <v>27</v>
      </c>
      <c r="H2775" t="s">
        <v>176</v>
      </c>
    </row>
    <row r="2776" spans="1:8" hidden="1">
      <c r="A2776" t="s">
        <v>5207</v>
      </c>
      <c r="B2776" s="3">
        <v>45395</v>
      </c>
      <c r="C2776" t="s">
        <v>5208</v>
      </c>
      <c r="D2776">
        <v>706.81</v>
      </c>
      <c r="E2776" t="s">
        <v>122</v>
      </c>
      <c r="F2776" t="s">
        <v>61</v>
      </c>
      <c r="G2776" t="s">
        <v>39</v>
      </c>
      <c r="H2776" t="s">
        <v>22</v>
      </c>
    </row>
    <row r="2777" spans="1:8" hidden="1">
      <c r="A2777" t="s">
        <v>5209</v>
      </c>
      <c r="B2777" s="3">
        <v>45395</v>
      </c>
      <c r="C2777" t="s">
        <v>5039</v>
      </c>
      <c r="D2777">
        <v>5083.0200000000004</v>
      </c>
      <c r="E2777" t="s">
        <v>64</v>
      </c>
      <c r="F2777" t="s">
        <v>32</v>
      </c>
      <c r="G2777" t="s">
        <v>21</v>
      </c>
      <c r="H2777" t="s">
        <v>40</v>
      </c>
    </row>
    <row r="2778" spans="1:8" hidden="1">
      <c r="A2778" t="s">
        <v>5210</v>
      </c>
      <c r="B2778" s="3">
        <v>45395</v>
      </c>
      <c r="C2778" t="s">
        <v>1619</v>
      </c>
      <c r="D2778">
        <v>269.83</v>
      </c>
      <c r="E2778" t="s">
        <v>70</v>
      </c>
      <c r="F2778" t="s">
        <v>32</v>
      </c>
      <c r="G2778" t="s">
        <v>39</v>
      </c>
      <c r="H2778" t="s">
        <v>49</v>
      </c>
    </row>
    <row r="2779" spans="1:8" hidden="1">
      <c r="A2779" t="s">
        <v>5211</v>
      </c>
      <c r="B2779" s="3">
        <v>45395</v>
      </c>
      <c r="C2779" t="s">
        <v>5212</v>
      </c>
      <c r="D2779">
        <v>1924.23</v>
      </c>
      <c r="E2779" t="s">
        <v>64</v>
      </c>
      <c r="F2779" t="s">
        <v>61</v>
      </c>
      <c r="G2779" t="s">
        <v>39</v>
      </c>
      <c r="H2779" t="s">
        <v>94</v>
      </c>
    </row>
    <row r="2780" spans="1:8" hidden="1">
      <c r="A2780" t="s">
        <v>5213</v>
      </c>
      <c r="B2780" s="3">
        <v>45395</v>
      </c>
      <c r="C2780" t="s">
        <v>5214</v>
      </c>
      <c r="D2780">
        <v>641.59</v>
      </c>
      <c r="E2780" t="s">
        <v>471</v>
      </c>
      <c r="F2780" t="s">
        <v>26</v>
      </c>
      <c r="G2780" t="s">
        <v>21</v>
      </c>
      <c r="H2780" t="s">
        <v>75</v>
      </c>
    </row>
    <row r="2781" spans="1:8" hidden="1">
      <c r="A2781" t="s">
        <v>5215</v>
      </c>
      <c r="B2781" s="3">
        <v>45396</v>
      </c>
      <c r="C2781" t="s">
        <v>5216</v>
      </c>
      <c r="D2781">
        <v>131.78</v>
      </c>
      <c r="E2781" t="s">
        <v>70</v>
      </c>
      <c r="F2781" t="s">
        <v>20</v>
      </c>
      <c r="G2781" t="s">
        <v>21</v>
      </c>
      <c r="H2781" t="s">
        <v>123</v>
      </c>
    </row>
    <row r="2782" spans="1:8" hidden="1">
      <c r="A2782" t="s">
        <v>5217</v>
      </c>
      <c r="B2782" s="3">
        <v>45396</v>
      </c>
      <c r="C2782" t="s">
        <v>2265</v>
      </c>
      <c r="D2782">
        <v>1154.8699999999999</v>
      </c>
      <c r="E2782" t="s">
        <v>31</v>
      </c>
      <c r="F2782" t="s">
        <v>32</v>
      </c>
      <c r="G2782" t="s">
        <v>21</v>
      </c>
      <c r="H2782" t="s">
        <v>40</v>
      </c>
    </row>
    <row r="2783" spans="1:8" hidden="1">
      <c r="A2783" t="s">
        <v>5218</v>
      </c>
      <c r="B2783" s="3">
        <v>45396</v>
      </c>
      <c r="C2783" t="s">
        <v>5219</v>
      </c>
      <c r="D2783">
        <v>322.72000000000003</v>
      </c>
      <c r="E2783" t="s">
        <v>31</v>
      </c>
      <c r="F2783" t="s">
        <v>61</v>
      </c>
      <c r="G2783" t="s">
        <v>39</v>
      </c>
      <c r="H2783" t="s">
        <v>75</v>
      </c>
    </row>
    <row r="2784" spans="1:8" hidden="1">
      <c r="A2784" t="s">
        <v>5220</v>
      </c>
      <c r="B2784" s="3">
        <v>45396</v>
      </c>
      <c r="C2784" t="s">
        <v>2424</v>
      </c>
      <c r="D2784">
        <v>422.02</v>
      </c>
      <c r="E2784" t="s">
        <v>47</v>
      </c>
      <c r="F2784" t="s">
        <v>26</v>
      </c>
      <c r="G2784" t="s">
        <v>39</v>
      </c>
      <c r="H2784" t="s">
        <v>22</v>
      </c>
    </row>
    <row r="2785" spans="1:8" hidden="1">
      <c r="A2785" t="s">
        <v>5221</v>
      </c>
      <c r="B2785" s="3">
        <v>45396</v>
      </c>
      <c r="C2785" t="s">
        <v>625</v>
      </c>
      <c r="D2785">
        <v>1063.57</v>
      </c>
      <c r="E2785" t="s">
        <v>64</v>
      </c>
      <c r="F2785" t="s">
        <v>26</v>
      </c>
      <c r="G2785" t="s">
        <v>27</v>
      </c>
      <c r="H2785" t="s">
        <v>44</v>
      </c>
    </row>
    <row r="2786" spans="1:8" hidden="1">
      <c r="A2786" t="s">
        <v>5222</v>
      </c>
      <c r="B2786" s="3">
        <v>45396</v>
      </c>
      <c r="C2786" t="s">
        <v>246</v>
      </c>
      <c r="D2786">
        <v>1316.63</v>
      </c>
      <c r="E2786" t="s">
        <v>25</v>
      </c>
      <c r="F2786" t="s">
        <v>20</v>
      </c>
      <c r="G2786" t="s">
        <v>48</v>
      </c>
      <c r="H2786" t="s">
        <v>94</v>
      </c>
    </row>
    <row r="2787" spans="1:8" hidden="1">
      <c r="A2787" t="s">
        <v>5223</v>
      </c>
      <c r="B2787" s="3">
        <v>45396</v>
      </c>
      <c r="C2787" t="s">
        <v>5224</v>
      </c>
      <c r="D2787">
        <v>651.23</v>
      </c>
      <c r="E2787" t="s">
        <v>52</v>
      </c>
      <c r="F2787" t="s">
        <v>61</v>
      </c>
      <c r="G2787" t="s">
        <v>27</v>
      </c>
      <c r="H2787" t="s">
        <v>49</v>
      </c>
    </row>
    <row r="2788" spans="1:8" hidden="1">
      <c r="A2788" t="s">
        <v>5225</v>
      </c>
      <c r="B2788" s="3">
        <v>45396</v>
      </c>
      <c r="C2788" t="s">
        <v>5226</v>
      </c>
      <c r="D2788">
        <v>403.43</v>
      </c>
      <c r="E2788" t="s">
        <v>70</v>
      </c>
      <c r="F2788" t="s">
        <v>61</v>
      </c>
      <c r="G2788" t="s">
        <v>48</v>
      </c>
      <c r="H2788" t="s">
        <v>44</v>
      </c>
    </row>
    <row r="2789" spans="1:8" hidden="1">
      <c r="A2789" t="s">
        <v>5227</v>
      </c>
      <c r="B2789" s="3">
        <v>45396</v>
      </c>
      <c r="C2789" t="s">
        <v>5228</v>
      </c>
      <c r="D2789">
        <v>459.42</v>
      </c>
      <c r="E2789" t="s">
        <v>31</v>
      </c>
      <c r="F2789" t="s">
        <v>32</v>
      </c>
      <c r="G2789" t="s">
        <v>48</v>
      </c>
      <c r="H2789" t="s">
        <v>28</v>
      </c>
    </row>
    <row r="2790" spans="1:8" hidden="1">
      <c r="A2790" t="s">
        <v>5229</v>
      </c>
      <c r="B2790" s="3">
        <v>45396</v>
      </c>
      <c r="C2790" t="s">
        <v>5230</v>
      </c>
      <c r="D2790">
        <v>1692.38</v>
      </c>
      <c r="E2790" t="s">
        <v>31</v>
      </c>
      <c r="F2790" t="s">
        <v>20</v>
      </c>
      <c r="G2790" t="s">
        <v>48</v>
      </c>
      <c r="H2790" t="s">
        <v>28</v>
      </c>
    </row>
    <row r="2791" spans="1:8" hidden="1">
      <c r="A2791" t="s">
        <v>5231</v>
      </c>
      <c r="B2791" s="3">
        <v>45396</v>
      </c>
      <c r="C2791" t="s">
        <v>5232</v>
      </c>
      <c r="D2791">
        <v>1566.43</v>
      </c>
      <c r="E2791" t="s">
        <v>64</v>
      </c>
      <c r="F2791" t="s">
        <v>32</v>
      </c>
      <c r="G2791" t="s">
        <v>27</v>
      </c>
      <c r="H2791" t="s">
        <v>40</v>
      </c>
    </row>
    <row r="2792" spans="1:8" hidden="1">
      <c r="A2792" t="s">
        <v>5233</v>
      </c>
      <c r="B2792" s="3">
        <v>45396</v>
      </c>
      <c r="C2792" t="s">
        <v>5234</v>
      </c>
      <c r="D2792">
        <v>180.39</v>
      </c>
      <c r="E2792" t="s">
        <v>848</v>
      </c>
      <c r="F2792" t="s">
        <v>20</v>
      </c>
      <c r="G2792" t="s">
        <v>48</v>
      </c>
      <c r="H2792" t="s">
        <v>75</v>
      </c>
    </row>
    <row r="2793" spans="1:8" hidden="1">
      <c r="A2793" t="s">
        <v>5235</v>
      </c>
      <c r="B2793" s="3">
        <v>45396</v>
      </c>
      <c r="C2793" t="s">
        <v>5236</v>
      </c>
      <c r="D2793">
        <v>1078.2</v>
      </c>
      <c r="E2793" t="s">
        <v>70</v>
      </c>
      <c r="F2793" t="s">
        <v>26</v>
      </c>
      <c r="G2793" t="s">
        <v>21</v>
      </c>
      <c r="H2793" t="s">
        <v>123</v>
      </c>
    </row>
    <row r="2794" spans="1:8" hidden="1">
      <c r="A2794" t="s">
        <v>5237</v>
      </c>
      <c r="B2794" s="3">
        <v>45396</v>
      </c>
      <c r="C2794" t="s">
        <v>2086</v>
      </c>
      <c r="D2794">
        <v>1909.26</v>
      </c>
      <c r="E2794" t="s">
        <v>122</v>
      </c>
      <c r="F2794" t="s">
        <v>61</v>
      </c>
      <c r="G2794" t="s">
        <v>27</v>
      </c>
      <c r="H2794" t="s">
        <v>53</v>
      </c>
    </row>
    <row r="2795" spans="1:8" hidden="1">
      <c r="A2795" t="s">
        <v>5238</v>
      </c>
      <c r="B2795" s="3">
        <v>45396</v>
      </c>
      <c r="C2795" t="s">
        <v>5239</v>
      </c>
      <c r="D2795">
        <v>1556.86</v>
      </c>
      <c r="E2795" t="s">
        <v>70</v>
      </c>
      <c r="F2795" t="s">
        <v>61</v>
      </c>
      <c r="G2795" t="s">
        <v>39</v>
      </c>
      <c r="H2795" t="s">
        <v>176</v>
      </c>
    </row>
    <row r="2796" spans="1:8" hidden="1">
      <c r="A2796" t="s">
        <v>5240</v>
      </c>
      <c r="B2796" s="3">
        <v>45396</v>
      </c>
      <c r="C2796" t="s">
        <v>1906</v>
      </c>
      <c r="D2796">
        <v>539.79999999999995</v>
      </c>
      <c r="E2796" t="s">
        <v>47</v>
      </c>
      <c r="F2796" t="s">
        <v>61</v>
      </c>
      <c r="G2796" t="s">
        <v>39</v>
      </c>
      <c r="H2796" t="s">
        <v>40</v>
      </c>
    </row>
    <row r="2797" spans="1:8" hidden="1">
      <c r="A2797" t="s">
        <v>5241</v>
      </c>
      <c r="B2797" s="3">
        <v>45396</v>
      </c>
      <c r="C2797" t="s">
        <v>5242</v>
      </c>
      <c r="D2797">
        <v>1356.84</v>
      </c>
      <c r="E2797" t="s">
        <v>52</v>
      </c>
      <c r="F2797" t="s">
        <v>32</v>
      </c>
      <c r="G2797" t="s">
        <v>48</v>
      </c>
      <c r="H2797" t="s">
        <v>44</v>
      </c>
    </row>
    <row r="2798" spans="1:8" hidden="1">
      <c r="A2798" t="s">
        <v>5243</v>
      </c>
      <c r="B2798" s="3">
        <v>45396</v>
      </c>
      <c r="C2798" t="s">
        <v>5244</v>
      </c>
      <c r="E2798" t="s">
        <v>52</v>
      </c>
      <c r="F2798" t="s">
        <v>26</v>
      </c>
      <c r="G2798" t="s">
        <v>21</v>
      </c>
      <c r="H2798" t="s">
        <v>40</v>
      </c>
    </row>
    <row r="2799" spans="1:8" hidden="1">
      <c r="A2799" t="s">
        <v>5245</v>
      </c>
      <c r="B2799" s="3">
        <v>45396</v>
      </c>
      <c r="C2799" t="s">
        <v>5246</v>
      </c>
      <c r="D2799">
        <v>1600.33</v>
      </c>
      <c r="E2799" t="s">
        <v>70</v>
      </c>
      <c r="F2799" t="s">
        <v>61</v>
      </c>
      <c r="G2799" t="s">
        <v>39</v>
      </c>
      <c r="H2799" t="s">
        <v>87</v>
      </c>
    </row>
    <row r="2800" spans="1:8" hidden="1">
      <c r="A2800" t="s">
        <v>5247</v>
      </c>
      <c r="B2800" s="3">
        <v>45396</v>
      </c>
      <c r="C2800" t="s">
        <v>5248</v>
      </c>
      <c r="D2800">
        <v>1072.4000000000001</v>
      </c>
      <c r="E2800" t="s">
        <v>19</v>
      </c>
      <c r="F2800" t="s">
        <v>32</v>
      </c>
      <c r="G2800" t="s">
        <v>21</v>
      </c>
      <c r="H2800" t="s">
        <v>43</v>
      </c>
    </row>
    <row r="2801" spans="1:8" hidden="1">
      <c r="A2801" t="s">
        <v>5249</v>
      </c>
      <c r="B2801" s="3">
        <v>45396</v>
      </c>
      <c r="C2801" t="s">
        <v>2884</v>
      </c>
      <c r="D2801">
        <v>947.83</v>
      </c>
      <c r="E2801" t="s">
        <v>31</v>
      </c>
      <c r="F2801" t="s">
        <v>32</v>
      </c>
      <c r="G2801" t="s">
        <v>21</v>
      </c>
      <c r="H2801" t="s">
        <v>22</v>
      </c>
    </row>
    <row r="2802" spans="1:8" hidden="1">
      <c r="A2802" t="s">
        <v>5250</v>
      </c>
      <c r="B2802" s="3">
        <v>45396</v>
      </c>
      <c r="C2802" t="s">
        <v>4178</v>
      </c>
      <c r="D2802">
        <v>1993.76</v>
      </c>
      <c r="E2802" t="s">
        <v>52</v>
      </c>
      <c r="F2802" t="s">
        <v>26</v>
      </c>
      <c r="G2802" t="s">
        <v>39</v>
      </c>
      <c r="H2802" t="s">
        <v>43</v>
      </c>
    </row>
    <row r="2803" spans="1:8" hidden="1">
      <c r="A2803" t="s">
        <v>5251</v>
      </c>
      <c r="B2803" s="3">
        <v>45396</v>
      </c>
      <c r="C2803" t="s">
        <v>5252</v>
      </c>
      <c r="D2803">
        <v>1001.53</v>
      </c>
      <c r="E2803" t="s">
        <v>84</v>
      </c>
      <c r="F2803" t="s">
        <v>26</v>
      </c>
      <c r="G2803" t="s">
        <v>48</v>
      </c>
      <c r="H2803" t="s">
        <v>28</v>
      </c>
    </row>
    <row r="2804" spans="1:8" hidden="1">
      <c r="A2804" t="s">
        <v>5253</v>
      </c>
      <c r="B2804" s="3">
        <v>45396</v>
      </c>
      <c r="C2804" t="s">
        <v>5254</v>
      </c>
      <c r="D2804">
        <v>1038.48</v>
      </c>
      <c r="E2804" t="s">
        <v>60</v>
      </c>
      <c r="F2804" t="s">
        <v>26</v>
      </c>
      <c r="G2804" t="s">
        <v>48</v>
      </c>
      <c r="H2804" t="s">
        <v>44</v>
      </c>
    </row>
    <row r="2805" spans="1:8">
      <c r="A2805" t="s">
        <v>5255</v>
      </c>
      <c r="B2805" s="3">
        <v>45396</v>
      </c>
      <c r="C2805" t="s">
        <v>5256</v>
      </c>
      <c r="D2805">
        <v>18399.009999999998</v>
      </c>
      <c r="E2805" t="s">
        <v>43</v>
      </c>
      <c r="F2805" t="s">
        <v>61</v>
      </c>
      <c r="G2805" t="s">
        <v>39</v>
      </c>
      <c r="H2805" t="s">
        <v>49</v>
      </c>
    </row>
    <row r="2806" spans="1:8" hidden="1">
      <c r="A2806" t="s">
        <v>5257</v>
      </c>
      <c r="B2806" s="3">
        <v>45397</v>
      </c>
      <c r="C2806" t="s">
        <v>3749</v>
      </c>
      <c r="D2806">
        <v>763.94</v>
      </c>
      <c r="E2806" t="s">
        <v>67</v>
      </c>
      <c r="F2806" t="s">
        <v>32</v>
      </c>
      <c r="G2806" t="s">
        <v>39</v>
      </c>
      <c r="H2806" t="s">
        <v>44</v>
      </c>
    </row>
    <row r="2807" spans="1:8" hidden="1">
      <c r="A2807" t="s">
        <v>5258</v>
      </c>
      <c r="B2807" s="3">
        <v>45397</v>
      </c>
      <c r="C2807" t="s">
        <v>5259</v>
      </c>
      <c r="D2807">
        <v>1654.3</v>
      </c>
      <c r="E2807" t="s">
        <v>70</v>
      </c>
      <c r="F2807" t="s">
        <v>20</v>
      </c>
      <c r="G2807" t="s">
        <v>48</v>
      </c>
      <c r="H2807" t="s">
        <v>176</v>
      </c>
    </row>
    <row r="2808" spans="1:8" hidden="1">
      <c r="A2808" t="s">
        <v>5260</v>
      </c>
      <c r="B2808" s="3">
        <v>45397</v>
      </c>
      <c r="C2808" t="s">
        <v>5261</v>
      </c>
      <c r="D2808">
        <v>11506.57</v>
      </c>
      <c r="E2808" t="s">
        <v>122</v>
      </c>
      <c r="F2808" t="s">
        <v>20</v>
      </c>
      <c r="G2808" t="s">
        <v>27</v>
      </c>
      <c r="H2808" t="s">
        <v>75</v>
      </c>
    </row>
    <row r="2809" spans="1:8" hidden="1">
      <c r="A2809" t="s">
        <v>5262</v>
      </c>
      <c r="B2809" s="3">
        <v>45397</v>
      </c>
      <c r="C2809" t="s">
        <v>5263</v>
      </c>
      <c r="D2809">
        <v>432.12</v>
      </c>
      <c r="E2809" t="s">
        <v>190</v>
      </c>
      <c r="F2809" t="s">
        <v>61</v>
      </c>
      <c r="G2809" t="s">
        <v>21</v>
      </c>
      <c r="H2809" t="s">
        <v>43</v>
      </c>
    </row>
    <row r="2810" spans="1:8" hidden="1">
      <c r="A2810" t="s">
        <v>5264</v>
      </c>
      <c r="B2810" s="3">
        <v>45397</v>
      </c>
      <c r="C2810" t="s">
        <v>5265</v>
      </c>
      <c r="D2810">
        <v>165.91</v>
      </c>
      <c r="E2810" t="s">
        <v>70</v>
      </c>
      <c r="F2810" t="s">
        <v>32</v>
      </c>
      <c r="G2810" t="s">
        <v>27</v>
      </c>
      <c r="H2810" t="s">
        <v>40</v>
      </c>
    </row>
    <row r="2811" spans="1:8" hidden="1">
      <c r="A2811" t="s">
        <v>5266</v>
      </c>
      <c r="B2811" s="3">
        <v>45397</v>
      </c>
      <c r="C2811" t="s">
        <v>5267</v>
      </c>
      <c r="D2811">
        <v>1783.94</v>
      </c>
      <c r="E2811" t="s">
        <v>47</v>
      </c>
      <c r="F2811" t="s">
        <v>26</v>
      </c>
      <c r="G2811" t="s">
        <v>39</v>
      </c>
      <c r="H2811" t="s">
        <v>33</v>
      </c>
    </row>
    <row r="2812" spans="1:8" hidden="1">
      <c r="A2812" t="s">
        <v>5268</v>
      </c>
      <c r="B2812" s="3">
        <v>45397</v>
      </c>
      <c r="C2812" t="s">
        <v>5269</v>
      </c>
      <c r="D2812">
        <v>16751.330000000002</v>
      </c>
      <c r="E2812" t="s">
        <v>67</v>
      </c>
      <c r="F2812" t="s">
        <v>20</v>
      </c>
      <c r="G2812" t="s">
        <v>27</v>
      </c>
      <c r="H2812" t="s">
        <v>43</v>
      </c>
    </row>
    <row r="2813" spans="1:8" hidden="1">
      <c r="A2813" t="s">
        <v>5270</v>
      </c>
      <c r="B2813" s="3">
        <v>45397</v>
      </c>
      <c r="C2813" t="s">
        <v>5271</v>
      </c>
      <c r="D2813">
        <v>1220.6600000000001</v>
      </c>
      <c r="E2813" t="s">
        <v>31</v>
      </c>
      <c r="F2813" t="s">
        <v>20</v>
      </c>
      <c r="G2813" t="s">
        <v>48</v>
      </c>
      <c r="H2813" t="s">
        <v>87</v>
      </c>
    </row>
    <row r="2814" spans="1:8" hidden="1">
      <c r="A2814" t="s">
        <v>5272</v>
      </c>
      <c r="B2814" s="3">
        <v>45397</v>
      </c>
      <c r="C2814" t="s">
        <v>5273</v>
      </c>
      <c r="D2814">
        <v>116.05</v>
      </c>
      <c r="E2814" t="s">
        <v>67</v>
      </c>
      <c r="F2814" t="s">
        <v>61</v>
      </c>
      <c r="G2814" t="s">
        <v>48</v>
      </c>
      <c r="H2814" t="s">
        <v>40</v>
      </c>
    </row>
    <row r="2815" spans="1:8" hidden="1">
      <c r="A2815" t="s">
        <v>5274</v>
      </c>
      <c r="B2815" s="3">
        <v>45397</v>
      </c>
      <c r="C2815" t="s">
        <v>4968</v>
      </c>
      <c r="D2815">
        <v>1225.3900000000001</v>
      </c>
      <c r="E2815" t="s">
        <v>25</v>
      </c>
      <c r="F2815" t="s">
        <v>61</v>
      </c>
      <c r="G2815" t="s">
        <v>27</v>
      </c>
      <c r="H2815" t="s">
        <v>87</v>
      </c>
    </row>
    <row r="2816" spans="1:8" hidden="1">
      <c r="A2816" t="s">
        <v>5275</v>
      </c>
      <c r="B2816" s="3">
        <v>45397</v>
      </c>
      <c r="C2816" t="s">
        <v>5276</v>
      </c>
      <c r="D2816">
        <v>1443.84</v>
      </c>
      <c r="E2816" t="s">
        <v>60</v>
      </c>
      <c r="F2816" t="s">
        <v>26</v>
      </c>
      <c r="G2816" t="s">
        <v>39</v>
      </c>
      <c r="H2816" t="s">
        <v>87</v>
      </c>
    </row>
    <row r="2817" spans="1:8" hidden="1">
      <c r="A2817" t="s">
        <v>5277</v>
      </c>
      <c r="B2817" s="3">
        <v>45397</v>
      </c>
      <c r="C2817" t="s">
        <v>5278</v>
      </c>
      <c r="D2817">
        <v>417.41</v>
      </c>
      <c r="E2817" t="s">
        <v>31</v>
      </c>
      <c r="F2817" t="s">
        <v>61</v>
      </c>
      <c r="G2817" t="s">
        <v>21</v>
      </c>
      <c r="H2817" t="s">
        <v>57</v>
      </c>
    </row>
    <row r="2818" spans="1:8" hidden="1">
      <c r="A2818" t="s">
        <v>5279</v>
      </c>
      <c r="B2818" s="3">
        <v>45397</v>
      </c>
      <c r="C2818" t="s">
        <v>2642</v>
      </c>
      <c r="D2818">
        <v>521.67999999999995</v>
      </c>
      <c r="E2818" t="s">
        <v>217</v>
      </c>
      <c r="F2818" t="s">
        <v>26</v>
      </c>
      <c r="G2818" t="s">
        <v>48</v>
      </c>
      <c r="H2818" t="s">
        <v>49</v>
      </c>
    </row>
    <row r="2819" spans="1:8" hidden="1">
      <c r="A2819" t="s">
        <v>5280</v>
      </c>
      <c r="B2819" s="3">
        <v>45397</v>
      </c>
      <c r="C2819" t="s">
        <v>5281</v>
      </c>
      <c r="D2819">
        <v>116.4</v>
      </c>
      <c r="E2819" t="s">
        <v>19</v>
      </c>
      <c r="F2819" t="s">
        <v>61</v>
      </c>
      <c r="G2819" t="s">
        <v>48</v>
      </c>
      <c r="H2819" t="s">
        <v>43</v>
      </c>
    </row>
    <row r="2820" spans="1:8" hidden="1">
      <c r="A2820" t="s">
        <v>5282</v>
      </c>
      <c r="B2820" s="3">
        <v>45397</v>
      </c>
      <c r="C2820" t="s">
        <v>5283</v>
      </c>
      <c r="D2820">
        <v>1201.54</v>
      </c>
      <c r="E2820" t="s">
        <v>64</v>
      </c>
      <c r="F2820" t="s">
        <v>61</v>
      </c>
      <c r="G2820" t="s">
        <v>48</v>
      </c>
      <c r="H2820" t="s">
        <v>49</v>
      </c>
    </row>
    <row r="2821" spans="1:8" hidden="1">
      <c r="A2821" t="s">
        <v>5284</v>
      </c>
      <c r="B2821" s="3">
        <v>45397</v>
      </c>
      <c r="C2821" t="s">
        <v>5285</v>
      </c>
      <c r="D2821">
        <v>364.37</v>
      </c>
      <c r="E2821" t="s">
        <v>122</v>
      </c>
      <c r="F2821" t="s">
        <v>32</v>
      </c>
      <c r="G2821" t="s">
        <v>39</v>
      </c>
      <c r="H2821" t="s">
        <v>57</v>
      </c>
    </row>
    <row r="2822" spans="1:8" hidden="1">
      <c r="A2822" t="s">
        <v>5286</v>
      </c>
      <c r="B2822" s="3">
        <v>45397</v>
      </c>
      <c r="C2822" t="s">
        <v>5090</v>
      </c>
      <c r="E2822" t="s">
        <v>70</v>
      </c>
      <c r="F2822" t="s">
        <v>61</v>
      </c>
      <c r="G2822" t="s">
        <v>21</v>
      </c>
      <c r="H2822" t="s">
        <v>94</v>
      </c>
    </row>
    <row r="2823" spans="1:8" hidden="1">
      <c r="A2823" t="s">
        <v>5287</v>
      </c>
      <c r="B2823" s="3">
        <v>45397</v>
      </c>
      <c r="C2823" t="s">
        <v>2653</v>
      </c>
      <c r="D2823">
        <v>827.47</v>
      </c>
      <c r="E2823" t="s">
        <v>64</v>
      </c>
      <c r="F2823" t="s">
        <v>32</v>
      </c>
      <c r="G2823" t="s">
        <v>27</v>
      </c>
      <c r="H2823" t="s">
        <v>22</v>
      </c>
    </row>
    <row r="2824" spans="1:8">
      <c r="A2824" t="s">
        <v>5288</v>
      </c>
      <c r="B2824" s="3">
        <v>45397</v>
      </c>
      <c r="C2824" t="s">
        <v>5289</v>
      </c>
      <c r="D2824">
        <v>1371.64</v>
      </c>
      <c r="E2824" t="s">
        <v>43</v>
      </c>
      <c r="F2824" t="s">
        <v>26</v>
      </c>
      <c r="G2824" t="s">
        <v>27</v>
      </c>
      <c r="H2824" t="s">
        <v>36</v>
      </c>
    </row>
    <row r="2825" spans="1:8" hidden="1">
      <c r="A2825" t="s">
        <v>5290</v>
      </c>
      <c r="B2825" s="3">
        <v>45397</v>
      </c>
      <c r="C2825" t="s">
        <v>2798</v>
      </c>
      <c r="D2825">
        <v>1254.94</v>
      </c>
      <c r="E2825" t="s">
        <v>47</v>
      </c>
      <c r="F2825" t="s">
        <v>61</v>
      </c>
      <c r="G2825" t="s">
        <v>48</v>
      </c>
      <c r="H2825" t="s">
        <v>57</v>
      </c>
    </row>
    <row r="2826" spans="1:8" hidden="1">
      <c r="A2826" t="s">
        <v>5291</v>
      </c>
      <c r="B2826" s="3">
        <v>45397</v>
      </c>
      <c r="C2826" t="s">
        <v>5292</v>
      </c>
      <c r="D2826">
        <v>548.24</v>
      </c>
      <c r="E2826" t="s">
        <v>52</v>
      </c>
      <c r="F2826" t="s">
        <v>61</v>
      </c>
      <c r="G2826" t="s">
        <v>27</v>
      </c>
      <c r="H2826" t="s">
        <v>22</v>
      </c>
    </row>
    <row r="2827" spans="1:8" hidden="1">
      <c r="A2827" t="s">
        <v>5293</v>
      </c>
      <c r="B2827" s="3">
        <v>45397</v>
      </c>
      <c r="C2827" t="s">
        <v>738</v>
      </c>
      <c r="D2827">
        <v>57.36</v>
      </c>
      <c r="E2827" t="s">
        <v>122</v>
      </c>
      <c r="F2827" t="s">
        <v>32</v>
      </c>
      <c r="G2827" t="s">
        <v>21</v>
      </c>
      <c r="H2827" t="s">
        <v>94</v>
      </c>
    </row>
    <row r="2828" spans="1:8" hidden="1">
      <c r="A2828" t="s">
        <v>5294</v>
      </c>
      <c r="B2828" s="3">
        <v>45397</v>
      </c>
      <c r="C2828" t="s">
        <v>5295</v>
      </c>
      <c r="D2828">
        <v>546.38</v>
      </c>
      <c r="E2828" t="s">
        <v>64</v>
      </c>
      <c r="F2828" t="s">
        <v>32</v>
      </c>
      <c r="G2828" t="s">
        <v>27</v>
      </c>
      <c r="H2828" t="s">
        <v>75</v>
      </c>
    </row>
    <row r="2829" spans="1:8" hidden="1">
      <c r="A2829" t="s">
        <v>5296</v>
      </c>
      <c r="B2829" s="3">
        <v>45397</v>
      </c>
      <c r="C2829" t="s">
        <v>5297</v>
      </c>
      <c r="D2829">
        <v>1531.8</v>
      </c>
      <c r="E2829" t="s">
        <v>122</v>
      </c>
      <c r="F2829" t="s">
        <v>20</v>
      </c>
      <c r="G2829" t="s">
        <v>21</v>
      </c>
      <c r="H2829" t="s">
        <v>22</v>
      </c>
    </row>
    <row r="2830" spans="1:8" hidden="1">
      <c r="A2830" t="s">
        <v>5298</v>
      </c>
      <c r="B2830" s="3">
        <v>45397</v>
      </c>
      <c r="C2830" t="s">
        <v>5299</v>
      </c>
      <c r="D2830">
        <v>645.39</v>
      </c>
      <c r="E2830" t="s">
        <v>25</v>
      </c>
      <c r="F2830" t="s">
        <v>61</v>
      </c>
      <c r="G2830" t="s">
        <v>21</v>
      </c>
      <c r="H2830" t="s">
        <v>44</v>
      </c>
    </row>
    <row r="2831" spans="1:8" hidden="1">
      <c r="A2831" t="s">
        <v>5300</v>
      </c>
      <c r="B2831" s="3">
        <v>45397</v>
      </c>
      <c r="C2831" t="s">
        <v>5301</v>
      </c>
      <c r="D2831">
        <v>1281.83</v>
      </c>
      <c r="E2831" t="s">
        <v>47</v>
      </c>
      <c r="F2831" t="s">
        <v>20</v>
      </c>
      <c r="G2831" t="s">
        <v>48</v>
      </c>
      <c r="H2831" t="s">
        <v>123</v>
      </c>
    </row>
    <row r="2832" spans="1:8" hidden="1">
      <c r="A2832" t="s">
        <v>5302</v>
      </c>
      <c r="B2832" s="3">
        <v>45397</v>
      </c>
      <c r="C2832" t="s">
        <v>5303</v>
      </c>
      <c r="D2832">
        <v>330.89</v>
      </c>
      <c r="E2832" t="s">
        <v>64</v>
      </c>
      <c r="F2832" t="s">
        <v>20</v>
      </c>
      <c r="G2832" t="s">
        <v>27</v>
      </c>
      <c r="H2832" t="s">
        <v>40</v>
      </c>
    </row>
    <row r="2833" spans="1:8" hidden="1">
      <c r="A2833" t="s">
        <v>5304</v>
      </c>
      <c r="B2833" s="3">
        <v>45397</v>
      </c>
      <c r="C2833" t="s">
        <v>1429</v>
      </c>
      <c r="D2833">
        <v>1274.8800000000001</v>
      </c>
      <c r="E2833" t="s">
        <v>122</v>
      </c>
      <c r="F2833" t="s">
        <v>26</v>
      </c>
      <c r="G2833" t="s">
        <v>27</v>
      </c>
      <c r="H2833" t="s">
        <v>53</v>
      </c>
    </row>
    <row r="2834" spans="1:8" hidden="1">
      <c r="A2834" t="s">
        <v>5305</v>
      </c>
      <c r="B2834" s="3">
        <v>45398</v>
      </c>
      <c r="C2834" t="s">
        <v>5306</v>
      </c>
      <c r="D2834">
        <v>174.22</v>
      </c>
      <c r="E2834" t="s">
        <v>60</v>
      </c>
      <c r="F2834" t="s">
        <v>26</v>
      </c>
      <c r="G2834" t="s">
        <v>27</v>
      </c>
      <c r="H2834" t="s">
        <v>28</v>
      </c>
    </row>
    <row r="2835" spans="1:8" hidden="1">
      <c r="A2835" t="s">
        <v>5307</v>
      </c>
      <c r="B2835" s="3">
        <v>45398</v>
      </c>
      <c r="C2835" t="s">
        <v>5308</v>
      </c>
      <c r="D2835">
        <v>1451.14</v>
      </c>
      <c r="E2835" t="s">
        <v>52</v>
      </c>
      <c r="F2835" t="s">
        <v>32</v>
      </c>
      <c r="G2835" t="s">
        <v>48</v>
      </c>
      <c r="H2835" t="s">
        <v>44</v>
      </c>
    </row>
    <row r="2836" spans="1:8">
      <c r="A2836" t="s">
        <v>5309</v>
      </c>
      <c r="B2836" s="3">
        <v>45398</v>
      </c>
      <c r="C2836" t="s">
        <v>5310</v>
      </c>
      <c r="D2836">
        <v>1255.79</v>
      </c>
      <c r="E2836" t="s">
        <v>43</v>
      </c>
      <c r="F2836" t="s">
        <v>32</v>
      </c>
      <c r="G2836" t="s">
        <v>39</v>
      </c>
      <c r="H2836" t="s">
        <v>176</v>
      </c>
    </row>
    <row r="2837" spans="1:8" hidden="1">
      <c r="A2837" t="s">
        <v>5311</v>
      </c>
      <c r="B2837" s="3">
        <v>45398</v>
      </c>
      <c r="C2837" t="s">
        <v>2964</v>
      </c>
      <c r="D2837">
        <v>268.95</v>
      </c>
      <c r="E2837" t="s">
        <v>67</v>
      </c>
      <c r="F2837" t="s">
        <v>61</v>
      </c>
      <c r="G2837" t="s">
        <v>39</v>
      </c>
      <c r="H2837" t="s">
        <v>36</v>
      </c>
    </row>
    <row r="2838" spans="1:8" hidden="1">
      <c r="A2838" t="s">
        <v>5312</v>
      </c>
      <c r="B2838" s="3">
        <v>45398</v>
      </c>
      <c r="C2838" t="s">
        <v>5313</v>
      </c>
      <c r="D2838">
        <v>1279.97</v>
      </c>
      <c r="E2838" t="s">
        <v>190</v>
      </c>
      <c r="F2838" t="s">
        <v>61</v>
      </c>
      <c r="G2838" t="s">
        <v>39</v>
      </c>
      <c r="H2838" t="s">
        <v>123</v>
      </c>
    </row>
    <row r="2839" spans="1:8" hidden="1">
      <c r="A2839" t="s">
        <v>5314</v>
      </c>
      <c r="B2839" s="3">
        <v>45398</v>
      </c>
      <c r="C2839" t="s">
        <v>5315</v>
      </c>
      <c r="D2839">
        <v>1627.87</v>
      </c>
      <c r="E2839" t="s">
        <v>70</v>
      </c>
      <c r="F2839" t="s">
        <v>61</v>
      </c>
      <c r="G2839" t="s">
        <v>27</v>
      </c>
      <c r="H2839" t="s">
        <v>176</v>
      </c>
    </row>
    <row r="2840" spans="1:8" hidden="1">
      <c r="A2840" t="s">
        <v>5316</v>
      </c>
      <c r="B2840" s="3">
        <v>45398</v>
      </c>
      <c r="C2840" t="s">
        <v>5317</v>
      </c>
      <c r="D2840">
        <v>1906.6</v>
      </c>
      <c r="E2840" t="s">
        <v>19</v>
      </c>
      <c r="F2840" t="s">
        <v>32</v>
      </c>
      <c r="G2840" t="s">
        <v>48</v>
      </c>
      <c r="H2840" t="s">
        <v>43</v>
      </c>
    </row>
    <row r="2841" spans="1:8" hidden="1">
      <c r="A2841" t="s">
        <v>5318</v>
      </c>
      <c r="B2841" s="3">
        <v>45398</v>
      </c>
      <c r="C2841" t="s">
        <v>5319</v>
      </c>
      <c r="D2841">
        <v>340.33</v>
      </c>
      <c r="E2841" t="s">
        <v>70</v>
      </c>
      <c r="F2841" t="s">
        <v>26</v>
      </c>
      <c r="G2841" t="s">
        <v>21</v>
      </c>
      <c r="H2841" t="s">
        <v>123</v>
      </c>
    </row>
    <row r="2842" spans="1:8" hidden="1">
      <c r="A2842" t="s">
        <v>5320</v>
      </c>
      <c r="B2842" s="3">
        <v>45398</v>
      </c>
      <c r="C2842" t="s">
        <v>5321</v>
      </c>
      <c r="D2842">
        <v>1731.75</v>
      </c>
      <c r="E2842" t="s">
        <v>52</v>
      </c>
      <c r="F2842" t="s">
        <v>20</v>
      </c>
      <c r="G2842" t="s">
        <v>21</v>
      </c>
      <c r="H2842" t="s">
        <v>43</v>
      </c>
    </row>
    <row r="2843" spans="1:8" hidden="1">
      <c r="A2843" t="s">
        <v>5322</v>
      </c>
      <c r="B2843" s="3">
        <v>45398</v>
      </c>
      <c r="C2843" t="s">
        <v>2321</v>
      </c>
      <c r="D2843">
        <v>159.47</v>
      </c>
      <c r="E2843" t="s">
        <v>60</v>
      </c>
      <c r="F2843" t="s">
        <v>26</v>
      </c>
      <c r="G2843" t="s">
        <v>48</v>
      </c>
      <c r="H2843" t="s">
        <v>28</v>
      </c>
    </row>
    <row r="2844" spans="1:8" hidden="1">
      <c r="A2844" t="s">
        <v>5323</v>
      </c>
      <c r="B2844" s="3">
        <v>45398</v>
      </c>
      <c r="C2844" t="s">
        <v>5324</v>
      </c>
      <c r="D2844">
        <v>395.43</v>
      </c>
      <c r="E2844" t="s">
        <v>122</v>
      </c>
      <c r="F2844" t="s">
        <v>32</v>
      </c>
      <c r="G2844" t="s">
        <v>27</v>
      </c>
      <c r="H2844" t="s">
        <v>28</v>
      </c>
    </row>
    <row r="2845" spans="1:8" hidden="1">
      <c r="A2845" t="s">
        <v>5325</v>
      </c>
      <c r="B2845" s="3">
        <v>45398</v>
      </c>
      <c r="C2845" t="s">
        <v>5326</v>
      </c>
      <c r="D2845">
        <v>700.17</v>
      </c>
      <c r="E2845" t="s">
        <v>122</v>
      </c>
      <c r="F2845" t="s">
        <v>43</v>
      </c>
      <c r="G2845" t="s">
        <v>27</v>
      </c>
      <c r="H2845" t="s">
        <v>22</v>
      </c>
    </row>
    <row r="2846" spans="1:8" hidden="1">
      <c r="A2846" t="s">
        <v>5327</v>
      </c>
      <c r="B2846" s="3">
        <v>45398</v>
      </c>
      <c r="C2846" t="s">
        <v>5328</v>
      </c>
      <c r="D2846">
        <v>1606.79</v>
      </c>
      <c r="E2846" t="s">
        <v>47</v>
      </c>
      <c r="F2846" t="s">
        <v>32</v>
      </c>
      <c r="G2846" t="s">
        <v>27</v>
      </c>
      <c r="H2846" t="s">
        <v>75</v>
      </c>
    </row>
    <row r="2847" spans="1:8" hidden="1">
      <c r="A2847" t="s">
        <v>5329</v>
      </c>
      <c r="B2847" s="3">
        <v>45398</v>
      </c>
      <c r="C2847" t="s">
        <v>1825</v>
      </c>
      <c r="D2847">
        <v>627.61</v>
      </c>
      <c r="E2847" t="s">
        <v>64</v>
      </c>
      <c r="F2847" t="s">
        <v>32</v>
      </c>
      <c r="G2847" t="s">
        <v>21</v>
      </c>
      <c r="H2847" t="s">
        <v>176</v>
      </c>
    </row>
    <row r="2848" spans="1:8" hidden="1">
      <c r="A2848" t="s">
        <v>5330</v>
      </c>
      <c r="B2848" s="3">
        <v>45398</v>
      </c>
      <c r="C2848" t="s">
        <v>5331</v>
      </c>
      <c r="D2848">
        <v>1685.2</v>
      </c>
      <c r="E2848" t="s">
        <v>31</v>
      </c>
      <c r="F2848" t="s">
        <v>20</v>
      </c>
      <c r="G2848" t="s">
        <v>27</v>
      </c>
      <c r="H2848" t="s">
        <v>57</v>
      </c>
    </row>
    <row r="2849" spans="1:8" hidden="1">
      <c r="A2849" t="s">
        <v>5332</v>
      </c>
      <c r="B2849" s="3">
        <v>45398</v>
      </c>
      <c r="C2849" t="s">
        <v>5086</v>
      </c>
      <c r="D2849">
        <v>1700.7</v>
      </c>
      <c r="E2849" t="s">
        <v>60</v>
      </c>
      <c r="F2849" t="s">
        <v>61</v>
      </c>
      <c r="G2849" t="s">
        <v>39</v>
      </c>
      <c r="H2849" t="s">
        <v>36</v>
      </c>
    </row>
    <row r="2850" spans="1:8" hidden="1">
      <c r="A2850" t="s">
        <v>5333</v>
      </c>
      <c r="B2850" s="3">
        <v>45398</v>
      </c>
      <c r="C2850" t="s">
        <v>5166</v>
      </c>
      <c r="D2850">
        <v>1776.65</v>
      </c>
      <c r="E2850" t="s">
        <v>19</v>
      </c>
      <c r="F2850" t="s">
        <v>32</v>
      </c>
      <c r="G2850" t="s">
        <v>39</v>
      </c>
      <c r="H2850" t="s">
        <v>22</v>
      </c>
    </row>
    <row r="2851" spans="1:8" hidden="1">
      <c r="A2851" t="s">
        <v>5334</v>
      </c>
      <c r="B2851" s="3">
        <v>45398</v>
      </c>
      <c r="C2851" t="s">
        <v>5335</v>
      </c>
      <c r="D2851">
        <v>921.7</v>
      </c>
      <c r="E2851" t="s">
        <v>67</v>
      </c>
      <c r="F2851" t="s">
        <v>61</v>
      </c>
      <c r="G2851" t="s">
        <v>21</v>
      </c>
      <c r="H2851" t="s">
        <v>44</v>
      </c>
    </row>
    <row r="2852" spans="1:8" hidden="1">
      <c r="A2852" t="s">
        <v>5336</v>
      </c>
      <c r="B2852" s="3">
        <v>45398</v>
      </c>
      <c r="C2852" t="s">
        <v>5337</v>
      </c>
      <c r="D2852">
        <v>1883.23</v>
      </c>
      <c r="E2852" t="s">
        <v>217</v>
      </c>
      <c r="F2852" t="s">
        <v>20</v>
      </c>
      <c r="G2852" t="s">
        <v>27</v>
      </c>
      <c r="H2852" t="s">
        <v>49</v>
      </c>
    </row>
    <row r="2853" spans="1:8" hidden="1">
      <c r="A2853" t="s">
        <v>5338</v>
      </c>
      <c r="B2853" s="3">
        <v>45398</v>
      </c>
      <c r="C2853" t="s">
        <v>2973</v>
      </c>
      <c r="D2853">
        <v>647.27</v>
      </c>
      <c r="E2853" t="s">
        <v>67</v>
      </c>
      <c r="F2853" t="s">
        <v>61</v>
      </c>
      <c r="G2853" t="s">
        <v>27</v>
      </c>
      <c r="H2853" t="s">
        <v>40</v>
      </c>
    </row>
    <row r="2854" spans="1:8" hidden="1">
      <c r="A2854" t="s">
        <v>5339</v>
      </c>
      <c r="B2854" s="3">
        <v>45398</v>
      </c>
      <c r="C2854" t="s">
        <v>5340</v>
      </c>
      <c r="D2854">
        <v>1013.25</v>
      </c>
      <c r="E2854" t="s">
        <v>31</v>
      </c>
      <c r="F2854" t="s">
        <v>20</v>
      </c>
      <c r="G2854" t="s">
        <v>21</v>
      </c>
      <c r="H2854" t="s">
        <v>33</v>
      </c>
    </row>
    <row r="2855" spans="1:8" hidden="1">
      <c r="A2855" t="s">
        <v>5341</v>
      </c>
      <c r="B2855" s="3">
        <v>45398</v>
      </c>
      <c r="C2855" t="s">
        <v>5342</v>
      </c>
      <c r="D2855">
        <v>1203.69</v>
      </c>
      <c r="E2855" t="s">
        <v>64</v>
      </c>
      <c r="F2855" t="s">
        <v>32</v>
      </c>
      <c r="G2855" t="s">
        <v>48</v>
      </c>
      <c r="H2855" t="s">
        <v>44</v>
      </c>
    </row>
    <row r="2856" spans="1:8" hidden="1">
      <c r="A2856" t="s">
        <v>5343</v>
      </c>
      <c r="B2856" s="3">
        <v>45398</v>
      </c>
      <c r="C2856" t="s">
        <v>5344</v>
      </c>
      <c r="D2856">
        <v>1148.9000000000001</v>
      </c>
      <c r="E2856" t="s">
        <v>848</v>
      </c>
      <c r="F2856" t="s">
        <v>26</v>
      </c>
      <c r="G2856" t="s">
        <v>48</v>
      </c>
      <c r="H2856" t="s">
        <v>94</v>
      </c>
    </row>
    <row r="2857" spans="1:8" hidden="1">
      <c r="A2857" t="s">
        <v>5345</v>
      </c>
      <c r="B2857" s="3">
        <v>45398</v>
      </c>
      <c r="C2857" t="s">
        <v>5346</v>
      </c>
      <c r="D2857">
        <v>928.04</v>
      </c>
      <c r="E2857" t="s">
        <v>52</v>
      </c>
      <c r="F2857" t="s">
        <v>61</v>
      </c>
      <c r="G2857" t="s">
        <v>48</v>
      </c>
      <c r="H2857" t="s">
        <v>33</v>
      </c>
    </row>
    <row r="2858" spans="1:8" hidden="1">
      <c r="A2858" t="s">
        <v>5347</v>
      </c>
      <c r="B2858" s="3">
        <v>45398</v>
      </c>
      <c r="C2858" t="s">
        <v>5348</v>
      </c>
      <c r="D2858">
        <v>172.57</v>
      </c>
      <c r="E2858" t="s">
        <v>70</v>
      </c>
      <c r="F2858" t="s">
        <v>61</v>
      </c>
      <c r="G2858" t="s">
        <v>39</v>
      </c>
      <c r="H2858" t="s">
        <v>44</v>
      </c>
    </row>
    <row r="2859" spans="1:8" hidden="1">
      <c r="A2859" t="s">
        <v>5349</v>
      </c>
      <c r="B2859" s="3">
        <v>45398</v>
      </c>
      <c r="C2859" t="s">
        <v>5350</v>
      </c>
      <c r="D2859">
        <v>1255.6400000000001</v>
      </c>
      <c r="E2859" t="s">
        <v>67</v>
      </c>
      <c r="F2859" t="s">
        <v>61</v>
      </c>
      <c r="G2859" t="s">
        <v>48</v>
      </c>
      <c r="H2859" t="s">
        <v>87</v>
      </c>
    </row>
    <row r="2860" spans="1:8" hidden="1">
      <c r="A2860" t="s">
        <v>5351</v>
      </c>
      <c r="B2860" s="3">
        <v>45398</v>
      </c>
      <c r="C2860" t="s">
        <v>5352</v>
      </c>
      <c r="D2860">
        <v>1016.86</v>
      </c>
      <c r="E2860" t="s">
        <v>25</v>
      </c>
      <c r="F2860" t="s">
        <v>61</v>
      </c>
      <c r="G2860" t="s">
        <v>39</v>
      </c>
      <c r="H2860" t="s">
        <v>123</v>
      </c>
    </row>
    <row r="2861" spans="1:8" hidden="1">
      <c r="A2861" t="s">
        <v>5353</v>
      </c>
      <c r="B2861" s="3">
        <v>45398</v>
      </c>
      <c r="C2861" t="s">
        <v>5354</v>
      </c>
      <c r="D2861">
        <v>915.98</v>
      </c>
      <c r="E2861" t="s">
        <v>217</v>
      </c>
      <c r="F2861" t="s">
        <v>26</v>
      </c>
      <c r="G2861" t="s">
        <v>48</v>
      </c>
      <c r="H2861" t="s">
        <v>36</v>
      </c>
    </row>
    <row r="2862" spans="1:8" hidden="1">
      <c r="A2862" t="s">
        <v>5355</v>
      </c>
      <c r="B2862" s="3">
        <v>45398</v>
      </c>
      <c r="C2862" t="s">
        <v>5356</v>
      </c>
      <c r="D2862">
        <v>666.22</v>
      </c>
      <c r="E2862" t="s">
        <v>122</v>
      </c>
      <c r="F2862" t="s">
        <v>32</v>
      </c>
      <c r="G2862" t="s">
        <v>27</v>
      </c>
      <c r="H2862" t="s">
        <v>123</v>
      </c>
    </row>
    <row r="2863" spans="1:8" hidden="1">
      <c r="A2863" t="s">
        <v>5357</v>
      </c>
      <c r="B2863" s="3">
        <v>45398</v>
      </c>
      <c r="C2863" t="s">
        <v>989</v>
      </c>
      <c r="D2863">
        <v>825</v>
      </c>
      <c r="E2863" t="s">
        <v>31</v>
      </c>
      <c r="F2863" t="s">
        <v>26</v>
      </c>
      <c r="G2863" t="s">
        <v>39</v>
      </c>
      <c r="H2863" t="s">
        <v>109</v>
      </c>
    </row>
    <row r="2864" spans="1:8" hidden="1">
      <c r="A2864" t="s">
        <v>5358</v>
      </c>
      <c r="B2864" s="3">
        <v>45398</v>
      </c>
      <c r="C2864" t="s">
        <v>3312</v>
      </c>
      <c r="D2864">
        <v>1242.42</v>
      </c>
      <c r="E2864" t="s">
        <v>25</v>
      </c>
      <c r="F2864" t="s">
        <v>20</v>
      </c>
      <c r="G2864" t="s">
        <v>21</v>
      </c>
      <c r="H2864" t="s">
        <v>87</v>
      </c>
    </row>
    <row r="2865" spans="1:8" hidden="1">
      <c r="A2865" t="s">
        <v>5359</v>
      </c>
      <c r="B2865" s="3">
        <v>45398</v>
      </c>
      <c r="C2865" t="s">
        <v>1141</v>
      </c>
      <c r="D2865">
        <v>1752.43</v>
      </c>
      <c r="E2865" t="s">
        <v>64</v>
      </c>
      <c r="F2865" t="s">
        <v>32</v>
      </c>
      <c r="G2865" t="s">
        <v>48</v>
      </c>
      <c r="H2865" t="s">
        <v>22</v>
      </c>
    </row>
    <row r="2866" spans="1:8" hidden="1">
      <c r="A2866" t="s">
        <v>5360</v>
      </c>
      <c r="B2866" s="3">
        <v>45399</v>
      </c>
      <c r="C2866" t="s">
        <v>3581</v>
      </c>
      <c r="D2866">
        <v>1128.49</v>
      </c>
      <c r="E2866" t="s">
        <v>60</v>
      </c>
      <c r="F2866" t="s">
        <v>20</v>
      </c>
      <c r="G2866" t="s">
        <v>48</v>
      </c>
      <c r="H2866" t="s">
        <v>28</v>
      </c>
    </row>
    <row r="2867" spans="1:8" hidden="1">
      <c r="A2867" t="s">
        <v>5361</v>
      </c>
      <c r="B2867" s="3">
        <v>45399</v>
      </c>
      <c r="C2867" t="s">
        <v>5362</v>
      </c>
      <c r="D2867">
        <v>357.6</v>
      </c>
      <c r="E2867" t="s">
        <v>19</v>
      </c>
      <c r="F2867" t="s">
        <v>26</v>
      </c>
      <c r="G2867" t="s">
        <v>27</v>
      </c>
      <c r="H2867" t="s">
        <v>44</v>
      </c>
    </row>
    <row r="2868" spans="1:8">
      <c r="A2868" t="s">
        <v>5363</v>
      </c>
      <c r="B2868" s="3">
        <v>45399</v>
      </c>
      <c r="C2868" t="s">
        <v>5364</v>
      </c>
      <c r="D2868">
        <v>587.76</v>
      </c>
      <c r="E2868" t="s">
        <v>43</v>
      </c>
      <c r="F2868" t="s">
        <v>26</v>
      </c>
      <c r="G2868" t="s">
        <v>39</v>
      </c>
      <c r="H2868" t="s">
        <v>94</v>
      </c>
    </row>
    <row r="2869" spans="1:8" hidden="1">
      <c r="A2869" t="s">
        <v>5365</v>
      </c>
      <c r="B2869" s="3">
        <v>45399</v>
      </c>
      <c r="C2869" t="s">
        <v>1572</v>
      </c>
      <c r="E2869" t="s">
        <v>47</v>
      </c>
      <c r="F2869" t="s">
        <v>32</v>
      </c>
      <c r="G2869" t="s">
        <v>27</v>
      </c>
      <c r="H2869" t="s">
        <v>28</v>
      </c>
    </row>
    <row r="2870" spans="1:8" hidden="1">
      <c r="A2870" t="s">
        <v>5366</v>
      </c>
      <c r="B2870" s="3">
        <v>45399</v>
      </c>
      <c r="C2870" t="s">
        <v>5367</v>
      </c>
      <c r="D2870">
        <v>1264.73</v>
      </c>
      <c r="E2870" t="s">
        <v>217</v>
      </c>
      <c r="F2870" t="s">
        <v>61</v>
      </c>
      <c r="G2870" t="s">
        <v>39</v>
      </c>
      <c r="H2870" t="s">
        <v>28</v>
      </c>
    </row>
    <row r="2871" spans="1:8" hidden="1">
      <c r="A2871" t="s">
        <v>5368</v>
      </c>
      <c r="B2871" s="3">
        <v>45399</v>
      </c>
      <c r="C2871" t="s">
        <v>2023</v>
      </c>
      <c r="D2871">
        <v>862.24</v>
      </c>
      <c r="E2871" t="s">
        <v>31</v>
      </c>
      <c r="F2871" t="s">
        <v>20</v>
      </c>
      <c r="G2871" t="s">
        <v>27</v>
      </c>
      <c r="H2871" t="s">
        <v>87</v>
      </c>
    </row>
    <row r="2872" spans="1:8" hidden="1">
      <c r="A2872" t="s">
        <v>5369</v>
      </c>
      <c r="B2872" s="3">
        <v>45399</v>
      </c>
      <c r="C2872" t="s">
        <v>5370</v>
      </c>
      <c r="D2872">
        <v>264.83999999999997</v>
      </c>
      <c r="E2872" t="s">
        <v>31</v>
      </c>
      <c r="F2872" t="s">
        <v>20</v>
      </c>
      <c r="G2872" t="s">
        <v>21</v>
      </c>
      <c r="H2872" t="s">
        <v>53</v>
      </c>
    </row>
    <row r="2873" spans="1:8" hidden="1">
      <c r="A2873" t="s">
        <v>5371</v>
      </c>
      <c r="B2873" s="3">
        <v>45399</v>
      </c>
      <c r="C2873" t="s">
        <v>2731</v>
      </c>
      <c r="D2873">
        <v>1491</v>
      </c>
      <c r="E2873" t="s">
        <v>64</v>
      </c>
      <c r="F2873" t="s">
        <v>61</v>
      </c>
      <c r="G2873" t="s">
        <v>21</v>
      </c>
      <c r="H2873" t="s">
        <v>22</v>
      </c>
    </row>
    <row r="2874" spans="1:8" hidden="1">
      <c r="A2874" t="s">
        <v>5372</v>
      </c>
      <c r="B2874" s="3">
        <v>45399</v>
      </c>
      <c r="C2874" t="s">
        <v>522</v>
      </c>
      <c r="D2874">
        <v>302.45</v>
      </c>
      <c r="E2874" t="s">
        <v>64</v>
      </c>
      <c r="F2874" t="s">
        <v>61</v>
      </c>
      <c r="G2874" t="s">
        <v>21</v>
      </c>
      <c r="H2874" t="s">
        <v>109</v>
      </c>
    </row>
    <row r="2875" spans="1:8" hidden="1">
      <c r="A2875" t="s">
        <v>5373</v>
      </c>
      <c r="B2875" s="3">
        <v>45399</v>
      </c>
      <c r="C2875" t="s">
        <v>5374</v>
      </c>
      <c r="E2875" t="s">
        <v>67</v>
      </c>
      <c r="F2875" t="s">
        <v>32</v>
      </c>
      <c r="G2875" t="s">
        <v>27</v>
      </c>
      <c r="H2875" t="s">
        <v>28</v>
      </c>
    </row>
    <row r="2876" spans="1:8" hidden="1">
      <c r="A2876" t="s">
        <v>5375</v>
      </c>
      <c r="B2876" s="3">
        <v>45399</v>
      </c>
      <c r="C2876" t="s">
        <v>5376</v>
      </c>
      <c r="D2876">
        <v>1771.21</v>
      </c>
      <c r="E2876" t="s">
        <v>19</v>
      </c>
      <c r="F2876" t="s">
        <v>20</v>
      </c>
      <c r="G2876" t="s">
        <v>48</v>
      </c>
      <c r="H2876" t="s">
        <v>33</v>
      </c>
    </row>
    <row r="2877" spans="1:8" hidden="1">
      <c r="A2877" t="s">
        <v>5377</v>
      </c>
      <c r="B2877" s="3">
        <v>45399</v>
      </c>
      <c r="C2877" t="s">
        <v>5378</v>
      </c>
      <c r="D2877">
        <v>188.94</v>
      </c>
      <c r="E2877" t="s">
        <v>60</v>
      </c>
      <c r="F2877" t="s">
        <v>20</v>
      </c>
      <c r="G2877" t="s">
        <v>21</v>
      </c>
      <c r="H2877" t="s">
        <v>123</v>
      </c>
    </row>
    <row r="2878" spans="1:8" hidden="1">
      <c r="A2878" t="s">
        <v>5379</v>
      </c>
      <c r="B2878" s="3">
        <v>45399</v>
      </c>
      <c r="C2878" t="s">
        <v>5380</v>
      </c>
      <c r="E2878" t="s">
        <v>70</v>
      </c>
      <c r="F2878" t="s">
        <v>20</v>
      </c>
      <c r="G2878" t="s">
        <v>48</v>
      </c>
      <c r="H2878" t="s">
        <v>109</v>
      </c>
    </row>
    <row r="2879" spans="1:8" hidden="1">
      <c r="A2879" t="s">
        <v>5381</v>
      </c>
      <c r="B2879" s="3">
        <v>45399</v>
      </c>
      <c r="C2879" t="s">
        <v>5382</v>
      </c>
      <c r="E2879" t="s">
        <v>67</v>
      </c>
      <c r="F2879" t="s">
        <v>32</v>
      </c>
      <c r="G2879" t="s">
        <v>27</v>
      </c>
      <c r="H2879" t="s">
        <v>36</v>
      </c>
    </row>
    <row r="2880" spans="1:8">
      <c r="A2880" t="s">
        <v>5383</v>
      </c>
      <c r="B2880" s="3">
        <v>45399</v>
      </c>
      <c r="C2880" t="s">
        <v>5384</v>
      </c>
      <c r="D2880">
        <v>864.65</v>
      </c>
      <c r="E2880" t="s">
        <v>43</v>
      </c>
      <c r="F2880" t="s">
        <v>32</v>
      </c>
      <c r="G2880" t="s">
        <v>39</v>
      </c>
      <c r="H2880" t="s">
        <v>43</v>
      </c>
    </row>
    <row r="2881" spans="1:8" hidden="1">
      <c r="A2881" t="s">
        <v>5385</v>
      </c>
      <c r="B2881" s="3">
        <v>45399</v>
      </c>
      <c r="C2881" t="s">
        <v>5386</v>
      </c>
      <c r="D2881">
        <v>1074.3900000000001</v>
      </c>
      <c r="E2881" t="s">
        <v>47</v>
      </c>
      <c r="F2881" t="s">
        <v>32</v>
      </c>
      <c r="G2881" t="s">
        <v>21</v>
      </c>
      <c r="H2881" t="s">
        <v>40</v>
      </c>
    </row>
    <row r="2882" spans="1:8" hidden="1">
      <c r="A2882" t="s">
        <v>5387</v>
      </c>
      <c r="B2882" s="3">
        <v>45399</v>
      </c>
      <c r="C2882" t="s">
        <v>5388</v>
      </c>
      <c r="D2882">
        <v>1774.71</v>
      </c>
      <c r="E2882" t="s">
        <v>31</v>
      </c>
      <c r="F2882" t="s">
        <v>32</v>
      </c>
      <c r="G2882" t="s">
        <v>27</v>
      </c>
      <c r="H2882" t="s">
        <v>87</v>
      </c>
    </row>
    <row r="2883" spans="1:8" hidden="1">
      <c r="A2883" t="s">
        <v>5389</v>
      </c>
      <c r="B2883" s="3">
        <v>45399</v>
      </c>
      <c r="C2883" t="s">
        <v>4519</v>
      </c>
      <c r="D2883">
        <v>1098.73</v>
      </c>
      <c r="E2883" t="s">
        <v>52</v>
      </c>
      <c r="F2883" t="s">
        <v>32</v>
      </c>
      <c r="G2883" t="s">
        <v>39</v>
      </c>
      <c r="H2883" t="s">
        <v>36</v>
      </c>
    </row>
    <row r="2884" spans="1:8" hidden="1">
      <c r="A2884" t="s">
        <v>5390</v>
      </c>
      <c r="B2884" s="3">
        <v>45399</v>
      </c>
      <c r="C2884" t="s">
        <v>5391</v>
      </c>
      <c r="D2884">
        <v>1573.74</v>
      </c>
      <c r="E2884" t="s">
        <v>47</v>
      </c>
      <c r="F2884" t="s">
        <v>20</v>
      </c>
      <c r="G2884" t="s">
        <v>21</v>
      </c>
      <c r="H2884" t="s">
        <v>109</v>
      </c>
    </row>
    <row r="2885" spans="1:8" hidden="1">
      <c r="A2885" t="s">
        <v>5392</v>
      </c>
      <c r="B2885" s="3">
        <v>45399</v>
      </c>
      <c r="C2885" t="s">
        <v>5393</v>
      </c>
      <c r="D2885">
        <v>1781.56</v>
      </c>
      <c r="E2885" t="s">
        <v>122</v>
      </c>
      <c r="F2885" t="s">
        <v>26</v>
      </c>
      <c r="G2885" t="s">
        <v>39</v>
      </c>
      <c r="H2885" t="s">
        <v>49</v>
      </c>
    </row>
    <row r="2886" spans="1:8" hidden="1">
      <c r="A2886" t="s">
        <v>5394</v>
      </c>
      <c r="B2886" s="3">
        <v>45399</v>
      </c>
      <c r="C2886" t="s">
        <v>5395</v>
      </c>
      <c r="D2886">
        <v>351.25</v>
      </c>
      <c r="E2886" t="s">
        <v>19</v>
      </c>
      <c r="F2886" t="s">
        <v>26</v>
      </c>
      <c r="G2886" t="s">
        <v>39</v>
      </c>
      <c r="H2886" t="s">
        <v>36</v>
      </c>
    </row>
    <row r="2887" spans="1:8">
      <c r="A2887" t="s">
        <v>5396</v>
      </c>
      <c r="B2887" s="3">
        <v>45399</v>
      </c>
      <c r="C2887" t="s">
        <v>4214</v>
      </c>
      <c r="E2887" t="s">
        <v>43</v>
      </c>
      <c r="F2887" t="s">
        <v>32</v>
      </c>
      <c r="G2887" t="s">
        <v>39</v>
      </c>
      <c r="H2887" t="s">
        <v>53</v>
      </c>
    </row>
    <row r="2888" spans="1:8" hidden="1">
      <c r="A2888" t="s">
        <v>5397</v>
      </c>
      <c r="B2888" s="3">
        <v>45399</v>
      </c>
      <c r="C2888" t="s">
        <v>5398</v>
      </c>
      <c r="E2888" t="s">
        <v>70</v>
      </c>
      <c r="F2888" t="s">
        <v>20</v>
      </c>
      <c r="G2888" t="s">
        <v>48</v>
      </c>
      <c r="H2888" t="s">
        <v>22</v>
      </c>
    </row>
    <row r="2889" spans="1:8">
      <c r="A2889" t="s">
        <v>5399</v>
      </c>
      <c r="B2889" s="3">
        <v>45399</v>
      </c>
      <c r="C2889" t="s">
        <v>5400</v>
      </c>
      <c r="D2889">
        <v>315.02999999999997</v>
      </c>
      <c r="E2889" t="s">
        <v>43</v>
      </c>
      <c r="F2889" t="s">
        <v>20</v>
      </c>
      <c r="G2889" t="s">
        <v>21</v>
      </c>
      <c r="H2889" t="s">
        <v>57</v>
      </c>
    </row>
    <row r="2890" spans="1:8" hidden="1">
      <c r="A2890" t="s">
        <v>5401</v>
      </c>
      <c r="B2890" s="3">
        <v>45400</v>
      </c>
      <c r="C2890" t="s">
        <v>5402</v>
      </c>
      <c r="D2890">
        <v>346.93</v>
      </c>
      <c r="E2890" t="s">
        <v>47</v>
      </c>
      <c r="F2890" t="s">
        <v>32</v>
      </c>
      <c r="G2890" t="s">
        <v>48</v>
      </c>
      <c r="H2890" t="s">
        <v>53</v>
      </c>
    </row>
    <row r="2891" spans="1:8" hidden="1">
      <c r="A2891" t="s">
        <v>5403</v>
      </c>
      <c r="B2891" s="3">
        <v>45400</v>
      </c>
      <c r="C2891" t="s">
        <v>3113</v>
      </c>
      <c r="D2891">
        <v>568.85</v>
      </c>
      <c r="E2891" t="s">
        <v>19</v>
      </c>
      <c r="F2891" t="s">
        <v>26</v>
      </c>
      <c r="G2891" t="s">
        <v>39</v>
      </c>
      <c r="H2891" t="s">
        <v>75</v>
      </c>
    </row>
    <row r="2892" spans="1:8" hidden="1">
      <c r="A2892" t="s">
        <v>5404</v>
      </c>
      <c r="B2892" s="3">
        <v>45400</v>
      </c>
      <c r="C2892" t="s">
        <v>5405</v>
      </c>
      <c r="D2892">
        <v>8081.35</v>
      </c>
      <c r="E2892" t="s">
        <v>122</v>
      </c>
      <c r="F2892" t="s">
        <v>26</v>
      </c>
      <c r="G2892" t="s">
        <v>21</v>
      </c>
      <c r="H2892" t="s">
        <v>28</v>
      </c>
    </row>
    <row r="2893" spans="1:8" hidden="1">
      <c r="A2893" t="s">
        <v>5406</v>
      </c>
      <c r="B2893" s="3">
        <v>45400</v>
      </c>
      <c r="C2893" t="s">
        <v>5407</v>
      </c>
      <c r="D2893">
        <v>58.49</v>
      </c>
      <c r="E2893" t="s">
        <v>67</v>
      </c>
      <c r="F2893" t="s">
        <v>26</v>
      </c>
      <c r="G2893" t="s">
        <v>48</v>
      </c>
      <c r="H2893" t="s">
        <v>57</v>
      </c>
    </row>
    <row r="2894" spans="1:8" hidden="1">
      <c r="A2894" t="s">
        <v>5408</v>
      </c>
      <c r="B2894" s="3">
        <v>45400</v>
      </c>
      <c r="C2894" t="s">
        <v>5409</v>
      </c>
      <c r="D2894">
        <v>1373.27</v>
      </c>
      <c r="E2894" t="s">
        <v>67</v>
      </c>
      <c r="F2894" t="s">
        <v>26</v>
      </c>
      <c r="G2894" t="s">
        <v>27</v>
      </c>
      <c r="H2894" t="s">
        <v>36</v>
      </c>
    </row>
    <row r="2895" spans="1:8" hidden="1">
      <c r="A2895" t="s">
        <v>5410</v>
      </c>
      <c r="B2895" s="3">
        <v>45400</v>
      </c>
      <c r="C2895" t="s">
        <v>5411</v>
      </c>
      <c r="D2895">
        <v>291.27</v>
      </c>
      <c r="E2895" t="s">
        <v>67</v>
      </c>
      <c r="F2895" t="s">
        <v>26</v>
      </c>
      <c r="G2895" t="s">
        <v>21</v>
      </c>
      <c r="H2895" t="s">
        <v>28</v>
      </c>
    </row>
    <row r="2896" spans="1:8" hidden="1">
      <c r="A2896" t="s">
        <v>5412</v>
      </c>
      <c r="B2896" s="3">
        <v>45400</v>
      </c>
      <c r="C2896" t="s">
        <v>5413</v>
      </c>
      <c r="D2896">
        <v>1970.94</v>
      </c>
      <c r="E2896" t="s">
        <v>64</v>
      </c>
      <c r="F2896" t="s">
        <v>20</v>
      </c>
      <c r="G2896" t="s">
        <v>21</v>
      </c>
      <c r="H2896" t="s">
        <v>87</v>
      </c>
    </row>
    <row r="2897" spans="1:8">
      <c r="A2897" t="s">
        <v>5414</v>
      </c>
      <c r="B2897" s="3">
        <v>45400</v>
      </c>
      <c r="C2897" t="s">
        <v>5415</v>
      </c>
      <c r="D2897">
        <v>1844.38</v>
      </c>
      <c r="E2897" t="s">
        <v>43</v>
      </c>
      <c r="F2897" t="s">
        <v>26</v>
      </c>
      <c r="G2897" t="s">
        <v>27</v>
      </c>
      <c r="H2897" t="s">
        <v>87</v>
      </c>
    </row>
    <row r="2898" spans="1:8" hidden="1">
      <c r="A2898" t="s">
        <v>5416</v>
      </c>
      <c r="B2898" s="3">
        <v>45400</v>
      </c>
      <c r="C2898" t="s">
        <v>4831</v>
      </c>
      <c r="D2898">
        <v>883.14</v>
      </c>
      <c r="E2898" t="s">
        <v>56</v>
      </c>
      <c r="F2898" t="s">
        <v>32</v>
      </c>
      <c r="G2898" t="s">
        <v>27</v>
      </c>
      <c r="H2898" t="s">
        <v>176</v>
      </c>
    </row>
    <row r="2899" spans="1:8" hidden="1">
      <c r="A2899" t="s">
        <v>5417</v>
      </c>
      <c r="B2899" s="3">
        <v>45400</v>
      </c>
      <c r="C2899" t="s">
        <v>5418</v>
      </c>
      <c r="D2899">
        <v>1852.59</v>
      </c>
      <c r="E2899" t="s">
        <v>25</v>
      </c>
      <c r="F2899" t="s">
        <v>61</v>
      </c>
      <c r="G2899" t="s">
        <v>48</v>
      </c>
      <c r="H2899" t="s">
        <v>43</v>
      </c>
    </row>
    <row r="2900" spans="1:8" hidden="1">
      <c r="A2900" t="s">
        <v>5419</v>
      </c>
      <c r="B2900" s="3">
        <v>45400</v>
      </c>
      <c r="C2900" t="s">
        <v>5420</v>
      </c>
      <c r="D2900">
        <v>732.45</v>
      </c>
      <c r="E2900" t="s">
        <v>67</v>
      </c>
      <c r="F2900" t="s">
        <v>61</v>
      </c>
      <c r="G2900" t="s">
        <v>48</v>
      </c>
      <c r="H2900" t="s">
        <v>109</v>
      </c>
    </row>
    <row r="2901" spans="1:8" hidden="1">
      <c r="A2901" t="s">
        <v>5421</v>
      </c>
      <c r="B2901" s="3">
        <v>45400</v>
      </c>
      <c r="C2901" t="s">
        <v>5422</v>
      </c>
      <c r="D2901">
        <v>850.91</v>
      </c>
      <c r="E2901" t="s">
        <v>31</v>
      </c>
      <c r="F2901" t="s">
        <v>26</v>
      </c>
      <c r="G2901" t="s">
        <v>39</v>
      </c>
      <c r="H2901" t="s">
        <v>43</v>
      </c>
    </row>
    <row r="2902" spans="1:8" hidden="1">
      <c r="A2902" t="s">
        <v>5423</v>
      </c>
      <c r="B2902" s="3">
        <v>45400</v>
      </c>
      <c r="C2902" t="s">
        <v>5424</v>
      </c>
      <c r="E2902" t="s">
        <v>64</v>
      </c>
      <c r="F2902" t="s">
        <v>20</v>
      </c>
      <c r="G2902" t="s">
        <v>27</v>
      </c>
      <c r="H2902" t="s">
        <v>109</v>
      </c>
    </row>
    <row r="2903" spans="1:8" hidden="1">
      <c r="A2903" t="s">
        <v>5425</v>
      </c>
      <c r="B2903" s="3">
        <v>45400</v>
      </c>
      <c r="C2903" t="s">
        <v>2680</v>
      </c>
      <c r="D2903">
        <v>409.41</v>
      </c>
      <c r="E2903" t="s">
        <v>19</v>
      </c>
      <c r="F2903" t="s">
        <v>61</v>
      </c>
      <c r="G2903" t="s">
        <v>27</v>
      </c>
      <c r="H2903" t="s">
        <v>75</v>
      </c>
    </row>
    <row r="2904" spans="1:8" hidden="1">
      <c r="A2904" t="s">
        <v>5426</v>
      </c>
      <c r="B2904" s="3">
        <v>45400</v>
      </c>
      <c r="C2904" t="s">
        <v>5427</v>
      </c>
      <c r="D2904">
        <v>903.63</v>
      </c>
      <c r="E2904" t="s">
        <v>31</v>
      </c>
      <c r="F2904" t="s">
        <v>61</v>
      </c>
      <c r="G2904" t="s">
        <v>39</v>
      </c>
      <c r="H2904" t="s">
        <v>49</v>
      </c>
    </row>
    <row r="2905" spans="1:8" hidden="1">
      <c r="A2905" t="s">
        <v>5428</v>
      </c>
      <c r="B2905" s="3">
        <v>45400</v>
      </c>
      <c r="C2905" t="s">
        <v>1101</v>
      </c>
      <c r="D2905">
        <v>1776.61</v>
      </c>
      <c r="E2905" t="s">
        <v>31</v>
      </c>
      <c r="F2905" t="s">
        <v>26</v>
      </c>
      <c r="G2905" t="s">
        <v>21</v>
      </c>
      <c r="H2905" t="s">
        <v>87</v>
      </c>
    </row>
    <row r="2906" spans="1:8" hidden="1">
      <c r="A2906" t="s">
        <v>5429</v>
      </c>
      <c r="B2906" s="3">
        <v>45400</v>
      </c>
      <c r="C2906" t="s">
        <v>5430</v>
      </c>
      <c r="D2906">
        <v>1107.07</v>
      </c>
      <c r="E2906" t="s">
        <v>67</v>
      </c>
      <c r="F2906" t="s">
        <v>61</v>
      </c>
      <c r="G2906" t="s">
        <v>21</v>
      </c>
      <c r="H2906" t="s">
        <v>44</v>
      </c>
    </row>
    <row r="2907" spans="1:8" hidden="1">
      <c r="A2907" t="s">
        <v>5431</v>
      </c>
      <c r="B2907" s="3">
        <v>45400</v>
      </c>
      <c r="C2907" t="s">
        <v>5432</v>
      </c>
      <c r="D2907">
        <v>1709.82</v>
      </c>
      <c r="E2907" t="s">
        <v>25</v>
      </c>
      <c r="F2907" t="s">
        <v>61</v>
      </c>
      <c r="G2907" t="s">
        <v>48</v>
      </c>
      <c r="H2907" t="s">
        <v>33</v>
      </c>
    </row>
    <row r="2908" spans="1:8" hidden="1">
      <c r="A2908" t="s">
        <v>5433</v>
      </c>
      <c r="B2908" s="3">
        <v>45400</v>
      </c>
      <c r="C2908" t="s">
        <v>5434</v>
      </c>
      <c r="D2908">
        <v>1517.93</v>
      </c>
      <c r="E2908" t="s">
        <v>197</v>
      </c>
      <c r="F2908" t="s">
        <v>61</v>
      </c>
      <c r="G2908" t="s">
        <v>21</v>
      </c>
      <c r="H2908" t="s">
        <v>28</v>
      </c>
    </row>
    <row r="2909" spans="1:8" hidden="1">
      <c r="A2909" t="s">
        <v>5435</v>
      </c>
      <c r="B2909" s="3">
        <v>45401</v>
      </c>
      <c r="C2909" t="s">
        <v>5436</v>
      </c>
      <c r="D2909">
        <v>1834.53</v>
      </c>
      <c r="E2909" t="s">
        <v>52</v>
      </c>
      <c r="F2909" t="s">
        <v>183</v>
      </c>
      <c r="G2909" t="s">
        <v>48</v>
      </c>
      <c r="H2909" t="s">
        <v>43</v>
      </c>
    </row>
    <row r="2910" spans="1:8" hidden="1">
      <c r="A2910" t="s">
        <v>5437</v>
      </c>
      <c r="B2910" s="3">
        <v>45401</v>
      </c>
      <c r="C2910" t="s">
        <v>5438</v>
      </c>
      <c r="D2910">
        <v>1488.64</v>
      </c>
      <c r="E2910" t="s">
        <v>70</v>
      </c>
      <c r="F2910" t="s">
        <v>32</v>
      </c>
      <c r="G2910" t="s">
        <v>39</v>
      </c>
      <c r="H2910" t="s">
        <v>75</v>
      </c>
    </row>
    <row r="2911" spans="1:8" hidden="1">
      <c r="A2911" t="s">
        <v>5439</v>
      </c>
      <c r="B2911" s="3">
        <v>45401</v>
      </c>
      <c r="C2911" t="s">
        <v>5440</v>
      </c>
      <c r="D2911">
        <v>7265.2</v>
      </c>
      <c r="E2911" t="s">
        <v>19</v>
      </c>
      <c r="F2911" t="s">
        <v>20</v>
      </c>
      <c r="G2911" t="s">
        <v>21</v>
      </c>
      <c r="H2911" t="s">
        <v>43</v>
      </c>
    </row>
    <row r="2912" spans="1:8" hidden="1">
      <c r="A2912" t="s">
        <v>5441</v>
      </c>
      <c r="B2912" s="3">
        <v>45401</v>
      </c>
      <c r="C2912" t="s">
        <v>4147</v>
      </c>
      <c r="D2912">
        <v>1766.42</v>
      </c>
      <c r="E2912" t="s">
        <v>19</v>
      </c>
      <c r="F2912" t="s">
        <v>32</v>
      </c>
      <c r="G2912" t="s">
        <v>21</v>
      </c>
      <c r="H2912" t="s">
        <v>22</v>
      </c>
    </row>
    <row r="2913" spans="1:8" hidden="1">
      <c r="A2913" t="s">
        <v>5442</v>
      </c>
      <c r="B2913" s="3">
        <v>45401</v>
      </c>
      <c r="C2913" t="s">
        <v>5443</v>
      </c>
      <c r="D2913">
        <v>388.05</v>
      </c>
      <c r="E2913" t="s">
        <v>31</v>
      </c>
      <c r="F2913" t="s">
        <v>32</v>
      </c>
      <c r="G2913" t="s">
        <v>21</v>
      </c>
      <c r="H2913" t="s">
        <v>176</v>
      </c>
    </row>
    <row r="2914" spans="1:8" hidden="1">
      <c r="A2914" t="s">
        <v>5444</v>
      </c>
      <c r="B2914" s="3">
        <v>45401</v>
      </c>
      <c r="C2914" t="s">
        <v>5445</v>
      </c>
      <c r="D2914">
        <v>642.95000000000005</v>
      </c>
      <c r="E2914" t="s">
        <v>64</v>
      </c>
      <c r="F2914" t="s">
        <v>61</v>
      </c>
      <c r="G2914" t="s">
        <v>27</v>
      </c>
      <c r="H2914" t="s">
        <v>57</v>
      </c>
    </row>
    <row r="2915" spans="1:8">
      <c r="A2915" t="s">
        <v>5446</v>
      </c>
      <c r="B2915" s="3">
        <v>45401</v>
      </c>
      <c r="C2915" t="s">
        <v>5447</v>
      </c>
      <c r="D2915">
        <v>871.84</v>
      </c>
      <c r="E2915" t="s">
        <v>43</v>
      </c>
      <c r="F2915" t="s">
        <v>61</v>
      </c>
      <c r="G2915" t="s">
        <v>48</v>
      </c>
      <c r="H2915" t="s">
        <v>44</v>
      </c>
    </row>
    <row r="2916" spans="1:8" hidden="1">
      <c r="A2916" t="s">
        <v>5448</v>
      </c>
      <c r="B2916" s="3">
        <v>45401</v>
      </c>
      <c r="C2916" t="s">
        <v>86</v>
      </c>
      <c r="D2916">
        <v>1925.73</v>
      </c>
      <c r="E2916" t="s">
        <v>70</v>
      </c>
      <c r="F2916" t="s">
        <v>32</v>
      </c>
      <c r="G2916" t="s">
        <v>21</v>
      </c>
      <c r="H2916" t="s">
        <v>44</v>
      </c>
    </row>
    <row r="2917" spans="1:8" hidden="1">
      <c r="A2917" t="s">
        <v>5449</v>
      </c>
      <c r="B2917" s="3">
        <v>45401</v>
      </c>
      <c r="C2917" t="s">
        <v>5450</v>
      </c>
      <c r="D2917">
        <v>813.21</v>
      </c>
      <c r="E2917" t="s">
        <v>122</v>
      </c>
      <c r="F2917" t="s">
        <v>61</v>
      </c>
      <c r="G2917" t="s">
        <v>21</v>
      </c>
      <c r="H2917" t="s">
        <v>43</v>
      </c>
    </row>
    <row r="2918" spans="1:8" hidden="1">
      <c r="A2918" t="s">
        <v>5451</v>
      </c>
      <c r="B2918" s="3">
        <v>45401</v>
      </c>
      <c r="C2918" t="s">
        <v>5452</v>
      </c>
      <c r="D2918">
        <v>287.16000000000003</v>
      </c>
      <c r="E2918" t="s">
        <v>47</v>
      </c>
      <c r="F2918" t="s">
        <v>32</v>
      </c>
      <c r="G2918" t="s">
        <v>39</v>
      </c>
      <c r="H2918" t="s">
        <v>43</v>
      </c>
    </row>
    <row r="2919" spans="1:8" hidden="1">
      <c r="A2919" t="s">
        <v>5453</v>
      </c>
      <c r="B2919" s="3">
        <v>45401</v>
      </c>
      <c r="C2919" t="s">
        <v>5454</v>
      </c>
      <c r="D2919">
        <v>1859.71</v>
      </c>
      <c r="E2919" t="s">
        <v>67</v>
      </c>
      <c r="F2919" t="s">
        <v>26</v>
      </c>
      <c r="G2919" t="s">
        <v>27</v>
      </c>
      <c r="H2919" t="s">
        <v>28</v>
      </c>
    </row>
    <row r="2920" spans="1:8" hidden="1">
      <c r="A2920" t="s">
        <v>5455</v>
      </c>
      <c r="B2920" s="3">
        <v>45401</v>
      </c>
      <c r="C2920" t="s">
        <v>5456</v>
      </c>
      <c r="D2920">
        <v>1939.46</v>
      </c>
      <c r="E2920" t="s">
        <v>60</v>
      </c>
      <c r="F2920" t="s">
        <v>20</v>
      </c>
      <c r="G2920" t="s">
        <v>27</v>
      </c>
      <c r="H2920" t="s">
        <v>94</v>
      </c>
    </row>
    <row r="2921" spans="1:8" hidden="1">
      <c r="A2921" t="s">
        <v>5457</v>
      </c>
      <c r="B2921" s="3">
        <v>45401</v>
      </c>
      <c r="C2921" t="s">
        <v>5458</v>
      </c>
      <c r="D2921">
        <v>987.45</v>
      </c>
      <c r="E2921" t="s">
        <v>19</v>
      </c>
      <c r="F2921" t="s">
        <v>20</v>
      </c>
      <c r="G2921" t="s">
        <v>39</v>
      </c>
      <c r="H2921" t="s">
        <v>36</v>
      </c>
    </row>
    <row r="2922" spans="1:8" hidden="1">
      <c r="A2922" t="s">
        <v>5459</v>
      </c>
      <c r="B2922" s="3">
        <v>45401</v>
      </c>
      <c r="C2922" t="s">
        <v>4546</v>
      </c>
      <c r="D2922">
        <v>1439.69</v>
      </c>
      <c r="E2922" t="s">
        <v>60</v>
      </c>
      <c r="F2922" t="s">
        <v>61</v>
      </c>
      <c r="G2922" t="s">
        <v>27</v>
      </c>
      <c r="H2922" t="s">
        <v>28</v>
      </c>
    </row>
    <row r="2923" spans="1:8">
      <c r="A2923" t="s">
        <v>5460</v>
      </c>
      <c r="B2923" s="3">
        <v>45401</v>
      </c>
      <c r="C2923" t="s">
        <v>5461</v>
      </c>
      <c r="D2923">
        <v>51.32</v>
      </c>
      <c r="E2923" t="s">
        <v>43</v>
      </c>
      <c r="F2923" t="s">
        <v>32</v>
      </c>
      <c r="G2923" t="s">
        <v>48</v>
      </c>
      <c r="H2923" t="s">
        <v>123</v>
      </c>
    </row>
    <row r="2924" spans="1:8" hidden="1">
      <c r="A2924" t="s">
        <v>5462</v>
      </c>
      <c r="B2924" s="3">
        <v>45401</v>
      </c>
      <c r="C2924" t="s">
        <v>5162</v>
      </c>
      <c r="D2924">
        <v>533.72</v>
      </c>
      <c r="E2924" t="s">
        <v>70</v>
      </c>
      <c r="F2924" t="s">
        <v>20</v>
      </c>
      <c r="G2924" t="s">
        <v>39</v>
      </c>
      <c r="H2924" t="s">
        <v>44</v>
      </c>
    </row>
    <row r="2925" spans="1:8" hidden="1">
      <c r="A2925" t="s">
        <v>5463</v>
      </c>
      <c r="B2925" s="3">
        <v>45401</v>
      </c>
      <c r="C2925" t="s">
        <v>684</v>
      </c>
      <c r="D2925">
        <v>1254.6199999999999</v>
      </c>
      <c r="E2925" t="s">
        <v>67</v>
      </c>
      <c r="F2925" t="s">
        <v>20</v>
      </c>
      <c r="G2925" t="s">
        <v>21</v>
      </c>
      <c r="H2925" t="s">
        <v>33</v>
      </c>
    </row>
    <row r="2926" spans="1:8" hidden="1">
      <c r="A2926" t="s">
        <v>5464</v>
      </c>
      <c r="B2926" s="3">
        <v>45401</v>
      </c>
      <c r="C2926" t="s">
        <v>3577</v>
      </c>
      <c r="D2926">
        <v>779.36</v>
      </c>
      <c r="E2926" t="s">
        <v>25</v>
      </c>
      <c r="F2926" t="s">
        <v>26</v>
      </c>
      <c r="G2926" t="s">
        <v>39</v>
      </c>
      <c r="H2926" t="s">
        <v>33</v>
      </c>
    </row>
    <row r="2927" spans="1:8" hidden="1">
      <c r="A2927" t="s">
        <v>5465</v>
      </c>
      <c r="B2927" s="3">
        <v>45401</v>
      </c>
      <c r="C2927" t="s">
        <v>5466</v>
      </c>
      <c r="D2927">
        <v>1580.11</v>
      </c>
      <c r="E2927" t="s">
        <v>60</v>
      </c>
      <c r="F2927" t="s">
        <v>61</v>
      </c>
      <c r="G2927" t="s">
        <v>39</v>
      </c>
      <c r="H2927" t="s">
        <v>87</v>
      </c>
    </row>
    <row r="2928" spans="1:8" hidden="1">
      <c r="A2928" t="s">
        <v>5467</v>
      </c>
      <c r="B2928" s="3">
        <v>45401</v>
      </c>
      <c r="C2928" t="s">
        <v>2315</v>
      </c>
      <c r="D2928">
        <v>1864.96</v>
      </c>
      <c r="E2928" t="s">
        <v>52</v>
      </c>
      <c r="F2928" t="s">
        <v>26</v>
      </c>
      <c r="G2928" t="s">
        <v>21</v>
      </c>
      <c r="H2928" t="s">
        <v>44</v>
      </c>
    </row>
    <row r="2929" spans="1:8" hidden="1">
      <c r="A2929" t="s">
        <v>5468</v>
      </c>
      <c r="B2929" s="3">
        <v>45401</v>
      </c>
      <c r="C2929" t="s">
        <v>5469</v>
      </c>
      <c r="D2929">
        <v>1322.64</v>
      </c>
      <c r="E2929" t="s">
        <v>47</v>
      </c>
      <c r="F2929" t="s">
        <v>26</v>
      </c>
      <c r="G2929" t="s">
        <v>27</v>
      </c>
      <c r="H2929" t="s">
        <v>123</v>
      </c>
    </row>
    <row r="2930" spans="1:8" hidden="1">
      <c r="A2930" t="s">
        <v>5470</v>
      </c>
      <c r="B2930" s="3">
        <v>45401</v>
      </c>
      <c r="C2930" t="s">
        <v>5471</v>
      </c>
      <c r="D2930">
        <v>1143.46</v>
      </c>
      <c r="E2930" t="s">
        <v>122</v>
      </c>
      <c r="F2930" t="s">
        <v>26</v>
      </c>
      <c r="G2930" t="s">
        <v>48</v>
      </c>
      <c r="H2930" t="s">
        <v>57</v>
      </c>
    </row>
    <row r="2931" spans="1:8" hidden="1">
      <c r="A2931" t="s">
        <v>5472</v>
      </c>
      <c r="B2931" s="3">
        <v>45401</v>
      </c>
      <c r="C2931" t="s">
        <v>4768</v>
      </c>
      <c r="D2931">
        <v>1931.67</v>
      </c>
      <c r="E2931" t="s">
        <v>25</v>
      </c>
      <c r="F2931" t="s">
        <v>32</v>
      </c>
      <c r="G2931" t="s">
        <v>27</v>
      </c>
      <c r="H2931" t="s">
        <v>28</v>
      </c>
    </row>
    <row r="2932" spans="1:8" hidden="1">
      <c r="A2932" t="s">
        <v>5473</v>
      </c>
      <c r="B2932" s="3">
        <v>45401</v>
      </c>
      <c r="C2932" t="s">
        <v>5474</v>
      </c>
      <c r="D2932">
        <v>195.11</v>
      </c>
      <c r="E2932" t="s">
        <v>848</v>
      </c>
      <c r="F2932" t="s">
        <v>32</v>
      </c>
      <c r="G2932" t="s">
        <v>27</v>
      </c>
      <c r="H2932" t="s">
        <v>53</v>
      </c>
    </row>
    <row r="2933" spans="1:8" hidden="1">
      <c r="A2933" t="s">
        <v>5475</v>
      </c>
      <c r="B2933" s="3">
        <v>45401</v>
      </c>
      <c r="C2933" t="s">
        <v>1177</v>
      </c>
      <c r="D2933">
        <v>1312.55</v>
      </c>
      <c r="E2933" t="s">
        <v>60</v>
      </c>
      <c r="F2933" t="s">
        <v>61</v>
      </c>
      <c r="G2933" t="s">
        <v>48</v>
      </c>
      <c r="H2933" t="s">
        <v>57</v>
      </c>
    </row>
    <row r="2934" spans="1:8" hidden="1">
      <c r="A2934" t="s">
        <v>5476</v>
      </c>
      <c r="B2934" s="3">
        <v>45401</v>
      </c>
      <c r="C2934" t="s">
        <v>3077</v>
      </c>
      <c r="D2934">
        <v>291.66000000000003</v>
      </c>
      <c r="E2934" t="s">
        <v>52</v>
      </c>
      <c r="F2934" t="s">
        <v>20</v>
      </c>
      <c r="G2934" t="s">
        <v>48</v>
      </c>
      <c r="H2934" t="s">
        <v>40</v>
      </c>
    </row>
    <row r="2935" spans="1:8" hidden="1">
      <c r="A2935" t="s">
        <v>5477</v>
      </c>
      <c r="B2935" s="3">
        <v>45401</v>
      </c>
      <c r="C2935" t="s">
        <v>5478</v>
      </c>
      <c r="D2935">
        <v>1126.19</v>
      </c>
      <c r="E2935" t="s">
        <v>848</v>
      </c>
      <c r="F2935" t="s">
        <v>20</v>
      </c>
      <c r="G2935" t="s">
        <v>48</v>
      </c>
      <c r="H2935" t="s">
        <v>22</v>
      </c>
    </row>
    <row r="2936" spans="1:8" hidden="1">
      <c r="A2936" t="s">
        <v>5479</v>
      </c>
      <c r="B2936" s="3">
        <v>45402</v>
      </c>
      <c r="C2936" t="s">
        <v>5480</v>
      </c>
      <c r="D2936">
        <v>172.56</v>
      </c>
      <c r="E2936" t="s">
        <v>52</v>
      </c>
      <c r="F2936" t="s">
        <v>32</v>
      </c>
      <c r="G2936" t="s">
        <v>27</v>
      </c>
      <c r="H2936" t="s">
        <v>176</v>
      </c>
    </row>
    <row r="2937" spans="1:8" hidden="1">
      <c r="A2937" t="s">
        <v>5481</v>
      </c>
      <c r="B2937" s="3">
        <v>45402</v>
      </c>
      <c r="C2937" t="s">
        <v>5482</v>
      </c>
      <c r="D2937">
        <v>371.65</v>
      </c>
      <c r="E2937" t="s">
        <v>60</v>
      </c>
      <c r="F2937" t="s">
        <v>26</v>
      </c>
      <c r="G2937" t="s">
        <v>27</v>
      </c>
      <c r="H2937" t="s">
        <v>22</v>
      </c>
    </row>
    <row r="2938" spans="1:8" hidden="1">
      <c r="A2938" t="s">
        <v>5483</v>
      </c>
      <c r="B2938" s="3">
        <v>45402</v>
      </c>
      <c r="C2938" t="s">
        <v>5484</v>
      </c>
      <c r="D2938">
        <v>785.79</v>
      </c>
      <c r="E2938" t="s">
        <v>60</v>
      </c>
      <c r="F2938" t="s">
        <v>61</v>
      </c>
      <c r="G2938" t="s">
        <v>27</v>
      </c>
      <c r="H2938" t="s">
        <v>36</v>
      </c>
    </row>
    <row r="2939" spans="1:8" hidden="1">
      <c r="A2939" t="s">
        <v>5485</v>
      </c>
      <c r="B2939" s="3">
        <v>45402</v>
      </c>
      <c r="C2939" t="s">
        <v>3618</v>
      </c>
      <c r="D2939">
        <v>1251.3699999999999</v>
      </c>
      <c r="E2939" t="s">
        <v>47</v>
      </c>
      <c r="F2939" t="s">
        <v>61</v>
      </c>
      <c r="G2939" t="s">
        <v>39</v>
      </c>
      <c r="H2939" t="s">
        <v>40</v>
      </c>
    </row>
    <row r="2940" spans="1:8" hidden="1">
      <c r="A2940" t="s">
        <v>5486</v>
      </c>
      <c r="B2940" s="3">
        <v>45402</v>
      </c>
      <c r="C2940" t="s">
        <v>5487</v>
      </c>
      <c r="D2940">
        <v>14992.93</v>
      </c>
      <c r="E2940" t="s">
        <v>122</v>
      </c>
      <c r="F2940" t="s">
        <v>43</v>
      </c>
      <c r="G2940" t="s">
        <v>21</v>
      </c>
      <c r="H2940" t="s">
        <v>75</v>
      </c>
    </row>
    <row r="2941" spans="1:8" hidden="1">
      <c r="A2941" t="s">
        <v>5488</v>
      </c>
      <c r="B2941" s="3">
        <v>45402</v>
      </c>
      <c r="C2941" t="s">
        <v>5489</v>
      </c>
      <c r="E2941" t="s">
        <v>122</v>
      </c>
      <c r="F2941" t="s">
        <v>20</v>
      </c>
      <c r="G2941" t="s">
        <v>21</v>
      </c>
      <c r="H2941" t="s">
        <v>75</v>
      </c>
    </row>
    <row r="2942" spans="1:8" hidden="1">
      <c r="A2942" t="s">
        <v>5490</v>
      </c>
      <c r="B2942" s="3">
        <v>45402</v>
      </c>
      <c r="C2942" t="s">
        <v>3284</v>
      </c>
      <c r="D2942">
        <v>6573.84</v>
      </c>
      <c r="E2942" t="s">
        <v>25</v>
      </c>
      <c r="F2942" t="s">
        <v>26</v>
      </c>
      <c r="G2942" t="s">
        <v>27</v>
      </c>
      <c r="H2942" t="s">
        <v>44</v>
      </c>
    </row>
    <row r="2943" spans="1:8" hidden="1">
      <c r="A2943" t="s">
        <v>5491</v>
      </c>
      <c r="B2943" s="3">
        <v>45402</v>
      </c>
      <c r="C2943" t="s">
        <v>5492</v>
      </c>
      <c r="D2943">
        <v>1134.8</v>
      </c>
      <c r="E2943" t="s">
        <v>190</v>
      </c>
      <c r="F2943" t="s">
        <v>61</v>
      </c>
      <c r="G2943" t="s">
        <v>21</v>
      </c>
      <c r="H2943" t="s">
        <v>22</v>
      </c>
    </row>
    <row r="2944" spans="1:8" hidden="1">
      <c r="A2944" t="s">
        <v>5493</v>
      </c>
      <c r="B2944" s="3">
        <v>45402</v>
      </c>
      <c r="C2944" t="s">
        <v>3496</v>
      </c>
      <c r="D2944">
        <v>19911.939999999999</v>
      </c>
      <c r="E2944" t="s">
        <v>19</v>
      </c>
      <c r="F2944" t="s">
        <v>61</v>
      </c>
      <c r="G2944" t="s">
        <v>48</v>
      </c>
      <c r="H2944" t="s">
        <v>22</v>
      </c>
    </row>
    <row r="2945" spans="1:8" hidden="1">
      <c r="A2945" t="s">
        <v>5494</v>
      </c>
      <c r="B2945" s="3">
        <v>45402</v>
      </c>
      <c r="C2945" t="s">
        <v>858</v>
      </c>
      <c r="D2945">
        <v>551.87</v>
      </c>
      <c r="E2945" t="s">
        <v>70</v>
      </c>
      <c r="F2945" t="s">
        <v>32</v>
      </c>
      <c r="G2945" t="s">
        <v>27</v>
      </c>
      <c r="H2945" t="s">
        <v>87</v>
      </c>
    </row>
    <row r="2946" spans="1:8" hidden="1">
      <c r="A2946" t="s">
        <v>5495</v>
      </c>
      <c r="B2946" s="3">
        <v>45402</v>
      </c>
      <c r="C2946" t="s">
        <v>2110</v>
      </c>
      <c r="D2946">
        <v>340.73</v>
      </c>
      <c r="E2946" t="s">
        <v>240</v>
      </c>
      <c r="F2946" t="s">
        <v>20</v>
      </c>
      <c r="G2946" t="s">
        <v>39</v>
      </c>
      <c r="H2946" t="s">
        <v>57</v>
      </c>
    </row>
    <row r="2947" spans="1:8" hidden="1">
      <c r="A2947" t="s">
        <v>5496</v>
      </c>
      <c r="B2947" s="3">
        <v>45402</v>
      </c>
      <c r="C2947" t="s">
        <v>4307</v>
      </c>
      <c r="E2947" t="s">
        <v>122</v>
      </c>
      <c r="F2947" t="s">
        <v>26</v>
      </c>
      <c r="G2947" t="s">
        <v>21</v>
      </c>
      <c r="H2947" t="s">
        <v>87</v>
      </c>
    </row>
    <row r="2948" spans="1:8" hidden="1">
      <c r="A2948" t="s">
        <v>5497</v>
      </c>
      <c r="B2948" s="3">
        <v>45402</v>
      </c>
      <c r="C2948" t="s">
        <v>5498</v>
      </c>
      <c r="D2948">
        <v>1777.04</v>
      </c>
      <c r="E2948" t="s">
        <v>31</v>
      </c>
      <c r="F2948" t="s">
        <v>43</v>
      </c>
      <c r="G2948" t="s">
        <v>48</v>
      </c>
      <c r="H2948" t="s">
        <v>43</v>
      </c>
    </row>
    <row r="2949" spans="1:8">
      <c r="A2949" t="s">
        <v>5499</v>
      </c>
      <c r="B2949" s="3">
        <v>45402</v>
      </c>
      <c r="C2949" t="s">
        <v>5500</v>
      </c>
      <c r="D2949">
        <v>515.71</v>
      </c>
      <c r="E2949" t="s">
        <v>43</v>
      </c>
      <c r="F2949" t="s">
        <v>61</v>
      </c>
      <c r="G2949" t="s">
        <v>39</v>
      </c>
      <c r="H2949" t="s">
        <v>109</v>
      </c>
    </row>
    <row r="2950" spans="1:8" hidden="1">
      <c r="A2950" t="s">
        <v>5501</v>
      </c>
      <c r="B2950" s="3">
        <v>45402</v>
      </c>
      <c r="C2950" t="s">
        <v>5502</v>
      </c>
      <c r="D2950">
        <v>16985.78</v>
      </c>
      <c r="E2950" t="s">
        <v>67</v>
      </c>
      <c r="F2950" t="s">
        <v>26</v>
      </c>
      <c r="G2950" t="s">
        <v>48</v>
      </c>
      <c r="H2950" t="s">
        <v>43</v>
      </c>
    </row>
    <row r="2951" spans="1:8" hidden="1">
      <c r="A2951" t="s">
        <v>5503</v>
      </c>
      <c r="B2951" s="3">
        <v>45402</v>
      </c>
      <c r="C2951" t="s">
        <v>4267</v>
      </c>
      <c r="D2951">
        <v>771.55</v>
      </c>
      <c r="E2951" t="s">
        <v>19</v>
      </c>
      <c r="F2951" t="s">
        <v>20</v>
      </c>
      <c r="G2951" t="s">
        <v>39</v>
      </c>
      <c r="H2951" t="s">
        <v>22</v>
      </c>
    </row>
    <row r="2952" spans="1:8" hidden="1">
      <c r="A2952" t="s">
        <v>5504</v>
      </c>
      <c r="B2952" s="3">
        <v>45402</v>
      </c>
      <c r="C2952" t="s">
        <v>5505</v>
      </c>
      <c r="D2952">
        <v>530.95000000000005</v>
      </c>
      <c r="E2952" t="s">
        <v>25</v>
      </c>
      <c r="F2952" t="s">
        <v>26</v>
      </c>
      <c r="G2952" t="s">
        <v>21</v>
      </c>
      <c r="H2952" t="s">
        <v>75</v>
      </c>
    </row>
    <row r="2953" spans="1:8" hidden="1">
      <c r="A2953" t="s">
        <v>5506</v>
      </c>
      <c r="B2953" s="3">
        <v>45402</v>
      </c>
      <c r="C2953" t="s">
        <v>1421</v>
      </c>
      <c r="D2953">
        <v>1999.95</v>
      </c>
      <c r="E2953" t="s">
        <v>67</v>
      </c>
      <c r="F2953" t="s">
        <v>26</v>
      </c>
      <c r="G2953" t="s">
        <v>39</v>
      </c>
      <c r="H2953" t="s">
        <v>40</v>
      </c>
    </row>
    <row r="2954" spans="1:8" hidden="1">
      <c r="A2954" t="s">
        <v>5507</v>
      </c>
      <c r="B2954" s="3">
        <v>45402</v>
      </c>
      <c r="C2954" t="s">
        <v>5508</v>
      </c>
      <c r="D2954">
        <v>1236.68</v>
      </c>
      <c r="E2954" t="s">
        <v>67</v>
      </c>
      <c r="F2954" t="s">
        <v>26</v>
      </c>
      <c r="G2954" t="s">
        <v>21</v>
      </c>
      <c r="H2954" t="s">
        <v>57</v>
      </c>
    </row>
    <row r="2955" spans="1:8" hidden="1">
      <c r="A2955" t="s">
        <v>5509</v>
      </c>
      <c r="B2955" s="3">
        <v>45402</v>
      </c>
      <c r="C2955" t="s">
        <v>5510</v>
      </c>
      <c r="D2955">
        <v>1031.0899999999999</v>
      </c>
      <c r="E2955" t="s">
        <v>47</v>
      </c>
      <c r="F2955" t="s">
        <v>32</v>
      </c>
      <c r="G2955" t="s">
        <v>48</v>
      </c>
      <c r="H2955" t="s">
        <v>44</v>
      </c>
    </row>
    <row r="2956" spans="1:8" hidden="1">
      <c r="A2956" t="s">
        <v>5511</v>
      </c>
      <c r="B2956" s="3">
        <v>45402</v>
      </c>
      <c r="C2956" t="s">
        <v>2488</v>
      </c>
      <c r="D2956">
        <v>1186.1500000000001</v>
      </c>
      <c r="E2956" t="s">
        <v>67</v>
      </c>
      <c r="F2956" t="s">
        <v>26</v>
      </c>
      <c r="G2956" t="s">
        <v>39</v>
      </c>
      <c r="H2956" t="s">
        <v>36</v>
      </c>
    </row>
    <row r="2957" spans="1:8" hidden="1">
      <c r="A2957" t="s">
        <v>5512</v>
      </c>
      <c r="B2957" s="3">
        <v>45402</v>
      </c>
      <c r="C2957" t="s">
        <v>5513</v>
      </c>
      <c r="D2957">
        <v>1531.85</v>
      </c>
      <c r="E2957" t="s">
        <v>190</v>
      </c>
      <c r="F2957" t="s">
        <v>61</v>
      </c>
      <c r="G2957" t="s">
        <v>27</v>
      </c>
      <c r="H2957" t="s">
        <v>53</v>
      </c>
    </row>
    <row r="2958" spans="1:8" hidden="1">
      <c r="A2958" t="s">
        <v>5514</v>
      </c>
      <c r="B2958" s="3">
        <v>45402</v>
      </c>
      <c r="C2958" t="s">
        <v>5515</v>
      </c>
      <c r="D2958">
        <v>1524.21</v>
      </c>
      <c r="E2958" t="s">
        <v>47</v>
      </c>
      <c r="F2958" t="s">
        <v>61</v>
      </c>
      <c r="G2958" t="s">
        <v>48</v>
      </c>
      <c r="H2958" t="s">
        <v>109</v>
      </c>
    </row>
    <row r="2959" spans="1:8" hidden="1">
      <c r="A2959" t="s">
        <v>5516</v>
      </c>
      <c r="B2959" s="3">
        <v>45402</v>
      </c>
      <c r="C2959" t="s">
        <v>1443</v>
      </c>
      <c r="D2959">
        <v>702.04</v>
      </c>
      <c r="E2959" t="s">
        <v>64</v>
      </c>
      <c r="F2959" t="s">
        <v>20</v>
      </c>
      <c r="G2959" t="s">
        <v>48</v>
      </c>
      <c r="H2959" t="s">
        <v>44</v>
      </c>
    </row>
    <row r="2960" spans="1:8" hidden="1">
      <c r="A2960" t="s">
        <v>5517</v>
      </c>
      <c r="B2960" s="3">
        <v>45402</v>
      </c>
      <c r="C2960" t="s">
        <v>5518</v>
      </c>
      <c r="D2960">
        <v>1521.81</v>
      </c>
      <c r="E2960" t="s">
        <v>122</v>
      </c>
      <c r="F2960" t="s">
        <v>61</v>
      </c>
      <c r="G2960" t="s">
        <v>48</v>
      </c>
      <c r="H2960" t="s">
        <v>43</v>
      </c>
    </row>
    <row r="2961" spans="1:8" hidden="1">
      <c r="A2961" t="s">
        <v>5519</v>
      </c>
      <c r="B2961" s="3">
        <v>45402</v>
      </c>
      <c r="C2961" t="s">
        <v>2490</v>
      </c>
      <c r="D2961">
        <v>1508.19</v>
      </c>
      <c r="E2961" t="s">
        <v>31</v>
      </c>
      <c r="F2961" t="s">
        <v>32</v>
      </c>
      <c r="G2961" t="s">
        <v>21</v>
      </c>
      <c r="H2961" t="s">
        <v>44</v>
      </c>
    </row>
    <row r="2962" spans="1:8" hidden="1">
      <c r="A2962" t="s">
        <v>5520</v>
      </c>
      <c r="B2962" s="3">
        <v>45402</v>
      </c>
      <c r="C2962" t="s">
        <v>5521</v>
      </c>
      <c r="D2962">
        <v>1326.94</v>
      </c>
      <c r="E2962" t="s">
        <v>70</v>
      </c>
      <c r="F2962" t="s">
        <v>61</v>
      </c>
      <c r="G2962" t="s">
        <v>27</v>
      </c>
      <c r="H2962" t="s">
        <v>123</v>
      </c>
    </row>
    <row r="2963" spans="1:8">
      <c r="A2963" t="s">
        <v>5522</v>
      </c>
      <c r="B2963" s="3">
        <v>45402</v>
      </c>
      <c r="C2963" t="s">
        <v>5523</v>
      </c>
      <c r="D2963">
        <v>461.87</v>
      </c>
      <c r="E2963" t="s">
        <v>43</v>
      </c>
      <c r="F2963" t="s">
        <v>61</v>
      </c>
      <c r="G2963" t="s">
        <v>39</v>
      </c>
      <c r="H2963" t="s">
        <v>36</v>
      </c>
    </row>
    <row r="2964" spans="1:8" hidden="1">
      <c r="A2964" t="s">
        <v>5524</v>
      </c>
      <c r="B2964" s="3">
        <v>45402</v>
      </c>
      <c r="C2964" t="s">
        <v>5525</v>
      </c>
      <c r="E2964" t="s">
        <v>19</v>
      </c>
      <c r="F2964" t="s">
        <v>26</v>
      </c>
      <c r="G2964" t="s">
        <v>21</v>
      </c>
      <c r="H2964" t="s">
        <v>22</v>
      </c>
    </row>
    <row r="2965" spans="1:8" hidden="1">
      <c r="A2965" t="s">
        <v>5526</v>
      </c>
      <c r="B2965" s="3">
        <v>45402</v>
      </c>
      <c r="C2965" t="s">
        <v>5527</v>
      </c>
      <c r="D2965">
        <v>1307.76</v>
      </c>
      <c r="E2965" t="s">
        <v>25</v>
      </c>
      <c r="F2965" t="s">
        <v>32</v>
      </c>
      <c r="G2965" t="s">
        <v>21</v>
      </c>
      <c r="H2965" t="s">
        <v>75</v>
      </c>
    </row>
    <row r="2966" spans="1:8" hidden="1">
      <c r="A2966" t="s">
        <v>5528</v>
      </c>
      <c r="B2966" s="3">
        <v>45402</v>
      </c>
      <c r="C2966" t="s">
        <v>5529</v>
      </c>
      <c r="D2966">
        <v>342.81</v>
      </c>
      <c r="E2966" t="s">
        <v>190</v>
      </c>
      <c r="F2966" t="s">
        <v>32</v>
      </c>
      <c r="G2966" t="s">
        <v>27</v>
      </c>
      <c r="H2966" t="s">
        <v>123</v>
      </c>
    </row>
    <row r="2967" spans="1:8" hidden="1">
      <c r="A2967" t="s">
        <v>5530</v>
      </c>
      <c r="B2967" s="3">
        <v>45402</v>
      </c>
      <c r="C2967" t="s">
        <v>5531</v>
      </c>
      <c r="E2967" t="s">
        <v>60</v>
      </c>
      <c r="F2967" t="s">
        <v>61</v>
      </c>
      <c r="G2967" t="s">
        <v>21</v>
      </c>
      <c r="H2967" t="s">
        <v>33</v>
      </c>
    </row>
    <row r="2968" spans="1:8" hidden="1">
      <c r="A2968" t="s">
        <v>5532</v>
      </c>
      <c r="B2968" s="3">
        <v>45402</v>
      </c>
      <c r="C2968" t="s">
        <v>5533</v>
      </c>
      <c r="D2968">
        <v>1311.87</v>
      </c>
      <c r="E2968" t="s">
        <v>64</v>
      </c>
      <c r="F2968" t="s">
        <v>26</v>
      </c>
      <c r="G2968" t="s">
        <v>39</v>
      </c>
      <c r="H2968" t="s">
        <v>53</v>
      </c>
    </row>
    <row r="2969" spans="1:8" hidden="1">
      <c r="A2969" t="s">
        <v>5534</v>
      </c>
      <c r="B2969" s="3">
        <v>45402</v>
      </c>
      <c r="C2969" t="s">
        <v>1356</v>
      </c>
      <c r="D2969">
        <v>881.64</v>
      </c>
      <c r="E2969" t="s">
        <v>19</v>
      </c>
      <c r="F2969" t="s">
        <v>20</v>
      </c>
      <c r="G2969" t="s">
        <v>21</v>
      </c>
      <c r="H2969" t="s">
        <v>94</v>
      </c>
    </row>
    <row r="2970" spans="1:8" hidden="1">
      <c r="A2970" t="s">
        <v>5535</v>
      </c>
      <c r="B2970" s="3">
        <v>45402</v>
      </c>
      <c r="C2970" t="s">
        <v>5536</v>
      </c>
      <c r="D2970">
        <v>279.77</v>
      </c>
      <c r="E2970" t="s">
        <v>60</v>
      </c>
      <c r="F2970" t="s">
        <v>32</v>
      </c>
      <c r="G2970" t="s">
        <v>48</v>
      </c>
      <c r="H2970" t="s">
        <v>87</v>
      </c>
    </row>
    <row r="2971" spans="1:8" hidden="1">
      <c r="A2971" t="s">
        <v>5537</v>
      </c>
      <c r="B2971" s="3">
        <v>45403</v>
      </c>
      <c r="C2971" t="s">
        <v>5000</v>
      </c>
      <c r="D2971">
        <v>1416.44</v>
      </c>
      <c r="E2971" t="s">
        <v>31</v>
      </c>
      <c r="F2971" t="s">
        <v>20</v>
      </c>
      <c r="G2971" t="s">
        <v>21</v>
      </c>
      <c r="H2971" t="s">
        <v>109</v>
      </c>
    </row>
    <row r="2972" spans="1:8" hidden="1">
      <c r="A2972" t="s">
        <v>5538</v>
      </c>
      <c r="B2972" s="3">
        <v>45403</v>
      </c>
      <c r="C2972" t="s">
        <v>5539</v>
      </c>
      <c r="D2972">
        <v>788.03</v>
      </c>
      <c r="E2972" t="s">
        <v>19</v>
      </c>
      <c r="F2972" t="s">
        <v>61</v>
      </c>
      <c r="G2972" t="s">
        <v>48</v>
      </c>
      <c r="H2972" t="s">
        <v>53</v>
      </c>
    </row>
    <row r="2973" spans="1:8">
      <c r="A2973" t="s">
        <v>5540</v>
      </c>
      <c r="B2973" s="3">
        <v>45403</v>
      </c>
      <c r="C2973" t="s">
        <v>1268</v>
      </c>
      <c r="D2973">
        <v>1932.83</v>
      </c>
      <c r="E2973" t="s">
        <v>43</v>
      </c>
      <c r="F2973" t="s">
        <v>32</v>
      </c>
      <c r="G2973" t="s">
        <v>39</v>
      </c>
      <c r="H2973" t="s">
        <v>49</v>
      </c>
    </row>
    <row r="2974" spans="1:8" hidden="1">
      <c r="A2974" t="s">
        <v>5541</v>
      </c>
      <c r="B2974" s="3">
        <v>45403</v>
      </c>
      <c r="C2974" t="s">
        <v>5542</v>
      </c>
      <c r="D2974">
        <v>948.46</v>
      </c>
      <c r="E2974" t="s">
        <v>197</v>
      </c>
      <c r="F2974" t="s">
        <v>61</v>
      </c>
      <c r="G2974" t="s">
        <v>39</v>
      </c>
      <c r="H2974" t="s">
        <v>49</v>
      </c>
    </row>
    <row r="2975" spans="1:8" hidden="1">
      <c r="A2975" t="s">
        <v>5543</v>
      </c>
      <c r="B2975" s="3">
        <v>45403</v>
      </c>
      <c r="C2975" t="s">
        <v>845</v>
      </c>
      <c r="E2975" t="s">
        <v>31</v>
      </c>
      <c r="F2975" t="s">
        <v>26</v>
      </c>
      <c r="G2975" t="s">
        <v>27</v>
      </c>
      <c r="H2975" t="s">
        <v>123</v>
      </c>
    </row>
    <row r="2976" spans="1:8" hidden="1">
      <c r="A2976" t="s">
        <v>5544</v>
      </c>
      <c r="B2976" s="3">
        <v>45403</v>
      </c>
      <c r="C2976" t="s">
        <v>5545</v>
      </c>
      <c r="D2976">
        <v>817.73</v>
      </c>
      <c r="E2976" t="s">
        <v>56</v>
      </c>
      <c r="F2976" t="s">
        <v>61</v>
      </c>
      <c r="G2976" t="s">
        <v>48</v>
      </c>
      <c r="H2976" t="s">
        <v>49</v>
      </c>
    </row>
    <row r="2977" spans="1:8" hidden="1">
      <c r="A2977" t="s">
        <v>5546</v>
      </c>
      <c r="B2977" s="3">
        <v>45403</v>
      </c>
      <c r="C2977" t="s">
        <v>5547</v>
      </c>
      <c r="D2977">
        <v>742.02</v>
      </c>
      <c r="E2977" t="s">
        <v>19</v>
      </c>
      <c r="F2977" t="s">
        <v>20</v>
      </c>
      <c r="G2977" t="s">
        <v>39</v>
      </c>
      <c r="H2977" t="s">
        <v>22</v>
      </c>
    </row>
    <row r="2978" spans="1:8">
      <c r="A2978" t="s">
        <v>5548</v>
      </c>
      <c r="B2978" s="3">
        <v>45403</v>
      </c>
      <c r="C2978" t="s">
        <v>5549</v>
      </c>
      <c r="D2978">
        <v>551.54</v>
      </c>
      <c r="E2978" t="s">
        <v>43</v>
      </c>
      <c r="F2978" t="s">
        <v>26</v>
      </c>
      <c r="G2978" t="s">
        <v>27</v>
      </c>
      <c r="H2978" t="s">
        <v>123</v>
      </c>
    </row>
    <row r="2979" spans="1:8" hidden="1">
      <c r="A2979" t="s">
        <v>5550</v>
      </c>
      <c r="B2979" s="3">
        <v>45403</v>
      </c>
      <c r="C2979" t="s">
        <v>5551</v>
      </c>
      <c r="D2979">
        <v>207.79</v>
      </c>
      <c r="E2979" t="s">
        <v>67</v>
      </c>
      <c r="F2979" t="s">
        <v>20</v>
      </c>
      <c r="G2979" t="s">
        <v>21</v>
      </c>
      <c r="H2979" t="s">
        <v>176</v>
      </c>
    </row>
    <row r="2980" spans="1:8" hidden="1">
      <c r="A2980" t="s">
        <v>5552</v>
      </c>
      <c r="B2980" s="3">
        <v>45403</v>
      </c>
      <c r="C2980" t="s">
        <v>1045</v>
      </c>
      <c r="D2980">
        <v>824.84</v>
      </c>
      <c r="E2980" t="s">
        <v>848</v>
      </c>
      <c r="F2980" t="s">
        <v>26</v>
      </c>
      <c r="G2980" t="s">
        <v>27</v>
      </c>
      <c r="H2980" t="s">
        <v>57</v>
      </c>
    </row>
    <row r="2981" spans="1:8" hidden="1">
      <c r="A2981" t="s">
        <v>5553</v>
      </c>
      <c r="B2981" s="3">
        <v>45403</v>
      </c>
      <c r="C2981" t="s">
        <v>5554</v>
      </c>
      <c r="D2981">
        <v>461.84</v>
      </c>
      <c r="E2981" t="s">
        <v>70</v>
      </c>
      <c r="F2981" t="s">
        <v>26</v>
      </c>
      <c r="G2981" t="s">
        <v>27</v>
      </c>
      <c r="H2981" t="s">
        <v>87</v>
      </c>
    </row>
    <row r="2982" spans="1:8" hidden="1">
      <c r="A2982" t="s">
        <v>5555</v>
      </c>
      <c r="B2982" s="3">
        <v>45403</v>
      </c>
      <c r="C2982" t="s">
        <v>5556</v>
      </c>
      <c r="D2982">
        <v>604.77</v>
      </c>
      <c r="E2982" t="s">
        <v>19</v>
      </c>
      <c r="F2982" t="s">
        <v>26</v>
      </c>
      <c r="G2982" t="s">
        <v>48</v>
      </c>
      <c r="H2982" t="s">
        <v>123</v>
      </c>
    </row>
    <row r="2983" spans="1:8" hidden="1">
      <c r="A2983" t="s">
        <v>5557</v>
      </c>
      <c r="B2983" s="3">
        <v>45403</v>
      </c>
      <c r="C2983" t="s">
        <v>5558</v>
      </c>
      <c r="D2983">
        <v>432.15</v>
      </c>
      <c r="E2983" t="s">
        <v>25</v>
      </c>
      <c r="F2983" t="s">
        <v>61</v>
      </c>
      <c r="G2983" t="s">
        <v>48</v>
      </c>
      <c r="H2983" t="s">
        <v>43</v>
      </c>
    </row>
    <row r="2984" spans="1:8" hidden="1">
      <c r="A2984" t="s">
        <v>5559</v>
      </c>
      <c r="B2984" s="3">
        <v>45403</v>
      </c>
      <c r="C2984" t="s">
        <v>5560</v>
      </c>
      <c r="E2984" t="s">
        <v>64</v>
      </c>
      <c r="F2984" t="s">
        <v>32</v>
      </c>
      <c r="G2984" t="s">
        <v>21</v>
      </c>
      <c r="H2984" t="s">
        <v>43</v>
      </c>
    </row>
    <row r="2985" spans="1:8" hidden="1">
      <c r="A2985" t="s">
        <v>5561</v>
      </c>
      <c r="B2985" s="3">
        <v>45403</v>
      </c>
      <c r="C2985" t="s">
        <v>5562</v>
      </c>
      <c r="D2985">
        <v>1291.79</v>
      </c>
      <c r="E2985" t="s">
        <v>19</v>
      </c>
      <c r="F2985" t="s">
        <v>26</v>
      </c>
      <c r="G2985" t="s">
        <v>48</v>
      </c>
      <c r="H2985" t="s">
        <v>87</v>
      </c>
    </row>
    <row r="2986" spans="1:8" hidden="1">
      <c r="A2986" t="s">
        <v>5563</v>
      </c>
      <c r="B2986" s="3">
        <v>45403</v>
      </c>
      <c r="C2986" t="s">
        <v>5549</v>
      </c>
      <c r="D2986">
        <v>7088.93</v>
      </c>
      <c r="E2986" t="s">
        <v>240</v>
      </c>
      <c r="F2986" t="s">
        <v>61</v>
      </c>
      <c r="G2986" t="s">
        <v>27</v>
      </c>
      <c r="H2986" t="s">
        <v>49</v>
      </c>
    </row>
    <row r="2987" spans="1:8" hidden="1">
      <c r="A2987" t="s">
        <v>5564</v>
      </c>
      <c r="B2987" s="3">
        <v>45403</v>
      </c>
      <c r="C2987" t="s">
        <v>5565</v>
      </c>
      <c r="D2987">
        <v>1568.78</v>
      </c>
      <c r="E2987" t="s">
        <v>848</v>
      </c>
      <c r="F2987" t="s">
        <v>61</v>
      </c>
      <c r="G2987" t="s">
        <v>27</v>
      </c>
      <c r="H2987" t="s">
        <v>123</v>
      </c>
    </row>
    <row r="2988" spans="1:8" hidden="1">
      <c r="A2988" t="s">
        <v>5566</v>
      </c>
      <c r="B2988" s="3">
        <v>45403</v>
      </c>
      <c r="C2988" t="s">
        <v>5567</v>
      </c>
      <c r="D2988">
        <v>1326.57</v>
      </c>
      <c r="E2988" t="s">
        <v>31</v>
      </c>
      <c r="F2988" t="s">
        <v>61</v>
      </c>
      <c r="G2988" t="s">
        <v>39</v>
      </c>
      <c r="H2988" t="s">
        <v>57</v>
      </c>
    </row>
    <row r="2989" spans="1:8" hidden="1">
      <c r="A2989" t="s">
        <v>5568</v>
      </c>
      <c r="B2989" s="3">
        <v>45403</v>
      </c>
      <c r="C2989" t="s">
        <v>5569</v>
      </c>
      <c r="D2989">
        <v>1014.93</v>
      </c>
      <c r="E2989" t="s">
        <v>52</v>
      </c>
      <c r="F2989" t="s">
        <v>32</v>
      </c>
      <c r="G2989" t="s">
        <v>39</v>
      </c>
      <c r="H2989" t="s">
        <v>49</v>
      </c>
    </row>
    <row r="2990" spans="1:8" hidden="1">
      <c r="A2990" t="s">
        <v>5570</v>
      </c>
      <c r="B2990" s="3">
        <v>45403</v>
      </c>
      <c r="C2990" t="s">
        <v>5571</v>
      </c>
      <c r="E2990" t="s">
        <v>122</v>
      </c>
      <c r="F2990" t="s">
        <v>183</v>
      </c>
      <c r="G2990" t="s">
        <v>48</v>
      </c>
      <c r="H2990" t="s">
        <v>49</v>
      </c>
    </row>
    <row r="2991" spans="1:8" hidden="1">
      <c r="A2991" t="s">
        <v>5572</v>
      </c>
      <c r="B2991" s="3">
        <v>45403</v>
      </c>
      <c r="C2991" t="s">
        <v>5573</v>
      </c>
      <c r="D2991">
        <v>1284.47</v>
      </c>
      <c r="E2991" t="s">
        <v>31</v>
      </c>
      <c r="F2991" t="s">
        <v>61</v>
      </c>
      <c r="G2991" t="s">
        <v>27</v>
      </c>
      <c r="H2991" t="s">
        <v>28</v>
      </c>
    </row>
    <row r="2992" spans="1:8" hidden="1">
      <c r="A2992" t="s">
        <v>5574</v>
      </c>
      <c r="B2992" s="3">
        <v>45403</v>
      </c>
      <c r="C2992" t="s">
        <v>3730</v>
      </c>
      <c r="D2992">
        <v>292.12</v>
      </c>
      <c r="E2992" t="s">
        <v>67</v>
      </c>
      <c r="F2992" t="s">
        <v>61</v>
      </c>
      <c r="G2992" t="s">
        <v>21</v>
      </c>
      <c r="H2992" t="s">
        <v>33</v>
      </c>
    </row>
    <row r="2993" spans="1:8" hidden="1">
      <c r="A2993" t="s">
        <v>5575</v>
      </c>
      <c r="B2993" s="3">
        <v>45403</v>
      </c>
      <c r="C2993" t="s">
        <v>5576</v>
      </c>
      <c r="D2993">
        <v>629.05999999999995</v>
      </c>
      <c r="E2993" t="s">
        <v>122</v>
      </c>
      <c r="F2993" t="s">
        <v>26</v>
      </c>
      <c r="G2993" t="s">
        <v>48</v>
      </c>
      <c r="H2993" t="s">
        <v>36</v>
      </c>
    </row>
    <row r="2994" spans="1:8" hidden="1">
      <c r="A2994" t="s">
        <v>5577</v>
      </c>
      <c r="B2994" s="3">
        <v>45403</v>
      </c>
      <c r="C2994" t="s">
        <v>438</v>
      </c>
      <c r="D2994">
        <v>1949.24</v>
      </c>
      <c r="E2994" t="s">
        <v>19</v>
      </c>
      <c r="F2994" t="s">
        <v>61</v>
      </c>
      <c r="G2994" t="s">
        <v>48</v>
      </c>
      <c r="H2994" t="s">
        <v>40</v>
      </c>
    </row>
    <row r="2995" spans="1:8" hidden="1">
      <c r="A2995" t="s">
        <v>5578</v>
      </c>
      <c r="B2995" s="3">
        <v>45403</v>
      </c>
      <c r="C2995" t="s">
        <v>5579</v>
      </c>
      <c r="D2995">
        <v>940.93</v>
      </c>
      <c r="E2995" t="s">
        <v>122</v>
      </c>
      <c r="F2995" t="s">
        <v>20</v>
      </c>
      <c r="G2995" t="s">
        <v>39</v>
      </c>
      <c r="H2995" t="s">
        <v>22</v>
      </c>
    </row>
    <row r="2996" spans="1:8" hidden="1">
      <c r="A2996" t="s">
        <v>5580</v>
      </c>
      <c r="B2996" s="3">
        <v>45403</v>
      </c>
      <c r="C2996" t="s">
        <v>5581</v>
      </c>
      <c r="D2996">
        <v>383.26</v>
      </c>
      <c r="E2996" t="s">
        <v>240</v>
      </c>
      <c r="F2996" t="s">
        <v>20</v>
      </c>
      <c r="G2996" t="s">
        <v>21</v>
      </c>
      <c r="H2996" t="s">
        <v>33</v>
      </c>
    </row>
    <row r="2997" spans="1:8" hidden="1">
      <c r="A2997" t="s">
        <v>5582</v>
      </c>
      <c r="B2997" s="3">
        <v>45403</v>
      </c>
      <c r="C2997" t="s">
        <v>5583</v>
      </c>
      <c r="D2997">
        <v>1577.4</v>
      </c>
      <c r="E2997" t="s">
        <v>31</v>
      </c>
      <c r="F2997" t="s">
        <v>32</v>
      </c>
      <c r="G2997" t="s">
        <v>27</v>
      </c>
      <c r="H2997" t="s">
        <v>75</v>
      </c>
    </row>
    <row r="2998" spans="1:8">
      <c r="A2998" t="s">
        <v>5584</v>
      </c>
      <c r="B2998" s="3">
        <v>45403</v>
      </c>
      <c r="C2998" t="s">
        <v>5585</v>
      </c>
      <c r="D2998">
        <v>1396.24</v>
      </c>
      <c r="E2998" t="s">
        <v>43</v>
      </c>
      <c r="F2998" t="s">
        <v>32</v>
      </c>
      <c r="G2998" t="s">
        <v>48</v>
      </c>
      <c r="H2998" t="s">
        <v>40</v>
      </c>
    </row>
    <row r="2999" spans="1:8" hidden="1">
      <c r="A2999" t="s">
        <v>5586</v>
      </c>
      <c r="B2999" s="3">
        <v>45403</v>
      </c>
      <c r="C2999" t="s">
        <v>5587</v>
      </c>
      <c r="D2999">
        <v>1891.51</v>
      </c>
      <c r="E2999" t="s">
        <v>56</v>
      </c>
      <c r="F2999" t="s">
        <v>32</v>
      </c>
      <c r="G2999" t="s">
        <v>48</v>
      </c>
      <c r="H2999" t="s">
        <v>109</v>
      </c>
    </row>
    <row r="3000" spans="1:8" hidden="1">
      <c r="A3000" t="s">
        <v>5588</v>
      </c>
      <c r="B3000" s="3">
        <v>45403</v>
      </c>
      <c r="C3000" t="s">
        <v>5589</v>
      </c>
      <c r="D3000">
        <v>1859.72</v>
      </c>
      <c r="E3000" t="s">
        <v>122</v>
      </c>
      <c r="F3000" t="s">
        <v>26</v>
      </c>
      <c r="G3000" t="s">
        <v>48</v>
      </c>
      <c r="H3000" t="s">
        <v>109</v>
      </c>
    </row>
    <row r="3001" spans="1:8">
      <c r="A3001" t="s">
        <v>5590</v>
      </c>
      <c r="B3001" s="3">
        <v>45403</v>
      </c>
      <c r="C3001" t="s">
        <v>2981</v>
      </c>
      <c r="E3001" t="s">
        <v>43</v>
      </c>
      <c r="F3001" t="s">
        <v>32</v>
      </c>
      <c r="G3001" t="s">
        <v>48</v>
      </c>
      <c r="H3001" t="s">
        <v>53</v>
      </c>
    </row>
    <row r="3002" spans="1:8" hidden="1">
      <c r="A3002" t="s">
        <v>5591</v>
      </c>
      <c r="B3002" s="3">
        <v>45403</v>
      </c>
      <c r="C3002" t="s">
        <v>5592</v>
      </c>
      <c r="D3002">
        <v>1078.69</v>
      </c>
      <c r="E3002" t="s">
        <v>240</v>
      </c>
      <c r="F3002" t="s">
        <v>32</v>
      </c>
      <c r="G3002" t="s">
        <v>48</v>
      </c>
      <c r="H3002" t="s">
        <v>44</v>
      </c>
    </row>
    <row r="3003" spans="1:8" hidden="1">
      <c r="A3003" t="s">
        <v>5593</v>
      </c>
      <c r="B3003" s="3">
        <v>45403</v>
      </c>
      <c r="C3003" t="s">
        <v>4182</v>
      </c>
      <c r="D3003">
        <v>1168.06</v>
      </c>
      <c r="E3003" t="s">
        <v>52</v>
      </c>
      <c r="F3003" t="s">
        <v>26</v>
      </c>
      <c r="G3003" t="s">
        <v>48</v>
      </c>
      <c r="H3003" t="s">
        <v>40</v>
      </c>
    </row>
    <row r="3004" spans="1:8" hidden="1">
      <c r="A3004" t="s">
        <v>5594</v>
      </c>
      <c r="B3004" s="3">
        <v>45403</v>
      </c>
      <c r="C3004" t="s">
        <v>5595</v>
      </c>
      <c r="D3004">
        <v>1653.48</v>
      </c>
      <c r="E3004" t="s">
        <v>19</v>
      </c>
      <c r="F3004" t="s">
        <v>26</v>
      </c>
      <c r="G3004" t="s">
        <v>39</v>
      </c>
      <c r="H3004" t="s">
        <v>176</v>
      </c>
    </row>
    <row r="3005" spans="1:8" hidden="1">
      <c r="A3005" t="s">
        <v>5596</v>
      </c>
      <c r="B3005" s="3">
        <v>45403</v>
      </c>
      <c r="C3005" t="s">
        <v>1579</v>
      </c>
      <c r="D3005">
        <v>203.64</v>
      </c>
      <c r="E3005" t="s">
        <v>25</v>
      </c>
      <c r="F3005" t="s">
        <v>61</v>
      </c>
      <c r="G3005" t="s">
        <v>27</v>
      </c>
      <c r="H3005" t="s">
        <v>87</v>
      </c>
    </row>
    <row r="3006" spans="1:8" hidden="1">
      <c r="A3006" t="s">
        <v>5597</v>
      </c>
      <c r="B3006" s="3">
        <v>45403</v>
      </c>
      <c r="C3006" t="s">
        <v>5598</v>
      </c>
      <c r="D3006">
        <v>1342.86</v>
      </c>
      <c r="E3006" t="s">
        <v>47</v>
      </c>
      <c r="F3006" t="s">
        <v>32</v>
      </c>
      <c r="G3006" t="s">
        <v>21</v>
      </c>
      <c r="H3006" t="s">
        <v>44</v>
      </c>
    </row>
    <row r="3007" spans="1:8" hidden="1">
      <c r="A3007" t="s">
        <v>5599</v>
      </c>
      <c r="B3007" s="3">
        <v>45403</v>
      </c>
      <c r="C3007" t="s">
        <v>5600</v>
      </c>
      <c r="D3007">
        <v>1108.8800000000001</v>
      </c>
      <c r="E3007" t="s">
        <v>197</v>
      </c>
      <c r="F3007" t="s">
        <v>26</v>
      </c>
      <c r="G3007" t="s">
        <v>39</v>
      </c>
      <c r="H3007" t="s">
        <v>40</v>
      </c>
    </row>
    <row r="3008" spans="1:8" hidden="1">
      <c r="A3008" t="s">
        <v>5601</v>
      </c>
      <c r="B3008" s="3">
        <v>45403</v>
      </c>
      <c r="C3008" t="s">
        <v>5602</v>
      </c>
      <c r="D3008">
        <v>1358.81</v>
      </c>
      <c r="E3008" t="s">
        <v>52</v>
      </c>
      <c r="F3008" t="s">
        <v>26</v>
      </c>
      <c r="G3008" t="s">
        <v>27</v>
      </c>
      <c r="H3008" t="s">
        <v>43</v>
      </c>
    </row>
    <row r="3009" spans="1:8" hidden="1">
      <c r="A3009" t="s">
        <v>5603</v>
      </c>
      <c r="B3009" s="3">
        <v>45403</v>
      </c>
      <c r="C3009" t="s">
        <v>5604</v>
      </c>
      <c r="D3009">
        <v>1212.72</v>
      </c>
      <c r="E3009" t="s">
        <v>67</v>
      </c>
      <c r="F3009" t="s">
        <v>32</v>
      </c>
      <c r="G3009" t="s">
        <v>21</v>
      </c>
      <c r="H3009" t="s">
        <v>33</v>
      </c>
    </row>
    <row r="3010" spans="1:8" hidden="1">
      <c r="A3010" t="s">
        <v>5605</v>
      </c>
      <c r="B3010" s="3">
        <v>45403</v>
      </c>
      <c r="C3010" t="s">
        <v>1591</v>
      </c>
      <c r="D3010">
        <v>595.27</v>
      </c>
      <c r="E3010" t="s">
        <v>19</v>
      </c>
      <c r="F3010" t="s">
        <v>26</v>
      </c>
      <c r="G3010" t="s">
        <v>21</v>
      </c>
      <c r="H3010" t="s">
        <v>176</v>
      </c>
    </row>
    <row r="3011" spans="1:8">
      <c r="A3011" t="s">
        <v>5606</v>
      </c>
      <c r="B3011" s="3">
        <v>45403</v>
      </c>
      <c r="C3011" t="s">
        <v>2386</v>
      </c>
      <c r="D3011">
        <v>1560.98</v>
      </c>
      <c r="E3011" t="s">
        <v>43</v>
      </c>
      <c r="F3011" t="s">
        <v>20</v>
      </c>
      <c r="G3011" t="s">
        <v>39</v>
      </c>
      <c r="H3011" t="s">
        <v>75</v>
      </c>
    </row>
    <row r="3012" spans="1:8" hidden="1">
      <c r="A3012" t="s">
        <v>5607</v>
      </c>
      <c r="B3012" s="3">
        <v>45403</v>
      </c>
      <c r="C3012" t="s">
        <v>5608</v>
      </c>
      <c r="D3012">
        <v>1538.41</v>
      </c>
      <c r="E3012" t="s">
        <v>70</v>
      </c>
      <c r="F3012" t="s">
        <v>20</v>
      </c>
      <c r="G3012" t="s">
        <v>39</v>
      </c>
      <c r="H3012" t="s">
        <v>123</v>
      </c>
    </row>
    <row r="3013" spans="1:8">
      <c r="A3013" t="s">
        <v>5609</v>
      </c>
      <c r="B3013" s="3">
        <v>45403</v>
      </c>
      <c r="C3013" t="s">
        <v>5610</v>
      </c>
      <c r="D3013">
        <v>1198.77</v>
      </c>
      <c r="E3013" t="s">
        <v>43</v>
      </c>
      <c r="F3013" t="s">
        <v>20</v>
      </c>
      <c r="G3013" t="s">
        <v>48</v>
      </c>
      <c r="H3013" t="s">
        <v>49</v>
      </c>
    </row>
    <row r="3014" spans="1:8">
      <c r="A3014" t="s">
        <v>5611</v>
      </c>
      <c r="B3014" s="3">
        <v>45403</v>
      </c>
      <c r="C3014" t="s">
        <v>5612</v>
      </c>
      <c r="D3014">
        <v>1954.52</v>
      </c>
      <c r="E3014" t="s">
        <v>43</v>
      </c>
      <c r="F3014" t="s">
        <v>61</v>
      </c>
      <c r="G3014" t="s">
        <v>27</v>
      </c>
      <c r="H3014" t="s">
        <v>40</v>
      </c>
    </row>
    <row r="3015" spans="1:8" hidden="1">
      <c r="A3015" t="s">
        <v>5613</v>
      </c>
      <c r="B3015" s="3">
        <v>45404</v>
      </c>
      <c r="C3015" t="s">
        <v>5614</v>
      </c>
      <c r="D3015">
        <v>644.79</v>
      </c>
      <c r="E3015" t="s">
        <v>64</v>
      </c>
      <c r="F3015" t="s">
        <v>26</v>
      </c>
      <c r="G3015" t="s">
        <v>27</v>
      </c>
      <c r="H3015" t="s">
        <v>33</v>
      </c>
    </row>
    <row r="3016" spans="1:8" hidden="1">
      <c r="A3016" t="s">
        <v>5615</v>
      </c>
      <c r="B3016" s="3">
        <v>45404</v>
      </c>
      <c r="C3016" t="s">
        <v>3762</v>
      </c>
      <c r="D3016">
        <v>368.95</v>
      </c>
      <c r="E3016" t="s">
        <v>70</v>
      </c>
      <c r="F3016" t="s">
        <v>26</v>
      </c>
      <c r="G3016" t="s">
        <v>21</v>
      </c>
      <c r="H3016" t="s">
        <v>57</v>
      </c>
    </row>
    <row r="3017" spans="1:8" hidden="1">
      <c r="A3017" t="s">
        <v>5616</v>
      </c>
      <c r="B3017" s="3">
        <v>45404</v>
      </c>
      <c r="C3017" t="s">
        <v>5617</v>
      </c>
      <c r="D3017">
        <v>1947.67</v>
      </c>
      <c r="E3017" t="s">
        <v>31</v>
      </c>
      <c r="F3017" t="s">
        <v>32</v>
      </c>
      <c r="G3017" t="s">
        <v>21</v>
      </c>
      <c r="H3017" t="s">
        <v>22</v>
      </c>
    </row>
    <row r="3018" spans="1:8" hidden="1">
      <c r="A3018" t="s">
        <v>5618</v>
      </c>
      <c r="B3018" s="3">
        <v>45404</v>
      </c>
      <c r="C3018" t="s">
        <v>1520</v>
      </c>
      <c r="D3018">
        <v>765.71</v>
      </c>
      <c r="E3018" t="s">
        <v>70</v>
      </c>
      <c r="F3018" t="s">
        <v>20</v>
      </c>
      <c r="G3018" t="s">
        <v>39</v>
      </c>
      <c r="H3018" t="s">
        <v>176</v>
      </c>
    </row>
    <row r="3019" spans="1:8" hidden="1">
      <c r="A3019" t="s">
        <v>5619</v>
      </c>
      <c r="B3019" s="3">
        <v>45404</v>
      </c>
      <c r="C3019" t="s">
        <v>5620</v>
      </c>
      <c r="D3019">
        <v>1281.3800000000001</v>
      </c>
      <c r="E3019" t="s">
        <v>31</v>
      </c>
      <c r="F3019" t="s">
        <v>20</v>
      </c>
      <c r="G3019" t="s">
        <v>27</v>
      </c>
      <c r="H3019" t="s">
        <v>176</v>
      </c>
    </row>
    <row r="3020" spans="1:8" hidden="1">
      <c r="A3020" t="s">
        <v>5621</v>
      </c>
      <c r="B3020" s="3">
        <v>45404</v>
      </c>
      <c r="C3020" t="s">
        <v>5622</v>
      </c>
      <c r="E3020" t="s">
        <v>64</v>
      </c>
      <c r="F3020" t="s">
        <v>61</v>
      </c>
      <c r="G3020" t="s">
        <v>48</v>
      </c>
      <c r="H3020" t="s">
        <v>36</v>
      </c>
    </row>
    <row r="3021" spans="1:8" hidden="1">
      <c r="A3021" t="s">
        <v>5623</v>
      </c>
      <c r="B3021" s="3">
        <v>45404</v>
      </c>
      <c r="C3021" t="s">
        <v>5624</v>
      </c>
      <c r="D3021">
        <v>1800.4</v>
      </c>
      <c r="E3021" t="s">
        <v>52</v>
      </c>
      <c r="F3021" t="s">
        <v>61</v>
      </c>
      <c r="G3021" t="s">
        <v>21</v>
      </c>
      <c r="H3021" t="s">
        <v>22</v>
      </c>
    </row>
    <row r="3022" spans="1:8" hidden="1">
      <c r="A3022" t="s">
        <v>5625</v>
      </c>
      <c r="B3022" s="3">
        <v>45404</v>
      </c>
      <c r="C3022" t="s">
        <v>5626</v>
      </c>
      <c r="D3022">
        <v>635.33000000000004</v>
      </c>
      <c r="E3022" t="s">
        <v>122</v>
      </c>
      <c r="F3022" t="s">
        <v>61</v>
      </c>
      <c r="G3022" t="s">
        <v>39</v>
      </c>
      <c r="H3022" t="s">
        <v>123</v>
      </c>
    </row>
    <row r="3023" spans="1:8" hidden="1">
      <c r="A3023" t="s">
        <v>5627</v>
      </c>
      <c r="B3023" s="3">
        <v>45404</v>
      </c>
      <c r="C3023" t="s">
        <v>5628</v>
      </c>
      <c r="D3023">
        <v>18217.38</v>
      </c>
      <c r="E3023" t="s">
        <v>70</v>
      </c>
      <c r="F3023" t="s">
        <v>61</v>
      </c>
      <c r="G3023" t="s">
        <v>27</v>
      </c>
      <c r="H3023" t="s">
        <v>53</v>
      </c>
    </row>
    <row r="3024" spans="1:8" hidden="1">
      <c r="A3024" t="s">
        <v>5629</v>
      </c>
      <c r="B3024" s="3">
        <v>45404</v>
      </c>
      <c r="C3024" t="s">
        <v>5630</v>
      </c>
      <c r="D3024">
        <v>922.28</v>
      </c>
      <c r="E3024" t="s">
        <v>19</v>
      </c>
      <c r="F3024" t="s">
        <v>26</v>
      </c>
      <c r="G3024" t="s">
        <v>21</v>
      </c>
      <c r="H3024" t="s">
        <v>36</v>
      </c>
    </row>
    <row r="3025" spans="1:8">
      <c r="A3025" t="s">
        <v>5631</v>
      </c>
      <c r="B3025" s="3">
        <v>45404</v>
      </c>
      <c r="C3025" t="s">
        <v>5632</v>
      </c>
      <c r="D3025">
        <v>350.21</v>
      </c>
      <c r="E3025" t="s">
        <v>43</v>
      </c>
      <c r="F3025" t="s">
        <v>20</v>
      </c>
      <c r="G3025" t="s">
        <v>21</v>
      </c>
      <c r="H3025" t="s">
        <v>123</v>
      </c>
    </row>
    <row r="3026" spans="1:8" hidden="1">
      <c r="A3026" t="s">
        <v>5633</v>
      </c>
      <c r="B3026" s="3">
        <v>45404</v>
      </c>
      <c r="C3026" t="s">
        <v>4895</v>
      </c>
      <c r="D3026">
        <v>1370.98</v>
      </c>
      <c r="E3026" t="s">
        <v>339</v>
      </c>
      <c r="F3026" t="s">
        <v>61</v>
      </c>
      <c r="G3026" t="s">
        <v>21</v>
      </c>
      <c r="H3026" t="s">
        <v>43</v>
      </c>
    </row>
    <row r="3027" spans="1:8" hidden="1">
      <c r="A3027" t="s">
        <v>5634</v>
      </c>
      <c r="B3027" s="3">
        <v>45404</v>
      </c>
      <c r="C3027" t="s">
        <v>4057</v>
      </c>
      <c r="D3027">
        <v>1711.84</v>
      </c>
      <c r="E3027" t="s">
        <v>25</v>
      </c>
      <c r="F3027" t="s">
        <v>61</v>
      </c>
      <c r="G3027" t="s">
        <v>27</v>
      </c>
      <c r="H3027" t="s">
        <v>49</v>
      </c>
    </row>
    <row r="3028" spans="1:8" hidden="1">
      <c r="A3028" t="s">
        <v>5635</v>
      </c>
      <c r="B3028" s="3">
        <v>45404</v>
      </c>
      <c r="C3028" t="s">
        <v>5636</v>
      </c>
      <c r="D3028">
        <v>1559.28</v>
      </c>
      <c r="E3028" t="s">
        <v>31</v>
      </c>
      <c r="F3028" t="s">
        <v>32</v>
      </c>
      <c r="G3028" t="s">
        <v>27</v>
      </c>
      <c r="H3028" t="s">
        <v>28</v>
      </c>
    </row>
    <row r="3029" spans="1:8" hidden="1">
      <c r="A3029" t="s">
        <v>5637</v>
      </c>
      <c r="B3029" s="3">
        <v>45404</v>
      </c>
      <c r="C3029" t="s">
        <v>5638</v>
      </c>
      <c r="D3029">
        <v>1297.8900000000001</v>
      </c>
      <c r="E3029" t="s">
        <v>197</v>
      </c>
      <c r="F3029" t="s">
        <v>20</v>
      </c>
      <c r="G3029" t="s">
        <v>48</v>
      </c>
      <c r="H3029" t="s">
        <v>123</v>
      </c>
    </row>
    <row r="3030" spans="1:8" hidden="1">
      <c r="A3030" t="s">
        <v>5639</v>
      </c>
      <c r="B3030" s="3">
        <v>45404</v>
      </c>
      <c r="C3030" t="s">
        <v>2575</v>
      </c>
      <c r="D3030">
        <v>585.6</v>
      </c>
      <c r="E3030" t="s">
        <v>47</v>
      </c>
      <c r="F3030" t="s">
        <v>32</v>
      </c>
      <c r="G3030" t="s">
        <v>48</v>
      </c>
      <c r="H3030" t="s">
        <v>109</v>
      </c>
    </row>
    <row r="3031" spans="1:8" hidden="1">
      <c r="A3031" t="s">
        <v>5640</v>
      </c>
      <c r="B3031" s="3">
        <v>45404</v>
      </c>
      <c r="C3031" t="s">
        <v>5641</v>
      </c>
      <c r="D3031">
        <v>1421.62</v>
      </c>
      <c r="E3031" t="s">
        <v>84</v>
      </c>
      <c r="F3031" t="s">
        <v>61</v>
      </c>
      <c r="G3031" t="s">
        <v>48</v>
      </c>
      <c r="H3031" t="s">
        <v>44</v>
      </c>
    </row>
    <row r="3032" spans="1:8" hidden="1">
      <c r="A3032" t="s">
        <v>5642</v>
      </c>
      <c r="B3032" s="3">
        <v>45404</v>
      </c>
      <c r="C3032" t="s">
        <v>2227</v>
      </c>
      <c r="D3032">
        <v>10873.35</v>
      </c>
      <c r="E3032" t="s">
        <v>471</v>
      </c>
      <c r="F3032" t="s">
        <v>32</v>
      </c>
      <c r="G3032" t="s">
        <v>27</v>
      </c>
      <c r="H3032" t="s">
        <v>109</v>
      </c>
    </row>
    <row r="3033" spans="1:8" hidden="1">
      <c r="A3033" t="s">
        <v>5643</v>
      </c>
      <c r="B3033" s="3">
        <v>45404</v>
      </c>
      <c r="C3033" t="s">
        <v>5644</v>
      </c>
      <c r="D3033">
        <v>1302.92</v>
      </c>
      <c r="E3033" t="s">
        <v>60</v>
      </c>
      <c r="F3033" t="s">
        <v>32</v>
      </c>
      <c r="G3033" t="s">
        <v>48</v>
      </c>
      <c r="H3033" t="s">
        <v>33</v>
      </c>
    </row>
    <row r="3034" spans="1:8" hidden="1">
      <c r="A3034" t="s">
        <v>5645</v>
      </c>
      <c r="B3034" s="3">
        <v>45404</v>
      </c>
      <c r="C3034" t="s">
        <v>431</v>
      </c>
      <c r="D3034">
        <v>1359.44</v>
      </c>
      <c r="E3034" t="s">
        <v>31</v>
      </c>
      <c r="F3034" t="s">
        <v>20</v>
      </c>
      <c r="G3034" t="s">
        <v>48</v>
      </c>
      <c r="H3034" t="s">
        <v>94</v>
      </c>
    </row>
    <row r="3035" spans="1:8" hidden="1">
      <c r="A3035" t="s">
        <v>5646</v>
      </c>
      <c r="B3035" s="3">
        <v>45404</v>
      </c>
      <c r="C3035" t="s">
        <v>5647</v>
      </c>
      <c r="D3035">
        <v>802.96</v>
      </c>
      <c r="E3035" t="s">
        <v>67</v>
      </c>
      <c r="F3035" t="s">
        <v>32</v>
      </c>
      <c r="G3035" t="s">
        <v>48</v>
      </c>
      <c r="H3035" t="s">
        <v>53</v>
      </c>
    </row>
    <row r="3036" spans="1:8" hidden="1">
      <c r="A3036" t="s">
        <v>5648</v>
      </c>
      <c r="B3036" s="3">
        <v>45404</v>
      </c>
      <c r="C3036" t="s">
        <v>5649</v>
      </c>
      <c r="D3036">
        <v>1260.78</v>
      </c>
      <c r="E3036" t="s">
        <v>67</v>
      </c>
      <c r="F3036" t="s">
        <v>32</v>
      </c>
      <c r="G3036" t="s">
        <v>39</v>
      </c>
      <c r="H3036" t="s">
        <v>43</v>
      </c>
    </row>
    <row r="3037" spans="1:8" hidden="1">
      <c r="A3037" t="s">
        <v>5650</v>
      </c>
      <c r="B3037" s="3">
        <v>45404</v>
      </c>
      <c r="C3037" t="s">
        <v>2729</v>
      </c>
      <c r="D3037">
        <v>1860.49</v>
      </c>
      <c r="E3037" t="s">
        <v>52</v>
      </c>
      <c r="F3037" t="s">
        <v>32</v>
      </c>
      <c r="G3037" t="s">
        <v>39</v>
      </c>
      <c r="H3037" t="s">
        <v>43</v>
      </c>
    </row>
    <row r="3038" spans="1:8">
      <c r="A3038" t="s">
        <v>5651</v>
      </c>
      <c r="B3038" s="3">
        <v>45404</v>
      </c>
      <c r="C3038" t="s">
        <v>5652</v>
      </c>
      <c r="D3038">
        <v>405.44</v>
      </c>
      <c r="E3038" t="s">
        <v>43</v>
      </c>
      <c r="F3038" t="s">
        <v>61</v>
      </c>
      <c r="G3038" t="s">
        <v>27</v>
      </c>
      <c r="H3038" t="s">
        <v>33</v>
      </c>
    </row>
    <row r="3039" spans="1:8" hidden="1">
      <c r="A3039" t="s">
        <v>5653</v>
      </c>
      <c r="B3039" s="3">
        <v>45404</v>
      </c>
      <c r="C3039" t="s">
        <v>5654</v>
      </c>
      <c r="D3039">
        <v>1701.34</v>
      </c>
      <c r="E3039" t="s">
        <v>70</v>
      </c>
      <c r="F3039" t="s">
        <v>32</v>
      </c>
      <c r="G3039" t="s">
        <v>39</v>
      </c>
      <c r="H3039" t="s">
        <v>123</v>
      </c>
    </row>
    <row r="3040" spans="1:8" hidden="1">
      <c r="A3040" t="s">
        <v>5655</v>
      </c>
      <c r="B3040" s="3">
        <v>45404</v>
      </c>
      <c r="C3040" t="s">
        <v>5656</v>
      </c>
      <c r="D3040">
        <v>90.84</v>
      </c>
      <c r="E3040" t="s">
        <v>52</v>
      </c>
      <c r="F3040" t="s">
        <v>26</v>
      </c>
      <c r="G3040" t="s">
        <v>48</v>
      </c>
      <c r="H3040" t="s">
        <v>53</v>
      </c>
    </row>
    <row r="3041" spans="1:8" hidden="1">
      <c r="A3041" t="s">
        <v>5657</v>
      </c>
      <c r="B3041" s="3">
        <v>45404</v>
      </c>
      <c r="C3041" t="s">
        <v>1581</v>
      </c>
      <c r="D3041">
        <v>1697.41</v>
      </c>
      <c r="E3041" t="s">
        <v>60</v>
      </c>
      <c r="F3041" t="s">
        <v>20</v>
      </c>
      <c r="G3041" t="s">
        <v>27</v>
      </c>
      <c r="H3041" t="s">
        <v>57</v>
      </c>
    </row>
    <row r="3042" spans="1:8" hidden="1">
      <c r="A3042" t="s">
        <v>5658</v>
      </c>
      <c r="B3042" s="3">
        <v>45404</v>
      </c>
      <c r="C3042" t="s">
        <v>5659</v>
      </c>
      <c r="D3042">
        <v>1042.81</v>
      </c>
      <c r="E3042" t="s">
        <v>19</v>
      </c>
      <c r="F3042" t="s">
        <v>20</v>
      </c>
      <c r="G3042" t="s">
        <v>21</v>
      </c>
      <c r="H3042" t="s">
        <v>57</v>
      </c>
    </row>
    <row r="3043" spans="1:8" hidden="1">
      <c r="A3043" t="s">
        <v>5660</v>
      </c>
      <c r="B3043" s="3">
        <v>45404</v>
      </c>
      <c r="C3043" t="s">
        <v>5661</v>
      </c>
      <c r="D3043">
        <v>1322.25</v>
      </c>
      <c r="E3043" t="s">
        <v>52</v>
      </c>
      <c r="F3043" t="s">
        <v>61</v>
      </c>
      <c r="G3043" t="s">
        <v>21</v>
      </c>
      <c r="H3043" t="s">
        <v>75</v>
      </c>
    </row>
    <row r="3044" spans="1:8" hidden="1">
      <c r="A3044" t="s">
        <v>5662</v>
      </c>
      <c r="B3044" s="3">
        <v>45404</v>
      </c>
      <c r="C3044" t="s">
        <v>5663</v>
      </c>
      <c r="D3044">
        <v>1400</v>
      </c>
      <c r="E3044" t="s">
        <v>210</v>
      </c>
      <c r="F3044" t="s">
        <v>20</v>
      </c>
      <c r="G3044" t="s">
        <v>27</v>
      </c>
      <c r="H3044" t="s">
        <v>176</v>
      </c>
    </row>
    <row r="3045" spans="1:8" hidden="1">
      <c r="A3045" t="s">
        <v>5664</v>
      </c>
      <c r="B3045" s="3">
        <v>45404</v>
      </c>
      <c r="C3045" t="s">
        <v>5665</v>
      </c>
      <c r="D3045">
        <v>1595.32</v>
      </c>
      <c r="E3045" t="s">
        <v>47</v>
      </c>
      <c r="F3045" t="s">
        <v>32</v>
      </c>
      <c r="G3045" t="s">
        <v>39</v>
      </c>
      <c r="H3045" t="s">
        <v>109</v>
      </c>
    </row>
    <row r="3046" spans="1:8" hidden="1">
      <c r="A3046" t="s">
        <v>5666</v>
      </c>
      <c r="B3046" s="3">
        <v>45404</v>
      </c>
      <c r="C3046" t="s">
        <v>5667</v>
      </c>
      <c r="D3046">
        <v>769.88</v>
      </c>
      <c r="E3046" t="s">
        <v>19</v>
      </c>
      <c r="F3046" t="s">
        <v>20</v>
      </c>
      <c r="G3046" t="s">
        <v>48</v>
      </c>
      <c r="H3046" t="s">
        <v>49</v>
      </c>
    </row>
    <row r="3047" spans="1:8" hidden="1">
      <c r="A3047" t="s">
        <v>5668</v>
      </c>
      <c r="B3047" s="3">
        <v>45404</v>
      </c>
      <c r="C3047" t="s">
        <v>5669</v>
      </c>
      <c r="D3047">
        <v>1646.82</v>
      </c>
      <c r="E3047" t="s">
        <v>122</v>
      </c>
      <c r="F3047" t="s">
        <v>32</v>
      </c>
      <c r="G3047" t="s">
        <v>27</v>
      </c>
      <c r="H3047" t="s">
        <v>109</v>
      </c>
    </row>
    <row r="3048" spans="1:8" hidden="1">
      <c r="A3048" t="s">
        <v>5670</v>
      </c>
      <c r="B3048" s="3">
        <v>45404</v>
      </c>
      <c r="C3048" t="s">
        <v>5671</v>
      </c>
      <c r="D3048">
        <v>1420.73</v>
      </c>
      <c r="E3048" t="s">
        <v>67</v>
      </c>
      <c r="F3048" t="s">
        <v>61</v>
      </c>
      <c r="G3048" t="s">
        <v>27</v>
      </c>
      <c r="H3048" t="s">
        <v>44</v>
      </c>
    </row>
    <row r="3049" spans="1:8" hidden="1">
      <c r="A3049" t="s">
        <v>5672</v>
      </c>
      <c r="B3049" s="3">
        <v>45405</v>
      </c>
      <c r="C3049" t="s">
        <v>4331</v>
      </c>
      <c r="D3049">
        <v>466.98</v>
      </c>
      <c r="E3049" t="s">
        <v>217</v>
      </c>
      <c r="F3049" t="s">
        <v>20</v>
      </c>
      <c r="G3049" t="s">
        <v>21</v>
      </c>
      <c r="H3049" t="s">
        <v>40</v>
      </c>
    </row>
    <row r="3050" spans="1:8" hidden="1">
      <c r="A3050" t="s">
        <v>5673</v>
      </c>
      <c r="B3050" s="3">
        <v>45405</v>
      </c>
      <c r="C3050" t="s">
        <v>5674</v>
      </c>
      <c r="D3050">
        <v>1247.95</v>
      </c>
      <c r="E3050" t="s">
        <v>60</v>
      </c>
      <c r="F3050" t="s">
        <v>61</v>
      </c>
      <c r="G3050" t="s">
        <v>39</v>
      </c>
      <c r="H3050" t="s">
        <v>53</v>
      </c>
    </row>
    <row r="3051" spans="1:8" hidden="1">
      <c r="A3051" t="s">
        <v>5675</v>
      </c>
      <c r="B3051" s="3">
        <v>45405</v>
      </c>
      <c r="C3051" t="s">
        <v>5676</v>
      </c>
      <c r="D3051">
        <v>426.56</v>
      </c>
      <c r="E3051" t="s">
        <v>67</v>
      </c>
      <c r="F3051" t="s">
        <v>61</v>
      </c>
      <c r="G3051" t="s">
        <v>27</v>
      </c>
      <c r="H3051" t="s">
        <v>57</v>
      </c>
    </row>
    <row r="3052" spans="1:8" hidden="1">
      <c r="A3052" t="s">
        <v>5677</v>
      </c>
      <c r="B3052" s="3">
        <v>45405</v>
      </c>
      <c r="C3052" t="s">
        <v>3399</v>
      </c>
      <c r="D3052">
        <v>1973.34</v>
      </c>
      <c r="E3052" t="s">
        <v>67</v>
      </c>
      <c r="F3052" t="s">
        <v>20</v>
      </c>
      <c r="G3052" t="s">
        <v>27</v>
      </c>
      <c r="H3052" t="s">
        <v>36</v>
      </c>
    </row>
    <row r="3053" spans="1:8" hidden="1">
      <c r="A3053" t="s">
        <v>5678</v>
      </c>
      <c r="B3053" s="3">
        <v>45405</v>
      </c>
      <c r="C3053" t="s">
        <v>5679</v>
      </c>
      <c r="D3053">
        <v>1271.46</v>
      </c>
      <c r="E3053" t="s">
        <v>47</v>
      </c>
      <c r="F3053" t="s">
        <v>26</v>
      </c>
      <c r="G3053" t="s">
        <v>39</v>
      </c>
      <c r="H3053" t="s">
        <v>87</v>
      </c>
    </row>
    <row r="3054" spans="1:8" hidden="1">
      <c r="A3054" t="s">
        <v>5680</v>
      </c>
      <c r="B3054" s="3">
        <v>45405</v>
      </c>
      <c r="C3054" t="s">
        <v>5681</v>
      </c>
      <c r="D3054">
        <v>279.33999999999997</v>
      </c>
      <c r="E3054" t="s">
        <v>31</v>
      </c>
      <c r="F3054" t="s">
        <v>32</v>
      </c>
      <c r="G3054" t="s">
        <v>27</v>
      </c>
      <c r="H3054" t="s">
        <v>53</v>
      </c>
    </row>
    <row r="3055" spans="1:8" hidden="1">
      <c r="A3055" t="s">
        <v>5682</v>
      </c>
      <c r="B3055" s="3">
        <v>45405</v>
      </c>
      <c r="C3055" t="s">
        <v>5683</v>
      </c>
      <c r="D3055">
        <v>813.42</v>
      </c>
      <c r="E3055" t="s">
        <v>70</v>
      </c>
      <c r="F3055" t="s">
        <v>32</v>
      </c>
      <c r="G3055" t="s">
        <v>21</v>
      </c>
      <c r="H3055" t="s">
        <v>94</v>
      </c>
    </row>
    <row r="3056" spans="1:8" hidden="1">
      <c r="A3056" t="s">
        <v>5684</v>
      </c>
      <c r="B3056" s="3">
        <v>45405</v>
      </c>
      <c r="C3056" t="s">
        <v>5685</v>
      </c>
      <c r="D3056">
        <v>547.11</v>
      </c>
      <c r="E3056" t="s">
        <v>25</v>
      </c>
      <c r="F3056" t="s">
        <v>32</v>
      </c>
      <c r="G3056" t="s">
        <v>48</v>
      </c>
      <c r="H3056" t="s">
        <v>43</v>
      </c>
    </row>
    <row r="3057" spans="1:8">
      <c r="A3057" t="s">
        <v>5686</v>
      </c>
      <c r="B3057" s="3">
        <v>45405</v>
      </c>
      <c r="C3057" t="s">
        <v>2134</v>
      </c>
      <c r="D3057">
        <v>14701.57</v>
      </c>
      <c r="E3057" t="s">
        <v>43</v>
      </c>
      <c r="F3057" t="s">
        <v>32</v>
      </c>
      <c r="G3057" t="s">
        <v>21</v>
      </c>
      <c r="H3057" t="s">
        <v>44</v>
      </c>
    </row>
    <row r="3058" spans="1:8" hidden="1">
      <c r="A3058" t="s">
        <v>5687</v>
      </c>
      <c r="B3058" s="3">
        <v>45405</v>
      </c>
      <c r="C3058" t="s">
        <v>5688</v>
      </c>
      <c r="D3058">
        <v>580.85</v>
      </c>
      <c r="E3058" t="s">
        <v>25</v>
      </c>
      <c r="F3058" t="s">
        <v>61</v>
      </c>
      <c r="G3058" t="s">
        <v>39</v>
      </c>
      <c r="H3058" t="s">
        <v>28</v>
      </c>
    </row>
    <row r="3059" spans="1:8" hidden="1">
      <c r="A3059" t="s">
        <v>5689</v>
      </c>
      <c r="B3059" s="3">
        <v>45405</v>
      </c>
      <c r="C3059" t="s">
        <v>5690</v>
      </c>
      <c r="D3059">
        <v>460.15</v>
      </c>
      <c r="E3059" t="s">
        <v>25</v>
      </c>
      <c r="F3059" t="s">
        <v>32</v>
      </c>
      <c r="G3059" t="s">
        <v>21</v>
      </c>
      <c r="H3059" t="s">
        <v>94</v>
      </c>
    </row>
    <row r="3060" spans="1:8" hidden="1">
      <c r="A3060" t="s">
        <v>5691</v>
      </c>
      <c r="B3060" s="3">
        <v>45405</v>
      </c>
      <c r="C3060" t="s">
        <v>5692</v>
      </c>
      <c r="D3060">
        <v>392</v>
      </c>
      <c r="E3060" t="s">
        <v>190</v>
      </c>
      <c r="F3060" t="s">
        <v>26</v>
      </c>
      <c r="G3060" t="s">
        <v>27</v>
      </c>
      <c r="H3060" t="s">
        <v>44</v>
      </c>
    </row>
    <row r="3061" spans="1:8">
      <c r="A3061" t="s">
        <v>5693</v>
      </c>
      <c r="B3061" s="3">
        <v>45405</v>
      </c>
      <c r="C3061" t="s">
        <v>5694</v>
      </c>
      <c r="E3061" t="s">
        <v>43</v>
      </c>
      <c r="F3061" t="s">
        <v>26</v>
      </c>
      <c r="G3061" t="s">
        <v>27</v>
      </c>
      <c r="H3061" t="s">
        <v>57</v>
      </c>
    </row>
    <row r="3062" spans="1:8" hidden="1">
      <c r="A3062" t="s">
        <v>5695</v>
      </c>
      <c r="B3062" s="3">
        <v>45405</v>
      </c>
      <c r="C3062" t="s">
        <v>5696</v>
      </c>
      <c r="D3062">
        <v>797.56</v>
      </c>
      <c r="E3062" t="s">
        <v>60</v>
      </c>
      <c r="F3062" t="s">
        <v>32</v>
      </c>
      <c r="G3062" t="s">
        <v>39</v>
      </c>
      <c r="H3062" t="s">
        <v>33</v>
      </c>
    </row>
    <row r="3063" spans="1:8" hidden="1">
      <c r="A3063" t="s">
        <v>5697</v>
      </c>
      <c r="B3063" s="3">
        <v>45405</v>
      </c>
      <c r="C3063" t="s">
        <v>5398</v>
      </c>
      <c r="D3063">
        <v>1139.99</v>
      </c>
      <c r="E3063" t="s">
        <v>60</v>
      </c>
      <c r="F3063" t="s">
        <v>20</v>
      </c>
      <c r="G3063" t="s">
        <v>21</v>
      </c>
      <c r="H3063" t="s">
        <v>44</v>
      </c>
    </row>
    <row r="3064" spans="1:8" hidden="1">
      <c r="A3064" t="s">
        <v>5698</v>
      </c>
      <c r="B3064" s="3">
        <v>45405</v>
      </c>
      <c r="C3064" t="s">
        <v>5699</v>
      </c>
      <c r="D3064">
        <v>9834.2099999999991</v>
      </c>
      <c r="E3064" t="s">
        <v>60</v>
      </c>
      <c r="F3064" t="s">
        <v>61</v>
      </c>
      <c r="G3064" t="s">
        <v>48</v>
      </c>
      <c r="H3064" t="s">
        <v>49</v>
      </c>
    </row>
    <row r="3065" spans="1:8" hidden="1">
      <c r="A3065" t="s">
        <v>5700</v>
      </c>
      <c r="B3065" s="3">
        <v>45405</v>
      </c>
      <c r="C3065" t="s">
        <v>2498</v>
      </c>
      <c r="D3065">
        <v>229.49</v>
      </c>
      <c r="E3065" t="s">
        <v>19</v>
      </c>
      <c r="F3065" t="s">
        <v>20</v>
      </c>
      <c r="G3065" t="s">
        <v>48</v>
      </c>
      <c r="H3065" t="s">
        <v>87</v>
      </c>
    </row>
    <row r="3066" spans="1:8" hidden="1">
      <c r="A3066" t="s">
        <v>5701</v>
      </c>
      <c r="B3066" s="3">
        <v>45405</v>
      </c>
      <c r="C3066" t="s">
        <v>5702</v>
      </c>
      <c r="D3066">
        <v>1585.41</v>
      </c>
      <c r="E3066" t="s">
        <v>52</v>
      </c>
      <c r="F3066" t="s">
        <v>20</v>
      </c>
      <c r="G3066" t="s">
        <v>39</v>
      </c>
      <c r="H3066" t="s">
        <v>28</v>
      </c>
    </row>
    <row r="3067" spans="1:8" hidden="1">
      <c r="A3067" t="s">
        <v>5703</v>
      </c>
      <c r="B3067" s="3">
        <v>45405</v>
      </c>
      <c r="C3067" t="s">
        <v>5704</v>
      </c>
      <c r="D3067">
        <v>14841.01</v>
      </c>
      <c r="E3067" t="s">
        <v>70</v>
      </c>
      <c r="F3067" t="s">
        <v>26</v>
      </c>
      <c r="G3067" t="s">
        <v>48</v>
      </c>
      <c r="H3067" t="s">
        <v>53</v>
      </c>
    </row>
    <row r="3068" spans="1:8" hidden="1">
      <c r="A3068" t="s">
        <v>5705</v>
      </c>
      <c r="B3068" s="3">
        <v>45405</v>
      </c>
      <c r="C3068" t="s">
        <v>5706</v>
      </c>
      <c r="D3068">
        <v>1271.26</v>
      </c>
      <c r="E3068" t="s">
        <v>64</v>
      </c>
      <c r="F3068" t="s">
        <v>20</v>
      </c>
      <c r="G3068" t="s">
        <v>39</v>
      </c>
      <c r="H3068" t="s">
        <v>36</v>
      </c>
    </row>
    <row r="3069" spans="1:8" hidden="1">
      <c r="A3069" t="s">
        <v>5707</v>
      </c>
      <c r="B3069" s="3">
        <v>45405</v>
      </c>
      <c r="C3069" t="s">
        <v>1360</v>
      </c>
      <c r="D3069">
        <v>707.56</v>
      </c>
      <c r="E3069" t="s">
        <v>52</v>
      </c>
      <c r="F3069" t="s">
        <v>20</v>
      </c>
      <c r="G3069" t="s">
        <v>48</v>
      </c>
      <c r="H3069" t="s">
        <v>57</v>
      </c>
    </row>
    <row r="3070" spans="1:8" hidden="1">
      <c r="A3070" t="s">
        <v>5708</v>
      </c>
      <c r="B3070" s="3">
        <v>45405</v>
      </c>
      <c r="C3070" t="s">
        <v>2327</v>
      </c>
      <c r="D3070">
        <v>1187.99</v>
      </c>
      <c r="E3070" t="s">
        <v>64</v>
      </c>
      <c r="F3070" t="s">
        <v>61</v>
      </c>
      <c r="G3070" t="s">
        <v>21</v>
      </c>
      <c r="H3070" t="s">
        <v>123</v>
      </c>
    </row>
    <row r="3071" spans="1:8" hidden="1">
      <c r="A3071" t="s">
        <v>5709</v>
      </c>
      <c r="B3071" s="3">
        <v>45405</v>
      </c>
      <c r="C3071" t="s">
        <v>3620</v>
      </c>
      <c r="D3071">
        <v>1843.27</v>
      </c>
      <c r="E3071" t="s">
        <v>122</v>
      </c>
      <c r="F3071" t="s">
        <v>26</v>
      </c>
      <c r="G3071" t="s">
        <v>27</v>
      </c>
      <c r="H3071" t="s">
        <v>75</v>
      </c>
    </row>
    <row r="3072" spans="1:8" hidden="1">
      <c r="A3072" t="s">
        <v>5710</v>
      </c>
      <c r="B3072" s="3">
        <v>45406</v>
      </c>
      <c r="C3072" t="s">
        <v>1597</v>
      </c>
      <c r="D3072">
        <v>424.42</v>
      </c>
      <c r="E3072" t="s">
        <v>47</v>
      </c>
      <c r="F3072" t="s">
        <v>43</v>
      </c>
      <c r="G3072" t="s">
        <v>39</v>
      </c>
      <c r="H3072" t="s">
        <v>49</v>
      </c>
    </row>
    <row r="3073" spans="1:8" hidden="1">
      <c r="A3073" t="s">
        <v>5711</v>
      </c>
      <c r="B3073" s="3">
        <v>45406</v>
      </c>
      <c r="C3073" t="s">
        <v>5712</v>
      </c>
      <c r="D3073">
        <v>1128.0999999999999</v>
      </c>
      <c r="E3073" t="s">
        <v>47</v>
      </c>
      <c r="F3073" t="s">
        <v>61</v>
      </c>
      <c r="G3073" t="s">
        <v>21</v>
      </c>
      <c r="H3073" t="s">
        <v>87</v>
      </c>
    </row>
    <row r="3074" spans="1:8" hidden="1">
      <c r="A3074" t="s">
        <v>5713</v>
      </c>
      <c r="B3074" s="3">
        <v>45406</v>
      </c>
      <c r="C3074" t="s">
        <v>5714</v>
      </c>
      <c r="D3074">
        <v>1699.57</v>
      </c>
      <c r="E3074" t="s">
        <v>19</v>
      </c>
      <c r="F3074" t="s">
        <v>26</v>
      </c>
      <c r="G3074" t="s">
        <v>39</v>
      </c>
      <c r="H3074" t="s">
        <v>43</v>
      </c>
    </row>
    <row r="3075" spans="1:8" hidden="1">
      <c r="A3075" t="s">
        <v>5715</v>
      </c>
      <c r="B3075" s="3">
        <v>45406</v>
      </c>
      <c r="C3075" t="s">
        <v>5716</v>
      </c>
      <c r="D3075">
        <v>1143.74</v>
      </c>
      <c r="E3075" t="s">
        <v>52</v>
      </c>
      <c r="F3075" t="s">
        <v>20</v>
      </c>
      <c r="G3075" t="s">
        <v>21</v>
      </c>
      <c r="H3075" t="s">
        <v>36</v>
      </c>
    </row>
    <row r="3076" spans="1:8">
      <c r="A3076" t="s">
        <v>5717</v>
      </c>
      <c r="B3076" s="3">
        <v>45406</v>
      </c>
      <c r="C3076" t="s">
        <v>5718</v>
      </c>
      <c r="D3076">
        <v>284.02999999999997</v>
      </c>
      <c r="E3076" t="s">
        <v>43</v>
      </c>
      <c r="F3076" t="s">
        <v>43</v>
      </c>
      <c r="G3076" t="s">
        <v>27</v>
      </c>
      <c r="H3076" t="s">
        <v>43</v>
      </c>
    </row>
    <row r="3077" spans="1:8" hidden="1">
      <c r="A3077" t="s">
        <v>5719</v>
      </c>
      <c r="B3077" s="3">
        <v>45406</v>
      </c>
      <c r="C3077" t="s">
        <v>751</v>
      </c>
      <c r="D3077">
        <v>1109.57</v>
      </c>
      <c r="E3077" t="s">
        <v>70</v>
      </c>
      <c r="F3077" t="s">
        <v>20</v>
      </c>
      <c r="G3077" t="s">
        <v>39</v>
      </c>
      <c r="H3077" t="s">
        <v>43</v>
      </c>
    </row>
    <row r="3078" spans="1:8" hidden="1">
      <c r="A3078" t="s">
        <v>5720</v>
      </c>
      <c r="B3078" s="3">
        <v>45406</v>
      </c>
      <c r="C3078" t="s">
        <v>5721</v>
      </c>
      <c r="D3078">
        <v>630.44000000000005</v>
      </c>
      <c r="E3078" t="s">
        <v>64</v>
      </c>
      <c r="F3078" t="s">
        <v>26</v>
      </c>
      <c r="G3078" t="s">
        <v>39</v>
      </c>
      <c r="H3078" t="s">
        <v>87</v>
      </c>
    </row>
    <row r="3079" spans="1:8" hidden="1">
      <c r="A3079" t="s">
        <v>5722</v>
      </c>
      <c r="B3079" s="3">
        <v>45406</v>
      </c>
      <c r="C3079" t="s">
        <v>5723</v>
      </c>
      <c r="D3079">
        <v>1390.46</v>
      </c>
      <c r="E3079" t="s">
        <v>67</v>
      </c>
      <c r="F3079" t="s">
        <v>32</v>
      </c>
      <c r="G3079" t="s">
        <v>21</v>
      </c>
      <c r="H3079" t="s">
        <v>123</v>
      </c>
    </row>
    <row r="3080" spans="1:8" hidden="1">
      <c r="A3080" t="s">
        <v>5724</v>
      </c>
      <c r="B3080" s="3">
        <v>45406</v>
      </c>
      <c r="C3080" t="s">
        <v>5725</v>
      </c>
      <c r="D3080">
        <v>889.59</v>
      </c>
      <c r="E3080" t="s">
        <v>52</v>
      </c>
      <c r="F3080" t="s">
        <v>32</v>
      </c>
      <c r="G3080" t="s">
        <v>27</v>
      </c>
      <c r="H3080" t="s">
        <v>44</v>
      </c>
    </row>
    <row r="3081" spans="1:8" hidden="1">
      <c r="A3081" t="s">
        <v>5726</v>
      </c>
      <c r="B3081" s="3">
        <v>45406</v>
      </c>
      <c r="C3081" t="s">
        <v>5727</v>
      </c>
      <c r="D3081">
        <v>562.29999999999995</v>
      </c>
      <c r="E3081" t="s">
        <v>19</v>
      </c>
      <c r="F3081" t="s">
        <v>32</v>
      </c>
      <c r="G3081" t="s">
        <v>21</v>
      </c>
      <c r="H3081" t="s">
        <v>40</v>
      </c>
    </row>
    <row r="3082" spans="1:8" hidden="1">
      <c r="A3082" t="s">
        <v>5728</v>
      </c>
      <c r="B3082" s="3">
        <v>45406</v>
      </c>
      <c r="C3082" t="s">
        <v>4468</v>
      </c>
      <c r="D3082">
        <v>1982.45</v>
      </c>
      <c r="E3082" t="s">
        <v>19</v>
      </c>
      <c r="F3082" t="s">
        <v>26</v>
      </c>
      <c r="G3082" t="s">
        <v>39</v>
      </c>
      <c r="H3082" t="s">
        <v>44</v>
      </c>
    </row>
    <row r="3083" spans="1:8" hidden="1">
      <c r="A3083" t="s">
        <v>5729</v>
      </c>
      <c r="B3083" s="3">
        <v>45406</v>
      </c>
      <c r="C3083" t="s">
        <v>3135</v>
      </c>
      <c r="D3083">
        <v>465.2</v>
      </c>
      <c r="E3083" t="s">
        <v>25</v>
      </c>
      <c r="F3083" t="s">
        <v>32</v>
      </c>
      <c r="G3083" t="s">
        <v>48</v>
      </c>
      <c r="H3083" t="s">
        <v>49</v>
      </c>
    </row>
    <row r="3084" spans="1:8" hidden="1">
      <c r="A3084" t="s">
        <v>5730</v>
      </c>
      <c r="B3084" s="3">
        <v>45406</v>
      </c>
      <c r="C3084" t="s">
        <v>5731</v>
      </c>
      <c r="D3084">
        <v>377.37</v>
      </c>
      <c r="E3084" t="s">
        <v>25</v>
      </c>
      <c r="F3084" t="s">
        <v>26</v>
      </c>
      <c r="G3084" t="s">
        <v>48</v>
      </c>
      <c r="H3084" t="s">
        <v>44</v>
      </c>
    </row>
    <row r="3085" spans="1:8">
      <c r="A3085" t="s">
        <v>5732</v>
      </c>
      <c r="B3085" s="3">
        <v>45406</v>
      </c>
      <c r="C3085" t="s">
        <v>5733</v>
      </c>
      <c r="D3085">
        <v>1386.1</v>
      </c>
      <c r="E3085" t="s">
        <v>43</v>
      </c>
      <c r="F3085" t="s">
        <v>20</v>
      </c>
      <c r="G3085" t="s">
        <v>21</v>
      </c>
      <c r="H3085" t="s">
        <v>43</v>
      </c>
    </row>
    <row r="3086" spans="1:8" hidden="1">
      <c r="A3086" t="s">
        <v>5734</v>
      </c>
      <c r="B3086" s="3">
        <v>45406</v>
      </c>
      <c r="C3086" t="s">
        <v>5735</v>
      </c>
      <c r="D3086">
        <v>850.89</v>
      </c>
      <c r="E3086" t="s">
        <v>25</v>
      </c>
      <c r="F3086" t="s">
        <v>26</v>
      </c>
      <c r="G3086" t="s">
        <v>39</v>
      </c>
      <c r="H3086" t="s">
        <v>43</v>
      </c>
    </row>
    <row r="3087" spans="1:8" hidden="1">
      <c r="A3087" t="s">
        <v>5736</v>
      </c>
      <c r="B3087" s="3">
        <v>45406</v>
      </c>
      <c r="C3087" t="s">
        <v>5737</v>
      </c>
      <c r="D3087">
        <v>197.62</v>
      </c>
      <c r="E3087" t="s">
        <v>52</v>
      </c>
      <c r="F3087" t="s">
        <v>61</v>
      </c>
      <c r="G3087" t="s">
        <v>39</v>
      </c>
      <c r="H3087" t="s">
        <v>44</v>
      </c>
    </row>
    <row r="3088" spans="1:8" hidden="1">
      <c r="A3088" t="s">
        <v>5738</v>
      </c>
      <c r="B3088" s="3">
        <v>45406</v>
      </c>
      <c r="C3088" t="s">
        <v>5739</v>
      </c>
      <c r="D3088">
        <v>1701.29</v>
      </c>
      <c r="E3088" t="s">
        <v>31</v>
      </c>
      <c r="F3088" t="s">
        <v>61</v>
      </c>
      <c r="G3088" t="s">
        <v>21</v>
      </c>
      <c r="H3088" t="s">
        <v>87</v>
      </c>
    </row>
    <row r="3089" spans="1:8" hidden="1">
      <c r="A3089" t="s">
        <v>5740</v>
      </c>
      <c r="B3089" s="3">
        <v>45406</v>
      </c>
      <c r="C3089" t="s">
        <v>5741</v>
      </c>
      <c r="D3089">
        <v>329.57</v>
      </c>
      <c r="E3089" t="s">
        <v>64</v>
      </c>
      <c r="F3089" t="s">
        <v>26</v>
      </c>
      <c r="G3089" t="s">
        <v>21</v>
      </c>
      <c r="H3089" t="s">
        <v>123</v>
      </c>
    </row>
    <row r="3090" spans="1:8">
      <c r="A3090" t="s">
        <v>5742</v>
      </c>
      <c r="B3090" s="3">
        <v>45406</v>
      </c>
      <c r="C3090" t="s">
        <v>5743</v>
      </c>
      <c r="D3090">
        <v>18072.259999999998</v>
      </c>
      <c r="E3090" t="s">
        <v>43</v>
      </c>
      <c r="F3090" t="s">
        <v>32</v>
      </c>
      <c r="G3090" t="s">
        <v>21</v>
      </c>
      <c r="H3090" t="s">
        <v>40</v>
      </c>
    </row>
    <row r="3091" spans="1:8" hidden="1">
      <c r="A3091" t="s">
        <v>5744</v>
      </c>
      <c r="B3091" s="3">
        <v>45406</v>
      </c>
      <c r="C3091" t="s">
        <v>1129</v>
      </c>
      <c r="D3091">
        <v>1038.8900000000001</v>
      </c>
      <c r="E3091" t="s">
        <v>70</v>
      </c>
      <c r="F3091" t="s">
        <v>32</v>
      </c>
      <c r="G3091" t="s">
        <v>21</v>
      </c>
      <c r="H3091" t="s">
        <v>87</v>
      </c>
    </row>
    <row r="3092" spans="1:8" hidden="1">
      <c r="A3092" t="s">
        <v>5745</v>
      </c>
      <c r="B3092" s="3">
        <v>45406</v>
      </c>
      <c r="C3092" t="s">
        <v>5746</v>
      </c>
      <c r="D3092">
        <v>497.6</v>
      </c>
      <c r="E3092" t="s">
        <v>52</v>
      </c>
      <c r="F3092" t="s">
        <v>61</v>
      </c>
      <c r="G3092" t="s">
        <v>21</v>
      </c>
      <c r="H3092" t="s">
        <v>44</v>
      </c>
    </row>
    <row r="3093" spans="1:8" hidden="1">
      <c r="A3093" t="s">
        <v>5747</v>
      </c>
      <c r="B3093" s="3">
        <v>45406</v>
      </c>
      <c r="C3093" t="s">
        <v>2680</v>
      </c>
      <c r="D3093">
        <v>1045.8</v>
      </c>
      <c r="E3093" t="s">
        <v>25</v>
      </c>
      <c r="F3093" t="s">
        <v>43</v>
      </c>
      <c r="G3093" t="s">
        <v>27</v>
      </c>
      <c r="H3093" t="s">
        <v>123</v>
      </c>
    </row>
    <row r="3094" spans="1:8" hidden="1">
      <c r="A3094" t="s">
        <v>5748</v>
      </c>
      <c r="B3094" s="3">
        <v>45406</v>
      </c>
      <c r="C3094" t="s">
        <v>3498</v>
      </c>
      <c r="D3094">
        <v>870.24</v>
      </c>
      <c r="E3094" t="s">
        <v>217</v>
      </c>
      <c r="F3094" t="s">
        <v>26</v>
      </c>
      <c r="G3094" t="s">
        <v>21</v>
      </c>
      <c r="H3094" t="s">
        <v>94</v>
      </c>
    </row>
    <row r="3095" spans="1:8" hidden="1">
      <c r="A3095" t="s">
        <v>5749</v>
      </c>
      <c r="B3095" s="3">
        <v>45406</v>
      </c>
      <c r="C3095" t="s">
        <v>5750</v>
      </c>
      <c r="D3095">
        <v>741.71</v>
      </c>
      <c r="E3095" t="s">
        <v>339</v>
      </c>
      <c r="F3095" t="s">
        <v>26</v>
      </c>
      <c r="G3095" t="s">
        <v>39</v>
      </c>
      <c r="H3095" t="s">
        <v>22</v>
      </c>
    </row>
    <row r="3096" spans="1:8" hidden="1">
      <c r="A3096" t="s">
        <v>5751</v>
      </c>
      <c r="B3096" s="3">
        <v>45406</v>
      </c>
      <c r="C3096" t="s">
        <v>5752</v>
      </c>
      <c r="D3096">
        <v>1163.6099999999999</v>
      </c>
      <c r="E3096" t="s">
        <v>52</v>
      </c>
      <c r="F3096" t="s">
        <v>32</v>
      </c>
      <c r="G3096" t="s">
        <v>48</v>
      </c>
      <c r="H3096" t="s">
        <v>94</v>
      </c>
    </row>
    <row r="3097" spans="1:8" hidden="1">
      <c r="A3097" t="s">
        <v>5753</v>
      </c>
      <c r="B3097" s="3">
        <v>45406</v>
      </c>
      <c r="C3097" t="s">
        <v>5754</v>
      </c>
      <c r="D3097">
        <v>570.29</v>
      </c>
      <c r="E3097" t="s">
        <v>31</v>
      </c>
      <c r="F3097" t="s">
        <v>20</v>
      </c>
      <c r="G3097" t="s">
        <v>48</v>
      </c>
      <c r="H3097" t="s">
        <v>53</v>
      </c>
    </row>
    <row r="3098" spans="1:8" hidden="1">
      <c r="A3098" t="s">
        <v>5755</v>
      </c>
      <c r="B3098" s="3">
        <v>45406</v>
      </c>
      <c r="C3098" t="s">
        <v>5756</v>
      </c>
      <c r="D3098">
        <v>365.39</v>
      </c>
      <c r="E3098" t="s">
        <v>60</v>
      </c>
      <c r="F3098" t="s">
        <v>43</v>
      </c>
      <c r="G3098" t="s">
        <v>21</v>
      </c>
      <c r="H3098" t="s">
        <v>75</v>
      </c>
    </row>
    <row r="3099" spans="1:8" hidden="1">
      <c r="A3099" t="s">
        <v>5757</v>
      </c>
      <c r="B3099" s="3">
        <v>45406</v>
      </c>
      <c r="C3099" t="s">
        <v>5758</v>
      </c>
      <c r="D3099">
        <v>704.95</v>
      </c>
      <c r="E3099" t="s">
        <v>31</v>
      </c>
      <c r="F3099" t="s">
        <v>26</v>
      </c>
      <c r="G3099" t="s">
        <v>27</v>
      </c>
      <c r="H3099" t="s">
        <v>57</v>
      </c>
    </row>
    <row r="3100" spans="1:8" hidden="1">
      <c r="A3100" t="s">
        <v>5759</v>
      </c>
      <c r="B3100" s="3">
        <v>45406</v>
      </c>
      <c r="C3100" t="s">
        <v>5760</v>
      </c>
      <c r="D3100">
        <v>445.74</v>
      </c>
      <c r="E3100" t="s">
        <v>31</v>
      </c>
      <c r="F3100" t="s">
        <v>32</v>
      </c>
      <c r="G3100" t="s">
        <v>39</v>
      </c>
      <c r="H3100" t="s">
        <v>43</v>
      </c>
    </row>
    <row r="3101" spans="1:8" hidden="1">
      <c r="A3101" t="s">
        <v>5761</v>
      </c>
      <c r="B3101" s="3">
        <v>45406</v>
      </c>
      <c r="C3101" t="s">
        <v>3618</v>
      </c>
      <c r="D3101">
        <v>473.19</v>
      </c>
      <c r="E3101" t="s">
        <v>47</v>
      </c>
      <c r="F3101" t="s">
        <v>26</v>
      </c>
      <c r="G3101" t="s">
        <v>39</v>
      </c>
      <c r="H3101" t="s">
        <v>49</v>
      </c>
    </row>
    <row r="3102" spans="1:8" hidden="1">
      <c r="A3102" t="s">
        <v>5762</v>
      </c>
      <c r="B3102" s="3">
        <v>45407</v>
      </c>
      <c r="C3102" t="s">
        <v>5763</v>
      </c>
      <c r="D3102">
        <v>1330.71</v>
      </c>
      <c r="E3102" t="s">
        <v>70</v>
      </c>
      <c r="F3102" t="s">
        <v>61</v>
      </c>
      <c r="G3102" t="s">
        <v>39</v>
      </c>
      <c r="H3102" t="s">
        <v>28</v>
      </c>
    </row>
    <row r="3103" spans="1:8" hidden="1">
      <c r="A3103" t="s">
        <v>5764</v>
      </c>
      <c r="B3103" s="3">
        <v>45407</v>
      </c>
      <c r="C3103" t="s">
        <v>5765</v>
      </c>
      <c r="D3103">
        <v>1538.51</v>
      </c>
      <c r="E3103" t="s">
        <v>84</v>
      </c>
      <c r="F3103" t="s">
        <v>26</v>
      </c>
      <c r="G3103" t="s">
        <v>27</v>
      </c>
      <c r="H3103" t="s">
        <v>87</v>
      </c>
    </row>
    <row r="3104" spans="1:8" hidden="1">
      <c r="A3104" t="s">
        <v>5766</v>
      </c>
      <c r="B3104" s="3">
        <v>45407</v>
      </c>
      <c r="C3104" t="s">
        <v>5767</v>
      </c>
      <c r="D3104">
        <v>1475.66</v>
      </c>
      <c r="E3104" t="s">
        <v>60</v>
      </c>
      <c r="F3104" t="s">
        <v>32</v>
      </c>
      <c r="G3104" t="s">
        <v>21</v>
      </c>
      <c r="H3104" t="s">
        <v>75</v>
      </c>
    </row>
    <row r="3105" spans="1:8" hidden="1">
      <c r="A3105" t="s">
        <v>5768</v>
      </c>
      <c r="B3105" s="3">
        <v>45407</v>
      </c>
      <c r="C3105" t="s">
        <v>2243</v>
      </c>
      <c r="E3105" t="s">
        <v>19</v>
      </c>
      <c r="F3105" t="s">
        <v>20</v>
      </c>
      <c r="G3105" t="s">
        <v>21</v>
      </c>
      <c r="H3105" t="s">
        <v>176</v>
      </c>
    </row>
    <row r="3106" spans="1:8" hidden="1">
      <c r="A3106" t="s">
        <v>5769</v>
      </c>
      <c r="B3106" s="3">
        <v>45407</v>
      </c>
      <c r="C3106" t="s">
        <v>5030</v>
      </c>
      <c r="D3106">
        <v>359.79</v>
      </c>
      <c r="E3106" t="s">
        <v>64</v>
      </c>
      <c r="F3106" t="s">
        <v>43</v>
      </c>
      <c r="G3106" t="s">
        <v>21</v>
      </c>
      <c r="H3106" t="s">
        <v>36</v>
      </c>
    </row>
    <row r="3107" spans="1:8" hidden="1">
      <c r="A3107" t="s">
        <v>5770</v>
      </c>
      <c r="B3107" s="3">
        <v>45407</v>
      </c>
      <c r="C3107" t="s">
        <v>5771</v>
      </c>
      <c r="D3107">
        <v>12377.53</v>
      </c>
      <c r="E3107" t="s">
        <v>240</v>
      </c>
      <c r="F3107" t="s">
        <v>32</v>
      </c>
      <c r="G3107" t="s">
        <v>21</v>
      </c>
      <c r="H3107" t="s">
        <v>36</v>
      </c>
    </row>
    <row r="3108" spans="1:8" hidden="1">
      <c r="A3108" t="s">
        <v>5772</v>
      </c>
      <c r="B3108" s="3">
        <v>45407</v>
      </c>
      <c r="C3108" t="s">
        <v>3373</v>
      </c>
      <c r="D3108">
        <v>105.52</v>
      </c>
      <c r="E3108" t="s">
        <v>47</v>
      </c>
      <c r="F3108" t="s">
        <v>26</v>
      </c>
      <c r="G3108" t="s">
        <v>21</v>
      </c>
      <c r="H3108" t="s">
        <v>43</v>
      </c>
    </row>
    <row r="3109" spans="1:8" hidden="1">
      <c r="A3109" t="s">
        <v>5773</v>
      </c>
      <c r="B3109" s="3">
        <v>45407</v>
      </c>
      <c r="C3109" t="s">
        <v>5774</v>
      </c>
      <c r="D3109">
        <v>1387.18</v>
      </c>
      <c r="E3109" t="s">
        <v>52</v>
      </c>
      <c r="F3109" t="s">
        <v>32</v>
      </c>
      <c r="G3109" t="s">
        <v>39</v>
      </c>
      <c r="H3109" t="s">
        <v>53</v>
      </c>
    </row>
    <row r="3110" spans="1:8" hidden="1">
      <c r="A3110" t="s">
        <v>5775</v>
      </c>
      <c r="B3110" s="3">
        <v>45407</v>
      </c>
      <c r="C3110" t="s">
        <v>5776</v>
      </c>
      <c r="D3110">
        <v>1262.6600000000001</v>
      </c>
      <c r="E3110" t="s">
        <v>60</v>
      </c>
      <c r="F3110" t="s">
        <v>61</v>
      </c>
      <c r="G3110" t="s">
        <v>27</v>
      </c>
      <c r="H3110" t="s">
        <v>57</v>
      </c>
    </row>
    <row r="3111" spans="1:8" hidden="1">
      <c r="A3111" t="s">
        <v>5777</v>
      </c>
      <c r="B3111" s="3">
        <v>45407</v>
      </c>
      <c r="C3111" t="s">
        <v>5778</v>
      </c>
      <c r="D3111">
        <v>1165.47</v>
      </c>
      <c r="E3111" t="s">
        <v>64</v>
      </c>
      <c r="F3111" t="s">
        <v>26</v>
      </c>
      <c r="G3111" t="s">
        <v>21</v>
      </c>
      <c r="H3111" t="s">
        <v>176</v>
      </c>
    </row>
    <row r="3112" spans="1:8" hidden="1">
      <c r="A3112" t="s">
        <v>5779</v>
      </c>
      <c r="B3112" s="3">
        <v>45407</v>
      </c>
      <c r="C3112" t="s">
        <v>5780</v>
      </c>
      <c r="D3112">
        <v>256.77999999999997</v>
      </c>
      <c r="E3112" t="s">
        <v>52</v>
      </c>
      <c r="F3112" t="s">
        <v>32</v>
      </c>
      <c r="G3112" t="s">
        <v>21</v>
      </c>
      <c r="H3112" t="s">
        <v>43</v>
      </c>
    </row>
    <row r="3113" spans="1:8" hidden="1">
      <c r="A3113" t="s">
        <v>5781</v>
      </c>
      <c r="B3113" s="3">
        <v>45407</v>
      </c>
      <c r="C3113" t="s">
        <v>5203</v>
      </c>
      <c r="D3113">
        <v>1915.89</v>
      </c>
      <c r="E3113" t="s">
        <v>60</v>
      </c>
      <c r="F3113" t="s">
        <v>26</v>
      </c>
      <c r="G3113" t="s">
        <v>48</v>
      </c>
      <c r="H3113" t="s">
        <v>49</v>
      </c>
    </row>
    <row r="3114" spans="1:8" hidden="1">
      <c r="A3114" t="s">
        <v>5782</v>
      </c>
      <c r="B3114" s="3">
        <v>45407</v>
      </c>
      <c r="C3114" t="s">
        <v>5783</v>
      </c>
      <c r="D3114">
        <v>953.53</v>
      </c>
      <c r="E3114" t="s">
        <v>122</v>
      </c>
      <c r="F3114" t="s">
        <v>26</v>
      </c>
      <c r="G3114" t="s">
        <v>27</v>
      </c>
      <c r="H3114" t="s">
        <v>53</v>
      </c>
    </row>
    <row r="3115" spans="1:8" hidden="1">
      <c r="A3115" t="s">
        <v>5784</v>
      </c>
      <c r="B3115" s="3">
        <v>45407</v>
      </c>
      <c r="C3115" t="s">
        <v>5785</v>
      </c>
      <c r="D3115">
        <v>824.85</v>
      </c>
      <c r="E3115" t="s">
        <v>19</v>
      </c>
      <c r="F3115" t="s">
        <v>26</v>
      </c>
      <c r="G3115" t="s">
        <v>27</v>
      </c>
      <c r="H3115" t="s">
        <v>43</v>
      </c>
    </row>
    <row r="3116" spans="1:8" hidden="1">
      <c r="A3116" t="s">
        <v>5786</v>
      </c>
      <c r="B3116" s="3">
        <v>45407</v>
      </c>
      <c r="C3116" t="s">
        <v>5787</v>
      </c>
      <c r="D3116">
        <v>1863.77</v>
      </c>
      <c r="E3116" t="s">
        <v>19</v>
      </c>
      <c r="F3116" t="s">
        <v>32</v>
      </c>
      <c r="G3116" t="s">
        <v>39</v>
      </c>
      <c r="H3116" t="s">
        <v>22</v>
      </c>
    </row>
    <row r="3117" spans="1:8" hidden="1">
      <c r="A3117" t="s">
        <v>5788</v>
      </c>
      <c r="B3117" s="3">
        <v>45407</v>
      </c>
      <c r="C3117" t="s">
        <v>5789</v>
      </c>
      <c r="D3117">
        <v>1954.14</v>
      </c>
      <c r="E3117" t="s">
        <v>64</v>
      </c>
      <c r="F3117" t="s">
        <v>20</v>
      </c>
      <c r="G3117" t="s">
        <v>21</v>
      </c>
      <c r="H3117" t="s">
        <v>57</v>
      </c>
    </row>
    <row r="3118" spans="1:8" hidden="1">
      <c r="A3118" t="s">
        <v>5790</v>
      </c>
      <c r="B3118" s="3">
        <v>45407</v>
      </c>
      <c r="C3118" t="s">
        <v>5791</v>
      </c>
      <c r="D3118">
        <v>926.76</v>
      </c>
      <c r="E3118" t="s">
        <v>67</v>
      </c>
      <c r="F3118" t="s">
        <v>20</v>
      </c>
      <c r="G3118" t="s">
        <v>39</v>
      </c>
      <c r="H3118" t="s">
        <v>28</v>
      </c>
    </row>
    <row r="3119" spans="1:8" hidden="1">
      <c r="A3119" t="s">
        <v>5792</v>
      </c>
      <c r="B3119" s="3">
        <v>45407</v>
      </c>
      <c r="C3119" t="s">
        <v>5793</v>
      </c>
      <c r="D3119">
        <v>192.32</v>
      </c>
      <c r="E3119" t="s">
        <v>70</v>
      </c>
      <c r="F3119" t="s">
        <v>20</v>
      </c>
      <c r="G3119" t="s">
        <v>21</v>
      </c>
      <c r="H3119" t="s">
        <v>57</v>
      </c>
    </row>
    <row r="3120" spans="1:8" hidden="1">
      <c r="A3120" t="s">
        <v>5794</v>
      </c>
      <c r="B3120" s="3">
        <v>45407</v>
      </c>
      <c r="C3120" t="s">
        <v>5795</v>
      </c>
      <c r="E3120" t="s">
        <v>217</v>
      </c>
      <c r="F3120" t="s">
        <v>26</v>
      </c>
      <c r="G3120" t="s">
        <v>27</v>
      </c>
      <c r="H3120" t="s">
        <v>57</v>
      </c>
    </row>
    <row r="3121" spans="1:8" hidden="1">
      <c r="A3121" t="s">
        <v>5796</v>
      </c>
      <c r="B3121" s="3">
        <v>45407</v>
      </c>
      <c r="C3121" t="s">
        <v>201</v>
      </c>
      <c r="D3121">
        <v>1568.67</v>
      </c>
      <c r="E3121" t="s">
        <v>122</v>
      </c>
      <c r="F3121" t="s">
        <v>20</v>
      </c>
      <c r="G3121" t="s">
        <v>27</v>
      </c>
      <c r="H3121" t="s">
        <v>36</v>
      </c>
    </row>
    <row r="3122" spans="1:8" hidden="1">
      <c r="A3122" t="s">
        <v>5797</v>
      </c>
      <c r="B3122" s="3">
        <v>45407</v>
      </c>
      <c r="C3122" t="s">
        <v>4853</v>
      </c>
      <c r="D3122">
        <v>1149.19</v>
      </c>
      <c r="E3122" t="s">
        <v>64</v>
      </c>
      <c r="F3122" t="s">
        <v>32</v>
      </c>
      <c r="G3122" t="s">
        <v>39</v>
      </c>
      <c r="H3122" t="s">
        <v>40</v>
      </c>
    </row>
    <row r="3123" spans="1:8" hidden="1">
      <c r="A3123" t="s">
        <v>5798</v>
      </c>
      <c r="B3123" s="3">
        <v>45407</v>
      </c>
      <c r="C3123" t="s">
        <v>3460</v>
      </c>
      <c r="D3123">
        <v>735.48</v>
      </c>
      <c r="E3123" t="s">
        <v>25</v>
      </c>
      <c r="F3123" t="s">
        <v>20</v>
      </c>
      <c r="G3123" t="s">
        <v>48</v>
      </c>
      <c r="H3123" t="s">
        <v>33</v>
      </c>
    </row>
    <row r="3124" spans="1:8" hidden="1">
      <c r="A3124" t="s">
        <v>5799</v>
      </c>
      <c r="B3124" s="3">
        <v>45407</v>
      </c>
      <c r="C3124" t="s">
        <v>5800</v>
      </c>
      <c r="D3124">
        <v>417.4</v>
      </c>
      <c r="E3124" t="s">
        <v>122</v>
      </c>
      <c r="F3124" t="s">
        <v>26</v>
      </c>
      <c r="G3124" t="s">
        <v>27</v>
      </c>
      <c r="H3124" t="s">
        <v>22</v>
      </c>
    </row>
    <row r="3125" spans="1:8" hidden="1">
      <c r="A3125" t="s">
        <v>5801</v>
      </c>
      <c r="B3125" s="3">
        <v>45407</v>
      </c>
      <c r="C3125" t="s">
        <v>5802</v>
      </c>
      <c r="D3125">
        <v>415.26</v>
      </c>
      <c r="E3125" t="s">
        <v>31</v>
      </c>
      <c r="F3125" t="s">
        <v>20</v>
      </c>
      <c r="G3125" t="s">
        <v>39</v>
      </c>
      <c r="H3125" t="s">
        <v>43</v>
      </c>
    </row>
    <row r="3126" spans="1:8" hidden="1">
      <c r="A3126" t="s">
        <v>5803</v>
      </c>
      <c r="B3126" s="3">
        <v>45407</v>
      </c>
      <c r="C3126" t="s">
        <v>5804</v>
      </c>
      <c r="D3126">
        <v>1096.9000000000001</v>
      </c>
      <c r="E3126" t="s">
        <v>64</v>
      </c>
      <c r="F3126" t="s">
        <v>26</v>
      </c>
      <c r="G3126" t="s">
        <v>27</v>
      </c>
      <c r="H3126" t="s">
        <v>33</v>
      </c>
    </row>
    <row r="3127" spans="1:8" hidden="1">
      <c r="A3127" t="s">
        <v>5805</v>
      </c>
      <c r="B3127" s="3">
        <v>45407</v>
      </c>
      <c r="C3127" t="s">
        <v>5806</v>
      </c>
      <c r="D3127">
        <v>12737.19</v>
      </c>
      <c r="E3127" t="s">
        <v>47</v>
      </c>
      <c r="F3127" t="s">
        <v>61</v>
      </c>
      <c r="G3127" t="s">
        <v>39</v>
      </c>
      <c r="H3127" t="s">
        <v>33</v>
      </c>
    </row>
    <row r="3128" spans="1:8" hidden="1">
      <c r="A3128" t="s">
        <v>5807</v>
      </c>
      <c r="B3128" s="3">
        <v>45407</v>
      </c>
      <c r="C3128" t="s">
        <v>5808</v>
      </c>
      <c r="D3128">
        <v>291.89999999999998</v>
      </c>
      <c r="E3128" t="s">
        <v>19</v>
      </c>
      <c r="F3128" t="s">
        <v>61</v>
      </c>
      <c r="G3128" t="s">
        <v>21</v>
      </c>
      <c r="H3128" t="s">
        <v>57</v>
      </c>
    </row>
    <row r="3129" spans="1:8" hidden="1">
      <c r="A3129" t="s">
        <v>5809</v>
      </c>
      <c r="B3129" s="3">
        <v>45408</v>
      </c>
      <c r="C3129" t="s">
        <v>5810</v>
      </c>
      <c r="D3129">
        <v>776.87</v>
      </c>
      <c r="E3129" t="s">
        <v>60</v>
      </c>
      <c r="F3129" t="s">
        <v>61</v>
      </c>
      <c r="G3129" t="s">
        <v>48</v>
      </c>
      <c r="H3129" t="s">
        <v>40</v>
      </c>
    </row>
    <row r="3130" spans="1:8" hidden="1">
      <c r="A3130" t="s">
        <v>5811</v>
      </c>
      <c r="B3130" s="3">
        <v>45408</v>
      </c>
      <c r="C3130" t="s">
        <v>5812</v>
      </c>
      <c r="D3130">
        <v>139.63</v>
      </c>
      <c r="E3130" t="s">
        <v>70</v>
      </c>
      <c r="F3130" t="s">
        <v>32</v>
      </c>
      <c r="G3130" t="s">
        <v>39</v>
      </c>
      <c r="H3130" t="s">
        <v>49</v>
      </c>
    </row>
    <row r="3131" spans="1:8" hidden="1">
      <c r="A3131" t="s">
        <v>5813</v>
      </c>
      <c r="B3131" s="3">
        <v>45408</v>
      </c>
      <c r="C3131" t="s">
        <v>1748</v>
      </c>
      <c r="D3131">
        <v>1515.47</v>
      </c>
      <c r="E3131" t="s">
        <v>122</v>
      </c>
      <c r="F3131" t="s">
        <v>20</v>
      </c>
      <c r="G3131" t="s">
        <v>48</v>
      </c>
      <c r="H3131" t="s">
        <v>109</v>
      </c>
    </row>
    <row r="3132" spans="1:8" hidden="1">
      <c r="A3132" t="s">
        <v>5814</v>
      </c>
      <c r="B3132" s="3">
        <v>45408</v>
      </c>
      <c r="C3132" t="s">
        <v>5815</v>
      </c>
      <c r="D3132">
        <v>7174.88</v>
      </c>
      <c r="E3132" t="s">
        <v>25</v>
      </c>
      <c r="F3132" t="s">
        <v>26</v>
      </c>
      <c r="G3132" t="s">
        <v>21</v>
      </c>
      <c r="H3132" t="s">
        <v>57</v>
      </c>
    </row>
    <row r="3133" spans="1:8" hidden="1">
      <c r="A3133" t="s">
        <v>5816</v>
      </c>
      <c r="B3133" s="3">
        <v>45408</v>
      </c>
      <c r="C3133" t="s">
        <v>722</v>
      </c>
      <c r="D3133">
        <v>66.92</v>
      </c>
      <c r="E3133" t="s">
        <v>19</v>
      </c>
      <c r="F3133" t="s">
        <v>61</v>
      </c>
      <c r="G3133" t="s">
        <v>39</v>
      </c>
      <c r="H3133" t="s">
        <v>94</v>
      </c>
    </row>
    <row r="3134" spans="1:8" hidden="1">
      <c r="A3134" t="s">
        <v>5817</v>
      </c>
      <c r="B3134" s="3">
        <v>45408</v>
      </c>
      <c r="C3134" t="s">
        <v>5818</v>
      </c>
      <c r="D3134">
        <v>5757.03</v>
      </c>
      <c r="E3134" t="s">
        <v>122</v>
      </c>
      <c r="F3134" t="s">
        <v>26</v>
      </c>
      <c r="G3134" t="s">
        <v>48</v>
      </c>
      <c r="H3134" t="s">
        <v>87</v>
      </c>
    </row>
    <row r="3135" spans="1:8" hidden="1">
      <c r="A3135" t="s">
        <v>5819</v>
      </c>
      <c r="B3135" s="3">
        <v>45408</v>
      </c>
      <c r="C3135" t="s">
        <v>5820</v>
      </c>
      <c r="E3135" t="s">
        <v>19</v>
      </c>
      <c r="F3135" t="s">
        <v>32</v>
      </c>
      <c r="G3135" t="s">
        <v>48</v>
      </c>
      <c r="H3135" t="s">
        <v>53</v>
      </c>
    </row>
    <row r="3136" spans="1:8" hidden="1">
      <c r="A3136" t="s">
        <v>5821</v>
      </c>
      <c r="B3136" s="3">
        <v>45408</v>
      </c>
      <c r="C3136" t="s">
        <v>5822</v>
      </c>
      <c r="D3136">
        <v>1744.08</v>
      </c>
      <c r="E3136" t="s">
        <v>70</v>
      </c>
      <c r="F3136" t="s">
        <v>20</v>
      </c>
      <c r="G3136" t="s">
        <v>48</v>
      </c>
      <c r="H3136" t="s">
        <v>43</v>
      </c>
    </row>
    <row r="3137" spans="1:8" hidden="1">
      <c r="A3137" t="s">
        <v>5823</v>
      </c>
      <c r="B3137" s="3">
        <v>45408</v>
      </c>
      <c r="C3137" t="s">
        <v>4743</v>
      </c>
      <c r="D3137">
        <v>1467.53</v>
      </c>
      <c r="E3137" t="s">
        <v>19</v>
      </c>
      <c r="F3137" t="s">
        <v>32</v>
      </c>
      <c r="G3137" t="s">
        <v>27</v>
      </c>
      <c r="H3137" t="s">
        <v>75</v>
      </c>
    </row>
    <row r="3138" spans="1:8" hidden="1">
      <c r="A3138" t="s">
        <v>5824</v>
      </c>
      <c r="B3138" s="3">
        <v>45408</v>
      </c>
      <c r="C3138" t="s">
        <v>5825</v>
      </c>
      <c r="D3138">
        <v>1139.46</v>
      </c>
      <c r="E3138" t="s">
        <v>60</v>
      </c>
      <c r="F3138" t="s">
        <v>32</v>
      </c>
      <c r="G3138" t="s">
        <v>39</v>
      </c>
      <c r="H3138" t="s">
        <v>22</v>
      </c>
    </row>
    <row r="3139" spans="1:8" hidden="1">
      <c r="A3139" t="s">
        <v>5826</v>
      </c>
      <c r="B3139" s="3">
        <v>45408</v>
      </c>
      <c r="C3139" t="s">
        <v>5827</v>
      </c>
      <c r="D3139">
        <v>1723.21</v>
      </c>
      <c r="E3139" t="s">
        <v>64</v>
      </c>
      <c r="F3139" t="s">
        <v>26</v>
      </c>
      <c r="G3139" t="s">
        <v>21</v>
      </c>
      <c r="H3139" t="s">
        <v>123</v>
      </c>
    </row>
    <row r="3140" spans="1:8" hidden="1">
      <c r="A3140" t="s">
        <v>5828</v>
      </c>
      <c r="B3140" s="3">
        <v>45408</v>
      </c>
      <c r="C3140" t="s">
        <v>5829</v>
      </c>
      <c r="D3140">
        <v>1851.78</v>
      </c>
      <c r="E3140" t="s">
        <v>67</v>
      </c>
      <c r="F3140" t="s">
        <v>20</v>
      </c>
      <c r="G3140" t="s">
        <v>21</v>
      </c>
      <c r="H3140" t="s">
        <v>75</v>
      </c>
    </row>
    <row r="3141" spans="1:8" hidden="1">
      <c r="A3141" t="s">
        <v>5830</v>
      </c>
      <c r="B3141" s="3">
        <v>45408</v>
      </c>
      <c r="C3141" t="s">
        <v>4671</v>
      </c>
      <c r="D3141">
        <v>770.85</v>
      </c>
      <c r="E3141" t="s">
        <v>25</v>
      </c>
      <c r="F3141" t="s">
        <v>61</v>
      </c>
      <c r="G3141" t="s">
        <v>48</v>
      </c>
      <c r="H3141" t="s">
        <v>44</v>
      </c>
    </row>
    <row r="3142" spans="1:8" hidden="1">
      <c r="A3142" t="s">
        <v>5831</v>
      </c>
      <c r="B3142" s="3">
        <v>45408</v>
      </c>
      <c r="C3142" t="s">
        <v>5832</v>
      </c>
      <c r="D3142">
        <v>1465.13</v>
      </c>
      <c r="E3142" t="s">
        <v>60</v>
      </c>
      <c r="F3142" t="s">
        <v>32</v>
      </c>
      <c r="G3142" t="s">
        <v>39</v>
      </c>
      <c r="H3142" t="s">
        <v>36</v>
      </c>
    </row>
    <row r="3143" spans="1:8" hidden="1">
      <c r="A3143" t="s">
        <v>5833</v>
      </c>
      <c r="B3143" s="3">
        <v>45408</v>
      </c>
      <c r="C3143" t="s">
        <v>5834</v>
      </c>
      <c r="D3143">
        <v>529.55999999999995</v>
      </c>
      <c r="E3143" t="s">
        <v>60</v>
      </c>
      <c r="F3143" t="s">
        <v>20</v>
      </c>
      <c r="G3143" t="s">
        <v>21</v>
      </c>
      <c r="H3143" t="s">
        <v>28</v>
      </c>
    </row>
    <row r="3144" spans="1:8" hidden="1">
      <c r="A3144" t="s">
        <v>5835</v>
      </c>
      <c r="B3144" s="3">
        <v>45408</v>
      </c>
      <c r="C3144" t="s">
        <v>1084</v>
      </c>
      <c r="D3144">
        <v>1987.2</v>
      </c>
      <c r="E3144" t="s">
        <v>70</v>
      </c>
      <c r="F3144" t="s">
        <v>26</v>
      </c>
      <c r="G3144" t="s">
        <v>27</v>
      </c>
      <c r="H3144" t="s">
        <v>33</v>
      </c>
    </row>
    <row r="3145" spans="1:8" hidden="1">
      <c r="A3145" t="s">
        <v>5836</v>
      </c>
      <c r="B3145" s="3">
        <v>45408</v>
      </c>
      <c r="C3145" t="s">
        <v>5224</v>
      </c>
      <c r="D3145">
        <v>1143</v>
      </c>
      <c r="E3145" t="s">
        <v>210</v>
      </c>
      <c r="F3145" t="s">
        <v>26</v>
      </c>
      <c r="G3145" t="s">
        <v>27</v>
      </c>
      <c r="H3145" t="s">
        <v>57</v>
      </c>
    </row>
    <row r="3146" spans="1:8" hidden="1">
      <c r="A3146" t="s">
        <v>5837</v>
      </c>
      <c r="B3146" s="3">
        <v>45408</v>
      </c>
      <c r="C3146" t="s">
        <v>5838</v>
      </c>
      <c r="D3146">
        <v>1700.58</v>
      </c>
      <c r="E3146" t="s">
        <v>122</v>
      </c>
      <c r="F3146" t="s">
        <v>20</v>
      </c>
      <c r="G3146" t="s">
        <v>39</v>
      </c>
      <c r="H3146" t="s">
        <v>36</v>
      </c>
    </row>
    <row r="3147" spans="1:8" hidden="1">
      <c r="A3147" t="s">
        <v>5839</v>
      </c>
      <c r="B3147" s="3">
        <v>45408</v>
      </c>
      <c r="C3147" t="s">
        <v>5840</v>
      </c>
      <c r="D3147">
        <v>769.95</v>
      </c>
      <c r="E3147" t="s">
        <v>60</v>
      </c>
      <c r="F3147" t="s">
        <v>32</v>
      </c>
      <c r="G3147" t="s">
        <v>21</v>
      </c>
      <c r="H3147" t="s">
        <v>22</v>
      </c>
    </row>
    <row r="3148" spans="1:8" hidden="1">
      <c r="A3148" t="s">
        <v>5841</v>
      </c>
      <c r="B3148" s="3">
        <v>45408</v>
      </c>
      <c r="C3148" t="s">
        <v>24</v>
      </c>
      <c r="D3148">
        <v>1524.41</v>
      </c>
      <c r="E3148" t="s">
        <v>70</v>
      </c>
      <c r="F3148" t="s">
        <v>32</v>
      </c>
      <c r="G3148" t="s">
        <v>39</v>
      </c>
      <c r="H3148" t="s">
        <v>40</v>
      </c>
    </row>
    <row r="3149" spans="1:8">
      <c r="A3149" t="s">
        <v>5842</v>
      </c>
      <c r="B3149" s="3">
        <v>45408</v>
      </c>
      <c r="C3149" t="s">
        <v>5843</v>
      </c>
      <c r="D3149">
        <v>1636.8</v>
      </c>
      <c r="E3149" t="s">
        <v>43</v>
      </c>
      <c r="F3149" t="s">
        <v>61</v>
      </c>
      <c r="G3149" t="s">
        <v>27</v>
      </c>
      <c r="H3149" t="s">
        <v>43</v>
      </c>
    </row>
    <row r="3150" spans="1:8" hidden="1">
      <c r="A3150" t="s">
        <v>5844</v>
      </c>
      <c r="B3150" s="3">
        <v>45408</v>
      </c>
      <c r="C3150" t="s">
        <v>1686</v>
      </c>
      <c r="D3150">
        <v>1170.72</v>
      </c>
      <c r="E3150" t="s">
        <v>31</v>
      </c>
      <c r="F3150" t="s">
        <v>20</v>
      </c>
      <c r="G3150" t="s">
        <v>27</v>
      </c>
      <c r="H3150" t="s">
        <v>44</v>
      </c>
    </row>
    <row r="3151" spans="1:8" hidden="1">
      <c r="A3151" t="s">
        <v>5845</v>
      </c>
      <c r="B3151" s="3">
        <v>45408</v>
      </c>
      <c r="C3151" t="s">
        <v>5846</v>
      </c>
      <c r="D3151">
        <v>1629.92</v>
      </c>
      <c r="E3151" t="s">
        <v>122</v>
      </c>
      <c r="F3151" t="s">
        <v>61</v>
      </c>
      <c r="G3151" t="s">
        <v>21</v>
      </c>
      <c r="H3151" t="s">
        <v>87</v>
      </c>
    </row>
    <row r="3152" spans="1:8" hidden="1">
      <c r="A3152" t="s">
        <v>5847</v>
      </c>
      <c r="B3152" s="3">
        <v>45409</v>
      </c>
      <c r="C3152" t="s">
        <v>1393</v>
      </c>
      <c r="D3152">
        <v>1380.29</v>
      </c>
      <c r="E3152" t="s">
        <v>122</v>
      </c>
      <c r="F3152" t="s">
        <v>26</v>
      </c>
      <c r="G3152" t="s">
        <v>39</v>
      </c>
      <c r="H3152" t="s">
        <v>53</v>
      </c>
    </row>
    <row r="3153" spans="1:8" hidden="1">
      <c r="A3153" t="s">
        <v>5848</v>
      </c>
      <c r="B3153" s="3">
        <v>45409</v>
      </c>
      <c r="C3153" t="s">
        <v>5849</v>
      </c>
      <c r="D3153">
        <v>681.6</v>
      </c>
      <c r="E3153" t="s">
        <v>31</v>
      </c>
      <c r="F3153" t="s">
        <v>61</v>
      </c>
      <c r="G3153" t="s">
        <v>39</v>
      </c>
      <c r="H3153" t="s">
        <v>43</v>
      </c>
    </row>
    <row r="3154" spans="1:8" hidden="1">
      <c r="A3154" t="s">
        <v>5850</v>
      </c>
      <c r="B3154" s="3">
        <v>45409</v>
      </c>
      <c r="C3154" t="s">
        <v>5851</v>
      </c>
      <c r="D3154">
        <v>1762.45</v>
      </c>
      <c r="E3154" t="s">
        <v>190</v>
      </c>
      <c r="F3154" t="s">
        <v>61</v>
      </c>
      <c r="G3154" t="s">
        <v>21</v>
      </c>
      <c r="H3154" t="s">
        <v>33</v>
      </c>
    </row>
    <row r="3155" spans="1:8" hidden="1">
      <c r="A3155" t="s">
        <v>5852</v>
      </c>
      <c r="B3155" s="3">
        <v>45409</v>
      </c>
      <c r="C3155" t="s">
        <v>1793</v>
      </c>
      <c r="D3155">
        <v>249.22</v>
      </c>
      <c r="E3155" t="s">
        <v>47</v>
      </c>
      <c r="F3155" t="s">
        <v>61</v>
      </c>
      <c r="G3155" t="s">
        <v>27</v>
      </c>
      <c r="H3155" t="s">
        <v>43</v>
      </c>
    </row>
    <row r="3156" spans="1:8" hidden="1">
      <c r="A3156" t="s">
        <v>5853</v>
      </c>
      <c r="B3156" s="3">
        <v>45409</v>
      </c>
      <c r="C3156" t="s">
        <v>5854</v>
      </c>
      <c r="D3156">
        <v>1640.8</v>
      </c>
      <c r="E3156" t="s">
        <v>52</v>
      </c>
      <c r="F3156" t="s">
        <v>20</v>
      </c>
      <c r="G3156" t="s">
        <v>48</v>
      </c>
      <c r="H3156" t="s">
        <v>57</v>
      </c>
    </row>
    <row r="3157" spans="1:8" hidden="1">
      <c r="A3157" t="s">
        <v>5855</v>
      </c>
      <c r="B3157" s="3">
        <v>45409</v>
      </c>
      <c r="C3157" t="s">
        <v>5856</v>
      </c>
      <c r="D3157">
        <v>1924.52</v>
      </c>
      <c r="E3157" t="s">
        <v>240</v>
      </c>
      <c r="F3157" t="s">
        <v>32</v>
      </c>
      <c r="G3157" t="s">
        <v>27</v>
      </c>
      <c r="H3157" t="s">
        <v>75</v>
      </c>
    </row>
    <row r="3158" spans="1:8" hidden="1">
      <c r="A3158" t="s">
        <v>5857</v>
      </c>
      <c r="B3158" s="3">
        <v>45409</v>
      </c>
      <c r="C3158" t="s">
        <v>5858</v>
      </c>
      <c r="D3158">
        <v>1757.66</v>
      </c>
      <c r="E3158" t="s">
        <v>64</v>
      </c>
      <c r="F3158" t="s">
        <v>61</v>
      </c>
      <c r="G3158" t="s">
        <v>48</v>
      </c>
      <c r="H3158" t="s">
        <v>33</v>
      </c>
    </row>
    <row r="3159" spans="1:8" hidden="1">
      <c r="A3159" t="s">
        <v>5859</v>
      </c>
      <c r="B3159" s="3">
        <v>45409</v>
      </c>
      <c r="C3159" t="s">
        <v>5860</v>
      </c>
      <c r="D3159">
        <v>447.73</v>
      </c>
      <c r="E3159" t="s">
        <v>848</v>
      </c>
      <c r="F3159" t="s">
        <v>26</v>
      </c>
      <c r="G3159" t="s">
        <v>21</v>
      </c>
      <c r="H3159" t="s">
        <v>40</v>
      </c>
    </row>
    <row r="3160" spans="1:8" hidden="1">
      <c r="A3160" t="s">
        <v>5861</v>
      </c>
      <c r="B3160" s="3">
        <v>45409</v>
      </c>
      <c r="C3160" t="s">
        <v>5862</v>
      </c>
      <c r="D3160">
        <v>432.58</v>
      </c>
      <c r="E3160" t="s">
        <v>25</v>
      </c>
      <c r="F3160" t="s">
        <v>26</v>
      </c>
      <c r="G3160" t="s">
        <v>21</v>
      </c>
      <c r="H3160" t="s">
        <v>33</v>
      </c>
    </row>
    <row r="3161" spans="1:8" hidden="1">
      <c r="A3161" t="s">
        <v>5863</v>
      </c>
      <c r="B3161" s="3">
        <v>45409</v>
      </c>
      <c r="C3161" t="s">
        <v>5864</v>
      </c>
      <c r="D3161">
        <v>354.76</v>
      </c>
      <c r="E3161" t="s">
        <v>56</v>
      </c>
      <c r="F3161" t="s">
        <v>20</v>
      </c>
      <c r="G3161" t="s">
        <v>21</v>
      </c>
      <c r="H3161" t="s">
        <v>176</v>
      </c>
    </row>
    <row r="3162" spans="1:8" hidden="1">
      <c r="A3162" t="s">
        <v>5865</v>
      </c>
      <c r="B3162" s="3">
        <v>45409</v>
      </c>
      <c r="C3162" t="s">
        <v>5866</v>
      </c>
      <c r="D3162">
        <v>805.06</v>
      </c>
      <c r="E3162" t="s">
        <v>67</v>
      </c>
      <c r="F3162" t="s">
        <v>20</v>
      </c>
      <c r="G3162" t="s">
        <v>21</v>
      </c>
      <c r="H3162" t="s">
        <v>40</v>
      </c>
    </row>
    <row r="3163" spans="1:8" hidden="1">
      <c r="A3163" t="s">
        <v>5867</v>
      </c>
      <c r="B3163" s="3">
        <v>45409</v>
      </c>
      <c r="C3163" t="s">
        <v>5868</v>
      </c>
      <c r="D3163">
        <v>1371.15</v>
      </c>
      <c r="E3163" t="s">
        <v>25</v>
      </c>
      <c r="F3163" t="s">
        <v>43</v>
      </c>
      <c r="G3163" t="s">
        <v>48</v>
      </c>
      <c r="H3163" t="s">
        <v>43</v>
      </c>
    </row>
    <row r="3164" spans="1:8" hidden="1">
      <c r="A3164" t="s">
        <v>5869</v>
      </c>
      <c r="B3164" s="3">
        <v>45409</v>
      </c>
      <c r="C3164" t="s">
        <v>4059</v>
      </c>
      <c r="D3164">
        <v>206.06</v>
      </c>
      <c r="E3164" t="s">
        <v>47</v>
      </c>
      <c r="F3164" t="s">
        <v>32</v>
      </c>
      <c r="G3164" t="s">
        <v>27</v>
      </c>
      <c r="H3164" t="s">
        <v>109</v>
      </c>
    </row>
    <row r="3165" spans="1:8" hidden="1">
      <c r="A3165" t="s">
        <v>5870</v>
      </c>
      <c r="B3165" s="3">
        <v>45409</v>
      </c>
      <c r="C3165" t="s">
        <v>5871</v>
      </c>
      <c r="D3165">
        <v>185.62</v>
      </c>
      <c r="E3165" t="s">
        <v>67</v>
      </c>
      <c r="F3165" t="s">
        <v>61</v>
      </c>
      <c r="G3165" t="s">
        <v>39</v>
      </c>
      <c r="H3165" t="s">
        <v>43</v>
      </c>
    </row>
    <row r="3166" spans="1:8">
      <c r="A3166" t="s">
        <v>5872</v>
      </c>
      <c r="B3166" s="3">
        <v>45409</v>
      </c>
      <c r="C3166" t="s">
        <v>5873</v>
      </c>
      <c r="D3166">
        <v>1663.6</v>
      </c>
      <c r="E3166" t="s">
        <v>43</v>
      </c>
      <c r="F3166" t="s">
        <v>61</v>
      </c>
      <c r="G3166" t="s">
        <v>21</v>
      </c>
      <c r="H3166" t="s">
        <v>75</v>
      </c>
    </row>
    <row r="3167" spans="1:8" hidden="1">
      <c r="A3167" t="s">
        <v>5874</v>
      </c>
      <c r="B3167" s="3">
        <v>45409</v>
      </c>
      <c r="C3167" t="s">
        <v>5875</v>
      </c>
      <c r="D3167">
        <v>222.91</v>
      </c>
      <c r="E3167" t="s">
        <v>339</v>
      </c>
      <c r="F3167" t="s">
        <v>26</v>
      </c>
      <c r="G3167" t="s">
        <v>48</v>
      </c>
      <c r="H3167" t="s">
        <v>53</v>
      </c>
    </row>
    <row r="3168" spans="1:8" hidden="1">
      <c r="A3168" t="s">
        <v>5876</v>
      </c>
      <c r="B3168" s="3">
        <v>45409</v>
      </c>
      <c r="C3168" t="s">
        <v>5877</v>
      </c>
      <c r="D3168">
        <v>71.58</v>
      </c>
      <c r="E3168" t="s">
        <v>64</v>
      </c>
      <c r="F3168" t="s">
        <v>26</v>
      </c>
      <c r="G3168" t="s">
        <v>48</v>
      </c>
      <c r="H3168" t="s">
        <v>75</v>
      </c>
    </row>
    <row r="3169" spans="1:8" hidden="1">
      <c r="A3169" t="s">
        <v>5878</v>
      </c>
      <c r="B3169" s="3">
        <v>45409</v>
      </c>
      <c r="C3169" t="s">
        <v>5879</v>
      </c>
      <c r="D3169">
        <v>414.82</v>
      </c>
      <c r="E3169" t="s">
        <v>122</v>
      </c>
      <c r="F3169" t="s">
        <v>61</v>
      </c>
      <c r="G3169" t="s">
        <v>48</v>
      </c>
      <c r="H3169" t="s">
        <v>43</v>
      </c>
    </row>
    <row r="3170" spans="1:8" hidden="1">
      <c r="A3170" t="s">
        <v>5880</v>
      </c>
      <c r="B3170" s="3">
        <v>45409</v>
      </c>
      <c r="C3170" t="s">
        <v>5881</v>
      </c>
      <c r="D3170">
        <v>96.61</v>
      </c>
      <c r="E3170" t="s">
        <v>60</v>
      </c>
      <c r="F3170" t="s">
        <v>61</v>
      </c>
      <c r="G3170" t="s">
        <v>21</v>
      </c>
      <c r="H3170" t="s">
        <v>176</v>
      </c>
    </row>
    <row r="3171" spans="1:8">
      <c r="A3171" t="s">
        <v>5882</v>
      </c>
      <c r="B3171" s="3">
        <v>45409</v>
      </c>
      <c r="C3171" t="s">
        <v>5883</v>
      </c>
      <c r="D3171">
        <v>1284.53</v>
      </c>
      <c r="E3171" t="s">
        <v>43</v>
      </c>
      <c r="F3171" t="s">
        <v>32</v>
      </c>
      <c r="G3171" t="s">
        <v>21</v>
      </c>
      <c r="H3171" t="s">
        <v>43</v>
      </c>
    </row>
    <row r="3172" spans="1:8" hidden="1">
      <c r="A3172" t="s">
        <v>5884</v>
      </c>
      <c r="B3172" s="3">
        <v>45409</v>
      </c>
      <c r="C3172" t="s">
        <v>5885</v>
      </c>
      <c r="D3172">
        <v>1104.5</v>
      </c>
      <c r="E3172" t="s">
        <v>31</v>
      </c>
      <c r="F3172" t="s">
        <v>61</v>
      </c>
      <c r="G3172" t="s">
        <v>39</v>
      </c>
      <c r="H3172" t="s">
        <v>53</v>
      </c>
    </row>
    <row r="3173" spans="1:8" hidden="1">
      <c r="A3173" t="s">
        <v>5886</v>
      </c>
      <c r="B3173" s="3">
        <v>45409</v>
      </c>
      <c r="C3173" t="s">
        <v>736</v>
      </c>
      <c r="D3173">
        <v>179.81</v>
      </c>
      <c r="E3173" t="s">
        <v>60</v>
      </c>
      <c r="F3173" t="s">
        <v>26</v>
      </c>
      <c r="G3173" t="s">
        <v>21</v>
      </c>
      <c r="H3173" t="s">
        <v>33</v>
      </c>
    </row>
    <row r="3174" spans="1:8">
      <c r="A3174" t="s">
        <v>5887</v>
      </c>
      <c r="B3174" s="3">
        <v>45410</v>
      </c>
      <c r="C3174" t="s">
        <v>5888</v>
      </c>
      <c r="D3174">
        <v>1982.62</v>
      </c>
      <c r="E3174" t="s">
        <v>43</v>
      </c>
      <c r="F3174" t="s">
        <v>20</v>
      </c>
      <c r="G3174" t="s">
        <v>21</v>
      </c>
      <c r="H3174" t="s">
        <v>94</v>
      </c>
    </row>
    <row r="3175" spans="1:8">
      <c r="A3175" t="s">
        <v>5889</v>
      </c>
      <c r="B3175" s="3">
        <v>45410</v>
      </c>
      <c r="C3175" t="s">
        <v>5890</v>
      </c>
      <c r="D3175">
        <v>1967.57</v>
      </c>
      <c r="E3175" t="s">
        <v>43</v>
      </c>
      <c r="F3175" t="s">
        <v>26</v>
      </c>
      <c r="G3175" t="s">
        <v>21</v>
      </c>
      <c r="H3175" t="s">
        <v>53</v>
      </c>
    </row>
    <row r="3176" spans="1:8" hidden="1">
      <c r="A3176" t="s">
        <v>5891</v>
      </c>
      <c r="B3176" s="3">
        <v>45410</v>
      </c>
      <c r="C3176" t="s">
        <v>4407</v>
      </c>
      <c r="D3176">
        <v>547.25</v>
      </c>
      <c r="E3176" t="s">
        <v>25</v>
      </c>
      <c r="F3176" t="s">
        <v>20</v>
      </c>
      <c r="G3176" t="s">
        <v>21</v>
      </c>
      <c r="H3176" t="s">
        <v>57</v>
      </c>
    </row>
    <row r="3177" spans="1:8" hidden="1">
      <c r="A3177" t="s">
        <v>5892</v>
      </c>
      <c r="B3177" s="3">
        <v>45410</v>
      </c>
      <c r="C3177" t="s">
        <v>5893</v>
      </c>
      <c r="D3177">
        <v>224.02</v>
      </c>
      <c r="E3177" t="s">
        <v>64</v>
      </c>
      <c r="F3177" t="s">
        <v>61</v>
      </c>
      <c r="G3177" t="s">
        <v>48</v>
      </c>
      <c r="H3177" t="s">
        <v>43</v>
      </c>
    </row>
    <row r="3178" spans="1:8" hidden="1">
      <c r="A3178" t="s">
        <v>5894</v>
      </c>
      <c r="B3178" s="3">
        <v>45410</v>
      </c>
      <c r="C3178" t="s">
        <v>5895</v>
      </c>
      <c r="D3178">
        <v>172.72</v>
      </c>
      <c r="E3178" t="s">
        <v>67</v>
      </c>
      <c r="F3178" t="s">
        <v>43</v>
      </c>
      <c r="G3178" t="s">
        <v>21</v>
      </c>
      <c r="H3178" t="s">
        <v>87</v>
      </c>
    </row>
    <row r="3179" spans="1:8">
      <c r="A3179" t="s">
        <v>5896</v>
      </c>
      <c r="B3179" s="3">
        <v>45410</v>
      </c>
      <c r="C3179" t="s">
        <v>5897</v>
      </c>
      <c r="D3179">
        <v>152.74</v>
      </c>
      <c r="E3179" t="s">
        <v>43</v>
      </c>
      <c r="F3179" t="s">
        <v>61</v>
      </c>
      <c r="G3179" t="s">
        <v>39</v>
      </c>
      <c r="H3179" t="s">
        <v>43</v>
      </c>
    </row>
    <row r="3180" spans="1:8" hidden="1">
      <c r="A3180" t="s">
        <v>5898</v>
      </c>
      <c r="B3180" s="3">
        <v>45410</v>
      </c>
      <c r="C3180" t="s">
        <v>5899</v>
      </c>
      <c r="D3180">
        <v>353.02</v>
      </c>
      <c r="E3180" t="s">
        <v>19</v>
      </c>
      <c r="F3180" t="s">
        <v>61</v>
      </c>
      <c r="G3180" t="s">
        <v>39</v>
      </c>
      <c r="H3180" t="s">
        <v>57</v>
      </c>
    </row>
    <row r="3181" spans="1:8" hidden="1">
      <c r="A3181" t="s">
        <v>5900</v>
      </c>
      <c r="B3181" s="3">
        <v>45410</v>
      </c>
      <c r="C3181" t="s">
        <v>5901</v>
      </c>
      <c r="D3181">
        <v>1838.5</v>
      </c>
      <c r="E3181" t="s">
        <v>56</v>
      </c>
      <c r="F3181" t="s">
        <v>32</v>
      </c>
      <c r="G3181" t="s">
        <v>27</v>
      </c>
      <c r="H3181" t="s">
        <v>123</v>
      </c>
    </row>
    <row r="3182" spans="1:8" hidden="1">
      <c r="A3182" t="s">
        <v>5902</v>
      </c>
      <c r="B3182" s="3">
        <v>45410</v>
      </c>
      <c r="C3182" t="s">
        <v>5903</v>
      </c>
      <c r="D3182">
        <v>1874.03</v>
      </c>
      <c r="E3182" t="s">
        <v>25</v>
      </c>
      <c r="F3182" t="s">
        <v>61</v>
      </c>
      <c r="G3182" t="s">
        <v>39</v>
      </c>
      <c r="H3182" t="s">
        <v>57</v>
      </c>
    </row>
    <row r="3183" spans="1:8" hidden="1">
      <c r="A3183" t="s">
        <v>5904</v>
      </c>
      <c r="B3183" s="3">
        <v>45410</v>
      </c>
      <c r="C3183" t="s">
        <v>4669</v>
      </c>
      <c r="D3183">
        <v>1893.93</v>
      </c>
      <c r="E3183" t="s">
        <v>31</v>
      </c>
      <c r="F3183" t="s">
        <v>26</v>
      </c>
      <c r="G3183" t="s">
        <v>21</v>
      </c>
      <c r="H3183" t="s">
        <v>75</v>
      </c>
    </row>
    <row r="3184" spans="1:8" hidden="1">
      <c r="A3184" t="s">
        <v>5905</v>
      </c>
      <c r="B3184" s="3">
        <v>45410</v>
      </c>
      <c r="C3184" t="s">
        <v>5906</v>
      </c>
      <c r="D3184">
        <v>1650.35</v>
      </c>
      <c r="E3184" t="s">
        <v>19</v>
      </c>
      <c r="F3184" t="s">
        <v>61</v>
      </c>
      <c r="G3184" t="s">
        <v>39</v>
      </c>
      <c r="H3184" t="s">
        <v>75</v>
      </c>
    </row>
    <row r="3185" spans="1:8" hidden="1">
      <c r="A3185" t="s">
        <v>5907</v>
      </c>
      <c r="B3185" s="3">
        <v>45410</v>
      </c>
      <c r="C3185" t="s">
        <v>5908</v>
      </c>
      <c r="D3185">
        <v>603.33000000000004</v>
      </c>
      <c r="E3185" t="s">
        <v>70</v>
      </c>
      <c r="F3185" t="s">
        <v>26</v>
      </c>
      <c r="G3185" t="s">
        <v>27</v>
      </c>
      <c r="H3185" t="s">
        <v>49</v>
      </c>
    </row>
    <row r="3186" spans="1:8" hidden="1">
      <c r="A3186" t="s">
        <v>5909</v>
      </c>
      <c r="B3186" s="3">
        <v>45410</v>
      </c>
      <c r="C3186" t="s">
        <v>108</v>
      </c>
      <c r="D3186">
        <v>1666.18</v>
      </c>
      <c r="E3186" t="s">
        <v>52</v>
      </c>
      <c r="F3186" t="s">
        <v>32</v>
      </c>
      <c r="G3186" t="s">
        <v>39</v>
      </c>
      <c r="H3186" t="s">
        <v>176</v>
      </c>
    </row>
    <row r="3187" spans="1:8" hidden="1">
      <c r="A3187" t="s">
        <v>5910</v>
      </c>
      <c r="B3187" s="3">
        <v>45410</v>
      </c>
      <c r="C3187" t="s">
        <v>3273</v>
      </c>
      <c r="D3187">
        <v>1438.29</v>
      </c>
      <c r="E3187" t="s">
        <v>19</v>
      </c>
      <c r="F3187" t="s">
        <v>61</v>
      </c>
      <c r="G3187" t="s">
        <v>48</v>
      </c>
      <c r="H3187" t="s">
        <v>87</v>
      </c>
    </row>
    <row r="3188" spans="1:8" hidden="1">
      <c r="A3188" t="s">
        <v>5911</v>
      </c>
      <c r="B3188" s="3">
        <v>45410</v>
      </c>
      <c r="C3188" t="s">
        <v>3823</v>
      </c>
      <c r="D3188">
        <v>694.82</v>
      </c>
      <c r="E3188" t="s">
        <v>52</v>
      </c>
      <c r="F3188" t="s">
        <v>32</v>
      </c>
      <c r="G3188" t="s">
        <v>21</v>
      </c>
      <c r="H3188" t="s">
        <v>109</v>
      </c>
    </row>
    <row r="3189" spans="1:8" hidden="1">
      <c r="A3189" t="s">
        <v>5912</v>
      </c>
      <c r="B3189" s="3">
        <v>45410</v>
      </c>
      <c r="C3189" t="s">
        <v>5913</v>
      </c>
      <c r="D3189">
        <v>1735.39</v>
      </c>
      <c r="E3189" t="s">
        <v>60</v>
      </c>
      <c r="F3189" t="s">
        <v>32</v>
      </c>
      <c r="G3189" t="s">
        <v>27</v>
      </c>
      <c r="H3189" t="s">
        <v>22</v>
      </c>
    </row>
    <row r="3190" spans="1:8" hidden="1">
      <c r="A3190" t="s">
        <v>5914</v>
      </c>
      <c r="B3190" s="3">
        <v>45410</v>
      </c>
      <c r="C3190" t="s">
        <v>5890</v>
      </c>
      <c r="D3190">
        <v>17589.740000000002</v>
      </c>
      <c r="E3190" t="s">
        <v>19</v>
      </c>
      <c r="F3190" t="s">
        <v>32</v>
      </c>
      <c r="G3190" t="s">
        <v>21</v>
      </c>
      <c r="H3190" t="s">
        <v>36</v>
      </c>
    </row>
    <row r="3191" spans="1:8" hidden="1">
      <c r="A3191" t="s">
        <v>5915</v>
      </c>
      <c r="B3191" s="3">
        <v>45410</v>
      </c>
      <c r="C3191" t="s">
        <v>5916</v>
      </c>
      <c r="D3191">
        <v>1442.17</v>
      </c>
      <c r="E3191" t="s">
        <v>19</v>
      </c>
      <c r="F3191" t="s">
        <v>26</v>
      </c>
      <c r="G3191" t="s">
        <v>39</v>
      </c>
      <c r="H3191" t="s">
        <v>28</v>
      </c>
    </row>
    <row r="3192" spans="1:8" hidden="1">
      <c r="A3192" t="s">
        <v>5917</v>
      </c>
      <c r="B3192" s="3">
        <v>45410</v>
      </c>
      <c r="C3192" t="s">
        <v>1477</v>
      </c>
      <c r="E3192" t="s">
        <v>19</v>
      </c>
      <c r="F3192" t="s">
        <v>20</v>
      </c>
      <c r="G3192" t="s">
        <v>48</v>
      </c>
      <c r="H3192" t="s">
        <v>57</v>
      </c>
    </row>
    <row r="3193" spans="1:8" hidden="1">
      <c r="A3193" t="s">
        <v>5918</v>
      </c>
      <c r="B3193" s="3">
        <v>45410</v>
      </c>
      <c r="C3193" t="s">
        <v>5919</v>
      </c>
      <c r="D3193">
        <v>1585.31</v>
      </c>
      <c r="E3193" t="s">
        <v>47</v>
      </c>
      <c r="F3193" t="s">
        <v>32</v>
      </c>
      <c r="G3193" t="s">
        <v>39</v>
      </c>
      <c r="H3193" t="s">
        <v>43</v>
      </c>
    </row>
    <row r="3194" spans="1:8" hidden="1">
      <c r="A3194" t="s">
        <v>5920</v>
      </c>
      <c r="B3194" s="3">
        <v>45410</v>
      </c>
      <c r="C3194" t="s">
        <v>5921</v>
      </c>
      <c r="D3194">
        <v>167.23</v>
      </c>
      <c r="E3194" t="s">
        <v>122</v>
      </c>
      <c r="F3194" t="s">
        <v>61</v>
      </c>
      <c r="G3194" t="s">
        <v>39</v>
      </c>
      <c r="H3194" t="s">
        <v>22</v>
      </c>
    </row>
    <row r="3195" spans="1:8" hidden="1">
      <c r="A3195" t="s">
        <v>5922</v>
      </c>
      <c r="B3195" s="3">
        <v>45410</v>
      </c>
      <c r="C3195" t="s">
        <v>5923</v>
      </c>
      <c r="D3195">
        <v>548.16999999999996</v>
      </c>
      <c r="E3195" t="s">
        <v>471</v>
      </c>
      <c r="F3195" t="s">
        <v>61</v>
      </c>
      <c r="G3195" t="s">
        <v>39</v>
      </c>
      <c r="H3195" t="s">
        <v>43</v>
      </c>
    </row>
    <row r="3196" spans="1:8" hidden="1">
      <c r="A3196" t="s">
        <v>5924</v>
      </c>
      <c r="B3196" s="3">
        <v>45410</v>
      </c>
      <c r="C3196" t="s">
        <v>458</v>
      </c>
      <c r="D3196">
        <v>1630.53</v>
      </c>
      <c r="E3196" t="s">
        <v>122</v>
      </c>
      <c r="F3196" t="s">
        <v>61</v>
      </c>
      <c r="G3196" t="s">
        <v>27</v>
      </c>
      <c r="H3196" t="s">
        <v>94</v>
      </c>
    </row>
    <row r="3197" spans="1:8" hidden="1">
      <c r="A3197" t="s">
        <v>5925</v>
      </c>
      <c r="B3197" s="3">
        <v>45410</v>
      </c>
      <c r="C3197" t="s">
        <v>5926</v>
      </c>
      <c r="D3197">
        <v>1448.18</v>
      </c>
      <c r="E3197" t="s">
        <v>19</v>
      </c>
      <c r="F3197" t="s">
        <v>32</v>
      </c>
      <c r="G3197" t="s">
        <v>48</v>
      </c>
      <c r="H3197" t="s">
        <v>22</v>
      </c>
    </row>
    <row r="3198" spans="1:8" hidden="1">
      <c r="A3198" t="s">
        <v>5927</v>
      </c>
      <c r="B3198" s="3">
        <v>45411</v>
      </c>
      <c r="C3198" t="s">
        <v>5928</v>
      </c>
      <c r="D3198">
        <v>1903.76</v>
      </c>
      <c r="E3198" t="s">
        <v>60</v>
      </c>
      <c r="F3198" t="s">
        <v>32</v>
      </c>
      <c r="G3198" t="s">
        <v>39</v>
      </c>
      <c r="H3198" t="s">
        <v>53</v>
      </c>
    </row>
    <row r="3199" spans="1:8">
      <c r="A3199" t="s">
        <v>5929</v>
      </c>
      <c r="B3199" s="3">
        <v>45411</v>
      </c>
      <c r="C3199" t="s">
        <v>5930</v>
      </c>
      <c r="D3199">
        <v>84.12</v>
      </c>
      <c r="E3199" t="s">
        <v>43</v>
      </c>
      <c r="F3199" t="s">
        <v>358</v>
      </c>
      <c r="G3199" t="s">
        <v>39</v>
      </c>
      <c r="H3199" t="s">
        <v>57</v>
      </c>
    </row>
    <row r="3200" spans="1:8" hidden="1">
      <c r="A3200" t="s">
        <v>5931</v>
      </c>
      <c r="B3200" s="3">
        <v>45411</v>
      </c>
      <c r="C3200" t="s">
        <v>5199</v>
      </c>
      <c r="D3200">
        <v>1475.91</v>
      </c>
      <c r="E3200" t="s">
        <v>52</v>
      </c>
      <c r="F3200" t="s">
        <v>26</v>
      </c>
      <c r="G3200" t="s">
        <v>21</v>
      </c>
      <c r="H3200" t="s">
        <v>123</v>
      </c>
    </row>
    <row r="3201" spans="1:8" hidden="1">
      <c r="A3201" t="s">
        <v>5932</v>
      </c>
      <c r="B3201" s="3">
        <v>45411</v>
      </c>
      <c r="C3201" t="s">
        <v>3006</v>
      </c>
      <c r="D3201">
        <v>137.74</v>
      </c>
      <c r="E3201" t="s">
        <v>19</v>
      </c>
      <c r="F3201" t="s">
        <v>20</v>
      </c>
      <c r="G3201" t="s">
        <v>21</v>
      </c>
      <c r="H3201" t="s">
        <v>22</v>
      </c>
    </row>
    <row r="3202" spans="1:8" hidden="1">
      <c r="A3202" t="s">
        <v>5933</v>
      </c>
      <c r="B3202" s="3">
        <v>45411</v>
      </c>
      <c r="C3202" t="s">
        <v>5934</v>
      </c>
      <c r="D3202">
        <v>1106.7</v>
      </c>
      <c r="E3202" t="s">
        <v>52</v>
      </c>
      <c r="F3202" t="s">
        <v>26</v>
      </c>
      <c r="G3202" t="s">
        <v>27</v>
      </c>
      <c r="H3202" t="s">
        <v>40</v>
      </c>
    </row>
    <row r="3203" spans="1:8" hidden="1">
      <c r="A3203" t="s">
        <v>5935</v>
      </c>
      <c r="B3203" s="3">
        <v>45411</v>
      </c>
      <c r="C3203" t="s">
        <v>5936</v>
      </c>
      <c r="D3203">
        <v>1926.42</v>
      </c>
      <c r="E3203" t="s">
        <v>25</v>
      </c>
      <c r="F3203" t="s">
        <v>61</v>
      </c>
      <c r="G3203" t="s">
        <v>21</v>
      </c>
      <c r="H3203" t="s">
        <v>43</v>
      </c>
    </row>
    <row r="3204" spans="1:8" hidden="1">
      <c r="A3204" t="s">
        <v>5937</v>
      </c>
      <c r="B3204" s="3">
        <v>45411</v>
      </c>
      <c r="C3204" t="s">
        <v>5938</v>
      </c>
      <c r="D3204">
        <v>1670.26</v>
      </c>
      <c r="E3204" t="s">
        <v>60</v>
      </c>
      <c r="F3204" t="s">
        <v>20</v>
      </c>
      <c r="G3204" t="s">
        <v>27</v>
      </c>
      <c r="H3204" t="s">
        <v>123</v>
      </c>
    </row>
    <row r="3205" spans="1:8" hidden="1">
      <c r="A3205" t="s">
        <v>5939</v>
      </c>
      <c r="B3205" s="3">
        <v>45411</v>
      </c>
      <c r="C3205" t="s">
        <v>5940</v>
      </c>
      <c r="D3205">
        <v>1200.76</v>
      </c>
      <c r="E3205" t="s">
        <v>47</v>
      </c>
      <c r="F3205" t="s">
        <v>61</v>
      </c>
      <c r="G3205" t="s">
        <v>48</v>
      </c>
      <c r="H3205" t="s">
        <v>44</v>
      </c>
    </row>
    <row r="3206" spans="1:8">
      <c r="A3206" t="s">
        <v>5941</v>
      </c>
      <c r="B3206" s="3">
        <v>45411</v>
      </c>
      <c r="C3206" t="s">
        <v>2042</v>
      </c>
      <c r="D3206">
        <v>6383.88</v>
      </c>
      <c r="E3206" t="s">
        <v>43</v>
      </c>
      <c r="F3206" t="s">
        <v>20</v>
      </c>
      <c r="G3206" t="s">
        <v>21</v>
      </c>
      <c r="H3206" t="s">
        <v>94</v>
      </c>
    </row>
    <row r="3207" spans="1:8" hidden="1">
      <c r="A3207" t="s">
        <v>5942</v>
      </c>
      <c r="B3207" s="3">
        <v>45411</v>
      </c>
      <c r="C3207" t="s">
        <v>5943</v>
      </c>
      <c r="D3207">
        <v>1194.57</v>
      </c>
      <c r="E3207" t="s">
        <v>67</v>
      </c>
      <c r="F3207" t="s">
        <v>26</v>
      </c>
      <c r="G3207" t="s">
        <v>27</v>
      </c>
      <c r="H3207" t="s">
        <v>22</v>
      </c>
    </row>
    <row r="3208" spans="1:8" hidden="1">
      <c r="A3208" t="s">
        <v>5944</v>
      </c>
      <c r="B3208" s="3">
        <v>45411</v>
      </c>
      <c r="C3208" t="s">
        <v>5945</v>
      </c>
      <c r="D3208">
        <v>853.74</v>
      </c>
      <c r="E3208" t="s">
        <v>210</v>
      </c>
      <c r="F3208" t="s">
        <v>26</v>
      </c>
      <c r="G3208" t="s">
        <v>48</v>
      </c>
      <c r="H3208" t="s">
        <v>87</v>
      </c>
    </row>
    <row r="3209" spans="1:8" hidden="1">
      <c r="A3209" t="s">
        <v>5946</v>
      </c>
      <c r="B3209" s="3">
        <v>45411</v>
      </c>
      <c r="C3209" t="s">
        <v>5947</v>
      </c>
      <c r="D3209">
        <v>1265.03</v>
      </c>
      <c r="E3209" t="s">
        <v>47</v>
      </c>
      <c r="F3209" t="s">
        <v>20</v>
      </c>
      <c r="G3209" t="s">
        <v>27</v>
      </c>
      <c r="H3209" t="s">
        <v>57</v>
      </c>
    </row>
    <row r="3210" spans="1:8">
      <c r="A3210" t="s">
        <v>5948</v>
      </c>
      <c r="B3210" s="3">
        <v>45411</v>
      </c>
      <c r="C3210" t="s">
        <v>5949</v>
      </c>
      <c r="D3210">
        <v>1297.3599999999999</v>
      </c>
      <c r="E3210" t="s">
        <v>43</v>
      </c>
      <c r="F3210" t="s">
        <v>32</v>
      </c>
      <c r="G3210" t="s">
        <v>39</v>
      </c>
      <c r="H3210" t="s">
        <v>44</v>
      </c>
    </row>
    <row r="3211" spans="1:8" hidden="1">
      <c r="A3211" t="s">
        <v>5950</v>
      </c>
      <c r="B3211" s="3">
        <v>45411</v>
      </c>
      <c r="C3211" t="s">
        <v>5951</v>
      </c>
      <c r="D3211">
        <v>526.24</v>
      </c>
      <c r="E3211" t="s">
        <v>70</v>
      </c>
      <c r="F3211" t="s">
        <v>20</v>
      </c>
      <c r="G3211" t="s">
        <v>48</v>
      </c>
      <c r="H3211" t="s">
        <v>36</v>
      </c>
    </row>
    <row r="3212" spans="1:8">
      <c r="A3212" t="s">
        <v>5952</v>
      </c>
      <c r="B3212" s="3">
        <v>45411</v>
      </c>
      <c r="C3212" t="s">
        <v>5953</v>
      </c>
      <c r="D3212">
        <v>1667.53</v>
      </c>
      <c r="E3212" t="s">
        <v>43</v>
      </c>
      <c r="F3212" t="s">
        <v>61</v>
      </c>
      <c r="G3212" t="s">
        <v>48</v>
      </c>
      <c r="H3212" t="s">
        <v>49</v>
      </c>
    </row>
    <row r="3213" spans="1:8" hidden="1">
      <c r="A3213" t="s">
        <v>5954</v>
      </c>
      <c r="B3213" s="3">
        <v>45411</v>
      </c>
      <c r="C3213" t="s">
        <v>5955</v>
      </c>
      <c r="D3213">
        <v>299.94</v>
      </c>
      <c r="E3213" t="s">
        <v>240</v>
      </c>
      <c r="F3213" t="s">
        <v>61</v>
      </c>
      <c r="G3213" t="s">
        <v>27</v>
      </c>
      <c r="H3213" t="s">
        <v>22</v>
      </c>
    </row>
    <row r="3214" spans="1:8" hidden="1">
      <c r="A3214" t="s">
        <v>5956</v>
      </c>
      <c r="B3214" s="3">
        <v>45411</v>
      </c>
      <c r="C3214" t="s">
        <v>5957</v>
      </c>
      <c r="D3214">
        <v>911.73</v>
      </c>
      <c r="E3214" t="s">
        <v>19</v>
      </c>
      <c r="F3214" t="s">
        <v>20</v>
      </c>
      <c r="G3214" t="s">
        <v>27</v>
      </c>
      <c r="H3214" t="s">
        <v>40</v>
      </c>
    </row>
    <row r="3215" spans="1:8" hidden="1">
      <c r="A3215" t="s">
        <v>5958</v>
      </c>
      <c r="B3215" s="3">
        <v>45411</v>
      </c>
      <c r="C3215" t="s">
        <v>5959</v>
      </c>
      <c r="D3215">
        <v>7624.69</v>
      </c>
      <c r="E3215" t="s">
        <v>47</v>
      </c>
      <c r="F3215" t="s">
        <v>61</v>
      </c>
      <c r="G3215" t="s">
        <v>48</v>
      </c>
      <c r="H3215" t="s">
        <v>75</v>
      </c>
    </row>
    <row r="3216" spans="1:8" hidden="1">
      <c r="A3216" t="s">
        <v>5960</v>
      </c>
      <c r="B3216" s="3">
        <v>45411</v>
      </c>
      <c r="C3216" t="s">
        <v>5961</v>
      </c>
      <c r="D3216">
        <v>1706.86</v>
      </c>
      <c r="E3216" t="s">
        <v>52</v>
      </c>
      <c r="F3216" t="s">
        <v>26</v>
      </c>
      <c r="G3216" t="s">
        <v>27</v>
      </c>
      <c r="H3216" t="s">
        <v>40</v>
      </c>
    </row>
    <row r="3217" spans="1:8" hidden="1">
      <c r="A3217" t="s">
        <v>5962</v>
      </c>
      <c r="B3217" s="3">
        <v>45411</v>
      </c>
      <c r="C3217" t="s">
        <v>5963</v>
      </c>
      <c r="D3217">
        <v>16199.88</v>
      </c>
      <c r="E3217" t="s">
        <v>19</v>
      </c>
      <c r="F3217" t="s">
        <v>26</v>
      </c>
      <c r="G3217" t="s">
        <v>27</v>
      </c>
      <c r="H3217" t="s">
        <v>40</v>
      </c>
    </row>
    <row r="3218" spans="1:8" hidden="1">
      <c r="A3218" t="s">
        <v>5964</v>
      </c>
      <c r="B3218" s="3">
        <v>45411</v>
      </c>
      <c r="C3218" t="s">
        <v>1664</v>
      </c>
      <c r="D3218">
        <v>1283.72</v>
      </c>
      <c r="E3218" t="s">
        <v>67</v>
      </c>
      <c r="F3218" t="s">
        <v>20</v>
      </c>
      <c r="G3218" t="s">
        <v>27</v>
      </c>
      <c r="H3218" t="s">
        <v>109</v>
      </c>
    </row>
    <row r="3219" spans="1:8" hidden="1">
      <c r="A3219" t="s">
        <v>5965</v>
      </c>
      <c r="B3219" s="3">
        <v>45411</v>
      </c>
      <c r="C3219" t="s">
        <v>4627</v>
      </c>
      <c r="E3219" t="s">
        <v>19</v>
      </c>
      <c r="F3219" t="s">
        <v>61</v>
      </c>
      <c r="G3219" t="s">
        <v>27</v>
      </c>
      <c r="H3219" t="s">
        <v>57</v>
      </c>
    </row>
    <row r="3220" spans="1:8" hidden="1">
      <c r="A3220" t="s">
        <v>5966</v>
      </c>
      <c r="B3220" s="3">
        <v>45411</v>
      </c>
      <c r="C3220" t="s">
        <v>5967</v>
      </c>
      <c r="D3220">
        <v>1764.55</v>
      </c>
      <c r="E3220" t="s">
        <v>47</v>
      </c>
      <c r="F3220" t="s">
        <v>20</v>
      </c>
      <c r="G3220" t="s">
        <v>39</v>
      </c>
      <c r="H3220" t="s">
        <v>75</v>
      </c>
    </row>
    <row r="3221" spans="1:8" hidden="1">
      <c r="A3221" t="s">
        <v>5968</v>
      </c>
      <c r="B3221" s="3">
        <v>45411</v>
      </c>
      <c r="C3221" t="s">
        <v>5969</v>
      </c>
      <c r="D3221">
        <v>1362.24</v>
      </c>
      <c r="E3221" t="s">
        <v>70</v>
      </c>
      <c r="F3221" t="s">
        <v>61</v>
      </c>
      <c r="G3221" t="s">
        <v>27</v>
      </c>
      <c r="H3221" t="s">
        <v>53</v>
      </c>
    </row>
    <row r="3222" spans="1:8" hidden="1">
      <c r="A3222" t="s">
        <v>5970</v>
      </c>
      <c r="B3222" s="3">
        <v>45411</v>
      </c>
      <c r="C3222" t="s">
        <v>5025</v>
      </c>
      <c r="D3222">
        <v>133.12</v>
      </c>
      <c r="E3222" t="s">
        <v>19</v>
      </c>
      <c r="F3222" t="s">
        <v>20</v>
      </c>
      <c r="G3222" t="s">
        <v>48</v>
      </c>
      <c r="H3222" t="s">
        <v>57</v>
      </c>
    </row>
    <row r="3223" spans="1:8" hidden="1">
      <c r="A3223" t="s">
        <v>5971</v>
      </c>
      <c r="B3223" s="3">
        <v>45411</v>
      </c>
      <c r="C3223" t="s">
        <v>5972</v>
      </c>
      <c r="D3223">
        <v>762.03</v>
      </c>
      <c r="E3223" t="s">
        <v>60</v>
      </c>
      <c r="F3223" t="s">
        <v>61</v>
      </c>
      <c r="G3223" t="s">
        <v>21</v>
      </c>
      <c r="H3223" t="s">
        <v>33</v>
      </c>
    </row>
    <row r="3224" spans="1:8" hidden="1">
      <c r="A3224" t="s">
        <v>5973</v>
      </c>
      <c r="B3224" s="3">
        <v>45411</v>
      </c>
      <c r="C3224" t="s">
        <v>5265</v>
      </c>
      <c r="D3224">
        <v>991.74</v>
      </c>
      <c r="E3224" t="s">
        <v>25</v>
      </c>
      <c r="F3224" t="s">
        <v>20</v>
      </c>
      <c r="G3224" t="s">
        <v>27</v>
      </c>
      <c r="H3224" t="s">
        <v>109</v>
      </c>
    </row>
    <row r="3225" spans="1:8" hidden="1">
      <c r="A3225" t="s">
        <v>5974</v>
      </c>
      <c r="B3225" s="3">
        <v>45411</v>
      </c>
      <c r="C3225" t="s">
        <v>5975</v>
      </c>
      <c r="E3225" t="s">
        <v>47</v>
      </c>
      <c r="F3225" t="s">
        <v>26</v>
      </c>
      <c r="G3225" t="s">
        <v>27</v>
      </c>
      <c r="H3225" t="s">
        <v>94</v>
      </c>
    </row>
    <row r="3226" spans="1:8" hidden="1">
      <c r="A3226" t="s">
        <v>5976</v>
      </c>
      <c r="B3226" s="3">
        <v>45411</v>
      </c>
      <c r="C3226" t="s">
        <v>5977</v>
      </c>
      <c r="D3226">
        <v>693.62</v>
      </c>
      <c r="E3226" t="s">
        <v>60</v>
      </c>
      <c r="F3226" t="s">
        <v>32</v>
      </c>
      <c r="G3226" t="s">
        <v>48</v>
      </c>
      <c r="H3226" t="s">
        <v>57</v>
      </c>
    </row>
    <row r="3227" spans="1:8" hidden="1">
      <c r="A3227" t="s">
        <v>5978</v>
      </c>
      <c r="B3227" s="3">
        <v>45411</v>
      </c>
      <c r="C3227" t="s">
        <v>1706</v>
      </c>
      <c r="D3227">
        <v>1205.57</v>
      </c>
      <c r="E3227" t="s">
        <v>19</v>
      </c>
      <c r="F3227" t="s">
        <v>20</v>
      </c>
      <c r="G3227" t="s">
        <v>48</v>
      </c>
      <c r="H3227" t="s">
        <v>44</v>
      </c>
    </row>
    <row r="3228" spans="1:8" hidden="1">
      <c r="A3228" t="s">
        <v>5979</v>
      </c>
      <c r="B3228" s="3">
        <v>45412</v>
      </c>
      <c r="C3228" t="s">
        <v>5980</v>
      </c>
      <c r="D3228">
        <v>906.15</v>
      </c>
      <c r="E3228" t="s">
        <v>31</v>
      </c>
      <c r="F3228" t="s">
        <v>61</v>
      </c>
      <c r="G3228" t="s">
        <v>48</v>
      </c>
      <c r="H3228" t="s">
        <v>123</v>
      </c>
    </row>
    <row r="3229" spans="1:8" hidden="1">
      <c r="A3229" t="s">
        <v>5981</v>
      </c>
      <c r="B3229" s="3">
        <v>45412</v>
      </c>
      <c r="C3229" t="s">
        <v>4466</v>
      </c>
      <c r="D3229">
        <v>1067.9000000000001</v>
      </c>
      <c r="E3229" t="s">
        <v>47</v>
      </c>
      <c r="F3229" t="s">
        <v>43</v>
      </c>
      <c r="G3229" t="s">
        <v>21</v>
      </c>
      <c r="H3229" t="s">
        <v>43</v>
      </c>
    </row>
    <row r="3230" spans="1:8" hidden="1">
      <c r="A3230" t="s">
        <v>5982</v>
      </c>
      <c r="B3230" s="3">
        <v>45412</v>
      </c>
      <c r="C3230" t="s">
        <v>4980</v>
      </c>
      <c r="D3230">
        <v>928.82</v>
      </c>
      <c r="E3230" t="s">
        <v>217</v>
      </c>
      <c r="F3230" t="s">
        <v>61</v>
      </c>
      <c r="G3230" t="s">
        <v>39</v>
      </c>
      <c r="H3230" t="s">
        <v>87</v>
      </c>
    </row>
    <row r="3231" spans="1:8" hidden="1">
      <c r="A3231" t="s">
        <v>5983</v>
      </c>
      <c r="B3231" s="3">
        <v>45412</v>
      </c>
      <c r="C3231" t="s">
        <v>5984</v>
      </c>
      <c r="E3231" t="s">
        <v>64</v>
      </c>
      <c r="F3231" t="s">
        <v>43</v>
      </c>
      <c r="G3231" t="s">
        <v>48</v>
      </c>
      <c r="H3231" t="s">
        <v>28</v>
      </c>
    </row>
    <row r="3232" spans="1:8" hidden="1">
      <c r="A3232" t="s">
        <v>5985</v>
      </c>
      <c r="B3232" s="3">
        <v>45412</v>
      </c>
      <c r="C3232" t="s">
        <v>5986</v>
      </c>
      <c r="D3232">
        <v>9484.0400000000009</v>
      </c>
      <c r="E3232" t="s">
        <v>47</v>
      </c>
      <c r="F3232" t="s">
        <v>32</v>
      </c>
      <c r="G3232" t="s">
        <v>48</v>
      </c>
      <c r="H3232" t="s">
        <v>44</v>
      </c>
    </row>
    <row r="3233" spans="1:8" hidden="1">
      <c r="A3233" t="s">
        <v>5987</v>
      </c>
      <c r="B3233" s="3">
        <v>45412</v>
      </c>
      <c r="C3233" t="s">
        <v>1885</v>
      </c>
      <c r="D3233">
        <v>111.19</v>
      </c>
      <c r="E3233" t="s">
        <v>47</v>
      </c>
      <c r="F3233" t="s">
        <v>26</v>
      </c>
      <c r="G3233" t="s">
        <v>39</v>
      </c>
      <c r="H3233" t="s">
        <v>123</v>
      </c>
    </row>
    <row r="3234" spans="1:8" hidden="1">
      <c r="A3234" t="s">
        <v>5988</v>
      </c>
      <c r="B3234" s="3">
        <v>45412</v>
      </c>
      <c r="C3234" t="s">
        <v>5989</v>
      </c>
      <c r="D3234">
        <v>994.86</v>
      </c>
      <c r="E3234" t="s">
        <v>210</v>
      </c>
      <c r="F3234" t="s">
        <v>61</v>
      </c>
      <c r="G3234" t="s">
        <v>21</v>
      </c>
      <c r="H3234" t="s">
        <v>33</v>
      </c>
    </row>
    <row r="3235" spans="1:8" hidden="1">
      <c r="A3235" t="s">
        <v>5990</v>
      </c>
      <c r="B3235" s="3">
        <v>45412</v>
      </c>
      <c r="C3235" t="s">
        <v>5991</v>
      </c>
      <c r="D3235">
        <v>764.7</v>
      </c>
      <c r="E3235" t="s">
        <v>25</v>
      </c>
      <c r="F3235" t="s">
        <v>32</v>
      </c>
      <c r="G3235" t="s">
        <v>27</v>
      </c>
      <c r="H3235" t="s">
        <v>44</v>
      </c>
    </row>
    <row r="3236" spans="1:8" hidden="1">
      <c r="A3236" t="s">
        <v>5992</v>
      </c>
      <c r="B3236" s="3">
        <v>45412</v>
      </c>
      <c r="C3236" t="s">
        <v>2560</v>
      </c>
      <c r="D3236">
        <v>354.27</v>
      </c>
      <c r="E3236" t="s">
        <v>64</v>
      </c>
      <c r="F3236" t="s">
        <v>26</v>
      </c>
      <c r="G3236" t="s">
        <v>21</v>
      </c>
      <c r="H3236" t="s">
        <v>87</v>
      </c>
    </row>
    <row r="3237" spans="1:8" hidden="1">
      <c r="A3237" t="s">
        <v>5993</v>
      </c>
      <c r="B3237" s="3">
        <v>45412</v>
      </c>
      <c r="C3237" t="s">
        <v>3874</v>
      </c>
      <c r="D3237">
        <v>881.98</v>
      </c>
      <c r="E3237" t="s">
        <v>25</v>
      </c>
      <c r="F3237" t="s">
        <v>26</v>
      </c>
      <c r="G3237" t="s">
        <v>39</v>
      </c>
      <c r="H3237" t="s">
        <v>40</v>
      </c>
    </row>
    <row r="3238" spans="1:8" hidden="1">
      <c r="A3238" t="s">
        <v>5994</v>
      </c>
      <c r="B3238" s="3">
        <v>45412</v>
      </c>
      <c r="C3238" t="s">
        <v>5177</v>
      </c>
      <c r="D3238">
        <v>1348.24</v>
      </c>
      <c r="E3238" t="s">
        <v>64</v>
      </c>
      <c r="F3238" t="s">
        <v>61</v>
      </c>
      <c r="G3238" t="s">
        <v>39</v>
      </c>
      <c r="H3238" t="s">
        <v>109</v>
      </c>
    </row>
    <row r="3239" spans="1:8" hidden="1">
      <c r="A3239" t="s">
        <v>5995</v>
      </c>
      <c r="B3239" s="3">
        <v>45412</v>
      </c>
      <c r="C3239" t="s">
        <v>5996</v>
      </c>
      <c r="D3239">
        <v>1099.47</v>
      </c>
      <c r="E3239" t="s">
        <v>31</v>
      </c>
      <c r="F3239" t="s">
        <v>43</v>
      </c>
      <c r="G3239" t="s">
        <v>27</v>
      </c>
      <c r="H3239" t="s">
        <v>176</v>
      </c>
    </row>
    <row r="3240" spans="1:8" hidden="1">
      <c r="A3240" t="s">
        <v>5997</v>
      </c>
      <c r="B3240" s="3">
        <v>45412</v>
      </c>
      <c r="C3240" t="s">
        <v>5998</v>
      </c>
      <c r="D3240">
        <v>1025.8499999999999</v>
      </c>
      <c r="E3240" t="s">
        <v>19</v>
      </c>
      <c r="F3240" t="s">
        <v>32</v>
      </c>
      <c r="G3240" t="s">
        <v>39</v>
      </c>
      <c r="H3240" t="s">
        <v>40</v>
      </c>
    </row>
    <row r="3241" spans="1:8" hidden="1">
      <c r="A3241" t="s">
        <v>5999</v>
      </c>
      <c r="B3241" s="3">
        <v>45412</v>
      </c>
      <c r="C3241" t="s">
        <v>3010</v>
      </c>
      <c r="D3241">
        <v>686.12</v>
      </c>
      <c r="E3241" t="s">
        <v>64</v>
      </c>
      <c r="F3241" t="s">
        <v>20</v>
      </c>
      <c r="G3241" t="s">
        <v>48</v>
      </c>
      <c r="H3241" t="s">
        <v>43</v>
      </c>
    </row>
    <row r="3242" spans="1:8" hidden="1">
      <c r="A3242" t="s">
        <v>6000</v>
      </c>
      <c r="B3242" s="3">
        <v>45412</v>
      </c>
      <c r="C3242" t="s">
        <v>6001</v>
      </c>
      <c r="D3242">
        <v>1851.33</v>
      </c>
      <c r="E3242" t="s">
        <v>70</v>
      </c>
      <c r="F3242" t="s">
        <v>26</v>
      </c>
      <c r="G3242" t="s">
        <v>21</v>
      </c>
      <c r="H3242" t="s">
        <v>36</v>
      </c>
    </row>
    <row r="3243" spans="1:8" hidden="1">
      <c r="A3243" t="s">
        <v>6002</v>
      </c>
      <c r="B3243" s="3">
        <v>45412</v>
      </c>
      <c r="C3243" t="s">
        <v>2998</v>
      </c>
      <c r="D3243">
        <v>246.77</v>
      </c>
      <c r="E3243" t="s">
        <v>52</v>
      </c>
      <c r="F3243" t="s">
        <v>20</v>
      </c>
      <c r="G3243" t="s">
        <v>27</v>
      </c>
      <c r="H3243" t="s">
        <v>75</v>
      </c>
    </row>
    <row r="3244" spans="1:8" hidden="1">
      <c r="A3244" t="s">
        <v>6003</v>
      </c>
      <c r="B3244" s="3">
        <v>45412</v>
      </c>
      <c r="C3244" t="s">
        <v>6004</v>
      </c>
      <c r="E3244" t="s">
        <v>70</v>
      </c>
      <c r="F3244" t="s">
        <v>32</v>
      </c>
      <c r="G3244" t="s">
        <v>21</v>
      </c>
      <c r="H3244" t="s">
        <v>33</v>
      </c>
    </row>
    <row r="3245" spans="1:8">
      <c r="A3245" t="s">
        <v>6005</v>
      </c>
      <c r="B3245" s="3">
        <v>45412</v>
      </c>
      <c r="C3245" t="s">
        <v>6006</v>
      </c>
      <c r="D3245">
        <v>822.73</v>
      </c>
      <c r="E3245" t="s">
        <v>43</v>
      </c>
      <c r="F3245" t="s">
        <v>26</v>
      </c>
      <c r="G3245" t="s">
        <v>21</v>
      </c>
      <c r="H3245" t="s">
        <v>43</v>
      </c>
    </row>
    <row r="3246" spans="1:8" hidden="1">
      <c r="A3246" t="s">
        <v>6007</v>
      </c>
      <c r="B3246" s="3">
        <v>45412</v>
      </c>
      <c r="C3246" t="s">
        <v>4190</v>
      </c>
      <c r="D3246">
        <v>1081.76</v>
      </c>
      <c r="E3246" t="s">
        <v>47</v>
      </c>
      <c r="F3246" t="s">
        <v>32</v>
      </c>
      <c r="G3246" t="s">
        <v>48</v>
      </c>
      <c r="H3246" t="s">
        <v>94</v>
      </c>
    </row>
    <row r="3247" spans="1:8" hidden="1">
      <c r="A3247" t="s">
        <v>6008</v>
      </c>
      <c r="B3247" s="3">
        <v>45412</v>
      </c>
      <c r="C3247" t="s">
        <v>3880</v>
      </c>
      <c r="D3247">
        <v>1884.34</v>
      </c>
      <c r="E3247" t="s">
        <v>122</v>
      </c>
      <c r="F3247" t="s">
        <v>20</v>
      </c>
      <c r="G3247" t="s">
        <v>27</v>
      </c>
      <c r="H3247" t="s">
        <v>123</v>
      </c>
    </row>
    <row r="3248" spans="1:8" hidden="1">
      <c r="A3248" t="s">
        <v>6009</v>
      </c>
      <c r="B3248" s="3">
        <v>45412</v>
      </c>
      <c r="C3248" t="s">
        <v>6010</v>
      </c>
      <c r="D3248">
        <v>13842.11</v>
      </c>
      <c r="E3248" t="s">
        <v>240</v>
      </c>
      <c r="F3248" t="s">
        <v>20</v>
      </c>
      <c r="G3248" t="s">
        <v>27</v>
      </c>
      <c r="H3248" t="s">
        <v>87</v>
      </c>
    </row>
    <row r="3249" spans="1:8" hidden="1">
      <c r="A3249" t="s">
        <v>6011</v>
      </c>
      <c r="B3249" s="3">
        <v>45412</v>
      </c>
      <c r="C3249" t="s">
        <v>1877</v>
      </c>
      <c r="D3249">
        <v>337.93</v>
      </c>
      <c r="E3249" t="s">
        <v>64</v>
      </c>
      <c r="F3249" t="s">
        <v>20</v>
      </c>
      <c r="G3249" t="s">
        <v>21</v>
      </c>
      <c r="H3249" t="s">
        <v>87</v>
      </c>
    </row>
    <row r="3250" spans="1:8" hidden="1">
      <c r="A3250" t="s">
        <v>6012</v>
      </c>
      <c r="B3250" s="3">
        <v>45412</v>
      </c>
      <c r="C3250" t="s">
        <v>6013</v>
      </c>
      <c r="D3250">
        <v>1066.43</v>
      </c>
      <c r="E3250" t="s">
        <v>25</v>
      </c>
      <c r="F3250" t="s">
        <v>61</v>
      </c>
      <c r="G3250" t="s">
        <v>21</v>
      </c>
      <c r="H3250" t="s">
        <v>123</v>
      </c>
    </row>
    <row r="3251" spans="1:8" hidden="1">
      <c r="A3251" t="s">
        <v>6014</v>
      </c>
      <c r="B3251" s="3">
        <v>45412</v>
      </c>
      <c r="C3251" t="s">
        <v>6015</v>
      </c>
      <c r="D3251">
        <v>1118.8</v>
      </c>
      <c r="E3251" t="s">
        <v>52</v>
      </c>
      <c r="F3251" t="s">
        <v>20</v>
      </c>
      <c r="G3251" t="s">
        <v>27</v>
      </c>
      <c r="H3251" t="s">
        <v>28</v>
      </c>
    </row>
    <row r="3252" spans="1:8" hidden="1">
      <c r="A3252" t="s">
        <v>6016</v>
      </c>
      <c r="B3252" s="3">
        <v>45412</v>
      </c>
      <c r="C3252" t="s">
        <v>6017</v>
      </c>
      <c r="D3252">
        <v>1785.33</v>
      </c>
      <c r="E3252" t="s">
        <v>31</v>
      </c>
      <c r="F3252" t="s">
        <v>32</v>
      </c>
      <c r="G3252" t="s">
        <v>27</v>
      </c>
      <c r="H3252" t="s">
        <v>33</v>
      </c>
    </row>
    <row r="3253" spans="1:8" hidden="1">
      <c r="A3253" t="s">
        <v>6018</v>
      </c>
      <c r="B3253" s="3">
        <v>45412</v>
      </c>
      <c r="C3253" t="s">
        <v>6019</v>
      </c>
      <c r="D3253">
        <v>558.24</v>
      </c>
      <c r="E3253" t="s">
        <v>47</v>
      </c>
      <c r="F3253" t="s">
        <v>32</v>
      </c>
      <c r="G3253" t="s">
        <v>21</v>
      </c>
      <c r="H3253" t="s">
        <v>176</v>
      </c>
    </row>
    <row r="3254" spans="1:8" hidden="1">
      <c r="A3254" t="s">
        <v>6020</v>
      </c>
      <c r="B3254" s="3">
        <v>45412</v>
      </c>
      <c r="C3254" t="s">
        <v>6021</v>
      </c>
      <c r="D3254">
        <v>1374.89</v>
      </c>
      <c r="E3254" t="s">
        <v>64</v>
      </c>
      <c r="F3254" t="s">
        <v>32</v>
      </c>
      <c r="G3254" t="s">
        <v>21</v>
      </c>
      <c r="H3254" t="s">
        <v>36</v>
      </c>
    </row>
    <row r="3255" spans="1:8" hidden="1">
      <c r="A3255" t="s">
        <v>6022</v>
      </c>
      <c r="B3255" s="3">
        <v>45412</v>
      </c>
      <c r="C3255" t="s">
        <v>6023</v>
      </c>
      <c r="D3255">
        <v>327.52999999999997</v>
      </c>
      <c r="E3255" t="s">
        <v>25</v>
      </c>
      <c r="F3255" t="s">
        <v>26</v>
      </c>
      <c r="G3255" t="s">
        <v>27</v>
      </c>
      <c r="H3255" t="s">
        <v>22</v>
      </c>
    </row>
    <row r="3256" spans="1:8" hidden="1">
      <c r="A3256" t="s">
        <v>6024</v>
      </c>
      <c r="B3256" s="3">
        <v>45412</v>
      </c>
      <c r="C3256" t="s">
        <v>6025</v>
      </c>
      <c r="D3256">
        <v>145.62</v>
      </c>
      <c r="E3256" t="s">
        <v>25</v>
      </c>
      <c r="F3256" t="s">
        <v>61</v>
      </c>
      <c r="G3256" t="s">
        <v>39</v>
      </c>
      <c r="H3256" t="s">
        <v>28</v>
      </c>
    </row>
    <row r="3257" spans="1:8" hidden="1">
      <c r="A3257" t="s">
        <v>6026</v>
      </c>
      <c r="B3257" s="3">
        <v>45413</v>
      </c>
      <c r="C3257" t="s">
        <v>6027</v>
      </c>
      <c r="D3257">
        <v>1405.39</v>
      </c>
      <c r="E3257" t="s">
        <v>122</v>
      </c>
      <c r="F3257" t="s">
        <v>61</v>
      </c>
      <c r="G3257" t="s">
        <v>27</v>
      </c>
      <c r="H3257" t="s">
        <v>43</v>
      </c>
    </row>
    <row r="3258" spans="1:8" hidden="1">
      <c r="A3258" t="s">
        <v>6028</v>
      </c>
      <c r="B3258" s="3">
        <v>45413</v>
      </c>
      <c r="C3258" t="s">
        <v>6029</v>
      </c>
      <c r="D3258">
        <v>273.64999999999998</v>
      </c>
      <c r="E3258" t="s">
        <v>19</v>
      </c>
      <c r="F3258" t="s">
        <v>26</v>
      </c>
      <c r="G3258" t="s">
        <v>27</v>
      </c>
      <c r="H3258" t="s">
        <v>22</v>
      </c>
    </row>
    <row r="3259" spans="1:8" hidden="1">
      <c r="A3259" t="s">
        <v>6030</v>
      </c>
      <c r="B3259" s="3">
        <v>45413</v>
      </c>
      <c r="C3259" t="s">
        <v>6031</v>
      </c>
      <c r="D3259">
        <v>165.58</v>
      </c>
      <c r="E3259" t="s">
        <v>52</v>
      </c>
      <c r="F3259" t="s">
        <v>32</v>
      </c>
      <c r="G3259" t="s">
        <v>48</v>
      </c>
      <c r="H3259" t="s">
        <v>40</v>
      </c>
    </row>
    <row r="3260" spans="1:8">
      <c r="A3260" t="s">
        <v>6032</v>
      </c>
      <c r="B3260" s="3">
        <v>45413</v>
      </c>
      <c r="C3260" t="s">
        <v>5469</v>
      </c>
      <c r="D3260">
        <v>984.87</v>
      </c>
      <c r="E3260" t="s">
        <v>43</v>
      </c>
      <c r="F3260" t="s">
        <v>26</v>
      </c>
      <c r="G3260" t="s">
        <v>48</v>
      </c>
      <c r="H3260" t="s">
        <v>57</v>
      </c>
    </row>
    <row r="3261" spans="1:8" hidden="1">
      <c r="A3261" t="s">
        <v>6033</v>
      </c>
      <c r="B3261" s="3">
        <v>45413</v>
      </c>
      <c r="C3261" t="s">
        <v>6034</v>
      </c>
      <c r="D3261">
        <v>134.18</v>
      </c>
      <c r="E3261" t="s">
        <v>122</v>
      </c>
      <c r="F3261" t="s">
        <v>61</v>
      </c>
      <c r="G3261" t="s">
        <v>39</v>
      </c>
      <c r="H3261" t="s">
        <v>43</v>
      </c>
    </row>
    <row r="3262" spans="1:8" hidden="1">
      <c r="A3262" t="s">
        <v>6035</v>
      </c>
      <c r="B3262" s="3">
        <v>45413</v>
      </c>
      <c r="C3262" t="s">
        <v>6036</v>
      </c>
      <c r="D3262">
        <v>902.6</v>
      </c>
      <c r="E3262" t="s">
        <v>31</v>
      </c>
      <c r="F3262" t="s">
        <v>61</v>
      </c>
      <c r="G3262" t="s">
        <v>27</v>
      </c>
      <c r="H3262" t="s">
        <v>87</v>
      </c>
    </row>
    <row r="3263" spans="1:8" hidden="1">
      <c r="A3263" t="s">
        <v>6037</v>
      </c>
      <c r="B3263" s="3">
        <v>45413</v>
      </c>
      <c r="C3263" t="s">
        <v>6038</v>
      </c>
      <c r="D3263">
        <v>781.98</v>
      </c>
      <c r="E3263" t="s">
        <v>197</v>
      </c>
      <c r="F3263" t="s">
        <v>61</v>
      </c>
      <c r="G3263" t="s">
        <v>27</v>
      </c>
      <c r="H3263" t="s">
        <v>57</v>
      </c>
    </row>
    <row r="3264" spans="1:8" hidden="1">
      <c r="A3264" t="s">
        <v>6039</v>
      </c>
      <c r="B3264" s="3">
        <v>45413</v>
      </c>
      <c r="C3264" t="s">
        <v>5569</v>
      </c>
      <c r="D3264">
        <v>1166.68</v>
      </c>
      <c r="E3264" t="s">
        <v>64</v>
      </c>
      <c r="F3264" t="s">
        <v>61</v>
      </c>
      <c r="G3264" t="s">
        <v>48</v>
      </c>
      <c r="H3264" t="s">
        <v>22</v>
      </c>
    </row>
    <row r="3265" spans="1:8" hidden="1">
      <c r="A3265" t="s">
        <v>6040</v>
      </c>
      <c r="B3265" s="3">
        <v>45413</v>
      </c>
      <c r="C3265" t="s">
        <v>415</v>
      </c>
      <c r="D3265">
        <v>599.49</v>
      </c>
      <c r="E3265" t="s">
        <v>67</v>
      </c>
      <c r="F3265" t="s">
        <v>32</v>
      </c>
      <c r="G3265" t="s">
        <v>39</v>
      </c>
      <c r="H3265" t="s">
        <v>53</v>
      </c>
    </row>
    <row r="3266" spans="1:8" hidden="1">
      <c r="A3266" t="s">
        <v>6041</v>
      </c>
      <c r="B3266" s="3">
        <v>45413</v>
      </c>
      <c r="C3266" t="s">
        <v>6042</v>
      </c>
      <c r="D3266">
        <v>1905.08</v>
      </c>
      <c r="E3266" t="s">
        <v>47</v>
      </c>
      <c r="F3266" t="s">
        <v>20</v>
      </c>
      <c r="G3266" t="s">
        <v>21</v>
      </c>
      <c r="H3266" t="s">
        <v>176</v>
      </c>
    </row>
    <row r="3267" spans="1:8" hidden="1">
      <c r="A3267" t="s">
        <v>6043</v>
      </c>
      <c r="B3267" s="3">
        <v>45413</v>
      </c>
      <c r="C3267" t="s">
        <v>6044</v>
      </c>
      <c r="D3267">
        <v>1743.88</v>
      </c>
      <c r="E3267" t="s">
        <v>67</v>
      </c>
      <c r="F3267" t="s">
        <v>20</v>
      </c>
      <c r="G3267" t="s">
        <v>48</v>
      </c>
      <c r="H3267" t="s">
        <v>22</v>
      </c>
    </row>
    <row r="3268" spans="1:8" hidden="1">
      <c r="A3268" t="s">
        <v>6045</v>
      </c>
      <c r="B3268" s="3">
        <v>45413</v>
      </c>
      <c r="C3268" t="s">
        <v>6046</v>
      </c>
      <c r="D3268">
        <v>1763.31</v>
      </c>
      <c r="E3268" t="s">
        <v>64</v>
      </c>
      <c r="F3268" t="s">
        <v>20</v>
      </c>
      <c r="G3268" t="s">
        <v>39</v>
      </c>
      <c r="H3268" t="s">
        <v>43</v>
      </c>
    </row>
    <row r="3269" spans="1:8" hidden="1">
      <c r="A3269" t="s">
        <v>6047</v>
      </c>
      <c r="B3269" s="3">
        <v>45413</v>
      </c>
      <c r="C3269" t="s">
        <v>6048</v>
      </c>
      <c r="E3269" t="s">
        <v>47</v>
      </c>
      <c r="F3269" t="s">
        <v>43</v>
      </c>
      <c r="G3269" t="s">
        <v>48</v>
      </c>
      <c r="H3269" t="s">
        <v>109</v>
      </c>
    </row>
    <row r="3270" spans="1:8" hidden="1">
      <c r="A3270" t="s">
        <v>6049</v>
      </c>
      <c r="B3270" s="3">
        <v>45413</v>
      </c>
      <c r="C3270" t="s">
        <v>6050</v>
      </c>
      <c r="D3270">
        <v>1901.79</v>
      </c>
      <c r="E3270" t="s">
        <v>47</v>
      </c>
      <c r="F3270" t="s">
        <v>61</v>
      </c>
      <c r="G3270" t="s">
        <v>48</v>
      </c>
      <c r="H3270" t="s">
        <v>33</v>
      </c>
    </row>
    <row r="3271" spans="1:8" hidden="1">
      <c r="A3271" t="s">
        <v>6051</v>
      </c>
      <c r="B3271" s="3">
        <v>45413</v>
      </c>
      <c r="C3271" t="s">
        <v>6052</v>
      </c>
      <c r="D3271">
        <v>356.6</v>
      </c>
      <c r="E3271" t="s">
        <v>19</v>
      </c>
      <c r="F3271" t="s">
        <v>61</v>
      </c>
      <c r="G3271" t="s">
        <v>39</v>
      </c>
      <c r="H3271" t="s">
        <v>49</v>
      </c>
    </row>
    <row r="3272" spans="1:8" hidden="1">
      <c r="A3272" t="s">
        <v>6053</v>
      </c>
      <c r="B3272" s="3">
        <v>45413</v>
      </c>
      <c r="C3272" t="s">
        <v>6054</v>
      </c>
      <c r="D3272">
        <v>1135.06</v>
      </c>
      <c r="E3272" t="s">
        <v>64</v>
      </c>
      <c r="F3272" t="s">
        <v>61</v>
      </c>
      <c r="G3272" t="s">
        <v>21</v>
      </c>
      <c r="H3272" t="s">
        <v>33</v>
      </c>
    </row>
    <row r="3273" spans="1:8" hidden="1">
      <c r="A3273" t="s">
        <v>6055</v>
      </c>
      <c r="B3273" s="3">
        <v>45413</v>
      </c>
      <c r="C3273" t="s">
        <v>6056</v>
      </c>
      <c r="D3273">
        <v>516.5</v>
      </c>
      <c r="E3273" t="s">
        <v>60</v>
      </c>
      <c r="F3273" t="s">
        <v>61</v>
      </c>
      <c r="G3273" t="s">
        <v>27</v>
      </c>
      <c r="H3273" t="s">
        <v>40</v>
      </c>
    </row>
    <row r="3274" spans="1:8" hidden="1">
      <c r="A3274" t="s">
        <v>6057</v>
      </c>
      <c r="B3274" s="3">
        <v>45413</v>
      </c>
      <c r="C3274" t="s">
        <v>6058</v>
      </c>
      <c r="D3274">
        <v>949.31</v>
      </c>
      <c r="E3274" t="s">
        <v>19</v>
      </c>
      <c r="F3274" t="s">
        <v>61</v>
      </c>
      <c r="G3274" t="s">
        <v>48</v>
      </c>
      <c r="H3274" t="s">
        <v>75</v>
      </c>
    </row>
    <row r="3275" spans="1:8" hidden="1">
      <c r="A3275" t="s">
        <v>6059</v>
      </c>
      <c r="B3275" s="3">
        <v>45413</v>
      </c>
      <c r="C3275" t="s">
        <v>6060</v>
      </c>
      <c r="D3275">
        <v>8671.7199999999993</v>
      </c>
      <c r="E3275" t="s">
        <v>31</v>
      </c>
      <c r="F3275" t="s">
        <v>43</v>
      </c>
      <c r="G3275" t="s">
        <v>21</v>
      </c>
      <c r="H3275" t="s">
        <v>49</v>
      </c>
    </row>
    <row r="3276" spans="1:8" hidden="1">
      <c r="A3276" t="s">
        <v>6061</v>
      </c>
      <c r="B3276" s="3">
        <v>45413</v>
      </c>
      <c r="C3276" t="s">
        <v>6062</v>
      </c>
      <c r="D3276">
        <v>736.37</v>
      </c>
      <c r="E3276" t="s">
        <v>47</v>
      </c>
      <c r="F3276" t="s">
        <v>32</v>
      </c>
      <c r="G3276" t="s">
        <v>48</v>
      </c>
      <c r="H3276" t="s">
        <v>44</v>
      </c>
    </row>
    <row r="3277" spans="1:8" hidden="1">
      <c r="A3277" t="s">
        <v>6063</v>
      </c>
      <c r="B3277" s="3">
        <v>45413</v>
      </c>
      <c r="C3277" t="s">
        <v>6064</v>
      </c>
      <c r="D3277">
        <v>326.37</v>
      </c>
      <c r="E3277" t="s">
        <v>31</v>
      </c>
      <c r="F3277" t="s">
        <v>61</v>
      </c>
      <c r="G3277" t="s">
        <v>39</v>
      </c>
      <c r="H3277" t="s">
        <v>44</v>
      </c>
    </row>
    <row r="3278" spans="1:8" hidden="1">
      <c r="A3278" t="s">
        <v>6065</v>
      </c>
      <c r="B3278" s="3">
        <v>45413</v>
      </c>
      <c r="C3278" t="s">
        <v>6066</v>
      </c>
      <c r="D3278">
        <v>1745.6</v>
      </c>
      <c r="E3278" t="s">
        <v>19</v>
      </c>
      <c r="F3278" t="s">
        <v>32</v>
      </c>
      <c r="G3278" t="s">
        <v>27</v>
      </c>
      <c r="H3278" t="s">
        <v>43</v>
      </c>
    </row>
    <row r="3279" spans="1:8" hidden="1">
      <c r="A3279" t="s">
        <v>6067</v>
      </c>
      <c r="B3279" s="3">
        <v>45413</v>
      </c>
      <c r="C3279" t="s">
        <v>6068</v>
      </c>
      <c r="D3279">
        <v>5042.6400000000003</v>
      </c>
      <c r="E3279" t="s">
        <v>122</v>
      </c>
      <c r="F3279" t="s">
        <v>26</v>
      </c>
      <c r="G3279" t="s">
        <v>27</v>
      </c>
      <c r="H3279" t="s">
        <v>94</v>
      </c>
    </row>
    <row r="3280" spans="1:8" hidden="1">
      <c r="A3280" t="s">
        <v>6069</v>
      </c>
      <c r="B3280" s="3">
        <v>45414</v>
      </c>
      <c r="C3280" t="s">
        <v>6070</v>
      </c>
      <c r="D3280">
        <v>1682.91</v>
      </c>
      <c r="E3280" t="s">
        <v>47</v>
      </c>
      <c r="F3280" t="s">
        <v>32</v>
      </c>
      <c r="G3280" t="s">
        <v>21</v>
      </c>
      <c r="H3280" t="s">
        <v>109</v>
      </c>
    </row>
    <row r="3281" spans="1:8" hidden="1">
      <c r="A3281" t="s">
        <v>6071</v>
      </c>
      <c r="B3281" s="3">
        <v>45414</v>
      </c>
      <c r="C3281" t="s">
        <v>2389</v>
      </c>
      <c r="D3281">
        <v>1024.02</v>
      </c>
      <c r="E3281" t="s">
        <v>70</v>
      </c>
      <c r="F3281" t="s">
        <v>32</v>
      </c>
      <c r="G3281" t="s">
        <v>39</v>
      </c>
      <c r="H3281" t="s">
        <v>43</v>
      </c>
    </row>
    <row r="3282" spans="1:8">
      <c r="A3282" t="s">
        <v>6072</v>
      </c>
      <c r="B3282" s="3">
        <v>45414</v>
      </c>
      <c r="C3282" t="s">
        <v>6073</v>
      </c>
      <c r="D3282">
        <v>882.68</v>
      </c>
      <c r="E3282" t="s">
        <v>43</v>
      </c>
      <c r="F3282" t="s">
        <v>61</v>
      </c>
      <c r="G3282" t="s">
        <v>48</v>
      </c>
      <c r="H3282" t="s">
        <v>94</v>
      </c>
    </row>
    <row r="3283" spans="1:8" hidden="1">
      <c r="A3283" t="s">
        <v>6074</v>
      </c>
      <c r="B3283" s="3">
        <v>45414</v>
      </c>
      <c r="C3283" t="s">
        <v>6075</v>
      </c>
      <c r="D3283">
        <v>1571.14</v>
      </c>
      <c r="E3283" t="s">
        <v>31</v>
      </c>
      <c r="F3283" t="s">
        <v>61</v>
      </c>
      <c r="G3283" t="s">
        <v>27</v>
      </c>
      <c r="H3283" t="s">
        <v>28</v>
      </c>
    </row>
    <row r="3284" spans="1:8" hidden="1">
      <c r="A3284" t="s">
        <v>6076</v>
      </c>
      <c r="B3284" s="3">
        <v>45414</v>
      </c>
      <c r="C3284" t="s">
        <v>6077</v>
      </c>
      <c r="D3284">
        <v>1909.13</v>
      </c>
      <c r="E3284" t="s">
        <v>122</v>
      </c>
      <c r="F3284" t="s">
        <v>26</v>
      </c>
      <c r="G3284" t="s">
        <v>48</v>
      </c>
      <c r="H3284" t="s">
        <v>49</v>
      </c>
    </row>
    <row r="3285" spans="1:8" hidden="1">
      <c r="A3285" t="s">
        <v>6078</v>
      </c>
      <c r="B3285" s="3">
        <v>45414</v>
      </c>
      <c r="C3285" t="s">
        <v>6079</v>
      </c>
      <c r="D3285">
        <v>1194.54</v>
      </c>
      <c r="E3285" t="s">
        <v>122</v>
      </c>
      <c r="F3285" t="s">
        <v>26</v>
      </c>
      <c r="G3285" t="s">
        <v>48</v>
      </c>
      <c r="H3285" t="s">
        <v>43</v>
      </c>
    </row>
    <row r="3286" spans="1:8" hidden="1">
      <c r="A3286" t="s">
        <v>6080</v>
      </c>
      <c r="B3286" s="3">
        <v>45414</v>
      </c>
      <c r="C3286" t="s">
        <v>3874</v>
      </c>
      <c r="D3286">
        <v>1933.28</v>
      </c>
      <c r="E3286" t="s">
        <v>60</v>
      </c>
      <c r="F3286" t="s">
        <v>26</v>
      </c>
      <c r="G3286" t="s">
        <v>48</v>
      </c>
      <c r="H3286" t="s">
        <v>94</v>
      </c>
    </row>
    <row r="3287" spans="1:8" hidden="1">
      <c r="A3287" t="s">
        <v>6081</v>
      </c>
      <c r="B3287" s="3">
        <v>45414</v>
      </c>
      <c r="C3287" t="s">
        <v>6082</v>
      </c>
      <c r="D3287">
        <v>1746.08</v>
      </c>
      <c r="E3287" t="s">
        <v>122</v>
      </c>
      <c r="F3287" t="s">
        <v>26</v>
      </c>
      <c r="G3287" t="s">
        <v>21</v>
      </c>
      <c r="H3287" t="s">
        <v>109</v>
      </c>
    </row>
    <row r="3288" spans="1:8" hidden="1">
      <c r="A3288" t="s">
        <v>6083</v>
      </c>
      <c r="B3288" s="3">
        <v>45414</v>
      </c>
      <c r="C3288" t="s">
        <v>6084</v>
      </c>
      <c r="D3288">
        <v>89.7</v>
      </c>
      <c r="E3288" t="s">
        <v>64</v>
      </c>
      <c r="F3288" t="s">
        <v>61</v>
      </c>
      <c r="G3288" t="s">
        <v>27</v>
      </c>
      <c r="H3288" t="s">
        <v>94</v>
      </c>
    </row>
    <row r="3289" spans="1:8" hidden="1">
      <c r="A3289" t="s">
        <v>6085</v>
      </c>
      <c r="B3289" s="3">
        <v>45414</v>
      </c>
      <c r="C3289" t="s">
        <v>6086</v>
      </c>
      <c r="D3289">
        <v>1008.87</v>
      </c>
      <c r="E3289" t="s">
        <v>25</v>
      </c>
      <c r="F3289" t="s">
        <v>26</v>
      </c>
      <c r="G3289" t="s">
        <v>27</v>
      </c>
      <c r="H3289" t="s">
        <v>123</v>
      </c>
    </row>
    <row r="3290" spans="1:8" hidden="1">
      <c r="A3290" t="s">
        <v>6087</v>
      </c>
      <c r="B3290" s="3">
        <v>45414</v>
      </c>
      <c r="C3290" t="s">
        <v>6088</v>
      </c>
      <c r="D3290">
        <v>879.24</v>
      </c>
      <c r="E3290" t="s">
        <v>47</v>
      </c>
      <c r="F3290" t="s">
        <v>61</v>
      </c>
      <c r="G3290" t="s">
        <v>21</v>
      </c>
      <c r="H3290" t="s">
        <v>33</v>
      </c>
    </row>
    <row r="3291" spans="1:8" hidden="1">
      <c r="A3291" t="s">
        <v>6089</v>
      </c>
      <c r="B3291" s="3">
        <v>45414</v>
      </c>
      <c r="C3291" t="s">
        <v>6090</v>
      </c>
      <c r="D3291">
        <v>1788.89</v>
      </c>
      <c r="E3291" t="s">
        <v>70</v>
      </c>
      <c r="F3291" t="s">
        <v>20</v>
      </c>
      <c r="G3291" t="s">
        <v>21</v>
      </c>
      <c r="H3291" t="s">
        <v>94</v>
      </c>
    </row>
    <row r="3292" spans="1:8" hidden="1">
      <c r="A3292" t="s">
        <v>6091</v>
      </c>
      <c r="B3292" s="3">
        <v>45414</v>
      </c>
      <c r="C3292" t="s">
        <v>6092</v>
      </c>
      <c r="D3292">
        <v>1853.15</v>
      </c>
      <c r="E3292" t="s">
        <v>60</v>
      </c>
      <c r="F3292" t="s">
        <v>20</v>
      </c>
      <c r="G3292" t="s">
        <v>39</v>
      </c>
      <c r="H3292" t="s">
        <v>53</v>
      </c>
    </row>
    <row r="3293" spans="1:8" hidden="1">
      <c r="A3293" t="s">
        <v>6093</v>
      </c>
      <c r="B3293" s="3">
        <v>45414</v>
      </c>
      <c r="C3293" t="s">
        <v>3411</v>
      </c>
      <c r="D3293">
        <v>1710.64</v>
      </c>
      <c r="E3293" t="s">
        <v>19</v>
      </c>
      <c r="F3293" t="s">
        <v>32</v>
      </c>
      <c r="G3293" t="s">
        <v>48</v>
      </c>
      <c r="H3293" t="s">
        <v>176</v>
      </c>
    </row>
    <row r="3294" spans="1:8" hidden="1">
      <c r="A3294" t="s">
        <v>6094</v>
      </c>
      <c r="B3294" s="3">
        <v>45414</v>
      </c>
      <c r="C3294" t="s">
        <v>6095</v>
      </c>
      <c r="E3294" t="s">
        <v>122</v>
      </c>
      <c r="F3294" t="s">
        <v>26</v>
      </c>
      <c r="G3294" t="s">
        <v>39</v>
      </c>
      <c r="H3294" t="s">
        <v>44</v>
      </c>
    </row>
    <row r="3295" spans="1:8" hidden="1">
      <c r="A3295" t="s">
        <v>6096</v>
      </c>
      <c r="B3295" s="3">
        <v>45414</v>
      </c>
      <c r="C3295" t="s">
        <v>5967</v>
      </c>
      <c r="D3295">
        <v>1208.03</v>
      </c>
      <c r="E3295" t="s">
        <v>64</v>
      </c>
      <c r="F3295" t="s">
        <v>61</v>
      </c>
      <c r="G3295" t="s">
        <v>27</v>
      </c>
      <c r="H3295" t="s">
        <v>49</v>
      </c>
    </row>
    <row r="3296" spans="1:8" hidden="1">
      <c r="A3296" t="s">
        <v>6097</v>
      </c>
      <c r="B3296" s="3">
        <v>45414</v>
      </c>
      <c r="C3296" t="s">
        <v>6098</v>
      </c>
      <c r="D3296">
        <v>163.69</v>
      </c>
      <c r="E3296" t="s">
        <v>122</v>
      </c>
      <c r="F3296" t="s">
        <v>20</v>
      </c>
      <c r="G3296" t="s">
        <v>39</v>
      </c>
      <c r="H3296" t="s">
        <v>53</v>
      </c>
    </row>
    <row r="3297" spans="1:8" hidden="1">
      <c r="A3297" t="s">
        <v>6099</v>
      </c>
      <c r="B3297" s="3">
        <v>45414</v>
      </c>
      <c r="C3297" t="s">
        <v>1811</v>
      </c>
      <c r="D3297">
        <v>1722.24</v>
      </c>
      <c r="E3297" t="s">
        <v>60</v>
      </c>
      <c r="F3297" t="s">
        <v>1174</v>
      </c>
      <c r="G3297" t="s">
        <v>27</v>
      </c>
      <c r="H3297" t="s">
        <v>57</v>
      </c>
    </row>
    <row r="3298" spans="1:8" hidden="1">
      <c r="A3298" t="s">
        <v>6100</v>
      </c>
      <c r="B3298" s="3">
        <v>45414</v>
      </c>
      <c r="C3298" t="s">
        <v>6101</v>
      </c>
      <c r="D3298">
        <v>1897.31</v>
      </c>
      <c r="E3298" t="s">
        <v>122</v>
      </c>
      <c r="F3298" t="s">
        <v>26</v>
      </c>
      <c r="G3298" t="s">
        <v>48</v>
      </c>
      <c r="H3298" t="s">
        <v>87</v>
      </c>
    </row>
    <row r="3299" spans="1:8" hidden="1">
      <c r="A3299" t="s">
        <v>6102</v>
      </c>
      <c r="B3299" s="3">
        <v>45414</v>
      </c>
      <c r="C3299" t="s">
        <v>6103</v>
      </c>
      <c r="E3299" t="s">
        <v>56</v>
      </c>
      <c r="F3299" t="s">
        <v>26</v>
      </c>
      <c r="G3299" t="s">
        <v>48</v>
      </c>
      <c r="H3299" t="s">
        <v>87</v>
      </c>
    </row>
    <row r="3300" spans="1:8" hidden="1">
      <c r="A3300" t="s">
        <v>6104</v>
      </c>
      <c r="B3300" s="3">
        <v>45414</v>
      </c>
      <c r="C3300" t="s">
        <v>6088</v>
      </c>
      <c r="D3300">
        <v>1636.12</v>
      </c>
      <c r="E3300" t="s">
        <v>60</v>
      </c>
      <c r="F3300" t="s">
        <v>20</v>
      </c>
      <c r="G3300" t="s">
        <v>21</v>
      </c>
      <c r="H3300" t="s">
        <v>57</v>
      </c>
    </row>
    <row r="3301" spans="1:8" hidden="1">
      <c r="A3301" t="s">
        <v>6105</v>
      </c>
      <c r="B3301" s="3">
        <v>45414</v>
      </c>
      <c r="C3301" t="s">
        <v>6106</v>
      </c>
      <c r="D3301">
        <v>1543.7</v>
      </c>
      <c r="E3301" t="s">
        <v>60</v>
      </c>
      <c r="F3301" t="s">
        <v>20</v>
      </c>
      <c r="G3301" t="s">
        <v>48</v>
      </c>
      <c r="H3301" t="s">
        <v>36</v>
      </c>
    </row>
    <row r="3302" spans="1:8" hidden="1">
      <c r="A3302" t="s">
        <v>6107</v>
      </c>
      <c r="B3302" s="3">
        <v>45414</v>
      </c>
      <c r="C3302" t="s">
        <v>6108</v>
      </c>
      <c r="D3302">
        <v>1716.98</v>
      </c>
      <c r="E3302" t="s">
        <v>19</v>
      </c>
      <c r="F3302" t="s">
        <v>32</v>
      </c>
      <c r="G3302" t="s">
        <v>39</v>
      </c>
      <c r="H3302" t="s">
        <v>87</v>
      </c>
    </row>
    <row r="3303" spans="1:8" hidden="1">
      <c r="A3303" t="s">
        <v>6109</v>
      </c>
      <c r="B3303" s="3">
        <v>45414</v>
      </c>
      <c r="C3303" t="s">
        <v>6110</v>
      </c>
      <c r="E3303" t="s">
        <v>60</v>
      </c>
      <c r="F3303" t="s">
        <v>26</v>
      </c>
      <c r="G3303" t="s">
        <v>27</v>
      </c>
      <c r="H3303" t="s">
        <v>33</v>
      </c>
    </row>
    <row r="3304" spans="1:8" hidden="1">
      <c r="A3304" t="s">
        <v>6111</v>
      </c>
      <c r="B3304" s="3">
        <v>45414</v>
      </c>
      <c r="C3304" t="s">
        <v>6112</v>
      </c>
      <c r="D3304">
        <v>666.13</v>
      </c>
      <c r="E3304" t="s">
        <v>122</v>
      </c>
      <c r="F3304" t="s">
        <v>26</v>
      </c>
      <c r="G3304" t="s">
        <v>21</v>
      </c>
      <c r="H3304" t="s">
        <v>44</v>
      </c>
    </row>
    <row r="3305" spans="1:8" hidden="1">
      <c r="A3305" t="s">
        <v>6113</v>
      </c>
      <c r="B3305" s="3">
        <v>45414</v>
      </c>
      <c r="C3305" t="s">
        <v>6114</v>
      </c>
      <c r="D3305">
        <v>14779.03</v>
      </c>
      <c r="E3305" t="s">
        <v>47</v>
      </c>
      <c r="F3305" t="s">
        <v>32</v>
      </c>
      <c r="G3305" t="s">
        <v>48</v>
      </c>
      <c r="H3305" t="s">
        <v>22</v>
      </c>
    </row>
    <row r="3306" spans="1:8" hidden="1">
      <c r="A3306" t="s">
        <v>6115</v>
      </c>
      <c r="B3306" s="3">
        <v>45414</v>
      </c>
      <c r="C3306" t="s">
        <v>3207</v>
      </c>
      <c r="D3306">
        <v>19173.11</v>
      </c>
      <c r="E3306" t="s">
        <v>84</v>
      </c>
      <c r="F3306" t="s">
        <v>20</v>
      </c>
      <c r="G3306" t="s">
        <v>39</v>
      </c>
      <c r="H3306" t="s">
        <v>176</v>
      </c>
    </row>
    <row r="3307" spans="1:8" hidden="1">
      <c r="A3307" t="s">
        <v>6116</v>
      </c>
      <c r="B3307" s="3">
        <v>45415</v>
      </c>
      <c r="C3307" t="s">
        <v>6117</v>
      </c>
      <c r="D3307">
        <v>1580.23</v>
      </c>
      <c r="E3307" t="s">
        <v>19</v>
      </c>
      <c r="F3307" t="s">
        <v>32</v>
      </c>
      <c r="G3307" t="s">
        <v>27</v>
      </c>
      <c r="H3307" t="s">
        <v>75</v>
      </c>
    </row>
    <row r="3308" spans="1:8" hidden="1">
      <c r="A3308" t="s">
        <v>6118</v>
      </c>
      <c r="B3308" s="3">
        <v>45415</v>
      </c>
      <c r="C3308" t="s">
        <v>6119</v>
      </c>
      <c r="D3308">
        <v>765.81</v>
      </c>
      <c r="E3308" t="s">
        <v>122</v>
      </c>
      <c r="F3308" t="s">
        <v>32</v>
      </c>
      <c r="G3308" t="s">
        <v>21</v>
      </c>
      <c r="H3308" t="s">
        <v>22</v>
      </c>
    </row>
    <row r="3309" spans="1:8" hidden="1">
      <c r="A3309" t="s">
        <v>6120</v>
      </c>
      <c r="B3309" s="3">
        <v>45415</v>
      </c>
      <c r="C3309" t="s">
        <v>6121</v>
      </c>
      <c r="D3309">
        <v>1112.3900000000001</v>
      </c>
      <c r="E3309" t="s">
        <v>64</v>
      </c>
      <c r="F3309" t="s">
        <v>32</v>
      </c>
      <c r="G3309" t="s">
        <v>39</v>
      </c>
      <c r="H3309" t="s">
        <v>44</v>
      </c>
    </row>
    <row r="3310" spans="1:8">
      <c r="A3310" t="s">
        <v>6122</v>
      </c>
      <c r="B3310" s="3">
        <v>45415</v>
      </c>
      <c r="C3310" t="s">
        <v>6123</v>
      </c>
      <c r="D3310">
        <v>766.69</v>
      </c>
      <c r="E3310" t="s">
        <v>43</v>
      </c>
      <c r="F3310" t="s">
        <v>26</v>
      </c>
      <c r="G3310" t="s">
        <v>39</v>
      </c>
      <c r="H3310" t="s">
        <v>94</v>
      </c>
    </row>
    <row r="3311" spans="1:8" hidden="1">
      <c r="A3311" t="s">
        <v>6124</v>
      </c>
      <c r="B3311" s="3">
        <v>45415</v>
      </c>
      <c r="C3311" t="s">
        <v>6125</v>
      </c>
      <c r="D3311">
        <v>850.15</v>
      </c>
      <c r="E3311" t="s">
        <v>122</v>
      </c>
      <c r="F3311" t="s">
        <v>61</v>
      </c>
      <c r="G3311" t="s">
        <v>27</v>
      </c>
      <c r="H3311" t="s">
        <v>57</v>
      </c>
    </row>
    <row r="3312" spans="1:8" hidden="1">
      <c r="A3312" t="s">
        <v>6126</v>
      </c>
      <c r="B3312" s="3">
        <v>45415</v>
      </c>
      <c r="C3312" t="s">
        <v>1813</v>
      </c>
      <c r="D3312">
        <v>107.63</v>
      </c>
      <c r="E3312" t="s">
        <v>122</v>
      </c>
      <c r="F3312" t="s">
        <v>26</v>
      </c>
      <c r="G3312" t="s">
        <v>39</v>
      </c>
      <c r="H3312" t="s">
        <v>53</v>
      </c>
    </row>
    <row r="3313" spans="1:8" hidden="1">
      <c r="A3313" t="s">
        <v>6127</v>
      </c>
      <c r="B3313" s="3">
        <v>45415</v>
      </c>
      <c r="C3313" t="s">
        <v>1819</v>
      </c>
      <c r="D3313">
        <v>1212.8599999999999</v>
      </c>
      <c r="E3313" t="s">
        <v>19</v>
      </c>
      <c r="F3313" t="s">
        <v>61</v>
      </c>
      <c r="G3313" t="s">
        <v>39</v>
      </c>
      <c r="H3313" t="s">
        <v>44</v>
      </c>
    </row>
    <row r="3314" spans="1:8" hidden="1">
      <c r="A3314" t="s">
        <v>6128</v>
      </c>
      <c r="B3314" s="3">
        <v>45415</v>
      </c>
      <c r="C3314" t="s">
        <v>6129</v>
      </c>
      <c r="D3314">
        <v>427.04</v>
      </c>
      <c r="E3314" t="s">
        <v>25</v>
      </c>
      <c r="F3314" t="s">
        <v>32</v>
      </c>
      <c r="G3314" t="s">
        <v>39</v>
      </c>
      <c r="H3314" t="s">
        <v>28</v>
      </c>
    </row>
    <row r="3315" spans="1:8" hidden="1">
      <c r="A3315" t="s">
        <v>6130</v>
      </c>
      <c r="B3315" s="3">
        <v>45415</v>
      </c>
      <c r="C3315" t="s">
        <v>4966</v>
      </c>
      <c r="D3315">
        <v>100.06</v>
      </c>
      <c r="E3315" t="s">
        <v>60</v>
      </c>
      <c r="F3315" t="s">
        <v>32</v>
      </c>
      <c r="G3315" t="s">
        <v>48</v>
      </c>
      <c r="H3315" t="s">
        <v>43</v>
      </c>
    </row>
    <row r="3316" spans="1:8" hidden="1">
      <c r="A3316" t="s">
        <v>6131</v>
      </c>
      <c r="B3316" s="3">
        <v>45415</v>
      </c>
      <c r="C3316" t="s">
        <v>6132</v>
      </c>
      <c r="D3316">
        <v>617.91</v>
      </c>
      <c r="E3316" t="s">
        <v>60</v>
      </c>
      <c r="F3316" t="s">
        <v>20</v>
      </c>
      <c r="G3316" t="s">
        <v>21</v>
      </c>
      <c r="H3316" t="s">
        <v>28</v>
      </c>
    </row>
    <row r="3317" spans="1:8" hidden="1">
      <c r="A3317" t="s">
        <v>6133</v>
      </c>
      <c r="B3317" s="3">
        <v>45415</v>
      </c>
      <c r="C3317" t="s">
        <v>6134</v>
      </c>
      <c r="D3317">
        <v>1490.8</v>
      </c>
      <c r="E3317" t="s">
        <v>19</v>
      </c>
      <c r="F3317" t="s">
        <v>61</v>
      </c>
      <c r="G3317" t="s">
        <v>48</v>
      </c>
      <c r="H3317" t="s">
        <v>53</v>
      </c>
    </row>
    <row r="3318" spans="1:8" hidden="1">
      <c r="A3318" t="s">
        <v>6135</v>
      </c>
      <c r="B3318" s="3">
        <v>45415</v>
      </c>
      <c r="C3318" t="s">
        <v>3764</v>
      </c>
      <c r="D3318">
        <v>1747.14</v>
      </c>
      <c r="E3318" t="s">
        <v>122</v>
      </c>
      <c r="F3318" t="s">
        <v>43</v>
      </c>
      <c r="G3318" t="s">
        <v>21</v>
      </c>
      <c r="H3318" t="s">
        <v>75</v>
      </c>
    </row>
    <row r="3319" spans="1:8" hidden="1">
      <c r="A3319" t="s">
        <v>6136</v>
      </c>
      <c r="B3319" s="3">
        <v>45415</v>
      </c>
      <c r="C3319" t="s">
        <v>2589</v>
      </c>
      <c r="D3319">
        <v>399.11</v>
      </c>
      <c r="E3319" t="s">
        <v>31</v>
      </c>
      <c r="F3319" t="s">
        <v>20</v>
      </c>
      <c r="G3319" t="s">
        <v>48</v>
      </c>
      <c r="H3319" t="s">
        <v>53</v>
      </c>
    </row>
    <row r="3320" spans="1:8" hidden="1">
      <c r="A3320" t="s">
        <v>6137</v>
      </c>
      <c r="B3320" s="3">
        <v>45415</v>
      </c>
      <c r="C3320" t="s">
        <v>4840</v>
      </c>
      <c r="D3320">
        <v>515.54999999999995</v>
      </c>
      <c r="E3320" t="s">
        <v>31</v>
      </c>
      <c r="F3320" t="s">
        <v>32</v>
      </c>
      <c r="G3320" t="s">
        <v>21</v>
      </c>
      <c r="H3320" t="s">
        <v>44</v>
      </c>
    </row>
    <row r="3321" spans="1:8" hidden="1">
      <c r="A3321" t="s">
        <v>6138</v>
      </c>
      <c r="B3321" s="3">
        <v>45415</v>
      </c>
      <c r="C3321" t="s">
        <v>6139</v>
      </c>
      <c r="D3321">
        <v>1424.47</v>
      </c>
      <c r="E3321" t="s">
        <v>19</v>
      </c>
      <c r="F3321" t="s">
        <v>32</v>
      </c>
      <c r="G3321" t="s">
        <v>39</v>
      </c>
      <c r="H3321" t="s">
        <v>176</v>
      </c>
    </row>
    <row r="3322" spans="1:8" hidden="1">
      <c r="A3322" t="s">
        <v>6140</v>
      </c>
      <c r="B3322" s="3">
        <v>45415</v>
      </c>
      <c r="C3322" t="s">
        <v>6141</v>
      </c>
      <c r="D3322">
        <v>1078.94</v>
      </c>
      <c r="E3322" t="s">
        <v>31</v>
      </c>
      <c r="F3322" t="s">
        <v>61</v>
      </c>
      <c r="G3322" t="s">
        <v>27</v>
      </c>
      <c r="H3322" t="s">
        <v>43</v>
      </c>
    </row>
    <row r="3323" spans="1:8" hidden="1">
      <c r="A3323" t="s">
        <v>6142</v>
      </c>
      <c r="B3323" s="3">
        <v>45415</v>
      </c>
      <c r="C3323" t="s">
        <v>6143</v>
      </c>
      <c r="D3323">
        <v>1302.81</v>
      </c>
      <c r="E3323" t="s">
        <v>197</v>
      </c>
      <c r="F3323" t="s">
        <v>32</v>
      </c>
      <c r="G3323" t="s">
        <v>48</v>
      </c>
      <c r="H3323" t="s">
        <v>57</v>
      </c>
    </row>
    <row r="3324" spans="1:8" hidden="1">
      <c r="A3324" t="s">
        <v>6144</v>
      </c>
      <c r="B3324" s="3">
        <v>45416</v>
      </c>
      <c r="C3324" t="s">
        <v>6145</v>
      </c>
      <c r="D3324">
        <v>1206.72</v>
      </c>
      <c r="E3324" t="s">
        <v>52</v>
      </c>
      <c r="F3324" t="s">
        <v>61</v>
      </c>
      <c r="G3324" t="s">
        <v>27</v>
      </c>
      <c r="H3324" t="s">
        <v>109</v>
      </c>
    </row>
    <row r="3325" spans="1:8" hidden="1">
      <c r="A3325" t="s">
        <v>6146</v>
      </c>
      <c r="B3325" s="3">
        <v>45416</v>
      </c>
      <c r="C3325" t="s">
        <v>6147</v>
      </c>
      <c r="D3325">
        <v>14124.95</v>
      </c>
      <c r="E3325" t="s">
        <v>31</v>
      </c>
      <c r="F3325" t="s">
        <v>61</v>
      </c>
      <c r="G3325" t="s">
        <v>21</v>
      </c>
      <c r="H3325" t="s">
        <v>28</v>
      </c>
    </row>
    <row r="3326" spans="1:8">
      <c r="A3326" t="s">
        <v>6148</v>
      </c>
      <c r="B3326" s="3">
        <v>45416</v>
      </c>
      <c r="C3326" t="s">
        <v>6149</v>
      </c>
      <c r="D3326">
        <v>52.27</v>
      </c>
      <c r="E3326" t="s">
        <v>43</v>
      </c>
      <c r="F3326" t="s">
        <v>32</v>
      </c>
      <c r="G3326" t="s">
        <v>21</v>
      </c>
      <c r="H3326" t="s">
        <v>28</v>
      </c>
    </row>
    <row r="3327" spans="1:8" hidden="1">
      <c r="A3327" t="s">
        <v>6150</v>
      </c>
      <c r="B3327" s="3">
        <v>45416</v>
      </c>
      <c r="C3327" t="s">
        <v>6151</v>
      </c>
      <c r="D3327">
        <v>1596.57</v>
      </c>
      <c r="E3327" t="s">
        <v>64</v>
      </c>
      <c r="F3327" t="s">
        <v>20</v>
      </c>
      <c r="G3327" t="s">
        <v>39</v>
      </c>
      <c r="H3327" t="s">
        <v>36</v>
      </c>
    </row>
    <row r="3328" spans="1:8">
      <c r="A3328" t="s">
        <v>6152</v>
      </c>
      <c r="B3328" s="3">
        <v>45416</v>
      </c>
      <c r="C3328" t="s">
        <v>888</v>
      </c>
      <c r="D3328">
        <v>881.1</v>
      </c>
      <c r="E3328" t="s">
        <v>43</v>
      </c>
      <c r="F3328" t="s">
        <v>32</v>
      </c>
      <c r="G3328" t="s">
        <v>39</v>
      </c>
      <c r="H3328" t="s">
        <v>53</v>
      </c>
    </row>
    <row r="3329" spans="1:8" hidden="1">
      <c r="A3329" t="s">
        <v>6153</v>
      </c>
      <c r="B3329" s="3">
        <v>45416</v>
      </c>
      <c r="C3329" t="s">
        <v>6154</v>
      </c>
      <c r="D3329">
        <v>952.76</v>
      </c>
      <c r="E3329" t="s">
        <v>64</v>
      </c>
      <c r="F3329" t="s">
        <v>20</v>
      </c>
      <c r="G3329" t="s">
        <v>27</v>
      </c>
      <c r="H3329" t="s">
        <v>109</v>
      </c>
    </row>
    <row r="3330" spans="1:8" hidden="1">
      <c r="A3330" t="s">
        <v>6155</v>
      </c>
      <c r="B3330" s="3">
        <v>45416</v>
      </c>
      <c r="C3330" t="s">
        <v>1889</v>
      </c>
      <c r="D3330">
        <v>563.71</v>
      </c>
      <c r="E3330" t="s">
        <v>60</v>
      </c>
      <c r="F3330" t="s">
        <v>26</v>
      </c>
      <c r="G3330" t="s">
        <v>48</v>
      </c>
      <c r="H3330" t="s">
        <v>49</v>
      </c>
    </row>
    <row r="3331" spans="1:8" hidden="1">
      <c r="A3331" t="s">
        <v>6156</v>
      </c>
      <c r="B3331" s="3">
        <v>45416</v>
      </c>
      <c r="C3331" t="s">
        <v>6157</v>
      </c>
      <c r="D3331">
        <v>664.06</v>
      </c>
      <c r="E3331" t="s">
        <v>122</v>
      </c>
      <c r="F3331" t="s">
        <v>32</v>
      </c>
      <c r="G3331" t="s">
        <v>48</v>
      </c>
      <c r="H3331" t="s">
        <v>176</v>
      </c>
    </row>
    <row r="3332" spans="1:8" hidden="1">
      <c r="A3332" t="s">
        <v>6158</v>
      </c>
      <c r="B3332" s="3">
        <v>45416</v>
      </c>
      <c r="C3332" t="s">
        <v>6159</v>
      </c>
      <c r="D3332">
        <v>1526.84</v>
      </c>
      <c r="E3332" t="s">
        <v>60</v>
      </c>
      <c r="F3332" t="s">
        <v>20</v>
      </c>
      <c r="G3332" t="s">
        <v>39</v>
      </c>
      <c r="H3332" t="s">
        <v>44</v>
      </c>
    </row>
    <row r="3333" spans="1:8">
      <c r="A3333" t="s">
        <v>6160</v>
      </c>
      <c r="B3333" s="3">
        <v>45416</v>
      </c>
      <c r="C3333" t="s">
        <v>4037</v>
      </c>
      <c r="D3333">
        <v>1750.36</v>
      </c>
      <c r="E3333" t="s">
        <v>43</v>
      </c>
      <c r="F3333" t="s">
        <v>20</v>
      </c>
      <c r="G3333" t="s">
        <v>27</v>
      </c>
      <c r="H3333" t="s">
        <v>33</v>
      </c>
    </row>
    <row r="3334" spans="1:8" hidden="1">
      <c r="A3334" t="s">
        <v>6161</v>
      </c>
      <c r="B3334" s="3">
        <v>45416</v>
      </c>
      <c r="C3334" t="s">
        <v>4625</v>
      </c>
      <c r="D3334">
        <v>1542.21</v>
      </c>
      <c r="E3334" t="s">
        <v>64</v>
      </c>
      <c r="F3334" t="s">
        <v>20</v>
      </c>
      <c r="G3334" t="s">
        <v>48</v>
      </c>
      <c r="H3334" t="s">
        <v>123</v>
      </c>
    </row>
    <row r="3335" spans="1:8" hidden="1">
      <c r="A3335" t="s">
        <v>6162</v>
      </c>
      <c r="B3335" s="3">
        <v>45416</v>
      </c>
      <c r="C3335" t="s">
        <v>6163</v>
      </c>
      <c r="D3335">
        <v>1924.99</v>
      </c>
      <c r="E3335" t="s">
        <v>60</v>
      </c>
      <c r="F3335" t="s">
        <v>20</v>
      </c>
      <c r="G3335" t="s">
        <v>48</v>
      </c>
      <c r="H3335" t="s">
        <v>22</v>
      </c>
    </row>
    <row r="3336" spans="1:8" hidden="1">
      <c r="A3336" t="s">
        <v>6164</v>
      </c>
      <c r="B3336" s="3">
        <v>45416</v>
      </c>
      <c r="C3336" t="s">
        <v>3552</v>
      </c>
      <c r="D3336">
        <v>1136.3599999999999</v>
      </c>
      <c r="E3336" t="s">
        <v>31</v>
      </c>
      <c r="F3336" t="s">
        <v>61</v>
      </c>
      <c r="G3336" t="s">
        <v>48</v>
      </c>
      <c r="H3336" t="s">
        <v>36</v>
      </c>
    </row>
    <row r="3337" spans="1:8" hidden="1">
      <c r="A3337" t="s">
        <v>6165</v>
      </c>
      <c r="B3337" s="3">
        <v>45416</v>
      </c>
      <c r="C3337" t="s">
        <v>4139</v>
      </c>
      <c r="D3337">
        <v>1153.72</v>
      </c>
      <c r="E3337" t="s">
        <v>52</v>
      </c>
      <c r="F3337" t="s">
        <v>32</v>
      </c>
      <c r="G3337" t="s">
        <v>39</v>
      </c>
      <c r="H3337" t="s">
        <v>87</v>
      </c>
    </row>
    <row r="3338" spans="1:8" hidden="1">
      <c r="A3338" t="s">
        <v>6166</v>
      </c>
      <c r="B3338" s="3">
        <v>45416</v>
      </c>
      <c r="C3338" t="s">
        <v>6167</v>
      </c>
      <c r="D3338">
        <v>1553.67</v>
      </c>
      <c r="E3338" t="s">
        <v>122</v>
      </c>
      <c r="F3338" t="s">
        <v>20</v>
      </c>
      <c r="G3338" t="s">
        <v>21</v>
      </c>
      <c r="H3338" t="s">
        <v>87</v>
      </c>
    </row>
    <row r="3339" spans="1:8" hidden="1">
      <c r="A3339" t="s">
        <v>6168</v>
      </c>
      <c r="B3339" s="3">
        <v>45416</v>
      </c>
      <c r="C3339" t="s">
        <v>6169</v>
      </c>
      <c r="D3339">
        <v>1121.3699999999999</v>
      </c>
      <c r="E3339" t="s">
        <v>25</v>
      </c>
      <c r="F3339" t="s">
        <v>20</v>
      </c>
      <c r="G3339" t="s">
        <v>27</v>
      </c>
      <c r="H3339" t="s">
        <v>123</v>
      </c>
    </row>
    <row r="3340" spans="1:8" hidden="1">
      <c r="A3340" t="s">
        <v>6170</v>
      </c>
      <c r="B3340" s="3">
        <v>45416</v>
      </c>
      <c r="C3340" t="s">
        <v>6171</v>
      </c>
      <c r="D3340">
        <v>464.58</v>
      </c>
      <c r="E3340" t="s">
        <v>52</v>
      </c>
      <c r="F3340" t="s">
        <v>32</v>
      </c>
      <c r="G3340" t="s">
        <v>39</v>
      </c>
      <c r="H3340" t="s">
        <v>22</v>
      </c>
    </row>
    <row r="3341" spans="1:8" hidden="1">
      <c r="A3341" t="s">
        <v>6172</v>
      </c>
      <c r="B3341" s="3">
        <v>45416</v>
      </c>
      <c r="C3341" t="s">
        <v>568</v>
      </c>
      <c r="D3341">
        <v>594.48</v>
      </c>
      <c r="E3341" t="s">
        <v>122</v>
      </c>
      <c r="F3341" t="s">
        <v>26</v>
      </c>
      <c r="G3341" t="s">
        <v>48</v>
      </c>
      <c r="H3341" t="s">
        <v>43</v>
      </c>
    </row>
    <row r="3342" spans="1:8" hidden="1">
      <c r="A3342" t="s">
        <v>6173</v>
      </c>
      <c r="B3342" s="3">
        <v>45416</v>
      </c>
      <c r="C3342" t="s">
        <v>6174</v>
      </c>
      <c r="D3342">
        <v>250.19</v>
      </c>
      <c r="E3342" t="s">
        <v>31</v>
      </c>
      <c r="F3342" t="s">
        <v>32</v>
      </c>
      <c r="G3342" t="s">
        <v>48</v>
      </c>
      <c r="H3342" t="s">
        <v>87</v>
      </c>
    </row>
    <row r="3343" spans="1:8" hidden="1">
      <c r="A3343" t="s">
        <v>6175</v>
      </c>
      <c r="B3343" s="3">
        <v>45416</v>
      </c>
      <c r="C3343" t="s">
        <v>6176</v>
      </c>
      <c r="D3343">
        <v>1434.73</v>
      </c>
      <c r="E3343" t="s">
        <v>70</v>
      </c>
      <c r="F3343" t="s">
        <v>20</v>
      </c>
      <c r="G3343" t="s">
        <v>48</v>
      </c>
      <c r="H3343" t="s">
        <v>94</v>
      </c>
    </row>
    <row r="3344" spans="1:8" hidden="1">
      <c r="A3344" t="s">
        <v>6177</v>
      </c>
      <c r="B3344" s="3">
        <v>45416</v>
      </c>
      <c r="C3344" t="s">
        <v>6178</v>
      </c>
      <c r="D3344">
        <v>249.01</v>
      </c>
      <c r="E3344" t="s">
        <v>31</v>
      </c>
      <c r="F3344" t="s">
        <v>20</v>
      </c>
      <c r="G3344" t="s">
        <v>21</v>
      </c>
      <c r="H3344" t="s">
        <v>176</v>
      </c>
    </row>
    <row r="3345" spans="1:8" hidden="1">
      <c r="A3345" t="s">
        <v>6179</v>
      </c>
      <c r="B3345" s="3">
        <v>45416</v>
      </c>
      <c r="C3345" t="s">
        <v>6180</v>
      </c>
      <c r="D3345">
        <v>357.47</v>
      </c>
      <c r="E3345" t="s">
        <v>47</v>
      </c>
      <c r="F3345" t="s">
        <v>26</v>
      </c>
      <c r="G3345" t="s">
        <v>27</v>
      </c>
      <c r="H3345" t="s">
        <v>40</v>
      </c>
    </row>
    <row r="3346" spans="1:8" hidden="1">
      <c r="A3346" t="s">
        <v>6181</v>
      </c>
      <c r="B3346" s="3">
        <v>45417</v>
      </c>
      <c r="C3346" t="s">
        <v>6182</v>
      </c>
      <c r="D3346">
        <v>11992.13</v>
      </c>
      <c r="E3346" t="s">
        <v>67</v>
      </c>
      <c r="F3346" t="s">
        <v>26</v>
      </c>
      <c r="G3346" t="s">
        <v>21</v>
      </c>
      <c r="H3346" t="s">
        <v>43</v>
      </c>
    </row>
    <row r="3347" spans="1:8" hidden="1">
      <c r="A3347" t="s">
        <v>6183</v>
      </c>
      <c r="B3347" s="3">
        <v>45417</v>
      </c>
      <c r="C3347" t="s">
        <v>6184</v>
      </c>
      <c r="D3347">
        <v>1800.12</v>
      </c>
      <c r="E3347" t="s">
        <v>64</v>
      </c>
      <c r="F3347" t="s">
        <v>26</v>
      </c>
      <c r="G3347" t="s">
        <v>27</v>
      </c>
      <c r="H3347" t="s">
        <v>49</v>
      </c>
    </row>
    <row r="3348" spans="1:8" hidden="1">
      <c r="A3348" t="s">
        <v>6185</v>
      </c>
      <c r="B3348" s="3">
        <v>45417</v>
      </c>
      <c r="C3348" t="s">
        <v>6186</v>
      </c>
      <c r="D3348">
        <v>14403.98</v>
      </c>
      <c r="E3348" t="s">
        <v>64</v>
      </c>
      <c r="F3348" t="s">
        <v>20</v>
      </c>
      <c r="G3348" t="s">
        <v>39</v>
      </c>
      <c r="H3348" t="s">
        <v>44</v>
      </c>
    </row>
    <row r="3349" spans="1:8" hidden="1">
      <c r="A3349" t="s">
        <v>6187</v>
      </c>
      <c r="B3349" s="3">
        <v>45417</v>
      </c>
      <c r="C3349" t="s">
        <v>6188</v>
      </c>
      <c r="D3349">
        <v>979.41</v>
      </c>
      <c r="E3349" t="s">
        <v>31</v>
      </c>
      <c r="F3349" t="s">
        <v>20</v>
      </c>
      <c r="G3349" t="s">
        <v>39</v>
      </c>
      <c r="H3349" t="s">
        <v>53</v>
      </c>
    </row>
    <row r="3350" spans="1:8" hidden="1">
      <c r="A3350" t="s">
        <v>6189</v>
      </c>
      <c r="B3350" s="3">
        <v>45417</v>
      </c>
      <c r="C3350" t="s">
        <v>6190</v>
      </c>
      <c r="D3350">
        <v>1645.76</v>
      </c>
      <c r="E3350" t="s">
        <v>52</v>
      </c>
      <c r="F3350" t="s">
        <v>20</v>
      </c>
      <c r="G3350" t="s">
        <v>39</v>
      </c>
      <c r="H3350" t="s">
        <v>109</v>
      </c>
    </row>
    <row r="3351" spans="1:8" hidden="1">
      <c r="A3351" t="s">
        <v>6191</v>
      </c>
      <c r="B3351" s="3">
        <v>45417</v>
      </c>
      <c r="C3351" t="s">
        <v>1427</v>
      </c>
      <c r="E3351" t="s">
        <v>25</v>
      </c>
      <c r="F3351" t="s">
        <v>26</v>
      </c>
      <c r="G3351" t="s">
        <v>48</v>
      </c>
      <c r="H3351" t="s">
        <v>43</v>
      </c>
    </row>
    <row r="3352" spans="1:8" hidden="1">
      <c r="A3352" t="s">
        <v>6192</v>
      </c>
      <c r="B3352" s="3">
        <v>45417</v>
      </c>
      <c r="C3352" t="s">
        <v>6193</v>
      </c>
      <c r="D3352">
        <v>332.64</v>
      </c>
      <c r="E3352" t="s">
        <v>31</v>
      </c>
      <c r="F3352" t="s">
        <v>26</v>
      </c>
      <c r="G3352" t="s">
        <v>27</v>
      </c>
      <c r="H3352" t="s">
        <v>28</v>
      </c>
    </row>
    <row r="3353" spans="1:8" hidden="1">
      <c r="A3353" t="s">
        <v>6194</v>
      </c>
      <c r="B3353" s="3">
        <v>45417</v>
      </c>
      <c r="C3353" t="s">
        <v>6195</v>
      </c>
      <c r="D3353">
        <v>1140.45</v>
      </c>
      <c r="E3353" t="s">
        <v>64</v>
      </c>
      <c r="F3353" t="s">
        <v>61</v>
      </c>
      <c r="G3353" t="s">
        <v>21</v>
      </c>
      <c r="H3353" t="s">
        <v>36</v>
      </c>
    </row>
    <row r="3354" spans="1:8" hidden="1">
      <c r="A3354" t="s">
        <v>6196</v>
      </c>
      <c r="B3354" s="3">
        <v>45417</v>
      </c>
      <c r="C3354" t="s">
        <v>6197</v>
      </c>
      <c r="D3354">
        <v>740.23</v>
      </c>
      <c r="E3354" t="s">
        <v>70</v>
      </c>
      <c r="F3354" t="s">
        <v>61</v>
      </c>
      <c r="G3354" t="s">
        <v>48</v>
      </c>
      <c r="H3354" t="s">
        <v>22</v>
      </c>
    </row>
    <row r="3355" spans="1:8" hidden="1">
      <c r="A3355" t="s">
        <v>6198</v>
      </c>
      <c r="B3355" s="3">
        <v>45417</v>
      </c>
      <c r="C3355" t="s">
        <v>6199</v>
      </c>
      <c r="D3355">
        <v>405.6</v>
      </c>
      <c r="E3355" t="s">
        <v>122</v>
      </c>
      <c r="F3355" t="s">
        <v>26</v>
      </c>
      <c r="G3355" t="s">
        <v>27</v>
      </c>
      <c r="H3355" t="s">
        <v>43</v>
      </c>
    </row>
    <row r="3356" spans="1:8" hidden="1">
      <c r="A3356" t="s">
        <v>6200</v>
      </c>
      <c r="B3356" s="3">
        <v>45417</v>
      </c>
      <c r="C3356" t="s">
        <v>2347</v>
      </c>
      <c r="D3356">
        <v>1444.1</v>
      </c>
      <c r="E3356" t="s">
        <v>339</v>
      </c>
      <c r="F3356" t="s">
        <v>26</v>
      </c>
      <c r="G3356" t="s">
        <v>48</v>
      </c>
      <c r="H3356" t="s">
        <v>87</v>
      </c>
    </row>
    <row r="3357" spans="1:8" hidden="1">
      <c r="A3357" t="s">
        <v>6201</v>
      </c>
      <c r="B3357" s="3">
        <v>45417</v>
      </c>
      <c r="C3357" t="s">
        <v>5783</v>
      </c>
      <c r="D3357">
        <v>751.47</v>
      </c>
      <c r="E3357" t="s">
        <v>47</v>
      </c>
      <c r="F3357" t="s">
        <v>20</v>
      </c>
      <c r="G3357" t="s">
        <v>27</v>
      </c>
      <c r="H3357" t="s">
        <v>43</v>
      </c>
    </row>
    <row r="3358" spans="1:8" hidden="1">
      <c r="A3358" t="s">
        <v>6202</v>
      </c>
      <c r="B3358" s="3">
        <v>45417</v>
      </c>
      <c r="C3358" t="s">
        <v>6001</v>
      </c>
      <c r="D3358">
        <v>1834.7</v>
      </c>
      <c r="E3358" t="s">
        <v>122</v>
      </c>
      <c r="F3358" t="s">
        <v>20</v>
      </c>
      <c r="G3358" t="s">
        <v>39</v>
      </c>
      <c r="H3358" t="s">
        <v>53</v>
      </c>
    </row>
    <row r="3359" spans="1:8" hidden="1">
      <c r="A3359" t="s">
        <v>6203</v>
      </c>
      <c r="B3359" s="3">
        <v>45417</v>
      </c>
      <c r="C3359" t="s">
        <v>6204</v>
      </c>
      <c r="D3359">
        <v>363.2</v>
      </c>
      <c r="E3359" t="s">
        <v>197</v>
      </c>
      <c r="F3359" t="s">
        <v>32</v>
      </c>
      <c r="G3359" t="s">
        <v>39</v>
      </c>
      <c r="H3359" t="s">
        <v>123</v>
      </c>
    </row>
    <row r="3360" spans="1:8" hidden="1">
      <c r="A3360" t="s">
        <v>6205</v>
      </c>
      <c r="B3360" s="3">
        <v>45417</v>
      </c>
      <c r="C3360" t="s">
        <v>6206</v>
      </c>
      <c r="D3360">
        <v>702.93</v>
      </c>
      <c r="E3360" t="s">
        <v>19</v>
      </c>
      <c r="F3360" t="s">
        <v>26</v>
      </c>
      <c r="G3360" t="s">
        <v>48</v>
      </c>
      <c r="H3360" t="s">
        <v>33</v>
      </c>
    </row>
    <row r="3361" spans="1:8" hidden="1">
      <c r="A3361" t="s">
        <v>6207</v>
      </c>
      <c r="B3361" s="3">
        <v>45417</v>
      </c>
      <c r="C3361" t="s">
        <v>6208</v>
      </c>
      <c r="D3361">
        <v>569.72</v>
      </c>
      <c r="E3361" t="s">
        <v>197</v>
      </c>
      <c r="F3361" t="s">
        <v>26</v>
      </c>
      <c r="G3361" t="s">
        <v>48</v>
      </c>
      <c r="H3361" t="s">
        <v>49</v>
      </c>
    </row>
    <row r="3362" spans="1:8" hidden="1">
      <c r="A3362" t="s">
        <v>6209</v>
      </c>
      <c r="B3362" s="3">
        <v>45417</v>
      </c>
      <c r="C3362" t="s">
        <v>470</v>
      </c>
      <c r="D3362">
        <v>948.24</v>
      </c>
      <c r="E3362" t="s">
        <v>60</v>
      </c>
      <c r="F3362" t="s">
        <v>20</v>
      </c>
      <c r="G3362" t="s">
        <v>27</v>
      </c>
      <c r="H3362" t="s">
        <v>43</v>
      </c>
    </row>
    <row r="3363" spans="1:8">
      <c r="A3363" t="s">
        <v>6210</v>
      </c>
      <c r="B3363" s="3">
        <v>45417</v>
      </c>
      <c r="C3363" t="s">
        <v>6211</v>
      </c>
      <c r="D3363">
        <v>277.74</v>
      </c>
      <c r="E3363" t="s">
        <v>43</v>
      </c>
      <c r="F3363" t="s">
        <v>20</v>
      </c>
      <c r="G3363" t="s">
        <v>48</v>
      </c>
      <c r="H3363" t="s">
        <v>33</v>
      </c>
    </row>
    <row r="3364" spans="1:8" hidden="1">
      <c r="A3364" t="s">
        <v>6212</v>
      </c>
      <c r="B3364" s="3">
        <v>45417</v>
      </c>
      <c r="C3364" t="s">
        <v>6213</v>
      </c>
      <c r="D3364">
        <v>270.23</v>
      </c>
      <c r="E3364" t="s">
        <v>19</v>
      </c>
      <c r="F3364" t="s">
        <v>32</v>
      </c>
      <c r="G3364" t="s">
        <v>27</v>
      </c>
      <c r="H3364" t="s">
        <v>28</v>
      </c>
    </row>
    <row r="3365" spans="1:8" hidden="1">
      <c r="A3365" t="s">
        <v>6214</v>
      </c>
      <c r="B3365" s="3">
        <v>45417</v>
      </c>
      <c r="C3365" t="s">
        <v>6215</v>
      </c>
      <c r="D3365">
        <v>1803.26</v>
      </c>
      <c r="E3365" t="s">
        <v>31</v>
      </c>
      <c r="F3365" t="s">
        <v>26</v>
      </c>
      <c r="G3365" t="s">
        <v>39</v>
      </c>
      <c r="H3365" t="s">
        <v>44</v>
      </c>
    </row>
    <row r="3366" spans="1:8" hidden="1">
      <c r="A3366" t="s">
        <v>6216</v>
      </c>
      <c r="B3366" s="3">
        <v>45417</v>
      </c>
      <c r="C3366" t="s">
        <v>6217</v>
      </c>
      <c r="D3366">
        <v>1415.76</v>
      </c>
      <c r="E3366" t="s">
        <v>64</v>
      </c>
      <c r="F3366" t="s">
        <v>26</v>
      </c>
      <c r="G3366" t="s">
        <v>39</v>
      </c>
      <c r="H3366" t="s">
        <v>22</v>
      </c>
    </row>
    <row r="3367" spans="1:8" hidden="1">
      <c r="A3367" t="s">
        <v>6218</v>
      </c>
      <c r="B3367" s="3">
        <v>45417</v>
      </c>
      <c r="C3367" t="s">
        <v>6219</v>
      </c>
      <c r="D3367">
        <v>720.26</v>
      </c>
      <c r="E3367" t="s">
        <v>67</v>
      </c>
      <c r="F3367" t="s">
        <v>32</v>
      </c>
      <c r="G3367" t="s">
        <v>27</v>
      </c>
      <c r="H3367" t="s">
        <v>109</v>
      </c>
    </row>
    <row r="3368" spans="1:8" hidden="1">
      <c r="A3368" t="s">
        <v>6220</v>
      </c>
      <c r="B3368" s="3">
        <v>45417</v>
      </c>
      <c r="C3368" t="s">
        <v>6221</v>
      </c>
      <c r="D3368">
        <v>1170.73</v>
      </c>
      <c r="E3368" t="s">
        <v>70</v>
      </c>
      <c r="F3368" t="s">
        <v>32</v>
      </c>
      <c r="G3368" t="s">
        <v>39</v>
      </c>
      <c r="H3368" t="s">
        <v>87</v>
      </c>
    </row>
    <row r="3369" spans="1:8" hidden="1">
      <c r="A3369" t="s">
        <v>6222</v>
      </c>
      <c r="B3369" s="3">
        <v>45417</v>
      </c>
      <c r="C3369" t="s">
        <v>2187</v>
      </c>
      <c r="D3369">
        <v>1102.1199999999999</v>
      </c>
      <c r="E3369" t="s">
        <v>67</v>
      </c>
      <c r="F3369" t="s">
        <v>26</v>
      </c>
      <c r="G3369" t="s">
        <v>39</v>
      </c>
      <c r="H3369" t="s">
        <v>28</v>
      </c>
    </row>
    <row r="3370" spans="1:8" hidden="1">
      <c r="A3370" t="s">
        <v>6223</v>
      </c>
      <c r="B3370" s="3">
        <v>45417</v>
      </c>
      <c r="C3370" t="s">
        <v>5908</v>
      </c>
      <c r="D3370">
        <v>1448.93</v>
      </c>
      <c r="E3370" t="s">
        <v>25</v>
      </c>
      <c r="F3370" t="s">
        <v>61</v>
      </c>
      <c r="G3370" t="s">
        <v>48</v>
      </c>
      <c r="H3370" t="s">
        <v>87</v>
      </c>
    </row>
    <row r="3371" spans="1:8" hidden="1">
      <c r="A3371" t="s">
        <v>6224</v>
      </c>
      <c r="B3371" s="3">
        <v>45417</v>
      </c>
      <c r="C3371" t="s">
        <v>6225</v>
      </c>
      <c r="D3371">
        <v>1292.73</v>
      </c>
      <c r="E3371" t="s">
        <v>31</v>
      </c>
      <c r="F3371" t="s">
        <v>61</v>
      </c>
      <c r="G3371" t="s">
        <v>27</v>
      </c>
      <c r="H3371" t="s">
        <v>109</v>
      </c>
    </row>
    <row r="3372" spans="1:8" hidden="1">
      <c r="A3372" t="s">
        <v>6226</v>
      </c>
      <c r="B3372" s="3">
        <v>45418</v>
      </c>
      <c r="C3372" t="s">
        <v>6227</v>
      </c>
      <c r="D3372">
        <v>336.71</v>
      </c>
      <c r="E3372" t="s">
        <v>52</v>
      </c>
      <c r="F3372" t="s">
        <v>26</v>
      </c>
      <c r="G3372" t="s">
        <v>48</v>
      </c>
      <c r="H3372" t="s">
        <v>22</v>
      </c>
    </row>
    <row r="3373" spans="1:8" hidden="1">
      <c r="A3373" t="s">
        <v>6228</v>
      </c>
      <c r="B3373" s="3">
        <v>45418</v>
      </c>
      <c r="C3373" t="s">
        <v>6229</v>
      </c>
      <c r="D3373">
        <v>128.22</v>
      </c>
      <c r="E3373" t="s">
        <v>210</v>
      </c>
      <c r="F3373" t="s">
        <v>61</v>
      </c>
      <c r="G3373" t="s">
        <v>27</v>
      </c>
      <c r="H3373" t="s">
        <v>123</v>
      </c>
    </row>
    <row r="3374" spans="1:8" hidden="1">
      <c r="A3374" t="s">
        <v>6230</v>
      </c>
      <c r="B3374" s="3">
        <v>45418</v>
      </c>
      <c r="C3374" t="s">
        <v>6231</v>
      </c>
      <c r="D3374">
        <v>59.01</v>
      </c>
      <c r="E3374" t="s">
        <v>84</v>
      </c>
      <c r="F3374" t="s">
        <v>20</v>
      </c>
      <c r="G3374" t="s">
        <v>48</v>
      </c>
      <c r="H3374" t="s">
        <v>33</v>
      </c>
    </row>
    <row r="3375" spans="1:8" hidden="1">
      <c r="A3375" t="s">
        <v>6232</v>
      </c>
      <c r="B3375" s="3">
        <v>45418</v>
      </c>
      <c r="C3375" t="s">
        <v>6233</v>
      </c>
      <c r="D3375">
        <v>1679.02</v>
      </c>
      <c r="E3375" t="s">
        <v>60</v>
      </c>
      <c r="F3375" t="s">
        <v>20</v>
      </c>
      <c r="G3375" t="s">
        <v>27</v>
      </c>
      <c r="H3375" t="s">
        <v>176</v>
      </c>
    </row>
    <row r="3376" spans="1:8" hidden="1">
      <c r="A3376" t="s">
        <v>6234</v>
      </c>
      <c r="B3376" s="3">
        <v>45418</v>
      </c>
      <c r="C3376" t="s">
        <v>6046</v>
      </c>
      <c r="D3376">
        <v>648.55999999999995</v>
      </c>
      <c r="E3376" t="s">
        <v>56</v>
      </c>
      <c r="F3376" t="s">
        <v>26</v>
      </c>
      <c r="G3376" t="s">
        <v>21</v>
      </c>
      <c r="H3376" t="s">
        <v>40</v>
      </c>
    </row>
    <row r="3377" spans="1:8" hidden="1">
      <c r="A3377" t="s">
        <v>6235</v>
      </c>
      <c r="B3377" s="3">
        <v>45418</v>
      </c>
      <c r="C3377" t="s">
        <v>613</v>
      </c>
      <c r="D3377">
        <v>960.47</v>
      </c>
      <c r="E3377" t="s">
        <v>64</v>
      </c>
      <c r="F3377" t="s">
        <v>20</v>
      </c>
      <c r="G3377" t="s">
        <v>27</v>
      </c>
      <c r="H3377" t="s">
        <v>75</v>
      </c>
    </row>
    <row r="3378" spans="1:8" hidden="1">
      <c r="A3378" t="s">
        <v>6236</v>
      </c>
      <c r="B3378" s="3">
        <v>45418</v>
      </c>
      <c r="C3378" t="s">
        <v>6237</v>
      </c>
      <c r="D3378">
        <v>1498.47</v>
      </c>
      <c r="E3378" t="s">
        <v>31</v>
      </c>
      <c r="F3378" t="s">
        <v>32</v>
      </c>
      <c r="G3378" t="s">
        <v>27</v>
      </c>
      <c r="H3378" t="s">
        <v>36</v>
      </c>
    </row>
    <row r="3379" spans="1:8" hidden="1">
      <c r="A3379" t="s">
        <v>6238</v>
      </c>
      <c r="B3379" s="3">
        <v>45418</v>
      </c>
      <c r="C3379" t="s">
        <v>1501</v>
      </c>
      <c r="D3379">
        <v>709.95</v>
      </c>
      <c r="E3379" t="s">
        <v>848</v>
      </c>
      <c r="F3379" t="s">
        <v>26</v>
      </c>
      <c r="G3379" t="s">
        <v>48</v>
      </c>
      <c r="H3379" t="s">
        <v>43</v>
      </c>
    </row>
    <row r="3380" spans="1:8" hidden="1">
      <c r="A3380" t="s">
        <v>6239</v>
      </c>
      <c r="B3380" s="3">
        <v>45418</v>
      </c>
      <c r="C3380" t="s">
        <v>6240</v>
      </c>
      <c r="D3380">
        <v>1421.16</v>
      </c>
      <c r="E3380" t="s">
        <v>122</v>
      </c>
      <c r="F3380" t="s">
        <v>20</v>
      </c>
      <c r="G3380" t="s">
        <v>21</v>
      </c>
      <c r="H3380" t="s">
        <v>94</v>
      </c>
    </row>
    <row r="3381" spans="1:8" hidden="1">
      <c r="A3381" t="s">
        <v>6241</v>
      </c>
      <c r="B3381" s="3">
        <v>45418</v>
      </c>
      <c r="C3381" t="s">
        <v>4110</v>
      </c>
      <c r="D3381">
        <v>485.91</v>
      </c>
      <c r="E3381" t="s">
        <v>70</v>
      </c>
      <c r="F3381" t="s">
        <v>26</v>
      </c>
      <c r="G3381" t="s">
        <v>48</v>
      </c>
      <c r="H3381" t="s">
        <v>87</v>
      </c>
    </row>
    <row r="3382" spans="1:8" hidden="1">
      <c r="A3382" t="s">
        <v>6242</v>
      </c>
      <c r="B3382" s="3">
        <v>45418</v>
      </c>
      <c r="C3382" t="s">
        <v>3975</v>
      </c>
      <c r="D3382">
        <v>752.84</v>
      </c>
      <c r="E3382" t="s">
        <v>64</v>
      </c>
      <c r="F3382" t="s">
        <v>32</v>
      </c>
      <c r="G3382" t="s">
        <v>21</v>
      </c>
      <c r="H3382" t="s">
        <v>75</v>
      </c>
    </row>
    <row r="3383" spans="1:8" hidden="1">
      <c r="A3383" t="s">
        <v>6243</v>
      </c>
      <c r="B3383" s="3">
        <v>45418</v>
      </c>
      <c r="C3383" t="s">
        <v>6244</v>
      </c>
      <c r="D3383">
        <v>1581.09</v>
      </c>
      <c r="E3383" t="s">
        <v>70</v>
      </c>
      <c r="F3383" t="s">
        <v>20</v>
      </c>
      <c r="G3383" t="s">
        <v>27</v>
      </c>
      <c r="H3383" t="s">
        <v>43</v>
      </c>
    </row>
    <row r="3384" spans="1:8">
      <c r="A3384" t="s">
        <v>6245</v>
      </c>
      <c r="B3384" s="3">
        <v>45418</v>
      </c>
      <c r="C3384" t="s">
        <v>1887</v>
      </c>
      <c r="D3384">
        <v>1777.73</v>
      </c>
      <c r="E3384" t="s">
        <v>43</v>
      </c>
      <c r="F3384" t="s">
        <v>32</v>
      </c>
      <c r="G3384" t="s">
        <v>27</v>
      </c>
      <c r="H3384" t="s">
        <v>75</v>
      </c>
    </row>
    <row r="3385" spans="1:8" hidden="1">
      <c r="A3385" t="s">
        <v>6246</v>
      </c>
      <c r="B3385" s="3">
        <v>45418</v>
      </c>
      <c r="C3385" t="s">
        <v>6247</v>
      </c>
      <c r="D3385">
        <v>1890.72</v>
      </c>
      <c r="E3385" t="s">
        <v>19</v>
      </c>
      <c r="F3385" t="s">
        <v>32</v>
      </c>
      <c r="G3385" t="s">
        <v>48</v>
      </c>
      <c r="H3385" t="s">
        <v>49</v>
      </c>
    </row>
    <row r="3386" spans="1:8" hidden="1">
      <c r="A3386" t="s">
        <v>6248</v>
      </c>
      <c r="B3386" s="3">
        <v>45418</v>
      </c>
      <c r="C3386" t="s">
        <v>353</v>
      </c>
      <c r="D3386">
        <v>5385.96</v>
      </c>
      <c r="E3386" t="s">
        <v>52</v>
      </c>
      <c r="F3386" t="s">
        <v>61</v>
      </c>
      <c r="G3386" t="s">
        <v>48</v>
      </c>
      <c r="H3386" t="s">
        <v>43</v>
      </c>
    </row>
    <row r="3387" spans="1:8" hidden="1">
      <c r="A3387" t="s">
        <v>6249</v>
      </c>
      <c r="B3387" s="3">
        <v>45418</v>
      </c>
      <c r="C3387" t="s">
        <v>4057</v>
      </c>
      <c r="D3387">
        <v>7970.13</v>
      </c>
      <c r="E3387" t="s">
        <v>67</v>
      </c>
      <c r="F3387" t="s">
        <v>32</v>
      </c>
      <c r="G3387" t="s">
        <v>48</v>
      </c>
      <c r="H3387" t="s">
        <v>43</v>
      </c>
    </row>
    <row r="3388" spans="1:8" hidden="1">
      <c r="A3388" t="s">
        <v>6250</v>
      </c>
      <c r="B3388" s="3">
        <v>45418</v>
      </c>
      <c r="C3388" t="s">
        <v>2243</v>
      </c>
      <c r="D3388">
        <v>1610.9</v>
      </c>
      <c r="E3388" t="s">
        <v>122</v>
      </c>
      <c r="F3388" t="s">
        <v>20</v>
      </c>
      <c r="G3388" t="s">
        <v>48</v>
      </c>
      <c r="H3388" t="s">
        <v>28</v>
      </c>
    </row>
    <row r="3389" spans="1:8" hidden="1">
      <c r="A3389" t="s">
        <v>6251</v>
      </c>
      <c r="B3389" s="3">
        <v>45418</v>
      </c>
      <c r="C3389" t="s">
        <v>4287</v>
      </c>
      <c r="D3389">
        <v>794.14</v>
      </c>
      <c r="E3389" t="s">
        <v>64</v>
      </c>
      <c r="F3389" t="s">
        <v>61</v>
      </c>
      <c r="G3389" t="s">
        <v>21</v>
      </c>
      <c r="H3389" t="s">
        <v>123</v>
      </c>
    </row>
    <row r="3390" spans="1:8" hidden="1">
      <c r="A3390" t="s">
        <v>6252</v>
      </c>
      <c r="B3390" s="3">
        <v>45418</v>
      </c>
      <c r="C3390" t="s">
        <v>6253</v>
      </c>
      <c r="D3390">
        <v>702.14</v>
      </c>
      <c r="E3390" t="s">
        <v>47</v>
      </c>
      <c r="F3390" t="s">
        <v>26</v>
      </c>
      <c r="G3390" t="s">
        <v>48</v>
      </c>
      <c r="H3390" t="s">
        <v>33</v>
      </c>
    </row>
    <row r="3391" spans="1:8" hidden="1">
      <c r="A3391" t="s">
        <v>6254</v>
      </c>
      <c r="B3391" s="3">
        <v>45419</v>
      </c>
      <c r="C3391" t="s">
        <v>6255</v>
      </c>
      <c r="D3391">
        <v>12082.95</v>
      </c>
      <c r="E3391" t="s">
        <v>60</v>
      </c>
      <c r="F3391" t="s">
        <v>32</v>
      </c>
      <c r="G3391" t="s">
        <v>39</v>
      </c>
      <c r="H3391" t="s">
        <v>87</v>
      </c>
    </row>
    <row r="3392" spans="1:8" hidden="1">
      <c r="A3392" t="s">
        <v>6256</v>
      </c>
      <c r="B3392" s="3">
        <v>45419</v>
      </c>
      <c r="C3392" t="s">
        <v>2762</v>
      </c>
      <c r="D3392">
        <v>1376.42</v>
      </c>
      <c r="E3392" t="s">
        <v>122</v>
      </c>
      <c r="F3392" t="s">
        <v>26</v>
      </c>
      <c r="G3392" t="s">
        <v>48</v>
      </c>
      <c r="H3392" t="s">
        <v>36</v>
      </c>
    </row>
    <row r="3393" spans="1:8" hidden="1">
      <c r="A3393" t="s">
        <v>6257</v>
      </c>
      <c r="B3393" s="3">
        <v>45419</v>
      </c>
      <c r="C3393" t="s">
        <v>6258</v>
      </c>
      <c r="D3393">
        <v>7960.12</v>
      </c>
      <c r="E3393" t="s">
        <v>67</v>
      </c>
      <c r="F3393" t="s">
        <v>32</v>
      </c>
      <c r="G3393" t="s">
        <v>21</v>
      </c>
      <c r="H3393" t="s">
        <v>123</v>
      </c>
    </row>
    <row r="3394" spans="1:8" hidden="1">
      <c r="A3394" t="s">
        <v>6259</v>
      </c>
      <c r="B3394" s="3">
        <v>45419</v>
      </c>
      <c r="C3394" t="s">
        <v>6260</v>
      </c>
      <c r="D3394">
        <v>388.91</v>
      </c>
      <c r="E3394" t="s">
        <v>19</v>
      </c>
      <c r="F3394" t="s">
        <v>61</v>
      </c>
      <c r="G3394" t="s">
        <v>48</v>
      </c>
      <c r="H3394" t="s">
        <v>44</v>
      </c>
    </row>
    <row r="3395" spans="1:8" hidden="1">
      <c r="A3395" t="s">
        <v>6261</v>
      </c>
      <c r="B3395" s="3">
        <v>45419</v>
      </c>
      <c r="C3395" t="s">
        <v>706</v>
      </c>
      <c r="D3395">
        <v>1977.41</v>
      </c>
      <c r="E3395" t="s">
        <v>31</v>
      </c>
      <c r="F3395" t="s">
        <v>20</v>
      </c>
      <c r="G3395" t="s">
        <v>27</v>
      </c>
      <c r="H3395" t="s">
        <v>57</v>
      </c>
    </row>
    <row r="3396" spans="1:8" hidden="1">
      <c r="A3396" t="s">
        <v>6262</v>
      </c>
      <c r="B3396" s="3">
        <v>45419</v>
      </c>
      <c r="C3396" t="s">
        <v>6263</v>
      </c>
      <c r="D3396">
        <v>1283.1199999999999</v>
      </c>
      <c r="E3396" t="s">
        <v>64</v>
      </c>
      <c r="F3396" t="s">
        <v>26</v>
      </c>
      <c r="G3396" t="s">
        <v>39</v>
      </c>
      <c r="H3396" t="s">
        <v>22</v>
      </c>
    </row>
    <row r="3397" spans="1:8">
      <c r="A3397" t="s">
        <v>6264</v>
      </c>
      <c r="B3397" s="3">
        <v>45419</v>
      </c>
      <c r="C3397" t="s">
        <v>6265</v>
      </c>
      <c r="D3397">
        <v>956.24</v>
      </c>
      <c r="E3397" t="s">
        <v>43</v>
      </c>
      <c r="F3397" t="s">
        <v>61</v>
      </c>
      <c r="G3397" t="s">
        <v>27</v>
      </c>
      <c r="H3397" t="s">
        <v>176</v>
      </c>
    </row>
    <row r="3398" spans="1:8" hidden="1">
      <c r="A3398" t="s">
        <v>6266</v>
      </c>
      <c r="B3398" s="3">
        <v>45419</v>
      </c>
      <c r="C3398" t="s">
        <v>1501</v>
      </c>
      <c r="D3398">
        <v>1601.49</v>
      </c>
      <c r="E3398" t="s">
        <v>67</v>
      </c>
      <c r="F3398" t="s">
        <v>61</v>
      </c>
      <c r="G3398" t="s">
        <v>21</v>
      </c>
      <c r="H3398" t="s">
        <v>22</v>
      </c>
    </row>
    <row r="3399" spans="1:8" hidden="1">
      <c r="A3399" t="s">
        <v>6267</v>
      </c>
      <c r="B3399" s="3">
        <v>45419</v>
      </c>
      <c r="C3399" t="s">
        <v>6268</v>
      </c>
      <c r="D3399">
        <v>521.70000000000005</v>
      </c>
      <c r="E3399" t="s">
        <v>67</v>
      </c>
      <c r="F3399" t="s">
        <v>32</v>
      </c>
      <c r="G3399" t="s">
        <v>48</v>
      </c>
      <c r="H3399" t="s">
        <v>36</v>
      </c>
    </row>
    <row r="3400" spans="1:8" hidden="1">
      <c r="A3400" t="s">
        <v>6269</v>
      </c>
      <c r="B3400" s="3">
        <v>45419</v>
      </c>
      <c r="C3400" t="s">
        <v>6270</v>
      </c>
      <c r="D3400">
        <v>995.8</v>
      </c>
      <c r="E3400" t="s">
        <v>70</v>
      </c>
      <c r="F3400" t="s">
        <v>61</v>
      </c>
      <c r="G3400" t="s">
        <v>21</v>
      </c>
      <c r="H3400" t="s">
        <v>40</v>
      </c>
    </row>
    <row r="3401" spans="1:8" hidden="1">
      <c r="A3401" t="s">
        <v>6271</v>
      </c>
      <c r="B3401" s="3">
        <v>45419</v>
      </c>
      <c r="C3401" t="s">
        <v>6272</v>
      </c>
      <c r="D3401">
        <v>1056.73</v>
      </c>
      <c r="E3401" t="s">
        <v>31</v>
      </c>
      <c r="F3401" t="s">
        <v>26</v>
      </c>
      <c r="G3401" t="s">
        <v>39</v>
      </c>
      <c r="H3401" t="s">
        <v>57</v>
      </c>
    </row>
    <row r="3402" spans="1:8" hidden="1">
      <c r="A3402" t="s">
        <v>6273</v>
      </c>
      <c r="B3402" s="3">
        <v>45419</v>
      </c>
      <c r="C3402" t="s">
        <v>944</v>
      </c>
      <c r="D3402">
        <v>9234.5499999999993</v>
      </c>
      <c r="E3402" t="s">
        <v>25</v>
      </c>
      <c r="F3402" t="s">
        <v>32</v>
      </c>
      <c r="G3402" t="s">
        <v>48</v>
      </c>
      <c r="H3402" t="s">
        <v>43</v>
      </c>
    </row>
    <row r="3403" spans="1:8">
      <c r="A3403" t="s">
        <v>6274</v>
      </c>
      <c r="B3403" s="3">
        <v>45419</v>
      </c>
      <c r="C3403" t="s">
        <v>6275</v>
      </c>
      <c r="E3403" t="s">
        <v>43</v>
      </c>
      <c r="F3403" t="s">
        <v>20</v>
      </c>
      <c r="G3403" t="s">
        <v>27</v>
      </c>
      <c r="H3403" t="s">
        <v>44</v>
      </c>
    </row>
    <row r="3404" spans="1:8" hidden="1">
      <c r="A3404" t="s">
        <v>6276</v>
      </c>
      <c r="B3404" s="3">
        <v>45419</v>
      </c>
      <c r="C3404" t="s">
        <v>6277</v>
      </c>
      <c r="D3404">
        <v>1375.91</v>
      </c>
      <c r="E3404" t="s">
        <v>60</v>
      </c>
      <c r="F3404" t="s">
        <v>61</v>
      </c>
      <c r="G3404" t="s">
        <v>48</v>
      </c>
      <c r="H3404" t="s">
        <v>43</v>
      </c>
    </row>
    <row r="3405" spans="1:8">
      <c r="A3405" t="s">
        <v>6278</v>
      </c>
      <c r="B3405" s="3">
        <v>45419</v>
      </c>
      <c r="C3405" t="s">
        <v>4827</v>
      </c>
      <c r="D3405">
        <v>1751.22</v>
      </c>
      <c r="E3405" t="s">
        <v>43</v>
      </c>
      <c r="F3405" t="s">
        <v>26</v>
      </c>
      <c r="G3405" t="s">
        <v>39</v>
      </c>
      <c r="H3405" t="s">
        <v>176</v>
      </c>
    </row>
    <row r="3406" spans="1:8" hidden="1">
      <c r="A3406" t="s">
        <v>6279</v>
      </c>
      <c r="B3406" s="3">
        <v>45419</v>
      </c>
      <c r="C3406" t="s">
        <v>6280</v>
      </c>
      <c r="D3406">
        <v>307.45</v>
      </c>
      <c r="E3406" t="s">
        <v>67</v>
      </c>
      <c r="F3406" t="s">
        <v>26</v>
      </c>
      <c r="G3406" t="s">
        <v>27</v>
      </c>
      <c r="H3406" t="s">
        <v>36</v>
      </c>
    </row>
    <row r="3407" spans="1:8" hidden="1">
      <c r="A3407" t="s">
        <v>6281</v>
      </c>
      <c r="B3407" s="3">
        <v>45419</v>
      </c>
      <c r="C3407" t="s">
        <v>6282</v>
      </c>
      <c r="D3407">
        <v>1773.12</v>
      </c>
      <c r="E3407" t="s">
        <v>60</v>
      </c>
      <c r="F3407" t="s">
        <v>26</v>
      </c>
      <c r="G3407" t="s">
        <v>39</v>
      </c>
      <c r="H3407" t="s">
        <v>36</v>
      </c>
    </row>
    <row r="3408" spans="1:8" hidden="1">
      <c r="A3408" t="s">
        <v>6283</v>
      </c>
      <c r="B3408" s="3">
        <v>45419</v>
      </c>
      <c r="C3408" t="s">
        <v>3176</v>
      </c>
      <c r="D3408">
        <v>1627.74</v>
      </c>
      <c r="E3408" t="s">
        <v>471</v>
      </c>
      <c r="F3408" t="s">
        <v>20</v>
      </c>
      <c r="G3408" t="s">
        <v>27</v>
      </c>
      <c r="H3408" t="s">
        <v>43</v>
      </c>
    </row>
    <row r="3409" spans="1:8" hidden="1">
      <c r="A3409" t="s">
        <v>6284</v>
      </c>
      <c r="B3409" s="3">
        <v>45419</v>
      </c>
      <c r="C3409" t="s">
        <v>6285</v>
      </c>
      <c r="D3409">
        <v>1157.24</v>
      </c>
      <c r="E3409" t="s">
        <v>31</v>
      </c>
      <c r="F3409" t="s">
        <v>20</v>
      </c>
      <c r="G3409" t="s">
        <v>27</v>
      </c>
      <c r="H3409" t="s">
        <v>53</v>
      </c>
    </row>
    <row r="3410" spans="1:8" hidden="1">
      <c r="A3410" t="s">
        <v>6286</v>
      </c>
      <c r="B3410" s="3">
        <v>45419</v>
      </c>
      <c r="C3410" t="s">
        <v>6287</v>
      </c>
      <c r="D3410">
        <v>858.62</v>
      </c>
      <c r="E3410" t="s">
        <v>47</v>
      </c>
      <c r="F3410" t="s">
        <v>26</v>
      </c>
      <c r="G3410" t="s">
        <v>39</v>
      </c>
      <c r="H3410" t="s">
        <v>57</v>
      </c>
    </row>
    <row r="3411" spans="1:8" hidden="1">
      <c r="A3411" t="s">
        <v>6288</v>
      </c>
      <c r="B3411" s="3">
        <v>45419</v>
      </c>
      <c r="C3411" t="s">
        <v>6289</v>
      </c>
      <c r="D3411">
        <v>1677.16</v>
      </c>
      <c r="E3411" t="s">
        <v>47</v>
      </c>
      <c r="F3411" t="s">
        <v>20</v>
      </c>
      <c r="G3411" t="s">
        <v>27</v>
      </c>
      <c r="H3411" t="s">
        <v>57</v>
      </c>
    </row>
    <row r="3412" spans="1:8" hidden="1">
      <c r="A3412" t="s">
        <v>6290</v>
      </c>
      <c r="B3412" s="3">
        <v>45419</v>
      </c>
      <c r="C3412" t="s">
        <v>5840</v>
      </c>
      <c r="D3412">
        <v>854.07</v>
      </c>
      <c r="E3412" t="s">
        <v>52</v>
      </c>
      <c r="F3412" t="s">
        <v>26</v>
      </c>
      <c r="G3412" t="s">
        <v>27</v>
      </c>
      <c r="H3412" t="s">
        <v>44</v>
      </c>
    </row>
    <row r="3413" spans="1:8" hidden="1">
      <c r="A3413" t="s">
        <v>6291</v>
      </c>
      <c r="B3413" s="3">
        <v>45419</v>
      </c>
      <c r="C3413" t="s">
        <v>6292</v>
      </c>
      <c r="D3413">
        <v>1081.3599999999999</v>
      </c>
      <c r="E3413" t="s">
        <v>52</v>
      </c>
      <c r="F3413" t="s">
        <v>61</v>
      </c>
      <c r="G3413" t="s">
        <v>48</v>
      </c>
      <c r="H3413" t="s">
        <v>94</v>
      </c>
    </row>
    <row r="3414" spans="1:8" hidden="1">
      <c r="A3414" t="s">
        <v>6293</v>
      </c>
      <c r="B3414" s="3">
        <v>45419</v>
      </c>
      <c r="C3414" t="s">
        <v>2710</v>
      </c>
      <c r="D3414">
        <v>1475.29</v>
      </c>
      <c r="E3414" t="s">
        <v>60</v>
      </c>
      <c r="F3414" t="s">
        <v>32</v>
      </c>
      <c r="G3414" t="s">
        <v>21</v>
      </c>
      <c r="H3414" t="s">
        <v>44</v>
      </c>
    </row>
    <row r="3415" spans="1:8" hidden="1">
      <c r="A3415" t="s">
        <v>6294</v>
      </c>
      <c r="B3415" s="3">
        <v>45419</v>
      </c>
      <c r="C3415" t="s">
        <v>6295</v>
      </c>
      <c r="D3415">
        <v>1286.42</v>
      </c>
      <c r="E3415" t="s">
        <v>848</v>
      </c>
      <c r="F3415" t="s">
        <v>32</v>
      </c>
      <c r="G3415" t="s">
        <v>27</v>
      </c>
      <c r="H3415" t="s">
        <v>49</v>
      </c>
    </row>
    <row r="3416" spans="1:8" hidden="1">
      <c r="A3416" t="s">
        <v>6296</v>
      </c>
      <c r="B3416" s="3">
        <v>45419</v>
      </c>
      <c r="C3416" t="s">
        <v>6297</v>
      </c>
      <c r="D3416">
        <v>1268.67</v>
      </c>
      <c r="E3416" t="s">
        <v>19</v>
      </c>
      <c r="F3416" t="s">
        <v>32</v>
      </c>
      <c r="G3416" t="s">
        <v>27</v>
      </c>
      <c r="H3416" t="s">
        <v>75</v>
      </c>
    </row>
    <row r="3417" spans="1:8" hidden="1">
      <c r="A3417" t="s">
        <v>6298</v>
      </c>
      <c r="B3417" s="3">
        <v>45419</v>
      </c>
      <c r="C3417" t="s">
        <v>2452</v>
      </c>
      <c r="D3417">
        <v>1078.57</v>
      </c>
      <c r="E3417" t="s">
        <v>60</v>
      </c>
      <c r="F3417" t="s">
        <v>32</v>
      </c>
      <c r="G3417" t="s">
        <v>27</v>
      </c>
      <c r="H3417" t="s">
        <v>49</v>
      </c>
    </row>
    <row r="3418" spans="1:8" hidden="1">
      <c r="A3418" t="s">
        <v>6299</v>
      </c>
      <c r="B3418" s="3">
        <v>45420</v>
      </c>
      <c r="C3418" t="s">
        <v>6300</v>
      </c>
      <c r="D3418">
        <v>854.8</v>
      </c>
      <c r="E3418" t="s">
        <v>64</v>
      </c>
      <c r="F3418" t="s">
        <v>61</v>
      </c>
      <c r="G3418" t="s">
        <v>27</v>
      </c>
      <c r="H3418" t="s">
        <v>53</v>
      </c>
    </row>
    <row r="3419" spans="1:8" hidden="1">
      <c r="A3419" t="s">
        <v>6301</v>
      </c>
      <c r="B3419" s="3">
        <v>45420</v>
      </c>
      <c r="C3419" t="s">
        <v>6302</v>
      </c>
      <c r="D3419">
        <v>402.75</v>
      </c>
      <c r="E3419" t="s">
        <v>197</v>
      </c>
      <c r="F3419" t="s">
        <v>32</v>
      </c>
      <c r="G3419" t="s">
        <v>48</v>
      </c>
      <c r="H3419" t="s">
        <v>87</v>
      </c>
    </row>
    <row r="3420" spans="1:8" hidden="1">
      <c r="A3420" t="s">
        <v>6303</v>
      </c>
      <c r="B3420" s="3">
        <v>45420</v>
      </c>
      <c r="C3420" t="s">
        <v>6304</v>
      </c>
      <c r="D3420">
        <v>289.58999999999997</v>
      </c>
      <c r="E3420" t="s">
        <v>31</v>
      </c>
      <c r="F3420" t="s">
        <v>20</v>
      </c>
      <c r="G3420" t="s">
        <v>48</v>
      </c>
      <c r="H3420" t="s">
        <v>44</v>
      </c>
    </row>
    <row r="3421" spans="1:8" hidden="1">
      <c r="A3421" t="s">
        <v>6305</v>
      </c>
      <c r="B3421" s="3">
        <v>45420</v>
      </c>
      <c r="C3421" t="s">
        <v>627</v>
      </c>
      <c r="D3421">
        <v>1745.44</v>
      </c>
      <c r="E3421" t="s">
        <v>64</v>
      </c>
      <c r="F3421" t="s">
        <v>61</v>
      </c>
      <c r="G3421" t="s">
        <v>27</v>
      </c>
      <c r="H3421" t="s">
        <v>40</v>
      </c>
    </row>
    <row r="3422" spans="1:8" hidden="1">
      <c r="A3422" t="s">
        <v>6306</v>
      </c>
      <c r="B3422" s="3">
        <v>45420</v>
      </c>
      <c r="C3422" t="s">
        <v>625</v>
      </c>
      <c r="D3422">
        <v>1538.75</v>
      </c>
      <c r="E3422" t="s">
        <v>47</v>
      </c>
      <c r="F3422" t="s">
        <v>20</v>
      </c>
      <c r="G3422" t="s">
        <v>39</v>
      </c>
      <c r="H3422" t="s">
        <v>109</v>
      </c>
    </row>
    <row r="3423" spans="1:8" hidden="1">
      <c r="A3423" t="s">
        <v>6307</v>
      </c>
      <c r="B3423" s="3">
        <v>45420</v>
      </c>
      <c r="C3423" t="s">
        <v>6308</v>
      </c>
      <c r="D3423">
        <v>1849.91</v>
      </c>
      <c r="E3423" t="s">
        <v>67</v>
      </c>
      <c r="F3423" t="s">
        <v>20</v>
      </c>
      <c r="G3423" t="s">
        <v>39</v>
      </c>
      <c r="H3423" t="s">
        <v>123</v>
      </c>
    </row>
    <row r="3424" spans="1:8">
      <c r="A3424" t="s">
        <v>6309</v>
      </c>
      <c r="B3424" s="3">
        <v>45420</v>
      </c>
      <c r="C3424" t="s">
        <v>4487</v>
      </c>
      <c r="D3424">
        <v>975.31</v>
      </c>
      <c r="E3424" t="s">
        <v>43</v>
      </c>
      <c r="F3424" t="s">
        <v>32</v>
      </c>
      <c r="G3424" t="s">
        <v>21</v>
      </c>
      <c r="H3424" t="s">
        <v>94</v>
      </c>
    </row>
    <row r="3425" spans="1:8" hidden="1">
      <c r="A3425" t="s">
        <v>6310</v>
      </c>
      <c r="B3425" s="3">
        <v>45420</v>
      </c>
      <c r="C3425" t="s">
        <v>6311</v>
      </c>
      <c r="D3425">
        <v>913.85</v>
      </c>
      <c r="E3425" t="s">
        <v>122</v>
      </c>
      <c r="F3425" t="s">
        <v>20</v>
      </c>
      <c r="G3425" t="s">
        <v>39</v>
      </c>
      <c r="H3425" t="s">
        <v>44</v>
      </c>
    </row>
    <row r="3426" spans="1:8" hidden="1">
      <c r="A3426" t="s">
        <v>6312</v>
      </c>
      <c r="B3426" s="3">
        <v>45420</v>
      </c>
      <c r="C3426" t="s">
        <v>6313</v>
      </c>
      <c r="D3426">
        <v>135.32</v>
      </c>
      <c r="E3426" t="s">
        <v>67</v>
      </c>
      <c r="F3426" t="s">
        <v>20</v>
      </c>
      <c r="G3426" t="s">
        <v>21</v>
      </c>
      <c r="H3426" t="s">
        <v>123</v>
      </c>
    </row>
    <row r="3427" spans="1:8" hidden="1">
      <c r="A3427" t="s">
        <v>6314</v>
      </c>
      <c r="B3427" s="3">
        <v>45420</v>
      </c>
      <c r="C3427" t="s">
        <v>6315</v>
      </c>
      <c r="D3427">
        <v>435.76</v>
      </c>
      <c r="E3427" t="s">
        <v>52</v>
      </c>
      <c r="F3427" t="s">
        <v>32</v>
      </c>
      <c r="G3427" t="s">
        <v>48</v>
      </c>
      <c r="H3427" t="s">
        <v>33</v>
      </c>
    </row>
    <row r="3428" spans="1:8" hidden="1">
      <c r="A3428" t="s">
        <v>6316</v>
      </c>
      <c r="B3428" s="3">
        <v>45420</v>
      </c>
      <c r="C3428" t="s">
        <v>6317</v>
      </c>
      <c r="D3428">
        <v>716.46</v>
      </c>
      <c r="E3428" t="s">
        <v>25</v>
      </c>
      <c r="F3428" t="s">
        <v>61</v>
      </c>
      <c r="G3428" t="s">
        <v>27</v>
      </c>
      <c r="H3428" t="s">
        <v>49</v>
      </c>
    </row>
    <row r="3429" spans="1:8" hidden="1">
      <c r="A3429" t="s">
        <v>6318</v>
      </c>
      <c r="B3429" s="3">
        <v>45420</v>
      </c>
      <c r="C3429" t="s">
        <v>6319</v>
      </c>
      <c r="D3429">
        <v>1009.12</v>
      </c>
      <c r="E3429" t="s">
        <v>52</v>
      </c>
      <c r="F3429" t="s">
        <v>32</v>
      </c>
      <c r="G3429" t="s">
        <v>39</v>
      </c>
      <c r="H3429" t="s">
        <v>49</v>
      </c>
    </row>
    <row r="3430" spans="1:8" hidden="1">
      <c r="A3430" t="s">
        <v>6320</v>
      </c>
      <c r="B3430" s="3">
        <v>45420</v>
      </c>
      <c r="C3430" t="s">
        <v>6321</v>
      </c>
      <c r="D3430">
        <v>12522.38</v>
      </c>
      <c r="E3430" t="s">
        <v>56</v>
      </c>
      <c r="F3430" t="s">
        <v>32</v>
      </c>
      <c r="G3430" t="s">
        <v>39</v>
      </c>
      <c r="H3430" t="s">
        <v>53</v>
      </c>
    </row>
    <row r="3431" spans="1:8" hidden="1">
      <c r="A3431" t="s">
        <v>6322</v>
      </c>
      <c r="B3431" s="3">
        <v>45420</v>
      </c>
      <c r="C3431" t="s">
        <v>6323</v>
      </c>
      <c r="E3431" t="s">
        <v>47</v>
      </c>
      <c r="F3431" t="s">
        <v>26</v>
      </c>
      <c r="G3431" t="s">
        <v>21</v>
      </c>
      <c r="H3431" t="s">
        <v>123</v>
      </c>
    </row>
    <row r="3432" spans="1:8" hidden="1">
      <c r="A3432" t="s">
        <v>6324</v>
      </c>
      <c r="B3432" s="3">
        <v>45420</v>
      </c>
      <c r="C3432" t="s">
        <v>3535</v>
      </c>
      <c r="D3432">
        <v>690.5</v>
      </c>
      <c r="E3432" t="s">
        <v>60</v>
      </c>
      <c r="F3432" t="s">
        <v>61</v>
      </c>
      <c r="G3432" t="s">
        <v>48</v>
      </c>
      <c r="H3432" t="s">
        <v>123</v>
      </c>
    </row>
    <row r="3433" spans="1:8" hidden="1">
      <c r="A3433" t="s">
        <v>6325</v>
      </c>
      <c r="B3433" s="3">
        <v>45420</v>
      </c>
      <c r="C3433" t="s">
        <v>5947</v>
      </c>
      <c r="D3433">
        <v>1125.6099999999999</v>
      </c>
      <c r="E3433" t="s">
        <v>52</v>
      </c>
      <c r="F3433" t="s">
        <v>32</v>
      </c>
      <c r="G3433" t="s">
        <v>48</v>
      </c>
      <c r="H3433" t="s">
        <v>36</v>
      </c>
    </row>
    <row r="3434" spans="1:8" hidden="1">
      <c r="A3434" t="s">
        <v>6326</v>
      </c>
      <c r="B3434" s="3">
        <v>45420</v>
      </c>
      <c r="C3434" t="s">
        <v>6327</v>
      </c>
      <c r="D3434">
        <v>1152.33</v>
      </c>
      <c r="E3434" t="s">
        <v>339</v>
      </c>
      <c r="F3434" t="s">
        <v>20</v>
      </c>
      <c r="G3434" t="s">
        <v>27</v>
      </c>
      <c r="H3434" t="s">
        <v>53</v>
      </c>
    </row>
    <row r="3435" spans="1:8" hidden="1">
      <c r="A3435" t="s">
        <v>6328</v>
      </c>
      <c r="B3435" s="3">
        <v>45420</v>
      </c>
      <c r="C3435" t="s">
        <v>6329</v>
      </c>
      <c r="D3435">
        <v>109.6</v>
      </c>
      <c r="E3435" t="s">
        <v>64</v>
      </c>
      <c r="F3435" t="s">
        <v>43</v>
      </c>
      <c r="G3435" t="s">
        <v>48</v>
      </c>
      <c r="H3435" t="s">
        <v>40</v>
      </c>
    </row>
    <row r="3436" spans="1:8" hidden="1">
      <c r="A3436" t="s">
        <v>6330</v>
      </c>
      <c r="B3436" s="3">
        <v>45420</v>
      </c>
      <c r="C3436" t="s">
        <v>6331</v>
      </c>
      <c r="E3436" t="s">
        <v>67</v>
      </c>
      <c r="F3436" t="s">
        <v>32</v>
      </c>
      <c r="G3436" t="s">
        <v>39</v>
      </c>
      <c r="H3436" t="s">
        <v>28</v>
      </c>
    </row>
    <row r="3437" spans="1:8" hidden="1">
      <c r="A3437" t="s">
        <v>6332</v>
      </c>
      <c r="B3437" s="3">
        <v>45420</v>
      </c>
      <c r="C3437" t="s">
        <v>5081</v>
      </c>
      <c r="D3437">
        <v>731.36</v>
      </c>
      <c r="E3437" t="s">
        <v>25</v>
      </c>
      <c r="F3437" t="s">
        <v>61</v>
      </c>
      <c r="G3437" t="s">
        <v>27</v>
      </c>
      <c r="H3437" t="s">
        <v>176</v>
      </c>
    </row>
    <row r="3438" spans="1:8" hidden="1">
      <c r="A3438" t="s">
        <v>6333</v>
      </c>
      <c r="B3438" s="3">
        <v>45420</v>
      </c>
      <c r="C3438" t="s">
        <v>6334</v>
      </c>
      <c r="D3438">
        <v>63.14</v>
      </c>
      <c r="E3438" t="s">
        <v>31</v>
      </c>
      <c r="F3438" t="s">
        <v>32</v>
      </c>
      <c r="G3438" t="s">
        <v>48</v>
      </c>
      <c r="H3438" t="s">
        <v>75</v>
      </c>
    </row>
    <row r="3439" spans="1:8" hidden="1">
      <c r="A3439" t="s">
        <v>6335</v>
      </c>
      <c r="B3439" s="3">
        <v>45420</v>
      </c>
      <c r="C3439" t="s">
        <v>6336</v>
      </c>
      <c r="D3439">
        <v>980.24</v>
      </c>
      <c r="E3439" t="s">
        <v>25</v>
      </c>
      <c r="F3439" t="s">
        <v>20</v>
      </c>
      <c r="G3439" t="s">
        <v>39</v>
      </c>
      <c r="H3439" t="s">
        <v>53</v>
      </c>
    </row>
    <row r="3440" spans="1:8">
      <c r="A3440" t="s">
        <v>6337</v>
      </c>
      <c r="B3440" s="3">
        <v>45421</v>
      </c>
      <c r="C3440" t="s">
        <v>6338</v>
      </c>
      <c r="D3440">
        <v>14826.63</v>
      </c>
      <c r="E3440" t="s">
        <v>43</v>
      </c>
      <c r="F3440" t="s">
        <v>20</v>
      </c>
      <c r="G3440" t="s">
        <v>21</v>
      </c>
      <c r="H3440" t="s">
        <v>176</v>
      </c>
    </row>
    <row r="3441" spans="1:8" hidden="1">
      <c r="A3441" t="s">
        <v>6339</v>
      </c>
      <c r="B3441" s="3">
        <v>45421</v>
      </c>
      <c r="C3441" t="s">
        <v>6340</v>
      </c>
      <c r="D3441">
        <v>1402.38</v>
      </c>
      <c r="E3441" t="s">
        <v>19</v>
      </c>
      <c r="F3441" t="s">
        <v>26</v>
      </c>
      <c r="G3441" t="s">
        <v>39</v>
      </c>
      <c r="H3441" t="s">
        <v>44</v>
      </c>
    </row>
    <row r="3442" spans="1:8" hidden="1">
      <c r="A3442" t="s">
        <v>6341</v>
      </c>
      <c r="B3442" s="3">
        <v>45421</v>
      </c>
      <c r="C3442" t="s">
        <v>2831</v>
      </c>
      <c r="D3442">
        <v>1376.35</v>
      </c>
      <c r="E3442" t="s">
        <v>70</v>
      </c>
      <c r="F3442" t="s">
        <v>32</v>
      </c>
      <c r="G3442" t="s">
        <v>48</v>
      </c>
      <c r="H3442" t="s">
        <v>53</v>
      </c>
    </row>
    <row r="3443" spans="1:8" hidden="1">
      <c r="A3443" t="s">
        <v>6342</v>
      </c>
      <c r="B3443" s="3">
        <v>45421</v>
      </c>
      <c r="C3443" t="s">
        <v>5335</v>
      </c>
      <c r="D3443">
        <v>1236.6500000000001</v>
      </c>
      <c r="E3443" t="s">
        <v>31</v>
      </c>
      <c r="F3443" t="s">
        <v>61</v>
      </c>
      <c r="G3443" t="s">
        <v>48</v>
      </c>
      <c r="H3443" t="s">
        <v>28</v>
      </c>
    </row>
    <row r="3444" spans="1:8" hidden="1">
      <c r="A3444" t="s">
        <v>6343</v>
      </c>
      <c r="B3444" s="3">
        <v>45421</v>
      </c>
      <c r="C3444" t="s">
        <v>1514</v>
      </c>
      <c r="D3444">
        <v>1779.77</v>
      </c>
      <c r="E3444" t="s">
        <v>122</v>
      </c>
      <c r="F3444" t="s">
        <v>26</v>
      </c>
      <c r="G3444" t="s">
        <v>39</v>
      </c>
      <c r="H3444" t="s">
        <v>36</v>
      </c>
    </row>
    <row r="3445" spans="1:8" hidden="1">
      <c r="A3445" t="s">
        <v>6344</v>
      </c>
      <c r="B3445" s="3">
        <v>45421</v>
      </c>
      <c r="C3445" t="s">
        <v>6345</v>
      </c>
      <c r="D3445">
        <v>1569.07</v>
      </c>
      <c r="E3445" t="s">
        <v>52</v>
      </c>
      <c r="F3445" t="s">
        <v>20</v>
      </c>
      <c r="G3445" t="s">
        <v>21</v>
      </c>
      <c r="H3445" t="s">
        <v>87</v>
      </c>
    </row>
    <row r="3446" spans="1:8">
      <c r="A3446" t="s">
        <v>6346</v>
      </c>
      <c r="B3446" s="3">
        <v>45421</v>
      </c>
      <c r="C3446" t="s">
        <v>5567</v>
      </c>
      <c r="D3446">
        <v>313.97000000000003</v>
      </c>
      <c r="E3446" t="s">
        <v>43</v>
      </c>
      <c r="F3446" t="s">
        <v>61</v>
      </c>
      <c r="G3446" t="s">
        <v>48</v>
      </c>
      <c r="H3446" t="s">
        <v>123</v>
      </c>
    </row>
    <row r="3447" spans="1:8" hidden="1">
      <c r="A3447" t="s">
        <v>6347</v>
      </c>
      <c r="B3447" s="3">
        <v>45421</v>
      </c>
      <c r="C3447" t="s">
        <v>6348</v>
      </c>
      <c r="D3447">
        <v>536.53</v>
      </c>
      <c r="E3447" t="s">
        <v>64</v>
      </c>
      <c r="F3447" t="s">
        <v>61</v>
      </c>
      <c r="G3447" t="s">
        <v>48</v>
      </c>
      <c r="H3447" t="s">
        <v>53</v>
      </c>
    </row>
    <row r="3448" spans="1:8" hidden="1">
      <c r="A3448" t="s">
        <v>6349</v>
      </c>
      <c r="B3448" s="3">
        <v>45421</v>
      </c>
      <c r="C3448" t="s">
        <v>6350</v>
      </c>
      <c r="D3448">
        <v>1454.11</v>
      </c>
      <c r="E3448" t="s">
        <v>122</v>
      </c>
      <c r="F3448" t="s">
        <v>61</v>
      </c>
      <c r="G3448" t="s">
        <v>21</v>
      </c>
      <c r="H3448" t="s">
        <v>36</v>
      </c>
    </row>
    <row r="3449" spans="1:8" hidden="1">
      <c r="A3449" t="s">
        <v>6351</v>
      </c>
      <c r="B3449" s="3">
        <v>45421</v>
      </c>
      <c r="C3449" t="s">
        <v>355</v>
      </c>
      <c r="D3449">
        <v>1054.6300000000001</v>
      </c>
      <c r="E3449" t="s">
        <v>67</v>
      </c>
      <c r="F3449" t="s">
        <v>61</v>
      </c>
      <c r="G3449" t="s">
        <v>27</v>
      </c>
      <c r="H3449" t="s">
        <v>43</v>
      </c>
    </row>
    <row r="3450" spans="1:8" hidden="1">
      <c r="A3450" t="s">
        <v>6352</v>
      </c>
      <c r="B3450" s="3">
        <v>45421</v>
      </c>
      <c r="C3450" t="s">
        <v>2520</v>
      </c>
      <c r="D3450">
        <v>1593.16</v>
      </c>
      <c r="E3450" t="s">
        <v>122</v>
      </c>
      <c r="F3450" t="s">
        <v>61</v>
      </c>
      <c r="G3450" t="s">
        <v>39</v>
      </c>
      <c r="H3450" t="s">
        <v>53</v>
      </c>
    </row>
    <row r="3451" spans="1:8">
      <c r="A3451" t="s">
        <v>6353</v>
      </c>
      <c r="B3451" s="3">
        <v>45421</v>
      </c>
      <c r="C3451" t="s">
        <v>6354</v>
      </c>
      <c r="D3451">
        <v>1922.57</v>
      </c>
      <c r="E3451" t="s">
        <v>43</v>
      </c>
      <c r="F3451" t="s">
        <v>26</v>
      </c>
      <c r="G3451" t="s">
        <v>27</v>
      </c>
      <c r="H3451" t="s">
        <v>57</v>
      </c>
    </row>
    <row r="3452" spans="1:8" hidden="1">
      <c r="A3452" t="s">
        <v>6355</v>
      </c>
      <c r="B3452" s="3">
        <v>45421</v>
      </c>
      <c r="C3452" t="s">
        <v>6356</v>
      </c>
      <c r="D3452">
        <v>876.92</v>
      </c>
      <c r="E3452" t="s">
        <v>60</v>
      </c>
      <c r="F3452" t="s">
        <v>26</v>
      </c>
      <c r="G3452" t="s">
        <v>39</v>
      </c>
      <c r="H3452" t="s">
        <v>49</v>
      </c>
    </row>
    <row r="3453" spans="1:8" hidden="1">
      <c r="A3453" t="s">
        <v>6357</v>
      </c>
      <c r="B3453" s="3">
        <v>45421</v>
      </c>
      <c r="C3453" t="s">
        <v>6358</v>
      </c>
      <c r="D3453">
        <v>580.48</v>
      </c>
      <c r="E3453" t="s">
        <v>210</v>
      </c>
      <c r="F3453" t="s">
        <v>61</v>
      </c>
      <c r="G3453" t="s">
        <v>21</v>
      </c>
      <c r="H3453" t="s">
        <v>36</v>
      </c>
    </row>
    <row r="3454" spans="1:8" hidden="1">
      <c r="A3454" t="s">
        <v>6359</v>
      </c>
      <c r="B3454" s="3">
        <v>45421</v>
      </c>
      <c r="C3454" t="s">
        <v>6360</v>
      </c>
      <c r="D3454">
        <v>77.540000000000006</v>
      </c>
      <c r="E3454" t="s">
        <v>47</v>
      </c>
      <c r="F3454" t="s">
        <v>20</v>
      </c>
      <c r="G3454" t="s">
        <v>21</v>
      </c>
      <c r="H3454" t="s">
        <v>22</v>
      </c>
    </row>
    <row r="3455" spans="1:8" hidden="1">
      <c r="A3455" t="s">
        <v>6361</v>
      </c>
      <c r="B3455" s="3">
        <v>45421</v>
      </c>
      <c r="C3455" t="s">
        <v>5039</v>
      </c>
      <c r="D3455">
        <v>413.32</v>
      </c>
      <c r="E3455" t="s">
        <v>25</v>
      </c>
      <c r="F3455" t="s">
        <v>20</v>
      </c>
      <c r="G3455" t="s">
        <v>21</v>
      </c>
      <c r="H3455" t="s">
        <v>43</v>
      </c>
    </row>
    <row r="3456" spans="1:8" hidden="1">
      <c r="A3456" t="s">
        <v>6362</v>
      </c>
      <c r="B3456" s="3">
        <v>45421</v>
      </c>
      <c r="C3456" t="s">
        <v>6363</v>
      </c>
      <c r="D3456">
        <v>1768.7</v>
      </c>
      <c r="E3456" t="s">
        <v>70</v>
      </c>
      <c r="F3456" t="s">
        <v>20</v>
      </c>
      <c r="G3456" t="s">
        <v>21</v>
      </c>
      <c r="H3456" t="s">
        <v>22</v>
      </c>
    </row>
    <row r="3457" spans="1:8" hidden="1">
      <c r="A3457" t="s">
        <v>6364</v>
      </c>
      <c r="B3457" s="3">
        <v>45421</v>
      </c>
      <c r="C3457" t="s">
        <v>6244</v>
      </c>
      <c r="D3457">
        <v>998.83</v>
      </c>
      <c r="E3457" t="s">
        <v>122</v>
      </c>
      <c r="F3457" t="s">
        <v>26</v>
      </c>
      <c r="G3457" t="s">
        <v>27</v>
      </c>
      <c r="H3457" t="s">
        <v>36</v>
      </c>
    </row>
    <row r="3458" spans="1:8">
      <c r="A3458" t="s">
        <v>6365</v>
      </c>
      <c r="B3458" s="3">
        <v>45421</v>
      </c>
      <c r="C3458" t="s">
        <v>4877</v>
      </c>
      <c r="E3458" t="s">
        <v>43</v>
      </c>
      <c r="F3458" t="s">
        <v>32</v>
      </c>
      <c r="G3458" t="s">
        <v>27</v>
      </c>
      <c r="H3458" t="s">
        <v>36</v>
      </c>
    </row>
    <row r="3459" spans="1:8" hidden="1">
      <c r="A3459" t="s">
        <v>6366</v>
      </c>
      <c r="B3459" s="3">
        <v>45421</v>
      </c>
      <c r="C3459" t="s">
        <v>4968</v>
      </c>
      <c r="D3459">
        <v>1058.3399999999999</v>
      </c>
      <c r="E3459" t="s">
        <v>52</v>
      </c>
      <c r="F3459" t="s">
        <v>26</v>
      </c>
      <c r="G3459" t="s">
        <v>21</v>
      </c>
      <c r="H3459" t="s">
        <v>33</v>
      </c>
    </row>
    <row r="3460" spans="1:8" hidden="1">
      <c r="A3460" t="s">
        <v>6367</v>
      </c>
      <c r="B3460" s="3">
        <v>45422</v>
      </c>
      <c r="C3460" t="s">
        <v>6368</v>
      </c>
      <c r="D3460">
        <v>99.05</v>
      </c>
      <c r="E3460" t="s">
        <v>67</v>
      </c>
      <c r="F3460" t="s">
        <v>20</v>
      </c>
      <c r="G3460" t="s">
        <v>39</v>
      </c>
      <c r="H3460" t="s">
        <v>57</v>
      </c>
    </row>
    <row r="3461" spans="1:8" hidden="1">
      <c r="A3461" t="s">
        <v>6369</v>
      </c>
      <c r="B3461" s="3">
        <v>45422</v>
      </c>
      <c r="C3461" t="s">
        <v>4277</v>
      </c>
      <c r="D3461">
        <v>1366.54</v>
      </c>
      <c r="E3461" t="s">
        <v>47</v>
      </c>
      <c r="F3461" t="s">
        <v>26</v>
      </c>
      <c r="G3461" t="s">
        <v>21</v>
      </c>
      <c r="H3461" t="s">
        <v>43</v>
      </c>
    </row>
    <row r="3462" spans="1:8" hidden="1">
      <c r="A3462" t="s">
        <v>6370</v>
      </c>
      <c r="B3462" s="3">
        <v>45422</v>
      </c>
      <c r="C3462" t="s">
        <v>6371</v>
      </c>
      <c r="D3462">
        <v>132.74</v>
      </c>
      <c r="E3462" t="s">
        <v>60</v>
      </c>
      <c r="F3462" t="s">
        <v>61</v>
      </c>
      <c r="G3462" t="s">
        <v>21</v>
      </c>
      <c r="H3462" t="s">
        <v>53</v>
      </c>
    </row>
    <row r="3463" spans="1:8" hidden="1">
      <c r="A3463" t="s">
        <v>6372</v>
      </c>
      <c r="B3463" s="3">
        <v>45422</v>
      </c>
      <c r="C3463" t="s">
        <v>5092</v>
      </c>
      <c r="D3463">
        <v>815.88</v>
      </c>
      <c r="E3463" t="s">
        <v>31</v>
      </c>
      <c r="F3463" t="s">
        <v>32</v>
      </c>
      <c r="G3463" t="s">
        <v>39</v>
      </c>
      <c r="H3463" t="s">
        <v>75</v>
      </c>
    </row>
    <row r="3464" spans="1:8" hidden="1">
      <c r="A3464" t="s">
        <v>6373</v>
      </c>
      <c r="B3464" s="3">
        <v>45422</v>
      </c>
      <c r="C3464" t="s">
        <v>6374</v>
      </c>
      <c r="D3464">
        <v>1491.75</v>
      </c>
      <c r="E3464" t="s">
        <v>471</v>
      </c>
      <c r="F3464" t="s">
        <v>61</v>
      </c>
      <c r="G3464" t="s">
        <v>48</v>
      </c>
      <c r="H3464" t="s">
        <v>87</v>
      </c>
    </row>
    <row r="3465" spans="1:8" hidden="1">
      <c r="A3465" t="s">
        <v>6375</v>
      </c>
      <c r="B3465" s="3">
        <v>45422</v>
      </c>
      <c r="C3465" t="s">
        <v>3747</v>
      </c>
      <c r="E3465" t="s">
        <v>64</v>
      </c>
      <c r="F3465" t="s">
        <v>61</v>
      </c>
      <c r="G3465" t="s">
        <v>21</v>
      </c>
      <c r="H3465" t="s">
        <v>44</v>
      </c>
    </row>
    <row r="3466" spans="1:8" hidden="1">
      <c r="A3466" t="s">
        <v>6376</v>
      </c>
      <c r="B3466" s="3">
        <v>45422</v>
      </c>
      <c r="C3466" t="s">
        <v>6377</v>
      </c>
      <c r="E3466" t="s">
        <v>122</v>
      </c>
      <c r="F3466" t="s">
        <v>20</v>
      </c>
      <c r="G3466" t="s">
        <v>27</v>
      </c>
      <c r="H3466" t="s">
        <v>87</v>
      </c>
    </row>
    <row r="3467" spans="1:8" hidden="1">
      <c r="A3467" t="s">
        <v>6378</v>
      </c>
      <c r="B3467" s="3">
        <v>45422</v>
      </c>
      <c r="C3467" t="s">
        <v>6379</v>
      </c>
      <c r="D3467">
        <v>87.36</v>
      </c>
      <c r="E3467" t="s">
        <v>56</v>
      </c>
      <c r="F3467" t="s">
        <v>32</v>
      </c>
      <c r="G3467" t="s">
        <v>27</v>
      </c>
      <c r="H3467" t="s">
        <v>87</v>
      </c>
    </row>
    <row r="3468" spans="1:8" hidden="1">
      <c r="A3468" t="s">
        <v>6380</v>
      </c>
      <c r="B3468" s="3">
        <v>45422</v>
      </c>
      <c r="C3468" t="s">
        <v>6381</v>
      </c>
      <c r="E3468" t="s">
        <v>122</v>
      </c>
      <c r="F3468" t="s">
        <v>26</v>
      </c>
      <c r="G3468" t="s">
        <v>39</v>
      </c>
      <c r="H3468" t="s">
        <v>40</v>
      </c>
    </row>
    <row r="3469" spans="1:8">
      <c r="A3469" t="s">
        <v>6382</v>
      </c>
      <c r="B3469" s="3">
        <v>45422</v>
      </c>
      <c r="C3469" t="s">
        <v>1364</v>
      </c>
      <c r="D3469">
        <v>570.44000000000005</v>
      </c>
      <c r="E3469" t="s">
        <v>43</v>
      </c>
      <c r="F3469" t="s">
        <v>61</v>
      </c>
      <c r="G3469" t="s">
        <v>48</v>
      </c>
      <c r="H3469" t="s">
        <v>33</v>
      </c>
    </row>
    <row r="3470" spans="1:8">
      <c r="A3470" t="s">
        <v>6383</v>
      </c>
      <c r="B3470" s="3">
        <v>45422</v>
      </c>
      <c r="C3470" t="s">
        <v>6015</v>
      </c>
      <c r="D3470">
        <v>1712.31</v>
      </c>
      <c r="E3470" t="s">
        <v>43</v>
      </c>
      <c r="F3470" t="s">
        <v>61</v>
      </c>
      <c r="G3470" t="s">
        <v>27</v>
      </c>
      <c r="H3470" t="s">
        <v>44</v>
      </c>
    </row>
    <row r="3471" spans="1:8" hidden="1">
      <c r="A3471" t="s">
        <v>6384</v>
      </c>
      <c r="B3471" s="3">
        <v>45422</v>
      </c>
      <c r="C3471" t="s">
        <v>6385</v>
      </c>
      <c r="D3471">
        <v>277.22000000000003</v>
      </c>
      <c r="E3471" t="s">
        <v>31</v>
      </c>
      <c r="F3471" t="s">
        <v>61</v>
      </c>
      <c r="G3471" t="s">
        <v>39</v>
      </c>
      <c r="H3471" t="s">
        <v>87</v>
      </c>
    </row>
    <row r="3472" spans="1:8" hidden="1">
      <c r="A3472" t="s">
        <v>6386</v>
      </c>
      <c r="B3472" s="3">
        <v>45422</v>
      </c>
      <c r="C3472" t="s">
        <v>6387</v>
      </c>
      <c r="D3472">
        <v>772.59</v>
      </c>
      <c r="E3472" t="s">
        <v>471</v>
      </c>
      <c r="F3472" t="s">
        <v>26</v>
      </c>
      <c r="G3472" t="s">
        <v>21</v>
      </c>
      <c r="H3472" t="s">
        <v>94</v>
      </c>
    </row>
    <row r="3473" spans="1:8" hidden="1">
      <c r="A3473" t="s">
        <v>6388</v>
      </c>
      <c r="B3473" s="3">
        <v>45422</v>
      </c>
      <c r="C3473" t="s">
        <v>6389</v>
      </c>
      <c r="D3473">
        <v>1593.52</v>
      </c>
      <c r="E3473" t="s">
        <v>67</v>
      </c>
      <c r="F3473" t="s">
        <v>32</v>
      </c>
      <c r="G3473" t="s">
        <v>48</v>
      </c>
      <c r="H3473" t="s">
        <v>57</v>
      </c>
    </row>
    <row r="3474" spans="1:8" hidden="1">
      <c r="A3474" t="s">
        <v>6390</v>
      </c>
      <c r="B3474" s="3">
        <v>45422</v>
      </c>
      <c r="C3474" t="s">
        <v>6391</v>
      </c>
      <c r="D3474">
        <v>1193.69</v>
      </c>
      <c r="E3474" t="s">
        <v>25</v>
      </c>
      <c r="F3474" t="s">
        <v>32</v>
      </c>
      <c r="G3474" t="s">
        <v>39</v>
      </c>
      <c r="H3474" t="s">
        <v>87</v>
      </c>
    </row>
    <row r="3475" spans="1:8">
      <c r="A3475" t="s">
        <v>6392</v>
      </c>
      <c r="B3475" s="3">
        <v>45422</v>
      </c>
      <c r="C3475" t="s">
        <v>6393</v>
      </c>
      <c r="D3475">
        <v>1705.64</v>
      </c>
      <c r="E3475" t="s">
        <v>43</v>
      </c>
      <c r="F3475" t="s">
        <v>20</v>
      </c>
      <c r="G3475" t="s">
        <v>21</v>
      </c>
      <c r="H3475" t="s">
        <v>44</v>
      </c>
    </row>
    <row r="3476" spans="1:8" hidden="1">
      <c r="A3476" t="s">
        <v>6394</v>
      </c>
      <c r="B3476" s="3">
        <v>45422</v>
      </c>
      <c r="C3476" t="s">
        <v>6395</v>
      </c>
      <c r="D3476">
        <v>6717.24</v>
      </c>
      <c r="E3476" t="s">
        <v>52</v>
      </c>
      <c r="F3476" t="s">
        <v>32</v>
      </c>
      <c r="G3476" t="s">
        <v>27</v>
      </c>
      <c r="H3476" t="s">
        <v>94</v>
      </c>
    </row>
    <row r="3477" spans="1:8">
      <c r="A3477" t="s">
        <v>6396</v>
      </c>
      <c r="B3477" s="3">
        <v>45422</v>
      </c>
      <c r="C3477" t="s">
        <v>3012</v>
      </c>
      <c r="D3477">
        <v>548.01</v>
      </c>
      <c r="E3477" t="s">
        <v>43</v>
      </c>
      <c r="F3477" t="s">
        <v>26</v>
      </c>
      <c r="G3477" t="s">
        <v>48</v>
      </c>
      <c r="H3477" t="s">
        <v>43</v>
      </c>
    </row>
    <row r="3478" spans="1:8" hidden="1">
      <c r="A3478" t="s">
        <v>6397</v>
      </c>
      <c r="B3478" s="3">
        <v>45422</v>
      </c>
      <c r="C3478" t="s">
        <v>3814</v>
      </c>
      <c r="D3478">
        <v>599.41999999999996</v>
      </c>
      <c r="E3478" t="s">
        <v>70</v>
      </c>
      <c r="F3478" t="s">
        <v>32</v>
      </c>
      <c r="G3478" t="s">
        <v>39</v>
      </c>
      <c r="H3478" t="s">
        <v>53</v>
      </c>
    </row>
    <row r="3479" spans="1:8" hidden="1">
      <c r="A3479" t="s">
        <v>6398</v>
      </c>
      <c r="B3479" s="3">
        <v>45422</v>
      </c>
      <c r="C3479" t="s">
        <v>6399</v>
      </c>
      <c r="D3479">
        <v>1767.42</v>
      </c>
      <c r="E3479" t="s">
        <v>67</v>
      </c>
      <c r="F3479" t="s">
        <v>32</v>
      </c>
      <c r="G3479" t="s">
        <v>48</v>
      </c>
      <c r="H3479" t="s">
        <v>33</v>
      </c>
    </row>
    <row r="3480" spans="1:8" hidden="1">
      <c r="A3480" t="s">
        <v>6400</v>
      </c>
      <c r="B3480" s="3">
        <v>45422</v>
      </c>
      <c r="C3480" t="s">
        <v>6401</v>
      </c>
      <c r="D3480">
        <v>807.46</v>
      </c>
      <c r="E3480" t="s">
        <v>19</v>
      </c>
      <c r="F3480" t="s">
        <v>43</v>
      </c>
      <c r="G3480" t="s">
        <v>39</v>
      </c>
      <c r="H3480" t="s">
        <v>33</v>
      </c>
    </row>
    <row r="3481" spans="1:8" hidden="1">
      <c r="A3481" t="s">
        <v>6402</v>
      </c>
      <c r="B3481" s="3">
        <v>45422</v>
      </c>
      <c r="C3481" t="s">
        <v>6403</v>
      </c>
      <c r="D3481">
        <v>1837.4</v>
      </c>
      <c r="E3481" t="s">
        <v>67</v>
      </c>
      <c r="F3481" t="s">
        <v>61</v>
      </c>
      <c r="G3481" t="s">
        <v>21</v>
      </c>
      <c r="H3481" t="s">
        <v>44</v>
      </c>
    </row>
    <row r="3482" spans="1:8" hidden="1">
      <c r="A3482" t="s">
        <v>6404</v>
      </c>
      <c r="B3482" s="3">
        <v>45423</v>
      </c>
      <c r="C3482" t="s">
        <v>5186</v>
      </c>
      <c r="D3482">
        <v>1993.79</v>
      </c>
      <c r="E3482" t="s">
        <v>64</v>
      </c>
      <c r="F3482" t="s">
        <v>32</v>
      </c>
      <c r="G3482" t="s">
        <v>21</v>
      </c>
      <c r="H3482" t="s">
        <v>123</v>
      </c>
    </row>
    <row r="3483" spans="1:8">
      <c r="A3483" t="s">
        <v>6405</v>
      </c>
      <c r="B3483" s="3">
        <v>45423</v>
      </c>
      <c r="C3483" t="s">
        <v>46</v>
      </c>
      <c r="D3483">
        <v>982.14</v>
      </c>
      <c r="E3483" t="s">
        <v>43</v>
      </c>
      <c r="F3483" t="s">
        <v>32</v>
      </c>
      <c r="G3483" t="s">
        <v>39</v>
      </c>
      <c r="H3483" t="s">
        <v>44</v>
      </c>
    </row>
    <row r="3484" spans="1:8" hidden="1">
      <c r="A3484" t="s">
        <v>6406</v>
      </c>
      <c r="B3484" s="3">
        <v>45423</v>
      </c>
      <c r="C3484" t="s">
        <v>6407</v>
      </c>
      <c r="E3484" t="s">
        <v>25</v>
      </c>
      <c r="F3484" t="s">
        <v>61</v>
      </c>
      <c r="G3484" t="s">
        <v>48</v>
      </c>
      <c r="H3484" t="s">
        <v>43</v>
      </c>
    </row>
    <row r="3485" spans="1:8" hidden="1">
      <c r="A3485" t="s">
        <v>6408</v>
      </c>
      <c r="B3485" s="3">
        <v>45423</v>
      </c>
      <c r="C3485" t="s">
        <v>6409</v>
      </c>
      <c r="D3485">
        <v>1133.1099999999999</v>
      </c>
      <c r="E3485" t="s">
        <v>190</v>
      </c>
      <c r="F3485" t="s">
        <v>32</v>
      </c>
      <c r="G3485" t="s">
        <v>39</v>
      </c>
      <c r="H3485" t="s">
        <v>22</v>
      </c>
    </row>
    <row r="3486" spans="1:8" hidden="1">
      <c r="A3486" t="s">
        <v>6410</v>
      </c>
      <c r="B3486" s="3">
        <v>45423</v>
      </c>
      <c r="C3486" t="s">
        <v>6411</v>
      </c>
      <c r="D3486">
        <v>625.17999999999995</v>
      </c>
      <c r="E3486" t="s">
        <v>60</v>
      </c>
      <c r="F3486" t="s">
        <v>61</v>
      </c>
      <c r="G3486" t="s">
        <v>27</v>
      </c>
      <c r="H3486" t="s">
        <v>87</v>
      </c>
    </row>
    <row r="3487" spans="1:8" hidden="1">
      <c r="A3487" t="s">
        <v>6412</v>
      </c>
      <c r="B3487" s="3">
        <v>45423</v>
      </c>
      <c r="C3487" t="s">
        <v>290</v>
      </c>
      <c r="D3487">
        <v>318.45999999999998</v>
      </c>
      <c r="E3487" t="s">
        <v>19</v>
      </c>
      <c r="F3487" t="s">
        <v>20</v>
      </c>
      <c r="G3487" t="s">
        <v>21</v>
      </c>
      <c r="H3487" t="s">
        <v>176</v>
      </c>
    </row>
    <row r="3488" spans="1:8" hidden="1">
      <c r="A3488" t="s">
        <v>6413</v>
      </c>
      <c r="B3488" s="3">
        <v>45423</v>
      </c>
      <c r="C3488" t="s">
        <v>2055</v>
      </c>
      <c r="D3488">
        <v>1436.11</v>
      </c>
      <c r="E3488" t="s">
        <v>25</v>
      </c>
      <c r="F3488" t="s">
        <v>43</v>
      </c>
      <c r="G3488" t="s">
        <v>39</v>
      </c>
      <c r="H3488" t="s">
        <v>57</v>
      </c>
    </row>
    <row r="3489" spans="1:8" hidden="1">
      <c r="A3489" t="s">
        <v>6414</v>
      </c>
      <c r="B3489" s="3">
        <v>45423</v>
      </c>
      <c r="C3489" t="s">
        <v>5840</v>
      </c>
      <c r="D3489">
        <v>554.41999999999996</v>
      </c>
      <c r="E3489" t="s">
        <v>197</v>
      </c>
      <c r="F3489" t="s">
        <v>61</v>
      </c>
      <c r="G3489" t="s">
        <v>39</v>
      </c>
      <c r="H3489" t="s">
        <v>44</v>
      </c>
    </row>
    <row r="3490" spans="1:8" hidden="1">
      <c r="A3490" t="s">
        <v>6415</v>
      </c>
      <c r="B3490" s="3">
        <v>45423</v>
      </c>
      <c r="C3490" t="s">
        <v>2798</v>
      </c>
      <c r="D3490">
        <v>398.02</v>
      </c>
      <c r="E3490" t="s">
        <v>64</v>
      </c>
      <c r="F3490" t="s">
        <v>61</v>
      </c>
      <c r="G3490" t="s">
        <v>27</v>
      </c>
      <c r="H3490" t="s">
        <v>33</v>
      </c>
    </row>
    <row r="3491" spans="1:8" hidden="1">
      <c r="A3491" t="s">
        <v>6416</v>
      </c>
      <c r="B3491" s="3">
        <v>45423</v>
      </c>
      <c r="C3491" t="s">
        <v>1329</v>
      </c>
      <c r="D3491">
        <v>1267.18</v>
      </c>
      <c r="E3491" t="s">
        <v>240</v>
      </c>
      <c r="F3491" t="s">
        <v>20</v>
      </c>
      <c r="G3491" t="s">
        <v>21</v>
      </c>
      <c r="H3491" t="s">
        <v>44</v>
      </c>
    </row>
    <row r="3492" spans="1:8" hidden="1">
      <c r="A3492" t="s">
        <v>6417</v>
      </c>
      <c r="B3492" s="3">
        <v>45423</v>
      </c>
      <c r="C3492" t="s">
        <v>6418</v>
      </c>
      <c r="D3492">
        <v>6896.98</v>
      </c>
      <c r="E3492" t="s">
        <v>64</v>
      </c>
      <c r="F3492" t="s">
        <v>20</v>
      </c>
      <c r="G3492" t="s">
        <v>21</v>
      </c>
      <c r="H3492" t="s">
        <v>53</v>
      </c>
    </row>
    <row r="3493" spans="1:8" hidden="1">
      <c r="A3493" t="s">
        <v>6419</v>
      </c>
      <c r="B3493" s="3">
        <v>45423</v>
      </c>
      <c r="C3493" t="s">
        <v>6420</v>
      </c>
      <c r="E3493" t="s">
        <v>70</v>
      </c>
      <c r="F3493" t="s">
        <v>26</v>
      </c>
      <c r="G3493" t="s">
        <v>48</v>
      </c>
      <c r="H3493" t="s">
        <v>44</v>
      </c>
    </row>
    <row r="3494" spans="1:8" hidden="1">
      <c r="A3494" t="s">
        <v>6421</v>
      </c>
      <c r="B3494" s="3">
        <v>45423</v>
      </c>
      <c r="C3494" t="s">
        <v>2771</v>
      </c>
      <c r="D3494">
        <v>1604.73</v>
      </c>
      <c r="E3494" t="s">
        <v>70</v>
      </c>
      <c r="F3494" t="s">
        <v>20</v>
      </c>
      <c r="G3494" t="s">
        <v>48</v>
      </c>
      <c r="H3494" t="s">
        <v>123</v>
      </c>
    </row>
    <row r="3495" spans="1:8" hidden="1">
      <c r="A3495" t="s">
        <v>6422</v>
      </c>
      <c r="B3495" s="3">
        <v>45423</v>
      </c>
      <c r="C3495" t="s">
        <v>6423</v>
      </c>
      <c r="D3495">
        <v>546.26</v>
      </c>
      <c r="E3495" t="s">
        <v>52</v>
      </c>
      <c r="F3495" t="s">
        <v>26</v>
      </c>
      <c r="G3495" t="s">
        <v>27</v>
      </c>
      <c r="H3495" t="s">
        <v>94</v>
      </c>
    </row>
    <row r="3496" spans="1:8" hidden="1">
      <c r="A3496" t="s">
        <v>6424</v>
      </c>
      <c r="B3496" s="3">
        <v>45423</v>
      </c>
      <c r="C3496" t="s">
        <v>6425</v>
      </c>
      <c r="D3496">
        <v>183.34</v>
      </c>
      <c r="E3496" t="s">
        <v>122</v>
      </c>
      <c r="F3496" t="s">
        <v>43</v>
      </c>
      <c r="G3496" t="s">
        <v>21</v>
      </c>
      <c r="H3496" t="s">
        <v>36</v>
      </c>
    </row>
    <row r="3497" spans="1:8" hidden="1">
      <c r="A3497" t="s">
        <v>6426</v>
      </c>
      <c r="B3497" s="3">
        <v>45423</v>
      </c>
      <c r="C3497" t="s">
        <v>6427</v>
      </c>
      <c r="D3497">
        <v>1641.62</v>
      </c>
      <c r="E3497" t="s">
        <v>60</v>
      </c>
      <c r="F3497" t="s">
        <v>43</v>
      </c>
      <c r="G3497" t="s">
        <v>27</v>
      </c>
      <c r="H3497" t="s">
        <v>123</v>
      </c>
    </row>
    <row r="3498" spans="1:8" hidden="1">
      <c r="A3498" t="s">
        <v>6428</v>
      </c>
      <c r="B3498" s="3">
        <v>45423</v>
      </c>
      <c r="C3498" t="s">
        <v>6429</v>
      </c>
      <c r="D3498">
        <v>403.69</v>
      </c>
      <c r="E3498" t="s">
        <v>31</v>
      </c>
      <c r="F3498" t="s">
        <v>20</v>
      </c>
      <c r="G3498" t="s">
        <v>27</v>
      </c>
      <c r="H3498" t="s">
        <v>40</v>
      </c>
    </row>
    <row r="3499" spans="1:8" hidden="1">
      <c r="A3499" t="s">
        <v>6430</v>
      </c>
      <c r="B3499" s="3">
        <v>45423</v>
      </c>
      <c r="C3499" t="s">
        <v>6431</v>
      </c>
      <c r="D3499">
        <v>1132.8599999999999</v>
      </c>
      <c r="E3499" t="s">
        <v>47</v>
      </c>
      <c r="F3499" t="s">
        <v>20</v>
      </c>
      <c r="G3499" t="s">
        <v>27</v>
      </c>
      <c r="H3499" t="s">
        <v>22</v>
      </c>
    </row>
    <row r="3500" spans="1:8" hidden="1">
      <c r="A3500" t="s">
        <v>6432</v>
      </c>
      <c r="B3500" s="3">
        <v>45423</v>
      </c>
      <c r="C3500" t="s">
        <v>6253</v>
      </c>
      <c r="D3500">
        <v>1756.6</v>
      </c>
      <c r="E3500" t="s">
        <v>31</v>
      </c>
      <c r="F3500" t="s">
        <v>20</v>
      </c>
      <c r="G3500" t="s">
        <v>39</v>
      </c>
      <c r="H3500" t="s">
        <v>75</v>
      </c>
    </row>
    <row r="3501" spans="1:8" hidden="1">
      <c r="A3501" t="s">
        <v>6433</v>
      </c>
      <c r="B3501" s="3">
        <v>45423</v>
      </c>
      <c r="C3501" t="s">
        <v>6434</v>
      </c>
      <c r="D3501">
        <v>1996.42</v>
      </c>
      <c r="E3501" t="s">
        <v>122</v>
      </c>
      <c r="F3501" t="s">
        <v>20</v>
      </c>
      <c r="G3501" t="s">
        <v>21</v>
      </c>
      <c r="H3501" t="s">
        <v>22</v>
      </c>
    </row>
    <row r="3502" spans="1:8" hidden="1">
      <c r="A3502" t="s">
        <v>6435</v>
      </c>
      <c r="B3502" s="3">
        <v>45423</v>
      </c>
      <c r="C3502" t="s">
        <v>6436</v>
      </c>
      <c r="D3502">
        <v>694.19</v>
      </c>
      <c r="E3502" t="s">
        <v>210</v>
      </c>
      <c r="F3502" t="s">
        <v>32</v>
      </c>
      <c r="G3502" t="s">
        <v>48</v>
      </c>
      <c r="H3502" t="s">
        <v>44</v>
      </c>
    </row>
    <row r="3503" spans="1:8" hidden="1">
      <c r="A3503" t="s">
        <v>6437</v>
      </c>
      <c r="B3503" s="3">
        <v>45423</v>
      </c>
      <c r="C3503" t="s">
        <v>6438</v>
      </c>
      <c r="D3503">
        <v>1414.25</v>
      </c>
      <c r="E3503" t="s">
        <v>60</v>
      </c>
      <c r="F3503" t="s">
        <v>26</v>
      </c>
      <c r="G3503" t="s">
        <v>39</v>
      </c>
      <c r="H3503" t="s">
        <v>87</v>
      </c>
    </row>
    <row r="3504" spans="1:8" hidden="1">
      <c r="A3504" t="s">
        <v>6439</v>
      </c>
      <c r="B3504" s="3">
        <v>45423</v>
      </c>
      <c r="C3504" t="s">
        <v>6440</v>
      </c>
      <c r="D3504">
        <v>1547.97</v>
      </c>
      <c r="E3504" t="s">
        <v>19</v>
      </c>
      <c r="F3504" t="s">
        <v>20</v>
      </c>
      <c r="G3504" t="s">
        <v>27</v>
      </c>
      <c r="H3504" t="s">
        <v>123</v>
      </c>
    </row>
    <row r="3505" spans="1:8">
      <c r="A3505" t="s">
        <v>6441</v>
      </c>
      <c r="B3505" s="3">
        <v>45423</v>
      </c>
      <c r="C3505" t="s">
        <v>6442</v>
      </c>
      <c r="D3505">
        <v>65.430000000000007</v>
      </c>
      <c r="E3505" t="s">
        <v>43</v>
      </c>
      <c r="F3505" t="s">
        <v>26</v>
      </c>
      <c r="G3505" t="s">
        <v>21</v>
      </c>
      <c r="H3505" t="s">
        <v>75</v>
      </c>
    </row>
    <row r="3506" spans="1:8" hidden="1">
      <c r="A3506" t="s">
        <v>6443</v>
      </c>
      <c r="B3506" s="3">
        <v>45424</v>
      </c>
      <c r="C3506" t="s">
        <v>6444</v>
      </c>
      <c r="D3506">
        <v>1130.25</v>
      </c>
      <c r="E3506" t="s">
        <v>60</v>
      </c>
      <c r="F3506" t="s">
        <v>20</v>
      </c>
      <c r="G3506" t="s">
        <v>48</v>
      </c>
      <c r="H3506" t="s">
        <v>109</v>
      </c>
    </row>
    <row r="3507" spans="1:8" hidden="1">
      <c r="A3507" t="s">
        <v>6445</v>
      </c>
      <c r="B3507" s="3">
        <v>45424</v>
      </c>
      <c r="C3507" t="s">
        <v>6446</v>
      </c>
      <c r="D3507">
        <v>1077.1099999999999</v>
      </c>
      <c r="E3507" t="s">
        <v>47</v>
      </c>
      <c r="F3507" t="s">
        <v>32</v>
      </c>
      <c r="G3507" t="s">
        <v>27</v>
      </c>
      <c r="H3507" t="s">
        <v>109</v>
      </c>
    </row>
    <row r="3508" spans="1:8" hidden="1">
      <c r="A3508" t="s">
        <v>6447</v>
      </c>
      <c r="B3508" s="3">
        <v>45424</v>
      </c>
      <c r="C3508" t="s">
        <v>5208</v>
      </c>
      <c r="D3508">
        <v>252.59</v>
      </c>
      <c r="E3508" t="s">
        <v>25</v>
      </c>
      <c r="F3508" t="s">
        <v>32</v>
      </c>
      <c r="G3508" t="s">
        <v>48</v>
      </c>
      <c r="H3508" t="s">
        <v>40</v>
      </c>
    </row>
    <row r="3509" spans="1:8">
      <c r="A3509" t="s">
        <v>6448</v>
      </c>
      <c r="B3509" s="3">
        <v>45424</v>
      </c>
      <c r="C3509" t="s">
        <v>5228</v>
      </c>
      <c r="D3509">
        <v>1679.41</v>
      </c>
      <c r="E3509" t="s">
        <v>43</v>
      </c>
      <c r="F3509" t="s">
        <v>20</v>
      </c>
      <c r="G3509" t="s">
        <v>48</v>
      </c>
      <c r="H3509" t="s">
        <v>33</v>
      </c>
    </row>
    <row r="3510" spans="1:8" hidden="1">
      <c r="A3510" t="s">
        <v>6449</v>
      </c>
      <c r="B3510" s="3">
        <v>45424</v>
      </c>
      <c r="C3510" t="s">
        <v>2440</v>
      </c>
      <c r="D3510">
        <v>710.26</v>
      </c>
      <c r="E3510" t="s">
        <v>67</v>
      </c>
      <c r="F3510" t="s">
        <v>26</v>
      </c>
      <c r="G3510" t="s">
        <v>39</v>
      </c>
      <c r="H3510" t="s">
        <v>176</v>
      </c>
    </row>
    <row r="3511" spans="1:8" hidden="1">
      <c r="A3511" t="s">
        <v>6450</v>
      </c>
      <c r="B3511" s="3">
        <v>45424</v>
      </c>
      <c r="C3511" t="s">
        <v>6095</v>
      </c>
      <c r="D3511">
        <v>561.94000000000005</v>
      </c>
      <c r="E3511" t="s">
        <v>52</v>
      </c>
      <c r="F3511" t="s">
        <v>26</v>
      </c>
      <c r="G3511" t="s">
        <v>48</v>
      </c>
      <c r="H3511" t="s">
        <v>28</v>
      </c>
    </row>
    <row r="3512" spans="1:8" hidden="1">
      <c r="A3512" t="s">
        <v>6451</v>
      </c>
      <c r="B3512" s="3">
        <v>45424</v>
      </c>
      <c r="C3512" t="s">
        <v>5725</v>
      </c>
      <c r="D3512">
        <v>18643.439999999999</v>
      </c>
      <c r="E3512" t="s">
        <v>47</v>
      </c>
      <c r="F3512" t="s">
        <v>20</v>
      </c>
      <c r="G3512" t="s">
        <v>39</v>
      </c>
      <c r="H3512" t="s">
        <v>53</v>
      </c>
    </row>
    <row r="3513" spans="1:8" hidden="1">
      <c r="A3513" t="s">
        <v>6452</v>
      </c>
      <c r="B3513" s="3">
        <v>45424</v>
      </c>
      <c r="C3513" t="s">
        <v>6453</v>
      </c>
      <c r="D3513">
        <v>1436.01</v>
      </c>
      <c r="E3513" t="s">
        <v>122</v>
      </c>
      <c r="F3513" t="s">
        <v>61</v>
      </c>
      <c r="G3513" t="s">
        <v>39</v>
      </c>
      <c r="H3513" t="s">
        <v>53</v>
      </c>
    </row>
    <row r="3514" spans="1:8" hidden="1">
      <c r="A3514" t="s">
        <v>6454</v>
      </c>
      <c r="B3514" s="3">
        <v>45424</v>
      </c>
      <c r="C3514" t="s">
        <v>6455</v>
      </c>
      <c r="D3514">
        <v>140.93</v>
      </c>
      <c r="E3514" t="s">
        <v>47</v>
      </c>
      <c r="F3514" t="s">
        <v>61</v>
      </c>
      <c r="G3514" t="s">
        <v>39</v>
      </c>
      <c r="H3514" t="s">
        <v>94</v>
      </c>
    </row>
    <row r="3515" spans="1:8" hidden="1">
      <c r="A3515" t="s">
        <v>6456</v>
      </c>
      <c r="B3515" s="3">
        <v>45424</v>
      </c>
      <c r="C3515" t="s">
        <v>505</v>
      </c>
      <c r="D3515">
        <v>924.16</v>
      </c>
      <c r="E3515" t="s">
        <v>25</v>
      </c>
      <c r="F3515" t="s">
        <v>26</v>
      </c>
      <c r="G3515" t="s">
        <v>48</v>
      </c>
      <c r="H3515" t="s">
        <v>53</v>
      </c>
    </row>
    <row r="3516" spans="1:8" hidden="1">
      <c r="A3516" t="s">
        <v>6457</v>
      </c>
      <c r="B3516" s="3">
        <v>45424</v>
      </c>
      <c r="C3516" t="s">
        <v>4112</v>
      </c>
      <c r="D3516">
        <v>1553.72</v>
      </c>
      <c r="E3516" t="s">
        <v>64</v>
      </c>
      <c r="F3516" t="s">
        <v>20</v>
      </c>
      <c r="G3516" t="s">
        <v>48</v>
      </c>
      <c r="H3516" t="s">
        <v>28</v>
      </c>
    </row>
    <row r="3517" spans="1:8" hidden="1">
      <c r="A3517" t="s">
        <v>6458</v>
      </c>
      <c r="B3517" s="3">
        <v>45424</v>
      </c>
      <c r="C3517" t="s">
        <v>6459</v>
      </c>
      <c r="D3517">
        <v>5115.1499999999996</v>
      </c>
      <c r="E3517" t="s">
        <v>70</v>
      </c>
      <c r="F3517" t="s">
        <v>43</v>
      </c>
      <c r="G3517" t="s">
        <v>48</v>
      </c>
      <c r="H3517" t="s">
        <v>109</v>
      </c>
    </row>
    <row r="3518" spans="1:8" hidden="1">
      <c r="A3518" t="s">
        <v>6460</v>
      </c>
      <c r="B3518" s="3">
        <v>45424</v>
      </c>
      <c r="C3518" t="s">
        <v>2347</v>
      </c>
      <c r="D3518">
        <v>1629.87</v>
      </c>
      <c r="E3518" t="s">
        <v>25</v>
      </c>
      <c r="F3518" t="s">
        <v>32</v>
      </c>
      <c r="G3518" t="s">
        <v>48</v>
      </c>
      <c r="H3518" t="s">
        <v>94</v>
      </c>
    </row>
    <row r="3519" spans="1:8" hidden="1">
      <c r="A3519" t="s">
        <v>6461</v>
      </c>
      <c r="B3519" s="3">
        <v>45424</v>
      </c>
      <c r="C3519" t="s">
        <v>6462</v>
      </c>
      <c r="D3519">
        <v>60.47</v>
      </c>
      <c r="E3519" t="s">
        <v>19</v>
      </c>
      <c r="F3519" t="s">
        <v>20</v>
      </c>
      <c r="G3519" t="s">
        <v>27</v>
      </c>
      <c r="H3519" t="s">
        <v>44</v>
      </c>
    </row>
    <row r="3520" spans="1:8" hidden="1">
      <c r="A3520" t="s">
        <v>6463</v>
      </c>
      <c r="B3520" s="3">
        <v>45424</v>
      </c>
      <c r="C3520" t="s">
        <v>6464</v>
      </c>
      <c r="D3520">
        <v>215.12</v>
      </c>
      <c r="E3520" t="s">
        <v>19</v>
      </c>
      <c r="F3520" t="s">
        <v>20</v>
      </c>
      <c r="G3520" t="s">
        <v>39</v>
      </c>
      <c r="H3520" t="s">
        <v>94</v>
      </c>
    </row>
    <row r="3521" spans="1:8" hidden="1">
      <c r="A3521" t="s">
        <v>6465</v>
      </c>
      <c r="B3521" s="3">
        <v>45424</v>
      </c>
      <c r="C3521" t="s">
        <v>6466</v>
      </c>
      <c r="D3521">
        <v>406.64</v>
      </c>
      <c r="E3521" t="s">
        <v>60</v>
      </c>
      <c r="F3521" t="s">
        <v>61</v>
      </c>
      <c r="G3521" t="s">
        <v>21</v>
      </c>
      <c r="H3521" t="s">
        <v>87</v>
      </c>
    </row>
    <row r="3522" spans="1:8" hidden="1">
      <c r="A3522" t="s">
        <v>6467</v>
      </c>
      <c r="B3522" s="3">
        <v>45424</v>
      </c>
      <c r="C3522" t="s">
        <v>1192</v>
      </c>
      <c r="D3522">
        <v>1827.97</v>
      </c>
      <c r="E3522" t="s">
        <v>19</v>
      </c>
      <c r="F3522" t="s">
        <v>61</v>
      </c>
      <c r="G3522" t="s">
        <v>27</v>
      </c>
      <c r="H3522" t="s">
        <v>36</v>
      </c>
    </row>
    <row r="3523" spans="1:8" hidden="1">
      <c r="A3523" t="s">
        <v>6468</v>
      </c>
      <c r="B3523" s="3">
        <v>45424</v>
      </c>
      <c r="C3523" t="s">
        <v>6469</v>
      </c>
      <c r="D3523">
        <v>1637.76</v>
      </c>
      <c r="E3523" t="s">
        <v>190</v>
      </c>
      <c r="F3523" t="s">
        <v>32</v>
      </c>
      <c r="G3523" t="s">
        <v>39</v>
      </c>
      <c r="H3523" t="s">
        <v>75</v>
      </c>
    </row>
    <row r="3524" spans="1:8" hidden="1">
      <c r="A3524" t="s">
        <v>6470</v>
      </c>
      <c r="B3524" s="3">
        <v>45424</v>
      </c>
      <c r="C3524" t="s">
        <v>1366</v>
      </c>
      <c r="D3524">
        <v>1462.46</v>
      </c>
      <c r="E3524" t="s">
        <v>67</v>
      </c>
      <c r="F3524" t="s">
        <v>20</v>
      </c>
      <c r="G3524" t="s">
        <v>48</v>
      </c>
      <c r="H3524" t="s">
        <v>53</v>
      </c>
    </row>
    <row r="3525" spans="1:8" hidden="1">
      <c r="A3525" t="s">
        <v>6471</v>
      </c>
      <c r="B3525" s="3">
        <v>45424</v>
      </c>
      <c r="C3525" t="s">
        <v>6472</v>
      </c>
      <c r="D3525">
        <v>597.26</v>
      </c>
      <c r="E3525" t="s">
        <v>64</v>
      </c>
      <c r="F3525" t="s">
        <v>61</v>
      </c>
      <c r="G3525" t="s">
        <v>27</v>
      </c>
      <c r="H3525" t="s">
        <v>49</v>
      </c>
    </row>
    <row r="3526" spans="1:8" hidden="1">
      <c r="A3526" t="s">
        <v>6473</v>
      </c>
      <c r="B3526" s="3">
        <v>45424</v>
      </c>
      <c r="C3526" t="s">
        <v>896</v>
      </c>
      <c r="D3526">
        <v>918.41</v>
      </c>
      <c r="E3526" t="s">
        <v>52</v>
      </c>
      <c r="F3526" t="s">
        <v>61</v>
      </c>
      <c r="G3526" t="s">
        <v>39</v>
      </c>
      <c r="H3526" t="s">
        <v>43</v>
      </c>
    </row>
    <row r="3527" spans="1:8" hidden="1">
      <c r="A3527" t="s">
        <v>6474</v>
      </c>
      <c r="B3527" s="3">
        <v>45424</v>
      </c>
      <c r="C3527" t="s">
        <v>6475</v>
      </c>
      <c r="D3527">
        <v>68.72</v>
      </c>
      <c r="E3527" t="s">
        <v>67</v>
      </c>
      <c r="F3527" t="s">
        <v>32</v>
      </c>
      <c r="G3527" t="s">
        <v>48</v>
      </c>
      <c r="H3527" t="s">
        <v>43</v>
      </c>
    </row>
    <row r="3528" spans="1:8" hidden="1">
      <c r="A3528" t="s">
        <v>6476</v>
      </c>
      <c r="B3528" s="3">
        <v>45424</v>
      </c>
      <c r="C3528" t="s">
        <v>6477</v>
      </c>
      <c r="D3528">
        <v>773.63</v>
      </c>
      <c r="E3528" t="s">
        <v>19</v>
      </c>
      <c r="F3528" t="s">
        <v>20</v>
      </c>
      <c r="G3528" t="s">
        <v>48</v>
      </c>
      <c r="H3528" t="s">
        <v>44</v>
      </c>
    </row>
    <row r="3529" spans="1:8" hidden="1">
      <c r="A3529" t="s">
        <v>6478</v>
      </c>
      <c r="B3529" s="3">
        <v>45424</v>
      </c>
      <c r="C3529" t="s">
        <v>137</v>
      </c>
      <c r="D3529">
        <v>1754.59</v>
      </c>
      <c r="E3529" t="s">
        <v>60</v>
      </c>
      <c r="F3529" t="s">
        <v>61</v>
      </c>
      <c r="G3529" t="s">
        <v>21</v>
      </c>
      <c r="H3529" t="s">
        <v>43</v>
      </c>
    </row>
    <row r="3530" spans="1:8" hidden="1">
      <c r="A3530" t="s">
        <v>6479</v>
      </c>
      <c r="B3530" s="3">
        <v>45424</v>
      </c>
      <c r="C3530" t="s">
        <v>6480</v>
      </c>
      <c r="D3530">
        <v>71.52</v>
      </c>
      <c r="E3530" t="s">
        <v>47</v>
      </c>
      <c r="F3530" t="s">
        <v>26</v>
      </c>
      <c r="G3530" t="s">
        <v>21</v>
      </c>
      <c r="H3530" t="s">
        <v>33</v>
      </c>
    </row>
    <row r="3531" spans="1:8" hidden="1">
      <c r="A3531" t="s">
        <v>6481</v>
      </c>
      <c r="B3531" s="3">
        <v>45424</v>
      </c>
      <c r="C3531" t="s">
        <v>6482</v>
      </c>
      <c r="D3531">
        <v>1184.29</v>
      </c>
      <c r="E3531" t="s">
        <v>217</v>
      </c>
      <c r="F3531" t="s">
        <v>26</v>
      </c>
      <c r="G3531" t="s">
        <v>27</v>
      </c>
      <c r="H3531" t="s">
        <v>43</v>
      </c>
    </row>
    <row r="3532" spans="1:8">
      <c r="A3532" t="s">
        <v>6483</v>
      </c>
      <c r="B3532" s="3">
        <v>45424</v>
      </c>
      <c r="C3532" t="s">
        <v>6484</v>
      </c>
      <c r="E3532" t="s">
        <v>43</v>
      </c>
      <c r="F3532" t="s">
        <v>61</v>
      </c>
      <c r="G3532" t="s">
        <v>48</v>
      </c>
      <c r="H3532" t="s">
        <v>75</v>
      </c>
    </row>
    <row r="3533" spans="1:8" hidden="1">
      <c r="A3533" t="s">
        <v>6485</v>
      </c>
      <c r="B3533" s="3">
        <v>45424</v>
      </c>
      <c r="C3533" t="s">
        <v>5487</v>
      </c>
      <c r="D3533">
        <v>1103.01</v>
      </c>
      <c r="E3533" t="s">
        <v>31</v>
      </c>
      <c r="F3533" t="s">
        <v>32</v>
      </c>
      <c r="G3533" t="s">
        <v>39</v>
      </c>
      <c r="H3533" t="s">
        <v>109</v>
      </c>
    </row>
    <row r="3534" spans="1:8" hidden="1">
      <c r="A3534" t="s">
        <v>6486</v>
      </c>
      <c r="B3534" s="3">
        <v>45424</v>
      </c>
      <c r="C3534" t="s">
        <v>1068</v>
      </c>
      <c r="D3534">
        <v>1906</v>
      </c>
      <c r="E3534" t="s">
        <v>31</v>
      </c>
      <c r="F3534" t="s">
        <v>20</v>
      </c>
      <c r="G3534" t="s">
        <v>27</v>
      </c>
      <c r="H3534" t="s">
        <v>33</v>
      </c>
    </row>
    <row r="3535" spans="1:8" hidden="1">
      <c r="A3535" t="s">
        <v>6487</v>
      </c>
      <c r="B3535" s="3">
        <v>45424</v>
      </c>
      <c r="C3535" t="s">
        <v>2084</v>
      </c>
      <c r="D3535">
        <v>11989.25</v>
      </c>
      <c r="E3535" t="s">
        <v>67</v>
      </c>
      <c r="F3535" t="s">
        <v>20</v>
      </c>
      <c r="G3535" t="s">
        <v>48</v>
      </c>
      <c r="H3535" t="s">
        <v>49</v>
      </c>
    </row>
    <row r="3536" spans="1:8" hidden="1">
      <c r="A3536" t="s">
        <v>6488</v>
      </c>
      <c r="B3536" s="3">
        <v>45424</v>
      </c>
      <c r="C3536" t="s">
        <v>4169</v>
      </c>
      <c r="D3536">
        <v>1561.34</v>
      </c>
      <c r="E3536" t="s">
        <v>47</v>
      </c>
      <c r="F3536" t="s">
        <v>61</v>
      </c>
      <c r="G3536" t="s">
        <v>27</v>
      </c>
      <c r="H3536" t="s">
        <v>40</v>
      </c>
    </row>
    <row r="3537" spans="1:8" hidden="1">
      <c r="A3537" t="s">
        <v>6489</v>
      </c>
      <c r="B3537" s="3">
        <v>45424</v>
      </c>
      <c r="C3537" t="s">
        <v>6490</v>
      </c>
      <c r="D3537">
        <v>1116.1600000000001</v>
      </c>
      <c r="E3537" t="s">
        <v>67</v>
      </c>
      <c r="F3537" t="s">
        <v>26</v>
      </c>
      <c r="G3537" t="s">
        <v>21</v>
      </c>
      <c r="H3537" t="s">
        <v>40</v>
      </c>
    </row>
    <row r="3538" spans="1:8" hidden="1">
      <c r="A3538" t="s">
        <v>6491</v>
      </c>
      <c r="B3538" s="3">
        <v>45424</v>
      </c>
      <c r="C3538" t="s">
        <v>6492</v>
      </c>
      <c r="D3538">
        <v>875.53</v>
      </c>
      <c r="E3538" t="s">
        <v>122</v>
      </c>
      <c r="F3538" t="s">
        <v>20</v>
      </c>
      <c r="G3538" t="s">
        <v>27</v>
      </c>
      <c r="H3538" t="s">
        <v>176</v>
      </c>
    </row>
    <row r="3539" spans="1:8" hidden="1">
      <c r="A3539" t="s">
        <v>6493</v>
      </c>
      <c r="B3539" s="3">
        <v>45425</v>
      </c>
      <c r="C3539" t="s">
        <v>5346</v>
      </c>
      <c r="D3539">
        <v>395.95</v>
      </c>
      <c r="E3539" t="s">
        <v>47</v>
      </c>
      <c r="F3539" t="s">
        <v>26</v>
      </c>
      <c r="G3539" t="s">
        <v>39</v>
      </c>
      <c r="H3539" t="s">
        <v>176</v>
      </c>
    </row>
    <row r="3540" spans="1:8" hidden="1">
      <c r="A3540" t="s">
        <v>6494</v>
      </c>
      <c r="B3540" s="3">
        <v>45425</v>
      </c>
      <c r="C3540" t="s">
        <v>2981</v>
      </c>
      <c r="D3540">
        <v>1844.86</v>
      </c>
      <c r="E3540" t="s">
        <v>60</v>
      </c>
      <c r="F3540" t="s">
        <v>20</v>
      </c>
      <c r="G3540" t="s">
        <v>39</v>
      </c>
      <c r="H3540" t="s">
        <v>40</v>
      </c>
    </row>
    <row r="3541" spans="1:8" hidden="1">
      <c r="A3541" t="s">
        <v>6495</v>
      </c>
      <c r="B3541" s="3">
        <v>45425</v>
      </c>
      <c r="C3541" t="s">
        <v>24</v>
      </c>
      <c r="D3541">
        <v>695.41</v>
      </c>
      <c r="E3541" t="s">
        <v>25</v>
      </c>
      <c r="F3541" t="s">
        <v>61</v>
      </c>
      <c r="G3541" t="s">
        <v>48</v>
      </c>
      <c r="H3541" t="s">
        <v>87</v>
      </c>
    </row>
    <row r="3542" spans="1:8" hidden="1">
      <c r="A3542" t="s">
        <v>6496</v>
      </c>
      <c r="B3542" s="3">
        <v>45425</v>
      </c>
      <c r="C3542" t="s">
        <v>6497</v>
      </c>
      <c r="D3542">
        <v>988.79</v>
      </c>
      <c r="E3542" t="s">
        <v>31</v>
      </c>
      <c r="F3542" t="s">
        <v>26</v>
      </c>
      <c r="G3542" t="s">
        <v>48</v>
      </c>
      <c r="H3542" t="s">
        <v>176</v>
      </c>
    </row>
    <row r="3543" spans="1:8" hidden="1">
      <c r="A3543" t="s">
        <v>6498</v>
      </c>
      <c r="B3543" s="3">
        <v>45425</v>
      </c>
      <c r="C3543" t="s">
        <v>4699</v>
      </c>
      <c r="D3543">
        <v>475.52</v>
      </c>
      <c r="E3543" t="s">
        <v>19</v>
      </c>
      <c r="F3543" t="s">
        <v>20</v>
      </c>
      <c r="G3543" t="s">
        <v>48</v>
      </c>
      <c r="H3543" t="s">
        <v>109</v>
      </c>
    </row>
    <row r="3544" spans="1:8" hidden="1">
      <c r="A3544" t="s">
        <v>6499</v>
      </c>
      <c r="B3544" s="3">
        <v>45425</v>
      </c>
      <c r="C3544" t="s">
        <v>554</v>
      </c>
      <c r="D3544">
        <v>947.2</v>
      </c>
      <c r="E3544" t="s">
        <v>70</v>
      </c>
      <c r="F3544" t="s">
        <v>43</v>
      </c>
      <c r="G3544" t="s">
        <v>27</v>
      </c>
      <c r="H3544" t="s">
        <v>75</v>
      </c>
    </row>
    <row r="3545" spans="1:8" hidden="1">
      <c r="A3545" t="s">
        <v>6500</v>
      </c>
      <c r="B3545" s="3">
        <v>45425</v>
      </c>
      <c r="C3545" t="s">
        <v>6501</v>
      </c>
      <c r="D3545">
        <v>1431.95</v>
      </c>
      <c r="E3545" t="s">
        <v>197</v>
      </c>
      <c r="F3545" t="s">
        <v>61</v>
      </c>
      <c r="G3545" t="s">
        <v>39</v>
      </c>
      <c r="H3545" t="s">
        <v>44</v>
      </c>
    </row>
    <row r="3546" spans="1:8" hidden="1">
      <c r="A3546" t="s">
        <v>6502</v>
      </c>
      <c r="B3546" s="3">
        <v>45425</v>
      </c>
      <c r="C3546" t="s">
        <v>1552</v>
      </c>
      <c r="D3546">
        <v>353.26</v>
      </c>
      <c r="E3546" t="s">
        <v>70</v>
      </c>
      <c r="F3546" t="s">
        <v>61</v>
      </c>
      <c r="G3546" t="s">
        <v>39</v>
      </c>
      <c r="H3546" t="s">
        <v>44</v>
      </c>
    </row>
    <row r="3547" spans="1:8" hidden="1">
      <c r="A3547" t="s">
        <v>6503</v>
      </c>
      <c r="B3547" s="3">
        <v>45425</v>
      </c>
      <c r="C3547" t="s">
        <v>6504</v>
      </c>
      <c r="D3547">
        <v>1023.04</v>
      </c>
      <c r="E3547" t="s">
        <v>190</v>
      </c>
      <c r="F3547" t="s">
        <v>26</v>
      </c>
      <c r="G3547" t="s">
        <v>48</v>
      </c>
      <c r="H3547" t="s">
        <v>43</v>
      </c>
    </row>
    <row r="3548" spans="1:8" hidden="1">
      <c r="A3548" t="s">
        <v>6505</v>
      </c>
      <c r="B3548" s="3">
        <v>45425</v>
      </c>
      <c r="C3548" t="s">
        <v>6506</v>
      </c>
      <c r="D3548">
        <v>51.88</v>
      </c>
      <c r="E3548" t="s">
        <v>60</v>
      </c>
      <c r="F3548" t="s">
        <v>26</v>
      </c>
      <c r="G3548" t="s">
        <v>27</v>
      </c>
      <c r="H3548" t="s">
        <v>109</v>
      </c>
    </row>
    <row r="3549" spans="1:8">
      <c r="A3549" t="s">
        <v>6507</v>
      </c>
      <c r="B3549" s="3">
        <v>45425</v>
      </c>
      <c r="C3549" t="s">
        <v>6508</v>
      </c>
      <c r="D3549">
        <v>884.8</v>
      </c>
      <c r="E3549" t="s">
        <v>43</v>
      </c>
      <c r="F3549" t="s">
        <v>61</v>
      </c>
      <c r="G3549" t="s">
        <v>48</v>
      </c>
      <c r="H3549" t="s">
        <v>44</v>
      </c>
    </row>
    <row r="3550" spans="1:8" hidden="1">
      <c r="A3550" t="s">
        <v>6509</v>
      </c>
      <c r="B3550" s="3">
        <v>45425</v>
      </c>
      <c r="C3550" t="s">
        <v>6510</v>
      </c>
      <c r="D3550">
        <v>754.1</v>
      </c>
      <c r="E3550" t="s">
        <v>31</v>
      </c>
      <c r="F3550" t="s">
        <v>20</v>
      </c>
      <c r="G3550" t="s">
        <v>21</v>
      </c>
      <c r="H3550" t="s">
        <v>33</v>
      </c>
    </row>
    <row r="3551" spans="1:8" hidden="1">
      <c r="A3551" t="s">
        <v>6511</v>
      </c>
      <c r="B3551" s="3">
        <v>45425</v>
      </c>
      <c r="C3551" t="s">
        <v>6512</v>
      </c>
      <c r="D3551">
        <v>1945.67</v>
      </c>
      <c r="E3551" t="s">
        <v>84</v>
      </c>
      <c r="F3551" t="s">
        <v>61</v>
      </c>
      <c r="G3551" t="s">
        <v>21</v>
      </c>
      <c r="H3551" t="s">
        <v>49</v>
      </c>
    </row>
    <row r="3552" spans="1:8" hidden="1">
      <c r="A3552" t="s">
        <v>6513</v>
      </c>
      <c r="B3552" s="3">
        <v>45425</v>
      </c>
      <c r="C3552" t="s">
        <v>6514</v>
      </c>
      <c r="D3552">
        <v>1902.7</v>
      </c>
      <c r="E3552" t="s">
        <v>70</v>
      </c>
      <c r="F3552" t="s">
        <v>32</v>
      </c>
      <c r="G3552" t="s">
        <v>48</v>
      </c>
      <c r="H3552" t="s">
        <v>53</v>
      </c>
    </row>
    <row r="3553" spans="1:8" hidden="1">
      <c r="A3553" t="s">
        <v>6515</v>
      </c>
      <c r="B3553" s="3">
        <v>45425</v>
      </c>
      <c r="C3553" t="s">
        <v>6516</v>
      </c>
      <c r="D3553">
        <v>1483.56</v>
      </c>
      <c r="E3553" t="s">
        <v>60</v>
      </c>
      <c r="F3553" t="s">
        <v>32</v>
      </c>
      <c r="G3553" t="s">
        <v>27</v>
      </c>
      <c r="H3553" t="s">
        <v>75</v>
      </c>
    </row>
    <row r="3554" spans="1:8" hidden="1">
      <c r="A3554" t="s">
        <v>6517</v>
      </c>
      <c r="B3554" s="3">
        <v>45425</v>
      </c>
      <c r="C3554" t="s">
        <v>6518</v>
      </c>
      <c r="D3554">
        <v>598.76</v>
      </c>
      <c r="E3554" t="s">
        <v>70</v>
      </c>
      <c r="F3554" t="s">
        <v>61</v>
      </c>
      <c r="G3554" t="s">
        <v>39</v>
      </c>
      <c r="H3554" t="s">
        <v>22</v>
      </c>
    </row>
    <row r="3555" spans="1:8" hidden="1">
      <c r="A3555" t="s">
        <v>6519</v>
      </c>
      <c r="B3555" s="3">
        <v>45425</v>
      </c>
      <c r="C3555" t="s">
        <v>6520</v>
      </c>
      <c r="D3555">
        <v>371.36</v>
      </c>
      <c r="E3555" t="s">
        <v>31</v>
      </c>
      <c r="F3555" t="s">
        <v>43</v>
      </c>
      <c r="G3555" t="s">
        <v>27</v>
      </c>
      <c r="H3555" t="s">
        <v>176</v>
      </c>
    </row>
    <row r="3556" spans="1:8" hidden="1">
      <c r="A3556" t="s">
        <v>6521</v>
      </c>
      <c r="B3556" s="3">
        <v>45425</v>
      </c>
      <c r="C3556" t="s">
        <v>6522</v>
      </c>
      <c r="D3556">
        <v>1597.1</v>
      </c>
      <c r="E3556" t="s">
        <v>31</v>
      </c>
      <c r="F3556" t="s">
        <v>61</v>
      </c>
      <c r="G3556" t="s">
        <v>39</v>
      </c>
      <c r="H3556" t="s">
        <v>57</v>
      </c>
    </row>
    <row r="3557" spans="1:8" hidden="1">
      <c r="A3557" t="s">
        <v>6523</v>
      </c>
      <c r="B3557" s="3">
        <v>45425</v>
      </c>
      <c r="C3557" t="s">
        <v>6524</v>
      </c>
      <c r="D3557">
        <v>1683.26</v>
      </c>
      <c r="E3557" t="s">
        <v>217</v>
      </c>
      <c r="F3557" t="s">
        <v>26</v>
      </c>
      <c r="G3557" t="s">
        <v>21</v>
      </c>
      <c r="H3557" t="s">
        <v>43</v>
      </c>
    </row>
    <row r="3558" spans="1:8" hidden="1">
      <c r="A3558" t="s">
        <v>6525</v>
      </c>
      <c r="B3558" s="3">
        <v>45425</v>
      </c>
      <c r="C3558" t="s">
        <v>6526</v>
      </c>
      <c r="D3558">
        <v>1186.04</v>
      </c>
      <c r="E3558" t="s">
        <v>19</v>
      </c>
      <c r="F3558" t="s">
        <v>20</v>
      </c>
      <c r="G3558" t="s">
        <v>39</v>
      </c>
      <c r="H3558" t="s">
        <v>176</v>
      </c>
    </row>
    <row r="3559" spans="1:8" hidden="1">
      <c r="A3559" t="s">
        <v>6527</v>
      </c>
      <c r="B3559" s="3">
        <v>45425</v>
      </c>
      <c r="C3559" t="s">
        <v>6528</v>
      </c>
      <c r="D3559">
        <v>1987.09</v>
      </c>
      <c r="E3559" t="s">
        <v>122</v>
      </c>
      <c r="F3559" t="s">
        <v>26</v>
      </c>
      <c r="G3559" t="s">
        <v>39</v>
      </c>
      <c r="H3559" t="s">
        <v>33</v>
      </c>
    </row>
    <row r="3560" spans="1:8" hidden="1">
      <c r="A3560" t="s">
        <v>6529</v>
      </c>
      <c r="B3560" s="3">
        <v>45425</v>
      </c>
      <c r="C3560" t="s">
        <v>6530</v>
      </c>
      <c r="D3560">
        <v>10137.81</v>
      </c>
      <c r="E3560" t="s">
        <v>25</v>
      </c>
      <c r="F3560" t="s">
        <v>26</v>
      </c>
      <c r="G3560" t="s">
        <v>27</v>
      </c>
      <c r="H3560" t="s">
        <v>22</v>
      </c>
    </row>
    <row r="3561" spans="1:8" hidden="1">
      <c r="A3561" t="s">
        <v>6531</v>
      </c>
      <c r="B3561" s="3">
        <v>45425</v>
      </c>
      <c r="C3561" t="s">
        <v>6532</v>
      </c>
      <c r="D3561">
        <v>1805.58</v>
      </c>
      <c r="E3561" t="s">
        <v>122</v>
      </c>
      <c r="F3561" t="s">
        <v>20</v>
      </c>
      <c r="G3561" t="s">
        <v>48</v>
      </c>
      <c r="H3561" t="s">
        <v>28</v>
      </c>
    </row>
    <row r="3562" spans="1:8" hidden="1">
      <c r="A3562" t="s">
        <v>6533</v>
      </c>
      <c r="B3562" s="3">
        <v>45425</v>
      </c>
      <c r="C3562" t="s">
        <v>6534</v>
      </c>
      <c r="D3562">
        <v>456.2</v>
      </c>
      <c r="E3562" t="s">
        <v>60</v>
      </c>
      <c r="F3562" t="s">
        <v>32</v>
      </c>
      <c r="G3562" t="s">
        <v>27</v>
      </c>
      <c r="H3562" t="s">
        <v>123</v>
      </c>
    </row>
    <row r="3563" spans="1:8" hidden="1">
      <c r="A3563" t="s">
        <v>6535</v>
      </c>
      <c r="B3563" s="3">
        <v>45425</v>
      </c>
      <c r="C3563" t="s">
        <v>6536</v>
      </c>
      <c r="D3563">
        <v>968.59</v>
      </c>
      <c r="E3563" t="s">
        <v>70</v>
      </c>
      <c r="F3563" t="s">
        <v>20</v>
      </c>
      <c r="G3563" t="s">
        <v>27</v>
      </c>
      <c r="H3563" t="s">
        <v>87</v>
      </c>
    </row>
    <row r="3564" spans="1:8" hidden="1">
      <c r="A3564" t="s">
        <v>6537</v>
      </c>
      <c r="B3564" s="3">
        <v>45425</v>
      </c>
      <c r="C3564" t="s">
        <v>6103</v>
      </c>
      <c r="D3564">
        <v>1508.04</v>
      </c>
      <c r="E3564" t="s">
        <v>47</v>
      </c>
      <c r="F3564" t="s">
        <v>61</v>
      </c>
      <c r="G3564" t="s">
        <v>48</v>
      </c>
      <c r="H3564" t="s">
        <v>94</v>
      </c>
    </row>
    <row r="3565" spans="1:8" hidden="1">
      <c r="A3565" t="s">
        <v>6538</v>
      </c>
      <c r="B3565" s="3">
        <v>45425</v>
      </c>
      <c r="C3565" t="s">
        <v>6539</v>
      </c>
      <c r="E3565" t="s">
        <v>67</v>
      </c>
      <c r="F3565" t="s">
        <v>32</v>
      </c>
      <c r="G3565" t="s">
        <v>39</v>
      </c>
      <c r="H3565" t="s">
        <v>43</v>
      </c>
    </row>
    <row r="3566" spans="1:8" hidden="1">
      <c r="A3566" t="s">
        <v>6540</v>
      </c>
      <c r="B3566" s="3">
        <v>45425</v>
      </c>
      <c r="C3566" t="s">
        <v>6541</v>
      </c>
      <c r="D3566">
        <v>669.15</v>
      </c>
      <c r="E3566" t="s">
        <v>52</v>
      </c>
      <c r="F3566" t="s">
        <v>26</v>
      </c>
      <c r="G3566" t="s">
        <v>48</v>
      </c>
      <c r="H3566" t="s">
        <v>36</v>
      </c>
    </row>
    <row r="3567" spans="1:8" hidden="1">
      <c r="A3567" t="s">
        <v>6542</v>
      </c>
      <c r="B3567" s="3">
        <v>45425</v>
      </c>
      <c r="C3567" t="s">
        <v>6453</v>
      </c>
      <c r="D3567">
        <v>1782.82</v>
      </c>
      <c r="E3567" t="s">
        <v>25</v>
      </c>
      <c r="F3567" t="s">
        <v>61</v>
      </c>
      <c r="G3567" t="s">
        <v>39</v>
      </c>
      <c r="H3567" t="s">
        <v>57</v>
      </c>
    </row>
    <row r="3568" spans="1:8" hidden="1">
      <c r="A3568" t="s">
        <v>6543</v>
      </c>
      <c r="B3568" s="3">
        <v>45425</v>
      </c>
      <c r="C3568" t="s">
        <v>6544</v>
      </c>
      <c r="D3568">
        <v>712.68</v>
      </c>
      <c r="E3568" t="s">
        <v>64</v>
      </c>
      <c r="F3568" t="s">
        <v>20</v>
      </c>
      <c r="G3568" t="s">
        <v>27</v>
      </c>
      <c r="H3568" t="s">
        <v>94</v>
      </c>
    </row>
    <row r="3569" spans="1:8" hidden="1">
      <c r="A3569" t="s">
        <v>6545</v>
      </c>
      <c r="B3569" s="3">
        <v>45425</v>
      </c>
      <c r="C3569" t="s">
        <v>6546</v>
      </c>
      <c r="D3569">
        <v>1084.33</v>
      </c>
      <c r="E3569" t="s">
        <v>31</v>
      </c>
      <c r="F3569" t="s">
        <v>20</v>
      </c>
      <c r="G3569" t="s">
        <v>48</v>
      </c>
      <c r="H3569" t="s">
        <v>49</v>
      </c>
    </row>
    <row r="3570" spans="1:8" hidden="1">
      <c r="A3570" t="s">
        <v>6547</v>
      </c>
      <c r="B3570" s="3">
        <v>45425</v>
      </c>
      <c r="C3570" t="s">
        <v>6548</v>
      </c>
      <c r="D3570">
        <v>853.77</v>
      </c>
      <c r="E3570" t="s">
        <v>31</v>
      </c>
      <c r="F3570" t="s">
        <v>61</v>
      </c>
      <c r="G3570" t="s">
        <v>21</v>
      </c>
      <c r="H3570" t="s">
        <v>87</v>
      </c>
    </row>
    <row r="3571" spans="1:8" hidden="1">
      <c r="A3571" t="s">
        <v>6549</v>
      </c>
      <c r="B3571" s="3">
        <v>45426</v>
      </c>
      <c r="C3571" t="s">
        <v>6550</v>
      </c>
      <c r="D3571">
        <v>1773.74</v>
      </c>
      <c r="E3571" t="s">
        <v>47</v>
      </c>
      <c r="F3571" t="s">
        <v>61</v>
      </c>
      <c r="G3571" t="s">
        <v>21</v>
      </c>
      <c r="H3571" t="s">
        <v>87</v>
      </c>
    </row>
    <row r="3572" spans="1:8" hidden="1">
      <c r="A3572" t="s">
        <v>6551</v>
      </c>
      <c r="B3572" s="3">
        <v>45426</v>
      </c>
      <c r="C3572" t="s">
        <v>2361</v>
      </c>
      <c r="D3572">
        <v>1262.3699999999999</v>
      </c>
      <c r="E3572" t="s">
        <v>848</v>
      </c>
      <c r="F3572" t="s">
        <v>61</v>
      </c>
      <c r="G3572" t="s">
        <v>39</v>
      </c>
      <c r="H3572" t="s">
        <v>22</v>
      </c>
    </row>
    <row r="3573" spans="1:8" hidden="1">
      <c r="A3573" t="s">
        <v>6552</v>
      </c>
      <c r="B3573" s="3">
        <v>45426</v>
      </c>
      <c r="C3573" t="s">
        <v>1549</v>
      </c>
      <c r="D3573">
        <v>862.67</v>
      </c>
      <c r="E3573" t="s">
        <v>19</v>
      </c>
      <c r="F3573" t="s">
        <v>26</v>
      </c>
      <c r="G3573" t="s">
        <v>21</v>
      </c>
      <c r="H3573" t="s">
        <v>43</v>
      </c>
    </row>
    <row r="3574" spans="1:8" hidden="1">
      <c r="A3574" t="s">
        <v>6553</v>
      </c>
      <c r="B3574" s="3">
        <v>45426</v>
      </c>
      <c r="C3574" t="s">
        <v>6554</v>
      </c>
      <c r="D3574">
        <v>573.25</v>
      </c>
      <c r="E3574" t="s">
        <v>64</v>
      </c>
      <c r="F3574" t="s">
        <v>32</v>
      </c>
      <c r="G3574" t="s">
        <v>27</v>
      </c>
      <c r="H3574" t="s">
        <v>123</v>
      </c>
    </row>
    <row r="3575" spans="1:8" hidden="1">
      <c r="A3575" t="s">
        <v>6555</v>
      </c>
      <c r="B3575" s="3">
        <v>45426</v>
      </c>
      <c r="C3575" t="s">
        <v>6556</v>
      </c>
      <c r="D3575">
        <v>1396.34</v>
      </c>
      <c r="E3575" t="s">
        <v>67</v>
      </c>
      <c r="F3575" t="s">
        <v>32</v>
      </c>
      <c r="G3575" t="s">
        <v>39</v>
      </c>
      <c r="H3575" t="s">
        <v>87</v>
      </c>
    </row>
    <row r="3576" spans="1:8" hidden="1">
      <c r="A3576" t="s">
        <v>6557</v>
      </c>
      <c r="B3576" s="3">
        <v>45426</v>
      </c>
      <c r="C3576" t="s">
        <v>2783</v>
      </c>
      <c r="D3576">
        <v>1776.17</v>
      </c>
      <c r="E3576" t="s">
        <v>31</v>
      </c>
      <c r="F3576" t="s">
        <v>61</v>
      </c>
      <c r="G3576" t="s">
        <v>21</v>
      </c>
      <c r="H3576" t="s">
        <v>43</v>
      </c>
    </row>
    <row r="3577" spans="1:8" hidden="1">
      <c r="A3577" t="s">
        <v>6558</v>
      </c>
      <c r="B3577" s="3">
        <v>45426</v>
      </c>
      <c r="C3577" t="s">
        <v>6559</v>
      </c>
      <c r="D3577">
        <v>126.44</v>
      </c>
      <c r="E3577" t="s">
        <v>25</v>
      </c>
      <c r="F3577" t="s">
        <v>32</v>
      </c>
      <c r="G3577" t="s">
        <v>21</v>
      </c>
      <c r="H3577" t="s">
        <v>36</v>
      </c>
    </row>
    <row r="3578" spans="1:8" hidden="1">
      <c r="A3578" t="s">
        <v>6560</v>
      </c>
      <c r="B3578" s="3">
        <v>45426</v>
      </c>
      <c r="C3578" t="s">
        <v>6561</v>
      </c>
      <c r="D3578">
        <v>241.16</v>
      </c>
      <c r="E3578" t="s">
        <v>70</v>
      </c>
      <c r="F3578" t="s">
        <v>61</v>
      </c>
      <c r="G3578" t="s">
        <v>39</v>
      </c>
      <c r="H3578" t="s">
        <v>43</v>
      </c>
    </row>
    <row r="3579" spans="1:8" hidden="1">
      <c r="A3579" t="s">
        <v>6562</v>
      </c>
      <c r="B3579" s="3">
        <v>45426</v>
      </c>
      <c r="C3579" t="s">
        <v>6563</v>
      </c>
      <c r="D3579">
        <v>384.64</v>
      </c>
      <c r="E3579" t="s">
        <v>31</v>
      </c>
      <c r="F3579" t="s">
        <v>32</v>
      </c>
      <c r="G3579" t="s">
        <v>39</v>
      </c>
      <c r="H3579" t="s">
        <v>94</v>
      </c>
    </row>
    <row r="3580" spans="1:8" hidden="1">
      <c r="A3580" t="s">
        <v>6564</v>
      </c>
      <c r="B3580" s="3">
        <v>45426</v>
      </c>
      <c r="C3580" t="s">
        <v>5881</v>
      </c>
      <c r="D3580">
        <v>1621.48</v>
      </c>
      <c r="E3580" t="s">
        <v>64</v>
      </c>
      <c r="F3580" t="s">
        <v>20</v>
      </c>
      <c r="G3580" t="s">
        <v>39</v>
      </c>
      <c r="H3580" t="s">
        <v>44</v>
      </c>
    </row>
    <row r="3581" spans="1:8" hidden="1">
      <c r="A3581" t="s">
        <v>6565</v>
      </c>
      <c r="B3581" s="3">
        <v>45426</v>
      </c>
      <c r="C3581" t="s">
        <v>6566</v>
      </c>
      <c r="D3581">
        <v>1288.52</v>
      </c>
      <c r="E3581" t="s">
        <v>60</v>
      </c>
      <c r="F3581" t="s">
        <v>26</v>
      </c>
      <c r="G3581" t="s">
        <v>27</v>
      </c>
      <c r="H3581" t="s">
        <v>49</v>
      </c>
    </row>
    <row r="3582" spans="1:8" hidden="1">
      <c r="A3582" t="s">
        <v>6567</v>
      </c>
      <c r="B3582" s="3">
        <v>45426</v>
      </c>
      <c r="C3582" t="s">
        <v>6568</v>
      </c>
      <c r="D3582">
        <v>1850.7</v>
      </c>
      <c r="E3582" t="s">
        <v>240</v>
      </c>
      <c r="F3582" t="s">
        <v>26</v>
      </c>
      <c r="G3582" t="s">
        <v>21</v>
      </c>
      <c r="H3582" t="s">
        <v>22</v>
      </c>
    </row>
    <row r="3583" spans="1:8" hidden="1">
      <c r="A3583" t="s">
        <v>6569</v>
      </c>
      <c r="B3583" s="3">
        <v>45426</v>
      </c>
      <c r="C3583" t="s">
        <v>4803</v>
      </c>
      <c r="D3583">
        <v>594.39</v>
      </c>
      <c r="E3583" t="s">
        <v>19</v>
      </c>
      <c r="F3583" t="s">
        <v>61</v>
      </c>
      <c r="G3583" t="s">
        <v>39</v>
      </c>
      <c r="H3583" t="s">
        <v>123</v>
      </c>
    </row>
    <row r="3584" spans="1:8" hidden="1">
      <c r="A3584" t="s">
        <v>6570</v>
      </c>
      <c r="B3584" s="3">
        <v>45426</v>
      </c>
      <c r="C3584" t="s">
        <v>6571</v>
      </c>
      <c r="D3584">
        <v>1995.9</v>
      </c>
      <c r="E3584" t="s">
        <v>25</v>
      </c>
      <c r="F3584" t="s">
        <v>26</v>
      </c>
      <c r="G3584" t="s">
        <v>39</v>
      </c>
      <c r="H3584" t="s">
        <v>94</v>
      </c>
    </row>
    <row r="3585" spans="1:8" hidden="1">
      <c r="A3585" t="s">
        <v>6572</v>
      </c>
      <c r="B3585" s="3">
        <v>45426</v>
      </c>
      <c r="C3585" t="s">
        <v>6573</v>
      </c>
      <c r="D3585">
        <v>788.62</v>
      </c>
      <c r="E3585" t="s">
        <v>64</v>
      </c>
      <c r="F3585" t="s">
        <v>26</v>
      </c>
      <c r="G3585" t="s">
        <v>27</v>
      </c>
      <c r="H3585" t="s">
        <v>43</v>
      </c>
    </row>
    <row r="3586" spans="1:8" hidden="1">
      <c r="A3586" t="s">
        <v>6574</v>
      </c>
      <c r="B3586" s="3">
        <v>45426</v>
      </c>
      <c r="C3586" t="s">
        <v>3610</v>
      </c>
      <c r="D3586">
        <v>531.09</v>
      </c>
      <c r="E3586" t="s">
        <v>197</v>
      </c>
      <c r="F3586" t="s">
        <v>61</v>
      </c>
      <c r="G3586" t="s">
        <v>27</v>
      </c>
      <c r="H3586" t="s">
        <v>57</v>
      </c>
    </row>
    <row r="3587" spans="1:8" hidden="1">
      <c r="A3587" t="s">
        <v>6575</v>
      </c>
      <c r="B3587" s="3">
        <v>45426</v>
      </c>
      <c r="C3587" t="s">
        <v>6576</v>
      </c>
      <c r="D3587">
        <v>166.23</v>
      </c>
      <c r="E3587" t="s">
        <v>25</v>
      </c>
      <c r="F3587" t="s">
        <v>32</v>
      </c>
      <c r="G3587" t="s">
        <v>21</v>
      </c>
      <c r="H3587" t="s">
        <v>109</v>
      </c>
    </row>
    <row r="3588" spans="1:8" hidden="1">
      <c r="A3588" t="s">
        <v>6577</v>
      </c>
      <c r="B3588" s="3">
        <v>45426</v>
      </c>
      <c r="C3588" t="s">
        <v>6578</v>
      </c>
      <c r="D3588">
        <v>111.75</v>
      </c>
      <c r="E3588" t="s">
        <v>64</v>
      </c>
      <c r="F3588" t="s">
        <v>61</v>
      </c>
      <c r="G3588" t="s">
        <v>48</v>
      </c>
      <c r="H3588" t="s">
        <v>43</v>
      </c>
    </row>
    <row r="3589" spans="1:8" hidden="1">
      <c r="A3589" t="s">
        <v>6579</v>
      </c>
      <c r="B3589" s="3">
        <v>45426</v>
      </c>
      <c r="C3589" t="s">
        <v>6580</v>
      </c>
      <c r="D3589">
        <v>600.14</v>
      </c>
      <c r="E3589" t="s">
        <v>84</v>
      </c>
      <c r="F3589" t="s">
        <v>26</v>
      </c>
      <c r="G3589" t="s">
        <v>27</v>
      </c>
      <c r="H3589" t="s">
        <v>28</v>
      </c>
    </row>
    <row r="3590" spans="1:8" hidden="1">
      <c r="A3590" t="s">
        <v>6581</v>
      </c>
      <c r="B3590" s="3">
        <v>45426</v>
      </c>
      <c r="C3590" t="s">
        <v>6582</v>
      </c>
      <c r="D3590">
        <v>147.28</v>
      </c>
      <c r="E3590" t="s">
        <v>19</v>
      </c>
      <c r="F3590" t="s">
        <v>61</v>
      </c>
      <c r="G3590" t="s">
        <v>48</v>
      </c>
      <c r="H3590" t="s">
        <v>75</v>
      </c>
    </row>
    <row r="3591" spans="1:8" hidden="1">
      <c r="A3591" t="s">
        <v>6583</v>
      </c>
      <c r="B3591" s="3">
        <v>45426</v>
      </c>
      <c r="C3591" t="s">
        <v>6584</v>
      </c>
      <c r="D3591">
        <v>1463.7</v>
      </c>
      <c r="E3591" t="s">
        <v>31</v>
      </c>
      <c r="F3591" t="s">
        <v>26</v>
      </c>
      <c r="G3591" t="s">
        <v>27</v>
      </c>
      <c r="H3591" t="s">
        <v>109</v>
      </c>
    </row>
    <row r="3592" spans="1:8" hidden="1">
      <c r="A3592" t="s">
        <v>6585</v>
      </c>
      <c r="B3592" s="3">
        <v>45426</v>
      </c>
      <c r="C3592" t="s">
        <v>6586</v>
      </c>
      <c r="D3592">
        <v>1423.22</v>
      </c>
      <c r="E3592" t="s">
        <v>60</v>
      </c>
      <c r="F3592" t="s">
        <v>26</v>
      </c>
      <c r="G3592" t="s">
        <v>27</v>
      </c>
      <c r="H3592" t="s">
        <v>40</v>
      </c>
    </row>
    <row r="3593" spans="1:8" hidden="1">
      <c r="A3593" t="s">
        <v>6587</v>
      </c>
      <c r="B3593" s="3">
        <v>45426</v>
      </c>
      <c r="C3593" t="s">
        <v>5052</v>
      </c>
      <c r="D3593">
        <v>9209.61</v>
      </c>
      <c r="E3593" t="s">
        <v>52</v>
      </c>
      <c r="F3593" t="s">
        <v>20</v>
      </c>
      <c r="G3593" t="s">
        <v>39</v>
      </c>
      <c r="H3593" t="s">
        <v>22</v>
      </c>
    </row>
    <row r="3594" spans="1:8" hidden="1">
      <c r="A3594" t="s">
        <v>6588</v>
      </c>
      <c r="B3594" s="3">
        <v>45426</v>
      </c>
      <c r="C3594" t="s">
        <v>6589</v>
      </c>
      <c r="D3594">
        <v>1419.57</v>
      </c>
      <c r="E3594" t="s">
        <v>25</v>
      </c>
      <c r="F3594" t="s">
        <v>20</v>
      </c>
      <c r="G3594" t="s">
        <v>21</v>
      </c>
      <c r="H3594" t="s">
        <v>33</v>
      </c>
    </row>
    <row r="3595" spans="1:8" hidden="1">
      <c r="A3595" t="s">
        <v>6590</v>
      </c>
      <c r="B3595" s="3">
        <v>45427</v>
      </c>
      <c r="C3595" t="s">
        <v>1045</v>
      </c>
      <c r="D3595">
        <v>77.47</v>
      </c>
      <c r="E3595" t="s">
        <v>31</v>
      </c>
      <c r="F3595" t="s">
        <v>61</v>
      </c>
      <c r="G3595" t="s">
        <v>39</v>
      </c>
      <c r="H3595" t="s">
        <v>40</v>
      </c>
    </row>
    <row r="3596" spans="1:8" hidden="1">
      <c r="A3596" t="s">
        <v>6591</v>
      </c>
      <c r="B3596" s="3">
        <v>45427</v>
      </c>
      <c r="C3596" t="s">
        <v>6592</v>
      </c>
      <c r="D3596">
        <v>1342.9</v>
      </c>
      <c r="E3596" t="s">
        <v>25</v>
      </c>
      <c r="F3596" t="s">
        <v>32</v>
      </c>
      <c r="G3596" t="s">
        <v>27</v>
      </c>
      <c r="H3596" t="s">
        <v>176</v>
      </c>
    </row>
    <row r="3597" spans="1:8" hidden="1">
      <c r="A3597" t="s">
        <v>6593</v>
      </c>
      <c r="B3597" s="3">
        <v>45427</v>
      </c>
      <c r="C3597" t="s">
        <v>6594</v>
      </c>
      <c r="D3597">
        <v>285.02</v>
      </c>
      <c r="E3597" t="s">
        <v>60</v>
      </c>
      <c r="F3597" t="s">
        <v>20</v>
      </c>
      <c r="G3597" t="s">
        <v>39</v>
      </c>
      <c r="H3597" t="s">
        <v>40</v>
      </c>
    </row>
    <row r="3598" spans="1:8" hidden="1">
      <c r="A3598" t="s">
        <v>6595</v>
      </c>
      <c r="B3598" s="3">
        <v>45427</v>
      </c>
      <c r="C3598" t="s">
        <v>6596</v>
      </c>
      <c r="D3598">
        <v>428.26</v>
      </c>
      <c r="E3598" t="s">
        <v>339</v>
      </c>
      <c r="F3598" t="s">
        <v>26</v>
      </c>
      <c r="G3598" t="s">
        <v>27</v>
      </c>
      <c r="H3598" t="s">
        <v>40</v>
      </c>
    </row>
    <row r="3599" spans="1:8" hidden="1">
      <c r="A3599" t="s">
        <v>6597</v>
      </c>
      <c r="B3599" s="3">
        <v>45427</v>
      </c>
      <c r="C3599" t="s">
        <v>6598</v>
      </c>
      <c r="D3599">
        <v>10933.08</v>
      </c>
      <c r="E3599" t="s">
        <v>47</v>
      </c>
      <c r="F3599" t="s">
        <v>26</v>
      </c>
      <c r="G3599" t="s">
        <v>27</v>
      </c>
      <c r="H3599" t="s">
        <v>176</v>
      </c>
    </row>
    <row r="3600" spans="1:8" hidden="1">
      <c r="A3600" t="s">
        <v>6599</v>
      </c>
      <c r="B3600" s="3">
        <v>45427</v>
      </c>
      <c r="C3600" t="s">
        <v>6600</v>
      </c>
      <c r="D3600">
        <v>546.24</v>
      </c>
      <c r="E3600" t="s">
        <v>19</v>
      </c>
      <c r="F3600" t="s">
        <v>26</v>
      </c>
      <c r="G3600" t="s">
        <v>48</v>
      </c>
      <c r="H3600" t="s">
        <v>40</v>
      </c>
    </row>
    <row r="3601" spans="1:8" hidden="1">
      <c r="A3601" t="s">
        <v>6601</v>
      </c>
      <c r="B3601" s="3">
        <v>45427</v>
      </c>
      <c r="C3601" t="s">
        <v>6602</v>
      </c>
      <c r="D3601">
        <v>1636.17</v>
      </c>
      <c r="E3601" t="s">
        <v>47</v>
      </c>
      <c r="F3601" t="s">
        <v>20</v>
      </c>
      <c r="G3601" t="s">
        <v>39</v>
      </c>
      <c r="H3601" t="s">
        <v>43</v>
      </c>
    </row>
    <row r="3602" spans="1:8" hidden="1">
      <c r="A3602" t="s">
        <v>6603</v>
      </c>
      <c r="B3602" s="3">
        <v>45427</v>
      </c>
      <c r="C3602" t="s">
        <v>6604</v>
      </c>
      <c r="D3602">
        <v>1922.34</v>
      </c>
      <c r="E3602" t="s">
        <v>64</v>
      </c>
      <c r="F3602" t="s">
        <v>20</v>
      </c>
      <c r="G3602" t="s">
        <v>48</v>
      </c>
      <c r="H3602" t="s">
        <v>33</v>
      </c>
    </row>
    <row r="3603" spans="1:8" hidden="1">
      <c r="A3603" t="s">
        <v>6605</v>
      </c>
      <c r="B3603" s="3">
        <v>45427</v>
      </c>
      <c r="C3603" t="s">
        <v>6561</v>
      </c>
      <c r="D3603">
        <v>1253.1099999999999</v>
      </c>
      <c r="E3603" t="s">
        <v>60</v>
      </c>
      <c r="F3603" t="s">
        <v>32</v>
      </c>
      <c r="G3603" t="s">
        <v>39</v>
      </c>
      <c r="H3603" t="s">
        <v>123</v>
      </c>
    </row>
    <row r="3604" spans="1:8" hidden="1">
      <c r="A3604" t="s">
        <v>6606</v>
      </c>
      <c r="B3604" s="3">
        <v>45427</v>
      </c>
      <c r="C3604" t="s">
        <v>6036</v>
      </c>
      <c r="D3604">
        <v>924.95</v>
      </c>
      <c r="E3604" t="s">
        <v>64</v>
      </c>
      <c r="F3604" t="s">
        <v>26</v>
      </c>
      <c r="G3604" t="s">
        <v>39</v>
      </c>
      <c r="H3604" t="s">
        <v>53</v>
      </c>
    </row>
    <row r="3605" spans="1:8" hidden="1">
      <c r="A3605" t="s">
        <v>6607</v>
      </c>
      <c r="B3605" s="3">
        <v>45427</v>
      </c>
      <c r="C3605" t="s">
        <v>6608</v>
      </c>
      <c r="D3605">
        <v>1620.56</v>
      </c>
      <c r="E3605" t="s">
        <v>60</v>
      </c>
      <c r="F3605" t="s">
        <v>20</v>
      </c>
      <c r="G3605" t="s">
        <v>39</v>
      </c>
      <c r="H3605" t="s">
        <v>94</v>
      </c>
    </row>
    <row r="3606" spans="1:8" hidden="1">
      <c r="A3606" t="s">
        <v>6609</v>
      </c>
      <c r="B3606" s="3">
        <v>45427</v>
      </c>
      <c r="C3606" t="s">
        <v>6610</v>
      </c>
      <c r="D3606">
        <v>455.87</v>
      </c>
      <c r="E3606" t="s">
        <v>31</v>
      </c>
      <c r="F3606" t="s">
        <v>32</v>
      </c>
      <c r="G3606" t="s">
        <v>48</v>
      </c>
      <c r="H3606" t="s">
        <v>43</v>
      </c>
    </row>
    <row r="3607" spans="1:8" hidden="1">
      <c r="A3607" t="s">
        <v>6611</v>
      </c>
      <c r="B3607" s="3">
        <v>45427</v>
      </c>
      <c r="C3607" t="s">
        <v>3299</v>
      </c>
      <c r="D3607">
        <v>1994.82</v>
      </c>
      <c r="E3607" t="s">
        <v>25</v>
      </c>
      <c r="F3607" t="s">
        <v>20</v>
      </c>
      <c r="G3607" t="s">
        <v>39</v>
      </c>
      <c r="H3607" t="s">
        <v>33</v>
      </c>
    </row>
    <row r="3608" spans="1:8" hidden="1">
      <c r="A3608" t="s">
        <v>6612</v>
      </c>
      <c r="B3608" s="3">
        <v>45427</v>
      </c>
      <c r="C3608" t="s">
        <v>6613</v>
      </c>
      <c r="D3608">
        <v>1612.61</v>
      </c>
      <c r="E3608" t="s">
        <v>64</v>
      </c>
      <c r="F3608" t="s">
        <v>20</v>
      </c>
      <c r="G3608" t="s">
        <v>39</v>
      </c>
      <c r="H3608" t="s">
        <v>49</v>
      </c>
    </row>
    <row r="3609" spans="1:8">
      <c r="A3609" t="s">
        <v>6614</v>
      </c>
      <c r="B3609" s="3">
        <v>45427</v>
      </c>
      <c r="C3609" t="s">
        <v>6615</v>
      </c>
      <c r="D3609">
        <v>1049.98</v>
      </c>
      <c r="E3609" t="s">
        <v>43</v>
      </c>
      <c r="F3609" t="s">
        <v>61</v>
      </c>
      <c r="G3609" t="s">
        <v>27</v>
      </c>
      <c r="H3609" t="s">
        <v>53</v>
      </c>
    </row>
    <row r="3610" spans="1:8" hidden="1">
      <c r="A3610" t="s">
        <v>6616</v>
      </c>
      <c r="B3610" s="3">
        <v>45427</v>
      </c>
      <c r="C3610" t="s">
        <v>6617</v>
      </c>
      <c r="D3610">
        <v>1375.18</v>
      </c>
      <c r="E3610" t="s">
        <v>60</v>
      </c>
      <c r="F3610" t="s">
        <v>43</v>
      </c>
      <c r="G3610" t="s">
        <v>39</v>
      </c>
      <c r="H3610" t="s">
        <v>22</v>
      </c>
    </row>
    <row r="3611" spans="1:8" hidden="1">
      <c r="A3611" t="s">
        <v>6618</v>
      </c>
      <c r="B3611" s="3">
        <v>45427</v>
      </c>
      <c r="C3611" t="s">
        <v>6619</v>
      </c>
      <c r="D3611">
        <v>491.21</v>
      </c>
      <c r="E3611" t="s">
        <v>25</v>
      </c>
      <c r="F3611" t="s">
        <v>20</v>
      </c>
      <c r="G3611" t="s">
        <v>48</v>
      </c>
      <c r="H3611" t="s">
        <v>33</v>
      </c>
    </row>
    <row r="3612" spans="1:8">
      <c r="A3612" t="s">
        <v>6620</v>
      </c>
      <c r="B3612" s="3">
        <v>45427</v>
      </c>
      <c r="C3612" t="s">
        <v>6621</v>
      </c>
      <c r="D3612">
        <v>1125.3399999999999</v>
      </c>
      <c r="E3612" t="s">
        <v>43</v>
      </c>
      <c r="F3612" t="s">
        <v>61</v>
      </c>
      <c r="G3612" t="s">
        <v>39</v>
      </c>
      <c r="H3612" t="s">
        <v>33</v>
      </c>
    </row>
    <row r="3613" spans="1:8" hidden="1">
      <c r="A3613" t="s">
        <v>6622</v>
      </c>
      <c r="B3613" s="3">
        <v>45427</v>
      </c>
      <c r="C3613" t="s">
        <v>6623</v>
      </c>
      <c r="D3613">
        <v>1991.41</v>
      </c>
      <c r="E3613" t="s">
        <v>70</v>
      </c>
      <c r="F3613" t="s">
        <v>26</v>
      </c>
      <c r="G3613" t="s">
        <v>27</v>
      </c>
      <c r="H3613" t="s">
        <v>53</v>
      </c>
    </row>
    <row r="3614" spans="1:8" hidden="1">
      <c r="A3614" t="s">
        <v>6624</v>
      </c>
      <c r="B3614" s="3">
        <v>45427</v>
      </c>
      <c r="C3614" t="s">
        <v>4462</v>
      </c>
      <c r="D3614">
        <v>674.64</v>
      </c>
      <c r="E3614" t="s">
        <v>47</v>
      </c>
      <c r="F3614" t="s">
        <v>61</v>
      </c>
      <c r="G3614" t="s">
        <v>48</v>
      </c>
      <c r="H3614" t="s">
        <v>49</v>
      </c>
    </row>
    <row r="3615" spans="1:8" hidden="1">
      <c r="A3615" t="s">
        <v>6625</v>
      </c>
      <c r="B3615" s="3">
        <v>45427</v>
      </c>
      <c r="C3615" t="s">
        <v>6626</v>
      </c>
      <c r="D3615">
        <v>886.21</v>
      </c>
      <c r="E3615" t="s">
        <v>47</v>
      </c>
      <c r="F3615" t="s">
        <v>26</v>
      </c>
      <c r="G3615" t="s">
        <v>39</v>
      </c>
      <c r="H3615" t="s">
        <v>43</v>
      </c>
    </row>
    <row r="3616" spans="1:8" hidden="1">
      <c r="A3616" t="s">
        <v>6627</v>
      </c>
      <c r="B3616" s="3">
        <v>45427</v>
      </c>
      <c r="C3616" t="s">
        <v>3100</v>
      </c>
      <c r="D3616">
        <v>11417.66</v>
      </c>
      <c r="E3616" t="s">
        <v>848</v>
      </c>
      <c r="F3616" t="s">
        <v>20</v>
      </c>
      <c r="G3616" t="s">
        <v>48</v>
      </c>
      <c r="H3616" t="s">
        <v>33</v>
      </c>
    </row>
    <row r="3617" spans="1:8" hidden="1">
      <c r="A3617" t="s">
        <v>6628</v>
      </c>
      <c r="B3617" s="3">
        <v>45427</v>
      </c>
      <c r="C3617" t="s">
        <v>137</v>
      </c>
      <c r="D3617">
        <v>70.22</v>
      </c>
      <c r="E3617" t="s">
        <v>31</v>
      </c>
      <c r="F3617" t="s">
        <v>20</v>
      </c>
      <c r="G3617" t="s">
        <v>27</v>
      </c>
      <c r="H3617" t="s">
        <v>36</v>
      </c>
    </row>
    <row r="3618" spans="1:8" hidden="1">
      <c r="A3618" t="s">
        <v>6629</v>
      </c>
      <c r="B3618" s="3">
        <v>45427</v>
      </c>
      <c r="C3618" t="s">
        <v>6630</v>
      </c>
      <c r="D3618">
        <v>487.11</v>
      </c>
      <c r="E3618" t="s">
        <v>52</v>
      </c>
      <c r="F3618" t="s">
        <v>20</v>
      </c>
      <c r="G3618" t="s">
        <v>27</v>
      </c>
      <c r="H3618" t="s">
        <v>49</v>
      </c>
    </row>
    <row r="3619" spans="1:8" hidden="1">
      <c r="A3619" t="s">
        <v>6631</v>
      </c>
      <c r="B3619" s="3">
        <v>45427</v>
      </c>
      <c r="C3619" t="s">
        <v>6632</v>
      </c>
      <c r="E3619" t="s">
        <v>60</v>
      </c>
      <c r="F3619" t="s">
        <v>26</v>
      </c>
      <c r="G3619" t="s">
        <v>27</v>
      </c>
      <c r="H3619" t="s">
        <v>57</v>
      </c>
    </row>
    <row r="3620" spans="1:8" hidden="1">
      <c r="A3620" t="s">
        <v>6633</v>
      </c>
      <c r="B3620" s="3">
        <v>45427</v>
      </c>
      <c r="C3620" t="s">
        <v>6634</v>
      </c>
      <c r="D3620">
        <v>1057.1099999999999</v>
      </c>
      <c r="E3620" t="s">
        <v>122</v>
      </c>
      <c r="F3620" t="s">
        <v>32</v>
      </c>
      <c r="G3620" t="s">
        <v>21</v>
      </c>
      <c r="H3620" t="s">
        <v>49</v>
      </c>
    </row>
    <row r="3621" spans="1:8" hidden="1">
      <c r="A3621" t="s">
        <v>6635</v>
      </c>
      <c r="B3621" s="3">
        <v>45427</v>
      </c>
      <c r="C3621" t="s">
        <v>6636</v>
      </c>
      <c r="D3621">
        <v>1086.43</v>
      </c>
      <c r="E3621" t="s">
        <v>64</v>
      </c>
      <c r="F3621" t="s">
        <v>61</v>
      </c>
      <c r="G3621" t="s">
        <v>39</v>
      </c>
      <c r="H3621" t="s">
        <v>40</v>
      </c>
    </row>
    <row r="3622" spans="1:8" hidden="1">
      <c r="A3622" t="s">
        <v>6637</v>
      </c>
      <c r="B3622" s="3">
        <v>45427</v>
      </c>
      <c r="C3622" t="s">
        <v>1329</v>
      </c>
      <c r="D3622">
        <v>1976.91</v>
      </c>
      <c r="E3622" t="s">
        <v>47</v>
      </c>
      <c r="F3622" t="s">
        <v>26</v>
      </c>
      <c r="G3622" t="s">
        <v>21</v>
      </c>
      <c r="H3622" t="s">
        <v>28</v>
      </c>
    </row>
    <row r="3623" spans="1:8" hidden="1">
      <c r="A3623" t="s">
        <v>6638</v>
      </c>
      <c r="B3623" s="3">
        <v>45427</v>
      </c>
      <c r="C3623" t="s">
        <v>6639</v>
      </c>
      <c r="D3623">
        <v>999.52</v>
      </c>
      <c r="E3623" t="s">
        <v>70</v>
      </c>
      <c r="F3623" t="s">
        <v>61</v>
      </c>
      <c r="G3623" t="s">
        <v>48</v>
      </c>
      <c r="H3623" t="s">
        <v>57</v>
      </c>
    </row>
    <row r="3624" spans="1:8">
      <c r="A3624" t="s">
        <v>6640</v>
      </c>
      <c r="B3624" s="3">
        <v>45427</v>
      </c>
      <c r="C3624" t="s">
        <v>6641</v>
      </c>
      <c r="D3624">
        <v>1511.6</v>
      </c>
      <c r="E3624" t="s">
        <v>43</v>
      </c>
      <c r="F3624" t="s">
        <v>43</v>
      </c>
      <c r="G3624" t="s">
        <v>39</v>
      </c>
      <c r="H3624" t="s">
        <v>43</v>
      </c>
    </row>
    <row r="3625" spans="1:8" hidden="1">
      <c r="A3625" t="s">
        <v>6642</v>
      </c>
      <c r="B3625" s="3">
        <v>45427</v>
      </c>
      <c r="C3625" t="s">
        <v>5602</v>
      </c>
      <c r="D3625">
        <v>1297.3800000000001</v>
      </c>
      <c r="E3625" t="s">
        <v>31</v>
      </c>
      <c r="F3625" t="s">
        <v>20</v>
      </c>
      <c r="G3625" t="s">
        <v>27</v>
      </c>
      <c r="H3625" t="s">
        <v>94</v>
      </c>
    </row>
    <row r="3626" spans="1:8" hidden="1">
      <c r="A3626" t="s">
        <v>6643</v>
      </c>
      <c r="B3626" s="3">
        <v>45428</v>
      </c>
      <c r="C3626" t="s">
        <v>6644</v>
      </c>
      <c r="D3626">
        <v>677.87</v>
      </c>
      <c r="E3626" t="s">
        <v>19</v>
      </c>
      <c r="F3626" t="s">
        <v>61</v>
      </c>
      <c r="G3626" t="s">
        <v>21</v>
      </c>
      <c r="H3626" t="s">
        <v>53</v>
      </c>
    </row>
    <row r="3627" spans="1:8" hidden="1">
      <c r="A3627" t="s">
        <v>6645</v>
      </c>
      <c r="B3627" s="3">
        <v>45428</v>
      </c>
      <c r="C3627" t="s">
        <v>5735</v>
      </c>
      <c r="D3627">
        <v>680.13</v>
      </c>
      <c r="E3627" t="s">
        <v>25</v>
      </c>
      <c r="F3627" t="s">
        <v>20</v>
      </c>
      <c r="G3627" t="s">
        <v>48</v>
      </c>
      <c r="H3627" t="s">
        <v>44</v>
      </c>
    </row>
    <row r="3628" spans="1:8" hidden="1">
      <c r="A3628" t="s">
        <v>6646</v>
      </c>
      <c r="B3628" s="3">
        <v>45428</v>
      </c>
      <c r="C3628" t="s">
        <v>6647</v>
      </c>
      <c r="D3628">
        <v>808.47</v>
      </c>
      <c r="E3628" t="s">
        <v>25</v>
      </c>
      <c r="F3628" t="s">
        <v>20</v>
      </c>
      <c r="G3628" t="s">
        <v>27</v>
      </c>
      <c r="H3628" t="s">
        <v>87</v>
      </c>
    </row>
    <row r="3629" spans="1:8" hidden="1">
      <c r="A3629" t="s">
        <v>6648</v>
      </c>
      <c r="B3629" s="3">
        <v>45428</v>
      </c>
      <c r="C3629" t="s">
        <v>4462</v>
      </c>
      <c r="D3629">
        <v>13456.63</v>
      </c>
      <c r="E3629" t="s">
        <v>122</v>
      </c>
      <c r="F3629" t="s">
        <v>61</v>
      </c>
      <c r="G3629" t="s">
        <v>39</v>
      </c>
      <c r="H3629" t="s">
        <v>75</v>
      </c>
    </row>
    <row r="3630" spans="1:8" hidden="1">
      <c r="A3630" t="s">
        <v>6649</v>
      </c>
      <c r="B3630" s="3">
        <v>45428</v>
      </c>
      <c r="C3630" t="s">
        <v>4528</v>
      </c>
      <c r="D3630">
        <v>9433.52</v>
      </c>
      <c r="E3630" t="s">
        <v>25</v>
      </c>
      <c r="F3630" t="s">
        <v>26</v>
      </c>
      <c r="G3630" t="s">
        <v>48</v>
      </c>
      <c r="H3630" t="s">
        <v>53</v>
      </c>
    </row>
    <row r="3631" spans="1:8" hidden="1">
      <c r="A3631" t="s">
        <v>6650</v>
      </c>
      <c r="B3631" s="3">
        <v>45428</v>
      </c>
      <c r="C3631" t="s">
        <v>6651</v>
      </c>
      <c r="D3631">
        <v>1166.6400000000001</v>
      </c>
      <c r="E3631" t="s">
        <v>25</v>
      </c>
      <c r="F3631" t="s">
        <v>32</v>
      </c>
      <c r="G3631" t="s">
        <v>39</v>
      </c>
      <c r="H3631" t="s">
        <v>49</v>
      </c>
    </row>
    <row r="3632" spans="1:8" hidden="1">
      <c r="A3632" t="s">
        <v>6652</v>
      </c>
      <c r="B3632" s="3">
        <v>45428</v>
      </c>
      <c r="C3632" t="s">
        <v>6653</v>
      </c>
      <c r="D3632">
        <v>1551.44</v>
      </c>
      <c r="E3632" t="s">
        <v>197</v>
      </c>
      <c r="F3632" t="s">
        <v>61</v>
      </c>
      <c r="G3632" t="s">
        <v>48</v>
      </c>
      <c r="H3632" t="s">
        <v>36</v>
      </c>
    </row>
    <row r="3633" spans="1:8" hidden="1">
      <c r="A3633" t="s">
        <v>6654</v>
      </c>
      <c r="B3633" s="3">
        <v>45428</v>
      </c>
      <c r="C3633" t="s">
        <v>6655</v>
      </c>
      <c r="D3633">
        <v>1633.07</v>
      </c>
      <c r="E3633" t="s">
        <v>19</v>
      </c>
      <c r="F3633" t="s">
        <v>32</v>
      </c>
      <c r="G3633" t="s">
        <v>39</v>
      </c>
      <c r="H3633" t="s">
        <v>43</v>
      </c>
    </row>
    <row r="3634" spans="1:8" hidden="1">
      <c r="A3634" t="s">
        <v>6656</v>
      </c>
      <c r="B3634" s="3">
        <v>45428</v>
      </c>
      <c r="C3634" t="s">
        <v>6657</v>
      </c>
      <c r="E3634" t="s">
        <v>31</v>
      </c>
      <c r="F3634" t="s">
        <v>32</v>
      </c>
      <c r="G3634" t="s">
        <v>21</v>
      </c>
      <c r="H3634" t="s">
        <v>87</v>
      </c>
    </row>
    <row r="3635" spans="1:8" hidden="1">
      <c r="A3635" t="s">
        <v>6658</v>
      </c>
      <c r="B3635" s="3">
        <v>45428</v>
      </c>
      <c r="C3635" t="s">
        <v>6659</v>
      </c>
      <c r="D3635">
        <v>540.05999999999995</v>
      </c>
      <c r="E3635" t="s">
        <v>47</v>
      </c>
      <c r="F3635" t="s">
        <v>20</v>
      </c>
      <c r="G3635" t="s">
        <v>27</v>
      </c>
      <c r="H3635" t="s">
        <v>40</v>
      </c>
    </row>
    <row r="3636" spans="1:8" hidden="1">
      <c r="A3636" t="s">
        <v>6660</v>
      </c>
      <c r="B3636" s="3">
        <v>45428</v>
      </c>
      <c r="C3636" t="s">
        <v>6661</v>
      </c>
      <c r="D3636">
        <v>168.17</v>
      </c>
      <c r="E3636" t="s">
        <v>70</v>
      </c>
      <c r="F3636" t="s">
        <v>26</v>
      </c>
      <c r="G3636" t="s">
        <v>39</v>
      </c>
      <c r="H3636" t="s">
        <v>75</v>
      </c>
    </row>
    <row r="3637" spans="1:8" hidden="1">
      <c r="A3637" t="s">
        <v>6662</v>
      </c>
      <c r="B3637" s="3">
        <v>45428</v>
      </c>
      <c r="C3637" t="s">
        <v>6663</v>
      </c>
      <c r="D3637">
        <v>183.31</v>
      </c>
      <c r="E3637" t="s">
        <v>31</v>
      </c>
      <c r="F3637" t="s">
        <v>61</v>
      </c>
      <c r="G3637" t="s">
        <v>48</v>
      </c>
      <c r="H3637" t="s">
        <v>43</v>
      </c>
    </row>
    <row r="3638" spans="1:8">
      <c r="A3638" t="s">
        <v>6664</v>
      </c>
      <c r="B3638" s="3">
        <v>45428</v>
      </c>
      <c r="C3638" t="s">
        <v>6665</v>
      </c>
      <c r="D3638">
        <v>1832.11</v>
      </c>
      <c r="E3638" t="s">
        <v>43</v>
      </c>
      <c r="F3638" t="s">
        <v>26</v>
      </c>
      <c r="G3638" t="s">
        <v>21</v>
      </c>
      <c r="H3638" t="s">
        <v>123</v>
      </c>
    </row>
    <row r="3639" spans="1:8" hidden="1">
      <c r="A3639" t="s">
        <v>6666</v>
      </c>
      <c r="B3639" s="3">
        <v>45428</v>
      </c>
      <c r="C3639" t="s">
        <v>6667</v>
      </c>
      <c r="D3639">
        <v>885.92</v>
      </c>
      <c r="E3639" t="s">
        <v>19</v>
      </c>
      <c r="F3639" t="s">
        <v>61</v>
      </c>
      <c r="G3639" t="s">
        <v>27</v>
      </c>
      <c r="H3639" t="s">
        <v>28</v>
      </c>
    </row>
    <row r="3640" spans="1:8" hidden="1">
      <c r="A3640" t="s">
        <v>6668</v>
      </c>
      <c r="B3640" s="3">
        <v>45428</v>
      </c>
      <c r="C3640" t="s">
        <v>6669</v>
      </c>
      <c r="D3640">
        <v>936.26</v>
      </c>
      <c r="E3640" t="s">
        <v>67</v>
      </c>
      <c r="F3640" t="s">
        <v>26</v>
      </c>
      <c r="G3640" t="s">
        <v>48</v>
      </c>
      <c r="H3640" t="s">
        <v>40</v>
      </c>
    </row>
    <row r="3641" spans="1:8" hidden="1">
      <c r="A3641" t="s">
        <v>6670</v>
      </c>
      <c r="B3641" s="3">
        <v>45428</v>
      </c>
      <c r="C3641" t="s">
        <v>6671</v>
      </c>
      <c r="D3641">
        <v>384.94</v>
      </c>
      <c r="E3641" t="s">
        <v>19</v>
      </c>
      <c r="F3641" t="s">
        <v>20</v>
      </c>
      <c r="G3641" t="s">
        <v>27</v>
      </c>
      <c r="H3641" t="s">
        <v>123</v>
      </c>
    </row>
    <row r="3642" spans="1:8" hidden="1">
      <c r="A3642" t="s">
        <v>6672</v>
      </c>
      <c r="B3642" s="3">
        <v>45428</v>
      </c>
      <c r="C3642" t="s">
        <v>6673</v>
      </c>
      <c r="D3642">
        <v>1659.65</v>
      </c>
      <c r="E3642" t="s">
        <v>190</v>
      </c>
      <c r="F3642" t="s">
        <v>20</v>
      </c>
      <c r="G3642" t="s">
        <v>21</v>
      </c>
      <c r="H3642" t="s">
        <v>53</v>
      </c>
    </row>
    <row r="3643" spans="1:8" hidden="1">
      <c r="A3643" t="s">
        <v>6674</v>
      </c>
      <c r="B3643" s="3">
        <v>45428</v>
      </c>
      <c r="C3643" t="s">
        <v>6675</v>
      </c>
      <c r="D3643">
        <v>1198.8699999999999</v>
      </c>
      <c r="E3643" t="s">
        <v>60</v>
      </c>
      <c r="F3643" t="s">
        <v>61</v>
      </c>
      <c r="G3643" t="s">
        <v>48</v>
      </c>
      <c r="H3643" t="s">
        <v>53</v>
      </c>
    </row>
    <row r="3644" spans="1:8" hidden="1">
      <c r="A3644" t="s">
        <v>6676</v>
      </c>
      <c r="B3644" s="3">
        <v>45428</v>
      </c>
      <c r="C3644" t="s">
        <v>632</v>
      </c>
      <c r="D3644">
        <v>1659.43</v>
      </c>
      <c r="E3644" t="s">
        <v>52</v>
      </c>
      <c r="F3644" t="s">
        <v>32</v>
      </c>
      <c r="G3644" t="s">
        <v>27</v>
      </c>
      <c r="H3644" t="s">
        <v>109</v>
      </c>
    </row>
    <row r="3645" spans="1:8" hidden="1">
      <c r="A3645" t="s">
        <v>6677</v>
      </c>
      <c r="B3645" s="3">
        <v>45428</v>
      </c>
      <c r="C3645" t="s">
        <v>6678</v>
      </c>
      <c r="D3645">
        <v>1566.63</v>
      </c>
      <c r="E3645" t="s">
        <v>31</v>
      </c>
      <c r="F3645" t="s">
        <v>1174</v>
      </c>
      <c r="G3645" t="s">
        <v>48</v>
      </c>
      <c r="H3645" t="s">
        <v>33</v>
      </c>
    </row>
    <row r="3646" spans="1:8" hidden="1">
      <c r="A3646" t="s">
        <v>6679</v>
      </c>
      <c r="B3646" s="3">
        <v>45428</v>
      </c>
      <c r="C3646" t="s">
        <v>3614</v>
      </c>
      <c r="D3646">
        <v>1985.03</v>
      </c>
      <c r="E3646" t="s">
        <v>25</v>
      </c>
      <c r="F3646" t="s">
        <v>32</v>
      </c>
      <c r="G3646" t="s">
        <v>48</v>
      </c>
      <c r="H3646" t="s">
        <v>87</v>
      </c>
    </row>
    <row r="3647" spans="1:8" hidden="1">
      <c r="A3647" t="s">
        <v>6680</v>
      </c>
      <c r="B3647" s="3">
        <v>45428</v>
      </c>
      <c r="C3647" t="s">
        <v>6681</v>
      </c>
      <c r="D3647">
        <v>1476.29</v>
      </c>
      <c r="E3647" t="s">
        <v>122</v>
      </c>
      <c r="F3647" t="s">
        <v>20</v>
      </c>
      <c r="G3647" t="s">
        <v>39</v>
      </c>
      <c r="H3647" t="s">
        <v>94</v>
      </c>
    </row>
    <row r="3648" spans="1:8" hidden="1">
      <c r="A3648" t="s">
        <v>6682</v>
      </c>
      <c r="B3648" s="3">
        <v>45428</v>
      </c>
      <c r="C3648" t="s">
        <v>6683</v>
      </c>
      <c r="D3648">
        <v>494.19</v>
      </c>
      <c r="E3648" t="s">
        <v>64</v>
      </c>
      <c r="F3648" t="s">
        <v>43</v>
      </c>
      <c r="G3648" t="s">
        <v>48</v>
      </c>
      <c r="H3648" t="s">
        <v>43</v>
      </c>
    </row>
    <row r="3649" spans="1:8" hidden="1">
      <c r="A3649" t="s">
        <v>6684</v>
      </c>
      <c r="B3649" s="3">
        <v>45428</v>
      </c>
      <c r="C3649" t="s">
        <v>6685</v>
      </c>
      <c r="D3649">
        <v>5825.35</v>
      </c>
      <c r="E3649" t="s">
        <v>47</v>
      </c>
      <c r="F3649" t="s">
        <v>20</v>
      </c>
      <c r="G3649" t="s">
        <v>27</v>
      </c>
      <c r="H3649" t="s">
        <v>94</v>
      </c>
    </row>
    <row r="3650" spans="1:8" hidden="1">
      <c r="A3650" t="s">
        <v>6686</v>
      </c>
      <c r="B3650" s="3">
        <v>45428</v>
      </c>
      <c r="C3650" t="s">
        <v>6687</v>
      </c>
      <c r="D3650">
        <v>782.39</v>
      </c>
      <c r="E3650" t="s">
        <v>19</v>
      </c>
      <c r="F3650" t="s">
        <v>61</v>
      </c>
      <c r="G3650" t="s">
        <v>21</v>
      </c>
      <c r="H3650" t="s">
        <v>40</v>
      </c>
    </row>
    <row r="3651" spans="1:8" hidden="1">
      <c r="A3651" t="s">
        <v>6688</v>
      </c>
      <c r="B3651" s="3">
        <v>45428</v>
      </c>
      <c r="C3651" t="s">
        <v>822</v>
      </c>
      <c r="D3651">
        <v>6548.75</v>
      </c>
      <c r="E3651" t="s">
        <v>52</v>
      </c>
      <c r="F3651" t="s">
        <v>20</v>
      </c>
      <c r="G3651" t="s">
        <v>21</v>
      </c>
      <c r="H3651" t="s">
        <v>28</v>
      </c>
    </row>
    <row r="3652" spans="1:8" hidden="1">
      <c r="A3652" t="s">
        <v>6689</v>
      </c>
      <c r="B3652" s="3">
        <v>45428</v>
      </c>
      <c r="C3652" t="s">
        <v>6690</v>
      </c>
      <c r="D3652">
        <v>1251.48</v>
      </c>
      <c r="E3652" t="s">
        <v>84</v>
      </c>
      <c r="F3652" t="s">
        <v>61</v>
      </c>
      <c r="G3652" t="s">
        <v>21</v>
      </c>
      <c r="H3652" t="s">
        <v>123</v>
      </c>
    </row>
    <row r="3653" spans="1:8" hidden="1">
      <c r="A3653" t="s">
        <v>6691</v>
      </c>
      <c r="B3653" s="3">
        <v>45428</v>
      </c>
      <c r="C3653" t="s">
        <v>6692</v>
      </c>
      <c r="D3653">
        <v>671.87</v>
      </c>
      <c r="E3653" t="s">
        <v>67</v>
      </c>
      <c r="F3653" t="s">
        <v>32</v>
      </c>
      <c r="G3653" t="s">
        <v>21</v>
      </c>
      <c r="H3653" t="s">
        <v>123</v>
      </c>
    </row>
    <row r="3654" spans="1:8" hidden="1">
      <c r="A3654" t="s">
        <v>6693</v>
      </c>
      <c r="B3654" s="3">
        <v>45428</v>
      </c>
      <c r="C3654" t="s">
        <v>6694</v>
      </c>
      <c r="D3654">
        <v>822.07</v>
      </c>
      <c r="E3654" t="s">
        <v>52</v>
      </c>
      <c r="F3654" t="s">
        <v>32</v>
      </c>
      <c r="G3654" t="s">
        <v>48</v>
      </c>
      <c r="H3654" t="s">
        <v>57</v>
      </c>
    </row>
    <row r="3655" spans="1:8" hidden="1">
      <c r="A3655" t="s">
        <v>6695</v>
      </c>
      <c r="B3655" s="3">
        <v>45428</v>
      </c>
      <c r="C3655" t="s">
        <v>822</v>
      </c>
      <c r="D3655">
        <v>878.59</v>
      </c>
      <c r="E3655" t="s">
        <v>25</v>
      </c>
      <c r="F3655" t="s">
        <v>61</v>
      </c>
      <c r="G3655" t="s">
        <v>27</v>
      </c>
      <c r="H3655" t="s">
        <v>75</v>
      </c>
    </row>
    <row r="3656" spans="1:8" hidden="1">
      <c r="A3656" t="s">
        <v>6696</v>
      </c>
      <c r="B3656" s="3">
        <v>45428</v>
      </c>
      <c r="C3656" t="s">
        <v>6697</v>
      </c>
      <c r="D3656">
        <v>837.09</v>
      </c>
      <c r="E3656" t="s">
        <v>52</v>
      </c>
      <c r="F3656" t="s">
        <v>20</v>
      </c>
      <c r="G3656" t="s">
        <v>27</v>
      </c>
      <c r="H3656" t="s">
        <v>57</v>
      </c>
    </row>
    <row r="3657" spans="1:8" hidden="1">
      <c r="A3657" t="s">
        <v>6698</v>
      </c>
      <c r="B3657" s="3">
        <v>45428</v>
      </c>
      <c r="C3657" t="s">
        <v>6699</v>
      </c>
      <c r="D3657">
        <v>958.35</v>
      </c>
      <c r="E3657" t="s">
        <v>70</v>
      </c>
      <c r="F3657" t="s">
        <v>26</v>
      </c>
      <c r="G3657" t="s">
        <v>27</v>
      </c>
      <c r="H3657" t="s">
        <v>57</v>
      </c>
    </row>
    <row r="3658" spans="1:8" hidden="1">
      <c r="A3658" t="s">
        <v>6700</v>
      </c>
      <c r="B3658" s="3">
        <v>45428</v>
      </c>
      <c r="C3658" t="s">
        <v>6701</v>
      </c>
      <c r="D3658">
        <v>7553.71</v>
      </c>
      <c r="E3658" t="s">
        <v>122</v>
      </c>
      <c r="F3658" t="s">
        <v>20</v>
      </c>
      <c r="G3658" t="s">
        <v>27</v>
      </c>
      <c r="H3658" t="s">
        <v>53</v>
      </c>
    </row>
    <row r="3659" spans="1:8" hidden="1">
      <c r="A3659" t="s">
        <v>6702</v>
      </c>
      <c r="B3659" s="3">
        <v>45428</v>
      </c>
      <c r="C3659" t="s">
        <v>6703</v>
      </c>
      <c r="D3659">
        <v>10286.81</v>
      </c>
      <c r="E3659" t="s">
        <v>67</v>
      </c>
      <c r="F3659" t="s">
        <v>32</v>
      </c>
      <c r="G3659" t="s">
        <v>39</v>
      </c>
      <c r="H3659" t="s">
        <v>123</v>
      </c>
    </row>
    <row r="3660" spans="1:8" hidden="1">
      <c r="A3660" t="s">
        <v>6704</v>
      </c>
      <c r="B3660" s="3">
        <v>45429</v>
      </c>
      <c r="C3660" t="s">
        <v>6705</v>
      </c>
      <c r="D3660">
        <v>1706.87</v>
      </c>
      <c r="E3660" t="s">
        <v>19</v>
      </c>
      <c r="F3660" t="s">
        <v>20</v>
      </c>
      <c r="G3660" t="s">
        <v>39</v>
      </c>
      <c r="H3660" t="s">
        <v>75</v>
      </c>
    </row>
    <row r="3661" spans="1:8">
      <c r="A3661" t="s">
        <v>6706</v>
      </c>
      <c r="B3661" s="3">
        <v>45429</v>
      </c>
      <c r="C3661" t="s">
        <v>6707</v>
      </c>
      <c r="D3661">
        <v>1291.48</v>
      </c>
      <c r="E3661" t="s">
        <v>43</v>
      </c>
      <c r="F3661" t="s">
        <v>20</v>
      </c>
      <c r="G3661" t="s">
        <v>39</v>
      </c>
      <c r="H3661" t="s">
        <v>176</v>
      </c>
    </row>
    <row r="3662" spans="1:8" hidden="1">
      <c r="A3662" t="s">
        <v>6708</v>
      </c>
      <c r="B3662" s="3">
        <v>45429</v>
      </c>
      <c r="C3662" t="s">
        <v>1829</v>
      </c>
      <c r="D3662">
        <v>1189.68</v>
      </c>
      <c r="E3662" t="s">
        <v>47</v>
      </c>
      <c r="F3662" t="s">
        <v>61</v>
      </c>
      <c r="G3662" t="s">
        <v>21</v>
      </c>
      <c r="H3662" t="s">
        <v>40</v>
      </c>
    </row>
    <row r="3663" spans="1:8" hidden="1">
      <c r="A3663" t="s">
        <v>6709</v>
      </c>
      <c r="B3663" s="3">
        <v>45429</v>
      </c>
      <c r="C3663" t="s">
        <v>6710</v>
      </c>
      <c r="D3663">
        <v>1254.3900000000001</v>
      </c>
      <c r="E3663" t="s">
        <v>25</v>
      </c>
      <c r="F3663" t="s">
        <v>20</v>
      </c>
      <c r="G3663" t="s">
        <v>48</v>
      </c>
      <c r="H3663" t="s">
        <v>22</v>
      </c>
    </row>
    <row r="3664" spans="1:8" hidden="1">
      <c r="A3664" t="s">
        <v>6711</v>
      </c>
      <c r="B3664" s="3">
        <v>45429</v>
      </c>
      <c r="C3664" t="s">
        <v>6712</v>
      </c>
      <c r="D3664">
        <v>1986.47</v>
      </c>
      <c r="E3664" t="s">
        <v>64</v>
      </c>
      <c r="F3664" t="s">
        <v>61</v>
      </c>
      <c r="G3664" t="s">
        <v>39</v>
      </c>
      <c r="H3664" t="s">
        <v>49</v>
      </c>
    </row>
    <row r="3665" spans="1:8">
      <c r="A3665" t="s">
        <v>6713</v>
      </c>
      <c r="B3665" s="3">
        <v>45429</v>
      </c>
      <c r="C3665" t="s">
        <v>6714</v>
      </c>
      <c r="D3665">
        <v>652.07000000000005</v>
      </c>
      <c r="E3665" t="s">
        <v>43</v>
      </c>
      <c r="F3665" t="s">
        <v>61</v>
      </c>
      <c r="G3665" t="s">
        <v>21</v>
      </c>
      <c r="H3665" t="s">
        <v>57</v>
      </c>
    </row>
    <row r="3666" spans="1:8" hidden="1">
      <c r="A3666" t="s">
        <v>6715</v>
      </c>
      <c r="B3666" s="3">
        <v>45429</v>
      </c>
      <c r="C3666" t="s">
        <v>6716</v>
      </c>
      <c r="D3666">
        <v>1108.3499999999999</v>
      </c>
      <c r="E3666" t="s">
        <v>122</v>
      </c>
      <c r="F3666" t="s">
        <v>61</v>
      </c>
      <c r="G3666" t="s">
        <v>21</v>
      </c>
      <c r="H3666" t="s">
        <v>36</v>
      </c>
    </row>
    <row r="3667" spans="1:8" hidden="1">
      <c r="A3667" t="s">
        <v>6717</v>
      </c>
      <c r="B3667" s="3">
        <v>45429</v>
      </c>
      <c r="C3667" t="s">
        <v>6718</v>
      </c>
      <c r="D3667">
        <v>1837.72</v>
      </c>
      <c r="E3667" t="s">
        <v>67</v>
      </c>
      <c r="F3667" t="s">
        <v>20</v>
      </c>
      <c r="G3667" t="s">
        <v>21</v>
      </c>
      <c r="H3667" t="s">
        <v>109</v>
      </c>
    </row>
    <row r="3668" spans="1:8" hidden="1">
      <c r="A3668" t="s">
        <v>6719</v>
      </c>
      <c r="B3668" s="3">
        <v>45429</v>
      </c>
      <c r="C3668" t="s">
        <v>4977</v>
      </c>
      <c r="D3668">
        <v>1835.08</v>
      </c>
      <c r="E3668" t="s">
        <v>122</v>
      </c>
      <c r="F3668" t="s">
        <v>26</v>
      </c>
      <c r="G3668" t="s">
        <v>27</v>
      </c>
      <c r="H3668" t="s">
        <v>109</v>
      </c>
    </row>
    <row r="3669" spans="1:8" hidden="1">
      <c r="A3669" t="s">
        <v>6720</v>
      </c>
      <c r="B3669" s="3">
        <v>45429</v>
      </c>
      <c r="C3669" t="s">
        <v>5402</v>
      </c>
      <c r="D3669">
        <v>1214.4000000000001</v>
      </c>
      <c r="E3669" t="s">
        <v>64</v>
      </c>
      <c r="F3669" t="s">
        <v>26</v>
      </c>
      <c r="G3669" t="s">
        <v>21</v>
      </c>
      <c r="H3669" t="s">
        <v>28</v>
      </c>
    </row>
    <row r="3670" spans="1:8" hidden="1">
      <c r="A3670" t="s">
        <v>6721</v>
      </c>
      <c r="B3670" s="3">
        <v>45429</v>
      </c>
      <c r="C3670" t="s">
        <v>6722</v>
      </c>
      <c r="D3670">
        <v>240.08</v>
      </c>
      <c r="E3670" t="s">
        <v>31</v>
      </c>
      <c r="F3670" t="s">
        <v>387</v>
      </c>
      <c r="G3670" t="s">
        <v>21</v>
      </c>
      <c r="H3670" t="s">
        <v>22</v>
      </c>
    </row>
    <row r="3671" spans="1:8" hidden="1">
      <c r="A3671" t="s">
        <v>6723</v>
      </c>
      <c r="B3671" s="3">
        <v>45429</v>
      </c>
      <c r="C3671" t="s">
        <v>3160</v>
      </c>
      <c r="D3671">
        <v>1146.52</v>
      </c>
      <c r="E3671" t="s">
        <v>60</v>
      </c>
      <c r="F3671" t="s">
        <v>61</v>
      </c>
      <c r="G3671" t="s">
        <v>27</v>
      </c>
      <c r="H3671" t="s">
        <v>49</v>
      </c>
    </row>
    <row r="3672" spans="1:8" hidden="1">
      <c r="A3672" t="s">
        <v>6724</v>
      </c>
      <c r="B3672" s="3">
        <v>45429</v>
      </c>
      <c r="C3672" t="s">
        <v>6725</v>
      </c>
      <c r="D3672">
        <v>1273.08</v>
      </c>
      <c r="E3672" t="s">
        <v>70</v>
      </c>
      <c r="F3672" t="s">
        <v>61</v>
      </c>
      <c r="G3672" t="s">
        <v>39</v>
      </c>
      <c r="H3672" t="s">
        <v>28</v>
      </c>
    </row>
    <row r="3673" spans="1:8" hidden="1">
      <c r="A3673" t="s">
        <v>6726</v>
      </c>
      <c r="B3673" s="3">
        <v>45429</v>
      </c>
      <c r="C3673" t="s">
        <v>419</v>
      </c>
      <c r="D3673">
        <v>1107.93</v>
      </c>
      <c r="E3673" t="s">
        <v>19</v>
      </c>
      <c r="F3673" t="s">
        <v>32</v>
      </c>
      <c r="G3673" t="s">
        <v>39</v>
      </c>
      <c r="H3673" t="s">
        <v>123</v>
      </c>
    </row>
    <row r="3674" spans="1:8" hidden="1">
      <c r="A3674" t="s">
        <v>6727</v>
      </c>
      <c r="B3674" s="3">
        <v>45429</v>
      </c>
      <c r="C3674" t="s">
        <v>2833</v>
      </c>
      <c r="D3674">
        <v>891.52</v>
      </c>
      <c r="E3674" t="s">
        <v>67</v>
      </c>
      <c r="F3674" t="s">
        <v>61</v>
      </c>
      <c r="G3674" t="s">
        <v>39</v>
      </c>
      <c r="H3674" t="s">
        <v>28</v>
      </c>
    </row>
    <row r="3675" spans="1:8" hidden="1">
      <c r="A3675" t="s">
        <v>6728</v>
      </c>
      <c r="B3675" s="3">
        <v>45429</v>
      </c>
      <c r="C3675" t="s">
        <v>6729</v>
      </c>
      <c r="D3675">
        <v>228.08</v>
      </c>
      <c r="E3675" t="s">
        <v>52</v>
      </c>
      <c r="F3675" t="s">
        <v>61</v>
      </c>
      <c r="G3675" t="s">
        <v>21</v>
      </c>
      <c r="H3675" t="s">
        <v>43</v>
      </c>
    </row>
    <row r="3676" spans="1:8" hidden="1">
      <c r="A3676" t="s">
        <v>6730</v>
      </c>
      <c r="B3676" s="3">
        <v>45429</v>
      </c>
      <c r="C3676" t="s">
        <v>6731</v>
      </c>
      <c r="D3676">
        <v>163.59</v>
      </c>
      <c r="E3676" t="s">
        <v>31</v>
      </c>
      <c r="F3676" t="s">
        <v>61</v>
      </c>
      <c r="G3676" t="s">
        <v>48</v>
      </c>
      <c r="H3676" t="s">
        <v>123</v>
      </c>
    </row>
    <row r="3677" spans="1:8" hidden="1">
      <c r="A3677" t="s">
        <v>6732</v>
      </c>
      <c r="B3677" s="3">
        <v>45429</v>
      </c>
      <c r="C3677" t="s">
        <v>6733</v>
      </c>
      <c r="D3677">
        <v>1806.82</v>
      </c>
      <c r="E3677" t="s">
        <v>70</v>
      </c>
      <c r="F3677" t="s">
        <v>20</v>
      </c>
      <c r="G3677" t="s">
        <v>39</v>
      </c>
      <c r="H3677" t="s">
        <v>33</v>
      </c>
    </row>
    <row r="3678" spans="1:8" hidden="1">
      <c r="A3678" t="s">
        <v>6734</v>
      </c>
      <c r="B3678" s="3">
        <v>45429</v>
      </c>
      <c r="C3678" t="s">
        <v>6735</v>
      </c>
      <c r="D3678">
        <v>1094.5899999999999</v>
      </c>
      <c r="E3678" t="s">
        <v>19</v>
      </c>
      <c r="F3678" t="s">
        <v>32</v>
      </c>
      <c r="G3678" t="s">
        <v>48</v>
      </c>
      <c r="H3678" t="s">
        <v>40</v>
      </c>
    </row>
    <row r="3679" spans="1:8" hidden="1">
      <c r="A3679" t="s">
        <v>6736</v>
      </c>
      <c r="B3679" s="3">
        <v>45429</v>
      </c>
      <c r="C3679" t="s">
        <v>1313</v>
      </c>
      <c r="D3679">
        <v>1224.55</v>
      </c>
      <c r="E3679" t="s">
        <v>122</v>
      </c>
      <c r="F3679" t="s">
        <v>20</v>
      </c>
      <c r="G3679" t="s">
        <v>48</v>
      </c>
      <c r="H3679" t="s">
        <v>57</v>
      </c>
    </row>
    <row r="3680" spans="1:8" hidden="1">
      <c r="A3680" t="s">
        <v>6737</v>
      </c>
      <c r="B3680" s="3">
        <v>45429</v>
      </c>
      <c r="C3680" t="s">
        <v>6738</v>
      </c>
      <c r="D3680">
        <v>1496.46</v>
      </c>
      <c r="E3680" t="s">
        <v>64</v>
      </c>
      <c r="F3680" t="s">
        <v>61</v>
      </c>
      <c r="G3680" t="s">
        <v>27</v>
      </c>
      <c r="H3680" t="s">
        <v>43</v>
      </c>
    </row>
    <row r="3681" spans="1:8" hidden="1">
      <c r="A3681" t="s">
        <v>6739</v>
      </c>
      <c r="B3681" s="3">
        <v>45429</v>
      </c>
      <c r="C3681" t="s">
        <v>2900</v>
      </c>
      <c r="D3681">
        <v>1538.82</v>
      </c>
      <c r="E3681" t="s">
        <v>60</v>
      </c>
      <c r="F3681" t="s">
        <v>20</v>
      </c>
      <c r="G3681" t="s">
        <v>48</v>
      </c>
      <c r="H3681" t="s">
        <v>36</v>
      </c>
    </row>
    <row r="3682" spans="1:8" hidden="1">
      <c r="A3682" t="s">
        <v>6740</v>
      </c>
      <c r="B3682" s="3">
        <v>45429</v>
      </c>
      <c r="C3682" t="s">
        <v>2414</v>
      </c>
      <c r="D3682">
        <v>1739.76</v>
      </c>
      <c r="E3682" t="s">
        <v>19</v>
      </c>
      <c r="F3682" t="s">
        <v>61</v>
      </c>
      <c r="G3682" t="s">
        <v>21</v>
      </c>
      <c r="H3682" t="s">
        <v>33</v>
      </c>
    </row>
    <row r="3683" spans="1:8" hidden="1">
      <c r="A3683" t="s">
        <v>6741</v>
      </c>
      <c r="B3683" s="3">
        <v>45429</v>
      </c>
      <c r="C3683" t="s">
        <v>1139</v>
      </c>
      <c r="D3683">
        <v>1072.44</v>
      </c>
      <c r="E3683" t="s">
        <v>64</v>
      </c>
      <c r="F3683" t="s">
        <v>26</v>
      </c>
      <c r="G3683" t="s">
        <v>21</v>
      </c>
      <c r="H3683" t="s">
        <v>44</v>
      </c>
    </row>
    <row r="3684" spans="1:8" hidden="1">
      <c r="A3684" t="s">
        <v>6742</v>
      </c>
      <c r="B3684" s="3">
        <v>45429</v>
      </c>
      <c r="C3684" t="s">
        <v>6743</v>
      </c>
      <c r="D3684">
        <v>650.54999999999995</v>
      </c>
      <c r="E3684" t="s">
        <v>67</v>
      </c>
      <c r="F3684" t="s">
        <v>20</v>
      </c>
      <c r="G3684" t="s">
        <v>21</v>
      </c>
      <c r="H3684" t="s">
        <v>22</v>
      </c>
    </row>
    <row r="3685" spans="1:8" hidden="1">
      <c r="A3685" t="s">
        <v>6744</v>
      </c>
      <c r="B3685" s="3">
        <v>45429</v>
      </c>
      <c r="C3685" t="s">
        <v>2202</v>
      </c>
      <c r="D3685">
        <v>257.14</v>
      </c>
      <c r="E3685" t="s">
        <v>47</v>
      </c>
      <c r="F3685" t="s">
        <v>20</v>
      </c>
      <c r="G3685" t="s">
        <v>27</v>
      </c>
      <c r="H3685" t="s">
        <v>94</v>
      </c>
    </row>
    <row r="3686" spans="1:8" hidden="1">
      <c r="A3686" t="s">
        <v>6745</v>
      </c>
      <c r="B3686" s="3">
        <v>45429</v>
      </c>
      <c r="C3686" t="s">
        <v>6746</v>
      </c>
      <c r="D3686">
        <v>1266.5</v>
      </c>
      <c r="E3686" t="s">
        <v>67</v>
      </c>
      <c r="F3686" t="s">
        <v>32</v>
      </c>
      <c r="G3686" t="s">
        <v>39</v>
      </c>
      <c r="H3686" t="s">
        <v>94</v>
      </c>
    </row>
    <row r="3687" spans="1:8" hidden="1">
      <c r="A3687" t="s">
        <v>6747</v>
      </c>
      <c r="B3687" s="3">
        <v>45429</v>
      </c>
      <c r="C3687" t="s">
        <v>6748</v>
      </c>
      <c r="D3687">
        <v>698.43</v>
      </c>
      <c r="E3687" t="s">
        <v>64</v>
      </c>
      <c r="F3687" t="s">
        <v>26</v>
      </c>
      <c r="G3687" t="s">
        <v>48</v>
      </c>
      <c r="H3687" t="s">
        <v>94</v>
      </c>
    </row>
    <row r="3688" spans="1:8" hidden="1">
      <c r="A3688" t="s">
        <v>6749</v>
      </c>
      <c r="B3688" s="3">
        <v>45429</v>
      </c>
      <c r="C3688" t="s">
        <v>3230</v>
      </c>
      <c r="D3688">
        <v>109.77</v>
      </c>
      <c r="E3688" t="s">
        <v>67</v>
      </c>
      <c r="F3688" t="s">
        <v>20</v>
      </c>
      <c r="G3688" t="s">
        <v>21</v>
      </c>
      <c r="H3688" t="s">
        <v>176</v>
      </c>
    </row>
    <row r="3689" spans="1:8" hidden="1">
      <c r="A3689" t="s">
        <v>6750</v>
      </c>
      <c r="B3689" s="3">
        <v>45429</v>
      </c>
      <c r="C3689" t="s">
        <v>1881</v>
      </c>
      <c r="D3689">
        <v>460.83</v>
      </c>
      <c r="E3689" t="s">
        <v>70</v>
      </c>
      <c r="F3689" t="s">
        <v>32</v>
      </c>
      <c r="G3689" t="s">
        <v>21</v>
      </c>
      <c r="H3689" t="s">
        <v>22</v>
      </c>
    </row>
    <row r="3690" spans="1:8" hidden="1">
      <c r="A3690" t="s">
        <v>6751</v>
      </c>
      <c r="B3690" s="3">
        <v>45429</v>
      </c>
      <c r="C3690" t="s">
        <v>6752</v>
      </c>
      <c r="D3690">
        <v>1699.36</v>
      </c>
      <c r="E3690" t="s">
        <v>67</v>
      </c>
      <c r="F3690" t="s">
        <v>61</v>
      </c>
      <c r="G3690" t="s">
        <v>27</v>
      </c>
      <c r="H3690" t="s">
        <v>57</v>
      </c>
    </row>
    <row r="3691" spans="1:8" hidden="1">
      <c r="A3691" t="s">
        <v>6753</v>
      </c>
      <c r="B3691" s="3">
        <v>45430</v>
      </c>
      <c r="C3691" t="s">
        <v>2309</v>
      </c>
      <c r="D3691">
        <v>1450.97</v>
      </c>
      <c r="E3691" t="s">
        <v>67</v>
      </c>
      <c r="F3691" t="s">
        <v>26</v>
      </c>
      <c r="G3691" t="s">
        <v>21</v>
      </c>
      <c r="H3691" t="s">
        <v>28</v>
      </c>
    </row>
    <row r="3692" spans="1:8" hidden="1">
      <c r="A3692" t="s">
        <v>6754</v>
      </c>
      <c r="B3692" s="3">
        <v>45430</v>
      </c>
      <c r="C3692" t="s">
        <v>4249</v>
      </c>
      <c r="D3692">
        <v>1510.92</v>
      </c>
      <c r="E3692" t="s">
        <v>122</v>
      </c>
      <c r="F3692" t="s">
        <v>26</v>
      </c>
      <c r="G3692" t="s">
        <v>48</v>
      </c>
      <c r="H3692" t="s">
        <v>53</v>
      </c>
    </row>
    <row r="3693" spans="1:8" hidden="1">
      <c r="A3693" t="s">
        <v>6755</v>
      </c>
      <c r="B3693" s="3">
        <v>45430</v>
      </c>
      <c r="C3693" t="s">
        <v>1619</v>
      </c>
      <c r="D3693">
        <v>1160.6500000000001</v>
      </c>
      <c r="E3693" t="s">
        <v>60</v>
      </c>
      <c r="F3693" t="s">
        <v>20</v>
      </c>
      <c r="G3693" t="s">
        <v>48</v>
      </c>
      <c r="H3693" t="s">
        <v>53</v>
      </c>
    </row>
    <row r="3694" spans="1:8" hidden="1">
      <c r="A3694" t="s">
        <v>6756</v>
      </c>
      <c r="B3694" s="3">
        <v>45430</v>
      </c>
      <c r="C3694" t="s">
        <v>5690</v>
      </c>
      <c r="D3694">
        <v>1436.06</v>
      </c>
      <c r="E3694" t="s">
        <v>19</v>
      </c>
      <c r="F3694" t="s">
        <v>26</v>
      </c>
      <c r="G3694" t="s">
        <v>27</v>
      </c>
      <c r="H3694" t="s">
        <v>44</v>
      </c>
    </row>
    <row r="3695" spans="1:8" hidden="1">
      <c r="A3695" t="s">
        <v>6757</v>
      </c>
      <c r="B3695" s="3">
        <v>45430</v>
      </c>
      <c r="C3695" t="s">
        <v>6758</v>
      </c>
      <c r="D3695">
        <v>1380.58</v>
      </c>
      <c r="E3695" t="s">
        <v>64</v>
      </c>
      <c r="F3695" t="s">
        <v>26</v>
      </c>
      <c r="G3695" t="s">
        <v>39</v>
      </c>
      <c r="H3695" t="s">
        <v>40</v>
      </c>
    </row>
    <row r="3696" spans="1:8" hidden="1">
      <c r="A3696" t="s">
        <v>6759</v>
      </c>
      <c r="B3696" s="3">
        <v>45430</v>
      </c>
      <c r="C3696" t="s">
        <v>6760</v>
      </c>
      <c r="D3696">
        <v>380.58</v>
      </c>
      <c r="E3696" t="s">
        <v>25</v>
      </c>
      <c r="F3696" t="s">
        <v>26</v>
      </c>
      <c r="G3696" t="s">
        <v>48</v>
      </c>
      <c r="H3696" t="s">
        <v>57</v>
      </c>
    </row>
    <row r="3697" spans="1:8" hidden="1">
      <c r="A3697" t="s">
        <v>6761</v>
      </c>
      <c r="B3697" s="3">
        <v>45430</v>
      </c>
      <c r="C3697" t="s">
        <v>6762</v>
      </c>
      <c r="D3697">
        <v>1542.9</v>
      </c>
      <c r="E3697" t="s">
        <v>190</v>
      </c>
      <c r="F3697" t="s">
        <v>61</v>
      </c>
      <c r="G3697" t="s">
        <v>27</v>
      </c>
      <c r="H3697" t="s">
        <v>28</v>
      </c>
    </row>
    <row r="3698" spans="1:8" hidden="1">
      <c r="A3698" t="s">
        <v>6763</v>
      </c>
      <c r="B3698" s="3">
        <v>45430</v>
      </c>
      <c r="C3698" t="s">
        <v>4050</v>
      </c>
      <c r="D3698">
        <v>1866.32</v>
      </c>
      <c r="E3698" t="s">
        <v>67</v>
      </c>
      <c r="F3698" t="s">
        <v>32</v>
      </c>
      <c r="G3698" t="s">
        <v>48</v>
      </c>
      <c r="H3698" t="s">
        <v>94</v>
      </c>
    </row>
    <row r="3699" spans="1:8" hidden="1">
      <c r="A3699" t="s">
        <v>6764</v>
      </c>
      <c r="B3699" s="3">
        <v>45430</v>
      </c>
      <c r="C3699" t="s">
        <v>6765</v>
      </c>
      <c r="D3699">
        <v>1209.6099999999999</v>
      </c>
      <c r="E3699" t="s">
        <v>70</v>
      </c>
      <c r="F3699" t="s">
        <v>61</v>
      </c>
      <c r="G3699" t="s">
        <v>48</v>
      </c>
      <c r="H3699" t="s">
        <v>43</v>
      </c>
    </row>
    <row r="3700" spans="1:8" hidden="1">
      <c r="A3700" t="s">
        <v>6766</v>
      </c>
      <c r="B3700" s="3">
        <v>45430</v>
      </c>
      <c r="C3700" t="s">
        <v>6767</v>
      </c>
      <c r="D3700">
        <v>1117.24</v>
      </c>
      <c r="E3700" t="s">
        <v>60</v>
      </c>
      <c r="F3700" t="s">
        <v>32</v>
      </c>
      <c r="G3700" t="s">
        <v>48</v>
      </c>
      <c r="H3700" t="s">
        <v>22</v>
      </c>
    </row>
    <row r="3701" spans="1:8" hidden="1">
      <c r="A3701" t="s">
        <v>6768</v>
      </c>
      <c r="B3701" s="3">
        <v>45430</v>
      </c>
      <c r="C3701" t="s">
        <v>6769</v>
      </c>
      <c r="D3701">
        <v>702.64</v>
      </c>
      <c r="E3701" t="s">
        <v>31</v>
      </c>
      <c r="F3701" t="s">
        <v>26</v>
      </c>
      <c r="G3701" t="s">
        <v>21</v>
      </c>
      <c r="H3701" t="s">
        <v>123</v>
      </c>
    </row>
    <row r="3702" spans="1:8" hidden="1">
      <c r="A3702" t="s">
        <v>6770</v>
      </c>
      <c r="B3702" s="3">
        <v>45430</v>
      </c>
      <c r="C3702" t="s">
        <v>6771</v>
      </c>
      <c r="E3702" t="s">
        <v>217</v>
      </c>
      <c r="F3702" t="s">
        <v>61</v>
      </c>
      <c r="G3702" t="s">
        <v>21</v>
      </c>
      <c r="H3702" t="s">
        <v>57</v>
      </c>
    </row>
    <row r="3703" spans="1:8" hidden="1">
      <c r="A3703" t="s">
        <v>6772</v>
      </c>
      <c r="B3703" s="3">
        <v>45430</v>
      </c>
      <c r="C3703" t="s">
        <v>6773</v>
      </c>
      <c r="D3703">
        <v>1028.56</v>
      </c>
      <c r="E3703" t="s">
        <v>47</v>
      </c>
      <c r="F3703" t="s">
        <v>20</v>
      </c>
      <c r="G3703" t="s">
        <v>21</v>
      </c>
      <c r="H3703" t="s">
        <v>44</v>
      </c>
    </row>
    <row r="3704" spans="1:8" hidden="1">
      <c r="A3704" t="s">
        <v>6774</v>
      </c>
      <c r="B3704" s="3">
        <v>45430</v>
      </c>
      <c r="C3704" t="s">
        <v>6526</v>
      </c>
      <c r="D3704">
        <v>1874.84</v>
      </c>
      <c r="E3704" t="s">
        <v>240</v>
      </c>
      <c r="F3704" t="s">
        <v>61</v>
      </c>
      <c r="G3704" t="s">
        <v>39</v>
      </c>
      <c r="H3704" t="s">
        <v>123</v>
      </c>
    </row>
    <row r="3705" spans="1:8" hidden="1">
      <c r="A3705" t="s">
        <v>6775</v>
      </c>
      <c r="B3705" s="3">
        <v>45430</v>
      </c>
      <c r="C3705" t="s">
        <v>6776</v>
      </c>
      <c r="D3705">
        <v>63.33</v>
      </c>
      <c r="E3705" t="s">
        <v>19</v>
      </c>
      <c r="F3705" t="s">
        <v>26</v>
      </c>
      <c r="G3705" t="s">
        <v>39</v>
      </c>
      <c r="H3705" t="s">
        <v>44</v>
      </c>
    </row>
    <row r="3706" spans="1:8" hidden="1">
      <c r="A3706" t="s">
        <v>6777</v>
      </c>
      <c r="B3706" s="3">
        <v>45430</v>
      </c>
      <c r="C3706" t="s">
        <v>6778</v>
      </c>
      <c r="D3706">
        <v>119.96</v>
      </c>
      <c r="E3706" t="s">
        <v>122</v>
      </c>
      <c r="F3706" t="s">
        <v>61</v>
      </c>
      <c r="G3706" t="s">
        <v>27</v>
      </c>
      <c r="H3706" t="s">
        <v>57</v>
      </c>
    </row>
    <row r="3707" spans="1:8" hidden="1">
      <c r="A3707" t="s">
        <v>6779</v>
      </c>
      <c r="B3707" s="3">
        <v>45430</v>
      </c>
      <c r="C3707" t="s">
        <v>6780</v>
      </c>
      <c r="D3707">
        <v>1117.29</v>
      </c>
      <c r="E3707" t="s">
        <v>52</v>
      </c>
      <c r="F3707" t="s">
        <v>26</v>
      </c>
      <c r="G3707" t="s">
        <v>39</v>
      </c>
      <c r="H3707" t="s">
        <v>22</v>
      </c>
    </row>
    <row r="3708" spans="1:8" hidden="1">
      <c r="A3708" t="s">
        <v>6781</v>
      </c>
      <c r="B3708" s="3">
        <v>45430</v>
      </c>
      <c r="C3708" t="s">
        <v>6782</v>
      </c>
      <c r="D3708">
        <v>118.13</v>
      </c>
      <c r="E3708" t="s">
        <v>122</v>
      </c>
      <c r="F3708" t="s">
        <v>32</v>
      </c>
      <c r="G3708" t="s">
        <v>39</v>
      </c>
      <c r="H3708" t="s">
        <v>94</v>
      </c>
    </row>
    <row r="3709" spans="1:8" hidden="1">
      <c r="A3709" t="s">
        <v>6783</v>
      </c>
      <c r="B3709" s="3">
        <v>45430</v>
      </c>
      <c r="C3709" t="s">
        <v>6784</v>
      </c>
      <c r="D3709">
        <v>1216.6099999999999</v>
      </c>
      <c r="E3709" t="s">
        <v>122</v>
      </c>
      <c r="F3709" t="s">
        <v>32</v>
      </c>
      <c r="G3709" t="s">
        <v>39</v>
      </c>
      <c r="H3709" t="s">
        <v>75</v>
      </c>
    </row>
    <row r="3710" spans="1:8" hidden="1">
      <c r="A3710" t="s">
        <v>6785</v>
      </c>
      <c r="B3710" s="3">
        <v>45430</v>
      </c>
      <c r="C3710" t="s">
        <v>127</v>
      </c>
      <c r="D3710">
        <v>1522.05</v>
      </c>
      <c r="E3710" t="s">
        <v>47</v>
      </c>
      <c r="F3710" t="s">
        <v>61</v>
      </c>
      <c r="G3710" t="s">
        <v>27</v>
      </c>
      <c r="H3710" t="s">
        <v>43</v>
      </c>
    </row>
    <row r="3711" spans="1:8" hidden="1">
      <c r="A3711" t="s">
        <v>6786</v>
      </c>
      <c r="B3711" s="3">
        <v>45430</v>
      </c>
      <c r="C3711" t="s">
        <v>407</v>
      </c>
      <c r="D3711">
        <v>404.57</v>
      </c>
      <c r="E3711" t="s">
        <v>60</v>
      </c>
      <c r="F3711" t="s">
        <v>20</v>
      </c>
      <c r="G3711" t="s">
        <v>27</v>
      </c>
      <c r="H3711" t="s">
        <v>57</v>
      </c>
    </row>
    <row r="3712" spans="1:8" hidden="1">
      <c r="A3712" t="s">
        <v>6787</v>
      </c>
      <c r="B3712" s="3">
        <v>45430</v>
      </c>
      <c r="C3712" t="s">
        <v>6788</v>
      </c>
      <c r="D3712">
        <v>1482.92</v>
      </c>
      <c r="E3712" t="s">
        <v>52</v>
      </c>
      <c r="F3712" t="s">
        <v>61</v>
      </c>
      <c r="G3712" t="s">
        <v>27</v>
      </c>
      <c r="H3712" t="s">
        <v>57</v>
      </c>
    </row>
    <row r="3713" spans="1:8" hidden="1">
      <c r="A3713" t="s">
        <v>6789</v>
      </c>
      <c r="B3713" s="3">
        <v>45430</v>
      </c>
      <c r="C3713" t="s">
        <v>4193</v>
      </c>
      <c r="D3713">
        <v>1700.15</v>
      </c>
      <c r="E3713" t="s">
        <v>210</v>
      </c>
      <c r="F3713" t="s">
        <v>61</v>
      </c>
      <c r="G3713" t="s">
        <v>39</v>
      </c>
      <c r="H3713" t="s">
        <v>44</v>
      </c>
    </row>
    <row r="3714" spans="1:8" hidden="1">
      <c r="A3714" t="s">
        <v>6790</v>
      </c>
      <c r="B3714" s="3">
        <v>45431</v>
      </c>
      <c r="C3714" t="s">
        <v>6791</v>
      </c>
      <c r="D3714">
        <v>1447.58</v>
      </c>
      <c r="E3714" t="s">
        <v>60</v>
      </c>
      <c r="F3714" t="s">
        <v>61</v>
      </c>
      <c r="G3714" t="s">
        <v>39</v>
      </c>
      <c r="H3714" t="s">
        <v>176</v>
      </c>
    </row>
    <row r="3715" spans="1:8" hidden="1">
      <c r="A3715" t="s">
        <v>6792</v>
      </c>
      <c r="B3715" s="3">
        <v>45431</v>
      </c>
      <c r="C3715" t="s">
        <v>6793</v>
      </c>
      <c r="D3715">
        <v>1982.73</v>
      </c>
      <c r="E3715" t="s">
        <v>31</v>
      </c>
      <c r="F3715" t="s">
        <v>61</v>
      </c>
      <c r="G3715" t="s">
        <v>39</v>
      </c>
      <c r="H3715" t="s">
        <v>33</v>
      </c>
    </row>
    <row r="3716" spans="1:8" hidden="1">
      <c r="A3716" t="s">
        <v>6794</v>
      </c>
      <c r="B3716" s="3">
        <v>45431</v>
      </c>
      <c r="C3716" t="s">
        <v>5636</v>
      </c>
      <c r="E3716" t="s">
        <v>47</v>
      </c>
      <c r="F3716" t="s">
        <v>26</v>
      </c>
      <c r="G3716" t="s">
        <v>21</v>
      </c>
      <c r="H3716" t="s">
        <v>36</v>
      </c>
    </row>
    <row r="3717" spans="1:8" hidden="1">
      <c r="A3717" t="s">
        <v>6795</v>
      </c>
      <c r="B3717" s="3">
        <v>45431</v>
      </c>
      <c r="C3717" t="s">
        <v>6796</v>
      </c>
      <c r="D3717">
        <v>1702.11</v>
      </c>
      <c r="E3717" t="s">
        <v>47</v>
      </c>
      <c r="F3717" t="s">
        <v>32</v>
      </c>
      <c r="G3717" t="s">
        <v>39</v>
      </c>
      <c r="H3717" t="s">
        <v>87</v>
      </c>
    </row>
    <row r="3718" spans="1:8" hidden="1">
      <c r="A3718" t="s">
        <v>6797</v>
      </c>
      <c r="B3718" s="3">
        <v>45431</v>
      </c>
      <c r="C3718" t="s">
        <v>6798</v>
      </c>
      <c r="D3718">
        <v>1532.41</v>
      </c>
      <c r="E3718" t="s">
        <v>25</v>
      </c>
      <c r="F3718" t="s">
        <v>20</v>
      </c>
      <c r="G3718" t="s">
        <v>48</v>
      </c>
      <c r="H3718" t="s">
        <v>94</v>
      </c>
    </row>
    <row r="3719" spans="1:8" hidden="1">
      <c r="A3719" t="s">
        <v>6799</v>
      </c>
      <c r="B3719" s="3">
        <v>45431</v>
      </c>
      <c r="C3719" t="s">
        <v>6800</v>
      </c>
      <c r="D3719">
        <v>1357.46</v>
      </c>
      <c r="E3719" t="s">
        <v>60</v>
      </c>
      <c r="F3719" t="s">
        <v>61</v>
      </c>
      <c r="G3719" t="s">
        <v>39</v>
      </c>
      <c r="H3719" t="s">
        <v>22</v>
      </c>
    </row>
    <row r="3720" spans="1:8">
      <c r="A3720" t="s">
        <v>6801</v>
      </c>
      <c r="B3720" s="3">
        <v>45431</v>
      </c>
      <c r="C3720" t="s">
        <v>6802</v>
      </c>
      <c r="D3720">
        <v>871.93</v>
      </c>
      <c r="E3720" t="s">
        <v>43</v>
      </c>
      <c r="F3720" t="s">
        <v>20</v>
      </c>
      <c r="G3720" t="s">
        <v>48</v>
      </c>
      <c r="H3720" t="s">
        <v>49</v>
      </c>
    </row>
    <row r="3721" spans="1:8" hidden="1">
      <c r="A3721" t="s">
        <v>6803</v>
      </c>
      <c r="B3721" s="3">
        <v>45431</v>
      </c>
      <c r="C3721" t="s">
        <v>6804</v>
      </c>
      <c r="D3721">
        <v>312.58</v>
      </c>
      <c r="E3721" t="s">
        <v>64</v>
      </c>
      <c r="F3721" t="s">
        <v>61</v>
      </c>
      <c r="G3721" t="s">
        <v>21</v>
      </c>
      <c r="H3721" t="s">
        <v>176</v>
      </c>
    </row>
    <row r="3722" spans="1:8" hidden="1">
      <c r="A3722" t="s">
        <v>6805</v>
      </c>
      <c r="B3722" s="3">
        <v>45431</v>
      </c>
      <c r="C3722" t="s">
        <v>6806</v>
      </c>
      <c r="D3722">
        <v>936.94</v>
      </c>
      <c r="E3722" t="s">
        <v>70</v>
      </c>
      <c r="F3722" t="s">
        <v>20</v>
      </c>
      <c r="G3722" t="s">
        <v>27</v>
      </c>
      <c r="H3722" t="s">
        <v>75</v>
      </c>
    </row>
    <row r="3723" spans="1:8" hidden="1">
      <c r="A3723" t="s">
        <v>6807</v>
      </c>
      <c r="B3723" s="3">
        <v>45431</v>
      </c>
      <c r="C3723" t="s">
        <v>5239</v>
      </c>
      <c r="D3723">
        <v>1676.83</v>
      </c>
      <c r="E3723" t="s">
        <v>31</v>
      </c>
      <c r="F3723" t="s">
        <v>26</v>
      </c>
      <c r="G3723" t="s">
        <v>39</v>
      </c>
      <c r="H3723" t="s">
        <v>43</v>
      </c>
    </row>
    <row r="3724" spans="1:8" hidden="1">
      <c r="A3724" t="s">
        <v>6808</v>
      </c>
      <c r="B3724" s="3">
        <v>45431</v>
      </c>
      <c r="C3724" t="s">
        <v>6809</v>
      </c>
      <c r="D3724">
        <v>570.27</v>
      </c>
      <c r="E3724" t="s">
        <v>25</v>
      </c>
      <c r="F3724" t="s">
        <v>61</v>
      </c>
      <c r="G3724" t="s">
        <v>39</v>
      </c>
      <c r="H3724" t="s">
        <v>43</v>
      </c>
    </row>
    <row r="3725" spans="1:8" hidden="1">
      <c r="A3725" t="s">
        <v>6810</v>
      </c>
      <c r="B3725" s="3">
        <v>45431</v>
      </c>
      <c r="C3725" t="s">
        <v>6811</v>
      </c>
      <c r="D3725">
        <v>854.52</v>
      </c>
      <c r="E3725" t="s">
        <v>64</v>
      </c>
      <c r="F3725" t="s">
        <v>61</v>
      </c>
      <c r="G3725" t="s">
        <v>21</v>
      </c>
      <c r="H3725" t="s">
        <v>43</v>
      </c>
    </row>
    <row r="3726" spans="1:8" hidden="1">
      <c r="A3726" t="s">
        <v>6812</v>
      </c>
      <c r="B3726" s="3">
        <v>45431</v>
      </c>
      <c r="C3726" t="s">
        <v>6813</v>
      </c>
      <c r="E3726" t="s">
        <v>122</v>
      </c>
      <c r="F3726" t="s">
        <v>61</v>
      </c>
      <c r="G3726" t="s">
        <v>39</v>
      </c>
      <c r="H3726" t="s">
        <v>33</v>
      </c>
    </row>
    <row r="3727" spans="1:8" hidden="1">
      <c r="A3727" t="s">
        <v>6814</v>
      </c>
      <c r="B3727" s="3">
        <v>45431</v>
      </c>
      <c r="C3727" t="s">
        <v>6815</v>
      </c>
      <c r="D3727">
        <v>200.59</v>
      </c>
      <c r="E3727" t="s">
        <v>47</v>
      </c>
      <c r="F3727" t="s">
        <v>61</v>
      </c>
      <c r="G3727" t="s">
        <v>27</v>
      </c>
      <c r="H3727" t="s">
        <v>57</v>
      </c>
    </row>
    <row r="3728" spans="1:8" hidden="1">
      <c r="A3728" t="s">
        <v>6816</v>
      </c>
      <c r="B3728" s="3">
        <v>45431</v>
      </c>
      <c r="C3728" t="s">
        <v>6817</v>
      </c>
      <c r="D3728">
        <v>1348.93</v>
      </c>
      <c r="E3728" t="s">
        <v>67</v>
      </c>
      <c r="F3728" t="s">
        <v>26</v>
      </c>
      <c r="G3728" t="s">
        <v>21</v>
      </c>
      <c r="H3728" t="s">
        <v>75</v>
      </c>
    </row>
    <row r="3729" spans="1:8" hidden="1">
      <c r="A3729" t="s">
        <v>6818</v>
      </c>
      <c r="B3729" s="3">
        <v>45431</v>
      </c>
      <c r="C3729" t="s">
        <v>6819</v>
      </c>
      <c r="D3729">
        <v>1815.56</v>
      </c>
      <c r="E3729" t="s">
        <v>67</v>
      </c>
      <c r="F3729" t="s">
        <v>26</v>
      </c>
      <c r="G3729" t="s">
        <v>27</v>
      </c>
      <c r="H3729" t="s">
        <v>123</v>
      </c>
    </row>
    <row r="3730" spans="1:8" hidden="1">
      <c r="A3730" t="s">
        <v>6820</v>
      </c>
      <c r="B3730" s="3">
        <v>45431</v>
      </c>
      <c r="C3730" t="s">
        <v>6821</v>
      </c>
      <c r="D3730">
        <v>19932</v>
      </c>
      <c r="E3730" t="s">
        <v>70</v>
      </c>
      <c r="F3730" t="s">
        <v>26</v>
      </c>
      <c r="G3730" t="s">
        <v>39</v>
      </c>
      <c r="H3730" t="s">
        <v>43</v>
      </c>
    </row>
    <row r="3731" spans="1:8" hidden="1">
      <c r="A3731" t="s">
        <v>6822</v>
      </c>
      <c r="B3731" s="3">
        <v>45431</v>
      </c>
      <c r="C3731" t="s">
        <v>6823</v>
      </c>
      <c r="D3731">
        <v>1681.82</v>
      </c>
      <c r="E3731" t="s">
        <v>240</v>
      </c>
      <c r="F3731" t="s">
        <v>61</v>
      </c>
      <c r="G3731" t="s">
        <v>39</v>
      </c>
      <c r="H3731" t="s">
        <v>49</v>
      </c>
    </row>
    <row r="3732" spans="1:8">
      <c r="A3732" t="s">
        <v>6824</v>
      </c>
      <c r="B3732" s="3">
        <v>45431</v>
      </c>
      <c r="C3732" t="s">
        <v>6825</v>
      </c>
      <c r="D3732">
        <v>642.36</v>
      </c>
      <c r="E3732" t="s">
        <v>43</v>
      </c>
      <c r="F3732" t="s">
        <v>61</v>
      </c>
      <c r="G3732" t="s">
        <v>39</v>
      </c>
      <c r="H3732" t="s">
        <v>123</v>
      </c>
    </row>
    <row r="3733" spans="1:8" hidden="1">
      <c r="A3733" t="s">
        <v>6826</v>
      </c>
      <c r="B3733" s="3">
        <v>45431</v>
      </c>
      <c r="C3733" t="s">
        <v>6827</v>
      </c>
      <c r="D3733">
        <v>1546.06</v>
      </c>
      <c r="E3733" t="s">
        <v>67</v>
      </c>
      <c r="F3733" t="s">
        <v>32</v>
      </c>
      <c r="G3733" t="s">
        <v>21</v>
      </c>
      <c r="H3733" t="s">
        <v>28</v>
      </c>
    </row>
    <row r="3734" spans="1:8" hidden="1">
      <c r="A3734" t="s">
        <v>6828</v>
      </c>
      <c r="B3734" s="3">
        <v>45432</v>
      </c>
      <c r="C3734" t="s">
        <v>6829</v>
      </c>
      <c r="D3734">
        <v>1288.08</v>
      </c>
      <c r="E3734" t="s">
        <v>47</v>
      </c>
      <c r="F3734" t="s">
        <v>32</v>
      </c>
      <c r="G3734" t="s">
        <v>48</v>
      </c>
      <c r="H3734" t="s">
        <v>44</v>
      </c>
    </row>
    <row r="3735" spans="1:8">
      <c r="A3735" t="s">
        <v>6830</v>
      </c>
      <c r="B3735" s="3">
        <v>45432</v>
      </c>
      <c r="C3735" t="s">
        <v>6831</v>
      </c>
      <c r="D3735">
        <v>567.32000000000005</v>
      </c>
      <c r="E3735" t="s">
        <v>43</v>
      </c>
      <c r="F3735" t="s">
        <v>32</v>
      </c>
      <c r="G3735" t="s">
        <v>48</v>
      </c>
      <c r="H3735" t="s">
        <v>75</v>
      </c>
    </row>
    <row r="3736" spans="1:8" hidden="1">
      <c r="A3736" t="s">
        <v>6832</v>
      </c>
      <c r="B3736" s="3">
        <v>45432</v>
      </c>
      <c r="C3736" t="s">
        <v>6833</v>
      </c>
      <c r="D3736">
        <v>1086.74</v>
      </c>
      <c r="E3736" t="s">
        <v>70</v>
      </c>
      <c r="F3736" t="s">
        <v>20</v>
      </c>
      <c r="G3736" t="s">
        <v>39</v>
      </c>
      <c r="H3736" t="s">
        <v>176</v>
      </c>
    </row>
    <row r="3737" spans="1:8" hidden="1">
      <c r="A3737" t="s">
        <v>6834</v>
      </c>
      <c r="B3737" s="3">
        <v>45432</v>
      </c>
      <c r="C3737" t="s">
        <v>6835</v>
      </c>
      <c r="D3737">
        <v>1169.8499999999999</v>
      </c>
      <c r="E3737" t="s">
        <v>25</v>
      </c>
      <c r="F3737" t="s">
        <v>61</v>
      </c>
      <c r="G3737" t="s">
        <v>39</v>
      </c>
      <c r="H3737" t="s">
        <v>22</v>
      </c>
    </row>
    <row r="3738" spans="1:8" hidden="1">
      <c r="A3738" t="s">
        <v>6836</v>
      </c>
      <c r="B3738" s="3">
        <v>45432</v>
      </c>
      <c r="C3738" t="s">
        <v>2850</v>
      </c>
      <c r="D3738">
        <v>223.05</v>
      </c>
      <c r="E3738" t="s">
        <v>122</v>
      </c>
      <c r="F3738" t="s">
        <v>32</v>
      </c>
      <c r="G3738" t="s">
        <v>27</v>
      </c>
      <c r="H3738" t="s">
        <v>57</v>
      </c>
    </row>
    <row r="3739" spans="1:8" hidden="1">
      <c r="A3739" t="s">
        <v>6837</v>
      </c>
      <c r="B3739" s="3">
        <v>45432</v>
      </c>
      <c r="C3739" t="s">
        <v>6838</v>
      </c>
      <c r="D3739">
        <v>1061.6600000000001</v>
      </c>
      <c r="E3739" t="s">
        <v>64</v>
      </c>
      <c r="F3739" t="s">
        <v>20</v>
      </c>
      <c r="G3739" t="s">
        <v>48</v>
      </c>
      <c r="H3739" t="s">
        <v>176</v>
      </c>
    </row>
    <row r="3740" spans="1:8" hidden="1">
      <c r="A3740" t="s">
        <v>6839</v>
      </c>
      <c r="B3740" s="3">
        <v>45432</v>
      </c>
      <c r="C3740" t="s">
        <v>6840</v>
      </c>
      <c r="D3740">
        <v>1532.81</v>
      </c>
      <c r="E3740" t="s">
        <v>70</v>
      </c>
      <c r="F3740" t="s">
        <v>26</v>
      </c>
      <c r="G3740" t="s">
        <v>48</v>
      </c>
      <c r="H3740" t="s">
        <v>40</v>
      </c>
    </row>
    <row r="3741" spans="1:8" hidden="1">
      <c r="A3741" t="s">
        <v>6841</v>
      </c>
      <c r="B3741" s="3">
        <v>45432</v>
      </c>
      <c r="C3741" t="s">
        <v>6842</v>
      </c>
      <c r="D3741">
        <v>1852.44</v>
      </c>
      <c r="E3741" t="s">
        <v>25</v>
      </c>
      <c r="F3741" t="s">
        <v>61</v>
      </c>
      <c r="G3741" t="s">
        <v>48</v>
      </c>
      <c r="H3741" t="s">
        <v>44</v>
      </c>
    </row>
    <row r="3742" spans="1:8" hidden="1">
      <c r="A3742" t="s">
        <v>6843</v>
      </c>
      <c r="B3742" s="3">
        <v>45432</v>
      </c>
      <c r="C3742" t="s">
        <v>6844</v>
      </c>
      <c r="D3742">
        <v>400.62</v>
      </c>
      <c r="E3742" t="s">
        <v>122</v>
      </c>
      <c r="F3742" t="s">
        <v>32</v>
      </c>
      <c r="G3742" t="s">
        <v>48</v>
      </c>
      <c r="H3742" t="s">
        <v>28</v>
      </c>
    </row>
    <row r="3743" spans="1:8" hidden="1">
      <c r="A3743" t="s">
        <v>6845</v>
      </c>
      <c r="B3743" s="3">
        <v>45432</v>
      </c>
      <c r="C3743" t="s">
        <v>6846</v>
      </c>
      <c r="D3743">
        <v>662.37</v>
      </c>
      <c r="E3743" t="s">
        <v>47</v>
      </c>
      <c r="F3743" t="s">
        <v>20</v>
      </c>
      <c r="G3743" t="s">
        <v>21</v>
      </c>
      <c r="H3743" t="s">
        <v>22</v>
      </c>
    </row>
    <row r="3744" spans="1:8" hidden="1">
      <c r="A3744" t="s">
        <v>6847</v>
      </c>
      <c r="B3744" s="3">
        <v>45432</v>
      </c>
      <c r="C3744" t="s">
        <v>6848</v>
      </c>
      <c r="D3744">
        <v>1998.57</v>
      </c>
      <c r="E3744" t="s">
        <v>67</v>
      </c>
      <c r="F3744" t="s">
        <v>61</v>
      </c>
      <c r="G3744" t="s">
        <v>39</v>
      </c>
      <c r="H3744" t="s">
        <v>49</v>
      </c>
    </row>
    <row r="3745" spans="1:8" hidden="1">
      <c r="A3745" t="s">
        <v>6849</v>
      </c>
      <c r="B3745" s="3">
        <v>45432</v>
      </c>
      <c r="C3745" t="s">
        <v>4954</v>
      </c>
      <c r="D3745">
        <v>604.35</v>
      </c>
      <c r="E3745" t="s">
        <v>31</v>
      </c>
      <c r="F3745" t="s">
        <v>61</v>
      </c>
      <c r="G3745" t="s">
        <v>39</v>
      </c>
      <c r="H3745" t="s">
        <v>44</v>
      </c>
    </row>
    <row r="3746" spans="1:8" hidden="1">
      <c r="A3746" t="s">
        <v>6850</v>
      </c>
      <c r="B3746" s="3">
        <v>45432</v>
      </c>
      <c r="C3746" t="s">
        <v>6851</v>
      </c>
      <c r="D3746">
        <v>1604.23</v>
      </c>
      <c r="E3746" t="s">
        <v>25</v>
      </c>
      <c r="F3746" t="s">
        <v>20</v>
      </c>
      <c r="G3746" t="s">
        <v>48</v>
      </c>
      <c r="H3746" t="s">
        <v>22</v>
      </c>
    </row>
    <row r="3747" spans="1:8" hidden="1">
      <c r="A3747" t="s">
        <v>6852</v>
      </c>
      <c r="B3747" s="3">
        <v>45432</v>
      </c>
      <c r="C3747" t="s">
        <v>6853</v>
      </c>
      <c r="D3747">
        <v>482.64</v>
      </c>
      <c r="E3747" t="s">
        <v>64</v>
      </c>
      <c r="F3747" t="s">
        <v>20</v>
      </c>
      <c r="G3747" t="s">
        <v>21</v>
      </c>
      <c r="H3747" t="s">
        <v>75</v>
      </c>
    </row>
    <row r="3748" spans="1:8" hidden="1">
      <c r="A3748" t="s">
        <v>6854</v>
      </c>
      <c r="B3748" s="3">
        <v>45432</v>
      </c>
      <c r="C3748" t="s">
        <v>4412</v>
      </c>
      <c r="D3748">
        <v>1694.5</v>
      </c>
      <c r="E3748" t="s">
        <v>70</v>
      </c>
      <c r="F3748" t="s">
        <v>61</v>
      </c>
      <c r="G3748" t="s">
        <v>21</v>
      </c>
      <c r="H3748" t="s">
        <v>28</v>
      </c>
    </row>
    <row r="3749" spans="1:8" hidden="1">
      <c r="A3749" t="s">
        <v>6855</v>
      </c>
      <c r="B3749" s="3">
        <v>45432</v>
      </c>
      <c r="C3749" t="s">
        <v>1002</v>
      </c>
      <c r="D3749">
        <v>1240.7</v>
      </c>
      <c r="E3749" t="s">
        <v>56</v>
      </c>
      <c r="F3749" t="s">
        <v>32</v>
      </c>
      <c r="G3749" t="s">
        <v>48</v>
      </c>
      <c r="H3749" t="s">
        <v>57</v>
      </c>
    </row>
    <row r="3750" spans="1:8" hidden="1">
      <c r="A3750" t="s">
        <v>6856</v>
      </c>
      <c r="B3750" s="3">
        <v>45432</v>
      </c>
      <c r="C3750" t="s">
        <v>6857</v>
      </c>
      <c r="D3750">
        <v>590.46</v>
      </c>
      <c r="E3750" t="s">
        <v>52</v>
      </c>
      <c r="F3750" t="s">
        <v>61</v>
      </c>
      <c r="G3750" t="s">
        <v>48</v>
      </c>
      <c r="H3750" t="s">
        <v>40</v>
      </c>
    </row>
    <row r="3751" spans="1:8" hidden="1">
      <c r="A3751" t="s">
        <v>6858</v>
      </c>
      <c r="B3751" s="3">
        <v>45432</v>
      </c>
      <c r="C3751" t="s">
        <v>2618</v>
      </c>
      <c r="D3751">
        <v>867.84</v>
      </c>
      <c r="E3751" t="s">
        <v>60</v>
      </c>
      <c r="F3751" t="s">
        <v>26</v>
      </c>
      <c r="G3751" t="s">
        <v>27</v>
      </c>
      <c r="H3751" t="s">
        <v>57</v>
      </c>
    </row>
    <row r="3752" spans="1:8" hidden="1">
      <c r="A3752" t="s">
        <v>6859</v>
      </c>
      <c r="B3752" s="3">
        <v>45432</v>
      </c>
      <c r="C3752" t="s">
        <v>6860</v>
      </c>
      <c r="D3752">
        <v>1474.32</v>
      </c>
      <c r="E3752" t="s">
        <v>25</v>
      </c>
      <c r="F3752" t="s">
        <v>20</v>
      </c>
      <c r="G3752" t="s">
        <v>48</v>
      </c>
      <c r="H3752" t="s">
        <v>176</v>
      </c>
    </row>
    <row r="3753" spans="1:8" hidden="1">
      <c r="A3753" t="s">
        <v>6861</v>
      </c>
      <c r="B3753" s="3">
        <v>45432</v>
      </c>
      <c r="C3753" t="s">
        <v>6862</v>
      </c>
      <c r="D3753">
        <v>470.88</v>
      </c>
      <c r="E3753" t="s">
        <v>70</v>
      </c>
      <c r="F3753" t="s">
        <v>32</v>
      </c>
      <c r="G3753" t="s">
        <v>39</v>
      </c>
      <c r="H3753" t="s">
        <v>22</v>
      </c>
    </row>
    <row r="3754" spans="1:8" hidden="1">
      <c r="A3754" t="s">
        <v>6863</v>
      </c>
      <c r="B3754" s="3">
        <v>45432</v>
      </c>
      <c r="C3754" t="s">
        <v>6864</v>
      </c>
      <c r="D3754">
        <v>820.52</v>
      </c>
      <c r="E3754" t="s">
        <v>52</v>
      </c>
      <c r="F3754" t="s">
        <v>20</v>
      </c>
      <c r="G3754" t="s">
        <v>27</v>
      </c>
      <c r="H3754" t="s">
        <v>22</v>
      </c>
    </row>
    <row r="3755" spans="1:8" hidden="1">
      <c r="A3755" t="s">
        <v>6865</v>
      </c>
      <c r="B3755" s="3">
        <v>45432</v>
      </c>
      <c r="C3755" t="s">
        <v>4638</v>
      </c>
      <c r="D3755">
        <v>1363.32</v>
      </c>
      <c r="E3755" t="s">
        <v>122</v>
      </c>
      <c r="F3755" t="s">
        <v>61</v>
      </c>
      <c r="G3755" t="s">
        <v>48</v>
      </c>
      <c r="H3755" t="s">
        <v>123</v>
      </c>
    </row>
    <row r="3756" spans="1:8" hidden="1">
      <c r="A3756" t="s">
        <v>6866</v>
      </c>
      <c r="B3756" s="3">
        <v>45433</v>
      </c>
      <c r="C3756" t="s">
        <v>6867</v>
      </c>
      <c r="D3756">
        <v>1615.89</v>
      </c>
      <c r="E3756" t="s">
        <v>52</v>
      </c>
      <c r="F3756" t="s">
        <v>32</v>
      </c>
      <c r="G3756" t="s">
        <v>39</v>
      </c>
      <c r="H3756" t="s">
        <v>57</v>
      </c>
    </row>
    <row r="3757" spans="1:8" hidden="1">
      <c r="A3757" t="s">
        <v>6868</v>
      </c>
      <c r="B3757" s="3">
        <v>45433</v>
      </c>
      <c r="C3757" t="s">
        <v>6869</v>
      </c>
      <c r="D3757">
        <v>1154.48</v>
      </c>
      <c r="E3757" t="s">
        <v>47</v>
      </c>
      <c r="F3757" t="s">
        <v>26</v>
      </c>
      <c r="G3757" t="s">
        <v>27</v>
      </c>
      <c r="H3757" t="s">
        <v>94</v>
      </c>
    </row>
    <row r="3758" spans="1:8">
      <c r="A3758" t="s">
        <v>6870</v>
      </c>
      <c r="B3758" s="3">
        <v>45433</v>
      </c>
      <c r="C3758" t="s">
        <v>6871</v>
      </c>
      <c r="D3758">
        <v>342.13</v>
      </c>
      <c r="E3758" t="s">
        <v>43</v>
      </c>
      <c r="F3758" t="s">
        <v>26</v>
      </c>
      <c r="G3758" t="s">
        <v>21</v>
      </c>
      <c r="H3758" t="s">
        <v>87</v>
      </c>
    </row>
    <row r="3759" spans="1:8" hidden="1">
      <c r="A3759" t="s">
        <v>6872</v>
      </c>
      <c r="B3759" s="3">
        <v>45433</v>
      </c>
      <c r="C3759" t="s">
        <v>6873</v>
      </c>
      <c r="E3759" t="s">
        <v>122</v>
      </c>
      <c r="F3759" t="s">
        <v>26</v>
      </c>
      <c r="G3759" t="s">
        <v>27</v>
      </c>
      <c r="H3759" t="s">
        <v>176</v>
      </c>
    </row>
    <row r="3760" spans="1:8" hidden="1">
      <c r="A3760" t="s">
        <v>6874</v>
      </c>
      <c r="B3760" s="3">
        <v>45433</v>
      </c>
      <c r="C3760" t="s">
        <v>6875</v>
      </c>
      <c r="D3760">
        <v>1125.97</v>
      </c>
      <c r="E3760" t="s">
        <v>70</v>
      </c>
      <c r="F3760" t="s">
        <v>32</v>
      </c>
      <c r="G3760" t="s">
        <v>39</v>
      </c>
      <c r="H3760" t="s">
        <v>57</v>
      </c>
    </row>
    <row r="3761" spans="1:8" hidden="1">
      <c r="A3761" t="s">
        <v>6876</v>
      </c>
      <c r="B3761" s="3">
        <v>45433</v>
      </c>
      <c r="C3761" t="s">
        <v>5612</v>
      </c>
      <c r="D3761">
        <v>460</v>
      </c>
      <c r="E3761" t="s">
        <v>60</v>
      </c>
      <c r="F3761" t="s">
        <v>61</v>
      </c>
      <c r="G3761" t="s">
        <v>21</v>
      </c>
      <c r="H3761" t="s">
        <v>43</v>
      </c>
    </row>
    <row r="3762" spans="1:8">
      <c r="A3762" t="s">
        <v>6877</v>
      </c>
      <c r="B3762" s="3">
        <v>45433</v>
      </c>
      <c r="C3762" t="s">
        <v>143</v>
      </c>
      <c r="D3762">
        <v>286.82</v>
      </c>
      <c r="E3762" t="s">
        <v>43</v>
      </c>
      <c r="F3762" t="s">
        <v>32</v>
      </c>
      <c r="G3762" t="s">
        <v>27</v>
      </c>
      <c r="H3762" t="s">
        <v>33</v>
      </c>
    </row>
    <row r="3763" spans="1:8" hidden="1">
      <c r="A3763" t="s">
        <v>6878</v>
      </c>
      <c r="B3763" s="3">
        <v>45433</v>
      </c>
      <c r="C3763" t="s">
        <v>2973</v>
      </c>
      <c r="D3763">
        <v>1773.81</v>
      </c>
      <c r="E3763" t="s">
        <v>47</v>
      </c>
      <c r="F3763" t="s">
        <v>32</v>
      </c>
      <c r="G3763" t="s">
        <v>39</v>
      </c>
      <c r="H3763" t="s">
        <v>43</v>
      </c>
    </row>
    <row r="3764" spans="1:8" hidden="1">
      <c r="A3764" t="s">
        <v>6879</v>
      </c>
      <c r="B3764" s="3">
        <v>45433</v>
      </c>
      <c r="C3764" t="s">
        <v>6880</v>
      </c>
      <c r="D3764">
        <v>1415.63</v>
      </c>
      <c r="E3764" t="s">
        <v>31</v>
      </c>
      <c r="F3764" t="s">
        <v>26</v>
      </c>
      <c r="G3764" t="s">
        <v>39</v>
      </c>
      <c r="H3764" t="s">
        <v>40</v>
      </c>
    </row>
    <row r="3765" spans="1:8">
      <c r="A3765" t="s">
        <v>6881</v>
      </c>
      <c r="B3765" s="3">
        <v>45433</v>
      </c>
      <c r="C3765" t="s">
        <v>3131</v>
      </c>
      <c r="D3765">
        <v>1220.3900000000001</v>
      </c>
      <c r="E3765" t="s">
        <v>43</v>
      </c>
      <c r="F3765" t="s">
        <v>20</v>
      </c>
      <c r="G3765" t="s">
        <v>21</v>
      </c>
      <c r="H3765" t="s">
        <v>36</v>
      </c>
    </row>
    <row r="3766" spans="1:8" hidden="1">
      <c r="A3766" t="s">
        <v>6882</v>
      </c>
      <c r="B3766" s="3">
        <v>45433</v>
      </c>
      <c r="C3766" t="s">
        <v>6883</v>
      </c>
      <c r="D3766">
        <v>1269.52</v>
      </c>
      <c r="E3766" t="s">
        <v>31</v>
      </c>
      <c r="F3766" t="s">
        <v>20</v>
      </c>
      <c r="G3766" t="s">
        <v>27</v>
      </c>
      <c r="H3766" t="s">
        <v>176</v>
      </c>
    </row>
    <row r="3767" spans="1:8" hidden="1">
      <c r="A3767" t="s">
        <v>6884</v>
      </c>
      <c r="B3767" s="3">
        <v>45433</v>
      </c>
      <c r="C3767" t="s">
        <v>6885</v>
      </c>
      <c r="D3767">
        <v>876.06</v>
      </c>
      <c r="E3767" t="s">
        <v>60</v>
      </c>
      <c r="F3767" t="s">
        <v>20</v>
      </c>
      <c r="G3767" t="s">
        <v>21</v>
      </c>
      <c r="H3767" t="s">
        <v>22</v>
      </c>
    </row>
    <row r="3768" spans="1:8" hidden="1">
      <c r="A3768" t="s">
        <v>6886</v>
      </c>
      <c r="B3768" s="3">
        <v>45433</v>
      </c>
      <c r="C3768" t="s">
        <v>6887</v>
      </c>
      <c r="D3768">
        <v>305.68</v>
      </c>
      <c r="E3768" t="s">
        <v>25</v>
      </c>
      <c r="F3768" t="s">
        <v>26</v>
      </c>
      <c r="G3768" t="s">
        <v>39</v>
      </c>
      <c r="H3768" t="s">
        <v>36</v>
      </c>
    </row>
    <row r="3769" spans="1:8" hidden="1">
      <c r="A3769" t="s">
        <v>6888</v>
      </c>
      <c r="B3769" s="3">
        <v>45433</v>
      </c>
      <c r="C3769" t="s">
        <v>6889</v>
      </c>
      <c r="E3769" t="s">
        <v>70</v>
      </c>
      <c r="F3769" t="s">
        <v>20</v>
      </c>
      <c r="G3769" t="s">
        <v>39</v>
      </c>
      <c r="H3769" t="s">
        <v>57</v>
      </c>
    </row>
    <row r="3770" spans="1:8" hidden="1">
      <c r="A3770" t="s">
        <v>6890</v>
      </c>
      <c r="B3770" s="3">
        <v>45433</v>
      </c>
      <c r="C3770" t="s">
        <v>5525</v>
      </c>
      <c r="D3770">
        <v>1208.69</v>
      </c>
      <c r="E3770" t="s">
        <v>25</v>
      </c>
      <c r="F3770" t="s">
        <v>61</v>
      </c>
      <c r="G3770" t="s">
        <v>39</v>
      </c>
      <c r="H3770" t="s">
        <v>28</v>
      </c>
    </row>
    <row r="3771" spans="1:8" hidden="1">
      <c r="A3771" t="s">
        <v>6891</v>
      </c>
      <c r="B3771" s="3">
        <v>45433</v>
      </c>
      <c r="C3771" t="s">
        <v>6892</v>
      </c>
      <c r="D3771">
        <v>377.38</v>
      </c>
      <c r="E3771" t="s">
        <v>60</v>
      </c>
      <c r="F3771" t="s">
        <v>61</v>
      </c>
      <c r="G3771" t="s">
        <v>48</v>
      </c>
      <c r="H3771" t="s">
        <v>53</v>
      </c>
    </row>
    <row r="3772" spans="1:8" hidden="1">
      <c r="A3772" t="s">
        <v>6893</v>
      </c>
      <c r="B3772" s="3">
        <v>45433</v>
      </c>
      <c r="C3772" t="s">
        <v>6894</v>
      </c>
      <c r="E3772" t="s">
        <v>19</v>
      </c>
      <c r="F3772" t="s">
        <v>26</v>
      </c>
      <c r="G3772" t="s">
        <v>48</v>
      </c>
      <c r="H3772" t="s">
        <v>53</v>
      </c>
    </row>
    <row r="3773" spans="1:8" hidden="1">
      <c r="A3773" t="s">
        <v>6895</v>
      </c>
      <c r="B3773" s="3">
        <v>45433</v>
      </c>
      <c r="C3773" t="s">
        <v>6896</v>
      </c>
      <c r="D3773">
        <v>1076.47</v>
      </c>
      <c r="E3773" t="s">
        <v>19</v>
      </c>
      <c r="F3773" t="s">
        <v>20</v>
      </c>
      <c r="G3773" t="s">
        <v>27</v>
      </c>
      <c r="H3773" t="s">
        <v>87</v>
      </c>
    </row>
    <row r="3774" spans="1:8" hidden="1">
      <c r="A3774" t="s">
        <v>6897</v>
      </c>
      <c r="B3774" s="3">
        <v>45433</v>
      </c>
      <c r="C3774" t="s">
        <v>6898</v>
      </c>
      <c r="D3774">
        <v>59.71</v>
      </c>
      <c r="E3774" t="s">
        <v>52</v>
      </c>
      <c r="F3774" t="s">
        <v>61</v>
      </c>
      <c r="G3774" t="s">
        <v>39</v>
      </c>
      <c r="H3774" t="s">
        <v>57</v>
      </c>
    </row>
    <row r="3775" spans="1:8" hidden="1">
      <c r="A3775" t="s">
        <v>6899</v>
      </c>
      <c r="B3775" s="3">
        <v>45433</v>
      </c>
      <c r="C3775" t="s">
        <v>6900</v>
      </c>
      <c r="D3775">
        <v>1941.07</v>
      </c>
      <c r="E3775" t="s">
        <v>19</v>
      </c>
      <c r="F3775" t="s">
        <v>61</v>
      </c>
      <c r="G3775" t="s">
        <v>48</v>
      </c>
      <c r="H3775" t="s">
        <v>87</v>
      </c>
    </row>
    <row r="3776" spans="1:8" hidden="1">
      <c r="A3776" t="s">
        <v>6901</v>
      </c>
      <c r="B3776" s="3">
        <v>45433</v>
      </c>
      <c r="C3776" t="s">
        <v>6902</v>
      </c>
      <c r="E3776" t="s">
        <v>67</v>
      </c>
      <c r="F3776" t="s">
        <v>32</v>
      </c>
      <c r="G3776" t="s">
        <v>48</v>
      </c>
      <c r="H3776" t="s">
        <v>22</v>
      </c>
    </row>
    <row r="3777" spans="1:8">
      <c r="A3777" t="s">
        <v>6903</v>
      </c>
      <c r="B3777" s="3">
        <v>45433</v>
      </c>
      <c r="C3777" t="s">
        <v>6904</v>
      </c>
      <c r="D3777">
        <v>1963.25</v>
      </c>
      <c r="E3777" t="s">
        <v>43</v>
      </c>
      <c r="F3777" t="s">
        <v>20</v>
      </c>
      <c r="G3777" t="s">
        <v>39</v>
      </c>
      <c r="H3777" t="s">
        <v>49</v>
      </c>
    </row>
    <row r="3778" spans="1:8" hidden="1">
      <c r="A3778" t="s">
        <v>6905</v>
      </c>
      <c r="B3778" s="3">
        <v>45433</v>
      </c>
      <c r="C3778" t="s">
        <v>6906</v>
      </c>
      <c r="D3778">
        <v>1304.83</v>
      </c>
      <c r="E3778" t="s">
        <v>19</v>
      </c>
      <c r="F3778" t="s">
        <v>20</v>
      </c>
      <c r="G3778" t="s">
        <v>39</v>
      </c>
      <c r="H3778" t="s">
        <v>176</v>
      </c>
    </row>
    <row r="3779" spans="1:8" hidden="1">
      <c r="A3779" t="s">
        <v>6907</v>
      </c>
      <c r="B3779" s="3">
        <v>45433</v>
      </c>
      <c r="C3779" t="s">
        <v>6908</v>
      </c>
      <c r="D3779">
        <v>1974.3</v>
      </c>
      <c r="E3779" t="s">
        <v>70</v>
      </c>
      <c r="F3779" t="s">
        <v>32</v>
      </c>
      <c r="G3779" t="s">
        <v>27</v>
      </c>
      <c r="H3779" t="s">
        <v>94</v>
      </c>
    </row>
    <row r="3780" spans="1:8" hidden="1">
      <c r="A3780" t="s">
        <v>6909</v>
      </c>
      <c r="B3780" s="3">
        <v>45433</v>
      </c>
      <c r="C3780" t="s">
        <v>1851</v>
      </c>
      <c r="D3780">
        <v>1048.1500000000001</v>
      </c>
      <c r="E3780" t="s">
        <v>70</v>
      </c>
      <c r="F3780" t="s">
        <v>32</v>
      </c>
      <c r="G3780" t="s">
        <v>39</v>
      </c>
      <c r="H3780" t="s">
        <v>28</v>
      </c>
    </row>
    <row r="3781" spans="1:8" hidden="1">
      <c r="A3781" t="s">
        <v>6910</v>
      </c>
      <c r="B3781" s="3">
        <v>45433</v>
      </c>
      <c r="C3781" t="s">
        <v>1591</v>
      </c>
      <c r="D3781">
        <v>1521.75</v>
      </c>
      <c r="E3781" t="s">
        <v>210</v>
      </c>
      <c r="F3781" t="s">
        <v>20</v>
      </c>
      <c r="G3781" t="s">
        <v>48</v>
      </c>
      <c r="H3781" t="s">
        <v>36</v>
      </c>
    </row>
    <row r="3782" spans="1:8" hidden="1">
      <c r="A3782" t="s">
        <v>6911</v>
      </c>
      <c r="B3782" s="3">
        <v>45433</v>
      </c>
      <c r="C3782" t="s">
        <v>974</v>
      </c>
      <c r="D3782">
        <v>865.85</v>
      </c>
      <c r="E3782" t="s">
        <v>52</v>
      </c>
      <c r="F3782" t="s">
        <v>61</v>
      </c>
      <c r="G3782" t="s">
        <v>27</v>
      </c>
      <c r="H3782" t="s">
        <v>53</v>
      </c>
    </row>
    <row r="3783" spans="1:8" hidden="1">
      <c r="A3783" t="s">
        <v>6912</v>
      </c>
      <c r="B3783" s="3">
        <v>45433</v>
      </c>
      <c r="C3783" t="s">
        <v>6913</v>
      </c>
      <c r="D3783">
        <v>903.9</v>
      </c>
      <c r="E3783" t="s">
        <v>25</v>
      </c>
      <c r="F3783" t="s">
        <v>26</v>
      </c>
      <c r="G3783" t="s">
        <v>48</v>
      </c>
      <c r="H3783" t="s">
        <v>36</v>
      </c>
    </row>
    <row r="3784" spans="1:8" hidden="1">
      <c r="A3784" t="s">
        <v>6914</v>
      </c>
      <c r="B3784" s="3">
        <v>45433</v>
      </c>
      <c r="C3784" t="s">
        <v>6915</v>
      </c>
      <c r="D3784">
        <v>746.76</v>
      </c>
      <c r="E3784" t="s">
        <v>70</v>
      </c>
      <c r="F3784" t="s">
        <v>26</v>
      </c>
      <c r="G3784" t="s">
        <v>48</v>
      </c>
      <c r="H3784" t="s">
        <v>36</v>
      </c>
    </row>
    <row r="3785" spans="1:8" hidden="1">
      <c r="A3785" t="s">
        <v>6916</v>
      </c>
      <c r="B3785" s="3">
        <v>45433</v>
      </c>
      <c r="C3785" t="s">
        <v>6917</v>
      </c>
      <c r="D3785">
        <v>613.69000000000005</v>
      </c>
      <c r="E3785" t="s">
        <v>31</v>
      </c>
      <c r="F3785" t="s">
        <v>32</v>
      </c>
      <c r="G3785" t="s">
        <v>21</v>
      </c>
      <c r="H3785" t="s">
        <v>28</v>
      </c>
    </row>
    <row r="3786" spans="1:8" hidden="1">
      <c r="A3786" t="s">
        <v>6918</v>
      </c>
      <c r="B3786" s="3">
        <v>45433</v>
      </c>
      <c r="C3786" t="s">
        <v>6919</v>
      </c>
      <c r="D3786">
        <v>270.8</v>
      </c>
      <c r="E3786" t="s">
        <v>25</v>
      </c>
      <c r="F3786" t="s">
        <v>26</v>
      </c>
      <c r="G3786" t="s">
        <v>21</v>
      </c>
      <c r="H3786" t="s">
        <v>49</v>
      </c>
    </row>
    <row r="3787" spans="1:8" hidden="1">
      <c r="A3787" t="s">
        <v>6920</v>
      </c>
      <c r="B3787" s="3">
        <v>45433</v>
      </c>
      <c r="C3787" t="s">
        <v>5395</v>
      </c>
      <c r="D3787">
        <v>1109.54</v>
      </c>
      <c r="E3787" t="s">
        <v>25</v>
      </c>
      <c r="F3787" t="s">
        <v>20</v>
      </c>
      <c r="G3787" t="s">
        <v>27</v>
      </c>
      <c r="H3787" t="s">
        <v>53</v>
      </c>
    </row>
    <row r="3788" spans="1:8" hidden="1">
      <c r="A3788" t="s">
        <v>6921</v>
      </c>
      <c r="B3788" s="3">
        <v>45433</v>
      </c>
      <c r="C3788" t="s">
        <v>6922</v>
      </c>
      <c r="D3788">
        <v>1066.3399999999999</v>
      </c>
      <c r="E3788" t="s">
        <v>56</v>
      </c>
      <c r="F3788" t="s">
        <v>61</v>
      </c>
      <c r="G3788" t="s">
        <v>27</v>
      </c>
      <c r="H3788" t="s">
        <v>94</v>
      </c>
    </row>
    <row r="3789" spans="1:8" hidden="1">
      <c r="A3789" t="s">
        <v>6923</v>
      </c>
      <c r="B3789" s="3">
        <v>45434</v>
      </c>
      <c r="C3789" t="s">
        <v>6924</v>
      </c>
      <c r="E3789" t="s">
        <v>25</v>
      </c>
      <c r="F3789" t="s">
        <v>20</v>
      </c>
      <c r="G3789" t="s">
        <v>39</v>
      </c>
      <c r="H3789" t="s">
        <v>53</v>
      </c>
    </row>
    <row r="3790" spans="1:8" hidden="1">
      <c r="A3790" t="s">
        <v>6925</v>
      </c>
      <c r="B3790" s="3">
        <v>45434</v>
      </c>
      <c r="C3790" t="s">
        <v>6926</v>
      </c>
      <c r="D3790">
        <v>1406.07</v>
      </c>
      <c r="E3790" t="s">
        <v>31</v>
      </c>
      <c r="F3790" t="s">
        <v>20</v>
      </c>
      <c r="G3790" t="s">
        <v>27</v>
      </c>
      <c r="H3790" t="s">
        <v>176</v>
      </c>
    </row>
    <row r="3791" spans="1:8" hidden="1">
      <c r="A3791" t="s">
        <v>6927</v>
      </c>
      <c r="B3791" s="3">
        <v>45434</v>
      </c>
      <c r="C3791" t="s">
        <v>6928</v>
      </c>
      <c r="D3791">
        <v>890.06</v>
      </c>
      <c r="E3791" t="s">
        <v>47</v>
      </c>
      <c r="F3791" t="s">
        <v>32</v>
      </c>
      <c r="G3791" t="s">
        <v>48</v>
      </c>
      <c r="H3791" t="s">
        <v>22</v>
      </c>
    </row>
    <row r="3792" spans="1:8" hidden="1">
      <c r="A3792" t="s">
        <v>6929</v>
      </c>
      <c r="B3792" s="3">
        <v>45434</v>
      </c>
      <c r="C3792" t="s">
        <v>6368</v>
      </c>
      <c r="D3792">
        <v>715.3</v>
      </c>
      <c r="E3792" t="s">
        <v>31</v>
      </c>
      <c r="F3792" t="s">
        <v>20</v>
      </c>
      <c r="G3792" t="s">
        <v>39</v>
      </c>
      <c r="H3792" t="s">
        <v>123</v>
      </c>
    </row>
    <row r="3793" spans="1:8" hidden="1">
      <c r="A3793" t="s">
        <v>6930</v>
      </c>
      <c r="B3793" s="3">
        <v>45434</v>
      </c>
      <c r="C3793" t="s">
        <v>6931</v>
      </c>
      <c r="D3793">
        <v>60.34</v>
      </c>
      <c r="E3793" t="s">
        <v>60</v>
      </c>
      <c r="F3793" t="s">
        <v>61</v>
      </c>
      <c r="G3793" t="s">
        <v>27</v>
      </c>
      <c r="H3793" t="s">
        <v>87</v>
      </c>
    </row>
    <row r="3794" spans="1:8" hidden="1">
      <c r="A3794" t="s">
        <v>6932</v>
      </c>
      <c r="B3794" s="3">
        <v>45434</v>
      </c>
      <c r="C3794" t="s">
        <v>1617</v>
      </c>
      <c r="D3794">
        <v>1375.22</v>
      </c>
      <c r="E3794" t="s">
        <v>122</v>
      </c>
      <c r="F3794" t="s">
        <v>32</v>
      </c>
      <c r="G3794" t="s">
        <v>48</v>
      </c>
      <c r="H3794" t="s">
        <v>44</v>
      </c>
    </row>
    <row r="3795" spans="1:8" hidden="1">
      <c r="A3795" t="s">
        <v>6933</v>
      </c>
      <c r="B3795" s="3">
        <v>45434</v>
      </c>
      <c r="C3795" t="s">
        <v>6934</v>
      </c>
      <c r="D3795">
        <v>462.07</v>
      </c>
      <c r="E3795" t="s">
        <v>19</v>
      </c>
      <c r="F3795" t="s">
        <v>61</v>
      </c>
      <c r="G3795" t="s">
        <v>48</v>
      </c>
      <c r="H3795" t="s">
        <v>176</v>
      </c>
    </row>
    <row r="3796" spans="1:8" hidden="1">
      <c r="A3796" t="s">
        <v>6935</v>
      </c>
      <c r="B3796" s="3">
        <v>45434</v>
      </c>
      <c r="C3796" t="s">
        <v>4368</v>
      </c>
      <c r="D3796">
        <v>298.83999999999997</v>
      </c>
      <c r="E3796" t="s">
        <v>67</v>
      </c>
      <c r="F3796" t="s">
        <v>32</v>
      </c>
      <c r="G3796" t="s">
        <v>27</v>
      </c>
      <c r="H3796" t="s">
        <v>28</v>
      </c>
    </row>
    <row r="3797" spans="1:8" hidden="1">
      <c r="A3797" t="s">
        <v>6936</v>
      </c>
      <c r="B3797" s="3">
        <v>45434</v>
      </c>
      <c r="C3797" t="s">
        <v>6937</v>
      </c>
      <c r="D3797">
        <v>18707.349999999999</v>
      </c>
      <c r="E3797" t="s">
        <v>47</v>
      </c>
      <c r="F3797" t="s">
        <v>20</v>
      </c>
      <c r="G3797" t="s">
        <v>39</v>
      </c>
      <c r="H3797" t="s">
        <v>40</v>
      </c>
    </row>
    <row r="3798" spans="1:8" hidden="1">
      <c r="A3798" t="s">
        <v>6938</v>
      </c>
      <c r="B3798" s="3">
        <v>45434</v>
      </c>
      <c r="C3798" t="s">
        <v>6600</v>
      </c>
      <c r="D3798">
        <v>1600.35</v>
      </c>
      <c r="E3798" t="s">
        <v>122</v>
      </c>
      <c r="F3798" t="s">
        <v>32</v>
      </c>
      <c r="G3798" t="s">
        <v>39</v>
      </c>
      <c r="H3798" t="s">
        <v>33</v>
      </c>
    </row>
    <row r="3799" spans="1:8" hidden="1">
      <c r="A3799" t="s">
        <v>6939</v>
      </c>
      <c r="B3799" s="3">
        <v>45434</v>
      </c>
      <c r="C3799" t="s">
        <v>4233</v>
      </c>
      <c r="D3799">
        <v>940.61</v>
      </c>
      <c r="E3799" t="s">
        <v>47</v>
      </c>
      <c r="F3799" t="s">
        <v>20</v>
      </c>
      <c r="G3799" t="s">
        <v>39</v>
      </c>
      <c r="H3799" t="s">
        <v>94</v>
      </c>
    </row>
    <row r="3800" spans="1:8" hidden="1">
      <c r="A3800" t="s">
        <v>6940</v>
      </c>
      <c r="B3800" s="3">
        <v>45434</v>
      </c>
      <c r="C3800" t="s">
        <v>6941</v>
      </c>
      <c r="D3800">
        <v>1772.8</v>
      </c>
      <c r="E3800" t="s">
        <v>67</v>
      </c>
      <c r="F3800" t="s">
        <v>26</v>
      </c>
      <c r="G3800" t="s">
        <v>21</v>
      </c>
      <c r="H3800" t="s">
        <v>43</v>
      </c>
    </row>
    <row r="3801" spans="1:8" hidden="1">
      <c r="A3801" t="s">
        <v>6942</v>
      </c>
      <c r="B3801" s="3">
        <v>45434</v>
      </c>
      <c r="C3801" t="s">
        <v>2178</v>
      </c>
      <c r="D3801">
        <v>1467.21</v>
      </c>
      <c r="E3801" t="s">
        <v>70</v>
      </c>
      <c r="F3801" t="s">
        <v>61</v>
      </c>
      <c r="G3801" t="s">
        <v>39</v>
      </c>
      <c r="H3801" t="s">
        <v>75</v>
      </c>
    </row>
    <row r="3802" spans="1:8" hidden="1">
      <c r="A3802" t="s">
        <v>6943</v>
      </c>
      <c r="B3802" s="3">
        <v>45434</v>
      </c>
      <c r="C3802" t="s">
        <v>6944</v>
      </c>
      <c r="D3802">
        <v>764.33</v>
      </c>
      <c r="E3802" t="s">
        <v>25</v>
      </c>
      <c r="F3802" t="s">
        <v>32</v>
      </c>
      <c r="G3802" t="s">
        <v>39</v>
      </c>
      <c r="H3802" t="s">
        <v>28</v>
      </c>
    </row>
    <row r="3803" spans="1:8" hidden="1">
      <c r="A3803" t="s">
        <v>6945</v>
      </c>
      <c r="B3803" s="3">
        <v>45434</v>
      </c>
      <c r="C3803" t="s">
        <v>4570</v>
      </c>
      <c r="D3803">
        <v>392.83</v>
      </c>
      <c r="E3803" t="s">
        <v>31</v>
      </c>
      <c r="F3803" t="s">
        <v>61</v>
      </c>
      <c r="G3803" t="s">
        <v>48</v>
      </c>
      <c r="H3803" t="s">
        <v>40</v>
      </c>
    </row>
    <row r="3804" spans="1:8" hidden="1">
      <c r="A3804" t="s">
        <v>6946</v>
      </c>
      <c r="B3804" s="3">
        <v>45434</v>
      </c>
      <c r="C3804" t="s">
        <v>1475</v>
      </c>
      <c r="D3804">
        <v>709.68</v>
      </c>
      <c r="E3804" t="s">
        <v>31</v>
      </c>
      <c r="F3804" t="s">
        <v>26</v>
      </c>
      <c r="G3804" t="s">
        <v>27</v>
      </c>
      <c r="H3804" t="s">
        <v>176</v>
      </c>
    </row>
    <row r="3805" spans="1:8" hidden="1">
      <c r="A3805" t="s">
        <v>6947</v>
      </c>
      <c r="B3805" s="3">
        <v>45434</v>
      </c>
      <c r="C3805" t="s">
        <v>221</v>
      </c>
      <c r="D3805">
        <v>1579.18</v>
      </c>
      <c r="E3805" t="s">
        <v>64</v>
      </c>
      <c r="F3805" t="s">
        <v>32</v>
      </c>
      <c r="G3805" t="s">
        <v>27</v>
      </c>
      <c r="H3805" t="s">
        <v>36</v>
      </c>
    </row>
    <row r="3806" spans="1:8" hidden="1">
      <c r="A3806" t="s">
        <v>6948</v>
      </c>
      <c r="B3806" s="3">
        <v>45434</v>
      </c>
      <c r="C3806" t="s">
        <v>6949</v>
      </c>
      <c r="D3806">
        <v>1933.93</v>
      </c>
      <c r="E3806" t="s">
        <v>52</v>
      </c>
      <c r="F3806" t="s">
        <v>358</v>
      </c>
      <c r="G3806" t="s">
        <v>27</v>
      </c>
      <c r="H3806" t="s">
        <v>49</v>
      </c>
    </row>
    <row r="3807" spans="1:8" hidden="1">
      <c r="A3807" t="s">
        <v>6950</v>
      </c>
      <c r="B3807" s="3">
        <v>45434</v>
      </c>
      <c r="C3807" t="s">
        <v>131</v>
      </c>
      <c r="D3807">
        <v>1647.6</v>
      </c>
      <c r="E3807" t="s">
        <v>240</v>
      </c>
      <c r="F3807" t="s">
        <v>61</v>
      </c>
      <c r="G3807" t="s">
        <v>48</v>
      </c>
      <c r="H3807" t="s">
        <v>176</v>
      </c>
    </row>
    <row r="3808" spans="1:8">
      <c r="A3808" t="s">
        <v>6951</v>
      </c>
      <c r="B3808" s="3">
        <v>45434</v>
      </c>
      <c r="C3808" t="s">
        <v>6952</v>
      </c>
      <c r="D3808">
        <v>1581.4</v>
      </c>
      <c r="E3808" t="s">
        <v>43</v>
      </c>
      <c r="F3808" t="s">
        <v>32</v>
      </c>
      <c r="G3808" t="s">
        <v>48</v>
      </c>
      <c r="H3808" t="s">
        <v>94</v>
      </c>
    </row>
    <row r="3809" spans="1:8" hidden="1">
      <c r="A3809" t="s">
        <v>6953</v>
      </c>
      <c r="B3809" s="3">
        <v>45434</v>
      </c>
      <c r="C3809" t="s">
        <v>6954</v>
      </c>
      <c r="D3809">
        <v>613.28</v>
      </c>
      <c r="E3809" t="s">
        <v>122</v>
      </c>
      <c r="F3809" t="s">
        <v>26</v>
      </c>
      <c r="G3809" t="s">
        <v>39</v>
      </c>
      <c r="H3809" t="s">
        <v>22</v>
      </c>
    </row>
    <row r="3810" spans="1:8" hidden="1">
      <c r="A3810" t="s">
        <v>6955</v>
      </c>
      <c r="B3810" s="3">
        <v>45434</v>
      </c>
      <c r="C3810" t="s">
        <v>4985</v>
      </c>
      <c r="D3810">
        <v>1211.49</v>
      </c>
      <c r="E3810" t="s">
        <v>31</v>
      </c>
      <c r="F3810" t="s">
        <v>20</v>
      </c>
      <c r="G3810" t="s">
        <v>27</v>
      </c>
      <c r="H3810" t="s">
        <v>43</v>
      </c>
    </row>
    <row r="3811" spans="1:8" hidden="1">
      <c r="A3811" t="s">
        <v>6956</v>
      </c>
      <c r="B3811" s="3">
        <v>45434</v>
      </c>
      <c r="C3811" t="s">
        <v>6957</v>
      </c>
      <c r="D3811">
        <v>1255.1400000000001</v>
      </c>
      <c r="E3811" t="s">
        <v>64</v>
      </c>
      <c r="F3811" t="s">
        <v>43</v>
      </c>
      <c r="G3811" t="s">
        <v>48</v>
      </c>
      <c r="H3811" t="s">
        <v>49</v>
      </c>
    </row>
    <row r="3812" spans="1:8" hidden="1">
      <c r="A3812" t="s">
        <v>6958</v>
      </c>
      <c r="B3812" s="3">
        <v>45434</v>
      </c>
      <c r="C3812" t="s">
        <v>246</v>
      </c>
      <c r="D3812">
        <v>1527.73</v>
      </c>
      <c r="E3812" t="s">
        <v>217</v>
      </c>
      <c r="F3812" t="s">
        <v>32</v>
      </c>
      <c r="G3812" t="s">
        <v>39</v>
      </c>
      <c r="H3812" t="s">
        <v>176</v>
      </c>
    </row>
    <row r="3813" spans="1:8" hidden="1">
      <c r="A3813" t="s">
        <v>6959</v>
      </c>
      <c r="B3813" s="3">
        <v>45434</v>
      </c>
      <c r="C3813" t="s">
        <v>6960</v>
      </c>
      <c r="D3813">
        <v>1080.32</v>
      </c>
      <c r="E3813" t="s">
        <v>25</v>
      </c>
      <c r="F3813" t="s">
        <v>26</v>
      </c>
      <c r="G3813" t="s">
        <v>48</v>
      </c>
      <c r="H3813" t="s">
        <v>94</v>
      </c>
    </row>
    <row r="3814" spans="1:8" hidden="1">
      <c r="A3814" t="s">
        <v>6961</v>
      </c>
      <c r="B3814" s="3">
        <v>45434</v>
      </c>
      <c r="C3814" t="s">
        <v>6962</v>
      </c>
      <c r="D3814">
        <v>627.42999999999995</v>
      </c>
      <c r="E3814" t="s">
        <v>122</v>
      </c>
      <c r="F3814" t="s">
        <v>26</v>
      </c>
      <c r="G3814" t="s">
        <v>48</v>
      </c>
      <c r="H3814" t="s">
        <v>57</v>
      </c>
    </row>
    <row r="3815" spans="1:8" hidden="1">
      <c r="A3815" t="s">
        <v>6963</v>
      </c>
      <c r="B3815" s="3">
        <v>45434</v>
      </c>
      <c r="C3815" t="s">
        <v>2239</v>
      </c>
      <c r="D3815">
        <v>1066.1300000000001</v>
      </c>
      <c r="E3815" t="s">
        <v>64</v>
      </c>
      <c r="F3815" t="s">
        <v>358</v>
      </c>
      <c r="G3815" t="s">
        <v>39</v>
      </c>
      <c r="H3815" t="s">
        <v>176</v>
      </c>
    </row>
    <row r="3816" spans="1:8" hidden="1">
      <c r="A3816" t="s">
        <v>6964</v>
      </c>
      <c r="B3816" s="3">
        <v>45434</v>
      </c>
      <c r="C3816" t="s">
        <v>6965</v>
      </c>
      <c r="D3816">
        <v>1898.47</v>
      </c>
      <c r="E3816" t="s">
        <v>122</v>
      </c>
      <c r="F3816" t="s">
        <v>32</v>
      </c>
      <c r="G3816" t="s">
        <v>27</v>
      </c>
      <c r="H3816" t="s">
        <v>57</v>
      </c>
    </row>
    <row r="3817" spans="1:8" hidden="1">
      <c r="A3817" t="s">
        <v>6966</v>
      </c>
      <c r="B3817" s="3">
        <v>45435</v>
      </c>
      <c r="C3817" t="s">
        <v>6967</v>
      </c>
      <c r="D3817">
        <v>1222.99</v>
      </c>
      <c r="E3817" t="s">
        <v>67</v>
      </c>
      <c r="F3817" t="s">
        <v>61</v>
      </c>
      <c r="G3817" t="s">
        <v>39</v>
      </c>
      <c r="H3817" t="s">
        <v>53</v>
      </c>
    </row>
    <row r="3818" spans="1:8" hidden="1">
      <c r="A3818" t="s">
        <v>6968</v>
      </c>
      <c r="B3818" s="3">
        <v>45435</v>
      </c>
      <c r="C3818" t="s">
        <v>2381</v>
      </c>
      <c r="D3818">
        <v>1114.18</v>
      </c>
      <c r="E3818" t="s">
        <v>60</v>
      </c>
      <c r="F3818" t="s">
        <v>61</v>
      </c>
      <c r="G3818" t="s">
        <v>21</v>
      </c>
      <c r="H3818" t="s">
        <v>43</v>
      </c>
    </row>
    <row r="3819" spans="1:8" hidden="1">
      <c r="A3819" t="s">
        <v>6969</v>
      </c>
      <c r="B3819" s="3">
        <v>45435</v>
      </c>
      <c r="C3819" t="s">
        <v>6970</v>
      </c>
      <c r="D3819">
        <v>1236.9100000000001</v>
      </c>
      <c r="E3819" t="s">
        <v>25</v>
      </c>
      <c r="F3819" t="s">
        <v>32</v>
      </c>
      <c r="G3819" t="s">
        <v>27</v>
      </c>
      <c r="H3819" t="s">
        <v>57</v>
      </c>
    </row>
    <row r="3820" spans="1:8" hidden="1">
      <c r="A3820" t="s">
        <v>6971</v>
      </c>
      <c r="B3820" s="3">
        <v>45435</v>
      </c>
      <c r="C3820" t="s">
        <v>6972</v>
      </c>
      <c r="D3820">
        <v>1438.47</v>
      </c>
      <c r="E3820" t="s">
        <v>31</v>
      </c>
      <c r="F3820" t="s">
        <v>26</v>
      </c>
      <c r="G3820" t="s">
        <v>21</v>
      </c>
      <c r="H3820" t="s">
        <v>40</v>
      </c>
    </row>
    <row r="3821" spans="1:8" hidden="1">
      <c r="A3821" t="s">
        <v>6973</v>
      </c>
      <c r="B3821" s="3">
        <v>45435</v>
      </c>
      <c r="C3821" t="s">
        <v>6974</v>
      </c>
      <c r="D3821">
        <v>953.23</v>
      </c>
      <c r="E3821" t="s">
        <v>52</v>
      </c>
      <c r="F3821" t="s">
        <v>32</v>
      </c>
      <c r="G3821" t="s">
        <v>27</v>
      </c>
      <c r="H3821" t="s">
        <v>43</v>
      </c>
    </row>
    <row r="3822" spans="1:8" hidden="1">
      <c r="A3822" t="s">
        <v>6975</v>
      </c>
      <c r="B3822" s="3">
        <v>45435</v>
      </c>
      <c r="C3822" t="s">
        <v>6976</v>
      </c>
      <c r="D3822">
        <v>576.88</v>
      </c>
      <c r="E3822" t="s">
        <v>67</v>
      </c>
      <c r="F3822" t="s">
        <v>61</v>
      </c>
      <c r="G3822" t="s">
        <v>27</v>
      </c>
      <c r="H3822" t="s">
        <v>22</v>
      </c>
    </row>
    <row r="3823" spans="1:8" hidden="1">
      <c r="A3823" t="s">
        <v>6977</v>
      </c>
      <c r="B3823" s="3">
        <v>45435</v>
      </c>
      <c r="C3823" t="s">
        <v>6978</v>
      </c>
      <c r="D3823">
        <v>1031.92</v>
      </c>
      <c r="E3823" t="s">
        <v>47</v>
      </c>
      <c r="F3823" t="s">
        <v>20</v>
      </c>
      <c r="G3823" t="s">
        <v>27</v>
      </c>
      <c r="H3823" t="s">
        <v>94</v>
      </c>
    </row>
    <row r="3824" spans="1:8" hidden="1">
      <c r="A3824" t="s">
        <v>6979</v>
      </c>
      <c r="B3824" s="3">
        <v>45435</v>
      </c>
      <c r="C3824" t="s">
        <v>1505</v>
      </c>
      <c r="D3824">
        <v>689.02</v>
      </c>
      <c r="E3824" t="s">
        <v>47</v>
      </c>
      <c r="F3824" t="s">
        <v>26</v>
      </c>
      <c r="G3824" t="s">
        <v>21</v>
      </c>
      <c r="H3824" t="s">
        <v>123</v>
      </c>
    </row>
    <row r="3825" spans="1:8">
      <c r="A3825" t="s">
        <v>6980</v>
      </c>
      <c r="B3825" s="3">
        <v>45435</v>
      </c>
      <c r="C3825" t="s">
        <v>6981</v>
      </c>
      <c r="D3825">
        <v>1358.13</v>
      </c>
      <c r="E3825" t="s">
        <v>43</v>
      </c>
      <c r="F3825" t="s">
        <v>61</v>
      </c>
      <c r="G3825" t="s">
        <v>48</v>
      </c>
      <c r="H3825" t="s">
        <v>87</v>
      </c>
    </row>
    <row r="3826" spans="1:8" hidden="1">
      <c r="A3826" t="s">
        <v>6982</v>
      </c>
      <c r="B3826" s="3">
        <v>45435</v>
      </c>
      <c r="C3826" t="s">
        <v>6983</v>
      </c>
      <c r="D3826">
        <v>730.01</v>
      </c>
      <c r="E3826" t="s">
        <v>70</v>
      </c>
      <c r="F3826" t="s">
        <v>26</v>
      </c>
      <c r="G3826" t="s">
        <v>27</v>
      </c>
      <c r="H3826" t="s">
        <v>43</v>
      </c>
    </row>
    <row r="3827" spans="1:8" hidden="1">
      <c r="A3827" t="s">
        <v>6984</v>
      </c>
      <c r="B3827" s="3">
        <v>45435</v>
      </c>
      <c r="C3827" t="s">
        <v>6985</v>
      </c>
      <c r="D3827">
        <v>1811.74</v>
      </c>
      <c r="E3827" t="s">
        <v>52</v>
      </c>
      <c r="F3827" t="s">
        <v>26</v>
      </c>
      <c r="G3827" t="s">
        <v>39</v>
      </c>
      <c r="H3827" t="s">
        <v>49</v>
      </c>
    </row>
    <row r="3828" spans="1:8" hidden="1">
      <c r="A3828" t="s">
        <v>6986</v>
      </c>
      <c r="B3828" s="3">
        <v>45435</v>
      </c>
      <c r="C3828" t="s">
        <v>3827</v>
      </c>
      <c r="D3828">
        <v>695.76</v>
      </c>
      <c r="E3828" t="s">
        <v>47</v>
      </c>
      <c r="F3828" t="s">
        <v>26</v>
      </c>
      <c r="G3828" t="s">
        <v>39</v>
      </c>
      <c r="H3828" t="s">
        <v>49</v>
      </c>
    </row>
    <row r="3829" spans="1:8" hidden="1">
      <c r="A3829" t="s">
        <v>6987</v>
      </c>
      <c r="B3829" s="3">
        <v>45435</v>
      </c>
      <c r="C3829" t="s">
        <v>3975</v>
      </c>
      <c r="D3829">
        <v>1768.72</v>
      </c>
      <c r="E3829" t="s">
        <v>52</v>
      </c>
      <c r="F3829" t="s">
        <v>32</v>
      </c>
      <c r="G3829" t="s">
        <v>48</v>
      </c>
      <c r="H3829" t="s">
        <v>49</v>
      </c>
    </row>
    <row r="3830" spans="1:8">
      <c r="A3830" t="s">
        <v>6988</v>
      </c>
      <c r="B3830" s="3">
        <v>45435</v>
      </c>
      <c r="C3830" t="s">
        <v>6989</v>
      </c>
      <c r="D3830">
        <v>14221.62</v>
      </c>
      <c r="E3830" t="s">
        <v>43</v>
      </c>
      <c r="F3830" t="s">
        <v>26</v>
      </c>
      <c r="G3830" t="s">
        <v>27</v>
      </c>
      <c r="H3830" t="s">
        <v>33</v>
      </c>
    </row>
    <row r="3831" spans="1:8" hidden="1">
      <c r="A3831" t="s">
        <v>6990</v>
      </c>
      <c r="B3831" s="3">
        <v>45435</v>
      </c>
      <c r="C3831" t="s">
        <v>1165</v>
      </c>
      <c r="D3831">
        <v>1999.02</v>
      </c>
      <c r="E3831" t="s">
        <v>25</v>
      </c>
      <c r="F3831" t="s">
        <v>20</v>
      </c>
      <c r="G3831" t="s">
        <v>48</v>
      </c>
      <c r="H3831" t="s">
        <v>44</v>
      </c>
    </row>
    <row r="3832" spans="1:8" hidden="1">
      <c r="A3832" t="s">
        <v>6991</v>
      </c>
      <c r="B3832" s="3">
        <v>45435</v>
      </c>
      <c r="C3832" t="s">
        <v>6992</v>
      </c>
      <c r="D3832">
        <v>1035.3399999999999</v>
      </c>
      <c r="E3832" t="s">
        <v>47</v>
      </c>
      <c r="F3832" t="s">
        <v>32</v>
      </c>
      <c r="G3832" t="s">
        <v>48</v>
      </c>
      <c r="H3832" t="s">
        <v>53</v>
      </c>
    </row>
    <row r="3833" spans="1:8" hidden="1">
      <c r="A3833" t="s">
        <v>6993</v>
      </c>
      <c r="B3833" s="3">
        <v>45435</v>
      </c>
      <c r="C3833" t="s">
        <v>6994</v>
      </c>
      <c r="D3833">
        <v>900.49</v>
      </c>
      <c r="E3833" t="s">
        <v>19</v>
      </c>
      <c r="F3833" t="s">
        <v>26</v>
      </c>
      <c r="G3833" t="s">
        <v>48</v>
      </c>
      <c r="H3833" t="s">
        <v>53</v>
      </c>
    </row>
    <row r="3834" spans="1:8" hidden="1">
      <c r="A3834" t="s">
        <v>6995</v>
      </c>
      <c r="B3834" s="3">
        <v>45435</v>
      </c>
      <c r="C3834" t="s">
        <v>6996</v>
      </c>
      <c r="D3834">
        <v>1080.1099999999999</v>
      </c>
      <c r="E3834" t="s">
        <v>70</v>
      </c>
      <c r="F3834" t="s">
        <v>26</v>
      </c>
      <c r="G3834" t="s">
        <v>21</v>
      </c>
      <c r="H3834" t="s">
        <v>109</v>
      </c>
    </row>
    <row r="3835" spans="1:8">
      <c r="A3835" t="s">
        <v>6997</v>
      </c>
      <c r="B3835" s="3">
        <v>45435</v>
      </c>
      <c r="C3835" t="s">
        <v>1004</v>
      </c>
      <c r="D3835">
        <v>416.3</v>
      </c>
      <c r="E3835" t="s">
        <v>43</v>
      </c>
      <c r="F3835" t="s">
        <v>61</v>
      </c>
      <c r="G3835" t="s">
        <v>27</v>
      </c>
      <c r="H3835" t="s">
        <v>94</v>
      </c>
    </row>
    <row r="3836" spans="1:8" hidden="1">
      <c r="A3836" t="s">
        <v>6998</v>
      </c>
      <c r="B3836" s="3">
        <v>45435</v>
      </c>
      <c r="C3836" t="s">
        <v>6999</v>
      </c>
      <c r="D3836">
        <v>1343.44</v>
      </c>
      <c r="E3836" t="s">
        <v>25</v>
      </c>
      <c r="F3836" t="s">
        <v>61</v>
      </c>
      <c r="G3836" t="s">
        <v>48</v>
      </c>
      <c r="H3836" t="s">
        <v>36</v>
      </c>
    </row>
    <row r="3837" spans="1:8" hidden="1">
      <c r="A3837" t="s">
        <v>7000</v>
      </c>
      <c r="B3837" s="3">
        <v>45435</v>
      </c>
      <c r="C3837" t="s">
        <v>3902</v>
      </c>
      <c r="E3837" t="s">
        <v>47</v>
      </c>
      <c r="F3837" t="s">
        <v>26</v>
      </c>
      <c r="G3837" t="s">
        <v>48</v>
      </c>
      <c r="H3837" t="s">
        <v>22</v>
      </c>
    </row>
    <row r="3838" spans="1:8" hidden="1">
      <c r="A3838" t="s">
        <v>7001</v>
      </c>
      <c r="B3838" s="3">
        <v>45435</v>
      </c>
      <c r="C3838" t="s">
        <v>7002</v>
      </c>
      <c r="D3838">
        <v>1446.71</v>
      </c>
      <c r="E3838" t="s">
        <v>240</v>
      </c>
      <c r="F3838" t="s">
        <v>20</v>
      </c>
      <c r="G3838" t="s">
        <v>21</v>
      </c>
      <c r="H3838" t="s">
        <v>53</v>
      </c>
    </row>
    <row r="3839" spans="1:8" hidden="1">
      <c r="A3839" t="s">
        <v>7003</v>
      </c>
      <c r="B3839" s="3">
        <v>45435</v>
      </c>
      <c r="C3839" t="s">
        <v>7004</v>
      </c>
      <c r="D3839">
        <v>1470.25</v>
      </c>
      <c r="E3839" t="s">
        <v>240</v>
      </c>
      <c r="F3839" t="s">
        <v>26</v>
      </c>
      <c r="G3839" t="s">
        <v>21</v>
      </c>
      <c r="H3839" t="s">
        <v>57</v>
      </c>
    </row>
    <row r="3840" spans="1:8" hidden="1">
      <c r="A3840" t="s">
        <v>7005</v>
      </c>
      <c r="B3840" s="3">
        <v>45435</v>
      </c>
      <c r="C3840" t="s">
        <v>3654</v>
      </c>
      <c r="E3840" t="s">
        <v>848</v>
      </c>
      <c r="F3840" t="s">
        <v>26</v>
      </c>
      <c r="G3840" t="s">
        <v>21</v>
      </c>
      <c r="H3840" t="s">
        <v>123</v>
      </c>
    </row>
    <row r="3841" spans="1:8" hidden="1">
      <c r="A3841" t="s">
        <v>7006</v>
      </c>
      <c r="B3841" s="3">
        <v>45436</v>
      </c>
      <c r="C3841" t="s">
        <v>7007</v>
      </c>
      <c r="D3841">
        <v>224.73</v>
      </c>
      <c r="E3841" t="s">
        <v>19</v>
      </c>
      <c r="F3841" t="s">
        <v>26</v>
      </c>
      <c r="G3841" t="s">
        <v>27</v>
      </c>
      <c r="H3841" t="s">
        <v>87</v>
      </c>
    </row>
    <row r="3842" spans="1:8" hidden="1">
      <c r="A3842" t="s">
        <v>7008</v>
      </c>
      <c r="B3842" s="3">
        <v>45436</v>
      </c>
      <c r="C3842" t="s">
        <v>7009</v>
      </c>
      <c r="D3842">
        <v>958.62</v>
      </c>
      <c r="E3842" t="s">
        <v>25</v>
      </c>
      <c r="F3842" t="s">
        <v>26</v>
      </c>
      <c r="G3842" t="s">
        <v>27</v>
      </c>
      <c r="H3842" t="s">
        <v>22</v>
      </c>
    </row>
    <row r="3843" spans="1:8" hidden="1">
      <c r="A3843" t="s">
        <v>7010</v>
      </c>
      <c r="B3843" s="3">
        <v>45436</v>
      </c>
      <c r="C3843" t="s">
        <v>7011</v>
      </c>
      <c r="D3843">
        <v>1234.9100000000001</v>
      </c>
      <c r="E3843" t="s">
        <v>70</v>
      </c>
      <c r="F3843" t="s">
        <v>20</v>
      </c>
      <c r="G3843" t="s">
        <v>21</v>
      </c>
      <c r="H3843" t="s">
        <v>36</v>
      </c>
    </row>
    <row r="3844" spans="1:8" hidden="1">
      <c r="A3844" t="s">
        <v>7012</v>
      </c>
      <c r="B3844" s="3">
        <v>45436</v>
      </c>
      <c r="C3844" t="s">
        <v>7013</v>
      </c>
      <c r="D3844">
        <v>612.73</v>
      </c>
      <c r="E3844" t="s">
        <v>122</v>
      </c>
      <c r="F3844" t="s">
        <v>61</v>
      </c>
      <c r="G3844" t="s">
        <v>21</v>
      </c>
      <c r="H3844" t="s">
        <v>94</v>
      </c>
    </row>
    <row r="3845" spans="1:8" hidden="1">
      <c r="A3845" t="s">
        <v>7014</v>
      </c>
      <c r="B3845" s="3">
        <v>45436</v>
      </c>
      <c r="C3845" t="s">
        <v>4156</v>
      </c>
      <c r="D3845">
        <v>80.47</v>
      </c>
      <c r="E3845" t="s">
        <v>52</v>
      </c>
      <c r="F3845" t="s">
        <v>61</v>
      </c>
      <c r="G3845" t="s">
        <v>21</v>
      </c>
      <c r="H3845" t="s">
        <v>57</v>
      </c>
    </row>
    <row r="3846" spans="1:8" hidden="1">
      <c r="A3846" t="s">
        <v>7015</v>
      </c>
      <c r="B3846" s="3">
        <v>45436</v>
      </c>
      <c r="C3846" t="s">
        <v>882</v>
      </c>
      <c r="D3846">
        <v>1611.87</v>
      </c>
      <c r="E3846" t="s">
        <v>210</v>
      </c>
      <c r="F3846" t="s">
        <v>387</v>
      </c>
      <c r="G3846" t="s">
        <v>48</v>
      </c>
      <c r="H3846" t="s">
        <v>43</v>
      </c>
    </row>
    <row r="3847" spans="1:8" hidden="1">
      <c r="A3847" t="s">
        <v>7016</v>
      </c>
      <c r="B3847" s="3">
        <v>45436</v>
      </c>
      <c r="C3847" t="s">
        <v>5443</v>
      </c>
      <c r="D3847">
        <v>638.35</v>
      </c>
      <c r="E3847" t="s">
        <v>56</v>
      </c>
      <c r="F3847" t="s">
        <v>20</v>
      </c>
      <c r="G3847" t="s">
        <v>39</v>
      </c>
      <c r="H3847" t="s">
        <v>87</v>
      </c>
    </row>
    <row r="3848" spans="1:8" hidden="1">
      <c r="A3848" t="s">
        <v>7017</v>
      </c>
      <c r="B3848" s="3">
        <v>45436</v>
      </c>
      <c r="C3848" t="s">
        <v>556</v>
      </c>
      <c r="D3848">
        <v>754.82</v>
      </c>
      <c r="E3848" t="s">
        <v>84</v>
      </c>
      <c r="F3848" t="s">
        <v>61</v>
      </c>
      <c r="G3848" t="s">
        <v>21</v>
      </c>
      <c r="H3848" t="s">
        <v>94</v>
      </c>
    </row>
    <row r="3849" spans="1:8" hidden="1">
      <c r="A3849" t="s">
        <v>7018</v>
      </c>
      <c r="B3849" s="3">
        <v>45436</v>
      </c>
      <c r="C3849" t="s">
        <v>7019</v>
      </c>
      <c r="D3849">
        <v>1547.72</v>
      </c>
      <c r="E3849" t="s">
        <v>19</v>
      </c>
      <c r="F3849" t="s">
        <v>26</v>
      </c>
      <c r="G3849" t="s">
        <v>48</v>
      </c>
      <c r="H3849" t="s">
        <v>87</v>
      </c>
    </row>
    <row r="3850" spans="1:8" hidden="1">
      <c r="A3850" t="s">
        <v>7020</v>
      </c>
      <c r="B3850" s="3">
        <v>45436</v>
      </c>
      <c r="C3850" t="s">
        <v>7021</v>
      </c>
      <c r="D3850">
        <v>189.72</v>
      </c>
      <c r="E3850" t="s">
        <v>60</v>
      </c>
      <c r="F3850" t="s">
        <v>61</v>
      </c>
      <c r="G3850" t="s">
        <v>39</v>
      </c>
      <c r="H3850" t="s">
        <v>176</v>
      </c>
    </row>
    <row r="3851" spans="1:8" hidden="1">
      <c r="A3851" t="s">
        <v>7022</v>
      </c>
      <c r="B3851" s="3">
        <v>45436</v>
      </c>
      <c r="C3851" t="s">
        <v>6835</v>
      </c>
      <c r="D3851">
        <v>1980.17</v>
      </c>
      <c r="E3851" t="s">
        <v>52</v>
      </c>
      <c r="F3851" t="s">
        <v>61</v>
      </c>
      <c r="G3851" t="s">
        <v>27</v>
      </c>
      <c r="H3851" t="s">
        <v>75</v>
      </c>
    </row>
    <row r="3852" spans="1:8" hidden="1">
      <c r="A3852" t="s">
        <v>7023</v>
      </c>
      <c r="B3852" s="3">
        <v>45436</v>
      </c>
      <c r="C3852" t="s">
        <v>6321</v>
      </c>
      <c r="D3852">
        <v>243.88</v>
      </c>
      <c r="E3852" t="s">
        <v>70</v>
      </c>
      <c r="F3852" t="s">
        <v>32</v>
      </c>
      <c r="G3852" t="s">
        <v>39</v>
      </c>
      <c r="H3852" t="s">
        <v>75</v>
      </c>
    </row>
    <row r="3853" spans="1:8" hidden="1">
      <c r="A3853" t="s">
        <v>7024</v>
      </c>
      <c r="B3853" s="3">
        <v>45436</v>
      </c>
      <c r="C3853" t="s">
        <v>6302</v>
      </c>
      <c r="D3853">
        <v>508.8</v>
      </c>
      <c r="E3853" t="s">
        <v>64</v>
      </c>
      <c r="F3853" t="s">
        <v>26</v>
      </c>
      <c r="G3853" t="s">
        <v>21</v>
      </c>
      <c r="H3853" t="s">
        <v>44</v>
      </c>
    </row>
    <row r="3854" spans="1:8" hidden="1">
      <c r="A3854" t="s">
        <v>7025</v>
      </c>
      <c r="B3854" s="3">
        <v>45436</v>
      </c>
      <c r="C3854" t="s">
        <v>401</v>
      </c>
      <c r="D3854">
        <v>7044.33</v>
      </c>
      <c r="E3854" t="s">
        <v>31</v>
      </c>
      <c r="F3854" t="s">
        <v>61</v>
      </c>
      <c r="G3854" t="s">
        <v>39</v>
      </c>
      <c r="H3854" t="s">
        <v>28</v>
      </c>
    </row>
    <row r="3855" spans="1:8" hidden="1">
      <c r="A3855" t="s">
        <v>7026</v>
      </c>
      <c r="B3855" s="3">
        <v>45436</v>
      </c>
      <c r="C3855" t="s">
        <v>7027</v>
      </c>
      <c r="D3855">
        <v>1767.5</v>
      </c>
      <c r="E3855" t="s">
        <v>60</v>
      </c>
      <c r="F3855" t="s">
        <v>32</v>
      </c>
      <c r="G3855" t="s">
        <v>48</v>
      </c>
      <c r="H3855" t="s">
        <v>49</v>
      </c>
    </row>
    <row r="3856" spans="1:8" hidden="1">
      <c r="A3856" t="s">
        <v>7028</v>
      </c>
      <c r="B3856" s="3">
        <v>45436</v>
      </c>
      <c r="C3856" t="s">
        <v>4227</v>
      </c>
      <c r="D3856">
        <v>697.61</v>
      </c>
      <c r="E3856" t="s">
        <v>25</v>
      </c>
      <c r="F3856" t="s">
        <v>32</v>
      </c>
      <c r="G3856" t="s">
        <v>21</v>
      </c>
      <c r="H3856" t="s">
        <v>28</v>
      </c>
    </row>
    <row r="3857" spans="1:8" hidden="1">
      <c r="A3857" t="s">
        <v>7029</v>
      </c>
      <c r="B3857" s="3">
        <v>45436</v>
      </c>
      <c r="C3857" t="s">
        <v>7030</v>
      </c>
      <c r="D3857">
        <v>1512</v>
      </c>
      <c r="E3857" t="s">
        <v>47</v>
      </c>
      <c r="F3857" t="s">
        <v>20</v>
      </c>
      <c r="G3857" t="s">
        <v>48</v>
      </c>
      <c r="H3857" t="s">
        <v>53</v>
      </c>
    </row>
    <row r="3858" spans="1:8" hidden="1">
      <c r="A3858" t="s">
        <v>7031</v>
      </c>
      <c r="B3858" s="3">
        <v>45436</v>
      </c>
      <c r="C3858" t="s">
        <v>7032</v>
      </c>
      <c r="D3858">
        <v>1420.77</v>
      </c>
      <c r="E3858" t="s">
        <v>47</v>
      </c>
      <c r="F3858" t="s">
        <v>26</v>
      </c>
      <c r="G3858" t="s">
        <v>21</v>
      </c>
      <c r="H3858" t="s">
        <v>36</v>
      </c>
    </row>
    <row r="3859" spans="1:8" hidden="1">
      <c r="A3859" t="s">
        <v>7033</v>
      </c>
      <c r="B3859" s="3">
        <v>45436</v>
      </c>
      <c r="C3859" t="s">
        <v>7034</v>
      </c>
      <c r="D3859">
        <v>1035.58</v>
      </c>
      <c r="E3859" t="s">
        <v>64</v>
      </c>
      <c r="F3859" t="s">
        <v>32</v>
      </c>
      <c r="G3859" t="s">
        <v>48</v>
      </c>
      <c r="H3859" t="s">
        <v>123</v>
      </c>
    </row>
    <row r="3860" spans="1:8" hidden="1">
      <c r="A3860" t="s">
        <v>7035</v>
      </c>
      <c r="B3860" s="3">
        <v>45436</v>
      </c>
      <c r="C3860" t="s">
        <v>2021</v>
      </c>
      <c r="D3860">
        <v>1450.08</v>
      </c>
      <c r="E3860" t="s">
        <v>19</v>
      </c>
      <c r="F3860" t="s">
        <v>61</v>
      </c>
      <c r="G3860" t="s">
        <v>39</v>
      </c>
      <c r="H3860" t="s">
        <v>33</v>
      </c>
    </row>
    <row r="3861" spans="1:8" hidden="1">
      <c r="A3861" t="s">
        <v>7036</v>
      </c>
      <c r="B3861" s="3">
        <v>45436</v>
      </c>
      <c r="C3861" t="s">
        <v>4908</v>
      </c>
      <c r="D3861">
        <v>810.94</v>
      </c>
      <c r="E3861" t="s">
        <v>19</v>
      </c>
      <c r="F3861" t="s">
        <v>20</v>
      </c>
      <c r="G3861" t="s">
        <v>21</v>
      </c>
      <c r="H3861" t="s">
        <v>123</v>
      </c>
    </row>
    <row r="3862" spans="1:8" hidden="1">
      <c r="A3862" t="s">
        <v>7037</v>
      </c>
      <c r="B3862" s="3">
        <v>45436</v>
      </c>
      <c r="C3862" t="s">
        <v>4405</v>
      </c>
      <c r="D3862">
        <v>1333.08</v>
      </c>
      <c r="E3862" t="s">
        <v>47</v>
      </c>
      <c r="F3862" t="s">
        <v>26</v>
      </c>
      <c r="G3862" t="s">
        <v>39</v>
      </c>
      <c r="H3862" t="s">
        <v>49</v>
      </c>
    </row>
    <row r="3863" spans="1:8" hidden="1">
      <c r="A3863" t="s">
        <v>7038</v>
      </c>
      <c r="B3863" s="3">
        <v>45436</v>
      </c>
      <c r="C3863" t="s">
        <v>7039</v>
      </c>
      <c r="E3863" t="s">
        <v>19</v>
      </c>
      <c r="F3863" t="s">
        <v>43</v>
      </c>
      <c r="G3863" t="s">
        <v>39</v>
      </c>
      <c r="H3863" t="s">
        <v>33</v>
      </c>
    </row>
    <row r="3864" spans="1:8" hidden="1">
      <c r="A3864" t="s">
        <v>7040</v>
      </c>
      <c r="B3864" s="3">
        <v>45436</v>
      </c>
      <c r="C3864" t="s">
        <v>7041</v>
      </c>
      <c r="D3864">
        <v>51.8</v>
      </c>
      <c r="E3864" t="s">
        <v>19</v>
      </c>
      <c r="F3864" t="s">
        <v>32</v>
      </c>
      <c r="G3864" t="s">
        <v>39</v>
      </c>
      <c r="H3864" t="s">
        <v>109</v>
      </c>
    </row>
    <row r="3865" spans="1:8" hidden="1">
      <c r="A3865" t="s">
        <v>7042</v>
      </c>
      <c r="B3865" s="3">
        <v>45436</v>
      </c>
      <c r="C3865" t="s">
        <v>7043</v>
      </c>
      <c r="D3865">
        <v>1466.82</v>
      </c>
      <c r="E3865" t="s">
        <v>64</v>
      </c>
      <c r="F3865" t="s">
        <v>61</v>
      </c>
      <c r="G3865" t="s">
        <v>39</v>
      </c>
      <c r="H3865" t="s">
        <v>43</v>
      </c>
    </row>
    <row r="3866" spans="1:8" hidden="1">
      <c r="A3866" t="s">
        <v>7044</v>
      </c>
      <c r="B3866" s="3">
        <v>45436</v>
      </c>
      <c r="C3866" t="s">
        <v>5505</v>
      </c>
      <c r="D3866">
        <v>460.72</v>
      </c>
      <c r="E3866" t="s">
        <v>122</v>
      </c>
      <c r="F3866" t="s">
        <v>26</v>
      </c>
      <c r="G3866" t="s">
        <v>27</v>
      </c>
      <c r="H3866" t="s">
        <v>49</v>
      </c>
    </row>
    <row r="3867" spans="1:8" hidden="1">
      <c r="A3867" t="s">
        <v>7045</v>
      </c>
      <c r="B3867" s="3">
        <v>45436</v>
      </c>
      <c r="C3867" t="s">
        <v>3951</v>
      </c>
      <c r="D3867">
        <v>1995.27</v>
      </c>
      <c r="E3867" t="s">
        <v>60</v>
      </c>
      <c r="F3867" t="s">
        <v>26</v>
      </c>
      <c r="G3867" t="s">
        <v>48</v>
      </c>
      <c r="H3867" t="s">
        <v>109</v>
      </c>
    </row>
    <row r="3868" spans="1:8" hidden="1">
      <c r="A3868" t="s">
        <v>7046</v>
      </c>
      <c r="B3868" s="3">
        <v>45436</v>
      </c>
      <c r="C3868" t="s">
        <v>7047</v>
      </c>
      <c r="D3868">
        <v>108.13</v>
      </c>
      <c r="E3868" t="s">
        <v>31</v>
      </c>
      <c r="F3868" t="s">
        <v>387</v>
      </c>
      <c r="G3868" t="s">
        <v>21</v>
      </c>
      <c r="H3868" t="s">
        <v>36</v>
      </c>
    </row>
    <row r="3869" spans="1:8" hidden="1">
      <c r="A3869" t="s">
        <v>7048</v>
      </c>
      <c r="B3869" s="3">
        <v>45436</v>
      </c>
      <c r="C3869" t="s">
        <v>7049</v>
      </c>
      <c r="D3869">
        <v>826.48</v>
      </c>
      <c r="E3869" t="s">
        <v>25</v>
      </c>
      <c r="F3869" t="s">
        <v>61</v>
      </c>
      <c r="G3869" t="s">
        <v>21</v>
      </c>
      <c r="H3869" t="s">
        <v>49</v>
      </c>
    </row>
    <row r="3870" spans="1:8" hidden="1">
      <c r="A3870" t="s">
        <v>7050</v>
      </c>
      <c r="B3870" s="3">
        <v>45436</v>
      </c>
      <c r="C3870" t="s">
        <v>568</v>
      </c>
      <c r="D3870">
        <v>91</v>
      </c>
      <c r="E3870" t="s">
        <v>122</v>
      </c>
      <c r="F3870" t="s">
        <v>26</v>
      </c>
      <c r="G3870" t="s">
        <v>39</v>
      </c>
      <c r="H3870" t="s">
        <v>28</v>
      </c>
    </row>
    <row r="3871" spans="1:8" hidden="1">
      <c r="A3871" t="s">
        <v>7051</v>
      </c>
      <c r="B3871" s="3">
        <v>45436</v>
      </c>
      <c r="C3871" t="s">
        <v>7052</v>
      </c>
      <c r="D3871">
        <v>253.45</v>
      </c>
      <c r="E3871" t="s">
        <v>67</v>
      </c>
      <c r="F3871" t="s">
        <v>61</v>
      </c>
      <c r="G3871" t="s">
        <v>39</v>
      </c>
      <c r="H3871" t="s">
        <v>87</v>
      </c>
    </row>
    <row r="3872" spans="1:8">
      <c r="A3872" t="s">
        <v>7053</v>
      </c>
      <c r="B3872" s="3">
        <v>45436</v>
      </c>
      <c r="C3872" t="s">
        <v>7054</v>
      </c>
      <c r="D3872">
        <v>1686.85</v>
      </c>
      <c r="E3872" t="s">
        <v>43</v>
      </c>
      <c r="F3872" t="s">
        <v>61</v>
      </c>
      <c r="G3872" t="s">
        <v>21</v>
      </c>
      <c r="H3872" t="s">
        <v>94</v>
      </c>
    </row>
    <row r="3873" spans="1:8">
      <c r="A3873" t="s">
        <v>7055</v>
      </c>
      <c r="B3873" s="3">
        <v>45436</v>
      </c>
      <c r="C3873" t="s">
        <v>7056</v>
      </c>
      <c r="D3873">
        <v>1025.22</v>
      </c>
      <c r="E3873" t="s">
        <v>43</v>
      </c>
      <c r="F3873" t="s">
        <v>20</v>
      </c>
      <c r="G3873" t="s">
        <v>39</v>
      </c>
      <c r="H3873" t="s">
        <v>87</v>
      </c>
    </row>
    <row r="3874" spans="1:8" hidden="1">
      <c r="A3874" t="s">
        <v>7057</v>
      </c>
      <c r="B3874" s="3">
        <v>45436</v>
      </c>
      <c r="C3874" t="s">
        <v>3691</v>
      </c>
      <c r="D3874">
        <v>608.32000000000005</v>
      </c>
      <c r="E3874" t="s">
        <v>848</v>
      </c>
      <c r="F3874" t="s">
        <v>32</v>
      </c>
      <c r="G3874" t="s">
        <v>48</v>
      </c>
      <c r="H3874" t="s">
        <v>57</v>
      </c>
    </row>
    <row r="3875" spans="1:8" hidden="1">
      <c r="A3875" t="s">
        <v>7058</v>
      </c>
      <c r="B3875" s="3">
        <v>45436</v>
      </c>
      <c r="C3875" t="s">
        <v>7059</v>
      </c>
      <c r="D3875">
        <v>188.33</v>
      </c>
      <c r="E3875" t="s">
        <v>19</v>
      </c>
      <c r="F3875" t="s">
        <v>32</v>
      </c>
      <c r="G3875" t="s">
        <v>39</v>
      </c>
      <c r="H3875" t="s">
        <v>43</v>
      </c>
    </row>
    <row r="3876" spans="1:8" hidden="1">
      <c r="A3876" t="s">
        <v>7060</v>
      </c>
      <c r="B3876" s="3">
        <v>45437</v>
      </c>
      <c r="C3876" t="s">
        <v>942</v>
      </c>
      <c r="D3876">
        <v>1856.64</v>
      </c>
      <c r="E3876" t="s">
        <v>31</v>
      </c>
      <c r="F3876" t="s">
        <v>61</v>
      </c>
      <c r="G3876" t="s">
        <v>48</v>
      </c>
      <c r="H3876" t="s">
        <v>123</v>
      </c>
    </row>
    <row r="3877" spans="1:8" hidden="1">
      <c r="A3877" t="s">
        <v>7061</v>
      </c>
      <c r="B3877" s="3">
        <v>45437</v>
      </c>
      <c r="C3877" t="s">
        <v>7062</v>
      </c>
      <c r="D3877">
        <v>1277.6600000000001</v>
      </c>
      <c r="E3877" t="s">
        <v>122</v>
      </c>
      <c r="F3877" t="s">
        <v>26</v>
      </c>
      <c r="G3877" t="s">
        <v>27</v>
      </c>
      <c r="H3877" t="s">
        <v>43</v>
      </c>
    </row>
    <row r="3878" spans="1:8" hidden="1">
      <c r="A3878" t="s">
        <v>7063</v>
      </c>
      <c r="B3878" s="3">
        <v>45437</v>
      </c>
      <c r="C3878" t="s">
        <v>7064</v>
      </c>
      <c r="D3878">
        <v>1428.96</v>
      </c>
      <c r="E3878" t="s">
        <v>19</v>
      </c>
      <c r="F3878" t="s">
        <v>26</v>
      </c>
      <c r="G3878" t="s">
        <v>27</v>
      </c>
      <c r="H3878" t="s">
        <v>28</v>
      </c>
    </row>
    <row r="3879" spans="1:8" hidden="1">
      <c r="A3879" t="s">
        <v>7065</v>
      </c>
      <c r="B3879" s="3">
        <v>45437</v>
      </c>
      <c r="C3879" t="s">
        <v>4258</v>
      </c>
      <c r="D3879">
        <v>223.17</v>
      </c>
      <c r="E3879" t="s">
        <v>25</v>
      </c>
      <c r="F3879" t="s">
        <v>61</v>
      </c>
      <c r="G3879" t="s">
        <v>27</v>
      </c>
      <c r="H3879" t="s">
        <v>22</v>
      </c>
    </row>
    <row r="3880" spans="1:8" hidden="1">
      <c r="A3880" t="s">
        <v>7066</v>
      </c>
      <c r="B3880" s="3">
        <v>45437</v>
      </c>
      <c r="C3880" t="s">
        <v>7067</v>
      </c>
      <c r="D3880">
        <v>1365.46</v>
      </c>
      <c r="E3880" t="s">
        <v>122</v>
      </c>
      <c r="F3880" t="s">
        <v>26</v>
      </c>
      <c r="G3880" t="s">
        <v>39</v>
      </c>
      <c r="H3880" t="s">
        <v>123</v>
      </c>
    </row>
    <row r="3881" spans="1:8" hidden="1">
      <c r="A3881" t="s">
        <v>7068</v>
      </c>
      <c r="B3881" s="3">
        <v>45437</v>
      </c>
      <c r="C3881" t="s">
        <v>7069</v>
      </c>
      <c r="D3881">
        <v>1267.57</v>
      </c>
      <c r="E3881" t="s">
        <v>19</v>
      </c>
      <c r="F3881" t="s">
        <v>26</v>
      </c>
      <c r="G3881" t="s">
        <v>39</v>
      </c>
      <c r="H3881" t="s">
        <v>87</v>
      </c>
    </row>
    <row r="3882" spans="1:8" hidden="1">
      <c r="A3882" t="s">
        <v>7070</v>
      </c>
      <c r="B3882" s="3">
        <v>45437</v>
      </c>
      <c r="C3882" t="s">
        <v>5201</v>
      </c>
      <c r="D3882">
        <v>904.79</v>
      </c>
      <c r="E3882" t="s">
        <v>70</v>
      </c>
      <c r="F3882" t="s">
        <v>20</v>
      </c>
      <c r="G3882" t="s">
        <v>27</v>
      </c>
      <c r="H3882" t="s">
        <v>87</v>
      </c>
    </row>
    <row r="3883" spans="1:8" hidden="1">
      <c r="A3883" t="s">
        <v>7071</v>
      </c>
      <c r="B3883" s="3">
        <v>45437</v>
      </c>
      <c r="C3883" t="s">
        <v>7072</v>
      </c>
      <c r="D3883">
        <v>888</v>
      </c>
      <c r="E3883" t="s">
        <v>19</v>
      </c>
      <c r="F3883" t="s">
        <v>26</v>
      </c>
      <c r="G3883" t="s">
        <v>39</v>
      </c>
      <c r="H3883" t="s">
        <v>33</v>
      </c>
    </row>
    <row r="3884" spans="1:8" hidden="1">
      <c r="A3884" t="s">
        <v>7073</v>
      </c>
      <c r="B3884" s="3">
        <v>45437</v>
      </c>
      <c r="C3884" t="s">
        <v>1811</v>
      </c>
      <c r="D3884">
        <v>1365.07</v>
      </c>
      <c r="E3884" t="s">
        <v>31</v>
      </c>
      <c r="F3884" t="s">
        <v>26</v>
      </c>
      <c r="G3884" t="s">
        <v>21</v>
      </c>
      <c r="H3884" t="s">
        <v>43</v>
      </c>
    </row>
    <row r="3885" spans="1:8" hidden="1">
      <c r="A3885" t="s">
        <v>7074</v>
      </c>
      <c r="B3885" s="3">
        <v>45437</v>
      </c>
      <c r="C3885" t="s">
        <v>7075</v>
      </c>
      <c r="D3885">
        <v>1116.07</v>
      </c>
      <c r="E3885" t="s">
        <v>122</v>
      </c>
      <c r="F3885" t="s">
        <v>32</v>
      </c>
      <c r="G3885" t="s">
        <v>48</v>
      </c>
      <c r="H3885" t="s">
        <v>176</v>
      </c>
    </row>
    <row r="3886" spans="1:8" hidden="1">
      <c r="A3886" t="s">
        <v>7076</v>
      </c>
      <c r="B3886" s="3">
        <v>45437</v>
      </c>
      <c r="C3886" t="s">
        <v>2410</v>
      </c>
      <c r="D3886">
        <v>842.25</v>
      </c>
      <c r="E3886" t="s">
        <v>52</v>
      </c>
      <c r="F3886" t="s">
        <v>32</v>
      </c>
      <c r="G3886" t="s">
        <v>27</v>
      </c>
      <c r="H3886" t="s">
        <v>49</v>
      </c>
    </row>
    <row r="3887" spans="1:8" hidden="1">
      <c r="A3887" t="s">
        <v>7077</v>
      </c>
      <c r="B3887" s="3">
        <v>45437</v>
      </c>
      <c r="C3887" t="s">
        <v>2783</v>
      </c>
      <c r="D3887">
        <v>821.3</v>
      </c>
      <c r="E3887" t="s">
        <v>31</v>
      </c>
      <c r="F3887" t="s">
        <v>20</v>
      </c>
      <c r="G3887" t="s">
        <v>48</v>
      </c>
      <c r="H3887" t="s">
        <v>123</v>
      </c>
    </row>
    <row r="3888" spans="1:8" hidden="1">
      <c r="A3888" t="s">
        <v>7078</v>
      </c>
      <c r="B3888" s="3">
        <v>45437</v>
      </c>
      <c r="C3888" t="s">
        <v>5034</v>
      </c>
      <c r="D3888">
        <v>7625.75</v>
      </c>
      <c r="E3888" t="s">
        <v>52</v>
      </c>
      <c r="F3888" t="s">
        <v>20</v>
      </c>
      <c r="G3888" t="s">
        <v>27</v>
      </c>
      <c r="H3888" t="s">
        <v>87</v>
      </c>
    </row>
    <row r="3889" spans="1:8" hidden="1">
      <c r="A3889" t="s">
        <v>7079</v>
      </c>
      <c r="B3889" s="3">
        <v>45437</v>
      </c>
      <c r="C3889" t="s">
        <v>7080</v>
      </c>
      <c r="D3889">
        <v>1871.8</v>
      </c>
      <c r="E3889" t="s">
        <v>31</v>
      </c>
      <c r="F3889" t="s">
        <v>20</v>
      </c>
      <c r="G3889" t="s">
        <v>21</v>
      </c>
      <c r="H3889" t="s">
        <v>87</v>
      </c>
    </row>
    <row r="3890" spans="1:8" hidden="1">
      <c r="A3890" t="s">
        <v>7081</v>
      </c>
      <c r="B3890" s="3">
        <v>45437</v>
      </c>
      <c r="C3890" t="s">
        <v>7082</v>
      </c>
      <c r="D3890">
        <v>347.52</v>
      </c>
      <c r="E3890" t="s">
        <v>122</v>
      </c>
      <c r="F3890" t="s">
        <v>32</v>
      </c>
      <c r="G3890" t="s">
        <v>21</v>
      </c>
      <c r="H3890" t="s">
        <v>33</v>
      </c>
    </row>
    <row r="3891" spans="1:8" hidden="1">
      <c r="A3891" t="s">
        <v>7083</v>
      </c>
      <c r="B3891" s="3">
        <v>45437</v>
      </c>
      <c r="C3891" t="s">
        <v>7084</v>
      </c>
      <c r="D3891">
        <v>427.63</v>
      </c>
      <c r="E3891" t="s">
        <v>64</v>
      </c>
      <c r="F3891" t="s">
        <v>387</v>
      </c>
      <c r="G3891" t="s">
        <v>48</v>
      </c>
      <c r="H3891" t="s">
        <v>43</v>
      </c>
    </row>
    <row r="3892" spans="1:8" hidden="1">
      <c r="A3892" t="s">
        <v>7085</v>
      </c>
      <c r="B3892" s="3">
        <v>45437</v>
      </c>
      <c r="C3892" t="s">
        <v>7086</v>
      </c>
      <c r="D3892">
        <v>83.25</v>
      </c>
      <c r="E3892" t="s">
        <v>64</v>
      </c>
      <c r="F3892" t="s">
        <v>32</v>
      </c>
      <c r="G3892" t="s">
        <v>21</v>
      </c>
      <c r="H3892" t="s">
        <v>43</v>
      </c>
    </row>
    <row r="3893" spans="1:8" hidden="1">
      <c r="A3893" t="s">
        <v>7087</v>
      </c>
      <c r="B3893" s="3">
        <v>45437</v>
      </c>
      <c r="C3893" t="s">
        <v>7088</v>
      </c>
      <c r="D3893">
        <v>137.31</v>
      </c>
      <c r="E3893" t="s">
        <v>190</v>
      </c>
      <c r="F3893" t="s">
        <v>61</v>
      </c>
      <c r="G3893" t="s">
        <v>48</v>
      </c>
      <c r="H3893" t="s">
        <v>94</v>
      </c>
    </row>
    <row r="3894" spans="1:8" hidden="1">
      <c r="A3894" t="s">
        <v>7089</v>
      </c>
      <c r="B3894" s="3">
        <v>45437</v>
      </c>
      <c r="C3894" t="s">
        <v>7090</v>
      </c>
      <c r="D3894">
        <v>1737.44</v>
      </c>
      <c r="E3894" t="s">
        <v>25</v>
      </c>
      <c r="F3894" t="s">
        <v>32</v>
      </c>
      <c r="G3894" t="s">
        <v>27</v>
      </c>
      <c r="H3894" t="s">
        <v>40</v>
      </c>
    </row>
    <row r="3895" spans="1:8" hidden="1">
      <c r="A3895" t="s">
        <v>7091</v>
      </c>
      <c r="B3895" s="3">
        <v>45437</v>
      </c>
      <c r="C3895" t="s">
        <v>7092</v>
      </c>
      <c r="D3895">
        <v>799.68</v>
      </c>
      <c r="E3895" t="s">
        <v>25</v>
      </c>
      <c r="F3895" t="s">
        <v>32</v>
      </c>
      <c r="G3895" t="s">
        <v>48</v>
      </c>
      <c r="H3895" t="s">
        <v>176</v>
      </c>
    </row>
    <row r="3896" spans="1:8" hidden="1">
      <c r="A3896" t="s">
        <v>7093</v>
      </c>
      <c r="B3896" s="3">
        <v>45437</v>
      </c>
      <c r="C3896" t="s">
        <v>7094</v>
      </c>
      <c r="D3896">
        <v>1277.72</v>
      </c>
      <c r="E3896" t="s">
        <v>84</v>
      </c>
      <c r="F3896" t="s">
        <v>61</v>
      </c>
      <c r="G3896" t="s">
        <v>27</v>
      </c>
      <c r="H3896" t="s">
        <v>40</v>
      </c>
    </row>
    <row r="3897" spans="1:8">
      <c r="A3897" t="s">
        <v>7095</v>
      </c>
      <c r="B3897" s="3">
        <v>45437</v>
      </c>
      <c r="C3897" t="s">
        <v>7096</v>
      </c>
      <c r="D3897">
        <v>537.59</v>
      </c>
      <c r="E3897" t="s">
        <v>43</v>
      </c>
      <c r="F3897" t="s">
        <v>26</v>
      </c>
      <c r="G3897" t="s">
        <v>27</v>
      </c>
      <c r="H3897" t="s">
        <v>109</v>
      </c>
    </row>
    <row r="3898" spans="1:8" hidden="1">
      <c r="A3898" t="s">
        <v>7097</v>
      </c>
      <c r="B3898" s="3">
        <v>45437</v>
      </c>
      <c r="C3898" t="s">
        <v>7098</v>
      </c>
      <c r="D3898">
        <v>1850.8</v>
      </c>
      <c r="E3898" t="s">
        <v>217</v>
      </c>
      <c r="F3898" t="s">
        <v>26</v>
      </c>
      <c r="G3898" t="s">
        <v>39</v>
      </c>
      <c r="H3898" t="s">
        <v>49</v>
      </c>
    </row>
    <row r="3899" spans="1:8" hidden="1">
      <c r="A3899" t="s">
        <v>7099</v>
      </c>
      <c r="B3899" s="3">
        <v>45437</v>
      </c>
      <c r="C3899" t="s">
        <v>7100</v>
      </c>
      <c r="D3899">
        <v>145.12</v>
      </c>
      <c r="E3899" t="s">
        <v>60</v>
      </c>
      <c r="F3899" t="s">
        <v>32</v>
      </c>
      <c r="G3899" t="s">
        <v>48</v>
      </c>
      <c r="H3899" t="s">
        <v>40</v>
      </c>
    </row>
    <row r="3900" spans="1:8" hidden="1">
      <c r="A3900" t="s">
        <v>7101</v>
      </c>
      <c r="B3900" s="3">
        <v>45437</v>
      </c>
      <c r="C3900" t="s">
        <v>3411</v>
      </c>
      <c r="D3900">
        <v>723.63</v>
      </c>
      <c r="E3900" t="s">
        <v>122</v>
      </c>
      <c r="F3900" t="s">
        <v>61</v>
      </c>
      <c r="G3900" t="s">
        <v>48</v>
      </c>
      <c r="H3900" t="s">
        <v>40</v>
      </c>
    </row>
    <row r="3901" spans="1:8" hidden="1">
      <c r="A3901" t="s">
        <v>7102</v>
      </c>
      <c r="B3901" s="3">
        <v>45437</v>
      </c>
      <c r="C3901" t="s">
        <v>7103</v>
      </c>
      <c r="D3901">
        <v>1709.84</v>
      </c>
      <c r="E3901" t="s">
        <v>52</v>
      </c>
      <c r="F3901" t="s">
        <v>20</v>
      </c>
      <c r="G3901" t="s">
        <v>39</v>
      </c>
      <c r="H3901" t="s">
        <v>109</v>
      </c>
    </row>
    <row r="3902" spans="1:8" hidden="1">
      <c r="A3902" t="s">
        <v>7104</v>
      </c>
      <c r="B3902" s="3">
        <v>45437</v>
      </c>
      <c r="C3902" t="s">
        <v>7105</v>
      </c>
      <c r="D3902">
        <v>1980.98</v>
      </c>
      <c r="E3902" t="s">
        <v>25</v>
      </c>
      <c r="F3902" t="s">
        <v>61</v>
      </c>
      <c r="G3902" t="s">
        <v>48</v>
      </c>
      <c r="H3902" t="s">
        <v>28</v>
      </c>
    </row>
    <row r="3903" spans="1:8" hidden="1">
      <c r="A3903" t="s">
        <v>7106</v>
      </c>
      <c r="B3903" s="3">
        <v>45437</v>
      </c>
      <c r="C3903" t="s">
        <v>7107</v>
      </c>
      <c r="D3903">
        <v>1702.83</v>
      </c>
      <c r="E3903" t="s">
        <v>70</v>
      </c>
      <c r="F3903" t="s">
        <v>26</v>
      </c>
      <c r="G3903" t="s">
        <v>21</v>
      </c>
      <c r="H3903" t="s">
        <v>44</v>
      </c>
    </row>
    <row r="3904" spans="1:8" hidden="1">
      <c r="A3904" t="s">
        <v>7108</v>
      </c>
      <c r="B3904" s="3">
        <v>45437</v>
      </c>
      <c r="C3904" t="s">
        <v>1479</v>
      </c>
      <c r="D3904">
        <v>327.49</v>
      </c>
      <c r="E3904" t="s">
        <v>122</v>
      </c>
      <c r="F3904" t="s">
        <v>32</v>
      </c>
      <c r="G3904" t="s">
        <v>48</v>
      </c>
      <c r="H3904" t="s">
        <v>36</v>
      </c>
    </row>
    <row r="3905" spans="1:8" hidden="1">
      <c r="A3905" t="s">
        <v>7109</v>
      </c>
      <c r="B3905" s="3">
        <v>45437</v>
      </c>
      <c r="C3905" t="s">
        <v>7110</v>
      </c>
      <c r="D3905">
        <v>1789.61</v>
      </c>
      <c r="E3905" t="s">
        <v>60</v>
      </c>
      <c r="F3905" t="s">
        <v>61</v>
      </c>
      <c r="G3905" t="s">
        <v>27</v>
      </c>
      <c r="H3905" t="s">
        <v>123</v>
      </c>
    </row>
    <row r="3906" spans="1:8" hidden="1">
      <c r="A3906" t="s">
        <v>7111</v>
      </c>
      <c r="B3906" s="3">
        <v>45437</v>
      </c>
      <c r="C3906" t="s">
        <v>7112</v>
      </c>
      <c r="D3906">
        <v>1880.52</v>
      </c>
      <c r="E3906" t="s">
        <v>19</v>
      </c>
      <c r="F3906" t="s">
        <v>26</v>
      </c>
      <c r="G3906" t="s">
        <v>39</v>
      </c>
      <c r="H3906" t="s">
        <v>53</v>
      </c>
    </row>
    <row r="3907" spans="1:8" hidden="1">
      <c r="A3907" t="s">
        <v>7113</v>
      </c>
      <c r="B3907" s="3">
        <v>45437</v>
      </c>
      <c r="C3907" t="s">
        <v>7114</v>
      </c>
      <c r="D3907">
        <v>85.9</v>
      </c>
      <c r="E3907" t="s">
        <v>31</v>
      </c>
      <c r="F3907" t="s">
        <v>26</v>
      </c>
      <c r="G3907" t="s">
        <v>21</v>
      </c>
      <c r="H3907" t="s">
        <v>53</v>
      </c>
    </row>
    <row r="3908" spans="1:8" hidden="1">
      <c r="A3908" t="s">
        <v>7115</v>
      </c>
      <c r="B3908" s="3">
        <v>45437</v>
      </c>
      <c r="C3908" t="s">
        <v>6665</v>
      </c>
      <c r="D3908">
        <v>671.78</v>
      </c>
      <c r="E3908" t="s">
        <v>64</v>
      </c>
      <c r="F3908" t="s">
        <v>26</v>
      </c>
      <c r="G3908" t="s">
        <v>39</v>
      </c>
      <c r="H3908" t="s">
        <v>57</v>
      </c>
    </row>
    <row r="3909" spans="1:8" hidden="1">
      <c r="A3909" t="s">
        <v>7116</v>
      </c>
      <c r="B3909" s="3">
        <v>45437</v>
      </c>
      <c r="C3909" t="s">
        <v>7117</v>
      </c>
      <c r="D3909">
        <v>449.45</v>
      </c>
      <c r="E3909" t="s">
        <v>52</v>
      </c>
      <c r="F3909" t="s">
        <v>26</v>
      </c>
      <c r="G3909" t="s">
        <v>39</v>
      </c>
      <c r="H3909" t="s">
        <v>109</v>
      </c>
    </row>
    <row r="3910" spans="1:8" hidden="1">
      <c r="A3910" t="s">
        <v>7118</v>
      </c>
      <c r="B3910" s="3">
        <v>45437</v>
      </c>
      <c r="C3910" t="s">
        <v>7119</v>
      </c>
      <c r="D3910">
        <v>736.07</v>
      </c>
      <c r="E3910" t="s">
        <v>52</v>
      </c>
      <c r="F3910" t="s">
        <v>32</v>
      </c>
      <c r="G3910" t="s">
        <v>27</v>
      </c>
      <c r="H3910" t="s">
        <v>53</v>
      </c>
    </row>
    <row r="3911" spans="1:8" hidden="1">
      <c r="A3911" t="s">
        <v>7120</v>
      </c>
      <c r="B3911" s="3">
        <v>45437</v>
      </c>
      <c r="C3911" t="s">
        <v>5600</v>
      </c>
      <c r="D3911">
        <v>582.96</v>
      </c>
      <c r="E3911" t="s">
        <v>47</v>
      </c>
      <c r="F3911" t="s">
        <v>26</v>
      </c>
      <c r="G3911" t="s">
        <v>48</v>
      </c>
      <c r="H3911" t="s">
        <v>22</v>
      </c>
    </row>
    <row r="3912" spans="1:8" hidden="1">
      <c r="A3912" t="s">
        <v>7121</v>
      </c>
      <c r="B3912" s="3">
        <v>45437</v>
      </c>
      <c r="C3912" t="s">
        <v>4422</v>
      </c>
      <c r="D3912">
        <v>756.95</v>
      </c>
      <c r="E3912" t="s">
        <v>52</v>
      </c>
      <c r="F3912" t="s">
        <v>20</v>
      </c>
      <c r="G3912" t="s">
        <v>27</v>
      </c>
      <c r="H3912" t="s">
        <v>49</v>
      </c>
    </row>
    <row r="3913" spans="1:8" hidden="1">
      <c r="A3913" t="s">
        <v>7122</v>
      </c>
      <c r="B3913" s="3">
        <v>45437</v>
      </c>
      <c r="C3913" t="s">
        <v>7123</v>
      </c>
      <c r="D3913">
        <v>814.34</v>
      </c>
      <c r="E3913" t="s">
        <v>60</v>
      </c>
      <c r="F3913" t="s">
        <v>61</v>
      </c>
      <c r="G3913" t="s">
        <v>21</v>
      </c>
      <c r="H3913" t="s">
        <v>57</v>
      </c>
    </row>
    <row r="3914" spans="1:8" hidden="1">
      <c r="A3914" t="s">
        <v>7124</v>
      </c>
      <c r="B3914" s="3">
        <v>45437</v>
      </c>
      <c r="C3914" t="s">
        <v>7125</v>
      </c>
      <c r="D3914">
        <v>390.29</v>
      </c>
      <c r="E3914" t="s">
        <v>60</v>
      </c>
      <c r="F3914" t="s">
        <v>32</v>
      </c>
      <c r="G3914" t="s">
        <v>39</v>
      </c>
      <c r="H3914" t="s">
        <v>75</v>
      </c>
    </row>
    <row r="3915" spans="1:8">
      <c r="A3915" t="s">
        <v>7126</v>
      </c>
      <c r="B3915" s="3">
        <v>45437</v>
      </c>
      <c r="C3915" t="s">
        <v>7127</v>
      </c>
      <c r="D3915">
        <v>314.56</v>
      </c>
      <c r="E3915" t="s">
        <v>43</v>
      </c>
      <c r="F3915" t="s">
        <v>32</v>
      </c>
      <c r="G3915" t="s">
        <v>21</v>
      </c>
      <c r="H3915" t="s">
        <v>109</v>
      </c>
    </row>
    <row r="3916" spans="1:8" hidden="1">
      <c r="A3916" t="s">
        <v>7128</v>
      </c>
      <c r="B3916" s="3">
        <v>45437</v>
      </c>
      <c r="C3916" t="s">
        <v>7129</v>
      </c>
      <c r="D3916">
        <v>1956.66</v>
      </c>
      <c r="E3916" t="s">
        <v>25</v>
      </c>
      <c r="F3916" t="s">
        <v>20</v>
      </c>
      <c r="G3916" t="s">
        <v>39</v>
      </c>
      <c r="H3916" t="s">
        <v>176</v>
      </c>
    </row>
    <row r="3917" spans="1:8" hidden="1">
      <c r="A3917" t="s">
        <v>7130</v>
      </c>
      <c r="B3917" s="3">
        <v>45438</v>
      </c>
      <c r="C3917" t="s">
        <v>3289</v>
      </c>
      <c r="D3917">
        <v>202.14</v>
      </c>
      <c r="E3917" t="s">
        <v>52</v>
      </c>
      <c r="F3917" t="s">
        <v>32</v>
      </c>
      <c r="G3917" t="s">
        <v>39</v>
      </c>
      <c r="H3917" t="s">
        <v>28</v>
      </c>
    </row>
    <row r="3918" spans="1:8" hidden="1">
      <c r="A3918" t="s">
        <v>7131</v>
      </c>
      <c r="B3918" s="3">
        <v>45438</v>
      </c>
      <c r="C3918" t="s">
        <v>7132</v>
      </c>
      <c r="D3918">
        <v>1331.24</v>
      </c>
      <c r="E3918" t="s">
        <v>122</v>
      </c>
      <c r="F3918" t="s">
        <v>61</v>
      </c>
      <c r="G3918" t="s">
        <v>27</v>
      </c>
      <c r="H3918" t="s">
        <v>28</v>
      </c>
    </row>
    <row r="3919" spans="1:8" hidden="1">
      <c r="A3919" t="s">
        <v>7133</v>
      </c>
      <c r="B3919" s="3">
        <v>45438</v>
      </c>
      <c r="C3919" t="s">
        <v>6338</v>
      </c>
      <c r="D3919">
        <v>1029.01</v>
      </c>
      <c r="E3919" t="s">
        <v>122</v>
      </c>
      <c r="F3919" t="s">
        <v>26</v>
      </c>
      <c r="G3919" t="s">
        <v>48</v>
      </c>
      <c r="H3919" t="s">
        <v>44</v>
      </c>
    </row>
    <row r="3920" spans="1:8" hidden="1">
      <c r="A3920" t="s">
        <v>7134</v>
      </c>
      <c r="B3920" s="3">
        <v>45438</v>
      </c>
      <c r="C3920" t="s">
        <v>7135</v>
      </c>
      <c r="D3920">
        <v>946.7</v>
      </c>
      <c r="E3920" t="s">
        <v>122</v>
      </c>
      <c r="F3920" t="s">
        <v>61</v>
      </c>
      <c r="G3920" t="s">
        <v>48</v>
      </c>
      <c r="H3920" t="s">
        <v>22</v>
      </c>
    </row>
    <row r="3921" spans="1:8" hidden="1">
      <c r="A3921" t="s">
        <v>7136</v>
      </c>
      <c r="B3921" s="3">
        <v>45438</v>
      </c>
      <c r="C3921" t="s">
        <v>7137</v>
      </c>
      <c r="D3921">
        <v>300.68</v>
      </c>
      <c r="E3921" t="s">
        <v>67</v>
      </c>
      <c r="F3921" t="s">
        <v>61</v>
      </c>
      <c r="G3921" t="s">
        <v>21</v>
      </c>
      <c r="H3921" t="s">
        <v>123</v>
      </c>
    </row>
    <row r="3922" spans="1:8">
      <c r="A3922" t="s">
        <v>7138</v>
      </c>
      <c r="B3922" s="3">
        <v>45438</v>
      </c>
      <c r="C3922" t="s">
        <v>7139</v>
      </c>
      <c r="D3922">
        <v>1182.3599999999999</v>
      </c>
      <c r="E3922" t="s">
        <v>43</v>
      </c>
      <c r="F3922" t="s">
        <v>20</v>
      </c>
      <c r="G3922" t="s">
        <v>39</v>
      </c>
      <c r="H3922" t="s">
        <v>22</v>
      </c>
    </row>
    <row r="3923" spans="1:8" hidden="1">
      <c r="A3923" t="s">
        <v>7140</v>
      </c>
      <c r="B3923" s="3">
        <v>45438</v>
      </c>
      <c r="C3923" t="s">
        <v>1037</v>
      </c>
      <c r="D3923">
        <v>410.34</v>
      </c>
      <c r="E3923" t="s">
        <v>47</v>
      </c>
      <c r="F3923" t="s">
        <v>26</v>
      </c>
      <c r="G3923" t="s">
        <v>48</v>
      </c>
      <c r="H3923" t="s">
        <v>123</v>
      </c>
    </row>
    <row r="3924" spans="1:8" hidden="1">
      <c r="A3924" t="s">
        <v>7141</v>
      </c>
      <c r="B3924" s="3">
        <v>45438</v>
      </c>
      <c r="C3924" t="s">
        <v>7142</v>
      </c>
      <c r="D3924">
        <v>599.36</v>
      </c>
      <c r="E3924" t="s">
        <v>122</v>
      </c>
      <c r="F3924" t="s">
        <v>26</v>
      </c>
      <c r="G3924" t="s">
        <v>39</v>
      </c>
      <c r="H3924" t="s">
        <v>43</v>
      </c>
    </row>
    <row r="3925" spans="1:8">
      <c r="A3925" t="s">
        <v>7143</v>
      </c>
      <c r="B3925" s="3">
        <v>45438</v>
      </c>
      <c r="C3925" t="s">
        <v>165</v>
      </c>
      <c r="D3925">
        <v>1177.02</v>
      </c>
      <c r="E3925" t="s">
        <v>43</v>
      </c>
      <c r="F3925" t="s">
        <v>32</v>
      </c>
      <c r="G3925" t="s">
        <v>48</v>
      </c>
      <c r="H3925" t="s">
        <v>43</v>
      </c>
    </row>
    <row r="3926" spans="1:8" hidden="1">
      <c r="A3926" t="s">
        <v>7144</v>
      </c>
      <c r="B3926" s="3">
        <v>45438</v>
      </c>
      <c r="C3926" t="s">
        <v>7145</v>
      </c>
      <c r="D3926">
        <v>282.81</v>
      </c>
      <c r="E3926" t="s">
        <v>70</v>
      </c>
      <c r="F3926" t="s">
        <v>43</v>
      </c>
      <c r="G3926" t="s">
        <v>48</v>
      </c>
      <c r="H3926" t="s">
        <v>75</v>
      </c>
    </row>
    <row r="3927" spans="1:8">
      <c r="A3927" t="s">
        <v>7146</v>
      </c>
      <c r="B3927" s="3">
        <v>45438</v>
      </c>
      <c r="C3927" t="s">
        <v>2568</v>
      </c>
      <c r="D3927">
        <v>997.84</v>
      </c>
      <c r="E3927" t="s">
        <v>43</v>
      </c>
      <c r="F3927" t="s">
        <v>61</v>
      </c>
      <c r="G3927" t="s">
        <v>48</v>
      </c>
      <c r="H3927" t="s">
        <v>40</v>
      </c>
    </row>
    <row r="3928" spans="1:8" hidden="1">
      <c r="A3928" t="s">
        <v>7147</v>
      </c>
      <c r="B3928" s="3">
        <v>45438</v>
      </c>
      <c r="C3928" t="s">
        <v>7148</v>
      </c>
      <c r="D3928">
        <v>140.79</v>
      </c>
      <c r="E3928" t="s">
        <v>60</v>
      </c>
      <c r="F3928" t="s">
        <v>20</v>
      </c>
      <c r="G3928" t="s">
        <v>27</v>
      </c>
      <c r="H3928" t="s">
        <v>57</v>
      </c>
    </row>
    <row r="3929" spans="1:8" hidden="1">
      <c r="A3929" t="s">
        <v>7149</v>
      </c>
      <c r="B3929" s="3">
        <v>45438</v>
      </c>
      <c r="C3929" t="s">
        <v>7150</v>
      </c>
      <c r="D3929">
        <v>1224.45</v>
      </c>
      <c r="E3929" t="s">
        <v>70</v>
      </c>
      <c r="F3929" t="s">
        <v>61</v>
      </c>
      <c r="G3929" t="s">
        <v>48</v>
      </c>
      <c r="H3929" t="s">
        <v>28</v>
      </c>
    </row>
    <row r="3930" spans="1:8" hidden="1">
      <c r="A3930" t="s">
        <v>7151</v>
      </c>
      <c r="B3930" s="3">
        <v>45438</v>
      </c>
      <c r="C3930" t="s">
        <v>7152</v>
      </c>
      <c r="D3930">
        <v>585.77</v>
      </c>
      <c r="E3930" t="s">
        <v>70</v>
      </c>
      <c r="F3930" t="s">
        <v>32</v>
      </c>
      <c r="G3930" t="s">
        <v>48</v>
      </c>
      <c r="H3930" t="s">
        <v>28</v>
      </c>
    </row>
    <row r="3931" spans="1:8" hidden="1">
      <c r="A3931" t="s">
        <v>7153</v>
      </c>
      <c r="B3931" s="3">
        <v>45438</v>
      </c>
      <c r="C3931" t="s">
        <v>5901</v>
      </c>
      <c r="D3931">
        <v>1487.68</v>
      </c>
      <c r="E3931" t="s">
        <v>31</v>
      </c>
      <c r="F3931" t="s">
        <v>61</v>
      </c>
      <c r="G3931" t="s">
        <v>27</v>
      </c>
      <c r="H3931" t="s">
        <v>75</v>
      </c>
    </row>
    <row r="3932" spans="1:8" hidden="1">
      <c r="A3932" t="s">
        <v>7154</v>
      </c>
      <c r="B3932" s="3">
        <v>45438</v>
      </c>
      <c r="C3932" t="s">
        <v>7155</v>
      </c>
      <c r="D3932">
        <v>409.83</v>
      </c>
      <c r="E3932" t="s">
        <v>52</v>
      </c>
      <c r="F3932" t="s">
        <v>26</v>
      </c>
      <c r="G3932" t="s">
        <v>27</v>
      </c>
      <c r="H3932" t="s">
        <v>49</v>
      </c>
    </row>
    <row r="3933" spans="1:8" hidden="1">
      <c r="A3933" t="s">
        <v>7156</v>
      </c>
      <c r="B3933" s="3">
        <v>45438</v>
      </c>
      <c r="C3933" t="s">
        <v>7157</v>
      </c>
      <c r="D3933">
        <v>1716.99</v>
      </c>
      <c r="E3933" t="s">
        <v>240</v>
      </c>
      <c r="F3933" t="s">
        <v>20</v>
      </c>
      <c r="G3933" t="s">
        <v>27</v>
      </c>
      <c r="H3933" t="s">
        <v>94</v>
      </c>
    </row>
    <row r="3934" spans="1:8" hidden="1">
      <c r="A3934" t="s">
        <v>7158</v>
      </c>
      <c r="B3934" s="3">
        <v>45438</v>
      </c>
      <c r="C3934" t="s">
        <v>7159</v>
      </c>
      <c r="D3934">
        <v>1494.94</v>
      </c>
      <c r="E3934" t="s">
        <v>64</v>
      </c>
      <c r="F3934" t="s">
        <v>26</v>
      </c>
      <c r="G3934" t="s">
        <v>48</v>
      </c>
      <c r="H3934" t="s">
        <v>28</v>
      </c>
    </row>
    <row r="3935" spans="1:8" hidden="1">
      <c r="A3935" t="s">
        <v>7160</v>
      </c>
      <c r="B3935" s="3">
        <v>45438</v>
      </c>
      <c r="C3935" t="s">
        <v>7161</v>
      </c>
      <c r="D3935">
        <v>380.31</v>
      </c>
      <c r="E3935" t="s">
        <v>122</v>
      </c>
      <c r="F3935" t="s">
        <v>1174</v>
      </c>
      <c r="G3935" t="s">
        <v>48</v>
      </c>
      <c r="H3935" t="s">
        <v>28</v>
      </c>
    </row>
    <row r="3936" spans="1:8" hidden="1">
      <c r="A3936" t="s">
        <v>7162</v>
      </c>
      <c r="B3936" s="3">
        <v>45438</v>
      </c>
      <c r="C3936" t="s">
        <v>7163</v>
      </c>
      <c r="D3936">
        <v>1911.16</v>
      </c>
      <c r="E3936" t="s">
        <v>64</v>
      </c>
      <c r="F3936" t="s">
        <v>61</v>
      </c>
      <c r="G3936" t="s">
        <v>39</v>
      </c>
      <c r="H3936" t="s">
        <v>94</v>
      </c>
    </row>
    <row r="3937" spans="1:8" hidden="1">
      <c r="A3937" t="s">
        <v>7164</v>
      </c>
      <c r="B3937" s="3">
        <v>45438</v>
      </c>
      <c r="C3937" t="s">
        <v>7165</v>
      </c>
      <c r="D3937">
        <v>122.21</v>
      </c>
      <c r="E3937" t="s">
        <v>64</v>
      </c>
      <c r="F3937" t="s">
        <v>61</v>
      </c>
      <c r="G3937" t="s">
        <v>21</v>
      </c>
      <c r="H3937" t="s">
        <v>44</v>
      </c>
    </row>
    <row r="3938" spans="1:8" hidden="1">
      <c r="A3938" t="s">
        <v>7166</v>
      </c>
      <c r="B3938" s="3">
        <v>45439</v>
      </c>
      <c r="C3938" t="s">
        <v>7167</v>
      </c>
      <c r="D3938">
        <v>1209.8800000000001</v>
      </c>
      <c r="E3938" t="s">
        <v>52</v>
      </c>
      <c r="F3938" t="s">
        <v>26</v>
      </c>
      <c r="G3938" t="s">
        <v>48</v>
      </c>
      <c r="H3938" t="s">
        <v>53</v>
      </c>
    </row>
    <row r="3939" spans="1:8" hidden="1">
      <c r="A3939" t="s">
        <v>7168</v>
      </c>
      <c r="B3939" s="3">
        <v>45439</v>
      </c>
      <c r="C3939" t="s">
        <v>4840</v>
      </c>
      <c r="D3939">
        <v>674.34</v>
      </c>
      <c r="E3939" t="s">
        <v>52</v>
      </c>
      <c r="F3939" t="s">
        <v>26</v>
      </c>
      <c r="G3939" t="s">
        <v>48</v>
      </c>
      <c r="H3939" t="s">
        <v>75</v>
      </c>
    </row>
    <row r="3940" spans="1:8" hidden="1">
      <c r="A3940" t="s">
        <v>7169</v>
      </c>
      <c r="B3940" s="3">
        <v>45439</v>
      </c>
      <c r="C3940" t="s">
        <v>7170</v>
      </c>
      <c r="D3940">
        <v>1800.84</v>
      </c>
      <c r="E3940" t="s">
        <v>217</v>
      </c>
      <c r="F3940" t="s">
        <v>32</v>
      </c>
      <c r="G3940" t="s">
        <v>48</v>
      </c>
      <c r="H3940" t="s">
        <v>57</v>
      </c>
    </row>
    <row r="3941" spans="1:8" hidden="1">
      <c r="A3941" t="s">
        <v>7171</v>
      </c>
      <c r="B3941" s="3">
        <v>45439</v>
      </c>
      <c r="C3941" t="s">
        <v>7172</v>
      </c>
      <c r="E3941" t="s">
        <v>64</v>
      </c>
      <c r="F3941" t="s">
        <v>20</v>
      </c>
      <c r="G3941" t="s">
        <v>27</v>
      </c>
      <c r="H3941" t="s">
        <v>53</v>
      </c>
    </row>
    <row r="3942" spans="1:8" hidden="1">
      <c r="A3942" t="s">
        <v>7173</v>
      </c>
      <c r="B3942" s="3">
        <v>45439</v>
      </c>
      <c r="C3942" t="s">
        <v>2025</v>
      </c>
      <c r="E3942" t="s">
        <v>64</v>
      </c>
      <c r="F3942" t="s">
        <v>32</v>
      </c>
      <c r="G3942" t="s">
        <v>48</v>
      </c>
      <c r="H3942" t="s">
        <v>22</v>
      </c>
    </row>
    <row r="3943" spans="1:8" hidden="1">
      <c r="A3943" t="s">
        <v>7174</v>
      </c>
      <c r="B3943" s="3">
        <v>45439</v>
      </c>
      <c r="C3943" t="s">
        <v>5998</v>
      </c>
      <c r="D3943">
        <v>1044.7</v>
      </c>
      <c r="E3943" t="s">
        <v>122</v>
      </c>
      <c r="F3943" t="s">
        <v>61</v>
      </c>
      <c r="G3943" t="s">
        <v>27</v>
      </c>
      <c r="H3943" t="s">
        <v>43</v>
      </c>
    </row>
    <row r="3944" spans="1:8" hidden="1">
      <c r="A3944" t="s">
        <v>7175</v>
      </c>
      <c r="B3944" s="3">
        <v>45439</v>
      </c>
      <c r="C3944" t="s">
        <v>7176</v>
      </c>
      <c r="D3944">
        <v>100.12</v>
      </c>
      <c r="E3944" t="s">
        <v>47</v>
      </c>
      <c r="F3944" t="s">
        <v>32</v>
      </c>
      <c r="G3944" t="s">
        <v>21</v>
      </c>
      <c r="H3944" t="s">
        <v>75</v>
      </c>
    </row>
    <row r="3945" spans="1:8" hidden="1">
      <c r="A3945" t="s">
        <v>7177</v>
      </c>
      <c r="B3945" s="3">
        <v>45439</v>
      </c>
      <c r="C3945" t="s">
        <v>5054</v>
      </c>
      <c r="D3945">
        <v>612.46</v>
      </c>
      <c r="E3945" t="s">
        <v>60</v>
      </c>
      <c r="F3945" t="s">
        <v>32</v>
      </c>
      <c r="G3945" t="s">
        <v>21</v>
      </c>
      <c r="H3945" t="s">
        <v>53</v>
      </c>
    </row>
    <row r="3946" spans="1:8" hidden="1">
      <c r="A3946" t="s">
        <v>7178</v>
      </c>
      <c r="B3946" s="3">
        <v>45439</v>
      </c>
      <c r="C3946" t="s">
        <v>1530</v>
      </c>
      <c r="D3946">
        <v>18219.86</v>
      </c>
      <c r="E3946" t="s">
        <v>47</v>
      </c>
      <c r="F3946" t="s">
        <v>32</v>
      </c>
      <c r="G3946" t="s">
        <v>21</v>
      </c>
      <c r="H3946" t="s">
        <v>33</v>
      </c>
    </row>
    <row r="3947" spans="1:8">
      <c r="A3947" t="s">
        <v>7179</v>
      </c>
      <c r="B3947" s="3">
        <v>45439</v>
      </c>
      <c r="C3947" t="s">
        <v>7180</v>
      </c>
      <c r="D3947">
        <v>1307.17</v>
      </c>
      <c r="E3947" t="s">
        <v>43</v>
      </c>
      <c r="F3947" t="s">
        <v>20</v>
      </c>
      <c r="G3947" t="s">
        <v>39</v>
      </c>
      <c r="H3947" t="s">
        <v>43</v>
      </c>
    </row>
    <row r="3948" spans="1:8" hidden="1">
      <c r="A3948" t="s">
        <v>7181</v>
      </c>
      <c r="B3948" s="3">
        <v>45439</v>
      </c>
      <c r="C3948" t="s">
        <v>5756</v>
      </c>
      <c r="D3948">
        <v>902.11</v>
      </c>
      <c r="E3948" t="s">
        <v>47</v>
      </c>
      <c r="F3948" t="s">
        <v>61</v>
      </c>
      <c r="G3948" t="s">
        <v>27</v>
      </c>
      <c r="H3948" t="s">
        <v>57</v>
      </c>
    </row>
    <row r="3949" spans="1:8" hidden="1">
      <c r="A3949" t="s">
        <v>7182</v>
      </c>
      <c r="B3949" s="3">
        <v>45439</v>
      </c>
      <c r="C3949" t="s">
        <v>63</v>
      </c>
      <c r="D3949">
        <v>655.27</v>
      </c>
      <c r="E3949" t="s">
        <v>56</v>
      </c>
      <c r="F3949" t="s">
        <v>61</v>
      </c>
      <c r="G3949" t="s">
        <v>21</v>
      </c>
      <c r="H3949" t="s">
        <v>123</v>
      </c>
    </row>
    <row r="3950" spans="1:8" hidden="1">
      <c r="A3950" t="s">
        <v>7183</v>
      </c>
      <c r="B3950" s="3">
        <v>45439</v>
      </c>
      <c r="C3950" t="s">
        <v>7184</v>
      </c>
      <c r="D3950">
        <v>218.61</v>
      </c>
      <c r="E3950" t="s">
        <v>67</v>
      </c>
      <c r="F3950" t="s">
        <v>26</v>
      </c>
      <c r="G3950" t="s">
        <v>39</v>
      </c>
      <c r="H3950" t="s">
        <v>43</v>
      </c>
    </row>
    <row r="3951" spans="1:8" hidden="1">
      <c r="A3951" t="s">
        <v>7185</v>
      </c>
      <c r="B3951" s="3">
        <v>45439</v>
      </c>
      <c r="C3951" t="s">
        <v>7186</v>
      </c>
      <c r="D3951">
        <v>1636.18</v>
      </c>
      <c r="E3951" t="s">
        <v>67</v>
      </c>
      <c r="F3951" t="s">
        <v>61</v>
      </c>
      <c r="G3951" t="s">
        <v>21</v>
      </c>
      <c r="H3951" t="s">
        <v>36</v>
      </c>
    </row>
    <row r="3952" spans="1:8" hidden="1">
      <c r="A3952" t="s">
        <v>7187</v>
      </c>
      <c r="B3952" s="3">
        <v>45439</v>
      </c>
      <c r="C3952" t="s">
        <v>7188</v>
      </c>
      <c r="D3952">
        <v>568.86</v>
      </c>
      <c r="E3952" t="s">
        <v>70</v>
      </c>
      <c r="F3952" t="s">
        <v>32</v>
      </c>
      <c r="G3952" t="s">
        <v>21</v>
      </c>
      <c r="H3952" t="s">
        <v>75</v>
      </c>
    </row>
    <row r="3953" spans="1:8" hidden="1">
      <c r="A3953" t="s">
        <v>7189</v>
      </c>
      <c r="B3953" s="3">
        <v>45439</v>
      </c>
      <c r="C3953" t="s">
        <v>7190</v>
      </c>
      <c r="D3953">
        <v>664.03</v>
      </c>
      <c r="E3953" t="s">
        <v>70</v>
      </c>
      <c r="F3953" t="s">
        <v>26</v>
      </c>
      <c r="G3953" t="s">
        <v>27</v>
      </c>
      <c r="H3953" t="s">
        <v>28</v>
      </c>
    </row>
    <row r="3954" spans="1:8" hidden="1">
      <c r="A3954" t="s">
        <v>7191</v>
      </c>
      <c r="B3954" s="3">
        <v>45439</v>
      </c>
      <c r="C3954" t="s">
        <v>7192</v>
      </c>
      <c r="D3954">
        <v>1103.97</v>
      </c>
      <c r="E3954" t="s">
        <v>25</v>
      </c>
      <c r="F3954" t="s">
        <v>20</v>
      </c>
      <c r="G3954" t="s">
        <v>39</v>
      </c>
      <c r="H3954" t="s">
        <v>43</v>
      </c>
    </row>
    <row r="3955" spans="1:8" hidden="1">
      <c r="A3955" t="s">
        <v>7193</v>
      </c>
      <c r="B3955" s="3">
        <v>45439</v>
      </c>
      <c r="C3955" t="s">
        <v>7194</v>
      </c>
      <c r="D3955">
        <v>183.09</v>
      </c>
      <c r="E3955" t="s">
        <v>122</v>
      </c>
      <c r="F3955" t="s">
        <v>61</v>
      </c>
      <c r="G3955" t="s">
        <v>39</v>
      </c>
      <c r="H3955" t="s">
        <v>36</v>
      </c>
    </row>
    <row r="3956" spans="1:8" hidden="1">
      <c r="A3956" t="s">
        <v>7195</v>
      </c>
      <c r="B3956" s="3">
        <v>45439</v>
      </c>
      <c r="C3956" t="s">
        <v>7196</v>
      </c>
      <c r="D3956">
        <v>1895.71</v>
      </c>
      <c r="E3956" t="s">
        <v>52</v>
      </c>
      <c r="F3956" t="s">
        <v>20</v>
      </c>
      <c r="G3956" t="s">
        <v>27</v>
      </c>
      <c r="H3956" t="s">
        <v>40</v>
      </c>
    </row>
    <row r="3957" spans="1:8" hidden="1">
      <c r="A3957" t="s">
        <v>7197</v>
      </c>
      <c r="B3957" s="3">
        <v>45439</v>
      </c>
      <c r="C3957" t="s">
        <v>7198</v>
      </c>
      <c r="D3957">
        <v>1415.53</v>
      </c>
      <c r="E3957" t="s">
        <v>25</v>
      </c>
      <c r="F3957" t="s">
        <v>26</v>
      </c>
      <c r="G3957" t="s">
        <v>39</v>
      </c>
      <c r="H3957" t="s">
        <v>22</v>
      </c>
    </row>
    <row r="3958" spans="1:8" hidden="1">
      <c r="A3958" t="s">
        <v>7199</v>
      </c>
      <c r="B3958" s="3">
        <v>45440</v>
      </c>
      <c r="C3958" t="s">
        <v>753</v>
      </c>
      <c r="D3958">
        <v>376.03</v>
      </c>
      <c r="E3958" t="s">
        <v>64</v>
      </c>
      <c r="F3958" t="s">
        <v>20</v>
      </c>
      <c r="G3958" t="s">
        <v>21</v>
      </c>
      <c r="H3958" t="s">
        <v>123</v>
      </c>
    </row>
    <row r="3959" spans="1:8">
      <c r="A3959" t="s">
        <v>7200</v>
      </c>
      <c r="B3959" s="3">
        <v>45440</v>
      </c>
      <c r="C3959" t="s">
        <v>343</v>
      </c>
      <c r="D3959">
        <v>699.5</v>
      </c>
      <c r="E3959" t="s">
        <v>43</v>
      </c>
      <c r="F3959" t="s">
        <v>20</v>
      </c>
      <c r="G3959" t="s">
        <v>48</v>
      </c>
      <c r="H3959" t="s">
        <v>28</v>
      </c>
    </row>
    <row r="3960" spans="1:8" hidden="1">
      <c r="A3960" t="s">
        <v>7201</v>
      </c>
      <c r="B3960" s="3">
        <v>45440</v>
      </c>
      <c r="C3960" t="s">
        <v>4407</v>
      </c>
      <c r="D3960">
        <v>321.64999999999998</v>
      </c>
      <c r="E3960" t="s">
        <v>52</v>
      </c>
      <c r="F3960" t="s">
        <v>32</v>
      </c>
      <c r="G3960" t="s">
        <v>27</v>
      </c>
      <c r="H3960" t="s">
        <v>94</v>
      </c>
    </row>
    <row r="3961" spans="1:8" hidden="1">
      <c r="A3961" t="s">
        <v>7202</v>
      </c>
      <c r="B3961" s="3">
        <v>45440</v>
      </c>
      <c r="C3961" t="s">
        <v>7203</v>
      </c>
      <c r="D3961">
        <v>441.05</v>
      </c>
      <c r="E3961" t="s">
        <v>19</v>
      </c>
      <c r="F3961" t="s">
        <v>26</v>
      </c>
      <c r="G3961" t="s">
        <v>21</v>
      </c>
      <c r="H3961" t="s">
        <v>44</v>
      </c>
    </row>
    <row r="3962" spans="1:8" hidden="1">
      <c r="A3962" t="s">
        <v>7204</v>
      </c>
      <c r="B3962" s="3">
        <v>45440</v>
      </c>
      <c r="C3962" t="s">
        <v>2744</v>
      </c>
      <c r="D3962">
        <v>829.74</v>
      </c>
      <c r="E3962" t="s">
        <v>31</v>
      </c>
      <c r="F3962" t="s">
        <v>32</v>
      </c>
      <c r="G3962" t="s">
        <v>27</v>
      </c>
      <c r="H3962" t="s">
        <v>22</v>
      </c>
    </row>
    <row r="3963" spans="1:8" hidden="1">
      <c r="A3963" t="s">
        <v>7205</v>
      </c>
      <c r="B3963" s="3">
        <v>45440</v>
      </c>
      <c r="C3963" t="s">
        <v>7206</v>
      </c>
      <c r="D3963">
        <v>581.24</v>
      </c>
      <c r="E3963" t="s">
        <v>19</v>
      </c>
      <c r="F3963" t="s">
        <v>32</v>
      </c>
      <c r="G3963" t="s">
        <v>48</v>
      </c>
      <c r="H3963" t="s">
        <v>22</v>
      </c>
    </row>
    <row r="3964" spans="1:8" hidden="1">
      <c r="A3964" t="s">
        <v>7207</v>
      </c>
      <c r="B3964" s="3">
        <v>45440</v>
      </c>
      <c r="C3964" t="s">
        <v>3178</v>
      </c>
      <c r="D3964">
        <v>1012.92</v>
      </c>
      <c r="E3964" t="s">
        <v>70</v>
      </c>
      <c r="F3964" t="s">
        <v>26</v>
      </c>
      <c r="G3964" t="s">
        <v>39</v>
      </c>
      <c r="H3964" t="s">
        <v>22</v>
      </c>
    </row>
    <row r="3965" spans="1:8" hidden="1">
      <c r="A3965" t="s">
        <v>7208</v>
      </c>
      <c r="B3965" s="3">
        <v>45440</v>
      </c>
      <c r="C3965" t="s">
        <v>1399</v>
      </c>
      <c r="D3965">
        <v>1782.01</v>
      </c>
      <c r="E3965" t="s">
        <v>70</v>
      </c>
      <c r="F3965" t="s">
        <v>26</v>
      </c>
      <c r="G3965" t="s">
        <v>21</v>
      </c>
      <c r="H3965" t="s">
        <v>28</v>
      </c>
    </row>
    <row r="3966" spans="1:8" hidden="1">
      <c r="A3966" t="s">
        <v>7209</v>
      </c>
      <c r="B3966" s="3">
        <v>45440</v>
      </c>
      <c r="C3966" t="s">
        <v>7210</v>
      </c>
      <c r="D3966">
        <v>1463.49</v>
      </c>
      <c r="E3966" t="s">
        <v>64</v>
      </c>
      <c r="F3966" t="s">
        <v>26</v>
      </c>
      <c r="G3966" t="s">
        <v>21</v>
      </c>
      <c r="H3966" t="s">
        <v>94</v>
      </c>
    </row>
    <row r="3967" spans="1:8" hidden="1">
      <c r="A3967" t="s">
        <v>7211</v>
      </c>
      <c r="B3967" s="3">
        <v>45440</v>
      </c>
      <c r="C3967" t="s">
        <v>7212</v>
      </c>
      <c r="D3967">
        <v>1079.73</v>
      </c>
      <c r="E3967" t="s">
        <v>122</v>
      </c>
      <c r="F3967" t="s">
        <v>32</v>
      </c>
      <c r="G3967" t="s">
        <v>48</v>
      </c>
      <c r="H3967" t="s">
        <v>176</v>
      </c>
    </row>
    <row r="3968" spans="1:8" hidden="1">
      <c r="A3968" t="s">
        <v>7213</v>
      </c>
      <c r="B3968" s="3">
        <v>45440</v>
      </c>
      <c r="C3968" t="s">
        <v>5957</v>
      </c>
      <c r="D3968">
        <v>400.05</v>
      </c>
      <c r="E3968" t="s">
        <v>122</v>
      </c>
      <c r="F3968" t="s">
        <v>61</v>
      </c>
      <c r="G3968" t="s">
        <v>27</v>
      </c>
      <c r="H3968" t="s">
        <v>57</v>
      </c>
    </row>
    <row r="3969" spans="1:8" hidden="1">
      <c r="A3969" t="s">
        <v>7214</v>
      </c>
      <c r="B3969" s="3">
        <v>45440</v>
      </c>
      <c r="C3969" t="s">
        <v>3405</v>
      </c>
      <c r="D3969">
        <v>1440.04</v>
      </c>
      <c r="E3969" t="s">
        <v>19</v>
      </c>
      <c r="F3969" t="s">
        <v>20</v>
      </c>
      <c r="G3969" t="s">
        <v>48</v>
      </c>
      <c r="H3969" t="s">
        <v>40</v>
      </c>
    </row>
    <row r="3970" spans="1:8" hidden="1">
      <c r="A3970" t="s">
        <v>7215</v>
      </c>
      <c r="B3970" s="3">
        <v>45440</v>
      </c>
      <c r="C3970" t="s">
        <v>4705</v>
      </c>
      <c r="D3970">
        <v>5214.99</v>
      </c>
      <c r="E3970" t="s">
        <v>122</v>
      </c>
      <c r="F3970" t="s">
        <v>61</v>
      </c>
      <c r="G3970" t="s">
        <v>27</v>
      </c>
      <c r="H3970" t="s">
        <v>40</v>
      </c>
    </row>
    <row r="3971" spans="1:8" hidden="1">
      <c r="A3971" t="s">
        <v>7216</v>
      </c>
      <c r="B3971" s="3">
        <v>45440</v>
      </c>
      <c r="C3971" t="s">
        <v>1465</v>
      </c>
      <c r="D3971">
        <v>1428.26</v>
      </c>
      <c r="E3971" t="s">
        <v>64</v>
      </c>
      <c r="F3971" t="s">
        <v>61</v>
      </c>
      <c r="G3971" t="s">
        <v>27</v>
      </c>
      <c r="H3971" t="s">
        <v>22</v>
      </c>
    </row>
    <row r="3972" spans="1:8" hidden="1">
      <c r="A3972" t="s">
        <v>7217</v>
      </c>
      <c r="B3972" s="3">
        <v>45440</v>
      </c>
      <c r="C3972" t="s">
        <v>7218</v>
      </c>
      <c r="D3972">
        <v>1221.8699999999999</v>
      </c>
      <c r="E3972" t="s">
        <v>210</v>
      </c>
      <c r="F3972" t="s">
        <v>26</v>
      </c>
      <c r="G3972" t="s">
        <v>39</v>
      </c>
      <c r="H3972" t="s">
        <v>49</v>
      </c>
    </row>
    <row r="3973" spans="1:8" hidden="1">
      <c r="A3973" t="s">
        <v>7219</v>
      </c>
      <c r="B3973" s="3">
        <v>45440</v>
      </c>
      <c r="C3973" t="s">
        <v>7220</v>
      </c>
      <c r="D3973">
        <v>1566.53</v>
      </c>
      <c r="E3973" t="s">
        <v>70</v>
      </c>
      <c r="F3973" t="s">
        <v>61</v>
      </c>
      <c r="G3973" t="s">
        <v>21</v>
      </c>
      <c r="H3973" t="s">
        <v>36</v>
      </c>
    </row>
    <row r="3974" spans="1:8" hidden="1">
      <c r="A3974" t="s">
        <v>7221</v>
      </c>
      <c r="B3974" s="3">
        <v>45440</v>
      </c>
      <c r="C3974" t="s">
        <v>7222</v>
      </c>
      <c r="D3974">
        <v>143.55000000000001</v>
      </c>
      <c r="E3974" t="s">
        <v>19</v>
      </c>
      <c r="F3974" t="s">
        <v>20</v>
      </c>
      <c r="G3974" t="s">
        <v>21</v>
      </c>
      <c r="H3974" t="s">
        <v>75</v>
      </c>
    </row>
    <row r="3975" spans="1:8" hidden="1">
      <c r="A3975" t="s">
        <v>7223</v>
      </c>
      <c r="B3975" s="3">
        <v>45440</v>
      </c>
      <c r="C3975" t="s">
        <v>7224</v>
      </c>
      <c r="D3975">
        <v>969.56</v>
      </c>
      <c r="E3975" t="s">
        <v>31</v>
      </c>
      <c r="F3975" t="s">
        <v>26</v>
      </c>
      <c r="G3975" t="s">
        <v>48</v>
      </c>
      <c r="H3975" t="s">
        <v>43</v>
      </c>
    </row>
    <row r="3976" spans="1:8">
      <c r="A3976" t="s">
        <v>7225</v>
      </c>
      <c r="B3976" s="3">
        <v>45440</v>
      </c>
      <c r="C3976" t="s">
        <v>7226</v>
      </c>
      <c r="D3976">
        <v>1734.22</v>
      </c>
      <c r="E3976" t="s">
        <v>43</v>
      </c>
      <c r="F3976" t="s">
        <v>20</v>
      </c>
      <c r="G3976" t="s">
        <v>39</v>
      </c>
      <c r="H3976" t="s">
        <v>53</v>
      </c>
    </row>
    <row r="3977" spans="1:8" hidden="1">
      <c r="A3977" t="s">
        <v>7227</v>
      </c>
      <c r="B3977" s="3">
        <v>45440</v>
      </c>
      <c r="C3977" t="s">
        <v>7228</v>
      </c>
      <c r="D3977">
        <v>502.96</v>
      </c>
      <c r="E3977" t="s">
        <v>122</v>
      </c>
      <c r="F3977" t="s">
        <v>32</v>
      </c>
      <c r="G3977" t="s">
        <v>48</v>
      </c>
      <c r="H3977" t="s">
        <v>57</v>
      </c>
    </row>
    <row r="3978" spans="1:8" hidden="1">
      <c r="A3978" t="s">
        <v>7229</v>
      </c>
      <c r="B3978" s="3">
        <v>45440</v>
      </c>
      <c r="C3978" t="s">
        <v>7230</v>
      </c>
      <c r="D3978">
        <v>158.82</v>
      </c>
      <c r="E3978" t="s">
        <v>70</v>
      </c>
      <c r="F3978" t="s">
        <v>26</v>
      </c>
      <c r="G3978" t="s">
        <v>21</v>
      </c>
      <c r="H3978" t="s">
        <v>94</v>
      </c>
    </row>
    <row r="3979" spans="1:8" hidden="1">
      <c r="A3979" t="s">
        <v>7231</v>
      </c>
      <c r="B3979" s="3">
        <v>45440</v>
      </c>
      <c r="C3979" t="s">
        <v>3689</v>
      </c>
      <c r="D3979">
        <v>1878.09</v>
      </c>
      <c r="E3979" t="s">
        <v>52</v>
      </c>
      <c r="F3979" t="s">
        <v>32</v>
      </c>
      <c r="G3979" t="s">
        <v>21</v>
      </c>
      <c r="H3979" t="s">
        <v>87</v>
      </c>
    </row>
    <row r="3980" spans="1:8" hidden="1">
      <c r="A3980" t="s">
        <v>7232</v>
      </c>
      <c r="B3980" s="3">
        <v>45440</v>
      </c>
      <c r="C3980" t="s">
        <v>7233</v>
      </c>
      <c r="D3980">
        <v>1948.71</v>
      </c>
      <c r="E3980" t="s">
        <v>52</v>
      </c>
      <c r="F3980" t="s">
        <v>26</v>
      </c>
      <c r="G3980" t="s">
        <v>27</v>
      </c>
      <c r="H3980" t="s">
        <v>75</v>
      </c>
    </row>
    <row r="3981" spans="1:8" hidden="1">
      <c r="A3981" t="s">
        <v>7234</v>
      </c>
      <c r="B3981" s="3">
        <v>45440</v>
      </c>
      <c r="C3981" t="s">
        <v>7235</v>
      </c>
      <c r="D3981">
        <v>996.82</v>
      </c>
      <c r="E3981" t="s">
        <v>122</v>
      </c>
      <c r="F3981" t="s">
        <v>32</v>
      </c>
      <c r="G3981" t="s">
        <v>39</v>
      </c>
      <c r="H3981" t="s">
        <v>87</v>
      </c>
    </row>
    <row r="3982" spans="1:8" hidden="1">
      <c r="A3982" t="s">
        <v>7236</v>
      </c>
      <c r="B3982" s="3">
        <v>45440</v>
      </c>
      <c r="C3982" t="s">
        <v>6898</v>
      </c>
      <c r="D3982">
        <v>17297.03</v>
      </c>
      <c r="E3982" t="s">
        <v>64</v>
      </c>
      <c r="F3982" t="s">
        <v>32</v>
      </c>
      <c r="G3982" t="s">
        <v>27</v>
      </c>
      <c r="H3982" t="s">
        <v>176</v>
      </c>
    </row>
    <row r="3983" spans="1:8" hidden="1">
      <c r="A3983" t="s">
        <v>7237</v>
      </c>
      <c r="B3983" s="3">
        <v>45440</v>
      </c>
      <c r="C3983" t="s">
        <v>7238</v>
      </c>
      <c r="D3983">
        <v>284.58</v>
      </c>
      <c r="E3983" t="s">
        <v>19</v>
      </c>
      <c r="F3983" t="s">
        <v>61</v>
      </c>
      <c r="G3983" t="s">
        <v>39</v>
      </c>
      <c r="H3983" t="s">
        <v>49</v>
      </c>
    </row>
    <row r="3984" spans="1:8" hidden="1">
      <c r="A3984" t="s">
        <v>7239</v>
      </c>
      <c r="B3984" s="3">
        <v>45440</v>
      </c>
      <c r="C3984" t="s">
        <v>7240</v>
      </c>
      <c r="D3984">
        <v>10210.98</v>
      </c>
      <c r="E3984" t="s">
        <v>471</v>
      </c>
      <c r="F3984" t="s">
        <v>20</v>
      </c>
      <c r="G3984" t="s">
        <v>27</v>
      </c>
      <c r="H3984" t="s">
        <v>109</v>
      </c>
    </row>
    <row r="3985" spans="1:8" hidden="1">
      <c r="A3985" t="s">
        <v>7241</v>
      </c>
      <c r="B3985" s="3">
        <v>45441</v>
      </c>
      <c r="C3985" t="s">
        <v>7242</v>
      </c>
      <c r="D3985">
        <v>1892.79</v>
      </c>
      <c r="E3985" t="s">
        <v>52</v>
      </c>
      <c r="F3985" t="s">
        <v>61</v>
      </c>
      <c r="G3985" t="s">
        <v>27</v>
      </c>
      <c r="H3985" t="s">
        <v>44</v>
      </c>
    </row>
    <row r="3986" spans="1:8" hidden="1">
      <c r="A3986" t="s">
        <v>7243</v>
      </c>
      <c r="B3986" s="3">
        <v>45441</v>
      </c>
      <c r="C3986" t="s">
        <v>7244</v>
      </c>
      <c r="D3986">
        <v>1102.56</v>
      </c>
      <c r="E3986" t="s">
        <v>47</v>
      </c>
      <c r="F3986" t="s">
        <v>32</v>
      </c>
      <c r="G3986" t="s">
        <v>21</v>
      </c>
      <c r="H3986" t="s">
        <v>123</v>
      </c>
    </row>
    <row r="3987" spans="1:8" hidden="1">
      <c r="A3987" t="s">
        <v>7245</v>
      </c>
      <c r="B3987" s="3">
        <v>45441</v>
      </c>
      <c r="C3987" t="s">
        <v>7246</v>
      </c>
      <c r="D3987">
        <v>1474.93</v>
      </c>
      <c r="E3987" t="s">
        <v>122</v>
      </c>
      <c r="F3987" t="s">
        <v>32</v>
      </c>
      <c r="G3987" t="s">
        <v>21</v>
      </c>
      <c r="H3987" t="s">
        <v>94</v>
      </c>
    </row>
    <row r="3988" spans="1:8" hidden="1">
      <c r="A3988" t="s">
        <v>7247</v>
      </c>
      <c r="B3988" s="3">
        <v>45441</v>
      </c>
      <c r="C3988" t="s">
        <v>3168</v>
      </c>
      <c r="D3988">
        <v>1287.78</v>
      </c>
      <c r="E3988" t="s">
        <v>31</v>
      </c>
      <c r="F3988" t="s">
        <v>20</v>
      </c>
      <c r="G3988" t="s">
        <v>27</v>
      </c>
      <c r="H3988" t="s">
        <v>22</v>
      </c>
    </row>
    <row r="3989" spans="1:8" hidden="1">
      <c r="A3989" t="s">
        <v>7248</v>
      </c>
      <c r="B3989" s="3">
        <v>45441</v>
      </c>
      <c r="C3989" t="s">
        <v>7249</v>
      </c>
      <c r="D3989">
        <v>8537.94</v>
      </c>
      <c r="E3989" t="s">
        <v>25</v>
      </c>
      <c r="F3989" t="s">
        <v>61</v>
      </c>
      <c r="G3989" t="s">
        <v>39</v>
      </c>
      <c r="H3989" t="s">
        <v>43</v>
      </c>
    </row>
    <row r="3990" spans="1:8" hidden="1">
      <c r="A3990" t="s">
        <v>7250</v>
      </c>
      <c r="B3990" s="3">
        <v>45441</v>
      </c>
      <c r="C3990" t="s">
        <v>7251</v>
      </c>
      <c r="E3990" t="s">
        <v>52</v>
      </c>
      <c r="F3990" t="s">
        <v>26</v>
      </c>
      <c r="G3990" t="s">
        <v>48</v>
      </c>
      <c r="H3990" t="s">
        <v>40</v>
      </c>
    </row>
    <row r="3991" spans="1:8" hidden="1">
      <c r="A3991" t="s">
        <v>7252</v>
      </c>
      <c r="B3991" s="3">
        <v>45441</v>
      </c>
      <c r="C3991" t="s">
        <v>7253</v>
      </c>
      <c r="D3991">
        <v>1106.6500000000001</v>
      </c>
      <c r="E3991" t="s">
        <v>19</v>
      </c>
      <c r="F3991" t="s">
        <v>61</v>
      </c>
      <c r="G3991" t="s">
        <v>39</v>
      </c>
      <c r="H3991" t="s">
        <v>40</v>
      </c>
    </row>
    <row r="3992" spans="1:8" hidden="1">
      <c r="A3992" t="s">
        <v>7254</v>
      </c>
      <c r="B3992" s="3">
        <v>45441</v>
      </c>
      <c r="C3992" t="s">
        <v>7255</v>
      </c>
      <c r="D3992">
        <v>678.37</v>
      </c>
      <c r="E3992" t="s">
        <v>70</v>
      </c>
      <c r="F3992" t="s">
        <v>20</v>
      </c>
      <c r="G3992" t="s">
        <v>39</v>
      </c>
      <c r="H3992" t="s">
        <v>53</v>
      </c>
    </row>
    <row r="3993" spans="1:8" hidden="1">
      <c r="A3993" t="s">
        <v>7256</v>
      </c>
      <c r="B3993" s="3">
        <v>45441</v>
      </c>
      <c r="C3993" t="s">
        <v>6512</v>
      </c>
      <c r="D3993">
        <v>1762.37</v>
      </c>
      <c r="E3993" t="s">
        <v>60</v>
      </c>
      <c r="F3993" t="s">
        <v>32</v>
      </c>
      <c r="G3993" t="s">
        <v>48</v>
      </c>
      <c r="H3993" t="s">
        <v>94</v>
      </c>
    </row>
    <row r="3994" spans="1:8" hidden="1">
      <c r="A3994" t="s">
        <v>7257</v>
      </c>
      <c r="B3994" s="3">
        <v>45441</v>
      </c>
      <c r="C3994" t="s">
        <v>6919</v>
      </c>
      <c r="D3994">
        <v>1180.53</v>
      </c>
      <c r="E3994" t="s">
        <v>52</v>
      </c>
      <c r="F3994" t="s">
        <v>61</v>
      </c>
      <c r="G3994" t="s">
        <v>27</v>
      </c>
      <c r="H3994" t="s">
        <v>22</v>
      </c>
    </row>
    <row r="3995" spans="1:8" hidden="1">
      <c r="A3995" t="s">
        <v>7258</v>
      </c>
      <c r="B3995" s="3">
        <v>45441</v>
      </c>
      <c r="C3995" t="s">
        <v>6949</v>
      </c>
      <c r="D3995">
        <v>199.81</v>
      </c>
      <c r="E3995" t="s">
        <v>47</v>
      </c>
      <c r="F3995" t="s">
        <v>43</v>
      </c>
      <c r="G3995" t="s">
        <v>27</v>
      </c>
      <c r="H3995" t="s">
        <v>94</v>
      </c>
    </row>
    <row r="3996" spans="1:8" hidden="1">
      <c r="A3996" t="s">
        <v>7259</v>
      </c>
      <c r="B3996" s="3">
        <v>45441</v>
      </c>
      <c r="C3996" t="s">
        <v>6506</v>
      </c>
      <c r="D3996">
        <v>1858.88</v>
      </c>
      <c r="E3996" t="s">
        <v>60</v>
      </c>
      <c r="F3996" t="s">
        <v>26</v>
      </c>
      <c r="G3996" t="s">
        <v>39</v>
      </c>
      <c r="H3996" t="s">
        <v>43</v>
      </c>
    </row>
    <row r="3997" spans="1:8" hidden="1">
      <c r="A3997" t="s">
        <v>7260</v>
      </c>
      <c r="B3997" s="3">
        <v>45441</v>
      </c>
      <c r="C3997" t="s">
        <v>7261</v>
      </c>
      <c r="D3997">
        <v>604.89</v>
      </c>
      <c r="E3997" t="s">
        <v>19</v>
      </c>
      <c r="F3997" t="s">
        <v>32</v>
      </c>
      <c r="G3997" t="s">
        <v>39</v>
      </c>
      <c r="H3997" t="s">
        <v>94</v>
      </c>
    </row>
    <row r="3998" spans="1:8" hidden="1">
      <c r="A3998" t="s">
        <v>7262</v>
      </c>
      <c r="B3998" s="3">
        <v>45441</v>
      </c>
      <c r="C3998" t="s">
        <v>7263</v>
      </c>
      <c r="D3998">
        <v>1336</v>
      </c>
      <c r="E3998" t="s">
        <v>25</v>
      </c>
      <c r="F3998" t="s">
        <v>20</v>
      </c>
      <c r="G3998" t="s">
        <v>27</v>
      </c>
      <c r="H3998" t="s">
        <v>33</v>
      </c>
    </row>
    <row r="3999" spans="1:8" hidden="1">
      <c r="A3999" t="s">
        <v>7264</v>
      </c>
      <c r="B3999" s="3">
        <v>45441</v>
      </c>
      <c r="C3999" t="s">
        <v>7265</v>
      </c>
      <c r="D3999">
        <v>1029.52</v>
      </c>
      <c r="E3999" t="s">
        <v>31</v>
      </c>
      <c r="F3999" t="s">
        <v>32</v>
      </c>
      <c r="G3999" t="s">
        <v>39</v>
      </c>
      <c r="H3999" t="s">
        <v>87</v>
      </c>
    </row>
    <row r="4000" spans="1:8" hidden="1">
      <c r="A4000" t="s">
        <v>7266</v>
      </c>
      <c r="B4000" s="3">
        <v>45441</v>
      </c>
      <c r="C4000" t="s">
        <v>7267</v>
      </c>
      <c r="D4000">
        <v>1649.57</v>
      </c>
      <c r="E4000" t="s">
        <v>67</v>
      </c>
      <c r="F4000" t="s">
        <v>26</v>
      </c>
      <c r="G4000" t="s">
        <v>39</v>
      </c>
      <c r="H4000" t="s">
        <v>43</v>
      </c>
    </row>
    <row r="4001" spans="1:8" hidden="1">
      <c r="A4001" t="s">
        <v>7268</v>
      </c>
      <c r="B4001" s="3">
        <v>45441</v>
      </c>
      <c r="C4001" t="s">
        <v>7269</v>
      </c>
      <c r="D4001">
        <v>1601.17</v>
      </c>
      <c r="E4001" t="s">
        <v>122</v>
      </c>
      <c r="F4001" t="s">
        <v>20</v>
      </c>
      <c r="G4001" t="s">
        <v>39</v>
      </c>
      <c r="H4001" t="s">
        <v>87</v>
      </c>
    </row>
    <row r="4002" spans="1:8" hidden="1">
      <c r="A4002" t="s">
        <v>7270</v>
      </c>
      <c r="B4002" s="3">
        <v>45441</v>
      </c>
      <c r="C4002" t="s">
        <v>7271</v>
      </c>
      <c r="D4002">
        <v>666.99</v>
      </c>
      <c r="E4002" t="s">
        <v>47</v>
      </c>
      <c r="F4002" t="s">
        <v>26</v>
      </c>
      <c r="G4002" t="s">
        <v>39</v>
      </c>
      <c r="H4002" t="s">
        <v>176</v>
      </c>
    </row>
    <row r="4003" spans="1:8">
      <c r="A4003" t="s">
        <v>7272</v>
      </c>
      <c r="B4003" s="3">
        <v>45441</v>
      </c>
      <c r="C4003" t="s">
        <v>149</v>
      </c>
      <c r="D4003">
        <v>373.51</v>
      </c>
      <c r="E4003" t="s">
        <v>43</v>
      </c>
      <c r="F4003" t="s">
        <v>20</v>
      </c>
      <c r="G4003" t="s">
        <v>21</v>
      </c>
      <c r="H4003" t="s">
        <v>43</v>
      </c>
    </row>
    <row r="4004" spans="1:8" hidden="1">
      <c r="A4004" t="s">
        <v>7273</v>
      </c>
      <c r="B4004" s="3">
        <v>45441</v>
      </c>
      <c r="C4004" t="s">
        <v>2490</v>
      </c>
      <c r="D4004">
        <v>1367.33</v>
      </c>
      <c r="E4004" t="s">
        <v>122</v>
      </c>
      <c r="F4004" t="s">
        <v>26</v>
      </c>
      <c r="G4004" t="s">
        <v>27</v>
      </c>
      <c r="H4004" t="s">
        <v>43</v>
      </c>
    </row>
    <row r="4005" spans="1:8" hidden="1">
      <c r="A4005" t="s">
        <v>7274</v>
      </c>
      <c r="B4005" s="3">
        <v>45442</v>
      </c>
      <c r="C4005" t="s">
        <v>7275</v>
      </c>
      <c r="D4005">
        <v>369.84</v>
      </c>
      <c r="E4005" t="s">
        <v>67</v>
      </c>
      <c r="F4005" t="s">
        <v>61</v>
      </c>
      <c r="G4005" t="s">
        <v>48</v>
      </c>
      <c r="H4005" t="s">
        <v>22</v>
      </c>
    </row>
    <row r="4006" spans="1:8" hidden="1">
      <c r="A4006" t="s">
        <v>7276</v>
      </c>
      <c r="B4006" s="3">
        <v>45442</v>
      </c>
      <c r="C4006" t="s">
        <v>7277</v>
      </c>
      <c r="D4006">
        <v>716.94</v>
      </c>
      <c r="E4006" t="s">
        <v>52</v>
      </c>
      <c r="F4006" t="s">
        <v>61</v>
      </c>
      <c r="G4006" t="s">
        <v>39</v>
      </c>
      <c r="H4006" t="s">
        <v>109</v>
      </c>
    </row>
    <row r="4007" spans="1:8" hidden="1">
      <c r="A4007" t="s">
        <v>7278</v>
      </c>
      <c r="B4007" s="3">
        <v>45442</v>
      </c>
      <c r="C4007" t="s">
        <v>7279</v>
      </c>
      <c r="D4007">
        <v>407.68</v>
      </c>
      <c r="E4007" t="s">
        <v>240</v>
      </c>
      <c r="F4007" t="s">
        <v>20</v>
      </c>
      <c r="G4007" t="s">
        <v>27</v>
      </c>
      <c r="H4007" t="s">
        <v>43</v>
      </c>
    </row>
    <row r="4008" spans="1:8" hidden="1">
      <c r="A4008" t="s">
        <v>7280</v>
      </c>
      <c r="B4008" s="3">
        <v>45442</v>
      </c>
      <c r="C4008" t="s">
        <v>7281</v>
      </c>
      <c r="D4008">
        <v>1895.33</v>
      </c>
      <c r="E4008" t="s">
        <v>64</v>
      </c>
      <c r="F4008" t="s">
        <v>26</v>
      </c>
      <c r="G4008" t="s">
        <v>21</v>
      </c>
      <c r="H4008" t="s">
        <v>109</v>
      </c>
    </row>
    <row r="4009" spans="1:8" hidden="1">
      <c r="A4009" t="s">
        <v>7282</v>
      </c>
      <c r="B4009" s="3">
        <v>45442</v>
      </c>
      <c r="C4009" t="s">
        <v>524</v>
      </c>
      <c r="D4009">
        <v>949.74</v>
      </c>
      <c r="E4009" t="s">
        <v>19</v>
      </c>
      <c r="F4009" t="s">
        <v>20</v>
      </c>
      <c r="G4009" t="s">
        <v>48</v>
      </c>
      <c r="H4009" t="s">
        <v>57</v>
      </c>
    </row>
    <row r="4010" spans="1:8">
      <c r="A4010" t="s">
        <v>7283</v>
      </c>
      <c r="B4010" s="3">
        <v>45442</v>
      </c>
      <c r="C4010" t="s">
        <v>347</v>
      </c>
      <c r="D4010">
        <v>508.37</v>
      </c>
      <c r="E4010" t="s">
        <v>43</v>
      </c>
      <c r="F4010" t="s">
        <v>20</v>
      </c>
      <c r="G4010" t="s">
        <v>21</v>
      </c>
      <c r="H4010" t="s">
        <v>40</v>
      </c>
    </row>
    <row r="4011" spans="1:8" hidden="1">
      <c r="A4011" t="s">
        <v>7284</v>
      </c>
      <c r="B4011" s="3">
        <v>45442</v>
      </c>
      <c r="C4011" t="s">
        <v>7285</v>
      </c>
      <c r="E4011" t="s">
        <v>25</v>
      </c>
      <c r="F4011" t="s">
        <v>26</v>
      </c>
      <c r="G4011" t="s">
        <v>27</v>
      </c>
      <c r="H4011" t="s">
        <v>109</v>
      </c>
    </row>
    <row r="4012" spans="1:8" hidden="1">
      <c r="A4012" t="s">
        <v>7286</v>
      </c>
      <c r="B4012" s="3">
        <v>45442</v>
      </c>
      <c r="C4012" t="s">
        <v>7240</v>
      </c>
      <c r="D4012">
        <v>667.56</v>
      </c>
      <c r="E4012" t="s">
        <v>47</v>
      </c>
      <c r="F4012" t="s">
        <v>26</v>
      </c>
      <c r="G4012" t="s">
        <v>48</v>
      </c>
      <c r="H4012" t="s">
        <v>87</v>
      </c>
    </row>
    <row r="4013" spans="1:8" hidden="1">
      <c r="A4013" t="s">
        <v>7287</v>
      </c>
      <c r="B4013" s="3">
        <v>45442</v>
      </c>
      <c r="C4013" t="s">
        <v>7288</v>
      </c>
      <c r="D4013">
        <v>1599.44</v>
      </c>
      <c r="E4013" t="s">
        <v>60</v>
      </c>
      <c r="F4013" t="s">
        <v>61</v>
      </c>
      <c r="G4013" t="s">
        <v>21</v>
      </c>
      <c r="H4013" t="s">
        <v>109</v>
      </c>
    </row>
    <row r="4014" spans="1:8" hidden="1">
      <c r="A4014" t="s">
        <v>7289</v>
      </c>
      <c r="B4014" s="3">
        <v>45442</v>
      </c>
      <c r="C4014" t="s">
        <v>7290</v>
      </c>
      <c r="E4014" t="s">
        <v>31</v>
      </c>
      <c r="F4014" t="s">
        <v>20</v>
      </c>
      <c r="G4014" t="s">
        <v>21</v>
      </c>
      <c r="H4014" t="s">
        <v>176</v>
      </c>
    </row>
    <row r="4015" spans="1:8">
      <c r="A4015" t="s">
        <v>7291</v>
      </c>
      <c r="B4015" s="3">
        <v>45442</v>
      </c>
      <c r="C4015" t="s">
        <v>7292</v>
      </c>
      <c r="D4015">
        <v>1116.54</v>
      </c>
      <c r="E4015" t="s">
        <v>43</v>
      </c>
      <c r="F4015" t="s">
        <v>20</v>
      </c>
      <c r="G4015" t="s">
        <v>39</v>
      </c>
      <c r="H4015" t="s">
        <v>43</v>
      </c>
    </row>
    <row r="4016" spans="1:8" hidden="1">
      <c r="A4016" t="s">
        <v>7293</v>
      </c>
      <c r="B4016" s="3">
        <v>45442</v>
      </c>
      <c r="C4016" t="s">
        <v>7294</v>
      </c>
      <c r="D4016">
        <v>1522.91</v>
      </c>
      <c r="E4016" t="s">
        <v>52</v>
      </c>
      <c r="F4016" t="s">
        <v>61</v>
      </c>
      <c r="G4016" t="s">
        <v>27</v>
      </c>
      <c r="H4016" t="s">
        <v>57</v>
      </c>
    </row>
    <row r="4017" spans="1:8" hidden="1">
      <c r="A4017" t="s">
        <v>7295</v>
      </c>
      <c r="B4017" s="3">
        <v>45442</v>
      </c>
      <c r="C4017" t="s">
        <v>1233</v>
      </c>
      <c r="D4017">
        <v>414.85</v>
      </c>
      <c r="E4017" t="s">
        <v>31</v>
      </c>
      <c r="F4017" t="s">
        <v>20</v>
      </c>
      <c r="G4017" t="s">
        <v>27</v>
      </c>
      <c r="H4017" t="s">
        <v>123</v>
      </c>
    </row>
    <row r="4018" spans="1:8" hidden="1">
      <c r="A4018" t="s">
        <v>7296</v>
      </c>
      <c r="B4018" s="3">
        <v>45442</v>
      </c>
      <c r="C4018" t="s">
        <v>7297</v>
      </c>
      <c r="D4018">
        <v>1609.58</v>
      </c>
      <c r="E4018" t="s">
        <v>217</v>
      </c>
      <c r="F4018" t="s">
        <v>32</v>
      </c>
      <c r="G4018" t="s">
        <v>27</v>
      </c>
      <c r="H4018" t="s">
        <v>43</v>
      </c>
    </row>
    <row r="4019" spans="1:8" hidden="1">
      <c r="A4019" t="s">
        <v>7298</v>
      </c>
      <c r="B4019" s="3">
        <v>45442</v>
      </c>
      <c r="C4019" t="s">
        <v>7299</v>
      </c>
      <c r="D4019">
        <v>599.37</v>
      </c>
      <c r="E4019" t="s">
        <v>19</v>
      </c>
      <c r="F4019" t="s">
        <v>61</v>
      </c>
      <c r="G4019" t="s">
        <v>48</v>
      </c>
      <c r="H4019" t="s">
        <v>33</v>
      </c>
    </row>
    <row r="4020" spans="1:8" hidden="1">
      <c r="A4020" t="s">
        <v>7300</v>
      </c>
      <c r="B4020" s="3">
        <v>45442</v>
      </c>
      <c r="C4020" t="s">
        <v>7301</v>
      </c>
      <c r="D4020">
        <v>1574.98</v>
      </c>
      <c r="E4020" t="s">
        <v>471</v>
      </c>
      <c r="F4020" t="s">
        <v>32</v>
      </c>
      <c r="G4020" t="s">
        <v>48</v>
      </c>
      <c r="H4020" t="s">
        <v>123</v>
      </c>
    </row>
    <row r="4021" spans="1:8" hidden="1">
      <c r="A4021" t="s">
        <v>7302</v>
      </c>
      <c r="B4021" s="3">
        <v>45442</v>
      </c>
      <c r="C4021" t="s">
        <v>1481</v>
      </c>
      <c r="D4021">
        <v>772.63</v>
      </c>
      <c r="E4021" t="s">
        <v>122</v>
      </c>
      <c r="F4021" t="s">
        <v>26</v>
      </c>
      <c r="G4021" t="s">
        <v>39</v>
      </c>
      <c r="H4021" t="s">
        <v>43</v>
      </c>
    </row>
    <row r="4022" spans="1:8" hidden="1">
      <c r="A4022" t="s">
        <v>7303</v>
      </c>
      <c r="B4022" s="3">
        <v>45442</v>
      </c>
      <c r="C4022" t="s">
        <v>7304</v>
      </c>
      <c r="D4022">
        <v>1909.41</v>
      </c>
      <c r="E4022" t="s">
        <v>122</v>
      </c>
      <c r="F4022" t="s">
        <v>26</v>
      </c>
      <c r="G4022" t="s">
        <v>39</v>
      </c>
      <c r="H4022" t="s">
        <v>123</v>
      </c>
    </row>
    <row r="4023" spans="1:8" hidden="1">
      <c r="A4023" t="s">
        <v>7305</v>
      </c>
      <c r="B4023" s="3">
        <v>45442</v>
      </c>
      <c r="C4023" t="s">
        <v>5301</v>
      </c>
      <c r="E4023" t="s">
        <v>60</v>
      </c>
      <c r="F4023" t="s">
        <v>20</v>
      </c>
      <c r="G4023" t="s">
        <v>48</v>
      </c>
      <c r="H4023" t="s">
        <v>43</v>
      </c>
    </row>
    <row r="4024" spans="1:8" hidden="1">
      <c r="A4024" t="s">
        <v>7306</v>
      </c>
      <c r="B4024" s="3">
        <v>45442</v>
      </c>
      <c r="C4024" t="s">
        <v>1242</v>
      </c>
      <c r="D4024">
        <v>1469.36</v>
      </c>
      <c r="E4024" t="s">
        <v>47</v>
      </c>
      <c r="F4024" t="s">
        <v>32</v>
      </c>
      <c r="G4024" t="s">
        <v>27</v>
      </c>
      <c r="H4024" t="s">
        <v>44</v>
      </c>
    </row>
    <row r="4025" spans="1:8" hidden="1">
      <c r="A4025" t="s">
        <v>7307</v>
      </c>
      <c r="B4025" s="3">
        <v>45442</v>
      </c>
      <c r="C4025" t="s">
        <v>7308</v>
      </c>
      <c r="D4025">
        <v>555.58000000000004</v>
      </c>
      <c r="E4025" t="s">
        <v>60</v>
      </c>
      <c r="F4025" t="s">
        <v>32</v>
      </c>
      <c r="G4025" t="s">
        <v>48</v>
      </c>
      <c r="H4025" t="s">
        <v>94</v>
      </c>
    </row>
    <row r="4026" spans="1:8" hidden="1">
      <c r="A4026" t="s">
        <v>7309</v>
      </c>
      <c r="B4026" s="3">
        <v>45442</v>
      </c>
      <c r="C4026" t="s">
        <v>7310</v>
      </c>
      <c r="D4026">
        <v>371.57</v>
      </c>
      <c r="E4026" t="s">
        <v>122</v>
      </c>
      <c r="F4026" t="s">
        <v>32</v>
      </c>
      <c r="G4026" t="s">
        <v>27</v>
      </c>
      <c r="H4026" t="s">
        <v>49</v>
      </c>
    </row>
    <row r="4027" spans="1:8" hidden="1">
      <c r="A4027" t="s">
        <v>7311</v>
      </c>
      <c r="B4027" s="3">
        <v>45443</v>
      </c>
      <c r="C4027" t="s">
        <v>7312</v>
      </c>
      <c r="D4027">
        <v>1188.29</v>
      </c>
      <c r="E4027" t="s">
        <v>19</v>
      </c>
      <c r="F4027" t="s">
        <v>61</v>
      </c>
      <c r="G4027" t="s">
        <v>21</v>
      </c>
      <c r="H4027" t="s">
        <v>49</v>
      </c>
    </row>
    <row r="4028" spans="1:8" hidden="1">
      <c r="A4028" t="s">
        <v>7313</v>
      </c>
      <c r="B4028" s="3">
        <v>45443</v>
      </c>
      <c r="C4028" t="s">
        <v>7314</v>
      </c>
      <c r="D4028">
        <v>202.5</v>
      </c>
      <c r="E4028" t="s">
        <v>52</v>
      </c>
      <c r="F4028" t="s">
        <v>32</v>
      </c>
      <c r="G4028" t="s">
        <v>39</v>
      </c>
      <c r="H4028" t="s">
        <v>49</v>
      </c>
    </row>
    <row r="4029" spans="1:8" hidden="1">
      <c r="A4029" t="s">
        <v>7315</v>
      </c>
      <c r="B4029" s="3">
        <v>45443</v>
      </c>
      <c r="C4029" t="s">
        <v>4623</v>
      </c>
      <c r="D4029">
        <v>127.16</v>
      </c>
      <c r="E4029" t="s">
        <v>52</v>
      </c>
      <c r="F4029" t="s">
        <v>20</v>
      </c>
      <c r="G4029" t="s">
        <v>48</v>
      </c>
      <c r="H4029" t="s">
        <v>40</v>
      </c>
    </row>
    <row r="4030" spans="1:8" hidden="1">
      <c r="A4030" t="s">
        <v>7316</v>
      </c>
      <c r="B4030" s="3">
        <v>45443</v>
      </c>
      <c r="C4030" t="s">
        <v>5808</v>
      </c>
      <c r="D4030">
        <v>1625.39</v>
      </c>
      <c r="E4030" t="s">
        <v>67</v>
      </c>
      <c r="F4030" t="s">
        <v>26</v>
      </c>
      <c r="G4030" t="s">
        <v>39</v>
      </c>
      <c r="H4030" t="s">
        <v>75</v>
      </c>
    </row>
    <row r="4031" spans="1:8">
      <c r="A4031" t="s">
        <v>7317</v>
      </c>
      <c r="B4031" s="3">
        <v>45443</v>
      </c>
      <c r="C4031" t="s">
        <v>7318</v>
      </c>
      <c r="D4031">
        <v>1136.69</v>
      </c>
      <c r="E4031" t="s">
        <v>43</v>
      </c>
      <c r="F4031" t="s">
        <v>32</v>
      </c>
      <c r="G4031" t="s">
        <v>48</v>
      </c>
      <c r="H4031" t="s">
        <v>36</v>
      </c>
    </row>
    <row r="4032" spans="1:8" hidden="1">
      <c r="A4032" t="s">
        <v>7319</v>
      </c>
      <c r="B4032" s="3">
        <v>45443</v>
      </c>
      <c r="C4032" t="s">
        <v>3417</v>
      </c>
      <c r="D4032">
        <v>1738.48</v>
      </c>
      <c r="E4032" t="s">
        <v>52</v>
      </c>
      <c r="F4032" t="s">
        <v>61</v>
      </c>
      <c r="G4032" t="s">
        <v>48</v>
      </c>
      <c r="H4032" t="s">
        <v>36</v>
      </c>
    </row>
    <row r="4033" spans="1:8" hidden="1">
      <c r="A4033" t="s">
        <v>7320</v>
      </c>
      <c r="B4033" s="3">
        <v>45443</v>
      </c>
      <c r="C4033" t="s">
        <v>7321</v>
      </c>
      <c r="D4033">
        <v>880.87</v>
      </c>
      <c r="E4033" t="s">
        <v>122</v>
      </c>
      <c r="F4033" t="s">
        <v>20</v>
      </c>
      <c r="G4033" t="s">
        <v>39</v>
      </c>
      <c r="H4033" t="s">
        <v>75</v>
      </c>
    </row>
    <row r="4034" spans="1:8">
      <c r="A4034" t="s">
        <v>7322</v>
      </c>
      <c r="B4034" s="3">
        <v>45443</v>
      </c>
      <c r="C4034" t="s">
        <v>351</v>
      </c>
      <c r="D4034">
        <v>8907.6</v>
      </c>
      <c r="E4034" t="s">
        <v>43</v>
      </c>
      <c r="F4034" t="s">
        <v>32</v>
      </c>
      <c r="G4034" t="s">
        <v>48</v>
      </c>
      <c r="H4034" t="s">
        <v>53</v>
      </c>
    </row>
    <row r="4035" spans="1:8">
      <c r="A4035" t="s">
        <v>7323</v>
      </c>
      <c r="B4035" s="3">
        <v>45443</v>
      </c>
      <c r="C4035" t="s">
        <v>3949</v>
      </c>
      <c r="D4035">
        <v>1416.56</v>
      </c>
      <c r="E4035" t="s">
        <v>43</v>
      </c>
      <c r="F4035" t="s">
        <v>32</v>
      </c>
      <c r="G4035" t="s">
        <v>27</v>
      </c>
      <c r="H4035" t="s">
        <v>123</v>
      </c>
    </row>
    <row r="4036" spans="1:8" hidden="1">
      <c r="A4036" t="s">
        <v>7324</v>
      </c>
      <c r="B4036" s="3">
        <v>45443</v>
      </c>
      <c r="C4036" t="s">
        <v>2174</v>
      </c>
      <c r="D4036">
        <v>520.36</v>
      </c>
      <c r="E4036" t="s">
        <v>52</v>
      </c>
      <c r="F4036" t="s">
        <v>26</v>
      </c>
      <c r="G4036" t="s">
        <v>27</v>
      </c>
      <c r="H4036" t="s">
        <v>87</v>
      </c>
    </row>
    <row r="4037" spans="1:8" hidden="1">
      <c r="A4037" t="s">
        <v>7325</v>
      </c>
      <c r="B4037" s="3">
        <v>45443</v>
      </c>
      <c r="C4037" t="s">
        <v>7326</v>
      </c>
      <c r="D4037">
        <v>1847.84</v>
      </c>
      <c r="E4037" t="s">
        <v>70</v>
      </c>
      <c r="F4037" t="s">
        <v>26</v>
      </c>
      <c r="G4037" t="s">
        <v>27</v>
      </c>
      <c r="H4037" t="s">
        <v>44</v>
      </c>
    </row>
    <row r="4038" spans="1:8" hidden="1">
      <c r="A4038" t="s">
        <v>7327</v>
      </c>
      <c r="B4038" s="3">
        <v>45443</v>
      </c>
      <c r="C4038" t="s">
        <v>4900</v>
      </c>
      <c r="D4038">
        <v>180.21</v>
      </c>
      <c r="E4038" t="s">
        <v>64</v>
      </c>
      <c r="F4038" t="s">
        <v>32</v>
      </c>
      <c r="G4038" t="s">
        <v>48</v>
      </c>
      <c r="H4038" t="s">
        <v>75</v>
      </c>
    </row>
    <row r="4039" spans="1:8" hidden="1">
      <c r="A4039" t="s">
        <v>7328</v>
      </c>
      <c r="B4039" s="3">
        <v>45443</v>
      </c>
      <c r="C4039" t="s">
        <v>5771</v>
      </c>
      <c r="D4039">
        <v>1468.57</v>
      </c>
      <c r="E4039" t="s">
        <v>122</v>
      </c>
      <c r="F4039" t="s">
        <v>61</v>
      </c>
      <c r="G4039" t="s">
        <v>27</v>
      </c>
      <c r="H4039" t="s">
        <v>44</v>
      </c>
    </row>
    <row r="4040" spans="1:8" hidden="1">
      <c r="A4040" t="s">
        <v>7329</v>
      </c>
      <c r="B4040" s="3">
        <v>45443</v>
      </c>
      <c r="C4040" t="s">
        <v>7330</v>
      </c>
      <c r="D4040">
        <v>1402.54</v>
      </c>
      <c r="E4040" t="s">
        <v>52</v>
      </c>
      <c r="F4040" t="s">
        <v>20</v>
      </c>
      <c r="G4040" t="s">
        <v>39</v>
      </c>
      <c r="H4040" t="s">
        <v>53</v>
      </c>
    </row>
    <row r="4041" spans="1:8" hidden="1">
      <c r="A4041" t="s">
        <v>7331</v>
      </c>
      <c r="B4041" s="3">
        <v>45443</v>
      </c>
      <c r="C4041" t="s">
        <v>7332</v>
      </c>
      <c r="D4041">
        <v>1095.1199999999999</v>
      </c>
      <c r="E4041" t="s">
        <v>56</v>
      </c>
      <c r="F4041" t="s">
        <v>20</v>
      </c>
      <c r="G4041" t="s">
        <v>48</v>
      </c>
      <c r="H4041" t="s">
        <v>43</v>
      </c>
    </row>
    <row r="4042" spans="1:8" hidden="1">
      <c r="A4042" t="s">
        <v>7333</v>
      </c>
      <c r="B4042" s="3">
        <v>45443</v>
      </c>
      <c r="C4042" t="s">
        <v>5081</v>
      </c>
      <c r="D4042">
        <v>1487.95</v>
      </c>
      <c r="E4042" t="s">
        <v>60</v>
      </c>
      <c r="F4042" t="s">
        <v>26</v>
      </c>
      <c r="G4042" t="s">
        <v>39</v>
      </c>
      <c r="H4042" t="s">
        <v>40</v>
      </c>
    </row>
    <row r="4043" spans="1:8" hidden="1">
      <c r="A4043" t="s">
        <v>7334</v>
      </c>
      <c r="B4043" s="3">
        <v>45443</v>
      </c>
      <c r="C4043" t="s">
        <v>7335</v>
      </c>
      <c r="E4043" t="s">
        <v>64</v>
      </c>
      <c r="F4043" t="s">
        <v>20</v>
      </c>
      <c r="G4043" t="s">
        <v>48</v>
      </c>
      <c r="H4043" t="s">
        <v>57</v>
      </c>
    </row>
    <row r="4044" spans="1:8" hidden="1">
      <c r="A4044" t="s">
        <v>7336</v>
      </c>
      <c r="B4044" s="3">
        <v>45443</v>
      </c>
      <c r="C4044" t="s">
        <v>6864</v>
      </c>
      <c r="D4044">
        <v>667.03</v>
      </c>
      <c r="E4044" t="s">
        <v>47</v>
      </c>
      <c r="F4044" t="s">
        <v>61</v>
      </c>
      <c r="G4044" t="s">
        <v>48</v>
      </c>
      <c r="H4044" t="s">
        <v>43</v>
      </c>
    </row>
    <row r="4045" spans="1:8" hidden="1">
      <c r="A4045" t="s">
        <v>7337</v>
      </c>
      <c r="B4045" s="3">
        <v>45443</v>
      </c>
      <c r="C4045" t="s">
        <v>5034</v>
      </c>
      <c r="D4045">
        <v>1189.6600000000001</v>
      </c>
      <c r="E4045" t="s">
        <v>64</v>
      </c>
      <c r="F4045" t="s">
        <v>61</v>
      </c>
      <c r="G4045" t="s">
        <v>39</v>
      </c>
      <c r="H4045" t="s">
        <v>36</v>
      </c>
    </row>
    <row r="4046" spans="1:8" hidden="1">
      <c r="A4046" t="s">
        <v>7338</v>
      </c>
      <c r="B4046" s="3">
        <v>45443</v>
      </c>
      <c r="C4046" t="s">
        <v>1547</v>
      </c>
      <c r="E4046" t="s">
        <v>25</v>
      </c>
      <c r="F4046" t="s">
        <v>32</v>
      </c>
      <c r="G4046" t="s">
        <v>39</v>
      </c>
      <c r="H4046" t="s">
        <v>28</v>
      </c>
    </row>
    <row r="4047" spans="1:8" hidden="1">
      <c r="A4047" t="s">
        <v>7339</v>
      </c>
      <c r="B4047" s="3">
        <v>45443</v>
      </c>
      <c r="C4047" t="s">
        <v>351</v>
      </c>
      <c r="D4047">
        <v>17260.71</v>
      </c>
      <c r="E4047" t="s">
        <v>60</v>
      </c>
      <c r="F4047" t="s">
        <v>26</v>
      </c>
      <c r="G4047" t="s">
        <v>21</v>
      </c>
      <c r="H4047" t="s">
        <v>28</v>
      </c>
    </row>
    <row r="4048" spans="1:8" hidden="1">
      <c r="A4048" t="s">
        <v>7340</v>
      </c>
      <c r="B4048" s="3">
        <v>45443</v>
      </c>
      <c r="C4048" t="s">
        <v>7341</v>
      </c>
      <c r="D4048">
        <v>908.44</v>
      </c>
      <c r="E4048" t="s">
        <v>60</v>
      </c>
      <c r="F4048" t="s">
        <v>32</v>
      </c>
      <c r="G4048" t="s">
        <v>48</v>
      </c>
      <c r="H4048" t="s">
        <v>44</v>
      </c>
    </row>
    <row r="4049" spans="1:8" hidden="1">
      <c r="A4049" t="s">
        <v>7342</v>
      </c>
      <c r="B4049" s="3">
        <v>45443</v>
      </c>
      <c r="C4049" t="s">
        <v>7343</v>
      </c>
      <c r="D4049">
        <v>571.34</v>
      </c>
      <c r="E4049" t="s">
        <v>60</v>
      </c>
      <c r="F4049" t="s">
        <v>20</v>
      </c>
      <c r="G4049" t="s">
        <v>21</v>
      </c>
      <c r="H4049" t="s">
        <v>22</v>
      </c>
    </row>
    <row r="4050" spans="1:8" hidden="1">
      <c r="A4050" t="s">
        <v>7344</v>
      </c>
      <c r="B4050" s="3">
        <v>45443</v>
      </c>
      <c r="C4050" t="s">
        <v>7345</v>
      </c>
      <c r="D4050">
        <v>728.76</v>
      </c>
      <c r="E4050" t="s">
        <v>70</v>
      </c>
      <c r="F4050" t="s">
        <v>26</v>
      </c>
      <c r="G4050" t="s">
        <v>21</v>
      </c>
      <c r="H4050" t="s">
        <v>44</v>
      </c>
    </row>
    <row r="4051" spans="1:8" hidden="1">
      <c r="A4051" t="s">
        <v>7346</v>
      </c>
      <c r="B4051" s="3">
        <v>45443</v>
      </c>
      <c r="C4051" t="s">
        <v>7347</v>
      </c>
      <c r="D4051">
        <v>1928.31</v>
      </c>
      <c r="E4051" t="s">
        <v>47</v>
      </c>
      <c r="F4051" t="s">
        <v>61</v>
      </c>
      <c r="G4051" t="s">
        <v>21</v>
      </c>
      <c r="H4051" t="s">
        <v>176</v>
      </c>
    </row>
    <row r="4052" spans="1:8" hidden="1">
      <c r="A4052" t="s">
        <v>7348</v>
      </c>
      <c r="B4052" s="3">
        <v>45443</v>
      </c>
      <c r="C4052" t="s">
        <v>2661</v>
      </c>
      <c r="D4052">
        <v>12816.73</v>
      </c>
      <c r="E4052" t="s">
        <v>52</v>
      </c>
      <c r="F4052" t="s">
        <v>61</v>
      </c>
      <c r="G4052" t="s">
        <v>21</v>
      </c>
      <c r="H4052" t="s">
        <v>33</v>
      </c>
    </row>
    <row r="4053" spans="1:8" hidden="1">
      <c r="A4053" t="s">
        <v>7349</v>
      </c>
      <c r="B4053" s="3">
        <v>45443</v>
      </c>
      <c r="C4053" t="s">
        <v>7350</v>
      </c>
      <c r="D4053">
        <v>1045.06</v>
      </c>
      <c r="E4053" t="s">
        <v>25</v>
      </c>
      <c r="F4053" t="s">
        <v>61</v>
      </c>
      <c r="G4053" t="s">
        <v>48</v>
      </c>
      <c r="H4053" t="s">
        <v>22</v>
      </c>
    </row>
    <row r="4054" spans="1:8" hidden="1">
      <c r="A4054" t="s">
        <v>7351</v>
      </c>
      <c r="B4054" s="3">
        <v>45443</v>
      </c>
      <c r="C4054" t="s">
        <v>7352</v>
      </c>
      <c r="D4054">
        <v>682.13</v>
      </c>
      <c r="E4054" t="s">
        <v>64</v>
      </c>
      <c r="F4054" t="s">
        <v>32</v>
      </c>
      <c r="G4054" t="s">
        <v>39</v>
      </c>
      <c r="H4054" t="s">
        <v>123</v>
      </c>
    </row>
    <row r="4055" spans="1:8" hidden="1">
      <c r="A4055" t="s">
        <v>7353</v>
      </c>
      <c r="B4055" s="3">
        <v>45444</v>
      </c>
      <c r="C4055" t="s">
        <v>7354</v>
      </c>
      <c r="D4055">
        <v>678.82</v>
      </c>
      <c r="E4055" t="s">
        <v>47</v>
      </c>
      <c r="F4055" t="s">
        <v>61</v>
      </c>
      <c r="G4055" t="s">
        <v>48</v>
      </c>
      <c r="H4055" t="s">
        <v>43</v>
      </c>
    </row>
    <row r="4056" spans="1:8" hidden="1">
      <c r="A4056" t="s">
        <v>7355</v>
      </c>
      <c r="B4056" s="3">
        <v>45444</v>
      </c>
      <c r="C4056" t="s">
        <v>7356</v>
      </c>
      <c r="D4056">
        <v>62.44</v>
      </c>
      <c r="E4056" t="s">
        <v>122</v>
      </c>
      <c r="F4056" t="s">
        <v>26</v>
      </c>
      <c r="G4056" t="s">
        <v>39</v>
      </c>
      <c r="H4056" t="s">
        <v>28</v>
      </c>
    </row>
    <row r="4057" spans="1:8" hidden="1">
      <c r="A4057" t="s">
        <v>7357</v>
      </c>
      <c r="B4057" s="3">
        <v>45444</v>
      </c>
      <c r="C4057" t="s">
        <v>4888</v>
      </c>
      <c r="D4057">
        <v>321.82</v>
      </c>
      <c r="E4057" t="s">
        <v>122</v>
      </c>
      <c r="F4057" t="s">
        <v>20</v>
      </c>
      <c r="G4057" t="s">
        <v>27</v>
      </c>
      <c r="H4057" t="s">
        <v>75</v>
      </c>
    </row>
    <row r="4058" spans="1:8" hidden="1">
      <c r="A4058" t="s">
        <v>7358</v>
      </c>
      <c r="B4058" s="3">
        <v>45444</v>
      </c>
      <c r="C4058" t="s">
        <v>7359</v>
      </c>
      <c r="D4058">
        <v>1534.55</v>
      </c>
      <c r="E4058" t="s">
        <v>67</v>
      </c>
      <c r="F4058" t="s">
        <v>32</v>
      </c>
      <c r="G4058" t="s">
        <v>21</v>
      </c>
      <c r="H4058" t="s">
        <v>43</v>
      </c>
    </row>
    <row r="4059" spans="1:8" hidden="1">
      <c r="A4059" t="s">
        <v>7360</v>
      </c>
      <c r="B4059" s="3">
        <v>45444</v>
      </c>
      <c r="C4059" t="s">
        <v>7361</v>
      </c>
      <c r="D4059">
        <v>431.91</v>
      </c>
      <c r="E4059" t="s">
        <v>67</v>
      </c>
      <c r="F4059" t="s">
        <v>20</v>
      </c>
      <c r="G4059" t="s">
        <v>48</v>
      </c>
      <c r="H4059" t="s">
        <v>33</v>
      </c>
    </row>
    <row r="4060" spans="1:8" hidden="1">
      <c r="A4060" t="s">
        <v>7362</v>
      </c>
      <c r="B4060" s="3">
        <v>45444</v>
      </c>
      <c r="C4060" t="s">
        <v>7363</v>
      </c>
      <c r="D4060">
        <v>202.16</v>
      </c>
      <c r="E4060" t="s">
        <v>47</v>
      </c>
      <c r="F4060" t="s">
        <v>20</v>
      </c>
      <c r="G4060" t="s">
        <v>39</v>
      </c>
      <c r="H4060" t="s">
        <v>53</v>
      </c>
    </row>
    <row r="4061" spans="1:8" hidden="1">
      <c r="A4061" t="s">
        <v>7364</v>
      </c>
      <c r="B4061" s="3">
        <v>45444</v>
      </c>
      <c r="C4061" t="s">
        <v>1776</v>
      </c>
      <c r="D4061">
        <v>504.2</v>
      </c>
      <c r="E4061" t="s">
        <v>64</v>
      </c>
      <c r="F4061" t="s">
        <v>26</v>
      </c>
      <c r="G4061" t="s">
        <v>27</v>
      </c>
      <c r="H4061" t="s">
        <v>57</v>
      </c>
    </row>
    <row r="4062" spans="1:8" hidden="1">
      <c r="A4062" t="s">
        <v>7365</v>
      </c>
      <c r="B4062" s="3">
        <v>45444</v>
      </c>
      <c r="C4062" t="s">
        <v>6705</v>
      </c>
      <c r="D4062">
        <v>651.36</v>
      </c>
      <c r="E4062" t="s">
        <v>47</v>
      </c>
      <c r="F4062" t="s">
        <v>61</v>
      </c>
      <c r="G4062" t="s">
        <v>48</v>
      </c>
      <c r="H4062" t="s">
        <v>40</v>
      </c>
    </row>
    <row r="4063" spans="1:8" hidden="1">
      <c r="A4063" t="s">
        <v>7366</v>
      </c>
      <c r="B4063" s="3">
        <v>45444</v>
      </c>
      <c r="C4063" t="s">
        <v>7367</v>
      </c>
      <c r="D4063">
        <v>320.88</v>
      </c>
      <c r="E4063" t="s">
        <v>67</v>
      </c>
      <c r="F4063" t="s">
        <v>61</v>
      </c>
      <c r="G4063" t="s">
        <v>48</v>
      </c>
      <c r="H4063" t="s">
        <v>109</v>
      </c>
    </row>
    <row r="4064" spans="1:8">
      <c r="A4064" t="s">
        <v>7368</v>
      </c>
      <c r="B4064" s="3">
        <v>45444</v>
      </c>
      <c r="C4064" t="s">
        <v>2336</v>
      </c>
      <c r="D4064">
        <v>877.02</v>
      </c>
      <c r="E4064" t="s">
        <v>43</v>
      </c>
      <c r="F4064" t="s">
        <v>32</v>
      </c>
      <c r="G4064" t="s">
        <v>27</v>
      </c>
      <c r="H4064" t="s">
        <v>75</v>
      </c>
    </row>
    <row r="4065" spans="1:8" hidden="1">
      <c r="A4065" t="s">
        <v>7369</v>
      </c>
      <c r="B4065" s="3">
        <v>45444</v>
      </c>
      <c r="C4065" t="s">
        <v>7370</v>
      </c>
      <c r="D4065">
        <v>1634.36</v>
      </c>
      <c r="E4065" t="s">
        <v>471</v>
      </c>
      <c r="F4065" t="s">
        <v>26</v>
      </c>
      <c r="G4065" t="s">
        <v>39</v>
      </c>
      <c r="H4065" t="s">
        <v>57</v>
      </c>
    </row>
    <row r="4066" spans="1:8">
      <c r="A4066" t="s">
        <v>7371</v>
      </c>
      <c r="B4066" s="3">
        <v>45444</v>
      </c>
      <c r="C4066" t="s">
        <v>7372</v>
      </c>
      <c r="D4066">
        <v>297.25</v>
      </c>
      <c r="E4066" t="s">
        <v>43</v>
      </c>
      <c r="F4066" t="s">
        <v>20</v>
      </c>
      <c r="G4066" t="s">
        <v>21</v>
      </c>
      <c r="H4066" t="s">
        <v>53</v>
      </c>
    </row>
    <row r="4067" spans="1:8" hidden="1">
      <c r="A4067" t="s">
        <v>7373</v>
      </c>
      <c r="B4067" s="3">
        <v>45444</v>
      </c>
      <c r="C4067" t="s">
        <v>7374</v>
      </c>
      <c r="D4067">
        <v>185.32</v>
      </c>
      <c r="E4067" t="s">
        <v>70</v>
      </c>
      <c r="F4067" t="s">
        <v>61</v>
      </c>
      <c r="G4067" t="s">
        <v>48</v>
      </c>
      <c r="H4067" t="s">
        <v>123</v>
      </c>
    </row>
    <row r="4068" spans="1:8" hidden="1">
      <c r="A4068" t="s">
        <v>7375</v>
      </c>
      <c r="B4068" s="3">
        <v>45444</v>
      </c>
      <c r="C4068" t="s">
        <v>3581</v>
      </c>
      <c r="D4068">
        <v>1941.69</v>
      </c>
      <c r="E4068" t="s">
        <v>70</v>
      </c>
      <c r="F4068" t="s">
        <v>26</v>
      </c>
      <c r="G4068" t="s">
        <v>48</v>
      </c>
      <c r="H4068" t="s">
        <v>40</v>
      </c>
    </row>
    <row r="4069" spans="1:8">
      <c r="A4069" t="s">
        <v>7376</v>
      </c>
      <c r="B4069" s="3">
        <v>45444</v>
      </c>
      <c r="C4069" t="s">
        <v>7377</v>
      </c>
      <c r="D4069">
        <v>216.07</v>
      </c>
      <c r="E4069" t="s">
        <v>43</v>
      </c>
      <c r="F4069" t="s">
        <v>26</v>
      </c>
      <c r="G4069" t="s">
        <v>39</v>
      </c>
      <c r="H4069" t="s">
        <v>43</v>
      </c>
    </row>
    <row r="4070" spans="1:8" hidden="1">
      <c r="A4070" t="s">
        <v>7378</v>
      </c>
      <c r="B4070" s="3">
        <v>45444</v>
      </c>
      <c r="C4070" t="s">
        <v>1033</v>
      </c>
      <c r="D4070">
        <v>563.91</v>
      </c>
      <c r="E4070" t="s">
        <v>240</v>
      </c>
      <c r="F4070" t="s">
        <v>61</v>
      </c>
      <c r="G4070" t="s">
        <v>21</v>
      </c>
      <c r="H4070" t="s">
        <v>53</v>
      </c>
    </row>
    <row r="4071" spans="1:8" hidden="1">
      <c r="A4071" t="s">
        <v>7379</v>
      </c>
      <c r="B4071" s="3">
        <v>45444</v>
      </c>
      <c r="C4071" t="s">
        <v>6027</v>
      </c>
      <c r="D4071">
        <v>458.67</v>
      </c>
      <c r="E4071" t="s">
        <v>70</v>
      </c>
      <c r="F4071" t="s">
        <v>20</v>
      </c>
      <c r="G4071" t="s">
        <v>21</v>
      </c>
      <c r="H4071" t="s">
        <v>44</v>
      </c>
    </row>
    <row r="4072" spans="1:8" hidden="1">
      <c r="A4072" t="s">
        <v>7380</v>
      </c>
      <c r="B4072" s="3">
        <v>45444</v>
      </c>
      <c r="C4072" t="s">
        <v>7381</v>
      </c>
      <c r="D4072">
        <v>304.72000000000003</v>
      </c>
      <c r="E4072" t="s">
        <v>70</v>
      </c>
      <c r="F4072" t="s">
        <v>61</v>
      </c>
      <c r="G4072" t="s">
        <v>21</v>
      </c>
      <c r="H4072" t="s">
        <v>75</v>
      </c>
    </row>
    <row r="4073" spans="1:8" hidden="1">
      <c r="A4073" t="s">
        <v>7382</v>
      </c>
      <c r="B4073" s="3">
        <v>45444</v>
      </c>
      <c r="C4073" t="s">
        <v>6526</v>
      </c>
      <c r="D4073">
        <v>542.47</v>
      </c>
      <c r="E4073" t="s">
        <v>848</v>
      </c>
      <c r="F4073" t="s">
        <v>20</v>
      </c>
      <c r="G4073" t="s">
        <v>48</v>
      </c>
      <c r="H4073" t="s">
        <v>123</v>
      </c>
    </row>
    <row r="4074" spans="1:8" hidden="1">
      <c r="A4074" t="s">
        <v>7383</v>
      </c>
      <c r="B4074" s="3">
        <v>45444</v>
      </c>
      <c r="C4074" t="s">
        <v>7384</v>
      </c>
      <c r="D4074">
        <v>1723.77</v>
      </c>
      <c r="E4074" t="s">
        <v>64</v>
      </c>
      <c r="F4074" t="s">
        <v>43</v>
      </c>
      <c r="G4074" t="s">
        <v>21</v>
      </c>
      <c r="H4074" t="s">
        <v>87</v>
      </c>
    </row>
    <row r="4075" spans="1:8" hidden="1">
      <c r="A4075" t="s">
        <v>7385</v>
      </c>
      <c r="B4075" s="3">
        <v>45444</v>
      </c>
      <c r="C4075" t="s">
        <v>7386</v>
      </c>
      <c r="D4075">
        <v>1303.83</v>
      </c>
      <c r="E4075" t="s">
        <v>25</v>
      </c>
      <c r="F4075" t="s">
        <v>61</v>
      </c>
      <c r="G4075" t="s">
        <v>48</v>
      </c>
      <c r="H4075" t="s">
        <v>94</v>
      </c>
    </row>
    <row r="4076" spans="1:8" hidden="1">
      <c r="A4076" t="s">
        <v>7387</v>
      </c>
      <c r="B4076" s="3">
        <v>45444</v>
      </c>
      <c r="C4076" t="s">
        <v>431</v>
      </c>
      <c r="D4076">
        <v>312.89999999999998</v>
      </c>
      <c r="E4076" t="s">
        <v>210</v>
      </c>
      <c r="F4076" t="s">
        <v>32</v>
      </c>
      <c r="G4076" t="s">
        <v>27</v>
      </c>
      <c r="H4076" t="s">
        <v>176</v>
      </c>
    </row>
    <row r="4077" spans="1:8" hidden="1">
      <c r="A4077" t="s">
        <v>7388</v>
      </c>
      <c r="B4077" s="3">
        <v>45444</v>
      </c>
      <c r="C4077" t="s">
        <v>1199</v>
      </c>
      <c r="D4077">
        <v>1828.26</v>
      </c>
      <c r="E4077" t="s">
        <v>339</v>
      </c>
      <c r="F4077" t="s">
        <v>20</v>
      </c>
      <c r="G4077" t="s">
        <v>21</v>
      </c>
      <c r="H4077" t="s">
        <v>36</v>
      </c>
    </row>
    <row r="4078" spans="1:8" hidden="1">
      <c r="A4078" t="s">
        <v>7389</v>
      </c>
      <c r="B4078" s="3">
        <v>45444</v>
      </c>
      <c r="C4078" t="s">
        <v>7390</v>
      </c>
      <c r="D4078">
        <v>785.8</v>
      </c>
      <c r="E4078" t="s">
        <v>122</v>
      </c>
      <c r="F4078" t="s">
        <v>20</v>
      </c>
      <c r="G4078" t="s">
        <v>27</v>
      </c>
      <c r="H4078" t="s">
        <v>176</v>
      </c>
    </row>
    <row r="4079" spans="1:8" hidden="1">
      <c r="A4079" t="s">
        <v>7391</v>
      </c>
      <c r="B4079" s="3">
        <v>45444</v>
      </c>
      <c r="C4079" t="s">
        <v>2267</v>
      </c>
      <c r="D4079">
        <v>1021.21</v>
      </c>
      <c r="E4079" t="s">
        <v>19</v>
      </c>
      <c r="F4079" t="s">
        <v>358</v>
      </c>
      <c r="G4079" t="s">
        <v>39</v>
      </c>
      <c r="H4079" t="s">
        <v>176</v>
      </c>
    </row>
    <row r="4080" spans="1:8" hidden="1">
      <c r="A4080" t="s">
        <v>7392</v>
      </c>
      <c r="B4080" s="3">
        <v>45445</v>
      </c>
      <c r="C4080" t="s">
        <v>7393</v>
      </c>
      <c r="D4080">
        <v>1656.27</v>
      </c>
      <c r="E4080" t="s">
        <v>67</v>
      </c>
      <c r="F4080" t="s">
        <v>32</v>
      </c>
      <c r="G4080" t="s">
        <v>27</v>
      </c>
      <c r="H4080" t="s">
        <v>36</v>
      </c>
    </row>
    <row r="4081" spans="1:8" hidden="1">
      <c r="A4081" t="s">
        <v>7394</v>
      </c>
      <c r="B4081" s="3">
        <v>45445</v>
      </c>
      <c r="C4081" t="s">
        <v>7395</v>
      </c>
      <c r="D4081">
        <v>1603.35</v>
      </c>
      <c r="E4081" t="s">
        <v>31</v>
      </c>
      <c r="F4081" t="s">
        <v>32</v>
      </c>
      <c r="G4081" t="s">
        <v>21</v>
      </c>
      <c r="H4081" t="s">
        <v>57</v>
      </c>
    </row>
    <row r="4082" spans="1:8" hidden="1">
      <c r="A4082" t="s">
        <v>7396</v>
      </c>
      <c r="B4082" s="3">
        <v>45445</v>
      </c>
      <c r="C4082" t="s">
        <v>6466</v>
      </c>
      <c r="D4082">
        <v>118.63</v>
      </c>
      <c r="E4082" t="s">
        <v>47</v>
      </c>
      <c r="F4082" t="s">
        <v>32</v>
      </c>
      <c r="G4082" t="s">
        <v>48</v>
      </c>
      <c r="H4082" t="s">
        <v>75</v>
      </c>
    </row>
    <row r="4083" spans="1:8">
      <c r="A4083" t="s">
        <v>7397</v>
      </c>
      <c r="B4083" s="3">
        <v>45445</v>
      </c>
      <c r="C4083" t="s">
        <v>7398</v>
      </c>
      <c r="D4083">
        <v>468.38</v>
      </c>
      <c r="E4083" t="s">
        <v>43</v>
      </c>
      <c r="F4083" t="s">
        <v>26</v>
      </c>
      <c r="G4083" t="s">
        <v>39</v>
      </c>
      <c r="H4083" t="s">
        <v>75</v>
      </c>
    </row>
    <row r="4084" spans="1:8" hidden="1">
      <c r="A4084" t="s">
        <v>7399</v>
      </c>
      <c r="B4084" s="3">
        <v>45445</v>
      </c>
      <c r="C4084" t="s">
        <v>5542</v>
      </c>
      <c r="D4084">
        <v>1979.61</v>
      </c>
      <c r="E4084" t="s">
        <v>122</v>
      </c>
      <c r="F4084" t="s">
        <v>26</v>
      </c>
      <c r="G4084" t="s">
        <v>27</v>
      </c>
      <c r="H4084" t="s">
        <v>44</v>
      </c>
    </row>
    <row r="4085" spans="1:8" hidden="1">
      <c r="A4085" t="s">
        <v>7400</v>
      </c>
      <c r="B4085" s="3">
        <v>45445</v>
      </c>
      <c r="C4085" t="s">
        <v>7401</v>
      </c>
      <c r="D4085">
        <v>416.22</v>
      </c>
      <c r="E4085" t="s">
        <v>52</v>
      </c>
      <c r="F4085" t="s">
        <v>26</v>
      </c>
      <c r="G4085" t="s">
        <v>21</v>
      </c>
      <c r="H4085" t="s">
        <v>22</v>
      </c>
    </row>
    <row r="4086" spans="1:8" hidden="1">
      <c r="A4086" t="s">
        <v>7402</v>
      </c>
      <c r="B4086" s="3">
        <v>45445</v>
      </c>
      <c r="C4086" t="s">
        <v>7403</v>
      </c>
      <c r="E4086" t="s">
        <v>122</v>
      </c>
      <c r="F4086" t="s">
        <v>26</v>
      </c>
      <c r="G4086" t="s">
        <v>27</v>
      </c>
      <c r="H4086" t="s">
        <v>176</v>
      </c>
    </row>
    <row r="4087" spans="1:8" hidden="1">
      <c r="A4087" t="s">
        <v>7404</v>
      </c>
      <c r="B4087" s="3">
        <v>45445</v>
      </c>
      <c r="C4087" t="s">
        <v>7405</v>
      </c>
      <c r="D4087">
        <v>277.61</v>
      </c>
      <c r="E4087" t="s">
        <v>64</v>
      </c>
      <c r="F4087" t="s">
        <v>32</v>
      </c>
      <c r="G4087" t="s">
        <v>21</v>
      </c>
      <c r="H4087" t="s">
        <v>33</v>
      </c>
    </row>
    <row r="4088" spans="1:8" hidden="1">
      <c r="A4088" t="s">
        <v>7406</v>
      </c>
      <c r="B4088" s="3">
        <v>45445</v>
      </c>
      <c r="C4088" t="s">
        <v>4772</v>
      </c>
      <c r="D4088">
        <v>1808.35</v>
      </c>
      <c r="E4088" t="s">
        <v>19</v>
      </c>
      <c r="F4088" t="s">
        <v>20</v>
      </c>
      <c r="G4088" t="s">
        <v>39</v>
      </c>
      <c r="H4088" t="s">
        <v>28</v>
      </c>
    </row>
    <row r="4089" spans="1:8" hidden="1">
      <c r="A4089" t="s">
        <v>7407</v>
      </c>
      <c r="B4089" s="3">
        <v>45445</v>
      </c>
      <c r="C4089" t="s">
        <v>6760</v>
      </c>
      <c r="D4089">
        <v>1310.52</v>
      </c>
      <c r="E4089" t="s">
        <v>25</v>
      </c>
      <c r="F4089" t="s">
        <v>61</v>
      </c>
      <c r="G4089" t="s">
        <v>39</v>
      </c>
      <c r="H4089" t="s">
        <v>87</v>
      </c>
    </row>
    <row r="4090" spans="1:8" hidden="1">
      <c r="A4090" t="s">
        <v>7408</v>
      </c>
      <c r="B4090" s="3">
        <v>45445</v>
      </c>
      <c r="C4090" t="s">
        <v>505</v>
      </c>
      <c r="D4090">
        <v>1644.61</v>
      </c>
      <c r="E4090" t="s">
        <v>31</v>
      </c>
      <c r="F4090" t="s">
        <v>20</v>
      </c>
      <c r="G4090" t="s">
        <v>39</v>
      </c>
      <c r="H4090" t="s">
        <v>176</v>
      </c>
    </row>
    <row r="4091" spans="1:8" hidden="1">
      <c r="A4091" t="s">
        <v>7409</v>
      </c>
      <c r="B4091" s="3">
        <v>45445</v>
      </c>
      <c r="C4091" t="s">
        <v>7410</v>
      </c>
      <c r="D4091">
        <v>1035.94</v>
      </c>
      <c r="E4091" t="s">
        <v>64</v>
      </c>
      <c r="F4091" t="s">
        <v>20</v>
      </c>
      <c r="G4091" t="s">
        <v>27</v>
      </c>
      <c r="H4091" t="s">
        <v>22</v>
      </c>
    </row>
    <row r="4092" spans="1:8" hidden="1">
      <c r="A4092" t="s">
        <v>7411</v>
      </c>
      <c r="B4092" s="3">
        <v>45445</v>
      </c>
      <c r="C4092" t="s">
        <v>7412</v>
      </c>
      <c r="D4092">
        <v>152.34</v>
      </c>
      <c r="E4092" t="s">
        <v>122</v>
      </c>
      <c r="F4092" t="s">
        <v>26</v>
      </c>
      <c r="G4092" t="s">
        <v>21</v>
      </c>
      <c r="H4092" t="s">
        <v>36</v>
      </c>
    </row>
    <row r="4093" spans="1:8" hidden="1">
      <c r="A4093" t="s">
        <v>7413</v>
      </c>
      <c r="B4093" s="3">
        <v>45445</v>
      </c>
      <c r="C4093" t="s">
        <v>7414</v>
      </c>
      <c r="D4093">
        <v>116.05</v>
      </c>
      <c r="E4093" t="s">
        <v>25</v>
      </c>
      <c r="F4093" t="s">
        <v>61</v>
      </c>
      <c r="G4093" t="s">
        <v>21</v>
      </c>
      <c r="H4093" t="s">
        <v>75</v>
      </c>
    </row>
    <row r="4094" spans="1:8" hidden="1">
      <c r="A4094" t="s">
        <v>7415</v>
      </c>
      <c r="B4094" s="3">
        <v>45445</v>
      </c>
      <c r="C4094" t="s">
        <v>7416</v>
      </c>
      <c r="D4094">
        <v>387.48</v>
      </c>
      <c r="E4094" t="s">
        <v>52</v>
      </c>
      <c r="F4094" t="s">
        <v>61</v>
      </c>
      <c r="G4094" t="s">
        <v>27</v>
      </c>
      <c r="H4094" t="s">
        <v>40</v>
      </c>
    </row>
    <row r="4095" spans="1:8" hidden="1">
      <c r="A4095" t="s">
        <v>7417</v>
      </c>
      <c r="B4095" s="3">
        <v>45445</v>
      </c>
      <c r="C4095" t="s">
        <v>7418</v>
      </c>
      <c r="E4095" t="s">
        <v>240</v>
      </c>
      <c r="F4095" t="s">
        <v>26</v>
      </c>
      <c r="G4095" t="s">
        <v>48</v>
      </c>
      <c r="H4095" t="s">
        <v>94</v>
      </c>
    </row>
    <row r="4096" spans="1:8" hidden="1">
      <c r="A4096" t="s">
        <v>7419</v>
      </c>
      <c r="B4096" s="3">
        <v>45445</v>
      </c>
      <c r="C4096" t="s">
        <v>7420</v>
      </c>
      <c r="D4096">
        <v>1779.39</v>
      </c>
      <c r="E4096" t="s">
        <v>25</v>
      </c>
      <c r="F4096" t="s">
        <v>20</v>
      </c>
      <c r="G4096" t="s">
        <v>21</v>
      </c>
      <c r="H4096" t="s">
        <v>53</v>
      </c>
    </row>
    <row r="4097" spans="1:8" hidden="1">
      <c r="A4097" t="s">
        <v>7421</v>
      </c>
      <c r="B4097" s="3">
        <v>45445</v>
      </c>
      <c r="C4097" t="s">
        <v>7422</v>
      </c>
      <c r="D4097">
        <v>748.04</v>
      </c>
      <c r="E4097" t="s">
        <v>47</v>
      </c>
      <c r="F4097" t="s">
        <v>26</v>
      </c>
      <c r="G4097" t="s">
        <v>39</v>
      </c>
      <c r="H4097" t="s">
        <v>75</v>
      </c>
    </row>
    <row r="4098" spans="1:8" hidden="1">
      <c r="A4098" t="s">
        <v>7423</v>
      </c>
      <c r="B4098" s="3">
        <v>45445</v>
      </c>
      <c r="C4098" t="s">
        <v>7424</v>
      </c>
      <c r="D4098">
        <v>1790.29</v>
      </c>
      <c r="E4098" t="s">
        <v>60</v>
      </c>
      <c r="F4098" t="s">
        <v>26</v>
      </c>
      <c r="G4098" t="s">
        <v>21</v>
      </c>
      <c r="H4098" t="s">
        <v>43</v>
      </c>
    </row>
    <row r="4099" spans="1:8" hidden="1">
      <c r="A4099" t="s">
        <v>7425</v>
      </c>
      <c r="B4099" s="3">
        <v>45445</v>
      </c>
      <c r="C4099" t="s">
        <v>7426</v>
      </c>
      <c r="D4099">
        <v>361.44</v>
      </c>
      <c r="E4099" t="s">
        <v>47</v>
      </c>
      <c r="F4099" t="s">
        <v>61</v>
      </c>
      <c r="G4099" t="s">
        <v>21</v>
      </c>
      <c r="H4099" t="s">
        <v>36</v>
      </c>
    </row>
    <row r="4100" spans="1:8" hidden="1">
      <c r="A4100" t="s">
        <v>7427</v>
      </c>
      <c r="B4100" s="3">
        <v>45445</v>
      </c>
      <c r="C4100" t="s">
        <v>7428</v>
      </c>
      <c r="D4100">
        <v>474.46</v>
      </c>
      <c r="E4100" t="s">
        <v>31</v>
      </c>
      <c r="F4100" t="s">
        <v>61</v>
      </c>
      <c r="G4100" t="s">
        <v>39</v>
      </c>
      <c r="H4100" t="s">
        <v>22</v>
      </c>
    </row>
    <row r="4101" spans="1:8" hidden="1">
      <c r="A4101" t="s">
        <v>7429</v>
      </c>
      <c r="B4101" s="3">
        <v>45445</v>
      </c>
      <c r="C4101" t="s">
        <v>7430</v>
      </c>
      <c r="D4101">
        <v>708.91</v>
      </c>
      <c r="E4101" t="s">
        <v>67</v>
      </c>
      <c r="F4101" t="s">
        <v>20</v>
      </c>
      <c r="G4101" t="s">
        <v>21</v>
      </c>
      <c r="H4101" t="s">
        <v>43</v>
      </c>
    </row>
    <row r="4102" spans="1:8" hidden="1">
      <c r="A4102" t="s">
        <v>7431</v>
      </c>
      <c r="B4102" s="3">
        <v>45445</v>
      </c>
      <c r="C4102" t="s">
        <v>6334</v>
      </c>
      <c r="D4102">
        <v>1740.57</v>
      </c>
      <c r="E4102" t="s">
        <v>25</v>
      </c>
      <c r="F4102" t="s">
        <v>32</v>
      </c>
      <c r="G4102" t="s">
        <v>39</v>
      </c>
      <c r="H4102" t="s">
        <v>40</v>
      </c>
    </row>
    <row r="4103" spans="1:8" hidden="1">
      <c r="A4103" t="s">
        <v>7432</v>
      </c>
      <c r="B4103" s="3">
        <v>45445</v>
      </c>
      <c r="C4103" t="s">
        <v>7433</v>
      </c>
      <c r="D4103">
        <v>984.16</v>
      </c>
      <c r="E4103" t="s">
        <v>31</v>
      </c>
      <c r="F4103" t="s">
        <v>20</v>
      </c>
      <c r="G4103" t="s">
        <v>39</v>
      </c>
      <c r="H4103" t="s">
        <v>94</v>
      </c>
    </row>
    <row r="4104" spans="1:8" hidden="1">
      <c r="A4104" t="s">
        <v>7434</v>
      </c>
      <c r="B4104" s="3">
        <v>45445</v>
      </c>
      <c r="C4104" t="s">
        <v>1287</v>
      </c>
      <c r="D4104">
        <v>474.1</v>
      </c>
      <c r="E4104" t="s">
        <v>60</v>
      </c>
      <c r="F4104" t="s">
        <v>20</v>
      </c>
      <c r="G4104" t="s">
        <v>39</v>
      </c>
      <c r="H4104" t="s">
        <v>75</v>
      </c>
    </row>
    <row r="4105" spans="1:8" hidden="1">
      <c r="A4105" t="s">
        <v>7435</v>
      </c>
      <c r="B4105" s="3">
        <v>45446</v>
      </c>
      <c r="C4105" t="s">
        <v>7436</v>
      </c>
      <c r="D4105">
        <v>1196.81</v>
      </c>
      <c r="E4105" t="s">
        <v>25</v>
      </c>
      <c r="F4105" t="s">
        <v>32</v>
      </c>
      <c r="G4105" t="s">
        <v>21</v>
      </c>
      <c r="H4105" t="s">
        <v>75</v>
      </c>
    </row>
    <row r="4106" spans="1:8" hidden="1">
      <c r="A4106" t="s">
        <v>7437</v>
      </c>
      <c r="B4106" s="3">
        <v>45446</v>
      </c>
      <c r="C4106" t="s">
        <v>2682</v>
      </c>
      <c r="D4106">
        <v>1630.15</v>
      </c>
      <c r="E4106" t="s">
        <v>60</v>
      </c>
      <c r="F4106" t="s">
        <v>26</v>
      </c>
      <c r="G4106" t="s">
        <v>27</v>
      </c>
      <c r="H4106" t="s">
        <v>33</v>
      </c>
    </row>
    <row r="4107" spans="1:8" hidden="1">
      <c r="A4107" t="s">
        <v>7438</v>
      </c>
      <c r="B4107" s="3">
        <v>45446</v>
      </c>
      <c r="C4107" t="s">
        <v>7439</v>
      </c>
      <c r="E4107" t="s">
        <v>60</v>
      </c>
      <c r="F4107" t="s">
        <v>32</v>
      </c>
      <c r="G4107" t="s">
        <v>21</v>
      </c>
      <c r="H4107" t="s">
        <v>22</v>
      </c>
    </row>
    <row r="4108" spans="1:8" hidden="1">
      <c r="A4108" t="s">
        <v>7440</v>
      </c>
      <c r="B4108" s="3">
        <v>45446</v>
      </c>
      <c r="C4108" t="s">
        <v>7441</v>
      </c>
      <c r="D4108">
        <v>1369.7</v>
      </c>
      <c r="E4108" t="s">
        <v>31</v>
      </c>
      <c r="F4108" t="s">
        <v>26</v>
      </c>
      <c r="G4108" t="s">
        <v>21</v>
      </c>
      <c r="H4108" t="s">
        <v>22</v>
      </c>
    </row>
    <row r="4109" spans="1:8" hidden="1">
      <c r="A4109" t="s">
        <v>7442</v>
      </c>
      <c r="B4109" s="3">
        <v>45446</v>
      </c>
      <c r="C4109" t="s">
        <v>7443</v>
      </c>
      <c r="D4109">
        <v>449.67</v>
      </c>
      <c r="E4109" t="s">
        <v>47</v>
      </c>
      <c r="F4109" t="s">
        <v>20</v>
      </c>
      <c r="G4109" t="s">
        <v>48</v>
      </c>
      <c r="H4109" t="s">
        <v>22</v>
      </c>
    </row>
    <row r="4110" spans="1:8" hidden="1">
      <c r="A4110" t="s">
        <v>7444</v>
      </c>
      <c r="B4110" s="3">
        <v>45446</v>
      </c>
      <c r="C4110" t="s">
        <v>3650</v>
      </c>
      <c r="D4110">
        <v>1039.28</v>
      </c>
      <c r="E4110" t="s">
        <v>60</v>
      </c>
      <c r="F4110" t="s">
        <v>61</v>
      </c>
      <c r="G4110" t="s">
        <v>39</v>
      </c>
      <c r="H4110" t="s">
        <v>49</v>
      </c>
    </row>
    <row r="4111" spans="1:8" hidden="1">
      <c r="A4111" t="s">
        <v>7445</v>
      </c>
      <c r="B4111" s="3">
        <v>45446</v>
      </c>
      <c r="C4111" t="s">
        <v>4786</v>
      </c>
      <c r="D4111">
        <v>670.6</v>
      </c>
      <c r="E4111" t="s">
        <v>31</v>
      </c>
      <c r="F4111" t="s">
        <v>61</v>
      </c>
      <c r="G4111" t="s">
        <v>27</v>
      </c>
      <c r="H4111" t="s">
        <v>94</v>
      </c>
    </row>
    <row r="4112" spans="1:8" hidden="1">
      <c r="A4112" t="s">
        <v>7446</v>
      </c>
      <c r="B4112" s="3">
        <v>45446</v>
      </c>
      <c r="C4112" t="s">
        <v>7447</v>
      </c>
      <c r="D4112">
        <v>169.9</v>
      </c>
      <c r="E4112" t="s">
        <v>122</v>
      </c>
      <c r="F4112" t="s">
        <v>32</v>
      </c>
      <c r="G4112" t="s">
        <v>39</v>
      </c>
      <c r="H4112" t="s">
        <v>28</v>
      </c>
    </row>
    <row r="4113" spans="1:8" hidden="1">
      <c r="A4113" t="s">
        <v>7448</v>
      </c>
      <c r="B4113" s="3">
        <v>45446</v>
      </c>
      <c r="C4113" t="s">
        <v>5581</v>
      </c>
      <c r="D4113">
        <v>1143.47</v>
      </c>
      <c r="E4113" t="s">
        <v>67</v>
      </c>
      <c r="F4113" t="s">
        <v>20</v>
      </c>
      <c r="G4113" t="s">
        <v>21</v>
      </c>
      <c r="H4113" t="s">
        <v>40</v>
      </c>
    </row>
    <row r="4114" spans="1:8" hidden="1">
      <c r="A4114" t="s">
        <v>7449</v>
      </c>
      <c r="B4114" s="3">
        <v>45446</v>
      </c>
      <c r="C4114" t="s">
        <v>7450</v>
      </c>
      <c r="D4114">
        <v>1332.46</v>
      </c>
      <c r="E4114" t="s">
        <v>67</v>
      </c>
      <c r="F4114" t="s">
        <v>26</v>
      </c>
      <c r="G4114" t="s">
        <v>21</v>
      </c>
      <c r="H4114" t="s">
        <v>94</v>
      </c>
    </row>
    <row r="4115" spans="1:8" hidden="1">
      <c r="A4115" t="s">
        <v>7451</v>
      </c>
      <c r="B4115" s="3">
        <v>45446</v>
      </c>
      <c r="C4115" t="s">
        <v>7452</v>
      </c>
      <c r="D4115">
        <v>276.5</v>
      </c>
      <c r="E4115" t="s">
        <v>67</v>
      </c>
      <c r="F4115" t="s">
        <v>20</v>
      </c>
      <c r="G4115" t="s">
        <v>21</v>
      </c>
      <c r="H4115" t="s">
        <v>36</v>
      </c>
    </row>
    <row r="4116" spans="1:8" hidden="1">
      <c r="A4116" t="s">
        <v>7453</v>
      </c>
      <c r="B4116" s="3">
        <v>45446</v>
      </c>
      <c r="C4116" t="s">
        <v>706</v>
      </c>
      <c r="D4116">
        <v>1177.26</v>
      </c>
      <c r="E4116" t="s">
        <v>31</v>
      </c>
      <c r="F4116" t="s">
        <v>32</v>
      </c>
      <c r="G4116" t="s">
        <v>39</v>
      </c>
      <c r="H4116" t="s">
        <v>36</v>
      </c>
    </row>
    <row r="4117" spans="1:8" hidden="1">
      <c r="A4117" t="s">
        <v>7454</v>
      </c>
      <c r="B4117" s="3">
        <v>45446</v>
      </c>
      <c r="C4117" t="s">
        <v>7455</v>
      </c>
      <c r="D4117">
        <v>1108.3499999999999</v>
      </c>
      <c r="E4117" t="s">
        <v>122</v>
      </c>
      <c r="F4117" t="s">
        <v>20</v>
      </c>
      <c r="G4117" t="s">
        <v>48</v>
      </c>
      <c r="H4117" t="s">
        <v>53</v>
      </c>
    </row>
    <row r="4118" spans="1:8" hidden="1">
      <c r="A4118" t="s">
        <v>7456</v>
      </c>
      <c r="B4118" s="3">
        <v>45446</v>
      </c>
      <c r="C4118" t="s">
        <v>843</v>
      </c>
      <c r="D4118">
        <v>1435.85</v>
      </c>
      <c r="E4118" t="s">
        <v>52</v>
      </c>
      <c r="F4118" t="s">
        <v>32</v>
      </c>
      <c r="G4118" t="s">
        <v>48</v>
      </c>
      <c r="H4118" t="s">
        <v>43</v>
      </c>
    </row>
    <row r="4119" spans="1:8" hidden="1">
      <c r="A4119" t="s">
        <v>7457</v>
      </c>
      <c r="B4119" s="3">
        <v>45446</v>
      </c>
      <c r="C4119" t="s">
        <v>3533</v>
      </c>
      <c r="D4119">
        <v>636.80999999999995</v>
      </c>
      <c r="E4119" t="s">
        <v>60</v>
      </c>
      <c r="F4119" t="s">
        <v>20</v>
      </c>
      <c r="G4119" t="s">
        <v>21</v>
      </c>
      <c r="H4119" t="s">
        <v>33</v>
      </c>
    </row>
    <row r="4120" spans="1:8">
      <c r="A4120" t="s">
        <v>7458</v>
      </c>
      <c r="B4120" s="3">
        <v>45446</v>
      </c>
      <c r="C4120" t="s">
        <v>7459</v>
      </c>
      <c r="D4120">
        <v>1469.99</v>
      </c>
      <c r="E4120" t="s">
        <v>43</v>
      </c>
      <c r="F4120" t="s">
        <v>20</v>
      </c>
      <c r="G4120" t="s">
        <v>21</v>
      </c>
      <c r="H4120" t="s">
        <v>176</v>
      </c>
    </row>
    <row r="4121" spans="1:8" hidden="1">
      <c r="A4121" t="s">
        <v>7460</v>
      </c>
      <c r="B4121" s="3">
        <v>45446</v>
      </c>
      <c r="C4121" t="s">
        <v>7461</v>
      </c>
      <c r="D4121">
        <v>906.36</v>
      </c>
      <c r="E4121" t="s">
        <v>47</v>
      </c>
      <c r="F4121" t="s">
        <v>26</v>
      </c>
      <c r="G4121" t="s">
        <v>39</v>
      </c>
      <c r="H4121" t="s">
        <v>75</v>
      </c>
    </row>
    <row r="4122" spans="1:8" hidden="1">
      <c r="A4122" t="s">
        <v>7462</v>
      </c>
      <c r="B4122" s="3">
        <v>45446</v>
      </c>
      <c r="C4122" t="s">
        <v>5598</v>
      </c>
      <c r="D4122">
        <v>687.4</v>
      </c>
      <c r="E4122" t="s">
        <v>70</v>
      </c>
      <c r="F4122" t="s">
        <v>26</v>
      </c>
      <c r="G4122" t="s">
        <v>21</v>
      </c>
      <c r="H4122" t="s">
        <v>176</v>
      </c>
    </row>
    <row r="4123" spans="1:8" hidden="1">
      <c r="A4123" t="s">
        <v>7463</v>
      </c>
      <c r="B4123" s="3">
        <v>45446</v>
      </c>
      <c r="C4123" t="s">
        <v>7464</v>
      </c>
      <c r="D4123">
        <v>1932.92</v>
      </c>
      <c r="E4123" t="s">
        <v>197</v>
      </c>
      <c r="F4123" t="s">
        <v>26</v>
      </c>
      <c r="G4123" t="s">
        <v>21</v>
      </c>
      <c r="H4123" t="s">
        <v>94</v>
      </c>
    </row>
    <row r="4124" spans="1:8" hidden="1">
      <c r="A4124" t="s">
        <v>7465</v>
      </c>
      <c r="B4124" s="3">
        <v>45446</v>
      </c>
      <c r="C4124" t="s">
        <v>7466</v>
      </c>
      <c r="D4124">
        <v>322.83</v>
      </c>
      <c r="E4124" t="s">
        <v>122</v>
      </c>
      <c r="F4124" t="s">
        <v>61</v>
      </c>
      <c r="G4124" t="s">
        <v>27</v>
      </c>
      <c r="H4124" t="s">
        <v>87</v>
      </c>
    </row>
    <row r="4125" spans="1:8" hidden="1">
      <c r="A4125" t="s">
        <v>7467</v>
      </c>
      <c r="B4125" s="3">
        <v>45446</v>
      </c>
      <c r="C4125" t="s">
        <v>4108</v>
      </c>
      <c r="D4125">
        <v>872.64</v>
      </c>
      <c r="E4125" t="s">
        <v>52</v>
      </c>
      <c r="F4125" t="s">
        <v>26</v>
      </c>
      <c r="G4125" t="s">
        <v>48</v>
      </c>
      <c r="H4125" t="s">
        <v>75</v>
      </c>
    </row>
    <row r="4126" spans="1:8" hidden="1">
      <c r="A4126" t="s">
        <v>7468</v>
      </c>
      <c r="B4126" s="3">
        <v>45446</v>
      </c>
      <c r="C4126" t="s">
        <v>7469</v>
      </c>
      <c r="D4126">
        <v>1633.15</v>
      </c>
      <c r="E4126" t="s">
        <v>56</v>
      </c>
      <c r="F4126" t="s">
        <v>61</v>
      </c>
      <c r="G4126" t="s">
        <v>21</v>
      </c>
      <c r="H4126" t="s">
        <v>28</v>
      </c>
    </row>
    <row r="4127" spans="1:8" hidden="1">
      <c r="A4127" t="s">
        <v>7470</v>
      </c>
      <c r="B4127" s="3">
        <v>45447</v>
      </c>
      <c r="C4127" t="s">
        <v>7471</v>
      </c>
      <c r="D4127">
        <v>183.47</v>
      </c>
      <c r="E4127" t="s">
        <v>19</v>
      </c>
      <c r="F4127" t="s">
        <v>61</v>
      </c>
      <c r="G4127" t="s">
        <v>48</v>
      </c>
      <c r="H4127" t="s">
        <v>123</v>
      </c>
    </row>
    <row r="4128" spans="1:8" hidden="1">
      <c r="A4128" t="s">
        <v>7472</v>
      </c>
      <c r="B4128" s="3">
        <v>45447</v>
      </c>
      <c r="C4128" t="s">
        <v>7473</v>
      </c>
      <c r="D4128">
        <v>1038.02</v>
      </c>
      <c r="E4128" t="s">
        <v>64</v>
      </c>
      <c r="F4128" t="s">
        <v>26</v>
      </c>
      <c r="G4128" t="s">
        <v>48</v>
      </c>
      <c r="H4128" t="s">
        <v>22</v>
      </c>
    </row>
    <row r="4129" spans="1:8" hidden="1">
      <c r="A4129" t="s">
        <v>7474</v>
      </c>
      <c r="B4129" s="3">
        <v>45447</v>
      </c>
      <c r="C4129" t="s">
        <v>2596</v>
      </c>
      <c r="D4129">
        <v>1640.17</v>
      </c>
      <c r="E4129" t="s">
        <v>70</v>
      </c>
      <c r="F4129" t="s">
        <v>61</v>
      </c>
      <c r="G4129" t="s">
        <v>27</v>
      </c>
      <c r="H4129" t="s">
        <v>123</v>
      </c>
    </row>
    <row r="4130" spans="1:8" hidden="1">
      <c r="A4130" t="s">
        <v>7475</v>
      </c>
      <c r="B4130" s="3">
        <v>45447</v>
      </c>
      <c r="C4130" t="s">
        <v>7476</v>
      </c>
      <c r="D4130">
        <v>948.91</v>
      </c>
      <c r="E4130" t="s">
        <v>19</v>
      </c>
      <c r="F4130" t="s">
        <v>61</v>
      </c>
      <c r="G4130" t="s">
        <v>21</v>
      </c>
      <c r="H4130" t="s">
        <v>43</v>
      </c>
    </row>
    <row r="4131" spans="1:8" hidden="1">
      <c r="A4131" t="s">
        <v>7477</v>
      </c>
      <c r="B4131" s="3">
        <v>45447</v>
      </c>
      <c r="C4131" t="s">
        <v>5246</v>
      </c>
      <c r="D4131">
        <v>383.03</v>
      </c>
      <c r="E4131" t="s">
        <v>31</v>
      </c>
      <c r="F4131" t="s">
        <v>20</v>
      </c>
      <c r="G4131" t="s">
        <v>39</v>
      </c>
      <c r="H4131" t="s">
        <v>33</v>
      </c>
    </row>
    <row r="4132" spans="1:8" hidden="1">
      <c r="A4132" t="s">
        <v>7478</v>
      </c>
      <c r="B4132" s="3">
        <v>45447</v>
      </c>
      <c r="C4132" t="s">
        <v>4104</v>
      </c>
      <c r="D4132">
        <v>162.81</v>
      </c>
      <c r="E4132" t="s">
        <v>19</v>
      </c>
      <c r="F4132" t="s">
        <v>20</v>
      </c>
      <c r="G4132" t="s">
        <v>39</v>
      </c>
      <c r="H4132" t="s">
        <v>176</v>
      </c>
    </row>
    <row r="4133" spans="1:8" hidden="1">
      <c r="A4133" t="s">
        <v>7479</v>
      </c>
      <c r="B4133" s="3">
        <v>45447</v>
      </c>
      <c r="C4133" t="s">
        <v>7480</v>
      </c>
      <c r="D4133">
        <v>585.04999999999995</v>
      </c>
      <c r="E4133" t="s">
        <v>70</v>
      </c>
      <c r="F4133" t="s">
        <v>26</v>
      </c>
      <c r="G4133" t="s">
        <v>21</v>
      </c>
      <c r="H4133" t="s">
        <v>44</v>
      </c>
    </row>
    <row r="4134" spans="1:8" hidden="1">
      <c r="A4134" t="s">
        <v>7481</v>
      </c>
      <c r="B4134" s="3">
        <v>45447</v>
      </c>
      <c r="C4134" t="s">
        <v>7482</v>
      </c>
      <c r="D4134">
        <v>1863.36</v>
      </c>
      <c r="E4134" t="s">
        <v>25</v>
      </c>
      <c r="F4134" t="s">
        <v>20</v>
      </c>
      <c r="G4134" t="s">
        <v>27</v>
      </c>
      <c r="H4134" t="s">
        <v>75</v>
      </c>
    </row>
    <row r="4135" spans="1:8" hidden="1">
      <c r="A4135" t="s">
        <v>7483</v>
      </c>
      <c r="B4135" s="3">
        <v>45447</v>
      </c>
      <c r="C4135" t="s">
        <v>7484</v>
      </c>
      <c r="D4135">
        <v>713.59</v>
      </c>
      <c r="E4135" t="s">
        <v>64</v>
      </c>
      <c r="F4135" t="s">
        <v>20</v>
      </c>
      <c r="G4135" t="s">
        <v>39</v>
      </c>
      <c r="H4135" t="s">
        <v>123</v>
      </c>
    </row>
    <row r="4136" spans="1:8" hidden="1">
      <c r="A4136" t="s">
        <v>7485</v>
      </c>
      <c r="B4136" s="3">
        <v>45447</v>
      </c>
      <c r="C4136" t="s">
        <v>2565</v>
      </c>
      <c r="D4136">
        <v>1293.9100000000001</v>
      </c>
      <c r="E4136" t="s">
        <v>70</v>
      </c>
      <c r="F4136" t="s">
        <v>43</v>
      </c>
      <c r="G4136" t="s">
        <v>21</v>
      </c>
      <c r="H4136" t="s">
        <v>40</v>
      </c>
    </row>
    <row r="4137" spans="1:8">
      <c r="A4137" t="s">
        <v>7486</v>
      </c>
      <c r="B4137" s="3">
        <v>45447</v>
      </c>
      <c r="C4137" t="s">
        <v>7487</v>
      </c>
      <c r="D4137">
        <v>502.99</v>
      </c>
      <c r="E4137" t="s">
        <v>43</v>
      </c>
      <c r="F4137" t="s">
        <v>32</v>
      </c>
      <c r="G4137" t="s">
        <v>39</v>
      </c>
      <c r="H4137" t="s">
        <v>43</v>
      </c>
    </row>
    <row r="4138" spans="1:8" hidden="1">
      <c r="A4138" t="s">
        <v>7488</v>
      </c>
      <c r="B4138" s="3">
        <v>45447</v>
      </c>
      <c r="C4138" t="s">
        <v>7489</v>
      </c>
      <c r="D4138">
        <v>1261.1300000000001</v>
      </c>
      <c r="E4138" t="s">
        <v>64</v>
      </c>
      <c r="F4138" t="s">
        <v>61</v>
      </c>
      <c r="G4138" t="s">
        <v>27</v>
      </c>
      <c r="H4138" t="s">
        <v>94</v>
      </c>
    </row>
    <row r="4139" spans="1:8" hidden="1">
      <c r="A4139" t="s">
        <v>7490</v>
      </c>
      <c r="B4139" s="3">
        <v>45447</v>
      </c>
      <c r="C4139" t="s">
        <v>6017</v>
      </c>
      <c r="D4139">
        <v>1526.26</v>
      </c>
      <c r="E4139" t="s">
        <v>122</v>
      </c>
      <c r="F4139" t="s">
        <v>61</v>
      </c>
      <c r="G4139" t="s">
        <v>39</v>
      </c>
      <c r="H4139" t="s">
        <v>57</v>
      </c>
    </row>
    <row r="4140" spans="1:8" hidden="1">
      <c r="A4140" t="s">
        <v>7491</v>
      </c>
      <c r="B4140" s="3">
        <v>45447</v>
      </c>
      <c r="C4140" t="s">
        <v>6374</v>
      </c>
      <c r="D4140">
        <v>75.61</v>
      </c>
      <c r="E4140" t="s">
        <v>47</v>
      </c>
      <c r="F4140" t="s">
        <v>61</v>
      </c>
      <c r="G4140" t="s">
        <v>39</v>
      </c>
      <c r="H4140" t="s">
        <v>22</v>
      </c>
    </row>
    <row r="4141" spans="1:8" hidden="1">
      <c r="A4141" t="s">
        <v>7492</v>
      </c>
      <c r="B4141" s="3">
        <v>45447</v>
      </c>
      <c r="C4141" t="s">
        <v>6027</v>
      </c>
      <c r="D4141">
        <v>1323.2</v>
      </c>
      <c r="E4141" t="s">
        <v>64</v>
      </c>
      <c r="F4141" t="s">
        <v>61</v>
      </c>
      <c r="G4141" t="s">
        <v>39</v>
      </c>
      <c r="H4141" t="s">
        <v>176</v>
      </c>
    </row>
    <row r="4142" spans="1:8" hidden="1">
      <c r="A4142" t="s">
        <v>7493</v>
      </c>
      <c r="B4142" s="3">
        <v>45447</v>
      </c>
      <c r="C4142" t="s">
        <v>3188</v>
      </c>
      <c r="D4142">
        <v>417.07</v>
      </c>
      <c r="E4142" t="s">
        <v>122</v>
      </c>
      <c r="F4142" t="s">
        <v>26</v>
      </c>
      <c r="G4142" t="s">
        <v>48</v>
      </c>
      <c r="H4142" t="s">
        <v>123</v>
      </c>
    </row>
    <row r="4143" spans="1:8" hidden="1">
      <c r="A4143" t="s">
        <v>7494</v>
      </c>
      <c r="B4143" s="3">
        <v>45447</v>
      </c>
      <c r="C4143" t="s">
        <v>3261</v>
      </c>
      <c r="D4143">
        <v>270.63</v>
      </c>
      <c r="E4143" t="s">
        <v>60</v>
      </c>
      <c r="F4143" t="s">
        <v>32</v>
      </c>
      <c r="G4143" t="s">
        <v>48</v>
      </c>
      <c r="H4143" t="s">
        <v>28</v>
      </c>
    </row>
    <row r="4144" spans="1:8" hidden="1">
      <c r="A4144" t="s">
        <v>7495</v>
      </c>
      <c r="B4144" s="3">
        <v>45447</v>
      </c>
      <c r="C4144" t="s">
        <v>7496</v>
      </c>
      <c r="D4144">
        <v>7845.23</v>
      </c>
      <c r="E4144" t="s">
        <v>60</v>
      </c>
      <c r="F4144" t="s">
        <v>26</v>
      </c>
      <c r="G4144" t="s">
        <v>21</v>
      </c>
      <c r="H4144" t="s">
        <v>53</v>
      </c>
    </row>
    <row r="4145" spans="1:8" hidden="1">
      <c r="A4145" t="s">
        <v>7497</v>
      </c>
      <c r="B4145" s="3">
        <v>45447</v>
      </c>
      <c r="C4145" t="s">
        <v>6844</v>
      </c>
      <c r="D4145">
        <v>1804.18</v>
      </c>
      <c r="E4145" t="s">
        <v>240</v>
      </c>
      <c r="F4145" t="s">
        <v>32</v>
      </c>
      <c r="G4145" t="s">
        <v>39</v>
      </c>
      <c r="H4145" t="s">
        <v>123</v>
      </c>
    </row>
    <row r="4146" spans="1:8" hidden="1">
      <c r="A4146" t="s">
        <v>7498</v>
      </c>
      <c r="B4146" s="3">
        <v>45447</v>
      </c>
      <c r="C4146" t="s">
        <v>7499</v>
      </c>
      <c r="D4146">
        <v>14614.45</v>
      </c>
      <c r="E4146" t="s">
        <v>70</v>
      </c>
      <c r="F4146" t="s">
        <v>20</v>
      </c>
      <c r="G4146" t="s">
        <v>27</v>
      </c>
      <c r="H4146" t="s">
        <v>28</v>
      </c>
    </row>
    <row r="4147" spans="1:8" hidden="1">
      <c r="A4147" t="s">
        <v>7500</v>
      </c>
      <c r="B4147" s="3">
        <v>45447</v>
      </c>
      <c r="C4147" t="s">
        <v>7501</v>
      </c>
      <c r="D4147">
        <v>860.77</v>
      </c>
      <c r="E4147" t="s">
        <v>25</v>
      </c>
      <c r="F4147" t="s">
        <v>61</v>
      </c>
      <c r="G4147" t="s">
        <v>27</v>
      </c>
      <c r="H4147" t="s">
        <v>53</v>
      </c>
    </row>
    <row r="4148" spans="1:8" hidden="1">
      <c r="A4148" t="s">
        <v>7502</v>
      </c>
      <c r="B4148" s="3">
        <v>45447</v>
      </c>
      <c r="C4148" t="s">
        <v>7503</v>
      </c>
      <c r="D4148">
        <v>975.07</v>
      </c>
      <c r="E4148" t="s">
        <v>31</v>
      </c>
      <c r="F4148" t="s">
        <v>26</v>
      </c>
      <c r="G4148" t="s">
        <v>39</v>
      </c>
      <c r="H4148" t="s">
        <v>49</v>
      </c>
    </row>
    <row r="4149" spans="1:8" hidden="1">
      <c r="A4149" t="s">
        <v>7504</v>
      </c>
      <c r="B4149" s="3">
        <v>45447</v>
      </c>
      <c r="C4149" t="s">
        <v>7505</v>
      </c>
      <c r="D4149">
        <v>1390.46</v>
      </c>
      <c r="E4149" t="s">
        <v>67</v>
      </c>
      <c r="F4149" t="s">
        <v>26</v>
      </c>
      <c r="G4149" t="s">
        <v>39</v>
      </c>
      <c r="H4149" t="s">
        <v>176</v>
      </c>
    </row>
    <row r="4150" spans="1:8" hidden="1">
      <c r="A4150" t="s">
        <v>7506</v>
      </c>
      <c r="B4150" s="3">
        <v>45447</v>
      </c>
      <c r="C4150" t="s">
        <v>6536</v>
      </c>
      <c r="D4150">
        <v>1132.24</v>
      </c>
      <c r="E4150" t="s">
        <v>84</v>
      </c>
      <c r="F4150" t="s">
        <v>26</v>
      </c>
      <c r="G4150" t="s">
        <v>21</v>
      </c>
      <c r="H4150" t="s">
        <v>94</v>
      </c>
    </row>
    <row r="4151" spans="1:8" hidden="1">
      <c r="A4151" t="s">
        <v>7507</v>
      </c>
      <c r="B4151" s="3">
        <v>45447</v>
      </c>
      <c r="C4151" t="s">
        <v>7508</v>
      </c>
      <c r="D4151">
        <v>1674.33</v>
      </c>
      <c r="E4151" t="s">
        <v>70</v>
      </c>
      <c r="F4151" t="s">
        <v>32</v>
      </c>
      <c r="G4151" t="s">
        <v>21</v>
      </c>
      <c r="H4151" t="s">
        <v>40</v>
      </c>
    </row>
    <row r="4152" spans="1:8" hidden="1">
      <c r="A4152" t="s">
        <v>7509</v>
      </c>
      <c r="B4152" s="3">
        <v>45447</v>
      </c>
      <c r="C4152" t="s">
        <v>5626</v>
      </c>
      <c r="E4152" t="s">
        <v>56</v>
      </c>
      <c r="F4152" t="s">
        <v>20</v>
      </c>
      <c r="G4152" t="s">
        <v>39</v>
      </c>
      <c r="H4152" t="s">
        <v>36</v>
      </c>
    </row>
    <row r="4153" spans="1:8">
      <c r="A4153" t="s">
        <v>7510</v>
      </c>
      <c r="B4153" s="3">
        <v>45447</v>
      </c>
      <c r="C4153" t="s">
        <v>7511</v>
      </c>
      <c r="E4153" t="s">
        <v>43</v>
      </c>
      <c r="F4153" t="s">
        <v>61</v>
      </c>
      <c r="G4153" t="s">
        <v>39</v>
      </c>
      <c r="H4153" t="s">
        <v>36</v>
      </c>
    </row>
    <row r="4154" spans="1:8" hidden="1">
      <c r="A4154" t="s">
        <v>7512</v>
      </c>
      <c r="B4154" s="3">
        <v>45447</v>
      </c>
      <c r="C4154" t="s">
        <v>7513</v>
      </c>
      <c r="D4154">
        <v>1551.43</v>
      </c>
      <c r="E4154" t="s">
        <v>19</v>
      </c>
      <c r="F4154" t="s">
        <v>32</v>
      </c>
      <c r="G4154" t="s">
        <v>48</v>
      </c>
      <c r="H4154" t="s">
        <v>22</v>
      </c>
    </row>
    <row r="4155" spans="1:8" hidden="1">
      <c r="A4155" t="s">
        <v>7514</v>
      </c>
      <c r="B4155" s="3">
        <v>45447</v>
      </c>
      <c r="C4155" t="s">
        <v>7515</v>
      </c>
      <c r="D4155">
        <v>13048.04</v>
      </c>
      <c r="E4155" t="s">
        <v>60</v>
      </c>
      <c r="F4155" t="s">
        <v>61</v>
      </c>
      <c r="G4155" t="s">
        <v>48</v>
      </c>
      <c r="H4155" t="s">
        <v>36</v>
      </c>
    </row>
    <row r="4156" spans="1:8" hidden="1">
      <c r="A4156" t="s">
        <v>7516</v>
      </c>
      <c r="B4156" s="3">
        <v>45447</v>
      </c>
      <c r="C4156" t="s">
        <v>7517</v>
      </c>
      <c r="D4156">
        <v>1994.55</v>
      </c>
      <c r="E4156" t="s">
        <v>19</v>
      </c>
      <c r="F4156" t="s">
        <v>20</v>
      </c>
      <c r="G4156" t="s">
        <v>21</v>
      </c>
      <c r="H4156" t="s">
        <v>43</v>
      </c>
    </row>
    <row r="4157" spans="1:8" hidden="1">
      <c r="A4157" t="s">
        <v>7518</v>
      </c>
      <c r="B4157" s="3">
        <v>45447</v>
      </c>
      <c r="C4157" t="s">
        <v>7519</v>
      </c>
      <c r="D4157">
        <v>1650</v>
      </c>
      <c r="E4157" t="s">
        <v>52</v>
      </c>
      <c r="F4157" t="s">
        <v>26</v>
      </c>
      <c r="G4157" t="s">
        <v>27</v>
      </c>
      <c r="H4157" t="s">
        <v>40</v>
      </c>
    </row>
    <row r="4158" spans="1:8" hidden="1">
      <c r="A4158" t="s">
        <v>7520</v>
      </c>
      <c r="B4158" s="3">
        <v>45447</v>
      </c>
      <c r="C4158" t="s">
        <v>7521</v>
      </c>
      <c r="D4158">
        <v>11109.02</v>
      </c>
      <c r="E4158" t="s">
        <v>47</v>
      </c>
      <c r="F4158" t="s">
        <v>20</v>
      </c>
      <c r="G4158" t="s">
        <v>39</v>
      </c>
      <c r="H4158" t="s">
        <v>75</v>
      </c>
    </row>
    <row r="4159" spans="1:8" hidden="1">
      <c r="A4159" t="s">
        <v>7522</v>
      </c>
      <c r="B4159" s="3">
        <v>45448</v>
      </c>
      <c r="C4159" t="s">
        <v>6526</v>
      </c>
      <c r="D4159">
        <v>1213.71</v>
      </c>
      <c r="E4159" t="s">
        <v>70</v>
      </c>
      <c r="F4159" t="s">
        <v>26</v>
      </c>
      <c r="G4159" t="s">
        <v>27</v>
      </c>
      <c r="H4159" t="s">
        <v>123</v>
      </c>
    </row>
    <row r="4160" spans="1:8" hidden="1">
      <c r="A4160" t="s">
        <v>7523</v>
      </c>
      <c r="B4160" s="3">
        <v>45448</v>
      </c>
      <c r="C4160" t="s">
        <v>7524</v>
      </c>
      <c r="D4160">
        <v>1192.49</v>
      </c>
      <c r="E4160" t="s">
        <v>64</v>
      </c>
      <c r="F4160" t="s">
        <v>43</v>
      </c>
      <c r="G4160" t="s">
        <v>48</v>
      </c>
      <c r="H4160" t="s">
        <v>94</v>
      </c>
    </row>
    <row r="4161" spans="1:8" hidden="1">
      <c r="A4161" t="s">
        <v>7525</v>
      </c>
      <c r="B4161" s="3">
        <v>45448</v>
      </c>
      <c r="C4161" t="s">
        <v>6522</v>
      </c>
      <c r="D4161">
        <v>18058.14</v>
      </c>
      <c r="E4161" t="s">
        <v>70</v>
      </c>
      <c r="F4161" t="s">
        <v>20</v>
      </c>
      <c r="G4161" t="s">
        <v>27</v>
      </c>
      <c r="H4161" t="s">
        <v>33</v>
      </c>
    </row>
    <row r="4162" spans="1:8" hidden="1">
      <c r="A4162" t="s">
        <v>7526</v>
      </c>
      <c r="B4162" s="3">
        <v>45448</v>
      </c>
      <c r="C4162" t="s">
        <v>7527</v>
      </c>
      <c r="D4162">
        <v>807.07</v>
      </c>
      <c r="E4162" t="s">
        <v>70</v>
      </c>
      <c r="F4162" t="s">
        <v>32</v>
      </c>
      <c r="G4162" t="s">
        <v>39</v>
      </c>
      <c r="H4162" t="s">
        <v>40</v>
      </c>
    </row>
    <row r="4163" spans="1:8" hidden="1">
      <c r="A4163" t="s">
        <v>7528</v>
      </c>
      <c r="B4163" s="3">
        <v>45448</v>
      </c>
      <c r="C4163" t="s">
        <v>7529</v>
      </c>
      <c r="D4163">
        <v>1442.32</v>
      </c>
      <c r="E4163" t="s">
        <v>60</v>
      </c>
      <c r="F4163" t="s">
        <v>43</v>
      </c>
      <c r="G4163" t="s">
        <v>48</v>
      </c>
      <c r="H4163" t="s">
        <v>57</v>
      </c>
    </row>
    <row r="4164" spans="1:8" hidden="1">
      <c r="A4164" t="s">
        <v>7530</v>
      </c>
      <c r="B4164" s="3">
        <v>45448</v>
      </c>
      <c r="C4164" t="s">
        <v>7531</v>
      </c>
      <c r="D4164">
        <v>1555.74</v>
      </c>
      <c r="E4164" t="s">
        <v>31</v>
      </c>
      <c r="F4164" t="s">
        <v>32</v>
      </c>
      <c r="G4164" t="s">
        <v>48</v>
      </c>
      <c r="H4164" t="s">
        <v>44</v>
      </c>
    </row>
    <row r="4165" spans="1:8" hidden="1">
      <c r="A4165" t="s">
        <v>7532</v>
      </c>
      <c r="B4165" s="3">
        <v>45448</v>
      </c>
      <c r="C4165" t="s">
        <v>5376</v>
      </c>
      <c r="D4165">
        <v>382.68</v>
      </c>
      <c r="E4165" t="s">
        <v>31</v>
      </c>
      <c r="F4165" t="s">
        <v>61</v>
      </c>
      <c r="G4165" t="s">
        <v>39</v>
      </c>
      <c r="H4165" t="s">
        <v>87</v>
      </c>
    </row>
    <row r="4166" spans="1:8" hidden="1">
      <c r="A4166" t="s">
        <v>7533</v>
      </c>
      <c r="B4166" s="3">
        <v>45448</v>
      </c>
      <c r="C4166" t="s">
        <v>2341</v>
      </c>
      <c r="D4166">
        <v>99.55</v>
      </c>
      <c r="E4166" t="s">
        <v>52</v>
      </c>
      <c r="F4166" t="s">
        <v>20</v>
      </c>
      <c r="G4166" t="s">
        <v>27</v>
      </c>
      <c r="H4166" t="s">
        <v>43</v>
      </c>
    </row>
    <row r="4167" spans="1:8" hidden="1">
      <c r="A4167" t="s">
        <v>7534</v>
      </c>
      <c r="B4167" s="3">
        <v>45448</v>
      </c>
      <c r="C4167" t="s">
        <v>3808</v>
      </c>
      <c r="E4167" t="s">
        <v>47</v>
      </c>
      <c r="F4167" t="s">
        <v>32</v>
      </c>
      <c r="G4167" t="s">
        <v>48</v>
      </c>
      <c r="H4167" t="s">
        <v>49</v>
      </c>
    </row>
    <row r="4168" spans="1:8" hidden="1">
      <c r="A4168" t="s">
        <v>7535</v>
      </c>
      <c r="B4168" s="3">
        <v>45448</v>
      </c>
      <c r="C4168" t="s">
        <v>401</v>
      </c>
      <c r="D4168">
        <v>827.27</v>
      </c>
      <c r="E4168" t="s">
        <v>64</v>
      </c>
      <c r="F4168" t="s">
        <v>20</v>
      </c>
      <c r="G4168" t="s">
        <v>21</v>
      </c>
      <c r="H4168" t="s">
        <v>94</v>
      </c>
    </row>
    <row r="4169" spans="1:8" hidden="1">
      <c r="A4169" t="s">
        <v>7536</v>
      </c>
      <c r="B4169" s="3">
        <v>45448</v>
      </c>
      <c r="C4169" t="s">
        <v>7537</v>
      </c>
      <c r="D4169">
        <v>416.4</v>
      </c>
      <c r="E4169" t="s">
        <v>67</v>
      </c>
      <c r="F4169" t="s">
        <v>20</v>
      </c>
      <c r="G4169" t="s">
        <v>39</v>
      </c>
      <c r="H4169" t="s">
        <v>87</v>
      </c>
    </row>
    <row r="4170" spans="1:8" hidden="1">
      <c r="A4170" t="s">
        <v>7538</v>
      </c>
      <c r="B4170" s="3">
        <v>45448</v>
      </c>
      <c r="C4170" t="s">
        <v>7539</v>
      </c>
      <c r="D4170">
        <v>6894.02</v>
      </c>
      <c r="E4170" t="s">
        <v>64</v>
      </c>
      <c r="F4170" t="s">
        <v>26</v>
      </c>
      <c r="G4170" t="s">
        <v>21</v>
      </c>
      <c r="H4170" t="s">
        <v>33</v>
      </c>
    </row>
    <row r="4171" spans="1:8" hidden="1">
      <c r="A4171" t="s">
        <v>7540</v>
      </c>
      <c r="B4171" s="3">
        <v>45448</v>
      </c>
      <c r="C4171" t="s">
        <v>7541</v>
      </c>
      <c r="D4171">
        <v>13662.19</v>
      </c>
      <c r="E4171" t="s">
        <v>122</v>
      </c>
      <c r="F4171" t="s">
        <v>20</v>
      </c>
      <c r="G4171" t="s">
        <v>21</v>
      </c>
      <c r="H4171" t="s">
        <v>44</v>
      </c>
    </row>
    <row r="4172" spans="1:8">
      <c r="A4172" t="s">
        <v>7542</v>
      </c>
      <c r="B4172" s="3">
        <v>45448</v>
      </c>
      <c r="C4172" t="s">
        <v>7543</v>
      </c>
      <c r="D4172">
        <v>1384.65</v>
      </c>
      <c r="E4172" t="s">
        <v>43</v>
      </c>
      <c r="F4172" t="s">
        <v>32</v>
      </c>
      <c r="G4172" t="s">
        <v>48</v>
      </c>
      <c r="H4172" t="s">
        <v>87</v>
      </c>
    </row>
    <row r="4173" spans="1:8" hidden="1">
      <c r="A4173" t="s">
        <v>7544</v>
      </c>
      <c r="B4173" s="3">
        <v>45448</v>
      </c>
      <c r="C4173" t="s">
        <v>7545</v>
      </c>
      <c r="E4173" t="s">
        <v>31</v>
      </c>
      <c r="F4173" t="s">
        <v>26</v>
      </c>
      <c r="G4173" t="s">
        <v>21</v>
      </c>
      <c r="H4173" t="s">
        <v>43</v>
      </c>
    </row>
    <row r="4174" spans="1:8" hidden="1">
      <c r="A4174" t="s">
        <v>7546</v>
      </c>
      <c r="B4174" s="3">
        <v>45448</v>
      </c>
      <c r="C4174" t="s">
        <v>6477</v>
      </c>
      <c r="D4174">
        <v>792.27</v>
      </c>
      <c r="E4174" t="s">
        <v>25</v>
      </c>
      <c r="F4174" t="s">
        <v>26</v>
      </c>
      <c r="G4174" t="s">
        <v>39</v>
      </c>
      <c r="H4174" t="s">
        <v>44</v>
      </c>
    </row>
    <row r="4175" spans="1:8" hidden="1">
      <c r="A4175" t="s">
        <v>7547</v>
      </c>
      <c r="B4175" s="3">
        <v>45448</v>
      </c>
      <c r="C4175" t="s">
        <v>7548</v>
      </c>
      <c r="D4175">
        <v>632.99</v>
      </c>
      <c r="E4175" t="s">
        <v>60</v>
      </c>
      <c r="F4175" t="s">
        <v>32</v>
      </c>
      <c r="G4175" t="s">
        <v>27</v>
      </c>
      <c r="H4175" t="s">
        <v>123</v>
      </c>
    </row>
    <row r="4176" spans="1:8" hidden="1">
      <c r="A4176" t="s">
        <v>7549</v>
      </c>
      <c r="B4176" s="3">
        <v>45448</v>
      </c>
      <c r="C4176" t="s">
        <v>7550</v>
      </c>
      <c r="D4176">
        <v>1387.87</v>
      </c>
      <c r="E4176" t="s">
        <v>67</v>
      </c>
      <c r="F4176" t="s">
        <v>1174</v>
      </c>
      <c r="G4176" t="s">
        <v>48</v>
      </c>
      <c r="H4176" t="s">
        <v>33</v>
      </c>
    </row>
    <row r="4177" spans="1:8" hidden="1">
      <c r="A4177" t="s">
        <v>7551</v>
      </c>
      <c r="B4177" s="3">
        <v>45448</v>
      </c>
      <c r="C4177" t="s">
        <v>4890</v>
      </c>
      <c r="D4177">
        <v>147.77000000000001</v>
      </c>
      <c r="E4177" t="s">
        <v>67</v>
      </c>
      <c r="F4177" t="s">
        <v>32</v>
      </c>
      <c r="G4177" t="s">
        <v>39</v>
      </c>
      <c r="H4177" t="s">
        <v>75</v>
      </c>
    </row>
    <row r="4178" spans="1:8" hidden="1">
      <c r="A4178" t="s">
        <v>7552</v>
      </c>
      <c r="B4178" s="3">
        <v>45448</v>
      </c>
      <c r="C4178" t="s">
        <v>6731</v>
      </c>
      <c r="D4178">
        <v>978.5</v>
      </c>
      <c r="E4178" t="s">
        <v>67</v>
      </c>
      <c r="F4178" t="s">
        <v>61</v>
      </c>
      <c r="G4178" t="s">
        <v>27</v>
      </c>
      <c r="H4178" t="s">
        <v>109</v>
      </c>
    </row>
    <row r="4179" spans="1:8" hidden="1">
      <c r="A4179" t="s">
        <v>7553</v>
      </c>
      <c r="B4179" s="3">
        <v>45448</v>
      </c>
      <c r="C4179" t="s">
        <v>7554</v>
      </c>
      <c r="D4179">
        <v>348.81</v>
      </c>
      <c r="E4179" t="s">
        <v>70</v>
      </c>
      <c r="F4179" t="s">
        <v>32</v>
      </c>
      <c r="G4179" t="s">
        <v>27</v>
      </c>
      <c r="H4179" t="s">
        <v>123</v>
      </c>
    </row>
    <row r="4180" spans="1:8" hidden="1">
      <c r="A4180" t="s">
        <v>7555</v>
      </c>
      <c r="B4180" s="3">
        <v>45448</v>
      </c>
      <c r="C4180" t="s">
        <v>3228</v>
      </c>
      <c r="D4180">
        <v>940.18</v>
      </c>
      <c r="E4180" t="s">
        <v>19</v>
      </c>
      <c r="F4180" t="s">
        <v>26</v>
      </c>
      <c r="G4180" t="s">
        <v>21</v>
      </c>
      <c r="H4180" t="s">
        <v>44</v>
      </c>
    </row>
    <row r="4181" spans="1:8" hidden="1">
      <c r="A4181" t="s">
        <v>7556</v>
      </c>
      <c r="B4181" s="3">
        <v>45448</v>
      </c>
      <c r="C4181" t="s">
        <v>7557</v>
      </c>
      <c r="D4181">
        <v>1757.85</v>
      </c>
      <c r="E4181" t="s">
        <v>25</v>
      </c>
      <c r="F4181" t="s">
        <v>32</v>
      </c>
      <c r="G4181" t="s">
        <v>27</v>
      </c>
      <c r="H4181" t="s">
        <v>53</v>
      </c>
    </row>
    <row r="4182" spans="1:8" hidden="1">
      <c r="A4182" t="s">
        <v>7558</v>
      </c>
      <c r="B4182" s="3">
        <v>45449</v>
      </c>
      <c r="C4182" t="s">
        <v>7559</v>
      </c>
      <c r="D4182">
        <v>1046.51</v>
      </c>
      <c r="E4182" t="s">
        <v>67</v>
      </c>
      <c r="F4182" t="s">
        <v>20</v>
      </c>
      <c r="G4182" t="s">
        <v>27</v>
      </c>
      <c r="H4182" t="s">
        <v>40</v>
      </c>
    </row>
    <row r="4183" spans="1:8" hidden="1">
      <c r="A4183" t="s">
        <v>7560</v>
      </c>
      <c r="B4183" s="3">
        <v>45449</v>
      </c>
      <c r="C4183" t="s">
        <v>7561</v>
      </c>
      <c r="D4183">
        <v>1479.86</v>
      </c>
      <c r="E4183" t="s">
        <v>67</v>
      </c>
      <c r="F4183" t="s">
        <v>61</v>
      </c>
      <c r="G4183" t="s">
        <v>21</v>
      </c>
      <c r="H4183" t="s">
        <v>22</v>
      </c>
    </row>
    <row r="4184" spans="1:8" hidden="1">
      <c r="A4184" t="s">
        <v>7562</v>
      </c>
      <c r="B4184" s="3">
        <v>45449</v>
      </c>
      <c r="C4184" t="s">
        <v>7069</v>
      </c>
      <c r="D4184">
        <v>1168.68</v>
      </c>
      <c r="E4184" t="s">
        <v>67</v>
      </c>
      <c r="F4184" t="s">
        <v>20</v>
      </c>
      <c r="G4184" t="s">
        <v>27</v>
      </c>
      <c r="H4184" t="s">
        <v>44</v>
      </c>
    </row>
    <row r="4185" spans="1:8" hidden="1">
      <c r="A4185" t="s">
        <v>7563</v>
      </c>
      <c r="B4185" s="3">
        <v>45449</v>
      </c>
      <c r="C4185" t="s">
        <v>7564</v>
      </c>
      <c r="D4185">
        <v>1362.09</v>
      </c>
      <c r="E4185" t="s">
        <v>122</v>
      </c>
      <c r="F4185" t="s">
        <v>32</v>
      </c>
      <c r="G4185" t="s">
        <v>39</v>
      </c>
      <c r="H4185" t="s">
        <v>75</v>
      </c>
    </row>
    <row r="4186" spans="1:8" hidden="1">
      <c r="A4186" t="s">
        <v>7565</v>
      </c>
      <c r="B4186" s="3">
        <v>45449</v>
      </c>
      <c r="C4186" t="s">
        <v>7566</v>
      </c>
      <c r="D4186">
        <v>1555.44</v>
      </c>
      <c r="E4186" t="s">
        <v>52</v>
      </c>
      <c r="F4186" t="s">
        <v>20</v>
      </c>
      <c r="G4186" t="s">
        <v>21</v>
      </c>
      <c r="H4186" t="s">
        <v>36</v>
      </c>
    </row>
    <row r="4187" spans="1:8" hidden="1">
      <c r="A4187" t="s">
        <v>7567</v>
      </c>
      <c r="B4187" s="3">
        <v>45449</v>
      </c>
      <c r="C4187" t="s">
        <v>7568</v>
      </c>
      <c r="D4187">
        <v>54.39</v>
      </c>
      <c r="E4187" t="s">
        <v>240</v>
      </c>
      <c r="F4187" t="s">
        <v>26</v>
      </c>
      <c r="G4187" t="s">
        <v>39</v>
      </c>
      <c r="H4187" t="s">
        <v>33</v>
      </c>
    </row>
    <row r="4188" spans="1:8" hidden="1">
      <c r="A4188" t="s">
        <v>7569</v>
      </c>
      <c r="B4188" s="3">
        <v>45449</v>
      </c>
      <c r="C4188" t="s">
        <v>7570</v>
      </c>
      <c r="D4188">
        <v>826.99</v>
      </c>
      <c r="E4188" t="s">
        <v>47</v>
      </c>
      <c r="F4188" t="s">
        <v>26</v>
      </c>
      <c r="G4188" t="s">
        <v>27</v>
      </c>
      <c r="H4188" t="s">
        <v>94</v>
      </c>
    </row>
    <row r="4189" spans="1:8" hidden="1">
      <c r="A4189" t="s">
        <v>7571</v>
      </c>
      <c r="B4189" s="3">
        <v>45449</v>
      </c>
      <c r="C4189" t="s">
        <v>6520</v>
      </c>
      <c r="D4189">
        <v>781.14</v>
      </c>
      <c r="E4189" t="s">
        <v>52</v>
      </c>
      <c r="F4189" t="s">
        <v>26</v>
      </c>
      <c r="G4189" t="s">
        <v>21</v>
      </c>
      <c r="H4189" t="s">
        <v>22</v>
      </c>
    </row>
    <row r="4190" spans="1:8" hidden="1">
      <c r="A4190" t="s">
        <v>7572</v>
      </c>
      <c r="B4190" s="3">
        <v>45449</v>
      </c>
      <c r="C4190" t="s">
        <v>7573</v>
      </c>
      <c r="D4190">
        <v>928.18</v>
      </c>
      <c r="E4190" t="s">
        <v>122</v>
      </c>
      <c r="F4190" t="s">
        <v>32</v>
      </c>
      <c r="G4190" t="s">
        <v>21</v>
      </c>
      <c r="H4190" t="s">
        <v>57</v>
      </c>
    </row>
    <row r="4191" spans="1:8">
      <c r="A4191" t="s">
        <v>7574</v>
      </c>
      <c r="B4191" s="3">
        <v>45449</v>
      </c>
      <c r="C4191" t="s">
        <v>5145</v>
      </c>
      <c r="D4191">
        <v>1861.88</v>
      </c>
      <c r="E4191" t="s">
        <v>43</v>
      </c>
      <c r="F4191" t="s">
        <v>26</v>
      </c>
      <c r="G4191" t="s">
        <v>48</v>
      </c>
      <c r="H4191" t="s">
        <v>49</v>
      </c>
    </row>
    <row r="4192" spans="1:8" hidden="1">
      <c r="A4192" t="s">
        <v>7575</v>
      </c>
      <c r="B4192" s="3">
        <v>45449</v>
      </c>
      <c r="C4192" t="s">
        <v>976</v>
      </c>
      <c r="D4192">
        <v>304.69</v>
      </c>
      <c r="E4192" t="s">
        <v>67</v>
      </c>
      <c r="F4192" t="s">
        <v>61</v>
      </c>
      <c r="G4192" t="s">
        <v>27</v>
      </c>
      <c r="H4192" t="s">
        <v>94</v>
      </c>
    </row>
    <row r="4193" spans="1:8" hidden="1">
      <c r="A4193" t="s">
        <v>7576</v>
      </c>
      <c r="B4193" s="3">
        <v>45449</v>
      </c>
      <c r="C4193" t="s">
        <v>7577</v>
      </c>
      <c r="D4193">
        <v>1464.46</v>
      </c>
      <c r="E4193" t="s">
        <v>60</v>
      </c>
      <c r="F4193" t="s">
        <v>26</v>
      </c>
      <c r="G4193" t="s">
        <v>21</v>
      </c>
      <c r="H4193" t="s">
        <v>53</v>
      </c>
    </row>
    <row r="4194" spans="1:8" hidden="1">
      <c r="A4194" t="s">
        <v>7578</v>
      </c>
      <c r="B4194" s="3">
        <v>45449</v>
      </c>
      <c r="C4194" t="s">
        <v>7080</v>
      </c>
      <c r="D4194">
        <v>1044.45</v>
      </c>
      <c r="E4194" t="s">
        <v>60</v>
      </c>
      <c r="F4194" t="s">
        <v>43</v>
      </c>
      <c r="G4194" t="s">
        <v>39</v>
      </c>
      <c r="H4194" t="s">
        <v>57</v>
      </c>
    </row>
    <row r="4195" spans="1:8" hidden="1">
      <c r="A4195" t="s">
        <v>7579</v>
      </c>
      <c r="B4195" s="3">
        <v>45449</v>
      </c>
      <c r="C4195" t="s">
        <v>7580</v>
      </c>
      <c r="D4195">
        <v>210.74</v>
      </c>
      <c r="E4195" t="s">
        <v>67</v>
      </c>
      <c r="F4195" t="s">
        <v>32</v>
      </c>
      <c r="G4195" t="s">
        <v>48</v>
      </c>
      <c r="H4195" t="s">
        <v>49</v>
      </c>
    </row>
    <row r="4196" spans="1:8" hidden="1">
      <c r="A4196" t="s">
        <v>7581</v>
      </c>
      <c r="B4196" s="3">
        <v>45449</v>
      </c>
      <c r="C4196" t="s">
        <v>6480</v>
      </c>
      <c r="D4196">
        <v>1758.24</v>
      </c>
      <c r="E4196" t="s">
        <v>47</v>
      </c>
      <c r="F4196" t="s">
        <v>26</v>
      </c>
      <c r="G4196" t="s">
        <v>27</v>
      </c>
      <c r="H4196" t="s">
        <v>49</v>
      </c>
    </row>
    <row r="4197" spans="1:8" hidden="1">
      <c r="A4197" t="s">
        <v>7582</v>
      </c>
      <c r="B4197" s="3">
        <v>45449</v>
      </c>
      <c r="C4197" t="s">
        <v>1483</v>
      </c>
      <c r="E4197" t="s">
        <v>25</v>
      </c>
      <c r="F4197" t="s">
        <v>61</v>
      </c>
      <c r="G4197" t="s">
        <v>21</v>
      </c>
      <c r="H4197" t="s">
        <v>57</v>
      </c>
    </row>
    <row r="4198" spans="1:8" hidden="1">
      <c r="A4198" t="s">
        <v>7583</v>
      </c>
      <c r="B4198" s="3">
        <v>45449</v>
      </c>
      <c r="C4198" t="s">
        <v>3742</v>
      </c>
      <c r="D4198">
        <v>1770.49</v>
      </c>
      <c r="E4198" t="s">
        <v>47</v>
      </c>
      <c r="F4198" t="s">
        <v>26</v>
      </c>
      <c r="G4198" t="s">
        <v>21</v>
      </c>
      <c r="H4198" t="s">
        <v>94</v>
      </c>
    </row>
    <row r="4199" spans="1:8" hidden="1">
      <c r="A4199" t="s">
        <v>7584</v>
      </c>
      <c r="B4199" s="3">
        <v>45449</v>
      </c>
      <c r="C4199" t="s">
        <v>7585</v>
      </c>
      <c r="D4199">
        <v>740.62</v>
      </c>
      <c r="E4199" t="s">
        <v>67</v>
      </c>
      <c r="F4199" t="s">
        <v>61</v>
      </c>
      <c r="G4199" t="s">
        <v>48</v>
      </c>
      <c r="H4199" t="s">
        <v>33</v>
      </c>
    </row>
    <row r="4200" spans="1:8" hidden="1">
      <c r="A4200" t="s">
        <v>7586</v>
      </c>
      <c r="B4200" s="3">
        <v>45449</v>
      </c>
      <c r="C4200" t="s">
        <v>7587</v>
      </c>
      <c r="E4200" t="s">
        <v>471</v>
      </c>
      <c r="F4200" t="s">
        <v>43</v>
      </c>
      <c r="G4200" t="s">
        <v>39</v>
      </c>
      <c r="H4200" t="s">
        <v>40</v>
      </c>
    </row>
    <row r="4201" spans="1:8" hidden="1">
      <c r="A4201" t="s">
        <v>7588</v>
      </c>
      <c r="B4201" s="3">
        <v>45449</v>
      </c>
      <c r="C4201" t="s">
        <v>7589</v>
      </c>
      <c r="D4201">
        <v>658.11</v>
      </c>
      <c r="E4201" t="s">
        <v>25</v>
      </c>
      <c r="F4201" t="s">
        <v>43</v>
      </c>
      <c r="G4201" t="s">
        <v>27</v>
      </c>
      <c r="H4201" t="s">
        <v>40</v>
      </c>
    </row>
    <row r="4202" spans="1:8" hidden="1">
      <c r="A4202" t="s">
        <v>7590</v>
      </c>
      <c r="B4202" s="3">
        <v>45449</v>
      </c>
      <c r="C4202" t="s">
        <v>7591</v>
      </c>
      <c r="D4202">
        <v>1858.98</v>
      </c>
      <c r="E4202" t="s">
        <v>52</v>
      </c>
      <c r="F4202" t="s">
        <v>61</v>
      </c>
      <c r="G4202" t="s">
        <v>39</v>
      </c>
      <c r="H4202" t="s">
        <v>53</v>
      </c>
    </row>
    <row r="4203" spans="1:8" hidden="1">
      <c r="A4203" t="s">
        <v>7592</v>
      </c>
      <c r="B4203" s="3">
        <v>45449</v>
      </c>
      <c r="C4203" t="s">
        <v>7593</v>
      </c>
      <c r="D4203">
        <v>1592.79</v>
      </c>
      <c r="E4203" t="s">
        <v>19</v>
      </c>
      <c r="F4203" t="s">
        <v>61</v>
      </c>
      <c r="G4203" t="s">
        <v>27</v>
      </c>
      <c r="H4203" t="s">
        <v>33</v>
      </c>
    </row>
    <row r="4204" spans="1:8" hidden="1">
      <c r="A4204" t="s">
        <v>7594</v>
      </c>
      <c r="B4204" s="3">
        <v>45449</v>
      </c>
      <c r="C4204" t="s">
        <v>7595</v>
      </c>
      <c r="D4204">
        <v>846.87</v>
      </c>
      <c r="E4204" t="s">
        <v>122</v>
      </c>
      <c r="F4204" t="s">
        <v>1174</v>
      </c>
      <c r="G4204" t="s">
        <v>27</v>
      </c>
      <c r="H4204" t="s">
        <v>109</v>
      </c>
    </row>
    <row r="4205" spans="1:8" hidden="1">
      <c r="A4205" t="s">
        <v>7596</v>
      </c>
      <c r="B4205" s="3">
        <v>45449</v>
      </c>
      <c r="C4205" t="s">
        <v>7597</v>
      </c>
      <c r="D4205">
        <v>994.86</v>
      </c>
      <c r="E4205" t="s">
        <v>122</v>
      </c>
      <c r="F4205" t="s">
        <v>26</v>
      </c>
      <c r="G4205" t="s">
        <v>27</v>
      </c>
      <c r="H4205" t="s">
        <v>22</v>
      </c>
    </row>
    <row r="4206" spans="1:8" hidden="1">
      <c r="A4206" t="s">
        <v>7598</v>
      </c>
      <c r="B4206" s="3">
        <v>45449</v>
      </c>
      <c r="C4206" t="s">
        <v>5885</v>
      </c>
      <c r="D4206">
        <v>341.81</v>
      </c>
      <c r="E4206" t="s">
        <v>19</v>
      </c>
      <c r="F4206" t="s">
        <v>26</v>
      </c>
      <c r="G4206" t="s">
        <v>48</v>
      </c>
      <c r="H4206" t="s">
        <v>123</v>
      </c>
    </row>
    <row r="4207" spans="1:8" hidden="1">
      <c r="A4207" t="s">
        <v>7599</v>
      </c>
      <c r="B4207" s="3">
        <v>45449</v>
      </c>
      <c r="C4207" t="s">
        <v>7600</v>
      </c>
      <c r="D4207">
        <v>349.8</v>
      </c>
      <c r="E4207" t="s">
        <v>31</v>
      </c>
      <c r="F4207" t="s">
        <v>32</v>
      </c>
      <c r="G4207" t="s">
        <v>48</v>
      </c>
      <c r="H4207" t="s">
        <v>75</v>
      </c>
    </row>
    <row r="4208" spans="1:8">
      <c r="A4208" t="s">
        <v>7601</v>
      </c>
      <c r="B4208" s="3">
        <v>45449</v>
      </c>
      <c r="C4208" t="s">
        <v>7602</v>
      </c>
      <c r="D4208">
        <v>1497.7</v>
      </c>
      <c r="E4208" t="s">
        <v>43</v>
      </c>
      <c r="F4208" t="s">
        <v>20</v>
      </c>
      <c r="G4208" t="s">
        <v>39</v>
      </c>
      <c r="H4208" t="s">
        <v>109</v>
      </c>
    </row>
    <row r="4209" spans="1:8" hidden="1">
      <c r="A4209" t="s">
        <v>7603</v>
      </c>
      <c r="B4209" s="3">
        <v>45449</v>
      </c>
      <c r="C4209" t="s">
        <v>6634</v>
      </c>
      <c r="D4209">
        <v>1010.84</v>
      </c>
      <c r="E4209" t="s">
        <v>67</v>
      </c>
      <c r="F4209" t="s">
        <v>20</v>
      </c>
      <c r="G4209" t="s">
        <v>27</v>
      </c>
      <c r="H4209" t="s">
        <v>44</v>
      </c>
    </row>
    <row r="4210" spans="1:8" hidden="1">
      <c r="A4210" t="s">
        <v>7604</v>
      </c>
      <c r="B4210" s="3">
        <v>45450</v>
      </c>
      <c r="C4210" t="s">
        <v>7605</v>
      </c>
      <c r="D4210">
        <v>1445.18</v>
      </c>
      <c r="E4210" t="s">
        <v>64</v>
      </c>
      <c r="F4210" t="s">
        <v>20</v>
      </c>
      <c r="G4210" t="s">
        <v>48</v>
      </c>
      <c r="H4210" t="s">
        <v>123</v>
      </c>
    </row>
    <row r="4211" spans="1:8" hidden="1">
      <c r="A4211" t="s">
        <v>7606</v>
      </c>
      <c r="B4211" s="3">
        <v>45450</v>
      </c>
      <c r="C4211" t="s">
        <v>934</v>
      </c>
      <c r="E4211" t="s">
        <v>47</v>
      </c>
      <c r="F4211" t="s">
        <v>20</v>
      </c>
      <c r="G4211" t="s">
        <v>48</v>
      </c>
      <c r="H4211" t="s">
        <v>94</v>
      </c>
    </row>
    <row r="4212" spans="1:8" hidden="1">
      <c r="A4212" t="s">
        <v>7607</v>
      </c>
      <c r="B4212" s="3">
        <v>45450</v>
      </c>
      <c r="C4212" t="s">
        <v>7608</v>
      </c>
      <c r="D4212">
        <v>245.84</v>
      </c>
      <c r="E4212" t="s">
        <v>47</v>
      </c>
      <c r="F4212" t="s">
        <v>61</v>
      </c>
      <c r="G4212" t="s">
        <v>48</v>
      </c>
      <c r="H4212" t="s">
        <v>43</v>
      </c>
    </row>
    <row r="4213" spans="1:8" hidden="1">
      <c r="A4213" t="s">
        <v>7609</v>
      </c>
      <c r="B4213" s="3">
        <v>45450</v>
      </c>
      <c r="C4213" t="s">
        <v>7610</v>
      </c>
      <c r="D4213">
        <v>5962.49</v>
      </c>
      <c r="E4213" t="s">
        <v>31</v>
      </c>
      <c r="F4213" t="s">
        <v>26</v>
      </c>
      <c r="G4213" t="s">
        <v>21</v>
      </c>
      <c r="H4213" t="s">
        <v>75</v>
      </c>
    </row>
    <row r="4214" spans="1:8" hidden="1">
      <c r="A4214" t="s">
        <v>7611</v>
      </c>
      <c r="B4214" s="3">
        <v>45450</v>
      </c>
      <c r="C4214" t="s">
        <v>7612</v>
      </c>
      <c r="D4214">
        <v>600.73</v>
      </c>
      <c r="E4214" t="s">
        <v>67</v>
      </c>
      <c r="F4214" t="s">
        <v>32</v>
      </c>
      <c r="G4214" t="s">
        <v>21</v>
      </c>
      <c r="H4214" t="s">
        <v>28</v>
      </c>
    </row>
    <row r="4215" spans="1:8" hidden="1">
      <c r="A4215" t="s">
        <v>7613</v>
      </c>
      <c r="B4215" s="3">
        <v>45450</v>
      </c>
      <c r="C4215" t="s">
        <v>7614</v>
      </c>
      <c r="D4215">
        <v>1535.78</v>
      </c>
      <c r="E4215" t="s">
        <v>52</v>
      </c>
      <c r="F4215" t="s">
        <v>20</v>
      </c>
      <c r="G4215" t="s">
        <v>48</v>
      </c>
      <c r="H4215" t="s">
        <v>87</v>
      </c>
    </row>
    <row r="4216" spans="1:8" hidden="1">
      <c r="A4216" t="s">
        <v>7615</v>
      </c>
      <c r="B4216" s="3">
        <v>45450</v>
      </c>
      <c r="C4216" t="s">
        <v>278</v>
      </c>
      <c r="D4216">
        <v>496.41</v>
      </c>
      <c r="E4216" t="s">
        <v>122</v>
      </c>
      <c r="F4216" t="s">
        <v>32</v>
      </c>
      <c r="G4216" t="s">
        <v>27</v>
      </c>
      <c r="H4216" t="s">
        <v>44</v>
      </c>
    </row>
    <row r="4217" spans="1:8" hidden="1">
      <c r="A4217" t="s">
        <v>7616</v>
      </c>
      <c r="B4217" s="3">
        <v>45450</v>
      </c>
      <c r="C4217" t="s">
        <v>7617</v>
      </c>
      <c r="D4217">
        <v>1414.66</v>
      </c>
      <c r="E4217" t="s">
        <v>64</v>
      </c>
      <c r="F4217" t="s">
        <v>32</v>
      </c>
      <c r="G4217" t="s">
        <v>39</v>
      </c>
      <c r="H4217" t="s">
        <v>33</v>
      </c>
    </row>
    <row r="4218" spans="1:8">
      <c r="A4218" t="s">
        <v>7618</v>
      </c>
      <c r="B4218" s="3">
        <v>45450</v>
      </c>
      <c r="C4218" t="s">
        <v>7619</v>
      </c>
      <c r="D4218">
        <v>938.05</v>
      </c>
      <c r="E4218" t="s">
        <v>43</v>
      </c>
      <c r="F4218" t="s">
        <v>32</v>
      </c>
      <c r="G4218" t="s">
        <v>39</v>
      </c>
      <c r="H4218" t="s">
        <v>22</v>
      </c>
    </row>
    <row r="4219" spans="1:8" hidden="1">
      <c r="A4219" t="s">
        <v>7620</v>
      </c>
      <c r="B4219" s="3">
        <v>45450</v>
      </c>
      <c r="C4219" t="s">
        <v>7621</v>
      </c>
      <c r="E4219" t="s">
        <v>64</v>
      </c>
      <c r="F4219" t="s">
        <v>32</v>
      </c>
      <c r="G4219" t="s">
        <v>39</v>
      </c>
      <c r="H4219" t="s">
        <v>36</v>
      </c>
    </row>
    <row r="4220" spans="1:8" hidden="1">
      <c r="A4220" t="s">
        <v>7622</v>
      </c>
      <c r="B4220" s="3">
        <v>45450</v>
      </c>
      <c r="C4220" t="s">
        <v>7623</v>
      </c>
      <c r="D4220">
        <v>1155.1500000000001</v>
      </c>
      <c r="E4220" t="s">
        <v>47</v>
      </c>
      <c r="F4220" t="s">
        <v>32</v>
      </c>
      <c r="G4220" t="s">
        <v>21</v>
      </c>
      <c r="H4220" t="s">
        <v>53</v>
      </c>
    </row>
    <row r="4221" spans="1:8" hidden="1">
      <c r="A4221" t="s">
        <v>7624</v>
      </c>
      <c r="B4221" s="3">
        <v>45450</v>
      </c>
      <c r="C4221" t="s">
        <v>2905</v>
      </c>
      <c r="D4221">
        <v>18685.62</v>
      </c>
      <c r="E4221" t="s">
        <v>31</v>
      </c>
      <c r="F4221" t="s">
        <v>61</v>
      </c>
      <c r="G4221" t="s">
        <v>21</v>
      </c>
      <c r="H4221" t="s">
        <v>43</v>
      </c>
    </row>
    <row r="4222" spans="1:8" hidden="1">
      <c r="A4222" t="s">
        <v>7625</v>
      </c>
      <c r="B4222" s="3">
        <v>45450</v>
      </c>
      <c r="C4222" t="s">
        <v>7626</v>
      </c>
      <c r="D4222">
        <v>1009.57</v>
      </c>
      <c r="E4222" t="s">
        <v>52</v>
      </c>
      <c r="F4222" t="s">
        <v>20</v>
      </c>
      <c r="G4222" t="s">
        <v>48</v>
      </c>
      <c r="H4222" t="s">
        <v>40</v>
      </c>
    </row>
    <row r="4223" spans="1:8" hidden="1">
      <c r="A4223" t="s">
        <v>7627</v>
      </c>
      <c r="B4223" s="3">
        <v>45450</v>
      </c>
      <c r="C4223" t="s">
        <v>5638</v>
      </c>
      <c r="D4223">
        <v>1944.24</v>
      </c>
      <c r="E4223" t="s">
        <v>25</v>
      </c>
      <c r="F4223" t="s">
        <v>20</v>
      </c>
      <c r="G4223" t="s">
        <v>48</v>
      </c>
      <c r="H4223" t="s">
        <v>40</v>
      </c>
    </row>
    <row r="4224" spans="1:8" hidden="1">
      <c r="A4224" t="s">
        <v>7628</v>
      </c>
      <c r="B4224" s="3">
        <v>45450</v>
      </c>
      <c r="C4224" t="s">
        <v>1258</v>
      </c>
      <c r="D4224">
        <v>1208.33</v>
      </c>
      <c r="E4224" t="s">
        <v>64</v>
      </c>
      <c r="F4224" t="s">
        <v>61</v>
      </c>
      <c r="G4224" t="s">
        <v>39</v>
      </c>
      <c r="H4224" t="s">
        <v>49</v>
      </c>
    </row>
    <row r="4225" spans="1:8" hidden="1">
      <c r="A4225" t="s">
        <v>7629</v>
      </c>
      <c r="B4225" s="3">
        <v>45450</v>
      </c>
      <c r="C4225" t="s">
        <v>5624</v>
      </c>
      <c r="E4225" t="s">
        <v>64</v>
      </c>
      <c r="F4225" t="s">
        <v>61</v>
      </c>
      <c r="G4225" t="s">
        <v>27</v>
      </c>
      <c r="H4225" t="s">
        <v>87</v>
      </c>
    </row>
    <row r="4226" spans="1:8" hidden="1">
      <c r="A4226" t="s">
        <v>7630</v>
      </c>
      <c r="B4226" s="3">
        <v>45450</v>
      </c>
      <c r="C4226" t="s">
        <v>5885</v>
      </c>
      <c r="D4226">
        <v>473.61</v>
      </c>
      <c r="E4226" t="s">
        <v>25</v>
      </c>
      <c r="F4226" t="s">
        <v>1174</v>
      </c>
      <c r="G4226" t="s">
        <v>21</v>
      </c>
      <c r="H4226" t="s">
        <v>43</v>
      </c>
    </row>
    <row r="4227" spans="1:8" hidden="1">
      <c r="A4227" t="s">
        <v>7631</v>
      </c>
      <c r="B4227" s="3">
        <v>45450</v>
      </c>
      <c r="C4227" t="s">
        <v>3823</v>
      </c>
      <c r="D4227">
        <v>1770.57</v>
      </c>
      <c r="E4227" t="s">
        <v>339</v>
      </c>
      <c r="F4227" t="s">
        <v>26</v>
      </c>
      <c r="G4227" t="s">
        <v>21</v>
      </c>
      <c r="H4227" t="s">
        <v>57</v>
      </c>
    </row>
    <row r="4228" spans="1:8" hidden="1">
      <c r="A4228" t="s">
        <v>7632</v>
      </c>
      <c r="B4228" s="3">
        <v>45450</v>
      </c>
      <c r="C4228" t="s">
        <v>7094</v>
      </c>
      <c r="D4228">
        <v>168.52</v>
      </c>
      <c r="E4228" t="s">
        <v>56</v>
      </c>
      <c r="F4228" t="s">
        <v>61</v>
      </c>
      <c r="G4228" t="s">
        <v>21</v>
      </c>
      <c r="H4228" t="s">
        <v>36</v>
      </c>
    </row>
    <row r="4229" spans="1:8" hidden="1">
      <c r="A4229" t="s">
        <v>7633</v>
      </c>
      <c r="B4229" s="3">
        <v>45450</v>
      </c>
      <c r="C4229" t="s">
        <v>3770</v>
      </c>
      <c r="E4229" t="s">
        <v>60</v>
      </c>
      <c r="F4229" t="s">
        <v>20</v>
      </c>
      <c r="G4229" t="s">
        <v>21</v>
      </c>
      <c r="H4229" t="s">
        <v>33</v>
      </c>
    </row>
    <row r="4230" spans="1:8" hidden="1">
      <c r="A4230" t="s">
        <v>7634</v>
      </c>
      <c r="B4230" s="3">
        <v>45450</v>
      </c>
      <c r="C4230" t="s">
        <v>7635</v>
      </c>
      <c r="D4230">
        <v>1431.77</v>
      </c>
      <c r="E4230" t="s">
        <v>31</v>
      </c>
      <c r="F4230" t="s">
        <v>61</v>
      </c>
      <c r="G4230" t="s">
        <v>27</v>
      </c>
      <c r="H4230" t="s">
        <v>57</v>
      </c>
    </row>
    <row r="4231" spans="1:8" hidden="1">
      <c r="A4231" t="s">
        <v>7636</v>
      </c>
      <c r="B4231" s="3">
        <v>45450</v>
      </c>
      <c r="C4231" t="s">
        <v>7637</v>
      </c>
      <c r="D4231">
        <v>411.02</v>
      </c>
      <c r="E4231" t="s">
        <v>70</v>
      </c>
      <c r="F4231" t="s">
        <v>20</v>
      </c>
      <c r="G4231" t="s">
        <v>39</v>
      </c>
      <c r="H4231" t="s">
        <v>87</v>
      </c>
    </row>
    <row r="4232" spans="1:8" hidden="1">
      <c r="A4232" t="s">
        <v>7638</v>
      </c>
      <c r="B4232" s="3">
        <v>45450</v>
      </c>
      <c r="C4232" t="s">
        <v>7639</v>
      </c>
      <c r="D4232">
        <v>1154.26</v>
      </c>
      <c r="E4232" t="s">
        <v>52</v>
      </c>
      <c r="F4232" t="s">
        <v>26</v>
      </c>
      <c r="G4232" t="s">
        <v>27</v>
      </c>
      <c r="H4232" t="s">
        <v>40</v>
      </c>
    </row>
    <row r="4233" spans="1:8" hidden="1">
      <c r="A4233" t="s">
        <v>7640</v>
      </c>
      <c r="B4233" s="3">
        <v>45451</v>
      </c>
      <c r="C4233" t="s">
        <v>3397</v>
      </c>
      <c r="D4233">
        <v>339.75</v>
      </c>
      <c r="E4233" t="s">
        <v>47</v>
      </c>
      <c r="F4233" t="s">
        <v>32</v>
      </c>
      <c r="G4233" t="s">
        <v>39</v>
      </c>
      <c r="H4233" t="s">
        <v>109</v>
      </c>
    </row>
    <row r="4234" spans="1:8" hidden="1">
      <c r="A4234" t="s">
        <v>7641</v>
      </c>
      <c r="B4234" s="3">
        <v>45451</v>
      </c>
      <c r="C4234" t="s">
        <v>3317</v>
      </c>
      <c r="D4234">
        <v>1980.67</v>
      </c>
      <c r="E4234" t="s">
        <v>67</v>
      </c>
      <c r="F4234" t="s">
        <v>32</v>
      </c>
      <c r="G4234" t="s">
        <v>48</v>
      </c>
      <c r="H4234" t="s">
        <v>87</v>
      </c>
    </row>
    <row r="4235" spans="1:8" hidden="1">
      <c r="A4235" t="s">
        <v>7642</v>
      </c>
      <c r="B4235" s="3">
        <v>45451</v>
      </c>
      <c r="C4235" t="s">
        <v>7643</v>
      </c>
      <c r="E4235" t="s">
        <v>47</v>
      </c>
      <c r="F4235" t="s">
        <v>20</v>
      </c>
      <c r="G4235" t="s">
        <v>48</v>
      </c>
      <c r="H4235" t="s">
        <v>176</v>
      </c>
    </row>
    <row r="4236" spans="1:8" hidden="1">
      <c r="A4236" t="s">
        <v>7644</v>
      </c>
      <c r="B4236" s="3">
        <v>45451</v>
      </c>
      <c r="C4236" t="s">
        <v>7645</v>
      </c>
      <c r="D4236">
        <v>1667.67</v>
      </c>
      <c r="E4236" t="s">
        <v>60</v>
      </c>
      <c r="F4236" t="s">
        <v>32</v>
      </c>
      <c r="G4236" t="s">
        <v>39</v>
      </c>
      <c r="H4236" t="s">
        <v>109</v>
      </c>
    </row>
    <row r="4237" spans="1:8" hidden="1">
      <c r="A4237" t="s">
        <v>7646</v>
      </c>
      <c r="B4237" s="3">
        <v>45451</v>
      </c>
      <c r="C4237" t="s">
        <v>7647</v>
      </c>
      <c r="D4237">
        <v>1351.94</v>
      </c>
      <c r="E4237" t="s">
        <v>217</v>
      </c>
      <c r="F4237" t="s">
        <v>32</v>
      </c>
      <c r="G4237" t="s">
        <v>27</v>
      </c>
      <c r="H4237" t="s">
        <v>87</v>
      </c>
    </row>
    <row r="4238" spans="1:8" hidden="1">
      <c r="A4238" t="s">
        <v>7648</v>
      </c>
      <c r="B4238" s="3">
        <v>45451</v>
      </c>
      <c r="C4238" t="s">
        <v>7649</v>
      </c>
      <c r="D4238">
        <v>1625.07</v>
      </c>
      <c r="E4238" t="s">
        <v>31</v>
      </c>
      <c r="F4238" t="s">
        <v>20</v>
      </c>
      <c r="G4238" t="s">
        <v>21</v>
      </c>
      <c r="H4238" t="s">
        <v>57</v>
      </c>
    </row>
    <row r="4239" spans="1:8" hidden="1">
      <c r="A4239" t="s">
        <v>7650</v>
      </c>
      <c r="B4239" s="3">
        <v>45451</v>
      </c>
      <c r="C4239" t="s">
        <v>7651</v>
      </c>
      <c r="D4239">
        <v>1707.72</v>
      </c>
      <c r="E4239" t="s">
        <v>19</v>
      </c>
      <c r="F4239" t="s">
        <v>26</v>
      </c>
      <c r="G4239" t="s">
        <v>39</v>
      </c>
      <c r="H4239" t="s">
        <v>43</v>
      </c>
    </row>
    <row r="4240" spans="1:8">
      <c r="A4240" t="s">
        <v>7652</v>
      </c>
      <c r="B4240" s="3">
        <v>45451</v>
      </c>
      <c r="C4240" t="s">
        <v>7653</v>
      </c>
      <c r="D4240">
        <v>1527.77</v>
      </c>
      <c r="E4240" t="s">
        <v>43</v>
      </c>
      <c r="F4240" t="s">
        <v>20</v>
      </c>
      <c r="G4240" t="s">
        <v>39</v>
      </c>
      <c r="H4240" t="s">
        <v>22</v>
      </c>
    </row>
    <row r="4241" spans="1:8" hidden="1">
      <c r="A4241" t="s">
        <v>7654</v>
      </c>
      <c r="B4241" s="3">
        <v>45451</v>
      </c>
      <c r="C4241" t="s">
        <v>4511</v>
      </c>
      <c r="D4241">
        <v>1804.9</v>
      </c>
      <c r="E4241" t="s">
        <v>25</v>
      </c>
      <c r="F4241" t="s">
        <v>61</v>
      </c>
      <c r="G4241" t="s">
        <v>27</v>
      </c>
      <c r="H4241" t="s">
        <v>57</v>
      </c>
    </row>
    <row r="4242" spans="1:8" hidden="1">
      <c r="A4242" t="s">
        <v>7655</v>
      </c>
      <c r="B4242" s="3">
        <v>45451</v>
      </c>
      <c r="C4242" t="s">
        <v>1025</v>
      </c>
      <c r="D4242">
        <v>1292.22</v>
      </c>
      <c r="E4242" t="s">
        <v>60</v>
      </c>
      <c r="F4242" t="s">
        <v>20</v>
      </c>
      <c r="G4242" t="s">
        <v>27</v>
      </c>
      <c r="H4242" t="s">
        <v>49</v>
      </c>
    </row>
    <row r="4243" spans="1:8" hidden="1">
      <c r="A4243" t="s">
        <v>7656</v>
      </c>
      <c r="B4243" s="3">
        <v>45451</v>
      </c>
      <c r="C4243" t="s">
        <v>7657</v>
      </c>
      <c r="D4243">
        <v>765.76</v>
      </c>
      <c r="E4243" t="s">
        <v>31</v>
      </c>
      <c r="F4243" t="s">
        <v>26</v>
      </c>
      <c r="G4243" t="s">
        <v>27</v>
      </c>
      <c r="H4243" t="s">
        <v>36</v>
      </c>
    </row>
    <row r="4244" spans="1:8" hidden="1">
      <c r="A4244" t="s">
        <v>7658</v>
      </c>
      <c r="B4244" s="3">
        <v>45451</v>
      </c>
      <c r="C4244" t="s">
        <v>7659</v>
      </c>
      <c r="D4244">
        <v>946.64</v>
      </c>
      <c r="E4244" t="s">
        <v>60</v>
      </c>
      <c r="F4244" t="s">
        <v>26</v>
      </c>
      <c r="G4244" t="s">
        <v>21</v>
      </c>
      <c r="H4244" t="s">
        <v>53</v>
      </c>
    </row>
    <row r="4245" spans="1:8" hidden="1">
      <c r="A4245" t="s">
        <v>7660</v>
      </c>
      <c r="B4245" s="3">
        <v>45451</v>
      </c>
      <c r="C4245" t="s">
        <v>7661</v>
      </c>
      <c r="D4245">
        <v>1955.1</v>
      </c>
      <c r="E4245" t="s">
        <v>64</v>
      </c>
      <c r="F4245" t="s">
        <v>43</v>
      </c>
      <c r="G4245" t="s">
        <v>39</v>
      </c>
      <c r="H4245" t="s">
        <v>43</v>
      </c>
    </row>
    <row r="4246" spans="1:8" hidden="1">
      <c r="A4246" t="s">
        <v>7662</v>
      </c>
      <c r="B4246" s="3">
        <v>45451</v>
      </c>
      <c r="C4246" t="s">
        <v>1455</v>
      </c>
      <c r="D4246">
        <v>700.22</v>
      </c>
      <c r="E4246" t="s">
        <v>471</v>
      </c>
      <c r="F4246" t="s">
        <v>20</v>
      </c>
      <c r="G4246" t="s">
        <v>27</v>
      </c>
      <c r="H4246" t="s">
        <v>57</v>
      </c>
    </row>
    <row r="4247" spans="1:8" hidden="1">
      <c r="A4247" t="s">
        <v>7663</v>
      </c>
      <c r="B4247" s="3">
        <v>45451</v>
      </c>
      <c r="C4247" t="s">
        <v>7664</v>
      </c>
      <c r="D4247">
        <v>839.21</v>
      </c>
      <c r="E4247" t="s">
        <v>70</v>
      </c>
      <c r="F4247" t="s">
        <v>61</v>
      </c>
      <c r="G4247" t="s">
        <v>27</v>
      </c>
      <c r="H4247" t="s">
        <v>87</v>
      </c>
    </row>
    <row r="4248" spans="1:8">
      <c r="A4248" t="s">
        <v>7665</v>
      </c>
      <c r="B4248" s="3">
        <v>45451</v>
      </c>
      <c r="C4248" t="s">
        <v>7666</v>
      </c>
      <c r="D4248">
        <v>1136.17</v>
      </c>
      <c r="E4248" t="s">
        <v>43</v>
      </c>
      <c r="F4248" t="s">
        <v>20</v>
      </c>
      <c r="G4248" t="s">
        <v>21</v>
      </c>
      <c r="H4248" t="s">
        <v>75</v>
      </c>
    </row>
    <row r="4249" spans="1:8" hidden="1">
      <c r="A4249" t="s">
        <v>7667</v>
      </c>
      <c r="B4249" s="3">
        <v>45451</v>
      </c>
      <c r="C4249" t="s">
        <v>5712</v>
      </c>
      <c r="D4249">
        <v>1189.01</v>
      </c>
      <c r="E4249" t="s">
        <v>122</v>
      </c>
      <c r="F4249" t="s">
        <v>26</v>
      </c>
      <c r="G4249" t="s">
        <v>48</v>
      </c>
      <c r="H4249" t="s">
        <v>44</v>
      </c>
    </row>
    <row r="4250" spans="1:8" hidden="1">
      <c r="A4250" t="s">
        <v>7668</v>
      </c>
      <c r="B4250" s="3">
        <v>45451</v>
      </c>
      <c r="C4250" t="s">
        <v>7669</v>
      </c>
      <c r="D4250">
        <v>1242.45</v>
      </c>
      <c r="E4250" t="s">
        <v>31</v>
      </c>
      <c r="F4250" t="s">
        <v>32</v>
      </c>
      <c r="G4250" t="s">
        <v>39</v>
      </c>
      <c r="H4250" t="s">
        <v>43</v>
      </c>
    </row>
    <row r="4251" spans="1:8" hidden="1">
      <c r="A4251" t="s">
        <v>7670</v>
      </c>
      <c r="B4251" s="3">
        <v>45451</v>
      </c>
      <c r="C4251" t="s">
        <v>6420</v>
      </c>
      <c r="D4251">
        <v>189.48</v>
      </c>
      <c r="E4251" t="s">
        <v>25</v>
      </c>
      <c r="F4251" t="s">
        <v>61</v>
      </c>
      <c r="G4251" t="s">
        <v>48</v>
      </c>
      <c r="H4251" t="s">
        <v>28</v>
      </c>
    </row>
    <row r="4252" spans="1:8" hidden="1">
      <c r="A4252" t="s">
        <v>7671</v>
      </c>
      <c r="B4252" s="3">
        <v>45451</v>
      </c>
      <c r="C4252" t="s">
        <v>7672</v>
      </c>
      <c r="D4252">
        <v>18699.849999999999</v>
      </c>
      <c r="E4252" t="s">
        <v>122</v>
      </c>
      <c r="F4252" t="s">
        <v>61</v>
      </c>
      <c r="G4252" t="s">
        <v>48</v>
      </c>
      <c r="H4252" t="s">
        <v>94</v>
      </c>
    </row>
    <row r="4253" spans="1:8" hidden="1">
      <c r="A4253" t="s">
        <v>7673</v>
      </c>
      <c r="B4253" s="3">
        <v>45451</v>
      </c>
      <c r="C4253" t="s">
        <v>7637</v>
      </c>
      <c r="D4253">
        <v>1718.22</v>
      </c>
      <c r="E4253" t="s">
        <v>47</v>
      </c>
      <c r="F4253" t="s">
        <v>61</v>
      </c>
      <c r="G4253" t="s">
        <v>21</v>
      </c>
      <c r="H4253" t="s">
        <v>43</v>
      </c>
    </row>
    <row r="4254" spans="1:8" hidden="1">
      <c r="A4254" t="s">
        <v>7674</v>
      </c>
      <c r="B4254" s="3">
        <v>45451</v>
      </c>
      <c r="C4254" t="s">
        <v>7675</v>
      </c>
      <c r="D4254">
        <v>1550.32</v>
      </c>
      <c r="E4254" t="s">
        <v>47</v>
      </c>
      <c r="F4254" t="s">
        <v>61</v>
      </c>
      <c r="G4254" t="s">
        <v>27</v>
      </c>
      <c r="H4254" t="s">
        <v>87</v>
      </c>
    </row>
    <row r="4255" spans="1:8" hidden="1">
      <c r="A4255" t="s">
        <v>7676</v>
      </c>
      <c r="B4255" s="3">
        <v>45451</v>
      </c>
      <c r="C4255" t="s">
        <v>7677</v>
      </c>
      <c r="D4255">
        <v>1321.57</v>
      </c>
      <c r="E4255" t="s">
        <v>47</v>
      </c>
      <c r="F4255" t="s">
        <v>61</v>
      </c>
      <c r="G4255" t="s">
        <v>21</v>
      </c>
      <c r="H4255" t="s">
        <v>22</v>
      </c>
    </row>
    <row r="4256" spans="1:8">
      <c r="A4256" t="s">
        <v>7678</v>
      </c>
      <c r="B4256" s="3">
        <v>45452</v>
      </c>
      <c r="C4256" t="s">
        <v>3123</v>
      </c>
      <c r="D4256">
        <v>369.2</v>
      </c>
      <c r="E4256" t="s">
        <v>43</v>
      </c>
      <c r="F4256" t="s">
        <v>26</v>
      </c>
      <c r="G4256" t="s">
        <v>39</v>
      </c>
      <c r="H4256" t="s">
        <v>36</v>
      </c>
    </row>
    <row r="4257" spans="1:8" hidden="1">
      <c r="A4257" t="s">
        <v>7679</v>
      </c>
      <c r="B4257" s="3">
        <v>45452</v>
      </c>
      <c r="C4257" t="s">
        <v>3753</v>
      </c>
      <c r="E4257" t="s">
        <v>31</v>
      </c>
      <c r="F4257" t="s">
        <v>61</v>
      </c>
      <c r="G4257" t="s">
        <v>27</v>
      </c>
      <c r="H4257" t="s">
        <v>94</v>
      </c>
    </row>
    <row r="4258" spans="1:8" hidden="1">
      <c r="A4258" t="s">
        <v>7680</v>
      </c>
      <c r="B4258" s="3">
        <v>45452</v>
      </c>
      <c r="C4258" t="s">
        <v>7681</v>
      </c>
      <c r="D4258">
        <v>14931.85</v>
      </c>
      <c r="E4258" t="s">
        <v>64</v>
      </c>
      <c r="F4258" t="s">
        <v>61</v>
      </c>
      <c r="G4258" t="s">
        <v>21</v>
      </c>
      <c r="H4258" t="s">
        <v>28</v>
      </c>
    </row>
    <row r="4259" spans="1:8" hidden="1">
      <c r="A4259" t="s">
        <v>7682</v>
      </c>
      <c r="B4259" s="3">
        <v>45452</v>
      </c>
      <c r="C4259" t="s">
        <v>2602</v>
      </c>
      <c r="E4259" t="s">
        <v>19</v>
      </c>
      <c r="F4259" t="s">
        <v>32</v>
      </c>
      <c r="G4259" t="s">
        <v>21</v>
      </c>
      <c r="H4259" t="s">
        <v>176</v>
      </c>
    </row>
    <row r="4260" spans="1:8" hidden="1">
      <c r="A4260" t="s">
        <v>7683</v>
      </c>
      <c r="B4260" s="3">
        <v>45452</v>
      </c>
      <c r="C4260" t="s">
        <v>235</v>
      </c>
      <c r="D4260">
        <v>615.69000000000005</v>
      </c>
      <c r="E4260" t="s">
        <v>122</v>
      </c>
      <c r="F4260" t="s">
        <v>32</v>
      </c>
      <c r="G4260" t="s">
        <v>27</v>
      </c>
      <c r="H4260" t="s">
        <v>94</v>
      </c>
    </row>
    <row r="4261" spans="1:8">
      <c r="A4261" t="s">
        <v>7684</v>
      </c>
      <c r="B4261" s="3">
        <v>45452</v>
      </c>
      <c r="C4261" t="s">
        <v>7685</v>
      </c>
      <c r="D4261">
        <v>597.6</v>
      </c>
      <c r="E4261" t="s">
        <v>43</v>
      </c>
      <c r="F4261" t="s">
        <v>32</v>
      </c>
      <c r="G4261" t="s">
        <v>21</v>
      </c>
      <c r="H4261" t="s">
        <v>94</v>
      </c>
    </row>
    <row r="4262" spans="1:8" hidden="1">
      <c r="A4262" t="s">
        <v>7686</v>
      </c>
      <c r="B4262" s="3">
        <v>45452</v>
      </c>
      <c r="C4262" t="s">
        <v>7687</v>
      </c>
      <c r="D4262">
        <v>837.72</v>
      </c>
      <c r="E4262" t="s">
        <v>70</v>
      </c>
      <c r="F4262" t="s">
        <v>32</v>
      </c>
      <c r="G4262" t="s">
        <v>21</v>
      </c>
      <c r="H4262" t="s">
        <v>57</v>
      </c>
    </row>
    <row r="4263" spans="1:8">
      <c r="A4263" t="s">
        <v>7688</v>
      </c>
      <c r="B4263" s="3">
        <v>45452</v>
      </c>
      <c r="C4263" t="s">
        <v>3069</v>
      </c>
      <c r="D4263">
        <v>952.47</v>
      </c>
      <c r="E4263" t="s">
        <v>43</v>
      </c>
      <c r="F4263" t="s">
        <v>32</v>
      </c>
      <c r="G4263" t="s">
        <v>39</v>
      </c>
      <c r="H4263" t="s">
        <v>57</v>
      </c>
    </row>
    <row r="4264" spans="1:8" hidden="1">
      <c r="A4264" t="s">
        <v>7689</v>
      </c>
      <c r="B4264" s="3">
        <v>45452</v>
      </c>
      <c r="C4264" t="s">
        <v>5354</v>
      </c>
      <c r="D4264">
        <v>537.16</v>
      </c>
      <c r="E4264" t="s">
        <v>19</v>
      </c>
      <c r="F4264" t="s">
        <v>61</v>
      </c>
      <c r="G4264" t="s">
        <v>39</v>
      </c>
      <c r="H4264" t="s">
        <v>36</v>
      </c>
    </row>
    <row r="4265" spans="1:8" hidden="1">
      <c r="A4265" t="s">
        <v>7690</v>
      </c>
      <c r="B4265" s="3">
        <v>45452</v>
      </c>
      <c r="C4265" t="s">
        <v>7691</v>
      </c>
      <c r="D4265">
        <v>6080.32</v>
      </c>
      <c r="E4265" t="s">
        <v>60</v>
      </c>
      <c r="F4265" t="s">
        <v>32</v>
      </c>
      <c r="G4265" t="s">
        <v>48</v>
      </c>
      <c r="H4265" t="s">
        <v>22</v>
      </c>
    </row>
    <row r="4266" spans="1:8" hidden="1">
      <c r="A4266" t="s">
        <v>7692</v>
      </c>
      <c r="B4266" s="3">
        <v>45452</v>
      </c>
      <c r="C4266" t="s">
        <v>4427</v>
      </c>
      <c r="D4266">
        <v>1435.5</v>
      </c>
      <c r="E4266" t="s">
        <v>122</v>
      </c>
      <c r="F4266" t="s">
        <v>32</v>
      </c>
      <c r="G4266" t="s">
        <v>27</v>
      </c>
      <c r="H4266" t="s">
        <v>53</v>
      </c>
    </row>
    <row r="4267" spans="1:8" hidden="1">
      <c r="A4267" t="s">
        <v>7693</v>
      </c>
      <c r="B4267" s="3">
        <v>45452</v>
      </c>
      <c r="C4267" t="s">
        <v>7694</v>
      </c>
      <c r="D4267">
        <v>502.97</v>
      </c>
      <c r="E4267" t="s">
        <v>122</v>
      </c>
      <c r="F4267" t="s">
        <v>61</v>
      </c>
      <c r="G4267" t="s">
        <v>27</v>
      </c>
      <c r="H4267" t="s">
        <v>33</v>
      </c>
    </row>
    <row r="4268" spans="1:8" hidden="1">
      <c r="A4268" t="s">
        <v>7695</v>
      </c>
      <c r="B4268" s="3">
        <v>45452</v>
      </c>
      <c r="C4268" t="s">
        <v>2498</v>
      </c>
      <c r="D4268">
        <v>1008.83</v>
      </c>
      <c r="E4268" t="s">
        <v>25</v>
      </c>
      <c r="F4268" t="s">
        <v>20</v>
      </c>
      <c r="G4268" t="s">
        <v>39</v>
      </c>
      <c r="H4268" t="s">
        <v>53</v>
      </c>
    </row>
    <row r="4269" spans="1:8" hidden="1">
      <c r="A4269" t="s">
        <v>7696</v>
      </c>
      <c r="B4269" s="3">
        <v>45452</v>
      </c>
      <c r="C4269" t="s">
        <v>4188</v>
      </c>
      <c r="D4269">
        <v>1483.48</v>
      </c>
      <c r="E4269" t="s">
        <v>60</v>
      </c>
      <c r="F4269" t="s">
        <v>32</v>
      </c>
      <c r="G4269" t="s">
        <v>48</v>
      </c>
      <c r="H4269" t="s">
        <v>40</v>
      </c>
    </row>
    <row r="4270" spans="1:8" hidden="1">
      <c r="A4270" t="s">
        <v>7697</v>
      </c>
      <c r="B4270" s="3">
        <v>45452</v>
      </c>
      <c r="C4270" t="s">
        <v>7698</v>
      </c>
      <c r="D4270">
        <v>463.65</v>
      </c>
      <c r="E4270" t="s">
        <v>210</v>
      </c>
      <c r="F4270" t="s">
        <v>20</v>
      </c>
      <c r="G4270" t="s">
        <v>21</v>
      </c>
      <c r="H4270" t="s">
        <v>109</v>
      </c>
    </row>
    <row r="4271" spans="1:8" hidden="1">
      <c r="A4271" t="s">
        <v>7699</v>
      </c>
      <c r="B4271" s="3">
        <v>45452</v>
      </c>
      <c r="C4271" t="s">
        <v>4483</v>
      </c>
      <c r="D4271">
        <v>1468.71</v>
      </c>
      <c r="E4271" t="s">
        <v>31</v>
      </c>
      <c r="F4271" t="s">
        <v>61</v>
      </c>
      <c r="G4271" t="s">
        <v>48</v>
      </c>
      <c r="H4271" t="s">
        <v>22</v>
      </c>
    </row>
    <row r="4272" spans="1:8" hidden="1">
      <c r="A4272" t="s">
        <v>7700</v>
      </c>
      <c r="B4272" s="3">
        <v>45452</v>
      </c>
      <c r="C4272" t="s">
        <v>7701</v>
      </c>
      <c r="D4272">
        <v>227.51</v>
      </c>
      <c r="E4272" t="s">
        <v>64</v>
      </c>
      <c r="F4272" t="s">
        <v>26</v>
      </c>
      <c r="G4272" t="s">
        <v>21</v>
      </c>
      <c r="H4272" t="s">
        <v>94</v>
      </c>
    </row>
    <row r="4273" spans="1:8" hidden="1">
      <c r="A4273" t="s">
        <v>7702</v>
      </c>
      <c r="B4273" s="3">
        <v>45452</v>
      </c>
      <c r="C4273" t="s">
        <v>2950</v>
      </c>
      <c r="D4273">
        <v>307.51</v>
      </c>
      <c r="E4273" t="s">
        <v>67</v>
      </c>
      <c r="F4273" t="s">
        <v>20</v>
      </c>
      <c r="G4273" t="s">
        <v>21</v>
      </c>
      <c r="H4273" t="s">
        <v>57</v>
      </c>
    </row>
    <row r="4274" spans="1:8" hidden="1">
      <c r="A4274" t="s">
        <v>7703</v>
      </c>
      <c r="B4274" s="3">
        <v>45452</v>
      </c>
      <c r="C4274" t="s">
        <v>7704</v>
      </c>
      <c r="D4274">
        <v>1301.03</v>
      </c>
      <c r="E4274" t="s">
        <v>64</v>
      </c>
      <c r="F4274" t="s">
        <v>26</v>
      </c>
      <c r="G4274" t="s">
        <v>21</v>
      </c>
      <c r="H4274" t="s">
        <v>94</v>
      </c>
    </row>
    <row r="4275" spans="1:8" hidden="1">
      <c r="A4275" t="s">
        <v>7705</v>
      </c>
      <c r="B4275" s="3">
        <v>45452</v>
      </c>
      <c r="C4275" t="s">
        <v>7706</v>
      </c>
      <c r="D4275">
        <v>246.37</v>
      </c>
      <c r="E4275" t="s">
        <v>70</v>
      </c>
      <c r="F4275" t="s">
        <v>32</v>
      </c>
      <c r="G4275" t="s">
        <v>39</v>
      </c>
      <c r="H4275" t="s">
        <v>40</v>
      </c>
    </row>
    <row r="4276" spans="1:8">
      <c r="A4276" t="s">
        <v>7707</v>
      </c>
      <c r="B4276" s="3">
        <v>45452</v>
      </c>
      <c r="C4276" t="s">
        <v>4778</v>
      </c>
      <c r="D4276">
        <v>1000.84</v>
      </c>
      <c r="E4276" t="s">
        <v>43</v>
      </c>
      <c r="F4276" t="s">
        <v>32</v>
      </c>
      <c r="G4276" t="s">
        <v>39</v>
      </c>
      <c r="H4276" t="s">
        <v>94</v>
      </c>
    </row>
    <row r="4277" spans="1:8" hidden="1">
      <c r="A4277" t="s">
        <v>7708</v>
      </c>
      <c r="B4277" s="3">
        <v>45452</v>
      </c>
      <c r="C4277" t="s">
        <v>7709</v>
      </c>
      <c r="D4277">
        <v>17090.43</v>
      </c>
      <c r="E4277" t="s">
        <v>84</v>
      </c>
      <c r="F4277" t="s">
        <v>43</v>
      </c>
      <c r="G4277" t="s">
        <v>27</v>
      </c>
      <c r="H4277" t="s">
        <v>123</v>
      </c>
    </row>
    <row r="4278" spans="1:8" hidden="1">
      <c r="A4278" t="s">
        <v>7710</v>
      </c>
      <c r="B4278" s="3">
        <v>45452</v>
      </c>
      <c r="C4278" t="s">
        <v>4167</v>
      </c>
      <c r="D4278">
        <v>523.04999999999995</v>
      </c>
      <c r="E4278" t="s">
        <v>47</v>
      </c>
      <c r="F4278" t="s">
        <v>26</v>
      </c>
      <c r="G4278" t="s">
        <v>48</v>
      </c>
      <c r="H4278" t="s">
        <v>36</v>
      </c>
    </row>
    <row r="4279" spans="1:8" hidden="1">
      <c r="A4279" t="s">
        <v>7711</v>
      </c>
      <c r="B4279" s="3">
        <v>45452</v>
      </c>
      <c r="C4279" t="s">
        <v>7712</v>
      </c>
      <c r="D4279">
        <v>912.58</v>
      </c>
      <c r="E4279" t="s">
        <v>122</v>
      </c>
      <c r="F4279" t="s">
        <v>20</v>
      </c>
      <c r="G4279" t="s">
        <v>48</v>
      </c>
      <c r="H4279" t="s">
        <v>33</v>
      </c>
    </row>
    <row r="4280" spans="1:8" hidden="1">
      <c r="A4280" t="s">
        <v>7713</v>
      </c>
      <c r="B4280" s="3">
        <v>45452</v>
      </c>
      <c r="C4280" t="s">
        <v>4853</v>
      </c>
      <c r="D4280">
        <v>1840.27</v>
      </c>
      <c r="E4280" t="s">
        <v>31</v>
      </c>
      <c r="F4280" t="s">
        <v>61</v>
      </c>
      <c r="G4280" t="s">
        <v>21</v>
      </c>
      <c r="H4280" t="s">
        <v>43</v>
      </c>
    </row>
    <row r="4281" spans="1:8">
      <c r="A4281" t="s">
        <v>7714</v>
      </c>
      <c r="B4281" s="3">
        <v>45452</v>
      </c>
      <c r="C4281" t="s">
        <v>7715</v>
      </c>
      <c r="D4281">
        <v>155.04</v>
      </c>
      <c r="E4281" t="s">
        <v>43</v>
      </c>
      <c r="F4281" t="s">
        <v>26</v>
      </c>
      <c r="G4281" t="s">
        <v>39</v>
      </c>
      <c r="H4281" t="s">
        <v>109</v>
      </c>
    </row>
    <row r="4282" spans="1:8" hidden="1">
      <c r="A4282" t="s">
        <v>7716</v>
      </c>
      <c r="B4282" s="3">
        <v>45452</v>
      </c>
      <c r="C4282" t="s">
        <v>3325</v>
      </c>
      <c r="D4282">
        <v>237.68</v>
      </c>
      <c r="E4282" t="s">
        <v>67</v>
      </c>
      <c r="F4282" t="s">
        <v>26</v>
      </c>
      <c r="G4282" t="s">
        <v>48</v>
      </c>
      <c r="H4282" t="s">
        <v>49</v>
      </c>
    </row>
    <row r="4283" spans="1:8" hidden="1">
      <c r="A4283" t="s">
        <v>7717</v>
      </c>
      <c r="B4283" s="3">
        <v>45452</v>
      </c>
      <c r="C4283" t="s">
        <v>7718</v>
      </c>
      <c r="D4283">
        <v>723.21</v>
      </c>
      <c r="E4283" t="s">
        <v>67</v>
      </c>
      <c r="F4283" t="s">
        <v>26</v>
      </c>
      <c r="G4283" t="s">
        <v>39</v>
      </c>
      <c r="H4283" t="s">
        <v>109</v>
      </c>
    </row>
    <row r="4284" spans="1:8" hidden="1">
      <c r="A4284" t="s">
        <v>7719</v>
      </c>
      <c r="B4284" s="3">
        <v>45453</v>
      </c>
      <c r="C4284" t="s">
        <v>3831</v>
      </c>
      <c r="D4284">
        <v>1034.54</v>
      </c>
      <c r="E4284" t="s">
        <v>67</v>
      </c>
      <c r="F4284" t="s">
        <v>26</v>
      </c>
      <c r="G4284" t="s">
        <v>21</v>
      </c>
      <c r="H4284" t="s">
        <v>53</v>
      </c>
    </row>
    <row r="4285" spans="1:8" hidden="1">
      <c r="A4285" t="s">
        <v>7720</v>
      </c>
      <c r="B4285" s="3">
        <v>45453</v>
      </c>
      <c r="C4285" t="s">
        <v>6536</v>
      </c>
      <c r="D4285">
        <v>1713.22</v>
      </c>
      <c r="E4285" t="s">
        <v>70</v>
      </c>
      <c r="F4285" t="s">
        <v>32</v>
      </c>
      <c r="G4285" t="s">
        <v>27</v>
      </c>
      <c r="H4285" t="s">
        <v>109</v>
      </c>
    </row>
    <row r="4286" spans="1:8" hidden="1">
      <c r="A4286" t="s">
        <v>7721</v>
      </c>
      <c r="B4286" s="3">
        <v>45453</v>
      </c>
      <c r="C4286" t="s">
        <v>7722</v>
      </c>
      <c r="D4286">
        <v>1814.94</v>
      </c>
      <c r="E4286" t="s">
        <v>67</v>
      </c>
      <c r="F4286" t="s">
        <v>20</v>
      </c>
      <c r="G4286" t="s">
        <v>48</v>
      </c>
      <c r="H4286" t="s">
        <v>57</v>
      </c>
    </row>
    <row r="4287" spans="1:8" hidden="1">
      <c r="A4287" t="s">
        <v>7723</v>
      </c>
      <c r="B4287" s="3">
        <v>45453</v>
      </c>
      <c r="C4287" t="s">
        <v>7724</v>
      </c>
      <c r="D4287">
        <v>1536.14</v>
      </c>
      <c r="E4287" t="s">
        <v>19</v>
      </c>
      <c r="F4287" t="s">
        <v>61</v>
      </c>
      <c r="G4287" t="s">
        <v>48</v>
      </c>
      <c r="H4287" t="s">
        <v>43</v>
      </c>
    </row>
    <row r="4288" spans="1:8" hidden="1">
      <c r="A4288" t="s">
        <v>7725</v>
      </c>
      <c r="B4288" s="3">
        <v>45453</v>
      </c>
      <c r="C4288" t="s">
        <v>7726</v>
      </c>
      <c r="D4288">
        <v>365.01</v>
      </c>
      <c r="E4288" t="s">
        <v>31</v>
      </c>
      <c r="F4288" t="s">
        <v>20</v>
      </c>
      <c r="G4288" t="s">
        <v>21</v>
      </c>
      <c r="H4288" t="s">
        <v>36</v>
      </c>
    </row>
    <row r="4289" spans="1:8" hidden="1">
      <c r="A4289" t="s">
        <v>7727</v>
      </c>
      <c r="B4289" s="3">
        <v>45453</v>
      </c>
      <c r="C4289" t="s">
        <v>1514</v>
      </c>
      <c r="D4289">
        <v>1069.24</v>
      </c>
      <c r="E4289" t="s">
        <v>47</v>
      </c>
      <c r="F4289" t="s">
        <v>20</v>
      </c>
      <c r="G4289" t="s">
        <v>39</v>
      </c>
      <c r="H4289" t="s">
        <v>87</v>
      </c>
    </row>
    <row r="4290" spans="1:8" hidden="1">
      <c r="A4290" t="s">
        <v>7728</v>
      </c>
      <c r="B4290" s="3">
        <v>45453</v>
      </c>
      <c r="C4290" t="s">
        <v>7729</v>
      </c>
      <c r="D4290">
        <v>1997.94</v>
      </c>
      <c r="E4290" t="s">
        <v>19</v>
      </c>
      <c r="F4290" t="s">
        <v>26</v>
      </c>
      <c r="G4290" t="s">
        <v>48</v>
      </c>
      <c r="H4290" t="s">
        <v>43</v>
      </c>
    </row>
    <row r="4291" spans="1:8" hidden="1">
      <c r="A4291" t="s">
        <v>7730</v>
      </c>
      <c r="B4291" s="3">
        <v>45453</v>
      </c>
      <c r="C4291" t="s">
        <v>4578</v>
      </c>
      <c r="D4291">
        <v>1836.11</v>
      </c>
      <c r="E4291" t="s">
        <v>64</v>
      </c>
      <c r="F4291" t="s">
        <v>26</v>
      </c>
      <c r="G4291" t="s">
        <v>39</v>
      </c>
      <c r="H4291" t="s">
        <v>57</v>
      </c>
    </row>
    <row r="4292" spans="1:8" hidden="1">
      <c r="A4292" t="s">
        <v>7731</v>
      </c>
      <c r="B4292" s="3">
        <v>45453</v>
      </c>
      <c r="C4292" t="s">
        <v>7732</v>
      </c>
      <c r="D4292">
        <v>1761.95</v>
      </c>
      <c r="E4292" t="s">
        <v>67</v>
      </c>
      <c r="F4292" t="s">
        <v>61</v>
      </c>
      <c r="G4292" t="s">
        <v>48</v>
      </c>
      <c r="H4292" t="s">
        <v>40</v>
      </c>
    </row>
    <row r="4293" spans="1:8" hidden="1">
      <c r="A4293" t="s">
        <v>7733</v>
      </c>
      <c r="B4293" s="3">
        <v>45453</v>
      </c>
      <c r="C4293" t="s">
        <v>7734</v>
      </c>
      <c r="D4293">
        <v>1994.88</v>
      </c>
      <c r="E4293" t="s">
        <v>122</v>
      </c>
      <c r="F4293" t="s">
        <v>32</v>
      </c>
      <c r="G4293" t="s">
        <v>27</v>
      </c>
      <c r="H4293" t="s">
        <v>123</v>
      </c>
    </row>
    <row r="4294" spans="1:8" hidden="1">
      <c r="A4294" t="s">
        <v>7735</v>
      </c>
      <c r="B4294" s="3">
        <v>45453</v>
      </c>
      <c r="C4294" t="s">
        <v>7736</v>
      </c>
      <c r="D4294">
        <v>1499.82</v>
      </c>
      <c r="E4294" t="s">
        <v>47</v>
      </c>
      <c r="F4294" t="s">
        <v>61</v>
      </c>
      <c r="G4294" t="s">
        <v>21</v>
      </c>
      <c r="H4294" t="s">
        <v>28</v>
      </c>
    </row>
    <row r="4295" spans="1:8" hidden="1">
      <c r="A4295" t="s">
        <v>7737</v>
      </c>
      <c r="B4295" s="3">
        <v>45453</v>
      </c>
      <c r="C4295" t="s">
        <v>1593</v>
      </c>
      <c r="D4295">
        <v>1184.76</v>
      </c>
      <c r="E4295" t="s">
        <v>67</v>
      </c>
      <c r="F4295" t="s">
        <v>26</v>
      </c>
      <c r="G4295" t="s">
        <v>39</v>
      </c>
      <c r="H4295" t="s">
        <v>176</v>
      </c>
    </row>
    <row r="4296" spans="1:8" hidden="1">
      <c r="A4296" t="s">
        <v>7738</v>
      </c>
      <c r="B4296" s="3">
        <v>45453</v>
      </c>
      <c r="C4296" t="s">
        <v>7739</v>
      </c>
      <c r="D4296">
        <v>449.2</v>
      </c>
      <c r="E4296" t="s">
        <v>47</v>
      </c>
      <c r="F4296" t="s">
        <v>20</v>
      </c>
      <c r="G4296" t="s">
        <v>21</v>
      </c>
      <c r="H4296" t="s">
        <v>53</v>
      </c>
    </row>
    <row r="4297" spans="1:8">
      <c r="A4297" t="s">
        <v>7740</v>
      </c>
      <c r="B4297" s="3">
        <v>45453</v>
      </c>
      <c r="C4297" t="s">
        <v>7741</v>
      </c>
      <c r="D4297">
        <v>13490.95</v>
      </c>
      <c r="E4297" t="s">
        <v>43</v>
      </c>
      <c r="F4297" t="s">
        <v>32</v>
      </c>
      <c r="G4297" t="s">
        <v>48</v>
      </c>
      <c r="H4297" t="s">
        <v>43</v>
      </c>
    </row>
    <row r="4298" spans="1:8" hidden="1">
      <c r="A4298" t="s">
        <v>7742</v>
      </c>
      <c r="B4298" s="3">
        <v>45453</v>
      </c>
      <c r="C4298" t="s">
        <v>7743</v>
      </c>
      <c r="D4298">
        <v>298.37</v>
      </c>
      <c r="E4298" t="s">
        <v>31</v>
      </c>
      <c r="F4298" t="s">
        <v>32</v>
      </c>
      <c r="G4298" t="s">
        <v>39</v>
      </c>
      <c r="H4298" t="s">
        <v>109</v>
      </c>
    </row>
    <row r="4299" spans="1:8" hidden="1">
      <c r="A4299" t="s">
        <v>7744</v>
      </c>
      <c r="B4299" s="3">
        <v>45453</v>
      </c>
      <c r="C4299" t="s">
        <v>7745</v>
      </c>
      <c r="D4299">
        <v>1860.11</v>
      </c>
      <c r="E4299" t="s">
        <v>60</v>
      </c>
      <c r="F4299" t="s">
        <v>20</v>
      </c>
      <c r="G4299" t="s">
        <v>39</v>
      </c>
      <c r="H4299" t="s">
        <v>53</v>
      </c>
    </row>
    <row r="4300" spans="1:8" hidden="1">
      <c r="A4300" t="s">
        <v>7746</v>
      </c>
      <c r="B4300" s="3">
        <v>45453</v>
      </c>
      <c r="C4300" t="s">
        <v>7747</v>
      </c>
      <c r="D4300">
        <v>188.27</v>
      </c>
      <c r="E4300" t="s">
        <v>19</v>
      </c>
      <c r="F4300" t="s">
        <v>61</v>
      </c>
      <c r="G4300" t="s">
        <v>39</v>
      </c>
      <c r="H4300" t="s">
        <v>75</v>
      </c>
    </row>
    <row r="4301" spans="1:8" hidden="1">
      <c r="A4301" t="s">
        <v>7748</v>
      </c>
      <c r="B4301" s="3">
        <v>45453</v>
      </c>
      <c r="C4301" t="s">
        <v>1437</v>
      </c>
      <c r="D4301">
        <v>1890.04</v>
      </c>
      <c r="E4301" t="s">
        <v>19</v>
      </c>
      <c r="F4301" t="s">
        <v>20</v>
      </c>
      <c r="G4301" t="s">
        <v>48</v>
      </c>
      <c r="H4301" t="s">
        <v>57</v>
      </c>
    </row>
    <row r="4302" spans="1:8" hidden="1">
      <c r="A4302" t="s">
        <v>7749</v>
      </c>
      <c r="B4302" s="3">
        <v>45453</v>
      </c>
      <c r="C4302" t="s">
        <v>115</v>
      </c>
      <c r="D4302">
        <v>521.14</v>
      </c>
      <c r="E4302" t="s">
        <v>122</v>
      </c>
      <c r="F4302" t="s">
        <v>26</v>
      </c>
      <c r="G4302" t="s">
        <v>39</v>
      </c>
      <c r="H4302" t="s">
        <v>94</v>
      </c>
    </row>
    <row r="4303" spans="1:8" hidden="1">
      <c r="A4303" t="s">
        <v>7750</v>
      </c>
      <c r="B4303" s="3">
        <v>45453</v>
      </c>
      <c r="C4303" t="s">
        <v>7751</v>
      </c>
      <c r="D4303">
        <v>345.61</v>
      </c>
      <c r="E4303" t="s">
        <v>64</v>
      </c>
      <c r="F4303" t="s">
        <v>61</v>
      </c>
      <c r="G4303" t="s">
        <v>48</v>
      </c>
      <c r="H4303" t="s">
        <v>123</v>
      </c>
    </row>
    <row r="4304" spans="1:8" hidden="1">
      <c r="A4304" t="s">
        <v>7752</v>
      </c>
      <c r="B4304" s="3">
        <v>45453</v>
      </c>
      <c r="C4304" t="s">
        <v>6446</v>
      </c>
      <c r="D4304">
        <v>1043.3499999999999</v>
      </c>
      <c r="E4304" t="s">
        <v>70</v>
      </c>
      <c r="F4304" t="s">
        <v>20</v>
      </c>
      <c r="G4304" t="s">
        <v>48</v>
      </c>
      <c r="H4304" t="s">
        <v>49</v>
      </c>
    </row>
    <row r="4305" spans="1:8" hidden="1">
      <c r="A4305" t="s">
        <v>7753</v>
      </c>
      <c r="B4305" s="3">
        <v>45453</v>
      </c>
      <c r="C4305" t="s">
        <v>7754</v>
      </c>
      <c r="D4305">
        <v>1718.4</v>
      </c>
      <c r="E4305" t="s">
        <v>31</v>
      </c>
      <c r="F4305" t="s">
        <v>26</v>
      </c>
      <c r="G4305" t="s">
        <v>27</v>
      </c>
      <c r="H4305" t="s">
        <v>33</v>
      </c>
    </row>
    <row r="4306" spans="1:8" hidden="1">
      <c r="A4306" t="s">
        <v>7755</v>
      </c>
      <c r="B4306" s="3">
        <v>45453</v>
      </c>
      <c r="C4306" t="s">
        <v>7756</v>
      </c>
      <c r="D4306">
        <v>1822.59</v>
      </c>
      <c r="E4306" t="s">
        <v>122</v>
      </c>
      <c r="F4306" t="s">
        <v>32</v>
      </c>
      <c r="G4306" t="s">
        <v>27</v>
      </c>
      <c r="H4306" t="s">
        <v>43</v>
      </c>
    </row>
    <row r="4307" spans="1:8" hidden="1">
      <c r="A4307" t="s">
        <v>7757</v>
      </c>
      <c r="B4307" s="3">
        <v>45453</v>
      </c>
      <c r="C4307" t="s">
        <v>1087</v>
      </c>
      <c r="D4307">
        <v>221.52</v>
      </c>
      <c r="E4307" t="s">
        <v>60</v>
      </c>
      <c r="F4307" t="s">
        <v>26</v>
      </c>
      <c r="G4307" t="s">
        <v>39</v>
      </c>
      <c r="H4307" t="s">
        <v>94</v>
      </c>
    </row>
    <row r="4308" spans="1:8" hidden="1">
      <c r="A4308" t="s">
        <v>7758</v>
      </c>
      <c r="B4308" s="3">
        <v>45453</v>
      </c>
      <c r="C4308" t="s">
        <v>7759</v>
      </c>
      <c r="D4308">
        <v>1562.31</v>
      </c>
      <c r="E4308" t="s">
        <v>64</v>
      </c>
      <c r="F4308" t="s">
        <v>32</v>
      </c>
      <c r="G4308" t="s">
        <v>39</v>
      </c>
      <c r="H4308" t="s">
        <v>44</v>
      </c>
    </row>
    <row r="4309" spans="1:8" hidden="1">
      <c r="A4309" t="s">
        <v>7760</v>
      </c>
      <c r="B4309" s="3">
        <v>45453</v>
      </c>
      <c r="C4309" t="s">
        <v>7761</v>
      </c>
      <c r="D4309">
        <v>81.41</v>
      </c>
      <c r="E4309" t="s">
        <v>67</v>
      </c>
      <c r="F4309" t="s">
        <v>32</v>
      </c>
      <c r="G4309" t="s">
        <v>21</v>
      </c>
      <c r="H4309" t="s">
        <v>176</v>
      </c>
    </row>
    <row r="4310" spans="1:8" hidden="1">
      <c r="A4310" t="s">
        <v>7762</v>
      </c>
      <c r="B4310" s="3">
        <v>45454</v>
      </c>
      <c r="C4310" t="s">
        <v>7763</v>
      </c>
      <c r="D4310">
        <v>1114.32</v>
      </c>
      <c r="E4310" t="s">
        <v>197</v>
      </c>
      <c r="F4310" t="s">
        <v>61</v>
      </c>
      <c r="G4310" t="s">
        <v>48</v>
      </c>
      <c r="H4310" t="s">
        <v>176</v>
      </c>
    </row>
    <row r="4311" spans="1:8" hidden="1">
      <c r="A4311" t="s">
        <v>7764</v>
      </c>
      <c r="B4311" s="3">
        <v>45454</v>
      </c>
      <c r="C4311" t="s">
        <v>7765</v>
      </c>
      <c r="D4311">
        <v>153.65</v>
      </c>
      <c r="E4311" t="s">
        <v>47</v>
      </c>
      <c r="F4311" t="s">
        <v>32</v>
      </c>
      <c r="G4311" t="s">
        <v>21</v>
      </c>
      <c r="H4311" t="s">
        <v>33</v>
      </c>
    </row>
    <row r="4312" spans="1:8" hidden="1">
      <c r="A4312" t="s">
        <v>7766</v>
      </c>
      <c r="B4312" s="3">
        <v>45454</v>
      </c>
      <c r="C4312" t="s">
        <v>7767</v>
      </c>
      <c r="D4312">
        <v>1329.66</v>
      </c>
      <c r="E4312" t="s">
        <v>70</v>
      </c>
      <c r="F4312" t="s">
        <v>20</v>
      </c>
      <c r="G4312" t="s">
        <v>48</v>
      </c>
      <c r="H4312" t="s">
        <v>28</v>
      </c>
    </row>
    <row r="4313" spans="1:8">
      <c r="A4313" t="s">
        <v>7768</v>
      </c>
      <c r="B4313" s="3">
        <v>45454</v>
      </c>
      <c r="C4313" t="s">
        <v>2299</v>
      </c>
      <c r="D4313">
        <v>628.07000000000005</v>
      </c>
      <c r="E4313" t="s">
        <v>43</v>
      </c>
      <c r="F4313" t="s">
        <v>43</v>
      </c>
      <c r="G4313" t="s">
        <v>21</v>
      </c>
      <c r="H4313" t="s">
        <v>28</v>
      </c>
    </row>
    <row r="4314" spans="1:8">
      <c r="A4314" t="s">
        <v>7769</v>
      </c>
      <c r="B4314" s="3">
        <v>45454</v>
      </c>
      <c r="C4314" t="s">
        <v>3071</v>
      </c>
      <c r="D4314">
        <v>1383.35</v>
      </c>
      <c r="E4314" t="s">
        <v>43</v>
      </c>
      <c r="F4314" t="s">
        <v>20</v>
      </c>
      <c r="G4314" t="s">
        <v>27</v>
      </c>
      <c r="H4314" t="s">
        <v>123</v>
      </c>
    </row>
    <row r="4315" spans="1:8" hidden="1">
      <c r="A4315" t="s">
        <v>7770</v>
      </c>
      <c r="B4315" s="3">
        <v>45454</v>
      </c>
      <c r="C4315" t="s">
        <v>7771</v>
      </c>
      <c r="D4315">
        <v>1648.07</v>
      </c>
      <c r="E4315" t="s">
        <v>70</v>
      </c>
      <c r="F4315" t="s">
        <v>26</v>
      </c>
      <c r="G4315" t="s">
        <v>39</v>
      </c>
      <c r="H4315" t="s">
        <v>36</v>
      </c>
    </row>
    <row r="4316" spans="1:8" hidden="1">
      <c r="A4316" t="s">
        <v>7772</v>
      </c>
      <c r="B4316" s="3">
        <v>45454</v>
      </c>
      <c r="C4316" t="s">
        <v>7773</v>
      </c>
      <c r="D4316">
        <v>188.08</v>
      </c>
      <c r="E4316" t="s">
        <v>52</v>
      </c>
      <c r="F4316" t="s">
        <v>20</v>
      </c>
      <c r="G4316" t="s">
        <v>27</v>
      </c>
      <c r="H4316" t="s">
        <v>28</v>
      </c>
    </row>
    <row r="4317" spans="1:8" hidden="1">
      <c r="A4317" t="s">
        <v>7774</v>
      </c>
      <c r="B4317" s="3">
        <v>45454</v>
      </c>
      <c r="C4317" t="s">
        <v>7775</v>
      </c>
      <c r="D4317">
        <v>1771.52</v>
      </c>
      <c r="E4317" t="s">
        <v>210</v>
      </c>
      <c r="F4317" t="s">
        <v>32</v>
      </c>
      <c r="G4317" t="s">
        <v>27</v>
      </c>
      <c r="H4317" t="s">
        <v>109</v>
      </c>
    </row>
    <row r="4318" spans="1:8">
      <c r="A4318" t="s">
        <v>7776</v>
      </c>
      <c r="B4318" s="3">
        <v>45454</v>
      </c>
      <c r="C4318" t="s">
        <v>7777</v>
      </c>
      <c r="D4318">
        <v>586.41999999999996</v>
      </c>
      <c r="E4318" t="s">
        <v>43</v>
      </c>
      <c r="F4318" t="s">
        <v>32</v>
      </c>
      <c r="G4318" t="s">
        <v>21</v>
      </c>
      <c r="H4318" t="s">
        <v>57</v>
      </c>
    </row>
    <row r="4319" spans="1:8" hidden="1">
      <c r="A4319" t="s">
        <v>7778</v>
      </c>
      <c r="B4319" s="3">
        <v>45454</v>
      </c>
      <c r="C4319" t="s">
        <v>7779</v>
      </c>
      <c r="D4319">
        <v>1529.42</v>
      </c>
      <c r="E4319" t="s">
        <v>217</v>
      </c>
      <c r="F4319" t="s">
        <v>61</v>
      </c>
      <c r="G4319" t="s">
        <v>48</v>
      </c>
      <c r="H4319" t="s">
        <v>44</v>
      </c>
    </row>
    <row r="4320" spans="1:8" hidden="1">
      <c r="A4320" t="s">
        <v>7780</v>
      </c>
      <c r="B4320" s="3">
        <v>45454</v>
      </c>
      <c r="C4320" t="s">
        <v>7781</v>
      </c>
      <c r="D4320">
        <v>140.94</v>
      </c>
      <c r="E4320" t="s">
        <v>31</v>
      </c>
      <c r="F4320" t="s">
        <v>26</v>
      </c>
      <c r="G4320" t="s">
        <v>39</v>
      </c>
      <c r="H4320" t="s">
        <v>22</v>
      </c>
    </row>
    <row r="4321" spans="1:8" hidden="1">
      <c r="A4321" t="s">
        <v>7782</v>
      </c>
      <c r="B4321" s="3">
        <v>45454</v>
      </c>
      <c r="C4321" t="s">
        <v>3789</v>
      </c>
      <c r="D4321">
        <v>1829.79</v>
      </c>
      <c r="E4321" t="s">
        <v>25</v>
      </c>
      <c r="F4321" t="s">
        <v>20</v>
      </c>
      <c r="G4321" t="s">
        <v>21</v>
      </c>
      <c r="H4321" t="s">
        <v>123</v>
      </c>
    </row>
    <row r="4322" spans="1:8">
      <c r="A4322" t="s">
        <v>7783</v>
      </c>
      <c r="B4322" s="3">
        <v>45454</v>
      </c>
      <c r="C4322" t="s">
        <v>7784</v>
      </c>
      <c r="D4322">
        <v>1529.25</v>
      </c>
      <c r="E4322" t="s">
        <v>43</v>
      </c>
      <c r="F4322" t="s">
        <v>32</v>
      </c>
      <c r="G4322" t="s">
        <v>48</v>
      </c>
      <c r="H4322" t="s">
        <v>36</v>
      </c>
    </row>
    <row r="4323" spans="1:8" hidden="1">
      <c r="A4323" t="s">
        <v>7785</v>
      </c>
      <c r="B4323" s="3">
        <v>45454</v>
      </c>
      <c r="C4323" t="s">
        <v>3883</v>
      </c>
      <c r="D4323">
        <v>1791.71</v>
      </c>
      <c r="E4323" t="s">
        <v>70</v>
      </c>
      <c r="F4323" t="s">
        <v>32</v>
      </c>
      <c r="G4323" t="s">
        <v>21</v>
      </c>
      <c r="H4323" t="s">
        <v>123</v>
      </c>
    </row>
    <row r="4324" spans="1:8">
      <c r="A4324" t="s">
        <v>7786</v>
      </c>
      <c r="B4324" s="3">
        <v>45454</v>
      </c>
      <c r="C4324" t="s">
        <v>7787</v>
      </c>
      <c r="D4324">
        <v>225.07</v>
      </c>
      <c r="E4324" t="s">
        <v>43</v>
      </c>
      <c r="F4324" t="s">
        <v>61</v>
      </c>
      <c r="G4324" t="s">
        <v>27</v>
      </c>
      <c r="H4324" t="s">
        <v>75</v>
      </c>
    </row>
    <row r="4325" spans="1:8" hidden="1">
      <c r="A4325" t="s">
        <v>7788</v>
      </c>
      <c r="B4325" s="3">
        <v>45454</v>
      </c>
      <c r="C4325" t="s">
        <v>7789</v>
      </c>
      <c r="D4325">
        <v>149.83000000000001</v>
      </c>
      <c r="E4325" t="s">
        <v>52</v>
      </c>
      <c r="F4325" t="s">
        <v>32</v>
      </c>
      <c r="G4325" t="s">
        <v>21</v>
      </c>
      <c r="H4325" t="s">
        <v>40</v>
      </c>
    </row>
    <row r="4326" spans="1:8" hidden="1">
      <c r="A4326" t="s">
        <v>7790</v>
      </c>
      <c r="B4326" s="3">
        <v>45454</v>
      </c>
      <c r="C4326" t="s">
        <v>2295</v>
      </c>
      <c r="D4326">
        <v>1720.92</v>
      </c>
      <c r="E4326" t="s">
        <v>67</v>
      </c>
      <c r="F4326" t="s">
        <v>32</v>
      </c>
      <c r="G4326" t="s">
        <v>27</v>
      </c>
      <c r="H4326" t="s">
        <v>43</v>
      </c>
    </row>
    <row r="4327" spans="1:8" hidden="1">
      <c r="A4327" t="s">
        <v>7791</v>
      </c>
      <c r="B4327" s="3">
        <v>45454</v>
      </c>
      <c r="C4327" t="s">
        <v>7792</v>
      </c>
      <c r="D4327">
        <v>1847.89</v>
      </c>
      <c r="E4327" t="s">
        <v>52</v>
      </c>
      <c r="F4327" t="s">
        <v>32</v>
      </c>
      <c r="G4327" t="s">
        <v>21</v>
      </c>
      <c r="H4327" t="s">
        <v>22</v>
      </c>
    </row>
    <row r="4328" spans="1:8" hidden="1">
      <c r="A4328" t="s">
        <v>7793</v>
      </c>
      <c r="B4328" s="3">
        <v>45454</v>
      </c>
      <c r="C4328" t="s">
        <v>7794</v>
      </c>
      <c r="D4328">
        <v>1370.56</v>
      </c>
      <c r="E4328" t="s">
        <v>67</v>
      </c>
      <c r="F4328" t="s">
        <v>32</v>
      </c>
      <c r="G4328" t="s">
        <v>39</v>
      </c>
      <c r="H4328" t="s">
        <v>53</v>
      </c>
    </row>
    <row r="4329" spans="1:8">
      <c r="A4329" t="s">
        <v>7795</v>
      </c>
      <c r="B4329" s="3">
        <v>45455</v>
      </c>
      <c r="C4329" t="s">
        <v>7796</v>
      </c>
      <c r="D4329">
        <v>989.93</v>
      </c>
      <c r="E4329" t="s">
        <v>43</v>
      </c>
      <c r="F4329" t="s">
        <v>32</v>
      </c>
      <c r="G4329" t="s">
        <v>21</v>
      </c>
      <c r="H4329" t="s">
        <v>22</v>
      </c>
    </row>
    <row r="4330" spans="1:8" hidden="1">
      <c r="A4330" t="s">
        <v>7797</v>
      </c>
      <c r="B4330" s="3">
        <v>45455</v>
      </c>
      <c r="C4330" t="s">
        <v>7798</v>
      </c>
      <c r="D4330">
        <v>1107.76</v>
      </c>
      <c r="E4330" t="s">
        <v>31</v>
      </c>
      <c r="F4330" t="s">
        <v>26</v>
      </c>
      <c r="G4330" t="s">
        <v>48</v>
      </c>
      <c r="H4330" t="s">
        <v>28</v>
      </c>
    </row>
    <row r="4331" spans="1:8" hidden="1">
      <c r="A4331" t="s">
        <v>7799</v>
      </c>
      <c r="B4331" s="3">
        <v>45455</v>
      </c>
      <c r="C4331" t="s">
        <v>7800</v>
      </c>
      <c r="D4331">
        <v>1893.02</v>
      </c>
      <c r="E4331" t="s">
        <v>67</v>
      </c>
      <c r="F4331" t="s">
        <v>26</v>
      </c>
      <c r="G4331" t="s">
        <v>39</v>
      </c>
      <c r="H4331" t="s">
        <v>75</v>
      </c>
    </row>
    <row r="4332" spans="1:8" hidden="1">
      <c r="A4332" t="s">
        <v>7801</v>
      </c>
      <c r="B4332" s="3">
        <v>45455</v>
      </c>
      <c r="C4332" t="s">
        <v>7802</v>
      </c>
      <c r="D4332">
        <v>1654.4</v>
      </c>
      <c r="E4332" t="s">
        <v>47</v>
      </c>
      <c r="F4332" t="s">
        <v>32</v>
      </c>
      <c r="G4332" t="s">
        <v>48</v>
      </c>
      <c r="H4332" t="s">
        <v>75</v>
      </c>
    </row>
    <row r="4333" spans="1:8" hidden="1">
      <c r="A4333" t="s">
        <v>7803</v>
      </c>
      <c r="B4333" s="3">
        <v>45455</v>
      </c>
      <c r="C4333" t="s">
        <v>4047</v>
      </c>
      <c r="D4333">
        <v>368.11</v>
      </c>
      <c r="E4333" t="s">
        <v>60</v>
      </c>
      <c r="F4333" t="s">
        <v>20</v>
      </c>
      <c r="G4333" t="s">
        <v>21</v>
      </c>
      <c r="H4333" t="s">
        <v>87</v>
      </c>
    </row>
    <row r="4334" spans="1:8" hidden="1">
      <c r="A4334" t="s">
        <v>7804</v>
      </c>
      <c r="B4334" s="3">
        <v>45455</v>
      </c>
      <c r="C4334" t="s">
        <v>7805</v>
      </c>
      <c r="D4334">
        <v>505.05</v>
      </c>
      <c r="E4334" t="s">
        <v>70</v>
      </c>
      <c r="F4334" t="s">
        <v>61</v>
      </c>
      <c r="G4334" t="s">
        <v>21</v>
      </c>
      <c r="H4334" t="s">
        <v>176</v>
      </c>
    </row>
    <row r="4335" spans="1:8" hidden="1">
      <c r="A4335" t="s">
        <v>7806</v>
      </c>
      <c r="B4335" s="3">
        <v>45455</v>
      </c>
      <c r="C4335" t="s">
        <v>7807</v>
      </c>
      <c r="D4335">
        <v>1207.51</v>
      </c>
      <c r="E4335" t="s">
        <v>19</v>
      </c>
      <c r="F4335" t="s">
        <v>26</v>
      </c>
      <c r="G4335" t="s">
        <v>48</v>
      </c>
      <c r="H4335" t="s">
        <v>43</v>
      </c>
    </row>
    <row r="4336" spans="1:8">
      <c r="A4336" t="s">
        <v>7808</v>
      </c>
      <c r="B4336" s="3">
        <v>45455</v>
      </c>
      <c r="C4336" t="s">
        <v>7809</v>
      </c>
      <c r="D4336">
        <v>1223.32</v>
      </c>
      <c r="E4336" t="s">
        <v>43</v>
      </c>
      <c r="F4336" t="s">
        <v>20</v>
      </c>
      <c r="G4336" t="s">
        <v>27</v>
      </c>
      <c r="H4336" t="s">
        <v>123</v>
      </c>
    </row>
    <row r="4337" spans="1:8" hidden="1">
      <c r="A4337" t="s">
        <v>7810</v>
      </c>
      <c r="B4337" s="3">
        <v>45455</v>
      </c>
      <c r="C4337" t="s">
        <v>7811</v>
      </c>
      <c r="D4337">
        <v>1137.6199999999999</v>
      </c>
      <c r="E4337" t="s">
        <v>70</v>
      </c>
      <c r="F4337" t="s">
        <v>32</v>
      </c>
      <c r="G4337" t="s">
        <v>48</v>
      </c>
      <c r="H4337" t="s">
        <v>22</v>
      </c>
    </row>
    <row r="4338" spans="1:8" hidden="1">
      <c r="A4338" t="s">
        <v>7812</v>
      </c>
      <c r="B4338" s="3">
        <v>45455</v>
      </c>
      <c r="C4338" t="s">
        <v>7813</v>
      </c>
      <c r="D4338">
        <v>704.8</v>
      </c>
      <c r="E4338" t="s">
        <v>210</v>
      </c>
      <c r="F4338" t="s">
        <v>26</v>
      </c>
      <c r="G4338" t="s">
        <v>48</v>
      </c>
      <c r="H4338" t="s">
        <v>123</v>
      </c>
    </row>
    <row r="4339" spans="1:8" hidden="1">
      <c r="A4339" t="s">
        <v>7814</v>
      </c>
      <c r="B4339" s="3">
        <v>45455</v>
      </c>
      <c r="C4339" t="s">
        <v>7815</v>
      </c>
      <c r="D4339">
        <v>1427.01</v>
      </c>
      <c r="E4339" t="s">
        <v>31</v>
      </c>
      <c r="F4339" t="s">
        <v>20</v>
      </c>
      <c r="G4339" t="s">
        <v>39</v>
      </c>
      <c r="H4339" t="s">
        <v>28</v>
      </c>
    </row>
    <row r="4340" spans="1:8" hidden="1">
      <c r="A4340" t="s">
        <v>7816</v>
      </c>
      <c r="B4340" s="3">
        <v>45455</v>
      </c>
      <c r="C4340" t="s">
        <v>7817</v>
      </c>
      <c r="D4340">
        <v>1779.34</v>
      </c>
      <c r="E4340" t="s">
        <v>47</v>
      </c>
      <c r="F4340" t="s">
        <v>26</v>
      </c>
      <c r="G4340" t="s">
        <v>21</v>
      </c>
      <c r="H4340" t="s">
        <v>109</v>
      </c>
    </row>
    <row r="4341" spans="1:8" hidden="1">
      <c r="A4341" t="s">
        <v>7818</v>
      </c>
      <c r="B4341" s="3">
        <v>45455</v>
      </c>
      <c r="C4341" t="s">
        <v>1849</v>
      </c>
      <c r="D4341">
        <v>125.43</v>
      </c>
      <c r="E4341" t="s">
        <v>64</v>
      </c>
      <c r="F4341" t="s">
        <v>32</v>
      </c>
      <c r="G4341" t="s">
        <v>39</v>
      </c>
      <c r="H4341" t="s">
        <v>36</v>
      </c>
    </row>
    <row r="4342" spans="1:8" hidden="1">
      <c r="A4342" t="s">
        <v>7819</v>
      </c>
      <c r="B4342" s="3">
        <v>45455</v>
      </c>
      <c r="C4342" t="s">
        <v>7820</v>
      </c>
      <c r="D4342">
        <v>206.35</v>
      </c>
      <c r="E4342" t="s">
        <v>52</v>
      </c>
      <c r="F4342" t="s">
        <v>32</v>
      </c>
      <c r="G4342" t="s">
        <v>27</v>
      </c>
      <c r="H4342" t="s">
        <v>22</v>
      </c>
    </row>
    <row r="4343" spans="1:8" hidden="1">
      <c r="A4343" t="s">
        <v>7821</v>
      </c>
      <c r="B4343" s="3">
        <v>45455</v>
      </c>
      <c r="C4343" t="s">
        <v>7822</v>
      </c>
      <c r="D4343">
        <v>544.59</v>
      </c>
      <c r="E4343" t="s">
        <v>60</v>
      </c>
      <c r="F4343" t="s">
        <v>20</v>
      </c>
      <c r="G4343" t="s">
        <v>39</v>
      </c>
      <c r="H4343" t="s">
        <v>44</v>
      </c>
    </row>
    <row r="4344" spans="1:8" hidden="1">
      <c r="A4344" t="s">
        <v>7823</v>
      </c>
      <c r="B4344" s="3">
        <v>45455</v>
      </c>
      <c r="C4344" t="s">
        <v>5765</v>
      </c>
      <c r="D4344">
        <v>1173.1500000000001</v>
      </c>
      <c r="E4344" t="s">
        <v>19</v>
      </c>
      <c r="F4344" t="s">
        <v>32</v>
      </c>
      <c r="G4344" t="s">
        <v>21</v>
      </c>
      <c r="H4344" t="s">
        <v>22</v>
      </c>
    </row>
    <row r="4345" spans="1:8" hidden="1">
      <c r="A4345" t="s">
        <v>7824</v>
      </c>
      <c r="B4345" s="3">
        <v>45455</v>
      </c>
      <c r="C4345" t="s">
        <v>3186</v>
      </c>
      <c r="D4345">
        <v>1293.28</v>
      </c>
      <c r="E4345" t="s">
        <v>67</v>
      </c>
      <c r="F4345" t="s">
        <v>61</v>
      </c>
      <c r="G4345" t="s">
        <v>48</v>
      </c>
      <c r="H4345" t="s">
        <v>57</v>
      </c>
    </row>
    <row r="4346" spans="1:8" hidden="1">
      <c r="A4346" t="s">
        <v>7825</v>
      </c>
      <c r="B4346" s="3">
        <v>45455</v>
      </c>
      <c r="C4346" t="s">
        <v>5342</v>
      </c>
      <c r="D4346">
        <v>376.84</v>
      </c>
      <c r="E4346" t="s">
        <v>56</v>
      </c>
      <c r="F4346" t="s">
        <v>26</v>
      </c>
      <c r="G4346" t="s">
        <v>48</v>
      </c>
      <c r="H4346" t="s">
        <v>28</v>
      </c>
    </row>
    <row r="4347" spans="1:8" hidden="1">
      <c r="A4347" t="s">
        <v>7826</v>
      </c>
      <c r="B4347" s="3">
        <v>45455</v>
      </c>
      <c r="C4347" t="s">
        <v>7827</v>
      </c>
      <c r="D4347">
        <v>1412.97</v>
      </c>
      <c r="E4347" t="s">
        <v>60</v>
      </c>
      <c r="F4347" t="s">
        <v>26</v>
      </c>
      <c r="G4347" t="s">
        <v>48</v>
      </c>
      <c r="H4347" t="s">
        <v>22</v>
      </c>
    </row>
    <row r="4348" spans="1:8" hidden="1">
      <c r="A4348" t="s">
        <v>7828</v>
      </c>
      <c r="B4348" s="3">
        <v>45455</v>
      </c>
      <c r="C4348" t="s">
        <v>7829</v>
      </c>
      <c r="D4348">
        <v>1938.7</v>
      </c>
      <c r="E4348" t="s">
        <v>56</v>
      </c>
      <c r="F4348" t="s">
        <v>61</v>
      </c>
      <c r="G4348" t="s">
        <v>21</v>
      </c>
      <c r="H4348" t="s">
        <v>44</v>
      </c>
    </row>
    <row r="4349" spans="1:8" hidden="1">
      <c r="A4349" t="s">
        <v>7830</v>
      </c>
      <c r="B4349" s="3">
        <v>45455</v>
      </c>
      <c r="C4349" t="s">
        <v>7831</v>
      </c>
      <c r="D4349">
        <v>1314.05</v>
      </c>
      <c r="E4349" t="s">
        <v>19</v>
      </c>
      <c r="F4349" t="s">
        <v>20</v>
      </c>
      <c r="G4349" t="s">
        <v>39</v>
      </c>
      <c r="H4349" t="s">
        <v>44</v>
      </c>
    </row>
    <row r="4350" spans="1:8" hidden="1">
      <c r="A4350" t="s">
        <v>7832</v>
      </c>
      <c r="B4350" s="3">
        <v>45455</v>
      </c>
      <c r="C4350" t="s">
        <v>7833</v>
      </c>
      <c r="D4350">
        <v>1838.49</v>
      </c>
      <c r="E4350" t="s">
        <v>64</v>
      </c>
      <c r="F4350" t="s">
        <v>26</v>
      </c>
      <c r="G4350" t="s">
        <v>39</v>
      </c>
      <c r="H4350" t="s">
        <v>36</v>
      </c>
    </row>
    <row r="4351" spans="1:8" hidden="1">
      <c r="A4351" t="s">
        <v>7834</v>
      </c>
      <c r="B4351" s="3">
        <v>45455</v>
      </c>
      <c r="C4351" t="s">
        <v>1101</v>
      </c>
      <c r="D4351">
        <v>1289.99</v>
      </c>
      <c r="E4351" t="s">
        <v>67</v>
      </c>
      <c r="F4351" t="s">
        <v>32</v>
      </c>
      <c r="G4351" t="s">
        <v>48</v>
      </c>
      <c r="H4351" t="s">
        <v>49</v>
      </c>
    </row>
    <row r="4352" spans="1:8" hidden="1">
      <c r="A4352" t="s">
        <v>7835</v>
      </c>
      <c r="B4352" s="3">
        <v>45455</v>
      </c>
      <c r="C4352" t="s">
        <v>2735</v>
      </c>
      <c r="D4352">
        <v>11265.13</v>
      </c>
      <c r="E4352" t="s">
        <v>197</v>
      </c>
      <c r="F4352" t="s">
        <v>20</v>
      </c>
      <c r="G4352" t="s">
        <v>21</v>
      </c>
      <c r="H4352" t="s">
        <v>109</v>
      </c>
    </row>
    <row r="4353" spans="1:8" hidden="1">
      <c r="A4353" t="s">
        <v>7836</v>
      </c>
      <c r="B4353" s="3">
        <v>45456</v>
      </c>
      <c r="C4353" t="s">
        <v>2760</v>
      </c>
      <c r="D4353">
        <v>382.15</v>
      </c>
      <c r="E4353" t="s">
        <v>70</v>
      </c>
      <c r="F4353" t="s">
        <v>20</v>
      </c>
      <c r="G4353" t="s">
        <v>39</v>
      </c>
      <c r="H4353" t="s">
        <v>22</v>
      </c>
    </row>
    <row r="4354" spans="1:8" hidden="1">
      <c r="A4354" t="s">
        <v>7837</v>
      </c>
      <c r="B4354" s="3">
        <v>45456</v>
      </c>
      <c r="C4354" t="s">
        <v>7838</v>
      </c>
      <c r="E4354" t="s">
        <v>25</v>
      </c>
      <c r="F4354" t="s">
        <v>32</v>
      </c>
      <c r="G4354" t="s">
        <v>21</v>
      </c>
      <c r="H4354" t="s">
        <v>36</v>
      </c>
    </row>
    <row r="4355" spans="1:8" hidden="1">
      <c r="A4355" t="s">
        <v>7839</v>
      </c>
      <c r="B4355" s="3">
        <v>45456</v>
      </c>
      <c r="C4355" t="s">
        <v>7840</v>
      </c>
      <c r="D4355">
        <v>641.63</v>
      </c>
      <c r="E4355" t="s">
        <v>122</v>
      </c>
      <c r="F4355" t="s">
        <v>61</v>
      </c>
      <c r="G4355" t="s">
        <v>48</v>
      </c>
      <c r="H4355" t="s">
        <v>53</v>
      </c>
    </row>
    <row r="4356" spans="1:8" hidden="1">
      <c r="A4356" t="s">
        <v>7841</v>
      </c>
      <c r="B4356" s="3">
        <v>45456</v>
      </c>
      <c r="C4356" t="s">
        <v>7842</v>
      </c>
      <c r="D4356">
        <v>1474.82</v>
      </c>
      <c r="E4356" t="s">
        <v>60</v>
      </c>
      <c r="F4356" t="s">
        <v>26</v>
      </c>
      <c r="G4356" t="s">
        <v>39</v>
      </c>
      <c r="H4356" t="s">
        <v>44</v>
      </c>
    </row>
    <row r="4357" spans="1:8" hidden="1">
      <c r="A4357" t="s">
        <v>7843</v>
      </c>
      <c r="B4357" s="3">
        <v>45456</v>
      </c>
      <c r="C4357" t="s">
        <v>7844</v>
      </c>
      <c r="D4357">
        <v>565.80999999999995</v>
      </c>
      <c r="E4357" t="s">
        <v>19</v>
      </c>
      <c r="F4357" t="s">
        <v>20</v>
      </c>
      <c r="G4357" t="s">
        <v>27</v>
      </c>
      <c r="H4357" t="s">
        <v>75</v>
      </c>
    </row>
    <row r="4358" spans="1:8">
      <c r="A4358" t="s">
        <v>7845</v>
      </c>
      <c r="B4358" s="3">
        <v>45456</v>
      </c>
      <c r="C4358" t="s">
        <v>1117</v>
      </c>
      <c r="D4358">
        <v>71.45</v>
      </c>
      <c r="E4358" t="s">
        <v>43</v>
      </c>
      <c r="F4358" t="s">
        <v>61</v>
      </c>
      <c r="G4358" t="s">
        <v>21</v>
      </c>
      <c r="H4358" t="s">
        <v>40</v>
      </c>
    </row>
    <row r="4359" spans="1:8" hidden="1">
      <c r="A4359" t="s">
        <v>7846</v>
      </c>
      <c r="B4359" s="3">
        <v>45456</v>
      </c>
      <c r="C4359" t="s">
        <v>7847</v>
      </c>
      <c r="D4359">
        <v>16035.75</v>
      </c>
      <c r="E4359" t="s">
        <v>70</v>
      </c>
      <c r="F4359" t="s">
        <v>20</v>
      </c>
      <c r="G4359" t="s">
        <v>48</v>
      </c>
      <c r="H4359" t="s">
        <v>57</v>
      </c>
    </row>
    <row r="4360" spans="1:8" hidden="1">
      <c r="A4360" t="s">
        <v>7848</v>
      </c>
      <c r="B4360" s="3">
        <v>45456</v>
      </c>
      <c r="C4360" t="s">
        <v>7849</v>
      </c>
      <c r="D4360">
        <v>912.43</v>
      </c>
      <c r="E4360" t="s">
        <v>64</v>
      </c>
      <c r="F4360" t="s">
        <v>32</v>
      </c>
      <c r="G4360" t="s">
        <v>39</v>
      </c>
      <c r="H4360" t="s">
        <v>40</v>
      </c>
    </row>
    <row r="4361" spans="1:8" hidden="1">
      <c r="A4361" t="s">
        <v>7850</v>
      </c>
      <c r="B4361" s="3">
        <v>45456</v>
      </c>
      <c r="C4361" t="s">
        <v>2664</v>
      </c>
      <c r="D4361">
        <v>625.26</v>
      </c>
      <c r="E4361" t="s">
        <v>122</v>
      </c>
      <c r="F4361" t="s">
        <v>20</v>
      </c>
      <c r="G4361" t="s">
        <v>48</v>
      </c>
      <c r="H4361" t="s">
        <v>40</v>
      </c>
    </row>
    <row r="4362" spans="1:8">
      <c r="A4362" t="s">
        <v>7851</v>
      </c>
      <c r="B4362" s="3">
        <v>45456</v>
      </c>
      <c r="C4362" t="s">
        <v>7852</v>
      </c>
      <c r="D4362">
        <v>1978.91</v>
      </c>
      <c r="E4362" t="s">
        <v>43</v>
      </c>
      <c r="F4362" t="s">
        <v>32</v>
      </c>
      <c r="G4362" t="s">
        <v>39</v>
      </c>
      <c r="H4362" t="s">
        <v>176</v>
      </c>
    </row>
    <row r="4363" spans="1:8" hidden="1">
      <c r="A4363" t="s">
        <v>7853</v>
      </c>
      <c r="B4363" s="3">
        <v>45456</v>
      </c>
      <c r="C4363" t="s">
        <v>2775</v>
      </c>
      <c r="D4363">
        <v>918.04</v>
      </c>
      <c r="E4363" t="s">
        <v>19</v>
      </c>
      <c r="F4363" t="s">
        <v>32</v>
      </c>
      <c r="G4363" t="s">
        <v>39</v>
      </c>
      <c r="H4363" t="s">
        <v>94</v>
      </c>
    </row>
    <row r="4364" spans="1:8" hidden="1">
      <c r="A4364" t="s">
        <v>7854</v>
      </c>
      <c r="B4364" s="3">
        <v>45456</v>
      </c>
      <c r="C4364" t="s">
        <v>7855</v>
      </c>
      <c r="D4364">
        <v>1117.99</v>
      </c>
      <c r="E4364" t="s">
        <v>19</v>
      </c>
      <c r="F4364" t="s">
        <v>61</v>
      </c>
      <c r="G4364" t="s">
        <v>48</v>
      </c>
      <c r="H4364" t="s">
        <v>28</v>
      </c>
    </row>
    <row r="4365" spans="1:8" hidden="1">
      <c r="A4365" t="s">
        <v>7856</v>
      </c>
      <c r="B4365" s="3">
        <v>45456</v>
      </c>
      <c r="C4365" t="s">
        <v>7857</v>
      </c>
      <c r="D4365">
        <v>1686.42</v>
      </c>
      <c r="E4365" t="s">
        <v>70</v>
      </c>
      <c r="F4365" t="s">
        <v>20</v>
      </c>
      <c r="G4365" t="s">
        <v>27</v>
      </c>
      <c r="H4365" t="s">
        <v>109</v>
      </c>
    </row>
    <row r="4366" spans="1:8" hidden="1">
      <c r="A4366" t="s">
        <v>7858</v>
      </c>
      <c r="B4366" s="3">
        <v>45456</v>
      </c>
      <c r="C4366" t="s">
        <v>2604</v>
      </c>
      <c r="D4366">
        <v>8059.89</v>
      </c>
      <c r="E4366" t="s">
        <v>19</v>
      </c>
      <c r="F4366" t="s">
        <v>61</v>
      </c>
      <c r="G4366" t="s">
        <v>27</v>
      </c>
      <c r="H4366" t="s">
        <v>43</v>
      </c>
    </row>
    <row r="4367" spans="1:8">
      <c r="A4367" t="s">
        <v>7859</v>
      </c>
      <c r="B4367" s="3">
        <v>45456</v>
      </c>
      <c r="C4367" t="s">
        <v>59</v>
      </c>
      <c r="D4367">
        <v>894.52</v>
      </c>
      <c r="E4367" t="s">
        <v>43</v>
      </c>
      <c r="F4367" t="s">
        <v>387</v>
      </c>
      <c r="G4367" t="s">
        <v>39</v>
      </c>
      <c r="H4367" t="s">
        <v>53</v>
      </c>
    </row>
    <row r="4368" spans="1:8" hidden="1">
      <c r="A4368" t="s">
        <v>7860</v>
      </c>
      <c r="B4368" s="3">
        <v>45456</v>
      </c>
      <c r="C4368" t="s">
        <v>6174</v>
      </c>
      <c r="D4368">
        <v>1559.06</v>
      </c>
      <c r="E4368" t="s">
        <v>64</v>
      </c>
      <c r="F4368" t="s">
        <v>32</v>
      </c>
      <c r="G4368" t="s">
        <v>21</v>
      </c>
      <c r="H4368" t="s">
        <v>22</v>
      </c>
    </row>
    <row r="4369" spans="1:8" hidden="1">
      <c r="A4369" t="s">
        <v>7861</v>
      </c>
      <c r="B4369" s="3">
        <v>45456</v>
      </c>
      <c r="C4369" t="s">
        <v>4238</v>
      </c>
      <c r="D4369">
        <v>1646.38</v>
      </c>
      <c r="E4369" t="s">
        <v>240</v>
      </c>
      <c r="F4369" t="s">
        <v>26</v>
      </c>
      <c r="G4369" t="s">
        <v>48</v>
      </c>
      <c r="H4369" t="s">
        <v>176</v>
      </c>
    </row>
    <row r="4370" spans="1:8" hidden="1">
      <c r="A4370" t="s">
        <v>7862</v>
      </c>
      <c r="B4370" s="3">
        <v>45456</v>
      </c>
      <c r="C4370" t="s">
        <v>7863</v>
      </c>
      <c r="D4370">
        <v>1290.5899999999999</v>
      </c>
      <c r="E4370" t="s">
        <v>70</v>
      </c>
      <c r="F4370" t="s">
        <v>32</v>
      </c>
      <c r="G4370" t="s">
        <v>27</v>
      </c>
      <c r="H4370" t="s">
        <v>94</v>
      </c>
    </row>
    <row r="4371" spans="1:8" hidden="1">
      <c r="A4371" t="s">
        <v>7864</v>
      </c>
      <c r="B4371" s="3">
        <v>45456</v>
      </c>
      <c r="C4371" t="s">
        <v>1275</v>
      </c>
      <c r="D4371">
        <v>97.14</v>
      </c>
      <c r="E4371" t="s">
        <v>25</v>
      </c>
      <c r="F4371" t="s">
        <v>32</v>
      </c>
      <c r="G4371" t="s">
        <v>39</v>
      </c>
      <c r="H4371" t="s">
        <v>57</v>
      </c>
    </row>
    <row r="4372" spans="1:8">
      <c r="A4372" t="s">
        <v>7865</v>
      </c>
      <c r="B4372" s="3">
        <v>45456</v>
      </c>
      <c r="C4372" t="s">
        <v>5536</v>
      </c>
      <c r="D4372">
        <v>1417.44</v>
      </c>
      <c r="E4372" t="s">
        <v>43</v>
      </c>
      <c r="F4372" t="s">
        <v>32</v>
      </c>
      <c r="G4372" t="s">
        <v>39</v>
      </c>
      <c r="H4372" t="s">
        <v>176</v>
      </c>
    </row>
    <row r="4373" spans="1:8" hidden="1">
      <c r="A4373" t="s">
        <v>7866</v>
      </c>
      <c r="B4373" s="3">
        <v>45456</v>
      </c>
      <c r="C4373" t="s">
        <v>7867</v>
      </c>
      <c r="D4373">
        <v>412.03</v>
      </c>
      <c r="E4373" t="s">
        <v>217</v>
      </c>
      <c r="F4373" t="s">
        <v>20</v>
      </c>
      <c r="G4373" t="s">
        <v>21</v>
      </c>
      <c r="H4373" t="s">
        <v>36</v>
      </c>
    </row>
    <row r="4374" spans="1:8" hidden="1">
      <c r="A4374" t="s">
        <v>7868</v>
      </c>
      <c r="B4374" s="3">
        <v>45457</v>
      </c>
      <c r="C4374" t="s">
        <v>7869</v>
      </c>
      <c r="D4374">
        <v>1930.23</v>
      </c>
      <c r="E4374" t="s">
        <v>67</v>
      </c>
      <c r="F4374" t="s">
        <v>26</v>
      </c>
      <c r="G4374" t="s">
        <v>27</v>
      </c>
      <c r="H4374" t="s">
        <v>123</v>
      </c>
    </row>
    <row r="4375" spans="1:8" hidden="1">
      <c r="A4375" t="s">
        <v>7870</v>
      </c>
      <c r="B4375" s="3">
        <v>45457</v>
      </c>
      <c r="C4375" t="s">
        <v>7871</v>
      </c>
      <c r="D4375">
        <v>1866.05</v>
      </c>
      <c r="E4375" t="s">
        <v>47</v>
      </c>
      <c r="F4375" t="s">
        <v>20</v>
      </c>
      <c r="G4375" t="s">
        <v>21</v>
      </c>
      <c r="H4375" t="s">
        <v>53</v>
      </c>
    </row>
    <row r="4376" spans="1:8" hidden="1">
      <c r="A4376" t="s">
        <v>7872</v>
      </c>
      <c r="B4376" s="3">
        <v>45457</v>
      </c>
      <c r="C4376" t="s">
        <v>423</v>
      </c>
      <c r="D4376">
        <v>1188.02</v>
      </c>
      <c r="E4376" t="s">
        <v>64</v>
      </c>
      <c r="F4376" t="s">
        <v>61</v>
      </c>
      <c r="G4376" t="s">
        <v>39</v>
      </c>
      <c r="H4376" t="s">
        <v>109</v>
      </c>
    </row>
    <row r="4377" spans="1:8" hidden="1">
      <c r="A4377" t="s">
        <v>7873</v>
      </c>
      <c r="B4377" s="3">
        <v>45457</v>
      </c>
      <c r="C4377" t="s">
        <v>7874</v>
      </c>
      <c r="D4377">
        <v>656.04</v>
      </c>
      <c r="E4377" t="s">
        <v>60</v>
      </c>
      <c r="F4377" t="s">
        <v>32</v>
      </c>
      <c r="G4377" t="s">
        <v>27</v>
      </c>
      <c r="H4377" t="s">
        <v>33</v>
      </c>
    </row>
    <row r="4378" spans="1:8" hidden="1">
      <c r="A4378" t="s">
        <v>7875</v>
      </c>
      <c r="B4378" s="3">
        <v>45457</v>
      </c>
      <c r="C4378" t="s">
        <v>7876</v>
      </c>
      <c r="D4378">
        <v>1670.88</v>
      </c>
      <c r="E4378" t="s">
        <v>122</v>
      </c>
      <c r="F4378" t="s">
        <v>32</v>
      </c>
      <c r="G4378" t="s">
        <v>39</v>
      </c>
      <c r="H4378" t="s">
        <v>22</v>
      </c>
    </row>
    <row r="4379" spans="1:8" hidden="1">
      <c r="A4379" t="s">
        <v>7877</v>
      </c>
      <c r="B4379" s="3">
        <v>45457</v>
      </c>
      <c r="C4379" t="s">
        <v>7878</v>
      </c>
      <c r="D4379">
        <v>874.09</v>
      </c>
      <c r="E4379" t="s">
        <v>64</v>
      </c>
      <c r="F4379" t="s">
        <v>26</v>
      </c>
      <c r="G4379" t="s">
        <v>39</v>
      </c>
      <c r="H4379" t="s">
        <v>75</v>
      </c>
    </row>
    <row r="4380" spans="1:8" hidden="1">
      <c r="A4380" t="s">
        <v>7879</v>
      </c>
      <c r="B4380" s="3">
        <v>45457</v>
      </c>
      <c r="C4380" t="s">
        <v>7880</v>
      </c>
      <c r="D4380">
        <v>756.67</v>
      </c>
      <c r="E4380" t="s">
        <v>31</v>
      </c>
      <c r="F4380" t="s">
        <v>358</v>
      </c>
      <c r="G4380" t="s">
        <v>39</v>
      </c>
      <c r="H4380" t="s">
        <v>44</v>
      </c>
    </row>
    <row r="4381" spans="1:8">
      <c r="A4381" t="s">
        <v>7881</v>
      </c>
      <c r="B4381" s="3">
        <v>45457</v>
      </c>
      <c r="C4381" t="s">
        <v>5206</v>
      </c>
      <c r="D4381">
        <v>867.86</v>
      </c>
      <c r="E4381" t="s">
        <v>43</v>
      </c>
      <c r="F4381" t="s">
        <v>26</v>
      </c>
      <c r="G4381" t="s">
        <v>39</v>
      </c>
      <c r="H4381" t="s">
        <v>176</v>
      </c>
    </row>
    <row r="4382" spans="1:8" hidden="1">
      <c r="A4382" t="s">
        <v>7882</v>
      </c>
      <c r="B4382" s="3">
        <v>45457</v>
      </c>
      <c r="C4382" t="s">
        <v>7883</v>
      </c>
      <c r="D4382">
        <v>924.87</v>
      </c>
      <c r="E4382" t="s">
        <v>25</v>
      </c>
      <c r="F4382" t="s">
        <v>20</v>
      </c>
      <c r="G4382" t="s">
        <v>21</v>
      </c>
      <c r="H4382" t="s">
        <v>176</v>
      </c>
    </row>
    <row r="4383" spans="1:8" hidden="1">
      <c r="A4383" t="s">
        <v>7884</v>
      </c>
      <c r="B4383" s="3">
        <v>45457</v>
      </c>
      <c r="C4383" t="s">
        <v>7885</v>
      </c>
      <c r="D4383">
        <v>1266.0999999999999</v>
      </c>
      <c r="E4383" t="s">
        <v>190</v>
      </c>
      <c r="F4383" t="s">
        <v>26</v>
      </c>
      <c r="G4383" t="s">
        <v>39</v>
      </c>
      <c r="H4383" t="s">
        <v>28</v>
      </c>
    </row>
    <row r="4384" spans="1:8" hidden="1">
      <c r="A4384" t="s">
        <v>7886</v>
      </c>
      <c r="B4384" s="3">
        <v>45457</v>
      </c>
      <c r="C4384" t="s">
        <v>7887</v>
      </c>
      <c r="D4384">
        <v>1504.48</v>
      </c>
      <c r="E4384" t="s">
        <v>25</v>
      </c>
      <c r="F4384" t="s">
        <v>20</v>
      </c>
      <c r="G4384" t="s">
        <v>27</v>
      </c>
      <c r="H4384" t="s">
        <v>87</v>
      </c>
    </row>
    <row r="4385" spans="1:8" hidden="1">
      <c r="A4385" t="s">
        <v>7888</v>
      </c>
      <c r="B4385" s="3">
        <v>45457</v>
      </c>
      <c r="C4385" t="s">
        <v>4546</v>
      </c>
      <c r="D4385">
        <v>1294.77</v>
      </c>
      <c r="E4385" t="s">
        <v>64</v>
      </c>
      <c r="F4385" t="s">
        <v>20</v>
      </c>
      <c r="G4385" t="s">
        <v>39</v>
      </c>
      <c r="H4385" t="s">
        <v>44</v>
      </c>
    </row>
    <row r="4386" spans="1:8" hidden="1">
      <c r="A4386" t="s">
        <v>7889</v>
      </c>
      <c r="B4386" s="3">
        <v>45457</v>
      </c>
      <c r="C4386" t="s">
        <v>1568</v>
      </c>
      <c r="D4386">
        <v>1573</v>
      </c>
      <c r="E4386" t="s">
        <v>122</v>
      </c>
      <c r="F4386" t="s">
        <v>61</v>
      </c>
      <c r="G4386" t="s">
        <v>27</v>
      </c>
      <c r="H4386" t="s">
        <v>75</v>
      </c>
    </row>
    <row r="4387" spans="1:8" hidden="1">
      <c r="A4387" t="s">
        <v>7890</v>
      </c>
      <c r="B4387" s="3">
        <v>45457</v>
      </c>
      <c r="C4387" t="s">
        <v>7704</v>
      </c>
      <c r="E4387" t="s">
        <v>60</v>
      </c>
      <c r="F4387" t="s">
        <v>61</v>
      </c>
      <c r="G4387" t="s">
        <v>48</v>
      </c>
      <c r="H4387" t="s">
        <v>44</v>
      </c>
    </row>
    <row r="4388" spans="1:8" hidden="1">
      <c r="A4388" t="s">
        <v>7891</v>
      </c>
      <c r="B4388" s="3">
        <v>45457</v>
      </c>
      <c r="C4388" t="s">
        <v>4544</v>
      </c>
      <c r="D4388">
        <v>1852.5</v>
      </c>
      <c r="E4388" t="s">
        <v>47</v>
      </c>
      <c r="F4388" t="s">
        <v>20</v>
      </c>
      <c r="G4388" t="s">
        <v>48</v>
      </c>
      <c r="H4388" t="s">
        <v>109</v>
      </c>
    </row>
    <row r="4389" spans="1:8" hidden="1">
      <c r="A4389" t="s">
        <v>7892</v>
      </c>
      <c r="B4389" s="3">
        <v>45457</v>
      </c>
      <c r="C4389" t="s">
        <v>7893</v>
      </c>
      <c r="D4389">
        <v>974.76</v>
      </c>
      <c r="E4389" t="s">
        <v>25</v>
      </c>
      <c r="F4389" t="s">
        <v>26</v>
      </c>
      <c r="G4389" t="s">
        <v>48</v>
      </c>
      <c r="H4389" t="s">
        <v>40</v>
      </c>
    </row>
    <row r="4390" spans="1:8" hidden="1">
      <c r="A4390" t="s">
        <v>7894</v>
      </c>
      <c r="B4390" s="3">
        <v>45457</v>
      </c>
      <c r="C4390" t="s">
        <v>5638</v>
      </c>
      <c r="D4390">
        <v>1936.38</v>
      </c>
      <c r="E4390" t="s">
        <v>19</v>
      </c>
      <c r="F4390" t="s">
        <v>61</v>
      </c>
      <c r="G4390" t="s">
        <v>21</v>
      </c>
      <c r="H4390" t="s">
        <v>75</v>
      </c>
    </row>
    <row r="4391" spans="1:8" hidden="1">
      <c r="A4391" t="s">
        <v>7895</v>
      </c>
      <c r="B4391" s="3">
        <v>45457</v>
      </c>
      <c r="C4391" t="s">
        <v>7896</v>
      </c>
      <c r="D4391">
        <v>1261.68</v>
      </c>
      <c r="E4391" t="s">
        <v>70</v>
      </c>
      <c r="F4391" t="s">
        <v>26</v>
      </c>
      <c r="G4391" t="s">
        <v>27</v>
      </c>
      <c r="H4391" t="s">
        <v>44</v>
      </c>
    </row>
    <row r="4392" spans="1:8" hidden="1">
      <c r="A4392" t="s">
        <v>7897</v>
      </c>
      <c r="B4392" s="3">
        <v>45457</v>
      </c>
      <c r="C4392" t="s">
        <v>7898</v>
      </c>
      <c r="D4392">
        <v>76.239999999999995</v>
      </c>
      <c r="E4392" t="s">
        <v>52</v>
      </c>
      <c r="F4392" t="s">
        <v>61</v>
      </c>
      <c r="G4392" t="s">
        <v>48</v>
      </c>
      <c r="H4392" t="s">
        <v>87</v>
      </c>
    </row>
    <row r="4393" spans="1:8" hidden="1">
      <c r="A4393" t="s">
        <v>7899</v>
      </c>
      <c r="B4393" s="3">
        <v>45457</v>
      </c>
      <c r="C4393" t="s">
        <v>7900</v>
      </c>
      <c r="D4393">
        <v>1719.57</v>
      </c>
      <c r="E4393" t="s">
        <v>31</v>
      </c>
      <c r="F4393" t="s">
        <v>20</v>
      </c>
      <c r="G4393" t="s">
        <v>39</v>
      </c>
      <c r="H4393" t="s">
        <v>28</v>
      </c>
    </row>
    <row r="4394" spans="1:8" hidden="1">
      <c r="A4394" t="s">
        <v>7901</v>
      </c>
      <c r="B4394" s="3">
        <v>45457</v>
      </c>
      <c r="C4394" t="s">
        <v>7345</v>
      </c>
      <c r="D4394">
        <v>1813.72</v>
      </c>
      <c r="E4394" t="s">
        <v>60</v>
      </c>
      <c r="F4394" t="s">
        <v>20</v>
      </c>
      <c r="G4394" t="s">
        <v>21</v>
      </c>
      <c r="H4394" t="s">
        <v>94</v>
      </c>
    </row>
    <row r="4395" spans="1:8" hidden="1">
      <c r="A4395" t="s">
        <v>7902</v>
      </c>
      <c r="B4395" s="3">
        <v>45457</v>
      </c>
      <c r="C4395" t="s">
        <v>7903</v>
      </c>
      <c r="D4395">
        <v>6565.92</v>
      </c>
      <c r="E4395" t="s">
        <v>60</v>
      </c>
      <c r="F4395" t="s">
        <v>26</v>
      </c>
      <c r="G4395" t="s">
        <v>39</v>
      </c>
      <c r="H4395" t="s">
        <v>22</v>
      </c>
    </row>
    <row r="4396" spans="1:8" hidden="1">
      <c r="A4396" t="s">
        <v>7904</v>
      </c>
      <c r="B4396" s="3">
        <v>45457</v>
      </c>
      <c r="C4396" t="s">
        <v>4926</v>
      </c>
      <c r="D4396">
        <v>552.15</v>
      </c>
      <c r="E4396" t="s">
        <v>31</v>
      </c>
      <c r="F4396" t="s">
        <v>26</v>
      </c>
      <c r="G4396" t="s">
        <v>27</v>
      </c>
      <c r="H4396" t="s">
        <v>36</v>
      </c>
    </row>
    <row r="4397" spans="1:8" hidden="1">
      <c r="A4397" t="s">
        <v>7905</v>
      </c>
      <c r="B4397" s="3">
        <v>45457</v>
      </c>
      <c r="C4397" t="s">
        <v>7906</v>
      </c>
      <c r="D4397">
        <v>776.54</v>
      </c>
      <c r="E4397" t="s">
        <v>47</v>
      </c>
      <c r="F4397" t="s">
        <v>20</v>
      </c>
      <c r="G4397" t="s">
        <v>39</v>
      </c>
      <c r="H4397" t="s">
        <v>75</v>
      </c>
    </row>
    <row r="4398" spans="1:8" hidden="1">
      <c r="A4398" t="s">
        <v>7907</v>
      </c>
      <c r="B4398" s="3">
        <v>45457</v>
      </c>
      <c r="C4398" t="s">
        <v>3151</v>
      </c>
      <c r="D4398">
        <v>753.95</v>
      </c>
      <c r="E4398" t="s">
        <v>52</v>
      </c>
      <c r="F4398" t="s">
        <v>32</v>
      </c>
      <c r="G4398" t="s">
        <v>21</v>
      </c>
      <c r="H4398" t="s">
        <v>176</v>
      </c>
    </row>
    <row r="4399" spans="1:8" hidden="1">
      <c r="A4399" t="s">
        <v>7908</v>
      </c>
      <c r="B4399" s="3">
        <v>45457</v>
      </c>
      <c r="C4399" t="s">
        <v>7909</v>
      </c>
      <c r="D4399">
        <v>481.46</v>
      </c>
      <c r="E4399" t="s">
        <v>47</v>
      </c>
      <c r="F4399" t="s">
        <v>32</v>
      </c>
      <c r="G4399" t="s">
        <v>21</v>
      </c>
      <c r="H4399" t="s">
        <v>123</v>
      </c>
    </row>
    <row r="4400" spans="1:8" hidden="1">
      <c r="A4400" t="s">
        <v>7910</v>
      </c>
      <c r="B4400" s="3">
        <v>45457</v>
      </c>
      <c r="C4400" t="s">
        <v>2351</v>
      </c>
      <c r="D4400">
        <v>1136.73</v>
      </c>
      <c r="E4400" t="s">
        <v>25</v>
      </c>
      <c r="F4400" t="s">
        <v>61</v>
      </c>
      <c r="G4400" t="s">
        <v>27</v>
      </c>
      <c r="H4400" t="s">
        <v>40</v>
      </c>
    </row>
    <row r="4401" spans="1:8" hidden="1">
      <c r="A4401" t="s">
        <v>7911</v>
      </c>
      <c r="B4401" s="3">
        <v>45457</v>
      </c>
      <c r="C4401" t="s">
        <v>7912</v>
      </c>
      <c r="D4401">
        <v>1726.15</v>
      </c>
      <c r="E4401" t="s">
        <v>47</v>
      </c>
      <c r="F4401" t="s">
        <v>26</v>
      </c>
      <c r="G4401" t="s">
        <v>21</v>
      </c>
      <c r="H4401" t="s">
        <v>22</v>
      </c>
    </row>
    <row r="4402" spans="1:8" hidden="1">
      <c r="A4402" t="s">
        <v>7913</v>
      </c>
      <c r="B4402" s="3">
        <v>45458</v>
      </c>
      <c r="C4402" t="s">
        <v>7914</v>
      </c>
      <c r="D4402">
        <v>1387.34</v>
      </c>
      <c r="E4402" t="s">
        <v>122</v>
      </c>
      <c r="F4402" t="s">
        <v>20</v>
      </c>
      <c r="G4402" t="s">
        <v>21</v>
      </c>
      <c r="H4402" t="s">
        <v>49</v>
      </c>
    </row>
    <row r="4403" spans="1:8" hidden="1">
      <c r="A4403" t="s">
        <v>7915</v>
      </c>
      <c r="B4403" s="3">
        <v>45458</v>
      </c>
      <c r="C4403" t="s">
        <v>7916</v>
      </c>
      <c r="D4403">
        <v>1879.89</v>
      </c>
      <c r="E4403" t="s">
        <v>67</v>
      </c>
      <c r="F4403" t="s">
        <v>32</v>
      </c>
      <c r="G4403" t="s">
        <v>48</v>
      </c>
      <c r="H4403" t="s">
        <v>43</v>
      </c>
    </row>
    <row r="4404" spans="1:8" hidden="1">
      <c r="A4404" t="s">
        <v>7917</v>
      </c>
      <c r="B4404" s="3">
        <v>45458</v>
      </c>
      <c r="C4404" t="s">
        <v>7918</v>
      </c>
      <c r="D4404">
        <v>420.93</v>
      </c>
      <c r="E4404" t="s">
        <v>19</v>
      </c>
      <c r="F4404" t="s">
        <v>26</v>
      </c>
      <c r="G4404" t="s">
        <v>39</v>
      </c>
      <c r="H4404" t="s">
        <v>36</v>
      </c>
    </row>
    <row r="4405" spans="1:8" hidden="1">
      <c r="A4405" t="s">
        <v>7919</v>
      </c>
      <c r="B4405" s="3">
        <v>45458</v>
      </c>
      <c r="C4405" t="s">
        <v>7920</v>
      </c>
      <c r="D4405">
        <v>1419.63</v>
      </c>
      <c r="E4405" t="s">
        <v>67</v>
      </c>
      <c r="F4405" t="s">
        <v>32</v>
      </c>
      <c r="G4405" t="s">
        <v>27</v>
      </c>
      <c r="H4405" t="s">
        <v>53</v>
      </c>
    </row>
    <row r="4406" spans="1:8" hidden="1">
      <c r="A4406" t="s">
        <v>7921</v>
      </c>
      <c r="B4406" s="3">
        <v>45458</v>
      </c>
      <c r="C4406" t="s">
        <v>7922</v>
      </c>
      <c r="D4406">
        <v>1895.49</v>
      </c>
      <c r="E4406" t="s">
        <v>190</v>
      </c>
      <c r="F4406" t="s">
        <v>32</v>
      </c>
      <c r="G4406" t="s">
        <v>48</v>
      </c>
      <c r="H4406" t="s">
        <v>33</v>
      </c>
    </row>
    <row r="4407" spans="1:8" hidden="1">
      <c r="A4407" t="s">
        <v>7923</v>
      </c>
      <c r="B4407" s="3">
        <v>45458</v>
      </c>
      <c r="C4407" t="s">
        <v>4023</v>
      </c>
      <c r="D4407">
        <v>827.05</v>
      </c>
      <c r="E4407" t="s">
        <v>47</v>
      </c>
      <c r="F4407" t="s">
        <v>26</v>
      </c>
      <c r="G4407" t="s">
        <v>21</v>
      </c>
      <c r="H4407" t="s">
        <v>176</v>
      </c>
    </row>
    <row r="4408" spans="1:8" hidden="1">
      <c r="A4408" t="s">
        <v>7924</v>
      </c>
      <c r="B4408" s="3">
        <v>45458</v>
      </c>
      <c r="C4408" t="s">
        <v>7925</v>
      </c>
      <c r="D4408">
        <v>246.04</v>
      </c>
      <c r="E4408" t="s">
        <v>70</v>
      </c>
      <c r="F4408" t="s">
        <v>26</v>
      </c>
      <c r="G4408" t="s">
        <v>27</v>
      </c>
      <c r="H4408" t="s">
        <v>36</v>
      </c>
    </row>
    <row r="4409" spans="1:8" hidden="1">
      <c r="A4409" t="s">
        <v>7926</v>
      </c>
      <c r="B4409" s="3">
        <v>45458</v>
      </c>
      <c r="C4409" t="s">
        <v>7927</v>
      </c>
      <c r="D4409">
        <v>1058.8900000000001</v>
      </c>
      <c r="E4409" t="s">
        <v>122</v>
      </c>
      <c r="F4409" t="s">
        <v>32</v>
      </c>
      <c r="G4409" t="s">
        <v>39</v>
      </c>
      <c r="H4409" t="s">
        <v>28</v>
      </c>
    </row>
    <row r="4410" spans="1:8" hidden="1">
      <c r="A4410" t="s">
        <v>7928</v>
      </c>
      <c r="B4410" s="3">
        <v>45458</v>
      </c>
      <c r="C4410" t="s">
        <v>7929</v>
      </c>
      <c r="D4410">
        <v>430.78</v>
      </c>
      <c r="E4410" t="s">
        <v>47</v>
      </c>
      <c r="F4410" t="s">
        <v>20</v>
      </c>
      <c r="G4410" t="s">
        <v>48</v>
      </c>
      <c r="H4410" t="s">
        <v>123</v>
      </c>
    </row>
    <row r="4411" spans="1:8">
      <c r="A4411" t="s">
        <v>7930</v>
      </c>
      <c r="B4411" s="3">
        <v>45458</v>
      </c>
      <c r="C4411" t="s">
        <v>3370</v>
      </c>
      <c r="D4411">
        <v>142.32</v>
      </c>
      <c r="E4411" t="s">
        <v>43</v>
      </c>
      <c r="F4411" t="s">
        <v>20</v>
      </c>
      <c r="G4411" t="s">
        <v>48</v>
      </c>
      <c r="H4411" t="s">
        <v>87</v>
      </c>
    </row>
    <row r="4412" spans="1:8" hidden="1">
      <c r="A4412" t="s">
        <v>7931</v>
      </c>
      <c r="B4412" s="3">
        <v>45458</v>
      </c>
      <c r="C4412" t="s">
        <v>7932</v>
      </c>
      <c r="D4412">
        <v>440.52</v>
      </c>
      <c r="E4412" t="s">
        <v>19</v>
      </c>
      <c r="F4412" t="s">
        <v>32</v>
      </c>
      <c r="G4412" t="s">
        <v>21</v>
      </c>
      <c r="H4412" t="s">
        <v>94</v>
      </c>
    </row>
    <row r="4413" spans="1:8" hidden="1">
      <c r="A4413" t="s">
        <v>7933</v>
      </c>
      <c r="B4413" s="3">
        <v>45458</v>
      </c>
      <c r="C4413" t="s">
        <v>7934</v>
      </c>
      <c r="D4413">
        <v>112.73</v>
      </c>
      <c r="E4413" t="s">
        <v>67</v>
      </c>
      <c r="F4413" t="s">
        <v>32</v>
      </c>
      <c r="G4413" t="s">
        <v>39</v>
      </c>
      <c r="H4413" t="s">
        <v>87</v>
      </c>
    </row>
    <row r="4414" spans="1:8" hidden="1">
      <c r="A4414" t="s">
        <v>7935</v>
      </c>
      <c r="B4414" s="3">
        <v>45458</v>
      </c>
      <c r="C4414" t="s">
        <v>630</v>
      </c>
      <c r="D4414">
        <v>357.66</v>
      </c>
      <c r="E4414" t="s">
        <v>122</v>
      </c>
      <c r="F4414" t="s">
        <v>26</v>
      </c>
      <c r="G4414" t="s">
        <v>27</v>
      </c>
      <c r="H4414" t="s">
        <v>49</v>
      </c>
    </row>
    <row r="4415" spans="1:8" hidden="1">
      <c r="A4415" t="s">
        <v>7936</v>
      </c>
      <c r="B4415" s="3">
        <v>45458</v>
      </c>
      <c r="C4415" t="s">
        <v>6976</v>
      </c>
      <c r="D4415">
        <v>683.82</v>
      </c>
      <c r="E4415" t="s">
        <v>52</v>
      </c>
      <c r="F4415" t="s">
        <v>61</v>
      </c>
      <c r="G4415" t="s">
        <v>27</v>
      </c>
      <c r="H4415" t="s">
        <v>33</v>
      </c>
    </row>
    <row r="4416" spans="1:8" hidden="1">
      <c r="A4416" t="s">
        <v>7937</v>
      </c>
      <c r="B4416" s="3">
        <v>45458</v>
      </c>
      <c r="C4416" t="s">
        <v>7938</v>
      </c>
      <c r="D4416">
        <v>1128.0899999999999</v>
      </c>
      <c r="E4416" t="s">
        <v>70</v>
      </c>
      <c r="F4416" t="s">
        <v>61</v>
      </c>
      <c r="G4416" t="s">
        <v>39</v>
      </c>
      <c r="H4416" t="s">
        <v>28</v>
      </c>
    </row>
    <row r="4417" spans="1:8" hidden="1">
      <c r="A4417" t="s">
        <v>7939</v>
      </c>
      <c r="B4417" s="3">
        <v>45458</v>
      </c>
      <c r="C4417" t="s">
        <v>7940</v>
      </c>
      <c r="D4417">
        <v>719.7</v>
      </c>
      <c r="E4417" t="s">
        <v>47</v>
      </c>
      <c r="F4417" t="s">
        <v>61</v>
      </c>
      <c r="G4417" t="s">
        <v>39</v>
      </c>
      <c r="H4417" t="s">
        <v>44</v>
      </c>
    </row>
    <row r="4418" spans="1:8" hidden="1">
      <c r="A4418" t="s">
        <v>7941</v>
      </c>
      <c r="B4418" s="3">
        <v>45458</v>
      </c>
      <c r="C4418" t="s">
        <v>726</v>
      </c>
      <c r="D4418">
        <v>1376.65</v>
      </c>
      <c r="E4418" t="s">
        <v>64</v>
      </c>
      <c r="F4418" t="s">
        <v>32</v>
      </c>
      <c r="G4418" t="s">
        <v>27</v>
      </c>
      <c r="H4418" t="s">
        <v>33</v>
      </c>
    </row>
    <row r="4419" spans="1:8" hidden="1">
      <c r="A4419" t="s">
        <v>7942</v>
      </c>
      <c r="B4419" s="3">
        <v>45458</v>
      </c>
      <c r="C4419" t="s">
        <v>7943</v>
      </c>
      <c r="D4419">
        <v>1040.68</v>
      </c>
      <c r="E4419" t="s">
        <v>60</v>
      </c>
      <c r="F4419" t="s">
        <v>61</v>
      </c>
      <c r="G4419" t="s">
        <v>39</v>
      </c>
      <c r="H4419" t="s">
        <v>22</v>
      </c>
    </row>
    <row r="4420" spans="1:8" hidden="1">
      <c r="A4420" t="s">
        <v>7944</v>
      </c>
      <c r="B4420" s="3">
        <v>45458</v>
      </c>
      <c r="C4420" t="s">
        <v>1603</v>
      </c>
      <c r="D4420">
        <v>781.92</v>
      </c>
      <c r="E4420" t="s">
        <v>84</v>
      </c>
      <c r="F4420" t="s">
        <v>32</v>
      </c>
      <c r="G4420" t="s">
        <v>48</v>
      </c>
      <c r="H4420" t="s">
        <v>53</v>
      </c>
    </row>
    <row r="4421" spans="1:8" hidden="1">
      <c r="A4421" t="s">
        <v>7945</v>
      </c>
      <c r="B4421" s="3">
        <v>45458</v>
      </c>
      <c r="C4421" t="s">
        <v>7946</v>
      </c>
      <c r="D4421">
        <v>872.03</v>
      </c>
      <c r="E4421" t="s">
        <v>60</v>
      </c>
      <c r="F4421" t="s">
        <v>20</v>
      </c>
      <c r="G4421" t="s">
        <v>39</v>
      </c>
      <c r="H4421" t="s">
        <v>75</v>
      </c>
    </row>
    <row r="4422" spans="1:8" hidden="1">
      <c r="A4422" t="s">
        <v>7947</v>
      </c>
      <c r="B4422" s="3">
        <v>45458</v>
      </c>
      <c r="C4422" t="s">
        <v>7377</v>
      </c>
      <c r="D4422">
        <v>1618.4</v>
      </c>
      <c r="E4422" t="s">
        <v>31</v>
      </c>
      <c r="F4422" t="s">
        <v>61</v>
      </c>
      <c r="G4422" t="s">
        <v>27</v>
      </c>
      <c r="H4422" t="s">
        <v>44</v>
      </c>
    </row>
    <row r="4423" spans="1:8" hidden="1">
      <c r="A4423" t="s">
        <v>7948</v>
      </c>
      <c r="B4423" s="3">
        <v>45458</v>
      </c>
      <c r="C4423" t="s">
        <v>7949</v>
      </c>
      <c r="D4423">
        <v>967.13</v>
      </c>
      <c r="E4423" t="s">
        <v>19</v>
      </c>
      <c r="F4423" t="s">
        <v>26</v>
      </c>
      <c r="G4423" t="s">
        <v>39</v>
      </c>
      <c r="H4423" t="s">
        <v>49</v>
      </c>
    </row>
    <row r="4424" spans="1:8" hidden="1">
      <c r="A4424" t="s">
        <v>7950</v>
      </c>
      <c r="B4424" s="3">
        <v>45458</v>
      </c>
      <c r="C4424" t="s">
        <v>1358</v>
      </c>
      <c r="D4424">
        <v>1819.19</v>
      </c>
      <c r="E4424" t="s">
        <v>47</v>
      </c>
      <c r="F4424" t="s">
        <v>32</v>
      </c>
      <c r="G4424" t="s">
        <v>39</v>
      </c>
      <c r="H4424" t="s">
        <v>43</v>
      </c>
    </row>
    <row r="4425" spans="1:8" hidden="1">
      <c r="A4425" t="s">
        <v>7951</v>
      </c>
      <c r="B4425" s="3">
        <v>45459</v>
      </c>
      <c r="C4425" t="s">
        <v>7952</v>
      </c>
      <c r="D4425">
        <v>1081.79</v>
      </c>
      <c r="E4425" t="s">
        <v>52</v>
      </c>
      <c r="F4425" t="s">
        <v>26</v>
      </c>
      <c r="G4425" t="s">
        <v>39</v>
      </c>
      <c r="H4425" t="s">
        <v>36</v>
      </c>
    </row>
    <row r="4426" spans="1:8" hidden="1">
      <c r="A4426" t="s">
        <v>7953</v>
      </c>
      <c r="B4426" s="3">
        <v>45459</v>
      </c>
      <c r="C4426" t="s">
        <v>7954</v>
      </c>
      <c r="D4426">
        <v>1549.49</v>
      </c>
      <c r="E4426" t="s">
        <v>60</v>
      </c>
      <c r="F4426" t="s">
        <v>20</v>
      </c>
      <c r="G4426" t="s">
        <v>27</v>
      </c>
      <c r="H4426" t="s">
        <v>87</v>
      </c>
    </row>
    <row r="4427" spans="1:8">
      <c r="A4427" t="s">
        <v>7955</v>
      </c>
      <c r="B4427" s="3">
        <v>45459</v>
      </c>
      <c r="C4427" t="s">
        <v>7956</v>
      </c>
      <c r="D4427">
        <v>1681.64</v>
      </c>
      <c r="E4427" t="s">
        <v>43</v>
      </c>
      <c r="F4427" t="s">
        <v>20</v>
      </c>
      <c r="G4427" t="s">
        <v>48</v>
      </c>
      <c r="H4427" t="s">
        <v>109</v>
      </c>
    </row>
    <row r="4428" spans="1:8" hidden="1">
      <c r="A4428" t="s">
        <v>7957</v>
      </c>
      <c r="B4428" s="3">
        <v>45459</v>
      </c>
      <c r="C4428" t="s">
        <v>4399</v>
      </c>
      <c r="D4428">
        <v>288.57</v>
      </c>
      <c r="E4428" t="s">
        <v>52</v>
      </c>
      <c r="F4428" t="s">
        <v>20</v>
      </c>
      <c r="G4428" t="s">
        <v>21</v>
      </c>
      <c r="H4428" t="s">
        <v>87</v>
      </c>
    </row>
    <row r="4429" spans="1:8" hidden="1">
      <c r="A4429" t="s">
        <v>7958</v>
      </c>
      <c r="B4429" s="3">
        <v>45459</v>
      </c>
      <c r="C4429" t="s">
        <v>1860</v>
      </c>
      <c r="D4429">
        <v>11737.77</v>
      </c>
      <c r="E4429" t="s">
        <v>70</v>
      </c>
      <c r="F4429" t="s">
        <v>20</v>
      </c>
      <c r="G4429" t="s">
        <v>21</v>
      </c>
      <c r="H4429" t="s">
        <v>43</v>
      </c>
    </row>
    <row r="4430" spans="1:8" hidden="1">
      <c r="A4430" t="s">
        <v>7959</v>
      </c>
      <c r="B4430" s="3">
        <v>45459</v>
      </c>
      <c r="C4430" t="s">
        <v>7960</v>
      </c>
      <c r="D4430">
        <v>444.87</v>
      </c>
      <c r="E4430" t="s">
        <v>70</v>
      </c>
      <c r="F4430" t="s">
        <v>26</v>
      </c>
      <c r="G4430" t="s">
        <v>21</v>
      </c>
      <c r="H4430" t="s">
        <v>40</v>
      </c>
    </row>
    <row r="4431" spans="1:8" hidden="1">
      <c r="A4431" t="s">
        <v>7961</v>
      </c>
      <c r="B4431" s="3">
        <v>45459</v>
      </c>
      <c r="C4431" t="s">
        <v>7962</v>
      </c>
      <c r="D4431">
        <v>1716.28</v>
      </c>
      <c r="E4431" t="s">
        <v>217</v>
      </c>
      <c r="F4431" t="s">
        <v>26</v>
      </c>
      <c r="G4431" t="s">
        <v>39</v>
      </c>
      <c r="H4431" t="s">
        <v>57</v>
      </c>
    </row>
    <row r="4432" spans="1:8" hidden="1">
      <c r="A4432" t="s">
        <v>7963</v>
      </c>
      <c r="B4432" s="3">
        <v>45459</v>
      </c>
      <c r="C4432" t="s">
        <v>7964</v>
      </c>
      <c r="D4432">
        <v>806.1</v>
      </c>
      <c r="E4432" t="s">
        <v>70</v>
      </c>
      <c r="F4432" t="s">
        <v>61</v>
      </c>
      <c r="G4432" t="s">
        <v>48</v>
      </c>
      <c r="H4432" t="s">
        <v>75</v>
      </c>
    </row>
    <row r="4433" spans="1:8" hidden="1">
      <c r="A4433" t="s">
        <v>7965</v>
      </c>
      <c r="B4433" s="3">
        <v>45459</v>
      </c>
      <c r="C4433" t="s">
        <v>3214</v>
      </c>
      <c r="D4433">
        <v>1623.39</v>
      </c>
      <c r="E4433" t="s">
        <v>64</v>
      </c>
      <c r="F4433" t="s">
        <v>32</v>
      </c>
      <c r="G4433" t="s">
        <v>27</v>
      </c>
      <c r="H4433" t="s">
        <v>44</v>
      </c>
    </row>
    <row r="4434" spans="1:8" hidden="1">
      <c r="A4434" t="s">
        <v>7966</v>
      </c>
      <c r="B4434" s="3">
        <v>45459</v>
      </c>
      <c r="C4434" t="s">
        <v>3693</v>
      </c>
      <c r="D4434">
        <v>1215.79</v>
      </c>
      <c r="E4434" t="s">
        <v>25</v>
      </c>
      <c r="F4434" t="s">
        <v>32</v>
      </c>
      <c r="G4434" t="s">
        <v>27</v>
      </c>
      <c r="H4434" t="s">
        <v>109</v>
      </c>
    </row>
    <row r="4435" spans="1:8" hidden="1">
      <c r="A4435" t="s">
        <v>7967</v>
      </c>
      <c r="B4435" s="3">
        <v>45459</v>
      </c>
      <c r="C4435" t="s">
        <v>511</v>
      </c>
      <c r="D4435">
        <v>1776.51</v>
      </c>
      <c r="E4435" t="s">
        <v>25</v>
      </c>
      <c r="F4435" t="s">
        <v>32</v>
      </c>
      <c r="G4435" t="s">
        <v>27</v>
      </c>
      <c r="H4435" t="s">
        <v>43</v>
      </c>
    </row>
    <row r="4436" spans="1:8" hidden="1">
      <c r="A4436" t="s">
        <v>7968</v>
      </c>
      <c r="B4436" s="3">
        <v>45459</v>
      </c>
      <c r="C4436" t="s">
        <v>7969</v>
      </c>
      <c r="D4436">
        <v>127.19</v>
      </c>
      <c r="E4436" t="s">
        <v>25</v>
      </c>
      <c r="F4436" t="s">
        <v>61</v>
      </c>
      <c r="G4436" t="s">
        <v>27</v>
      </c>
      <c r="H4436" t="s">
        <v>40</v>
      </c>
    </row>
    <row r="4437" spans="1:8" hidden="1">
      <c r="A4437" t="s">
        <v>7970</v>
      </c>
      <c r="B4437" s="3">
        <v>45459</v>
      </c>
      <c r="C4437" t="s">
        <v>7971</v>
      </c>
      <c r="D4437">
        <v>1317.39</v>
      </c>
      <c r="E4437" t="s">
        <v>25</v>
      </c>
      <c r="F4437" t="s">
        <v>32</v>
      </c>
      <c r="G4437" t="s">
        <v>21</v>
      </c>
      <c r="H4437" t="s">
        <v>36</v>
      </c>
    </row>
    <row r="4438" spans="1:8" hidden="1">
      <c r="A4438" t="s">
        <v>7972</v>
      </c>
      <c r="B4438" s="3">
        <v>45459</v>
      </c>
      <c r="C4438" t="s">
        <v>7973</v>
      </c>
      <c r="D4438">
        <v>1438.27</v>
      </c>
      <c r="E4438" t="s">
        <v>64</v>
      </c>
      <c r="F4438" t="s">
        <v>20</v>
      </c>
      <c r="G4438" t="s">
        <v>21</v>
      </c>
      <c r="H4438" t="s">
        <v>109</v>
      </c>
    </row>
    <row r="4439" spans="1:8" hidden="1">
      <c r="A4439" t="s">
        <v>7974</v>
      </c>
      <c r="B4439" s="3">
        <v>45459</v>
      </c>
      <c r="C4439" t="s">
        <v>7975</v>
      </c>
      <c r="D4439">
        <v>957.33</v>
      </c>
      <c r="E4439" t="s">
        <v>52</v>
      </c>
      <c r="F4439" t="s">
        <v>26</v>
      </c>
      <c r="G4439" t="s">
        <v>21</v>
      </c>
      <c r="H4439" t="s">
        <v>40</v>
      </c>
    </row>
    <row r="4440" spans="1:8" hidden="1">
      <c r="A4440" t="s">
        <v>7976</v>
      </c>
      <c r="B4440" s="3">
        <v>45459</v>
      </c>
      <c r="C4440" t="s">
        <v>7977</v>
      </c>
      <c r="D4440">
        <v>1017.74</v>
      </c>
      <c r="E4440" t="s">
        <v>67</v>
      </c>
      <c r="F4440" t="s">
        <v>32</v>
      </c>
      <c r="G4440" t="s">
        <v>39</v>
      </c>
      <c r="H4440" t="s">
        <v>49</v>
      </c>
    </row>
    <row r="4441" spans="1:8" hidden="1">
      <c r="A4441" t="s">
        <v>7978</v>
      </c>
      <c r="B4441" s="3">
        <v>45459</v>
      </c>
      <c r="C4441" t="s">
        <v>7979</v>
      </c>
      <c r="D4441">
        <v>908.16</v>
      </c>
      <c r="E4441" t="s">
        <v>122</v>
      </c>
      <c r="F4441" t="s">
        <v>61</v>
      </c>
      <c r="G4441" t="s">
        <v>21</v>
      </c>
      <c r="H4441" t="s">
        <v>49</v>
      </c>
    </row>
    <row r="4442" spans="1:8" hidden="1">
      <c r="A4442" t="s">
        <v>7980</v>
      </c>
      <c r="B4442" s="3">
        <v>45459</v>
      </c>
      <c r="C4442" t="s">
        <v>7981</v>
      </c>
      <c r="D4442">
        <v>291.02999999999997</v>
      </c>
      <c r="E4442" t="s">
        <v>25</v>
      </c>
      <c r="F4442" t="s">
        <v>32</v>
      </c>
      <c r="G4442" t="s">
        <v>48</v>
      </c>
      <c r="H4442" t="s">
        <v>40</v>
      </c>
    </row>
    <row r="4443" spans="1:8" hidden="1">
      <c r="A4443" t="s">
        <v>7982</v>
      </c>
      <c r="B4443" s="3">
        <v>45459</v>
      </c>
      <c r="C4443" t="s">
        <v>7983</v>
      </c>
      <c r="D4443">
        <v>1032.3900000000001</v>
      </c>
      <c r="E4443" t="s">
        <v>122</v>
      </c>
      <c r="F4443" t="s">
        <v>20</v>
      </c>
      <c r="G4443" t="s">
        <v>21</v>
      </c>
      <c r="H4443" t="s">
        <v>22</v>
      </c>
    </row>
    <row r="4444" spans="1:8" hidden="1">
      <c r="A4444" t="s">
        <v>7984</v>
      </c>
      <c r="B4444" s="3">
        <v>45459</v>
      </c>
      <c r="C4444" t="s">
        <v>6297</v>
      </c>
      <c r="D4444">
        <v>1525.79</v>
      </c>
      <c r="E4444" t="s">
        <v>848</v>
      </c>
      <c r="F4444" t="s">
        <v>20</v>
      </c>
      <c r="G4444" t="s">
        <v>21</v>
      </c>
      <c r="H4444" t="s">
        <v>28</v>
      </c>
    </row>
    <row r="4445" spans="1:8" hidden="1">
      <c r="A4445" t="s">
        <v>7985</v>
      </c>
      <c r="B4445" s="3">
        <v>45459</v>
      </c>
      <c r="C4445" t="s">
        <v>7986</v>
      </c>
      <c r="D4445">
        <v>70.260000000000005</v>
      </c>
      <c r="E4445" t="s">
        <v>122</v>
      </c>
      <c r="F4445" t="s">
        <v>26</v>
      </c>
      <c r="G4445" t="s">
        <v>48</v>
      </c>
      <c r="H4445" t="s">
        <v>94</v>
      </c>
    </row>
    <row r="4446" spans="1:8" hidden="1">
      <c r="A4446" t="s">
        <v>7987</v>
      </c>
      <c r="B4446" s="3">
        <v>45459</v>
      </c>
      <c r="C4446" t="s">
        <v>5843</v>
      </c>
      <c r="D4446">
        <v>425.89</v>
      </c>
      <c r="E4446" t="s">
        <v>122</v>
      </c>
      <c r="F4446" t="s">
        <v>26</v>
      </c>
      <c r="G4446" t="s">
        <v>39</v>
      </c>
      <c r="H4446" t="s">
        <v>87</v>
      </c>
    </row>
    <row r="4447" spans="1:8" hidden="1">
      <c r="A4447" t="s">
        <v>7988</v>
      </c>
      <c r="B4447" s="3">
        <v>45459</v>
      </c>
      <c r="C4447" t="s">
        <v>7989</v>
      </c>
      <c r="D4447">
        <v>1899.54</v>
      </c>
      <c r="E4447" t="s">
        <v>122</v>
      </c>
      <c r="F4447" t="s">
        <v>26</v>
      </c>
      <c r="G4447" t="s">
        <v>39</v>
      </c>
      <c r="H4447" t="s">
        <v>123</v>
      </c>
    </row>
    <row r="4448" spans="1:8">
      <c r="A4448" t="s">
        <v>7990</v>
      </c>
      <c r="B4448" s="3">
        <v>45459</v>
      </c>
      <c r="C4448" t="s">
        <v>7991</v>
      </c>
      <c r="D4448">
        <v>470.8</v>
      </c>
      <c r="E4448" t="s">
        <v>43</v>
      </c>
      <c r="F4448" t="s">
        <v>61</v>
      </c>
      <c r="G4448" t="s">
        <v>27</v>
      </c>
      <c r="H4448" t="s">
        <v>87</v>
      </c>
    </row>
    <row r="4449" spans="1:8" hidden="1">
      <c r="A4449" t="s">
        <v>7992</v>
      </c>
      <c r="B4449" s="3">
        <v>45459</v>
      </c>
      <c r="C4449" t="s">
        <v>1045</v>
      </c>
      <c r="D4449">
        <v>1267.8699999999999</v>
      </c>
      <c r="E4449" t="s">
        <v>31</v>
      </c>
      <c r="F4449" t="s">
        <v>20</v>
      </c>
      <c r="G4449" t="s">
        <v>27</v>
      </c>
      <c r="H4449" t="s">
        <v>22</v>
      </c>
    </row>
    <row r="4450" spans="1:8" hidden="1">
      <c r="A4450" t="s">
        <v>7993</v>
      </c>
      <c r="B4450" s="3">
        <v>45459</v>
      </c>
      <c r="C4450" t="s">
        <v>7994</v>
      </c>
      <c r="D4450">
        <v>419.53</v>
      </c>
      <c r="E4450" t="s">
        <v>19</v>
      </c>
      <c r="F4450" t="s">
        <v>20</v>
      </c>
      <c r="G4450" t="s">
        <v>48</v>
      </c>
      <c r="H4450" t="s">
        <v>28</v>
      </c>
    </row>
    <row r="4451" spans="1:8" hidden="1">
      <c r="A4451" t="s">
        <v>7995</v>
      </c>
      <c r="B4451" s="3">
        <v>45459</v>
      </c>
      <c r="C4451" t="s">
        <v>3560</v>
      </c>
      <c r="D4451">
        <v>580.58000000000004</v>
      </c>
      <c r="E4451" t="s">
        <v>47</v>
      </c>
      <c r="F4451" t="s">
        <v>26</v>
      </c>
      <c r="G4451" t="s">
        <v>48</v>
      </c>
      <c r="H4451" t="s">
        <v>33</v>
      </c>
    </row>
    <row r="4452" spans="1:8" hidden="1">
      <c r="A4452" t="s">
        <v>7996</v>
      </c>
      <c r="B4452" s="3">
        <v>45459</v>
      </c>
      <c r="C4452" t="s">
        <v>4359</v>
      </c>
      <c r="D4452">
        <v>1001.95</v>
      </c>
      <c r="E4452" t="s">
        <v>67</v>
      </c>
      <c r="F4452" t="s">
        <v>61</v>
      </c>
      <c r="G4452" t="s">
        <v>27</v>
      </c>
      <c r="H4452" t="s">
        <v>33</v>
      </c>
    </row>
    <row r="4453" spans="1:8" hidden="1">
      <c r="A4453" t="s">
        <v>7997</v>
      </c>
      <c r="B4453" s="3">
        <v>45459</v>
      </c>
      <c r="C4453" t="s">
        <v>5500</v>
      </c>
      <c r="D4453">
        <v>243.81</v>
      </c>
      <c r="E4453" t="s">
        <v>31</v>
      </c>
      <c r="F4453" t="s">
        <v>26</v>
      </c>
      <c r="G4453" t="s">
        <v>39</v>
      </c>
      <c r="H4453" t="s">
        <v>22</v>
      </c>
    </row>
    <row r="4454" spans="1:8" hidden="1">
      <c r="A4454" t="s">
        <v>7998</v>
      </c>
      <c r="B4454" s="3">
        <v>45459</v>
      </c>
      <c r="C4454" t="s">
        <v>6167</v>
      </c>
      <c r="D4454">
        <v>1871.07</v>
      </c>
      <c r="E4454" t="s">
        <v>60</v>
      </c>
      <c r="F4454" t="s">
        <v>20</v>
      </c>
      <c r="G4454" t="s">
        <v>27</v>
      </c>
      <c r="H4454" t="s">
        <v>53</v>
      </c>
    </row>
    <row r="4455" spans="1:8">
      <c r="A4455" t="s">
        <v>7999</v>
      </c>
      <c r="B4455" s="3">
        <v>45460</v>
      </c>
      <c r="C4455" t="s">
        <v>8000</v>
      </c>
      <c r="E4455" t="s">
        <v>43</v>
      </c>
      <c r="F4455" t="s">
        <v>32</v>
      </c>
      <c r="G4455" t="s">
        <v>39</v>
      </c>
      <c r="H4455" t="s">
        <v>36</v>
      </c>
    </row>
    <row r="4456" spans="1:8" hidden="1">
      <c r="A4456" t="s">
        <v>8001</v>
      </c>
      <c r="B4456" s="3">
        <v>45460</v>
      </c>
      <c r="C4456" t="s">
        <v>4035</v>
      </c>
      <c r="D4456">
        <v>1966.62</v>
      </c>
      <c r="E4456" t="s">
        <v>64</v>
      </c>
      <c r="F4456" t="s">
        <v>61</v>
      </c>
      <c r="G4456" t="s">
        <v>48</v>
      </c>
      <c r="H4456" t="s">
        <v>28</v>
      </c>
    </row>
    <row r="4457" spans="1:8">
      <c r="A4457" t="s">
        <v>8002</v>
      </c>
      <c r="B4457" s="3">
        <v>45460</v>
      </c>
      <c r="C4457" t="s">
        <v>7694</v>
      </c>
      <c r="D4457">
        <v>57.73</v>
      </c>
      <c r="E4457" t="s">
        <v>43</v>
      </c>
      <c r="F4457" t="s">
        <v>61</v>
      </c>
      <c r="G4457" t="s">
        <v>27</v>
      </c>
      <c r="H4457" t="s">
        <v>123</v>
      </c>
    </row>
    <row r="4458" spans="1:8" hidden="1">
      <c r="A4458" t="s">
        <v>8003</v>
      </c>
      <c r="B4458" s="3">
        <v>45460</v>
      </c>
      <c r="C4458" t="s">
        <v>8004</v>
      </c>
      <c r="D4458">
        <v>514.46</v>
      </c>
      <c r="E4458" t="s">
        <v>52</v>
      </c>
      <c r="F4458" t="s">
        <v>26</v>
      </c>
      <c r="G4458" t="s">
        <v>48</v>
      </c>
      <c r="H4458" t="s">
        <v>22</v>
      </c>
    </row>
    <row r="4459" spans="1:8" hidden="1">
      <c r="A4459" t="s">
        <v>8005</v>
      </c>
      <c r="B4459" s="3">
        <v>45460</v>
      </c>
      <c r="C4459" t="s">
        <v>6151</v>
      </c>
      <c r="D4459">
        <v>560.22</v>
      </c>
      <c r="E4459" t="s">
        <v>31</v>
      </c>
      <c r="F4459" t="s">
        <v>61</v>
      </c>
      <c r="G4459" t="s">
        <v>21</v>
      </c>
      <c r="H4459" t="s">
        <v>44</v>
      </c>
    </row>
    <row r="4460" spans="1:8" hidden="1">
      <c r="A4460" t="s">
        <v>8006</v>
      </c>
      <c r="B4460" s="3">
        <v>45460</v>
      </c>
      <c r="C4460" t="s">
        <v>8007</v>
      </c>
      <c r="D4460">
        <v>287.95999999999998</v>
      </c>
      <c r="E4460" t="s">
        <v>64</v>
      </c>
      <c r="F4460" t="s">
        <v>32</v>
      </c>
      <c r="G4460" t="s">
        <v>39</v>
      </c>
      <c r="H4460" t="s">
        <v>109</v>
      </c>
    </row>
    <row r="4461" spans="1:8" hidden="1">
      <c r="A4461" t="s">
        <v>8008</v>
      </c>
      <c r="B4461" s="3">
        <v>45460</v>
      </c>
      <c r="C4461" t="s">
        <v>8009</v>
      </c>
      <c r="D4461">
        <v>1538.97</v>
      </c>
      <c r="E4461" t="s">
        <v>64</v>
      </c>
      <c r="F4461" t="s">
        <v>26</v>
      </c>
      <c r="G4461" t="s">
        <v>39</v>
      </c>
      <c r="H4461" t="s">
        <v>75</v>
      </c>
    </row>
    <row r="4462" spans="1:8" hidden="1">
      <c r="A4462" t="s">
        <v>8010</v>
      </c>
      <c r="B4462" s="3">
        <v>45460</v>
      </c>
      <c r="C4462" t="s">
        <v>8011</v>
      </c>
      <c r="D4462">
        <v>1922.04</v>
      </c>
      <c r="E4462" t="s">
        <v>19</v>
      </c>
      <c r="F4462" t="s">
        <v>20</v>
      </c>
      <c r="G4462" t="s">
        <v>39</v>
      </c>
      <c r="H4462" t="s">
        <v>109</v>
      </c>
    </row>
    <row r="4463" spans="1:8" hidden="1">
      <c r="A4463" t="s">
        <v>8012</v>
      </c>
      <c r="B4463" s="3">
        <v>45460</v>
      </c>
      <c r="C4463" t="s">
        <v>7163</v>
      </c>
      <c r="D4463">
        <v>1544.72</v>
      </c>
      <c r="E4463" t="s">
        <v>70</v>
      </c>
      <c r="F4463" t="s">
        <v>61</v>
      </c>
      <c r="G4463" t="s">
        <v>39</v>
      </c>
      <c r="H4463" t="s">
        <v>36</v>
      </c>
    </row>
    <row r="4464" spans="1:8">
      <c r="A4464" t="s">
        <v>8013</v>
      </c>
      <c r="B4464" s="3">
        <v>45460</v>
      </c>
      <c r="C4464" t="s">
        <v>8014</v>
      </c>
      <c r="D4464">
        <v>660.9</v>
      </c>
      <c r="E4464" t="s">
        <v>43</v>
      </c>
      <c r="F4464" t="s">
        <v>61</v>
      </c>
      <c r="G4464" t="s">
        <v>48</v>
      </c>
      <c r="H4464" t="s">
        <v>87</v>
      </c>
    </row>
    <row r="4465" spans="1:8" hidden="1">
      <c r="A4465" t="s">
        <v>8015</v>
      </c>
      <c r="B4465" s="3">
        <v>45460</v>
      </c>
      <c r="C4465" t="s">
        <v>6399</v>
      </c>
      <c r="D4465">
        <v>1644.81</v>
      </c>
      <c r="E4465" t="s">
        <v>52</v>
      </c>
      <c r="F4465" t="s">
        <v>20</v>
      </c>
      <c r="G4465" t="s">
        <v>21</v>
      </c>
      <c r="H4465" t="s">
        <v>43</v>
      </c>
    </row>
    <row r="4466" spans="1:8" hidden="1">
      <c r="A4466" t="s">
        <v>8016</v>
      </c>
      <c r="B4466" s="3">
        <v>45460</v>
      </c>
      <c r="C4466" t="s">
        <v>8017</v>
      </c>
      <c r="D4466">
        <v>790.32</v>
      </c>
      <c r="E4466" t="s">
        <v>67</v>
      </c>
      <c r="F4466" t="s">
        <v>20</v>
      </c>
      <c r="G4466" t="s">
        <v>21</v>
      </c>
      <c r="H4466" t="s">
        <v>94</v>
      </c>
    </row>
    <row r="4467" spans="1:8" hidden="1">
      <c r="A4467" t="s">
        <v>8018</v>
      </c>
      <c r="B4467" s="3">
        <v>45460</v>
      </c>
      <c r="C4467" t="s">
        <v>8019</v>
      </c>
      <c r="D4467">
        <v>1706.88</v>
      </c>
      <c r="E4467" t="s">
        <v>84</v>
      </c>
      <c r="F4467" t="s">
        <v>20</v>
      </c>
      <c r="G4467" t="s">
        <v>27</v>
      </c>
      <c r="H4467" t="s">
        <v>22</v>
      </c>
    </row>
    <row r="4468" spans="1:8" hidden="1">
      <c r="A4468" t="s">
        <v>8020</v>
      </c>
      <c r="B4468" s="3">
        <v>45460</v>
      </c>
      <c r="C4468" t="s">
        <v>8021</v>
      </c>
      <c r="D4468">
        <v>658.76</v>
      </c>
      <c r="E4468" t="s">
        <v>67</v>
      </c>
      <c r="F4468" t="s">
        <v>26</v>
      </c>
      <c r="G4468" t="s">
        <v>39</v>
      </c>
      <c r="H4468" t="s">
        <v>33</v>
      </c>
    </row>
    <row r="4469" spans="1:8" hidden="1">
      <c r="A4469" t="s">
        <v>8022</v>
      </c>
      <c r="B4469" s="3">
        <v>45460</v>
      </c>
      <c r="C4469" t="s">
        <v>2178</v>
      </c>
      <c r="D4469">
        <v>1455.12</v>
      </c>
      <c r="E4469" t="s">
        <v>122</v>
      </c>
      <c r="F4469" t="s">
        <v>61</v>
      </c>
      <c r="G4469" t="s">
        <v>48</v>
      </c>
      <c r="H4469" t="s">
        <v>28</v>
      </c>
    </row>
    <row r="4470" spans="1:8" hidden="1">
      <c r="A4470" t="s">
        <v>8023</v>
      </c>
      <c r="B4470" s="3">
        <v>45460</v>
      </c>
      <c r="C4470" t="s">
        <v>2754</v>
      </c>
      <c r="D4470">
        <v>312.95999999999998</v>
      </c>
      <c r="E4470" t="s">
        <v>19</v>
      </c>
      <c r="F4470" t="s">
        <v>20</v>
      </c>
      <c r="G4470" t="s">
        <v>27</v>
      </c>
      <c r="H4470" t="s">
        <v>28</v>
      </c>
    </row>
    <row r="4471" spans="1:8" hidden="1">
      <c r="A4471" t="s">
        <v>8024</v>
      </c>
      <c r="B4471" s="3">
        <v>45460</v>
      </c>
      <c r="C4471" t="s">
        <v>8025</v>
      </c>
      <c r="D4471">
        <v>194.49</v>
      </c>
      <c r="E4471" t="s">
        <v>70</v>
      </c>
      <c r="F4471" t="s">
        <v>61</v>
      </c>
      <c r="G4471" t="s">
        <v>39</v>
      </c>
      <c r="H4471" t="s">
        <v>176</v>
      </c>
    </row>
    <row r="4472" spans="1:8" hidden="1">
      <c r="A4472" t="s">
        <v>8026</v>
      </c>
      <c r="B4472" s="3">
        <v>45460</v>
      </c>
      <c r="C4472" t="s">
        <v>5000</v>
      </c>
      <c r="D4472">
        <v>973.79</v>
      </c>
      <c r="E4472" t="s">
        <v>67</v>
      </c>
      <c r="F4472" t="s">
        <v>43</v>
      </c>
      <c r="G4472" t="s">
        <v>21</v>
      </c>
      <c r="H4472" t="s">
        <v>53</v>
      </c>
    </row>
    <row r="4473" spans="1:8" hidden="1">
      <c r="A4473" t="s">
        <v>8027</v>
      </c>
      <c r="B4473" s="3">
        <v>45460</v>
      </c>
      <c r="C4473" t="s">
        <v>8028</v>
      </c>
      <c r="D4473">
        <v>936.1</v>
      </c>
      <c r="E4473" t="s">
        <v>64</v>
      </c>
      <c r="F4473" t="s">
        <v>20</v>
      </c>
      <c r="G4473" t="s">
        <v>27</v>
      </c>
      <c r="H4473" t="s">
        <v>28</v>
      </c>
    </row>
    <row r="4474" spans="1:8" hidden="1">
      <c r="A4474" t="s">
        <v>8029</v>
      </c>
      <c r="B4474" s="3">
        <v>45460</v>
      </c>
      <c r="C4474" t="s">
        <v>8030</v>
      </c>
      <c r="D4474">
        <v>1808.18</v>
      </c>
      <c r="E4474" t="s">
        <v>60</v>
      </c>
      <c r="F4474" t="s">
        <v>32</v>
      </c>
      <c r="G4474" t="s">
        <v>27</v>
      </c>
      <c r="H4474" t="s">
        <v>53</v>
      </c>
    </row>
    <row r="4475" spans="1:8" hidden="1">
      <c r="A4475" t="s">
        <v>8031</v>
      </c>
      <c r="B4475" s="3">
        <v>45460</v>
      </c>
      <c r="C4475" t="s">
        <v>8032</v>
      </c>
      <c r="D4475">
        <v>1848.87</v>
      </c>
      <c r="E4475" t="s">
        <v>60</v>
      </c>
      <c r="F4475" t="s">
        <v>20</v>
      </c>
      <c r="G4475" t="s">
        <v>27</v>
      </c>
      <c r="H4475" t="s">
        <v>43</v>
      </c>
    </row>
    <row r="4476" spans="1:8" hidden="1">
      <c r="A4476" t="s">
        <v>8033</v>
      </c>
      <c r="B4476" s="3">
        <v>45460</v>
      </c>
      <c r="C4476" t="s">
        <v>8034</v>
      </c>
      <c r="D4476">
        <v>742.41</v>
      </c>
      <c r="E4476" t="s">
        <v>67</v>
      </c>
      <c r="F4476" t="s">
        <v>32</v>
      </c>
      <c r="G4476" t="s">
        <v>39</v>
      </c>
      <c r="H4476" t="s">
        <v>43</v>
      </c>
    </row>
    <row r="4477" spans="1:8" hidden="1">
      <c r="A4477" t="s">
        <v>8035</v>
      </c>
      <c r="B4477" s="3">
        <v>45460</v>
      </c>
      <c r="C4477" t="s">
        <v>6149</v>
      </c>
      <c r="D4477">
        <v>76.22</v>
      </c>
      <c r="E4477" t="s">
        <v>60</v>
      </c>
      <c r="F4477" t="s">
        <v>61</v>
      </c>
      <c r="G4477" t="s">
        <v>27</v>
      </c>
      <c r="H4477" t="s">
        <v>49</v>
      </c>
    </row>
    <row r="4478" spans="1:8" hidden="1">
      <c r="A4478" t="s">
        <v>8036</v>
      </c>
      <c r="B4478" s="3">
        <v>45460</v>
      </c>
      <c r="C4478" t="s">
        <v>8037</v>
      </c>
      <c r="D4478">
        <v>619.97</v>
      </c>
      <c r="E4478" t="s">
        <v>25</v>
      </c>
      <c r="F4478" t="s">
        <v>32</v>
      </c>
      <c r="G4478" t="s">
        <v>27</v>
      </c>
      <c r="H4478" t="s">
        <v>53</v>
      </c>
    </row>
    <row r="4479" spans="1:8">
      <c r="A4479" t="s">
        <v>8038</v>
      </c>
      <c r="B4479" s="3">
        <v>45460</v>
      </c>
      <c r="C4479" t="s">
        <v>3972</v>
      </c>
      <c r="D4479">
        <v>14092.2</v>
      </c>
      <c r="E4479" t="s">
        <v>43</v>
      </c>
      <c r="F4479" t="s">
        <v>61</v>
      </c>
      <c r="G4479" t="s">
        <v>27</v>
      </c>
      <c r="H4479" t="s">
        <v>94</v>
      </c>
    </row>
    <row r="4480" spans="1:8">
      <c r="A4480" t="s">
        <v>8039</v>
      </c>
      <c r="B4480" s="3">
        <v>45461</v>
      </c>
      <c r="C4480" t="s">
        <v>8040</v>
      </c>
      <c r="D4480">
        <v>1661.97</v>
      </c>
      <c r="E4480" t="s">
        <v>43</v>
      </c>
      <c r="F4480" t="s">
        <v>26</v>
      </c>
      <c r="G4480" t="s">
        <v>27</v>
      </c>
      <c r="H4480" t="s">
        <v>44</v>
      </c>
    </row>
    <row r="4481" spans="1:8" hidden="1">
      <c r="A4481" t="s">
        <v>8041</v>
      </c>
      <c r="B4481" s="3">
        <v>45461</v>
      </c>
      <c r="C4481" t="s">
        <v>8042</v>
      </c>
      <c r="D4481">
        <v>1630.08</v>
      </c>
      <c r="E4481" t="s">
        <v>64</v>
      </c>
      <c r="F4481" t="s">
        <v>61</v>
      </c>
      <c r="G4481" t="s">
        <v>48</v>
      </c>
      <c r="H4481" t="s">
        <v>33</v>
      </c>
    </row>
    <row r="4482" spans="1:8" hidden="1">
      <c r="A4482" t="s">
        <v>8043</v>
      </c>
      <c r="B4482" s="3">
        <v>45461</v>
      </c>
      <c r="C4482" t="s">
        <v>8044</v>
      </c>
      <c r="D4482">
        <v>879.49</v>
      </c>
      <c r="E4482" t="s">
        <v>64</v>
      </c>
      <c r="F4482" t="s">
        <v>387</v>
      </c>
      <c r="G4482" t="s">
        <v>39</v>
      </c>
      <c r="H4482" t="s">
        <v>109</v>
      </c>
    </row>
    <row r="4483" spans="1:8" hidden="1">
      <c r="A4483" t="s">
        <v>8045</v>
      </c>
      <c r="B4483" s="3">
        <v>45461</v>
      </c>
      <c r="C4483" t="s">
        <v>8046</v>
      </c>
      <c r="D4483">
        <v>321.86</v>
      </c>
      <c r="E4483" t="s">
        <v>122</v>
      </c>
      <c r="F4483" t="s">
        <v>26</v>
      </c>
      <c r="G4483" t="s">
        <v>27</v>
      </c>
      <c r="H4483" t="s">
        <v>33</v>
      </c>
    </row>
    <row r="4484" spans="1:8" hidden="1">
      <c r="A4484" t="s">
        <v>8047</v>
      </c>
      <c r="B4484" s="3">
        <v>45461</v>
      </c>
      <c r="C4484" t="s">
        <v>8048</v>
      </c>
      <c r="D4484">
        <v>1755.78</v>
      </c>
      <c r="E4484" t="s">
        <v>60</v>
      </c>
      <c r="F4484" t="s">
        <v>26</v>
      </c>
      <c r="G4484" t="s">
        <v>27</v>
      </c>
      <c r="H4484" t="s">
        <v>22</v>
      </c>
    </row>
    <row r="4485" spans="1:8" hidden="1">
      <c r="A4485" t="s">
        <v>8049</v>
      </c>
      <c r="B4485" s="3">
        <v>45461</v>
      </c>
      <c r="C4485" t="s">
        <v>5191</v>
      </c>
      <c r="D4485">
        <v>549.05999999999995</v>
      </c>
      <c r="E4485" t="s">
        <v>122</v>
      </c>
      <c r="F4485" t="s">
        <v>32</v>
      </c>
      <c r="G4485" t="s">
        <v>39</v>
      </c>
      <c r="H4485" t="s">
        <v>123</v>
      </c>
    </row>
    <row r="4486" spans="1:8" hidden="1">
      <c r="A4486" t="s">
        <v>8050</v>
      </c>
      <c r="B4486" s="3">
        <v>45461</v>
      </c>
      <c r="C4486" t="s">
        <v>3205</v>
      </c>
      <c r="D4486">
        <v>1825.16</v>
      </c>
      <c r="E4486" t="s">
        <v>52</v>
      </c>
      <c r="F4486" t="s">
        <v>61</v>
      </c>
      <c r="G4486" t="s">
        <v>21</v>
      </c>
      <c r="H4486" t="s">
        <v>28</v>
      </c>
    </row>
    <row r="4487" spans="1:8" hidden="1">
      <c r="A4487" t="s">
        <v>8051</v>
      </c>
      <c r="B4487" s="3">
        <v>45461</v>
      </c>
      <c r="C4487" t="s">
        <v>2031</v>
      </c>
      <c r="D4487">
        <v>1965.12</v>
      </c>
      <c r="E4487" t="s">
        <v>67</v>
      </c>
      <c r="F4487" t="s">
        <v>20</v>
      </c>
      <c r="G4487" t="s">
        <v>48</v>
      </c>
      <c r="H4487" t="s">
        <v>53</v>
      </c>
    </row>
    <row r="4488" spans="1:8" hidden="1">
      <c r="A4488" t="s">
        <v>8052</v>
      </c>
      <c r="B4488" s="3">
        <v>45461</v>
      </c>
      <c r="C4488" t="s">
        <v>824</v>
      </c>
      <c r="D4488">
        <v>1167.7</v>
      </c>
      <c r="E4488" t="s">
        <v>19</v>
      </c>
      <c r="F4488" t="s">
        <v>26</v>
      </c>
      <c r="G4488" t="s">
        <v>21</v>
      </c>
      <c r="H4488" t="s">
        <v>109</v>
      </c>
    </row>
    <row r="4489" spans="1:8" hidden="1">
      <c r="A4489" t="s">
        <v>8053</v>
      </c>
      <c r="B4489" s="3">
        <v>45461</v>
      </c>
      <c r="C4489" t="s">
        <v>8054</v>
      </c>
      <c r="D4489">
        <v>503.78</v>
      </c>
      <c r="E4489" t="s">
        <v>47</v>
      </c>
      <c r="F4489" t="s">
        <v>20</v>
      </c>
      <c r="G4489" t="s">
        <v>27</v>
      </c>
      <c r="H4489" t="s">
        <v>94</v>
      </c>
    </row>
    <row r="4490" spans="1:8" hidden="1">
      <c r="A4490" t="s">
        <v>8055</v>
      </c>
      <c r="B4490" s="3">
        <v>45461</v>
      </c>
      <c r="C4490" t="s">
        <v>8056</v>
      </c>
      <c r="D4490">
        <v>649.54999999999995</v>
      </c>
      <c r="E4490" t="s">
        <v>47</v>
      </c>
      <c r="F4490" t="s">
        <v>26</v>
      </c>
      <c r="G4490" t="s">
        <v>39</v>
      </c>
      <c r="H4490" t="s">
        <v>123</v>
      </c>
    </row>
    <row r="4491" spans="1:8" hidden="1">
      <c r="A4491" t="s">
        <v>8057</v>
      </c>
      <c r="B4491" s="3">
        <v>45461</v>
      </c>
      <c r="C4491" t="s">
        <v>5767</v>
      </c>
      <c r="D4491">
        <v>892.92</v>
      </c>
      <c r="E4491" t="s">
        <v>47</v>
      </c>
      <c r="F4491" t="s">
        <v>26</v>
      </c>
      <c r="G4491" t="s">
        <v>48</v>
      </c>
      <c r="H4491" t="s">
        <v>36</v>
      </c>
    </row>
    <row r="4492" spans="1:8" hidden="1">
      <c r="A4492" t="s">
        <v>8058</v>
      </c>
      <c r="B4492" s="3">
        <v>45461</v>
      </c>
      <c r="C4492" t="s">
        <v>8059</v>
      </c>
      <c r="D4492">
        <v>869.75</v>
      </c>
      <c r="E4492" t="s">
        <v>70</v>
      </c>
      <c r="F4492" t="s">
        <v>61</v>
      </c>
      <c r="G4492" t="s">
        <v>48</v>
      </c>
      <c r="H4492" t="s">
        <v>44</v>
      </c>
    </row>
    <row r="4493" spans="1:8" hidden="1">
      <c r="A4493" t="s">
        <v>8060</v>
      </c>
      <c r="B4493" s="3">
        <v>45462</v>
      </c>
      <c r="C4493" t="s">
        <v>8061</v>
      </c>
      <c r="D4493">
        <v>571.01</v>
      </c>
      <c r="E4493" t="s">
        <v>31</v>
      </c>
      <c r="F4493" t="s">
        <v>32</v>
      </c>
      <c r="G4493" t="s">
        <v>48</v>
      </c>
      <c r="H4493" t="s">
        <v>87</v>
      </c>
    </row>
    <row r="4494" spans="1:8" hidden="1">
      <c r="A4494" t="s">
        <v>8062</v>
      </c>
      <c r="B4494" s="3">
        <v>45462</v>
      </c>
      <c r="C4494" t="s">
        <v>8063</v>
      </c>
      <c r="D4494">
        <v>351.48</v>
      </c>
      <c r="E4494" t="s">
        <v>122</v>
      </c>
      <c r="F4494" t="s">
        <v>20</v>
      </c>
      <c r="G4494" t="s">
        <v>21</v>
      </c>
      <c r="H4494" t="s">
        <v>43</v>
      </c>
    </row>
    <row r="4495" spans="1:8" hidden="1">
      <c r="A4495" t="s">
        <v>8064</v>
      </c>
      <c r="B4495" s="3">
        <v>45462</v>
      </c>
      <c r="C4495" t="s">
        <v>3827</v>
      </c>
      <c r="D4495">
        <v>191.55</v>
      </c>
      <c r="E4495" t="s">
        <v>52</v>
      </c>
      <c r="F4495" t="s">
        <v>32</v>
      </c>
      <c r="G4495" t="s">
        <v>48</v>
      </c>
      <c r="H4495" t="s">
        <v>87</v>
      </c>
    </row>
    <row r="4496" spans="1:8" hidden="1">
      <c r="A4496" t="s">
        <v>8065</v>
      </c>
      <c r="B4496" s="3">
        <v>45462</v>
      </c>
      <c r="C4496" t="s">
        <v>8066</v>
      </c>
      <c r="D4496">
        <v>1604.95</v>
      </c>
      <c r="E4496" t="s">
        <v>52</v>
      </c>
      <c r="F4496" t="s">
        <v>20</v>
      </c>
      <c r="G4496" t="s">
        <v>39</v>
      </c>
      <c r="H4496" t="s">
        <v>109</v>
      </c>
    </row>
    <row r="4497" spans="1:8" hidden="1">
      <c r="A4497" t="s">
        <v>8067</v>
      </c>
      <c r="B4497" s="3">
        <v>45462</v>
      </c>
      <c r="C4497" t="s">
        <v>3373</v>
      </c>
      <c r="D4497">
        <v>1280.57</v>
      </c>
      <c r="E4497" t="s">
        <v>190</v>
      </c>
      <c r="F4497" t="s">
        <v>61</v>
      </c>
      <c r="G4497" t="s">
        <v>48</v>
      </c>
      <c r="H4497" t="s">
        <v>43</v>
      </c>
    </row>
    <row r="4498" spans="1:8" hidden="1">
      <c r="A4498" t="s">
        <v>8068</v>
      </c>
      <c r="B4498" s="3">
        <v>45462</v>
      </c>
      <c r="C4498" t="s">
        <v>55</v>
      </c>
      <c r="D4498">
        <v>491.02</v>
      </c>
      <c r="E4498" t="s">
        <v>197</v>
      </c>
      <c r="F4498" t="s">
        <v>32</v>
      </c>
      <c r="G4498" t="s">
        <v>27</v>
      </c>
      <c r="H4498" t="s">
        <v>176</v>
      </c>
    </row>
    <row r="4499" spans="1:8" hidden="1">
      <c r="A4499" t="s">
        <v>8069</v>
      </c>
      <c r="B4499" s="3">
        <v>45462</v>
      </c>
      <c r="C4499" t="s">
        <v>8070</v>
      </c>
      <c r="D4499">
        <v>1690.68</v>
      </c>
      <c r="E4499" t="s">
        <v>19</v>
      </c>
      <c r="F4499" t="s">
        <v>183</v>
      </c>
      <c r="G4499" t="s">
        <v>48</v>
      </c>
      <c r="H4499" t="s">
        <v>36</v>
      </c>
    </row>
    <row r="4500" spans="1:8" hidden="1">
      <c r="A4500" t="s">
        <v>8071</v>
      </c>
      <c r="B4500" s="3">
        <v>45462</v>
      </c>
      <c r="C4500" t="s">
        <v>4784</v>
      </c>
      <c r="D4500">
        <v>1479.59</v>
      </c>
      <c r="E4500" t="s">
        <v>47</v>
      </c>
      <c r="F4500" t="s">
        <v>61</v>
      </c>
      <c r="G4500" t="s">
        <v>21</v>
      </c>
      <c r="H4500" t="s">
        <v>123</v>
      </c>
    </row>
    <row r="4501" spans="1:8">
      <c r="A4501" t="s">
        <v>8072</v>
      </c>
      <c r="B4501" s="3">
        <v>45462</v>
      </c>
      <c r="C4501" t="s">
        <v>8073</v>
      </c>
      <c r="D4501">
        <v>1446.38</v>
      </c>
      <c r="E4501" t="s">
        <v>43</v>
      </c>
      <c r="F4501" t="s">
        <v>26</v>
      </c>
      <c r="G4501" t="s">
        <v>27</v>
      </c>
      <c r="H4501" t="s">
        <v>22</v>
      </c>
    </row>
    <row r="4502" spans="1:8" hidden="1">
      <c r="A4502" t="s">
        <v>8074</v>
      </c>
      <c r="B4502" s="3">
        <v>45462</v>
      </c>
      <c r="C4502" t="s">
        <v>3275</v>
      </c>
      <c r="D4502">
        <v>900.55</v>
      </c>
      <c r="E4502" t="s">
        <v>52</v>
      </c>
      <c r="F4502" t="s">
        <v>26</v>
      </c>
      <c r="G4502" t="s">
        <v>27</v>
      </c>
      <c r="H4502" t="s">
        <v>94</v>
      </c>
    </row>
    <row r="4503" spans="1:8" hidden="1">
      <c r="A4503" t="s">
        <v>8075</v>
      </c>
      <c r="B4503" s="3">
        <v>45462</v>
      </c>
      <c r="C4503" t="s">
        <v>3421</v>
      </c>
      <c r="D4503">
        <v>1959.95</v>
      </c>
      <c r="E4503" t="s">
        <v>67</v>
      </c>
      <c r="F4503" t="s">
        <v>26</v>
      </c>
      <c r="G4503" t="s">
        <v>39</v>
      </c>
      <c r="H4503" t="s">
        <v>36</v>
      </c>
    </row>
    <row r="4504" spans="1:8">
      <c r="A4504" t="s">
        <v>8076</v>
      </c>
      <c r="B4504" s="3">
        <v>45462</v>
      </c>
      <c r="C4504" t="s">
        <v>658</v>
      </c>
      <c r="D4504">
        <v>552.83000000000004</v>
      </c>
      <c r="E4504" t="s">
        <v>43</v>
      </c>
      <c r="F4504" t="s">
        <v>26</v>
      </c>
      <c r="G4504" t="s">
        <v>39</v>
      </c>
      <c r="H4504" t="s">
        <v>123</v>
      </c>
    </row>
    <row r="4505" spans="1:8" hidden="1">
      <c r="A4505" t="s">
        <v>8077</v>
      </c>
      <c r="B4505" s="3">
        <v>45462</v>
      </c>
      <c r="C4505" t="s">
        <v>444</v>
      </c>
      <c r="D4505">
        <v>1912.98</v>
      </c>
      <c r="E4505" t="s">
        <v>47</v>
      </c>
      <c r="F4505" t="s">
        <v>26</v>
      </c>
      <c r="G4505" t="s">
        <v>39</v>
      </c>
      <c r="H4505" t="s">
        <v>75</v>
      </c>
    </row>
    <row r="4506" spans="1:8" hidden="1">
      <c r="A4506" t="s">
        <v>8078</v>
      </c>
      <c r="B4506" s="3">
        <v>45462</v>
      </c>
      <c r="C4506" t="s">
        <v>6976</v>
      </c>
      <c r="D4506">
        <v>616.26</v>
      </c>
      <c r="E4506" t="s">
        <v>60</v>
      </c>
      <c r="F4506" t="s">
        <v>32</v>
      </c>
      <c r="G4506" t="s">
        <v>27</v>
      </c>
      <c r="H4506" t="s">
        <v>53</v>
      </c>
    </row>
    <row r="4507" spans="1:8" hidden="1">
      <c r="A4507" t="s">
        <v>8079</v>
      </c>
      <c r="B4507" s="3">
        <v>45462</v>
      </c>
      <c r="C4507" t="s">
        <v>3734</v>
      </c>
      <c r="D4507">
        <v>1608.71</v>
      </c>
      <c r="E4507" t="s">
        <v>122</v>
      </c>
      <c r="F4507" t="s">
        <v>61</v>
      </c>
      <c r="G4507" t="s">
        <v>48</v>
      </c>
      <c r="H4507" t="s">
        <v>22</v>
      </c>
    </row>
    <row r="4508" spans="1:8" hidden="1">
      <c r="A4508" t="s">
        <v>8080</v>
      </c>
      <c r="B4508" s="3">
        <v>45462</v>
      </c>
      <c r="C4508" t="s">
        <v>8081</v>
      </c>
      <c r="D4508">
        <v>1671.02</v>
      </c>
      <c r="E4508" t="s">
        <v>197</v>
      </c>
      <c r="F4508" t="s">
        <v>61</v>
      </c>
      <c r="G4508" t="s">
        <v>21</v>
      </c>
      <c r="H4508" t="s">
        <v>36</v>
      </c>
    </row>
    <row r="4509" spans="1:8" hidden="1">
      <c r="A4509" t="s">
        <v>8082</v>
      </c>
      <c r="B4509" s="3">
        <v>45462</v>
      </c>
      <c r="C4509" t="s">
        <v>8083</v>
      </c>
      <c r="D4509">
        <v>1487.46</v>
      </c>
      <c r="E4509" t="s">
        <v>240</v>
      </c>
      <c r="F4509" t="s">
        <v>61</v>
      </c>
      <c r="G4509" t="s">
        <v>39</v>
      </c>
      <c r="H4509" t="s">
        <v>49</v>
      </c>
    </row>
    <row r="4510" spans="1:8" hidden="1">
      <c r="A4510" t="s">
        <v>8084</v>
      </c>
      <c r="B4510" s="3">
        <v>45462</v>
      </c>
      <c r="C4510" t="s">
        <v>8085</v>
      </c>
      <c r="D4510">
        <v>1231.19</v>
      </c>
      <c r="E4510" t="s">
        <v>31</v>
      </c>
      <c r="F4510" t="s">
        <v>20</v>
      </c>
      <c r="G4510" t="s">
        <v>21</v>
      </c>
      <c r="H4510" t="s">
        <v>49</v>
      </c>
    </row>
    <row r="4511" spans="1:8">
      <c r="A4511" t="s">
        <v>8086</v>
      </c>
      <c r="B4511" s="3">
        <v>45462</v>
      </c>
      <c r="C4511" t="s">
        <v>4684</v>
      </c>
      <c r="D4511">
        <v>1737.01</v>
      </c>
      <c r="E4511" t="s">
        <v>43</v>
      </c>
      <c r="F4511" t="s">
        <v>32</v>
      </c>
      <c r="G4511" t="s">
        <v>48</v>
      </c>
      <c r="H4511" t="s">
        <v>33</v>
      </c>
    </row>
    <row r="4512" spans="1:8" hidden="1">
      <c r="A4512" t="s">
        <v>8087</v>
      </c>
      <c r="B4512" s="3">
        <v>45462</v>
      </c>
      <c r="C4512" t="s">
        <v>6056</v>
      </c>
      <c r="D4512">
        <v>1451.97</v>
      </c>
      <c r="E4512" t="s">
        <v>122</v>
      </c>
      <c r="F4512" t="s">
        <v>61</v>
      </c>
      <c r="G4512" t="s">
        <v>39</v>
      </c>
      <c r="H4512" t="s">
        <v>94</v>
      </c>
    </row>
    <row r="4513" spans="1:8" hidden="1">
      <c r="A4513" t="s">
        <v>8088</v>
      </c>
      <c r="B4513" s="3">
        <v>45462</v>
      </c>
      <c r="C4513" t="s">
        <v>8089</v>
      </c>
      <c r="D4513">
        <v>184.36</v>
      </c>
      <c r="E4513" t="s">
        <v>64</v>
      </c>
      <c r="F4513" t="s">
        <v>26</v>
      </c>
      <c r="G4513" t="s">
        <v>39</v>
      </c>
      <c r="H4513" t="s">
        <v>87</v>
      </c>
    </row>
    <row r="4514" spans="1:8" hidden="1">
      <c r="A4514" t="s">
        <v>8090</v>
      </c>
      <c r="B4514" s="3">
        <v>45463</v>
      </c>
      <c r="C4514" t="s">
        <v>8091</v>
      </c>
      <c r="D4514">
        <v>729.42</v>
      </c>
      <c r="E4514" t="s">
        <v>25</v>
      </c>
      <c r="F4514" t="s">
        <v>61</v>
      </c>
      <c r="G4514" t="s">
        <v>39</v>
      </c>
      <c r="H4514" t="s">
        <v>33</v>
      </c>
    </row>
    <row r="4515" spans="1:8" hidden="1">
      <c r="A4515" t="s">
        <v>8092</v>
      </c>
      <c r="B4515" s="3">
        <v>45463</v>
      </c>
      <c r="C4515" t="s">
        <v>3472</v>
      </c>
      <c r="D4515">
        <v>1306.93</v>
      </c>
      <c r="E4515" t="s">
        <v>122</v>
      </c>
      <c r="F4515" t="s">
        <v>61</v>
      </c>
      <c r="G4515" t="s">
        <v>21</v>
      </c>
      <c r="H4515" t="s">
        <v>53</v>
      </c>
    </row>
    <row r="4516" spans="1:8" hidden="1">
      <c r="A4516" t="s">
        <v>8093</v>
      </c>
      <c r="B4516" s="3">
        <v>45463</v>
      </c>
      <c r="C4516" t="s">
        <v>8094</v>
      </c>
      <c r="D4516">
        <v>481.07</v>
      </c>
      <c r="E4516" t="s">
        <v>67</v>
      </c>
      <c r="F4516" t="s">
        <v>20</v>
      </c>
      <c r="G4516" t="s">
        <v>27</v>
      </c>
      <c r="H4516" t="s">
        <v>94</v>
      </c>
    </row>
    <row r="4517" spans="1:8" hidden="1">
      <c r="A4517" t="s">
        <v>8095</v>
      </c>
      <c r="B4517" s="3">
        <v>45463</v>
      </c>
      <c r="C4517" t="s">
        <v>8096</v>
      </c>
      <c r="D4517">
        <v>282.19</v>
      </c>
      <c r="E4517" t="s">
        <v>47</v>
      </c>
      <c r="F4517" t="s">
        <v>61</v>
      </c>
      <c r="G4517" t="s">
        <v>27</v>
      </c>
      <c r="H4517" t="s">
        <v>53</v>
      </c>
    </row>
    <row r="4518" spans="1:8">
      <c r="A4518" t="s">
        <v>8097</v>
      </c>
      <c r="B4518" s="3">
        <v>45463</v>
      </c>
      <c r="C4518" t="s">
        <v>4207</v>
      </c>
      <c r="D4518">
        <v>131.77000000000001</v>
      </c>
      <c r="E4518" t="s">
        <v>43</v>
      </c>
      <c r="F4518" t="s">
        <v>61</v>
      </c>
      <c r="G4518" t="s">
        <v>39</v>
      </c>
      <c r="H4518" t="s">
        <v>33</v>
      </c>
    </row>
    <row r="4519" spans="1:8" hidden="1">
      <c r="A4519" t="s">
        <v>8098</v>
      </c>
      <c r="B4519" s="3">
        <v>45463</v>
      </c>
      <c r="C4519" t="s">
        <v>149</v>
      </c>
      <c r="D4519">
        <v>1342.91</v>
      </c>
      <c r="E4519" t="s">
        <v>31</v>
      </c>
      <c r="F4519" t="s">
        <v>26</v>
      </c>
      <c r="G4519" t="s">
        <v>27</v>
      </c>
      <c r="H4519" t="s">
        <v>49</v>
      </c>
    </row>
    <row r="4520" spans="1:8">
      <c r="A4520" t="s">
        <v>8099</v>
      </c>
      <c r="B4520" s="3">
        <v>45463</v>
      </c>
      <c r="C4520" t="s">
        <v>235</v>
      </c>
      <c r="D4520">
        <v>269.82</v>
      </c>
      <c r="E4520" t="s">
        <v>43</v>
      </c>
      <c r="F4520" t="s">
        <v>32</v>
      </c>
      <c r="G4520" t="s">
        <v>39</v>
      </c>
      <c r="H4520" t="s">
        <v>44</v>
      </c>
    </row>
    <row r="4521" spans="1:8" hidden="1">
      <c r="A4521" t="s">
        <v>8100</v>
      </c>
      <c r="B4521" s="3">
        <v>45463</v>
      </c>
      <c r="C4521" t="s">
        <v>8101</v>
      </c>
      <c r="D4521">
        <v>681.79</v>
      </c>
      <c r="E4521" t="s">
        <v>52</v>
      </c>
      <c r="F4521" t="s">
        <v>20</v>
      </c>
      <c r="G4521" t="s">
        <v>21</v>
      </c>
      <c r="H4521" t="s">
        <v>109</v>
      </c>
    </row>
    <row r="4522" spans="1:8" hidden="1">
      <c r="A4522" t="s">
        <v>8102</v>
      </c>
      <c r="B4522" s="3">
        <v>45463</v>
      </c>
      <c r="C4522" t="s">
        <v>8103</v>
      </c>
      <c r="D4522">
        <v>602.84</v>
      </c>
      <c r="E4522" t="s">
        <v>56</v>
      </c>
      <c r="F4522" t="s">
        <v>26</v>
      </c>
      <c r="G4522" t="s">
        <v>48</v>
      </c>
      <c r="H4522" t="s">
        <v>44</v>
      </c>
    </row>
    <row r="4523" spans="1:8" hidden="1">
      <c r="A4523" t="s">
        <v>8104</v>
      </c>
      <c r="B4523" s="3">
        <v>45463</v>
      </c>
      <c r="C4523" t="s">
        <v>2174</v>
      </c>
      <c r="D4523">
        <v>1071.0899999999999</v>
      </c>
      <c r="E4523" t="s">
        <v>47</v>
      </c>
      <c r="F4523" t="s">
        <v>20</v>
      </c>
      <c r="G4523" t="s">
        <v>21</v>
      </c>
      <c r="H4523" t="s">
        <v>40</v>
      </c>
    </row>
    <row r="4524" spans="1:8" hidden="1">
      <c r="A4524" t="s">
        <v>8105</v>
      </c>
      <c r="B4524" s="3">
        <v>45463</v>
      </c>
      <c r="C4524" t="s">
        <v>8106</v>
      </c>
      <c r="D4524">
        <v>1529.44</v>
      </c>
      <c r="E4524" t="s">
        <v>25</v>
      </c>
      <c r="F4524" t="s">
        <v>26</v>
      </c>
      <c r="G4524" t="s">
        <v>48</v>
      </c>
      <c r="H4524" t="s">
        <v>123</v>
      </c>
    </row>
    <row r="4525" spans="1:8">
      <c r="A4525" t="s">
        <v>8107</v>
      </c>
      <c r="B4525" s="3">
        <v>45463</v>
      </c>
      <c r="C4525" t="s">
        <v>8108</v>
      </c>
      <c r="D4525">
        <v>1696.98</v>
      </c>
      <c r="E4525" t="s">
        <v>43</v>
      </c>
      <c r="F4525" t="s">
        <v>61</v>
      </c>
      <c r="G4525" t="s">
        <v>48</v>
      </c>
      <c r="H4525" t="s">
        <v>123</v>
      </c>
    </row>
    <row r="4526" spans="1:8" hidden="1">
      <c r="A4526" t="s">
        <v>8109</v>
      </c>
      <c r="B4526" s="3">
        <v>45463</v>
      </c>
      <c r="C4526" t="s">
        <v>8110</v>
      </c>
      <c r="D4526">
        <v>701.96</v>
      </c>
      <c r="E4526" t="s">
        <v>122</v>
      </c>
      <c r="F4526" t="s">
        <v>61</v>
      </c>
      <c r="G4526" t="s">
        <v>21</v>
      </c>
      <c r="H4526" t="s">
        <v>28</v>
      </c>
    </row>
    <row r="4527" spans="1:8" hidden="1">
      <c r="A4527" t="s">
        <v>8111</v>
      </c>
      <c r="B4527" s="3">
        <v>45463</v>
      </c>
      <c r="C4527" t="s">
        <v>8112</v>
      </c>
      <c r="D4527">
        <v>1541.63</v>
      </c>
      <c r="E4527" t="s">
        <v>19</v>
      </c>
      <c r="F4527" t="s">
        <v>20</v>
      </c>
      <c r="G4527" t="s">
        <v>39</v>
      </c>
      <c r="H4527" t="s">
        <v>87</v>
      </c>
    </row>
    <row r="4528" spans="1:8" hidden="1">
      <c r="A4528" t="s">
        <v>8113</v>
      </c>
      <c r="B4528" s="3">
        <v>45463</v>
      </c>
      <c r="C4528" t="s">
        <v>8114</v>
      </c>
      <c r="D4528">
        <v>1665.38</v>
      </c>
      <c r="E4528" t="s">
        <v>60</v>
      </c>
      <c r="F4528" t="s">
        <v>26</v>
      </c>
      <c r="G4528" t="s">
        <v>21</v>
      </c>
      <c r="H4528" t="s">
        <v>109</v>
      </c>
    </row>
    <row r="4529" spans="1:8" hidden="1">
      <c r="A4529" t="s">
        <v>8115</v>
      </c>
      <c r="B4529" s="3">
        <v>45463</v>
      </c>
      <c r="C4529" t="s">
        <v>2269</v>
      </c>
      <c r="E4529" t="s">
        <v>47</v>
      </c>
      <c r="F4529" t="s">
        <v>32</v>
      </c>
      <c r="G4529" t="s">
        <v>39</v>
      </c>
      <c r="H4529" t="s">
        <v>43</v>
      </c>
    </row>
    <row r="4530" spans="1:8" hidden="1">
      <c r="A4530" t="s">
        <v>8116</v>
      </c>
      <c r="B4530" s="3">
        <v>45463</v>
      </c>
      <c r="C4530" t="s">
        <v>8117</v>
      </c>
      <c r="D4530">
        <v>409.72</v>
      </c>
      <c r="E4530" t="s">
        <v>67</v>
      </c>
      <c r="F4530" t="s">
        <v>26</v>
      </c>
      <c r="G4530" t="s">
        <v>39</v>
      </c>
      <c r="H4530" t="s">
        <v>43</v>
      </c>
    </row>
    <row r="4531" spans="1:8" hidden="1">
      <c r="A4531" t="s">
        <v>8118</v>
      </c>
      <c r="B4531" s="3">
        <v>45463</v>
      </c>
      <c r="C4531" t="s">
        <v>8119</v>
      </c>
      <c r="D4531">
        <v>582.1</v>
      </c>
      <c r="E4531" t="s">
        <v>64</v>
      </c>
      <c r="F4531" t="s">
        <v>26</v>
      </c>
      <c r="G4531" t="s">
        <v>27</v>
      </c>
      <c r="H4531" t="s">
        <v>22</v>
      </c>
    </row>
    <row r="4532" spans="1:8" hidden="1">
      <c r="A4532" t="s">
        <v>8120</v>
      </c>
      <c r="B4532" s="3">
        <v>45463</v>
      </c>
      <c r="C4532" t="s">
        <v>5398</v>
      </c>
      <c r="D4532">
        <v>733.74</v>
      </c>
      <c r="E4532" t="s">
        <v>70</v>
      </c>
      <c r="F4532" t="s">
        <v>32</v>
      </c>
      <c r="G4532" t="s">
        <v>39</v>
      </c>
      <c r="H4532" t="s">
        <v>44</v>
      </c>
    </row>
    <row r="4533" spans="1:8" hidden="1">
      <c r="A4533" t="s">
        <v>8121</v>
      </c>
      <c r="B4533" s="3">
        <v>45463</v>
      </c>
      <c r="C4533" t="s">
        <v>7777</v>
      </c>
      <c r="D4533">
        <v>320.63</v>
      </c>
      <c r="E4533" t="s">
        <v>64</v>
      </c>
      <c r="F4533" t="s">
        <v>26</v>
      </c>
      <c r="G4533" t="s">
        <v>39</v>
      </c>
      <c r="H4533" t="s">
        <v>43</v>
      </c>
    </row>
    <row r="4534" spans="1:8" hidden="1">
      <c r="A4534" t="s">
        <v>8122</v>
      </c>
      <c r="B4534" s="3">
        <v>45463</v>
      </c>
      <c r="C4534" t="s">
        <v>3866</v>
      </c>
      <c r="D4534">
        <v>1104.8399999999999</v>
      </c>
      <c r="E4534" t="s">
        <v>31</v>
      </c>
      <c r="F4534" t="s">
        <v>61</v>
      </c>
      <c r="G4534" t="s">
        <v>21</v>
      </c>
      <c r="H4534" t="s">
        <v>43</v>
      </c>
    </row>
    <row r="4535" spans="1:8" hidden="1">
      <c r="A4535" t="s">
        <v>8123</v>
      </c>
      <c r="B4535" s="3">
        <v>45463</v>
      </c>
      <c r="C4535" t="s">
        <v>8124</v>
      </c>
      <c r="D4535">
        <v>552.4</v>
      </c>
      <c r="E4535" t="s">
        <v>122</v>
      </c>
      <c r="F4535" t="s">
        <v>20</v>
      </c>
      <c r="G4535" t="s">
        <v>48</v>
      </c>
      <c r="H4535" t="s">
        <v>109</v>
      </c>
    </row>
    <row r="4536" spans="1:8" hidden="1">
      <c r="A4536" t="s">
        <v>8125</v>
      </c>
      <c r="B4536" s="3">
        <v>45463</v>
      </c>
      <c r="C4536" t="s">
        <v>8126</v>
      </c>
      <c r="D4536">
        <v>1725.85</v>
      </c>
      <c r="E4536" t="s">
        <v>64</v>
      </c>
      <c r="F4536" t="s">
        <v>61</v>
      </c>
      <c r="G4536" t="s">
        <v>39</v>
      </c>
      <c r="H4536" t="s">
        <v>33</v>
      </c>
    </row>
    <row r="4537" spans="1:8" hidden="1">
      <c r="A4537" t="s">
        <v>8127</v>
      </c>
      <c r="B4537" s="3">
        <v>45463</v>
      </c>
      <c r="C4537" t="s">
        <v>8128</v>
      </c>
      <c r="D4537">
        <v>113.04</v>
      </c>
      <c r="E4537" t="s">
        <v>19</v>
      </c>
      <c r="F4537" t="s">
        <v>61</v>
      </c>
      <c r="G4537" t="s">
        <v>48</v>
      </c>
      <c r="H4537" t="s">
        <v>33</v>
      </c>
    </row>
    <row r="4538" spans="1:8">
      <c r="A4538" t="s">
        <v>8129</v>
      </c>
      <c r="B4538" s="3">
        <v>45463</v>
      </c>
      <c r="C4538" t="s">
        <v>8130</v>
      </c>
      <c r="D4538">
        <v>155.85</v>
      </c>
      <c r="E4538" t="s">
        <v>43</v>
      </c>
      <c r="F4538" t="s">
        <v>20</v>
      </c>
      <c r="G4538" t="s">
        <v>39</v>
      </c>
      <c r="H4538" t="s">
        <v>87</v>
      </c>
    </row>
    <row r="4539" spans="1:8" hidden="1">
      <c r="A4539" t="s">
        <v>8131</v>
      </c>
      <c r="B4539" s="3">
        <v>45463</v>
      </c>
      <c r="C4539" t="s">
        <v>6358</v>
      </c>
      <c r="D4539">
        <v>1563.89</v>
      </c>
      <c r="E4539" t="s">
        <v>25</v>
      </c>
      <c r="F4539" t="s">
        <v>26</v>
      </c>
      <c r="G4539" t="s">
        <v>27</v>
      </c>
      <c r="H4539" t="s">
        <v>49</v>
      </c>
    </row>
    <row r="4540" spans="1:8" hidden="1">
      <c r="A4540" t="s">
        <v>8132</v>
      </c>
      <c r="B4540" s="3">
        <v>45463</v>
      </c>
      <c r="C4540" t="s">
        <v>8133</v>
      </c>
      <c r="D4540">
        <v>1867.62</v>
      </c>
      <c r="E4540" t="s">
        <v>52</v>
      </c>
      <c r="F4540" t="s">
        <v>20</v>
      </c>
      <c r="G4540" t="s">
        <v>39</v>
      </c>
      <c r="H4540" t="s">
        <v>43</v>
      </c>
    </row>
    <row r="4541" spans="1:8" hidden="1">
      <c r="A4541" t="s">
        <v>8134</v>
      </c>
      <c r="B4541" s="3">
        <v>45463</v>
      </c>
      <c r="C4541" t="s">
        <v>2309</v>
      </c>
      <c r="D4541">
        <v>1894.59</v>
      </c>
      <c r="E4541" t="s">
        <v>122</v>
      </c>
      <c r="F4541" t="s">
        <v>26</v>
      </c>
      <c r="G4541" t="s">
        <v>21</v>
      </c>
      <c r="H4541" t="s">
        <v>28</v>
      </c>
    </row>
    <row r="4542" spans="1:8">
      <c r="A4542" t="s">
        <v>8135</v>
      </c>
      <c r="B4542" s="3">
        <v>45463</v>
      </c>
      <c r="C4542" t="s">
        <v>8136</v>
      </c>
      <c r="D4542">
        <v>891.19</v>
      </c>
      <c r="E4542" t="s">
        <v>43</v>
      </c>
      <c r="F4542" t="s">
        <v>61</v>
      </c>
      <c r="G4542" t="s">
        <v>21</v>
      </c>
      <c r="H4542" t="s">
        <v>87</v>
      </c>
    </row>
    <row r="4543" spans="1:8" hidden="1">
      <c r="A4543" t="s">
        <v>8137</v>
      </c>
      <c r="B4543" s="3">
        <v>45464</v>
      </c>
      <c r="C4543" t="s">
        <v>1704</v>
      </c>
      <c r="D4543">
        <v>969.46</v>
      </c>
      <c r="E4543" t="s">
        <v>67</v>
      </c>
      <c r="F4543" t="s">
        <v>20</v>
      </c>
      <c r="G4543" t="s">
        <v>21</v>
      </c>
      <c r="H4543" t="s">
        <v>87</v>
      </c>
    </row>
    <row r="4544" spans="1:8" hidden="1">
      <c r="A4544" t="s">
        <v>8138</v>
      </c>
      <c r="B4544" s="3">
        <v>45464</v>
      </c>
      <c r="C4544" t="s">
        <v>8139</v>
      </c>
      <c r="D4544">
        <v>1694.25</v>
      </c>
      <c r="E4544" t="s">
        <v>122</v>
      </c>
      <c r="F4544" t="s">
        <v>26</v>
      </c>
      <c r="G4544" t="s">
        <v>27</v>
      </c>
      <c r="H4544" t="s">
        <v>75</v>
      </c>
    </row>
    <row r="4545" spans="1:8" hidden="1">
      <c r="A4545" t="s">
        <v>8140</v>
      </c>
      <c r="B4545" s="3">
        <v>45464</v>
      </c>
      <c r="C4545" t="s">
        <v>8141</v>
      </c>
      <c r="D4545">
        <v>124.02</v>
      </c>
      <c r="E4545" t="s">
        <v>25</v>
      </c>
      <c r="F4545" t="s">
        <v>20</v>
      </c>
      <c r="G4545" t="s">
        <v>21</v>
      </c>
      <c r="H4545" t="s">
        <v>49</v>
      </c>
    </row>
    <row r="4546" spans="1:8" hidden="1">
      <c r="A4546" t="s">
        <v>8142</v>
      </c>
      <c r="B4546" s="3">
        <v>45464</v>
      </c>
      <c r="C4546" t="s">
        <v>8143</v>
      </c>
      <c r="D4546">
        <v>1382.5</v>
      </c>
      <c r="E4546" t="s">
        <v>70</v>
      </c>
      <c r="F4546" t="s">
        <v>26</v>
      </c>
      <c r="G4546" t="s">
        <v>27</v>
      </c>
      <c r="H4546" t="s">
        <v>40</v>
      </c>
    </row>
    <row r="4547" spans="1:8" hidden="1">
      <c r="A4547" t="s">
        <v>8144</v>
      </c>
      <c r="B4547" s="3">
        <v>45464</v>
      </c>
      <c r="C4547" t="s">
        <v>8000</v>
      </c>
      <c r="D4547">
        <v>1703.2</v>
      </c>
      <c r="E4547" t="s">
        <v>67</v>
      </c>
      <c r="F4547" t="s">
        <v>20</v>
      </c>
      <c r="G4547" t="s">
        <v>27</v>
      </c>
      <c r="H4547" t="s">
        <v>109</v>
      </c>
    </row>
    <row r="4548" spans="1:8" hidden="1">
      <c r="A4548" t="s">
        <v>8145</v>
      </c>
      <c r="B4548" s="3">
        <v>45464</v>
      </c>
      <c r="C4548" t="s">
        <v>1295</v>
      </c>
      <c r="E4548" t="s">
        <v>60</v>
      </c>
      <c r="F4548" t="s">
        <v>20</v>
      </c>
      <c r="G4548" t="s">
        <v>48</v>
      </c>
      <c r="H4548" t="s">
        <v>87</v>
      </c>
    </row>
    <row r="4549" spans="1:8" hidden="1">
      <c r="A4549" t="s">
        <v>8146</v>
      </c>
      <c r="B4549" s="3">
        <v>45464</v>
      </c>
      <c r="C4549" t="s">
        <v>520</v>
      </c>
      <c r="D4549">
        <v>280.92</v>
      </c>
      <c r="E4549" t="s">
        <v>67</v>
      </c>
      <c r="F4549" t="s">
        <v>32</v>
      </c>
      <c r="G4549" t="s">
        <v>39</v>
      </c>
      <c r="H4549" t="s">
        <v>94</v>
      </c>
    </row>
    <row r="4550" spans="1:8" hidden="1">
      <c r="A4550" t="s">
        <v>8147</v>
      </c>
      <c r="B4550" s="3">
        <v>45464</v>
      </c>
      <c r="C4550" t="s">
        <v>8148</v>
      </c>
      <c r="D4550">
        <v>597.09</v>
      </c>
      <c r="E4550" t="s">
        <v>19</v>
      </c>
      <c r="F4550" t="s">
        <v>26</v>
      </c>
      <c r="G4550" t="s">
        <v>48</v>
      </c>
      <c r="H4550" t="s">
        <v>49</v>
      </c>
    </row>
    <row r="4551" spans="1:8" hidden="1">
      <c r="A4551" t="s">
        <v>8149</v>
      </c>
      <c r="B4551" s="3">
        <v>45464</v>
      </c>
      <c r="C4551" t="s">
        <v>4171</v>
      </c>
      <c r="D4551">
        <v>291.88</v>
      </c>
      <c r="E4551" t="s">
        <v>122</v>
      </c>
      <c r="F4551" t="s">
        <v>20</v>
      </c>
      <c r="G4551" t="s">
        <v>48</v>
      </c>
      <c r="H4551" t="s">
        <v>40</v>
      </c>
    </row>
    <row r="4552" spans="1:8" hidden="1">
      <c r="A4552" t="s">
        <v>8150</v>
      </c>
      <c r="B4552" s="3">
        <v>45464</v>
      </c>
      <c r="C4552" t="s">
        <v>8151</v>
      </c>
      <c r="D4552">
        <v>1047.49</v>
      </c>
      <c r="E4552" t="s">
        <v>70</v>
      </c>
      <c r="F4552" t="s">
        <v>32</v>
      </c>
      <c r="G4552" t="s">
        <v>48</v>
      </c>
      <c r="H4552" t="s">
        <v>43</v>
      </c>
    </row>
    <row r="4553" spans="1:8" hidden="1">
      <c r="A4553" t="s">
        <v>8152</v>
      </c>
      <c r="B4553" s="3">
        <v>45464</v>
      </c>
      <c r="C4553" t="s">
        <v>1348</v>
      </c>
      <c r="D4553">
        <v>1589.93</v>
      </c>
      <c r="E4553" t="s">
        <v>52</v>
      </c>
      <c r="F4553" t="s">
        <v>43</v>
      </c>
      <c r="G4553" t="s">
        <v>27</v>
      </c>
      <c r="H4553" t="s">
        <v>36</v>
      </c>
    </row>
    <row r="4554" spans="1:8" hidden="1">
      <c r="A4554" t="s">
        <v>8153</v>
      </c>
      <c r="B4554" s="3">
        <v>45464</v>
      </c>
      <c r="C4554" t="s">
        <v>5224</v>
      </c>
      <c r="D4554">
        <v>15166.69</v>
      </c>
      <c r="E4554" t="s">
        <v>52</v>
      </c>
      <c r="F4554" t="s">
        <v>26</v>
      </c>
      <c r="G4554" t="s">
        <v>27</v>
      </c>
      <c r="H4554" t="s">
        <v>57</v>
      </c>
    </row>
    <row r="4555" spans="1:8" hidden="1">
      <c r="A4555" t="s">
        <v>8154</v>
      </c>
      <c r="B4555" s="3">
        <v>45464</v>
      </c>
      <c r="C4555" t="s">
        <v>8155</v>
      </c>
      <c r="D4555">
        <v>393.84</v>
      </c>
      <c r="E4555" t="s">
        <v>31</v>
      </c>
      <c r="F4555" t="s">
        <v>61</v>
      </c>
      <c r="G4555" t="s">
        <v>39</v>
      </c>
      <c r="H4555" t="s">
        <v>94</v>
      </c>
    </row>
    <row r="4556" spans="1:8" hidden="1">
      <c r="A4556" t="s">
        <v>8156</v>
      </c>
      <c r="B4556" s="3">
        <v>45464</v>
      </c>
      <c r="C4556" t="s">
        <v>4407</v>
      </c>
      <c r="D4556">
        <v>881.66</v>
      </c>
      <c r="E4556" t="s">
        <v>64</v>
      </c>
      <c r="F4556" t="s">
        <v>61</v>
      </c>
      <c r="G4556" t="s">
        <v>21</v>
      </c>
      <c r="H4556" t="s">
        <v>109</v>
      </c>
    </row>
    <row r="4557" spans="1:8">
      <c r="A4557" t="s">
        <v>8157</v>
      </c>
      <c r="B4557" s="3">
        <v>45464</v>
      </c>
      <c r="C4557" t="s">
        <v>2275</v>
      </c>
      <c r="D4557">
        <v>254.41</v>
      </c>
      <c r="E4557" t="s">
        <v>43</v>
      </c>
      <c r="F4557" t="s">
        <v>20</v>
      </c>
      <c r="G4557" t="s">
        <v>39</v>
      </c>
      <c r="H4557" t="s">
        <v>53</v>
      </c>
    </row>
    <row r="4558" spans="1:8" hidden="1">
      <c r="A4558" t="s">
        <v>8158</v>
      </c>
      <c r="B4558" s="3">
        <v>45464</v>
      </c>
      <c r="C4558" t="s">
        <v>5923</v>
      </c>
      <c r="D4558">
        <v>1691.96</v>
      </c>
      <c r="E4558" t="s">
        <v>60</v>
      </c>
      <c r="F4558" t="s">
        <v>20</v>
      </c>
      <c r="G4558" t="s">
        <v>39</v>
      </c>
      <c r="H4558" t="s">
        <v>43</v>
      </c>
    </row>
    <row r="4559" spans="1:8" hidden="1">
      <c r="A4559" t="s">
        <v>8159</v>
      </c>
      <c r="B4559" s="3">
        <v>45464</v>
      </c>
      <c r="C4559" t="s">
        <v>3923</v>
      </c>
      <c r="D4559">
        <v>1518.81</v>
      </c>
      <c r="E4559" t="s">
        <v>122</v>
      </c>
      <c r="F4559" t="s">
        <v>20</v>
      </c>
      <c r="G4559" t="s">
        <v>39</v>
      </c>
      <c r="H4559" t="s">
        <v>44</v>
      </c>
    </row>
    <row r="4560" spans="1:8" hidden="1">
      <c r="A4560" t="s">
        <v>8160</v>
      </c>
      <c r="B4560" s="3">
        <v>45464</v>
      </c>
      <c r="C4560" t="s">
        <v>8161</v>
      </c>
      <c r="D4560">
        <v>759.83</v>
      </c>
      <c r="E4560" t="s">
        <v>122</v>
      </c>
      <c r="F4560" t="s">
        <v>20</v>
      </c>
      <c r="G4560" t="s">
        <v>48</v>
      </c>
      <c r="H4560" t="s">
        <v>94</v>
      </c>
    </row>
    <row r="4561" spans="1:8" hidden="1">
      <c r="A4561" t="s">
        <v>8162</v>
      </c>
      <c r="B4561" s="3">
        <v>45464</v>
      </c>
      <c r="C4561" t="s">
        <v>5513</v>
      </c>
      <c r="D4561">
        <v>175.01</v>
      </c>
      <c r="E4561" t="s">
        <v>60</v>
      </c>
      <c r="F4561" t="s">
        <v>61</v>
      </c>
      <c r="G4561" t="s">
        <v>27</v>
      </c>
      <c r="H4561" t="s">
        <v>43</v>
      </c>
    </row>
    <row r="4562" spans="1:8" hidden="1">
      <c r="A4562" t="s">
        <v>8163</v>
      </c>
      <c r="B4562" s="3">
        <v>45464</v>
      </c>
      <c r="C4562" t="s">
        <v>8164</v>
      </c>
      <c r="D4562">
        <v>590.62</v>
      </c>
      <c r="E4562" t="s">
        <v>70</v>
      </c>
      <c r="F4562" t="s">
        <v>61</v>
      </c>
      <c r="G4562" t="s">
        <v>48</v>
      </c>
      <c r="H4562" t="s">
        <v>57</v>
      </c>
    </row>
    <row r="4563" spans="1:8" hidden="1">
      <c r="A4563" t="s">
        <v>8165</v>
      </c>
      <c r="B4563" s="3">
        <v>45464</v>
      </c>
      <c r="C4563" t="s">
        <v>8166</v>
      </c>
      <c r="D4563">
        <v>1691.58</v>
      </c>
      <c r="E4563" t="s">
        <v>67</v>
      </c>
      <c r="F4563" t="s">
        <v>20</v>
      </c>
      <c r="G4563" t="s">
        <v>39</v>
      </c>
      <c r="H4563" t="s">
        <v>123</v>
      </c>
    </row>
    <row r="4564" spans="1:8" hidden="1">
      <c r="A4564" t="s">
        <v>8167</v>
      </c>
      <c r="B4564" s="3">
        <v>45464</v>
      </c>
      <c r="C4564" t="s">
        <v>6190</v>
      </c>
      <c r="D4564">
        <v>596.29</v>
      </c>
      <c r="E4564" t="s">
        <v>60</v>
      </c>
      <c r="F4564" t="s">
        <v>32</v>
      </c>
      <c r="G4564" t="s">
        <v>27</v>
      </c>
      <c r="H4564" t="s">
        <v>22</v>
      </c>
    </row>
    <row r="4565" spans="1:8" hidden="1">
      <c r="A4565" t="s">
        <v>8168</v>
      </c>
      <c r="B4565" s="3">
        <v>45464</v>
      </c>
      <c r="C4565" t="s">
        <v>7041</v>
      </c>
      <c r="D4565">
        <v>255.69</v>
      </c>
      <c r="E4565" t="s">
        <v>52</v>
      </c>
      <c r="F4565" t="s">
        <v>61</v>
      </c>
      <c r="G4565" t="s">
        <v>39</v>
      </c>
      <c r="H4565" t="s">
        <v>36</v>
      </c>
    </row>
    <row r="4566" spans="1:8" hidden="1">
      <c r="A4566" t="s">
        <v>8169</v>
      </c>
      <c r="B4566" s="3">
        <v>45464</v>
      </c>
      <c r="C4566" t="s">
        <v>8170</v>
      </c>
      <c r="D4566">
        <v>1407.47</v>
      </c>
      <c r="E4566" t="s">
        <v>67</v>
      </c>
      <c r="F4566" t="s">
        <v>26</v>
      </c>
      <c r="G4566" t="s">
        <v>21</v>
      </c>
      <c r="H4566" t="s">
        <v>109</v>
      </c>
    </row>
    <row r="4567" spans="1:8">
      <c r="A4567" t="s">
        <v>8171</v>
      </c>
      <c r="B4567" s="3">
        <v>45464</v>
      </c>
      <c r="C4567" t="s">
        <v>8172</v>
      </c>
      <c r="D4567">
        <v>1207.9000000000001</v>
      </c>
      <c r="E4567" t="s">
        <v>43</v>
      </c>
      <c r="F4567" t="s">
        <v>20</v>
      </c>
      <c r="G4567" t="s">
        <v>21</v>
      </c>
      <c r="H4567" t="s">
        <v>176</v>
      </c>
    </row>
    <row r="4568" spans="1:8" hidden="1">
      <c r="A4568" t="s">
        <v>8173</v>
      </c>
      <c r="B4568" s="3">
        <v>45464</v>
      </c>
      <c r="C4568" t="s">
        <v>8174</v>
      </c>
      <c r="D4568">
        <v>276.3</v>
      </c>
      <c r="E4568" t="s">
        <v>122</v>
      </c>
      <c r="F4568" t="s">
        <v>32</v>
      </c>
      <c r="G4568" t="s">
        <v>39</v>
      </c>
      <c r="H4568" t="s">
        <v>43</v>
      </c>
    </row>
    <row r="4569" spans="1:8" hidden="1">
      <c r="A4569" t="s">
        <v>8175</v>
      </c>
      <c r="B4569" s="3">
        <v>45464</v>
      </c>
      <c r="C4569" t="s">
        <v>8176</v>
      </c>
      <c r="D4569">
        <v>1754.18</v>
      </c>
      <c r="E4569" t="s">
        <v>64</v>
      </c>
      <c r="F4569" t="s">
        <v>20</v>
      </c>
      <c r="G4569" t="s">
        <v>39</v>
      </c>
      <c r="H4569" t="s">
        <v>40</v>
      </c>
    </row>
    <row r="4570" spans="1:8" hidden="1">
      <c r="A4570" t="s">
        <v>8177</v>
      </c>
      <c r="B4570" s="3">
        <v>45464</v>
      </c>
      <c r="C4570" t="s">
        <v>7932</v>
      </c>
      <c r="D4570">
        <v>844.65</v>
      </c>
      <c r="E4570" t="s">
        <v>70</v>
      </c>
      <c r="F4570" t="s">
        <v>26</v>
      </c>
      <c r="G4570" t="s">
        <v>48</v>
      </c>
      <c r="H4570" t="s">
        <v>94</v>
      </c>
    </row>
    <row r="4571" spans="1:8" hidden="1">
      <c r="A4571" t="s">
        <v>8178</v>
      </c>
      <c r="B4571" s="3">
        <v>45464</v>
      </c>
      <c r="C4571" t="s">
        <v>7114</v>
      </c>
      <c r="D4571">
        <v>877.92</v>
      </c>
      <c r="E4571" t="s">
        <v>64</v>
      </c>
      <c r="F4571" t="s">
        <v>20</v>
      </c>
      <c r="G4571" t="s">
        <v>21</v>
      </c>
      <c r="H4571" t="s">
        <v>36</v>
      </c>
    </row>
    <row r="4572" spans="1:8" hidden="1">
      <c r="A4572" t="s">
        <v>8179</v>
      </c>
      <c r="B4572" s="3">
        <v>45464</v>
      </c>
      <c r="C4572" t="s">
        <v>8180</v>
      </c>
      <c r="D4572">
        <v>1018.79</v>
      </c>
      <c r="E4572" t="s">
        <v>70</v>
      </c>
      <c r="F4572" t="s">
        <v>26</v>
      </c>
      <c r="G4572" t="s">
        <v>39</v>
      </c>
      <c r="H4572" t="s">
        <v>87</v>
      </c>
    </row>
    <row r="4573" spans="1:8" hidden="1">
      <c r="A4573" t="s">
        <v>8181</v>
      </c>
      <c r="B4573" s="3">
        <v>45464</v>
      </c>
      <c r="C4573" t="s">
        <v>6671</v>
      </c>
      <c r="D4573">
        <v>921.66</v>
      </c>
      <c r="E4573" t="s">
        <v>67</v>
      </c>
      <c r="F4573" t="s">
        <v>20</v>
      </c>
      <c r="G4573" t="s">
        <v>39</v>
      </c>
      <c r="H4573" t="s">
        <v>87</v>
      </c>
    </row>
    <row r="4574" spans="1:8" hidden="1">
      <c r="A4574" t="s">
        <v>8182</v>
      </c>
      <c r="B4574" s="3">
        <v>45464</v>
      </c>
      <c r="C4574" t="s">
        <v>824</v>
      </c>
      <c r="D4574">
        <v>1285.49</v>
      </c>
      <c r="E4574" t="s">
        <v>67</v>
      </c>
      <c r="F4574" t="s">
        <v>32</v>
      </c>
      <c r="G4574" t="s">
        <v>21</v>
      </c>
      <c r="H4574" t="s">
        <v>57</v>
      </c>
    </row>
    <row r="4575" spans="1:8" hidden="1">
      <c r="A4575" t="s">
        <v>8183</v>
      </c>
      <c r="B4575" s="3">
        <v>45465</v>
      </c>
      <c r="C4575" t="s">
        <v>8184</v>
      </c>
      <c r="D4575">
        <v>865.95</v>
      </c>
      <c r="E4575" t="s">
        <v>60</v>
      </c>
      <c r="F4575" t="s">
        <v>20</v>
      </c>
      <c r="G4575" t="s">
        <v>39</v>
      </c>
      <c r="H4575" t="s">
        <v>87</v>
      </c>
    </row>
    <row r="4576" spans="1:8" hidden="1">
      <c r="A4576" t="s">
        <v>8185</v>
      </c>
      <c r="B4576" s="3">
        <v>45465</v>
      </c>
      <c r="C4576" t="s">
        <v>69</v>
      </c>
      <c r="D4576">
        <v>114.93</v>
      </c>
      <c r="E4576" t="s">
        <v>70</v>
      </c>
      <c r="F4576" t="s">
        <v>20</v>
      </c>
      <c r="G4576" t="s">
        <v>27</v>
      </c>
      <c r="H4576" t="s">
        <v>176</v>
      </c>
    </row>
    <row r="4577" spans="1:8" hidden="1">
      <c r="A4577" t="s">
        <v>8186</v>
      </c>
      <c r="B4577" s="3">
        <v>45465</v>
      </c>
      <c r="C4577" t="s">
        <v>8187</v>
      </c>
      <c r="E4577" t="s">
        <v>70</v>
      </c>
      <c r="F4577" t="s">
        <v>61</v>
      </c>
      <c r="G4577" t="s">
        <v>27</v>
      </c>
      <c r="H4577" t="s">
        <v>75</v>
      </c>
    </row>
    <row r="4578" spans="1:8" hidden="1">
      <c r="A4578" t="s">
        <v>8188</v>
      </c>
      <c r="B4578" s="3">
        <v>45465</v>
      </c>
      <c r="C4578" t="s">
        <v>3190</v>
      </c>
      <c r="D4578">
        <v>1603.12</v>
      </c>
      <c r="E4578" t="s">
        <v>56</v>
      </c>
      <c r="F4578" t="s">
        <v>358</v>
      </c>
      <c r="G4578" t="s">
        <v>48</v>
      </c>
      <c r="H4578" t="s">
        <v>33</v>
      </c>
    </row>
    <row r="4579" spans="1:8" hidden="1">
      <c r="A4579" t="s">
        <v>8189</v>
      </c>
      <c r="B4579" s="3">
        <v>45465</v>
      </c>
      <c r="C4579" t="s">
        <v>8190</v>
      </c>
      <c r="D4579">
        <v>741.59</v>
      </c>
      <c r="E4579" t="s">
        <v>25</v>
      </c>
      <c r="F4579" t="s">
        <v>61</v>
      </c>
      <c r="G4579" t="s">
        <v>27</v>
      </c>
      <c r="H4579" t="s">
        <v>40</v>
      </c>
    </row>
    <row r="4580" spans="1:8" hidden="1">
      <c r="A4580" t="s">
        <v>8191</v>
      </c>
      <c r="B4580" s="3">
        <v>45465</v>
      </c>
      <c r="C4580" t="s">
        <v>8192</v>
      </c>
      <c r="D4580">
        <v>1299.8499999999999</v>
      </c>
      <c r="E4580" t="s">
        <v>52</v>
      </c>
      <c r="F4580" t="s">
        <v>32</v>
      </c>
      <c r="G4580" t="s">
        <v>27</v>
      </c>
      <c r="H4580" t="s">
        <v>44</v>
      </c>
    </row>
    <row r="4581" spans="1:8" hidden="1">
      <c r="A4581" t="s">
        <v>8193</v>
      </c>
      <c r="B4581" s="3">
        <v>45465</v>
      </c>
      <c r="C4581" t="s">
        <v>8194</v>
      </c>
      <c r="D4581">
        <v>894.53</v>
      </c>
      <c r="E4581" t="s">
        <v>122</v>
      </c>
      <c r="F4581" t="s">
        <v>26</v>
      </c>
      <c r="G4581" t="s">
        <v>21</v>
      </c>
      <c r="H4581" t="s">
        <v>87</v>
      </c>
    </row>
    <row r="4582" spans="1:8" hidden="1">
      <c r="A4582" t="s">
        <v>8195</v>
      </c>
      <c r="B4582" s="3">
        <v>45465</v>
      </c>
      <c r="C4582" t="s">
        <v>8196</v>
      </c>
      <c r="D4582">
        <v>183.78</v>
      </c>
      <c r="E4582" t="s">
        <v>64</v>
      </c>
      <c r="F4582" t="s">
        <v>61</v>
      </c>
      <c r="G4582" t="s">
        <v>39</v>
      </c>
      <c r="H4582" t="s">
        <v>36</v>
      </c>
    </row>
    <row r="4583" spans="1:8" hidden="1">
      <c r="A4583" t="s">
        <v>8197</v>
      </c>
      <c r="B4583" s="3">
        <v>45465</v>
      </c>
      <c r="C4583" t="s">
        <v>8198</v>
      </c>
      <c r="D4583">
        <v>93.33</v>
      </c>
      <c r="E4583" t="s">
        <v>67</v>
      </c>
      <c r="F4583" t="s">
        <v>20</v>
      </c>
      <c r="G4583" t="s">
        <v>48</v>
      </c>
      <c r="H4583" t="s">
        <v>22</v>
      </c>
    </row>
    <row r="4584" spans="1:8" hidden="1">
      <c r="A4584" t="s">
        <v>8199</v>
      </c>
      <c r="B4584" s="3">
        <v>45465</v>
      </c>
      <c r="C4584" t="s">
        <v>8200</v>
      </c>
      <c r="D4584">
        <v>894.7</v>
      </c>
      <c r="E4584" t="s">
        <v>52</v>
      </c>
      <c r="F4584" t="s">
        <v>43</v>
      </c>
      <c r="G4584" t="s">
        <v>39</v>
      </c>
      <c r="H4584" t="s">
        <v>44</v>
      </c>
    </row>
    <row r="4585" spans="1:8" hidden="1">
      <c r="A4585" t="s">
        <v>8201</v>
      </c>
      <c r="B4585" s="3">
        <v>45465</v>
      </c>
      <c r="C4585" t="s">
        <v>8202</v>
      </c>
      <c r="D4585">
        <v>155.19999999999999</v>
      </c>
      <c r="E4585" t="s">
        <v>31</v>
      </c>
      <c r="F4585" t="s">
        <v>26</v>
      </c>
      <c r="G4585" t="s">
        <v>27</v>
      </c>
      <c r="H4585" t="s">
        <v>87</v>
      </c>
    </row>
    <row r="4586" spans="1:8" hidden="1">
      <c r="A4586" t="s">
        <v>8203</v>
      </c>
      <c r="B4586" s="3">
        <v>45465</v>
      </c>
      <c r="C4586" t="s">
        <v>1455</v>
      </c>
      <c r="E4586" t="s">
        <v>210</v>
      </c>
      <c r="F4586" t="s">
        <v>20</v>
      </c>
      <c r="G4586" t="s">
        <v>27</v>
      </c>
      <c r="H4586" t="s">
        <v>44</v>
      </c>
    </row>
    <row r="4587" spans="1:8" hidden="1">
      <c r="A4587" t="s">
        <v>8204</v>
      </c>
      <c r="B4587" s="3">
        <v>45465</v>
      </c>
      <c r="C4587" t="s">
        <v>8205</v>
      </c>
      <c r="D4587">
        <v>1351.61</v>
      </c>
      <c r="E4587" t="s">
        <v>31</v>
      </c>
      <c r="F4587" t="s">
        <v>32</v>
      </c>
      <c r="G4587" t="s">
        <v>39</v>
      </c>
      <c r="H4587" t="s">
        <v>43</v>
      </c>
    </row>
    <row r="4588" spans="1:8" hidden="1">
      <c r="A4588" t="s">
        <v>8206</v>
      </c>
      <c r="B4588" s="3">
        <v>45465</v>
      </c>
      <c r="C4588" t="s">
        <v>8207</v>
      </c>
      <c r="D4588">
        <v>845.27</v>
      </c>
      <c r="E4588" t="s">
        <v>122</v>
      </c>
      <c r="F4588" t="s">
        <v>26</v>
      </c>
      <c r="G4588" t="s">
        <v>48</v>
      </c>
      <c r="H4588" t="s">
        <v>94</v>
      </c>
    </row>
    <row r="4589" spans="1:8" hidden="1">
      <c r="A4589" t="s">
        <v>8208</v>
      </c>
      <c r="B4589" s="3">
        <v>45465</v>
      </c>
      <c r="C4589" t="s">
        <v>8209</v>
      </c>
      <c r="D4589">
        <v>795.91</v>
      </c>
      <c r="E4589" t="s">
        <v>25</v>
      </c>
      <c r="F4589" t="s">
        <v>26</v>
      </c>
      <c r="G4589" t="s">
        <v>48</v>
      </c>
      <c r="H4589" t="s">
        <v>87</v>
      </c>
    </row>
    <row r="4590" spans="1:8" hidden="1">
      <c r="A4590" t="s">
        <v>8210</v>
      </c>
      <c r="B4590" s="3">
        <v>45465</v>
      </c>
      <c r="C4590" t="s">
        <v>8211</v>
      </c>
      <c r="D4590">
        <v>1530.33</v>
      </c>
      <c r="E4590" t="s">
        <v>19</v>
      </c>
      <c r="F4590" t="s">
        <v>61</v>
      </c>
      <c r="G4590" t="s">
        <v>21</v>
      </c>
      <c r="H4590" t="s">
        <v>33</v>
      </c>
    </row>
    <row r="4591" spans="1:8" hidden="1">
      <c r="A4591" t="s">
        <v>8212</v>
      </c>
      <c r="B4591" s="3">
        <v>45465</v>
      </c>
      <c r="C4591" t="s">
        <v>8213</v>
      </c>
      <c r="D4591">
        <v>1159.3599999999999</v>
      </c>
      <c r="E4591" t="s">
        <v>122</v>
      </c>
      <c r="F4591" t="s">
        <v>20</v>
      </c>
      <c r="G4591" t="s">
        <v>48</v>
      </c>
      <c r="H4591" t="s">
        <v>44</v>
      </c>
    </row>
    <row r="4592" spans="1:8" hidden="1">
      <c r="A4592" t="s">
        <v>8214</v>
      </c>
      <c r="B4592" s="3">
        <v>45465</v>
      </c>
      <c r="C4592" t="s">
        <v>7345</v>
      </c>
      <c r="D4592">
        <v>1341.87</v>
      </c>
      <c r="E4592" t="s">
        <v>70</v>
      </c>
      <c r="F4592" t="s">
        <v>32</v>
      </c>
      <c r="G4592" t="s">
        <v>21</v>
      </c>
      <c r="H4592" t="s">
        <v>94</v>
      </c>
    </row>
    <row r="4593" spans="1:8" hidden="1">
      <c r="A4593" t="s">
        <v>8215</v>
      </c>
      <c r="B4593" s="3">
        <v>45465</v>
      </c>
      <c r="C4593" t="s">
        <v>8216</v>
      </c>
      <c r="D4593">
        <v>1518.66</v>
      </c>
      <c r="E4593" t="s">
        <v>70</v>
      </c>
      <c r="F4593" t="s">
        <v>26</v>
      </c>
      <c r="G4593" t="s">
        <v>48</v>
      </c>
      <c r="H4593" t="s">
        <v>22</v>
      </c>
    </row>
    <row r="4594" spans="1:8" hidden="1">
      <c r="A4594" t="s">
        <v>8217</v>
      </c>
      <c r="B4594" s="3">
        <v>45465</v>
      </c>
      <c r="C4594" t="s">
        <v>7269</v>
      </c>
      <c r="D4594">
        <v>1362.9</v>
      </c>
      <c r="E4594" t="s">
        <v>31</v>
      </c>
      <c r="F4594" t="s">
        <v>183</v>
      </c>
      <c r="G4594" t="s">
        <v>27</v>
      </c>
      <c r="H4594" t="s">
        <v>123</v>
      </c>
    </row>
    <row r="4595" spans="1:8" hidden="1">
      <c r="A4595" t="s">
        <v>8218</v>
      </c>
      <c r="B4595" s="3">
        <v>45465</v>
      </c>
      <c r="C4595" t="s">
        <v>7729</v>
      </c>
      <c r="D4595">
        <v>252.11</v>
      </c>
      <c r="E4595" t="s">
        <v>70</v>
      </c>
      <c r="F4595" t="s">
        <v>61</v>
      </c>
      <c r="G4595" t="s">
        <v>21</v>
      </c>
      <c r="H4595" t="s">
        <v>33</v>
      </c>
    </row>
    <row r="4596" spans="1:8" hidden="1">
      <c r="A4596" t="s">
        <v>8219</v>
      </c>
      <c r="B4596" s="3">
        <v>45465</v>
      </c>
      <c r="C4596" t="s">
        <v>8220</v>
      </c>
      <c r="D4596">
        <v>591.36</v>
      </c>
      <c r="E4596" t="s">
        <v>31</v>
      </c>
      <c r="F4596" t="s">
        <v>61</v>
      </c>
      <c r="G4596" t="s">
        <v>21</v>
      </c>
      <c r="H4596" t="s">
        <v>87</v>
      </c>
    </row>
    <row r="4597" spans="1:8" hidden="1">
      <c r="A4597" t="s">
        <v>8221</v>
      </c>
      <c r="B4597" s="3">
        <v>45466</v>
      </c>
      <c r="C4597" t="s">
        <v>656</v>
      </c>
      <c r="D4597">
        <v>185.81</v>
      </c>
      <c r="E4597" t="s">
        <v>52</v>
      </c>
      <c r="F4597" t="s">
        <v>26</v>
      </c>
      <c r="G4597" t="s">
        <v>21</v>
      </c>
      <c r="H4597" t="s">
        <v>75</v>
      </c>
    </row>
    <row r="4598" spans="1:8" hidden="1">
      <c r="A4598" t="s">
        <v>8222</v>
      </c>
      <c r="B4598" s="3">
        <v>45466</v>
      </c>
      <c r="C4598" t="s">
        <v>2422</v>
      </c>
      <c r="D4598">
        <v>1459.5</v>
      </c>
      <c r="E4598" t="s">
        <v>47</v>
      </c>
      <c r="F4598" t="s">
        <v>61</v>
      </c>
      <c r="G4598" t="s">
        <v>39</v>
      </c>
      <c r="H4598" t="s">
        <v>94</v>
      </c>
    </row>
    <row r="4599" spans="1:8" hidden="1">
      <c r="A4599" t="s">
        <v>8223</v>
      </c>
      <c r="B4599" s="3">
        <v>45466</v>
      </c>
      <c r="C4599" t="s">
        <v>8224</v>
      </c>
      <c r="D4599">
        <v>346.73</v>
      </c>
      <c r="E4599" t="s">
        <v>25</v>
      </c>
      <c r="F4599" t="s">
        <v>32</v>
      </c>
      <c r="G4599" t="s">
        <v>27</v>
      </c>
      <c r="H4599" t="s">
        <v>43</v>
      </c>
    </row>
    <row r="4600" spans="1:8" hidden="1">
      <c r="A4600" t="s">
        <v>8225</v>
      </c>
      <c r="B4600" s="3">
        <v>45466</v>
      </c>
      <c r="C4600" t="s">
        <v>8226</v>
      </c>
      <c r="D4600">
        <v>1052.76</v>
      </c>
      <c r="E4600" t="s">
        <v>122</v>
      </c>
      <c r="F4600" t="s">
        <v>32</v>
      </c>
      <c r="G4600" t="s">
        <v>39</v>
      </c>
      <c r="H4600" t="s">
        <v>28</v>
      </c>
    </row>
    <row r="4601" spans="1:8">
      <c r="A4601" t="s">
        <v>8227</v>
      </c>
      <c r="B4601" s="3">
        <v>45466</v>
      </c>
      <c r="C4601" t="s">
        <v>4970</v>
      </c>
      <c r="D4601">
        <v>1865.07</v>
      </c>
      <c r="E4601" t="s">
        <v>43</v>
      </c>
      <c r="F4601" t="s">
        <v>26</v>
      </c>
      <c r="G4601" t="s">
        <v>39</v>
      </c>
      <c r="H4601" t="s">
        <v>28</v>
      </c>
    </row>
    <row r="4602" spans="1:8" hidden="1">
      <c r="A4602" t="s">
        <v>8228</v>
      </c>
      <c r="B4602" s="3">
        <v>45466</v>
      </c>
      <c r="C4602" t="s">
        <v>8229</v>
      </c>
      <c r="D4602">
        <v>626.16999999999996</v>
      </c>
      <c r="E4602" t="s">
        <v>31</v>
      </c>
      <c r="F4602" t="s">
        <v>61</v>
      </c>
      <c r="G4602" t="s">
        <v>39</v>
      </c>
      <c r="H4602" t="s">
        <v>75</v>
      </c>
    </row>
    <row r="4603" spans="1:8" hidden="1">
      <c r="A4603" t="s">
        <v>8230</v>
      </c>
      <c r="B4603" s="3">
        <v>45466</v>
      </c>
      <c r="C4603" t="s">
        <v>2059</v>
      </c>
      <c r="D4603">
        <v>10447.65</v>
      </c>
      <c r="E4603" t="s">
        <v>19</v>
      </c>
      <c r="F4603" t="s">
        <v>26</v>
      </c>
      <c r="G4603" t="s">
        <v>27</v>
      </c>
      <c r="H4603" t="s">
        <v>176</v>
      </c>
    </row>
    <row r="4604" spans="1:8" hidden="1">
      <c r="A4604" t="s">
        <v>8231</v>
      </c>
      <c r="B4604" s="3">
        <v>45466</v>
      </c>
      <c r="C4604" t="s">
        <v>8232</v>
      </c>
      <c r="D4604">
        <v>740.77</v>
      </c>
      <c r="E4604" t="s">
        <v>25</v>
      </c>
      <c r="F4604" t="s">
        <v>26</v>
      </c>
      <c r="G4604" t="s">
        <v>39</v>
      </c>
      <c r="H4604" t="s">
        <v>176</v>
      </c>
    </row>
    <row r="4605" spans="1:8" hidden="1">
      <c r="A4605" t="s">
        <v>8233</v>
      </c>
      <c r="B4605" s="3">
        <v>45466</v>
      </c>
      <c r="C4605" t="s">
        <v>8234</v>
      </c>
      <c r="D4605">
        <v>1860.05</v>
      </c>
      <c r="E4605" t="s">
        <v>47</v>
      </c>
      <c r="F4605" t="s">
        <v>26</v>
      </c>
      <c r="G4605" t="s">
        <v>21</v>
      </c>
      <c r="H4605" t="s">
        <v>33</v>
      </c>
    </row>
    <row r="4606" spans="1:8" hidden="1">
      <c r="A4606" t="s">
        <v>8235</v>
      </c>
      <c r="B4606" s="3">
        <v>45466</v>
      </c>
      <c r="C4606" t="s">
        <v>8236</v>
      </c>
      <c r="D4606">
        <v>764.73</v>
      </c>
      <c r="E4606" t="s">
        <v>70</v>
      </c>
      <c r="F4606" t="s">
        <v>61</v>
      </c>
      <c r="G4606" t="s">
        <v>27</v>
      </c>
      <c r="H4606" t="s">
        <v>87</v>
      </c>
    </row>
    <row r="4607" spans="1:8" hidden="1">
      <c r="A4607" t="s">
        <v>8237</v>
      </c>
      <c r="B4607" s="3">
        <v>45466</v>
      </c>
      <c r="C4607" t="s">
        <v>8238</v>
      </c>
      <c r="D4607">
        <v>1682.17</v>
      </c>
      <c r="E4607" t="s">
        <v>70</v>
      </c>
      <c r="F4607" t="s">
        <v>32</v>
      </c>
      <c r="G4607" t="s">
        <v>27</v>
      </c>
      <c r="H4607" t="s">
        <v>87</v>
      </c>
    </row>
    <row r="4608" spans="1:8" hidden="1">
      <c r="A4608" t="s">
        <v>8239</v>
      </c>
      <c r="B4608" s="3">
        <v>45466</v>
      </c>
      <c r="C4608" t="s">
        <v>8240</v>
      </c>
      <c r="D4608">
        <v>375.24</v>
      </c>
      <c r="E4608" t="s">
        <v>64</v>
      </c>
      <c r="F4608" t="s">
        <v>26</v>
      </c>
      <c r="G4608" t="s">
        <v>21</v>
      </c>
      <c r="H4608" t="s">
        <v>44</v>
      </c>
    </row>
    <row r="4609" spans="1:8" hidden="1">
      <c r="A4609" t="s">
        <v>8241</v>
      </c>
      <c r="B4609" s="3">
        <v>45466</v>
      </c>
      <c r="C4609" t="s">
        <v>8242</v>
      </c>
      <c r="D4609">
        <v>12985.93</v>
      </c>
      <c r="E4609" t="s">
        <v>60</v>
      </c>
      <c r="F4609" t="s">
        <v>26</v>
      </c>
      <c r="G4609" t="s">
        <v>39</v>
      </c>
      <c r="H4609" t="s">
        <v>53</v>
      </c>
    </row>
    <row r="4610" spans="1:8" hidden="1">
      <c r="A4610" t="s">
        <v>8243</v>
      </c>
      <c r="B4610" s="3">
        <v>45466</v>
      </c>
      <c r="C4610" t="s">
        <v>8244</v>
      </c>
      <c r="D4610">
        <v>1128.02</v>
      </c>
      <c r="E4610" t="s">
        <v>47</v>
      </c>
      <c r="F4610" t="s">
        <v>26</v>
      </c>
      <c r="G4610" t="s">
        <v>21</v>
      </c>
      <c r="H4610" t="s">
        <v>109</v>
      </c>
    </row>
    <row r="4611" spans="1:8" hidden="1">
      <c r="A4611" t="s">
        <v>8245</v>
      </c>
      <c r="B4611" s="3">
        <v>45466</v>
      </c>
      <c r="C4611" t="s">
        <v>8246</v>
      </c>
      <c r="D4611">
        <v>753.86</v>
      </c>
      <c r="E4611" t="s">
        <v>70</v>
      </c>
      <c r="F4611" t="s">
        <v>26</v>
      </c>
      <c r="G4611" t="s">
        <v>39</v>
      </c>
      <c r="H4611" t="s">
        <v>109</v>
      </c>
    </row>
    <row r="4612" spans="1:8" hidden="1">
      <c r="A4612" t="s">
        <v>8247</v>
      </c>
      <c r="B4612" s="3">
        <v>45466</v>
      </c>
      <c r="C4612" t="s">
        <v>7580</v>
      </c>
      <c r="D4612">
        <v>818.98</v>
      </c>
      <c r="E4612" t="s">
        <v>25</v>
      </c>
      <c r="F4612" t="s">
        <v>20</v>
      </c>
      <c r="G4612" t="s">
        <v>48</v>
      </c>
      <c r="H4612" t="s">
        <v>87</v>
      </c>
    </row>
    <row r="4613" spans="1:8" hidden="1">
      <c r="A4613" t="s">
        <v>8248</v>
      </c>
      <c r="B4613" s="3">
        <v>45466</v>
      </c>
      <c r="C4613" t="s">
        <v>8249</v>
      </c>
      <c r="D4613">
        <v>785.99</v>
      </c>
      <c r="E4613" t="s">
        <v>47</v>
      </c>
      <c r="F4613" t="s">
        <v>20</v>
      </c>
      <c r="G4613" t="s">
        <v>27</v>
      </c>
      <c r="H4613" t="s">
        <v>57</v>
      </c>
    </row>
    <row r="4614" spans="1:8" hidden="1">
      <c r="A4614" t="s">
        <v>8250</v>
      </c>
      <c r="B4614" s="3">
        <v>45466</v>
      </c>
      <c r="C4614" t="s">
        <v>1236</v>
      </c>
      <c r="D4614">
        <v>1207.2</v>
      </c>
      <c r="E4614" t="s">
        <v>31</v>
      </c>
      <c r="F4614" t="s">
        <v>20</v>
      </c>
      <c r="G4614" t="s">
        <v>39</v>
      </c>
      <c r="H4614" t="s">
        <v>44</v>
      </c>
    </row>
    <row r="4615" spans="1:8">
      <c r="A4615" t="s">
        <v>8251</v>
      </c>
      <c r="B4615" s="3">
        <v>45466</v>
      </c>
      <c r="C4615" t="s">
        <v>8252</v>
      </c>
      <c r="D4615">
        <v>302.02999999999997</v>
      </c>
      <c r="E4615" t="s">
        <v>43</v>
      </c>
      <c r="F4615" t="s">
        <v>20</v>
      </c>
      <c r="G4615" t="s">
        <v>48</v>
      </c>
      <c r="H4615" t="s">
        <v>22</v>
      </c>
    </row>
    <row r="4616" spans="1:8" hidden="1">
      <c r="A4616" t="s">
        <v>8253</v>
      </c>
      <c r="B4616" s="3">
        <v>45466</v>
      </c>
      <c r="C4616" t="s">
        <v>8254</v>
      </c>
      <c r="D4616">
        <v>1303.3699999999999</v>
      </c>
      <c r="E4616" t="s">
        <v>122</v>
      </c>
      <c r="F4616" t="s">
        <v>26</v>
      </c>
      <c r="G4616" t="s">
        <v>39</v>
      </c>
      <c r="H4616" t="s">
        <v>57</v>
      </c>
    </row>
    <row r="4617" spans="1:8" hidden="1">
      <c r="A4617" t="s">
        <v>8255</v>
      </c>
      <c r="B4617" s="3">
        <v>45466</v>
      </c>
      <c r="C4617" t="s">
        <v>1150</v>
      </c>
      <c r="D4617">
        <v>1232.99</v>
      </c>
      <c r="E4617" t="s">
        <v>122</v>
      </c>
      <c r="F4617" t="s">
        <v>20</v>
      </c>
      <c r="G4617" t="s">
        <v>48</v>
      </c>
      <c r="H4617" t="s">
        <v>109</v>
      </c>
    </row>
    <row r="4618" spans="1:8" hidden="1">
      <c r="A4618" t="s">
        <v>8256</v>
      </c>
      <c r="B4618" s="3">
        <v>45466</v>
      </c>
      <c r="C4618" t="s">
        <v>8257</v>
      </c>
      <c r="D4618">
        <v>862.45</v>
      </c>
      <c r="E4618" t="s">
        <v>122</v>
      </c>
      <c r="F4618" t="s">
        <v>20</v>
      </c>
      <c r="G4618" t="s">
        <v>21</v>
      </c>
      <c r="H4618" t="s">
        <v>57</v>
      </c>
    </row>
    <row r="4619" spans="1:8" hidden="1">
      <c r="A4619" t="s">
        <v>8258</v>
      </c>
      <c r="B4619" s="3">
        <v>45466</v>
      </c>
      <c r="C4619" t="s">
        <v>8259</v>
      </c>
      <c r="D4619">
        <v>259.77</v>
      </c>
      <c r="E4619" t="s">
        <v>47</v>
      </c>
      <c r="F4619" t="s">
        <v>26</v>
      </c>
      <c r="G4619" t="s">
        <v>39</v>
      </c>
      <c r="H4619" t="s">
        <v>36</v>
      </c>
    </row>
    <row r="4620" spans="1:8" hidden="1">
      <c r="A4620" t="s">
        <v>8260</v>
      </c>
      <c r="B4620" s="3">
        <v>45467</v>
      </c>
      <c r="C4620" t="s">
        <v>1323</v>
      </c>
      <c r="D4620">
        <v>575.80999999999995</v>
      </c>
      <c r="E4620" t="s">
        <v>60</v>
      </c>
      <c r="F4620" t="s">
        <v>32</v>
      </c>
      <c r="G4620" t="s">
        <v>48</v>
      </c>
      <c r="H4620" t="s">
        <v>22</v>
      </c>
    </row>
    <row r="4621" spans="1:8" hidden="1">
      <c r="A4621" t="s">
        <v>8261</v>
      </c>
      <c r="B4621" s="3">
        <v>45467</v>
      </c>
      <c r="C4621" t="s">
        <v>7605</v>
      </c>
      <c r="E4621" t="s">
        <v>122</v>
      </c>
      <c r="F4621" t="s">
        <v>20</v>
      </c>
      <c r="G4621" t="s">
        <v>21</v>
      </c>
      <c r="H4621" t="s">
        <v>40</v>
      </c>
    </row>
    <row r="4622" spans="1:8" hidden="1">
      <c r="A4622" t="s">
        <v>8262</v>
      </c>
      <c r="B4622" s="3">
        <v>45467</v>
      </c>
      <c r="C4622" t="s">
        <v>8263</v>
      </c>
      <c r="D4622">
        <v>1971.45</v>
      </c>
      <c r="E4622" t="s">
        <v>47</v>
      </c>
      <c r="F4622" t="s">
        <v>26</v>
      </c>
      <c r="G4622" t="s">
        <v>21</v>
      </c>
      <c r="H4622" t="s">
        <v>33</v>
      </c>
    </row>
    <row r="4623" spans="1:8" hidden="1">
      <c r="A4623" t="s">
        <v>8264</v>
      </c>
      <c r="B4623" s="3">
        <v>45467</v>
      </c>
      <c r="C4623" t="s">
        <v>8180</v>
      </c>
      <c r="D4623">
        <v>1435.32</v>
      </c>
      <c r="E4623" t="s">
        <v>25</v>
      </c>
      <c r="F4623" t="s">
        <v>20</v>
      </c>
      <c r="G4623" t="s">
        <v>21</v>
      </c>
      <c r="H4623" t="s">
        <v>36</v>
      </c>
    </row>
    <row r="4624" spans="1:8" hidden="1">
      <c r="A4624" t="s">
        <v>8265</v>
      </c>
      <c r="B4624" s="3">
        <v>45467</v>
      </c>
      <c r="C4624" t="s">
        <v>8266</v>
      </c>
      <c r="D4624">
        <v>1811.08</v>
      </c>
      <c r="E4624" t="s">
        <v>67</v>
      </c>
      <c r="F4624" t="s">
        <v>32</v>
      </c>
      <c r="G4624" t="s">
        <v>48</v>
      </c>
      <c r="H4624" t="s">
        <v>36</v>
      </c>
    </row>
    <row r="4625" spans="1:8" hidden="1">
      <c r="A4625" t="s">
        <v>8267</v>
      </c>
      <c r="B4625" s="3">
        <v>45467</v>
      </c>
      <c r="C4625" t="s">
        <v>8268</v>
      </c>
      <c r="D4625">
        <v>604.12</v>
      </c>
      <c r="E4625" t="s">
        <v>84</v>
      </c>
      <c r="F4625" t="s">
        <v>61</v>
      </c>
      <c r="G4625" t="s">
        <v>48</v>
      </c>
      <c r="H4625" t="s">
        <v>53</v>
      </c>
    </row>
    <row r="4626" spans="1:8" hidden="1">
      <c r="A4626" t="s">
        <v>8269</v>
      </c>
      <c r="B4626" s="3">
        <v>45467</v>
      </c>
      <c r="C4626" t="s">
        <v>8270</v>
      </c>
      <c r="D4626">
        <v>1763.33</v>
      </c>
      <c r="E4626" t="s">
        <v>60</v>
      </c>
      <c r="F4626" t="s">
        <v>32</v>
      </c>
      <c r="G4626" t="s">
        <v>39</v>
      </c>
      <c r="H4626" t="s">
        <v>43</v>
      </c>
    </row>
    <row r="4627" spans="1:8" hidden="1">
      <c r="A4627" t="s">
        <v>8271</v>
      </c>
      <c r="B4627" s="3">
        <v>45467</v>
      </c>
      <c r="C4627" t="s">
        <v>1101</v>
      </c>
      <c r="D4627">
        <v>924.14</v>
      </c>
      <c r="E4627" t="s">
        <v>70</v>
      </c>
      <c r="F4627" t="s">
        <v>32</v>
      </c>
      <c r="G4627" t="s">
        <v>27</v>
      </c>
      <c r="H4627" t="s">
        <v>94</v>
      </c>
    </row>
    <row r="4628" spans="1:8" hidden="1">
      <c r="A4628" t="s">
        <v>8272</v>
      </c>
      <c r="B4628" s="3">
        <v>45467</v>
      </c>
      <c r="C4628" t="s">
        <v>8273</v>
      </c>
      <c r="D4628">
        <v>340.52</v>
      </c>
      <c r="E4628" t="s">
        <v>70</v>
      </c>
      <c r="F4628" t="s">
        <v>61</v>
      </c>
      <c r="G4628" t="s">
        <v>48</v>
      </c>
      <c r="H4628" t="s">
        <v>44</v>
      </c>
    </row>
    <row r="4629" spans="1:8" hidden="1">
      <c r="A4629" t="s">
        <v>8274</v>
      </c>
      <c r="B4629" s="3">
        <v>45467</v>
      </c>
      <c r="C4629" t="s">
        <v>8275</v>
      </c>
      <c r="D4629">
        <v>1279.3499999999999</v>
      </c>
      <c r="E4629" t="s">
        <v>64</v>
      </c>
      <c r="F4629" t="s">
        <v>20</v>
      </c>
      <c r="G4629" t="s">
        <v>27</v>
      </c>
      <c r="H4629" t="s">
        <v>33</v>
      </c>
    </row>
    <row r="4630" spans="1:8" hidden="1">
      <c r="A4630" t="s">
        <v>8276</v>
      </c>
      <c r="B4630" s="3">
        <v>45467</v>
      </c>
      <c r="C4630" t="s">
        <v>8277</v>
      </c>
      <c r="D4630">
        <v>1784.09</v>
      </c>
      <c r="E4630" t="s">
        <v>52</v>
      </c>
      <c r="F4630" t="s">
        <v>61</v>
      </c>
      <c r="G4630" t="s">
        <v>39</v>
      </c>
      <c r="H4630" t="s">
        <v>33</v>
      </c>
    </row>
    <row r="4631" spans="1:8" hidden="1">
      <c r="A4631" t="s">
        <v>8278</v>
      </c>
      <c r="B4631" s="3">
        <v>45467</v>
      </c>
      <c r="C4631" t="s">
        <v>8279</v>
      </c>
      <c r="D4631">
        <v>852.07</v>
      </c>
      <c r="E4631" t="s">
        <v>19</v>
      </c>
      <c r="F4631" t="s">
        <v>26</v>
      </c>
      <c r="G4631" t="s">
        <v>48</v>
      </c>
      <c r="H4631" t="s">
        <v>43</v>
      </c>
    </row>
    <row r="4632" spans="1:8">
      <c r="A4632" t="s">
        <v>8280</v>
      </c>
      <c r="B4632" s="3">
        <v>45467</v>
      </c>
      <c r="C4632" t="s">
        <v>974</v>
      </c>
      <c r="D4632">
        <v>1391.77</v>
      </c>
      <c r="E4632" t="s">
        <v>43</v>
      </c>
      <c r="F4632" t="s">
        <v>26</v>
      </c>
      <c r="G4632" t="s">
        <v>39</v>
      </c>
      <c r="H4632" t="s">
        <v>53</v>
      </c>
    </row>
    <row r="4633" spans="1:8" hidden="1">
      <c r="A4633" t="s">
        <v>8281</v>
      </c>
      <c r="B4633" s="3">
        <v>45467</v>
      </c>
      <c r="C4633" t="s">
        <v>8282</v>
      </c>
      <c r="D4633">
        <v>1239.8</v>
      </c>
      <c r="E4633" t="s">
        <v>47</v>
      </c>
      <c r="F4633" t="s">
        <v>32</v>
      </c>
      <c r="G4633" t="s">
        <v>39</v>
      </c>
      <c r="H4633" t="s">
        <v>75</v>
      </c>
    </row>
    <row r="4634" spans="1:8" hidden="1">
      <c r="A4634" t="s">
        <v>8283</v>
      </c>
      <c r="B4634" s="3">
        <v>45467</v>
      </c>
      <c r="C4634" t="s">
        <v>2102</v>
      </c>
      <c r="E4634" t="s">
        <v>64</v>
      </c>
      <c r="F4634" t="s">
        <v>32</v>
      </c>
      <c r="G4634" t="s">
        <v>21</v>
      </c>
      <c r="H4634" t="s">
        <v>43</v>
      </c>
    </row>
    <row r="4635" spans="1:8" hidden="1">
      <c r="A4635" t="s">
        <v>8284</v>
      </c>
      <c r="B4635" s="3">
        <v>45467</v>
      </c>
      <c r="C4635" t="s">
        <v>8285</v>
      </c>
      <c r="D4635">
        <v>1128.9100000000001</v>
      </c>
      <c r="E4635" t="s">
        <v>67</v>
      </c>
      <c r="F4635" t="s">
        <v>26</v>
      </c>
      <c r="G4635" t="s">
        <v>48</v>
      </c>
      <c r="H4635" t="s">
        <v>94</v>
      </c>
    </row>
    <row r="4636" spans="1:8" hidden="1">
      <c r="A4636" t="s">
        <v>8286</v>
      </c>
      <c r="B4636" s="3">
        <v>45467</v>
      </c>
      <c r="C4636" t="s">
        <v>8287</v>
      </c>
      <c r="D4636">
        <v>720.75</v>
      </c>
      <c r="E4636" t="s">
        <v>52</v>
      </c>
      <c r="F4636" t="s">
        <v>20</v>
      </c>
      <c r="G4636" t="s">
        <v>48</v>
      </c>
      <c r="H4636" t="s">
        <v>109</v>
      </c>
    </row>
    <row r="4637" spans="1:8" hidden="1">
      <c r="A4637" t="s">
        <v>8288</v>
      </c>
      <c r="B4637" s="3">
        <v>45467</v>
      </c>
      <c r="C4637" t="s">
        <v>4341</v>
      </c>
      <c r="D4637">
        <v>1011.17</v>
      </c>
      <c r="E4637" t="s">
        <v>67</v>
      </c>
      <c r="F4637" t="s">
        <v>32</v>
      </c>
      <c r="G4637" t="s">
        <v>39</v>
      </c>
      <c r="H4637" t="s">
        <v>53</v>
      </c>
    </row>
    <row r="4638" spans="1:8" hidden="1">
      <c r="A4638" t="s">
        <v>8289</v>
      </c>
      <c r="B4638" s="3">
        <v>45467</v>
      </c>
      <c r="C4638" t="s">
        <v>8290</v>
      </c>
      <c r="D4638">
        <v>444.02</v>
      </c>
      <c r="E4638" t="s">
        <v>67</v>
      </c>
      <c r="F4638" t="s">
        <v>20</v>
      </c>
      <c r="G4638" t="s">
        <v>48</v>
      </c>
      <c r="H4638" t="s">
        <v>109</v>
      </c>
    </row>
    <row r="4639" spans="1:8" hidden="1">
      <c r="A4639" t="s">
        <v>8291</v>
      </c>
      <c r="B4639" s="3">
        <v>45467</v>
      </c>
      <c r="C4639" t="s">
        <v>8292</v>
      </c>
      <c r="D4639">
        <v>1370.99</v>
      </c>
      <c r="E4639" t="s">
        <v>64</v>
      </c>
      <c r="F4639" t="s">
        <v>32</v>
      </c>
      <c r="G4639" t="s">
        <v>27</v>
      </c>
      <c r="H4639" t="s">
        <v>53</v>
      </c>
    </row>
    <row r="4640" spans="1:8" hidden="1">
      <c r="A4640" t="s">
        <v>8293</v>
      </c>
      <c r="B4640" s="3">
        <v>45467</v>
      </c>
      <c r="C4640" t="s">
        <v>8294</v>
      </c>
      <c r="D4640">
        <v>489.53</v>
      </c>
      <c r="E4640" t="s">
        <v>31</v>
      </c>
      <c r="F4640" t="s">
        <v>32</v>
      </c>
      <c r="G4640" t="s">
        <v>48</v>
      </c>
      <c r="H4640" t="s">
        <v>87</v>
      </c>
    </row>
    <row r="4641" spans="1:8" hidden="1">
      <c r="A4641" t="s">
        <v>8295</v>
      </c>
      <c r="B4641" s="3">
        <v>45467</v>
      </c>
      <c r="C4641" t="s">
        <v>5145</v>
      </c>
      <c r="E4641" t="s">
        <v>19</v>
      </c>
      <c r="F4641" t="s">
        <v>20</v>
      </c>
      <c r="G4641" t="s">
        <v>27</v>
      </c>
      <c r="H4641" t="s">
        <v>44</v>
      </c>
    </row>
    <row r="4642" spans="1:8" hidden="1">
      <c r="A4642" t="s">
        <v>8296</v>
      </c>
      <c r="B4642" s="3">
        <v>45467</v>
      </c>
      <c r="C4642" t="s">
        <v>8297</v>
      </c>
      <c r="D4642">
        <v>174.85</v>
      </c>
      <c r="E4642" t="s">
        <v>217</v>
      </c>
      <c r="F4642" t="s">
        <v>61</v>
      </c>
      <c r="G4642" t="s">
        <v>27</v>
      </c>
      <c r="H4642" t="s">
        <v>87</v>
      </c>
    </row>
    <row r="4643" spans="1:8" hidden="1">
      <c r="A4643" t="s">
        <v>8298</v>
      </c>
      <c r="B4643" s="3">
        <v>45467</v>
      </c>
      <c r="C4643" t="s">
        <v>5226</v>
      </c>
      <c r="D4643">
        <v>749.71</v>
      </c>
      <c r="E4643" t="s">
        <v>52</v>
      </c>
      <c r="F4643" t="s">
        <v>26</v>
      </c>
      <c r="G4643" t="s">
        <v>39</v>
      </c>
      <c r="H4643" t="s">
        <v>87</v>
      </c>
    </row>
    <row r="4644" spans="1:8">
      <c r="A4644" t="s">
        <v>8299</v>
      </c>
      <c r="B4644" s="3">
        <v>45467</v>
      </c>
      <c r="C4644" t="s">
        <v>8300</v>
      </c>
      <c r="D4644">
        <v>1244.18</v>
      </c>
      <c r="E4644" t="s">
        <v>43</v>
      </c>
      <c r="F4644" t="s">
        <v>61</v>
      </c>
      <c r="G4644" t="s">
        <v>48</v>
      </c>
      <c r="H4644" t="s">
        <v>176</v>
      </c>
    </row>
    <row r="4645" spans="1:8" hidden="1">
      <c r="A4645" t="s">
        <v>8301</v>
      </c>
      <c r="B4645" s="3">
        <v>45467</v>
      </c>
      <c r="C4645" t="s">
        <v>7566</v>
      </c>
      <c r="D4645">
        <v>1458.05</v>
      </c>
      <c r="E4645" t="s">
        <v>60</v>
      </c>
      <c r="F4645" t="s">
        <v>32</v>
      </c>
      <c r="G4645" t="s">
        <v>27</v>
      </c>
      <c r="H4645" t="s">
        <v>40</v>
      </c>
    </row>
    <row r="4646" spans="1:8" hidden="1">
      <c r="A4646" t="s">
        <v>8302</v>
      </c>
      <c r="B4646" s="3">
        <v>45467</v>
      </c>
      <c r="C4646" t="s">
        <v>5763</v>
      </c>
      <c r="D4646">
        <v>1019.19</v>
      </c>
      <c r="E4646" t="s">
        <v>31</v>
      </c>
      <c r="F4646" t="s">
        <v>26</v>
      </c>
      <c r="G4646" t="s">
        <v>39</v>
      </c>
      <c r="H4646" t="s">
        <v>94</v>
      </c>
    </row>
    <row r="4647" spans="1:8" hidden="1">
      <c r="A4647" t="s">
        <v>8303</v>
      </c>
      <c r="B4647" s="3">
        <v>45467</v>
      </c>
      <c r="C4647" t="s">
        <v>8304</v>
      </c>
      <c r="D4647">
        <v>634.65</v>
      </c>
      <c r="E4647" t="s">
        <v>31</v>
      </c>
      <c r="F4647" t="s">
        <v>32</v>
      </c>
      <c r="G4647" t="s">
        <v>21</v>
      </c>
      <c r="H4647" t="s">
        <v>28</v>
      </c>
    </row>
    <row r="4648" spans="1:8" hidden="1">
      <c r="A4648" t="s">
        <v>8305</v>
      </c>
      <c r="B4648" s="3">
        <v>45467</v>
      </c>
      <c r="C4648" t="s">
        <v>8306</v>
      </c>
      <c r="D4648">
        <v>984.7</v>
      </c>
      <c r="E4648" t="s">
        <v>60</v>
      </c>
      <c r="F4648" t="s">
        <v>26</v>
      </c>
      <c r="G4648" t="s">
        <v>21</v>
      </c>
      <c r="H4648" t="s">
        <v>44</v>
      </c>
    </row>
    <row r="4649" spans="1:8" hidden="1">
      <c r="A4649" t="s">
        <v>8307</v>
      </c>
      <c r="B4649" s="3">
        <v>45467</v>
      </c>
      <c r="C4649" t="s">
        <v>8308</v>
      </c>
      <c r="D4649">
        <v>278.31</v>
      </c>
      <c r="E4649" t="s">
        <v>52</v>
      </c>
      <c r="F4649" t="s">
        <v>32</v>
      </c>
      <c r="G4649" t="s">
        <v>27</v>
      </c>
      <c r="H4649" t="s">
        <v>57</v>
      </c>
    </row>
    <row r="4650" spans="1:8" hidden="1">
      <c r="A4650" t="s">
        <v>8309</v>
      </c>
      <c r="B4650" s="3">
        <v>45467</v>
      </c>
      <c r="C4650" t="s">
        <v>8310</v>
      </c>
      <c r="D4650">
        <v>951.96</v>
      </c>
      <c r="E4650" t="s">
        <v>25</v>
      </c>
      <c r="F4650" t="s">
        <v>20</v>
      </c>
      <c r="G4650" t="s">
        <v>27</v>
      </c>
      <c r="H4650" t="s">
        <v>49</v>
      </c>
    </row>
    <row r="4651" spans="1:8">
      <c r="A4651" t="s">
        <v>8311</v>
      </c>
      <c r="B4651" s="3">
        <v>45467</v>
      </c>
      <c r="C4651" t="s">
        <v>8312</v>
      </c>
      <c r="D4651">
        <v>779.5</v>
      </c>
      <c r="E4651" t="s">
        <v>43</v>
      </c>
      <c r="F4651" t="s">
        <v>26</v>
      </c>
      <c r="G4651" t="s">
        <v>48</v>
      </c>
      <c r="H4651" t="s">
        <v>22</v>
      </c>
    </row>
    <row r="4652" spans="1:8" hidden="1">
      <c r="A4652" t="s">
        <v>8313</v>
      </c>
      <c r="B4652" s="3">
        <v>45467</v>
      </c>
      <c r="C4652" t="s">
        <v>8314</v>
      </c>
      <c r="D4652">
        <v>1781.37</v>
      </c>
      <c r="E4652" t="s">
        <v>64</v>
      </c>
      <c r="F4652" t="s">
        <v>61</v>
      </c>
      <c r="G4652" t="s">
        <v>27</v>
      </c>
      <c r="H4652" t="s">
        <v>176</v>
      </c>
    </row>
    <row r="4653" spans="1:8">
      <c r="A4653" t="s">
        <v>8315</v>
      </c>
      <c r="B4653" s="3">
        <v>45467</v>
      </c>
      <c r="C4653" t="s">
        <v>3646</v>
      </c>
      <c r="D4653">
        <v>551.83000000000004</v>
      </c>
      <c r="E4653" t="s">
        <v>43</v>
      </c>
      <c r="F4653" t="s">
        <v>20</v>
      </c>
      <c r="G4653" t="s">
        <v>39</v>
      </c>
      <c r="H4653" t="s">
        <v>33</v>
      </c>
    </row>
    <row r="4654" spans="1:8" hidden="1">
      <c r="A4654" t="s">
        <v>8316</v>
      </c>
      <c r="B4654" s="3">
        <v>45467</v>
      </c>
      <c r="C4654" t="s">
        <v>1823</v>
      </c>
      <c r="D4654">
        <v>1774.92</v>
      </c>
      <c r="E4654" t="s">
        <v>60</v>
      </c>
      <c r="F4654" t="s">
        <v>61</v>
      </c>
      <c r="G4654" t="s">
        <v>39</v>
      </c>
      <c r="H4654" t="s">
        <v>36</v>
      </c>
    </row>
    <row r="4655" spans="1:8" hidden="1">
      <c r="A4655" t="s">
        <v>8317</v>
      </c>
      <c r="B4655" s="3">
        <v>45467</v>
      </c>
      <c r="C4655" t="s">
        <v>8318</v>
      </c>
      <c r="D4655">
        <v>1750.52</v>
      </c>
      <c r="E4655" t="s">
        <v>122</v>
      </c>
      <c r="F4655" t="s">
        <v>26</v>
      </c>
      <c r="G4655" t="s">
        <v>39</v>
      </c>
      <c r="H4655" t="s">
        <v>22</v>
      </c>
    </row>
    <row r="4656" spans="1:8" hidden="1">
      <c r="A4656" t="s">
        <v>8319</v>
      </c>
      <c r="B4656" s="3">
        <v>45467</v>
      </c>
      <c r="C4656" t="s">
        <v>7075</v>
      </c>
      <c r="D4656">
        <v>1406.4</v>
      </c>
      <c r="E4656" t="s">
        <v>19</v>
      </c>
      <c r="F4656" t="s">
        <v>20</v>
      </c>
      <c r="G4656" t="s">
        <v>21</v>
      </c>
      <c r="H4656" t="s">
        <v>57</v>
      </c>
    </row>
    <row r="4657" spans="1:8" hidden="1">
      <c r="A4657" t="s">
        <v>8320</v>
      </c>
      <c r="B4657" s="3">
        <v>45468</v>
      </c>
      <c r="C4657" t="s">
        <v>8321</v>
      </c>
      <c r="D4657">
        <v>1799.41</v>
      </c>
      <c r="E4657" t="s">
        <v>25</v>
      </c>
      <c r="F4657" t="s">
        <v>20</v>
      </c>
      <c r="G4657" t="s">
        <v>39</v>
      </c>
      <c r="H4657" t="s">
        <v>87</v>
      </c>
    </row>
    <row r="4658" spans="1:8" hidden="1">
      <c r="A4658" t="s">
        <v>8322</v>
      </c>
      <c r="B4658" s="3">
        <v>45468</v>
      </c>
      <c r="C4658" t="s">
        <v>2752</v>
      </c>
      <c r="D4658">
        <v>1150.52</v>
      </c>
      <c r="E4658" t="s">
        <v>60</v>
      </c>
      <c r="F4658" t="s">
        <v>61</v>
      </c>
      <c r="G4658" t="s">
        <v>21</v>
      </c>
      <c r="H4658" t="s">
        <v>49</v>
      </c>
    </row>
    <row r="4659" spans="1:8" hidden="1">
      <c r="A4659" t="s">
        <v>8323</v>
      </c>
      <c r="B4659" s="3">
        <v>45468</v>
      </c>
      <c r="C4659" t="s">
        <v>5840</v>
      </c>
      <c r="D4659">
        <v>1494.86</v>
      </c>
      <c r="E4659" t="s">
        <v>122</v>
      </c>
      <c r="F4659" t="s">
        <v>26</v>
      </c>
      <c r="G4659" t="s">
        <v>48</v>
      </c>
      <c r="H4659" t="s">
        <v>53</v>
      </c>
    </row>
    <row r="4660" spans="1:8" hidden="1">
      <c r="A4660" t="s">
        <v>8324</v>
      </c>
      <c r="B4660" s="3">
        <v>45468</v>
      </c>
      <c r="C4660" t="s">
        <v>4970</v>
      </c>
      <c r="D4660">
        <v>372.86</v>
      </c>
      <c r="E4660" t="s">
        <v>60</v>
      </c>
      <c r="F4660" t="s">
        <v>32</v>
      </c>
      <c r="G4660" t="s">
        <v>39</v>
      </c>
      <c r="H4660" t="s">
        <v>87</v>
      </c>
    </row>
    <row r="4661" spans="1:8" hidden="1">
      <c r="A4661" t="s">
        <v>8325</v>
      </c>
      <c r="B4661" s="3">
        <v>45468</v>
      </c>
      <c r="C4661" t="s">
        <v>8326</v>
      </c>
      <c r="D4661">
        <v>126.56</v>
      </c>
      <c r="E4661" t="s">
        <v>210</v>
      </c>
      <c r="F4661" t="s">
        <v>32</v>
      </c>
      <c r="G4661" t="s">
        <v>21</v>
      </c>
      <c r="H4661" t="s">
        <v>44</v>
      </c>
    </row>
    <row r="4662" spans="1:8" hidden="1">
      <c r="A4662" t="s">
        <v>8327</v>
      </c>
      <c r="B4662" s="3">
        <v>45468</v>
      </c>
      <c r="C4662" t="s">
        <v>8328</v>
      </c>
      <c r="D4662">
        <v>1098.3</v>
      </c>
      <c r="E4662" t="s">
        <v>31</v>
      </c>
      <c r="F4662" t="s">
        <v>20</v>
      </c>
      <c r="G4662" t="s">
        <v>27</v>
      </c>
      <c r="H4662" t="s">
        <v>94</v>
      </c>
    </row>
    <row r="4663" spans="1:8" hidden="1">
      <c r="A4663" t="s">
        <v>8329</v>
      </c>
      <c r="B4663" s="3">
        <v>45468</v>
      </c>
      <c r="C4663" t="s">
        <v>8330</v>
      </c>
      <c r="D4663">
        <v>700.67</v>
      </c>
      <c r="E4663" t="s">
        <v>70</v>
      </c>
      <c r="F4663" t="s">
        <v>61</v>
      </c>
      <c r="G4663" t="s">
        <v>48</v>
      </c>
      <c r="H4663" t="s">
        <v>49</v>
      </c>
    </row>
    <row r="4664" spans="1:8" hidden="1">
      <c r="A4664" t="s">
        <v>8331</v>
      </c>
      <c r="B4664" s="3">
        <v>45468</v>
      </c>
      <c r="C4664" t="s">
        <v>2458</v>
      </c>
      <c r="D4664">
        <v>1640.21</v>
      </c>
      <c r="E4664" t="s">
        <v>67</v>
      </c>
      <c r="F4664" t="s">
        <v>61</v>
      </c>
      <c r="G4664" t="s">
        <v>39</v>
      </c>
      <c r="H4664" t="s">
        <v>87</v>
      </c>
    </row>
    <row r="4665" spans="1:8" hidden="1">
      <c r="A4665" t="s">
        <v>8332</v>
      </c>
      <c r="B4665" s="3">
        <v>45468</v>
      </c>
      <c r="C4665" t="s">
        <v>7455</v>
      </c>
      <c r="D4665">
        <v>1736.11</v>
      </c>
      <c r="E4665" t="s">
        <v>47</v>
      </c>
      <c r="F4665" t="s">
        <v>26</v>
      </c>
      <c r="G4665" t="s">
        <v>27</v>
      </c>
      <c r="H4665" t="s">
        <v>75</v>
      </c>
    </row>
    <row r="4666" spans="1:8" hidden="1">
      <c r="A4666" t="s">
        <v>8333</v>
      </c>
      <c r="B4666" s="3">
        <v>45468</v>
      </c>
      <c r="C4666" t="s">
        <v>312</v>
      </c>
      <c r="D4666">
        <v>1803.18</v>
      </c>
      <c r="E4666" t="s">
        <v>52</v>
      </c>
      <c r="F4666" t="s">
        <v>26</v>
      </c>
      <c r="G4666" t="s">
        <v>39</v>
      </c>
      <c r="H4666" t="s">
        <v>94</v>
      </c>
    </row>
    <row r="4667" spans="1:8" hidden="1">
      <c r="A4667" t="s">
        <v>8334</v>
      </c>
      <c r="B4667" s="3">
        <v>45468</v>
      </c>
      <c r="C4667" t="s">
        <v>7916</v>
      </c>
      <c r="D4667">
        <v>608.09</v>
      </c>
      <c r="E4667" t="s">
        <v>67</v>
      </c>
      <c r="F4667" t="s">
        <v>20</v>
      </c>
      <c r="G4667" t="s">
        <v>27</v>
      </c>
      <c r="H4667" t="s">
        <v>49</v>
      </c>
    </row>
    <row r="4668" spans="1:8" hidden="1">
      <c r="A4668" t="s">
        <v>8335</v>
      </c>
      <c r="B4668" s="3">
        <v>45468</v>
      </c>
      <c r="C4668" t="s">
        <v>63</v>
      </c>
      <c r="D4668">
        <v>1784.1</v>
      </c>
      <c r="E4668" t="s">
        <v>31</v>
      </c>
      <c r="F4668" t="s">
        <v>61</v>
      </c>
      <c r="G4668" t="s">
        <v>39</v>
      </c>
      <c r="H4668" t="s">
        <v>33</v>
      </c>
    </row>
    <row r="4669" spans="1:8" hidden="1">
      <c r="A4669" t="s">
        <v>8336</v>
      </c>
      <c r="B4669" s="3">
        <v>45468</v>
      </c>
      <c r="C4669" t="s">
        <v>2606</v>
      </c>
      <c r="D4669">
        <v>953.82</v>
      </c>
      <c r="E4669" t="s">
        <v>84</v>
      </c>
      <c r="F4669" t="s">
        <v>32</v>
      </c>
      <c r="G4669" t="s">
        <v>39</v>
      </c>
      <c r="H4669" t="s">
        <v>36</v>
      </c>
    </row>
    <row r="4670" spans="1:8" hidden="1">
      <c r="A4670" t="s">
        <v>8337</v>
      </c>
      <c r="B4670" s="3">
        <v>45468</v>
      </c>
      <c r="C4670" t="s">
        <v>8338</v>
      </c>
      <c r="D4670">
        <v>393.1</v>
      </c>
      <c r="E4670" t="s">
        <v>52</v>
      </c>
      <c r="F4670" t="s">
        <v>20</v>
      </c>
      <c r="G4670" t="s">
        <v>39</v>
      </c>
      <c r="H4670" t="s">
        <v>22</v>
      </c>
    </row>
    <row r="4671" spans="1:8" hidden="1">
      <c r="A4671" t="s">
        <v>8339</v>
      </c>
      <c r="B4671" s="3">
        <v>45468</v>
      </c>
      <c r="C4671" t="s">
        <v>8340</v>
      </c>
      <c r="D4671">
        <v>1728.45</v>
      </c>
      <c r="E4671" t="s">
        <v>190</v>
      </c>
      <c r="F4671" t="s">
        <v>26</v>
      </c>
      <c r="G4671" t="s">
        <v>48</v>
      </c>
      <c r="H4671" t="s">
        <v>49</v>
      </c>
    </row>
    <row r="4672" spans="1:8" hidden="1">
      <c r="A4672" t="s">
        <v>8341</v>
      </c>
      <c r="B4672" s="3">
        <v>45468</v>
      </c>
      <c r="C4672" t="s">
        <v>8342</v>
      </c>
      <c r="E4672" t="s">
        <v>67</v>
      </c>
      <c r="F4672" t="s">
        <v>61</v>
      </c>
      <c r="G4672" t="s">
        <v>48</v>
      </c>
      <c r="H4672" t="s">
        <v>109</v>
      </c>
    </row>
    <row r="4673" spans="1:8" hidden="1">
      <c r="A4673" t="s">
        <v>8343</v>
      </c>
      <c r="B4673" s="3">
        <v>45468</v>
      </c>
      <c r="C4673" t="s">
        <v>169</v>
      </c>
      <c r="D4673">
        <v>1693.7</v>
      </c>
      <c r="E4673" t="s">
        <v>31</v>
      </c>
      <c r="F4673" t="s">
        <v>61</v>
      </c>
      <c r="G4673" t="s">
        <v>39</v>
      </c>
      <c r="H4673" t="s">
        <v>94</v>
      </c>
    </row>
    <row r="4674" spans="1:8" hidden="1">
      <c r="A4674" t="s">
        <v>8344</v>
      </c>
      <c r="B4674" s="3">
        <v>45468</v>
      </c>
      <c r="C4674" t="s">
        <v>2748</v>
      </c>
      <c r="E4674" t="s">
        <v>122</v>
      </c>
      <c r="F4674" t="s">
        <v>26</v>
      </c>
      <c r="G4674" t="s">
        <v>48</v>
      </c>
      <c r="H4674" t="s">
        <v>53</v>
      </c>
    </row>
    <row r="4675" spans="1:8" hidden="1">
      <c r="A4675" t="s">
        <v>8345</v>
      </c>
      <c r="B4675" s="3">
        <v>45468</v>
      </c>
      <c r="C4675" t="s">
        <v>8346</v>
      </c>
      <c r="D4675">
        <v>1070.8699999999999</v>
      </c>
      <c r="E4675" t="s">
        <v>67</v>
      </c>
      <c r="F4675" t="s">
        <v>20</v>
      </c>
      <c r="G4675" t="s">
        <v>27</v>
      </c>
      <c r="H4675" t="s">
        <v>75</v>
      </c>
    </row>
    <row r="4676" spans="1:8" hidden="1">
      <c r="A4676" t="s">
        <v>8347</v>
      </c>
      <c r="B4676" s="3">
        <v>45468</v>
      </c>
      <c r="C4676" t="s">
        <v>8348</v>
      </c>
      <c r="D4676">
        <v>777.29</v>
      </c>
      <c r="E4676" t="s">
        <v>31</v>
      </c>
      <c r="F4676" t="s">
        <v>20</v>
      </c>
      <c r="G4676" t="s">
        <v>48</v>
      </c>
      <c r="H4676" t="s">
        <v>176</v>
      </c>
    </row>
    <row r="4677" spans="1:8" hidden="1">
      <c r="A4677" t="s">
        <v>8349</v>
      </c>
      <c r="B4677" s="3">
        <v>45468</v>
      </c>
      <c r="C4677" t="s">
        <v>1080</v>
      </c>
      <c r="D4677">
        <v>1550.81</v>
      </c>
      <c r="E4677" t="s">
        <v>31</v>
      </c>
      <c r="F4677" t="s">
        <v>20</v>
      </c>
      <c r="G4677" t="s">
        <v>39</v>
      </c>
      <c r="H4677" t="s">
        <v>57</v>
      </c>
    </row>
    <row r="4678" spans="1:8" hidden="1">
      <c r="A4678" t="s">
        <v>8350</v>
      </c>
      <c r="B4678" s="3">
        <v>45468</v>
      </c>
      <c r="C4678" t="s">
        <v>8351</v>
      </c>
      <c r="D4678">
        <v>5335.77</v>
      </c>
      <c r="E4678" t="s">
        <v>25</v>
      </c>
      <c r="F4678" t="s">
        <v>61</v>
      </c>
      <c r="G4678" t="s">
        <v>48</v>
      </c>
      <c r="H4678" t="s">
        <v>36</v>
      </c>
    </row>
    <row r="4679" spans="1:8" hidden="1">
      <c r="A4679" t="s">
        <v>8352</v>
      </c>
      <c r="B4679" s="3">
        <v>45468</v>
      </c>
      <c r="C4679" t="s">
        <v>351</v>
      </c>
      <c r="D4679">
        <v>1600.2</v>
      </c>
      <c r="E4679" t="s">
        <v>67</v>
      </c>
      <c r="F4679" t="s">
        <v>32</v>
      </c>
      <c r="G4679" t="s">
        <v>39</v>
      </c>
      <c r="H4679" t="s">
        <v>40</v>
      </c>
    </row>
    <row r="4680" spans="1:8" hidden="1">
      <c r="A4680" t="s">
        <v>8353</v>
      </c>
      <c r="B4680" s="3">
        <v>45468</v>
      </c>
      <c r="C4680" t="s">
        <v>8354</v>
      </c>
      <c r="D4680">
        <v>898.97</v>
      </c>
      <c r="E4680" t="s">
        <v>64</v>
      </c>
      <c r="F4680" t="s">
        <v>61</v>
      </c>
      <c r="G4680" t="s">
        <v>27</v>
      </c>
      <c r="H4680" t="s">
        <v>123</v>
      </c>
    </row>
    <row r="4681" spans="1:8" hidden="1">
      <c r="A4681" t="s">
        <v>8355</v>
      </c>
      <c r="B4681" s="3">
        <v>45468</v>
      </c>
      <c r="C4681" t="s">
        <v>8356</v>
      </c>
      <c r="D4681">
        <v>1445.99</v>
      </c>
      <c r="E4681" t="s">
        <v>25</v>
      </c>
      <c r="F4681" t="s">
        <v>20</v>
      </c>
      <c r="G4681" t="s">
        <v>27</v>
      </c>
      <c r="H4681" t="s">
        <v>28</v>
      </c>
    </row>
    <row r="4682" spans="1:8" hidden="1">
      <c r="A4682" t="s">
        <v>8357</v>
      </c>
      <c r="B4682" s="3">
        <v>45468</v>
      </c>
      <c r="C4682" t="s">
        <v>1447</v>
      </c>
      <c r="D4682">
        <v>1062.8</v>
      </c>
      <c r="E4682" t="s">
        <v>19</v>
      </c>
      <c r="F4682" t="s">
        <v>32</v>
      </c>
      <c r="G4682" t="s">
        <v>21</v>
      </c>
      <c r="H4682" t="s">
        <v>75</v>
      </c>
    </row>
    <row r="4683" spans="1:8" hidden="1">
      <c r="A4683" t="s">
        <v>8358</v>
      </c>
      <c r="B4683" s="3">
        <v>45469</v>
      </c>
      <c r="C4683" t="s">
        <v>8359</v>
      </c>
      <c r="D4683">
        <v>1488.74</v>
      </c>
      <c r="E4683" t="s">
        <v>25</v>
      </c>
      <c r="F4683" t="s">
        <v>61</v>
      </c>
      <c r="G4683" t="s">
        <v>27</v>
      </c>
      <c r="H4683" t="s">
        <v>176</v>
      </c>
    </row>
    <row r="4684" spans="1:8" hidden="1">
      <c r="A4684" t="s">
        <v>8360</v>
      </c>
      <c r="B4684" s="3">
        <v>45469</v>
      </c>
      <c r="C4684" t="s">
        <v>8361</v>
      </c>
      <c r="D4684">
        <v>6914.03</v>
      </c>
      <c r="E4684" t="s">
        <v>67</v>
      </c>
      <c r="F4684" t="s">
        <v>32</v>
      </c>
      <c r="G4684" t="s">
        <v>21</v>
      </c>
      <c r="H4684" t="s">
        <v>40</v>
      </c>
    </row>
    <row r="4685" spans="1:8" hidden="1">
      <c r="A4685" t="s">
        <v>8362</v>
      </c>
      <c r="B4685" s="3">
        <v>45469</v>
      </c>
      <c r="C4685" t="s">
        <v>4659</v>
      </c>
      <c r="D4685">
        <v>758.34</v>
      </c>
      <c r="E4685" t="s">
        <v>122</v>
      </c>
      <c r="F4685" t="s">
        <v>61</v>
      </c>
      <c r="G4685" t="s">
        <v>48</v>
      </c>
      <c r="H4685" t="s">
        <v>43</v>
      </c>
    </row>
    <row r="4686" spans="1:8" hidden="1">
      <c r="A4686" t="s">
        <v>8363</v>
      </c>
      <c r="B4686" s="3">
        <v>45469</v>
      </c>
      <c r="C4686" t="s">
        <v>8364</v>
      </c>
      <c r="D4686">
        <v>200.19</v>
      </c>
      <c r="E4686" t="s">
        <v>19</v>
      </c>
      <c r="F4686" t="s">
        <v>61</v>
      </c>
      <c r="G4686" t="s">
        <v>27</v>
      </c>
      <c r="H4686" t="s">
        <v>176</v>
      </c>
    </row>
    <row r="4687" spans="1:8" hidden="1">
      <c r="A4687" t="s">
        <v>8365</v>
      </c>
      <c r="B4687" s="3">
        <v>45469</v>
      </c>
      <c r="C4687" t="s">
        <v>7747</v>
      </c>
      <c r="D4687">
        <v>1839.42</v>
      </c>
      <c r="E4687" t="s">
        <v>47</v>
      </c>
      <c r="F4687" t="s">
        <v>20</v>
      </c>
      <c r="G4687" t="s">
        <v>39</v>
      </c>
      <c r="H4687" t="s">
        <v>36</v>
      </c>
    </row>
    <row r="4688" spans="1:8" hidden="1">
      <c r="A4688" t="s">
        <v>8366</v>
      </c>
      <c r="B4688" s="3">
        <v>45469</v>
      </c>
      <c r="C4688" t="s">
        <v>998</v>
      </c>
      <c r="D4688">
        <v>663.32</v>
      </c>
      <c r="E4688" t="s">
        <v>60</v>
      </c>
      <c r="F4688" t="s">
        <v>26</v>
      </c>
      <c r="G4688" t="s">
        <v>21</v>
      </c>
      <c r="H4688" t="s">
        <v>123</v>
      </c>
    </row>
    <row r="4689" spans="1:8" hidden="1">
      <c r="A4689" t="s">
        <v>8367</v>
      </c>
      <c r="B4689" s="3">
        <v>45469</v>
      </c>
      <c r="C4689" t="s">
        <v>2488</v>
      </c>
      <c r="D4689">
        <v>693.49</v>
      </c>
      <c r="E4689" t="s">
        <v>31</v>
      </c>
      <c r="F4689" t="s">
        <v>32</v>
      </c>
      <c r="G4689" t="s">
        <v>27</v>
      </c>
      <c r="H4689" t="s">
        <v>57</v>
      </c>
    </row>
    <row r="4690" spans="1:8" hidden="1">
      <c r="A4690" t="s">
        <v>8368</v>
      </c>
      <c r="B4690" s="3">
        <v>45469</v>
      </c>
      <c r="C4690" t="s">
        <v>6023</v>
      </c>
      <c r="D4690">
        <v>176.46</v>
      </c>
      <c r="E4690" t="s">
        <v>25</v>
      </c>
      <c r="F4690" t="s">
        <v>32</v>
      </c>
      <c r="G4690" t="s">
        <v>21</v>
      </c>
      <c r="H4690" t="s">
        <v>28</v>
      </c>
    </row>
    <row r="4691" spans="1:8" hidden="1">
      <c r="A4691" t="s">
        <v>8369</v>
      </c>
      <c r="B4691" s="3">
        <v>45469</v>
      </c>
      <c r="C4691" t="s">
        <v>8370</v>
      </c>
      <c r="D4691">
        <v>18386.830000000002</v>
      </c>
      <c r="E4691" t="s">
        <v>122</v>
      </c>
      <c r="F4691" t="s">
        <v>20</v>
      </c>
      <c r="G4691" t="s">
        <v>21</v>
      </c>
      <c r="H4691" t="s">
        <v>33</v>
      </c>
    </row>
    <row r="4692" spans="1:8" hidden="1">
      <c r="A4692" t="s">
        <v>8371</v>
      </c>
      <c r="B4692" s="3">
        <v>45469</v>
      </c>
      <c r="C4692" t="s">
        <v>8372</v>
      </c>
      <c r="D4692">
        <v>13815.68</v>
      </c>
      <c r="E4692" t="s">
        <v>122</v>
      </c>
      <c r="F4692" t="s">
        <v>26</v>
      </c>
      <c r="G4692" t="s">
        <v>27</v>
      </c>
      <c r="H4692" t="s">
        <v>123</v>
      </c>
    </row>
    <row r="4693" spans="1:8" hidden="1">
      <c r="A4693" t="s">
        <v>8373</v>
      </c>
      <c r="B4693" s="3">
        <v>45469</v>
      </c>
      <c r="C4693" t="s">
        <v>8374</v>
      </c>
      <c r="D4693">
        <v>1228.9000000000001</v>
      </c>
      <c r="E4693" t="s">
        <v>67</v>
      </c>
      <c r="F4693" t="s">
        <v>32</v>
      </c>
      <c r="G4693" t="s">
        <v>21</v>
      </c>
      <c r="H4693" t="s">
        <v>109</v>
      </c>
    </row>
    <row r="4694" spans="1:8">
      <c r="A4694" t="s">
        <v>8375</v>
      </c>
      <c r="B4694" s="3">
        <v>45469</v>
      </c>
      <c r="C4694" t="s">
        <v>8376</v>
      </c>
      <c r="D4694">
        <v>1968.17</v>
      </c>
      <c r="E4694" t="s">
        <v>43</v>
      </c>
      <c r="F4694" t="s">
        <v>32</v>
      </c>
      <c r="G4694" t="s">
        <v>21</v>
      </c>
      <c r="H4694" t="s">
        <v>123</v>
      </c>
    </row>
    <row r="4695" spans="1:8" hidden="1">
      <c r="A4695" t="s">
        <v>8377</v>
      </c>
      <c r="B4695" s="3">
        <v>45469</v>
      </c>
      <c r="C4695" t="s">
        <v>8378</v>
      </c>
      <c r="D4695">
        <v>645.82000000000005</v>
      </c>
      <c r="E4695" t="s">
        <v>25</v>
      </c>
      <c r="F4695" t="s">
        <v>61</v>
      </c>
      <c r="G4695" t="s">
        <v>39</v>
      </c>
      <c r="H4695" t="s">
        <v>109</v>
      </c>
    </row>
    <row r="4696" spans="1:8" hidden="1">
      <c r="A4696" t="s">
        <v>8379</v>
      </c>
      <c r="B4696" s="3">
        <v>45469</v>
      </c>
      <c r="C4696" t="s">
        <v>8380</v>
      </c>
      <c r="D4696">
        <v>581.09</v>
      </c>
      <c r="E4696" t="s">
        <v>67</v>
      </c>
      <c r="F4696" t="s">
        <v>26</v>
      </c>
      <c r="G4696" t="s">
        <v>27</v>
      </c>
      <c r="H4696" t="s">
        <v>57</v>
      </c>
    </row>
    <row r="4697" spans="1:8">
      <c r="A4697" t="s">
        <v>8381</v>
      </c>
      <c r="B4697" s="3">
        <v>45469</v>
      </c>
      <c r="C4697" t="s">
        <v>8382</v>
      </c>
      <c r="D4697">
        <v>823.39</v>
      </c>
      <c r="E4697" t="s">
        <v>43</v>
      </c>
      <c r="F4697" t="s">
        <v>26</v>
      </c>
      <c r="G4697" t="s">
        <v>21</v>
      </c>
      <c r="H4697" t="s">
        <v>49</v>
      </c>
    </row>
    <row r="4698" spans="1:8" hidden="1">
      <c r="A4698" t="s">
        <v>8383</v>
      </c>
      <c r="B4698" s="3">
        <v>45469</v>
      </c>
      <c r="C4698" t="s">
        <v>6636</v>
      </c>
      <c r="D4698">
        <v>490.62</v>
      </c>
      <c r="E4698" t="s">
        <v>19</v>
      </c>
      <c r="F4698" t="s">
        <v>20</v>
      </c>
      <c r="G4698" t="s">
        <v>39</v>
      </c>
      <c r="H4698" t="s">
        <v>44</v>
      </c>
    </row>
    <row r="4699" spans="1:8" hidden="1">
      <c r="A4699" t="s">
        <v>8384</v>
      </c>
      <c r="B4699" s="3">
        <v>45469</v>
      </c>
      <c r="C4699" t="s">
        <v>8385</v>
      </c>
      <c r="D4699">
        <v>1870.5</v>
      </c>
      <c r="E4699" t="s">
        <v>19</v>
      </c>
      <c r="F4699" t="s">
        <v>32</v>
      </c>
      <c r="G4699" t="s">
        <v>48</v>
      </c>
      <c r="H4699" t="s">
        <v>33</v>
      </c>
    </row>
    <row r="4700" spans="1:8" hidden="1">
      <c r="A4700" t="s">
        <v>8386</v>
      </c>
      <c r="B4700" s="3">
        <v>45469</v>
      </c>
      <c r="C4700" t="s">
        <v>8387</v>
      </c>
      <c r="D4700">
        <v>100.28</v>
      </c>
      <c r="E4700" t="s">
        <v>25</v>
      </c>
      <c r="F4700" t="s">
        <v>26</v>
      </c>
      <c r="G4700" t="s">
        <v>48</v>
      </c>
      <c r="H4700" t="s">
        <v>75</v>
      </c>
    </row>
    <row r="4701" spans="1:8" hidden="1">
      <c r="A4701" t="s">
        <v>8388</v>
      </c>
      <c r="B4701" s="3">
        <v>45469</v>
      </c>
      <c r="C4701" t="s">
        <v>708</v>
      </c>
      <c r="E4701" t="s">
        <v>19</v>
      </c>
      <c r="F4701" t="s">
        <v>26</v>
      </c>
      <c r="G4701" t="s">
        <v>21</v>
      </c>
      <c r="H4701" t="s">
        <v>28</v>
      </c>
    </row>
    <row r="4702" spans="1:8" hidden="1">
      <c r="A4702" t="s">
        <v>8389</v>
      </c>
      <c r="B4702" s="3">
        <v>45469</v>
      </c>
      <c r="C4702" t="s">
        <v>8390</v>
      </c>
      <c r="D4702">
        <v>232.54</v>
      </c>
      <c r="E4702" t="s">
        <v>47</v>
      </c>
      <c r="F4702" t="s">
        <v>26</v>
      </c>
      <c r="G4702" t="s">
        <v>27</v>
      </c>
      <c r="H4702" t="s">
        <v>28</v>
      </c>
    </row>
    <row r="4703" spans="1:8" hidden="1">
      <c r="A4703" t="s">
        <v>8391</v>
      </c>
      <c r="B4703" s="3">
        <v>45469</v>
      </c>
      <c r="C4703" t="s">
        <v>8392</v>
      </c>
      <c r="D4703">
        <v>472.94</v>
      </c>
      <c r="E4703" t="s">
        <v>217</v>
      </c>
      <c r="F4703" t="s">
        <v>26</v>
      </c>
      <c r="G4703" t="s">
        <v>21</v>
      </c>
      <c r="H4703" t="s">
        <v>57</v>
      </c>
    </row>
    <row r="4704" spans="1:8">
      <c r="A4704" t="s">
        <v>8393</v>
      </c>
      <c r="B4704" s="3">
        <v>45469</v>
      </c>
      <c r="C4704" t="s">
        <v>8394</v>
      </c>
      <c r="D4704">
        <v>345.61</v>
      </c>
      <c r="E4704" t="s">
        <v>43</v>
      </c>
      <c r="F4704" t="s">
        <v>32</v>
      </c>
      <c r="G4704" t="s">
        <v>21</v>
      </c>
      <c r="H4704" t="s">
        <v>75</v>
      </c>
    </row>
    <row r="4705" spans="1:8" hidden="1">
      <c r="A4705" t="s">
        <v>8395</v>
      </c>
      <c r="B4705" s="3">
        <v>45469</v>
      </c>
      <c r="C4705" t="s">
        <v>8396</v>
      </c>
      <c r="D4705">
        <v>234.15</v>
      </c>
      <c r="E4705" t="s">
        <v>122</v>
      </c>
      <c r="F4705" t="s">
        <v>32</v>
      </c>
      <c r="G4705" t="s">
        <v>48</v>
      </c>
      <c r="H4705" t="s">
        <v>87</v>
      </c>
    </row>
    <row r="4706" spans="1:8" hidden="1">
      <c r="A4706" t="s">
        <v>8397</v>
      </c>
      <c r="B4706" s="3">
        <v>45470</v>
      </c>
      <c r="C4706" t="s">
        <v>2424</v>
      </c>
      <c r="D4706">
        <v>1894.03</v>
      </c>
      <c r="E4706" t="s">
        <v>47</v>
      </c>
      <c r="F4706" t="s">
        <v>26</v>
      </c>
      <c r="G4706" t="s">
        <v>27</v>
      </c>
      <c r="H4706" t="s">
        <v>28</v>
      </c>
    </row>
    <row r="4707" spans="1:8" hidden="1">
      <c r="A4707" t="s">
        <v>8398</v>
      </c>
      <c r="B4707" s="3">
        <v>45470</v>
      </c>
      <c r="C4707" t="s">
        <v>7726</v>
      </c>
      <c r="D4707">
        <v>77.459999999999994</v>
      </c>
      <c r="E4707" t="s">
        <v>47</v>
      </c>
      <c r="F4707" t="s">
        <v>32</v>
      </c>
      <c r="G4707" t="s">
        <v>27</v>
      </c>
      <c r="H4707" t="s">
        <v>33</v>
      </c>
    </row>
    <row r="4708" spans="1:8" hidden="1">
      <c r="A4708" t="s">
        <v>8399</v>
      </c>
      <c r="B4708" s="3">
        <v>45470</v>
      </c>
      <c r="C4708" t="s">
        <v>698</v>
      </c>
      <c r="D4708">
        <v>176.83</v>
      </c>
      <c r="E4708" t="s">
        <v>70</v>
      </c>
      <c r="F4708" t="s">
        <v>20</v>
      </c>
      <c r="G4708" t="s">
        <v>27</v>
      </c>
      <c r="H4708" t="s">
        <v>28</v>
      </c>
    </row>
    <row r="4709" spans="1:8" hidden="1">
      <c r="A4709" t="s">
        <v>8400</v>
      </c>
      <c r="B4709" s="3">
        <v>45470</v>
      </c>
      <c r="C4709" t="s">
        <v>6385</v>
      </c>
      <c r="D4709">
        <v>133.37</v>
      </c>
      <c r="E4709" t="s">
        <v>47</v>
      </c>
      <c r="F4709" t="s">
        <v>61</v>
      </c>
      <c r="G4709" t="s">
        <v>39</v>
      </c>
      <c r="H4709" t="s">
        <v>53</v>
      </c>
    </row>
    <row r="4710" spans="1:8" hidden="1">
      <c r="A4710" t="s">
        <v>8401</v>
      </c>
      <c r="B4710" s="3">
        <v>45470</v>
      </c>
      <c r="C4710" t="s">
        <v>1762</v>
      </c>
      <c r="D4710">
        <v>988.82</v>
      </c>
      <c r="E4710" t="s">
        <v>122</v>
      </c>
      <c r="F4710" t="s">
        <v>61</v>
      </c>
      <c r="G4710" t="s">
        <v>27</v>
      </c>
      <c r="H4710" t="s">
        <v>33</v>
      </c>
    </row>
    <row r="4711" spans="1:8" hidden="1">
      <c r="A4711" t="s">
        <v>8402</v>
      </c>
      <c r="B4711" s="3">
        <v>45470</v>
      </c>
      <c r="C4711" t="s">
        <v>8403</v>
      </c>
      <c r="D4711">
        <v>1623.8</v>
      </c>
      <c r="E4711" t="s">
        <v>52</v>
      </c>
      <c r="F4711" t="s">
        <v>20</v>
      </c>
      <c r="G4711" t="s">
        <v>21</v>
      </c>
      <c r="H4711" t="s">
        <v>176</v>
      </c>
    </row>
    <row r="4712" spans="1:8" hidden="1">
      <c r="A4712" t="s">
        <v>8404</v>
      </c>
      <c r="B4712" s="3">
        <v>45470</v>
      </c>
      <c r="C4712" t="s">
        <v>6580</v>
      </c>
      <c r="D4712">
        <v>817.7</v>
      </c>
      <c r="E4712" t="s">
        <v>52</v>
      </c>
      <c r="F4712" t="s">
        <v>20</v>
      </c>
      <c r="G4712" t="s">
        <v>39</v>
      </c>
      <c r="H4712" t="s">
        <v>87</v>
      </c>
    </row>
    <row r="4713" spans="1:8" hidden="1">
      <c r="A4713" t="s">
        <v>8405</v>
      </c>
      <c r="B4713" s="3">
        <v>45470</v>
      </c>
      <c r="C4713" t="s">
        <v>5735</v>
      </c>
      <c r="D4713">
        <v>250.88</v>
      </c>
      <c r="E4713" t="s">
        <v>25</v>
      </c>
      <c r="F4713" t="s">
        <v>32</v>
      </c>
      <c r="G4713" t="s">
        <v>39</v>
      </c>
      <c r="H4713" t="s">
        <v>33</v>
      </c>
    </row>
    <row r="4714" spans="1:8" hidden="1">
      <c r="A4714" t="s">
        <v>8406</v>
      </c>
      <c r="B4714" s="3">
        <v>45470</v>
      </c>
      <c r="C4714" t="s">
        <v>8407</v>
      </c>
      <c r="D4714">
        <v>1291.1600000000001</v>
      </c>
      <c r="E4714" t="s">
        <v>52</v>
      </c>
      <c r="F4714" t="s">
        <v>20</v>
      </c>
      <c r="G4714" t="s">
        <v>27</v>
      </c>
      <c r="H4714" t="s">
        <v>53</v>
      </c>
    </row>
    <row r="4715" spans="1:8" hidden="1">
      <c r="A4715" t="s">
        <v>8408</v>
      </c>
      <c r="B4715" s="3">
        <v>45470</v>
      </c>
      <c r="C4715" t="s">
        <v>1417</v>
      </c>
      <c r="D4715">
        <v>1667.63</v>
      </c>
      <c r="E4715" t="s">
        <v>19</v>
      </c>
      <c r="F4715" t="s">
        <v>26</v>
      </c>
      <c r="G4715" t="s">
        <v>39</v>
      </c>
      <c r="H4715" t="s">
        <v>40</v>
      </c>
    </row>
    <row r="4716" spans="1:8" hidden="1">
      <c r="A4716" t="s">
        <v>8409</v>
      </c>
      <c r="B4716" s="3">
        <v>45470</v>
      </c>
      <c r="C4716" t="s">
        <v>8410</v>
      </c>
      <c r="D4716">
        <v>895.13</v>
      </c>
      <c r="E4716" t="s">
        <v>19</v>
      </c>
      <c r="F4716" t="s">
        <v>26</v>
      </c>
      <c r="G4716" t="s">
        <v>39</v>
      </c>
      <c r="H4716" t="s">
        <v>49</v>
      </c>
    </row>
    <row r="4717" spans="1:8" hidden="1">
      <c r="A4717" t="s">
        <v>8411</v>
      </c>
      <c r="B4717" s="3">
        <v>45470</v>
      </c>
      <c r="C4717" t="s">
        <v>2777</v>
      </c>
      <c r="D4717">
        <v>643.51</v>
      </c>
      <c r="E4717" t="s">
        <v>52</v>
      </c>
      <c r="F4717" t="s">
        <v>26</v>
      </c>
      <c r="G4717" t="s">
        <v>48</v>
      </c>
      <c r="H4717" t="s">
        <v>33</v>
      </c>
    </row>
    <row r="4718" spans="1:8" hidden="1">
      <c r="A4718" t="s">
        <v>8412</v>
      </c>
      <c r="B4718" s="3">
        <v>45470</v>
      </c>
      <c r="C4718" t="s">
        <v>2214</v>
      </c>
      <c r="E4718" t="s">
        <v>122</v>
      </c>
      <c r="F4718" t="s">
        <v>20</v>
      </c>
      <c r="G4718" t="s">
        <v>27</v>
      </c>
      <c r="H4718" t="s">
        <v>49</v>
      </c>
    </row>
    <row r="4719" spans="1:8" hidden="1">
      <c r="A4719" t="s">
        <v>8413</v>
      </c>
      <c r="B4719" s="3">
        <v>45470</v>
      </c>
      <c r="C4719" t="s">
        <v>2309</v>
      </c>
      <c r="E4719" t="s">
        <v>64</v>
      </c>
      <c r="F4719" t="s">
        <v>20</v>
      </c>
      <c r="G4719" t="s">
        <v>48</v>
      </c>
      <c r="H4719" t="s">
        <v>75</v>
      </c>
    </row>
    <row r="4720" spans="1:8" hidden="1">
      <c r="A4720" t="s">
        <v>8414</v>
      </c>
      <c r="B4720" s="3">
        <v>45470</v>
      </c>
      <c r="C4720" t="s">
        <v>8415</v>
      </c>
      <c r="D4720">
        <v>1258.01</v>
      </c>
      <c r="E4720" t="s">
        <v>60</v>
      </c>
      <c r="F4720" t="s">
        <v>61</v>
      </c>
      <c r="G4720" t="s">
        <v>21</v>
      </c>
      <c r="H4720" t="s">
        <v>57</v>
      </c>
    </row>
    <row r="4721" spans="1:8" hidden="1">
      <c r="A4721" t="s">
        <v>8416</v>
      </c>
      <c r="B4721" s="3">
        <v>45470</v>
      </c>
      <c r="C4721" t="s">
        <v>8417</v>
      </c>
      <c r="D4721">
        <v>1767.9</v>
      </c>
      <c r="E4721" t="s">
        <v>339</v>
      </c>
      <c r="F4721" t="s">
        <v>20</v>
      </c>
      <c r="G4721" t="s">
        <v>39</v>
      </c>
      <c r="H4721" t="s">
        <v>109</v>
      </c>
    </row>
    <row r="4722" spans="1:8" hidden="1">
      <c r="A4722" t="s">
        <v>8418</v>
      </c>
      <c r="B4722" s="3">
        <v>45470</v>
      </c>
      <c r="C4722" t="s">
        <v>8419</v>
      </c>
      <c r="D4722">
        <v>1742.45</v>
      </c>
      <c r="E4722" t="s">
        <v>67</v>
      </c>
      <c r="F4722" t="s">
        <v>20</v>
      </c>
      <c r="G4722" t="s">
        <v>48</v>
      </c>
      <c r="H4722" t="s">
        <v>36</v>
      </c>
    </row>
    <row r="4723" spans="1:8" hidden="1">
      <c r="A4723" t="s">
        <v>8420</v>
      </c>
      <c r="B4723" s="3">
        <v>45470</v>
      </c>
      <c r="C4723" t="s">
        <v>8421</v>
      </c>
      <c r="D4723">
        <v>1934.08</v>
      </c>
      <c r="E4723" t="s">
        <v>31</v>
      </c>
      <c r="F4723" t="s">
        <v>26</v>
      </c>
      <c r="G4723" t="s">
        <v>39</v>
      </c>
      <c r="H4723" t="s">
        <v>53</v>
      </c>
    </row>
    <row r="4724" spans="1:8">
      <c r="A4724" t="s">
        <v>8422</v>
      </c>
      <c r="B4724" s="3">
        <v>45470</v>
      </c>
      <c r="C4724" t="s">
        <v>8423</v>
      </c>
      <c r="D4724">
        <v>714.67</v>
      </c>
      <c r="E4724" t="s">
        <v>43</v>
      </c>
      <c r="F4724" t="s">
        <v>61</v>
      </c>
      <c r="G4724" t="s">
        <v>39</v>
      </c>
      <c r="H4724" t="s">
        <v>94</v>
      </c>
    </row>
    <row r="4725" spans="1:8">
      <c r="A4725" t="s">
        <v>8424</v>
      </c>
      <c r="B4725" s="3">
        <v>45470</v>
      </c>
      <c r="C4725" t="s">
        <v>8425</v>
      </c>
      <c r="D4725">
        <v>1850.82</v>
      </c>
      <c r="E4725" t="s">
        <v>43</v>
      </c>
      <c r="F4725" t="s">
        <v>61</v>
      </c>
      <c r="G4725" t="s">
        <v>48</v>
      </c>
      <c r="H4725" t="s">
        <v>94</v>
      </c>
    </row>
    <row r="4726" spans="1:8" hidden="1">
      <c r="A4726" t="s">
        <v>8426</v>
      </c>
      <c r="B4726" s="3">
        <v>45470</v>
      </c>
      <c r="C4726" t="s">
        <v>8427</v>
      </c>
      <c r="D4726">
        <v>1450.52</v>
      </c>
      <c r="E4726" t="s">
        <v>217</v>
      </c>
      <c r="F4726" t="s">
        <v>61</v>
      </c>
      <c r="G4726" t="s">
        <v>27</v>
      </c>
      <c r="H4726" t="s">
        <v>40</v>
      </c>
    </row>
    <row r="4727" spans="1:8" hidden="1">
      <c r="A4727" t="s">
        <v>8428</v>
      </c>
      <c r="B4727" s="3">
        <v>45470</v>
      </c>
      <c r="C4727" t="s">
        <v>5858</v>
      </c>
      <c r="D4727">
        <v>988.97</v>
      </c>
      <c r="E4727" t="s">
        <v>70</v>
      </c>
      <c r="F4727" t="s">
        <v>32</v>
      </c>
      <c r="G4727" t="s">
        <v>27</v>
      </c>
      <c r="H4727" t="s">
        <v>40</v>
      </c>
    </row>
    <row r="4728" spans="1:8" hidden="1">
      <c r="A4728" t="s">
        <v>8429</v>
      </c>
      <c r="B4728" s="3">
        <v>45470</v>
      </c>
      <c r="C4728" t="s">
        <v>6887</v>
      </c>
      <c r="D4728">
        <v>658.66</v>
      </c>
      <c r="E4728" t="s">
        <v>64</v>
      </c>
      <c r="F4728" t="s">
        <v>20</v>
      </c>
      <c r="G4728" t="s">
        <v>27</v>
      </c>
      <c r="H4728" t="s">
        <v>123</v>
      </c>
    </row>
    <row r="4729" spans="1:8" hidden="1">
      <c r="A4729" t="s">
        <v>8430</v>
      </c>
      <c r="B4729" s="3">
        <v>45470</v>
      </c>
      <c r="C4729" t="s">
        <v>5331</v>
      </c>
      <c r="D4729">
        <v>1446.84</v>
      </c>
      <c r="E4729" t="s">
        <v>19</v>
      </c>
      <c r="F4729" t="s">
        <v>26</v>
      </c>
      <c r="G4729" t="s">
        <v>21</v>
      </c>
      <c r="H4729" t="s">
        <v>49</v>
      </c>
    </row>
    <row r="4730" spans="1:8" hidden="1">
      <c r="A4730" t="s">
        <v>8431</v>
      </c>
      <c r="B4730" s="3">
        <v>45470</v>
      </c>
      <c r="C4730" t="s">
        <v>8432</v>
      </c>
      <c r="D4730">
        <v>1067.33</v>
      </c>
      <c r="E4730" t="s">
        <v>122</v>
      </c>
      <c r="F4730" t="s">
        <v>20</v>
      </c>
      <c r="G4730" t="s">
        <v>48</v>
      </c>
      <c r="H4730" t="s">
        <v>109</v>
      </c>
    </row>
    <row r="4731" spans="1:8">
      <c r="A4731" t="s">
        <v>8433</v>
      </c>
      <c r="B4731" s="3">
        <v>45470</v>
      </c>
      <c r="C4731" t="s">
        <v>8434</v>
      </c>
      <c r="D4731">
        <v>12164.96</v>
      </c>
      <c r="E4731" t="s">
        <v>43</v>
      </c>
      <c r="F4731" t="s">
        <v>32</v>
      </c>
      <c r="G4731" t="s">
        <v>21</v>
      </c>
      <c r="H4731" t="s">
        <v>57</v>
      </c>
    </row>
    <row r="4732" spans="1:8" hidden="1">
      <c r="A4732" t="s">
        <v>8435</v>
      </c>
      <c r="B4732" s="3">
        <v>45470</v>
      </c>
      <c r="C4732" t="s">
        <v>2623</v>
      </c>
      <c r="D4732">
        <v>1470.41</v>
      </c>
      <c r="E4732" t="s">
        <v>122</v>
      </c>
      <c r="F4732" t="s">
        <v>26</v>
      </c>
      <c r="G4732" t="s">
        <v>48</v>
      </c>
      <c r="H4732" t="s">
        <v>75</v>
      </c>
    </row>
    <row r="4733" spans="1:8" hidden="1">
      <c r="A4733" t="s">
        <v>8436</v>
      </c>
      <c r="B4733" s="3">
        <v>45470</v>
      </c>
      <c r="C4733" t="s">
        <v>6544</v>
      </c>
      <c r="D4733">
        <v>501.9</v>
      </c>
      <c r="E4733" t="s">
        <v>47</v>
      </c>
      <c r="F4733" t="s">
        <v>20</v>
      </c>
      <c r="G4733" t="s">
        <v>39</v>
      </c>
      <c r="H4733" t="s">
        <v>44</v>
      </c>
    </row>
    <row r="4734" spans="1:8" hidden="1">
      <c r="A4734" t="s">
        <v>8437</v>
      </c>
      <c r="B4734" s="3">
        <v>45470</v>
      </c>
      <c r="C4734" t="s">
        <v>8438</v>
      </c>
      <c r="D4734">
        <v>672.48</v>
      </c>
      <c r="E4734" t="s">
        <v>31</v>
      </c>
      <c r="F4734" t="s">
        <v>20</v>
      </c>
      <c r="G4734" t="s">
        <v>39</v>
      </c>
      <c r="H4734" t="s">
        <v>22</v>
      </c>
    </row>
    <row r="4735" spans="1:8" hidden="1">
      <c r="A4735" t="s">
        <v>8439</v>
      </c>
      <c r="B4735" s="3">
        <v>45470</v>
      </c>
      <c r="C4735" t="s">
        <v>2222</v>
      </c>
      <c r="D4735">
        <v>824.93</v>
      </c>
      <c r="E4735" t="s">
        <v>60</v>
      </c>
      <c r="F4735" t="s">
        <v>61</v>
      </c>
      <c r="G4735" t="s">
        <v>48</v>
      </c>
      <c r="H4735" t="s">
        <v>36</v>
      </c>
    </row>
    <row r="4736" spans="1:8" hidden="1">
      <c r="A4736" t="s">
        <v>8440</v>
      </c>
      <c r="B4736" s="3">
        <v>45470</v>
      </c>
      <c r="C4736" t="s">
        <v>2988</v>
      </c>
      <c r="D4736">
        <v>663.71</v>
      </c>
      <c r="E4736" t="s">
        <v>31</v>
      </c>
      <c r="F4736" t="s">
        <v>20</v>
      </c>
      <c r="G4736" t="s">
        <v>21</v>
      </c>
      <c r="H4736" t="s">
        <v>22</v>
      </c>
    </row>
    <row r="4737" spans="1:8">
      <c r="A4737" t="s">
        <v>8441</v>
      </c>
      <c r="B4737" s="3">
        <v>45470</v>
      </c>
      <c r="C4737" t="s">
        <v>4580</v>
      </c>
      <c r="D4737">
        <v>1329.46</v>
      </c>
      <c r="E4737" t="s">
        <v>43</v>
      </c>
      <c r="F4737" t="s">
        <v>32</v>
      </c>
      <c r="G4737" t="s">
        <v>39</v>
      </c>
      <c r="H4737" t="s">
        <v>36</v>
      </c>
    </row>
    <row r="4738" spans="1:8" hidden="1">
      <c r="A4738" t="s">
        <v>8442</v>
      </c>
      <c r="B4738" s="3">
        <v>45470</v>
      </c>
      <c r="C4738" t="s">
        <v>5452</v>
      </c>
      <c r="D4738">
        <v>909.6</v>
      </c>
      <c r="E4738" t="s">
        <v>52</v>
      </c>
      <c r="F4738" t="s">
        <v>20</v>
      </c>
      <c r="G4738" t="s">
        <v>21</v>
      </c>
      <c r="H4738" t="s">
        <v>36</v>
      </c>
    </row>
    <row r="4739" spans="1:8" hidden="1">
      <c r="A4739" t="s">
        <v>8443</v>
      </c>
      <c r="B4739" s="3">
        <v>45471</v>
      </c>
      <c r="C4739" t="s">
        <v>8444</v>
      </c>
      <c r="D4739">
        <v>375.85</v>
      </c>
      <c r="E4739" t="s">
        <v>19</v>
      </c>
      <c r="F4739" t="s">
        <v>61</v>
      </c>
      <c r="G4739" t="s">
        <v>27</v>
      </c>
      <c r="H4739" t="s">
        <v>49</v>
      </c>
    </row>
    <row r="4740" spans="1:8" hidden="1">
      <c r="A4740" t="s">
        <v>8445</v>
      </c>
      <c r="B4740" s="3">
        <v>45471</v>
      </c>
      <c r="C4740" t="s">
        <v>8446</v>
      </c>
      <c r="D4740">
        <v>1969.7</v>
      </c>
      <c r="E4740" t="s">
        <v>52</v>
      </c>
      <c r="F4740" t="s">
        <v>61</v>
      </c>
      <c r="G4740" t="s">
        <v>27</v>
      </c>
      <c r="H4740" t="s">
        <v>44</v>
      </c>
    </row>
    <row r="4741" spans="1:8" hidden="1">
      <c r="A4741" t="s">
        <v>8447</v>
      </c>
      <c r="B4741" s="3">
        <v>45471</v>
      </c>
      <c r="C4741" t="s">
        <v>8448</v>
      </c>
      <c r="D4741">
        <v>8564.07</v>
      </c>
      <c r="E4741" t="s">
        <v>31</v>
      </c>
      <c r="F4741" t="s">
        <v>20</v>
      </c>
      <c r="G4741" t="s">
        <v>48</v>
      </c>
      <c r="H4741" t="s">
        <v>123</v>
      </c>
    </row>
    <row r="4742" spans="1:8" hidden="1">
      <c r="A4742" t="s">
        <v>8449</v>
      </c>
      <c r="B4742" s="3">
        <v>45471</v>
      </c>
      <c r="C4742" t="s">
        <v>7496</v>
      </c>
      <c r="D4742">
        <v>439.81</v>
      </c>
      <c r="E4742" t="s">
        <v>471</v>
      </c>
      <c r="F4742" t="s">
        <v>61</v>
      </c>
      <c r="G4742" t="s">
        <v>48</v>
      </c>
      <c r="H4742" t="s">
        <v>43</v>
      </c>
    </row>
    <row r="4743" spans="1:8" hidden="1">
      <c r="A4743" t="s">
        <v>8450</v>
      </c>
      <c r="B4743" s="3">
        <v>45471</v>
      </c>
      <c r="C4743" t="s">
        <v>2565</v>
      </c>
      <c r="D4743">
        <v>1356.18</v>
      </c>
      <c r="E4743" t="s">
        <v>19</v>
      </c>
      <c r="F4743" t="s">
        <v>26</v>
      </c>
      <c r="G4743" t="s">
        <v>48</v>
      </c>
      <c r="H4743" t="s">
        <v>176</v>
      </c>
    </row>
    <row r="4744" spans="1:8" hidden="1">
      <c r="A4744" t="s">
        <v>8451</v>
      </c>
      <c r="B4744" s="3">
        <v>45471</v>
      </c>
      <c r="C4744" t="s">
        <v>8452</v>
      </c>
      <c r="D4744">
        <v>365.33</v>
      </c>
      <c r="E4744" t="s">
        <v>67</v>
      </c>
      <c r="F4744" t="s">
        <v>20</v>
      </c>
      <c r="G4744" t="s">
        <v>27</v>
      </c>
      <c r="H4744" t="s">
        <v>33</v>
      </c>
    </row>
    <row r="4745" spans="1:8" hidden="1">
      <c r="A4745" t="s">
        <v>8453</v>
      </c>
      <c r="B4745" s="3">
        <v>45471</v>
      </c>
      <c r="C4745" t="s">
        <v>7912</v>
      </c>
      <c r="D4745">
        <v>1827.78</v>
      </c>
      <c r="E4745" t="s">
        <v>84</v>
      </c>
      <c r="F4745" t="s">
        <v>26</v>
      </c>
      <c r="G4745" t="s">
        <v>39</v>
      </c>
      <c r="H4745" t="s">
        <v>43</v>
      </c>
    </row>
    <row r="4746" spans="1:8" hidden="1">
      <c r="A4746" t="s">
        <v>8454</v>
      </c>
      <c r="B4746" s="3">
        <v>45471</v>
      </c>
      <c r="C4746" t="s">
        <v>3661</v>
      </c>
      <c r="D4746">
        <v>1948.48</v>
      </c>
      <c r="E4746" t="s">
        <v>60</v>
      </c>
      <c r="F4746" t="s">
        <v>32</v>
      </c>
      <c r="G4746" t="s">
        <v>48</v>
      </c>
      <c r="H4746" t="s">
        <v>28</v>
      </c>
    </row>
    <row r="4747" spans="1:8" hidden="1">
      <c r="A4747" t="s">
        <v>8455</v>
      </c>
      <c r="B4747" s="3">
        <v>45471</v>
      </c>
      <c r="C4747" t="s">
        <v>8456</v>
      </c>
      <c r="D4747">
        <v>543.19000000000005</v>
      </c>
      <c r="E4747" t="s">
        <v>70</v>
      </c>
      <c r="F4747" t="s">
        <v>1174</v>
      </c>
      <c r="G4747" t="s">
        <v>48</v>
      </c>
      <c r="H4747" t="s">
        <v>43</v>
      </c>
    </row>
    <row r="4748" spans="1:8" hidden="1">
      <c r="A4748" t="s">
        <v>8457</v>
      </c>
      <c r="B4748" s="3">
        <v>45471</v>
      </c>
      <c r="C4748" t="s">
        <v>7722</v>
      </c>
      <c r="D4748">
        <v>411</v>
      </c>
      <c r="E4748" t="s">
        <v>190</v>
      </c>
      <c r="F4748" t="s">
        <v>20</v>
      </c>
      <c r="G4748" t="s">
        <v>39</v>
      </c>
      <c r="H4748" t="s">
        <v>22</v>
      </c>
    </row>
    <row r="4749" spans="1:8" hidden="1">
      <c r="A4749" t="s">
        <v>8458</v>
      </c>
      <c r="B4749" s="3">
        <v>45471</v>
      </c>
      <c r="C4749" t="s">
        <v>8459</v>
      </c>
      <c r="D4749">
        <v>1362.59</v>
      </c>
      <c r="E4749" t="s">
        <v>217</v>
      </c>
      <c r="F4749" t="s">
        <v>61</v>
      </c>
      <c r="G4749" t="s">
        <v>39</v>
      </c>
      <c r="H4749" t="s">
        <v>43</v>
      </c>
    </row>
    <row r="4750" spans="1:8" hidden="1">
      <c r="A4750" t="s">
        <v>8460</v>
      </c>
      <c r="B4750" s="3">
        <v>45471</v>
      </c>
      <c r="C4750" t="s">
        <v>7986</v>
      </c>
      <c r="D4750">
        <v>1845.01</v>
      </c>
      <c r="E4750" t="s">
        <v>70</v>
      </c>
      <c r="F4750" t="s">
        <v>20</v>
      </c>
      <c r="G4750" t="s">
        <v>48</v>
      </c>
      <c r="H4750" t="s">
        <v>123</v>
      </c>
    </row>
    <row r="4751" spans="1:8" hidden="1">
      <c r="A4751" t="s">
        <v>8461</v>
      </c>
      <c r="B4751" s="3">
        <v>45471</v>
      </c>
      <c r="C4751" t="s">
        <v>2450</v>
      </c>
      <c r="E4751" t="s">
        <v>70</v>
      </c>
      <c r="F4751" t="s">
        <v>26</v>
      </c>
      <c r="G4751" t="s">
        <v>27</v>
      </c>
      <c r="H4751" t="s">
        <v>33</v>
      </c>
    </row>
    <row r="4752" spans="1:8" hidden="1">
      <c r="A4752" t="s">
        <v>8462</v>
      </c>
      <c r="B4752" s="3">
        <v>45471</v>
      </c>
      <c r="C4752" t="s">
        <v>1897</v>
      </c>
      <c r="D4752">
        <v>1146.5899999999999</v>
      </c>
      <c r="E4752" t="s">
        <v>47</v>
      </c>
      <c r="F4752" t="s">
        <v>61</v>
      </c>
      <c r="G4752" t="s">
        <v>48</v>
      </c>
      <c r="H4752" t="s">
        <v>28</v>
      </c>
    </row>
    <row r="4753" spans="1:8" hidden="1">
      <c r="A4753" t="s">
        <v>8463</v>
      </c>
      <c r="B4753" s="3">
        <v>45471</v>
      </c>
      <c r="C4753" t="s">
        <v>3646</v>
      </c>
      <c r="D4753">
        <v>106.67</v>
      </c>
      <c r="E4753" t="s">
        <v>60</v>
      </c>
      <c r="F4753" t="s">
        <v>61</v>
      </c>
      <c r="G4753" t="s">
        <v>27</v>
      </c>
      <c r="H4753" t="s">
        <v>40</v>
      </c>
    </row>
    <row r="4754" spans="1:8" hidden="1">
      <c r="A4754" t="s">
        <v>8464</v>
      </c>
      <c r="B4754" s="3">
        <v>45471</v>
      </c>
      <c r="C4754" t="s">
        <v>8465</v>
      </c>
      <c r="D4754">
        <v>652.45000000000005</v>
      </c>
      <c r="E4754" t="s">
        <v>64</v>
      </c>
      <c r="F4754" t="s">
        <v>61</v>
      </c>
      <c r="G4754" t="s">
        <v>48</v>
      </c>
      <c r="H4754" t="s">
        <v>36</v>
      </c>
    </row>
    <row r="4755" spans="1:8" hidden="1">
      <c r="A4755" t="s">
        <v>8466</v>
      </c>
      <c r="B4755" s="3">
        <v>45471</v>
      </c>
      <c r="C4755" t="s">
        <v>139</v>
      </c>
      <c r="D4755">
        <v>978.99</v>
      </c>
      <c r="E4755" t="s">
        <v>64</v>
      </c>
      <c r="F4755" t="s">
        <v>32</v>
      </c>
      <c r="G4755" t="s">
        <v>27</v>
      </c>
      <c r="H4755" t="s">
        <v>123</v>
      </c>
    </row>
    <row r="4756" spans="1:8" hidden="1">
      <c r="A4756" t="s">
        <v>8467</v>
      </c>
      <c r="B4756" s="3">
        <v>45471</v>
      </c>
      <c r="C4756" t="s">
        <v>8468</v>
      </c>
      <c r="D4756">
        <v>110.61</v>
      </c>
      <c r="E4756" t="s">
        <v>56</v>
      </c>
      <c r="F4756" t="s">
        <v>26</v>
      </c>
      <c r="G4756" t="s">
        <v>27</v>
      </c>
      <c r="H4756" t="s">
        <v>33</v>
      </c>
    </row>
    <row r="4757" spans="1:8" hidden="1">
      <c r="A4757" t="s">
        <v>8469</v>
      </c>
      <c r="B4757" s="3">
        <v>45471</v>
      </c>
      <c r="C4757" t="s">
        <v>4302</v>
      </c>
      <c r="D4757">
        <v>1283.52</v>
      </c>
      <c r="E4757" t="s">
        <v>122</v>
      </c>
      <c r="F4757" t="s">
        <v>32</v>
      </c>
      <c r="G4757" t="s">
        <v>48</v>
      </c>
      <c r="H4757" t="s">
        <v>87</v>
      </c>
    </row>
    <row r="4758" spans="1:8" hidden="1">
      <c r="A4758" t="s">
        <v>8470</v>
      </c>
      <c r="B4758" s="3">
        <v>45471</v>
      </c>
      <c r="C4758" t="s">
        <v>8471</v>
      </c>
      <c r="D4758">
        <v>681.92</v>
      </c>
      <c r="E4758" t="s">
        <v>64</v>
      </c>
      <c r="F4758" t="s">
        <v>20</v>
      </c>
      <c r="G4758" t="s">
        <v>39</v>
      </c>
      <c r="H4758" t="s">
        <v>28</v>
      </c>
    </row>
    <row r="4759" spans="1:8" hidden="1">
      <c r="A4759" t="s">
        <v>8472</v>
      </c>
      <c r="B4759" s="3">
        <v>45471</v>
      </c>
      <c r="C4759" t="s">
        <v>8473</v>
      </c>
      <c r="D4759">
        <v>560.96</v>
      </c>
      <c r="E4759" t="s">
        <v>47</v>
      </c>
      <c r="F4759" t="s">
        <v>32</v>
      </c>
      <c r="G4759" t="s">
        <v>27</v>
      </c>
      <c r="H4759" t="s">
        <v>94</v>
      </c>
    </row>
    <row r="4760" spans="1:8" hidden="1">
      <c r="A4760" t="s">
        <v>8474</v>
      </c>
      <c r="B4760" s="3">
        <v>45471</v>
      </c>
      <c r="C4760" t="s">
        <v>5945</v>
      </c>
      <c r="D4760">
        <v>275.51</v>
      </c>
      <c r="E4760" t="s">
        <v>217</v>
      </c>
      <c r="F4760" t="s">
        <v>20</v>
      </c>
      <c r="G4760" t="s">
        <v>39</v>
      </c>
      <c r="H4760" t="s">
        <v>109</v>
      </c>
    </row>
    <row r="4761" spans="1:8" hidden="1">
      <c r="A4761" t="s">
        <v>8475</v>
      </c>
      <c r="B4761" s="3">
        <v>45471</v>
      </c>
      <c r="C4761" t="s">
        <v>8476</v>
      </c>
      <c r="D4761">
        <v>1366.85</v>
      </c>
      <c r="E4761" t="s">
        <v>67</v>
      </c>
      <c r="F4761" t="s">
        <v>32</v>
      </c>
      <c r="G4761" t="s">
        <v>48</v>
      </c>
      <c r="H4761" t="s">
        <v>43</v>
      </c>
    </row>
    <row r="4762" spans="1:8" hidden="1">
      <c r="A4762" t="s">
        <v>8477</v>
      </c>
      <c r="B4762" s="3">
        <v>45471</v>
      </c>
      <c r="C4762" t="s">
        <v>8478</v>
      </c>
      <c r="D4762">
        <v>1436.87</v>
      </c>
      <c r="E4762" t="s">
        <v>52</v>
      </c>
      <c r="F4762" t="s">
        <v>61</v>
      </c>
      <c r="G4762" t="s">
        <v>27</v>
      </c>
      <c r="H4762" t="s">
        <v>94</v>
      </c>
    </row>
    <row r="4763" spans="1:8" hidden="1">
      <c r="A4763" t="s">
        <v>8479</v>
      </c>
      <c r="B4763" s="3">
        <v>45471</v>
      </c>
      <c r="C4763" t="s">
        <v>8480</v>
      </c>
      <c r="D4763">
        <v>1562.21</v>
      </c>
      <c r="E4763" t="s">
        <v>122</v>
      </c>
      <c r="F4763" t="s">
        <v>61</v>
      </c>
      <c r="G4763" t="s">
        <v>39</v>
      </c>
      <c r="H4763" t="s">
        <v>22</v>
      </c>
    </row>
    <row r="4764" spans="1:8" hidden="1">
      <c r="A4764" t="s">
        <v>8481</v>
      </c>
      <c r="B4764" s="3">
        <v>45471</v>
      </c>
      <c r="C4764" t="s">
        <v>2263</v>
      </c>
      <c r="D4764">
        <v>225.77</v>
      </c>
      <c r="E4764" t="s">
        <v>47</v>
      </c>
      <c r="F4764" t="s">
        <v>61</v>
      </c>
      <c r="G4764" t="s">
        <v>21</v>
      </c>
      <c r="H4764" t="s">
        <v>43</v>
      </c>
    </row>
    <row r="4765" spans="1:8" hidden="1">
      <c r="A4765" t="s">
        <v>8482</v>
      </c>
      <c r="B4765" s="3">
        <v>45471</v>
      </c>
      <c r="C4765" t="s">
        <v>8483</v>
      </c>
      <c r="D4765">
        <v>413.83</v>
      </c>
      <c r="E4765" t="s">
        <v>47</v>
      </c>
      <c r="F4765" t="s">
        <v>26</v>
      </c>
      <c r="G4765" t="s">
        <v>21</v>
      </c>
      <c r="H4765" t="s">
        <v>109</v>
      </c>
    </row>
    <row r="4766" spans="1:8" hidden="1">
      <c r="A4766" t="s">
        <v>8484</v>
      </c>
      <c r="B4766" s="3">
        <v>45471</v>
      </c>
      <c r="C4766" t="s">
        <v>8485</v>
      </c>
      <c r="D4766">
        <v>933.5</v>
      </c>
      <c r="E4766" t="s">
        <v>60</v>
      </c>
      <c r="F4766" t="s">
        <v>26</v>
      </c>
      <c r="G4766" t="s">
        <v>39</v>
      </c>
      <c r="H4766" t="s">
        <v>44</v>
      </c>
    </row>
    <row r="4767" spans="1:8" hidden="1">
      <c r="A4767" t="s">
        <v>8486</v>
      </c>
      <c r="B4767" s="3">
        <v>45471</v>
      </c>
      <c r="C4767" t="s">
        <v>8487</v>
      </c>
      <c r="D4767">
        <v>1761.79</v>
      </c>
      <c r="E4767" t="s">
        <v>848</v>
      </c>
      <c r="F4767" t="s">
        <v>20</v>
      </c>
      <c r="G4767" t="s">
        <v>39</v>
      </c>
      <c r="H4767" t="s">
        <v>94</v>
      </c>
    </row>
    <row r="4768" spans="1:8">
      <c r="A4768" t="s">
        <v>8488</v>
      </c>
      <c r="B4768" s="3">
        <v>45471</v>
      </c>
      <c r="C4768" t="s">
        <v>8489</v>
      </c>
      <c r="E4768" t="s">
        <v>43</v>
      </c>
      <c r="F4768" t="s">
        <v>32</v>
      </c>
      <c r="G4768" t="s">
        <v>48</v>
      </c>
      <c r="H4768" t="s">
        <v>22</v>
      </c>
    </row>
    <row r="4769" spans="1:8" hidden="1">
      <c r="A4769" t="s">
        <v>8490</v>
      </c>
      <c r="B4769" s="3">
        <v>45471</v>
      </c>
      <c r="C4769" t="s">
        <v>2303</v>
      </c>
      <c r="D4769">
        <v>621.98</v>
      </c>
      <c r="E4769" t="s">
        <v>122</v>
      </c>
      <c r="F4769" t="s">
        <v>61</v>
      </c>
      <c r="G4769" t="s">
        <v>48</v>
      </c>
      <c r="H4769" t="s">
        <v>22</v>
      </c>
    </row>
    <row r="4770" spans="1:8" hidden="1">
      <c r="A4770" t="s">
        <v>8491</v>
      </c>
      <c r="B4770" s="3">
        <v>45471</v>
      </c>
      <c r="C4770" t="s">
        <v>8492</v>
      </c>
      <c r="D4770">
        <v>760.37</v>
      </c>
      <c r="E4770" t="s">
        <v>47</v>
      </c>
      <c r="F4770" t="s">
        <v>32</v>
      </c>
      <c r="G4770" t="s">
        <v>48</v>
      </c>
      <c r="H4770" t="s">
        <v>43</v>
      </c>
    </row>
    <row r="4771" spans="1:8" hidden="1">
      <c r="A4771" t="s">
        <v>8493</v>
      </c>
      <c r="B4771" s="3">
        <v>45471</v>
      </c>
      <c r="C4771" t="s">
        <v>1152</v>
      </c>
      <c r="D4771">
        <v>1859.53</v>
      </c>
      <c r="E4771" t="s">
        <v>70</v>
      </c>
      <c r="F4771" t="s">
        <v>20</v>
      </c>
      <c r="G4771" t="s">
        <v>39</v>
      </c>
      <c r="H4771" t="s">
        <v>75</v>
      </c>
    </row>
    <row r="4772" spans="1:8" hidden="1">
      <c r="A4772" t="s">
        <v>8494</v>
      </c>
      <c r="B4772" s="3">
        <v>45472</v>
      </c>
      <c r="C4772" t="s">
        <v>8495</v>
      </c>
      <c r="D4772">
        <v>214.56</v>
      </c>
      <c r="E4772" t="s">
        <v>60</v>
      </c>
      <c r="F4772" t="s">
        <v>32</v>
      </c>
      <c r="G4772" t="s">
        <v>39</v>
      </c>
      <c r="H4772" t="s">
        <v>123</v>
      </c>
    </row>
    <row r="4773" spans="1:8" hidden="1">
      <c r="A4773" t="s">
        <v>8496</v>
      </c>
      <c r="B4773" s="3">
        <v>45472</v>
      </c>
      <c r="C4773" t="s">
        <v>3610</v>
      </c>
      <c r="D4773">
        <v>1421.99</v>
      </c>
      <c r="E4773" t="s">
        <v>122</v>
      </c>
      <c r="F4773" t="s">
        <v>26</v>
      </c>
      <c r="G4773" t="s">
        <v>39</v>
      </c>
      <c r="H4773" t="s">
        <v>44</v>
      </c>
    </row>
    <row r="4774" spans="1:8" hidden="1">
      <c r="A4774" t="s">
        <v>8497</v>
      </c>
      <c r="B4774" s="3">
        <v>45472</v>
      </c>
      <c r="C4774" t="s">
        <v>8498</v>
      </c>
      <c r="D4774">
        <v>1192.7</v>
      </c>
      <c r="E4774" t="s">
        <v>31</v>
      </c>
      <c r="F4774" t="s">
        <v>26</v>
      </c>
      <c r="G4774" t="s">
        <v>21</v>
      </c>
      <c r="H4774" t="s">
        <v>176</v>
      </c>
    </row>
    <row r="4775" spans="1:8" hidden="1">
      <c r="A4775" t="s">
        <v>8499</v>
      </c>
      <c r="B4775" s="3">
        <v>45472</v>
      </c>
      <c r="C4775" t="s">
        <v>8500</v>
      </c>
      <c r="D4775">
        <v>1852.64</v>
      </c>
      <c r="E4775" t="s">
        <v>122</v>
      </c>
      <c r="F4775" t="s">
        <v>32</v>
      </c>
      <c r="G4775" t="s">
        <v>21</v>
      </c>
      <c r="H4775" t="s">
        <v>22</v>
      </c>
    </row>
    <row r="4776" spans="1:8" hidden="1">
      <c r="A4776" t="s">
        <v>8501</v>
      </c>
      <c r="B4776" s="3">
        <v>45472</v>
      </c>
      <c r="C4776" t="s">
        <v>8502</v>
      </c>
      <c r="D4776">
        <v>1008.96</v>
      </c>
      <c r="E4776" t="s">
        <v>70</v>
      </c>
      <c r="F4776" t="s">
        <v>43</v>
      </c>
      <c r="G4776" t="s">
        <v>48</v>
      </c>
      <c r="H4776" t="s">
        <v>28</v>
      </c>
    </row>
    <row r="4777" spans="1:8" hidden="1">
      <c r="A4777" t="s">
        <v>8503</v>
      </c>
      <c r="B4777" s="3">
        <v>45472</v>
      </c>
      <c r="C4777" t="s">
        <v>8504</v>
      </c>
      <c r="E4777" t="s">
        <v>67</v>
      </c>
      <c r="F4777" t="s">
        <v>20</v>
      </c>
      <c r="G4777" t="s">
        <v>27</v>
      </c>
      <c r="H4777" t="s">
        <v>75</v>
      </c>
    </row>
    <row r="4778" spans="1:8">
      <c r="A4778" t="s">
        <v>8505</v>
      </c>
      <c r="B4778" s="3">
        <v>45472</v>
      </c>
      <c r="C4778" t="s">
        <v>8434</v>
      </c>
      <c r="D4778">
        <v>1541.52</v>
      </c>
      <c r="E4778" t="s">
        <v>43</v>
      </c>
      <c r="F4778" t="s">
        <v>32</v>
      </c>
      <c r="G4778" t="s">
        <v>48</v>
      </c>
      <c r="H4778" t="s">
        <v>57</v>
      </c>
    </row>
    <row r="4779" spans="1:8" hidden="1">
      <c r="A4779" t="s">
        <v>8506</v>
      </c>
      <c r="B4779" s="3">
        <v>45472</v>
      </c>
      <c r="C4779" t="s">
        <v>8507</v>
      </c>
      <c r="D4779">
        <v>808.49</v>
      </c>
      <c r="E4779" t="s">
        <v>64</v>
      </c>
      <c r="F4779" t="s">
        <v>20</v>
      </c>
      <c r="G4779" t="s">
        <v>27</v>
      </c>
      <c r="H4779" t="s">
        <v>36</v>
      </c>
    </row>
    <row r="4780" spans="1:8" hidden="1">
      <c r="A4780" t="s">
        <v>8508</v>
      </c>
      <c r="B4780" s="3">
        <v>45472</v>
      </c>
      <c r="C4780" t="s">
        <v>8509</v>
      </c>
      <c r="E4780" t="s">
        <v>52</v>
      </c>
      <c r="F4780" t="s">
        <v>61</v>
      </c>
      <c r="G4780" t="s">
        <v>39</v>
      </c>
      <c r="H4780" t="s">
        <v>44</v>
      </c>
    </row>
    <row r="4781" spans="1:8" hidden="1">
      <c r="A4781" t="s">
        <v>8510</v>
      </c>
      <c r="B4781" s="3">
        <v>45472</v>
      </c>
      <c r="C4781" t="s">
        <v>2480</v>
      </c>
      <c r="D4781">
        <v>1680.7</v>
      </c>
      <c r="E4781" t="s">
        <v>67</v>
      </c>
      <c r="F4781" t="s">
        <v>20</v>
      </c>
      <c r="G4781" t="s">
        <v>27</v>
      </c>
      <c r="H4781" t="s">
        <v>94</v>
      </c>
    </row>
    <row r="4782" spans="1:8">
      <c r="A4782" t="s">
        <v>8511</v>
      </c>
      <c r="B4782" s="3">
        <v>45472</v>
      </c>
      <c r="C4782" t="s">
        <v>8512</v>
      </c>
      <c r="D4782">
        <v>112.39</v>
      </c>
      <c r="E4782" t="s">
        <v>43</v>
      </c>
      <c r="F4782" t="s">
        <v>61</v>
      </c>
      <c r="G4782" t="s">
        <v>39</v>
      </c>
      <c r="H4782" t="s">
        <v>49</v>
      </c>
    </row>
    <row r="4783" spans="1:8" hidden="1">
      <c r="A4783" t="s">
        <v>8513</v>
      </c>
      <c r="B4783" s="3">
        <v>45472</v>
      </c>
      <c r="C4783" t="s">
        <v>8514</v>
      </c>
      <c r="D4783">
        <v>1082.6400000000001</v>
      </c>
      <c r="E4783" t="s">
        <v>25</v>
      </c>
      <c r="F4783" t="s">
        <v>26</v>
      </c>
      <c r="G4783" t="s">
        <v>27</v>
      </c>
      <c r="H4783" t="s">
        <v>43</v>
      </c>
    </row>
    <row r="4784" spans="1:8" hidden="1">
      <c r="A4784" t="s">
        <v>8515</v>
      </c>
      <c r="B4784" s="3">
        <v>45472</v>
      </c>
      <c r="C4784" t="s">
        <v>4855</v>
      </c>
      <c r="D4784">
        <v>543.03</v>
      </c>
      <c r="E4784" t="s">
        <v>122</v>
      </c>
      <c r="F4784" t="s">
        <v>26</v>
      </c>
      <c r="G4784" t="s">
        <v>27</v>
      </c>
      <c r="H4784" t="s">
        <v>22</v>
      </c>
    </row>
    <row r="4785" spans="1:8" hidden="1">
      <c r="A4785" t="s">
        <v>8516</v>
      </c>
      <c r="B4785" s="3">
        <v>45472</v>
      </c>
      <c r="C4785" t="s">
        <v>8517</v>
      </c>
      <c r="E4785" t="s">
        <v>25</v>
      </c>
      <c r="F4785" t="s">
        <v>61</v>
      </c>
      <c r="G4785" t="s">
        <v>27</v>
      </c>
      <c r="H4785" t="s">
        <v>43</v>
      </c>
    </row>
    <row r="4786" spans="1:8" hidden="1">
      <c r="A4786" t="s">
        <v>8518</v>
      </c>
      <c r="B4786" s="3">
        <v>45472</v>
      </c>
      <c r="C4786" t="s">
        <v>8519</v>
      </c>
      <c r="D4786">
        <v>288.19</v>
      </c>
      <c r="E4786" t="s">
        <v>47</v>
      </c>
      <c r="F4786" t="s">
        <v>43</v>
      </c>
      <c r="G4786" t="s">
        <v>48</v>
      </c>
      <c r="H4786" t="s">
        <v>40</v>
      </c>
    </row>
    <row r="4787" spans="1:8" hidden="1">
      <c r="A4787" t="s">
        <v>8520</v>
      </c>
      <c r="B4787" s="3">
        <v>45472</v>
      </c>
      <c r="C4787" t="s">
        <v>5765</v>
      </c>
      <c r="D4787">
        <v>11225.8</v>
      </c>
      <c r="E4787" t="s">
        <v>25</v>
      </c>
      <c r="F4787" t="s">
        <v>26</v>
      </c>
      <c r="G4787" t="s">
        <v>39</v>
      </c>
      <c r="H4787" t="s">
        <v>33</v>
      </c>
    </row>
    <row r="4788" spans="1:8" hidden="1">
      <c r="A4788" t="s">
        <v>8521</v>
      </c>
      <c r="B4788" s="3">
        <v>45472</v>
      </c>
      <c r="C4788" t="s">
        <v>8522</v>
      </c>
      <c r="D4788">
        <v>1971.96</v>
      </c>
      <c r="E4788" t="s">
        <v>19</v>
      </c>
      <c r="F4788" t="s">
        <v>61</v>
      </c>
      <c r="G4788" t="s">
        <v>27</v>
      </c>
      <c r="H4788" t="s">
        <v>43</v>
      </c>
    </row>
    <row r="4789" spans="1:8" hidden="1">
      <c r="A4789" t="s">
        <v>8523</v>
      </c>
      <c r="B4789" s="3">
        <v>45472</v>
      </c>
      <c r="C4789" t="s">
        <v>8524</v>
      </c>
      <c r="D4789">
        <v>638.13</v>
      </c>
      <c r="E4789" t="s">
        <v>56</v>
      </c>
      <c r="F4789" t="s">
        <v>26</v>
      </c>
      <c r="G4789" t="s">
        <v>21</v>
      </c>
      <c r="H4789" t="s">
        <v>87</v>
      </c>
    </row>
    <row r="4790" spans="1:8" hidden="1">
      <c r="A4790" t="s">
        <v>8525</v>
      </c>
      <c r="B4790" s="3">
        <v>45472</v>
      </c>
      <c r="C4790" t="s">
        <v>5936</v>
      </c>
      <c r="E4790" t="s">
        <v>52</v>
      </c>
      <c r="F4790" t="s">
        <v>61</v>
      </c>
      <c r="G4790" t="s">
        <v>21</v>
      </c>
      <c r="H4790" t="s">
        <v>44</v>
      </c>
    </row>
    <row r="4791" spans="1:8" hidden="1">
      <c r="A4791" t="s">
        <v>8526</v>
      </c>
      <c r="B4791" s="3">
        <v>45472</v>
      </c>
      <c r="C4791" t="s">
        <v>8527</v>
      </c>
      <c r="D4791">
        <v>598.9</v>
      </c>
      <c r="E4791" t="s">
        <v>31</v>
      </c>
      <c r="F4791" t="s">
        <v>26</v>
      </c>
      <c r="G4791" t="s">
        <v>39</v>
      </c>
      <c r="H4791" t="s">
        <v>36</v>
      </c>
    </row>
    <row r="4792" spans="1:8" hidden="1">
      <c r="A4792" t="s">
        <v>8528</v>
      </c>
      <c r="B4792" s="3">
        <v>45473</v>
      </c>
      <c r="C4792" t="s">
        <v>8529</v>
      </c>
      <c r="D4792">
        <v>1023.79</v>
      </c>
      <c r="E4792" t="s">
        <v>19</v>
      </c>
      <c r="F4792" t="s">
        <v>26</v>
      </c>
      <c r="G4792" t="s">
        <v>21</v>
      </c>
      <c r="H4792" t="s">
        <v>33</v>
      </c>
    </row>
    <row r="4793" spans="1:8" hidden="1">
      <c r="A4793" t="s">
        <v>8530</v>
      </c>
      <c r="B4793" s="3">
        <v>45473</v>
      </c>
      <c r="C4793" t="s">
        <v>8531</v>
      </c>
      <c r="D4793">
        <v>1196.58</v>
      </c>
      <c r="E4793" t="s">
        <v>47</v>
      </c>
      <c r="F4793" t="s">
        <v>20</v>
      </c>
      <c r="G4793" t="s">
        <v>27</v>
      </c>
      <c r="H4793" t="s">
        <v>87</v>
      </c>
    </row>
    <row r="4794" spans="1:8" hidden="1">
      <c r="A4794" t="s">
        <v>8532</v>
      </c>
      <c r="B4794" s="3">
        <v>45473</v>
      </c>
      <c r="C4794" t="s">
        <v>8533</v>
      </c>
      <c r="D4794">
        <v>1989.59</v>
      </c>
      <c r="E4794" t="s">
        <v>60</v>
      </c>
      <c r="F4794" t="s">
        <v>32</v>
      </c>
      <c r="G4794" t="s">
        <v>27</v>
      </c>
      <c r="H4794" t="s">
        <v>87</v>
      </c>
    </row>
    <row r="4795" spans="1:8" hidden="1">
      <c r="A4795" t="s">
        <v>8534</v>
      </c>
      <c r="B4795" s="3">
        <v>45473</v>
      </c>
      <c r="C4795" t="s">
        <v>8535</v>
      </c>
      <c r="D4795">
        <v>420.57</v>
      </c>
      <c r="E4795" t="s">
        <v>67</v>
      </c>
      <c r="F4795" t="s">
        <v>20</v>
      </c>
      <c r="G4795" t="s">
        <v>21</v>
      </c>
      <c r="H4795" t="s">
        <v>22</v>
      </c>
    </row>
    <row r="4796" spans="1:8" hidden="1">
      <c r="A4796" t="s">
        <v>8536</v>
      </c>
      <c r="B4796" s="3">
        <v>45473</v>
      </c>
      <c r="C4796" t="s">
        <v>214</v>
      </c>
      <c r="D4796">
        <v>1169.08</v>
      </c>
      <c r="E4796" t="s">
        <v>339</v>
      </c>
      <c r="F4796" t="s">
        <v>32</v>
      </c>
      <c r="G4796" t="s">
        <v>39</v>
      </c>
      <c r="H4796" t="s">
        <v>123</v>
      </c>
    </row>
    <row r="4797" spans="1:8" hidden="1">
      <c r="A4797" t="s">
        <v>8537</v>
      </c>
      <c r="B4797" s="3">
        <v>45473</v>
      </c>
      <c r="C4797" t="s">
        <v>8538</v>
      </c>
      <c r="D4797">
        <v>1035.8800000000001</v>
      </c>
      <c r="E4797" t="s">
        <v>47</v>
      </c>
      <c r="F4797" t="s">
        <v>61</v>
      </c>
      <c r="G4797" t="s">
        <v>21</v>
      </c>
      <c r="H4797" t="s">
        <v>28</v>
      </c>
    </row>
    <row r="4798" spans="1:8" hidden="1">
      <c r="A4798" t="s">
        <v>8539</v>
      </c>
      <c r="B4798" s="3">
        <v>45473</v>
      </c>
      <c r="C4798" t="s">
        <v>3858</v>
      </c>
      <c r="D4798">
        <v>954.02</v>
      </c>
      <c r="E4798" t="s">
        <v>64</v>
      </c>
      <c r="F4798" t="s">
        <v>61</v>
      </c>
      <c r="G4798" t="s">
        <v>39</v>
      </c>
      <c r="H4798" t="s">
        <v>43</v>
      </c>
    </row>
    <row r="4799" spans="1:8" hidden="1">
      <c r="A4799" t="s">
        <v>8540</v>
      </c>
      <c r="B4799" s="3">
        <v>45473</v>
      </c>
      <c r="C4799" t="s">
        <v>8541</v>
      </c>
      <c r="D4799">
        <v>1566.35</v>
      </c>
      <c r="E4799" t="s">
        <v>47</v>
      </c>
      <c r="F4799" t="s">
        <v>26</v>
      </c>
      <c r="G4799" t="s">
        <v>39</v>
      </c>
      <c r="H4799" t="s">
        <v>22</v>
      </c>
    </row>
    <row r="4800" spans="1:8" hidden="1">
      <c r="A4800" t="s">
        <v>8542</v>
      </c>
      <c r="B4800" s="3">
        <v>45473</v>
      </c>
      <c r="C4800" t="s">
        <v>8543</v>
      </c>
      <c r="D4800">
        <v>1796.14</v>
      </c>
      <c r="E4800" t="s">
        <v>47</v>
      </c>
      <c r="F4800" t="s">
        <v>32</v>
      </c>
      <c r="G4800" t="s">
        <v>21</v>
      </c>
      <c r="H4800" t="s">
        <v>43</v>
      </c>
    </row>
    <row r="4801" spans="1:8" hidden="1">
      <c r="A4801" t="s">
        <v>8544</v>
      </c>
      <c r="B4801" s="3">
        <v>45473</v>
      </c>
      <c r="C4801" t="s">
        <v>5480</v>
      </c>
      <c r="D4801">
        <v>1876.32</v>
      </c>
      <c r="E4801" t="s">
        <v>64</v>
      </c>
      <c r="F4801" t="s">
        <v>20</v>
      </c>
      <c r="G4801" t="s">
        <v>21</v>
      </c>
      <c r="H4801" t="s">
        <v>28</v>
      </c>
    </row>
    <row r="4802" spans="1:8" hidden="1">
      <c r="A4802" t="s">
        <v>8545</v>
      </c>
      <c r="B4802" s="3">
        <v>45473</v>
      </c>
      <c r="C4802" t="s">
        <v>8546</v>
      </c>
      <c r="D4802">
        <v>810.12</v>
      </c>
      <c r="E4802" t="s">
        <v>70</v>
      </c>
      <c r="F4802" t="s">
        <v>20</v>
      </c>
      <c r="G4802" t="s">
        <v>39</v>
      </c>
      <c r="H4802" t="s">
        <v>53</v>
      </c>
    </row>
    <row r="4803" spans="1:8" hidden="1">
      <c r="A4803" t="s">
        <v>8547</v>
      </c>
      <c r="B4803" s="3">
        <v>45473</v>
      </c>
      <c r="C4803" t="s">
        <v>8548</v>
      </c>
      <c r="D4803">
        <v>1926.78</v>
      </c>
      <c r="E4803" t="s">
        <v>60</v>
      </c>
      <c r="F4803" t="s">
        <v>26</v>
      </c>
      <c r="G4803" t="s">
        <v>48</v>
      </c>
      <c r="H4803" t="s">
        <v>49</v>
      </c>
    </row>
    <row r="4804" spans="1:8" hidden="1">
      <c r="A4804" t="s">
        <v>8549</v>
      </c>
      <c r="B4804" s="3">
        <v>45473</v>
      </c>
      <c r="C4804" t="s">
        <v>8550</v>
      </c>
      <c r="D4804">
        <v>1375.36</v>
      </c>
      <c r="E4804" t="s">
        <v>70</v>
      </c>
      <c r="F4804" t="s">
        <v>26</v>
      </c>
      <c r="G4804" t="s">
        <v>21</v>
      </c>
      <c r="H4804" t="s">
        <v>28</v>
      </c>
    </row>
    <row r="4805" spans="1:8" hidden="1">
      <c r="A4805" t="s">
        <v>8551</v>
      </c>
      <c r="B4805" s="3">
        <v>45473</v>
      </c>
      <c r="C4805" t="s">
        <v>8552</v>
      </c>
      <c r="D4805">
        <v>716.06</v>
      </c>
      <c r="E4805" t="s">
        <v>31</v>
      </c>
      <c r="F4805" t="s">
        <v>20</v>
      </c>
      <c r="G4805" t="s">
        <v>48</v>
      </c>
      <c r="H4805" t="s">
        <v>87</v>
      </c>
    </row>
    <row r="4806" spans="1:8" hidden="1">
      <c r="A4806" t="s">
        <v>8553</v>
      </c>
      <c r="B4806" s="3">
        <v>45473</v>
      </c>
      <c r="C4806" t="s">
        <v>587</v>
      </c>
      <c r="D4806">
        <v>1232.99</v>
      </c>
      <c r="E4806" t="s">
        <v>122</v>
      </c>
      <c r="F4806" t="s">
        <v>26</v>
      </c>
      <c r="G4806" t="s">
        <v>21</v>
      </c>
      <c r="H4806" t="s">
        <v>43</v>
      </c>
    </row>
    <row r="4807" spans="1:8" hidden="1">
      <c r="A4807" t="s">
        <v>8554</v>
      </c>
      <c r="B4807" s="3">
        <v>45473</v>
      </c>
      <c r="C4807" t="s">
        <v>8555</v>
      </c>
      <c r="D4807">
        <v>215.45</v>
      </c>
      <c r="E4807" t="s">
        <v>31</v>
      </c>
      <c r="F4807" t="s">
        <v>20</v>
      </c>
      <c r="G4807" t="s">
        <v>48</v>
      </c>
      <c r="H4807" t="s">
        <v>49</v>
      </c>
    </row>
    <row r="4808" spans="1:8" hidden="1">
      <c r="A4808" t="s">
        <v>8556</v>
      </c>
      <c r="B4808" s="3">
        <v>45473</v>
      </c>
      <c r="C4808" t="s">
        <v>8557</v>
      </c>
      <c r="D4808">
        <v>610.35</v>
      </c>
      <c r="E4808" t="s">
        <v>19</v>
      </c>
      <c r="F4808" t="s">
        <v>61</v>
      </c>
      <c r="G4808" t="s">
        <v>21</v>
      </c>
      <c r="H4808" t="s">
        <v>36</v>
      </c>
    </row>
    <row r="4809" spans="1:8" hidden="1">
      <c r="A4809" t="s">
        <v>8558</v>
      </c>
      <c r="B4809" s="3">
        <v>45473</v>
      </c>
      <c r="C4809" t="s">
        <v>8559</v>
      </c>
      <c r="D4809">
        <v>968.62</v>
      </c>
      <c r="E4809" t="s">
        <v>67</v>
      </c>
      <c r="F4809" t="s">
        <v>20</v>
      </c>
      <c r="G4809" t="s">
        <v>27</v>
      </c>
      <c r="H4809" t="s">
        <v>33</v>
      </c>
    </row>
    <row r="4810" spans="1:8" hidden="1">
      <c r="A4810" t="s">
        <v>8560</v>
      </c>
      <c r="B4810" s="3">
        <v>45473</v>
      </c>
      <c r="C4810" t="s">
        <v>4376</v>
      </c>
      <c r="D4810">
        <v>1688.32</v>
      </c>
      <c r="E4810" t="s">
        <v>52</v>
      </c>
      <c r="F4810" t="s">
        <v>32</v>
      </c>
      <c r="G4810" t="s">
        <v>27</v>
      </c>
      <c r="H4810" t="s">
        <v>40</v>
      </c>
    </row>
    <row r="4811" spans="1:8" hidden="1">
      <c r="A4811" t="s">
        <v>8561</v>
      </c>
      <c r="B4811" s="3">
        <v>45473</v>
      </c>
      <c r="C4811" t="s">
        <v>187</v>
      </c>
      <c r="D4811">
        <v>959.35</v>
      </c>
      <c r="E4811" t="s">
        <v>19</v>
      </c>
      <c r="F4811" t="s">
        <v>32</v>
      </c>
      <c r="G4811" t="s">
        <v>27</v>
      </c>
      <c r="H4811" t="s">
        <v>53</v>
      </c>
    </row>
    <row r="4812" spans="1:8">
      <c r="A4812" t="s">
        <v>8562</v>
      </c>
      <c r="B4812" s="3">
        <v>45473</v>
      </c>
      <c r="C4812" t="s">
        <v>8563</v>
      </c>
      <c r="D4812">
        <v>693.37</v>
      </c>
      <c r="E4812" t="s">
        <v>43</v>
      </c>
      <c r="F4812" t="s">
        <v>61</v>
      </c>
      <c r="G4812" t="s">
        <v>48</v>
      </c>
      <c r="H4812" t="s">
        <v>43</v>
      </c>
    </row>
    <row r="4813" spans="1:8">
      <c r="A4813" t="s">
        <v>8564</v>
      </c>
      <c r="B4813" s="3">
        <v>45473</v>
      </c>
      <c r="C4813" t="s">
        <v>2092</v>
      </c>
      <c r="D4813">
        <v>1318.38</v>
      </c>
      <c r="E4813" t="s">
        <v>43</v>
      </c>
      <c r="F4813" t="s">
        <v>61</v>
      </c>
      <c r="G4813" t="s">
        <v>48</v>
      </c>
      <c r="H4813" t="s">
        <v>53</v>
      </c>
    </row>
    <row r="4814" spans="1:8" hidden="1">
      <c r="A4814" t="s">
        <v>8565</v>
      </c>
      <c r="B4814" s="3">
        <v>45473</v>
      </c>
      <c r="C4814" t="s">
        <v>8566</v>
      </c>
      <c r="D4814">
        <v>1950.66</v>
      </c>
      <c r="E4814" t="s">
        <v>25</v>
      </c>
      <c r="F4814" t="s">
        <v>26</v>
      </c>
      <c r="G4814" t="s">
        <v>21</v>
      </c>
      <c r="H4814" t="s">
        <v>22</v>
      </c>
    </row>
    <row r="4815" spans="1:8" hidden="1">
      <c r="A4815" t="s">
        <v>8567</v>
      </c>
      <c r="B4815" s="3">
        <v>45473</v>
      </c>
      <c r="C4815" t="s">
        <v>8568</v>
      </c>
      <c r="D4815">
        <v>1639.06</v>
      </c>
      <c r="E4815" t="s">
        <v>60</v>
      </c>
      <c r="F4815" t="s">
        <v>20</v>
      </c>
      <c r="G4815" t="s">
        <v>21</v>
      </c>
      <c r="H4815" t="s">
        <v>36</v>
      </c>
    </row>
    <row r="4816" spans="1:8" hidden="1">
      <c r="A4816" t="s">
        <v>8569</v>
      </c>
      <c r="B4816" s="3">
        <v>45473</v>
      </c>
      <c r="C4816" t="s">
        <v>6518</v>
      </c>
      <c r="D4816">
        <v>1200.0899999999999</v>
      </c>
      <c r="E4816" t="s">
        <v>47</v>
      </c>
      <c r="F4816" t="s">
        <v>20</v>
      </c>
      <c r="G4816" t="s">
        <v>21</v>
      </c>
      <c r="H4816" t="s">
        <v>44</v>
      </c>
    </row>
    <row r="4817" spans="1:8" hidden="1">
      <c r="A4817" t="s">
        <v>8570</v>
      </c>
      <c r="B4817" s="3">
        <v>45473</v>
      </c>
      <c r="C4817" t="s">
        <v>2875</v>
      </c>
      <c r="D4817">
        <v>1941.16</v>
      </c>
      <c r="E4817" t="s">
        <v>70</v>
      </c>
      <c r="F4817" t="s">
        <v>61</v>
      </c>
      <c r="G4817" t="s">
        <v>27</v>
      </c>
      <c r="H4817" t="s">
        <v>109</v>
      </c>
    </row>
    <row r="4818" spans="1:8" hidden="1">
      <c r="A4818" t="s">
        <v>8571</v>
      </c>
      <c r="B4818" s="3">
        <v>45473</v>
      </c>
      <c r="C4818" t="s">
        <v>3308</v>
      </c>
      <c r="D4818">
        <v>1741.52</v>
      </c>
      <c r="E4818" t="s">
        <v>70</v>
      </c>
      <c r="F4818" t="s">
        <v>20</v>
      </c>
      <c r="G4818" t="s">
        <v>21</v>
      </c>
      <c r="H4818" t="s">
        <v>44</v>
      </c>
    </row>
    <row r="4819" spans="1:8" hidden="1">
      <c r="A4819" t="s">
        <v>8572</v>
      </c>
      <c r="B4819" s="3">
        <v>45473</v>
      </c>
      <c r="C4819" t="s">
        <v>5525</v>
      </c>
      <c r="E4819" t="s">
        <v>64</v>
      </c>
      <c r="F4819" t="s">
        <v>32</v>
      </c>
      <c r="G4819" t="s">
        <v>48</v>
      </c>
      <c r="H4819" t="s">
        <v>43</v>
      </c>
    </row>
    <row r="4820" spans="1:8" hidden="1">
      <c r="A4820" t="s">
        <v>8573</v>
      </c>
      <c r="B4820" s="3">
        <v>45473</v>
      </c>
      <c r="C4820" t="s">
        <v>7299</v>
      </c>
      <c r="D4820">
        <v>909.28</v>
      </c>
      <c r="E4820" t="s">
        <v>122</v>
      </c>
      <c r="F4820" t="s">
        <v>61</v>
      </c>
      <c r="G4820" t="s">
        <v>27</v>
      </c>
      <c r="H4820" t="s">
        <v>53</v>
      </c>
    </row>
    <row r="4821" spans="1:8" hidden="1">
      <c r="A4821" t="s">
        <v>8574</v>
      </c>
      <c r="B4821" s="3">
        <v>45473</v>
      </c>
      <c r="C4821" t="s">
        <v>8575</v>
      </c>
      <c r="D4821">
        <v>13212.27</v>
      </c>
      <c r="E4821" t="s">
        <v>52</v>
      </c>
      <c r="F4821" t="s">
        <v>61</v>
      </c>
      <c r="G4821" t="s">
        <v>27</v>
      </c>
      <c r="H4821" t="s">
        <v>109</v>
      </c>
    </row>
    <row r="4822" spans="1:8">
      <c r="A4822" t="s">
        <v>8576</v>
      </c>
      <c r="B4822" s="3">
        <v>45473</v>
      </c>
      <c r="C4822" t="s">
        <v>8577</v>
      </c>
      <c r="D4822">
        <v>1117.56</v>
      </c>
      <c r="E4822" t="s">
        <v>43</v>
      </c>
      <c r="F4822" t="s">
        <v>26</v>
      </c>
      <c r="G4822" t="s">
        <v>48</v>
      </c>
      <c r="H4822" t="s">
        <v>94</v>
      </c>
    </row>
    <row r="4823" spans="1:8">
      <c r="A4823" t="s">
        <v>8578</v>
      </c>
      <c r="B4823" s="3">
        <v>45473</v>
      </c>
      <c r="C4823" t="s">
        <v>7148</v>
      </c>
      <c r="D4823">
        <v>612.11</v>
      </c>
      <c r="E4823" t="s">
        <v>43</v>
      </c>
      <c r="F4823" t="s">
        <v>32</v>
      </c>
      <c r="G4823" t="s">
        <v>39</v>
      </c>
      <c r="H4823" t="s">
        <v>33</v>
      </c>
    </row>
    <row r="4824" spans="1:8" hidden="1">
      <c r="A4824" t="s">
        <v>8579</v>
      </c>
      <c r="B4824" s="3">
        <v>45473</v>
      </c>
      <c r="C4824" t="s">
        <v>8374</v>
      </c>
      <c r="D4824">
        <v>1226.43</v>
      </c>
      <c r="E4824" t="s">
        <v>64</v>
      </c>
      <c r="F4824" t="s">
        <v>20</v>
      </c>
      <c r="G4824" t="s">
        <v>48</v>
      </c>
      <c r="H4824" t="s">
        <v>75</v>
      </c>
    </row>
    <row r="4825" spans="1:8" hidden="1">
      <c r="A4825" t="s">
        <v>8580</v>
      </c>
      <c r="B4825" s="3">
        <v>45474</v>
      </c>
      <c r="C4825" t="s">
        <v>8581</v>
      </c>
      <c r="D4825">
        <v>1432.86</v>
      </c>
      <c r="E4825" t="s">
        <v>60</v>
      </c>
      <c r="F4825" t="s">
        <v>20</v>
      </c>
      <c r="G4825" t="s">
        <v>21</v>
      </c>
      <c r="H4825" t="s">
        <v>87</v>
      </c>
    </row>
    <row r="4826" spans="1:8" hidden="1">
      <c r="A4826" t="s">
        <v>8582</v>
      </c>
      <c r="B4826" s="3">
        <v>45474</v>
      </c>
      <c r="C4826" t="s">
        <v>8583</v>
      </c>
      <c r="D4826">
        <v>110.77</v>
      </c>
      <c r="E4826" t="s">
        <v>64</v>
      </c>
      <c r="F4826" t="s">
        <v>32</v>
      </c>
      <c r="G4826" t="s">
        <v>21</v>
      </c>
      <c r="H4826" t="s">
        <v>44</v>
      </c>
    </row>
    <row r="4827" spans="1:8" hidden="1">
      <c r="A4827" t="s">
        <v>8584</v>
      </c>
      <c r="B4827" s="3">
        <v>45474</v>
      </c>
      <c r="C4827" t="s">
        <v>8585</v>
      </c>
      <c r="D4827">
        <v>319.99</v>
      </c>
      <c r="E4827" t="s">
        <v>64</v>
      </c>
      <c r="F4827" t="s">
        <v>26</v>
      </c>
      <c r="G4827" t="s">
        <v>21</v>
      </c>
      <c r="H4827" t="s">
        <v>43</v>
      </c>
    </row>
    <row r="4828" spans="1:8" hidden="1">
      <c r="A4828" t="s">
        <v>8586</v>
      </c>
      <c r="B4828" s="3">
        <v>45474</v>
      </c>
      <c r="C4828" t="s">
        <v>8587</v>
      </c>
      <c r="D4828">
        <v>1479.29</v>
      </c>
      <c r="E4828" t="s">
        <v>67</v>
      </c>
      <c r="F4828" t="s">
        <v>26</v>
      </c>
      <c r="G4828" t="s">
        <v>39</v>
      </c>
      <c r="H4828" t="s">
        <v>44</v>
      </c>
    </row>
    <row r="4829" spans="1:8" hidden="1">
      <c r="A4829" t="s">
        <v>8588</v>
      </c>
      <c r="B4829" s="3">
        <v>45474</v>
      </c>
      <c r="C4829" t="s">
        <v>8589</v>
      </c>
      <c r="D4829">
        <v>422.16</v>
      </c>
      <c r="E4829" t="s">
        <v>67</v>
      </c>
      <c r="F4829" t="s">
        <v>26</v>
      </c>
      <c r="G4829" t="s">
        <v>39</v>
      </c>
      <c r="H4829" t="s">
        <v>43</v>
      </c>
    </row>
    <row r="4830" spans="1:8" hidden="1">
      <c r="A4830" t="s">
        <v>8590</v>
      </c>
      <c r="B4830" s="3">
        <v>45474</v>
      </c>
      <c r="C4830" t="s">
        <v>8591</v>
      </c>
      <c r="D4830">
        <v>5225.34</v>
      </c>
      <c r="E4830" t="s">
        <v>25</v>
      </c>
      <c r="F4830" t="s">
        <v>26</v>
      </c>
      <c r="G4830" t="s">
        <v>48</v>
      </c>
      <c r="H4830" t="s">
        <v>94</v>
      </c>
    </row>
    <row r="4831" spans="1:8" hidden="1">
      <c r="A4831" t="s">
        <v>8592</v>
      </c>
      <c r="B4831" s="3">
        <v>45474</v>
      </c>
      <c r="C4831" t="s">
        <v>8593</v>
      </c>
      <c r="D4831">
        <v>759.34</v>
      </c>
      <c r="E4831" t="s">
        <v>52</v>
      </c>
      <c r="F4831" t="s">
        <v>61</v>
      </c>
      <c r="G4831" t="s">
        <v>27</v>
      </c>
      <c r="H4831" t="s">
        <v>44</v>
      </c>
    </row>
    <row r="4832" spans="1:8" hidden="1">
      <c r="A4832" t="s">
        <v>8594</v>
      </c>
      <c r="B4832" s="3">
        <v>45474</v>
      </c>
      <c r="C4832" t="s">
        <v>8595</v>
      </c>
      <c r="D4832">
        <v>1165.5899999999999</v>
      </c>
      <c r="E4832" t="s">
        <v>64</v>
      </c>
      <c r="F4832" t="s">
        <v>20</v>
      </c>
      <c r="G4832" t="s">
        <v>48</v>
      </c>
      <c r="H4832" t="s">
        <v>28</v>
      </c>
    </row>
    <row r="4833" spans="1:8" hidden="1">
      <c r="A4833" t="s">
        <v>8596</v>
      </c>
      <c r="B4833" s="3">
        <v>45474</v>
      </c>
      <c r="C4833" t="s">
        <v>8597</v>
      </c>
      <c r="D4833">
        <v>1550.02</v>
      </c>
      <c r="E4833" t="s">
        <v>122</v>
      </c>
      <c r="F4833" t="s">
        <v>61</v>
      </c>
      <c r="G4833" t="s">
        <v>39</v>
      </c>
      <c r="H4833" t="s">
        <v>53</v>
      </c>
    </row>
    <row r="4834" spans="1:8" hidden="1">
      <c r="A4834" t="s">
        <v>8598</v>
      </c>
      <c r="B4834" s="3">
        <v>45474</v>
      </c>
      <c r="C4834" t="s">
        <v>822</v>
      </c>
      <c r="D4834">
        <v>468.69</v>
      </c>
      <c r="E4834" t="s">
        <v>31</v>
      </c>
      <c r="F4834" t="s">
        <v>61</v>
      </c>
      <c r="G4834" t="s">
        <v>21</v>
      </c>
      <c r="H4834" t="s">
        <v>57</v>
      </c>
    </row>
    <row r="4835" spans="1:8" hidden="1">
      <c r="A4835" t="s">
        <v>8599</v>
      </c>
      <c r="B4835" s="3">
        <v>45474</v>
      </c>
      <c r="C4835" t="s">
        <v>389</v>
      </c>
      <c r="D4835">
        <v>1743.66</v>
      </c>
      <c r="E4835" t="s">
        <v>60</v>
      </c>
      <c r="F4835" t="s">
        <v>20</v>
      </c>
      <c r="G4835" t="s">
        <v>39</v>
      </c>
      <c r="H4835" t="s">
        <v>43</v>
      </c>
    </row>
    <row r="4836" spans="1:8" hidden="1">
      <c r="A4836" t="s">
        <v>8600</v>
      </c>
      <c r="B4836" s="3">
        <v>45474</v>
      </c>
      <c r="C4836" t="s">
        <v>6263</v>
      </c>
      <c r="D4836">
        <v>1773.5</v>
      </c>
      <c r="E4836" t="s">
        <v>25</v>
      </c>
      <c r="F4836" t="s">
        <v>32</v>
      </c>
      <c r="G4836" t="s">
        <v>48</v>
      </c>
      <c r="H4836" t="s">
        <v>22</v>
      </c>
    </row>
    <row r="4837" spans="1:8" hidden="1">
      <c r="A4837" t="s">
        <v>8601</v>
      </c>
      <c r="B4837" s="3">
        <v>45474</v>
      </c>
      <c r="C4837" t="s">
        <v>8602</v>
      </c>
      <c r="D4837">
        <v>1362.93</v>
      </c>
      <c r="E4837" t="s">
        <v>52</v>
      </c>
      <c r="F4837" t="s">
        <v>20</v>
      </c>
      <c r="G4837" t="s">
        <v>48</v>
      </c>
      <c r="H4837" t="s">
        <v>28</v>
      </c>
    </row>
    <row r="4838" spans="1:8" hidden="1">
      <c r="A4838" t="s">
        <v>8603</v>
      </c>
      <c r="B4838" s="3">
        <v>45474</v>
      </c>
      <c r="C4838" t="s">
        <v>2178</v>
      </c>
      <c r="D4838">
        <v>781.56</v>
      </c>
      <c r="E4838" t="s">
        <v>52</v>
      </c>
      <c r="F4838" t="s">
        <v>61</v>
      </c>
      <c r="G4838" t="s">
        <v>48</v>
      </c>
      <c r="H4838" t="s">
        <v>28</v>
      </c>
    </row>
    <row r="4839" spans="1:8" hidden="1">
      <c r="A4839" t="s">
        <v>8604</v>
      </c>
      <c r="B4839" s="3">
        <v>45474</v>
      </c>
      <c r="C4839" t="s">
        <v>8605</v>
      </c>
      <c r="D4839">
        <v>1818.05</v>
      </c>
      <c r="E4839" t="s">
        <v>122</v>
      </c>
      <c r="F4839" t="s">
        <v>32</v>
      </c>
      <c r="G4839" t="s">
        <v>21</v>
      </c>
      <c r="H4839" t="s">
        <v>109</v>
      </c>
    </row>
    <row r="4840" spans="1:8" hidden="1">
      <c r="A4840" t="s">
        <v>8606</v>
      </c>
      <c r="B4840" s="3">
        <v>45474</v>
      </c>
      <c r="C4840" t="s">
        <v>6685</v>
      </c>
      <c r="D4840">
        <v>447.62</v>
      </c>
      <c r="E4840" t="s">
        <v>25</v>
      </c>
      <c r="F4840" t="s">
        <v>32</v>
      </c>
      <c r="G4840" t="s">
        <v>39</v>
      </c>
      <c r="H4840" t="s">
        <v>22</v>
      </c>
    </row>
    <row r="4841" spans="1:8" hidden="1">
      <c r="A4841" t="s">
        <v>8607</v>
      </c>
      <c r="B4841" s="3">
        <v>45474</v>
      </c>
      <c r="C4841" t="s">
        <v>8608</v>
      </c>
      <c r="D4841">
        <v>1684.9</v>
      </c>
      <c r="E4841" t="s">
        <v>52</v>
      </c>
      <c r="F4841" t="s">
        <v>32</v>
      </c>
      <c r="G4841" t="s">
        <v>27</v>
      </c>
      <c r="H4841" t="s">
        <v>43</v>
      </c>
    </row>
    <row r="4842" spans="1:8" hidden="1">
      <c r="A4842" t="s">
        <v>8609</v>
      </c>
      <c r="B4842" s="3">
        <v>45474</v>
      </c>
      <c r="C4842" t="s">
        <v>8610</v>
      </c>
      <c r="D4842">
        <v>277.12</v>
      </c>
      <c r="E4842" t="s">
        <v>52</v>
      </c>
      <c r="F4842" t="s">
        <v>61</v>
      </c>
      <c r="G4842" t="s">
        <v>39</v>
      </c>
      <c r="H4842" t="s">
        <v>44</v>
      </c>
    </row>
    <row r="4843" spans="1:8" hidden="1">
      <c r="A4843" t="s">
        <v>8611</v>
      </c>
      <c r="B4843" s="3">
        <v>45474</v>
      </c>
      <c r="C4843" t="s">
        <v>8612</v>
      </c>
      <c r="D4843">
        <v>972.98</v>
      </c>
      <c r="E4843" t="s">
        <v>52</v>
      </c>
      <c r="F4843" t="s">
        <v>32</v>
      </c>
      <c r="G4843" t="s">
        <v>21</v>
      </c>
      <c r="H4843" t="s">
        <v>43</v>
      </c>
    </row>
    <row r="4844" spans="1:8" hidden="1">
      <c r="A4844" t="s">
        <v>8613</v>
      </c>
      <c r="B4844" s="3">
        <v>45474</v>
      </c>
      <c r="C4844" t="s">
        <v>8614</v>
      </c>
      <c r="D4844">
        <v>1140.22</v>
      </c>
      <c r="E4844" t="s">
        <v>122</v>
      </c>
      <c r="F4844" t="s">
        <v>32</v>
      </c>
      <c r="G4844" t="s">
        <v>27</v>
      </c>
      <c r="H4844" t="s">
        <v>57</v>
      </c>
    </row>
    <row r="4845" spans="1:8" hidden="1">
      <c r="A4845" t="s">
        <v>8615</v>
      </c>
      <c r="B4845" s="3">
        <v>45474</v>
      </c>
      <c r="C4845" t="s">
        <v>1547</v>
      </c>
      <c r="D4845">
        <v>1882.5</v>
      </c>
      <c r="E4845" t="s">
        <v>56</v>
      </c>
      <c r="F4845" t="s">
        <v>387</v>
      </c>
      <c r="G4845" t="s">
        <v>21</v>
      </c>
      <c r="H4845" t="s">
        <v>44</v>
      </c>
    </row>
    <row r="4846" spans="1:8" hidden="1">
      <c r="A4846" t="s">
        <v>8616</v>
      </c>
      <c r="B4846" s="3">
        <v>45474</v>
      </c>
      <c r="C4846" t="s">
        <v>8617</v>
      </c>
      <c r="D4846">
        <v>17004.02</v>
      </c>
      <c r="E4846" t="s">
        <v>210</v>
      </c>
      <c r="F4846" t="s">
        <v>61</v>
      </c>
      <c r="G4846" t="s">
        <v>48</v>
      </c>
      <c r="H4846" t="s">
        <v>53</v>
      </c>
    </row>
    <row r="4847" spans="1:8" hidden="1">
      <c r="A4847" t="s">
        <v>8618</v>
      </c>
      <c r="B4847" s="3">
        <v>45474</v>
      </c>
      <c r="C4847" t="s">
        <v>7906</v>
      </c>
      <c r="D4847">
        <v>1512.79</v>
      </c>
      <c r="E4847" t="s">
        <v>25</v>
      </c>
      <c r="F4847" t="s">
        <v>26</v>
      </c>
      <c r="G4847" t="s">
        <v>48</v>
      </c>
      <c r="H4847" t="s">
        <v>176</v>
      </c>
    </row>
    <row r="4848" spans="1:8" hidden="1">
      <c r="A4848" t="s">
        <v>8619</v>
      </c>
      <c r="B4848" s="3">
        <v>45474</v>
      </c>
      <c r="C4848" t="s">
        <v>8620</v>
      </c>
      <c r="D4848">
        <v>216.25</v>
      </c>
      <c r="E4848" t="s">
        <v>122</v>
      </c>
      <c r="F4848" t="s">
        <v>32</v>
      </c>
      <c r="G4848" t="s">
        <v>27</v>
      </c>
      <c r="H4848" t="s">
        <v>57</v>
      </c>
    </row>
    <row r="4849" spans="1:8" hidden="1">
      <c r="A4849" t="s">
        <v>8621</v>
      </c>
      <c r="B4849" s="3">
        <v>45474</v>
      </c>
      <c r="C4849" t="s">
        <v>4612</v>
      </c>
      <c r="D4849">
        <v>1459.82</v>
      </c>
      <c r="E4849" t="s">
        <v>122</v>
      </c>
      <c r="F4849" t="s">
        <v>26</v>
      </c>
      <c r="G4849" t="s">
        <v>39</v>
      </c>
      <c r="H4849" t="s">
        <v>33</v>
      </c>
    </row>
    <row r="4850" spans="1:8">
      <c r="A4850" t="s">
        <v>8622</v>
      </c>
      <c r="B4850" s="3">
        <v>45474</v>
      </c>
      <c r="C4850" t="s">
        <v>7401</v>
      </c>
      <c r="D4850">
        <v>73.010000000000005</v>
      </c>
      <c r="E4850" t="s">
        <v>43</v>
      </c>
      <c r="F4850" t="s">
        <v>20</v>
      </c>
      <c r="G4850" t="s">
        <v>27</v>
      </c>
      <c r="H4850" t="s">
        <v>33</v>
      </c>
    </row>
    <row r="4851" spans="1:8" hidden="1">
      <c r="A4851" t="s">
        <v>8623</v>
      </c>
      <c r="B4851" s="3">
        <v>45474</v>
      </c>
      <c r="C4851" t="s">
        <v>8624</v>
      </c>
      <c r="D4851">
        <v>1752.7</v>
      </c>
      <c r="E4851" t="s">
        <v>70</v>
      </c>
      <c r="F4851" t="s">
        <v>26</v>
      </c>
      <c r="G4851" t="s">
        <v>48</v>
      </c>
      <c r="H4851" t="s">
        <v>123</v>
      </c>
    </row>
    <row r="4852" spans="1:8" hidden="1">
      <c r="A4852" t="s">
        <v>8625</v>
      </c>
      <c r="B4852" s="3">
        <v>45475</v>
      </c>
      <c r="C4852" t="s">
        <v>8626</v>
      </c>
      <c r="D4852">
        <v>1337.06</v>
      </c>
      <c r="E4852" t="s">
        <v>67</v>
      </c>
      <c r="F4852" t="s">
        <v>20</v>
      </c>
      <c r="G4852" t="s">
        <v>48</v>
      </c>
      <c r="H4852" t="s">
        <v>43</v>
      </c>
    </row>
    <row r="4853" spans="1:8" hidden="1">
      <c r="A4853" t="s">
        <v>8627</v>
      </c>
      <c r="B4853" s="3">
        <v>45475</v>
      </c>
      <c r="C4853" t="s">
        <v>8478</v>
      </c>
      <c r="D4853">
        <v>1563.81</v>
      </c>
      <c r="E4853" t="s">
        <v>19</v>
      </c>
      <c r="F4853" t="s">
        <v>32</v>
      </c>
      <c r="G4853" t="s">
        <v>21</v>
      </c>
      <c r="H4853" t="s">
        <v>53</v>
      </c>
    </row>
    <row r="4854" spans="1:8" hidden="1">
      <c r="A4854" t="s">
        <v>8628</v>
      </c>
      <c r="B4854" s="3">
        <v>45475</v>
      </c>
      <c r="C4854" t="s">
        <v>7039</v>
      </c>
      <c r="D4854">
        <v>351.35</v>
      </c>
      <c r="E4854" t="s">
        <v>848</v>
      </c>
      <c r="F4854" t="s">
        <v>32</v>
      </c>
      <c r="G4854" t="s">
        <v>48</v>
      </c>
      <c r="H4854" t="s">
        <v>109</v>
      </c>
    </row>
    <row r="4855" spans="1:8" hidden="1">
      <c r="A4855" t="s">
        <v>8629</v>
      </c>
      <c r="B4855" s="3">
        <v>45475</v>
      </c>
      <c r="C4855" t="s">
        <v>8630</v>
      </c>
      <c r="D4855">
        <v>1932.43</v>
      </c>
      <c r="E4855" t="s">
        <v>25</v>
      </c>
      <c r="F4855" t="s">
        <v>26</v>
      </c>
      <c r="G4855" t="s">
        <v>27</v>
      </c>
      <c r="H4855" t="s">
        <v>94</v>
      </c>
    </row>
    <row r="4856" spans="1:8" hidden="1">
      <c r="A4856" t="s">
        <v>8631</v>
      </c>
      <c r="B4856" s="3">
        <v>45475</v>
      </c>
      <c r="C4856" t="s">
        <v>3472</v>
      </c>
      <c r="D4856">
        <v>423.11</v>
      </c>
      <c r="E4856" t="s">
        <v>848</v>
      </c>
      <c r="F4856" t="s">
        <v>20</v>
      </c>
      <c r="G4856" t="s">
        <v>48</v>
      </c>
      <c r="H4856" t="s">
        <v>43</v>
      </c>
    </row>
    <row r="4857" spans="1:8" hidden="1">
      <c r="A4857" t="s">
        <v>8632</v>
      </c>
      <c r="B4857" s="3">
        <v>45475</v>
      </c>
      <c r="C4857" t="s">
        <v>8633</v>
      </c>
      <c r="D4857">
        <v>1495.33</v>
      </c>
      <c r="E4857" t="s">
        <v>122</v>
      </c>
      <c r="F4857" t="s">
        <v>32</v>
      </c>
      <c r="G4857" t="s">
        <v>39</v>
      </c>
      <c r="H4857" t="s">
        <v>53</v>
      </c>
    </row>
    <row r="4858" spans="1:8" hidden="1">
      <c r="A4858" t="s">
        <v>8634</v>
      </c>
      <c r="B4858" s="3">
        <v>45475</v>
      </c>
      <c r="C4858" t="s">
        <v>8635</v>
      </c>
      <c r="D4858">
        <v>721.41</v>
      </c>
      <c r="E4858" t="s">
        <v>60</v>
      </c>
      <c r="F4858" t="s">
        <v>20</v>
      </c>
      <c r="G4858" t="s">
        <v>39</v>
      </c>
      <c r="H4858" t="s">
        <v>43</v>
      </c>
    </row>
    <row r="4859" spans="1:8" hidden="1">
      <c r="A4859" t="s">
        <v>8636</v>
      </c>
      <c r="B4859" s="3">
        <v>45475</v>
      </c>
      <c r="C4859" t="s">
        <v>8637</v>
      </c>
      <c r="D4859">
        <v>1693.15</v>
      </c>
      <c r="E4859" t="s">
        <v>122</v>
      </c>
      <c r="F4859" t="s">
        <v>43</v>
      </c>
      <c r="G4859" t="s">
        <v>48</v>
      </c>
      <c r="H4859" t="s">
        <v>87</v>
      </c>
    </row>
    <row r="4860" spans="1:8" hidden="1">
      <c r="A4860" t="s">
        <v>8638</v>
      </c>
      <c r="B4860" s="3">
        <v>45475</v>
      </c>
      <c r="C4860" t="s">
        <v>330</v>
      </c>
      <c r="D4860">
        <v>942.48</v>
      </c>
      <c r="E4860" t="s">
        <v>60</v>
      </c>
      <c r="F4860" t="s">
        <v>26</v>
      </c>
      <c r="G4860" t="s">
        <v>21</v>
      </c>
      <c r="H4860" t="s">
        <v>109</v>
      </c>
    </row>
    <row r="4861" spans="1:8" hidden="1">
      <c r="A4861" t="s">
        <v>8639</v>
      </c>
      <c r="B4861" s="3">
        <v>45475</v>
      </c>
      <c r="C4861" t="s">
        <v>8640</v>
      </c>
      <c r="D4861">
        <v>589.23</v>
      </c>
      <c r="E4861" t="s">
        <v>70</v>
      </c>
      <c r="F4861" t="s">
        <v>61</v>
      </c>
      <c r="G4861" t="s">
        <v>48</v>
      </c>
      <c r="H4861" t="s">
        <v>43</v>
      </c>
    </row>
    <row r="4862" spans="1:8" hidden="1">
      <c r="A4862" t="s">
        <v>8641</v>
      </c>
      <c r="B4862" s="3">
        <v>45475</v>
      </c>
      <c r="C4862" t="s">
        <v>8642</v>
      </c>
      <c r="D4862">
        <v>1915.03</v>
      </c>
      <c r="E4862" t="s">
        <v>56</v>
      </c>
      <c r="F4862" t="s">
        <v>26</v>
      </c>
      <c r="G4862" t="s">
        <v>39</v>
      </c>
      <c r="H4862" t="s">
        <v>57</v>
      </c>
    </row>
    <row r="4863" spans="1:8" hidden="1">
      <c r="A4863" t="s">
        <v>8643</v>
      </c>
      <c r="B4863" s="3">
        <v>45475</v>
      </c>
      <c r="C4863" t="s">
        <v>8644</v>
      </c>
      <c r="D4863">
        <v>1289.6600000000001</v>
      </c>
      <c r="E4863" t="s">
        <v>64</v>
      </c>
      <c r="F4863" t="s">
        <v>20</v>
      </c>
      <c r="G4863" t="s">
        <v>27</v>
      </c>
      <c r="H4863" t="s">
        <v>43</v>
      </c>
    </row>
    <row r="4864" spans="1:8" hidden="1">
      <c r="A4864" t="s">
        <v>8645</v>
      </c>
      <c r="B4864" s="3">
        <v>45475</v>
      </c>
      <c r="C4864" t="s">
        <v>5903</v>
      </c>
      <c r="D4864">
        <v>847.01</v>
      </c>
      <c r="E4864" t="s">
        <v>31</v>
      </c>
      <c r="F4864" t="s">
        <v>32</v>
      </c>
      <c r="G4864" t="s">
        <v>39</v>
      </c>
      <c r="H4864" t="s">
        <v>94</v>
      </c>
    </row>
    <row r="4865" spans="1:8">
      <c r="A4865" t="s">
        <v>8646</v>
      </c>
      <c r="B4865" s="3">
        <v>45475</v>
      </c>
      <c r="C4865" t="s">
        <v>8647</v>
      </c>
      <c r="E4865" t="s">
        <v>43</v>
      </c>
      <c r="F4865" t="s">
        <v>61</v>
      </c>
      <c r="G4865" t="s">
        <v>48</v>
      </c>
      <c r="H4865" t="s">
        <v>94</v>
      </c>
    </row>
    <row r="4866" spans="1:8" hidden="1">
      <c r="A4866" t="s">
        <v>8648</v>
      </c>
      <c r="B4866" s="3">
        <v>45475</v>
      </c>
      <c r="C4866" t="s">
        <v>8649</v>
      </c>
      <c r="D4866">
        <v>606</v>
      </c>
      <c r="E4866" t="s">
        <v>64</v>
      </c>
      <c r="F4866" t="s">
        <v>26</v>
      </c>
      <c r="G4866" t="s">
        <v>39</v>
      </c>
      <c r="H4866" t="s">
        <v>123</v>
      </c>
    </row>
    <row r="4867" spans="1:8" hidden="1">
      <c r="A4867" t="s">
        <v>8650</v>
      </c>
      <c r="B4867" s="3">
        <v>45475</v>
      </c>
      <c r="C4867" t="s">
        <v>5521</v>
      </c>
      <c r="D4867">
        <v>1777.31</v>
      </c>
      <c r="E4867" t="s">
        <v>31</v>
      </c>
      <c r="F4867" t="s">
        <v>20</v>
      </c>
      <c r="G4867" t="s">
        <v>48</v>
      </c>
      <c r="H4867" t="s">
        <v>109</v>
      </c>
    </row>
    <row r="4868" spans="1:8" hidden="1">
      <c r="A4868" t="s">
        <v>8651</v>
      </c>
      <c r="B4868" s="3">
        <v>45475</v>
      </c>
      <c r="C4868" t="s">
        <v>2301</v>
      </c>
      <c r="D4868">
        <v>1062.5999999999999</v>
      </c>
      <c r="E4868" t="s">
        <v>60</v>
      </c>
      <c r="F4868" t="s">
        <v>32</v>
      </c>
      <c r="G4868" t="s">
        <v>27</v>
      </c>
      <c r="H4868" t="s">
        <v>43</v>
      </c>
    </row>
    <row r="4869" spans="1:8" hidden="1">
      <c r="A4869" t="s">
        <v>8652</v>
      </c>
      <c r="B4869" s="3">
        <v>45475</v>
      </c>
      <c r="C4869" t="s">
        <v>8653</v>
      </c>
      <c r="D4869">
        <v>1997.25</v>
      </c>
      <c r="E4869" t="s">
        <v>47</v>
      </c>
      <c r="F4869" t="s">
        <v>20</v>
      </c>
      <c r="G4869" t="s">
        <v>27</v>
      </c>
      <c r="H4869" t="s">
        <v>44</v>
      </c>
    </row>
    <row r="4870" spans="1:8" hidden="1">
      <c r="A4870" t="s">
        <v>8654</v>
      </c>
      <c r="B4870" s="3">
        <v>45475</v>
      </c>
      <c r="C4870" t="s">
        <v>8655</v>
      </c>
      <c r="D4870">
        <v>1674.46</v>
      </c>
      <c r="E4870" t="s">
        <v>60</v>
      </c>
      <c r="F4870" t="s">
        <v>32</v>
      </c>
      <c r="G4870" t="s">
        <v>27</v>
      </c>
      <c r="H4870" t="s">
        <v>43</v>
      </c>
    </row>
    <row r="4871" spans="1:8" hidden="1">
      <c r="A4871" t="s">
        <v>8656</v>
      </c>
      <c r="B4871" s="3">
        <v>45475</v>
      </c>
      <c r="C4871" t="s">
        <v>7228</v>
      </c>
      <c r="D4871">
        <v>88.05</v>
      </c>
      <c r="E4871" t="s">
        <v>52</v>
      </c>
      <c r="F4871" t="s">
        <v>43</v>
      </c>
      <c r="G4871" t="s">
        <v>39</v>
      </c>
      <c r="H4871" t="s">
        <v>176</v>
      </c>
    </row>
    <row r="4872" spans="1:8" hidden="1">
      <c r="A4872" t="s">
        <v>8657</v>
      </c>
      <c r="B4872" s="3">
        <v>45475</v>
      </c>
      <c r="C4872" t="s">
        <v>1652</v>
      </c>
      <c r="D4872">
        <v>1904.06</v>
      </c>
      <c r="E4872" t="s">
        <v>25</v>
      </c>
      <c r="F4872" t="s">
        <v>26</v>
      </c>
      <c r="G4872" t="s">
        <v>39</v>
      </c>
      <c r="H4872" t="s">
        <v>36</v>
      </c>
    </row>
    <row r="4873" spans="1:8" hidden="1">
      <c r="A4873" t="s">
        <v>8658</v>
      </c>
      <c r="B4873" s="3">
        <v>45475</v>
      </c>
      <c r="C4873" t="s">
        <v>2249</v>
      </c>
      <c r="D4873">
        <v>6602.65</v>
      </c>
      <c r="E4873" t="s">
        <v>19</v>
      </c>
      <c r="F4873" t="s">
        <v>20</v>
      </c>
      <c r="G4873" t="s">
        <v>48</v>
      </c>
      <c r="H4873" t="s">
        <v>33</v>
      </c>
    </row>
    <row r="4874" spans="1:8" hidden="1">
      <c r="A4874" t="s">
        <v>8659</v>
      </c>
      <c r="B4874" s="3">
        <v>45475</v>
      </c>
      <c r="C4874" t="s">
        <v>8660</v>
      </c>
      <c r="D4874">
        <v>1857.12</v>
      </c>
      <c r="E4874" t="s">
        <v>31</v>
      </c>
      <c r="F4874" t="s">
        <v>61</v>
      </c>
      <c r="G4874" t="s">
        <v>48</v>
      </c>
      <c r="H4874" t="s">
        <v>43</v>
      </c>
    </row>
    <row r="4875" spans="1:8" hidden="1">
      <c r="A4875" t="s">
        <v>8661</v>
      </c>
      <c r="B4875" s="3">
        <v>45475</v>
      </c>
      <c r="C4875" t="s">
        <v>5427</v>
      </c>
      <c r="D4875">
        <v>18083.439999999999</v>
      </c>
      <c r="E4875" t="s">
        <v>25</v>
      </c>
      <c r="F4875" t="s">
        <v>43</v>
      </c>
      <c r="G4875" t="s">
        <v>27</v>
      </c>
      <c r="H4875" t="s">
        <v>28</v>
      </c>
    </row>
    <row r="4876" spans="1:8" hidden="1">
      <c r="A4876" t="s">
        <v>8662</v>
      </c>
      <c r="B4876" s="3">
        <v>45476</v>
      </c>
      <c r="C4876" t="s">
        <v>59</v>
      </c>
      <c r="D4876">
        <v>197.09</v>
      </c>
      <c r="E4876" t="s">
        <v>339</v>
      </c>
      <c r="F4876" t="s">
        <v>20</v>
      </c>
      <c r="G4876" t="s">
        <v>27</v>
      </c>
      <c r="H4876" t="s">
        <v>87</v>
      </c>
    </row>
    <row r="4877" spans="1:8" hidden="1">
      <c r="A4877" t="s">
        <v>8663</v>
      </c>
      <c r="B4877" s="3">
        <v>45476</v>
      </c>
      <c r="C4877" t="s">
        <v>2096</v>
      </c>
      <c r="D4877">
        <v>1810.68</v>
      </c>
      <c r="E4877" t="s">
        <v>70</v>
      </c>
      <c r="F4877" t="s">
        <v>26</v>
      </c>
      <c r="G4877" t="s">
        <v>21</v>
      </c>
      <c r="H4877" t="s">
        <v>28</v>
      </c>
    </row>
    <row r="4878" spans="1:8" hidden="1">
      <c r="A4878" t="s">
        <v>8664</v>
      </c>
      <c r="B4878" s="3">
        <v>45476</v>
      </c>
      <c r="C4878" t="s">
        <v>5583</v>
      </c>
      <c r="D4878">
        <v>805.01</v>
      </c>
      <c r="E4878" t="s">
        <v>67</v>
      </c>
      <c r="F4878" t="s">
        <v>20</v>
      </c>
      <c r="G4878" t="s">
        <v>39</v>
      </c>
      <c r="H4878" t="s">
        <v>94</v>
      </c>
    </row>
    <row r="4879" spans="1:8" hidden="1">
      <c r="A4879" t="s">
        <v>8665</v>
      </c>
      <c r="B4879" s="3">
        <v>45476</v>
      </c>
      <c r="C4879" t="s">
        <v>8666</v>
      </c>
      <c r="D4879">
        <v>945.39</v>
      </c>
      <c r="E4879" t="s">
        <v>122</v>
      </c>
      <c r="F4879" t="s">
        <v>26</v>
      </c>
      <c r="G4879" t="s">
        <v>48</v>
      </c>
      <c r="H4879" t="s">
        <v>57</v>
      </c>
    </row>
    <row r="4880" spans="1:8" hidden="1">
      <c r="A4880" t="s">
        <v>8667</v>
      </c>
      <c r="B4880" s="3">
        <v>45476</v>
      </c>
      <c r="C4880" t="s">
        <v>5866</v>
      </c>
      <c r="D4880">
        <v>947.04</v>
      </c>
      <c r="E4880" t="s">
        <v>31</v>
      </c>
      <c r="F4880" t="s">
        <v>20</v>
      </c>
      <c r="G4880" t="s">
        <v>48</v>
      </c>
      <c r="H4880" t="s">
        <v>28</v>
      </c>
    </row>
    <row r="4881" spans="1:8" hidden="1">
      <c r="A4881" t="s">
        <v>8668</v>
      </c>
      <c r="B4881" s="3">
        <v>45476</v>
      </c>
      <c r="C4881" t="s">
        <v>8669</v>
      </c>
      <c r="D4881">
        <v>1165.93</v>
      </c>
      <c r="E4881" t="s">
        <v>64</v>
      </c>
      <c r="F4881" t="s">
        <v>32</v>
      </c>
      <c r="G4881" t="s">
        <v>48</v>
      </c>
      <c r="H4881" t="s">
        <v>43</v>
      </c>
    </row>
    <row r="4882" spans="1:8" hidden="1">
      <c r="A4882" t="s">
        <v>8670</v>
      </c>
      <c r="B4882" s="3">
        <v>45476</v>
      </c>
      <c r="C4882" t="s">
        <v>8671</v>
      </c>
      <c r="D4882">
        <v>1512.47</v>
      </c>
      <c r="E4882" t="s">
        <v>19</v>
      </c>
      <c r="F4882" t="s">
        <v>26</v>
      </c>
      <c r="G4882" t="s">
        <v>48</v>
      </c>
      <c r="H4882" t="s">
        <v>28</v>
      </c>
    </row>
    <row r="4883" spans="1:8" hidden="1">
      <c r="A4883" t="s">
        <v>8672</v>
      </c>
      <c r="B4883" s="3">
        <v>45476</v>
      </c>
      <c r="C4883" t="s">
        <v>8673</v>
      </c>
      <c r="D4883">
        <v>710.16</v>
      </c>
      <c r="E4883" t="s">
        <v>67</v>
      </c>
      <c r="F4883" t="s">
        <v>20</v>
      </c>
      <c r="G4883" t="s">
        <v>27</v>
      </c>
      <c r="H4883" t="s">
        <v>28</v>
      </c>
    </row>
    <row r="4884" spans="1:8" hidden="1">
      <c r="A4884" t="s">
        <v>8674</v>
      </c>
      <c r="B4884" s="3">
        <v>45476</v>
      </c>
      <c r="C4884" t="s">
        <v>8675</v>
      </c>
      <c r="D4884">
        <v>534.96</v>
      </c>
      <c r="E4884" t="s">
        <v>64</v>
      </c>
      <c r="F4884" t="s">
        <v>26</v>
      </c>
      <c r="G4884" t="s">
        <v>21</v>
      </c>
      <c r="H4884" t="s">
        <v>176</v>
      </c>
    </row>
    <row r="4885" spans="1:8" hidden="1">
      <c r="A4885" t="s">
        <v>8676</v>
      </c>
      <c r="B4885" s="3">
        <v>45476</v>
      </c>
      <c r="C4885" t="s">
        <v>8677</v>
      </c>
      <c r="D4885">
        <v>450.37</v>
      </c>
      <c r="E4885" t="s">
        <v>60</v>
      </c>
      <c r="F4885" t="s">
        <v>32</v>
      </c>
      <c r="G4885" t="s">
        <v>27</v>
      </c>
      <c r="H4885" t="s">
        <v>53</v>
      </c>
    </row>
    <row r="4886" spans="1:8" hidden="1">
      <c r="A4886" t="s">
        <v>8678</v>
      </c>
      <c r="B4886" s="3">
        <v>45476</v>
      </c>
      <c r="C4886" t="s">
        <v>8679</v>
      </c>
      <c r="D4886">
        <v>561.57000000000005</v>
      </c>
      <c r="E4886" t="s">
        <v>122</v>
      </c>
      <c r="F4886" t="s">
        <v>61</v>
      </c>
      <c r="G4886" t="s">
        <v>27</v>
      </c>
      <c r="H4886" t="s">
        <v>57</v>
      </c>
    </row>
    <row r="4887" spans="1:8" hidden="1">
      <c r="A4887" t="s">
        <v>8680</v>
      </c>
      <c r="B4887" s="3">
        <v>45476</v>
      </c>
      <c r="C4887" t="s">
        <v>597</v>
      </c>
      <c r="D4887">
        <v>544</v>
      </c>
      <c r="E4887" t="s">
        <v>25</v>
      </c>
      <c r="F4887" t="s">
        <v>20</v>
      </c>
      <c r="G4887" t="s">
        <v>27</v>
      </c>
      <c r="H4887" t="s">
        <v>176</v>
      </c>
    </row>
    <row r="4888" spans="1:8" hidden="1">
      <c r="A4888" t="s">
        <v>8681</v>
      </c>
      <c r="B4888" s="3">
        <v>45476</v>
      </c>
      <c r="C4888" t="s">
        <v>8682</v>
      </c>
      <c r="D4888">
        <v>947.8</v>
      </c>
      <c r="E4888" t="s">
        <v>25</v>
      </c>
      <c r="F4888" t="s">
        <v>20</v>
      </c>
      <c r="G4888" t="s">
        <v>48</v>
      </c>
      <c r="H4888" t="s">
        <v>57</v>
      </c>
    </row>
    <row r="4889" spans="1:8" hidden="1">
      <c r="A4889" t="s">
        <v>8683</v>
      </c>
      <c r="B4889" s="3">
        <v>45476</v>
      </c>
      <c r="C4889" t="s">
        <v>8684</v>
      </c>
      <c r="D4889">
        <v>131.63</v>
      </c>
      <c r="E4889" t="s">
        <v>31</v>
      </c>
      <c r="F4889" t="s">
        <v>61</v>
      </c>
      <c r="G4889" t="s">
        <v>48</v>
      </c>
      <c r="H4889" t="s">
        <v>28</v>
      </c>
    </row>
    <row r="4890" spans="1:8" hidden="1">
      <c r="A4890" t="s">
        <v>8685</v>
      </c>
      <c r="B4890" s="3">
        <v>45476</v>
      </c>
      <c r="C4890" t="s">
        <v>3470</v>
      </c>
      <c r="D4890">
        <v>1603.84</v>
      </c>
      <c r="E4890" t="s">
        <v>122</v>
      </c>
      <c r="F4890" t="s">
        <v>61</v>
      </c>
      <c r="G4890" t="s">
        <v>48</v>
      </c>
      <c r="H4890" t="s">
        <v>40</v>
      </c>
    </row>
    <row r="4891" spans="1:8">
      <c r="A4891" t="s">
        <v>8686</v>
      </c>
      <c r="B4891" s="3">
        <v>45476</v>
      </c>
      <c r="C4891" t="s">
        <v>8687</v>
      </c>
      <c r="D4891">
        <v>1570.98</v>
      </c>
      <c r="E4891" t="s">
        <v>43</v>
      </c>
      <c r="F4891" t="s">
        <v>20</v>
      </c>
      <c r="G4891" t="s">
        <v>39</v>
      </c>
      <c r="H4891" t="s">
        <v>22</v>
      </c>
    </row>
    <row r="4892" spans="1:8" hidden="1">
      <c r="A4892" t="s">
        <v>8688</v>
      </c>
      <c r="B4892" s="3">
        <v>45476</v>
      </c>
      <c r="C4892" t="s">
        <v>8689</v>
      </c>
      <c r="D4892">
        <v>664.86</v>
      </c>
      <c r="E4892" t="s">
        <v>52</v>
      </c>
      <c r="F4892" t="s">
        <v>20</v>
      </c>
      <c r="G4892" t="s">
        <v>27</v>
      </c>
      <c r="H4892" t="s">
        <v>36</v>
      </c>
    </row>
    <row r="4893" spans="1:8" hidden="1">
      <c r="A4893" t="s">
        <v>8690</v>
      </c>
      <c r="B4893" s="3">
        <v>45476</v>
      </c>
      <c r="C4893" t="s">
        <v>8691</v>
      </c>
      <c r="D4893">
        <v>1607.71</v>
      </c>
      <c r="E4893" t="s">
        <v>70</v>
      </c>
      <c r="F4893" t="s">
        <v>61</v>
      </c>
      <c r="G4893" t="s">
        <v>48</v>
      </c>
      <c r="H4893" t="s">
        <v>94</v>
      </c>
    </row>
    <row r="4894" spans="1:8">
      <c r="A4894" t="s">
        <v>8692</v>
      </c>
      <c r="B4894" s="3">
        <v>45476</v>
      </c>
      <c r="C4894" t="s">
        <v>8693</v>
      </c>
      <c r="D4894">
        <v>1334.43</v>
      </c>
      <c r="E4894" t="s">
        <v>43</v>
      </c>
      <c r="F4894" t="s">
        <v>26</v>
      </c>
      <c r="G4894" t="s">
        <v>21</v>
      </c>
      <c r="H4894" t="s">
        <v>22</v>
      </c>
    </row>
    <row r="4895" spans="1:8" hidden="1">
      <c r="A4895" t="s">
        <v>8694</v>
      </c>
      <c r="B4895" s="3">
        <v>45476</v>
      </c>
      <c r="C4895" t="s">
        <v>8695</v>
      </c>
      <c r="D4895">
        <v>700.46</v>
      </c>
      <c r="E4895" t="s">
        <v>47</v>
      </c>
      <c r="F4895" t="s">
        <v>26</v>
      </c>
      <c r="G4895" t="s">
        <v>39</v>
      </c>
      <c r="H4895" t="s">
        <v>53</v>
      </c>
    </row>
    <row r="4896" spans="1:8" hidden="1">
      <c r="A4896" t="s">
        <v>8696</v>
      </c>
      <c r="B4896" s="3">
        <v>45476</v>
      </c>
      <c r="C4896" t="s">
        <v>8697</v>
      </c>
      <c r="D4896">
        <v>16789.59</v>
      </c>
      <c r="E4896" t="s">
        <v>70</v>
      </c>
      <c r="F4896" t="s">
        <v>32</v>
      </c>
      <c r="G4896" t="s">
        <v>48</v>
      </c>
      <c r="H4896" t="s">
        <v>36</v>
      </c>
    </row>
    <row r="4897" spans="1:8" hidden="1">
      <c r="A4897" t="s">
        <v>8698</v>
      </c>
      <c r="B4897" s="3">
        <v>45476</v>
      </c>
      <c r="C4897" t="s">
        <v>286</v>
      </c>
      <c r="D4897">
        <v>683.47</v>
      </c>
      <c r="E4897" t="s">
        <v>52</v>
      </c>
      <c r="F4897" t="s">
        <v>61</v>
      </c>
      <c r="G4897" t="s">
        <v>21</v>
      </c>
      <c r="H4897" t="s">
        <v>123</v>
      </c>
    </row>
    <row r="4898" spans="1:8" hidden="1">
      <c r="A4898" t="s">
        <v>8699</v>
      </c>
      <c r="B4898" s="3">
        <v>45476</v>
      </c>
      <c r="C4898" t="s">
        <v>8700</v>
      </c>
      <c r="D4898">
        <v>691</v>
      </c>
      <c r="E4898" t="s">
        <v>122</v>
      </c>
      <c r="F4898" t="s">
        <v>61</v>
      </c>
      <c r="G4898" t="s">
        <v>27</v>
      </c>
      <c r="H4898" t="s">
        <v>33</v>
      </c>
    </row>
    <row r="4899" spans="1:8" hidden="1">
      <c r="A4899" t="s">
        <v>8701</v>
      </c>
      <c r="B4899" s="3">
        <v>45476</v>
      </c>
      <c r="C4899" t="s">
        <v>3762</v>
      </c>
      <c r="D4899">
        <v>190.11</v>
      </c>
      <c r="E4899" t="s">
        <v>52</v>
      </c>
      <c r="F4899" t="s">
        <v>32</v>
      </c>
      <c r="G4899" t="s">
        <v>39</v>
      </c>
      <c r="H4899" t="s">
        <v>87</v>
      </c>
    </row>
    <row r="4900" spans="1:8" hidden="1">
      <c r="A4900" t="s">
        <v>8702</v>
      </c>
      <c r="B4900" s="3">
        <v>45476</v>
      </c>
      <c r="C4900" t="s">
        <v>8703</v>
      </c>
      <c r="D4900">
        <v>1731.49</v>
      </c>
      <c r="E4900" t="s">
        <v>197</v>
      </c>
      <c r="F4900" t="s">
        <v>32</v>
      </c>
      <c r="G4900" t="s">
        <v>39</v>
      </c>
      <c r="H4900" t="s">
        <v>43</v>
      </c>
    </row>
    <row r="4901" spans="1:8" hidden="1">
      <c r="A4901" t="s">
        <v>8704</v>
      </c>
      <c r="B4901" s="3">
        <v>45476</v>
      </c>
      <c r="C4901" t="s">
        <v>5352</v>
      </c>
      <c r="D4901">
        <v>1725.17</v>
      </c>
      <c r="E4901" t="s">
        <v>31</v>
      </c>
      <c r="F4901" t="s">
        <v>32</v>
      </c>
      <c r="G4901" t="s">
        <v>48</v>
      </c>
      <c r="H4901" t="s">
        <v>57</v>
      </c>
    </row>
    <row r="4902" spans="1:8" hidden="1">
      <c r="A4902" t="s">
        <v>8705</v>
      </c>
      <c r="B4902" s="3">
        <v>45476</v>
      </c>
      <c r="C4902" t="s">
        <v>8706</v>
      </c>
      <c r="D4902">
        <v>6184.87</v>
      </c>
      <c r="E4902" t="s">
        <v>25</v>
      </c>
      <c r="F4902" t="s">
        <v>61</v>
      </c>
      <c r="G4902" t="s">
        <v>48</v>
      </c>
      <c r="H4902" t="s">
        <v>57</v>
      </c>
    </row>
    <row r="4903" spans="1:8" hidden="1">
      <c r="A4903" t="s">
        <v>8707</v>
      </c>
      <c r="B4903" s="3">
        <v>45477</v>
      </c>
      <c r="C4903" t="s">
        <v>8708</v>
      </c>
      <c r="D4903">
        <v>1507.02</v>
      </c>
      <c r="E4903" t="s">
        <v>60</v>
      </c>
      <c r="F4903" t="s">
        <v>61</v>
      </c>
      <c r="G4903" t="s">
        <v>39</v>
      </c>
      <c r="H4903" t="s">
        <v>53</v>
      </c>
    </row>
    <row r="4904" spans="1:8" hidden="1">
      <c r="A4904" t="s">
        <v>8709</v>
      </c>
      <c r="B4904" s="3">
        <v>45477</v>
      </c>
      <c r="C4904" t="s">
        <v>205</v>
      </c>
      <c r="D4904">
        <v>435.33</v>
      </c>
      <c r="E4904" t="s">
        <v>52</v>
      </c>
      <c r="F4904" t="s">
        <v>61</v>
      </c>
      <c r="G4904" t="s">
        <v>27</v>
      </c>
      <c r="H4904" t="s">
        <v>28</v>
      </c>
    </row>
    <row r="4905" spans="1:8" hidden="1">
      <c r="A4905" t="s">
        <v>8710</v>
      </c>
      <c r="B4905" s="3">
        <v>45477</v>
      </c>
      <c r="C4905" t="s">
        <v>5236</v>
      </c>
      <c r="D4905">
        <v>1477.29</v>
      </c>
      <c r="E4905" t="s">
        <v>848</v>
      </c>
      <c r="F4905" t="s">
        <v>32</v>
      </c>
      <c r="G4905" t="s">
        <v>21</v>
      </c>
      <c r="H4905" t="s">
        <v>28</v>
      </c>
    </row>
    <row r="4906" spans="1:8" hidden="1">
      <c r="A4906" t="s">
        <v>8711</v>
      </c>
      <c r="B4906" s="3">
        <v>45477</v>
      </c>
      <c r="C4906" t="s">
        <v>8712</v>
      </c>
      <c r="D4906">
        <v>1721.13</v>
      </c>
      <c r="E4906" t="s">
        <v>47</v>
      </c>
      <c r="F4906" t="s">
        <v>20</v>
      </c>
      <c r="G4906" t="s">
        <v>27</v>
      </c>
      <c r="H4906" t="s">
        <v>33</v>
      </c>
    </row>
    <row r="4907" spans="1:8" hidden="1">
      <c r="A4907" t="s">
        <v>8713</v>
      </c>
      <c r="B4907" s="3">
        <v>45477</v>
      </c>
      <c r="C4907" t="s">
        <v>4353</v>
      </c>
      <c r="D4907">
        <v>1797.06</v>
      </c>
      <c r="E4907" t="s">
        <v>67</v>
      </c>
      <c r="F4907" t="s">
        <v>32</v>
      </c>
      <c r="G4907" t="s">
        <v>27</v>
      </c>
      <c r="H4907" t="s">
        <v>94</v>
      </c>
    </row>
    <row r="4908" spans="1:8" hidden="1">
      <c r="A4908" t="s">
        <v>8714</v>
      </c>
      <c r="B4908" s="3">
        <v>45477</v>
      </c>
      <c r="C4908" t="s">
        <v>1233</v>
      </c>
      <c r="D4908">
        <v>803.69</v>
      </c>
      <c r="E4908" t="s">
        <v>19</v>
      </c>
      <c r="F4908" t="s">
        <v>26</v>
      </c>
      <c r="G4908" t="s">
        <v>21</v>
      </c>
      <c r="H4908" t="s">
        <v>22</v>
      </c>
    </row>
    <row r="4909" spans="1:8" hidden="1">
      <c r="A4909" t="s">
        <v>8715</v>
      </c>
      <c r="B4909" s="3">
        <v>45477</v>
      </c>
      <c r="C4909" t="s">
        <v>8716</v>
      </c>
      <c r="D4909">
        <v>1535.6</v>
      </c>
      <c r="E4909" t="s">
        <v>210</v>
      </c>
      <c r="F4909" t="s">
        <v>20</v>
      </c>
      <c r="G4909" t="s">
        <v>48</v>
      </c>
      <c r="H4909" t="s">
        <v>94</v>
      </c>
    </row>
    <row r="4910" spans="1:8" hidden="1">
      <c r="A4910" t="s">
        <v>8717</v>
      </c>
      <c r="B4910" s="3">
        <v>45477</v>
      </c>
      <c r="C4910" t="s">
        <v>8718</v>
      </c>
      <c r="D4910">
        <v>13435.5</v>
      </c>
      <c r="E4910" t="s">
        <v>60</v>
      </c>
      <c r="F4910" t="s">
        <v>61</v>
      </c>
      <c r="G4910" t="s">
        <v>48</v>
      </c>
      <c r="H4910" t="s">
        <v>75</v>
      </c>
    </row>
    <row r="4911" spans="1:8" hidden="1">
      <c r="A4911" t="s">
        <v>8719</v>
      </c>
      <c r="B4911" s="3">
        <v>45477</v>
      </c>
      <c r="C4911" t="s">
        <v>8720</v>
      </c>
      <c r="D4911">
        <v>1850.64</v>
      </c>
      <c r="E4911" t="s">
        <v>217</v>
      </c>
      <c r="F4911" t="s">
        <v>61</v>
      </c>
      <c r="G4911" t="s">
        <v>39</v>
      </c>
      <c r="H4911" t="s">
        <v>49</v>
      </c>
    </row>
    <row r="4912" spans="1:8" hidden="1">
      <c r="A4912" t="s">
        <v>8721</v>
      </c>
      <c r="B4912" s="3">
        <v>45477</v>
      </c>
      <c r="C4912" t="s">
        <v>8700</v>
      </c>
      <c r="D4912">
        <v>1262.1099999999999</v>
      </c>
      <c r="E4912" t="s">
        <v>217</v>
      </c>
      <c r="F4912" t="s">
        <v>26</v>
      </c>
      <c r="G4912" t="s">
        <v>27</v>
      </c>
      <c r="H4912" t="s">
        <v>36</v>
      </c>
    </row>
    <row r="4913" spans="1:8" hidden="1">
      <c r="A4913" t="s">
        <v>8722</v>
      </c>
      <c r="B4913" s="3">
        <v>45477</v>
      </c>
      <c r="C4913" t="s">
        <v>4399</v>
      </c>
      <c r="D4913">
        <v>592.44000000000005</v>
      </c>
      <c r="E4913" t="s">
        <v>60</v>
      </c>
      <c r="F4913" t="s">
        <v>32</v>
      </c>
      <c r="G4913" t="s">
        <v>39</v>
      </c>
      <c r="H4913" t="s">
        <v>33</v>
      </c>
    </row>
    <row r="4914" spans="1:8" hidden="1">
      <c r="A4914" t="s">
        <v>8723</v>
      </c>
      <c r="B4914" s="3">
        <v>45477</v>
      </c>
      <c r="C4914" t="s">
        <v>8427</v>
      </c>
      <c r="D4914">
        <v>139.66999999999999</v>
      </c>
      <c r="E4914" t="s">
        <v>47</v>
      </c>
      <c r="F4914" t="s">
        <v>26</v>
      </c>
      <c r="G4914" t="s">
        <v>39</v>
      </c>
      <c r="H4914" t="s">
        <v>43</v>
      </c>
    </row>
    <row r="4915" spans="1:8" hidden="1">
      <c r="A4915" t="s">
        <v>8724</v>
      </c>
      <c r="B4915" s="3">
        <v>45477</v>
      </c>
      <c r="C4915" t="s">
        <v>8725</v>
      </c>
      <c r="D4915">
        <v>1117.71</v>
      </c>
      <c r="E4915" t="s">
        <v>64</v>
      </c>
      <c r="F4915" t="s">
        <v>20</v>
      </c>
      <c r="G4915" t="s">
        <v>21</v>
      </c>
      <c r="H4915" t="s">
        <v>40</v>
      </c>
    </row>
    <row r="4916" spans="1:8" hidden="1">
      <c r="A4916" t="s">
        <v>8726</v>
      </c>
      <c r="B4916" s="3">
        <v>45477</v>
      </c>
      <c r="C4916" t="s">
        <v>8727</v>
      </c>
      <c r="D4916">
        <v>600.09</v>
      </c>
      <c r="E4916" t="s">
        <v>471</v>
      </c>
      <c r="F4916" t="s">
        <v>20</v>
      </c>
      <c r="G4916" t="s">
        <v>21</v>
      </c>
      <c r="H4916" t="s">
        <v>28</v>
      </c>
    </row>
    <row r="4917" spans="1:8" hidden="1">
      <c r="A4917" t="s">
        <v>8728</v>
      </c>
      <c r="B4917" s="3">
        <v>45477</v>
      </c>
      <c r="C4917" t="s">
        <v>8729</v>
      </c>
      <c r="D4917">
        <v>886.23</v>
      </c>
      <c r="E4917" t="s">
        <v>52</v>
      </c>
      <c r="F4917" t="s">
        <v>61</v>
      </c>
      <c r="G4917" t="s">
        <v>48</v>
      </c>
      <c r="H4917" t="s">
        <v>57</v>
      </c>
    </row>
    <row r="4918" spans="1:8" hidden="1">
      <c r="A4918" t="s">
        <v>8730</v>
      </c>
      <c r="B4918" s="3">
        <v>45477</v>
      </c>
      <c r="C4918" t="s">
        <v>940</v>
      </c>
      <c r="D4918">
        <v>242.86</v>
      </c>
      <c r="E4918" t="s">
        <v>471</v>
      </c>
      <c r="F4918" t="s">
        <v>26</v>
      </c>
      <c r="G4918" t="s">
        <v>27</v>
      </c>
      <c r="H4918" t="s">
        <v>53</v>
      </c>
    </row>
    <row r="4919" spans="1:8" hidden="1">
      <c r="A4919" t="s">
        <v>8731</v>
      </c>
      <c r="B4919" s="3">
        <v>45477</v>
      </c>
      <c r="C4919" t="s">
        <v>8732</v>
      </c>
      <c r="D4919">
        <v>1028.6600000000001</v>
      </c>
      <c r="E4919" t="s">
        <v>25</v>
      </c>
      <c r="F4919" t="s">
        <v>26</v>
      </c>
      <c r="G4919" t="s">
        <v>39</v>
      </c>
      <c r="H4919" t="s">
        <v>44</v>
      </c>
    </row>
    <row r="4920" spans="1:8" hidden="1">
      <c r="A4920" t="s">
        <v>8733</v>
      </c>
      <c r="B4920" s="3">
        <v>45477</v>
      </c>
      <c r="C4920" t="s">
        <v>8734</v>
      </c>
      <c r="D4920">
        <v>1624.6</v>
      </c>
      <c r="E4920" t="s">
        <v>70</v>
      </c>
      <c r="F4920" t="s">
        <v>20</v>
      </c>
      <c r="G4920" t="s">
        <v>39</v>
      </c>
      <c r="H4920" t="s">
        <v>49</v>
      </c>
    </row>
    <row r="4921" spans="1:8" hidden="1">
      <c r="A4921" t="s">
        <v>8735</v>
      </c>
      <c r="B4921" s="3">
        <v>45477</v>
      </c>
      <c r="C4921" t="s">
        <v>8736</v>
      </c>
      <c r="D4921">
        <v>1322.39</v>
      </c>
      <c r="E4921" t="s">
        <v>31</v>
      </c>
      <c r="F4921" t="s">
        <v>20</v>
      </c>
      <c r="G4921" t="s">
        <v>39</v>
      </c>
      <c r="H4921" t="s">
        <v>44</v>
      </c>
    </row>
    <row r="4922" spans="1:8" hidden="1">
      <c r="A4922" t="s">
        <v>8737</v>
      </c>
      <c r="B4922" s="3">
        <v>45477</v>
      </c>
      <c r="C4922" t="s">
        <v>5409</v>
      </c>
      <c r="D4922">
        <v>1199.08</v>
      </c>
      <c r="E4922" t="s">
        <v>122</v>
      </c>
      <c r="F4922" t="s">
        <v>32</v>
      </c>
      <c r="G4922" t="s">
        <v>27</v>
      </c>
      <c r="H4922" t="s">
        <v>22</v>
      </c>
    </row>
    <row r="4923" spans="1:8" hidden="1">
      <c r="A4923" t="s">
        <v>8738</v>
      </c>
      <c r="B4923" s="3">
        <v>45477</v>
      </c>
      <c r="C4923" t="s">
        <v>1479</v>
      </c>
      <c r="D4923">
        <v>229.45</v>
      </c>
      <c r="E4923" t="s">
        <v>60</v>
      </c>
      <c r="F4923" t="s">
        <v>20</v>
      </c>
      <c r="G4923" t="s">
        <v>27</v>
      </c>
      <c r="H4923" t="s">
        <v>109</v>
      </c>
    </row>
    <row r="4924" spans="1:8" hidden="1">
      <c r="A4924" t="s">
        <v>8739</v>
      </c>
      <c r="B4924" s="3">
        <v>45477</v>
      </c>
      <c r="C4924" t="s">
        <v>8740</v>
      </c>
      <c r="D4924">
        <v>1449.14</v>
      </c>
      <c r="E4924" t="s">
        <v>210</v>
      </c>
      <c r="F4924" t="s">
        <v>32</v>
      </c>
      <c r="G4924" t="s">
        <v>21</v>
      </c>
      <c r="H4924" t="s">
        <v>109</v>
      </c>
    </row>
    <row r="4925" spans="1:8" hidden="1">
      <c r="A4925" t="s">
        <v>8741</v>
      </c>
      <c r="B4925" s="3">
        <v>45477</v>
      </c>
      <c r="C4925" t="s">
        <v>910</v>
      </c>
      <c r="D4925">
        <v>77.62</v>
      </c>
      <c r="E4925" t="s">
        <v>31</v>
      </c>
      <c r="F4925" t="s">
        <v>32</v>
      </c>
      <c r="G4925" t="s">
        <v>21</v>
      </c>
      <c r="H4925" t="s">
        <v>40</v>
      </c>
    </row>
    <row r="4926" spans="1:8" hidden="1">
      <c r="A4926" t="s">
        <v>8742</v>
      </c>
      <c r="B4926" s="3">
        <v>45477</v>
      </c>
      <c r="C4926" t="s">
        <v>8743</v>
      </c>
      <c r="D4926">
        <v>1371.44</v>
      </c>
      <c r="E4926" t="s">
        <v>25</v>
      </c>
      <c r="F4926" t="s">
        <v>32</v>
      </c>
      <c r="G4926" t="s">
        <v>48</v>
      </c>
      <c r="H4926" t="s">
        <v>49</v>
      </c>
    </row>
    <row r="4927" spans="1:8" hidden="1">
      <c r="A4927" t="s">
        <v>8744</v>
      </c>
      <c r="B4927" s="3">
        <v>45477</v>
      </c>
      <c r="C4927" t="s">
        <v>8745</v>
      </c>
      <c r="D4927">
        <v>887</v>
      </c>
      <c r="E4927" t="s">
        <v>25</v>
      </c>
      <c r="F4927" t="s">
        <v>20</v>
      </c>
      <c r="G4927" t="s">
        <v>39</v>
      </c>
      <c r="H4927" t="s">
        <v>53</v>
      </c>
    </row>
    <row r="4928" spans="1:8" hidden="1">
      <c r="A4928" t="s">
        <v>8746</v>
      </c>
      <c r="B4928" s="3">
        <v>45477</v>
      </c>
      <c r="C4928" t="s">
        <v>5400</v>
      </c>
      <c r="D4928">
        <v>1288.4000000000001</v>
      </c>
      <c r="E4928" t="s">
        <v>31</v>
      </c>
      <c r="F4928" t="s">
        <v>26</v>
      </c>
      <c r="G4928" t="s">
        <v>21</v>
      </c>
      <c r="H4928" t="s">
        <v>176</v>
      </c>
    </row>
    <row r="4929" spans="1:8" hidden="1">
      <c r="A4929" t="s">
        <v>8747</v>
      </c>
      <c r="B4929" s="3">
        <v>45477</v>
      </c>
      <c r="C4929" t="s">
        <v>8748</v>
      </c>
      <c r="D4929">
        <v>717.34</v>
      </c>
      <c r="E4929" t="s">
        <v>47</v>
      </c>
      <c r="F4929" t="s">
        <v>32</v>
      </c>
      <c r="G4929" t="s">
        <v>39</v>
      </c>
      <c r="H4929" t="s">
        <v>109</v>
      </c>
    </row>
    <row r="4930" spans="1:8">
      <c r="A4930" t="s">
        <v>8749</v>
      </c>
      <c r="B4930" s="3">
        <v>45477</v>
      </c>
      <c r="C4930" t="s">
        <v>7591</v>
      </c>
      <c r="D4930">
        <v>55.85</v>
      </c>
      <c r="E4930" t="s">
        <v>43</v>
      </c>
      <c r="F4930" t="s">
        <v>43</v>
      </c>
      <c r="G4930" t="s">
        <v>39</v>
      </c>
      <c r="H4930" t="s">
        <v>43</v>
      </c>
    </row>
    <row r="4931" spans="1:8" hidden="1">
      <c r="A4931" t="s">
        <v>8750</v>
      </c>
      <c r="B4931" s="3">
        <v>45477</v>
      </c>
      <c r="C4931" t="s">
        <v>8751</v>
      </c>
      <c r="D4931">
        <v>436.5</v>
      </c>
      <c r="E4931" t="s">
        <v>25</v>
      </c>
      <c r="F4931" t="s">
        <v>26</v>
      </c>
      <c r="G4931" t="s">
        <v>21</v>
      </c>
      <c r="H4931" t="s">
        <v>123</v>
      </c>
    </row>
    <row r="4932" spans="1:8" hidden="1">
      <c r="A4932" t="s">
        <v>8752</v>
      </c>
      <c r="B4932" s="3">
        <v>45477</v>
      </c>
      <c r="C4932" t="s">
        <v>8753</v>
      </c>
      <c r="D4932">
        <v>1237.26</v>
      </c>
      <c r="E4932" t="s">
        <v>60</v>
      </c>
      <c r="F4932" t="s">
        <v>20</v>
      </c>
      <c r="G4932" t="s">
        <v>27</v>
      </c>
      <c r="H4932" t="s">
        <v>36</v>
      </c>
    </row>
    <row r="4933" spans="1:8" hidden="1">
      <c r="A4933" t="s">
        <v>8754</v>
      </c>
      <c r="B4933" s="3">
        <v>45477</v>
      </c>
      <c r="C4933" t="s">
        <v>8755</v>
      </c>
      <c r="D4933">
        <v>1630.7</v>
      </c>
      <c r="E4933" t="s">
        <v>64</v>
      </c>
      <c r="F4933" t="s">
        <v>20</v>
      </c>
      <c r="G4933" t="s">
        <v>27</v>
      </c>
      <c r="H4933" t="s">
        <v>43</v>
      </c>
    </row>
    <row r="4934" spans="1:8" hidden="1">
      <c r="A4934" t="s">
        <v>8756</v>
      </c>
      <c r="B4934" s="3">
        <v>45477</v>
      </c>
      <c r="C4934" t="s">
        <v>7052</v>
      </c>
      <c r="D4934">
        <v>1287.96</v>
      </c>
      <c r="E4934" t="s">
        <v>19</v>
      </c>
      <c r="F4934" t="s">
        <v>32</v>
      </c>
      <c r="G4934" t="s">
        <v>27</v>
      </c>
      <c r="H4934" t="s">
        <v>40</v>
      </c>
    </row>
    <row r="4935" spans="1:8" hidden="1">
      <c r="A4935" t="s">
        <v>8757</v>
      </c>
      <c r="B4935" s="3">
        <v>45477</v>
      </c>
      <c r="C4935" t="s">
        <v>2426</v>
      </c>
      <c r="D4935">
        <v>1014.48</v>
      </c>
      <c r="E4935" t="s">
        <v>64</v>
      </c>
      <c r="F4935" t="s">
        <v>61</v>
      </c>
      <c r="G4935" t="s">
        <v>48</v>
      </c>
      <c r="H4935" t="s">
        <v>87</v>
      </c>
    </row>
    <row r="4936" spans="1:8" hidden="1">
      <c r="A4936" t="s">
        <v>8758</v>
      </c>
      <c r="B4936" s="3">
        <v>45477</v>
      </c>
      <c r="C4936" t="s">
        <v>8759</v>
      </c>
      <c r="D4936">
        <v>60.29</v>
      </c>
      <c r="E4936" t="s">
        <v>52</v>
      </c>
      <c r="F4936" t="s">
        <v>26</v>
      </c>
      <c r="G4936" t="s">
        <v>21</v>
      </c>
      <c r="H4936" t="s">
        <v>87</v>
      </c>
    </row>
    <row r="4937" spans="1:8" hidden="1">
      <c r="A4937" t="s">
        <v>8760</v>
      </c>
      <c r="B4937" s="3">
        <v>45478</v>
      </c>
      <c r="C4937" t="s">
        <v>8761</v>
      </c>
      <c r="D4937">
        <v>1673.95</v>
      </c>
      <c r="E4937" t="s">
        <v>52</v>
      </c>
      <c r="F4937" t="s">
        <v>26</v>
      </c>
      <c r="G4937" t="s">
        <v>27</v>
      </c>
      <c r="H4937" t="s">
        <v>44</v>
      </c>
    </row>
    <row r="4938" spans="1:8" hidden="1">
      <c r="A4938" t="s">
        <v>8762</v>
      </c>
      <c r="B4938" s="3">
        <v>45478</v>
      </c>
      <c r="C4938" t="s">
        <v>8763</v>
      </c>
      <c r="E4938" t="s">
        <v>31</v>
      </c>
      <c r="F4938" t="s">
        <v>20</v>
      </c>
      <c r="G4938" t="s">
        <v>48</v>
      </c>
      <c r="H4938" t="s">
        <v>87</v>
      </c>
    </row>
    <row r="4939" spans="1:8" hidden="1">
      <c r="A4939" t="s">
        <v>8764</v>
      </c>
      <c r="B4939" s="3">
        <v>45478</v>
      </c>
      <c r="C4939" t="s">
        <v>2865</v>
      </c>
      <c r="D4939">
        <v>1379.31</v>
      </c>
      <c r="E4939" t="s">
        <v>67</v>
      </c>
      <c r="F4939" t="s">
        <v>32</v>
      </c>
      <c r="G4939" t="s">
        <v>48</v>
      </c>
      <c r="H4939" t="s">
        <v>44</v>
      </c>
    </row>
    <row r="4940" spans="1:8" hidden="1">
      <c r="A4940" t="s">
        <v>8765</v>
      </c>
      <c r="B4940" s="3">
        <v>45478</v>
      </c>
      <c r="C4940" t="s">
        <v>1677</v>
      </c>
      <c r="D4940">
        <v>446.16</v>
      </c>
      <c r="E4940" t="s">
        <v>122</v>
      </c>
      <c r="F4940" t="s">
        <v>32</v>
      </c>
      <c r="G4940" t="s">
        <v>39</v>
      </c>
      <c r="H4940" t="s">
        <v>123</v>
      </c>
    </row>
    <row r="4941" spans="1:8" hidden="1">
      <c r="A4941" t="s">
        <v>8766</v>
      </c>
      <c r="B4941" s="3">
        <v>45478</v>
      </c>
      <c r="C4941" t="s">
        <v>8767</v>
      </c>
      <c r="D4941">
        <v>312.85000000000002</v>
      </c>
      <c r="E4941" t="s">
        <v>60</v>
      </c>
      <c r="F4941" t="s">
        <v>61</v>
      </c>
      <c r="G4941" t="s">
        <v>21</v>
      </c>
      <c r="H4941" t="s">
        <v>75</v>
      </c>
    </row>
    <row r="4942" spans="1:8" hidden="1">
      <c r="A4942" t="s">
        <v>8768</v>
      </c>
      <c r="B4942" s="3">
        <v>45478</v>
      </c>
      <c r="C4942" t="s">
        <v>8769</v>
      </c>
      <c r="D4942">
        <v>1231.3499999999999</v>
      </c>
      <c r="E4942" t="s">
        <v>52</v>
      </c>
      <c r="F4942" t="s">
        <v>32</v>
      </c>
      <c r="G4942" t="s">
        <v>21</v>
      </c>
      <c r="H4942" t="s">
        <v>40</v>
      </c>
    </row>
    <row r="4943" spans="1:8" hidden="1">
      <c r="A4943" t="s">
        <v>8770</v>
      </c>
      <c r="B4943" s="3">
        <v>45478</v>
      </c>
      <c r="C4943" t="s">
        <v>8771</v>
      </c>
      <c r="D4943">
        <v>1642.52</v>
      </c>
      <c r="E4943" t="s">
        <v>25</v>
      </c>
      <c r="F4943" t="s">
        <v>32</v>
      </c>
      <c r="G4943" t="s">
        <v>39</v>
      </c>
      <c r="H4943" t="s">
        <v>33</v>
      </c>
    </row>
    <row r="4944" spans="1:8" hidden="1">
      <c r="A4944" t="s">
        <v>8772</v>
      </c>
      <c r="B4944" s="3">
        <v>45478</v>
      </c>
      <c r="C4944" t="s">
        <v>3850</v>
      </c>
      <c r="E4944" t="s">
        <v>122</v>
      </c>
      <c r="F4944" t="s">
        <v>26</v>
      </c>
      <c r="G4944" t="s">
        <v>48</v>
      </c>
      <c r="H4944" t="s">
        <v>28</v>
      </c>
    </row>
    <row r="4945" spans="1:8" hidden="1">
      <c r="A4945" t="s">
        <v>8773</v>
      </c>
      <c r="B4945" s="3">
        <v>45478</v>
      </c>
      <c r="C4945" t="s">
        <v>8774</v>
      </c>
      <c r="D4945">
        <v>1844.1</v>
      </c>
      <c r="E4945" t="s">
        <v>64</v>
      </c>
      <c r="F4945" t="s">
        <v>32</v>
      </c>
      <c r="G4945" t="s">
        <v>27</v>
      </c>
      <c r="H4945" t="s">
        <v>22</v>
      </c>
    </row>
    <row r="4946" spans="1:8" hidden="1">
      <c r="A4946" t="s">
        <v>8775</v>
      </c>
      <c r="B4946" s="3">
        <v>45478</v>
      </c>
      <c r="C4946" t="s">
        <v>8776</v>
      </c>
      <c r="D4946">
        <v>1440.24</v>
      </c>
      <c r="E4946" t="s">
        <v>67</v>
      </c>
      <c r="F4946" t="s">
        <v>61</v>
      </c>
      <c r="G4946" t="s">
        <v>21</v>
      </c>
      <c r="H4946" t="s">
        <v>75</v>
      </c>
    </row>
    <row r="4947" spans="1:8">
      <c r="A4947" t="s">
        <v>8777</v>
      </c>
      <c r="B4947" s="3">
        <v>45478</v>
      </c>
      <c r="C4947" t="s">
        <v>2810</v>
      </c>
      <c r="D4947">
        <v>750.05</v>
      </c>
      <c r="E4947" t="s">
        <v>43</v>
      </c>
      <c r="F4947" t="s">
        <v>26</v>
      </c>
      <c r="G4947" t="s">
        <v>39</v>
      </c>
      <c r="H4947" t="s">
        <v>176</v>
      </c>
    </row>
    <row r="4948" spans="1:8" hidden="1">
      <c r="A4948" t="s">
        <v>8778</v>
      </c>
      <c r="B4948" s="3">
        <v>45478</v>
      </c>
      <c r="C4948" t="s">
        <v>8779</v>
      </c>
      <c r="D4948">
        <v>19074.8</v>
      </c>
      <c r="E4948" t="s">
        <v>47</v>
      </c>
      <c r="F4948" t="s">
        <v>20</v>
      </c>
      <c r="G4948" t="s">
        <v>21</v>
      </c>
      <c r="H4948" t="s">
        <v>123</v>
      </c>
    </row>
    <row r="4949" spans="1:8" hidden="1">
      <c r="A4949" t="s">
        <v>8780</v>
      </c>
      <c r="B4949" s="3">
        <v>45478</v>
      </c>
      <c r="C4949" t="s">
        <v>1082</v>
      </c>
      <c r="D4949">
        <v>1295.96</v>
      </c>
      <c r="E4949" t="s">
        <v>19</v>
      </c>
      <c r="F4949" t="s">
        <v>61</v>
      </c>
      <c r="G4949" t="s">
        <v>48</v>
      </c>
      <c r="H4949" t="s">
        <v>123</v>
      </c>
    </row>
    <row r="4950" spans="1:8">
      <c r="A4950" t="s">
        <v>8781</v>
      </c>
      <c r="B4950" s="3">
        <v>45478</v>
      </c>
      <c r="C4950" t="s">
        <v>8782</v>
      </c>
      <c r="D4950">
        <v>1666.54</v>
      </c>
      <c r="E4950" t="s">
        <v>43</v>
      </c>
      <c r="F4950" t="s">
        <v>20</v>
      </c>
      <c r="G4950" t="s">
        <v>21</v>
      </c>
      <c r="H4950" t="s">
        <v>33</v>
      </c>
    </row>
    <row r="4951" spans="1:8" hidden="1">
      <c r="A4951" t="s">
        <v>8783</v>
      </c>
      <c r="B4951" s="3">
        <v>45478</v>
      </c>
      <c r="C4951" t="s">
        <v>8784</v>
      </c>
      <c r="D4951">
        <v>312.23</v>
      </c>
      <c r="E4951" t="s">
        <v>19</v>
      </c>
      <c r="F4951" t="s">
        <v>20</v>
      </c>
      <c r="G4951" t="s">
        <v>48</v>
      </c>
      <c r="H4951" t="s">
        <v>33</v>
      </c>
    </row>
    <row r="4952" spans="1:8" hidden="1">
      <c r="A4952" t="s">
        <v>8785</v>
      </c>
      <c r="B4952" s="3">
        <v>45478</v>
      </c>
      <c r="C4952" t="s">
        <v>8786</v>
      </c>
      <c r="D4952">
        <v>323.5</v>
      </c>
      <c r="E4952" t="s">
        <v>67</v>
      </c>
      <c r="F4952" t="s">
        <v>61</v>
      </c>
      <c r="G4952" t="s">
        <v>21</v>
      </c>
      <c r="H4952" t="s">
        <v>28</v>
      </c>
    </row>
    <row r="4953" spans="1:8" hidden="1">
      <c r="A4953" t="s">
        <v>8787</v>
      </c>
      <c r="B4953" s="3">
        <v>45478</v>
      </c>
      <c r="C4953" t="s">
        <v>248</v>
      </c>
      <c r="D4953">
        <v>1053.99</v>
      </c>
      <c r="E4953" t="s">
        <v>19</v>
      </c>
      <c r="F4953" t="s">
        <v>32</v>
      </c>
      <c r="G4953" t="s">
        <v>48</v>
      </c>
      <c r="H4953" t="s">
        <v>36</v>
      </c>
    </row>
    <row r="4954" spans="1:8" hidden="1">
      <c r="A4954" t="s">
        <v>8788</v>
      </c>
      <c r="B4954" s="3">
        <v>45478</v>
      </c>
      <c r="C4954" t="s">
        <v>6838</v>
      </c>
      <c r="D4954">
        <v>1593.41</v>
      </c>
      <c r="E4954" t="s">
        <v>19</v>
      </c>
      <c r="F4954" t="s">
        <v>32</v>
      </c>
      <c r="G4954" t="s">
        <v>21</v>
      </c>
      <c r="H4954" t="s">
        <v>49</v>
      </c>
    </row>
    <row r="4955" spans="1:8" hidden="1">
      <c r="A4955" t="s">
        <v>8789</v>
      </c>
      <c r="B4955" s="3">
        <v>45478</v>
      </c>
      <c r="C4955" t="s">
        <v>8790</v>
      </c>
      <c r="D4955">
        <v>1785.82</v>
      </c>
      <c r="E4955" t="s">
        <v>64</v>
      </c>
      <c r="F4955" t="s">
        <v>61</v>
      </c>
      <c r="G4955" t="s">
        <v>27</v>
      </c>
      <c r="H4955" t="s">
        <v>49</v>
      </c>
    </row>
    <row r="4956" spans="1:8" hidden="1">
      <c r="A4956" t="s">
        <v>8791</v>
      </c>
      <c r="B4956" s="3">
        <v>45478</v>
      </c>
      <c r="C4956" t="s">
        <v>8792</v>
      </c>
      <c r="D4956">
        <v>795.12</v>
      </c>
      <c r="E4956" t="s">
        <v>47</v>
      </c>
      <c r="F4956" t="s">
        <v>61</v>
      </c>
      <c r="G4956" t="s">
        <v>27</v>
      </c>
      <c r="H4956" t="s">
        <v>94</v>
      </c>
    </row>
    <row r="4957" spans="1:8" hidden="1">
      <c r="A4957" t="s">
        <v>8793</v>
      </c>
      <c r="B4957" s="3">
        <v>45478</v>
      </c>
      <c r="C4957" t="s">
        <v>8794</v>
      </c>
      <c r="D4957">
        <v>1428.35</v>
      </c>
      <c r="E4957" t="s">
        <v>31</v>
      </c>
      <c r="F4957" t="s">
        <v>32</v>
      </c>
      <c r="G4957" t="s">
        <v>27</v>
      </c>
      <c r="H4957" t="s">
        <v>109</v>
      </c>
    </row>
    <row r="4958" spans="1:8" hidden="1">
      <c r="A4958" t="s">
        <v>8795</v>
      </c>
      <c r="B4958" s="3">
        <v>45478</v>
      </c>
      <c r="C4958" t="s">
        <v>8796</v>
      </c>
      <c r="D4958">
        <v>549.09</v>
      </c>
      <c r="E4958" t="s">
        <v>31</v>
      </c>
      <c r="F4958" t="s">
        <v>26</v>
      </c>
      <c r="G4958" t="s">
        <v>48</v>
      </c>
      <c r="H4958" t="s">
        <v>43</v>
      </c>
    </row>
    <row r="4959" spans="1:8" hidden="1">
      <c r="A4959" t="s">
        <v>8797</v>
      </c>
      <c r="B4959" s="3">
        <v>45479</v>
      </c>
      <c r="C4959" t="s">
        <v>8798</v>
      </c>
      <c r="D4959">
        <v>687.3</v>
      </c>
      <c r="E4959" t="s">
        <v>25</v>
      </c>
      <c r="F4959" t="s">
        <v>26</v>
      </c>
      <c r="G4959" t="s">
        <v>39</v>
      </c>
      <c r="H4959" t="s">
        <v>28</v>
      </c>
    </row>
    <row r="4960" spans="1:8" hidden="1">
      <c r="A4960" t="s">
        <v>8799</v>
      </c>
      <c r="B4960" s="3">
        <v>45479</v>
      </c>
      <c r="C4960" t="s">
        <v>8800</v>
      </c>
      <c r="D4960">
        <v>663.39</v>
      </c>
      <c r="E4960" t="s">
        <v>67</v>
      </c>
      <c r="F4960" t="s">
        <v>26</v>
      </c>
      <c r="G4960" t="s">
        <v>27</v>
      </c>
      <c r="H4960" t="s">
        <v>40</v>
      </c>
    </row>
    <row r="4961" spans="1:8" hidden="1">
      <c r="A4961" t="s">
        <v>8801</v>
      </c>
      <c r="B4961" s="3">
        <v>45479</v>
      </c>
      <c r="C4961" t="s">
        <v>8802</v>
      </c>
      <c r="D4961">
        <v>529.48</v>
      </c>
      <c r="E4961" t="s">
        <v>471</v>
      </c>
      <c r="F4961" t="s">
        <v>26</v>
      </c>
      <c r="G4961" t="s">
        <v>27</v>
      </c>
      <c r="H4961" t="s">
        <v>94</v>
      </c>
    </row>
    <row r="4962" spans="1:8" hidden="1">
      <c r="A4962" t="s">
        <v>8803</v>
      </c>
      <c r="B4962" s="3">
        <v>45479</v>
      </c>
      <c r="C4962" t="s">
        <v>7729</v>
      </c>
      <c r="D4962">
        <v>1687.23</v>
      </c>
      <c r="E4962" t="s">
        <v>67</v>
      </c>
      <c r="F4962" t="s">
        <v>32</v>
      </c>
      <c r="G4962" t="s">
        <v>39</v>
      </c>
      <c r="H4962" t="s">
        <v>94</v>
      </c>
    </row>
    <row r="4963" spans="1:8" hidden="1">
      <c r="A4963" t="s">
        <v>8804</v>
      </c>
      <c r="B4963" s="3">
        <v>45479</v>
      </c>
      <c r="C4963" t="s">
        <v>5086</v>
      </c>
      <c r="D4963">
        <v>803.08</v>
      </c>
      <c r="E4963" t="s">
        <v>47</v>
      </c>
      <c r="F4963" t="s">
        <v>32</v>
      </c>
      <c r="G4963" t="s">
        <v>48</v>
      </c>
      <c r="H4963" t="s">
        <v>94</v>
      </c>
    </row>
    <row r="4964" spans="1:8" hidden="1">
      <c r="A4964" t="s">
        <v>8805</v>
      </c>
      <c r="B4964" s="3">
        <v>45479</v>
      </c>
      <c r="C4964" t="s">
        <v>3818</v>
      </c>
      <c r="D4964">
        <v>1173.53</v>
      </c>
      <c r="E4964" t="s">
        <v>47</v>
      </c>
      <c r="F4964" t="s">
        <v>61</v>
      </c>
      <c r="G4964" t="s">
        <v>21</v>
      </c>
      <c r="H4964" t="s">
        <v>33</v>
      </c>
    </row>
    <row r="4965" spans="1:8" hidden="1">
      <c r="A4965" t="s">
        <v>8806</v>
      </c>
      <c r="B4965" s="3">
        <v>45479</v>
      </c>
      <c r="C4965" t="s">
        <v>6292</v>
      </c>
      <c r="D4965">
        <v>301.49</v>
      </c>
      <c r="E4965" t="s">
        <v>19</v>
      </c>
      <c r="F4965" t="s">
        <v>32</v>
      </c>
      <c r="G4965" t="s">
        <v>27</v>
      </c>
      <c r="H4965" t="s">
        <v>28</v>
      </c>
    </row>
    <row r="4966" spans="1:8" hidden="1">
      <c r="A4966" t="s">
        <v>8807</v>
      </c>
      <c r="B4966" s="3">
        <v>45479</v>
      </c>
      <c r="C4966" t="s">
        <v>8808</v>
      </c>
      <c r="D4966">
        <v>581.51</v>
      </c>
      <c r="E4966" t="s">
        <v>60</v>
      </c>
      <c r="F4966" t="s">
        <v>32</v>
      </c>
      <c r="G4966" t="s">
        <v>27</v>
      </c>
      <c r="H4966" t="s">
        <v>43</v>
      </c>
    </row>
    <row r="4967" spans="1:8" hidden="1">
      <c r="A4967" t="s">
        <v>8809</v>
      </c>
      <c r="B4967" s="3">
        <v>45479</v>
      </c>
      <c r="C4967" t="s">
        <v>8810</v>
      </c>
      <c r="D4967">
        <v>656.23</v>
      </c>
      <c r="E4967" t="s">
        <v>60</v>
      </c>
      <c r="F4967" t="s">
        <v>20</v>
      </c>
      <c r="G4967" t="s">
        <v>27</v>
      </c>
      <c r="H4967" t="s">
        <v>75</v>
      </c>
    </row>
    <row r="4968" spans="1:8" hidden="1">
      <c r="A4968" t="s">
        <v>8811</v>
      </c>
      <c r="B4968" s="3">
        <v>45479</v>
      </c>
      <c r="C4968" t="s">
        <v>8812</v>
      </c>
      <c r="D4968">
        <v>1713.36</v>
      </c>
      <c r="E4968" t="s">
        <v>52</v>
      </c>
      <c r="F4968" t="s">
        <v>61</v>
      </c>
      <c r="G4968" t="s">
        <v>39</v>
      </c>
      <c r="H4968" t="s">
        <v>57</v>
      </c>
    </row>
    <row r="4969" spans="1:8" hidden="1">
      <c r="A4969" t="s">
        <v>8813</v>
      </c>
      <c r="B4969" s="3">
        <v>45479</v>
      </c>
      <c r="C4969" t="s">
        <v>8814</v>
      </c>
      <c r="D4969">
        <v>1789.78</v>
      </c>
      <c r="E4969" t="s">
        <v>64</v>
      </c>
      <c r="F4969" t="s">
        <v>26</v>
      </c>
      <c r="G4969" t="s">
        <v>39</v>
      </c>
      <c r="H4969" t="s">
        <v>43</v>
      </c>
    </row>
    <row r="4970" spans="1:8" hidden="1">
      <c r="A4970" t="s">
        <v>8815</v>
      </c>
      <c r="B4970" s="3">
        <v>45479</v>
      </c>
      <c r="C4970" t="s">
        <v>4021</v>
      </c>
      <c r="D4970">
        <v>735.44</v>
      </c>
      <c r="E4970" t="s">
        <v>47</v>
      </c>
      <c r="F4970" t="s">
        <v>61</v>
      </c>
      <c r="G4970" t="s">
        <v>21</v>
      </c>
      <c r="H4970" t="s">
        <v>176</v>
      </c>
    </row>
    <row r="4971" spans="1:8" hidden="1">
      <c r="A4971" t="s">
        <v>8816</v>
      </c>
      <c r="B4971" s="3">
        <v>45479</v>
      </c>
      <c r="C4971" t="s">
        <v>8817</v>
      </c>
      <c r="D4971">
        <v>1430.42</v>
      </c>
      <c r="E4971" t="s">
        <v>70</v>
      </c>
      <c r="F4971" t="s">
        <v>61</v>
      </c>
      <c r="G4971" t="s">
        <v>21</v>
      </c>
      <c r="H4971" t="s">
        <v>36</v>
      </c>
    </row>
    <row r="4972" spans="1:8" hidden="1">
      <c r="A4972" t="s">
        <v>8818</v>
      </c>
      <c r="B4972" s="3">
        <v>45479</v>
      </c>
      <c r="C4972" t="s">
        <v>8819</v>
      </c>
      <c r="E4972" t="s">
        <v>47</v>
      </c>
      <c r="F4972" t="s">
        <v>26</v>
      </c>
      <c r="G4972" t="s">
        <v>39</v>
      </c>
      <c r="H4972" t="s">
        <v>22</v>
      </c>
    </row>
    <row r="4973" spans="1:8" hidden="1">
      <c r="A4973" t="s">
        <v>8820</v>
      </c>
      <c r="B4973" s="3">
        <v>45479</v>
      </c>
      <c r="C4973" t="s">
        <v>8821</v>
      </c>
      <c r="D4973">
        <v>1721.95</v>
      </c>
      <c r="E4973" t="s">
        <v>60</v>
      </c>
      <c r="F4973" t="s">
        <v>32</v>
      </c>
      <c r="G4973" t="s">
        <v>48</v>
      </c>
      <c r="H4973" t="s">
        <v>43</v>
      </c>
    </row>
    <row r="4974" spans="1:8" hidden="1">
      <c r="A4974" t="s">
        <v>8822</v>
      </c>
      <c r="B4974" s="3">
        <v>45479</v>
      </c>
      <c r="C4974" t="s">
        <v>3636</v>
      </c>
      <c r="D4974">
        <v>928.8</v>
      </c>
      <c r="E4974" t="s">
        <v>47</v>
      </c>
      <c r="F4974" t="s">
        <v>26</v>
      </c>
      <c r="G4974" t="s">
        <v>27</v>
      </c>
      <c r="H4974" t="s">
        <v>176</v>
      </c>
    </row>
    <row r="4975" spans="1:8" hidden="1">
      <c r="A4975" t="s">
        <v>8823</v>
      </c>
      <c r="B4975" s="3">
        <v>45479</v>
      </c>
      <c r="C4975" t="s">
        <v>2856</v>
      </c>
      <c r="D4975">
        <v>1940.48</v>
      </c>
      <c r="E4975" t="s">
        <v>19</v>
      </c>
      <c r="F4975" t="s">
        <v>20</v>
      </c>
      <c r="G4975" t="s">
        <v>48</v>
      </c>
      <c r="H4975" t="s">
        <v>109</v>
      </c>
    </row>
    <row r="4976" spans="1:8">
      <c r="A4976" t="s">
        <v>8824</v>
      </c>
      <c r="B4976" s="3">
        <v>45479</v>
      </c>
      <c r="C4976" t="s">
        <v>8825</v>
      </c>
      <c r="D4976">
        <v>583.24</v>
      </c>
      <c r="E4976" t="s">
        <v>43</v>
      </c>
      <c r="F4976" t="s">
        <v>61</v>
      </c>
      <c r="G4976" t="s">
        <v>39</v>
      </c>
      <c r="H4976" t="s">
        <v>176</v>
      </c>
    </row>
    <row r="4977" spans="1:8" hidden="1">
      <c r="A4977" t="s">
        <v>8826</v>
      </c>
      <c r="B4977" s="3">
        <v>45479</v>
      </c>
      <c r="C4977" t="s">
        <v>7152</v>
      </c>
      <c r="D4977">
        <v>1711.69</v>
      </c>
      <c r="E4977" t="s">
        <v>31</v>
      </c>
      <c r="F4977" t="s">
        <v>20</v>
      </c>
      <c r="G4977" t="s">
        <v>48</v>
      </c>
      <c r="H4977" t="s">
        <v>49</v>
      </c>
    </row>
    <row r="4978" spans="1:8" hidden="1">
      <c r="A4978" t="s">
        <v>8827</v>
      </c>
      <c r="B4978" s="3">
        <v>45479</v>
      </c>
      <c r="C4978" t="s">
        <v>8828</v>
      </c>
      <c r="D4978">
        <v>1409.95</v>
      </c>
      <c r="E4978" t="s">
        <v>67</v>
      </c>
      <c r="F4978" t="s">
        <v>26</v>
      </c>
      <c r="G4978" t="s">
        <v>48</v>
      </c>
      <c r="H4978" t="s">
        <v>36</v>
      </c>
    </row>
    <row r="4979" spans="1:8" hidden="1">
      <c r="A4979" t="s">
        <v>8829</v>
      </c>
      <c r="B4979" s="3">
        <v>45479</v>
      </c>
      <c r="C4979" t="s">
        <v>5346</v>
      </c>
      <c r="D4979">
        <v>1536.27</v>
      </c>
      <c r="E4979" t="s">
        <v>64</v>
      </c>
      <c r="F4979" t="s">
        <v>32</v>
      </c>
      <c r="G4979" t="s">
        <v>39</v>
      </c>
      <c r="H4979" t="s">
        <v>123</v>
      </c>
    </row>
    <row r="4980" spans="1:8" hidden="1">
      <c r="A4980" t="s">
        <v>8830</v>
      </c>
      <c r="B4980" s="3">
        <v>45479</v>
      </c>
      <c r="C4980" t="s">
        <v>3770</v>
      </c>
      <c r="D4980">
        <v>10440.68</v>
      </c>
      <c r="E4980" t="s">
        <v>339</v>
      </c>
      <c r="F4980" t="s">
        <v>32</v>
      </c>
      <c r="G4980" t="s">
        <v>48</v>
      </c>
      <c r="H4980" t="s">
        <v>28</v>
      </c>
    </row>
    <row r="4981" spans="1:8" hidden="1">
      <c r="A4981" t="s">
        <v>8831</v>
      </c>
      <c r="B4981" s="3">
        <v>45479</v>
      </c>
      <c r="C4981" t="s">
        <v>8832</v>
      </c>
      <c r="D4981">
        <v>964.19</v>
      </c>
      <c r="E4981" t="s">
        <v>47</v>
      </c>
      <c r="F4981" t="s">
        <v>32</v>
      </c>
      <c r="G4981" t="s">
        <v>39</v>
      </c>
      <c r="H4981" t="s">
        <v>44</v>
      </c>
    </row>
    <row r="4982" spans="1:8" hidden="1">
      <c r="A4982" t="s">
        <v>8833</v>
      </c>
      <c r="B4982" s="3">
        <v>45480</v>
      </c>
      <c r="C4982" t="s">
        <v>382</v>
      </c>
      <c r="D4982">
        <v>1161.3900000000001</v>
      </c>
      <c r="E4982" t="s">
        <v>122</v>
      </c>
      <c r="F4982" t="s">
        <v>32</v>
      </c>
      <c r="G4982" t="s">
        <v>21</v>
      </c>
      <c r="H4982" t="s">
        <v>43</v>
      </c>
    </row>
    <row r="4983" spans="1:8" hidden="1">
      <c r="A4983" t="s">
        <v>8834</v>
      </c>
      <c r="B4983" s="3">
        <v>45480</v>
      </c>
      <c r="C4983" t="s">
        <v>353</v>
      </c>
      <c r="D4983">
        <v>1513.77</v>
      </c>
      <c r="E4983" t="s">
        <v>64</v>
      </c>
      <c r="F4983" t="s">
        <v>32</v>
      </c>
      <c r="G4983" t="s">
        <v>21</v>
      </c>
      <c r="H4983" t="s">
        <v>49</v>
      </c>
    </row>
    <row r="4984" spans="1:8" hidden="1">
      <c r="A4984" t="s">
        <v>8835</v>
      </c>
      <c r="B4984" s="3">
        <v>45480</v>
      </c>
      <c r="C4984" t="s">
        <v>8836</v>
      </c>
      <c r="D4984">
        <v>142.12</v>
      </c>
      <c r="E4984" t="s">
        <v>31</v>
      </c>
      <c r="F4984" t="s">
        <v>61</v>
      </c>
      <c r="G4984" t="s">
        <v>27</v>
      </c>
      <c r="H4984" t="s">
        <v>176</v>
      </c>
    </row>
    <row r="4985" spans="1:8" hidden="1">
      <c r="A4985" t="s">
        <v>8837</v>
      </c>
      <c r="B4985" s="3">
        <v>45480</v>
      </c>
      <c r="C4985" t="s">
        <v>8838</v>
      </c>
      <c r="D4985">
        <v>899.29</v>
      </c>
      <c r="E4985" t="s">
        <v>25</v>
      </c>
      <c r="F4985" t="s">
        <v>20</v>
      </c>
      <c r="G4985" t="s">
        <v>39</v>
      </c>
      <c r="H4985" t="s">
        <v>57</v>
      </c>
    </row>
    <row r="4986" spans="1:8" hidden="1">
      <c r="A4986" t="s">
        <v>8839</v>
      </c>
      <c r="B4986" s="3">
        <v>45480</v>
      </c>
      <c r="C4986" t="s">
        <v>3629</v>
      </c>
      <c r="D4986">
        <v>704.59</v>
      </c>
      <c r="E4986" t="s">
        <v>64</v>
      </c>
      <c r="F4986" t="s">
        <v>26</v>
      </c>
      <c r="G4986" t="s">
        <v>39</v>
      </c>
      <c r="H4986" t="s">
        <v>49</v>
      </c>
    </row>
    <row r="4987" spans="1:8">
      <c r="A4987" t="s">
        <v>8840</v>
      </c>
      <c r="B4987" s="3">
        <v>45480</v>
      </c>
      <c r="C4987" t="s">
        <v>7125</v>
      </c>
      <c r="D4987">
        <v>546.13</v>
      </c>
      <c r="E4987" t="s">
        <v>43</v>
      </c>
      <c r="F4987" t="s">
        <v>32</v>
      </c>
      <c r="G4987" t="s">
        <v>21</v>
      </c>
      <c r="H4987" t="s">
        <v>22</v>
      </c>
    </row>
    <row r="4988" spans="1:8" hidden="1">
      <c r="A4988" t="s">
        <v>8841</v>
      </c>
      <c r="B4988" s="3">
        <v>45480</v>
      </c>
      <c r="C4988" t="s">
        <v>8842</v>
      </c>
      <c r="D4988">
        <v>1935.74</v>
      </c>
      <c r="E4988" t="s">
        <v>64</v>
      </c>
      <c r="F4988" t="s">
        <v>32</v>
      </c>
      <c r="G4988" t="s">
        <v>21</v>
      </c>
      <c r="H4988" t="s">
        <v>57</v>
      </c>
    </row>
    <row r="4989" spans="1:8" hidden="1">
      <c r="A4989" t="s">
        <v>8843</v>
      </c>
      <c r="B4989" s="3">
        <v>45480</v>
      </c>
      <c r="C4989" t="s">
        <v>8844</v>
      </c>
      <c r="D4989">
        <v>1191.07</v>
      </c>
      <c r="E4989" t="s">
        <v>19</v>
      </c>
      <c r="F4989" t="s">
        <v>32</v>
      </c>
      <c r="G4989" t="s">
        <v>39</v>
      </c>
      <c r="H4989" t="s">
        <v>33</v>
      </c>
    </row>
    <row r="4990" spans="1:8" hidden="1">
      <c r="A4990" t="s">
        <v>8845</v>
      </c>
      <c r="B4990" s="3">
        <v>45480</v>
      </c>
      <c r="C4990" t="s">
        <v>8846</v>
      </c>
      <c r="E4990" t="s">
        <v>64</v>
      </c>
      <c r="F4990" t="s">
        <v>61</v>
      </c>
      <c r="G4990" t="s">
        <v>21</v>
      </c>
      <c r="H4990" t="s">
        <v>57</v>
      </c>
    </row>
    <row r="4991" spans="1:8" hidden="1">
      <c r="A4991" t="s">
        <v>8847</v>
      </c>
      <c r="B4991" s="3">
        <v>45480</v>
      </c>
      <c r="C4991" t="s">
        <v>8848</v>
      </c>
      <c r="D4991">
        <v>1995.04</v>
      </c>
      <c r="E4991" t="s">
        <v>70</v>
      </c>
      <c r="F4991" t="s">
        <v>32</v>
      </c>
      <c r="G4991" t="s">
        <v>48</v>
      </c>
      <c r="H4991" t="s">
        <v>28</v>
      </c>
    </row>
    <row r="4992" spans="1:8" hidden="1">
      <c r="A4992" t="s">
        <v>8849</v>
      </c>
      <c r="B4992" s="3">
        <v>45480</v>
      </c>
      <c r="C4992" t="s">
        <v>8850</v>
      </c>
      <c r="D4992">
        <v>531.62</v>
      </c>
      <c r="E4992" t="s">
        <v>67</v>
      </c>
      <c r="F4992" t="s">
        <v>32</v>
      </c>
      <c r="G4992" t="s">
        <v>48</v>
      </c>
      <c r="H4992" t="s">
        <v>87</v>
      </c>
    </row>
    <row r="4993" spans="1:8" hidden="1">
      <c r="A4993" t="s">
        <v>8851</v>
      </c>
      <c r="B4993" s="3">
        <v>45480</v>
      </c>
      <c r="C4993" t="s">
        <v>1095</v>
      </c>
      <c r="D4993">
        <v>1726.11</v>
      </c>
      <c r="E4993" t="s">
        <v>47</v>
      </c>
      <c r="F4993" t="s">
        <v>32</v>
      </c>
      <c r="G4993" t="s">
        <v>27</v>
      </c>
      <c r="H4993" t="s">
        <v>40</v>
      </c>
    </row>
    <row r="4994" spans="1:8" hidden="1">
      <c r="A4994" t="s">
        <v>8852</v>
      </c>
      <c r="B4994" s="3">
        <v>45480</v>
      </c>
      <c r="C4994" t="s">
        <v>8853</v>
      </c>
      <c r="D4994">
        <v>207.48</v>
      </c>
      <c r="E4994" t="s">
        <v>67</v>
      </c>
      <c r="F4994" t="s">
        <v>26</v>
      </c>
      <c r="G4994" t="s">
        <v>48</v>
      </c>
      <c r="H4994" t="s">
        <v>49</v>
      </c>
    </row>
    <row r="4995" spans="1:8" hidden="1">
      <c r="A4995" t="s">
        <v>8854</v>
      </c>
      <c r="B4995" s="3">
        <v>45480</v>
      </c>
      <c r="C4995" t="s">
        <v>8855</v>
      </c>
      <c r="D4995">
        <v>1686.96</v>
      </c>
      <c r="E4995" t="s">
        <v>31</v>
      </c>
      <c r="F4995" t="s">
        <v>20</v>
      </c>
      <c r="G4995" t="s">
        <v>27</v>
      </c>
      <c r="H4995" t="s">
        <v>33</v>
      </c>
    </row>
    <row r="4996" spans="1:8" hidden="1">
      <c r="A4996" t="s">
        <v>8856</v>
      </c>
      <c r="B4996" s="3">
        <v>45480</v>
      </c>
      <c r="C4996" t="s">
        <v>1045</v>
      </c>
      <c r="D4996">
        <v>1037.45</v>
      </c>
      <c r="E4996" t="s">
        <v>19</v>
      </c>
      <c r="F4996" t="s">
        <v>32</v>
      </c>
      <c r="G4996" t="s">
        <v>39</v>
      </c>
      <c r="H4996" t="s">
        <v>87</v>
      </c>
    </row>
    <row r="4997" spans="1:8" hidden="1">
      <c r="A4997" t="s">
        <v>8857</v>
      </c>
      <c r="B4997" s="3">
        <v>45480</v>
      </c>
      <c r="C4997" t="s">
        <v>8858</v>
      </c>
      <c r="D4997">
        <v>801.69</v>
      </c>
      <c r="E4997" t="s">
        <v>70</v>
      </c>
      <c r="F4997" t="s">
        <v>26</v>
      </c>
      <c r="G4997" t="s">
        <v>27</v>
      </c>
      <c r="H4997" t="s">
        <v>49</v>
      </c>
    </row>
    <row r="4998" spans="1:8" hidden="1">
      <c r="A4998" t="s">
        <v>8859</v>
      </c>
      <c r="B4998" s="3">
        <v>45480</v>
      </c>
      <c r="C4998" t="s">
        <v>8860</v>
      </c>
      <c r="D4998">
        <v>1638.28</v>
      </c>
      <c r="E4998" t="s">
        <v>67</v>
      </c>
      <c r="F4998" t="s">
        <v>26</v>
      </c>
      <c r="G4998" t="s">
        <v>48</v>
      </c>
      <c r="H4998" t="s">
        <v>43</v>
      </c>
    </row>
    <row r="4999" spans="1:8" hidden="1">
      <c r="A4999" t="s">
        <v>8861</v>
      </c>
      <c r="B4999" s="3">
        <v>45480</v>
      </c>
      <c r="C4999" t="s">
        <v>6800</v>
      </c>
      <c r="D4999">
        <v>123.12</v>
      </c>
      <c r="E4999" t="s">
        <v>60</v>
      </c>
      <c r="F4999" t="s">
        <v>20</v>
      </c>
      <c r="G4999" t="s">
        <v>48</v>
      </c>
      <c r="H4999" t="s">
        <v>43</v>
      </c>
    </row>
    <row r="5000" spans="1:8">
      <c r="A5000" t="s">
        <v>8862</v>
      </c>
      <c r="B5000" s="3">
        <v>45480</v>
      </c>
      <c r="C5000" t="s">
        <v>8863</v>
      </c>
      <c r="D5000">
        <v>984</v>
      </c>
      <c r="E5000" t="s">
        <v>43</v>
      </c>
      <c r="F5000" t="s">
        <v>26</v>
      </c>
      <c r="G5000" t="s">
        <v>39</v>
      </c>
      <c r="H5000" t="s">
        <v>43</v>
      </c>
    </row>
    <row r="5001" spans="1:8" hidden="1">
      <c r="A5001" t="s">
        <v>8864</v>
      </c>
      <c r="B5001" s="3">
        <v>45480</v>
      </c>
      <c r="C5001" t="s">
        <v>6219</v>
      </c>
      <c r="D5001">
        <v>1305.31</v>
      </c>
      <c r="E5001" t="s">
        <v>31</v>
      </c>
      <c r="F5001" t="s">
        <v>20</v>
      </c>
      <c r="G5001" t="s">
        <v>39</v>
      </c>
      <c r="H5001" t="s">
        <v>109</v>
      </c>
    </row>
    <row r="5002" spans="1:8" hidden="1">
      <c r="A5002" t="s">
        <v>8865</v>
      </c>
      <c r="B5002" s="3">
        <v>45480</v>
      </c>
      <c r="C5002" t="s">
        <v>8866</v>
      </c>
      <c r="D5002">
        <v>534.76</v>
      </c>
      <c r="E5002" t="s">
        <v>67</v>
      </c>
      <c r="F5002" t="s">
        <v>61</v>
      </c>
      <c r="G5002" t="s">
        <v>39</v>
      </c>
      <c r="H5002" t="s">
        <v>43</v>
      </c>
    </row>
    <row r="5003" spans="1:8" hidden="1">
      <c r="A5003" t="s">
        <v>8867</v>
      </c>
      <c r="B5003" s="3">
        <v>45480</v>
      </c>
      <c r="C5003" t="s">
        <v>8868</v>
      </c>
      <c r="D5003">
        <v>1159.82</v>
      </c>
      <c r="E5003" t="s">
        <v>19</v>
      </c>
      <c r="F5003" t="s">
        <v>43</v>
      </c>
      <c r="G5003" t="s">
        <v>48</v>
      </c>
      <c r="H5003" t="s">
        <v>53</v>
      </c>
    </row>
    <row r="5004" spans="1:8" hidden="1">
      <c r="A5004" t="s">
        <v>8869</v>
      </c>
      <c r="B5004" s="3">
        <v>45480</v>
      </c>
      <c r="C5004" t="s">
        <v>6913</v>
      </c>
      <c r="E5004" t="s">
        <v>19</v>
      </c>
      <c r="F5004" t="s">
        <v>26</v>
      </c>
      <c r="G5004" t="s">
        <v>48</v>
      </c>
      <c r="H5004" t="s">
        <v>109</v>
      </c>
    </row>
    <row r="5005" spans="1:8">
      <c r="A5005" t="s">
        <v>8870</v>
      </c>
      <c r="B5005" s="3">
        <v>45480</v>
      </c>
      <c r="C5005" t="s">
        <v>201</v>
      </c>
      <c r="D5005">
        <v>1444.65</v>
      </c>
      <c r="E5005" t="s">
        <v>43</v>
      </c>
      <c r="F5005" t="s">
        <v>20</v>
      </c>
      <c r="G5005" t="s">
        <v>27</v>
      </c>
      <c r="H5005" t="s">
        <v>176</v>
      </c>
    </row>
    <row r="5006" spans="1:8" hidden="1">
      <c r="A5006" t="s">
        <v>8871</v>
      </c>
      <c r="B5006" s="3">
        <v>45480</v>
      </c>
      <c r="C5006" t="s">
        <v>7811</v>
      </c>
      <c r="D5006">
        <v>962.44</v>
      </c>
      <c r="E5006" t="s">
        <v>52</v>
      </c>
      <c r="F5006" t="s">
        <v>26</v>
      </c>
      <c r="G5006" t="s">
        <v>48</v>
      </c>
      <c r="H5006" t="s">
        <v>75</v>
      </c>
    </row>
    <row r="5007" spans="1:8" hidden="1">
      <c r="A5007" t="s">
        <v>8872</v>
      </c>
      <c r="B5007" s="3">
        <v>45480</v>
      </c>
      <c r="C5007" t="s">
        <v>8873</v>
      </c>
      <c r="D5007">
        <v>716.21</v>
      </c>
      <c r="E5007" t="s">
        <v>47</v>
      </c>
      <c r="F5007" t="s">
        <v>20</v>
      </c>
      <c r="G5007" t="s">
        <v>48</v>
      </c>
      <c r="H5007" t="s">
        <v>40</v>
      </c>
    </row>
    <row r="5008" spans="1:8" hidden="1">
      <c r="A5008" t="s">
        <v>8874</v>
      </c>
      <c r="B5008" s="3">
        <v>45480</v>
      </c>
      <c r="C5008" t="s">
        <v>8875</v>
      </c>
      <c r="D5008">
        <v>561.9</v>
      </c>
      <c r="E5008" t="s">
        <v>25</v>
      </c>
      <c r="F5008" t="s">
        <v>32</v>
      </c>
      <c r="G5008" t="s">
        <v>21</v>
      </c>
      <c r="H5008" t="s">
        <v>53</v>
      </c>
    </row>
    <row r="5009" spans="1:8" hidden="1">
      <c r="A5009" t="s">
        <v>8876</v>
      </c>
      <c r="B5009" s="3">
        <v>45480</v>
      </c>
      <c r="C5009" t="s">
        <v>6906</v>
      </c>
      <c r="D5009">
        <v>707.83</v>
      </c>
      <c r="E5009" t="s">
        <v>70</v>
      </c>
      <c r="F5009" t="s">
        <v>20</v>
      </c>
      <c r="G5009" t="s">
        <v>48</v>
      </c>
      <c r="H5009" t="s">
        <v>28</v>
      </c>
    </row>
    <row r="5010" spans="1:8" hidden="1">
      <c r="A5010" t="s">
        <v>8877</v>
      </c>
      <c r="B5010" s="3">
        <v>45481</v>
      </c>
      <c r="C5010" t="s">
        <v>2126</v>
      </c>
      <c r="D5010">
        <v>345.76</v>
      </c>
      <c r="E5010" t="s">
        <v>70</v>
      </c>
      <c r="F5010" t="s">
        <v>20</v>
      </c>
      <c r="G5010" t="s">
        <v>48</v>
      </c>
      <c r="H5010" t="s">
        <v>22</v>
      </c>
    </row>
    <row r="5011" spans="1:8" hidden="1">
      <c r="A5011" t="s">
        <v>8878</v>
      </c>
      <c r="B5011" s="3">
        <v>45481</v>
      </c>
      <c r="C5011" t="s">
        <v>8879</v>
      </c>
      <c r="D5011">
        <v>1160.78</v>
      </c>
      <c r="E5011" t="s">
        <v>67</v>
      </c>
      <c r="F5011" t="s">
        <v>61</v>
      </c>
      <c r="G5011" t="s">
        <v>48</v>
      </c>
      <c r="H5011" t="s">
        <v>109</v>
      </c>
    </row>
    <row r="5012" spans="1:8" hidden="1">
      <c r="A5012" t="s">
        <v>8880</v>
      </c>
      <c r="B5012" s="3">
        <v>45481</v>
      </c>
      <c r="C5012" t="s">
        <v>8881</v>
      </c>
      <c r="D5012">
        <v>1170.3399999999999</v>
      </c>
      <c r="E5012" t="s">
        <v>47</v>
      </c>
      <c r="F5012" t="s">
        <v>20</v>
      </c>
      <c r="G5012" t="s">
        <v>39</v>
      </c>
      <c r="H5012" t="s">
        <v>176</v>
      </c>
    </row>
    <row r="5013" spans="1:8">
      <c r="A5013" t="s">
        <v>8882</v>
      </c>
      <c r="B5013" s="3">
        <v>45481</v>
      </c>
      <c r="C5013" t="s">
        <v>6694</v>
      </c>
      <c r="D5013">
        <v>19757.62</v>
      </c>
      <c r="E5013" t="s">
        <v>43</v>
      </c>
      <c r="F5013" t="s">
        <v>32</v>
      </c>
      <c r="G5013" t="s">
        <v>39</v>
      </c>
      <c r="H5013" t="s">
        <v>36</v>
      </c>
    </row>
    <row r="5014" spans="1:8">
      <c r="A5014" t="s">
        <v>8883</v>
      </c>
      <c r="B5014" s="3">
        <v>45481</v>
      </c>
      <c r="C5014" t="s">
        <v>7132</v>
      </c>
      <c r="D5014">
        <v>1108.51</v>
      </c>
      <c r="E5014" t="s">
        <v>43</v>
      </c>
      <c r="F5014" t="s">
        <v>32</v>
      </c>
      <c r="G5014" t="s">
        <v>21</v>
      </c>
      <c r="H5014" t="s">
        <v>87</v>
      </c>
    </row>
    <row r="5015" spans="1:8" hidden="1">
      <c r="A5015" t="s">
        <v>8884</v>
      </c>
      <c r="B5015" s="3">
        <v>45481</v>
      </c>
      <c r="C5015" t="s">
        <v>8885</v>
      </c>
      <c r="D5015">
        <v>1747.43</v>
      </c>
      <c r="E5015" t="s">
        <v>56</v>
      </c>
      <c r="F5015" t="s">
        <v>32</v>
      </c>
      <c r="G5015" t="s">
        <v>39</v>
      </c>
      <c r="H5015" t="s">
        <v>109</v>
      </c>
    </row>
    <row r="5016" spans="1:8" hidden="1">
      <c r="A5016" t="s">
        <v>8886</v>
      </c>
      <c r="B5016" s="3">
        <v>45481</v>
      </c>
      <c r="C5016" t="s">
        <v>8887</v>
      </c>
      <c r="D5016">
        <v>715.51</v>
      </c>
      <c r="E5016" t="s">
        <v>52</v>
      </c>
      <c r="F5016" t="s">
        <v>20</v>
      </c>
      <c r="G5016" t="s">
        <v>48</v>
      </c>
      <c r="H5016" t="s">
        <v>36</v>
      </c>
    </row>
    <row r="5017" spans="1:8" hidden="1">
      <c r="A5017" t="s">
        <v>8888</v>
      </c>
      <c r="B5017" s="3">
        <v>45481</v>
      </c>
      <c r="C5017" t="s">
        <v>8889</v>
      </c>
      <c r="D5017">
        <v>89.84</v>
      </c>
      <c r="E5017" t="s">
        <v>67</v>
      </c>
      <c r="F5017" t="s">
        <v>61</v>
      </c>
      <c r="G5017" t="s">
        <v>48</v>
      </c>
      <c r="H5017" t="s">
        <v>87</v>
      </c>
    </row>
    <row r="5018" spans="1:8" hidden="1">
      <c r="A5018" t="s">
        <v>8890</v>
      </c>
      <c r="B5018" s="3">
        <v>45481</v>
      </c>
      <c r="C5018" t="s">
        <v>8891</v>
      </c>
      <c r="D5018">
        <v>545.95000000000005</v>
      </c>
      <c r="E5018" t="s">
        <v>64</v>
      </c>
      <c r="F5018" t="s">
        <v>26</v>
      </c>
      <c r="G5018" t="s">
        <v>27</v>
      </c>
      <c r="H5018" t="s">
        <v>94</v>
      </c>
    </row>
    <row r="5019" spans="1:8" hidden="1">
      <c r="A5019" t="s">
        <v>8892</v>
      </c>
      <c r="B5019" s="3">
        <v>45481</v>
      </c>
      <c r="C5019" t="s">
        <v>8893</v>
      </c>
      <c r="D5019">
        <v>88.99</v>
      </c>
      <c r="E5019" t="s">
        <v>64</v>
      </c>
      <c r="F5019" t="s">
        <v>20</v>
      </c>
      <c r="G5019" t="s">
        <v>48</v>
      </c>
      <c r="H5019" t="s">
        <v>49</v>
      </c>
    </row>
    <row r="5020" spans="1:8" hidden="1">
      <c r="A5020" t="s">
        <v>8894</v>
      </c>
      <c r="B5020" s="3">
        <v>45481</v>
      </c>
      <c r="C5020" t="s">
        <v>8895</v>
      </c>
      <c r="D5020">
        <v>188.89</v>
      </c>
      <c r="E5020" t="s">
        <v>67</v>
      </c>
      <c r="F5020" t="s">
        <v>32</v>
      </c>
      <c r="G5020" t="s">
        <v>27</v>
      </c>
      <c r="H5020" t="s">
        <v>87</v>
      </c>
    </row>
    <row r="5021" spans="1:8" hidden="1">
      <c r="A5021" t="s">
        <v>8896</v>
      </c>
      <c r="B5021" s="3">
        <v>45481</v>
      </c>
      <c r="C5021" t="s">
        <v>1642</v>
      </c>
      <c r="D5021">
        <v>151.16999999999999</v>
      </c>
      <c r="E5021" t="s">
        <v>31</v>
      </c>
      <c r="F5021" t="s">
        <v>61</v>
      </c>
      <c r="G5021" t="s">
        <v>39</v>
      </c>
      <c r="H5021" t="s">
        <v>49</v>
      </c>
    </row>
    <row r="5022" spans="1:8" hidden="1">
      <c r="A5022" t="s">
        <v>8897</v>
      </c>
      <c r="B5022" s="3">
        <v>45481</v>
      </c>
      <c r="C5022" t="s">
        <v>8898</v>
      </c>
      <c r="D5022">
        <v>1414.95</v>
      </c>
      <c r="E5022" t="s">
        <v>64</v>
      </c>
      <c r="F5022" t="s">
        <v>61</v>
      </c>
      <c r="G5022" t="s">
        <v>21</v>
      </c>
      <c r="H5022" t="s">
        <v>36</v>
      </c>
    </row>
    <row r="5023" spans="1:8" hidden="1">
      <c r="A5023" t="s">
        <v>8899</v>
      </c>
      <c r="B5023" s="3">
        <v>45481</v>
      </c>
      <c r="C5023" t="s">
        <v>8900</v>
      </c>
      <c r="D5023">
        <v>1688.64</v>
      </c>
      <c r="E5023" t="s">
        <v>31</v>
      </c>
      <c r="F5023" t="s">
        <v>20</v>
      </c>
      <c r="G5023" t="s">
        <v>21</v>
      </c>
      <c r="H5023" t="s">
        <v>28</v>
      </c>
    </row>
    <row r="5024" spans="1:8" hidden="1">
      <c r="A5024" t="s">
        <v>8901</v>
      </c>
      <c r="B5024" s="3">
        <v>45481</v>
      </c>
      <c r="C5024" t="s">
        <v>8263</v>
      </c>
      <c r="D5024">
        <v>927.38</v>
      </c>
      <c r="E5024" t="s">
        <v>67</v>
      </c>
      <c r="F5024" t="s">
        <v>26</v>
      </c>
      <c r="G5024" t="s">
        <v>21</v>
      </c>
      <c r="H5024" t="s">
        <v>94</v>
      </c>
    </row>
    <row r="5025" spans="1:8" hidden="1">
      <c r="A5025" t="s">
        <v>8902</v>
      </c>
      <c r="B5025" s="3">
        <v>45481</v>
      </c>
      <c r="C5025" t="s">
        <v>8903</v>
      </c>
      <c r="D5025">
        <v>1472.8</v>
      </c>
      <c r="E5025" t="s">
        <v>70</v>
      </c>
      <c r="F5025" t="s">
        <v>20</v>
      </c>
      <c r="G5025" t="s">
        <v>21</v>
      </c>
      <c r="H5025" t="s">
        <v>28</v>
      </c>
    </row>
    <row r="5026" spans="1:8" hidden="1">
      <c r="A5026" t="s">
        <v>8904</v>
      </c>
      <c r="B5026" s="3">
        <v>45481</v>
      </c>
      <c r="C5026" t="s">
        <v>8905</v>
      </c>
      <c r="D5026">
        <v>1821.58</v>
      </c>
      <c r="E5026" t="s">
        <v>19</v>
      </c>
      <c r="F5026" t="s">
        <v>26</v>
      </c>
      <c r="G5026" t="s">
        <v>39</v>
      </c>
      <c r="H5026" t="s">
        <v>43</v>
      </c>
    </row>
    <row r="5027" spans="1:8" hidden="1">
      <c r="A5027" t="s">
        <v>8906</v>
      </c>
      <c r="B5027" s="3">
        <v>45481</v>
      </c>
      <c r="C5027" t="s">
        <v>8907</v>
      </c>
      <c r="D5027">
        <v>1895.01</v>
      </c>
      <c r="E5027" t="s">
        <v>52</v>
      </c>
      <c r="F5027" t="s">
        <v>26</v>
      </c>
      <c r="G5027" t="s">
        <v>39</v>
      </c>
      <c r="H5027" t="s">
        <v>33</v>
      </c>
    </row>
    <row r="5028" spans="1:8" hidden="1">
      <c r="A5028" t="s">
        <v>8908</v>
      </c>
      <c r="B5028" s="3">
        <v>45481</v>
      </c>
      <c r="C5028" t="s">
        <v>290</v>
      </c>
      <c r="D5028">
        <v>1584.48</v>
      </c>
      <c r="E5028" t="s">
        <v>70</v>
      </c>
      <c r="F5028" t="s">
        <v>20</v>
      </c>
      <c r="G5028" t="s">
        <v>48</v>
      </c>
      <c r="H5028" t="s">
        <v>49</v>
      </c>
    </row>
    <row r="5029" spans="1:8" hidden="1">
      <c r="A5029" t="s">
        <v>8909</v>
      </c>
      <c r="B5029" s="3">
        <v>45481</v>
      </c>
      <c r="C5029" t="s">
        <v>8910</v>
      </c>
      <c r="D5029">
        <v>105.21</v>
      </c>
      <c r="E5029" t="s">
        <v>31</v>
      </c>
      <c r="F5029" t="s">
        <v>61</v>
      </c>
      <c r="G5029" t="s">
        <v>39</v>
      </c>
      <c r="H5029" t="s">
        <v>22</v>
      </c>
    </row>
    <row r="5030" spans="1:8" hidden="1">
      <c r="A5030" t="s">
        <v>8911</v>
      </c>
      <c r="B5030" s="3">
        <v>45481</v>
      </c>
      <c r="C5030" t="s">
        <v>8912</v>
      </c>
      <c r="D5030">
        <v>575.88</v>
      </c>
      <c r="E5030" t="s">
        <v>471</v>
      </c>
      <c r="F5030" t="s">
        <v>32</v>
      </c>
      <c r="G5030" t="s">
        <v>48</v>
      </c>
      <c r="H5030" t="s">
        <v>53</v>
      </c>
    </row>
    <row r="5031" spans="1:8" hidden="1">
      <c r="A5031" t="s">
        <v>8913</v>
      </c>
      <c r="B5031" s="3">
        <v>45481</v>
      </c>
      <c r="C5031" t="s">
        <v>8914</v>
      </c>
      <c r="D5031">
        <v>1810.1</v>
      </c>
      <c r="E5031" t="s">
        <v>70</v>
      </c>
      <c r="F5031" t="s">
        <v>32</v>
      </c>
      <c r="G5031" t="s">
        <v>48</v>
      </c>
      <c r="H5031" t="s">
        <v>33</v>
      </c>
    </row>
    <row r="5032" spans="1:8" hidden="1">
      <c r="A5032" t="s">
        <v>8915</v>
      </c>
      <c r="B5032" s="3">
        <v>45481</v>
      </c>
      <c r="C5032" t="s">
        <v>8916</v>
      </c>
      <c r="D5032">
        <v>1532.41</v>
      </c>
      <c r="E5032" t="s">
        <v>64</v>
      </c>
      <c r="F5032" t="s">
        <v>32</v>
      </c>
      <c r="G5032" t="s">
        <v>39</v>
      </c>
      <c r="H5032" t="s">
        <v>94</v>
      </c>
    </row>
    <row r="5033" spans="1:8" hidden="1">
      <c r="A5033" t="s">
        <v>8917</v>
      </c>
      <c r="B5033" s="3">
        <v>45481</v>
      </c>
      <c r="C5033" t="s">
        <v>8918</v>
      </c>
      <c r="D5033">
        <v>1014.65</v>
      </c>
      <c r="E5033" t="s">
        <v>47</v>
      </c>
      <c r="F5033" t="s">
        <v>32</v>
      </c>
      <c r="G5033" t="s">
        <v>48</v>
      </c>
      <c r="H5033" t="s">
        <v>53</v>
      </c>
    </row>
    <row r="5034" spans="1:8" hidden="1">
      <c r="A5034" t="s">
        <v>8919</v>
      </c>
      <c r="B5034" s="3">
        <v>45481</v>
      </c>
      <c r="C5034" t="s">
        <v>3350</v>
      </c>
      <c r="D5034">
        <v>312.89999999999998</v>
      </c>
      <c r="E5034" t="s">
        <v>471</v>
      </c>
      <c r="F5034" t="s">
        <v>20</v>
      </c>
      <c r="G5034" t="s">
        <v>21</v>
      </c>
      <c r="H5034" t="s">
        <v>94</v>
      </c>
    </row>
    <row r="5035" spans="1:8">
      <c r="A5035" t="s">
        <v>8920</v>
      </c>
      <c r="B5035" s="3">
        <v>45481</v>
      </c>
      <c r="C5035" t="s">
        <v>630</v>
      </c>
      <c r="D5035">
        <v>896.44</v>
      </c>
      <c r="E5035" t="s">
        <v>43</v>
      </c>
      <c r="F5035" t="s">
        <v>20</v>
      </c>
      <c r="G5035" t="s">
        <v>39</v>
      </c>
      <c r="H5035" t="s">
        <v>75</v>
      </c>
    </row>
    <row r="5036" spans="1:8" hidden="1">
      <c r="A5036" t="s">
        <v>8921</v>
      </c>
      <c r="B5036" s="3">
        <v>45481</v>
      </c>
      <c r="C5036" t="s">
        <v>8922</v>
      </c>
      <c r="D5036">
        <v>72.11</v>
      </c>
      <c r="E5036" t="s">
        <v>19</v>
      </c>
      <c r="F5036" t="s">
        <v>20</v>
      </c>
      <c r="G5036" t="s">
        <v>48</v>
      </c>
      <c r="H5036" t="s">
        <v>53</v>
      </c>
    </row>
    <row r="5037" spans="1:8" hidden="1">
      <c r="A5037" t="s">
        <v>8923</v>
      </c>
      <c r="B5037" s="3">
        <v>45482</v>
      </c>
      <c r="C5037" t="s">
        <v>8924</v>
      </c>
      <c r="D5037">
        <v>11649.22</v>
      </c>
      <c r="E5037" t="s">
        <v>47</v>
      </c>
      <c r="F5037" t="s">
        <v>32</v>
      </c>
      <c r="G5037" t="s">
        <v>48</v>
      </c>
      <c r="H5037" t="s">
        <v>94</v>
      </c>
    </row>
    <row r="5038" spans="1:8" hidden="1">
      <c r="A5038" t="s">
        <v>8925</v>
      </c>
      <c r="B5038" s="3">
        <v>45482</v>
      </c>
      <c r="C5038" t="s">
        <v>8926</v>
      </c>
      <c r="E5038" t="s">
        <v>52</v>
      </c>
      <c r="F5038" t="s">
        <v>61</v>
      </c>
      <c r="G5038" t="s">
        <v>27</v>
      </c>
      <c r="H5038" t="s">
        <v>75</v>
      </c>
    </row>
    <row r="5039" spans="1:8" hidden="1">
      <c r="A5039" t="s">
        <v>8927</v>
      </c>
      <c r="B5039" s="3">
        <v>45482</v>
      </c>
      <c r="C5039" t="s">
        <v>1165</v>
      </c>
      <c r="D5039">
        <v>1454.1</v>
      </c>
      <c r="E5039" t="s">
        <v>56</v>
      </c>
      <c r="F5039" t="s">
        <v>61</v>
      </c>
      <c r="G5039" t="s">
        <v>21</v>
      </c>
      <c r="H5039" t="s">
        <v>109</v>
      </c>
    </row>
    <row r="5040" spans="1:8" hidden="1">
      <c r="A5040" t="s">
        <v>8928</v>
      </c>
      <c r="B5040" s="3">
        <v>45482</v>
      </c>
      <c r="C5040" t="s">
        <v>5002</v>
      </c>
      <c r="D5040">
        <v>1886.52</v>
      </c>
      <c r="E5040" t="s">
        <v>70</v>
      </c>
      <c r="F5040" t="s">
        <v>61</v>
      </c>
      <c r="G5040" t="s">
        <v>48</v>
      </c>
      <c r="H5040" t="s">
        <v>43</v>
      </c>
    </row>
    <row r="5041" spans="1:8" hidden="1">
      <c r="A5041" t="s">
        <v>8929</v>
      </c>
      <c r="B5041" s="3">
        <v>45482</v>
      </c>
      <c r="C5041" t="s">
        <v>3620</v>
      </c>
      <c r="D5041">
        <v>1360.11</v>
      </c>
      <c r="E5041" t="s">
        <v>122</v>
      </c>
      <c r="F5041" t="s">
        <v>32</v>
      </c>
      <c r="G5041" t="s">
        <v>21</v>
      </c>
      <c r="H5041" t="s">
        <v>44</v>
      </c>
    </row>
    <row r="5042" spans="1:8" hidden="1">
      <c r="A5042" t="s">
        <v>8930</v>
      </c>
      <c r="B5042" s="3">
        <v>45482</v>
      </c>
      <c r="C5042" t="s">
        <v>8931</v>
      </c>
      <c r="D5042">
        <v>1647.11</v>
      </c>
      <c r="E5042" t="s">
        <v>52</v>
      </c>
      <c r="F5042" t="s">
        <v>61</v>
      </c>
      <c r="G5042" t="s">
        <v>39</v>
      </c>
      <c r="H5042" t="s">
        <v>57</v>
      </c>
    </row>
    <row r="5043" spans="1:8" hidden="1">
      <c r="A5043" t="s">
        <v>8932</v>
      </c>
      <c r="B5043" s="3">
        <v>45482</v>
      </c>
      <c r="C5043" t="s">
        <v>5006</v>
      </c>
      <c r="D5043">
        <v>1983.03</v>
      </c>
      <c r="E5043" t="s">
        <v>19</v>
      </c>
      <c r="F5043" t="s">
        <v>20</v>
      </c>
      <c r="G5043" t="s">
        <v>48</v>
      </c>
      <c r="H5043" t="s">
        <v>43</v>
      </c>
    </row>
    <row r="5044" spans="1:8" hidden="1">
      <c r="A5044" t="s">
        <v>8933</v>
      </c>
      <c r="B5044" s="3">
        <v>45482</v>
      </c>
      <c r="C5044" t="s">
        <v>1841</v>
      </c>
      <c r="D5044">
        <v>1558.45</v>
      </c>
      <c r="E5044" t="s">
        <v>31</v>
      </c>
      <c r="F5044" t="s">
        <v>26</v>
      </c>
      <c r="G5044" t="s">
        <v>21</v>
      </c>
      <c r="H5044" t="s">
        <v>49</v>
      </c>
    </row>
    <row r="5045" spans="1:8" hidden="1">
      <c r="A5045" t="s">
        <v>8934</v>
      </c>
      <c r="B5045" s="3">
        <v>45482</v>
      </c>
      <c r="C5045" t="s">
        <v>8786</v>
      </c>
      <c r="D5045">
        <v>1609.54</v>
      </c>
      <c r="E5045" t="s">
        <v>52</v>
      </c>
      <c r="F5045" t="s">
        <v>32</v>
      </c>
      <c r="G5045" t="s">
        <v>48</v>
      </c>
      <c r="H5045" t="s">
        <v>43</v>
      </c>
    </row>
    <row r="5046" spans="1:8" hidden="1">
      <c r="A5046" t="s">
        <v>8935</v>
      </c>
      <c r="B5046" s="3">
        <v>45482</v>
      </c>
      <c r="C5046" t="s">
        <v>1303</v>
      </c>
      <c r="D5046">
        <v>16105.91</v>
      </c>
      <c r="E5046" t="s">
        <v>848</v>
      </c>
      <c r="F5046" t="s">
        <v>61</v>
      </c>
      <c r="G5046" t="s">
        <v>39</v>
      </c>
      <c r="H5046" t="s">
        <v>43</v>
      </c>
    </row>
    <row r="5047" spans="1:8" hidden="1">
      <c r="A5047" t="s">
        <v>8936</v>
      </c>
      <c r="B5047" s="3">
        <v>45482</v>
      </c>
      <c r="C5047" t="s">
        <v>8937</v>
      </c>
      <c r="E5047" t="s">
        <v>60</v>
      </c>
      <c r="F5047" t="s">
        <v>26</v>
      </c>
      <c r="G5047" t="s">
        <v>48</v>
      </c>
      <c r="H5047" t="s">
        <v>22</v>
      </c>
    </row>
    <row r="5048" spans="1:8" hidden="1">
      <c r="A5048" t="s">
        <v>8938</v>
      </c>
      <c r="B5048" s="3">
        <v>45482</v>
      </c>
      <c r="C5048" t="s">
        <v>8939</v>
      </c>
      <c r="D5048">
        <v>1490.74</v>
      </c>
      <c r="E5048" t="s">
        <v>47</v>
      </c>
      <c r="F5048" t="s">
        <v>32</v>
      </c>
      <c r="G5048" t="s">
        <v>39</v>
      </c>
      <c r="H5048" t="s">
        <v>49</v>
      </c>
    </row>
    <row r="5049" spans="1:8" hidden="1">
      <c r="A5049" t="s">
        <v>8940</v>
      </c>
      <c r="B5049" s="3">
        <v>45482</v>
      </c>
      <c r="C5049" t="s">
        <v>6427</v>
      </c>
      <c r="D5049">
        <v>1703.57</v>
      </c>
      <c r="E5049" t="s">
        <v>47</v>
      </c>
      <c r="F5049" t="s">
        <v>61</v>
      </c>
      <c r="G5049" t="s">
        <v>39</v>
      </c>
      <c r="H5049" t="s">
        <v>87</v>
      </c>
    </row>
    <row r="5050" spans="1:8" hidden="1">
      <c r="A5050" t="s">
        <v>8941</v>
      </c>
      <c r="B5050" s="3">
        <v>45482</v>
      </c>
      <c r="C5050" t="s">
        <v>8942</v>
      </c>
      <c r="D5050">
        <v>1589.67</v>
      </c>
      <c r="E5050" t="s">
        <v>70</v>
      </c>
      <c r="F5050" t="s">
        <v>26</v>
      </c>
      <c r="G5050" t="s">
        <v>21</v>
      </c>
      <c r="H5050" t="s">
        <v>57</v>
      </c>
    </row>
    <row r="5051" spans="1:8" hidden="1">
      <c r="A5051" t="s">
        <v>8943</v>
      </c>
      <c r="B5051" s="3">
        <v>45482</v>
      </c>
      <c r="C5051" t="s">
        <v>8944</v>
      </c>
      <c r="D5051">
        <v>249.86</v>
      </c>
      <c r="E5051" t="s">
        <v>70</v>
      </c>
      <c r="F5051" t="s">
        <v>32</v>
      </c>
      <c r="G5051" t="s">
        <v>27</v>
      </c>
      <c r="H5051" t="s">
        <v>28</v>
      </c>
    </row>
    <row r="5052" spans="1:8" hidden="1">
      <c r="A5052" t="s">
        <v>8945</v>
      </c>
      <c r="B5052" s="3">
        <v>45482</v>
      </c>
      <c r="C5052" t="s">
        <v>6999</v>
      </c>
      <c r="D5052">
        <v>1129.75</v>
      </c>
      <c r="E5052" t="s">
        <v>67</v>
      </c>
      <c r="F5052" t="s">
        <v>32</v>
      </c>
      <c r="G5052" t="s">
        <v>48</v>
      </c>
      <c r="H5052" t="s">
        <v>40</v>
      </c>
    </row>
    <row r="5053" spans="1:8" hidden="1">
      <c r="A5053" t="s">
        <v>8946</v>
      </c>
      <c r="B5053" s="3">
        <v>45482</v>
      </c>
      <c r="C5053" t="s">
        <v>312</v>
      </c>
      <c r="D5053">
        <v>348.66</v>
      </c>
      <c r="E5053" t="s">
        <v>60</v>
      </c>
      <c r="F5053" t="s">
        <v>26</v>
      </c>
      <c r="G5053" t="s">
        <v>39</v>
      </c>
      <c r="H5053" t="s">
        <v>44</v>
      </c>
    </row>
    <row r="5054" spans="1:8" hidden="1">
      <c r="A5054" t="s">
        <v>8947</v>
      </c>
      <c r="B5054" s="3">
        <v>45482</v>
      </c>
      <c r="C5054" t="s">
        <v>5977</v>
      </c>
      <c r="D5054">
        <v>1474.87</v>
      </c>
      <c r="E5054" t="s">
        <v>19</v>
      </c>
      <c r="F5054" t="s">
        <v>20</v>
      </c>
      <c r="G5054" t="s">
        <v>21</v>
      </c>
      <c r="H5054" t="s">
        <v>87</v>
      </c>
    </row>
    <row r="5055" spans="1:8" hidden="1">
      <c r="A5055" t="s">
        <v>8948</v>
      </c>
      <c r="B5055" s="3">
        <v>45482</v>
      </c>
      <c r="C5055" t="s">
        <v>8949</v>
      </c>
      <c r="D5055">
        <v>1474.07</v>
      </c>
      <c r="E5055" t="s">
        <v>31</v>
      </c>
      <c r="F5055" t="s">
        <v>32</v>
      </c>
      <c r="G5055" t="s">
        <v>21</v>
      </c>
      <c r="H5055" t="s">
        <v>176</v>
      </c>
    </row>
    <row r="5056" spans="1:8">
      <c r="A5056" t="s">
        <v>8950</v>
      </c>
      <c r="B5056" s="3">
        <v>45482</v>
      </c>
      <c r="C5056" t="s">
        <v>8951</v>
      </c>
      <c r="D5056">
        <v>1411.07</v>
      </c>
      <c r="E5056" t="s">
        <v>43</v>
      </c>
      <c r="F5056" t="s">
        <v>20</v>
      </c>
      <c r="G5056" t="s">
        <v>27</v>
      </c>
      <c r="H5056" t="s">
        <v>176</v>
      </c>
    </row>
    <row r="5057" spans="1:8" hidden="1">
      <c r="A5057" t="s">
        <v>8952</v>
      </c>
      <c r="B5057" s="3">
        <v>45482</v>
      </c>
      <c r="C5057" t="s">
        <v>8953</v>
      </c>
      <c r="D5057">
        <v>985.84</v>
      </c>
      <c r="E5057" t="s">
        <v>122</v>
      </c>
      <c r="F5057" t="s">
        <v>32</v>
      </c>
      <c r="G5057" t="s">
        <v>39</v>
      </c>
      <c r="H5057" t="s">
        <v>176</v>
      </c>
    </row>
    <row r="5058" spans="1:8" hidden="1">
      <c r="A5058" t="s">
        <v>8954</v>
      </c>
      <c r="B5058" s="3">
        <v>45482</v>
      </c>
      <c r="C5058" t="s">
        <v>5340</v>
      </c>
      <c r="D5058">
        <v>1237.3</v>
      </c>
      <c r="E5058" t="s">
        <v>47</v>
      </c>
      <c r="F5058" t="s">
        <v>61</v>
      </c>
      <c r="G5058" t="s">
        <v>21</v>
      </c>
      <c r="H5058" t="s">
        <v>22</v>
      </c>
    </row>
    <row r="5059" spans="1:8">
      <c r="A5059" t="s">
        <v>8955</v>
      </c>
      <c r="B5059" s="3">
        <v>45482</v>
      </c>
      <c r="C5059" t="s">
        <v>8956</v>
      </c>
      <c r="D5059">
        <v>1209.56</v>
      </c>
      <c r="E5059" t="s">
        <v>43</v>
      </c>
      <c r="F5059" t="s">
        <v>20</v>
      </c>
      <c r="G5059" t="s">
        <v>48</v>
      </c>
      <c r="H5059" t="s">
        <v>57</v>
      </c>
    </row>
    <row r="5060" spans="1:8" hidden="1">
      <c r="A5060" t="s">
        <v>8957</v>
      </c>
      <c r="B5060" s="3">
        <v>45482</v>
      </c>
      <c r="C5060" t="s">
        <v>8958</v>
      </c>
      <c r="D5060">
        <v>1824.04</v>
      </c>
      <c r="E5060" t="s">
        <v>471</v>
      </c>
      <c r="F5060" t="s">
        <v>61</v>
      </c>
      <c r="G5060" t="s">
        <v>48</v>
      </c>
      <c r="H5060" t="s">
        <v>75</v>
      </c>
    </row>
    <row r="5061" spans="1:8" hidden="1">
      <c r="A5061" t="s">
        <v>8959</v>
      </c>
      <c r="B5061" s="3">
        <v>45482</v>
      </c>
      <c r="C5061" t="s">
        <v>7994</v>
      </c>
      <c r="D5061">
        <v>1697.35</v>
      </c>
      <c r="E5061" t="s">
        <v>64</v>
      </c>
      <c r="F5061" t="s">
        <v>20</v>
      </c>
      <c r="G5061" t="s">
        <v>21</v>
      </c>
      <c r="H5061" t="s">
        <v>28</v>
      </c>
    </row>
    <row r="5062" spans="1:8" hidden="1">
      <c r="A5062" t="s">
        <v>8960</v>
      </c>
      <c r="B5062" s="3">
        <v>45482</v>
      </c>
      <c r="C5062" t="s">
        <v>1277</v>
      </c>
      <c r="D5062">
        <v>419.96</v>
      </c>
      <c r="E5062" t="s">
        <v>67</v>
      </c>
      <c r="F5062" t="s">
        <v>32</v>
      </c>
      <c r="G5062" t="s">
        <v>48</v>
      </c>
      <c r="H5062" t="s">
        <v>43</v>
      </c>
    </row>
    <row r="5063" spans="1:8" hidden="1">
      <c r="A5063" t="s">
        <v>8961</v>
      </c>
      <c r="B5063" s="3">
        <v>45482</v>
      </c>
      <c r="C5063" t="s">
        <v>993</v>
      </c>
      <c r="D5063">
        <v>1299.21</v>
      </c>
      <c r="E5063" t="s">
        <v>52</v>
      </c>
      <c r="F5063" t="s">
        <v>61</v>
      </c>
      <c r="G5063" t="s">
        <v>39</v>
      </c>
      <c r="H5063" t="s">
        <v>53</v>
      </c>
    </row>
    <row r="5064" spans="1:8" hidden="1">
      <c r="A5064" t="s">
        <v>8962</v>
      </c>
      <c r="B5064" s="3">
        <v>45482</v>
      </c>
      <c r="C5064" t="s">
        <v>223</v>
      </c>
      <c r="D5064">
        <v>367.22</v>
      </c>
      <c r="E5064" t="s">
        <v>31</v>
      </c>
      <c r="F5064" t="s">
        <v>26</v>
      </c>
      <c r="G5064" t="s">
        <v>21</v>
      </c>
      <c r="H5064" t="s">
        <v>123</v>
      </c>
    </row>
    <row r="5065" spans="1:8" hidden="1">
      <c r="A5065" t="s">
        <v>8963</v>
      </c>
      <c r="B5065" s="3">
        <v>45483</v>
      </c>
      <c r="C5065" t="s">
        <v>5326</v>
      </c>
      <c r="D5065">
        <v>1504.33</v>
      </c>
      <c r="E5065" t="s">
        <v>31</v>
      </c>
      <c r="F5065" t="s">
        <v>20</v>
      </c>
      <c r="G5065" t="s">
        <v>21</v>
      </c>
      <c r="H5065" t="s">
        <v>49</v>
      </c>
    </row>
    <row r="5066" spans="1:8" hidden="1">
      <c r="A5066" t="s">
        <v>8964</v>
      </c>
      <c r="B5066" s="3">
        <v>45483</v>
      </c>
      <c r="C5066" t="s">
        <v>8965</v>
      </c>
      <c r="D5066">
        <v>694.98</v>
      </c>
      <c r="E5066" t="s">
        <v>64</v>
      </c>
      <c r="F5066" t="s">
        <v>61</v>
      </c>
      <c r="G5066" t="s">
        <v>48</v>
      </c>
      <c r="H5066" t="s">
        <v>109</v>
      </c>
    </row>
    <row r="5067" spans="1:8" hidden="1">
      <c r="A5067" t="s">
        <v>8966</v>
      </c>
      <c r="B5067" s="3">
        <v>45483</v>
      </c>
      <c r="C5067" t="s">
        <v>8967</v>
      </c>
      <c r="D5067">
        <v>1523.54</v>
      </c>
      <c r="E5067" t="s">
        <v>67</v>
      </c>
      <c r="F5067" t="s">
        <v>61</v>
      </c>
      <c r="G5067" t="s">
        <v>39</v>
      </c>
      <c r="H5067" t="s">
        <v>123</v>
      </c>
    </row>
    <row r="5068" spans="1:8" hidden="1">
      <c r="A5068" t="s">
        <v>8968</v>
      </c>
      <c r="B5068" s="3">
        <v>45483</v>
      </c>
      <c r="C5068" t="s">
        <v>8969</v>
      </c>
      <c r="D5068">
        <v>1722.1</v>
      </c>
      <c r="E5068" t="s">
        <v>70</v>
      </c>
      <c r="F5068" t="s">
        <v>32</v>
      </c>
      <c r="G5068" t="s">
        <v>27</v>
      </c>
      <c r="H5068" t="s">
        <v>87</v>
      </c>
    </row>
    <row r="5069" spans="1:8" hidden="1">
      <c r="A5069" t="s">
        <v>8970</v>
      </c>
      <c r="B5069" s="3">
        <v>45483</v>
      </c>
      <c r="C5069" t="s">
        <v>8971</v>
      </c>
      <c r="D5069">
        <v>993.9</v>
      </c>
      <c r="E5069" t="s">
        <v>52</v>
      </c>
      <c r="F5069" t="s">
        <v>26</v>
      </c>
      <c r="G5069" t="s">
        <v>27</v>
      </c>
      <c r="H5069" t="s">
        <v>75</v>
      </c>
    </row>
    <row r="5070" spans="1:8" hidden="1">
      <c r="A5070" t="s">
        <v>8972</v>
      </c>
      <c r="B5070" s="3">
        <v>45483</v>
      </c>
      <c r="C5070" t="s">
        <v>8973</v>
      </c>
      <c r="D5070">
        <v>1891.05</v>
      </c>
      <c r="E5070" t="s">
        <v>67</v>
      </c>
      <c r="F5070" t="s">
        <v>20</v>
      </c>
      <c r="G5070" t="s">
        <v>39</v>
      </c>
      <c r="H5070" t="s">
        <v>53</v>
      </c>
    </row>
    <row r="5071" spans="1:8">
      <c r="A5071" t="s">
        <v>8974</v>
      </c>
      <c r="B5071" s="3">
        <v>45483</v>
      </c>
      <c r="C5071" t="s">
        <v>8975</v>
      </c>
      <c r="D5071">
        <v>183.57</v>
      </c>
      <c r="E5071" t="s">
        <v>43</v>
      </c>
      <c r="F5071" t="s">
        <v>32</v>
      </c>
      <c r="G5071" t="s">
        <v>21</v>
      </c>
      <c r="H5071" t="s">
        <v>28</v>
      </c>
    </row>
    <row r="5072" spans="1:8" hidden="1">
      <c r="A5072" t="s">
        <v>8976</v>
      </c>
      <c r="B5072" s="3">
        <v>45483</v>
      </c>
      <c r="C5072" t="s">
        <v>3071</v>
      </c>
      <c r="D5072">
        <v>1984.78</v>
      </c>
      <c r="E5072" t="s">
        <v>70</v>
      </c>
      <c r="F5072" t="s">
        <v>61</v>
      </c>
      <c r="G5072" t="s">
        <v>21</v>
      </c>
      <c r="H5072" t="s">
        <v>94</v>
      </c>
    </row>
    <row r="5073" spans="1:8" hidden="1">
      <c r="A5073" t="s">
        <v>8977</v>
      </c>
      <c r="B5073" s="3">
        <v>45483</v>
      </c>
      <c r="C5073" t="s">
        <v>4292</v>
      </c>
      <c r="D5073">
        <v>513.69000000000005</v>
      </c>
      <c r="E5073" t="s">
        <v>31</v>
      </c>
      <c r="F5073" t="s">
        <v>26</v>
      </c>
      <c r="G5073" t="s">
        <v>39</v>
      </c>
      <c r="H5073" t="s">
        <v>75</v>
      </c>
    </row>
    <row r="5074" spans="1:8" hidden="1">
      <c r="A5074" t="s">
        <v>8978</v>
      </c>
      <c r="B5074" s="3">
        <v>45483</v>
      </c>
      <c r="C5074" t="s">
        <v>411</v>
      </c>
      <c r="D5074">
        <v>163.09</v>
      </c>
      <c r="E5074" t="s">
        <v>64</v>
      </c>
      <c r="F5074" t="s">
        <v>32</v>
      </c>
      <c r="G5074" t="s">
        <v>48</v>
      </c>
      <c r="H5074" t="s">
        <v>87</v>
      </c>
    </row>
    <row r="5075" spans="1:8" hidden="1">
      <c r="A5075" t="s">
        <v>8979</v>
      </c>
      <c r="B5075" s="3">
        <v>45483</v>
      </c>
      <c r="C5075" t="s">
        <v>8980</v>
      </c>
      <c r="D5075">
        <v>1969.04</v>
      </c>
      <c r="E5075" t="s">
        <v>25</v>
      </c>
      <c r="F5075" t="s">
        <v>26</v>
      </c>
      <c r="G5075" t="s">
        <v>39</v>
      </c>
      <c r="H5075" t="s">
        <v>176</v>
      </c>
    </row>
    <row r="5076" spans="1:8" hidden="1">
      <c r="A5076" t="s">
        <v>8981</v>
      </c>
      <c r="B5076" s="3">
        <v>45483</v>
      </c>
      <c r="C5076" t="s">
        <v>8982</v>
      </c>
      <c r="D5076">
        <v>142.11000000000001</v>
      </c>
      <c r="E5076" t="s">
        <v>47</v>
      </c>
      <c r="F5076" t="s">
        <v>32</v>
      </c>
      <c r="G5076" t="s">
        <v>27</v>
      </c>
      <c r="H5076" t="s">
        <v>87</v>
      </c>
    </row>
    <row r="5077" spans="1:8" hidden="1">
      <c r="A5077" t="s">
        <v>8983</v>
      </c>
      <c r="B5077" s="3">
        <v>45483</v>
      </c>
      <c r="C5077" t="s">
        <v>1477</v>
      </c>
      <c r="D5077">
        <v>1171.4000000000001</v>
      </c>
      <c r="E5077" t="s">
        <v>122</v>
      </c>
      <c r="F5077" t="s">
        <v>61</v>
      </c>
      <c r="G5077" t="s">
        <v>48</v>
      </c>
      <c r="H5077" t="s">
        <v>123</v>
      </c>
    </row>
    <row r="5078" spans="1:8" hidden="1">
      <c r="A5078" t="s">
        <v>8984</v>
      </c>
      <c r="B5078" s="3">
        <v>45483</v>
      </c>
      <c r="C5078" t="s">
        <v>2400</v>
      </c>
      <c r="D5078">
        <v>933.01</v>
      </c>
      <c r="E5078" t="s">
        <v>31</v>
      </c>
      <c r="F5078" t="s">
        <v>32</v>
      </c>
      <c r="G5078" t="s">
        <v>27</v>
      </c>
      <c r="H5078" t="s">
        <v>57</v>
      </c>
    </row>
    <row r="5079" spans="1:8" hidden="1">
      <c r="A5079" t="s">
        <v>8985</v>
      </c>
      <c r="B5079" s="3">
        <v>45483</v>
      </c>
      <c r="C5079" t="s">
        <v>8986</v>
      </c>
      <c r="D5079">
        <v>487.04</v>
      </c>
      <c r="E5079" t="s">
        <v>122</v>
      </c>
      <c r="F5079" t="s">
        <v>61</v>
      </c>
      <c r="G5079" t="s">
        <v>27</v>
      </c>
      <c r="H5079" t="s">
        <v>44</v>
      </c>
    </row>
    <row r="5080" spans="1:8" hidden="1">
      <c r="A5080" t="s">
        <v>8987</v>
      </c>
      <c r="B5080" s="3">
        <v>45483</v>
      </c>
      <c r="C5080" t="s">
        <v>131</v>
      </c>
      <c r="D5080">
        <v>645.52</v>
      </c>
      <c r="E5080" t="s">
        <v>64</v>
      </c>
      <c r="F5080" t="s">
        <v>61</v>
      </c>
      <c r="G5080" t="s">
        <v>27</v>
      </c>
      <c r="H5080" t="s">
        <v>22</v>
      </c>
    </row>
    <row r="5081" spans="1:8" hidden="1">
      <c r="A5081" t="s">
        <v>8988</v>
      </c>
      <c r="B5081" s="3">
        <v>45483</v>
      </c>
      <c r="C5081" t="s">
        <v>8224</v>
      </c>
      <c r="D5081">
        <v>19781.349999999999</v>
      </c>
      <c r="E5081" t="s">
        <v>122</v>
      </c>
      <c r="F5081" t="s">
        <v>32</v>
      </c>
      <c r="G5081" t="s">
        <v>27</v>
      </c>
      <c r="H5081" t="s">
        <v>44</v>
      </c>
    </row>
    <row r="5082" spans="1:8" hidden="1">
      <c r="A5082" t="s">
        <v>8989</v>
      </c>
      <c r="B5082" s="3">
        <v>45483</v>
      </c>
      <c r="C5082" t="s">
        <v>8990</v>
      </c>
      <c r="D5082">
        <v>766.46</v>
      </c>
      <c r="E5082" t="s">
        <v>122</v>
      </c>
      <c r="F5082" t="s">
        <v>61</v>
      </c>
      <c r="G5082" t="s">
        <v>39</v>
      </c>
      <c r="H5082" t="s">
        <v>33</v>
      </c>
    </row>
    <row r="5083" spans="1:8" hidden="1">
      <c r="A5083" t="s">
        <v>8991</v>
      </c>
      <c r="B5083" s="3">
        <v>45483</v>
      </c>
      <c r="C5083" t="s">
        <v>8992</v>
      </c>
      <c r="D5083">
        <v>1503.75</v>
      </c>
      <c r="E5083" t="s">
        <v>25</v>
      </c>
      <c r="F5083" t="s">
        <v>20</v>
      </c>
      <c r="G5083" t="s">
        <v>21</v>
      </c>
      <c r="H5083" t="s">
        <v>28</v>
      </c>
    </row>
    <row r="5084" spans="1:8" hidden="1">
      <c r="A5084" t="s">
        <v>8993</v>
      </c>
      <c r="B5084" s="3">
        <v>45483</v>
      </c>
      <c r="C5084" t="s">
        <v>5843</v>
      </c>
      <c r="D5084">
        <v>820.34</v>
      </c>
      <c r="E5084" t="s">
        <v>31</v>
      </c>
      <c r="F5084" t="s">
        <v>61</v>
      </c>
      <c r="G5084" t="s">
        <v>27</v>
      </c>
      <c r="H5084" t="s">
        <v>87</v>
      </c>
    </row>
    <row r="5085" spans="1:8" hidden="1">
      <c r="A5085" t="s">
        <v>8994</v>
      </c>
      <c r="B5085" s="3">
        <v>45483</v>
      </c>
      <c r="C5085" t="s">
        <v>2541</v>
      </c>
      <c r="D5085">
        <v>1909.04</v>
      </c>
      <c r="E5085" t="s">
        <v>19</v>
      </c>
      <c r="F5085" t="s">
        <v>26</v>
      </c>
      <c r="G5085" t="s">
        <v>48</v>
      </c>
      <c r="H5085" t="s">
        <v>123</v>
      </c>
    </row>
    <row r="5086" spans="1:8" hidden="1">
      <c r="A5086" t="s">
        <v>8995</v>
      </c>
      <c r="B5086" s="3">
        <v>45483</v>
      </c>
      <c r="C5086" t="s">
        <v>8996</v>
      </c>
      <c r="D5086">
        <v>991.6</v>
      </c>
      <c r="E5086" t="s">
        <v>122</v>
      </c>
      <c r="F5086" t="s">
        <v>61</v>
      </c>
      <c r="G5086" t="s">
        <v>21</v>
      </c>
      <c r="H5086" t="s">
        <v>28</v>
      </c>
    </row>
    <row r="5087" spans="1:8" hidden="1">
      <c r="A5087" t="s">
        <v>8997</v>
      </c>
      <c r="B5087" s="3">
        <v>45483</v>
      </c>
      <c r="C5087" t="s">
        <v>8998</v>
      </c>
      <c r="D5087">
        <v>1149.1600000000001</v>
      </c>
      <c r="E5087" t="s">
        <v>122</v>
      </c>
      <c r="F5087" t="s">
        <v>26</v>
      </c>
      <c r="G5087" t="s">
        <v>27</v>
      </c>
      <c r="H5087" t="s">
        <v>75</v>
      </c>
    </row>
    <row r="5088" spans="1:8" hidden="1">
      <c r="A5088" t="s">
        <v>8999</v>
      </c>
      <c r="B5088" s="3">
        <v>45483</v>
      </c>
      <c r="C5088" t="s">
        <v>3562</v>
      </c>
      <c r="D5088">
        <v>1032.31</v>
      </c>
      <c r="E5088" t="s">
        <v>122</v>
      </c>
      <c r="F5088" t="s">
        <v>26</v>
      </c>
      <c r="G5088" t="s">
        <v>48</v>
      </c>
      <c r="H5088" t="s">
        <v>87</v>
      </c>
    </row>
    <row r="5089" spans="1:8" hidden="1">
      <c r="A5089" t="s">
        <v>9000</v>
      </c>
      <c r="B5089" s="3">
        <v>45484</v>
      </c>
      <c r="C5089" t="s">
        <v>9001</v>
      </c>
      <c r="D5089">
        <v>806.46</v>
      </c>
      <c r="E5089" t="s">
        <v>60</v>
      </c>
      <c r="F5089" t="s">
        <v>26</v>
      </c>
      <c r="G5089" t="s">
        <v>27</v>
      </c>
      <c r="H5089" t="s">
        <v>33</v>
      </c>
    </row>
    <row r="5090" spans="1:8" hidden="1">
      <c r="A5090" t="s">
        <v>9002</v>
      </c>
      <c r="B5090" s="3">
        <v>45484</v>
      </c>
      <c r="C5090" t="s">
        <v>2305</v>
      </c>
      <c r="D5090">
        <v>1101.8800000000001</v>
      </c>
      <c r="E5090" t="s">
        <v>197</v>
      </c>
      <c r="F5090" t="s">
        <v>61</v>
      </c>
      <c r="G5090" t="s">
        <v>48</v>
      </c>
      <c r="H5090" t="s">
        <v>44</v>
      </c>
    </row>
    <row r="5091" spans="1:8" hidden="1">
      <c r="A5091" t="s">
        <v>9003</v>
      </c>
      <c r="B5091" s="3">
        <v>45484</v>
      </c>
      <c r="C5091" t="s">
        <v>9004</v>
      </c>
      <c r="D5091">
        <v>305.06</v>
      </c>
      <c r="E5091" t="s">
        <v>25</v>
      </c>
      <c r="F5091" t="s">
        <v>61</v>
      </c>
      <c r="G5091" t="s">
        <v>39</v>
      </c>
      <c r="H5091" t="s">
        <v>22</v>
      </c>
    </row>
    <row r="5092" spans="1:8" hidden="1">
      <c r="A5092" t="s">
        <v>9005</v>
      </c>
      <c r="B5092" s="3">
        <v>45484</v>
      </c>
      <c r="C5092" t="s">
        <v>9006</v>
      </c>
      <c r="D5092">
        <v>84.36</v>
      </c>
      <c r="E5092" t="s">
        <v>70</v>
      </c>
      <c r="F5092" t="s">
        <v>61</v>
      </c>
      <c r="G5092" t="s">
        <v>21</v>
      </c>
      <c r="H5092" t="s">
        <v>40</v>
      </c>
    </row>
    <row r="5093" spans="1:8" hidden="1">
      <c r="A5093" t="s">
        <v>9007</v>
      </c>
      <c r="B5093" s="3">
        <v>45484</v>
      </c>
      <c r="C5093" t="s">
        <v>9008</v>
      </c>
      <c r="D5093">
        <v>1453.57</v>
      </c>
      <c r="E5093" t="s">
        <v>31</v>
      </c>
      <c r="F5093" t="s">
        <v>20</v>
      </c>
      <c r="G5093" t="s">
        <v>27</v>
      </c>
      <c r="H5093" t="s">
        <v>109</v>
      </c>
    </row>
    <row r="5094" spans="1:8" hidden="1">
      <c r="A5094" t="s">
        <v>9009</v>
      </c>
      <c r="B5094" s="3">
        <v>45484</v>
      </c>
      <c r="C5094" t="s">
        <v>2367</v>
      </c>
      <c r="D5094">
        <v>774.94</v>
      </c>
      <c r="E5094" t="s">
        <v>122</v>
      </c>
      <c r="F5094" t="s">
        <v>20</v>
      </c>
      <c r="G5094" t="s">
        <v>39</v>
      </c>
      <c r="H5094" t="s">
        <v>40</v>
      </c>
    </row>
    <row r="5095" spans="1:8" hidden="1">
      <c r="A5095" t="s">
        <v>9010</v>
      </c>
      <c r="B5095" s="3">
        <v>45484</v>
      </c>
      <c r="C5095" t="s">
        <v>8612</v>
      </c>
      <c r="E5095" t="s">
        <v>31</v>
      </c>
      <c r="F5095" t="s">
        <v>32</v>
      </c>
      <c r="G5095" t="s">
        <v>39</v>
      </c>
      <c r="H5095" t="s">
        <v>94</v>
      </c>
    </row>
    <row r="5096" spans="1:8" hidden="1">
      <c r="A5096" t="s">
        <v>9011</v>
      </c>
      <c r="B5096" s="3">
        <v>45484</v>
      </c>
      <c r="C5096" t="s">
        <v>9012</v>
      </c>
      <c r="D5096">
        <v>968.96</v>
      </c>
      <c r="E5096" t="s">
        <v>19</v>
      </c>
      <c r="F5096" t="s">
        <v>20</v>
      </c>
      <c r="G5096" t="s">
        <v>21</v>
      </c>
      <c r="H5096" t="s">
        <v>49</v>
      </c>
    </row>
    <row r="5097" spans="1:8" hidden="1">
      <c r="A5097" t="s">
        <v>9013</v>
      </c>
      <c r="B5097" s="3">
        <v>45484</v>
      </c>
      <c r="C5097" t="s">
        <v>9014</v>
      </c>
      <c r="D5097">
        <v>1594.86</v>
      </c>
      <c r="E5097" t="s">
        <v>122</v>
      </c>
      <c r="F5097" t="s">
        <v>32</v>
      </c>
      <c r="G5097" t="s">
        <v>27</v>
      </c>
      <c r="H5097" t="s">
        <v>94</v>
      </c>
    </row>
    <row r="5098" spans="1:8" hidden="1">
      <c r="A5098" t="s">
        <v>9015</v>
      </c>
      <c r="B5098" s="3">
        <v>45484</v>
      </c>
      <c r="C5098" t="s">
        <v>6544</v>
      </c>
      <c r="D5098">
        <v>9380.1200000000008</v>
      </c>
      <c r="E5098" t="s">
        <v>70</v>
      </c>
      <c r="F5098" t="s">
        <v>32</v>
      </c>
      <c r="G5098" t="s">
        <v>27</v>
      </c>
      <c r="H5098" t="s">
        <v>123</v>
      </c>
    </row>
    <row r="5099" spans="1:8" hidden="1">
      <c r="A5099" t="s">
        <v>9016</v>
      </c>
      <c r="B5099" s="3">
        <v>45484</v>
      </c>
      <c r="C5099" t="s">
        <v>9017</v>
      </c>
      <c r="D5099">
        <v>1642.41</v>
      </c>
      <c r="E5099" t="s">
        <v>60</v>
      </c>
      <c r="F5099" t="s">
        <v>32</v>
      </c>
      <c r="G5099" t="s">
        <v>27</v>
      </c>
      <c r="H5099" t="s">
        <v>87</v>
      </c>
    </row>
    <row r="5100" spans="1:8" hidden="1">
      <c r="A5100" t="s">
        <v>9018</v>
      </c>
      <c r="B5100" s="3">
        <v>45484</v>
      </c>
      <c r="C5100" t="s">
        <v>9019</v>
      </c>
      <c r="D5100">
        <v>1965.39</v>
      </c>
      <c r="E5100" t="s">
        <v>25</v>
      </c>
      <c r="F5100" t="s">
        <v>61</v>
      </c>
      <c r="G5100" t="s">
        <v>27</v>
      </c>
      <c r="H5100" t="s">
        <v>53</v>
      </c>
    </row>
    <row r="5101" spans="1:8" hidden="1">
      <c r="A5101" t="s">
        <v>9020</v>
      </c>
      <c r="B5101" s="3">
        <v>45484</v>
      </c>
      <c r="C5101" t="s">
        <v>2189</v>
      </c>
      <c r="D5101">
        <v>499.67</v>
      </c>
      <c r="E5101" t="s">
        <v>52</v>
      </c>
      <c r="F5101" t="s">
        <v>26</v>
      </c>
      <c r="G5101" t="s">
        <v>39</v>
      </c>
      <c r="H5101" t="s">
        <v>43</v>
      </c>
    </row>
    <row r="5102" spans="1:8" hidden="1">
      <c r="A5102" t="s">
        <v>9021</v>
      </c>
      <c r="B5102" s="3">
        <v>45484</v>
      </c>
      <c r="C5102" t="s">
        <v>2843</v>
      </c>
      <c r="D5102">
        <v>1600.12</v>
      </c>
      <c r="E5102" t="s">
        <v>47</v>
      </c>
      <c r="F5102" t="s">
        <v>32</v>
      </c>
      <c r="G5102" t="s">
        <v>21</v>
      </c>
      <c r="H5102" t="s">
        <v>109</v>
      </c>
    </row>
    <row r="5103" spans="1:8" hidden="1">
      <c r="A5103" t="s">
        <v>9022</v>
      </c>
      <c r="B5103" s="3">
        <v>45484</v>
      </c>
      <c r="C5103" t="s">
        <v>6027</v>
      </c>
      <c r="D5103">
        <v>1554.72</v>
      </c>
      <c r="E5103" t="s">
        <v>56</v>
      </c>
      <c r="F5103" t="s">
        <v>20</v>
      </c>
      <c r="G5103" t="s">
        <v>39</v>
      </c>
      <c r="H5103" t="s">
        <v>49</v>
      </c>
    </row>
    <row r="5104" spans="1:8" hidden="1">
      <c r="A5104" t="s">
        <v>9023</v>
      </c>
      <c r="B5104" s="3">
        <v>45484</v>
      </c>
      <c r="C5104" t="s">
        <v>9024</v>
      </c>
      <c r="E5104" t="s">
        <v>70</v>
      </c>
      <c r="F5104" t="s">
        <v>61</v>
      </c>
      <c r="G5104" t="s">
        <v>39</v>
      </c>
      <c r="H5104" t="s">
        <v>75</v>
      </c>
    </row>
    <row r="5105" spans="1:8" hidden="1">
      <c r="A5105" t="s">
        <v>9025</v>
      </c>
      <c r="B5105" s="3">
        <v>45484</v>
      </c>
      <c r="C5105" t="s">
        <v>9026</v>
      </c>
      <c r="D5105">
        <v>1767.33</v>
      </c>
      <c r="E5105" t="s">
        <v>122</v>
      </c>
      <c r="F5105" t="s">
        <v>32</v>
      </c>
      <c r="G5105" t="s">
        <v>27</v>
      </c>
      <c r="H5105" t="s">
        <v>75</v>
      </c>
    </row>
    <row r="5106" spans="1:8" hidden="1">
      <c r="A5106" t="s">
        <v>9027</v>
      </c>
      <c r="B5106" s="3">
        <v>45484</v>
      </c>
      <c r="C5106" t="s">
        <v>3315</v>
      </c>
      <c r="D5106">
        <v>1059.6199999999999</v>
      </c>
      <c r="E5106" t="s">
        <v>64</v>
      </c>
      <c r="F5106" t="s">
        <v>61</v>
      </c>
      <c r="G5106" t="s">
        <v>48</v>
      </c>
      <c r="H5106" t="s">
        <v>33</v>
      </c>
    </row>
    <row r="5107" spans="1:8" hidden="1">
      <c r="A5107" t="s">
        <v>9028</v>
      </c>
      <c r="B5107" s="3">
        <v>45484</v>
      </c>
      <c r="C5107" t="s">
        <v>9029</v>
      </c>
      <c r="D5107">
        <v>1894.83</v>
      </c>
      <c r="E5107" t="s">
        <v>122</v>
      </c>
      <c r="F5107" t="s">
        <v>32</v>
      </c>
      <c r="G5107" t="s">
        <v>48</v>
      </c>
      <c r="H5107" t="s">
        <v>43</v>
      </c>
    </row>
    <row r="5108" spans="1:8" hidden="1">
      <c r="A5108" t="s">
        <v>9030</v>
      </c>
      <c r="B5108" s="3">
        <v>45484</v>
      </c>
      <c r="C5108" t="s">
        <v>9031</v>
      </c>
      <c r="D5108">
        <v>1252.6600000000001</v>
      </c>
      <c r="E5108" t="s">
        <v>84</v>
      </c>
      <c r="F5108" t="s">
        <v>32</v>
      </c>
      <c r="G5108" t="s">
        <v>27</v>
      </c>
      <c r="H5108" t="s">
        <v>109</v>
      </c>
    </row>
    <row r="5109" spans="1:8" hidden="1">
      <c r="A5109" t="s">
        <v>9032</v>
      </c>
      <c r="B5109" s="3">
        <v>45484</v>
      </c>
      <c r="C5109" t="s">
        <v>9033</v>
      </c>
      <c r="D5109">
        <v>1678.26</v>
      </c>
      <c r="E5109" t="s">
        <v>60</v>
      </c>
      <c r="F5109" t="s">
        <v>43</v>
      </c>
      <c r="G5109" t="s">
        <v>27</v>
      </c>
      <c r="H5109" t="s">
        <v>176</v>
      </c>
    </row>
    <row r="5110" spans="1:8" hidden="1">
      <c r="A5110" t="s">
        <v>9034</v>
      </c>
      <c r="B5110" s="3">
        <v>45484</v>
      </c>
      <c r="C5110" t="s">
        <v>7922</v>
      </c>
      <c r="D5110">
        <v>1941.8</v>
      </c>
      <c r="E5110" t="s">
        <v>52</v>
      </c>
      <c r="F5110" t="s">
        <v>32</v>
      </c>
      <c r="G5110" t="s">
        <v>21</v>
      </c>
      <c r="H5110" t="s">
        <v>176</v>
      </c>
    </row>
    <row r="5111" spans="1:8" hidden="1">
      <c r="A5111" t="s">
        <v>9035</v>
      </c>
      <c r="B5111" s="3">
        <v>45484</v>
      </c>
      <c r="C5111" t="s">
        <v>2501</v>
      </c>
      <c r="D5111">
        <v>217.95</v>
      </c>
      <c r="E5111" t="s">
        <v>52</v>
      </c>
      <c r="F5111" t="s">
        <v>61</v>
      </c>
      <c r="G5111" t="s">
        <v>48</v>
      </c>
      <c r="H5111" t="s">
        <v>123</v>
      </c>
    </row>
    <row r="5112" spans="1:8" hidden="1">
      <c r="A5112" t="s">
        <v>9036</v>
      </c>
      <c r="B5112" s="3">
        <v>45484</v>
      </c>
      <c r="C5112" t="s">
        <v>5469</v>
      </c>
      <c r="D5112">
        <v>381.66</v>
      </c>
      <c r="E5112" t="s">
        <v>848</v>
      </c>
      <c r="F5112" t="s">
        <v>32</v>
      </c>
      <c r="G5112" t="s">
        <v>39</v>
      </c>
      <c r="H5112" t="s">
        <v>40</v>
      </c>
    </row>
    <row r="5113" spans="1:8" hidden="1">
      <c r="A5113" t="s">
        <v>9037</v>
      </c>
      <c r="B5113" s="3">
        <v>45484</v>
      </c>
      <c r="C5113" t="s">
        <v>6592</v>
      </c>
      <c r="D5113">
        <v>6503.82</v>
      </c>
      <c r="E5113" t="s">
        <v>70</v>
      </c>
      <c r="F5113" t="s">
        <v>26</v>
      </c>
      <c r="G5113" t="s">
        <v>39</v>
      </c>
      <c r="H5113" t="s">
        <v>53</v>
      </c>
    </row>
    <row r="5114" spans="1:8" hidden="1">
      <c r="A5114" t="s">
        <v>9038</v>
      </c>
      <c r="B5114" s="3">
        <v>45484</v>
      </c>
      <c r="C5114" t="s">
        <v>2985</v>
      </c>
      <c r="D5114">
        <v>540.01</v>
      </c>
      <c r="E5114" t="s">
        <v>47</v>
      </c>
      <c r="F5114" t="s">
        <v>61</v>
      </c>
      <c r="G5114" t="s">
        <v>48</v>
      </c>
      <c r="H5114" t="s">
        <v>28</v>
      </c>
    </row>
    <row r="5115" spans="1:8" hidden="1">
      <c r="A5115" t="s">
        <v>9039</v>
      </c>
      <c r="B5115" s="3">
        <v>45484</v>
      </c>
      <c r="C5115" t="s">
        <v>9040</v>
      </c>
      <c r="D5115">
        <v>594.97</v>
      </c>
      <c r="E5115" t="s">
        <v>31</v>
      </c>
      <c r="F5115" t="s">
        <v>26</v>
      </c>
      <c r="G5115" t="s">
        <v>48</v>
      </c>
      <c r="H5115" t="s">
        <v>44</v>
      </c>
    </row>
    <row r="5116" spans="1:8" hidden="1">
      <c r="A5116" t="s">
        <v>9041</v>
      </c>
      <c r="B5116" s="3">
        <v>45484</v>
      </c>
      <c r="C5116" t="s">
        <v>9042</v>
      </c>
      <c r="D5116">
        <v>320.77999999999997</v>
      </c>
      <c r="E5116" t="s">
        <v>47</v>
      </c>
      <c r="F5116" t="s">
        <v>61</v>
      </c>
      <c r="G5116" t="s">
        <v>27</v>
      </c>
      <c r="H5116" t="s">
        <v>176</v>
      </c>
    </row>
    <row r="5117" spans="1:8" hidden="1">
      <c r="A5117" t="s">
        <v>9043</v>
      </c>
      <c r="B5117" s="3">
        <v>45484</v>
      </c>
      <c r="C5117" t="s">
        <v>9044</v>
      </c>
      <c r="D5117">
        <v>883.06</v>
      </c>
      <c r="E5117" t="s">
        <v>339</v>
      </c>
      <c r="F5117" t="s">
        <v>20</v>
      </c>
      <c r="G5117" t="s">
        <v>39</v>
      </c>
      <c r="H5117" t="s">
        <v>109</v>
      </c>
    </row>
    <row r="5118" spans="1:8" hidden="1">
      <c r="A5118" t="s">
        <v>9045</v>
      </c>
      <c r="B5118" s="3">
        <v>45485</v>
      </c>
      <c r="C5118" t="s">
        <v>2406</v>
      </c>
      <c r="D5118">
        <v>1867.91</v>
      </c>
      <c r="E5118" t="s">
        <v>122</v>
      </c>
      <c r="F5118" t="s">
        <v>26</v>
      </c>
      <c r="G5118" t="s">
        <v>21</v>
      </c>
      <c r="H5118" t="s">
        <v>94</v>
      </c>
    </row>
    <row r="5119" spans="1:8">
      <c r="A5119" t="s">
        <v>9046</v>
      </c>
      <c r="B5119" s="3">
        <v>45485</v>
      </c>
      <c r="C5119" t="s">
        <v>7086</v>
      </c>
      <c r="D5119">
        <v>1902.45</v>
      </c>
      <c r="E5119" t="s">
        <v>43</v>
      </c>
      <c r="F5119" t="s">
        <v>20</v>
      </c>
      <c r="G5119" t="s">
        <v>48</v>
      </c>
      <c r="H5119" t="s">
        <v>94</v>
      </c>
    </row>
    <row r="5120" spans="1:8" hidden="1">
      <c r="A5120" t="s">
        <v>9047</v>
      </c>
      <c r="B5120" s="3">
        <v>45485</v>
      </c>
      <c r="C5120" t="s">
        <v>2165</v>
      </c>
      <c r="D5120">
        <v>1903.76</v>
      </c>
      <c r="E5120" t="s">
        <v>67</v>
      </c>
      <c r="F5120" t="s">
        <v>20</v>
      </c>
      <c r="G5120" t="s">
        <v>27</v>
      </c>
      <c r="H5120" t="s">
        <v>43</v>
      </c>
    </row>
    <row r="5121" spans="1:8" hidden="1">
      <c r="A5121" t="s">
        <v>9048</v>
      </c>
      <c r="B5121" s="3">
        <v>45485</v>
      </c>
      <c r="C5121" t="s">
        <v>3224</v>
      </c>
      <c r="D5121">
        <v>1240.52</v>
      </c>
      <c r="E5121" t="s">
        <v>47</v>
      </c>
      <c r="F5121" t="s">
        <v>26</v>
      </c>
      <c r="G5121" t="s">
        <v>21</v>
      </c>
      <c r="H5121" t="s">
        <v>44</v>
      </c>
    </row>
    <row r="5122" spans="1:8" hidden="1">
      <c r="A5122" t="s">
        <v>9049</v>
      </c>
      <c r="B5122" s="3">
        <v>45485</v>
      </c>
      <c r="C5122" t="s">
        <v>9050</v>
      </c>
      <c r="D5122">
        <v>551.04999999999995</v>
      </c>
      <c r="E5122" t="s">
        <v>47</v>
      </c>
      <c r="F5122" t="s">
        <v>61</v>
      </c>
      <c r="G5122" t="s">
        <v>39</v>
      </c>
      <c r="H5122" t="s">
        <v>22</v>
      </c>
    </row>
    <row r="5123" spans="1:8" hidden="1">
      <c r="A5123" t="s">
        <v>9051</v>
      </c>
      <c r="B5123" s="3">
        <v>45485</v>
      </c>
      <c r="C5123" t="s">
        <v>2810</v>
      </c>
      <c r="D5123">
        <v>1942.63</v>
      </c>
      <c r="E5123" t="s">
        <v>25</v>
      </c>
      <c r="F5123" t="s">
        <v>20</v>
      </c>
      <c r="G5123" t="s">
        <v>21</v>
      </c>
      <c r="H5123" t="s">
        <v>176</v>
      </c>
    </row>
    <row r="5124" spans="1:8" hidden="1">
      <c r="A5124" t="s">
        <v>9052</v>
      </c>
      <c r="B5124" s="3">
        <v>45485</v>
      </c>
      <c r="C5124" t="s">
        <v>9053</v>
      </c>
      <c r="D5124">
        <v>688.12</v>
      </c>
      <c r="E5124" t="s">
        <v>52</v>
      </c>
      <c r="F5124" t="s">
        <v>20</v>
      </c>
      <c r="G5124" t="s">
        <v>21</v>
      </c>
      <c r="H5124" t="s">
        <v>22</v>
      </c>
    </row>
    <row r="5125" spans="1:8" hidden="1">
      <c r="A5125" t="s">
        <v>9054</v>
      </c>
      <c r="B5125" s="3">
        <v>45485</v>
      </c>
      <c r="C5125" t="s">
        <v>802</v>
      </c>
      <c r="D5125">
        <v>463.78</v>
      </c>
      <c r="E5125" t="s">
        <v>122</v>
      </c>
      <c r="F5125" t="s">
        <v>32</v>
      </c>
      <c r="G5125" t="s">
        <v>27</v>
      </c>
      <c r="H5125" t="s">
        <v>44</v>
      </c>
    </row>
    <row r="5126" spans="1:8" hidden="1">
      <c r="A5126" t="s">
        <v>9055</v>
      </c>
      <c r="B5126" s="3">
        <v>45485</v>
      </c>
      <c r="C5126" t="s">
        <v>1481</v>
      </c>
      <c r="D5126">
        <v>1297.52</v>
      </c>
      <c r="E5126" t="s">
        <v>197</v>
      </c>
      <c r="F5126" t="s">
        <v>26</v>
      </c>
      <c r="G5126" t="s">
        <v>27</v>
      </c>
      <c r="H5126" t="s">
        <v>87</v>
      </c>
    </row>
    <row r="5127" spans="1:8" hidden="1">
      <c r="A5127" t="s">
        <v>9056</v>
      </c>
      <c r="B5127" s="3">
        <v>45485</v>
      </c>
      <c r="C5127" t="s">
        <v>9057</v>
      </c>
      <c r="D5127">
        <v>118.56</v>
      </c>
      <c r="E5127" t="s">
        <v>122</v>
      </c>
      <c r="F5127" t="s">
        <v>61</v>
      </c>
      <c r="G5127" t="s">
        <v>27</v>
      </c>
      <c r="H5127" t="s">
        <v>53</v>
      </c>
    </row>
    <row r="5128" spans="1:8" hidden="1">
      <c r="A5128" t="s">
        <v>9058</v>
      </c>
      <c r="B5128" s="3">
        <v>45485</v>
      </c>
      <c r="C5128" t="s">
        <v>7405</v>
      </c>
      <c r="D5128">
        <v>296.11</v>
      </c>
      <c r="E5128" t="s">
        <v>64</v>
      </c>
      <c r="F5128" t="s">
        <v>32</v>
      </c>
      <c r="G5128" t="s">
        <v>21</v>
      </c>
      <c r="H5128" t="s">
        <v>75</v>
      </c>
    </row>
    <row r="5129" spans="1:8" hidden="1">
      <c r="A5129" t="s">
        <v>9059</v>
      </c>
      <c r="B5129" s="3">
        <v>45485</v>
      </c>
      <c r="C5129" t="s">
        <v>1281</v>
      </c>
      <c r="D5129">
        <v>131.18</v>
      </c>
      <c r="E5129" t="s">
        <v>25</v>
      </c>
      <c r="F5129" t="s">
        <v>61</v>
      </c>
      <c r="G5129" t="s">
        <v>39</v>
      </c>
      <c r="H5129" t="s">
        <v>176</v>
      </c>
    </row>
    <row r="5130" spans="1:8" hidden="1">
      <c r="A5130" t="s">
        <v>9060</v>
      </c>
      <c r="B5130" s="3">
        <v>45485</v>
      </c>
      <c r="C5130" t="s">
        <v>9061</v>
      </c>
      <c r="E5130" t="s">
        <v>339</v>
      </c>
      <c r="F5130" t="s">
        <v>26</v>
      </c>
      <c r="G5130" t="s">
        <v>48</v>
      </c>
      <c r="H5130" t="s">
        <v>40</v>
      </c>
    </row>
    <row r="5131" spans="1:8" hidden="1">
      <c r="A5131" t="s">
        <v>9062</v>
      </c>
      <c r="B5131" s="3">
        <v>45485</v>
      </c>
      <c r="C5131" t="s">
        <v>9063</v>
      </c>
      <c r="D5131">
        <v>890.77</v>
      </c>
      <c r="E5131" t="s">
        <v>70</v>
      </c>
      <c r="F5131" t="s">
        <v>20</v>
      </c>
      <c r="G5131" t="s">
        <v>48</v>
      </c>
      <c r="H5131" t="s">
        <v>43</v>
      </c>
    </row>
    <row r="5132" spans="1:8" hidden="1">
      <c r="A5132" t="s">
        <v>9064</v>
      </c>
      <c r="B5132" s="3">
        <v>45485</v>
      </c>
      <c r="C5132" t="s">
        <v>4526</v>
      </c>
      <c r="D5132">
        <v>1905.89</v>
      </c>
      <c r="E5132" t="s">
        <v>67</v>
      </c>
      <c r="F5132" t="s">
        <v>61</v>
      </c>
      <c r="G5132" t="s">
        <v>27</v>
      </c>
      <c r="H5132" t="s">
        <v>43</v>
      </c>
    </row>
    <row r="5133" spans="1:8" hidden="1">
      <c r="A5133" t="s">
        <v>9065</v>
      </c>
      <c r="B5133" s="3">
        <v>45485</v>
      </c>
      <c r="C5133" t="s">
        <v>9066</v>
      </c>
      <c r="D5133">
        <v>1530.53</v>
      </c>
      <c r="E5133" t="s">
        <v>64</v>
      </c>
      <c r="F5133" t="s">
        <v>26</v>
      </c>
      <c r="G5133" t="s">
        <v>39</v>
      </c>
      <c r="H5133" t="s">
        <v>40</v>
      </c>
    </row>
    <row r="5134" spans="1:8" hidden="1">
      <c r="A5134" t="s">
        <v>9067</v>
      </c>
      <c r="B5134" s="3">
        <v>45485</v>
      </c>
      <c r="C5134" t="s">
        <v>3153</v>
      </c>
      <c r="D5134">
        <v>228.29</v>
      </c>
      <c r="E5134" t="s">
        <v>122</v>
      </c>
      <c r="F5134" t="s">
        <v>32</v>
      </c>
      <c r="G5134" t="s">
        <v>21</v>
      </c>
      <c r="H5134" t="s">
        <v>123</v>
      </c>
    </row>
    <row r="5135" spans="1:8" hidden="1">
      <c r="A5135" t="s">
        <v>9068</v>
      </c>
      <c r="B5135" s="3">
        <v>45485</v>
      </c>
      <c r="C5135" t="s">
        <v>3275</v>
      </c>
      <c r="D5135">
        <v>1923.5</v>
      </c>
      <c r="E5135" t="s">
        <v>217</v>
      </c>
      <c r="F5135" t="s">
        <v>20</v>
      </c>
      <c r="G5135" t="s">
        <v>27</v>
      </c>
      <c r="H5135" t="s">
        <v>28</v>
      </c>
    </row>
    <row r="5136" spans="1:8">
      <c r="A5136" t="s">
        <v>9069</v>
      </c>
      <c r="B5136" s="3">
        <v>45485</v>
      </c>
      <c r="C5136" t="s">
        <v>5961</v>
      </c>
      <c r="D5136">
        <v>155.58000000000001</v>
      </c>
      <c r="E5136" t="s">
        <v>43</v>
      </c>
      <c r="F5136" t="s">
        <v>61</v>
      </c>
      <c r="G5136" t="s">
        <v>39</v>
      </c>
      <c r="H5136" t="s">
        <v>87</v>
      </c>
    </row>
    <row r="5137" spans="1:8" hidden="1">
      <c r="A5137" t="s">
        <v>9070</v>
      </c>
      <c r="B5137" s="3">
        <v>45485</v>
      </c>
      <c r="C5137" t="s">
        <v>7345</v>
      </c>
      <c r="D5137">
        <v>1461.52</v>
      </c>
      <c r="E5137" t="s">
        <v>31</v>
      </c>
      <c r="F5137" t="s">
        <v>61</v>
      </c>
      <c r="G5137" t="s">
        <v>39</v>
      </c>
      <c r="H5137" t="s">
        <v>176</v>
      </c>
    </row>
    <row r="5138" spans="1:8" hidden="1">
      <c r="A5138" t="s">
        <v>9071</v>
      </c>
      <c r="B5138" s="3">
        <v>45485</v>
      </c>
      <c r="C5138" t="s">
        <v>9072</v>
      </c>
      <c r="D5138">
        <v>100.05</v>
      </c>
      <c r="E5138" t="s">
        <v>31</v>
      </c>
      <c r="F5138" t="s">
        <v>61</v>
      </c>
      <c r="G5138" t="s">
        <v>27</v>
      </c>
      <c r="H5138" t="s">
        <v>57</v>
      </c>
    </row>
    <row r="5139" spans="1:8" hidden="1">
      <c r="A5139" t="s">
        <v>9073</v>
      </c>
      <c r="B5139" s="3">
        <v>45485</v>
      </c>
      <c r="C5139" t="s">
        <v>3636</v>
      </c>
      <c r="D5139">
        <v>1168.4000000000001</v>
      </c>
      <c r="E5139" t="s">
        <v>52</v>
      </c>
      <c r="F5139" t="s">
        <v>26</v>
      </c>
      <c r="G5139" t="s">
        <v>21</v>
      </c>
      <c r="H5139" t="s">
        <v>28</v>
      </c>
    </row>
    <row r="5140" spans="1:8" hidden="1">
      <c r="A5140" t="s">
        <v>9074</v>
      </c>
      <c r="B5140" s="3">
        <v>45485</v>
      </c>
      <c r="C5140" t="s">
        <v>9075</v>
      </c>
      <c r="D5140">
        <v>371.49</v>
      </c>
      <c r="E5140" t="s">
        <v>25</v>
      </c>
      <c r="F5140" t="s">
        <v>26</v>
      </c>
      <c r="G5140" t="s">
        <v>48</v>
      </c>
      <c r="H5140" t="s">
        <v>176</v>
      </c>
    </row>
    <row r="5141" spans="1:8" hidden="1">
      <c r="A5141" t="s">
        <v>9076</v>
      </c>
      <c r="B5141" s="3">
        <v>45486</v>
      </c>
      <c r="C5141" t="s">
        <v>9053</v>
      </c>
      <c r="D5141">
        <v>1042.76</v>
      </c>
      <c r="E5141" t="s">
        <v>67</v>
      </c>
      <c r="F5141" t="s">
        <v>61</v>
      </c>
      <c r="G5141" t="s">
        <v>21</v>
      </c>
      <c r="H5141" t="s">
        <v>57</v>
      </c>
    </row>
    <row r="5142" spans="1:8" hidden="1">
      <c r="A5142" t="s">
        <v>9077</v>
      </c>
      <c r="B5142" s="3">
        <v>45486</v>
      </c>
      <c r="C5142" t="s">
        <v>9078</v>
      </c>
      <c r="D5142">
        <v>136.72999999999999</v>
      </c>
      <c r="E5142" t="s">
        <v>67</v>
      </c>
      <c r="F5142" t="s">
        <v>26</v>
      </c>
      <c r="G5142" t="s">
        <v>48</v>
      </c>
      <c r="H5142" t="s">
        <v>94</v>
      </c>
    </row>
    <row r="5143" spans="1:8" hidden="1">
      <c r="A5143" t="s">
        <v>9079</v>
      </c>
      <c r="B5143" s="3">
        <v>45486</v>
      </c>
      <c r="C5143" t="s">
        <v>9080</v>
      </c>
      <c r="D5143">
        <v>533.16</v>
      </c>
      <c r="E5143" t="s">
        <v>67</v>
      </c>
      <c r="F5143" t="s">
        <v>61</v>
      </c>
      <c r="G5143" t="s">
        <v>39</v>
      </c>
      <c r="H5143" t="s">
        <v>40</v>
      </c>
    </row>
    <row r="5144" spans="1:8" hidden="1">
      <c r="A5144" t="s">
        <v>9081</v>
      </c>
      <c r="B5144" s="3">
        <v>45486</v>
      </c>
      <c r="C5144" t="s">
        <v>6027</v>
      </c>
      <c r="D5144">
        <v>387.64</v>
      </c>
      <c r="E5144" t="s">
        <v>60</v>
      </c>
      <c r="F5144" t="s">
        <v>32</v>
      </c>
      <c r="G5144" t="s">
        <v>27</v>
      </c>
      <c r="H5144" t="s">
        <v>53</v>
      </c>
    </row>
    <row r="5145" spans="1:8" hidden="1">
      <c r="A5145" t="s">
        <v>9082</v>
      </c>
      <c r="B5145" s="3">
        <v>45486</v>
      </c>
      <c r="C5145" t="s">
        <v>2633</v>
      </c>
      <c r="D5145">
        <v>1497.16</v>
      </c>
      <c r="E5145" t="s">
        <v>64</v>
      </c>
      <c r="F5145" t="s">
        <v>61</v>
      </c>
      <c r="G5145" t="s">
        <v>48</v>
      </c>
      <c r="H5145" t="s">
        <v>22</v>
      </c>
    </row>
    <row r="5146" spans="1:8" hidden="1">
      <c r="A5146" t="s">
        <v>9083</v>
      </c>
      <c r="B5146" s="3">
        <v>45486</v>
      </c>
      <c r="C5146" t="s">
        <v>3910</v>
      </c>
      <c r="D5146">
        <v>1626.83</v>
      </c>
      <c r="E5146" t="s">
        <v>31</v>
      </c>
      <c r="F5146" t="s">
        <v>26</v>
      </c>
      <c r="G5146" t="s">
        <v>21</v>
      </c>
      <c r="H5146" t="s">
        <v>176</v>
      </c>
    </row>
    <row r="5147" spans="1:8" hidden="1">
      <c r="A5147" t="s">
        <v>9084</v>
      </c>
      <c r="B5147" s="3">
        <v>45486</v>
      </c>
      <c r="C5147" t="s">
        <v>2012</v>
      </c>
      <c r="D5147">
        <v>905.01</v>
      </c>
      <c r="E5147" t="s">
        <v>70</v>
      </c>
      <c r="F5147" t="s">
        <v>32</v>
      </c>
      <c r="G5147" t="s">
        <v>21</v>
      </c>
      <c r="H5147" t="s">
        <v>43</v>
      </c>
    </row>
    <row r="5148" spans="1:8" hidden="1">
      <c r="A5148" t="s">
        <v>9085</v>
      </c>
      <c r="B5148" s="3">
        <v>45486</v>
      </c>
      <c r="C5148" t="s">
        <v>9086</v>
      </c>
      <c r="D5148">
        <v>1628.45</v>
      </c>
      <c r="E5148" t="s">
        <v>31</v>
      </c>
      <c r="F5148" t="s">
        <v>20</v>
      </c>
      <c r="G5148" t="s">
        <v>39</v>
      </c>
      <c r="H5148" t="s">
        <v>176</v>
      </c>
    </row>
    <row r="5149" spans="1:8" hidden="1">
      <c r="A5149" t="s">
        <v>9087</v>
      </c>
      <c r="B5149" s="3">
        <v>45486</v>
      </c>
      <c r="C5149" t="s">
        <v>9088</v>
      </c>
      <c r="D5149">
        <v>413.3</v>
      </c>
      <c r="E5149" t="s">
        <v>25</v>
      </c>
      <c r="F5149" t="s">
        <v>26</v>
      </c>
      <c r="G5149" t="s">
        <v>27</v>
      </c>
      <c r="H5149" t="s">
        <v>33</v>
      </c>
    </row>
    <row r="5150" spans="1:8" hidden="1">
      <c r="A5150" t="s">
        <v>9089</v>
      </c>
      <c r="B5150" s="3">
        <v>45486</v>
      </c>
      <c r="C5150" t="s">
        <v>9090</v>
      </c>
      <c r="D5150">
        <v>519.39</v>
      </c>
      <c r="E5150" t="s">
        <v>122</v>
      </c>
      <c r="F5150" t="s">
        <v>20</v>
      </c>
      <c r="G5150" t="s">
        <v>39</v>
      </c>
      <c r="H5150" t="s">
        <v>43</v>
      </c>
    </row>
    <row r="5151" spans="1:8" hidden="1">
      <c r="A5151" t="s">
        <v>9091</v>
      </c>
      <c r="B5151" s="3">
        <v>45486</v>
      </c>
      <c r="C5151" t="s">
        <v>9092</v>
      </c>
      <c r="D5151">
        <v>1334.56</v>
      </c>
      <c r="E5151" t="s">
        <v>67</v>
      </c>
      <c r="F5151" t="s">
        <v>32</v>
      </c>
      <c r="G5151" t="s">
        <v>48</v>
      </c>
      <c r="H5151" t="s">
        <v>28</v>
      </c>
    </row>
    <row r="5152" spans="1:8" hidden="1">
      <c r="A5152" t="s">
        <v>9093</v>
      </c>
      <c r="B5152" s="3">
        <v>45486</v>
      </c>
      <c r="C5152" t="s">
        <v>100</v>
      </c>
      <c r="D5152">
        <v>1306.24</v>
      </c>
      <c r="E5152" t="s">
        <v>47</v>
      </c>
      <c r="F5152" t="s">
        <v>26</v>
      </c>
      <c r="G5152" t="s">
        <v>48</v>
      </c>
      <c r="H5152" t="s">
        <v>109</v>
      </c>
    </row>
    <row r="5153" spans="1:8" hidden="1">
      <c r="A5153" t="s">
        <v>9094</v>
      </c>
      <c r="B5153" s="3">
        <v>45486</v>
      </c>
      <c r="C5153" t="s">
        <v>9095</v>
      </c>
      <c r="E5153" t="s">
        <v>25</v>
      </c>
      <c r="F5153" t="s">
        <v>61</v>
      </c>
      <c r="G5153" t="s">
        <v>21</v>
      </c>
      <c r="H5153" t="s">
        <v>53</v>
      </c>
    </row>
    <row r="5154" spans="1:8">
      <c r="A5154" t="s">
        <v>9096</v>
      </c>
      <c r="B5154" s="3">
        <v>45486</v>
      </c>
      <c r="C5154" t="s">
        <v>9097</v>
      </c>
      <c r="D5154">
        <v>752.78</v>
      </c>
      <c r="E5154" t="s">
        <v>43</v>
      </c>
      <c r="F5154" t="s">
        <v>61</v>
      </c>
      <c r="G5154" t="s">
        <v>39</v>
      </c>
      <c r="H5154" t="s">
        <v>40</v>
      </c>
    </row>
    <row r="5155" spans="1:8" hidden="1">
      <c r="A5155" t="s">
        <v>9098</v>
      </c>
      <c r="B5155" s="3">
        <v>45486</v>
      </c>
      <c r="C5155" t="s">
        <v>1949</v>
      </c>
      <c r="D5155">
        <v>705.64</v>
      </c>
      <c r="E5155" t="s">
        <v>60</v>
      </c>
      <c r="F5155" t="s">
        <v>26</v>
      </c>
      <c r="G5155" t="s">
        <v>21</v>
      </c>
      <c r="H5155" t="s">
        <v>87</v>
      </c>
    </row>
    <row r="5156" spans="1:8" hidden="1">
      <c r="A5156" t="s">
        <v>9099</v>
      </c>
      <c r="B5156" s="3">
        <v>45486</v>
      </c>
      <c r="C5156" t="s">
        <v>4994</v>
      </c>
      <c r="D5156">
        <v>167.1</v>
      </c>
      <c r="E5156" t="s">
        <v>31</v>
      </c>
      <c r="F5156" t="s">
        <v>32</v>
      </c>
      <c r="G5156" t="s">
        <v>39</v>
      </c>
      <c r="H5156" t="s">
        <v>176</v>
      </c>
    </row>
    <row r="5157" spans="1:8" hidden="1">
      <c r="A5157" t="s">
        <v>9100</v>
      </c>
      <c r="B5157" s="3">
        <v>45486</v>
      </c>
      <c r="C5157" t="s">
        <v>9101</v>
      </c>
      <c r="D5157">
        <v>1785.7</v>
      </c>
      <c r="E5157" t="s">
        <v>19</v>
      </c>
      <c r="F5157" t="s">
        <v>61</v>
      </c>
      <c r="G5157" t="s">
        <v>21</v>
      </c>
      <c r="H5157" t="s">
        <v>36</v>
      </c>
    </row>
    <row r="5158" spans="1:8" hidden="1">
      <c r="A5158" t="s">
        <v>9102</v>
      </c>
      <c r="B5158" s="3">
        <v>45486</v>
      </c>
      <c r="C5158" t="s">
        <v>7855</v>
      </c>
      <c r="D5158">
        <v>446.6</v>
      </c>
      <c r="E5158" t="s">
        <v>47</v>
      </c>
      <c r="F5158" t="s">
        <v>61</v>
      </c>
      <c r="G5158" t="s">
        <v>39</v>
      </c>
      <c r="H5158" t="s">
        <v>53</v>
      </c>
    </row>
    <row r="5159" spans="1:8" hidden="1">
      <c r="A5159" t="s">
        <v>9103</v>
      </c>
      <c r="B5159" s="3">
        <v>45486</v>
      </c>
      <c r="C5159" t="s">
        <v>2478</v>
      </c>
      <c r="D5159">
        <v>1700.93</v>
      </c>
      <c r="E5159" t="s">
        <v>122</v>
      </c>
      <c r="F5159" t="s">
        <v>32</v>
      </c>
      <c r="G5159" t="s">
        <v>21</v>
      </c>
      <c r="H5159" t="s">
        <v>75</v>
      </c>
    </row>
    <row r="5160" spans="1:8" hidden="1">
      <c r="A5160" t="s">
        <v>9104</v>
      </c>
      <c r="B5160" s="3">
        <v>45486</v>
      </c>
      <c r="C5160" t="s">
        <v>9105</v>
      </c>
      <c r="D5160">
        <v>379.3</v>
      </c>
      <c r="E5160" t="s">
        <v>31</v>
      </c>
      <c r="F5160" t="s">
        <v>26</v>
      </c>
      <c r="G5160" t="s">
        <v>27</v>
      </c>
      <c r="H5160" t="s">
        <v>75</v>
      </c>
    </row>
    <row r="5161" spans="1:8" hidden="1">
      <c r="A5161" t="s">
        <v>9106</v>
      </c>
      <c r="B5161" s="3">
        <v>45486</v>
      </c>
      <c r="C5161" t="s">
        <v>9107</v>
      </c>
      <c r="D5161">
        <v>223.78</v>
      </c>
      <c r="E5161" t="s">
        <v>64</v>
      </c>
      <c r="F5161" t="s">
        <v>20</v>
      </c>
      <c r="G5161" t="s">
        <v>48</v>
      </c>
      <c r="H5161" t="s">
        <v>28</v>
      </c>
    </row>
    <row r="5162" spans="1:8" hidden="1">
      <c r="A5162" t="s">
        <v>9108</v>
      </c>
      <c r="B5162" s="3">
        <v>45486</v>
      </c>
      <c r="C5162" t="s">
        <v>9109</v>
      </c>
      <c r="D5162">
        <v>1523.69</v>
      </c>
      <c r="E5162" t="s">
        <v>64</v>
      </c>
      <c r="F5162" t="s">
        <v>32</v>
      </c>
      <c r="G5162" t="s">
        <v>27</v>
      </c>
      <c r="H5162" t="s">
        <v>49</v>
      </c>
    </row>
    <row r="5163" spans="1:8" hidden="1">
      <c r="A5163" t="s">
        <v>9110</v>
      </c>
      <c r="B5163" s="3">
        <v>45486</v>
      </c>
      <c r="C5163" t="s">
        <v>5263</v>
      </c>
      <c r="D5163">
        <v>1079.3599999999999</v>
      </c>
      <c r="E5163" t="s">
        <v>31</v>
      </c>
      <c r="F5163" t="s">
        <v>61</v>
      </c>
      <c r="G5163" t="s">
        <v>27</v>
      </c>
      <c r="H5163" t="s">
        <v>28</v>
      </c>
    </row>
    <row r="5164" spans="1:8" hidden="1">
      <c r="A5164" t="s">
        <v>9111</v>
      </c>
      <c r="B5164" s="3">
        <v>45486</v>
      </c>
      <c r="C5164" t="s">
        <v>9112</v>
      </c>
      <c r="D5164">
        <v>1693.57</v>
      </c>
      <c r="E5164" t="s">
        <v>60</v>
      </c>
      <c r="F5164" t="s">
        <v>20</v>
      </c>
      <c r="G5164" t="s">
        <v>48</v>
      </c>
      <c r="H5164" t="s">
        <v>22</v>
      </c>
    </row>
    <row r="5165" spans="1:8" hidden="1">
      <c r="A5165" t="s">
        <v>9113</v>
      </c>
      <c r="B5165" s="3">
        <v>45487</v>
      </c>
      <c r="C5165" t="s">
        <v>9114</v>
      </c>
      <c r="D5165">
        <v>777.85</v>
      </c>
      <c r="E5165" t="s">
        <v>52</v>
      </c>
      <c r="F5165" t="s">
        <v>61</v>
      </c>
      <c r="G5165" t="s">
        <v>48</v>
      </c>
      <c r="H5165" t="s">
        <v>94</v>
      </c>
    </row>
    <row r="5166" spans="1:8" hidden="1">
      <c r="A5166" t="s">
        <v>9115</v>
      </c>
      <c r="B5166" s="3">
        <v>45487</v>
      </c>
      <c r="C5166" t="s">
        <v>1901</v>
      </c>
      <c r="D5166">
        <v>406.29</v>
      </c>
      <c r="E5166" t="s">
        <v>122</v>
      </c>
      <c r="F5166" t="s">
        <v>61</v>
      </c>
      <c r="G5166" t="s">
        <v>48</v>
      </c>
      <c r="H5166" t="s">
        <v>22</v>
      </c>
    </row>
    <row r="5167" spans="1:8" hidden="1">
      <c r="A5167" t="s">
        <v>9116</v>
      </c>
      <c r="B5167" s="3">
        <v>45487</v>
      </c>
      <c r="C5167" t="s">
        <v>6762</v>
      </c>
      <c r="D5167">
        <v>564.28</v>
      </c>
      <c r="E5167" t="s">
        <v>25</v>
      </c>
      <c r="F5167" t="s">
        <v>32</v>
      </c>
      <c r="G5167" t="s">
        <v>27</v>
      </c>
      <c r="H5167" t="s">
        <v>28</v>
      </c>
    </row>
    <row r="5168" spans="1:8" hidden="1">
      <c r="A5168" t="s">
        <v>9117</v>
      </c>
      <c r="B5168" s="3">
        <v>45487</v>
      </c>
      <c r="C5168" t="s">
        <v>3000</v>
      </c>
      <c r="D5168">
        <v>1487.36</v>
      </c>
      <c r="E5168" t="s">
        <v>240</v>
      </c>
      <c r="F5168" t="s">
        <v>32</v>
      </c>
      <c r="G5168" t="s">
        <v>21</v>
      </c>
      <c r="H5168" t="s">
        <v>123</v>
      </c>
    </row>
    <row r="5169" spans="1:8" hidden="1">
      <c r="A5169" t="s">
        <v>9118</v>
      </c>
      <c r="B5169" s="3">
        <v>45487</v>
      </c>
      <c r="C5169" t="s">
        <v>1268</v>
      </c>
      <c r="D5169">
        <v>1895.15</v>
      </c>
      <c r="E5169" t="s">
        <v>217</v>
      </c>
      <c r="F5169" t="s">
        <v>26</v>
      </c>
      <c r="G5169" t="s">
        <v>39</v>
      </c>
      <c r="H5169" t="s">
        <v>49</v>
      </c>
    </row>
    <row r="5170" spans="1:8" hidden="1">
      <c r="A5170" t="s">
        <v>9119</v>
      </c>
      <c r="B5170" s="3">
        <v>45487</v>
      </c>
      <c r="C5170" t="s">
        <v>4877</v>
      </c>
      <c r="D5170">
        <v>1947.29</v>
      </c>
      <c r="E5170" t="s">
        <v>64</v>
      </c>
      <c r="F5170" t="s">
        <v>61</v>
      </c>
      <c r="G5170" t="s">
        <v>48</v>
      </c>
      <c r="H5170" t="s">
        <v>49</v>
      </c>
    </row>
    <row r="5171" spans="1:8" hidden="1">
      <c r="A5171" t="s">
        <v>9120</v>
      </c>
      <c r="B5171" s="3">
        <v>45487</v>
      </c>
      <c r="C5171" t="s">
        <v>2884</v>
      </c>
      <c r="D5171">
        <v>1140.8399999999999</v>
      </c>
      <c r="E5171" t="s">
        <v>122</v>
      </c>
      <c r="F5171" t="s">
        <v>20</v>
      </c>
      <c r="G5171" t="s">
        <v>39</v>
      </c>
      <c r="H5171" t="s">
        <v>49</v>
      </c>
    </row>
    <row r="5172" spans="1:8">
      <c r="A5172" t="s">
        <v>9121</v>
      </c>
      <c r="B5172" s="3">
        <v>45487</v>
      </c>
      <c r="C5172" t="s">
        <v>6731</v>
      </c>
      <c r="D5172">
        <v>1701.58</v>
      </c>
      <c r="E5172" t="s">
        <v>43</v>
      </c>
      <c r="F5172" t="s">
        <v>20</v>
      </c>
      <c r="G5172" t="s">
        <v>48</v>
      </c>
      <c r="H5172" t="s">
        <v>176</v>
      </c>
    </row>
    <row r="5173" spans="1:8" hidden="1">
      <c r="A5173" t="s">
        <v>9122</v>
      </c>
      <c r="B5173" s="3">
        <v>45487</v>
      </c>
      <c r="C5173" t="s">
        <v>9123</v>
      </c>
      <c r="D5173">
        <v>865.09</v>
      </c>
      <c r="E5173" t="s">
        <v>70</v>
      </c>
      <c r="F5173" t="s">
        <v>61</v>
      </c>
      <c r="G5173" t="s">
        <v>27</v>
      </c>
      <c r="H5173" t="s">
        <v>109</v>
      </c>
    </row>
    <row r="5174" spans="1:8" hidden="1">
      <c r="A5174" t="s">
        <v>9124</v>
      </c>
      <c r="B5174" s="3">
        <v>45487</v>
      </c>
      <c r="C5174" t="s">
        <v>9125</v>
      </c>
      <c r="D5174">
        <v>232.36</v>
      </c>
      <c r="E5174" t="s">
        <v>67</v>
      </c>
      <c r="F5174" t="s">
        <v>26</v>
      </c>
      <c r="G5174" t="s">
        <v>27</v>
      </c>
      <c r="H5174" t="s">
        <v>176</v>
      </c>
    </row>
    <row r="5175" spans="1:8" hidden="1">
      <c r="A5175" t="s">
        <v>9126</v>
      </c>
      <c r="B5175" s="3">
        <v>45487</v>
      </c>
      <c r="C5175" t="s">
        <v>9127</v>
      </c>
      <c r="D5175">
        <v>1912.38</v>
      </c>
      <c r="E5175" t="s">
        <v>339</v>
      </c>
      <c r="F5175" t="s">
        <v>387</v>
      </c>
      <c r="G5175" t="s">
        <v>27</v>
      </c>
      <c r="H5175" t="s">
        <v>36</v>
      </c>
    </row>
    <row r="5176" spans="1:8" hidden="1">
      <c r="A5176" t="s">
        <v>9128</v>
      </c>
      <c r="B5176" s="3">
        <v>45487</v>
      </c>
      <c r="C5176" t="s">
        <v>7304</v>
      </c>
      <c r="D5176">
        <v>182.02</v>
      </c>
      <c r="E5176" t="s">
        <v>217</v>
      </c>
      <c r="F5176" t="s">
        <v>43</v>
      </c>
      <c r="G5176" t="s">
        <v>21</v>
      </c>
      <c r="H5176" t="s">
        <v>94</v>
      </c>
    </row>
    <row r="5177" spans="1:8" hidden="1">
      <c r="A5177" t="s">
        <v>9129</v>
      </c>
      <c r="B5177" s="3">
        <v>45487</v>
      </c>
      <c r="C5177" t="s">
        <v>252</v>
      </c>
      <c r="D5177">
        <v>63.38</v>
      </c>
      <c r="E5177" t="s">
        <v>67</v>
      </c>
      <c r="F5177" t="s">
        <v>20</v>
      </c>
      <c r="G5177" t="s">
        <v>39</v>
      </c>
      <c r="H5177" t="s">
        <v>33</v>
      </c>
    </row>
    <row r="5178" spans="1:8" hidden="1">
      <c r="A5178" t="s">
        <v>9130</v>
      </c>
      <c r="B5178" s="3">
        <v>45487</v>
      </c>
      <c r="C5178" t="s">
        <v>9131</v>
      </c>
      <c r="D5178">
        <v>982.22</v>
      </c>
      <c r="E5178" t="s">
        <v>25</v>
      </c>
      <c r="F5178" t="s">
        <v>32</v>
      </c>
      <c r="G5178" t="s">
        <v>39</v>
      </c>
      <c r="H5178" t="s">
        <v>43</v>
      </c>
    </row>
    <row r="5179" spans="1:8" hidden="1">
      <c r="A5179" t="s">
        <v>9132</v>
      </c>
      <c r="B5179" s="3">
        <v>45487</v>
      </c>
      <c r="C5179" t="s">
        <v>5482</v>
      </c>
      <c r="D5179">
        <v>681.13</v>
      </c>
      <c r="E5179" t="s">
        <v>47</v>
      </c>
      <c r="F5179" t="s">
        <v>26</v>
      </c>
      <c r="G5179" t="s">
        <v>21</v>
      </c>
      <c r="H5179" t="s">
        <v>22</v>
      </c>
    </row>
    <row r="5180" spans="1:8" hidden="1">
      <c r="A5180" t="s">
        <v>9133</v>
      </c>
      <c r="B5180" s="3">
        <v>45487</v>
      </c>
      <c r="C5180" t="s">
        <v>9134</v>
      </c>
      <c r="D5180">
        <v>1270.1300000000001</v>
      </c>
      <c r="E5180" t="s">
        <v>47</v>
      </c>
      <c r="F5180" t="s">
        <v>32</v>
      </c>
      <c r="G5180" t="s">
        <v>39</v>
      </c>
      <c r="H5180" t="s">
        <v>53</v>
      </c>
    </row>
    <row r="5181" spans="1:8">
      <c r="A5181" t="s">
        <v>9135</v>
      </c>
      <c r="B5181" s="3">
        <v>45487</v>
      </c>
      <c r="C5181" t="s">
        <v>3487</v>
      </c>
      <c r="D5181">
        <v>559.38</v>
      </c>
      <c r="E5181" t="s">
        <v>43</v>
      </c>
      <c r="F5181" t="s">
        <v>32</v>
      </c>
      <c r="G5181" t="s">
        <v>39</v>
      </c>
      <c r="H5181" t="s">
        <v>123</v>
      </c>
    </row>
    <row r="5182" spans="1:8" hidden="1">
      <c r="A5182" t="s">
        <v>9136</v>
      </c>
      <c r="B5182" s="3">
        <v>45487</v>
      </c>
      <c r="C5182" t="s">
        <v>6880</v>
      </c>
      <c r="D5182">
        <v>1759.38</v>
      </c>
      <c r="E5182" t="s">
        <v>25</v>
      </c>
      <c r="F5182" t="s">
        <v>61</v>
      </c>
      <c r="G5182" t="s">
        <v>48</v>
      </c>
      <c r="H5182" t="s">
        <v>43</v>
      </c>
    </row>
    <row r="5183" spans="1:8" hidden="1">
      <c r="A5183" t="s">
        <v>9137</v>
      </c>
      <c r="B5183" s="3">
        <v>45487</v>
      </c>
      <c r="C5183" t="s">
        <v>9138</v>
      </c>
      <c r="D5183">
        <v>15658.08</v>
      </c>
      <c r="E5183" t="s">
        <v>25</v>
      </c>
      <c r="F5183" t="s">
        <v>20</v>
      </c>
      <c r="G5183" t="s">
        <v>48</v>
      </c>
      <c r="H5183" t="s">
        <v>53</v>
      </c>
    </row>
    <row r="5184" spans="1:8" hidden="1">
      <c r="A5184" t="s">
        <v>9139</v>
      </c>
      <c r="B5184" s="3">
        <v>45487</v>
      </c>
      <c r="C5184" t="s">
        <v>9140</v>
      </c>
      <c r="D5184">
        <v>386.78</v>
      </c>
      <c r="E5184" t="s">
        <v>25</v>
      </c>
      <c r="F5184" t="s">
        <v>26</v>
      </c>
      <c r="G5184" t="s">
        <v>39</v>
      </c>
      <c r="H5184" t="s">
        <v>176</v>
      </c>
    </row>
    <row r="5185" spans="1:8" hidden="1">
      <c r="A5185" t="s">
        <v>9141</v>
      </c>
      <c r="B5185" s="3">
        <v>45487</v>
      </c>
      <c r="C5185" t="s">
        <v>9142</v>
      </c>
      <c r="D5185">
        <v>93.37</v>
      </c>
      <c r="E5185" t="s">
        <v>67</v>
      </c>
      <c r="F5185" t="s">
        <v>61</v>
      </c>
      <c r="G5185" t="s">
        <v>39</v>
      </c>
      <c r="H5185" t="s">
        <v>40</v>
      </c>
    </row>
    <row r="5186" spans="1:8">
      <c r="A5186" t="s">
        <v>9143</v>
      </c>
      <c r="B5186" s="3">
        <v>45487</v>
      </c>
      <c r="C5186" t="s">
        <v>9144</v>
      </c>
      <c r="D5186">
        <v>1367.13</v>
      </c>
      <c r="E5186" t="s">
        <v>43</v>
      </c>
      <c r="F5186" t="s">
        <v>20</v>
      </c>
      <c r="G5186" t="s">
        <v>27</v>
      </c>
      <c r="H5186" t="s">
        <v>94</v>
      </c>
    </row>
    <row r="5187" spans="1:8" hidden="1">
      <c r="A5187" t="s">
        <v>9145</v>
      </c>
      <c r="B5187" s="3">
        <v>45487</v>
      </c>
      <c r="C5187" t="s">
        <v>9146</v>
      </c>
      <c r="D5187">
        <v>175.17</v>
      </c>
      <c r="E5187" t="s">
        <v>64</v>
      </c>
      <c r="F5187" t="s">
        <v>61</v>
      </c>
      <c r="G5187" t="s">
        <v>21</v>
      </c>
      <c r="H5187" t="s">
        <v>49</v>
      </c>
    </row>
    <row r="5188" spans="1:8" hidden="1">
      <c r="A5188" t="s">
        <v>9147</v>
      </c>
      <c r="B5188" s="3">
        <v>45487</v>
      </c>
      <c r="C5188" t="s">
        <v>1019</v>
      </c>
      <c r="D5188">
        <v>1920.99</v>
      </c>
      <c r="E5188" t="s">
        <v>64</v>
      </c>
      <c r="F5188" t="s">
        <v>20</v>
      </c>
      <c r="G5188" t="s">
        <v>21</v>
      </c>
      <c r="H5188" t="s">
        <v>33</v>
      </c>
    </row>
    <row r="5189" spans="1:8" hidden="1">
      <c r="A5189" t="s">
        <v>9148</v>
      </c>
      <c r="B5189" s="3">
        <v>45487</v>
      </c>
      <c r="C5189" t="s">
        <v>9149</v>
      </c>
      <c r="D5189">
        <v>304.87</v>
      </c>
      <c r="E5189" t="s">
        <v>25</v>
      </c>
      <c r="F5189" t="s">
        <v>61</v>
      </c>
      <c r="G5189" t="s">
        <v>48</v>
      </c>
      <c r="H5189" t="s">
        <v>75</v>
      </c>
    </row>
    <row r="5190" spans="1:8" hidden="1">
      <c r="A5190" t="s">
        <v>9150</v>
      </c>
      <c r="B5190" s="3">
        <v>45487</v>
      </c>
      <c r="C5190" t="s">
        <v>8898</v>
      </c>
      <c r="D5190">
        <v>1016.68</v>
      </c>
      <c r="E5190" t="s">
        <v>848</v>
      </c>
      <c r="F5190" t="s">
        <v>43</v>
      </c>
      <c r="G5190" t="s">
        <v>39</v>
      </c>
      <c r="H5190" t="s">
        <v>36</v>
      </c>
    </row>
    <row r="5191" spans="1:8" hidden="1">
      <c r="A5191" t="s">
        <v>9151</v>
      </c>
      <c r="B5191" s="3">
        <v>45487</v>
      </c>
      <c r="C5191" t="s">
        <v>9152</v>
      </c>
      <c r="D5191">
        <v>1015.54</v>
      </c>
      <c r="E5191" t="s">
        <v>19</v>
      </c>
      <c r="F5191" t="s">
        <v>26</v>
      </c>
      <c r="G5191" t="s">
        <v>48</v>
      </c>
      <c r="H5191" t="s">
        <v>176</v>
      </c>
    </row>
    <row r="5192" spans="1:8" hidden="1">
      <c r="A5192" t="s">
        <v>9153</v>
      </c>
      <c r="B5192" s="3">
        <v>45487</v>
      </c>
      <c r="C5192" t="s">
        <v>9154</v>
      </c>
      <c r="D5192">
        <v>1005.89</v>
      </c>
      <c r="E5192" t="s">
        <v>47</v>
      </c>
      <c r="F5192" t="s">
        <v>32</v>
      </c>
      <c r="G5192" t="s">
        <v>39</v>
      </c>
      <c r="H5192" t="s">
        <v>49</v>
      </c>
    </row>
    <row r="5193" spans="1:8" hidden="1">
      <c r="A5193" t="s">
        <v>9155</v>
      </c>
      <c r="B5193" s="3">
        <v>45488</v>
      </c>
      <c r="C5193" t="s">
        <v>9156</v>
      </c>
      <c r="D5193">
        <v>1907.56</v>
      </c>
      <c r="E5193" t="s">
        <v>67</v>
      </c>
      <c r="F5193" t="s">
        <v>32</v>
      </c>
      <c r="G5193" t="s">
        <v>39</v>
      </c>
      <c r="H5193" t="s">
        <v>109</v>
      </c>
    </row>
    <row r="5194" spans="1:8" hidden="1">
      <c r="A5194" t="s">
        <v>9157</v>
      </c>
      <c r="B5194" s="3">
        <v>45488</v>
      </c>
      <c r="C5194" t="s">
        <v>9158</v>
      </c>
      <c r="D5194">
        <v>1056.42</v>
      </c>
      <c r="E5194" t="s">
        <v>47</v>
      </c>
      <c r="F5194" t="s">
        <v>20</v>
      </c>
      <c r="G5194" t="s">
        <v>27</v>
      </c>
      <c r="H5194" t="s">
        <v>176</v>
      </c>
    </row>
    <row r="5195" spans="1:8" hidden="1">
      <c r="A5195" t="s">
        <v>9159</v>
      </c>
      <c r="B5195" s="3">
        <v>45488</v>
      </c>
      <c r="C5195" t="s">
        <v>9160</v>
      </c>
      <c r="D5195">
        <v>1714.39</v>
      </c>
      <c r="E5195" t="s">
        <v>60</v>
      </c>
      <c r="F5195" t="s">
        <v>20</v>
      </c>
      <c r="G5195" t="s">
        <v>39</v>
      </c>
      <c r="H5195" t="s">
        <v>176</v>
      </c>
    </row>
    <row r="5196" spans="1:8" hidden="1">
      <c r="A5196" t="s">
        <v>9161</v>
      </c>
      <c r="B5196" s="3">
        <v>45488</v>
      </c>
      <c r="C5196" t="s">
        <v>9162</v>
      </c>
      <c r="D5196">
        <v>1559.34</v>
      </c>
      <c r="E5196" t="s">
        <v>52</v>
      </c>
      <c r="F5196" t="s">
        <v>32</v>
      </c>
      <c r="G5196" t="s">
        <v>48</v>
      </c>
      <c r="H5196" t="s">
        <v>43</v>
      </c>
    </row>
    <row r="5197" spans="1:8" hidden="1">
      <c r="A5197" t="s">
        <v>9163</v>
      </c>
      <c r="B5197" s="3">
        <v>45488</v>
      </c>
      <c r="C5197" t="s">
        <v>892</v>
      </c>
      <c r="D5197">
        <v>1412.62</v>
      </c>
      <c r="E5197" t="s">
        <v>25</v>
      </c>
      <c r="F5197" t="s">
        <v>20</v>
      </c>
      <c r="G5197" t="s">
        <v>21</v>
      </c>
      <c r="H5197" t="s">
        <v>94</v>
      </c>
    </row>
    <row r="5198" spans="1:8" hidden="1">
      <c r="A5198" t="s">
        <v>9164</v>
      </c>
      <c r="B5198" s="3">
        <v>45488</v>
      </c>
      <c r="C5198" t="s">
        <v>936</v>
      </c>
      <c r="D5198">
        <v>240.92</v>
      </c>
      <c r="E5198" t="s">
        <v>19</v>
      </c>
      <c r="F5198" t="s">
        <v>61</v>
      </c>
      <c r="G5198" t="s">
        <v>48</v>
      </c>
      <c r="H5198" t="s">
        <v>36</v>
      </c>
    </row>
    <row r="5199" spans="1:8" hidden="1">
      <c r="A5199" t="s">
        <v>9165</v>
      </c>
      <c r="B5199" s="3">
        <v>45488</v>
      </c>
      <c r="C5199" t="s">
        <v>9166</v>
      </c>
      <c r="D5199">
        <v>1707.06</v>
      </c>
      <c r="E5199" t="s">
        <v>19</v>
      </c>
      <c r="F5199" t="s">
        <v>61</v>
      </c>
      <c r="G5199" t="s">
        <v>48</v>
      </c>
      <c r="H5199" t="s">
        <v>94</v>
      </c>
    </row>
    <row r="5200" spans="1:8">
      <c r="A5200" t="s">
        <v>9167</v>
      </c>
      <c r="B5200" s="3">
        <v>45488</v>
      </c>
      <c r="C5200" t="s">
        <v>4833</v>
      </c>
      <c r="D5200">
        <v>194.44</v>
      </c>
      <c r="E5200" t="s">
        <v>43</v>
      </c>
      <c r="F5200" t="s">
        <v>32</v>
      </c>
      <c r="G5200" t="s">
        <v>21</v>
      </c>
      <c r="H5200" t="s">
        <v>36</v>
      </c>
    </row>
    <row r="5201" spans="1:8" hidden="1">
      <c r="A5201" t="s">
        <v>9168</v>
      </c>
      <c r="B5201" s="3">
        <v>45488</v>
      </c>
      <c r="C5201" t="s">
        <v>9169</v>
      </c>
      <c r="D5201">
        <v>810.92</v>
      </c>
      <c r="E5201" t="s">
        <v>52</v>
      </c>
      <c r="F5201" t="s">
        <v>20</v>
      </c>
      <c r="G5201" t="s">
        <v>27</v>
      </c>
      <c r="H5201" t="s">
        <v>22</v>
      </c>
    </row>
    <row r="5202" spans="1:8">
      <c r="A5202" t="s">
        <v>9170</v>
      </c>
      <c r="B5202" s="3">
        <v>45488</v>
      </c>
      <c r="C5202" t="s">
        <v>9171</v>
      </c>
      <c r="D5202">
        <v>756.86</v>
      </c>
      <c r="E5202" t="s">
        <v>43</v>
      </c>
      <c r="F5202" t="s">
        <v>32</v>
      </c>
      <c r="G5202" t="s">
        <v>39</v>
      </c>
      <c r="H5202" t="s">
        <v>43</v>
      </c>
    </row>
    <row r="5203" spans="1:8" hidden="1">
      <c r="A5203" t="s">
        <v>9172</v>
      </c>
      <c r="B5203" s="3">
        <v>45488</v>
      </c>
      <c r="C5203" t="s">
        <v>9173</v>
      </c>
      <c r="D5203">
        <v>858.3</v>
      </c>
      <c r="E5203" t="s">
        <v>70</v>
      </c>
      <c r="F5203" t="s">
        <v>20</v>
      </c>
      <c r="G5203" t="s">
        <v>27</v>
      </c>
      <c r="H5203" t="s">
        <v>53</v>
      </c>
    </row>
    <row r="5204" spans="1:8" hidden="1">
      <c r="A5204" t="s">
        <v>9174</v>
      </c>
      <c r="B5204" s="3">
        <v>45488</v>
      </c>
      <c r="C5204" t="s">
        <v>9175</v>
      </c>
      <c r="D5204">
        <v>220.42</v>
      </c>
      <c r="E5204" t="s">
        <v>31</v>
      </c>
      <c r="F5204" t="s">
        <v>61</v>
      </c>
      <c r="G5204" t="s">
        <v>27</v>
      </c>
      <c r="H5204" t="s">
        <v>43</v>
      </c>
    </row>
    <row r="5205" spans="1:8" hidden="1">
      <c r="A5205" t="s">
        <v>9176</v>
      </c>
      <c r="B5205" s="3">
        <v>45488</v>
      </c>
      <c r="C5205" t="s">
        <v>9177</v>
      </c>
      <c r="D5205">
        <v>668.3</v>
      </c>
      <c r="E5205" t="s">
        <v>19</v>
      </c>
      <c r="F5205" t="s">
        <v>26</v>
      </c>
      <c r="G5205" t="s">
        <v>27</v>
      </c>
      <c r="H5205" t="s">
        <v>75</v>
      </c>
    </row>
    <row r="5206" spans="1:8" hidden="1">
      <c r="A5206" t="s">
        <v>9178</v>
      </c>
      <c r="B5206" s="3">
        <v>45488</v>
      </c>
      <c r="C5206" t="s">
        <v>4805</v>
      </c>
      <c r="D5206">
        <v>1633.89</v>
      </c>
      <c r="E5206" t="s">
        <v>84</v>
      </c>
      <c r="F5206" t="s">
        <v>61</v>
      </c>
      <c r="G5206" t="s">
        <v>48</v>
      </c>
      <c r="H5206" t="s">
        <v>44</v>
      </c>
    </row>
    <row r="5207" spans="1:8">
      <c r="A5207" t="s">
        <v>9179</v>
      </c>
      <c r="B5207" s="3">
        <v>45488</v>
      </c>
      <c r="C5207" t="s">
        <v>9180</v>
      </c>
      <c r="D5207">
        <v>1616.85</v>
      </c>
      <c r="E5207" t="s">
        <v>43</v>
      </c>
      <c r="F5207" t="s">
        <v>61</v>
      </c>
      <c r="G5207" t="s">
        <v>21</v>
      </c>
      <c r="H5207" t="s">
        <v>36</v>
      </c>
    </row>
    <row r="5208" spans="1:8" hidden="1">
      <c r="A5208" t="s">
        <v>9181</v>
      </c>
      <c r="B5208" s="3">
        <v>45488</v>
      </c>
      <c r="C5208" t="s">
        <v>7190</v>
      </c>
      <c r="D5208">
        <v>827.81</v>
      </c>
      <c r="E5208" t="s">
        <v>84</v>
      </c>
      <c r="F5208" t="s">
        <v>61</v>
      </c>
      <c r="G5208" t="s">
        <v>27</v>
      </c>
      <c r="H5208" t="s">
        <v>22</v>
      </c>
    </row>
    <row r="5209" spans="1:8" hidden="1">
      <c r="A5209" t="s">
        <v>9182</v>
      </c>
      <c r="B5209" s="3">
        <v>45488</v>
      </c>
      <c r="C5209" t="s">
        <v>9183</v>
      </c>
      <c r="D5209">
        <v>846.88</v>
      </c>
      <c r="E5209" t="s">
        <v>60</v>
      </c>
      <c r="F5209" t="s">
        <v>20</v>
      </c>
      <c r="G5209" t="s">
        <v>48</v>
      </c>
      <c r="H5209" t="s">
        <v>44</v>
      </c>
    </row>
    <row r="5210" spans="1:8" hidden="1">
      <c r="A5210" t="s">
        <v>9184</v>
      </c>
      <c r="B5210" s="3">
        <v>45488</v>
      </c>
      <c r="C5210" t="s">
        <v>7422</v>
      </c>
      <c r="D5210">
        <v>854.67</v>
      </c>
      <c r="E5210" t="s">
        <v>64</v>
      </c>
      <c r="F5210" t="s">
        <v>32</v>
      </c>
      <c r="G5210" t="s">
        <v>39</v>
      </c>
      <c r="H5210" t="s">
        <v>49</v>
      </c>
    </row>
    <row r="5211" spans="1:8" hidden="1">
      <c r="A5211" t="s">
        <v>9185</v>
      </c>
      <c r="B5211" s="3">
        <v>45488</v>
      </c>
      <c r="C5211" t="s">
        <v>353</v>
      </c>
      <c r="D5211">
        <v>1076.3</v>
      </c>
      <c r="E5211" t="s">
        <v>47</v>
      </c>
      <c r="F5211" t="s">
        <v>26</v>
      </c>
      <c r="G5211" t="s">
        <v>39</v>
      </c>
      <c r="H5211" t="s">
        <v>75</v>
      </c>
    </row>
    <row r="5212" spans="1:8" hidden="1">
      <c r="A5212" t="s">
        <v>9186</v>
      </c>
      <c r="B5212" s="3">
        <v>45488</v>
      </c>
      <c r="C5212" t="s">
        <v>9187</v>
      </c>
      <c r="D5212">
        <v>1136.55</v>
      </c>
      <c r="E5212" t="s">
        <v>19</v>
      </c>
      <c r="F5212" t="s">
        <v>26</v>
      </c>
      <c r="G5212" t="s">
        <v>48</v>
      </c>
      <c r="H5212" t="s">
        <v>49</v>
      </c>
    </row>
    <row r="5213" spans="1:8" hidden="1">
      <c r="A5213" t="s">
        <v>9188</v>
      </c>
      <c r="B5213" s="3">
        <v>45488</v>
      </c>
      <c r="C5213" t="s">
        <v>9189</v>
      </c>
      <c r="D5213">
        <v>787.6</v>
      </c>
      <c r="E5213" t="s">
        <v>60</v>
      </c>
      <c r="F5213" t="s">
        <v>26</v>
      </c>
      <c r="G5213" t="s">
        <v>27</v>
      </c>
      <c r="H5213" t="s">
        <v>53</v>
      </c>
    </row>
    <row r="5214" spans="1:8" hidden="1">
      <c r="A5214" t="s">
        <v>9190</v>
      </c>
      <c r="B5214" s="3">
        <v>45488</v>
      </c>
      <c r="C5214" t="s">
        <v>9191</v>
      </c>
      <c r="D5214">
        <v>751.41</v>
      </c>
      <c r="E5214" t="s">
        <v>67</v>
      </c>
      <c r="F5214" t="s">
        <v>26</v>
      </c>
      <c r="G5214" t="s">
        <v>39</v>
      </c>
      <c r="H5214" t="s">
        <v>94</v>
      </c>
    </row>
    <row r="5215" spans="1:8" hidden="1">
      <c r="A5215" t="s">
        <v>9192</v>
      </c>
      <c r="B5215" s="3">
        <v>45488</v>
      </c>
      <c r="C5215" t="s">
        <v>6302</v>
      </c>
      <c r="D5215">
        <v>1404.57</v>
      </c>
      <c r="E5215" t="s">
        <v>25</v>
      </c>
      <c r="F5215" t="s">
        <v>20</v>
      </c>
      <c r="G5215" t="s">
        <v>48</v>
      </c>
      <c r="H5215" t="s">
        <v>44</v>
      </c>
    </row>
    <row r="5216" spans="1:8" hidden="1">
      <c r="A5216" t="s">
        <v>9193</v>
      </c>
      <c r="B5216" s="3">
        <v>45489</v>
      </c>
      <c r="C5216" t="s">
        <v>9194</v>
      </c>
      <c r="D5216">
        <v>846.89</v>
      </c>
      <c r="E5216" t="s">
        <v>25</v>
      </c>
      <c r="F5216" t="s">
        <v>61</v>
      </c>
      <c r="G5216" t="s">
        <v>48</v>
      </c>
      <c r="H5216" t="s">
        <v>22</v>
      </c>
    </row>
    <row r="5217" spans="1:8" hidden="1">
      <c r="A5217" t="s">
        <v>9195</v>
      </c>
      <c r="B5217" s="3">
        <v>45489</v>
      </c>
      <c r="C5217" t="s">
        <v>456</v>
      </c>
      <c r="D5217">
        <v>1974.5</v>
      </c>
      <c r="E5217" t="s">
        <v>67</v>
      </c>
      <c r="F5217" t="s">
        <v>20</v>
      </c>
      <c r="G5217" t="s">
        <v>27</v>
      </c>
      <c r="H5217" t="s">
        <v>44</v>
      </c>
    </row>
    <row r="5218" spans="1:8" hidden="1">
      <c r="A5218" t="s">
        <v>9196</v>
      </c>
      <c r="B5218" s="3">
        <v>45489</v>
      </c>
      <c r="C5218" t="s">
        <v>944</v>
      </c>
      <c r="D5218">
        <v>1718.84</v>
      </c>
      <c r="E5218" t="s">
        <v>47</v>
      </c>
      <c r="F5218" t="s">
        <v>32</v>
      </c>
      <c r="G5218" t="s">
        <v>39</v>
      </c>
      <c r="H5218" t="s">
        <v>22</v>
      </c>
    </row>
    <row r="5219" spans="1:8" hidden="1">
      <c r="A5219" t="s">
        <v>9197</v>
      </c>
      <c r="B5219" s="3">
        <v>45489</v>
      </c>
      <c r="C5219" t="s">
        <v>9198</v>
      </c>
      <c r="D5219">
        <v>148.05000000000001</v>
      </c>
      <c r="E5219" t="s">
        <v>70</v>
      </c>
      <c r="F5219" t="s">
        <v>26</v>
      </c>
      <c r="G5219" t="s">
        <v>39</v>
      </c>
      <c r="H5219" t="s">
        <v>28</v>
      </c>
    </row>
    <row r="5220" spans="1:8" hidden="1">
      <c r="A5220" t="s">
        <v>9199</v>
      </c>
      <c r="B5220" s="3">
        <v>45489</v>
      </c>
      <c r="C5220" t="s">
        <v>5119</v>
      </c>
      <c r="D5220">
        <v>1639.96</v>
      </c>
      <c r="E5220" t="s">
        <v>67</v>
      </c>
      <c r="F5220" t="s">
        <v>32</v>
      </c>
      <c r="G5220" t="s">
        <v>21</v>
      </c>
      <c r="H5220" t="s">
        <v>87</v>
      </c>
    </row>
    <row r="5221" spans="1:8" hidden="1">
      <c r="A5221" t="s">
        <v>9200</v>
      </c>
      <c r="B5221" s="3">
        <v>45489</v>
      </c>
      <c r="C5221" t="s">
        <v>1229</v>
      </c>
      <c r="D5221">
        <v>1615.52</v>
      </c>
      <c r="E5221" t="s">
        <v>64</v>
      </c>
      <c r="F5221" t="s">
        <v>26</v>
      </c>
      <c r="G5221" t="s">
        <v>48</v>
      </c>
      <c r="H5221" t="s">
        <v>123</v>
      </c>
    </row>
    <row r="5222" spans="1:8" hidden="1">
      <c r="A5222" t="s">
        <v>9201</v>
      </c>
      <c r="B5222" s="3">
        <v>45489</v>
      </c>
      <c r="C5222" t="s">
        <v>9202</v>
      </c>
      <c r="D5222">
        <v>875.02</v>
      </c>
      <c r="E5222" t="s">
        <v>47</v>
      </c>
      <c r="F5222" t="s">
        <v>32</v>
      </c>
      <c r="G5222" t="s">
        <v>21</v>
      </c>
      <c r="H5222" t="s">
        <v>43</v>
      </c>
    </row>
    <row r="5223" spans="1:8" hidden="1">
      <c r="A5223" t="s">
        <v>9203</v>
      </c>
      <c r="B5223" s="3">
        <v>45489</v>
      </c>
      <c r="C5223" t="s">
        <v>9204</v>
      </c>
      <c r="D5223">
        <v>1833.73</v>
      </c>
      <c r="E5223" t="s">
        <v>70</v>
      </c>
      <c r="F5223" t="s">
        <v>20</v>
      </c>
      <c r="G5223" t="s">
        <v>48</v>
      </c>
      <c r="H5223" t="s">
        <v>33</v>
      </c>
    </row>
    <row r="5224" spans="1:8">
      <c r="A5224" t="s">
        <v>9205</v>
      </c>
      <c r="B5224" s="3">
        <v>45489</v>
      </c>
      <c r="C5224" t="s">
        <v>5525</v>
      </c>
      <c r="D5224">
        <v>1161.8499999999999</v>
      </c>
      <c r="E5224" t="s">
        <v>43</v>
      </c>
      <c r="F5224" t="s">
        <v>32</v>
      </c>
      <c r="G5224" t="s">
        <v>21</v>
      </c>
      <c r="H5224" t="s">
        <v>123</v>
      </c>
    </row>
    <row r="5225" spans="1:8" hidden="1">
      <c r="A5225" t="s">
        <v>9206</v>
      </c>
      <c r="B5225" s="3">
        <v>45489</v>
      </c>
      <c r="C5225" t="s">
        <v>9207</v>
      </c>
      <c r="D5225">
        <v>841.79</v>
      </c>
      <c r="E5225" t="s">
        <v>52</v>
      </c>
      <c r="F5225" t="s">
        <v>61</v>
      </c>
      <c r="G5225" t="s">
        <v>27</v>
      </c>
      <c r="H5225" t="s">
        <v>40</v>
      </c>
    </row>
    <row r="5226" spans="1:8" hidden="1">
      <c r="A5226" t="s">
        <v>9208</v>
      </c>
      <c r="B5226" s="3">
        <v>45489</v>
      </c>
      <c r="C5226" t="s">
        <v>2623</v>
      </c>
      <c r="D5226">
        <v>1087.22</v>
      </c>
      <c r="E5226" t="s">
        <v>31</v>
      </c>
      <c r="F5226" t="s">
        <v>61</v>
      </c>
      <c r="G5226" t="s">
        <v>21</v>
      </c>
      <c r="H5226" t="s">
        <v>28</v>
      </c>
    </row>
    <row r="5227" spans="1:8" hidden="1">
      <c r="A5227" t="s">
        <v>9209</v>
      </c>
      <c r="B5227" s="3">
        <v>45489</v>
      </c>
      <c r="C5227" t="s">
        <v>1154</v>
      </c>
      <c r="D5227">
        <v>334.3</v>
      </c>
      <c r="E5227" t="s">
        <v>31</v>
      </c>
      <c r="F5227" t="s">
        <v>61</v>
      </c>
      <c r="G5227" t="s">
        <v>39</v>
      </c>
      <c r="H5227" t="s">
        <v>44</v>
      </c>
    </row>
    <row r="5228" spans="1:8" hidden="1">
      <c r="A5228" t="s">
        <v>9210</v>
      </c>
      <c r="B5228" s="3">
        <v>45489</v>
      </c>
      <c r="C5228" t="s">
        <v>2496</v>
      </c>
      <c r="D5228">
        <v>1114.9100000000001</v>
      </c>
      <c r="E5228" t="s">
        <v>52</v>
      </c>
      <c r="F5228" t="s">
        <v>20</v>
      </c>
      <c r="G5228" t="s">
        <v>48</v>
      </c>
      <c r="H5228" t="s">
        <v>44</v>
      </c>
    </row>
    <row r="5229" spans="1:8" hidden="1">
      <c r="A5229" t="s">
        <v>9211</v>
      </c>
      <c r="B5229" s="3">
        <v>45489</v>
      </c>
      <c r="C5229" t="s">
        <v>9212</v>
      </c>
      <c r="D5229">
        <v>835.46</v>
      </c>
      <c r="E5229" t="s">
        <v>217</v>
      </c>
      <c r="F5229" t="s">
        <v>358</v>
      </c>
      <c r="G5229" t="s">
        <v>21</v>
      </c>
      <c r="H5229" t="s">
        <v>28</v>
      </c>
    </row>
    <row r="5230" spans="1:8" hidden="1">
      <c r="A5230" t="s">
        <v>9213</v>
      </c>
      <c r="B5230" s="3">
        <v>45489</v>
      </c>
      <c r="C5230" t="s">
        <v>6292</v>
      </c>
      <c r="D5230">
        <v>1177.1300000000001</v>
      </c>
      <c r="E5230" t="s">
        <v>60</v>
      </c>
      <c r="F5230" t="s">
        <v>20</v>
      </c>
      <c r="G5230" t="s">
        <v>21</v>
      </c>
      <c r="H5230" t="s">
        <v>36</v>
      </c>
    </row>
    <row r="5231" spans="1:8" hidden="1">
      <c r="A5231" t="s">
        <v>9214</v>
      </c>
      <c r="B5231" s="3">
        <v>45489</v>
      </c>
      <c r="C5231" t="s">
        <v>9215</v>
      </c>
      <c r="D5231">
        <v>14225.86</v>
      </c>
      <c r="E5231" t="s">
        <v>60</v>
      </c>
      <c r="F5231" t="s">
        <v>61</v>
      </c>
      <c r="G5231" t="s">
        <v>39</v>
      </c>
      <c r="H5231" t="s">
        <v>75</v>
      </c>
    </row>
    <row r="5232" spans="1:8" hidden="1">
      <c r="A5232" t="s">
        <v>9216</v>
      </c>
      <c r="B5232" s="3">
        <v>45489</v>
      </c>
      <c r="C5232" t="s">
        <v>9217</v>
      </c>
      <c r="D5232">
        <v>293.63</v>
      </c>
      <c r="E5232" t="s">
        <v>122</v>
      </c>
      <c r="F5232" t="s">
        <v>32</v>
      </c>
      <c r="G5232" t="s">
        <v>21</v>
      </c>
      <c r="H5232" t="s">
        <v>28</v>
      </c>
    </row>
    <row r="5233" spans="1:8" hidden="1">
      <c r="A5233" t="s">
        <v>9218</v>
      </c>
      <c r="B5233" s="3">
        <v>45489</v>
      </c>
      <c r="C5233" t="s">
        <v>9219</v>
      </c>
      <c r="D5233">
        <v>12009.34</v>
      </c>
      <c r="E5233" t="s">
        <v>471</v>
      </c>
      <c r="F5233" t="s">
        <v>61</v>
      </c>
      <c r="G5233" t="s">
        <v>27</v>
      </c>
      <c r="H5233" t="s">
        <v>94</v>
      </c>
    </row>
    <row r="5234" spans="1:8" hidden="1">
      <c r="A5234" t="s">
        <v>9220</v>
      </c>
      <c r="B5234" s="3">
        <v>45489</v>
      </c>
      <c r="C5234" t="s">
        <v>9221</v>
      </c>
      <c r="D5234">
        <v>631.51</v>
      </c>
      <c r="E5234" t="s">
        <v>84</v>
      </c>
      <c r="F5234" t="s">
        <v>20</v>
      </c>
      <c r="G5234" t="s">
        <v>39</v>
      </c>
      <c r="H5234" t="s">
        <v>176</v>
      </c>
    </row>
    <row r="5235" spans="1:8" hidden="1">
      <c r="A5235" t="s">
        <v>9222</v>
      </c>
      <c r="B5235" s="3">
        <v>45489</v>
      </c>
      <c r="C5235" t="s">
        <v>3323</v>
      </c>
      <c r="D5235">
        <v>1774.2</v>
      </c>
      <c r="E5235" t="s">
        <v>25</v>
      </c>
      <c r="F5235" t="s">
        <v>26</v>
      </c>
      <c r="G5235" t="s">
        <v>21</v>
      </c>
      <c r="H5235" t="s">
        <v>176</v>
      </c>
    </row>
    <row r="5236" spans="1:8" hidden="1">
      <c r="A5236" t="s">
        <v>9223</v>
      </c>
      <c r="B5236" s="3">
        <v>45489</v>
      </c>
      <c r="C5236" t="s">
        <v>1875</v>
      </c>
      <c r="D5236">
        <v>129.99</v>
      </c>
      <c r="E5236" t="s">
        <v>25</v>
      </c>
      <c r="F5236" t="s">
        <v>61</v>
      </c>
      <c r="G5236" t="s">
        <v>39</v>
      </c>
      <c r="H5236" t="s">
        <v>87</v>
      </c>
    </row>
    <row r="5237" spans="1:8">
      <c r="A5237" t="s">
        <v>9224</v>
      </c>
      <c r="B5237" s="3">
        <v>45489</v>
      </c>
      <c r="C5237" t="s">
        <v>9225</v>
      </c>
      <c r="D5237">
        <v>1063.05</v>
      </c>
      <c r="E5237" t="s">
        <v>43</v>
      </c>
      <c r="F5237" t="s">
        <v>61</v>
      </c>
      <c r="G5237" t="s">
        <v>48</v>
      </c>
      <c r="H5237" t="s">
        <v>33</v>
      </c>
    </row>
    <row r="5238" spans="1:8" hidden="1">
      <c r="A5238" t="s">
        <v>9226</v>
      </c>
      <c r="B5238" s="3">
        <v>45489</v>
      </c>
      <c r="C5238" t="s">
        <v>9227</v>
      </c>
      <c r="D5238">
        <v>1556.16</v>
      </c>
      <c r="E5238" t="s">
        <v>52</v>
      </c>
      <c r="F5238" t="s">
        <v>26</v>
      </c>
      <c r="G5238" t="s">
        <v>39</v>
      </c>
      <c r="H5238" t="s">
        <v>94</v>
      </c>
    </row>
    <row r="5239" spans="1:8" hidden="1">
      <c r="A5239" t="s">
        <v>9228</v>
      </c>
      <c r="B5239" s="3">
        <v>45490</v>
      </c>
      <c r="C5239" t="s">
        <v>9229</v>
      </c>
      <c r="D5239">
        <v>1525.39</v>
      </c>
      <c r="E5239" t="s">
        <v>19</v>
      </c>
      <c r="F5239" t="s">
        <v>26</v>
      </c>
      <c r="G5239" t="s">
        <v>21</v>
      </c>
      <c r="H5239" t="s">
        <v>123</v>
      </c>
    </row>
    <row r="5240" spans="1:8" hidden="1">
      <c r="A5240" t="s">
        <v>9230</v>
      </c>
      <c r="B5240" s="3">
        <v>45490</v>
      </c>
      <c r="C5240" t="s">
        <v>9231</v>
      </c>
      <c r="D5240">
        <v>1628.48</v>
      </c>
      <c r="E5240" t="s">
        <v>122</v>
      </c>
      <c r="F5240" t="s">
        <v>32</v>
      </c>
      <c r="G5240" t="s">
        <v>21</v>
      </c>
      <c r="H5240" t="s">
        <v>22</v>
      </c>
    </row>
    <row r="5241" spans="1:8" hidden="1">
      <c r="A5241" t="s">
        <v>9232</v>
      </c>
      <c r="B5241" s="3">
        <v>45490</v>
      </c>
      <c r="C5241" t="s">
        <v>9233</v>
      </c>
      <c r="D5241">
        <v>1914.22</v>
      </c>
      <c r="E5241" t="s">
        <v>19</v>
      </c>
      <c r="F5241" t="s">
        <v>32</v>
      </c>
      <c r="G5241" t="s">
        <v>21</v>
      </c>
      <c r="H5241" t="s">
        <v>75</v>
      </c>
    </row>
    <row r="5242" spans="1:8" hidden="1">
      <c r="A5242" t="s">
        <v>9234</v>
      </c>
      <c r="B5242" s="3">
        <v>45490</v>
      </c>
      <c r="C5242" t="s">
        <v>9235</v>
      </c>
      <c r="D5242">
        <v>733.66</v>
      </c>
      <c r="E5242" t="s">
        <v>197</v>
      </c>
      <c r="F5242" t="s">
        <v>32</v>
      </c>
      <c r="G5242" t="s">
        <v>48</v>
      </c>
      <c r="H5242" t="s">
        <v>176</v>
      </c>
    </row>
    <row r="5243" spans="1:8" hidden="1">
      <c r="A5243" t="s">
        <v>9236</v>
      </c>
      <c r="B5243" s="3">
        <v>45490</v>
      </c>
      <c r="C5243" t="s">
        <v>9237</v>
      </c>
      <c r="D5243">
        <v>910.74</v>
      </c>
      <c r="E5243" t="s">
        <v>122</v>
      </c>
      <c r="F5243" t="s">
        <v>20</v>
      </c>
      <c r="G5243" t="s">
        <v>21</v>
      </c>
      <c r="H5243" t="s">
        <v>44</v>
      </c>
    </row>
    <row r="5244" spans="1:8" hidden="1">
      <c r="A5244" t="s">
        <v>9238</v>
      </c>
      <c r="B5244" s="3">
        <v>45490</v>
      </c>
      <c r="C5244" t="s">
        <v>6960</v>
      </c>
      <c r="D5244">
        <v>1582.78</v>
      </c>
      <c r="E5244" t="s">
        <v>47</v>
      </c>
      <c r="F5244" t="s">
        <v>26</v>
      </c>
      <c r="G5244" t="s">
        <v>39</v>
      </c>
      <c r="H5244" t="s">
        <v>109</v>
      </c>
    </row>
    <row r="5245" spans="1:8" hidden="1">
      <c r="A5245" t="s">
        <v>9239</v>
      </c>
      <c r="B5245" s="3">
        <v>45490</v>
      </c>
      <c r="C5245" t="s">
        <v>6199</v>
      </c>
      <c r="D5245">
        <v>1302.26</v>
      </c>
      <c r="E5245" t="s">
        <v>70</v>
      </c>
      <c r="F5245" t="s">
        <v>61</v>
      </c>
      <c r="G5245" t="s">
        <v>21</v>
      </c>
      <c r="H5245" t="s">
        <v>28</v>
      </c>
    </row>
    <row r="5246" spans="1:8" hidden="1">
      <c r="A5246" t="s">
        <v>9240</v>
      </c>
      <c r="B5246" s="3">
        <v>45490</v>
      </c>
      <c r="C5246" t="s">
        <v>9241</v>
      </c>
      <c r="D5246">
        <v>965.86</v>
      </c>
      <c r="E5246" t="s">
        <v>70</v>
      </c>
      <c r="F5246" t="s">
        <v>26</v>
      </c>
      <c r="G5246" t="s">
        <v>27</v>
      </c>
      <c r="H5246" t="s">
        <v>43</v>
      </c>
    </row>
    <row r="5247" spans="1:8" hidden="1">
      <c r="A5247" t="s">
        <v>9242</v>
      </c>
      <c r="B5247" s="3">
        <v>45490</v>
      </c>
      <c r="C5247" t="s">
        <v>9243</v>
      </c>
      <c r="D5247">
        <v>922.14</v>
      </c>
      <c r="E5247" t="s">
        <v>60</v>
      </c>
      <c r="F5247" t="s">
        <v>43</v>
      </c>
      <c r="G5247" t="s">
        <v>27</v>
      </c>
      <c r="H5247" t="s">
        <v>123</v>
      </c>
    </row>
    <row r="5248" spans="1:8">
      <c r="A5248" t="s">
        <v>9244</v>
      </c>
      <c r="B5248" s="3">
        <v>45490</v>
      </c>
      <c r="C5248" t="s">
        <v>5721</v>
      </c>
      <c r="D5248">
        <v>644.02</v>
      </c>
      <c r="E5248" t="s">
        <v>43</v>
      </c>
      <c r="F5248" t="s">
        <v>26</v>
      </c>
      <c r="G5248" t="s">
        <v>21</v>
      </c>
      <c r="H5248" t="s">
        <v>87</v>
      </c>
    </row>
    <row r="5249" spans="1:8" hidden="1">
      <c r="A5249" t="s">
        <v>9245</v>
      </c>
      <c r="B5249" s="3">
        <v>45490</v>
      </c>
      <c r="C5249" t="s">
        <v>2102</v>
      </c>
      <c r="D5249">
        <v>364.11</v>
      </c>
      <c r="E5249" t="s">
        <v>25</v>
      </c>
      <c r="F5249" t="s">
        <v>20</v>
      </c>
      <c r="G5249" t="s">
        <v>39</v>
      </c>
      <c r="H5249" t="s">
        <v>123</v>
      </c>
    </row>
    <row r="5250" spans="1:8" hidden="1">
      <c r="A5250" t="s">
        <v>9246</v>
      </c>
      <c r="B5250" s="3">
        <v>45490</v>
      </c>
      <c r="C5250" t="s">
        <v>9247</v>
      </c>
      <c r="D5250">
        <v>271.97000000000003</v>
      </c>
      <c r="E5250" t="s">
        <v>64</v>
      </c>
      <c r="F5250" t="s">
        <v>32</v>
      </c>
      <c r="G5250" t="s">
        <v>39</v>
      </c>
      <c r="H5250" t="s">
        <v>44</v>
      </c>
    </row>
    <row r="5251" spans="1:8" hidden="1">
      <c r="A5251" t="s">
        <v>9248</v>
      </c>
      <c r="B5251" s="3">
        <v>45490</v>
      </c>
      <c r="C5251" t="s">
        <v>3703</v>
      </c>
      <c r="D5251">
        <v>374.09</v>
      </c>
      <c r="E5251" t="s">
        <v>67</v>
      </c>
      <c r="F5251" t="s">
        <v>20</v>
      </c>
      <c r="G5251" t="s">
        <v>21</v>
      </c>
      <c r="H5251" t="s">
        <v>22</v>
      </c>
    </row>
    <row r="5252" spans="1:8" hidden="1">
      <c r="A5252" t="s">
        <v>9249</v>
      </c>
      <c r="B5252" s="3">
        <v>45490</v>
      </c>
      <c r="C5252" t="s">
        <v>9250</v>
      </c>
      <c r="D5252">
        <v>1951.71</v>
      </c>
      <c r="E5252" t="s">
        <v>19</v>
      </c>
      <c r="F5252" t="s">
        <v>61</v>
      </c>
      <c r="G5252" t="s">
        <v>48</v>
      </c>
      <c r="H5252" t="s">
        <v>123</v>
      </c>
    </row>
    <row r="5253" spans="1:8" hidden="1">
      <c r="A5253" t="s">
        <v>9251</v>
      </c>
      <c r="B5253" s="3">
        <v>45490</v>
      </c>
      <c r="C5253" t="s">
        <v>4747</v>
      </c>
      <c r="D5253">
        <v>1548.2</v>
      </c>
      <c r="E5253" t="s">
        <v>19</v>
      </c>
      <c r="F5253" t="s">
        <v>32</v>
      </c>
      <c r="G5253" t="s">
        <v>21</v>
      </c>
      <c r="H5253" t="s">
        <v>43</v>
      </c>
    </row>
    <row r="5254" spans="1:8" hidden="1">
      <c r="A5254" t="s">
        <v>9252</v>
      </c>
      <c r="B5254" s="3">
        <v>45490</v>
      </c>
      <c r="C5254" t="s">
        <v>9138</v>
      </c>
      <c r="D5254">
        <v>356.61</v>
      </c>
      <c r="E5254" t="s">
        <v>64</v>
      </c>
      <c r="F5254" t="s">
        <v>61</v>
      </c>
      <c r="G5254" t="s">
        <v>48</v>
      </c>
      <c r="H5254" t="s">
        <v>57</v>
      </c>
    </row>
    <row r="5255" spans="1:8" hidden="1">
      <c r="A5255" t="s">
        <v>9253</v>
      </c>
      <c r="B5255" s="3">
        <v>45490</v>
      </c>
      <c r="C5255" t="s">
        <v>3751</v>
      </c>
      <c r="D5255">
        <v>1790.41</v>
      </c>
      <c r="E5255" t="s">
        <v>25</v>
      </c>
      <c r="F5255" t="s">
        <v>61</v>
      </c>
      <c r="G5255" t="s">
        <v>39</v>
      </c>
      <c r="H5255" t="s">
        <v>33</v>
      </c>
    </row>
    <row r="5256" spans="1:8" hidden="1">
      <c r="A5256" t="s">
        <v>9254</v>
      </c>
      <c r="B5256" s="3">
        <v>45490</v>
      </c>
      <c r="C5256" t="s">
        <v>378</v>
      </c>
      <c r="D5256">
        <v>1886.56</v>
      </c>
      <c r="E5256" t="s">
        <v>64</v>
      </c>
      <c r="F5256" t="s">
        <v>20</v>
      </c>
      <c r="G5256" t="s">
        <v>21</v>
      </c>
      <c r="H5256" t="s">
        <v>44</v>
      </c>
    </row>
    <row r="5257" spans="1:8" hidden="1">
      <c r="A5257" t="s">
        <v>9255</v>
      </c>
      <c r="B5257" s="3">
        <v>45490</v>
      </c>
      <c r="C5257" t="s">
        <v>2100</v>
      </c>
      <c r="E5257" t="s">
        <v>52</v>
      </c>
      <c r="F5257" t="s">
        <v>20</v>
      </c>
      <c r="G5257" t="s">
        <v>27</v>
      </c>
      <c r="H5257" t="s">
        <v>75</v>
      </c>
    </row>
    <row r="5258" spans="1:8">
      <c r="A5258" t="s">
        <v>9256</v>
      </c>
      <c r="B5258" s="3">
        <v>45490</v>
      </c>
      <c r="C5258" t="s">
        <v>9257</v>
      </c>
      <c r="D5258">
        <v>1042.8800000000001</v>
      </c>
      <c r="E5258" t="s">
        <v>43</v>
      </c>
      <c r="F5258" t="s">
        <v>26</v>
      </c>
      <c r="G5258" t="s">
        <v>48</v>
      </c>
      <c r="H5258" t="s">
        <v>176</v>
      </c>
    </row>
    <row r="5259" spans="1:8">
      <c r="A5259" t="s">
        <v>9258</v>
      </c>
      <c r="B5259" s="3">
        <v>45490</v>
      </c>
      <c r="C5259" t="s">
        <v>2773</v>
      </c>
      <c r="D5259">
        <v>1987.79</v>
      </c>
      <c r="E5259" t="s">
        <v>43</v>
      </c>
      <c r="F5259" t="s">
        <v>20</v>
      </c>
      <c r="G5259" t="s">
        <v>21</v>
      </c>
      <c r="H5259" t="s">
        <v>87</v>
      </c>
    </row>
    <row r="5260" spans="1:8" hidden="1">
      <c r="A5260" t="s">
        <v>9259</v>
      </c>
      <c r="B5260" s="3">
        <v>45490</v>
      </c>
      <c r="C5260" t="s">
        <v>9260</v>
      </c>
      <c r="D5260">
        <v>228.03</v>
      </c>
      <c r="E5260" t="s">
        <v>70</v>
      </c>
      <c r="F5260" t="s">
        <v>26</v>
      </c>
      <c r="G5260" t="s">
        <v>27</v>
      </c>
      <c r="H5260" t="s">
        <v>40</v>
      </c>
    </row>
    <row r="5261" spans="1:8" hidden="1">
      <c r="A5261" t="s">
        <v>9261</v>
      </c>
      <c r="B5261" s="3">
        <v>45490</v>
      </c>
      <c r="C5261" t="s">
        <v>7145</v>
      </c>
      <c r="D5261">
        <v>1234.5999999999999</v>
      </c>
      <c r="E5261" t="s">
        <v>190</v>
      </c>
      <c r="F5261" t="s">
        <v>61</v>
      </c>
      <c r="G5261" t="s">
        <v>48</v>
      </c>
      <c r="H5261" t="s">
        <v>123</v>
      </c>
    </row>
    <row r="5262" spans="1:8" hidden="1">
      <c r="A5262" t="s">
        <v>9262</v>
      </c>
      <c r="B5262" s="3">
        <v>45490</v>
      </c>
      <c r="C5262" t="s">
        <v>8798</v>
      </c>
      <c r="D5262">
        <v>1537.86</v>
      </c>
      <c r="E5262" t="s">
        <v>64</v>
      </c>
      <c r="F5262" t="s">
        <v>26</v>
      </c>
      <c r="G5262" t="s">
        <v>21</v>
      </c>
      <c r="H5262" t="s">
        <v>33</v>
      </c>
    </row>
    <row r="5263" spans="1:8" hidden="1">
      <c r="A5263" t="s">
        <v>9263</v>
      </c>
      <c r="B5263" s="3">
        <v>45490</v>
      </c>
      <c r="C5263" t="s">
        <v>2990</v>
      </c>
      <c r="D5263">
        <v>1553.06</v>
      </c>
      <c r="E5263" t="s">
        <v>25</v>
      </c>
      <c r="F5263" t="s">
        <v>26</v>
      </c>
      <c r="G5263" t="s">
        <v>27</v>
      </c>
      <c r="H5263" t="s">
        <v>40</v>
      </c>
    </row>
    <row r="5264" spans="1:8" hidden="1">
      <c r="A5264" t="s">
        <v>9264</v>
      </c>
      <c r="B5264" s="3">
        <v>45490</v>
      </c>
      <c r="C5264" t="s">
        <v>8998</v>
      </c>
      <c r="D5264">
        <v>1257.1199999999999</v>
      </c>
      <c r="E5264" t="s">
        <v>31</v>
      </c>
      <c r="F5264" t="s">
        <v>20</v>
      </c>
      <c r="G5264" t="s">
        <v>39</v>
      </c>
      <c r="H5264" t="s">
        <v>123</v>
      </c>
    </row>
    <row r="5265" spans="1:8" hidden="1">
      <c r="A5265" t="s">
        <v>9265</v>
      </c>
      <c r="B5265" s="3">
        <v>45490</v>
      </c>
      <c r="C5265" t="s">
        <v>9266</v>
      </c>
      <c r="D5265">
        <v>1463.94</v>
      </c>
      <c r="E5265" t="s">
        <v>19</v>
      </c>
      <c r="F5265" t="s">
        <v>26</v>
      </c>
      <c r="G5265" t="s">
        <v>21</v>
      </c>
      <c r="H5265" t="s">
        <v>49</v>
      </c>
    </row>
    <row r="5266" spans="1:8" hidden="1">
      <c r="A5266" t="s">
        <v>9267</v>
      </c>
      <c r="B5266" s="3">
        <v>45490</v>
      </c>
      <c r="C5266" t="s">
        <v>9268</v>
      </c>
      <c r="D5266">
        <v>406.52</v>
      </c>
      <c r="E5266" t="s">
        <v>122</v>
      </c>
      <c r="F5266" t="s">
        <v>32</v>
      </c>
      <c r="G5266" t="s">
        <v>21</v>
      </c>
      <c r="H5266" t="s">
        <v>176</v>
      </c>
    </row>
    <row r="5267" spans="1:8">
      <c r="A5267" t="s">
        <v>9269</v>
      </c>
      <c r="B5267" s="3">
        <v>45490</v>
      </c>
      <c r="C5267" t="s">
        <v>9270</v>
      </c>
      <c r="D5267">
        <v>679.23</v>
      </c>
      <c r="E5267" t="s">
        <v>43</v>
      </c>
      <c r="F5267" t="s">
        <v>20</v>
      </c>
      <c r="G5267" t="s">
        <v>21</v>
      </c>
      <c r="H5267" t="s">
        <v>43</v>
      </c>
    </row>
    <row r="5268" spans="1:8" hidden="1">
      <c r="A5268" t="s">
        <v>9271</v>
      </c>
      <c r="B5268" s="3">
        <v>45490</v>
      </c>
      <c r="C5268" t="s">
        <v>5256</v>
      </c>
      <c r="D5268">
        <v>1979.41</v>
      </c>
      <c r="E5268" t="s">
        <v>19</v>
      </c>
      <c r="F5268" t="s">
        <v>26</v>
      </c>
      <c r="G5268" t="s">
        <v>48</v>
      </c>
      <c r="H5268" t="s">
        <v>176</v>
      </c>
    </row>
    <row r="5269" spans="1:8">
      <c r="A5269" t="s">
        <v>9272</v>
      </c>
      <c r="B5269" s="3">
        <v>45490</v>
      </c>
      <c r="C5269" t="s">
        <v>9273</v>
      </c>
      <c r="D5269">
        <v>667.86</v>
      </c>
      <c r="E5269" t="s">
        <v>43</v>
      </c>
      <c r="F5269" t="s">
        <v>20</v>
      </c>
      <c r="G5269" t="s">
        <v>27</v>
      </c>
      <c r="H5269" t="s">
        <v>94</v>
      </c>
    </row>
    <row r="5270" spans="1:8" hidden="1">
      <c r="A5270" t="s">
        <v>9274</v>
      </c>
      <c r="B5270" s="3">
        <v>45491</v>
      </c>
      <c r="C5270" t="s">
        <v>8161</v>
      </c>
      <c r="D5270">
        <v>10120.02</v>
      </c>
      <c r="E5270" t="s">
        <v>31</v>
      </c>
      <c r="F5270" t="s">
        <v>26</v>
      </c>
      <c r="G5270" t="s">
        <v>48</v>
      </c>
      <c r="H5270" t="s">
        <v>94</v>
      </c>
    </row>
    <row r="5271" spans="1:8" hidden="1">
      <c r="A5271" t="s">
        <v>9275</v>
      </c>
      <c r="B5271" s="3">
        <v>45491</v>
      </c>
      <c r="C5271" t="s">
        <v>9276</v>
      </c>
      <c r="D5271">
        <v>1906.93</v>
      </c>
      <c r="E5271" t="s">
        <v>122</v>
      </c>
      <c r="F5271" t="s">
        <v>26</v>
      </c>
      <c r="G5271" t="s">
        <v>39</v>
      </c>
      <c r="H5271" t="s">
        <v>49</v>
      </c>
    </row>
    <row r="5272" spans="1:8" hidden="1">
      <c r="A5272" t="s">
        <v>9277</v>
      </c>
      <c r="B5272" s="3">
        <v>45491</v>
      </c>
      <c r="C5272" t="s">
        <v>9278</v>
      </c>
      <c r="E5272" t="s">
        <v>56</v>
      </c>
      <c r="F5272" t="s">
        <v>26</v>
      </c>
      <c r="G5272" t="s">
        <v>39</v>
      </c>
      <c r="H5272" t="s">
        <v>57</v>
      </c>
    </row>
    <row r="5273" spans="1:8" hidden="1">
      <c r="A5273" t="s">
        <v>9279</v>
      </c>
      <c r="B5273" s="3">
        <v>45491</v>
      </c>
      <c r="C5273" t="s">
        <v>2859</v>
      </c>
      <c r="D5273">
        <v>1892.66</v>
      </c>
      <c r="E5273" t="s">
        <v>67</v>
      </c>
      <c r="F5273" t="s">
        <v>61</v>
      </c>
      <c r="G5273" t="s">
        <v>39</v>
      </c>
      <c r="H5273" t="s">
        <v>109</v>
      </c>
    </row>
    <row r="5274" spans="1:8" hidden="1">
      <c r="A5274" t="s">
        <v>9280</v>
      </c>
      <c r="B5274" s="3">
        <v>45491</v>
      </c>
      <c r="C5274" t="s">
        <v>9281</v>
      </c>
      <c r="D5274">
        <v>374.12</v>
      </c>
      <c r="E5274" t="s">
        <v>122</v>
      </c>
      <c r="F5274" t="s">
        <v>32</v>
      </c>
      <c r="G5274" t="s">
        <v>39</v>
      </c>
      <c r="H5274" t="s">
        <v>53</v>
      </c>
    </row>
    <row r="5275" spans="1:8" hidden="1">
      <c r="A5275" t="s">
        <v>9282</v>
      </c>
      <c r="B5275" s="3">
        <v>45491</v>
      </c>
      <c r="C5275" t="s">
        <v>9283</v>
      </c>
      <c r="D5275">
        <v>746.38</v>
      </c>
      <c r="E5275" t="s">
        <v>64</v>
      </c>
      <c r="F5275" t="s">
        <v>26</v>
      </c>
      <c r="G5275" t="s">
        <v>27</v>
      </c>
      <c r="H5275" t="s">
        <v>36</v>
      </c>
    </row>
    <row r="5276" spans="1:8">
      <c r="A5276" t="s">
        <v>9284</v>
      </c>
      <c r="B5276" s="3">
        <v>45491</v>
      </c>
      <c r="C5276" t="s">
        <v>7792</v>
      </c>
      <c r="D5276">
        <v>1543.69</v>
      </c>
      <c r="E5276" t="s">
        <v>43</v>
      </c>
      <c r="F5276" t="s">
        <v>32</v>
      </c>
      <c r="G5276" t="s">
        <v>21</v>
      </c>
      <c r="H5276" t="s">
        <v>44</v>
      </c>
    </row>
    <row r="5277" spans="1:8" hidden="1">
      <c r="A5277" t="s">
        <v>9285</v>
      </c>
      <c r="B5277" s="3">
        <v>45491</v>
      </c>
      <c r="C5277" t="s">
        <v>1389</v>
      </c>
      <c r="D5277">
        <v>427.13</v>
      </c>
      <c r="E5277" t="s">
        <v>19</v>
      </c>
      <c r="F5277" t="s">
        <v>32</v>
      </c>
      <c r="G5277" t="s">
        <v>48</v>
      </c>
      <c r="H5277" t="s">
        <v>53</v>
      </c>
    </row>
    <row r="5278" spans="1:8" hidden="1">
      <c r="A5278" t="s">
        <v>9286</v>
      </c>
      <c r="B5278" s="3">
        <v>45491</v>
      </c>
      <c r="C5278" t="s">
        <v>9287</v>
      </c>
      <c r="E5278" t="s">
        <v>31</v>
      </c>
      <c r="F5278" t="s">
        <v>26</v>
      </c>
      <c r="G5278" t="s">
        <v>21</v>
      </c>
      <c r="H5278" t="s">
        <v>53</v>
      </c>
    </row>
    <row r="5279" spans="1:8" hidden="1">
      <c r="A5279" t="s">
        <v>9288</v>
      </c>
      <c r="B5279" s="3">
        <v>45491</v>
      </c>
      <c r="C5279" t="s">
        <v>9289</v>
      </c>
      <c r="D5279">
        <v>308.83999999999997</v>
      </c>
      <c r="E5279" t="s">
        <v>47</v>
      </c>
      <c r="F5279" t="s">
        <v>32</v>
      </c>
      <c r="G5279" t="s">
        <v>21</v>
      </c>
      <c r="H5279" t="s">
        <v>176</v>
      </c>
    </row>
    <row r="5280" spans="1:8" hidden="1">
      <c r="A5280" t="s">
        <v>9290</v>
      </c>
      <c r="B5280" s="3">
        <v>45491</v>
      </c>
      <c r="C5280" t="s">
        <v>9291</v>
      </c>
      <c r="D5280">
        <v>385.52</v>
      </c>
      <c r="E5280" t="s">
        <v>52</v>
      </c>
      <c r="F5280" t="s">
        <v>26</v>
      </c>
      <c r="G5280" t="s">
        <v>21</v>
      </c>
      <c r="H5280" t="s">
        <v>36</v>
      </c>
    </row>
    <row r="5281" spans="1:8" hidden="1">
      <c r="A5281" t="s">
        <v>9292</v>
      </c>
      <c r="B5281" s="3">
        <v>45491</v>
      </c>
      <c r="C5281" t="s">
        <v>9293</v>
      </c>
      <c r="D5281">
        <v>1322.3</v>
      </c>
      <c r="E5281" t="s">
        <v>25</v>
      </c>
      <c r="F5281" t="s">
        <v>26</v>
      </c>
      <c r="G5281" t="s">
        <v>27</v>
      </c>
      <c r="H5281" t="s">
        <v>36</v>
      </c>
    </row>
    <row r="5282" spans="1:8" hidden="1">
      <c r="A5282" t="s">
        <v>9294</v>
      </c>
      <c r="B5282" s="3">
        <v>45491</v>
      </c>
      <c r="C5282" t="s">
        <v>9295</v>
      </c>
      <c r="D5282">
        <v>158.4</v>
      </c>
      <c r="E5282" t="s">
        <v>122</v>
      </c>
      <c r="F5282" t="s">
        <v>61</v>
      </c>
      <c r="G5282" t="s">
        <v>21</v>
      </c>
      <c r="H5282" t="s">
        <v>43</v>
      </c>
    </row>
    <row r="5283" spans="1:8" hidden="1">
      <c r="A5283" t="s">
        <v>9296</v>
      </c>
      <c r="B5283" s="3">
        <v>45491</v>
      </c>
      <c r="C5283" t="s">
        <v>9297</v>
      </c>
      <c r="D5283">
        <v>1345.66</v>
      </c>
      <c r="E5283" t="s">
        <v>64</v>
      </c>
      <c r="F5283" t="s">
        <v>20</v>
      </c>
      <c r="G5283" t="s">
        <v>21</v>
      </c>
      <c r="H5283" t="s">
        <v>40</v>
      </c>
    </row>
    <row r="5284" spans="1:8" hidden="1">
      <c r="A5284" t="s">
        <v>9298</v>
      </c>
      <c r="B5284" s="3">
        <v>45491</v>
      </c>
      <c r="C5284" t="s">
        <v>9299</v>
      </c>
      <c r="D5284">
        <v>462.47</v>
      </c>
      <c r="E5284" t="s">
        <v>52</v>
      </c>
      <c r="F5284" t="s">
        <v>26</v>
      </c>
      <c r="G5284" t="s">
        <v>21</v>
      </c>
      <c r="H5284" t="s">
        <v>22</v>
      </c>
    </row>
    <row r="5285" spans="1:8">
      <c r="A5285" t="s">
        <v>9300</v>
      </c>
      <c r="B5285" s="3">
        <v>45491</v>
      </c>
      <c r="C5285" t="s">
        <v>6265</v>
      </c>
      <c r="D5285">
        <v>1748.14</v>
      </c>
      <c r="E5285" t="s">
        <v>43</v>
      </c>
      <c r="F5285" t="s">
        <v>26</v>
      </c>
      <c r="G5285" t="s">
        <v>39</v>
      </c>
      <c r="H5285" t="s">
        <v>94</v>
      </c>
    </row>
    <row r="5286" spans="1:8" hidden="1">
      <c r="A5286" t="s">
        <v>9301</v>
      </c>
      <c r="B5286" s="3">
        <v>45491</v>
      </c>
      <c r="C5286" t="s">
        <v>4100</v>
      </c>
      <c r="D5286">
        <v>220.21</v>
      </c>
      <c r="E5286" t="s">
        <v>19</v>
      </c>
      <c r="F5286" t="s">
        <v>26</v>
      </c>
      <c r="G5286" t="s">
        <v>48</v>
      </c>
      <c r="H5286" t="s">
        <v>43</v>
      </c>
    </row>
    <row r="5287" spans="1:8" hidden="1">
      <c r="A5287" t="s">
        <v>9302</v>
      </c>
      <c r="B5287" s="3">
        <v>45491</v>
      </c>
      <c r="C5287" t="s">
        <v>1233</v>
      </c>
      <c r="D5287">
        <v>704.46</v>
      </c>
      <c r="E5287" t="s">
        <v>217</v>
      </c>
      <c r="F5287" t="s">
        <v>32</v>
      </c>
      <c r="G5287" t="s">
        <v>27</v>
      </c>
      <c r="H5287" t="s">
        <v>109</v>
      </c>
    </row>
    <row r="5288" spans="1:8" hidden="1">
      <c r="A5288" t="s">
        <v>9303</v>
      </c>
      <c r="B5288" s="3">
        <v>45492</v>
      </c>
      <c r="C5288" t="s">
        <v>3842</v>
      </c>
      <c r="E5288" t="s">
        <v>64</v>
      </c>
      <c r="F5288" t="s">
        <v>20</v>
      </c>
      <c r="G5288" t="s">
        <v>39</v>
      </c>
      <c r="H5288" t="s">
        <v>28</v>
      </c>
    </row>
    <row r="5289" spans="1:8" hidden="1">
      <c r="A5289" t="s">
        <v>9304</v>
      </c>
      <c r="B5289" s="3">
        <v>45492</v>
      </c>
      <c r="C5289" t="s">
        <v>9305</v>
      </c>
      <c r="D5289">
        <v>404.41</v>
      </c>
      <c r="E5289" t="s">
        <v>210</v>
      </c>
      <c r="F5289" t="s">
        <v>20</v>
      </c>
      <c r="G5289" t="s">
        <v>48</v>
      </c>
      <c r="H5289" t="s">
        <v>49</v>
      </c>
    </row>
    <row r="5290" spans="1:8" hidden="1">
      <c r="A5290" t="s">
        <v>9306</v>
      </c>
      <c r="B5290" s="3">
        <v>45492</v>
      </c>
      <c r="C5290" t="s">
        <v>9307</v>
      </c>
      <c r="D5290">
        <v>1686.97</v>
      </c>
      <c r="E5290" t="s">
        <v>70</v>
      </c>
      <c r="F5290" t="s">
        <v>20</v>
      </c>
      <c r="G5290" t="s">
        <v>48</v>
      </c>
      <c r="H5290" t="s">
        <v>43</v>
      </c>
    </row>
    <row r="5291" spans="1:8" hidden="1">
      <c r="A5291" t="s">
        <v>9308</v>
      </c>
      <c r="B5291" s="3">
        <v>45492</v>
      </c>
      <c r="C5291" t="s">
        <v>4701</v>
      </c>
      <c r="D5291">
        <v>1823.06</v>
      </c>
      <c r="E5291" t="s">
        <v>122</v>
      </c>
      <c r="F5291" t="s">
        <v>26</v>
      </c>
      <c r="G5291" t="s">
        <v>39</v>
      </c>
      <c r="H5291" t="s">
        <v>43</v>
      </c>
    </row>
    <row r="5292" spans="1:8" hidden="1">
      <c r="A5292" t="s">
        <v>9309</v>
      </c>
      <c r="B5292" s="3">
        <v>45492</v>
      </c>
      <c r="C5292" t="s">
        <v>2482</v>
      </c>
      <c r="D5292">
        <v>1192</v>
      </c>
      <c r="E5292" t="s">
        <v>25</v>
      </c>
      <c r="F5292" t="s">
        <v>20</v>
      </c>
      <c r="G5292" t="s">
        <v>48</v>
      </c>
      <c r="H5292" t="s">
        <v>57</v>
      </c>
    </row>
    <row r="5293" spans="1:8" hidden="1">
      <c r="A5293" t="s">
        <v>9310</v>
      </c>
      <c r="B5293" s="3">
        <v>45492</v>
      </c>
      <c r="C5293" t="s">
        <v>9311</v>
      </c>
      <c r="D5293">
        <v>652.92999999999995</v>
      </c>
      <c r="E5293" t="s">
        <v>25</v>
      </c>
      <c r="F5293" t="s">
        <v>20</v>
      </c>
      <c r="G5293" t="s">
        <v>48</v>
      </c>
      <c r="H5293" t="s">
        <v>176</v>
      </c>
    </row>
    <row r="5294" spans="1:8" hidden="1">
      <c r="A5294" t="s">
        <v>9312</v>
      </c>
      <c r="B5294" s="3">
        <v>45492</v>
      </c>
      <c r="C5294" t="s">
        <v>4705</v>
      </c>
      <c r="D5294">
        <v>1030.97</v>
      </c>
      <c r="E5294" t="s">
        <v>197</v>
      </c>
      <c r="F5294" t="s">
        <v>26</v>
      </c>
      <c r="G5294" t="s">
        <v>39</v>
      </c>
      <c r="H5294" t="s">
        <v>87</v>
      </c>
    </row>
    <row r="5295" spans="1:8" hidden="1">
      <c r="A5295" t="s">
        <v>9313</v>
      </c>
      <c r="B5295" s="3">
        <v>45492</v>
      </c>
      <c r="C5295" t="s">
        <v>9314</v>
      </c>
      <c r="D5295">
        <v>111.67</v>
      </c>
      <c r="E5295" t="s">
        <v>31</v>
      </c>
      <c r="F5295" t="s">
        <v>32</v>
      </c>
      <c r="G5295" t="s">
        <v>21</v>
      </c>
      <c r="H5295" t="s">
        <v>36</v>
      </c>
    </row>
    <row r="5296" spans="1:8" hidden="1">
      <c r="A5296" t="s">
        <v>9315</v>
      </c>
      <c r="B5296" s="3">
        <v>45492</v>
      </c>
      <c r="C5296" t="s">
        <v>591</v>
      </c>
      <c r="D5296">
        <v>19272.560000000001</v>
      </c>
      <c r="E5296" t="s">
        <v>60</v>
      </c>
      <c r="F5296" t="s">
        <v>61</v>
      </c>
      <c r="G5296" t="s">
        <v>39</v>
      </c>
      <c r="H5296" t="s">
        <v>49</v>
      </c>
    </row>
    <row r="5297" spans="1:8" hidden="1">
      <c r="A5297" t="s">
        <v>9316</v>
      </c>
      <c r="B5297" s="3">
        <v>45492</v>
      </c>
      <c r="C5297" t="s">
        <v>9317</v>
      </c>
      <c r="D5297">
        <v>950.77</v>
      </c>
      <c r="E5297" t="s">
        <v>70</v>
      </c>
      <c r="F5297" t="s">
        <v>26</v>
      </c>
      <c r="G5297" t="s">
        <v>39</v>
      </c>
      <c r="H5297" t="s">
        <v>22</v>
      </c>
    </row>
    <row r="5298" spans="1:8" hidden="1">
      <c r="A5298" t="s">
        <v>9318</v>
      </c>
      <c r="B5298" s="3">
        <v>45492</v>
      </c>
      <c r="C5298" t="s">
        <v>3564</v>
      </c>
      <c r="D5298">
        <v>1660.79</v>
      </c>
      <c r="E5298" t="s">
        <v>122</v>
      </c>
      <c r="F5298" t="s">
        <v>26</v>
      </c>
      <c r="G5298" t="s">
        <v>21</v>
      </c>
      <c r="H5298" t="s">
        <v>43</v>
      </c>
    </row>
    <row r="5299" spans="1:8">
      <c r="A5299" t="s">
        <v>9319</v>
      </c>
      <c r="B5299" s="3">
        <v>45492</v>
      </c>
      <c r="C5299" t="s">
        <v>7831</v>
      </c>
      <c r="D5299">
        <v>1729.5</v>
      </c>
      <c r="E5299" t="s">
        <v>43</v>
      </c>
      <c r="F5299" t="s">
        <v>32</v>
      </c>
      <c r="G5299" t="s">
        <v>27</v>
      </c>
      <c r="H5299" t="s">
        <v>53</v>
      </c>
    </row>
    <row r="5300" spans="1:8" hidden="1">
      <c r="A5300" t="s">
        <v>9320</v>
      </c>
      <c r="B5300" s="3">
        <v>45492</v>
      </c>
      <c r="C5300" t="s">
        <v>9321</v>
      </c>
      <c r="D5300">
        <v>638.76</v>
      </c>
      <c r="E5300" t="s">
        <v>64</v>
      </c>
      <c r="F5300" t="s">
        <v>20</v>
      </c>
      <c r="G5300" t="s">
        <v>21</v>
      </c>
      <c r="H5300" t="s">
        <v>40</v>
      </c>
    </row>
    <row r="5301" spans="1:8" hidden="1">
      <c r="A5301" t="s">
        <v>9322</v>
      </c>
      <c r="B5301" s="3">
        <v>45492</v>
      </c>
      <c r="C5301" t="s">
        <v>6188</v>
      </c>
      <c r="D5301">
        <v>1198.5999999999999</v>
      </c>
      <c r="E5301" t="s">
        <v>47</v>
      </c>
      <c r="F5301" t="s">
        <v>61</v>
      </c>
      <c r="G5301" t="s">
        <v>48</v>
      </c>
      <c r="H5301" t="s">
        <v>28</v>
      </c>
    </row>
    <row r="5302" spans="1:8" hidden="1">
      <c r="A5302" t="s">
        <v>9323</v>
      </c>
      <c r="B5302" s="3">
        <v>45492</v>
      </c>
      <c r="C5302" t="s">
        <v>8342</v>
      </c>
      <c r="D5302">
        <v>1919.45</v>
      </c>
      <c r="E5302" t="s">
        <v>19</v>
      </c>
      <c r="F5302" t="s">
        <v>32</v>
      </c>
      <c r="G5302" t="s">
        <v>48</v>
      </c>
      <c r="H5302" t="s">
        <v>176</v>
      </c>
    </row>
    <row r="5303" spans="1:8" hidden="1">
      <c r="A5303" t="s">
        <v>9324</v>
      </c>
      <c r="B5303" s="3">
        <v>45492</v>
      </c>
      <c r="C5303" t="s">
        <v>6559</v>
      </c>
      <c r="D5303">
        <v>1979.93</v>
      </c>
      <c r="E5303" t="s">
        <v>70</v>
      </c>
      <c r="F5303" t="s">
        <v>26</v>
      </c>
      <c r="G5303" t="s">
        <v>27</v>
      </c>
      <c r="H5303" t="s">
        <v>43</v>
      </c>
    </row>
    <row r="5304" spans="1:8" hidden="1">
      <c r="A5304" t="s">
        <v>9325</v>
      </c>
      <c r="B5304" s="3">
        <v>45492</v>
      </c>
      <c r="C5304" t="s">
        <v>1229</v>
      </c>
      <c r="D5304">
        <v>1109.79</v>
      </c>
      <c r="E5304" t="s">
        <v>67</v>
      </c>
      <c r="F5304" t="s">
        <v>32</v>
      </c>
      <c r="G5304" t="s">
        <v>48</v>
      </c>
      <c r="H5304" t="s">
        <v>49</v>
      </c>
    </row>
    <row r="5305" spans="1:8" hidden="1">
      <c r="A5305" t="s">
        <v>9326</v>
      </c>
      <c r="B5305" s="3">
        <v>45492</v>
      </c>
      <c r="C5305" t="s">
        <v>9327</v>
      </c>
      <c r="D5305">
        <v>1866.08</v>
      </c>
      <c r="E5305" t="s">
        <v>19</v>
      </c>
      <c r="F5305" t="s">
        <v>61</v>
      </c>
      <c r="G5305" t="s">
        <v>39</v>
      </c>
      <c r="H5305" t="s">
        <v>22</v>
      </c>
    </row>
    <row r="5306" spans="1:8" hidden="1">
      <c r="A5306" t="s">
        <v>9328</v>
      </c>
      <c r="B5306" s="3">
        <v>45492</v>
      </c>
      <c r="C5306" t="s">
        <v>9329</v>
      </c>
      <c r="D5306">
        <v>96.58</v>
      </c>
      <c r="E5306" t="s">
        <v>122</v>
      </c>
      <c r="F5306" t="s">
        <v>61</v>
      </c>
      <c r="G5306" t="s">
        <v>48</v>
      </c>
      <c r="H5306" t="s">
        <v>87</v>
      </c>
    </row>
    <row r="5307" spans="1:8" hidden="1">
      <c r="A5307" t="s">
        <v>9330</v>
      </c>
      <c r="B5307" s="3">
        <v>45492</v>
      </c>
      <c r="C5307" t="s">
        <v>1644</v>
      </c>
      <c r="D5307">
        <v>1631.48</v>
      </c>
      <c r="E5307" t="s">
        <v>67</v>
      </c>
      <c r="F5307" t="s">
        <v>26</v>
      </c>
      <c r="G5307" t="s">
        <v>21</v>
      </c>
      <c r="H5307" t="s">
        <v>43</v>
      </c>
    </row>
    <row r="5308" spans="1:8">
      <c r="A5308" t="s">
        <v>9331</v>
      </c>
      <c r="B5308" s="3">
        <v>45492</v>
      </c>
      <c r="C5308" t="s">
        <v>9332</v>
      </c>
      <c r="D5308">
        <v>1901.81</v>
      </c>
      <c r="E5308" t="s">
        <v>43</v>
      </c>
      <c r="F5308" t="s">
        <v>26</v>
      </c>
      <c r="G5308" t="s">
        <v>27</v>
      </c>
      <c r="H5308" t="s">
        <v>33</v>
      </c>
    </row>
    <row r="5309" spans="1:8" hidden="1">
      <c r="A5309" t="s">
        <v>9333</v>
      </c>
      <c r="B5309" s="3">
        <v>45492</v>
      </c>
      <c r="C5309" t="s">
        <v>847</v>
      </c>
      <c r="D5309">
        <v>1572.45</v>
      </c>
      <c r="E5309" t="s">
        <v>70</v>
      </c>
      <c r="F5309" t="s">
        <v>61</v>
      </c>
      <c r="G5309" t="s">
        <v>48</v>
      </c>
      <c r="H5309" t="s">
        <v>53</v>
      </c>
    </row>
    <row r="5310" spans="1:8" hidden="1">
      <c r="A5310" t="s">
        <v>9334</v>
      </c>
      <c r="B5310" s="3">
        <v>45492</v>
      </c>
      <c r="C5310" t="s">
        <v>3773</v>
      </c>
      <c r="D5310">
        <v>1806.07</v>
      </c>
      <c r="E5310" t="s">
        <v>70</v>
      </c>
      <c r="F5310" t="s">
        <v>32</v>
      </c>
      <c r="G5310" t="s">
        <v>48</v>
      </c>
      <c r="H5310" t="s">
        <v>36</v>
      </c>
    </row>
    <row r="5311" spans="1:8" hidden="1">
      <c r="A5311" t="s">
        <v>9335</v>
      </c>
      <c r="B5311" s="3">
        <v>45492</v>
      </c>
      <c r="C5311" t="s">
        <v>9336</v>
      </c>
      <c r="D5311">
        <v>1179.8</v>
      </c>
      <c r="E5311" t="s">
        <v>70</v>
      </c>
      <c r="F5311" t="s">
        <v>26</v>
      </c>
      <c r="G5311" t="s">
        <v>48</v>
      </c>
      <c r="H5311" t="s">
        <v>87</v>
      </c>
    </row>
    <row r="5312" spans="1:8" hidden="1">
      <c r="A5312" t="s">
        <v>9337</v>
      </c>
      <c r="B5312" s="3">
        <v>45492</v>
      </c>
      <c r="C5312" t="s">
        <v>9338</v>
      </c>
      <c r="D5312">
        <v>1482.38</v>
      </c>
      <c r="E5312" t="s">
        <v>471</v>
      </c>
      <c r="F5312" t="s">
        <v>20</v>
      </c>
      <c r="G5312" t="s">
        <v>48</v>
      </c>
      <c r="H5312" t="s">
        <v>57</v>
      </c>
    </row>
    <row r="5313" spans="1:8" hidden="1">
      <c r="A5313" t="s">
        <v>9339</v>
      </c>
      <c r="B5313" s="3">
        <v>45492</v>
      </c>
      <c r="C5313" t="s">
        <v>9340</v>
      </c>
      <c r="D5313">
        <v>160.44999999999999</v>
      </c>
      <c r="E5313" t="s">
        <v>60</v>
      </c>
      <c r="F5313" t="s">
        <v>61</v>
      </c>
      <c r="G5313" t="s">
        <v>48</v>
      </c>
      <c r="H5313" t="s">
        <v>28</v>
      </c>
    </row>
    <row r="5314" spans="1:8" hidden="1">
      <c r="A5314" t="s">
        <v>9341</v>
      </c>
      <c r="B5314" s="3">
        <v>45492</v>
      </c>
      <c r="C5314" t="s">
        <v>4180</v>
      </c>
      <c r="D5314">
        <v>681.4</v>
      </c>
      <c r="E5314" t="s">
        <v>67</v>
      </c>
      <c r="F5314" t="s">
        <v>61</v>
      </c>
      <c r="G5314" t="s">
        <v>21</v>
      </c>
      <c r="H5314" t="s">
        <v>44</v>
      </c>
    </row>
    <row r="5315" spans="1:8" hidden="1">
      <c r="A5315" t="s">
        <v>9342</v>
      </c>
      <c r="B5315" s="3">
        <v>45492</v>
      </c>
      <c r="C5315" t="s">
        <v>5916</v>
      </c>
      <c r="D5315">
        <v>634.96</v>
      </c>
      <c r="E5315" t="s">
        <v>31</v>
      </c>
      <c r="F5315" t="s">
        <v>20</v>
      </c>
      <c r="G5315" t="s">
        <v>48</v>
      </c>
      <c r="H5315" t="s">
        <v>53</v>
      </c>
    </row>
    <row r="5316" spans="1:8" hidden="1">
      <c r="A5316" t="s">
        <v>9343</v>
      </c>
      <c r="B5316" s="3">
        <v>45493</v>
      </c>
      <c r="C5316" t="s">
        <v>9344</v>
      </c>
      <c r="E5316" t="s">
        <v>56</v>
      </c>
      <c r="F5316" t="s">
        <v>32</v>
      </c>
      <c r="G5316" t="s">
        <v>21</v>
      </c>
      <c r="H5316" t="s">
        <v>123</v>
      </c>
    </row>
    <row r="5317" spans="1:8" hidden="1">
      <c r="A5317" t="s">
        <v>9345</v>
      </c>
      <c r="B5317" s="3">
        <v>45493</v>
      </c>
      <c r="C5317" t="s">
        <v>9346</v>
      </c>
      <c r="E5317" t="s">
        <v>47</v>
      </c>
      <c r="F5317" t="s">
        <v>20</v>
      </c>
      <c r="G5317" t="s">
        <v>21</v>
      </c>
      <c r="H5317" t="s">
        <v>28</v>
      </c>
    </row>
    <row r="5318" spans="1:8" hidden="1">
      <c r="A5318" t="s">
        <v>9347</v>
      </c>
      <c r="B5318" s="3">
        <v>45493</v>
      </c>
      <c r="C5318" t="s">
        <v>6894</v>
      </c>
      <c r="D5318">
        <v>506.45</v>
      </c>
      <c r="E5318" t="s">
        <v>60</v>
      </c>
      <c r="F5318" t="s">
        <v>26</v>
      </c>
      <c r="G5318" t="s">
        <v>21</v>
      </c>
      <c r="H5318" t="s">
        <v>36</v>
      </c>
    </row>
    <row r="5319" spans="1:8" hidden="1">
      <c r="A5319" t="s">
        <v>9348</v>
      </c>
      <c r="B5319" s="3">
        <v>45493</v>
      </c>
      <c r="C5319" t="s">
        <v>9349</v>
      </c>
      <c r="D5319">
        <v>173.87</v>
      </c>
      <c r="E5319" t="s">
        <v>19</v>
      </c>
      <c r="F5319" t="s">
        <v>20</v>
      </c>
      <c r="G5319" t="s">
        <v>48</v>
      </c>
      <c r="H5319" t="s">
        <v>176</v>
      </c>
    </row>
    <row r="5320" spans="1:8" hidden="1">
      <c r="A5320" t="s">
        <v>9350</v>
      </c>
      <c r="B5320" s="3">
        <v>45493</v>
      </c>
      <c r="C5320" t="s">
        <v>9351</v>
      </c>
      <c r="D5320">
        <v>1080.79</v>
      </c>
      <c r="E5320" t="s">
        <v>70</v>
      </c>
      <c r="F5320" t="s">
        <v>20</v>
      </c>
      <c r="G5320" t="s">
        <v>21</v>
      </c>
      <c r="H5320" t="s">
        <v>57</v>
      </c>
    </row>
    <row r="5321" spans="1:8" hidden="1">
      <c r="A5321" t="s">
        <v>9352</v>
      </c>
      <c r="B5321" s="3">
        <v>45493</v>
      </c>
      <c r="C5321" t="s">
        <v>9353</v>
      </c>
      <c r="D5321">
        <v>1558.18</v>
      </c>
      <c r="E5321" t="s">
        <v>67</v>
      </c>
      <c r="F5321" t="s">
        <v>32</v>
      </c>
      <c r="G5321" t="s">
        <v>21</v>
      </c>
      <c r="H5321" t="s">
        <v>123</v>
      </c>
    </row>
    <row r="5322" spans="1:8" hidden="1">
      <c r="A5322" t="s">
        <v>9354</v>
      </c>
      <c r="B5322" s="3">
        <v>45493</v>
      </c>
      <c r="C5322" t="s">
        <v>587</v>
      </c>
      <c r="D5322">
        <v>164.06</v>
      </c>
      <c r="E5322" t="s">
        <v>25</v>
      </c>
      <c r="F5322" t="s">
        <v>26</v>
      </c>
      <c r="G5322" t="s">
        <v>48</v>
      </c>
      <c r="H5322" t="s">
        <v>33</v>
      </c>
    </row>
    <row r="5323" spans="1:8" hidden="1">
      <c r="A5323" t="s">
        <v>9355</v>
      </c>
      <c r="B5323" s="3">
        <v>45493</v>
      </c>
      <c r="C5323" t="s">
        <v>9356</v>
      </c>
      <c r="D5323">
        <v>1276.6099999999999</v>
      </c>
      <c r="E5323" t="s">
        <v>122</v>
      </c>
      <c r="F5323" t="s">
        <v>20</v>
      </c>
      <c r="G5323" t="s">
        <v>48</v>
      </c>
      <c r="H5323" t="s">
        <v>44</v>
      </c>
    </row>
    <row r="5324" spans="1:8" hidden="1">
      <c r="A5324" t="s">
        <v>9357</v>
      </c>
      <c r="B5324" s="3">
        <v>45493</v>
      </c>
      <c r="C5324" t="s">
        <v>9358</v>
      </c>
      <c r="D5324">
        <v>245.15</v>
      </c>
      <c r="E5324" t="s">
        <v>60</v>
      </c>
      <c r="F5324" t="s">
        <v>32</v>
      </c>
      <c r="G5324" t="s">
        <v>48</v>
      </c>
      <c r="H5324" t="s">
        <v>53</v>
      </c>
    </row>
    <row r="5325" spans="1:8" hidden="1">
      <c r="A5325" t="s">
        <v>9359</v>
      </c>
      <c r="B5325" s="3">
        <v>45493</v>
      </c>
      <c r="C5325" t="s">
        <v>9360</v>
      </c>
      <c r="D5325">
        <v>120.46</v>
      </c>
      <c r="E5325" t="s">
        <v>190</v>
      </c>
      <c r="F5325" t="s">
        <v>387</v>
      </c>
      <c r="G5325" t="s">
        <v>48</v>
      </c>
      <c r="H5325" t="s">
        <v>49</v>
      </c>
    </row>
    <row r="5326" spans="1:8" hidden="1">
      <c r="A5326" t="s">
        <v>9361</v>
      </c>
      <c r="B5326" s="3">
        <v>45493</v>
      </c>
      <c r="C5326" t="s">
        <v>9362</v>
      </c>
      <c r="D5326">
        <v>576.39</v>
      </c>
      <c r="E5326" t="s">
        <v>31</v>
      </c>
      <c r="F5326" t="s">
        <v>26</v>
      </c>
      <c r="G5326" t="s">
        <v>21</v>
      </c>
      <c r="H5326" t="s">
        <v>43</v>
      </c>
    </row>
    <row r="5327" spans="1:8" hidden="1">
      <c r="A5327" t="s">
        <v>9363</v>
      </c>
      <c r="B5327" s="3">
        <v>45493</v>
      </c>
      <c r="C5327" t="s">
        <v>9364</v>
      </c>
      <c r="D5327">
        <v>794.52</v>
      </c>
      <c r="E5327" t="s">
        <v>60</v>
      </c>
      <c r="F5327" t="s">
        <v>20</v>
      </c>
      <c r="G5327" t="s">
        <v>27</v>
      </c>
      <c r="H5327" t="s">
        <v>33</v>
      </c>
    </row>
    <row r="5328" spans="1:8" hidden="1">
      <c r="A5328" t="s">
        <v>9365</v>
      </c>
      <c r="B5328" s="3">
        <v>45493</v>
      </c>
      <c r="C5328" t="s">
        <v>2958</v>
      </c>
      <c r="D5328">
        <v>1594.79</v>
      </c>
      <c r="E5328" t="s">
        <v>25</v>
      </c>
      <c r="F5328" t="s">
        <v>61</v>
      </c>
      <c r="G5328" t="s">
        <v>39</v>
      </c>
      <c r="H5328" t="s">
        <v>33</v>
      </c>
    </row>
    <row r="5329" spans="1:8" hidden="1">
      <c r="A5329" t="s">
        <v>9366</v>
      </c>
      <c r="B5329" s="3">
        <v>45493</v>
      </c>
      <c r="C5329" t="s">
        <v>9367</v>
      </c>
      <c r="D5329">
        <v>930.77</v>
      </c>
      <c r="E5329" t="s">
        <v>70</v>
      </c>
      <c r="F5329" t="s">
        <v>61</v>
      </c>
      <c r="G5329" t="s">
        <v>27</v>
      </c>
      <c r="H5329" t="s">
        <v>49</v>
      </c>
    </row>
    <row r="5330" spans="1:8" hidden="1">
      <c r="A5330" t="s">
        <v>9368</v>
      </c>
      <c r="B5330" s="3">
        <v>45493</v>
      </c>
      <c r="C5330" t="s">
        <v>9369</v>
      </c>
      <c r="D5330">
        <v>705.63</v>
      </c>
      <c r="E5330" t="s">
        <v>67</v>
      </c>
      <c r="F5330" t="s">
        <v>43</v>
      </c>
      <c r="G5330" t="s">
        <v>27</v>
      </c>
      <c r="H5330" t="s">
        <v>40</v>
      </c>
    </row>
    <row r="5331" spans="1:8" hidden="1">
      <c r="A5331" t="s">
        <v>9370</v>
      </c>
      <c r="B5331" s="3">
        <v>45493</v>
      </c>
      <c r="C5331" t="s">
        <v>3073</v>
      </c>
      <c r="D5331">
        <v>474.34</v>
      </c>
      <c r="E5331" t="s">
        <v>19</v>
      </c>
      <c r="F5331" t="s">
        <v>32</v>
      </c>
      <c r="G5331" t="s">
        <v>48</v>
      </c>
      <c r="H5331" t="s">
        <v>43</v>
      </c>
    </row>
    <row r="5332" spans="1:8" hidden="1">
      <c r="A5332" t="s">
        <v>9371</v>
      </c>
      <c r="B5332" s="3">
        <v>45493</v>
      </c>
      <c r="C5332" t="s">
        <v>9372</v>
      </c>
      <c r="D5332">
        <v>1364.8</v>
      </c>
      <c r="E5332" t="s">
        <v>67</v>
      </c>
      <c r="F5332" t="s">
        <v>20</v>
      </c>
      <c r="G5332" t="s">
        <v>27</v>
      </c>
      <c r="H5332" t="s">
        <v>87</v>
      </c>
    </row>
    <row r="5333" spans="1:8" hidden="1">
      <c r="A5333" t="s">
        <v>9373</v>
      </c>
      <c r="B5333" s="3">
        <v>45493</v>
      </c>
      <c r="C5333" t="s">
        <v>9374</v>
      </c>
      <c r="D5333">
        <v>16889.53</v>
      </c>
      <c r="E5333" t="s">
        <v>197</v>
      </c>
      <c r="F5333" t="s">
        <v>20</v>
      </c>
      <c r="G5333" t="s">
        <v>27</v>
      </c>
      <c r="H5333" t="s">
        <v>43</v>
      </c>
    </row>
    <row r="5334" spans="1:8" hidden="1">
      <c r="A5334" t="s">
        <v>9375</v>
      </c>
      <c r="B5334" s="3">
        <v>45493</v>
      </c>
      <c r="C5334" t="s">
        <v>6608</v>
      </c>
      <c r="D5334">
        <v>1128.6600000000001</v>
      </c>
      <c r="E5334" t="s">
        <v>122</v>
      </c>
      <c r="F5334" t="s">
        <v>26</v>
      </c>
      <c r="G5334" t="s">
        <v>21</v>
      </c>
      <c r="H5334" t="s">
        <v>43</v>
      </c>
    </row>
    <row r="5335" spans="1:8" hidden="1">
      <c r="A5335" t="s">
        <v>9376</v>
      </c>
      <c r="B5335" s="3">
        <v>45493</v>
      </c>
      <c r="C5335" t="s">
        <v>904</v>
      </c>
      <c r="D5335">
        <v>1942.3</v>
      </c>
      <c r="E5335" t="s">
        <v>25</v>
      </c>
      <c r="F5335" t="s">
        <v>43</v>
      </c>
      <c r="G5335" t="s">
        <v>21</v>
      </c>
      <c r="H5335" t="s">
        <v>44</v>
      </c>
    </row>
    <row r="5336" spans="1:8">
      <c r="A5336" t="s">
        <v>9377</v>
      </c>
      <c r="B5336" s="3">
        <v>45493</v>
      </c>
      <c r="C5336" t="s">
        <v>9378</v>
      </c>
      <c r="D5336">
        <v>941.63</v>
      </c>
      <c r="E5336" t="s">
        <v>43</v>
      </c>
      <c r="F5336" t="s">
        <v>26</v>
      </c>
      <c r="G5336" t="s">
        <v>21</v>
      </c>
      <c r="H5336" t="s">
        <v>123</v>
      </c>
    </row>
    <row r="5337" spans="1:8" hidden="1">
      <c r="A5337" t="s">
        <v>9379</v>
      </c>
      <c r="B5337" s="3">
        <v>45493</v>
      </c>
      <c r="C5337" t="s">
        <v>9380</v>
      </c>
      <c r="D5337">
        <v>743.32</v>
      </c>
      <c r="E5337" t="s">
        <v>122</v>
      </c>
      <c r="F5337" t="s">
        <v>32</v>
      </c>
      <c r="G5337" t="s">
        <v>21</v>
      </c>
      <c r="H5337" t="s">
        <v>49</v>
      </c>
    </row>
    <row r="5338" spans="1:8">
      <c r="A5338" t="s">
        <v>9381</v>
      </c>
      <c r="B5338" s="3">
        <v>45493</v>
      </c>
      <c r="C5338" t="s">
        <v>9382</v>
      </c>
      <c r="D5338">
        <v>71.760000000000005</v>
      </c>
      <c r="E5338" t="s">
        <v>43</v>
      </c>
      <c r="F5338" t="s">
        <v>61</v>
      </c>
      <c r="G5338" t="s">
        <v>21</v>
      </c>
      <c r="H5338" t="s">
        <v>94</v>
      </c>
    </row>
    <row r="5339" spans="1:8" hidden="1">
      <c r="A5339" t="s">
        <v>9383</v>
      </c>
      <c r="B5339" s="3">
        <v>45493</v>
      </c>
      <c r="C5339" t="s">
        <v>9384</v>
      </c>
      <c r="D5339">
        <v>1204.3800000000001</v>
      </c>
      <c r="E5339" t="s">
        <v>122</v>
      </c>
      <c r="F5339" t="s">
        <v>32</v>
      </c>
      <c r="G5339" t="s">
        <v>39</v>
      </c>
      <c r="H5339" t="s">
        <v>109</v>
      </c>
    </row>
    <row r="5340" spans="1:8" hidden="1">
      <c r="A5340" t="s">
        <v>9385</v>
      </c>
      <c r="B5340" s="3">
        <v>45493</v>
      </c>
      <c r="C5340" t="s">
        <v>207</v>
      </c>
      <c r="D5340">
        <v>104.09</v>
      </c>
      <c r="E5340" t="s">
        <v>70</v>
      </c>
      <c r="F5340" t="s">
        <v>61</v>
      </c>
      <c r="G5340" t="s">
        <v>39</v>
      </c>
      <c r="H5340" t="s">
        <v>123</v>
      </c>
    </row>
    <row r="5341" spans="1:8" hidden="1">
      <c r="A5341" t="s">
        <v>9386</v>
      </c>
      <c r="B5341" s="3">
        <v>45493</v>
      </c>
      <c r="C5341" t="s">
        <v>3916</v>
      </c>
      <c r="D5341">
        <v>56.56</v>
      </c>
      <c r="E5341" t="s">
        <v>64</v>
      </c>
      <c r="F5341" t="s">
        <v>26</v>
      </c>
      <c r="G5341" t="s">
        <v>21</v>
      </c>
      <c r="H5341" t="s">
        <v>57</v>
      </c>
    </row>
    <row r="5342" spans="1:8" hidden="1">
      <c r="A5342" t="s">
        <v>9387</v>
      </c>
      <c r="B5342" s="3">
        <v>45493</v>
      </c>
      <c r="C5342" t="s">
        <v>9388</v>
      </c>
      <c r="D5342">
        <v>1845.36</v>
      </c>
      <c r="E5342" t="s">
        <v>122</v>
      </c>
      <c r="F5342" t="s">
        <v>20</v>
      </c>
      <c r="G5342" t="s">
        <v>21</v>
      </c>
      <c r="H5342" t="s">
        <v>33</v>
      </c>
    </row>
    <row r="5343" spans="1:8" hidden="1">
      <c r="A5343" t="s">
        <v>9389</v>
      </c>
      <c r="B5343" s="3">
        <v>45493</v>
      </c>
      <c r="C5343" t="s">
        <v>728</v>
      </c>
      <c r="E5343" t="s">
        <v>31</v>
      </c>
      <c r="F5343" t="s">
        <v>61</v>
      </c>
      <c r="G5343" t="s">
        <v>48</v>
      </c>
      <c r="H5343" t="s">
        <v>57</v>
      </c>
    </row>
    <row r="5344" spans="1:8" hidden="1">
      <c r="A5344" t="s">
        <v>9390</v>
      </c>
      <c r="B5344" s="3">
        <v>45493</v>
      </c>
      <c r="C5344" t="s">
        <v>9391</v>
      </c>
      <c r="D5344">
        <v>410.03</v>
      </c>
      <c r="E5344" t="s">
        <v>70</v>
      </c>
      <c r="F5344" t="s">
        <v>26</v>
      </c>
      <c r="G5344" t="s">
        <v>48</v>
      </c>
      <c r="H5344" t="s">
        <v>75</v>
      </c>
    </row>
    <row r="5345" spans="1:8" hidden="1">
      <c r="A5345" t="s">
        <v>9392</v>
      </c>
      <c r="B5345" s="3">
        <v>45493</v>
      </c>
      <c r="C5345" t="s">
        <v>4998</v>
      </c>
      <c r="D5345">
        <v>931.92</v>
      </c>
      <c r="E5345" t="s">
        <v>25</v>
      </c>
      <c r="F5345" t="s">
        <v>20</v>
      </c>
      <c r="G5345" t="s">
        <v>21</v>
      </c>
      <c r="H5345" t="s">
        <v>53</v>
      </c>
    </row>
    <row r="5346" spans="1:8" hidden="1">
      <c r="A5346" t="s">
        <v>9393</v>
      </c>
      <c r="B5346" s="3">
        <v>45493</v>
      </c>
      <c r="C5346" t="s">
        <v>5949</v>
      </c>
      <c r="D5346">
        <v>790.86</v>
      </c>
      <c r="E5346" t="s">
        <v>25</v>
      </c>
      <c r="F5346" t="s">
        <v>32</v>
      </c>
      <c r="G5346" t="s">
        <v>21</v>
      </c>
      <c r="H5346" t="s">
        <v>44</v>
      </c>
    </row>
    <row r="5347" spans="1:8" hidden="1">
      <c r="A5347" t="s">
        <v>9394</v>
      </c>
      <c r="B5347" s="3">
        <v>45493</v>
      </c>
      <c r="C5347" t="s">
        <v>9395</v>
      </c>
      <c r="D5347">
        <v>920.26</v>
      </c>
      <c r="E5347" t="s">
        <v>64</v>
      </c>
      <c r="F5347" t="s">
        <v>20</v>
      </c>
      <c r="G5347" t="s">
        <v>48</v>
      </c>
      <c r="H5347" t="s">
        <v>22</v>
      </c>
    </row>
    <row r="5348" spans="1:8" hidden="1">
      <c r="A5348" t="s">
        <v>9396</v>
      </c>
      <c r="B5348" s="3">
        <v>45493</v>
      </c>
      <c r="C5348" t="s">
        <v>3381</v>
      </c>
      <c r="D5348">
        <v>1162.68</v>
      </c>
      <c r="E5348" t="s">
        <v>70</v>
      </c>
      <c r="F5348" t="s">
        <v>20</v>
      </c>
      <c r="G5348" t="s">
        <v>48</v>
      </c>
      <c r="H5348" t="s">
        <v>109</v>
      </c>
    </row>
    <row r="5349" spans="1:8" hidden="1">
      <c r="A5349" t="s">
        <v>9397</v>
      </c>
      <c r="B5349" s="3">
        <v>45494</v>
      </c>
      <c r="C5349" t="s">
        <v>9398</v>
      </c>
      <c r="D5349">
        <v>281.73</v>
      </c>
      <c r="E5349" t="s">
        <v>70</v>
      </c>
      <c r="F5349" t="s">
        <v>61</v>
      </c>
      <c r="G5349" t="s">
        <v>48</v>
      </c>
      <c r="H5349" t="s">
        <v>22</v>
      </c>
    </row>
    <row r="5350" spans="1:8" hidden="1">
      <c r="A5350" t="s">
        <v>9399</v>
      </c>
      <c r="B5350" s="3">
        <v>45494</v>
      </c>
      <c r="C5350" t="s">
        <v>9400</v>
      </c>
      <c r="D5350">
        <v>1251.1600000000001</v>
      </c>
      <c r="E5350" t="s">
        <v>70</v>
      </c>
      <c r="F5350" t="s">
        <v>26</v>
      </c>
      <c r="G5350" t="s">
        <v>21</v>
      </c>
      <c r="H5350" t="s">
        <v>33</v>
      </c>
    </row>
    <row r="5351" spans="1:8" hidden="1">
      <c r="A5351" t="s">
        <v>9401</v>
      </c>
      <c r="B5351" s="3">
        <v>45494</v>
      </c>
      <c r="C5351" t="s">
        <v>2884</v>
      </c>
      <c r="D5351">
        <v>1111.8</v>
      </c>
      <c r="E5351" t="s">
        <v>67</v>
      </c>
      <c r="F5351" t="s">
        <v>26</v>
      </c>
      <c r="G5351" t="s">
        <v>48</v>
      </c>
      <c r="H5351" t="s">
        <v>53</v>
      </c>
    </row>
    <row r="5352" spans="1:8" hidden="1">
      <c r="A5352" t="s">
        <v>9402</v>
      </c>
      <c r="B5352" s="3">
        <v>45494</v>
      </c>
      <c r="C5352" t="s">
        <v>9403</v>
      </c>
      <c r="D5352">
        <v>877.23</v>
      </c>
      <c r="E5352" t="s">
        <v>197</v>
      </c>
      <c r="F5352" t="s">
        <v>26</v>
      </c>
      <c r="G5352" t="s">
        <v>27</v>
      </c>
      <c r="H5352" t="s">
        <v>36</v>
      </c>
    </row>
    <row r="5353" spans="1:8" hidden="1">
      <c r="A5353" t="s">
        <v>9404</v>
      </c>
      <c r="B5353" s="3">
        <v>45494</v>
      </c>
      <c r="C5353" t="s">
        <v>9405</v>
      </c>
      <c r="D5353">
        <v>797.31</v>
      </c>
      <c r="E5353" t="s">
        <v>52</v>
      </c>
      <c r="F5353" t="s">
        <v>20</v>
      </c>
      <c r="G5353" t="s">
        <v>39</v>
      </c>
      <c r="H5353" t="s">
        <v>28</v>
      </c>
    </row>
    <row r="5354" spans="1:8" hidden="1">
      <c r="A5354" t="s">
        <v>9406</v>
      </c>
      <c r="B5354" s="3">
        <v>45494</v>
      </c>
      <c r="C5354" t="s">
        <v>2147</v>
      </c>
      <c r="D5354">
        <v>325.68</v>
      </c>
      <c r="E5354" t="s">
        <v>84</v>
      </c>
      <c r="F5354" t="s">
        <v>32</v>
      </c>
      <c r="G5354" t="s">
        <v>48</v>
      </c>
      <c r="H5354" t="s">
        <v>33</v>
      </c>
    </row>
    <row r="5355" spans="1:8" hidden="1">
      <c r="A5355" t="s">
        <v>9407</v>
      </c>
      <c r="B5355" s="3">
        <v>45494</v>
      </c>
      <c r="C5355" t="s">
        <v>584</v>
      </c>
      <c r="D5355">
        <v>458.19</v>
      </c>
      <c r="E5355" t="s">
        <v>19</v>
      </c>
      <c r="F5355" t="s">
        <v>61</v>
      </c>
      <c r="G5355" t="s">
        <v>21</v>
      </c>
      <c r="H5355" t="s">
        <v>109</v>
      </c>
    </row>
    <row r="5356" spans="1:8" hidden="1">
      <c r="A5356" t="s">
        <v>9408</v>
      </c>
      <c r="B5356" s="3">
        <v>45494</v>
      </c>
      <c r="C5356" t="s">
        <v>9409</v>
      </c>
      <c r="D5356">
        <v>420.54</v>
      </c>
      <c r="E5356" t="s">
        <v>84</v>
      </c>
      <c r="F5356" t="s">
        <v>32</v>
      </c>
      <c r="G5356" t="s">
        <v>39</v>
      </c>
      <c r="H5356" t="s">
        <v>22</v>
      </c>
    </row>
    <row r="5357" spans="1:8" hidden="1">
      <c r="A5357" t="s">
        <v>9410</v>
      </c>
      <c r="B5357" s="3">
        <v>45494</v>
      </c>
      <c r="C5357" t="s">
        <v>4649</v>
      </c>
      <c r="D5357">
        <v>1512.31</v>
      </c>
      <c r="E5357" t="s">
        <v>31</v>
      </c>
      <c r="F5357" t="s">
        <v>26</v>
      </c>
      <c r="G5357" t="s">
        <v>39</v>
      </c>
      <c r="H5357" t="s">
        <v>94</v>
      </c>
    </row>
    <row r="5358" spans="1:8" hidden="1">
      <c r="A5358" t="s">
        <v>9411</v>
      </c>
      <c r="B5358" s="3">
        <v>45494</v>
      </c>
      <c r="C5358" t="s">
        <v>98</v>
      </c>
      <c r="D5358">
        <v>1164.46</v>
      </c>
      <c r="E5358" t="s">
        <v>197</v>
      </c>
      <c r="F5358" t="s">
        <v>26</v>
      </c>
      <c r="G5358" t="s">
        <v>48</v>
      </c>
      <c r="H5358" t="s">
        <v>44</v>
      </c>
    </row>
    <row r="5359" spans="1:8" hidden="1">
      <c r="A5359" t="s">
        <v>9412</v>
      </c>
      <c r="B5359" s="3">
        <v>45494</v>
      </c>
      <c r="C5359" t="s">
        <v>438</v>
      </c>
      <c r="D5359">
        <v>1488.48</v>
      </c>
      <c r="E5359" t="s">
        <v>67</v>
      </c>
      <c r="F5359" t="s">
        <v>61</v>
      </c>
      <c r="G5359" t="s">
        <v>21</v>
      </c>
      <c r="H5359" t="s">
        <v>43</v>
      </c>
    </row>
    <row r="5360" spans="1:8" hidden="1">
      <c r="A5360" t="s">
        <v>9413</v>
      </c>
      <c r="B5360" s="3">
        <v>45494</v>
      </c>
      <c r="C5360" t="s">
        <v>2514</v>
      </c>
      <c r="D5360">
        <v>1871.17</v>
      </c>
      <c r="E5360" t="s">
        <v>64</v>
      </c>
      <c r="F5360" t="s">
        <v>26</v>
      </c>
      <c r="G5360" t="s">
        <v>21</v>
      </c>
      <c r="H5360" t="s">
        <v>176</v>
      </c>
    </row>
    <row r="5361" spans="1:8" hidden="1">
      <c r="A5361" t="s">
        <v>9414</v>
      </c>
      <c r="B5361" s="3">
        <v>45494</v>
      </c>
      <c r="C5361" t="s">
        <v>9415</v>
      </c>
      <c r="D5361">
        <v>1658.27</v>
      </c>
      <c r="E5361" t="s">
        <v>197</v>
      </c>
      <c r="F5361" t="s">
        <v>61</v>
      </c>
      <c r="G5361" t="s">
        <v>39</v>
      </c>
      <c r="H5361" t="s">
        <v>44</v>
      </c>
    </row>
    <row r="5362" spans="1:8" hidden="1">
      <c r="A5362" t="s">
        <v>9416</v>
      </c>
      <c r="B5362" s="3">
        <v>45494</v>
      </c>
      <c r="C5362" t="s">
        <v>9417</v>
      </c>
      <c r="D5362">
        <v>1984.39</v>
      </c>
      <c r="E5362" t="s">
        <v>25</v>
      </c>
      <c r="F5362" t="s">
        <v>20</v>
      </c>
      <c r="G5362" t="s">
        <v>48</v>
      </c>
      <c r="H5362" t="s">
        <v>176</v>
      </c>
    </row>
    <row r="5363" spans="1:8" hidden="1">
      <c r="A5363" t="s">
        <v>9418</v>
      </c>
      <c r="B5363" s="3">
        <v>45494</v>
      </c>
      <c r="C5363" t="s">
        <v>9378</v>
      </c>
      <c r="D5363">
        <v>1326.15</v>
      </c>
      <c r="E5363" t="s">
        <v>60</v>
      </c>
      <c r="F5363" t="s">
        <v>26</v>
      </c>
      <c r="G5363" t="s">
        <v>27</v>
      </c>
      <c r="H5363" t="s">
        <v>57</v>
      </c>
    </row>
    <row r="5364" spans="1:8" hidden="1">
      <c r="A5364" t="s">
        <v>9419</v>
      </c>
      <c r="B5364" s="3">
        <v>45494</v>
      </c>
      <c r="C5364" t="s">
        <v>9420</v>
      </c>
      <c r="D5364">
        <v>1944.93</v>
      </c>
      <c r="E5364" t="s">
        <v>19</v>
      </c>
      <c r="F5364" t="s">
        <v>32</v>
      </c>
      <c r="G5364" t="s">
        <v>27</v>
      </c>
      <c r="H5364" t="s">
        <v>75</v>
      </c>
    </row>
    <row r="5365" spans="1:8" hidden="1">
      <c r="A5365" t="s">
        <v>9421</v>
      </c>
      <c r="B5365" s="3">
        <v>45494</v>
      </c>
      <c r="C5365" t="s">
        <v>9422</v>
      </c>
      <c r="D5365">
        <v>815.44</v>
      </c>
      <c r="E5365" t="s">
        <v>31</v>
      </c>
      <c r="F5365" t="s">
        <v>61</v>
      </c>
      <c r="G5365" t="s">
        <v>48</v>
      </c>
      <c r="H5365" t="s">
        <v>43</v>
      </c>
    </row>
    <row r="5366" spans="1:8" hidden="1">
      <c r="A5366" t="s">
        <v>9423</v>
      </c>
      <c r="B5366" s="3">
        <v>45494</v>
      </c>
      <c r="C5366" t="s">
        <v>9424</v>
      </c>
      <c r="D5366">
        <v>628.72</v>
      </c>
      <c r="E5366" t="s">
        <v>25</v>
      </c>
      <c r="F5366" t="s">
        <v>20</v>
      </c>
      <c r="G5366" t="s">
        <v>21</v>
      </c>
      <c r="H5366" t="s">
        <v>43</v>
      </c>
    </row>
    <row r="5367" spans="1:8" hidden="1">
      <c r="A5367" t="s">
        <v>9425</v>
      </c>
      <c r="B5367" s="3">
        <v>45494</v>
      </c>
      <c r="C5367" t="s">
        <v>9426</v>
      </c>
      <c r="D5367">
        <v>1164.05</v>
      </c>
      <c r="E5367" t="s">
        <v>47</v>
      </c>
      <c r="F5367" t="s">
        <v>32</v>
      </c>
      <c r="G5367" t="s">
        <v>27</v>
      </c>
      <c r="H5367" t="s">
        <v>33</v>
      </c>
    </row>
    <row r="5368" spans="1:8" hidden="1">
      <c r="A5368" t="s">
        <v>9427</v>
      </c>
      <c r="B5368" s="3">
        <v>45494</v>
      </c>
      <c r="C5368" t="s">
        <v>9428</v>
      </c>
      <c r="D5368">
        <v>1779.94</v>
      </c>
      <c r="E5368" t="s">
        <v>56</v>
      </c>
      <c r="F5368" t="s">
        <v>20</v>
      </c>
      <c r="G5368" t="s">
        <v>27</v>
      </c>
      <c r="H5368" t="s">
        <v>75</v>
      </c>
    </row>
    <row r="5369" spans="1:8" hidden="1">
      <c r="A5369" t="s">
        <v>9429</v>
      </c>
      <c r="B5369" s="3">
        <v>45494</v>
      </c>
      <c r="C5369" t="s">
        <v>3004</v>
      </c>
      <c r="D5369">
        <v>1351.28</v>
      </c>
      <c r="E5369" t="s">
        <v>70</v>
      </c>
      <c r="F5369" t="s">
        <v>32</v>
      </c>
      <c r="G5369" t="s">
        <v>39</v>
      </c>
      <c r="H5369" t="s">
        <v>94</v>
      </c>
    </row>
    <row r="5370" spans="1:8" hidden="1">
      <c r="A5370" t="s">
        <v>9430</v>
      </c>
      <c r="B5370" s="3">
        <v>45494</v>
      </c>
      <c r="C5370" t="s">
        <v>9431</v>
      </c>
      <c r="D5370">
        <v>1222.4100000000001</v>
      </c>
      <c r="E5370" t="s">
        <v>122</v>
      </c>
      <c r="F5370" t="s">
        <v>26</v>
      </c>
      <c r="G5370" t="s">
        <v>39</v>
      </c>
      <c r="H5370" t="s">
        <v>43</v>
      </c>
    </row>
    <row r="5371" spans="1:8" hidden="1">
      <c r="A5371" t="s">
        <v>9432</v>
      </c>
      <c r="B5371" s="3">
        <v>45494</v>
      </c>
      <c r="C5371" t="s">
        <v>9433</v>
      </c>
      <c r="D5371">
        <v>1666.92</v>
      </c>
      <c r="E5371" t="s">
        <v>339</v>
      </c>
      <c r="F5371" t="s">
        <v>20</v>
      </c>
      <c r="G5371" t="s">
        <v>39</v>
      </c>
      <c r="H5371" t="s">
        <v>43</v>
      </c>
    </row>
    <row r="5372" spans="1:8" hidden="1">
      <c r="A5372" t="s">
        <v>9434</v>
      </c>
      <c r="B5372" s="3">
        <v>45495</v>
      </c>
      <c r="C5372" t="s">
        <v>9435</v>
      </c>
      <c r="D5372">
        <v>1672.23</v>
      </c>
      <c r="E5372" t="s">
        <v>47</v>
      </c>
      <c r="F5372" t="s">
        <v>26</v>
      </c>
      <c r="G5372" t="s">
        <v>21</v>
      </c>
      <c r="H5372" t="s">
        <v>87</v>
      </c>
    </row>
    <row r="5373" spans="1:8" hidden="1">
      <c r="A5373" t="s">
        <v>9436</v>
      </c>
      <c r="B5373" s="3">
        <v>45495</v>
      </c>
      <c r="C5373" t="s">
        <v>9437</v>
      </c>
      <c r="D5373">
        <v>264.43</v>
      </c>
      <c r="E5373" t="s">
        <v>67</v>
      </c>
      <c r="F5373" t="s">
        <v>32</v>
      </c>
      <c r="G5373" t="s">
        <v>21</v>
      </c>
      <c r="H5373" t="s">
        <v>123</v>
      </c>
    </row>
    <row r="5374" spans="1:8" hidden="1">
      <c r="A5374" t="s">
        <v>9438</v>
      </c>
      <c r="B5374" s="3">
        <v>45495</v>
      </c>
      <c r="C5374" t="s">
        <v>2165</v>
      </c>
      <c r="D5374">
        <v>1589.97</v>
      </c>
      <c r="E5374" t="s">
        <v>19</v>
      </c>
      <c r="F5374" t="s">
        <v>61</v>
      </c>
      <c r="G5374" t="s">
        <v>39</v>
      </c>
      <c r="H5374" t="s">
        <v>49</v>
      </c>
    </row>
    <row r="5375" spans="1:8" hidden="1">
      <c r="A5375" t="s">
        <v>9439</v>
      </c>
      <c r="B5375" s="3">
        <v>45495</v>
      </c>
      <c r="C5375" t="s">
        <v>5295</v>
      </c>
      <c r="D5375">
        <v>169.36</v>
      </c>
      <c r="E5375" t="s">
        <v>52</v>
      </c>
      <c r="F5375" t="s">
        <v>32</v>
      </c>
      <c r="G5375" t="s">
        <v>39</v>
      </c>
      <c r="H5375" t="s">
        <v>57</v>
      </c>
    </row>
    <row r="5376" spans="1:8" hidden="1">
      <c r="A5376" t="s">
        <v>9440</v>
      </c>
      <c r="B5376" s="3">
        <v>45495</v>
      </c>
      <c r="C5376" t="s">
        <v>2229</v>
      </c>
      <c r="D5376">
        <v>1801.23</v>
      </c>
      <c r="E5376" t="s">
        <v>31</v>
      </c>
      <c r="F5376" t="s">
        <v>32</v>
      </c>
      <c r="G5376" t="s">
        <v>27</v>
      </c>
      <c r="H5376" t="s">
        <v>44</v>
      </c>
    </row>
    <row r="5377" spans="1:8" hidden="1">
      <c r="A5377" t="s">
        <v>9441</v>
      </c>
      <c r="B5377" s="3">
        <v>45495</v>
      </c>
      <c r="C5377" t="s">
        <v>9442</v>
      </c>
      <c r="D5377">
        <v>50.02</v>
      </c>
      <c r="E5377" t="s">
        <v>70</v>
      </c>
      <c r="F5377" t="s">
        <v>26</v>
      </c>
      <c r="G5377" t="s">
        <v>21</v>
      </c>
      <c r="H5377" t="s">
        <v>43</v>
      </c>
    </row>
    <row r="5378" spans="1:8" hidden="1">
      <c r="A5378" t="s">
        <v>9443</v>
      </c>
      <c r="B5378" s="3">
        <v>45495</v>
      </c>
      <c r="C5378" t="s">
        <v>9444</v>
      </c>
      <c r="D5378">
        <v>1819.17</v>
      </c>
      <c r="E5378" t="s">
        <v>210</v>
      </c>
      <c r="F5378" t="s">
        <v>32</v>
      </c>
      <c r="G5378" t="s">
        <v>39</v>
      </c>
      <c r="H5378" t="s">
        <v>36</v>
      </c>
    </row>
    <row r="5379" spans="1:8" hidden="1">
      <c r="A5379" t="s">
        <v>9445</v>
      </c>
      <c r="B5379" s="3">
        <v>45495</v>
      </c>
      <c r="C5379" t="s">
        <v>9398</v>
      </c>
      <c r="D5379">
        <v>122.7</v>
      </c>
      <c r="E5379" t="s">
        <v>52</v>
      </c>
      <c r="F5379" t="s">
        <v>20</v>
      </c>
      <c r="G5379" t="s">
        <v>39</v>
      </c>
      <c r="H5379" t="s">
        <v>57</v>
      </c>
    </row>
    <row r="5380" spans="1:8" hidden="1">
      <c r="A5380" t="s">
        <v>9446</v>
      </c>
      <c r="B5380" s="3">
        <v>45495</v>
      </c>
      <c r="C5380" t="s">
        <v>9447</v>
      </c>
      <c r="D5380">
        <v>432.65</v>
      </c>
      <c r="E5380" t="s">
        <v>64</v>
      </c>
      <c r="F5380" t="s">
        <v>20</v>
      </c>
      <c r="G5380" t="s">
        <v>21</v>
      </c>
      <c r="H5380" t="s">
        <v>123</v>
      </c>
    </row>
    <row r="5381" spans="1:8" hidden="1">
      <c r="A5381" t="s">
        <v>9448</v>
      </c>
      <c r="B5381" s="3">
        <v>45495</v>
      </c>
      <c r="C5381" t="s">
        <v>9449</v>
      </c>
      <c r="D5381">
        <v>483.27</v>
      </c>
      <c r="E5381" t="s">
        <v>84</v>
      </c>
      <c r="F5381" t="s">
        <v>20</v>
      </c>
      <c r="G5381" t="s">
        <v>48</v>
      </c>
      <c r="H5381" t="s">
        <v>123</v>
      </c>
    </row>
    <row r="5382" spans="1:8" hidden="1">
      <c r="A5382" t="s">
        <v>9450</v>
      </c>
      <c r="B5382" s="3">
        <v>45495</v>
      </c>
      <c r="C5382" t="s">
        <v>9451</v>
      </c>
      <c r="D5382">
        <v>1125.3599999999999</v>
      </c>
      <c r="E5382" t="s">
        <v>31</v>
      </c>
      <c r="F5382" t="s">
        <v>26</v>
      </c>
      <c r="G5382" t="s">
        <v>27</v>
      </c>
      <c r="H5382" t="s">
        <v>36</v>
      </c>
    </row>
    <row r="5383" spans="1:8" hidden="1">
      <c r="A5383" t="s">
        <v>9452</v>
      </c>
      <c r="B5383" s="3">
        <v>45495</v>
      </c>
      <c r="C5383" t="s">
        <v>1131</v>
      </c>
      <c r="D5383">
        <v>1380.95</v>
      </c>
      <c r="E5383" t="s">
        <v>47</v>
      </c>
      <c r="F5383" t="s">
        <v>20</v>
      </c>
      <c r="G5383" t="s">
        <v>48</v>
      </c>
      <c r="H5383" t="s">
        <v>94</v>
      </c>
    </row>
    <row r="5384" spans="1:8" hidden="1">
      <c r="A5384" t="s">
        <v>9453</v>
      </c>
      <c r="B5384" s="3">
        <v>45495</v>
      </c>
      <c r="C5384" t="s">
        <v>2798</v>
      </c>
      <c r="D5384">
        <v>816.49</v>
      </c>
      <c r="E5384" t="s">
        <v>31</v>
      </c>
      <c r="F5384" t="s">
        <v>61</v>
      </c>
      <c r="G5384" t="s">
        <v>39</v>
      </c>
      <c r="H5384" t="s">
        <v>94</v>
      </c>
    </row>
    <row r="5385" spans="1:8" hidden="1">
      <c r="A5385" t="s">
        <v>9454</v>
      </c>
      <c r="B5385" s="3">
        <v>45495</v>
      </c>
      <c r="C5385" t="s">
        <v>1068</v>
      </c>
      <c r="D5385">
        <v>689.01</v>
      </c>
      <c r="E5385" t="s">
        <v>122</v>
      </c>
      <c r="F5385" t="s">
        <v>26</v>
      </c>
      <c r="G5385" t="s">
        <v>48</v>
      </c>
      <c r="H5385" t="s">
        <v>94</v>
      </c>
    </row>
    <row r="5386" spans="1:8" hidden="1">
      <c r="A5386" t="s">
        <v>9455</v>
      </c>
      <c r="B5386" s="3">
        <v>45495</v>
      </c>
      <c r="C5386" t="s">
        <v>2165</v>
      </c>
      <c r="D5386">
        <v>637.25</v>
      </c>
      <c r="E5386" t="s">
        <v>70</v>
      </c>
      <c r="F5386" t="s">
        <v>26</v>
      </c>
      <c r="G5386" t="s">
        <v>21</v>
      </c>
      <c r="H5386" t="s">
        <v>57</v>
      </c>
    </row>
    <row r="5387" spans="1:8" hidden="1">
      <c r="A5387" t="s">
        <v>9456</v>
      </c>
      <c r="B5387" s="3">
        <v>45495</v>
      </c>
      <c r="C5387" t="s">
        <v>9457</v>
      </c>
      <c r="D5387">
        <v>1222.25</v>
      </c>
      <c r="E5387" t="s">
        <v>52</v>
      </c>
      <c r="F5387" t="s">
        <v>26</v>
      </c>
      <c r="G5387" t="s">
        <v>27</v>
      </c>
      <c r="H5387" t="s">
        <v>53</v>
      </c>
    </row>
    <row r="5388" spans="1:8" hidden="1">
      <c r="A5388" t="s">
        <v>9458</v>
      </c>
      <c r="B5388" s="3">
        <v>45495</v>
      </c>
      <c r="C5388" t="s">
        <v>9459</v>
      </c>
      <c r="D5388">
        <v>1850.39</v>
      </c>
      <c r="E5388" t="s">
        <v>19</v>
      </c>
      <c r="F5388" t="s">
        <v>26</v>
      </c>
      <c r="G5388" t="s">
        <v>48</v>
      </c>
      <c r="H5388" t="s">
        <v>57</v>
      </c>
    </row>
    <row r="5389" spans="1:8" hidden="1">
      <c r="A5389" t="s">
        <v>9460</v>
      </c>
      <c r="B5389" s="3">
        <v>45495</v>
      </c>
      <c r="C5389" t="s">
        <v>9461</v>
      </c>
      <c r="D5389">
        <v>1429.41</v>
      </c>
      <c r="E5389" t="s">
        <v>56</v>
      </c>
      <c r="F5389" t="s">
        <v>20</v>
      </c>
      <c r="G5389" t="s">
        <v>48</v>
      </c>
      <c r="H5389" t="s">
        <v>43</v>
      </c>
    </row>
    <row r="5390" spans="1:8" hidden="1">
      <c r="A5390" t="s">
        <v>9462</v>
      </c>
      <c r="B5390" s="3">
        <v>45495</v>
      </c>
      <c r="C5390" t="s">
        <v>751</v>
      </c>
      <c r="D5390">
        <v>1715.66</v>
      </c>
      <c r="E5390" t="s">
        <v>25</v>
      </c>
      <c r="F5390" t="s">
        <v>61</v>
      </c>
      <c r="G5390" t="s">
        <v>39</v>
      </c>
      <c r="H5390" t="s">
        <v>94</v>
      </c>
    </row>
    <row r="5391" spans="1:8" hidden="1">
      <c r="A5391" t="s">
        <v>9463</v>
      </c>
      <c r="B5391" s="3">
        <v>45495</v>
      </c>
      <c r="C5391" t="s">
        <v>1837</v>
      </c>
      <c r="D5391">
        <v>1228.3599999999999</v>
      </c>
      <c r="E5391" t="s">
        <v>67</v>
      </c>
      <c r="F5391" t="s">
        <v>61</v>
      </c>
      <c r="G5391" t="s">
        <v>21</v>
      </c>
      <c r="H5391" t="s">
        <v>75</v>
      </c>
    </row>
    <row r="5392" spans="1:8" hidden="1">
      <c r="A5392" t="s">
        <v>9464</v>
      </c>
      <c r="B5392" s="3">
        <v>45495</v>
      </c>
      <c r="C5392" t="s">
        <v>9465</v>
      </c>
      <c r="D5392">
        <v>698.99</v>
      </c>
      <c r="E5392" t="s">
        <v>19</v>
      </c>
      <c r="F5392" t="s">
        <v>26</v>
      </c>
      <c r="G5392" t="s">
        <v>21</v>
      </c>
      <c r="H5392" t="s">
        <v>87</v>
      </c>
    </row>
    <row r="5393" spans="1:8" hidden="1">
      <c r="A5393" t="s">
        <v>9466</v>
      </c>
      <c r="B5393" s="3">
        <v>45495</v>
      </c>
      <c r="C5393" t="s">
        <v>9467</v>
      </c>
      <c r="D5393">
        <v>11636.7</v>
      </c>
      <c r="E5393" t="s">
        <v>122</v>
      </c>
      <c r="F5393" t="s">
        <v>32</v>
      </c>
      <c r="G5393" t="s">
        <v>21</v>
      </c>
      <c r="H5393" t="s">
        <v>53</v>
      </c>
    </row>
    <row r="5394" spans="1:8" hidden="1">
      <c r="A5394" t="s">
        <v>9468</v>
      </c>
      <c r="B5394" s="3">
        <v>45495</v>
      </c>
      <c r="C5394" t="s">
        <v>2373</v>
      </c>
      <c r="D5394">
        <v>656.89</v>
      </c>
      <c r="E5394" t="s">
        <v>52</v>
      </c>
      <c r="F5394" t="s">
        <v>26</v>
      </c>
      <c r="G5394" t="s">
        <v>39</v>
      </c>
      <c r="H5394" t="s">
        <v>176</v>
      </c>
    </row>
    <row r="5395" spans="1:8" hidden="1">
      <c r="A5395" t="s">
        <v>9469</v>
      </c>
      <c r="B5395" s="3">
        <v>45495</v>
      </c>
      <c r="C5395" t="s">
        <v>9470</v>
      </c>
      <c r="D5395">
        <v>1362.62</v>
      </c>
      <c r="E5395" t="s">
        <v>47</v>
      </c>
      <c r="F5395" t="s">
        <v>61</v>
      </c>
      <c r="G5395" t="s">
        <v>27</v>
      </c>
      <c r="H5395" t="s">
        <v>53</v>
      </c>
    </row>
    <row r="5396" spans="1:8" hidden="1">
      <c r="A5396" t="s">
        <v>9471</v>
      </c>
      <c r="B5396" s="3">
        <v>45495</v>
      </c>
      <c r="C5396" t="s">
        <v>7871</v>
      </c>
      <c r="D5396">
        <v>1608.19</v>
      </c>
      <c r="E5396" t="s">
        <v>210</v>
      </c>
      <c r="F5396" t="s">
        <v>61</v>
      </c>
      <c r="G5396" t="s">
        <v>27</v>
      </c>
      <c r="H5396" t="s">
        <v>176</v>
      </c>
    </row>
    <row r="5397" spans="1:8" hidden="1">
      <c r="A5397" t="s">
        <v>9472</v>
      </c>
      <c r="B5397" s="3">
        <v>45495</v>
      </c>
      <c r="C5397" t="s">
        <v>570</v>
      </c>
      <c r="D5397">
        <v>1894.67</v>
      </c>
      <c r="E5397" t="s">
        <v>70</v>
      </c>
      <c r="F5397" t="s">
        <v>20</v>
      </c>
      <c r="G5397" t="s">
        <v>27</v>
      </c>
      <c r="H5397" t="s">
        <v>36</v>
      </c>
    </row>
    <row r="5398" spans="1:8" hidden="1">
      <c r="A5398" t="s">
        <v>9473</v>
      </c>
      <c r="B5398" s="3">
        <v>45495</v>
      </c>
      <c r="C5398" t="s">
        <v>4920</v>
      </c>
      <c r="D5398">
        <v>1635.36</v>
      </c>
      <c r="E5398" t="s">
        <v>70</v>
      </c>
      <c r="F5398" t="s">
        <v>26</v>
      </c>
      <c r="G5398" t="s">
        <v>27</v>
      </c>
      <c r="H5398" t="s">
        <v>87</v>
      </c>
    </row>
    <row r="5399" spans="1:8" hidden="1">
      <c r="A5399" t="s">
        <v>9474</v>
      </c>
      <c r="B5399" s="3">
        <v>45495</v>
      </c>
      <c r="C5399" t="s">
        <v>9475</v>
      </c>
      <c r="D5399">
        <v>942.49</v>
      </c>
      <c r="E5399" t="s">
        <v>64</v>
      </c>
      <c r="F5399" t="s">
        <v>20</v>
      </c>
      <c r="G5399" t="s">
        <v>27</v>
      </c>
      <c r="H5399" t="s">
        <v>43</v>
      </c>
    </row>
    <row r="5400" spans="1:8" hidden="1">
      <c r="A5400" t="s">
        <v>9476</v>
      </c>
      <c r="B5400" s="3">
        <v>45495</v>
      </c>
      <c r="C5400" t="s">
        <v>2130</v>
      </c>
      <c r="D5400">
        <v>192.32</v>
      </c>
      <c r="E5400" t="s">
        <v>52</v>
      </c>
      <c r="F5400" t="s">
        <v>20</v>
      </c>
      <c r="G5400" t="s">
        <v>27</v>
      </c>
      <c r="H5400" t="s">
        <v>109</v>
      </c>
    </row>
    <row r="5401" spans="1:8" hidden="1">
      <c r="A5401" t="s">
        <v>9477</v>
      </c>
      <c r="B5401" s="3">
        <v>45496</v>
      </c>
      <c r="C5401" t="s">
        <v>9478</v>
      </c>
      <c r="D5401">
        <v>727.3</v>
      </c>
      <c r="E5401" t="s">
        <v>31</v>
      </c>
      <c r="F5401" t="s">
        <v>43</v>
      </c>
      <c r="G5401" t="s">
        <v>48</v>
      </c>
      <c r="H5401" t="s">
        <v>109</v>
      </c>
    </row>
    <row r="5402" spans="1:8" hidden="1">
      <c r="A5402" t="s">
        <v>9479</v>
      </c>
      <c r="B5402" s="3">
        <v>45496</v>
      </c>
      <c r="C5402" t="s">
        <v>9480</v>
      </c>
      <c r="D5402">
        <v>16472.560000000001</v>
      </c>
      <c r="E5402" t="s">
        <v>70</v>
      </c>
      <c r="F5402" t="s">
        <v>32</v>
      </c>
      <c r="G5402" t="s">
        <v>27</v>
      </c>
      <c r="H5402" t="s">
        <v>94</v>
      </c>
    </row>
    <row r="5403" spans="1:8" hidden="1">
      <c r="A5403" t="s">
        <v>9481</v>
      </c>
      <c r="B5403" s="3">
        <v>45496</v>
      </c>
      <c r="C5403" t="s">
        <v>9482</v>
      </c>
      <c r="D5403">
        <v>1580.94</v>
      </c>
      <c r="E5403" t="s">
        <v>122</v>
      </c>
      <c r="F5403" t="s">
        <v>20</v>
      </c>
      <c r="G5403" t="s">
        <v>48</v>
      </c>
      <c r="H5403" t="s">
        <v>75</v>
      </c>
    </row>
    <row r="5404" spans="1:8" hidden="1">
      <c r="A5404" t="s">
        <v>9483</v>
      </c>
      <c r="B5404" s="3">
        <v>45496</v>
      </c>
      <c r="C5404" t="s">
        <v>7098</v>
      </c>
      <c r="D5404">
        <v>221.95</v>
      </c>
      <c r="E5404" t="s">
        <v>52</v>
      </c>
      <c r="F5404" t="s">
        <v>20</v>
      </c>
      <c r="G5404" t="s">
        <v>39</v>
      </c>
      <c r="H5404" t="s">
        <v>94</v>
      </c>
    </row>
    <row r="5405" spans="1:8" hidden="1">
      <c r="A5405" t="s">
        <v>9484</v>
      </c>
      <c r="B5405" s="3">
        <v>45496</v>
      </c>
      <c r="C5405" t="s">
        <v>2956</v>
      </c>
      <c r="E5405" t="s">
        <v>19</v>
      </c>
      <c r="F5405" t="s">
        <v>61</v>
      </c>
      <c r="G5405" t="s">
        <v>21</v>
      </c>
      <c r="H5405" t="s">
        <v>75</v>
      </c>
    </row>
    <row r="5406" spans="1:8" hidden="1">
      <c r="A5406" t="s">
        <v>9485</v>
      </c>
      <c r="B5406" s="3">
        <v>45496</v>
      </c>
      <c r="C5406" t="s">
        <v>9486</v>
      </c>
      <c r="D5406">
        <v>796.94</v>
      </c>
      <c r="E5406" t="s">
        <v>210</v>
      </c>
      <c r="F5406" t="s">
        <v>32</v>
      </c>
      <c r="G5406" t="s">
        <v>21</v>
      </c>
      <c r="H5406" t="s">
        <v>75</v>
      </c>
    </row>
    <row r="5407" spans="1:8">
      <c r="A5407" t="s">
        <v>9487</v>
      </c>
      <c r="B5407" s="3">
        <v>45496</v>
      </c>
      <c r="C5407" t="s">
        <v>5224</v>
      </c>
      <c r="D5407">
        <v>398.31</v>
      </c>
      <c r="E5407" t="s">
        <v>43</v>
      </c>
      <c r="F5407" t="s">
        <v>43</v>
      </c>
      <c r="G5407" t="s">
        <v>48</v>
      </c>
      <c r="H5407" t="s">
        <v>75</v>
      </c>
    </row>
    <row r="5408" spans="1:8" hidden="1">
      <c r="A5408" t="s">
        <v>9488</v>
      </c>
      <c r="B5408" s="3">
        <v>45496</v>
      </c>
      <c r="C5408" t="s">
        <v>9489</v>
      </c>
      <c r="D5408">
        <v>204.84</v>
      </c>
      <c r="E5408" t="s">
        <v>122</v>
      </c>
      <c r="F5408" t="s">
        <v>26</v>
      </c>
      <c r="G5408" t="s">
        <v>27</v>
      </c>
      <c r="H5408" t="s">
        <v>40</v>
      </c>
    </row>
    <row r="5409" spans="1:8" hidden="1">
      <c r="A5409" t="s">
        <v>9490</v>
      </c>
      <c r="B5409" s="3">
        <v>45496</v>
      </c>
      <c r="C5409" t="s">
        <v>7428</v>
      </c>
      <c r="D5409">
        <v>809.43</v>
      </c>
      <c r="E5409" t="s">
        <v>25</v>
      </c>
      <c r="F5409" t="s">
        <v>32</v>
      </c>
      <c r="G5409" t="s">
        <v>48</v>
      </c>
      <c r="H5409" t="s">
        <v>44</v>
      </c>
    </row>
    <row r="5410" spans="1:8" hidden="1">
      <c r="A5410" t="s">
        <v>9491</v>
      </c>
      <c r="B5410" s="3">
        <v>45496</v>
      </c>
      <c r="C5410" t="s">
        <v>9053</v>
      </c>
      <c r="D5410">
        <v>1745.42</v>
      </c>
      <c r="E5410" t="s">
        <v>52</v>
      </c>
      <c r="F5410" t="s">
        <v>61</v>
      </c>
      <c r="G5410" t="s">
        <v>39</v>
      </c>
      <c r="H5410" t="s">
        <v>57</v>
      </c>
    </row>
    <row r="5411" spans="1:8" hidden="1">
      <c r="A5411" t="s">
        <v>9492</v>
      </c>
      <c r="B5411" s="3">
        <v>45496</v>
      </c>
      <c r="C5411" t="s">
        <v>9493</v>
      </c>
      <c r="D5411">
        <v>798.82</v>
      </c>
      <c r="E5411" t="s">
        <v>60</v>
      </c>
      <c r="F5411" t="s">
        <v>32</v>
      </c>
      <c r="G5411" t="s">
        <v>27</v>
      </c>
      <c r="H5411" t="s">
        <v>43</v>
      </c>
    </row>
    <row r="5412" spans="1:8" hidden="1">
      <c r="A5412" t="s">
        <v>9494</v>
      </c>
      <c r="B5412" s="3">
        <v>45496</v>
      </c>
      <c r="C5412" t="s">
        <v>9495</v>
      </c>
      <c r="D5412">
        <v>1776.07</v>
      </c>
      <c r="E5412" t="s">
        <v>70</v>
      </c>
      <c r="F5412" t="s">
        <v>43</v>
      </c>
      <c r="G5412" t="s">
        <v>39</v>
      </c>
      <c r="H5412" t="s">
        <v>40</v>
      </c>
    </row>
    <row r="5413" spans="1:8" hidden="1">
      <c r="A5413" t="s">
        <v>9496</v>
      </c>
      <c r="B5413" s="3">
        <v>45496</v>
      </c>
      <c r="C5413" t="s">
        <v>6233</v>
      </c>
      <c r="D5413">
        <v>1156.18</v>
      </c>
      <c r="E5413" t="s">
        <v>210</v>
      </c>
      <c r="F5413" t="s">
        <v>43</v>
      </c>
      <c r="G5413" t="s">
        <v>21</v>
      </c>
      <c r="H5413" t="s">
        <v>28</v>
      </c>
    </row>
    <row r="5414" spans="1:8" hidden="1">
      <c r="A5414" t="s">
        <v>9497</v>
      </c>
      <c r="B5414" s="3">
        <v>45496</v>
      </c>
      <c r="C5414" t="s">
        <v>9498</v>
      </c>
      <c r="D5414">
        <v>791.84</v>
      </c>
      <c r="E5414" t="s">
        <v>60</v>
      </c>
      <c r="F5414" t="s">
        <v>20</v>
      </c>
      <c r="G5414" t="s">
        <v>27</v>
      </c>
      <c r="H5414" t="s">
        <v>53</v>
      </c>
    </row>
    <row r="5415" spans="1:8" hidden="1">
      <c r="A5415" t="s">
        <v>9499</v>
      </c>
      <c r="B5415" s="3">
        <v>45496</v>
      </c>
      <c r="C5415" t="s">
        <v>9283</v>
      </c>
      <c r="D5415">
        <v>426.95</v>
      </c>
      <c r="E5415" t="s">
        <v>31</v>
      </c>
      <c r="F5415" t="s">
        <v>32</v>
      </c>
      <c r="G5415" t="s">
        <v>39</v>
      </c>
      <c r="H5415" t="s">
        <v>22</v>
      </c>
    </row>
    <row r="5416" spans="1:8" hidden="1">
      <c r="A5416" t="s">
        <v>9500</v>
      </c>
      <c r="B5416" s="3">
        <v>45496</v>
      </c>
      <c r="C5416" t="s">
        <v>9501</v>
      </c>
      <c r="D5416">
        <v>314.72000000000003</v>
      </c>
      <c r="E5416" t="s">
        <v>70</v>
      </c>
      <c r="F5416" t="s">
        <v>32</v>
      </c>
      <c r="G5416" t="s">
        <v>21</v>
      </c>
      <c r="H5416" t="s">
        <v>43</v>
      </c>
    </row>
    <row r="5417" spans="1:8" hidden="1">
      <c r="A5417" t="s">
        <v>9502</v>
      </c>
      <c r="B5417" s="3">
        <v>45496</v>
      </c>
      <c r="C5417" t="s">
        <v>9503</v>
      </c>
      <c r="D5417">
        <v>1431.42</v>
      </c>
      <c r="E5417" t="s">
        <v>19</v>
      </c>
      <c r="F5417" t="s">
        <v>32</v>
      </c>
      <c r="G5417" t="s">
        <v>39</v>
      </c>
      <c r="H5417" t="s">
        <v>75</v>
      </c>
    </row>
    <row r="5418" spans="1:8" hidden="1">
      <c r="A5418" t="s">
        <v>9504</v>
      </c>
      <c r="B5418" s="3">
        <v>45496</v>
      </c>
      <c r="C5418" t="s">
        <v>9505</v>
      </c>
      <c r="D5418">
        <v>1307.03</v>
      </c>
      <c r="E5418" t="s">
        <v>19</v>
      </c>
      <c r="F5418" t="s">
        <v>32</v>
      </c>
      <c r="G5418" t="s">
        <v>27</v>
      </c>
      <c r="H5418" t="s">
        <v>57</v>
      </c>
    </row>
    <row r="5419" spans="1:8" hidden="1">
      <c r="A5419" t="s">
        <v>9506</v>
      </c>
      <c r="B5419" s="3">
        <v>45496</v>
      </c>
      <c r="C5419" t="s">
        <v>9507</v>
      </c>
      <c r="D5419">
        <v>109.35</v>
      </c>
      <c r="E5419" t="s">
        <v>47</v>
      </c>
      <c r="F5419" t="s">
        <v>26</v>
      </c>
      <c r="G5419" t="s">
        <v>48</v>
      </c>
      <c r="H5419" t="s">
        <v>123</v>
      </c>
    </row>
    <row r="5420" spans="1:8" hidden="1">
      <c r="A5420" t="s">
        <v>9508</v>
      </c>
      <c r="B5420" s="3">
        <v>45496</v>
      </c>
      <c r="C5420" t="s">
        <v>9509</v>
      </c>
      <c r="D5420">
        <v>1048.76</v>
      </c>
      <c r="E5420" t="s">
        <v>64</v>
      </c>
      <c r="F5420" t="s">
        <v>32</v>
      </c>
      <c r="G5420" t="s">
        <v>27</v>
      </c>
      <c r="H5420" t="s">
        <v>43</v>
      </c>
    </row>
    <row r="5421" spans="1:8" hidden="1">
      <c r="A5421" t="s">
        <v>9510</v>
      </c>
      <c r="B5421" s="3">
        <v>45496</v>
      </c>
      <c r="C5421" t="s">
        <v>9511</v>
      </c>
      <c r="D5421">
        <v>1415.15</v>
      </c>
      <c r="E5421" t="s">
        <v>60</v>
      </c>
      <c r="F5421" t="s">
        <v>32</v>
      </c>
      <c r="G5421" t="s">
        <v>27</v>
      </c>
      <c r="H5421" t="s">
        <v>123</v>
      </c>
    </row>
    <row r="5422" spans="1:8" hidden="1">
      <c r="A5422" t="s">
        <v>9512</v>
      </c>
      <c r="B5422" s="3">
        <v>45496</v>
      </c>
      <c r="C5422" t="s">
        <v>1942</v>
      </c>
      <c r="D5422">
        <v>581.35</v>
      </c>
      <c r="E5422" t="s">
        <v>31</v>
      </c>
      <c r="F5422" t="s">
        <v>20</v>
      </c>
      <c r="G5422" t="s">
        <v>39</v>
      </c>
      <c r="H5422" t="s">
        <v>75</v>
      </c>
    </row>
    <row r="5423" spans="1:8" hidden="1">
      <c r="A5423" t="s">
        <v>9513</v>
      </c>
      <c r="B5423" s="3">
        <v>45496</v>
      </c>
      <c r="C5423" t="s">
        <v>9514</v>
      </c>
      <c r="D5423">
        <v>427.08</v>
      </c>
      <c r="E5423" t="s">
        <v>217</v>
      </c>
      <c r="F5423" t="s">
        <v>20</v>
      </c>
      <c r="G5423" t="s">
        <v>27</v>
      </c>
      <c r="H5423" t="s">
        <v>53</v>
      </c>
    </row>
    <row r="5424" spans="1:8" hidden="1">
      <c r="A5424" t="s">
        <v>9515</v>
      </c>
      <c r="B5424" s="3">
        <v>45497</v>
      </c>
      <c r="C5424" t="s">
        <v>9516</v>
      </c>
      <c r="D5424">
        <v>754.88</v>
      </c>
      <c r="E5424" t="s">
        <v>52</v>
      </c>
      <c r="F5424" t="s">
        <v>32</v>
      </c>
      <c r="G5424" t="s">
        <v>48</v>
      </c>
      <c r="H5424" t="s">
        <v>75</v>
      </c>
    </row>
    <row r="5425" spans="1:8" hidden="1">
      <c r="A5425" t="s">
        <v>9517</v>
      </c>
      <c r="B5425" s="3">
        <v>45497</v>
      </c>
      <c r="C5425" t="s">
        <v>1799</v>
      </c>
      <c r="D5425">
        <v>451.84</v>
      </c>
      <c r="E5425" t="s">
        <v>52</v>
      </c>
      <c r="F5425" t="s">
        <v>20</v>
      </c>
      <c r="G5425" t="s">
        <v>21</v>
      </c>
      <c r="H5425" t="s">
        <v>22</v>
      </c>
    </row>
    <row r="5426" spans="1:8" hidden="1">
      <c r="A5426" t="s">
        <v>9518</v>
      </c>
      <c r="B5426" s="3">
        <v>45497</v>
      </c>
      <c r="C5426" t="s">
        <v>4233</v>
      </c>
      <c r="D5426">
        <v>1200.3499999999999</v>
      </c>
      <c r="E5426" t="s">
        <v>60</v>
      </c>
      <c r="F5426" t="s">
        <v>32</v>
      </c>
      <c r="G5426" t="s">
        <v>48</v>
      </c>
      <c r="H5426" t="s">
        <v>94</v>
      </c>
    </row>
    <row r="5427" spans="1:8" hidden="1">
      <c r="A5427" t="s">
        <v>9519</v>
      </c>
      <c r="B5427" s="3">
        <v>45497</v>
      </c>
      <c r="C5427" t="s">
        <v>8612</v>
      </c>
      <c r="D5427">
        <v>1003.54</v>
      </c>
      <c r="E5427" t="s">
        <v>31</v>
      </c>
      <c r="F5427" t="s">
        <v>61</v>
      </c>
      <c r="G5427" t="s">
        <v>39</v>
      </c>
      <c r="H5427" t="s">
        <v>87</v>
      </c>
    </row>
    <row r="5428" spans="1:8" hidden="1">
      <c r="A5428" t="s">
        <v>9520</v>
      </c>
      <c r="B5428" s="3">
        <v>45497</v>
      </c>
      <c r="C5428" t="s">
        <v>5244</v>
      </c>
      <c r="D5428">
        <v>17991.73</v>
      </c>
      <c r="E5428" t="s">
        <v>25</v>
      </c>
      <c r="F5428" t="s">
        <v>61</v>
      </c>
      <c r="G5428" t="s">
        <v>48</v>
      </c>
      <c r="H5428" t="s">
        <v>75</v>
      </c>
    </row>
    <row r="5429" spans="1:8" hidden="1">
      <c r="A5429" t="s">
        <v>9521</v>
      </c>
      <c r="B5429" s="3">
        <v>45497</v>
      </c>
      <c r="C5429" t="s">
        <v>9522</v>
      </c>
      <c r="D5429">
        <v>1087.43</v>
      </c>
      <c r="E5429" t="s">
        <v>52</v>
      </c>
      <c r="F5429" t="s">
        <v>26</v>
      </c>
      <c r="G5429" t="s">
        <v>27</v>
      </c>
      <c r="H5429" t="s">
        <v>123</v>
      </c>
    </row>
    <row r="5430" spans="1:8" hidden="1">
      <c r="A5430" t="s">
        <v>9523</v>
      </c>
      <c r="B5430" s="3">
        <v>45497</v>
      </c>
      <c r="C5430" t="s">
        <v>5234</v>
      </c>
      <c r="D5430">
        <v>1185.0899999999999</v>
      </c>
      <c r="E5430" t="s">
        <v>84</v>
      </c>
      <c r="F5430" t="s">
        <v>20</v>
      </c>
      <c r="G5430" t="s">
        <v>27</v>
      </c>
      <c r="H5430" t="s">
        <v>28</v>
      </c>
    </row>
    <row r="5431" spans="1:8" hidden="1">
      <c r="A5431" t="s">
        <v>9524</v>
      </c>
      <c r="B5431" s="3">
        <v>45497</v>
      </c>
      <c r="C5431" t="s">
        <v>9525</v>
      </c>
      <c r="D5431">
        <v>86.32</v>
      </c>
      <c r="E5431" t="s">
        <v>210</v>
      </c>
      <c r="F5431" t="s">
        <v>32</v>
      </c>
      <c r="G5431" t="s">
        <v>48</v>
      </c>
      <c r="H5431" t="s">
        <v>57</v>
      </c>
    </row>
    <row r="5432" spans="1:8" hidden="1">
      <c r="A5432" t="s">
        <v>9526</v>
      </c>
      <c r="B5432" s="3">
        <v>45497</v>
      </c>
      <c r="C5432" t="s">
        <v>7218</v>
      </c>
      <c r="D5432">
        <v>1555.79</v>
      </c>
      <c r="E5432" t="s">
        <v>70</v>
      </c>
      <c r="F5432" t="s">
        <v>26</v>
      </c>
      <c r="G5432" t="s">
        <v>27</v>
      </c>
      <c r="H5432" t="s">
        <v>87</v>
      </c>
    </row>
    <row r="5433" spans="1:8" hidden="1">
      <c r="A5433" t="s">
        <v>9527</v>
      </c>
      <c r="B5433" s="3">
        <v>45497</v>
      </c>
      <c r="C5433" t="s">
        <v>9528</v>
      </c>
      <c r="D5433">
        <v>1008.13</v>
      </c>
      <c r="E5433" t="s">
        <v>47</v>
      </c>
      <c r="F5433" t="s">
        <v>32</v>
      </c>
      <c r="G5433" t="s">
        <v>39</v>
      </c>
      <c r="H5433" t="s">
        <v>28</v>
      </c>
    </row>
    <row r="5434" spans="1:8" hidden="1">
      <c r="A5434" t="s">
        <v>9529</v>
      </c>
      <c r="B5434" s="3">
        <v>45497</v>
      </c>
      <c r="C5434" t="s">
        <v>9075</v>
      </c>
      <c r="D5434">
        <v>1418.69</v>
      </c>
      <c r="E5434" t="s">
        <v>197</v>
      </c>
      <c r="F5434" t="s">
        <v>20</v>
      </c>
      <c r="G5434" t="s">
        <v>27</v>
      </c>
      <c r="H5434" t="s">
        <v>36</v>
      </c>
    </row>
    <row r="5435" spans="1:8" hidden="1">
      <c r="A5435" t="s">
        <v>9530</v>
      </c>
      <c r="B5435" s="3">
        <v>45497</v>
      </c>
      <c r="C5435" t="s">
        <v>9531</v>
      </c>
      <c r="D5435">
        <v>776.46</v>
      </c>
      <c r="E5435" t="s">
        <v>19</v>
      </c>
      <c r="F5435" t="s">
        <v>43</v>
      </c>
      <c r="G5435" t="s">
        <v>39</v>
      </c>
      <c r="H5435" t="s">
        <v>123</v>
      </c>
    </row>
    <row r="5436" spans="1:8" hidden="1">
      <c r="A5436" t="s">
        <v>9532</v>
      </c>
      <c r="B5436" s="3">
        <v>45497</v>
      </c>
      <c r="C5436" t="s">
        <v>9533</v>
      </c>
      <c r="D5436">
        <v>1851.19</v>
      </c>
      <c r="E5436" t="s">
        <v>122</v>
      </c>
      <c r="F5436" t="s">
        <v>26</v>
      </c>
      <c r="G5436" t="s">
        <v>48</v>
      </c>
      <c r="H5436" t="s">
        <v>43</v>
      </c>
    </row>
    <row r="5437" spans="1:8" hidden="1">
      <c r="A5437" t="s">
        <v>9534</v>
      </c>
      <c r="B5437" s="3">
        <v>45497</v>
      </c>
      <c r="C5437" t="s">
        <v>9158</v>
      </c>
      <c r="D5437">
        <v>690.34</v>
      </c>
      <c r="E5437" t="s">
        <v>19</v>
      </c>
      <c r="F5437" t="s">
        <v>43</v>
      </c>
      <c r="G5437" t="s">
        <v>48</v>
      </c>
      <c r="H5437" t="s">
        <v>33</v>
      </c>
    </row>
    <row r="5438" spans="1:8" hidden="1">
      <c r="A5438" t="s">
        <v>9535</v>
      </c>
      <c r="B5438" s="3">
        <v>45497</v>
      </c>
      <c r="C5438" t="s">
        <v>9536</v>
      </c>
      <c r="D5438">
        <v>489.42</v>
      </c>
      <c r="E5438" t="s">
        <v>19</v>
      </c>
      <c r="F5438" t="s">
        <v>32</v>
      </c>
      <c r="G5438" t="s">
        <v>48</v>
      </c>
      <c r="H5438" t="s">
        <v>49</v>
      </c>
    </row>
    <row r="5439" spans="1:8" hidden="1">
      <c r="A5439" t="s">
        <v>9537</v>
      </c>
      <c r="B5439" s="3">
        <v>45497</v>
      </c>
      <c r="C5439" t="s">
        <v>9538</v>
      </c>
      <c r="D5439">
        <v>1444.06</v>
      </c>
      <c r="E5439" t="s">
        <v>70</v>
      </c>
      <c r="F5439" t="s">
        <v>20</v>
      </c>
      <c r="G5439" t="s">
        <v>39</v>
      </c>
      <c r="H5439" t="s">
        <v>75</v>
      </c>
    </row>
    <row r="5440" spans="1:8" hidden="1">
      <c r="A5440" t="s">
        <v>9539</v>
      </c>
      <c r="B5440" s="3">
        <v>45497</v>
      </c>
      <c r="C5440" t="s">
        <v>9540</v>
      </c>
      <c r="D5440">
        <v>653.59</v>
      </c>
      <c r="E5440" t="s">
        <v>60</v>
      </c>
      <c r="F5440" t="s">
        <v>43</v>
      </c>
      <c r="G5440" t="s">
        <v>27</v>
      </c>
      <c r="H5440" t="s">
        <v>176</v>
      </c>
    </row>
    <row r="5441" spans="1:8" hidden="1">
      <c r="A5441" t="s">
        <v>9541</v>
      </c>
      <c r="B5441" s="3">
        <v>45497</v>
      </c>
      <c r="C5441" t="s">
        <v>9542</v>
      </c>
      <c r="D5441">
        <v>100.06</v>
      </c>
      <c r="E5441" t="s">
        <v>31</v>
      </c>
      <c r="F5441" t="s">
        <v>20</v>
      </c>
      <c r="G5441" t="s">
        <v>39</v>
      </c>
      <c r="H5441" t="s">
        <v>57</v>
      </c>
    </row>
    <row r="5442" spans="1:8" hidden="1">
      <c r="A5442" t="s">
        <v>9543</v>
      </c>
      <c r="B5442" s="3">
        <v>45497</v>
      </c>
      <c r="C5442" t="s">
        <v>2305</v>
      </c>
      <c r="D5442">
        <v>1061.43</v>
      </c>
      <c r="E5442" t="s">
        <v>70</v>
      </c>
      <c r="F5442" t="s">
        <v>26</v>
      </c>
      <c r="G5442" t="s">
        <v>39</v>
      </c>
      <c r="H5442" t="s">
        <v>28</v>
      </c>
    </row>
    <row r="5443" spans="1:8" hidden="1">
      <c r="A5443" t="s">
        <v>9544</v>
      </c>
      <c r="B5443" s="3">
        <v>45497</v>
      </c>
      <c r="C5443" t="s">
        <v>9545</v>
      </c>
      <c r="D5443">
        <v>460.03</v>
      </c>
      <c r="E5443" t="s">
        <v>60</v>
      </c>
      <c r="F5443" t="s">
        <v>26</v>
      </c>
      <c r="G5443" t="s">
        <v>48</v>
      </c>
      <c r="H5443" t="s">
        <v>123</v>
      </c>
    </row>
    <row r="5444" spans="1:8" hidden="1">
      <c r="A5444" t="s">
        <v>9546</v>
      </c>
      <c r="B5444" s="3">
        <v>45497</v>
      </c>
      <c r="C5444" t="s">
        <v>9547</v>
      </c>
      <c r="D5444">
        <v>213.02</v>
      </c>
      <c r="E5444" t="s">
        <v>67</v>
      </c>
      <c r="F5444" t="s">
        <v>26</v>
      </c>
      <c r="G5444" t="s">
        <v>48</v>
      </c>
      <c r="H5444" t="s">
        <v>43</v>
      </c>
    </row>
    <row r="5445" spans="1:8" hidden="1">
      <c r="A5445" t="s">
        <v>9548</v>
      </c>
      <c r="B5445" s="3">
        <v>45497</v>
      </c>
      <c r="C5445" t="s">
        <v>9549</v>
      </c>
      <c r="D5445">
        <v>1665.28</v>
      </c>
      <c r="E5445" t="s">
        <v>52</v>
      </c>
      <c r="F5445" t="s">
        <v>20</v>
      </c>
      <c r="G5445" t="s">
        <v>39</v>
      </c>
      <c r="H5445" t="s">
        <v>33</v>
      </c>
    </row>
    <row r="5446" spans="1:8" hidden="1">
      <c r="A5446" t="s">
        <v>9550</v>
      </c>
      <c r="B5446" s="3">
        <v>45497</v>
      </c>
      <c r="C5446" t="s">
        <v>9551</v>
      </c>
      <c r="D5446">
        <v>15469.86</v>
      </c>
      <c r="E5446" t="s">
        <v>122</v>
      </c>
      <c r="F5446" t="s">
        <v>61</v>
      </c>
      <c r="G5446" t="s">
        <v>27</v>
      </c>
      <c r="H5446" t="s">
        <v>123</v>
      </c>
    </row>
    <row r="5447" spans="1:8" hidden="1">
      <c r="A5447" t="s">
        <v>9552</v>
      </c>
      <c r="B5447" s="3">
        <v>45498</v>
      </c>
      <c r="C5447" t="s">
        <v>9553</v>
      </c>
      <c r="D5447">
        <v>1609.05</v>
      </c>
      <c r="E5447" t="s">
        <v>31</v>
      </c>
      <c r="F5447" t="s">
        <v>43</v>
      </c>
      <c r="G5447" t="s">
        <v>39</v>
      </c>
      <c r="H5447" t="s">
        <v>33</v>
      </c>
    </row>
    <row r="5448" spans="1:8" hidden="1">
      <c r="A5448" t="s">
        <v>9554</v>
      </c>
      <c r="B5448" s="3">
        <v>45498</v>
      </c>
      <c r="C5448" t="s">
        <v>9555</v>
      </c>
      <c r="E5448" t="s">
        <v>19</v>
      </c>
      <c r="F5448" t="s">
        <v>26</v>
      </c>
      <c r="G5448" t="s">
        <v>27</v>
      </c>
      <c r="H5448" t="s">
        <v>176</v>
      </c>
    </row>
    <row r="5449" spans="1:8">
      <c r="A5449" t="s">
        <v>9556</v>
      </c>
      <c r="B5449" s="3">
        <v>45498</v>
      </c>
      <c r="C5449" t="s">
        <v>7977</v>
      </c>
      <c r="D5449">
        <v>1499.6</v>
      </c>
      <c r="E5449" t="s">
        <v>43</v>
      </c>
      <c r="F5449" t="s">
        <v>20</v>
      </c>
      <c r="G5449" t="s">
        <v>27</v>
      </c>
      <c r="H5449" t="s">
        <v>33</v>
      </c>
    </row>
    <row r="5450" spans="1:8" hidden="1">
      <c r="A5450" t="s">
        <v>9557</v>
      </c>
      <c r="B5450" s="3">
        <v>45498</v>
      </c>
      <c r="C5450" t="s">
        <v>2049</v>
      </c>
      <c r="D5450">
        <v>1456.05</v>
      </c>
      <c r="E5450" t="s">
        <v>25</v>
      </c>
      <c r="F5450" t="s">
        <v>26</v>
      </c>
      <c r="G5450" t="s">
        <v>39</v>
      </c>
      <c r="H5450" t="s">
        <v>87</v>
      </c>
    </row>
    <row r="5451" spans="1:8" hidden="1">
      <c r="A5451" t="s">
        <v>9558</v>
      </c>
      <c r="B5451" s="3">
        <v>45498</v>
      </c>
      <c r="C5451" t="s">
        <v>9559</v>
      </c>
      <c r="D5451">
        <v>106.66</v>
      </c>
      <c r="E5451" t="s">
        <v>47</v>
      </c>
      <c r="F5451" t="s">
        <v>32</v>
      </c>
      <c r="G5451" t="s">
        <v>39</v>
      </c>
      <c r="H5451" t="s">
        <v>94</v>
      </c>
    </row>
    <row r="5452" spans="1:8" hidden="1">
      <c r="A5452" t="s">
        <v>9560</v>
      </c>
      <c r="B5452" s="3">
        <v>45498</v>
      </c>
      <c r="C5452" t="s">
        <v>1787</v>
      </c>
      <c r="D5452">
        <v>1720.4</v>
      </c>
      <c r="E5452" t="s">
        <v>67</v>
      </c>
      <c r="F5452" t="s">
        <v>61</v>
      </c>
      <c r="G5452" t="s">
        <v>39</v>
      </c>
      <c r="H5452" t="s">
        <v>109</v>
      </c>
    </row>
    <row r="5453" spans="1:8" hidden="1">
      <c r="A5453" t="s">
        <v>9561</v>
      </c>
      <c r="B5453" s="3">
        <v>45498</v>
      </c>
      <c r="C5453" t="s">
        <v>8410</v>
      </c>
      <c r="D5453">
        <v>61.32</v>
      </c>
      <c r="E5453" t="s">
        <v>31</v>
      </c>
      <c r="F5453" t="s">
        <v>20</v>
      </c>
      <c r="G5453" t="s">
        <v>21</v>
      </c>
      <c r="H5453" t="s">
        <v>44</v>
      </c>
    </row>
    <row r="5454" spans="1:8" hidden="1">
      <c r="A5454" t="s">
        <v>9562</v>
      </c>
      <c r="B5454" s="3">
        <v>45498</v>
      </c>
      <c r="C5454" t="s">
        <v>9563</v>
      </c>
      <c r="D5454">
        <v>205.53</v>
      </c>
      <c r="E5454" t="s">
        <v>60</v>
      </c>
      <c r="F5454" t="s">
        <v>26</v>
      </c>
      <c r="G5454" t="s">
        <v>21</v>
      </c>
      <c r="H5454" t="s">
        <v>57</v>
      </c>
    </row>
    <row r="5455" spans="1:8" hidden="1">
      <c r="A5455" t="s">
        <v>9564</v>
      </c>
      <c r="B5455" s="3">
        <v>45498</v>
      </c>
      <c r="C5455" t="s">
        <v>9565</v>
      </c>
      <c r="D5455">
        <v>1719.01</v>
      </c>
      <c r="E5455" t="s">
        <v>31</v>
      </c>
      <c r="F5455" t="s">
        <v>26</v>
      </c>
      <c r="G5455" t="s">
        <v>48</v>
      </c>
      <c r="H5455" t="s">
        <v>33</v>
      </c>
    </row>
    <row r="5456" spans="1:8" hidden="1">
      <c r="A5456" t="s">
        <v>9566</v>
      </c>
      <c r="B5456" s="3">
        <v>45498</v>
      </c>
      <c r="C5456" t="s">
        <v>9567</v>
      </c>
      <c r="D5456">
        <v>1627.87</v>
      </c>
      <c r="E5456" t="s">
        <v>122</v>
      </c>
      <c r="F5456" t="s">
        <v>26</v>
      </c>
      <c r="G5456" t="s">
        <v>48</v>
      </c>
      <c r="H5456" t="s">
        <v>36</v>
      </c>
    </row>
    <row r="5457" spans="1:8" hidden="1">
      <c r="A5457" t="s">
        <v>9568</v>
      </c>
      <c r="B5457" s="3">
        <v>45498</v>
      </c>
      <c r="C5457" t="s">
        <v>8081</v>
      </c>
      <c r="D5457">
        <v>274.69</v>
      </c>
      <c r="E5457" t="s">
        <v>67</v>
      </c>
      <c r="F5457" t="s">
        <v>32</v>
      </c>
      <c r="G5457" t="s">
        <v>48</v>
      </c>
      <c r="H5457" t="s">
        <v>43</v>
      </c>
    </row>
    <row r="5458" spans="1:8" hidden="1">
      <c r="A5458" t="s">
        <v>9569</v>
      </c>
      <c r="B5458" s="3">
        <v>45498</v>
      </c>
      <c r="C5458" t="s">
        <v>3172</v>
      </c>
      <c r="D5458">
        <v>128.01</v>
      </c>
      <c r="E5458" t="s">
        <v>64</v>
      </c>
      <c r="F5458" t="s">
        <v>20</v>
      </c>
      <c r="G5458" t="s">
        <v>39</v>
      </c>
      <c r="H5458" t="s">
        <v>43</v>
      </c>
    </row>
    <row r="5459" spans="1:8" hidden="1">
      <c r="A5459" t="s">
        <v>9570</v>
      </c>
      <c r="B5459" s="3">
        <v>45498</v>
      </c>
      <c r="C5459" t="s">
        <v>9571</v>
      </c>
      <c r="D5459">
        <v>1576.48</v>
      </c>
      <c r="E5459" t="s">
        <v>60</v>
      </c>
      <c r="F5459" t="s">
        <v>26</v>
      </c>
      <c r="G5459" t="s">
        <v>21</v>
      </c>
      <c r="H5459" t="s">
        <v>75</v>
      </c>
    </row>
    <row r="5460" spans="1:8" hidden="1">
      <c r="A5460" t="s">
        <v>9572</v>
      </c>
      <c r="B5460" s="3">
        <v>45498</v>
      </c>
      <c r="C5460" t="s">
        <v>642</v>
      </c>
      <c r="D5460">
        <v>1556.94</v>
      </c>
      <c r="E5460" t="s">
        <v>60</v>
      </c>
      <c r="F5460" t="s">
        <v>61</v>
      </c>
      <c r="G5460" t="s">
        <v>27</v>
      </c>
      <c r="H5460" t="s">
        <v>22</v>
      </c>
    </row>
    <row r="5461" spans="1:8" hidden="1">
      <c r="A5461" t="s">
        <v>9573</v>
      </c>
      <c r="B5461" s="3">
        <v>45498</v>
      </c>
      <c r="C5461" t="s">
        <v>9574</v>
      </c>
      <c r="D5461">
        <v>5779.16</v>
      </c>
      <c r="E5461" t="s">
        <v>67</v>
      </c>
      <c r="F5461" t="s">
        <v>61</v>
      </c>
      <c r="G5461" t="s">
        <v>39</v>
      </c>
      <c r="H5461" t="s">
        <v>53</v>
      </c>
    </row>
    <row r="5462" spans="1:8" hidden="1">
      <c r="A5462" t="s">
        <v>9575</v>
      </c>
      <c r="B5462" s="3">
        <v>45498</v>
      </c>
      <c r="C5462" t="s">
        <v>9576</v>
      </c>
      <c r="D5462">
        <v>1844.84</v>
      </c>
      <c r="E5462" t="s">
        <v>47</v>
      </c>
      <c r="F5462" t="s">
        <v>20</v>
      </c>
      <c r="G5462" t="s">
        <v>48</v>
      </c>
      <c r="H5462" t="s">
        <v>57</v>
      </c>
    </row>
    <row r="5463" spans="1:8" hidden="1">
      <c r="A5463" t="s">
        <v>9577</v>
      </c>
      <c r="B5463" s="3">
        <v>45498</v>
      </c>
      <c r="C5463" t="s">
        <v>9578</v>
      </c>
      <c r="D5463">
        <v>1270.3599999999999</v>
      </c>
      <c r="E5463" t="s">
        <v>210</v>
      </c>
      <c r="F5463" t="s">
        <v>20</v>
      </c>
      <c r="G5463" t="s">
        <v>27</v>
      </c>
      <c r="H5463" t="s">
        <v>53</v>
      </c>
    </row>
    <row r="5464" spans="1:8" hidden="1">
      <c r="A5464" t="s">
        <v>9579</v>
      </c>
      <c r="B5464" s="3">
        <v>45498</v>
      </c>
      <c r="C5464" t="s">
        <v>6149</v>
      </c>
      <c r="D5464">
        <v>1959.31</v>
      </c>
      <c r="E5464" t="s">
        <v>122</v>
      </c>
      <c r="F5464" t="s">
        <v>26</v>
      </c>
      <c r="G5464" t="s">
        <v>27</v>
      </c>
      <c r="H5464" t="s">
        <v>176</v>
      </c>
    </row>
    <row r="5465" spans="1:8" hidden="1">
      <c r="A5465" t="s">
        <v>9580</v>
      </c>
      <c r="B5465" s="3">
        <v>45498</v>
      </c>
      <c r="C5465" t="s">
        <v>7687</v>
      </c>
      <c r="D5465">
        <v>1163.83</v>
      </c>
      <c r="E5465" t="s">
        <v>67</v>
      </c>
      <c r="F5465" t="s">
        <v>32</v>
      </c>
      <c r="G5465" t="s">
        <v>21</v>
      </c>
      <c r="H5465" t="s">
        <v>75</v>
      </c>
    </row>
    <row r="5466" spans="1:8" hidden="1">
      <c r="A5466" t="s">
        <v>9581</v>
      </c>
      <c r="B5466" s="3">
        <v>45498</v>
      </c>
      <c r="C5466" t="s">
        <v>9582</v>
      </c>
      <c r="D5466">
        <v>1017.39</v>
      </c>
      <c r="E5466" t="s">
        <v>84</v>
      </c>
      <c r="F5466" t="s">
        <v>61</v>
      </c>
      <c r="G5466" t="s">
        <v>27</v>
      </c>
      <c r="H5466" t="s">
        <v>53</v>
      </c>
    </row>
    <row r="5467" spans="1:8" hidden="1">
      <c r="A5467" t="s">
        <v>9583</v>
      </c>
      <c r="B5467" s="3">
        <v>45498</v>
      </c>
      <c r="C5467" t="s">
        <v>1227</v>
      </c>
      <c r="D5467">
        <v>1524.22</v>
      </c>
      <c r="E5467" t="s">
        <v>25</v>
      </c>
      <c r="F5467" t="s">
        <v>20</v>
      </c>
      <c r="G5467" t="s">
        <v>27</v>
      </c>
      <c r="H5467" t="s">
        <v>44</v>
      </c>
    </row>
    <row r="5468" spans="1:8" hidden="1">
      <c r="A5468" t="s">
        <v>9584</v>
      </c>
      <c r="B5468" s="3">
        <v>45498</v>
      </c>
      <c r="C5468" t="s">
        <v>9585</v>
      </c>
      <c r="D5468">
        <v>1119.42</v>
      </c>
      <c r="E5468" t="s">
        <v>64</v>
      </c>
      <c r="F5468" t="s">
        <v>32</v>
      </c>
      <c r="G5468" t="s">
        <v>27</v>
      </c>
      <c r="H5468" t="s">
        <v>87</v>
      </c>
    </row>
    <row r="5469" spans="1:8" hidden="1">
      <c r="A5469" t="s">
        <v>9586</v>
      </c>
      <c r="B5469" s="3">
        <v>45498</v>
      </c>
      <c r="C5469" t="s">
        <v>8617</v>
      </c>
      <c r="D5469">
        <v>7970.51</v>
      </c>
      <c r="E5469" t="s">
        <v>31</v>
      </c>
      <c r="F5469" t="s">
        <v>32</v>
      </c>
      <c r="G5469" t="s">
        <v>27</v>
      </c>
      <c r="H5469" t="s">
        <v>53</v>
      </c>
    </row>
    <row r="5470" spans="1:8" hidden="1">
      <c r="A5470" t="s">
        <v>9587</v>
      </c>
      <c r="B5470" s="3">
        <v>45498</v>
      </c>
      <c r="C5470" t="s">
        <v>9356</v>
      </c>
      <c r="D5470">
        <v>809.84</v>
      </c>
      <c r="E5470" t="s">
        <v>60</v>
      </c>
      <c r="F5470" t="s">
        <v>20</v>
      </c>
      <c r="G5470" t="s">
        <v>21</v>
      </c>
      <c r="H5470" t="s">
        <v>109</v>
      </c>
    </row>
    <row r="5471" spans="1:8" hidden="1">
      <c r="A5471" t="s">
        <v>9588</v>
      </c>
      <c r="B5471" s="3">
        <v>45499</v>
      </c>
      <c r="C5471" t="s">
        <v>7395</v>
      </c>
      <c r="D5471">
        <v>1867.17</v>
      </c>
      <c r="E5471" t="s">
        <v>60</v>
      </c>
      <c r="F5471" t="s">
        <v>32</v>
      </c>
      <c r="G5471" t="s">
        <v>27</v>
      </c>
      <c r="H5471" t="s">
        <v>36</v>
      </c>
    </row>
    <row r="5472" spans="1:8" hidden="1">
      <c r="A5472" t="s">
        <v>9589</v>
      </c>
      <c r="B5472" s="3">
        <v>45499</v>
      </c>
      <c r="C5472" t="s">
        <v>5050</v>
      </c>
      <c r="D5472">
        <v>619.21</v>
      </c>
      <c r="E5472" t="s">
        <v>25</v>
      </c>
      <c r="F5472" t="s">
        <v>43</v>
      </c>
      <c r="G5472" t="s">
        <v>39</v>
      </c>
      <c r="H5472" t="s">
        <v>109</v>
      </c>
    </row>
    <row r="5473" spans="1:8">
      <c r="A5473" t="s">
        <v>9590</v>
      </c>
      <c r="B5473" s="3">
        <v>45499</v>
      </c>
      <c r="C5473" t="s">
        <v>5930</v>
      </c>
      <c r="D5473">
        <v>1815.54</v>
      </c>
      <c r="E5473" t="s">
        <v>43</v>
      </c>
      <c r="F5473" t="s">
        <v>26</v>
      </c>
      <c r="G5473" t="s">
        <v>48</v>
      </c>
      <c r="H5473" t="s">
        <v>33</v>
      </c>
    </row>
    <row r="5474" spans="1:8" hidden="1">
      <c r="A5474" t="s">
        <v>9591</v>
      </c>
      <c r="B5474" s="3">
        <v>45499</v>
      </c>
      <c r="C5474" t="s">
        <v>9592</v>
      </c>
      <c r="D5474">
        <v>476.41</v>
      </c>
      <c r="E5474" t="s">
        <v>60</v>
      </c>
      <c r="F5474" t="s">
        <v>32</v>
      </c>
      <c r="G5474" t="s">
        <v>27</v>
      </c>
      <c r="H5474" t="s">
        <v>123</v>
      </c>
    </row>
    <row r="5475" spans="1:8" hidden="1">
      <c r="A5475" t="s">
        <v>9593</v>
      </c>
      <c r="B5475" s="3">
        <v>45499</v>
      </c>
      <c r="C5475" t="s">
        <v>9594</v>
      </c>
      <c r="D5475">
        <v>486.7</v>
      </c>
      <c r="E5475" t="s">
        <v>197</v>
      </c>
      <c r="F5475" t="s">
        <v>32</v>
      </c>
      <c r="G5475" t="s">
        <v>48</v>
      </c>
      <c r="H5475" t="s">
        <v>57</v>
      </c>
    </row>
    <row r="5476" spans="1:8" hidden="1">
      <c r="A5476" t="s">
        <v>9595</v>
      </c>
      <c r="B5476" s="3">
        <v>45499</v>
      </c>
      <c r="C5476" t="s">
        <v>9596</v>
      </c>
      <c r="D5476">
        <v>1795.07</v>
      </c>
      <c r="E5476" t="s">
        <v>339</v>
      </c>
      <c r="F5476" t="s">
        <v>26</v>
      </c>
      <c r="G5476" t="s">
        <v>48</v>
      </c>
      <c r="H5476" t="s">
        <v>22</v>
      </c>
    </row>
    <row r="5477" spans="1:8" hidden="1">
      <c r="A5477" t="s">
        <v>9597</v>
      </c>
      <c r="B5477" s="3">
        <v>45499</v>
      </c>
      <c r="C5477" t="s">
        <v>2696</v>
      </c>
      <c r="D5477">
        <v>1582.25</v>
      </c>
      <c r="E5477" t="s">
        <v>25</v>
      </c>
      <c r="F5477" t="s">
        <v>61</v>
      </c>
      <c r="G5477" t="s">
        <v>39</v>
      </c>
      <c r="H5477" t="s">
        <v>57</v>
      </c>
    </row>
    <row r="5478" spans="1:8" hidden="1">
      <c r="A5478" t="s">
        <v>9598</v>
      </c>
      <c r="B5478" s="3">
        <v>45499</v>
      </c>
      <c r="C5478" t="s">
        <v>1266</v>
      </c>
      <c r="D5478">
        <v>1664.29</v>
      </c>
      <c r="E5478" t="s">
        <v>60</v>
      </c>
      <c r="F5478" t="s">
        <v>32</v>
      </c>
      <c r="G5478" t="s">
        <v>39</v>
      </c>
      <c r="H5478" t="s">
        <v>87</v>
      </c>
    </row>
    <row r="5479" spans="1:8" hidden="1">
      <c r="A5479" t="s">
        <v>9599</v>
      </c>
      <c r="B5479" s="3">
        <v>45499</v>
      </c>
      <c r="C5479" t="s">
        <v>9600</v>
      </c>
      <c r="D5479">
        <v>1490.86</v>
      </c>
      <c r="E5479" t="s">
        <v>52</v>
      </c>
      <c r="F5479" t="s">
        <v>20</v>
      </c>
      <c r="G5479" t="s">
        <v>48</v>
      </c>
      <c r="H5479" t="s">
        <v>109</v>
      </c>
    </row>
    <row r="5480" spans="1:8" hidden="1">
      <c r="A5480" t="s">
        <v>9601</v>
      </c>
      <c r="B5480" s="3">
        <v>45499</v>
      </c>
      <c r="C5480" t="s">
        <v>6707</v>
      </c>
      <c r="D5480">
        <v>1722.14</v>
      </c>
      <c r="E5480" t="s">
        <v>19</v>
      </c>
      <c r="F5480" t="s">
        <v>20</v>
      </c>
      <c r="G5480" t="s">
        <v>48</v>
      </c>
      <c r="H5480" t="s">
        <v>40</v>
      </c>
    </row>
    <row r="5481" spans="1:8" hidden="1">
      <c r="A5481" t="s">
        <v>9602</v>
      </c>
      <c r="B5481" s="3">
        <v>45499</v>
      </c>
      <c r="C5481" t="s">
        <v>530</v>
      </c>
      <c r="D5481">
        <v>925.82</v>
      </c>
      <c r="E5481" t="s">
        <v>70</v>
      </c>
      <c r="F5481" t="s">
        <v>61</v>
      </c>
      <c r="G5481" t="s">
        <v>48</v>
      </c>
      <c r="H5481" t="s">
        <v>75</v>
      </c>
    </row>
    <row r="5482" spans="1:8" hidden="1">
      <c r="A5482" t="s">
        <v>9603</v>
      </c>
      <c r="B5482" s="3">
        <v>45499</v>
      </c>
      <c r="C5482" t="s">
        <v>3936</v>
      </c>
      <c r="D5482">
        <v>1344.18</v>
      </c>
      <c r="E5482" t="s">
        <v>47</v>
      </c>
      <c r="F5482" t="s">
        <v>183</v>
      </c>
      <c r="G5482" t="s">
        <v>21</v>
      </c>
      <c r="H5482" t="s">
        <v>53</v>
      </c>
    </row>
    <row r="5483" spans="1:8" hidden="1">
      <c r="A5483" t="s">
        <v>9604</v>
      </c>
      <c r="B5483" s="3">
        <v>45499</v>
      </c>
      <c r="C5483" t="s">
        <v>9605</v>
      </c>
      <c r="D5483">
        <v>539.42999999999995</v>
      </c>
      <c r="E5483" t="s">
        <v>52</v>
      </c>
      <c r="F5483" t="s">
        <v>32</v>
      </c>
      <c r="G5483" t="s">
        <v>27</v>
      </c>
      <c r="H5483" t="s">
        <v>22</v>
      </c>
    </row>
    <row r="5484" spans="1:8" hidden="1">
      <c r="A5484" t="s">
        <v>9606</v>
      </c>
      <c r="B5484" s="3">
        <v>45499</v>
      </c>
      <c r="C5484" t="s">
        <v>9607</v>
      </c>
      <c r="D5484">
        <v>50.48</v>
      </c>
      <c r="E5484" t="s">
        <v>60</v>
      </c>
      <c r="F5484" t="s">
        <v>26</v>
      </c>
      <c r="G5484" t="s">
        <v>48</v>
      </c>
      <c r="H5484" t="s">
        <v>94</v>
      </c>
    </row>
    <row r="5485" spans="1:8" hidden="1">
      <c r="A5485" t="s">
        <v>9608</v>
      </c>
      <c r="B5485" s="3">
        <v>45499</v>
      </c>
      <c r="C5485" t="s">
        <v>9609</v>
      </c>
      <c r="D5485">
        <v>1840.4</v>
      </c>
      <c r="E5485" t="s">
        <v>60</v>
      </c>
      <c r="F5485" t="s">
        <v>26</v>
      </c>
      <c r="G5485" t="s">
        <v>27</v>
      </c>
      <c r="H5485" t="s">
        <v>87</v>
      </c>
    </row>
    <row r="5486" spans="1:8">
      <c r="A5486" t="s">
        <v>9610</v>
      </c>
      <c r="B5486" s="3">
        <v>45499</v>
      </c>
      <c r="C5486" t="s">
        <v>5531</v>
      </c>
      <c r="D5486">
        <v>1791.52</v>
      </c>
      <c r="E5486" t="s">
        <v>43</v>
      </c>
      <c r="F5486" t="s">
        <v>61</v>
      </c>
      <c r="G5486" t="s">
        <v>21</v>
      </c>
      <c r="H5486" t="s">
        <v>176</v>
      </c>
    </row>
    <row r="5487" spans="1:8" hidden="1">
      <c r="A5487" t="s">
        <v>9611</v>
      </c>
      <c r="B5487" s="3">
        <v>45499</v>
      </c>
      <c r="C5487" t="s">
        <v>9075</v>
      </c>
      <c r="D5487">
        <v>189.28</v>
      </c>
      <c r="E5487" t="s">
        <v>70</v>
      </c>
      <c r="F5487" t="s">
        <v>61</v>
      </c>
      <c r="G5487" t="s">
        <v>21</v>
      </c>
      <c r="H5487" t="s">
        <v>109</v>
      </c>
    </row>
    <row r="5488" spans="1:8" hidden="1">
      <c r="A5488" t="s">
        <v>9612</v>
      </c>
      <c r="B5488" s="3">
        <v>45499</v>
      </c>
      <c r="C5488" t="s">
        <v>6862</v>
      </c>
      <c r="E5488" t="s">
        <v>31</v>
      </c>
      <c r="F5488" t="s">
        <v>32</v>
      </c>
      <c r="G5488" t="s">
        <v>39</v>
      </c>
      <c r="H5488" t="s">
        <v>87</v>
      </c>
    </row>
    <row r="5489" spans="1:8" hidden="1">
      <c r="A5489" t="s">
        <v>9613</v>
      </c>
      <c r="B5489" s="3">
        <v>45499</v>
      </c>
      <c r="C5489" t="s">
        <v>4888</v>
      </c>
      <c r="D5489">
        <v>1683.78</v>
      </c>
      <c r="E5489" t="s">
        <v>122</v>
      </c>
      <c r="F5489" t="s">
        <v>61</v>
      </c>
      <c r="G5489" t="s">
        <v>27</v>
      </c>
      <c r="H5489" t="s">
        <v>94</v>
      </c>
    </row>
    <row r="5490" spans="1:8" hidden="1">
      <c r="A5490" t="s">
        <v>9614</v>
      </c>
      <c r="B5490" s="3">
        <v>45499</v>
      </c>
      <c r="C5490" t="s">
        <v>3663</v>
      </c>
      <c r="D5490">
        <v>1202.29</v>
      </c>
      <c r="E5490" t="s">
        <v>70</v>
      </c>
      <c r="F5490" t="s">
        <v>20</v>
      </c>
      <c r="G5490" t="s">
        <v>27</v>
      </c>
      <c r="H5490" t="s">
        <v>53</v>
      </c>
    </row>
    <row r="5491" spans="1:8" hidden="1">
      <c r="A5491" t="s">
        <v>9615</v>
      </c>
      <c r="B5491" s="3">
        <v>45500</v>
      </c>
      <c r="C5491" t="s">
        <v>9616</v>
      </c>
      <c r="D5491">
        <v>1426.09</v>
      </c>
      <c r="E5491" t="s">
        <v>31</v>
      </c>
      <c r="F5491" t="s">
        <v>20</v>
      </c>
      <c r="G5491" t="s">
        <v>27</v>
      </c>
      <c r="H5491" t="s">
        <v>43</v>
      </c>
    </row>
    <row r="5492" spans="1:8" hidden="1">
      <c r="A5492" t="s">
        <v>9617</v>
      </c>
      <c r="B5492" s="3">
        <v>45500</v>
      </c>
      <c r="C5492" t="s">
        <v>9618</v>
      </c>
      <c r="D5492">
        <v>1699.68</v>
      </c>
      <c r="E5492" t="s">
        <v>19</v>
      </c>
      <c r="F5492" t="s">
        <v>26</v>
      </c>
      <c r="G5492" t="s">
        <v>21</v>
      </c>
      <c r="H5492" t="s">
        <v>53</v>
      </c>
    </row>
    <row r="5493" spans="1:8" hidden="1">
      <c r="A5493" t="s">
        <v>9619</v>
      </c>
      <c r="B5493" s="3">
        <v>45500</v>
      </c>
      <c r="C5493" t="s">
        <v>9620</v>
      </c>
      <c r="D5493">
        <v>698.56</v>
      </c>
      <c r="E5493" t="s">
        <v>471</v>
      </c>
      <c r="F5493" t="s">
        <v>61</v>
      </c>
      <c r="G5493" t="s">
        <v>27</v>
      </c>
      <c r="H5493" t="s">
        <v>28</v>
      </c>
    </row>
    <row r="5494" spans="1:8" hidden="1">
      <c r="A5494" t="s">
        <v>9621</v>
      </c>
      <c r="B5494" s="3">
        <v>45500</v>
      </c>
      <c r="C5494" t="s">
        <v>9622</v>
      </c>
      <c r="D5494">
        <v>429.38</v>
      </c>
      <c r="E5494" t="s">
        <v>25</v>
      </c>
      <c r="F5494" t="s">
        <v>20</v>
      </c>
      <c r="G5494" t="s">
        <v>21</v>
      </c>
      <c r="H5494" t="s">
        <v>75</v>
      </c>
    </row>
    <row r="5495" spans="1:8" hidden="1">
      <c r="A5495" t="s">
        <v>9623</v>
      </c>
      <c r="B5495" s="3">
        <v>45500</v>
      </c>
      <c r="C5495" t="s">
        <v>1121</v>
      </c>
      <c r="D5495">
        <v>238.5</v>
      </c>
      <c r="E5495" t="s">
        <v>122</v>
      </c>
      <c r="F5495" t="s">
        <v>61</v>
      </c>
      <c r="G5495" t="s">
        <v>21</v>
      </c>
      <c r="H5495" t="s">
        <v>22</v>
      </c>
    </row>
    <row r="5496" spans="1:8" hidden="1">
      <c r="A5496" t="s">
        <v>9624</v>
      </c>
      <c r="B5496" s="3">
        <v>45500</v>
      </c>
      <c r="C5496" t="s">
        <v>6050</v>
      </c>
      <c r="D5496">
        <v>1038.42</v>
      </c>
      <c r="E5496" t="s">
        <v>60</v>
      </c>
      <c r="F5496" t="s">
        <v>20</v>
      </c>
      <c r="G5496" t="s">
        <v>21</v>
      </c>
      <c r="H5496" t="s">
        <v>40</v>
      </c>
    </row>
    <row r="5497" spans="1:8" hidden="1">
      <c r="A5497" t="s">
        <v>9625</v>
      </c>
      <c r="B5497" s="3">
        <v>45500</v>
      </c>
      <c r="C5497" t="s">
        <v>4514</v>
      </c>
      <c r="D5497">
        <v>1526.21</v>
      </c>
      <c r="E5497" t="s">
        <v>60</v>
      </c>
      <c r="F5497" t="s">
        <v>32</v>
      </c>
      <c r="G5497" t="s">
        <v>27</v>
      </c>
      <c r="H5497" t="s">
        <v>75</v>
      </c>
    </row>
    <row r="5498" spans="1:8" hidden="1">
      <c r="A5498" t="s">
        <v>9626</v>
      </c>
      <c r="B5498" s="3">
        <v>45500</v>
      </c>
      <c r="C5498" t="s">
        <v>9627</v>
      </c>
      <c r="D5498">
        <v>419.44</v>
      </c>
      <c r="E5498" t="s">
        <v>122</v>
      </c>
      <c r="F5498" t="s">
        <v>20</v>
      </c>
      <c r="G5498" t="s">
        <v>48</v>
      </c>
      <c r="H5498" t="s">
        <v>22</v>
      </c>
    </row>
    <row r="5499" spans="1:8" hidden="1">
      <c r="A5499" t="s">
        <v>9628</v>
      </c>
      <c r="B5499" s="3">
        <v>45500</v>
      </c>
      <c r="C5499" t="s">
        <v>9629</v>
      </c>
      <c r="D5499">
        <v>682.24</v>
      </c>
      <c r="E5499" t="s">
        <v>25</v>
      </c>
      <c r="F5499" t="s">
        <v>32</v>
      </c>
      <c r="G5499" t="s">
        <v>39</v>
      </c>
      <c r="H5499" t="s">
        <v>75</v>
      </c>
    </row>
    <row r="5500" spans="1:8" hidden="1">
      <c r="A5500" t="s">
        <v>9630</v>
      </c>
      <c r="B5500" s="3">
        <v>45500</v>
      </c>
      <c r="C5500" t="s">
        <v>9631</v>
      </c>
      <c r="D5500">
        <v>284.52</v>
      </c>
      <c r="E5500" t="s">
        <v>64</v>
      </c>
      <c r="F5500" t="s">
        <v>61</v>
      </c>
      <c r="G5500" t="s">
        <v>21</v>
      </c>
      <c r="H5500" t="s">
        <v>123</v>
      </c>
    </row>
    <row r="5501" spans="1:8" hidden="1">
      <c r="A5501" t="s">
        <v>9632</v>
      </c>
      <c r="B5501" s="3">
        <v>45500</v>
      </c>
      <c r="C5501" t="s">
        <v>4691</v>
      </c>
      <c r="D5501">
        <v>14879.73</v>
      </c>
      <c r="E5501" t="s">
        <v>70</v>
      </c>
      <c r="F5501" t="s">
        <v>32</v>
      </c>
      <c r="G5501" t="s">
        <v>48</v>
      </c>
      <c r="H5501" t="s">
        <v>57</v>
      </c>
    </row>
    <row r="5502" spans="1:8" hidden="1">
      <c r="A5502" t="s">
        <v>9633</v>
      </c>
      <c r="B5502" s="3">
        <v>45500</v>
      </c>
      <c r="C5502" t="s">
        <v>866</v>
      </c>
      <c r="D5502">
        <v>1213.8599999999999</v>
      </c>
      <c r="E5502" t="s">
        <v>25</v>
      </c>
      <c r="F5502" t="s">
        <v>26</v>
      </c>
      <c r="G5502" t="s">
        <v>39</v>
      </c>
      <c r="H5502" t="s">
        <v>53</v>
      </c>
    </row>
    <row r="5503" spans="1:8" hidden="1">
      <c r="A5503" t="s">
        <v>9634</v>
      </c>
      <c r="B5503" s="3">
        <v>45500</v>
      </c>
      <c r="C5503" t="s">
        <v>4351</v>
      </c>
      <c r="D5503">
        <v>1999.65</v>
      </c>
      <c r="E5503" t="s">
        <v>47</v>
      </c>
      <c r="F5503" t="s">
        <v>61</v>
      </c>
      <c r="G5503" t="s">
        <v>48</v>
      </c>
      <c r="H5503" t="s">
        <v>57</v>
      </c>
    </row>
    <row r="5504" spans="1:8" hidden="1">
      <c r="A5504" t="s">
        <v>9635</v>
      </c>
      <c r="B5504" s="3">
        <v>45500</v>
      </c>
      <c r="C5504" t="s">
        <v>417</v>
      </c>
      <c r="D5504">
        <v>602.34</v>
      </c>
      <c r="E5504" t="s">
        <v>70</v>
      </c>
      <c r="F5504" t="s">
        <v>20</v>
      </c>
      <c r="G5504" t="s">
        <v>27</v>
      </c>
      <c r="H5504" t="s">
        <v>40</v>
      </c>
    </row>
    <row r="5505" spans="1:8" hidden="1">
      <c r="A5505" t="s">
        <v>9636</v>
      </c>
      <c r="B5505" s="3">
        <v>45500</v>
      </c>
      <c r="C5505" t="s">
        <v>9637</v>
      </c>
      <c r="D5505">
        <v>279.87</v>
      </c>
      <c r="E5505" t="s">
        <v>67</v>
      </c>
      <c r="F5505" t="s">
        <v>20</v>
      </c>
      <c r="G5505" t="s">
        <v>27</v>
      </c>
      <c r="H5505" t="s">
        <v>176</v>
      </c>
    </row>
    <row r="5506" spans="1:8">
      <c r="A5506" t="s">
        <v>9638</v>
      </c>
      <c r="B5506" s="3">
        <v>45500</v>
      </c>
      <c r="C5506" t="s">
        <v>225</v>
      </c>
      <c r="D5506">
        <v>694.59</v>
      </c>
      <c r="E5506" t="s">
        <v>43</v>
      </c>
      <c r="F5506" t="s">
        <v>32</v>
      </c>
      <c r="G5506" t="s">
        <v>21</v>
      </c>
      <c r="H5506" t="s">
        <v>49</v>
      </c>
    </row>
    <row r="5507" spans="1:8" hidden="1">
      <c r="A5507" t="s">
        <v>9639</v>
      </c>
      <c r="B5507" s="3">
        <v>45500</v>
      </c>
      <c r="C5507" t="s">
        <v>5636</v>
      </c>
      <c r="D5507">
        <v>18763.45</v>
      </c>
      <c r="E5507" t="s">
        <v>67</v>
      </c>
      <c r="F5507" t="s">
        <v>61</v>
      </c>
      <c r="G5507" t="s">
        <v>39</v>
      </c>
      <c r="H5507" t="s">
        <v>176</v>
      </c>
    </row>
    <row r="5508" spans="1:8" hidden="1">
      <c r="A5508" t="s">
        <v>9640</v>
      </c>
      <c r="B5508" s="3">
        <v>45500</v>
      </c>
      <c r="C5508" t="s">
        <v>2744</v>
      </c>
      <c r="D5508">
        <v>172.18</v>
      </c>
      <c r="E5508" t="s">
        <v>64</v>
      </c>
      <c r="F5508" t="s">
        <v>26</v>
      </c>
      <c r="G5508" t="s">
        <v>39</v>
      </c>
      <c r="H5508" t="s">
        <v>176</v>
      </c>
    </row>
    <row r="5509" spans="1:8" hidden="1">
      <c r="A5509" t="s">
        <v>9641</v>
      </c>
      <c r="B5509" s="3">
        <v>45500</v>
      </c>
      <c r="C5509" t="s">
        <v>593</v>
      </c>
      <c r="D5509">
        <v>833.75</v>
      </c>
      <c r="E5509" t="s">
        <v>64</v>
      </c>
      <c r="F5509" t="s">
        <v>32</v>
      </c>
      <c r="G5509" t="s">
        <v>21</v>
      </c>
      <c r="H5509" t="s">
        <v>36</v>
      </c>
    </row>
    <row r="5510" spans="1:8" hidden="1">
      <c r="A5510" t="s">
        <v>9642</v>
      </c>
      <c r="B5510" s="3">
        <v>45500</v>
      </c>
      <c r="C5510" t="s">
        <v>151</v>
      </c>
      <c r="D5510">
        <v>567.66999999999996</v>
      </c>
      <c r="E5510" t="s">
        <v>122</v>
      </c>
      <c r="F5510" t="s">
        <v>61</v>
      </c>
      <c r="G5510" t="s">
        <v>39</v>
      </c>
      <c r="H5510" t="s">
        <v>57</v>
      </c>
    </row>
    <row r="5511" spans="1:8" hidden="1">
      <c r="A5511" t="s">
        <v>9643</v>
      </c>
      <c r="B5511" s="3">
        <v>45500</v>
      </c>
      <c r="C5511" t="s">
        <v>6526</v>
      </c>
      <c r="E5511" t="s">
        <v>197</v>
      </c>
      <c r="F5511" t="s">
        <v>32</v>
      </c>
      <c r="G5511" t="s">
        <v>48</v>
      </c>
      <c r="H5511" t="s">
        <v>22</v>
      </c>
    </row>
    <row r="5512" spans="1:8" hidden="1">
      <c r="A5512" t="s">
        <v>9644</v>
      </c>
      <c r="B5512" s="3">
        <v>45500</v>
      </c>
      <c r="C5512" t="s">
        <v>9645</v>
      </c>
      <c r="D5512">
        <v>1996.55</v>
      </c>
      <c r="E5512" t="s">
        <v>31</v>
      </c>
      <c r="F5512" t="s">
        <v>61</v>
      </c>
      <c r="G5512" t="s">
        <v>39</v>
      </c>
      <c r="H5512" t="s">
        <v>43</v>
      </c>
    </row>
    <row r="5513" spans="1:8" hidden="1">
      <c r="A5513" t="s">
        <v>9646</v>
      </c>
      <c r="B5513" s="3">
        <v>45500</v>
      </c>
      <c r="C5513" t="s">
        <v>5843</v>
      </c>
      <c r="D5513">
        <v>378.89</v>
      </c>
      <c r="E5513" t="s">
        <v>52</v>
      </c>
      <c r="F5513" t="s">
        <v>20</v>
      </c>
      <c r="G5513" t="s">
        <v>39</v>
      </c>
      <c r="H5513" t="s">
        <v>43</v>
      </c>
    </row>
    <row r="5514" spans="1:8" hidden="1">
      <c r="A5514" t="s">
        <v>9647</v>
      </c>
      <c r="B5514" s="3">
        <v>45500</v>
      </c>
      <c r="C5514" t="s">
        <v>8166</v>
      </c>
      <c r="D5514">
        <v>119.29</v>
      </c>
      <c r="E5514" t="s">
        <v>19</v>
      </c>
      <c r="F5514" t="s">
        <v>26</v>
      </c>
      <c r="G5514" t="s">
        <v>21</v>
      </c>
      <c r="H5514" t="s">
        <v>43</v>
      </c>
    </row>
    <row r="5515" spans="1:8" hidden="1">
      <c r="A5515" t="s">
        <v>9648</v>
      </c>
      <c r="B5515" s="3">
        <v>45500</v>
      </c>
      <c r="C5515" t="s">
        <v>9649</v>
      </c>
      <c r="D5515">
        <v>1088.4000000000001</v>
      </c>
      <c r="E5515" t="s">
        <v>67</v>
      </c>
      <c r="F5515" t="s">
        <v>61</v>
      </c>
      <c r="G5515" t="s">
        <v>27</v>
      </c>
      <c r="H5515" t="s">
        <v>109</v>
      </c>
    </row>
    <row r="5516" spans="1:8" hidden="1">
      <c r="A5516" t="s">
        <v>9650</v>
      </c>
      <c r="B5516" s="3">
        <v>45500</v>
      </c>
      <c r="C5516" t="s">
        <v>3433</v>
      </c>
      <c r="D5516">
        <v>1076</v>
      </c>
      <c r="E5516" t="s">
        <v>67</v>
      </c>
      <c r="F5516" t="s">
        <v>26</v>
      </c>
      <c r="G5516" t="s">
        <v>27</v>
      </c>
      <c r="H5516" t="s">
        <v>36</v>
      </c>
    </row>
    <row r="5517" spans="1:8" hidden="1">
      <c r="A5517" t="s">
        <v>9651</v>
      </c>
      <c r="B5517" s="3">
        <v>45500</v>
      </c>
      <c r="C5517" t="s">
        <v>4229</v>
      </c>
      <c r="D5517">
        <v>1449.14</v>
      </c>
      <c r="E5517" t="s">
        <v>47</v>
      </c>
      <c r="F5517" t="s">
        <v>61</v>
      </c>
      <c r="G5517" t="s">
        <v>39</v>
      </c>
      <c r="H5517" t="s">
        <v>43</v>
      </c>
    </row>
    <row r="5518" spans="1:8" hidden="1">
      <c r="A5518" t="s">
        <v>9652</v>
      </c>
      <c r="B5518" s="3">
        <v>45500</v>
      </c>
      <c r="C5518" t="s">
        <v>9653</v>
      </c>
      <c r="D5518">
        <v>1570.33</v>
      </c>
      <c r="E5518" t="s">
        <v>25</v>
      </c>
      <c r="F5518" t="s">
        <v>61</v>
      </c>
      <c r="G5518" t="s">
        <v>48</v>
      </c>
      <c r="H5518" t="s">
        <v>75</v>
      </c>
    </row>
    <row r="5519" spans="1:8" hidden="1">
      <c r="A5519" t="s">
        <v>9654</v>
      </c>
      <c r="B5519" s="3">
        <v>45500</v>
      </c>
      <c r="C5519" t="s">
        <v>3972</v>
      </c>
      <c r="D5519">
        <v>1725.14</v>
      </c>
      <c r="E5519" t="s">
        <v>25</v>
      </c>
      <c r="F5519" t="s">
        <v>20</v>
      </c>
      <c r="G5519" t="s">
        <v>27</v>
      </c>
      <c r="H5519" t="s">
        <v>28</v>
      </c>
    </row>
    <row r="5520" spans="1:8" hidden="1">
      <c r="A5520" t="s">
        <v>9655</v>
      </c>
      <c r="B5520" s="3">
        <v>45500</v>
      </c>
      <c r="C5520" t="s">
        <v>7228</v>
      </c>
      <c r="D5520">
        <v>1521.78</v>
      </c>
      <c r="E5520" t="s">
        <v>47</v>
      </c>
      <c r="F5520" t="s">
        <v>32</v>
      </c>
      <c r="G5520" t="s">
        <v>27</v>
      </c>
      <c r="H5520" t="s">
        <v>109</v>
      </c>
    </row>
    <row r="5521" spans="1:8" hidden="1">
      <c r="A5521" t="s">
        <v>9656</v>
      </c>
      <c r="B5521" s="3">
        <v>45500</v>
      </c>
      <c r="C5521" t="s">
        <v>4037</v>
      </c>
      <c r="D5521">
        <v>1513.06</v>
      </c>
      <c r="E5521" t="s">
        <v>60</v>
      </c>
      <c r="F5521" t="s">
        <v>20</v>
      </c>
      <c r="G5521" t="s">
        <v>27</v>
      </c>
      <c r="H5521" t="s">
        <v>28</v>
      </c>
    </row>
    <row r="5522" spans="1:8" hidden="1">
      <c r="A5522" t="s">
        <v>9657</v>
      </c>
      <c r="B5522" s="3">
        <v>45500</v>
      </c>
      <c r="C5522" t="s">
        <v>9658</v>
      </c>
      <c r="E5522" t="s">
        <v>19</v>
      </c>
      <c r="F5522" t="s">
        <v>32</v>
      </c>
      <c r="G5522" t="s">
        <v>48</v>
      </c>
      <c r="H5522" t="s">
        <v>94</v>
      </c>
    </row>
    <row r="5523" spans="1:8" hidden="1">
      <c r="A5523" t="s">
        <v>9659</v>
      </c>
      <c r="B5523" s="3">
        <v>45501</v>
      </c>
      <c r="C5523" t="s">
        <v>1372</v>
      </c>
      <c r="D5523">
        <v>10892</v>
      </c>
      <c r="E5523" t="s">
        <v>60</v>
      </c>
      <c r="F5523" t="s">
        <v>32</v>
      </c>
      <c r="G5523" t="s">
        <v>27</v>
      </c>
      <c r="H5523" t="s">
        <v>40</v>
      </c>
    </row>
    <row r="5524" spans="1:8" hidden="1">
      <c r="A5524" t="s">
        <v>9660</v>
      </c>
      <c r="B5524" s="3">
        <v>45501</v>
      </c>
      <c r="C5524" t="s">
        <v>9114</v>
      </c>
      <c r="E5524" t="s">
        <v>67</v>
      </c>
      <c r="F5524" t="s">
        <v>32</v>
      </c>
      <c r="G5524" t="s">
        <v>39</v>
      </c>
      <c r="H5524" t="s">
        <v>43</v>
      </c>
    </row>
    <row r="5525" spans="1:8" hidden="1">
      <c r="A5525" t="s">
        <v>9661</v>
      </c>
      <c r="B5525" s="3">
        <v>45501</v>
      </c>
      <c r="C5525" t="s">
        <v>9662</v>
      </c>
      <c r="D5525">
        <v>1511.19</v>
      </c>
      <c r="E5525" t="s">
        <v>56</v>
      </c>
      <c r="F5525" t="s">
        <v>61</v>
      </c>
      <c r="G5525" t="s">
        <v>39</v>
      </c>
      <c r="H5525" t="s">
        <v>94</v>
      </c>
    </row>
    <row r="5526" spans="1:8" hidden="1">
      <c r="A5526" t="s">
        <v>9663</v>
      </c>
      <c r="B5526" s="3">
        <v>45501</v>
      </c>
      <c r="C5526" t="s">
        <v>9664</v>
      </c>
      <c r="D5526">
        <v>381.79</v>
      </c>
      <c r="E5526" t="s">
        <v>52</v>
      </c>
      <c r="F5526" t="s">
        <v>61</v>
      </c>
      <c r="G5526" t="s">
        <v>48</v>
      </c>
      <c r="H5526" t="s">
        <v>28</v>
      </c>
    </row>
    <row r="5527" spans="1:8" hidden="1">
      <c r="A5527" t="s">
        <v>9665</v>
      </c>
      <c r="B5527" s="3">
        <v>45501</v>
      </c>
      <c r="C5527" t="s">
        <v>9666</v>
      </c>
      <c r="D5527">
        <v>1827.64</v>
      </c>
      <c r="E5527" t="s">
        <v>190</v>
      </c>
      <c r="F5527" t="s">
        <v>26</v>
      </c>
      <c r="G5527" t="s">
        <v>48</v>
      </c>
      <c r="H5527" t="s">
        <v>28</v>
      </c>
    </row>
    <row r="5528" spans="1:8" hidden="1">
      <c r="A5528" t="s">
        <v>9667</v>
      </c>
      <c r="B5528" s="3">
        <v>45501</v>
      </c>
      <c r="C5528" t="s">
        <v>9668</v>
      </c>
      <c r="D5528">
        <v>890.02</v>
      </c>
      <c r="E5528" t="s">
        <v>122</v>
      </c>
      <c r="F5528" t="s">
        <v>32</v>
      </c>
      <c r="G5528" t="s">
        <v>27</v>
      </c>
      <c r="H5528" t="s">
        <v>33</v>
      </c>
    </row>
    <row r="5529" spans="1:8" hidden="1">
      <c r="A5529" t="s">
        <v>9669</v>
      </c>
      <c r="B5529" s="3">
        <v>45501</v>
      </c>
      <c r="C5529" t="s">
        <v>9670</v>
      </c>
      <c r="D5529">
        <v>812.06</v>
      </c>
      <c r="E5529" t="s">
        <v>52</v>
      </c>
      <c r="F5529" t="s">
        <v>61</v>
      </c>
      <c r="G5529" t="s">
        <v>39</v>
      </c>
      <c r="H5529" t="s">
        <v>44</v>
      </c>
    </row>
    <row r="5530" spans="1:8" hidden="1">
      <c r="A5530" t="s">
        <v>9671</v>
      </c>
      <c r="B5530" s="3">
        <v>45501</v>
      </c>
      <c r="C5530" t="s">
        <v>7623</v>
      </c>
      <c r="D5530">
        <v>1561.9</v>
      </c>
      <c r="E5530" t="s">
        <v>210</v>
      </c>
      <c r="F5530" t="s">
        <v>32</v>
      </c>
      <c r="G5530" t="s">
        <v>48</v>
      </c>
      <c r="H5530" t="s">
        <v>109</v>
      </c>
    </row>
    <row r="5531" spans="1:8" hidden="1">
      <c r="A5531" t="s">
        <v>9672</v>
      </c>
      <c r="B5531" s="3">
        <v>45501</v>
      </c>
      <c r="C5531" t="s">
        <v>314</v>
      </c>
      <c r="D5531">
        <v>316.55</v>
      </c>
      <c r="E5531" t="s">
        <v>31</v>
      </c>
      <c r="F5531" t="s">
        <v>26</v>
      </c>
      <c r="G5531" t="s">
        <v>39</v>
      </c>
      <c r="H5531" t="s">
        <v>44</v>
      </c>
    </row>
    <row r="5532" spans="1:8" hidden="1">
      <c r="A5532" t="s">
        <v>9673</v>
      </c>
      <c r="B5532" s="3">
        <v>45501</v>
      </c>
      <c r="C5532" t="s">
        <v>6539</v>
      </c>
      <c r="D5532">
        <v>588.55999999999995</v>
      </c>
      <c r="E5532" t="s">
        <v>25</v>
      </c>
      <c r="F5532" t="s">
        <v>26</v>
      </c>
      <c r="G5532" t="s">
        <v>39</v>
      </c>
      <c r="H5532" t="s">
        <v>75</v>
      </c>
    </row>
    <row r="5533" spans="1:8" hidden="1">
      <c r="A5533" t="s">
        <v>9674</v>
      </c>
      <c r="B5533" s="3">
        <v>45501</v>
      </c>
      <c r="C5533" t="s">
        <v>9675</v>
      </c>
      <c r="D5533">
        <v>474.13</v>
      </c>
      <c r="E5533" t="s">
        <v>70</v>
      </c>
      <c r="F5533" t="s">
        <v>61</v>
      </c>
      <c r="G5533" t="s">
        <v>39</v>
      </c>
      <c r="H5533" t="s">
        <v>33</v>
      </c>
    </row>
    <row r="5534" spans="1:8" hidden="1">
      <c r="A5534" t="s">
        <v>9676</v>
      </c>
      <c r="B5534" s="3">
        <v>45501</v>
      </c>
      <c r="C5534" t="s">
        <v>9677</v>
      </c>
      <c r="D5534">
        <v>209.69</v>
      </c>
      <c r="E5534" t="s">
        <v>25</v>
      </c>
      <c r="F5534" t="s">
        <v>20</v>
      </c>
      <c r="G5534" t="s">
        <v>27</v>
      </c>
      <c r="H5534" t="s">
        <v>28</v>
      </c>
    </row>
    <row r="5535" spans="1:8" hidden="1">
      <c r="A5535" t="s">
        <v>9678</v>
      </c>
      <c r="B5535" s="3">
        <v>45501</v>
      </c>
      <c r="C5535" t="s">
        <v>9189</v>
      </c>
      <c r="D5535">
        <v>985.3</v>
      </c>
      <c r="E5535" t="s">
        <v>31</v>
      </c>
      <c r="F5535" t="s">
        <v>26</v>
      </c>
      <c r="G5535" t="s">
        <v>39</v>
      </c>
      <c r="H5535" t="s">
        <v>57</v>
      </c>
    </row>
    <row r="5536" spans="1:8">
      <c r="A5536" t="s">
        <v>9679</v>
      </c>
      <c r="B5536" s="3">
        <v>45501</v>
      </c>
      <c r="C5536" t="s">
        <v>3963</v>
      </c>
      <c r="D5536">
        <v>11957.96</v>
      </c>
      <c r="E5536" t="s">
        <v>43</v>
      </c>
      <c r="F5536" t="s">
        <v>26</v>
      </c>
      <c r="G5536" t="s">
        <v>39</v>
      </c>
      <c r="H5536" t="s">
        <v>109</v>
      </c>
    </row>
    <row r="5537" spans="1:8" hidden="1">
      <c r="A5537" t="s">
        <v>9680</v>
      </c>
      <c r="B5537" s="3">
        <v>45501</v>
      </c>
      <c r="C5537" t="s">
        <v>9681</v>
      </c>
      <c r="D5537">
        <v>832.45</v>
      </c>
      <c r="E5537" t="s">
        <v>70</v>
      </c>
      <c r="F5537" t="s">
        <v>26</v>
      </c>
      <c r="G5537" t="s">
        <v>27</v>
      </c>
      <c r="H5537" t="s">
        <v>22</v>
      </c>
    </row>
    <row r="5538" spans="1:8" hidden="1">
      <c r="A5538" t="s">
        <v>9682</v>
      </c>
      <c r="B5538" s="3">
        <v>45501</v>
      </c>
      <c r="C5538" t="s">
        <v>902</v>
      </c>
      <c r="D5538">
        <v>570.29</v>
      </c>
      <c r="E5538" t="s">
        <v>31</v>
      </c>
      <c r="F5538" t="s">
        <v>20</v>
      </c>
      <c r="G5538" t="s">
        <v>27</v>
      </c>
      <c r="H5538" t="s">
        <v>109</v>
      </c>
    </row>
    <row r="5539" spans="1:8" hidden="1">
      <c r="A5539" t="s">
        <v>9683</v>
      </c>
      <c r="B5539" s="3">
        <v>45501</v>
      </c>
      <c r="C5539" t="s">
        <v>9684</v>
      </c>
      <c r="D5539">
        <v>265.81</v>
      </c>
      <c r="E5539" t="s">
        <v>25</v>
      </c>
      <c r="F5539" t="s">
        <v>61</v>
      </c>
      <c r="G5539" t="s">
        <v>21</v>
      </c>
      <c r="H5539" t="s">
        <v>36</v>
      </c>
    </row>
    <row r="5540" spans="1:8" hidden="1">
      <c r="A5540" t="s">
        <v>9685</v>
      </c>
      <c r="B5540" s="3">
        <v>45501</v>
      </c>
      <c r="C5540" t="s">
        <v>9686</v>
      </c>
      <c r="D5540">
        <v>9626.84</v>
      </c>
      <c r="E5540" t="s">
        <v>19</v>
      </c>
      <c r="F5540" t="s">
        <v>32</v>
      </c>
      <c r="G5540" t="s">
        <v>48</v>
      </c>
      <c r="H5540" t="s">
        <v>43</v>
      </c>
    </row>
    <row r="5541" spans="1:8" hidden="1">
      <c r="A5541" t="s">
        <v>9687</v>
      </c>
      <c r="B5541" s="3">
        <v>45501</v>
      </c>
      <c r="C5541" t="s">
        <v>9688</v>
      </c>
      <c r="D5541">
        <v>1551.89</v>
      </c>
      <c r="E5541" t="s">
        <v>70</v>
      </c>
      <c r="F5541" t="s">
        <v>32</v>
      </c>
      <c r="G5541" t="s">
        <v>48</v>
      </c>
      <c r="H5541" t="s">
        <v>53</v>
      </c>
    </row>
    <row r="5542" spans="1:8" hidden="1">
      <c r="A5542" t="s">
        <v>9689</v>
      </c>
      <c r="B5542" s="3">
        <v>45501</v>
      </c>
      <c r="C5542" t="s">
        <v>3337</v>
      </c>
      <c r="D5542">
        <v>210.98</v>
      </c>
      <c r="E5542" t="s">
        <v>52</v>
      </c>
      <c r="F5542" t="s">
        <v>26</v>
      </c>
      <c r="G5542" t="s">
        <v>48</v>
      </c>
      <c r="H5542" t="s">
        <v>75</v>
      </c>
    </row>
    <row r="5543" spans="1:8" hidden="1">
      <c r="A5543" t="s">
        <v>9690</v>
      </c>
      <c r="B5543" s="3">
        <v>45501</v>
      </c>
      <c r="C5543" t="s">
        <v>2700</v>
      </c>
      <c r="D5543">
        <v>1594.85</v>
      </c>
      <c r="E5543" t="s">
        <v>64</v>
      </c>
      <c r="F5543" t="s">
        <v>61</v>
      </c>
      <c r="G5543" t="s">
        <v>21</v>
      </c>
      <c r="H5543" t="s">
        <v>53</v>
      </c>
    </row>
    <row r="5544" spans="1:8" hidden="1">
      <c r="A5544" t="s">
        <v>9691</v>
      </c>
      <c r="B5544" s="3">
        <v>45501</v>
      </c>
      <c r="C5544" t="s">
        <v>9398</v>
      </c>
      <c r="D5544">
        <v>1656.13</v>
      </c>
      <c r="E5544" t="s">
        <v>122</v>
      </c>
      <c r="F5544" t="s">
        <v>32</v>
      </c>
      <c r="G5544" t="s">
        <v>21</v>
      </c>
      <c r="H5544" t="s">
        <v>44</v>
      </c>
    </row>
    <row r="5545" spans="1:8" hidden="1">
      <c r="A5545" t="s">
        <v>9692</v>
      </c>
      <c r="B5545" s="3">
        <v>45502</v>
      </c>
      <c r="C5545" t="s">
        <v>4928</v>
      </c>
      <c r="E5545" t="s">
        <v>52</v>
      </c>
      <c r="F5545" t="s">
        <v>20</v>
      </c>
      <c r="G5545" t="s">
        <v>27</v>
      </c>
      <c r="H5545" t="s">
        <v>94</v>
      </c>
    </row>
    <row r="5546" spans="1:8" hidden="1">
      <c r="A5546" t="s">
        <v>9693</v>
      </c>
      <c r="B5546" s="3">
        <v>45502</v>
      </c>
      <c r="C5546" t="s">
        <v>5916</v>
      </c>
      <c r="D5546">
        <v>341.29</v>
      </c>
      <c r="E5546" t="s">
        <v>52</v>
      </c>
      <c r="F5546" t="s">
        <v>61</v>
      </c>
      <c r="G5546" t="s">
        <v>48</v>
      </c>
      <c r="H5546" t="s">
        <v>28</v>
      </c>
    </row>
    <row r="5547" spans="1:8" hidden="1">
      <c r="A5547" t="s">
        <v>9694</v>
      </c>
      <c r="B5547" s="3">
        <v>45502</v>
      </c>
      <c r="C5547" t="s">
        <v>9695</v>
      </c>
      <c r="D5547">
        <v>86.99</v>
      </c>
      <c r="E5547" t="s">
        <v>60</v>
      </c>
      <c r="F5547" t="s">
        <v>61</v>
      </c>
      <c r="G5547" t="s">
        <v>39</v>
      </c>
      <c r="H5547" t="s">
        <v>44</v>
      </c>
    </row>
    <row r="5548" spans="1:8">
      <c r="A5548" t="s">
        <v>9696</v>
      </c>
      <c r="B5548" s="3">
        <v>45502</v>
      </c>
      <c r="C5548" t="s">
        <v>9697</v>
      </c>
      <c r="D5548">
        <v>801.25</v>
      </c>
      <c r="E5548" t="s">
        <v>43</v>
      </c>
      <c r="F5548" t="s">
        <v>20</v>
      </c>
      <c r="G5548" t="s">
        <v>48</v>
      </c>
      <c r="H5548" t="s">
        <v>176</v>
      </c>
    </row>
    <row r="5549" spans="1:8" hidden="1">
      <c r="A5549" t="s">
        <v>9698</v>
      </c>
      <c r="B5549" s="3">
        <v>45502</v>
      </c>
      <c r="C5549" t="s">
        <v>3919</v>
      </c>
      <c r="D5549">
        <v>594.45000000000005</v>
      </c>
      <c r="E5549" t="s">
        <v>67</v>
      </c>
      <c r="F5549" t="s">
        <v>32</v>
      </c>
      <c r="G5549" t="s">
        <v>48</v>
      </c>
      <c r="H5549" t="s">
        <v>36</v>
      </c>
    </row>
    <row r="5550" spans="1:8" hidden="1">
      <c r="A5550" t="s">
        <v>9699</v>
      </c>
      <c r="B5550" s="3">
        <v>45502</v>
      </c>
      <c r="C5550" t="s">
        <v>9700</v>
      </c>
      <c r="D5550">
        <v>899.55</v>
      </c>
      <c r="E5550" t="s">
        <v>31</v>
      </c>
      <c r="F5550" t="s">
        <v>20</v>
      </c>
      <c r="G5550" t="s">
        <v>27</v>
      </c>
      <c r="H5550" t="s">
        <v>28</v>
      </c>
    </row>
    <row r="5551" spans="1:8" hidden="1">
      <c r="A5551" t="s">
        <v>9701</v>
      </c>
      <c r="B5551" s="3">
        <v>45502</v>
      </c>
      <c r="C5551" t="s">
        <v>9702</v>
      </c>
      <c r="D5551">
        <v>946.4</v>
      </c>
      <c r="E5551" t="s">
        <v>25</v>
      </c>
      <c r="F5551" t="s">
        <v>26</v>
      </c>
      <c r="G5551" t="s">
        <v>21</v>
      </c>
      <c r="H5551" t="s">
        <v>49</v>
      </c>
    </row>
    <row r="5552" spans="1:8" hidden="1">
      <c r="A5552" t="s">
        <v>9703</v>
      </c>
      <c r="B5552" s="3">
        <v>45502</v>
      </c>
      <c r="C5552" t="s">
        <v>1254</v>
      </c>
      <c r="D5552">
        <v>1578.09</v>
      </c>
      <c r="E5552" t="s">
        <v>25</v>
      </c>
      <c r="F5552" t="s">
        <v>61</v>
      </c>
      <c r="G5552" t="s">
        <v>21</v>
      </c>
      <c r="H5552" t="s">
        <v>43</v>
      </c>
    </row>
    <row r="5553" spans="1:8" hidden="1">
      <c r="A5553" t="s">
        <v>9704</v>
      </c>
      <c r="B5553" s="3">
        <v>45502</v>
      </c>
      <c r="C5553" t="s">
        <v>2686</v>
      </c>
      <c r="D5553">
        <v>369.46</v>
      </c>
      <c r="E5553" t="s">
        <v>52</v>
      </c>
      <c r="F5553" t="s">
        <v>26</v>
      </c>
      <c r="G5553" t="s">
        <v>27</v>
      </c>
      <c r="H5553" t="s">
        <v>57</v>
      </c>
    </row>
    <row r="5554" spans="1:8" hidden="1">
      <c r="A5554" t="s">
        <v>9705</v>
      </c>
      <c r="B5554" s="3">
        <v>45502</v>
      </c>
      <c r="C5554" t="s">
        <v>1581</v>
      </c>
      <c r="D5554">
        <v>12781.49</v>
      </c>
      <c r="E5554" t="s">
        <v>190</v>
      </c>
      <c r="F5554" t="s">
        <v>61</v>
      </c>
      <c r="G5554" t="s">
        <v>27</v>
      </c>
      <c r="H5554" t="s">
        <v>53</v>
      </c>
    </row>
    <row r="5555" spans="1:8" hidden="1">
      <c r="A5555" t="s">
        <v>9706</v>
      </c>
      <c r="B5555" s="3">
        <v>45502</v>
      </c>
      <c r="C5555" t="s">
        <v>9707</v>
      </c>
      <c r="D5555">
        <v>1467.49</v>
      </c>
      <c r="E5555" t="s">
        <v>31</v>
      </c>
      <c r="F5555" t="s">
        <v>20</v>
      </c>
      <c r="G5555" t="s">
        <v>27</v>
      </c>
      <c r="H5555" t="s">
        <v>94</v>
      </c>
    </row>
    <row r="5556" spans="1:8" hidden="1">
      <c r="A5556" t="s">
        <v>9708</v>
      </c>
      <c r="B5556" s="3">
        <v>45502</v>
      </c>
      <c r="C5556" t="s">
        <v>9217</v>
      </c>
      <c r="D5556">
        <v>1941.43</v>
      </c>
      <c r="E5556" t="s">
        <v>25</v>
      </c>
      <c r="F5556" t="s">
        <v>20</v>
      </c>
      <c r="G5556" t="s">
        <v>39</v>
      </c>
      <c r="H5556" t="s">
        <v>44</v>
      </c>
    </row>
    <row r="5557" spans="1:8" hidden="1">
      <c r="A5557" t="s">
        <v>9709</v>
      </c>
      <c r="B5557" s="3">
        <v>45502</v>
      </c>
      <c r="C5557" t="s">
        <v>9710</v>
      </c>
      <c r="D5557">
        <v>1197.79</v>
      </c>
      <c r="E5557" t="s">
        <v>70</v>
      </c>
      <c r="F5557" t="s">
        <v>61</v>
      </c>
      <c r="G5557" t="s">
        <v>27</v>
      </c>
      <c r="H5557" t="s">
        <v>36</v>
      </c>
    </row>
    <row r="5558" spans="1:8" hidden="1">
      <c r="A5558" t="s">
        <v>9711</v>
      </c>
      <c r="B5558" s="3">
        <v>45502</v>
      </c>
      <c r="C5558" t="s">
        <v>3019</v>
      </c>
      <c r="D5558">
        <v>982.19</v>
      </c>
      <c r="E5558" t="s">
        <v>52</v>
      </c>
      <c r="F5558" t="s">
        <v>20</v>
      </c>
      <c r="G5558" t="s">
        <v>48</v>
      </c>
      <c r="H5558" t="s">
        <v>87</v>
      </c>
    </row>
    <row r="5559" spans="1:8" hidden="1">
      <c r="A5559" t="s">
        <v>9712</v>
      </c>
      <c r="B5559" s="3">
        <v>45502</v>
      </c>
      <c r="C5559" t="s">
        <v>7775</v>
      </c>
      <c r="D5559">
        <v>1357.75</v>
      </c>
      <c r="E5559" t="s">
        <v>240</v>
      </c>
      <c r="F5559" t="s">
        <v>61</v>
      </c>
      <c r="G5559" t="s">
        <v>27</v>
      </c>
      <c r="H5559" t="s">
        <v>75</v>
      </c>
    </row>
    <row r="5560" spans="1:8" hidden="1">
      <c r="A5560" t="s">
        <v>9713</v>
      </c>
      <c r="B5560" s="3">
        <v>45502</v>
      </c>
      <c r="C5560" t="s">
        <v>1858</v>
      </c>
      <c r="D5560">
        <v>112.22</v>
      </c>
      <c r="E5560" t="s">
        <v>19</v>
      </c>
      <c r="F5560" t="s">
        <v>20</v>
      </c>
      <c r="G5560" t="s">
        <v>21</v>
      </c>
      <c r="H5560" t="s">
        <v>57</v>
      </c>
    </row>
    <row r="5561" spans="1:8" hidden="1">
      <c r="A5561" t="s">
        <v>9714</v>
      </c>
      <c r="B5561" s="3">
        <v>45502</v>
      </c>
      <c r="C5561" t="s">
        <v>9268</v>
      </c>
      <c r="D5561">
        <v>205.83</v>
      </c>
      <c r="E5561" t="s">
        <v>47</v>
      </c>
      <c r="F5561" t="s">
        <v>20</v>
      </c>
      <c r="G5561" t="s">
        <v>27</v>
      </c>
      <c r="H5561" t="s">
        <v>33</v>
      </c>
    </row>
    <row r="5562" spans="1:8" hidden="1">
      <c r="A5562" t="s">
        <v>9715</v>
      </c>
      <c r="B5562" s="3">
        <v>45502</v>
      </c>
      <c r="C5562" t="s">
        <v>9716</v>
      </c>
      <c r="D5562">
        <v>1801.68</v>
      </c>
      <c r="E5562" t="s">
        <v>47</v>
      </c>
      <c r="F5562" t="s">
        <v>61</v>
      </c>
      <c r="G5562" t="s">
        <v>39</v>
      </c>
      <c r="H5562" t="s">
        <v>123</v>
      </c>
    </row>
    <row r="5563" spans="1:8" hidden="1">
      <c r="A5563" t="s">
        <v>9717</v>
      </c>
      <c r="B5563" s="3">
        <v>45502</v>
      </c>
      <c r="C5563" t="s">
        <v>9718</v>
      </c>
      <c r="D5563">
        <v>8959.24</v>
      </c>
      <c r="E5563" t="s">
        <v>25</v>
      </c>
      <c r="F5563" t="s">
        <v>26</v>
      </c>
      <c r="G5563" t="s">
        <v>48</v>
      </c>
      <c r="H5563" t="s">
        <v>36</v>
      </c>
    </row>
    <row r="5564" spans="1:8" hidden="1">
      <c r="A5564" t="s">
        <v>9719</v>
      </c>
      <c r="B5564" s="3">
        <v>45502</v>
      </c>
      <c r="C5564" t="s">
        <v>640</v>
      </c>
      <c r="D5564">
        <v>1653.13</v>
      </c>
      <c r="E5564" t="s">
        <v>190</v>
      </c>
      <c r="F5564" t="s">
        <v>26</v>
      </c>
      <c r="G5564" t="s">
        <v>39</v>
      </c>
      <c r="H5564" t="s">
        <v>87</v>
      </c>
    </row>
    <row r="5565" spans="1:8" hidden="1">
      <c r="A5565" t="s">
        <v>9720</v>
      </c>
      <c r="B5565" s="3">
        <v>45502</v>
      </c>
      <c r="C5565" t="s">
        <v>2929</v>
      </c>
      <c r="D5565">
        <v>1127.75</v>
      </c>
      <c r="E5565" t="s">
        <v>47</v>
      </c>
      <c r="F5565" t="s">
        <v>26</v>
      </c>
      <c r="G5565" t="s">
        <v>48</v>
      </c>
      <c r="H5565" t="s">
        <v>57</v>
      </c>
    </row>
    <row r="5566" spans="1:8">
      <c r="A5566" t="s">
        <v>9721</v>
      </c>
      <c r="B5566" s="3">
        <v>45502</v>
      </c>
      <c r="C5566" t="s">
        <v>9722</v>
      </c>
      <c r="D5566">
        <v>1843.27</v>
      </c>
      <c r="E5566" t="s">
        <v>43</v>
      </c>
      <c r="F5566" t="s">
        <v>20</v>
      </c>
      <c r="G5566" t="s">
        <v>27</v>
      </c>
      <c r="H5566" t="s">
        <v>57</v>
      </c>
    </row>
    <row r="5567" spans="1:8" hidden="1">
      <c r="A5567" t="s">
        <v>9723</v>
      </c>
      <c r="B5567" s="3">
        <v>45502</v>
      </c>
      <c r="C5567" t="s">
        <v>9724</v>
      </c>
      <c r="D5567">
        <v>171.4</v>
      </c>
      <c r="E5567" t="s">
        <v>25</v>
      </c>
      <c r="F5567" t="s">
        <v>32</v>
      </c>
      <c r="G5567" t="s">
        <v>21</v>
      </c>
      <c r="H5567" t="s">
        <v>87</v>
      </c>
    </row>
    <row r="5568" spans="1:8" hidden="1">
      <c r="A5568" t="s">
        <v>9725</v>
      </c>
      <c r="B5568" s="3">
        <v>45502</v>
      </c>
      <c r="C5568" t="s">
        <v>2565</v>
      </c>
      <c r="D5568">
        <v>1817.09</v>
      </c>
      <c r="E5568" t="s">
        <v>19</v>
      </c>
      <c r="F5568" t="s">
        <v>20</v>
      </c>
      <c r="G5568" t="s">
        <v>48</v>
      </c>
      <c r="H5568" t="s">
        <v>28</v>
      </c>
    </row>
    <row r="5569" spans="1:8">
      <c r="A5569" t="s">
        <v>9726</v>
      </c>
      <c r="B5569" s="3">
        <v>45502</v>
      </c>
      <c r="C5569" t="s">
        <v>7263</v>
      </c>
      <c r="D5569">
        <v>1272.8399999999999</v>
      </c>
      <c r="E5569" t="s">
        <v>43</v>
      </c>
      <c r="F5569" t="s">
        <v>32</v>
      </c>
      <c r="G5569" t="s">
        <v>39</v>
      </c>
      <c r="H5569" t="s">
        <v>43</v>
      </c>
    </row>
    <row r="5570" spans="1:8" hidden="1">
      <c r="A5570" t="s">
        <v>9727</v>
      </c>
      <c r="B5570" s="3">
        <v>45502</v>
      </c>
      <c r="C5570" t="s">
        <v>9728</v>
      </c>
      <c r="D5570">
        <v>1974.84</v>
      </c>
      <c r="E5570" t="s">
        <v>122</v>
      </c>
      <c r="F5570" t="s">
        <v>26</v>
      </c>
      <c r="G5570" t="s">
        <v>48</v>
      </c>
      <c r="H5570" t="s">
        <v>57</v>
      </c>
    </row>
    <row r="5571" spans="1:8">
      <c r="A5571" t="s">
        <v>9729</v>
      </c>
      <c r="B5571" s="3">
        <v>45502</v>
      </c>
      <c r="C5571" t="s">
        <v>7653</v>
      </c>
      <c r="D5571">
        <v>111.34</v>
      </c>
      <c r="E5571" t="s">
        <v>43</v>
      </c>
      <c r="F5571" t="s">
        <v>26</v>
      </c>
      <c r="G5571" t="s">
        <v>48</v>
      </c>
      <c r="H5571" t="s">
        <v>75</v>
      </c>
    </row>
    <row r="5572" spans="1:8" hidden="1">
      <c r="A5572" t="s">
        <v>9730</v>
      </c>
      <c r="B5572" s="3">
        <v>45502</v>
      </c>
      <c r="C5572" t="s">
        <v>8796</v>
      </c>
      <c r="D5572">
        <v>179.97</v>
      </c>
      <c r="E5572" t="s">
        <v>240</v>
      </c>
      <c r="F5572" t="s">
        <v>32</v>
      </c>
      <c r="G5572" t="s">
        <v>39</v>
      </c>
      <c r="H5572" t="s">
        <v>43</v>
      </c>
    </row>
    <row r="5573" spans="1:8" hidden="1">
      <c r="A5573" t="s">
        <v>9731</v>
      </c>
      <c r="B5573" s="3">
        <v>45503</v>
      </c>
      <c r="C5573" t="s">
        <v>9732</v>
      </c>
      <c r="D5573">
        <v>945.91</v>
      </c>
      <c r="E5573" t="s">
        <v>64</v>
      </c>
      <c r="F5573" t="s">
        <v>32</v>
      </c>
      <c r="G5573" t="s">
        <v>39</v>
      </c>
      <c r="H5573" t="s">
        <v>109</v>
      </c>
    </row>
    <row r="5574" spans="1:8" hidden="1">
      <c r="A5574" t="s">
        <v>9733</v>
      </c>
      <c r="B5574" s="3">
        <v>45503</v>
      </c>
      <c r="C5574" t="s">
        <v>9734</v>
      </c>
      <c r="D5574">
        <v>153.26</v>
      </c>
      <c r="E5574" t="s">
        <v>31</v>
      </c>
      <c r="F5574" t="s">
        <v>20</v>
      </c>
      <c r="G5574" t="s">
        <v>48</v>
      </c>
      <c r="H5574" t="s">
        <v>43</v>
      </c>
    </row>
    <row r="5575" spans="1:8" hidden="1">
      <c r="A5575" t="s">
        <v>9735</v>
      </c>
      <c r="B5575" s="3">
        <v>45503</v>
      </c>
      <c r="C5575" t="s">
        <v>2940</v>
      </c>
      <c r="D5575">
        <v>7370.63</v>
      </c>
      <c r="E5575" t="s">
        <v>70</v>
      </c>
      <c r="F5575" t="s">
        <v>26</v>
      </c>
      <c r="G5575" t="s">
        <v>27</v>
      </c>
      <c r="H5575" t="s">
        <v>109</v>
      </c>
    </row>
    <row r="5576" spans="1:8" hidden="1">
      <c r="A5576" t="s">
        <v>9736</v>
      </c>
      <c r="B5576" s="3">
        <v>45503</v>
      </c>
      <c r="C5576" t="s">
        <v>9737</v>
      </c>
      <c r="D5576">
        <v>738.26</v>
      </c>
      <c r="E5576" t="s">
        <v>67</v>
      </c>
      <c r="F5576" t="s">
        <v>32</v>
      </c>
      <c r="G5576" t="s">
        <v>21</v>
      </c>
      <c r="H5576" t="s">
        <v>109</v>
      </c>
    </row>
    <row r="5577" spans="1:8" hidden="1">
      <c r="A5577" t="s">
        <v>9738</v>
      </c>
      <c r="B5577" s="3">
        <v>45503</v>
      </c>
      <c r="C5577" t="s">
        <v>9739</v>
      </c>
      <c r="D5577">
        <v>294.14999999999998</v>
      </c>
      <c r="E5577" t="s">
        <v>52</v>
      </c>
      <c r="F5577" t="s">
        <v>32</v>
      </c>
      <c r="G5577" t="s">
        <v>27</v>
      </c>
      <c r="H5577" t="s">
        <v>57</v>
      </c>
    </row>
    <row r="5578" spans="1:8" hidden="1">
      <c r="A5578" t="s">
        <v>9740</v>
      </c>
      <c r="B5578" s="3">
        <v>45503</v>
      </c>
      <c r="C5578" t="s">
        <v>9741</v>
      </c>
      <c r="D5578">
        <v>997.5</v>
      </c>
      <c r="E5578" t="s">
        <v>64</v>
      </c>
      <c r="F5578" t="s">
        <v>20</v>
      </c>
      <c r="G5578" t="s">
        <v>48</v>
      </c>
      <c r="H5578" t="s">
        <v>176</v>
      </c>
    </row>
    <row r="5579" spans="1:8" hidden="1">
      <c r="A5579" t="s">
        <v>9742</v>
      </c>
      <c r="B5579" s="3">
        <v>45503</v>
      </c>
      <c r="C5579" t="s">
        <v>9743</v>
      </c>
      <c r="D5579">
        <v>862.73</v>
      </c>
      <c r="E5579" t="s">
        <v>64</v>
      </c>
      <c r="F5579" t="s">
        <v>20</v>
      </c>
      <c r="G5579" t="s">
        <v>27</v>
      </c>
      <c r="H5579" t="s">
        <v>28</v>
      </c>
    </row>
    <row r="5580" spans="1:8" hidden="1">
      <c r="A5580" t="s">
        <v>9744</v>
      </c>
      <c r="B5580" s="3">
        <v>45503</v>
      </c>
      <c r="C5580" t="s">
        <v>4632</v>
      </c>
      <c r="D5580">
        <v>500.06</v>
      </c>
      <c r="E5580" t="s">
        <v>122</v>
      </c>
      <c r="F5580" t="s">
        <v>26</v>
      </c>
      <c r="G5580" t="s">
        <v>48</v>
      </c>
      <c r="H5580" t="s">
        <v>75</v>
      </c>
    </row>
    <row r="5581" spans="1:8" hidden="1">
      <c r="A5581" t="s">
        <v>9745</v>
      </c>
      <c r="B5581" s="3">
        <v>45503</v>
      </c>
      <c r="C5581" t="s">
        <v>4063</v>
      </c>
      <c r="D5581">
        <v>968.89</v>
      </c>
      <c r="E5581" t="s">
        <v>848</v>
      </c>
      <c r="F5581" t="s">
        <v>32</v>
      </c>
      <c r="G5581" t="s">
        <v>27</v>
      </c>
      <c r="H5581" t="s">
        <v>44</v>
      </c>
    </row>
    <row r="5582" spans="1:8" hidden="1">
      <c r="A5582" t="s">
        <v>9746</v>
      </c>
      <c r="B5582" s="3">
        <v>45503</v>
      </c>
      <c r="C5582" t="s">
        <v>9747</v>
      </c>
      <c r="D5582">
        <v>1162.6099999999999</v>
      </c>
      <c r="E5582" t="s">
        <v>25</v>
      </c>
      <c r="F5582" t="s">
        <v>32</v>
      </c>
      <c r="G5582" t="s">
        <v>21</v>
      </c>
      <c r="H5582" t="s">
        <v>43</v>
      </c>
    </row>
    <row r="5583" spans="1:8" hidden="1">
      <c r="A5583" t="s">
        <v>9748</v>
      </c>
      <c r="B5583" s="3">
        <v>45503</v>
      </c>
      <c r="C5583" t="s">
        <v>9749</v>
      </c>
      <c r="D5583">
        <v>1653.66</v>
      </c>
      <c r="E5583" t="s">
        <v>56</v>
      </c>
      <c r="F5583" t="s">
        <v>32</v>
      </c>
      <c r="G5583" t="s">
        <v>27</v>
      </c>
      <c r="H5583" t="s">
        <v>94</v>
      </c>
    </row>
    <row r="5584" spans="1:8" hidden="1">
      <c r="A5584" t="s">
        <v>9750</v>
      </c>
      <c r="B5584" s="3">
        <v>45503</v>
      </c>
      <c r="C5584" t="s">
        <v>9751</v>
      </c>
      <c r="D5584">
        <v>1553.94</v>
      </c>
      <c r="E5584" t="s">
        <v>70</v>
      </c>
      <c r="F5584" t="s">
        <v>32</v>
      </c>
      <c r="G5584" t="s">
        <v>48</v>
      </c>
      <c r="H5584" t="s">
        <v>28</v>
      </c>
    </row>
    <row r="5585" spans="1:8" hidden="1">
      <c r="A5585" t="s">
        <v>9752</v>
      </c>
      <c r="B5585" s="3">
        <v>45503</v>
      </c>
      <c r="C5585" t="s">
        <v>8187</v>
      </c>
      <c r="D5585">
        <v>1842.18</v>
      </c>
      <c r="E5585" t="s">
        <v>25</v>
      </c>
      <c r="F5585" t="s">
        <v>20</v>
      </c>
      <c r="G5585" t="s">
        <v>27</v>
      </c>
      <c r="H5585" t="s">
        <v>36</v>
      </c>
    </row>
    <row r="5586" spans="1:8">
      <c r="A5586" t="s">
        <v>9753</v>
      </c>
      <c r="B5586" s="3">
        <v>45503</v>
      </c>
      <c r="C5586" t="s">
        <v>169</v>
      </c>
      <c r="E5586" t="s">
        <v>43</v>
      </c>
      <c r="F5586" t="s">
        <v>61</v>
      </c>
      <c r="G5586" t="s">
        <v>21</v>
      </c>
      <c r="H5586" t="s">
        <v>87</v>
      </c>
    </row>
    <row r="5587" spans="1:8" hidden="1">
      <c r="A5587" t="s">
        <v>9754</v>
      </c>
      <c r="B5587" s="3">
        <v>45503</v>
      </c>
      <c r="C5587" t="s">
        <v>9105</v>
      </c>
      <c r="D5587">
        <v>11675.12</v>
      </c>
      <c r="E5587" t="s">
        <v>19</v>
      </c>
      <c r="F5587" t="s">
        <v>26</v>
      </c>
      <c r="G5587" t="s">
        <v>27</v>
      </c>
      <c r="H5587" t="s">
        <v>176</v>
      </c>
    </row>
    <row r="5588" spans="1:8">
      <c r="A5588" t="s">
        <v>9755</v>
      </c>
      <c r="B5588" s="3">
        <v>45503</v>
      </c>
      <c r="C5588" t="s">
        <v>9756</v>
      </c>
      <c r="D5588">
        <v>1430.84</v>
      </c>
      <c r="E5588" t="s">
        <v>43</v>
      </c>
      <c r="F5588" t="s">
        <v>32</v>
      </c>
      <c r="G5588" t="s">
        <v>39</v>
      </c>
      <c r="H5588" t="s">
        <v>40</v>
      </c>
    </row>
    <row r="5589" spans="1:8" hidden="1">
      <c r="A5589" t="s">
        <v>9757</v>
      </c>
      <c r="B5589" s="3">
        <v>45503</v>
      </c>
      <c r="C5589" t="s">
        <v>3564</v>
      </c>
      <c r="D5589">
        <v>1196.97</v>
      </c>
      <c r="E5589" t="s">
        <v>19</v>
      </c>
      <c r="F5589" t="s">
        <v>61</v>
      </c>
      <c r="G5589" t="s">
        <v>21</v>
      </c>
      <c r="H5589" t="s">
        <v>43</v>
      </c>
    </row>
    <row r="5590" spans="1:8" hidden="1">
      <c r="A5590" t="s">
        <v>9758</v>
      </c>
      <c r="B5590" s="3">
        <v>45503</v>
      </c>
      <c r="C5590" t="s">
        <v>9759</v>
      </c>
      <c r="D5590">
        <v>957.33</v>
      </c>
      <c r="E5590" t="s">
        <v>25</v>
      </c>
      <c r="F5590" t="s">
        <v>26</v>
      </c>
      <c r="G5590" t="s">
        <v>21</v>
      </c>
      <c r="H5590" t="s">
        <v>57</v>
      </c>
    </row>
    <row r="5591" spans="1:8" hidden="1">
      <c r="A5591" t="s">
        <v>9760</v>
      </c>
      <c r="B5591" s="3">
        <v>45503</v>
      </c>
      <c r="C5591" t="s">
        <v>7852</v>
      </c>
      <c r="D5591">
        <v>1634.51</v>
      </c>
      <c r="E5591" t="s">
        <v>47</v>
      </c>
      <c r="F5591" t="s">
        <v>32</v>
      </c>
      <c r="G5591" t="s">
        <v>39</v>
      </c>
      <c r="H5591" t="s">
        <v>53</v>
      </c>
    </row>
    <row r="5592" spans="1:8" hidden="1">
      <c r="A5592" t="s">
        <v>9761</v>
      </c>
      <c r="B5592" s="3">
        <v>45503</v>
      </c>
      <c r="C5592" t="s">
        <v>9762</v>
      </c>
      <c r="D5592">
        <v>681.55</v>
      </c>
      <c r="E5592" t="s">
        <v>64</v>
      </c>
      <c r="F5592" t="s">
        <v>26</v>
      </c>
      <c r="G5592" t="s">
        <v>27</v>
      </c>
      <c r="H5592" t="s">
        <v>57</v>
      </c>
    </row>
    <row r="5593" spans="1:8" hidden="1">
      <c r="A5593" t="s">
        <v>9763</v>
      </c>
      <c r="B5593" s="3">
        <v>45503</v>
      </c>
      <c r="C5593" t="s">
        <v>9764</v>
      </c>
      <c r="D5593">
        <v>695.21</v>
      </c>
      <c r="E5593" t="s">
        <v>25</v>
      </c>
      <c r="F5593" t="s">
        <v>26</v>
      </c>
      <c r="G5593" t="s">
        <v>27</v>
      </c>
      <c r="H5593" t="s">
        <v>44</v>
      </c>
    </row>
    <row r="5594" spans="1:8">
      <c r="A5594" t="s">
        <v>9765</v>
      </c>
      <c r="B5594" s="3">
        <v>45503</v>
      </c>
      <c r="C5594" t="s">
        <v>9766</v>
      </c>
      <c r="D5594">
        <v>351.78</v>
      </c>
      <c r="E5594" t="s">
        <v>43</v>
      </c>
      <c r="F5594" t="s">
        <v>61</v>
      </c>
      <c r="G5594" t="s">
        <v>48</v>
      </c>
      <c r="H5594" t="s">
        <v>176</v>
      </c>
    </row>
    <row r="5595" spans="1:8" hidden="1">
      <c r="A5595" t="s">
        <v>9767</v>
      </c>
      <c r="B5595" s="3">
        <v>45503</v>
      </c>
      <c r="C5595" t="s">
        <v>9768</v>
      </c>
      <c r="D5595">
        <v>821.24</v>
      </c>
      <c r="E5595" t="s">
        <v>122</v>
      </c>
      <c r="F5595" t="s">
        <v>32</v>
      </c>
      <c r="G5595" t="s">
        <v>48</v>
      </c>
      <c r="H5595" t="s">
        <v>44</v>
      </c>
    </row>
    <row r="5596" spans="1:8" hidden="1">
      <c r="A5596" t="s">
        <v>9769</v>
      </c>
      <c r="B5596" s="3">
        <v>45503</v>
      </c>
      <c r="C5596" t="s">
        <v>3878</v>
      </c>
      <c r="E5596" t="s">
        <v>122</v>
      </c>
      <c r="F5596" t="s">
        <v>32</v>
      </c>
      <c r="G5596" t="s">
        <v>48</v>
      </c>
      <c r="H5596" t="s">
        <v>22</v>
      </c>
    </row>
    <row r="5597" spans="1:8" hidden="1">
      <c r="A5597" t="s">
        <v>9770</v>
      </c>
      <c r="B5597" s="3">
        <v>45503</v>
      </c>
      <c r="C5597" t="s">
        <v>9771</v>
      </c>
      <c r="D5597">
        <v>154.9</v>
      </c>
      <c r="E5597" t="s">
        <v>64</v>
      </c>
      <c r="F5597" t="s">
        <v>32</v>
      </c>
      <c r="G5597" t="s">
        <v>39</v>
      </c>
      <c r="H5597" t="s">
        <v>44</v>
      </c>
    </row>
    <row r="5598" spans="1:8" hidden="1">
      <c r="A5598" t="s">
        <v>9772</v>
      </c>
      <c r="B5598" s="3">
        <v>45504</v>
      </c>
      <c r="C5598" t="s">
        <v>9773</v>
      </c>
      <c r="D5598">
        <v>381.66</v>
      </c>
      <c r="E5598" t="s">
        <v>122</v>
      </c>
      <c r="F5598" t="s">
        <v>43</v>
      </c>
      <c r="G5598" t="s">
        <v>21</v>
      </c>
      <c r="H5598" t="s">
        <v>57</v>
      </c>
    </row>
    <row r="5599" spans="1:8" hidden="1">
      <c r="A5599" t="s">
        <v>9774</v>
      </c>
      <c r="B5599" s="3">
        <v>45504</v>
      </c>
      <c r="C5599" t="s">
        <v>3963</v>
      </c>
      <c r="D5599">
        <v>1650.97</v>
      </c>
      <c r="E5599" t="s">
        <v>67</v>
      </c>
      <c r="F5599" t="s">
        <v>20</v>
      </c>
      <c r="G5599" t="s">
        <v>39</v>
      </c>
      <c r="H5599" t="s">
        <v>43</v>
      </c>
    </row>
    <row r="5600" spans="1:8" hidden="1">
      <c r="A5600" t="s">
        <v>9775</v>
      </c>
      <c r="B5600" s="3">
        <v>45504</v>
      </c>
      <c r="C5600" t="s">
        <v>7794</v>
      </c>
      <c r="D5600">
        <v>1081.3399999999999</v>
      </c>
      <c r="E5600" t="s">
        <v>19</v>
      </c>
      <c r="F5600" t="s">
        <v>26</v>
      </c>
      <c r="G5600" t="s">
        <v>48</v>
      </c>
      <c r="H5600" t="s">
        <v>94</v>
      </c>
    </row>
    <row r="5601" spans="1:8" hidden="1">
      <c r="A5601" t="s">
        <v>9776</v>
      </c>
      <c r="B5601" s="3">
        <v>45504</v>
      </c>
      <c r="C5601" t="s">
        <v>9777</v>
      </c>
      <c r="D5601">
        <v>1408.73</v>
      </c>
      <c r="E5601" t="s">
        <v>19</v>
      </c>
      <c r="F5601" t="s">
        <v>61</v>
      </c>
      <c r="G5601" t="s">
        <v>39</v>
      </c>
      <c r="H5601" t="s">
        <v>22</v>
      </c>
    </row>
    <row r="5602" spans="1:8" hidden="1">
      <c r="A5602" t="s">
        <v>9778</v>
      </c>
      <c r="B5602" s="3">
        <v>45504</v>
      </c>
      <c r="C5602" t="s">
        <v>9779</v>
      </c>
      <c r="D5602">
        <v>1164.8499999999999</v>
      </c>
      <c r="E5602" t="s">
        <v>84</v>
      </c>
      <c r="F5602" t="s">
        <v>61</v>
      </c>
      <c r="G5602" t="s">
        <v>27</v>
      </c>
      <c r="H5602" t="s">
        <v>94</v>
      </c>
    </row>
    <row r="5603" spans="1:8" hidden="1">
      <c r="A5603" t="s">
        <v>9780</v>
      </c>
      <c r="B5603" s="3">
        <v>45504</v>
      </c>
      <c r="C5603" t="s">
        <v>9781</v>
      </c>
      <c r="D5603">
        <v>443.16</v>
      </c>
      <c r="E5603" t="s">
        <v>25</v>
      </c>
      <c r="F5603" t="s">
        <v>26</v>
      </c>
      <c r="G5603" t="s">
        <v>27</v>
      </c>
      <c r="H5603" t="s">
        <v>40</v>
      </c>
    </row>
    <row r="5604" spans="1:8" hidden="1">
      <c r="A5604" t="s">
        <v>9782</v>
      </c>
      <c r="B5604" s="3">
        <v>45504</v>
      </c>
      <c r="C5604" t="s">
        <v>9783</v>
      </c>
      <c r="D5604">
        <v>209.95</v>
      </c>
      <c r="E5604" t="s">
        <v>52</v>
      </c>
      <c r="F5604" t="s">
        <v>61</v>
      </c>
      <c r="G5604" t="s">
        <v>21</v>
      </c>
      <c r="H5604" t="s">
        <v>94</v>
      </c>
    </row>
    <row r="5605" spans="1:8" hidden="1">
      <c r="A5605" t="s">
        <v>9784</v>
      </c>
      <c r="B5605" s="3">
        <v>45504</v>
      </c>
      <c r="C5605" t="s">
        <v>9785</v>
      </c>
      <c r="D5605">
        <v>1287.9000000000001</v>
      </c>
      <c r="E5605" t="s">
        <v>122</v>
      </c>
      <c r="F5605" t="s">
        <v>32</v>
      </c>
      <c r="G5605" t="s">
        <v>48</v>
      </c>
      <c r="H5605" t="s">
        <v>123</v>
      </c>
    </row>
    <row r="5606" spans="1:8" hidden="1">
      <c r="A5606" t="s">
        <v>9786</v>
      </c>
      <c r="B5606" s="3">
        <v>45504</v>
      </c>
      <c r="C5606" t="s">
        <v>6821</v>
      </c>
      <c r="D5606">
        <v>244.08</v>
      </c>
      <c r="E5606" t="s">
        <v>19</v>
      </c>
      <c r="F5606" t="s">
        <v>32</v>
      </c>
      <c r="G5606" t="s">
        <v>48</v>
      </c>
      <c r="H5606" t="s">
        <v>36</v>
      </c>
    </row>
    <row r="5607" spans="1:8" hidden="1">
      <c r="A5607" t="s">
        <v>9787</v>
      </c>
      <c r="B5607" s="3">
        <v>45504</v>
      </c>
      <c r="C5607" t="s">
        <v>9788</v>
      </c>
      <c r="D5607">
        <v>10387.39</v>
      </c>
      <c r="E5607" t="s">
        <v>19</v>
      </c>
      <c r="F5607" t="s">
        <v>20</v>
      </c>
      <c r="G5607" t="s">
        <v>27</v>
      </c>
      <c r="H5607" t="s">
        <v>87</v>
      </c>
    </row>
    <row r="5608" spans="1:8" hidden="1">
      <c r="A5608" t="s">
        <v>9789</v>
      </c>
      <c r="B5608" s="3">
        <v>45504</v>
      </c>
      <c r="C5608" t="s">
        <v>9790</v>
      </c>
      <c r="D5608">
        <v>1696.07</v>
      </c>
      <c r="E5608" t="s">
        <v>122</v>
      </c>
      <c r="F5608" t="s">
        <v>32</v>
      </c>
      <c r="G5608" t="s">
        <v>39</v>
      </c>
      <c r="H5608" t="s">
        <v>94</v>
      </c>
    </row>
    <row r="5609" spans="1:8" hidden="1">
      <c r="A5609" t="s">
        <v>9791</v>
      </c>
      <c r="B5609" s="3">
        <v>45504</v>
      </c>
      <c r="C5609" t="s">
        <v>9792</v>
      </c>
      <c r="D5609">
        <v>1500.33</v>
      </c>
      <c r="E5609" t="s">
        <v>47</v>
      </c>
      <c r="F5609" t="s">
        <v>61</v>
      </c>
      <c r="G5609" t="s">
        <v>21</v>
      </c>
      <c r="H5609" t="s">
        <v>109</v>
      </c>
    </row>
    <row r="5610" spans="1:8" hidden="1">
      <c r="A5610" t="s">
        <v>9793</v>
      </c>
      <c r="B5610" s="3">
        <v>45504</v>
      </c>
      <c r="C5610" t="s">
        <v>9794</v>
      </c>
      <c r="D5610">
        <v>845.78</v>
      </c>
      <c r="E5610" t="s">
        <v>67</v>
      </c>
      <c r="F5610" t="s">
        <v>20</v>
      </c>
      <c r="G5610" t="s">
        <v>48</v>
      </c>
      <c r="H5610" t="s">
        <v>44</v>
      </c>
    </row>
    <row r="5611" spans="1:8" hidden="1">
      <c r="A5611" t="s">
        <v>9795</v>
      </c>
      <c r="B5611" s="3">
        <v>45504</v>
      </c>
      <c r="C5611" t="s">
        <v>9796</v>
      </c>
      <c r="D5611">
        <v>1681.22</v>
      </c>
      <c r="E5611" t="s">
        <v>67</v>
      </c>
      <c r="F5611" t="s">
        <v>26</v>
      </c>
      <c r="G5611" t="s">
        <v>27</v>
      </c>
      <c r="H5611" t="s">
        <v>43</v>
      </c>
    </row>
    <row r="5612" spans="1:8" hidden="1">
      <c r="A5612" t="s">
        <v>9797</v>
      </c>
      <c r="B5612" s="3">
        <v>45504</v>
      </c>
      <c r="C5612" t="s">
        <v>9798</v>
      </c>
      <c r="D5612">
        <v>1536.98</v>
      </c>
      <c r="E5612" t="s">
        <v>848</v>
      </c>
      <c r="F5612" t="s">
        <v>1174</v>
      </c>
      <c r="G5612" t="s">
        <v>39</v>
      </c>
      <c r="H5612" t="s">
        <v>75</v>
      </c>
    </row>
    <row r="5613" spans="1:8">
      <c r="A5613" t="s">
        <v>9799</v>
      </c>
      <c r="B5613" s="3">
        <v>45504</v>
      </c>
      <c r="C5613" t="s">
        <v>9800</v>
      </c>
      <c r="D5613">
        <v>121.38</v>
      </c>
      <c r="E5613" t="s">
        <v>43</v>
      </c>
      <c r="F5613" t="s">
        <v>61</v>
      </c>
      <c r="G5613" t="s">
        <v>39</v>
      </c>
      <c r="H5613" t="s">
        <v>36</v>
      </c>
    </row>
    <row r="5614" spans="1:8" hidden="1">
      <c r="A5614" t="s">
        <v>9801</v>
      </c>
      <c r="B5614" s="3">
        <v>45504</v>
      </c>
      <c r="C5614" t="s">
        <v>9802</v>
      </c>
      <c r="D5614">
        <v>412.54</v>
      </c>
      <c r="E5614" t="s">
        <v>67</v>
      </c>
      <c r="F5614" t="s">
        <v>32</v>
      </c>
      <c r="G5614" t="s">
        <v>21</v>
      </c>
      <c r="H5614" t="s">
        <v>87</v>
      </c>
    </row>
    <row r="5615" spans="1:8" hidden="1">
      <c r="A5615" t="s">
        <v>9803</v>
      </c>
      <c r="B5615" s="3">
        <v>45504</v>
      </c>
      <c r="C5615" t="s">
        <v>9804</v>
      </c>
      <c r="D5615">
        <v>1580.82</v>
      </c>
      <c r="E5615" t="s">
        <v>31</v>
      </c>
      <c r="F5615" t="s">
        <v>32</v>
      </c>
      <c r="G5615" t="s">
        <v>39</v>
      </c>
      <c r="H5615" t="s">
        <v>49</v>
      </c>
    </row>
    <row r="5616" spans="1:8" hidden="1">
      <c r="A5616" t="s">
        <v>9805</v>
      </c>
      <c r="B5616" s="3">
        <v>45504</v>
      </c>
      <c r="C5616" t="s">
        <v>9806</v>
      </c>
      <c r="D5616">
        <v>1674.77</v>
      </c>
      <c r="E5616" t="s">
        <v>52</v>
      </c>
      <c r="F5616" t="s">
        <v>20</v>
      </c>
      <c r="G5616" t="s">
        <v>48</v>
      </c>
      <c r="H5616" t="s">
        <v>87</v>
      </c>
    </row>
    <row r="5617" spans="1:8" hidden="1">
      <c r="A5617" t="s">
        <v>9807</v>
      </c>
      <c r="B5617" s="3">
        <v>45504</v>
      </c>
      <c r="C5617" t="s">
        <v>9808</v>
      </c>
      <c r="D5617">
        <v>1805.29</v>
      </c>
      <c r="E5617" t="s">
        <v>67</v>
      </c>
      <c r="F5617" t="s">
        <v>20</v>
      </c>
      <c r="G5617" t="s">
        <v>27</v>
      </c>
      <c r="H5617" t="s">
        <v>176</v>
      </c>
    </row>
    <row r="5618" spans="1:8" hidden="1">
      <c r="A5618" t="s">
        <v>9809</v>
      </c>
      <c r="B5618" s="3">
        <v>45504</v>
      </c>
      <c r="C5618" t="s">
        <v>5276</v>
      </c>
      <c r="D5618">
        <v>998.53</v>
      </c>
      <c r="E5618" t="s">
        <v>25</v>
      </c>
      <c r="F5618" t="s">
        <v>61</v>
      </c>
      <c r="G5618" t="s">
        <v>27</v>
      </c>
      <c r="H5618" t="s">
        <v>176</v>
      </c>
    </row>
    <row r="5619" spans="1:8" hidden="1">
      <c r="A5619" t="s">
        <v>9810</v>
      </c>
      <c r="B5619" s="3">
        <v>45504</v>
      </c>
      <c r="C5619" t="s">
        <v>9811</v>
      </c>
      <c r="D5619">
        <v>1570.29</v>
      </c>
      <c r="E5619" t="s">
        <v>70</v>
      </c>
      <c r="F5619" t="s">
        <v>20</v>
      </c>
      <c r="G5619" t="s">
        <v>48</v>
      </c>
      <c r="H5619" t="s">
        <v>75</v>
      </c>
    </row>
    <row r="5620" spans="1:8" hidden="1">
      <c r="A5620" t="s">
        <v>9812</v>
      </c>
      <c r="B5620" s="3">
        <v>45504</v>
      </c>
      <c r="C5620" t="s">
        <v>9813</v>
      </c>
      <c r="D5620">
        <v>144.6</v>
      </c>
      <c r="E5620" t="s">
        <v>47</v>
      </c>
      <c r="F5620" t="s">
        <v>26</v>
      </c>
      <c r="G5620" t="s">
        <v>27</v>
      </c>
      <c r="H5620" t="s">
        <v>22</v>
      </c>
    </row>
    <row r="5621" spans="1:8" hidden="1">
      <c r="A5621" t="s">
        <v>9814</v>
      </c>
      <c r="B5621" s="3">
        <v>45504</v>
      </c>
      <c r="C5621" t="s">
        <v>1250</v>
      </c>
      <c r="D5621">
        <v>1644.01</v>
      </c>
      <c r="E5621" t="s">
        <v>64</v>
      </c>
      <c r="F5621" t="s">
        <v>32</v>
      </c>
      <c r="G5621" t="s">
        <v>48</v>
      </c>
      <c r="H5621" t="s">
        <v>123</v>
      </c>
    </row>
    <row r="5622" spans="1:8" hidden="1">
      <c r="A5622" t="s">
        <v>9815</v>
      </c>
      <c r="B5622" s="3">
        <v>45504</v>
      </c>
      <c r="C5622" t="s">
        <v>7326</v>
      </c>
      <c r="D5622">
        <v>85.2</v>
      </c>
      <c r="E5622" t="s">
        <v>60</v>
      </c>
      <c r="F5622" t="s">
        <v>26</v>
      </c>
      <c r="G5622" t="s">
        <v>39</v>
      </c>
      <c r="H5622" t="s">
        <v>109</v>
      </c>
    </row>
    <row r="5623" spans="1:8" hidden="1">
      <c r="A5623" t="s">
        <v>9816</v>
      </c>
      <c r="B5623" s="3">
        <v>45504</v>
      </c>
      <c r="C5623" t="s">
        <v>8763</v>
      </c>
      <c r="D5623">
        <v>1206.55</v>
      </c>
      <c r="E5623" t="s">
        <v>19</v>
      </c>
      <c r="F5623" t="s">
        <v>32</v>
      </c>
      <c r="G5623" t="s">
        <v>21</v>
      </c>
      <c r="H5623" t="s">
        <v>87</v>
      </c>
    </row>
    <row r="5624" spans="1:8" hidden="1">
      <c r="A5624" t="s">
        <v>9817</v>
      </c>
      <c r="B5624" s="3">
        <v>45504</v>
      </c>
      <c r="C5624" t="s">
        <v>9818</v>
      </c>
      <c r="D5624">
        <v>116.92</v>
      </c>
      <c r="E5624" t="s">
        <v>122</v>
      </c>
      <c r="F5624" t="s">
        <v>26</v>
      </c>
      <c r="G5624" t="s">
        <v>39</v>
      </c>
      <c r="H5624" t="s">
        <v>43</v>
      </c>
    </row>
    <row r="5625" spans="1:8" hidden="1">
      <c r="A5625" t="s">
        <v>9819</v>
      </c>
      <c r="B5625" s="3">
        <v>45504</v>
      </c>
      <c r="C5625" t="s">
        <v>9820</v>
      </c>
      <c r="D5625">
        <v>16923.25</v>
      </c>
      <c r="E5625" t="s">
        <v>25</v>
      </c>
      <c r="F5625" t="s">
        <v>61</v>
      </c>
      <c r="G5625" t="s">
        <v>21</v>
      </c>
      <c r="H5625" t="s">
        <v>123</v>
      </c>
    </row>
    <row r="5626" spans="1:8" hidden="1">
      <c r="A5626" t="s">
        <v>9821</v>
      </c>
      <c r="B5626" s="3">
        <v>45505</v>
      </c>
      <c r="C5626" t="s">
        <v>9822</v>
      </c>
      <c r="D5626">
        <v>1788.75</v>
      </c>
      <c r="E5626" t="s">
        <v>47</v>
      </c>
      <c r="F5626" t="s">
        <v>20</v>
      </c>
      <c r="G5626" t="s">
        <v>39</v>
      </c>
      <c r="H5626" t="s">
        <v>49</v>
      </c>
    </row>
    <row r="5627" spans="1:8" hidden="1">
      <c r="A5627" t="s">
        <v>9823</v>
      </c>
      <c r="B5627" s="3">
        <v>45505</v>
      </c>
      <c r="C5627" t="s">
        <v>7751</v>
      </c>
      <c r="D5627">
        <v>1543.36</v>
      </c>
      <c r="E5627" t="s">
        <v>25</v>
      </c>
      <c r="F5627" t="s">
        <v>20</v>
      </c>
      <c r="G5627" t="s">
        <v>21</v>
      </c>
      <c r="H5627" t="s">
        <v>22</v>
      </c>
    </row>
    <row r="5628" spans="1:8" hidden="1">
      <c r="A5628" t="s">
        <v>9824</v>
      </c>
      <c r="B5628" s="3">
        <v>45505</v>
      </c>
      <c r="C5628" t="s">
        <v>9825</v>
      </c>
      <c r="D5628">
        <v>737.85</v>
      </c>
      <c r="E5628" t="s">
        <v>31</v>
      </c>
      <c r="F5628" t="s">
        <v>32</v>
      </c>
      <c r="G5628" t="s">
        <v>39</v>
      </c>
      <c r="H5628" t="s">
        <v>123</v>
      </c>
    </row>
    <row r="5629" spans="1:8" hidden="1">
      <c r="A5629" t="s">
        <v>9826</v>
      </c>
      <c r="B5629" s="3">
        <v>45505</v>
      </c>
      <c r="C5629" t="s">
        <v>1549</v>
      </c>
      <c r="D5629">
        <v>308.95</v>
      </c>
      <c r="E5629" t="s">
        <v>70</v>
      </c>
      <c r="F5629" t="s">
        <v>26</v>
      </c>
      <c r="G5629" t="s">
        <v>48</v>
      </c>
      <c r="H5629" t="s">
        <v>123</v>
      </c>
    </row>
    <row r="5630" spans="1:8">
      <c r="A5630" t="s">
        <v>9827</v>
      </c>
      <c r="B5630" s="3">
        <v>45505</v>
      </c>
      <c r="C5630" t="s">
        <v>3222</v>
      </c>
      <c r="D5630">
        <v>875.98</v>
      </c>
      <c r="E5630" t="s">
        <v>43</v>
      </c>
      <c r="F5630" t="s">
        <v>26</v>
      </c>
      <c r="G5630" t="s">
        <v>48</v>
      </c>
      <c r="H5630" t="s">
        <v>40</v>
      </c>
    </row>
    <row r="5631" spans="1:8" hidden="1">
      <c r="A5631" t="s">
        <v>9828</v>
      </c>
      <c r="B5631" s="3">
        <v>45505</v>
      </c>
      <c r="C5631" t="s">
        <v>607</v>
      </c>
      <c r="D5631">
        <v>1031.28</v>
      </c>
      <c r="E5631" t="s">
        <v>122</v>
      </c>
      <c r="F5631" t="s">
        <v>43</v>
      </c>
      <c r="G5631" t="s">
        <v>27</v>
      </c>
      <c r="H5631" t="s">
        <v>22</v>
      </c>
    </row>
    <row r="5632" spans="1:8" hidden="1">
      <c r="A5632" t="s">
        <v>9829</v>
      </c>
      <c r="B5632" s="3">
        <v>45505</v>
      </c>
      <c r="C5632" t="s">
        <v>7885</v>
      </c>
      <c r="D5632">
        <v>1930.65</v>
      </c>
      <c r="E5632" t="s">
        <v>31</v>
      </c>
      <c r="F5632" t="s">
        <v>26</v>
      </c>
      <c r="G5632" t="s">
        <v>21</v>
      </c>
      <c r="H5632" t="s">
        <v>123</v>
      </c>
    </row>
    <row r="5633" spans="1:8" hidden="1">
      <c r="A5633" t="s">
        <v>9830</v>
      </c>
      <c r="B5633" s="3">
        <v>45505</v>
      </c>
      <c r="C5633" t="s">
        <v>6665</v>
      </c>
      <c r="D5633">
        <v>1853.5</v>
      </c>
      <c r="E5633" t="s">
        <v>70</v>
      </c>
      <c r="F5633" t="s">
        <v>61</v>
      </c>
      <c r="G5633" t="s">
        <v>21</v>
      </c>
      <c r="H5633" t="s">
        <v>22</v>
      </c>
    </row>
    <row r="5634" spans="1:8" hidden="1">
      <c r="A5634" t="s">
        <v>9831</v>
      </c>
      <c r="B5634" s="3">
        <v>45505</v>
      </c>
      <c r="C5634" t="s">
        <v>9832</v>
      </c>
      <c r="D5634">
        <v>1783.5</v>
      </c>
      <c r="E5634" t="s">
        <v>25</v>
      </c>
      <c r="F5634" t="s">
        <v>26</v>
      </c>
      <c r="G5634" t="s">
        <v>48</v>
      </c>
      <c r="H5634" t="s">
        <v>43</v>
      </c>
    </row>
    <row r="5635" spans="1:8" hidden="1">
      <c r="A5635" t="s">
        <v>9833</v>
      </c>
      <c r="B5635" s="3">
        <v>45505</v>
      </c>
      <c r="C5635" t="s">
        <v>4316</v>
      </c>
      <c r="D5635">
        <v>693.75</v>
      </c>
      <c r="E5635" t="s">
        <v>60</v>
      </c>
      <c r="F5635" t="s">
        <v>61</v>
      </c>
      <c r="G5635" t="s">
        <v>39</v>
      </c>
      <c r="H5635" t="s">
        <v>53</v>
      </c>
    </row>
    <row r="5636" spans="1:8" hidden="1">
      <c r="A5636" t="s">
        <v>9834</v>
      </c>
      <c r="B5636" s="3">
        <v>45505</v>
      </c>
      <c r="C5636" t="s">
        <v>9835</v>
      </c>
      <c r="D5636">
        <v>838.07</v>
      </c>
      <c r="E5636" t="s">
        <v>67</v>
      </c>
      <c r="F5636" t="s">
        <v>20</v>
      </c>
      <c r="G5636" t="s">
        <v>21</v>
      </c>
      <c r="H5636" t="s">
        <v>33</v>
      </c>
    </row>
    <row r="5637" spans="1:8" hidden="1">
      <c r="A5637" t="s">
        <v>9836</v>
      </c>
      <c r="B5637" s="3">
        <v>45505</v>
      </c>
      <c r="C5637" t="s">
        <v>9837</v>
      </c>
      <c r="D5637">
        <v>57.85</v>
      </c>
      <c r="E5637" t="s">
        <v>25</v>
      </c>
      <c r="F5637" t="s">
        <v>20</v>
      </c>
      <c r="G5637" t="s">
        <v>48</v>
      </c>
      <c r="H5637" t="s">
        <v>22</v>
      </c>
    </row>
    <row r="5638" spans="1:8" hidden="1">
      <c r="A5638" t="s">
        <v>9838</v>
      </c>
      <c r="B5638" s="3">
        <v>45505</v>
      </c>
      <c r="C5638" t="s">
        <v>9839</v>
      </c>
      <c r="D5638">
        <v>826.96</v>
      </c>
      <c r="E5638" t="s">
        <v>60</v>
      </c>
      <c r="F5638" t="s">
        <v>20</v>
      </c>
      <c r="G5638" t="s">
        <v>27</v>
      </c>
      <c r="H5638" t="s">
        <v>75</v>
      </c>
    </row>
    <row r="5639" spans="1:8">
      <c r="A5639" t="s">
        <v>9840</v>
      </c>
      <c r="B5639" s="3">
        <v>45505</v>
      </c>
      <c r="C5639" t="s">
        <v>9841</v>
      </c>
      <c r="D5639">
        <v>206.28</v>
      </c>
      <c r="E5639" t="s">
        <v>43</v>
      </c>
      <c r="F5639" t="s">
        <v>61</v>
      </c>
      <c r="G5639" t="s">
        <v>27</v>
      </c>
      <c r="H5639" t="s">
        <v>109</v>
      </c>
    </row>
    <row r="5640" spans="1:8" hidden="1">
      <c r="A5640" t="s">
        <v>9842</v>
      </c>
      <c r="B5640" s="3">
        <v>45505</v>
      </c>
      <c r="C5640" t="s">
        <v>4418</v>
      </c>
      <c r="D5640">
        <v>1741.09</v>
      </c>
      <c r="E5640" t="s">
        <v>47</v>
      </c>
      <c r="F5640" t="s">
        <v>20</v>
      </c>
      <c r="G5640" t="s">
        <v>39</v>
      </c>
      <c r="H5640" t="s">
        <v>123</v>
      </c>
    </row>
    <row r="5641" spans="1:8" hidden="1">
      <c r="A5641" t="s">
        <v>9843</v>
      </c>
      <c r="B5641" s="3">
        <v>45505</v>
      </c>
      <c r="C5641" t="s">
        <v>2627</v>
      </c>
      <c r="D5641">
        <v>904.7</v>
      </c>
      <c r="E5641" t="s">
        <v>60</v>
      </c>
      <c r="F5641" t="s">
        <v>61</v>
      </c>
      <c r="G5641" t="s">
        <v>21</v>
      </c>
      <c r="H5641" t="s">
        <v>109</v>
      </c>
    </row>
    <row r="5642" spans="1:8" hidden="1">
      <c r="A5642" t="s">
        <v>9844</v>
      </c>
      <c r="B5642" s="3">
        <v>45505</v>
      </c>
      <c r="C5642" t="s">
        <v>9845</v>
      </c>
      <c r="E5642" t="s">
        <v>122</v>
      </c>
      <c r="F5642" t="s">
        <v>26</v>
      </c>
      <c r="G5642" t="s">
        <v>39</v>
      </c>
      <c r="H5642" t="s">
        <v>176</v>
      </c>
    </row>
    <row r="5643" spans="1:8" hidden="1">
      <c r="A5643" t="s">
        <v>9846</v>
      </c>
      <c r="B5643" s="3">
        <v>45505</v>
      </c>
      <c r="C5643" t="s">
        <v>9847</v>
      </c>
      <c r="D5643">
        <v>473.44</v>
      </c>
      <c r="E5643" t="s">
        <v>31</v>
      </c>
      <c r="F5643" t="s">
        <v>20</v>
      </c>
      <c r="G5643" t="s">
        <v>21</v>
      </c>
      <c r="H5643" t="s">
        <v>94</v>
      </c>
    </row>
    <row r="5644" spans="1:8" hidden="1">
      <c r="A5644" t="s">
        <v>9848</v>
      </c>
      <c r="B5644" s="3">
        <v>45505</v>
      </c>
      <c r="C5644" t="s">
        <v>9849</v>
      </c>
      <c r="D5644">
        <v>1171.3</v>
      </c>
      <c r="E5644" t="s">
        <v>60</v>
      </c>
      <c r="F5644" t="s">
        <v>61</v>
      </c>
      <c r="G5644" t="s">
        <v>21</v>
      </c>
      <c r="H5644" t="s">
        <v>109</v>
      </c>
    </row>
    <row r="5645" spans="1:8" hidden="1">
      <c r="A5645" t="s">
        <v>9850</v>
      </c>
      <c r="B5645" s="3">
        <v>45505</v>
      </c>
      <c r="C5645" t="s">
        <v>9851</v>
      </c>
      <c r="D5645">
        <v>689.13</v>
      </c>
      <c r="E5645" t="s">
        <v>122</v>
      </c>
      <c r="F5645" t="s">
        <v>20</v>
      </c>
      <c r="G5645" t="s">
        <v>27</v>
      </c>
      <c r="H5645" t="s">
        <v>94</v>
      </c>
    </row>
    <row r="5646" spans="1:8" hidden="1">
      <c r="A5646" t="s">
        <v>9852</v>
      </c>
      <c r="B5646" s="3">
        <v>45505</v>
      </c>
      <c r="C5646" t="s">
        <v>9853</v>
      </c>
      <c r="D5646">
        <v>191.74</v>
      </c>
      <c r="E5646" t="s">
        <v>47</v>
      </c>
      <c r="F5646" t="s">
        <v>32</v>
      </c>
      <c r="G5646" t="s">
        <v>27</v>
      </c>
      <c r="H5646" t="s">
        <v>44</v>
      </c>
    </row>
    <row r="5647" spans="1:8" hidden="1">
      <c r="A5647" t="s">
        <v>9854</v>
      </c>
      <c r="B5647" s="3">
        <v>45505</v>
      </c>
      <c r="C5647" t="s">
        <v>145</v>
      </c>
      <c r="D5647">
        <v>1038.24</v>
      </c>
      <c r="E5647" t="s">
        <v>47</v>
      </c>
      <c r="F5647" t="s">
        <v>26</v>
      </c>
      <c r="G5647" t="s">
        <v>21</v>
      </c>
      <c r="H5647" t="s">
        <v>43</v>
      </c>
    </row>
    <row r="5648" spans="1:8" hidden="1">
      <c r="A5648" t="s">
        <v>9855</v>
      </c>
      <c r="B5648" s="3">
        <v>45505</v>
      </c>
      <c r="C5648" t="s">
        <v>3364</v>
      </c>
      <c r="D5648">
        <v>1283.74</v>
      </c>
      <c r="E5648" t="s">
        <v>52</v>
      </c>
      <c r="F5648" t="s">
        <v>61</v>
      </c>
      <c r="G5648" t="s">
        <v>21</v>
      </c>
      <c r="H5648" t="s">
        <v>44</v>
      </c>
    </row>
    <row r="5649" spans="1:8" hidden="1">
      <c r="A5649" t="s">
        <v>9856</v>
      </c>
      <c r="B5649" s="3">
        <v>45505</v>
      </c>
      <c r="C5649" t="s">
        <v>4333</v>
      </c>
      <c r="D5649">
        <v>925.66</v>
      </c>
      <c r="E5649" t="s">
        <v>52</v>
      </c>
      <c r="F5649" t="s">
        <v>61</v>
      </c>
      <c r="G5649" t="s">
        <v>39</v>
      </c>
      <c r="H5649" t="s">
        <v>49</v>
      </c>
    </row>
    <row r="5650" spans="1:8" hidden="1">
      <c r="A5650" t="s">
        <v>9857</v>
      </c>
      <c r="B5650" s="3">
        <v>45505</v>
      </c>
      <c r="C5650" t="s">
        <v>9858</v>
      </c>
      <c r="D5650">
        <v>1112.6099999999999</v>
      </c>
      <c r="E5650" t="s">
        <v>47</v>
      </c>
      <c r="F5650" t="s">
        <v>32</v>
      </c>
      <c r="G5650" t="s">
        <v>27</v>
      </c>
      <c r="H5650" t="s">
        <v>57</v>
      </c>
    </row>
    <row r="5651" spans="1:8" hidden="1">
      <c r="A5651" t="s">
        <v>9859</v>
      </c>
      <c r="B5651" s="3">
        <v>45505</v>
      </c>
      <c r="C5651" t="s">
        <v>9860</v>
      </c>
      <c r="D5651">
        <v>1664.64</v>
      </c>
      <c r="E5651" t="s">
        <v>70</v>
      </c>
      <c r="F5651" t="s">
        <v>32</v>
      </c>
      <c r="G5651" t="s">
        <v>27</v>
      </c>
      <c r="H5651" t="s">
        <v>57</v>
      </c>
    </row>
    <row r="5652" spans="1:8" hidden="1">
      <c r="A5652" t="s">
        <v>9861</v>
      </c>
      <c r="B5652" s="3">
        <v>45505</v>
      </c>
      <c r="C5652" t="s">
        <v>4904</v>
      </c>
      <c r="D5652">
        <v>382.77</v>
      </c>
      <c r="E5652" t="s">
        <v>70</v>
      </c>
      <c r="F5652" t="s">
        <v>61</v>
      </c>
      <c r="G5652" t="s">
        <v>39</v>
      </c>
      <c r="H5652" t="s">
        <v>109</v>
      </c>
    </row>
    <row r="5653" spans="1:8" hidden="1">
      <c r="A5653" t="s">
        <v>9862</v>
      </c>
      <c r="B5653" s="3">
        <v>45505</v>
      </c>
      <c r="C5653" t="s">
        <v>9863</v>
      </c>
      <c r="D5653">
        <v>1955.78</v>
      </c>
      <c r="E5653" t="s">
        <v>210</v>
      </c>
      <c r="F5653" t="s">
        <v>61</v>
      </c>
      <c r="G5653" t="s">
        <v>39</v>
      </c>
      <c r="H5653" t="s">
        <v>28</v>
      </c>
    </row>
    <row r="5654" spans="1:8" hidden="1">
      <c r="A5654" t="s">
        <v>9864</v>
      </c>
      <c r="B5654" s="3">
        <v>45505</v>
      </c>
      <c r="C5654" t="s">
        <v>5804</v>
      </c>
      <c r="D5654">
        <v>777.61</v>
      </c>
      <c r="E5654" t="s">
        <v>240</v>
      </c>
      <c r="F5654" t="s">
        <v>20</v>
      </c>
      <c r="G5654" t="s">
        <v>27</v>
      </c>
      <c r="H5654" t="s">
        <v>40</v>
      </c>
    </row>
    <row r="5655" spans="1:8" hidden="1">
      <c r="A5655" t="s">
        <v>9865</v>
      </c>
      <c r="B5655" s="3">
        <v>45505</v>
      </c>
      <c r="C5655" t="s">
        <v>5647</v>
      </c>
      <c r="D5655">
        <v>613.02</v>
      </c>
      <c r="E5655" t="s">
        <v>25</v>
      </c>
      <c r="F5655" t="s">
        <v>32</v>
      </c>
      <c r="G5655" t="s">
        <v>27</v>
      </c>
      <c r="H5655" t="s">
        <v>123</v>
      </c>
    </row>
    <row r="5656" spans="1:8">
      <c r="A5656" t="s">
        <v>9866</v>
      </c>
      <c r="B5656" s="3">
        <v>45505</v>
      </c>
      <c r="C5656" t="s">
        <v>7969</v>
      </c>
      <c r="D5656">
        <v>522.21</v>
      </c>
      <c r="E5656" t="s">
        <v>43</v>
      </c>
      <c r="F5656" t="s">
        <v>20</v>
      </c>
      <c r="G5656" t="s">
        <v>39</v>
      </c>
      <c r="H5656" t="s">
        <v>53</v>
      </c>
    </row>
    <row r="5657" spans="1:8" hidden="1">
      <c r="A5657" t="s">
        <v>9867</v>
      </c>
      <c r="B5657" s="3">
        <v>45505</v>
      </c>
      <c r="C5657" t="s">
        <v>4820</v>
      </c>
      <c r="D5657">
        <v>572.45000000000005</v>
      </c>
      <c r="E5657" t="s">
        <v>64</v>
      </c>
      <c r="F5657" t="s">
        <v>61</v>
      </c>
      <c r="G5657" t="s">
        <v>27</v>
      </c>
      <c r="H5657" t="s">
        <v>22</v>
      </c>
    </row>
    <row r="5658" spans="1:8" hidden="1">
      <c r="A5658" t="s">
        <v>9868</v>
      </c>
      <c r="B5658" s="3">
        <v>45505</v>
      </c>
      <c r="C5658" t="s">
        <v>2247</v>
      </c>
      <c r="D5658">
        <v>995.73</v>
      </c>
      <c r="E5658" t="s">
        <v>47</v>
      </c>
      <c r="F5658" t="s">
        <v>20</v>
      </c>
      <c r="G5658" t="s">
        <v>48</v>
      </c>
      <c r="H5658" t="s">
        <v>43</v>
      </c>
    </row>
    <row r="5659" spans="1:8" hidden="1">
      <c r="A5659" t="s">
        <v>9869</v>
      </c>
      <c r="B5659" s="3">
        <v>45506</v>
      </c>
      <c r="C5659" t="s">
        <v>9870</v>
      </c>
      <c r="D5659">
        <v>12833.44</v>
      </c>
      <c r="E5659" t="s">
        <v>52</v>
      </c>
      <c r="F5659" t="s">
        <v>26</v>
      </c>
      <c r="G5659" t="s">
        <v>48</v>
      </c>
      <c r="H5659" t="s">
        <v>28</v>
      </c>
    </row>
    <row r="5660" spans="1:8" hidden="1">
      <c r="A5660" t="s">
        <v>9871</v>
      </c>
      <c r="B5660" s="3">
        <v>45506</v>
      </c>
      <c r="C5660" t="s">
        <v>1248</v>
      </c>
      <c r="D5660">
        <v>1404.05</v>
      </c>
      <c r="E5660" t="s">
        <v>67</v>
      </c>
      <c r="F5660" t="s">
        <v>26</v>
      </c>
      <c r="G5660" t="s">
        <v>27</v>
      </c>
      <c r="H5660" t="s">
        <v>57</v>
      </c>
    </row>
    <row r="5661" spans="1:8" hidden="1">
      <c r="A5661" t="s">
        <v>9872</v>
      </c>
      <c r="B5661" s="3">
        <v>45506</v>
      </c>
      <c r="C5661" t="s">
        <v>9066</v>
      </c>
      <c r="D5661">
        <v>1627.8</v>
      </c>
      <c r="E5661" t="s">
        <v>217</v>
      </c>
      <c r="F5661" t="s">
        <v>32</v>
      </c>
      <c r="G5661" t="s">
        <v>39</v>
      </c>
      <c r="H5661" t="s">
        <v>43</v>
      </c>
    </row>
    <row r="5662" spans="1:8" hidden="1">
      <c r="A5662" t="s">
        <v>9873</v>
      </c>
      <c r="B5662" s="3">
        <v>45506</v>
      </c>
      <c r="C5662" t="s">
        <v>9874</v>
      </c>
      <c r="D5662">
        <v>7739.99</v>
      </c>
      <c r="E5662" t="s">
        <v>64</v>
      </c>
      <c r="F5662" t="s">
        <v>26</v>
      </c>
      <c r="G5662" t="s">
        <v>21</v>
      </c>
      <c r="H5662" t="s">
        <v>94</v>
      </c>
    </row>
    <row r="5663" spans="1:8" hidden="1">
      <c r="A5663" t="s">
        <v>9875</v>
      </c>
      <c r="B5663" s="3">
        <v>45506</v>
      </c>
      <c r="C5663" t="s">
        <v>9876</v>
      </c>
      <c r="D5663">
        <v>1010.32</v>
      </c>
      <c r="E5663" t="s">
        <v>47</v>
      </c>
      <c r="F5663" t="s">
        <v>32</v>
      </c>
      <c r="G5663" t="s">
        <v>21</v>
      </c>
      <c r="H5663" t="s">
        <v>176</v>
      </c>
    </row>
    <row r="5664" spans="1:8" hidden="1">
      <c r="A5664" t="s">
        <v>9877</v>
      </c>
      <c r="B5664" s="3">
        <v>45506</v>
      </c>
      <c r="C5664" t="s">
        <v>9878</v>
      </c>
      <c r="D5664">
        <v>353.35</v>
      </c>
      <c r="E5664" t="s">
        <v>70</v>
      </c>
      <c r="F5664" t="s">
        <v>20</v>
      </c>
      <c r="G5664" t="s">
        <v>39</v>
      </c>
      <c r="H5664" t="s">
        <v>40</v>
      </c>
    </row>
    <row r="5665" spans="1:8" hidden="1">
      <c r="A5665" t="s">
        <v>9879</v>
      </c>
      <c r="B5665" s="3">
        <v>45506</v>
      </c>
      <c r="C5665" t="s">
        <v>9880</v>
      </c>
      <c r="D5665">
        <v>232.11</v>
      </c>
      <c r="E5665" t="s">
        <v>84</v>
      </c>
      <c r="F5665" t="s">
        <v>20</v>
      </c>
      <c r="G5665" t="s">
        <v>21</v>
      </c>
      <c r="H5665" t="s">
        <v>44</v>
      </c>
    </row>
    <row r="5666" spans="1:8" hidden="1">
      <c r="A5666" t="s">
        <v>9881</v>
      </c>
      <c r="B5666" s="3">
        <v>45506</v>
      </c>
      <c r="C5666" t="s">
        <v>7054</v>
      </c>
      <c r="D5666">
        <v>864.59</v>
      </c>
      <c r="E5666" t="s">
        <v>64</v>
      </c>
      <c r="F5666" t="s">
        <v>20</v>
      </c>
      <c r="G5666" t="s">
        <v>39</v>
      </c>
      <c r="H5666" t="s">
        <v>43</v>
      </c>
    </row>
    <row r="5667" spans="1:8" hidden="1">
      <c r="A5667" t="s">
        <v>9882</v>
      </c>
      <c r="B5667" s="3">
        <v>45506</v>
      </c>
      <c r="C5667" t="s">
        <v>4885</v>
      </c>
      <c r="D5667">
        <v>1449.22</v>
      </c>
      <c r="E5667" t="s">
        <v>52</v>
      </c>
      <c r="F5667" t="s">
        <v>32</v>
      </c>
      <c r="G5667" t="s">
        <v>39</v>
      </c>
      <c r="H5667" t="s">
        <v>44</v>
      </c>
    </row>
    <row r="5668" spans="1:8" hidden="1">
      <c r="A5668" t="s">
        <v>9883</v>
      </c>
      <c r="B5668" s="3">
        <v>45506</v>
      </c>
      <c r="C5668" t="s">
        <v>1889</v>
      </c>
      <c r="D5668">
        <v>1906.08</v>
      </c>
      <c r="E5668" t="s">
        <v>52</v>
      </c>
      <c r="F5668" t="s">
        <v>32</v>
      </c>
      <c r="G5668" t="s">
        <v>21</v>
      </c>
      <c r="H5668" t="s">
        <v>57</v>
      </c>
    </row>
    <row r="5669" spans="1:8" hidden="1">
      <c r="A5669" t="s">
        <v>9884</v>
      </c>
      <c r="B5669" s="3">
        <v>45506</v>
      </c>
      <c r="C5669" t="s">
        <v>2988</v>
      </c>
      <c r="D5669">
        <v>1958.69</v>
      </c>
      <c r="E5669" t="s">
        <v>70</v>
      </c>
      <c r="F5669" t="s">
        <v>20</v>
      </c>
      <c r="G5669" t="s">
        <v>39</v>
      </c>
      <c r="H5669" t="s">
        <v>53</v>
      </c>
    </row>
    <row r="5670" spans="1:8" hidden="1">
      <c r="A5670" t="s">
        <v>9885</v>
      </c>
      <c r="B5670" s="3">
        <v>45506</v>
      </c>
      <c r="C5670" t="s">
        <v>9825</v>
      </c>
      <c r="D5670">
        <v>515.61</v>
      </c>
      <c r="E5670" t="s">
        <v>19</v>
      </c>
      <c r="F5670" t="s">
        <v>26</v>
      </c>
      <c r="G5670" t="s">
        <v>39</v>
      </c>
      <c r="H5670" t="s">
        <v>176</v>
      </c>
    </row>
    <row r="5671" spans="1:8" hidden="1">
      <c r="A5671" t="s">
        <v>9886</v>
      </c>
      <c r="B5671" s="3">
        <v>45506</v>
      </c>
      <c r="C5671" t="s">
        <v>4946</v>
      </c>
      <c r="D5671">
        <v>13405</v>
      </c>
      <c r="E5671" t="s">
        <v>31</v>
      </c>
      <c r="F5671" t="s">
        <v>61</v>
      </c>
      <c r="G5671" t="s">
        <v>39</v>
      </c>
      <c r="H5671" t="s">
        <v>43</v>
      </c>
    </row>
    <row r="5672" spans="1:8" hidden="1">
      <c r="A5672" t="s">
        <v>9887</v>
      </c>
      <c r="B5672" s="3">
        <v>45506</v>
      </c>
      <c r="C5672" t="s">
        <v>9888</v>
      </c>
      <c r="D5672">
        <v>959.51</v>
      </c>
      <c r="E5672" t="s">
        <v>19</v>
      </c>
      <c r="F5672" t="s">
        <v>61</v>
      </c>
      <c r="G5672" t="s">
        <v>48</v>
      </c>
      <c r="H5672" t="s">
        <v>87</v>
      </c>
    </row>
    <row r="5673" spans="1:8" hidden="1">
      <c r="A5673" t="s">
        <v>9889</v>
      </c>
      <c r="B5673" s="3">
        <v>45506</v>
      </c>
      <c r="C5673" t="s">
        <v>6086</v>
      </c>
      <c r="D5673">
        <v>1368.66</v>
      </c>
      <c r="E5673" t="s">
        <v>47</v>
      </c>
      <c r="F5673" t="s">
        <v>20</v>
      </c>
      <c r="G5673" t="s">
        <v>39</v>
      </c>
      <c r="H5673" t="s">
        <v>40</v>
      </c>
    </row>
    <row r="5674" spans="1:8" hidden="1">
      <c r="A5674" t="s">
        <v>9890</v>
      </c>
      <c r="B5674" s="3">
        <v>45506</v>
      </c>
      <c r="C5674" t="s">
        <v>9891</v>
      </c>
      <c r="D5674">
        <v>858.38</v>
      </c>
      <c r="E5674" t="s">
        <v>60</v>
      </c>
      <c r="F5674" t="s">
        <v>32</v>
      </c>
      <c r="G5674" t="s">
        <v>21</v>
      </c>
      <c r="H5674" t="s">
        <v>87</v>
      </c>
    </row>
    <row r="5675" spans="1:8" hidden="1">
      <c r="A5675" t="s">
        <v>9892</v>
      </c>
      <c r="B5675" s="3">
        <v>45506</v>
      </c>
      <c r="C5675" t="s">
        <v>9893</v>
      </c>
      <c r="D5675">
        <v>1659.48</v>
      </c>
      <c r="E5675" t="s">
        <v>31</v>
      </c>
      <c r="F5675" t="s">
        <v>32</v>
      </c>
      <c r="G5675" t="s">
        <v>48</v>
      </c>
      <c r="H5675" t="s">
        <v>87</v>
      </c>
    </row>
    <row r="5676" spans="1:8" hidden="1">
      <c r="A5676" t="s">
        <v>9894</v>
      </c>
      <c r="B5676" s="3">
        <v>45506</v>
      </c>
      <c r="C5676" t="s">
        <v>2496</v>
      </c>
      <c r="D5676">
        <v>312.45</v>
      </c>
      <c r="E5676" t="s">
        <v>64</v>
      </c>
      <c r="F5676" t="s">
        <v>20</v>
      </c>
      <c r="G5676" t="s">
        <v>27</v>
      </c>
      <c r="H5676" t="s">
        <v>44</v>
      </c>
    </row>
    <row r="5677" spans="1:8" hidden="1">
      <c r="A5677" t="s">
        <v>9895</v>
      </c>
      <c r="B5677" s="3">
        <v>45506</v>
      </c>
      <c r="C5677" t="s">
        <v>3527</v>
      </c>
      <c r="D5677">
        <v>1786.49</v>
      </c>
      <c r="E5677" t="s">
        <v>240</v>
      </c>
      <c r="F5677" t="s">
        <v>20</v>
      </c>
      <c r="G5677" t="s">
        <v>39</v>
      </c>
      <c r="H5677" t="s">
        <v>36</v>
      </c>
    </row>
    <row r="5678" spans="1:8" hidden="1">
      <c r="A5678" t="s">
        <v>9896</v>
      </c>
      <c r="B5678" s="3">
        <v>45506</v>
      </c>
      <c r="C5678" t="s">
        <v>2737</v>
      </c>
      <c r="D5678">
        <v>1994.05</v>
      </c>
      <c r="E5678" t="s">
        <v>67</v>
      </c>
      <c r="F5678" t="s">
        <v>61</v>
      </c>
      <c r="G5678" t="s">
        <v>27</v>
      </c>
      <c r="H5678" t="s">
        <v>49</v>
      </c>
    </row>
    <row r="5679" spans="1:8" hidden="1">
      <c r="A5679" t="s">
        <v>9897</v>
      </c>
      <c r="B5679" s="3">
        <v>45506</v>
      </c>
      <c r="C5679" t="s">
        <v>9351</v>
      </c>
      <c r="D5679">
        <v>1590.02</v>
      </c>
      <c r="E5679" t="s">
        <v>122</v>
      </c>
      <c r="F5679" t="s">
        <v>26</v>
      </c>
      <c r="G5679" t="s">
        <v>39</v>
      </c>
      <c r="H5679" t="s">
        <v>57</v>
      </c>
    </row>
    <row r="5680" spans="1:8" hidden="1">
      <c r="A5680" t="s">
        <v>9898</v>
      </c>
      <c r="B5680" s="3">
        <v>45506</v>
      </c>
      <c r="C5680" t="s">
        <v>368</v>
      </c>
      <c r="D5680">
        <v>876.48</v>
      </c>
      <c r="E5680" t="s">
        <v>64</v>
      </c>
      <c r="F5680" t="s">
        <v>32</v>
      </c>
      <c r="G5680" t="s">
        <v>27</v>
      </c>
      <c r="H5680" t="s">
        <v>40</v>
      </c>
    </row>
    <row r="5681" spans="1:8">
      <c r="A5681" t="s">
        <v>9899</v>
      </c>
      <c r="B5681" s="3">
        <v>45506</v>
      </c>
      <c r="C5681" t="s">
        <v>4422</v>
      </c>
      <c r="D5681">
        <v>74.239999999999995</v>
      </c>
      <c r="E5681" t="s">
        <v>43</v>
      </c>
      <c r="F5681" t="s">
        <v>20</v>
      </c>
      <c r="G5681" t="s">
        <v>27</v>
      </c>
      <c r="H5681" t="s">
        <v>40</v>
      </c>
    </row>
    <row r="5682" spans="1:8" hidden="1">
      <c r="A5682" t="s">
        <v>9900</v>
      </c>
      <c r="B5682" s="3">
        <v>45506</v>
      </c>
      <c r="C5682" t="s">
        <v>9901</v>
      </c>
      <c r="D5682">
        <v>1957.46</v>
      </c>
      <c r="E5682" t="s">
        <v>240</v>
      </c>
      <c r="F5682" t="s">
        <v>43</v>
      </c>
      <c r="G5682" t="s">
        <v>21</v>
      </c>
      <c r="H5682" t="s">
        <v>94</v>
      </c>
    </row>
    <row r="5683" spans="1:8">
      <c r="A5683" t="s">
        <v>9902</v>
      </c>
      <c r="B5683" s="3">
        <v>45506</v>
      </c>
      <c r="C5683" t="s">
        <v>9903</v>
      </c>
      <c r="D5683">
        <v>196.93</v>
      </c>
      <c r="E5683" t="s">
        <v>43</v>
      </c>
      <c r="F5683" t="s">
        <v>26</v>
      </c>
      <c r="G5683" t="s">
        <v>48</v>
      </c>
      <c r="H5683" t="s">
        <v>43</v>
      </c>
    </row>
    <row r="5684" spans="1:8" hidden="1">
      <c r="A5684" t="s">
        <v>9904</v>
      </c>
      <c r="B5684" s="3">
        <v>45506</v>
      </c>
      <c r="C5684" t="s">
        <v>4519</v>
      </c>
      <c r="D5684">
        <v>1670.91</v>
      </c>
      <c r="E5684" t="s">
        <v>60</v>
      </c>
      <c r="F5684" t="s">
        <v>26</v>
      </c>
      <c r="G5684" t="s">
        <v>21</v>
      </c>
      <c r="H5684" t="s">
        <v>123</v>
      </c>
    </row>
    <row r="5685" spans="1:8" hidden="1">
      <c r="A5685" t="s">
        <v>9905</v>
      </c>
      <c r="B5685" s="3">
        <v>45506</v>
      </c>
      <c r="C5685" t="s">
        <v>9906</v>
      </c>
      <c r="D5685">
        <v>1815.87</v>
      </c>
      <c r="E5685" t="s">
        <v>67</v>
      </c>
      <c r="F5685" t="s">
        <v>20</v>
      </c>
      <c r="G5685" t="s">
        <v>21</v>
      </c>
      <c r="H5685" t="s">
        <v>75</v>
      </c>
    </row>
    <row r="5686" spans="1:8" hidden="1">
      <c r="A5686" t="s">
        <v>9907</v>
      </c>
      <c r="B5686" s="3">
        <v>45506</v>
      </c>
      <c r="C5686" t="s">
        <v>845</v>
      </c>
      <c r="D5686">
        <v>1490.76</v>
      </c>
      <c r="E5686" t="s">
        <v>60</v>
      </c>
      <c r="F5686" t="s">
        <v>26</v>
      </c>
      <c r="G5686" t="s">
        <v>39</v>
      </c>
      <c r="H5686" t="s">
        <v>57</v>
      </c>
    </row>
    <row r="5687" spans="1:8" hidden="1">
      <c r="A5687" t="s">
        <v>9908</v>
      </c>
      <c r="B5687" s="3">
        <v>45506</v>
      </c>
      <c r="C5687" t="s">
        <v>4311</v>
      </c>
      <c r="D5687">
        <v>1996.77</v>
      </c>
      <c r="E5687" t="s">
        <v>47</v>
      </c>
      <c r="F5687" t="s">
        <v>20</v>
      </c>
      <c r="G5687" t="s">
        <v>27</v>
      </c>
      <c r="H5687" t="s">
        <v>57</v>
      </c>
    </row>
    <row r="5688" spans="1:8" hidden="1">
      <c r="A5688" t="s">
        <v>9909</v>
      </c>
      <c r="B5688" s="3">
        <v>45506</v>
      </c>
      <c r="C5688" t="s">
        <v>9910</v>
      </c>
      <c r="D5688">
        <v>281.11</v>
      </c>
      <c r="E5688" t="s">
        <v>64</v>
      </c>
      <c r="F5688" t="s">
        <v>20</v>
      </c>
      <c r="G5688" t="s">
        <v>48</v>
      </c>
      <c r="H5688" t="s">
        <v>176</v>
      </c>
    </row>
    <row r="5689" spans="1:8">
      <c r="A5689" t="s">
        <v>9911</v>
      </c>
      <c r="B5689" s="3">
        <v>45506</v>
      </c>
      <c r="C5689" t="s">
        <v>1459</v>
      </c>
      <c r="D5689">
        <v>572.87</v>
      </c>
      <c r="E5689" t="s">
        <v>43</v>
      </c>
      <c r="F5689" t="s">
        <v>32</v>
      </c>
      <c r="G5689" t="s">
        <v>39</v>
      </c>
      <c r="H5689" t="s">
        <v>49</v>
      </c>
    </row>
    <row r="5690" spans="1:8" hidden="1">
      <c r="A5690" t="s">
        <v>9912</v>
      </c>
      <c r="B5690" s="3">
        <v>45506</v>
      </c>
      <c r="C5690" t="s">
        <v>5949</v>
      </c>
      <c r="D5690">
        <v>375</v>
      </c>
      <c r="E5690" t="s">
        <v>19</v>
      </c>
      <c r="F5690" t="s">
        <v>32</v>
      </c>
      <c r="G5690" t="s">
        <v>39</v>
      </c>
      <c r="H5690" t="s">
        <v>44</v>
      </c>
    </row>
    <row r="5691" spans="1:8" hidden="1">
      <c r="A5691" t="s">
        <v>9913</v>
      </c>
      <c r="B5691" s="3">
        <v>45507</v>
      </c>
      <c r="C5691" t="s">
        <v>9914</v>
      </c>
      <c r="D5691">
        <v>1760.24</v>
      </c>
      <c r="E5691" t="s">
        <v>19</v>
      </c>
      <c r="F5691" t="s">
        <v>61</v>
      </c>
      <c r="G5691" t="s">
        <v>27</v>
      </c>
      <c r="H5691" t="s">
        <v>44</v>
      </c>
    </row>
    <row r="5692" spans="1:8" hidden="1">
      <c r="A5692" t="s">
        <v>9915</v>
      </c>
      <c r="B5692" s="3">
        <v>45507</v>
      </c>
      <c r="C5692" t="s">
        <v>9916</v>
      </c>
      <c r="D5692">
        <v>1768.96</v>
      </c>
      <c r="E5692" t="s">
        <v>19</v>
      </c>
      <c r="F5692" t="s">
        <v>26</v>
      </c>
      <c r="G5692" t="s">
        <v>21</v>
      </c>
      <c r="H5692" t="s">
        <v>49</v>
      </c>
    </row>
    <row r="5693" spans="1:8" hidden="1">
      <c r="A5693" t="s">
        <v>9917</v>
      </c>
      <c r="B5693" s="3">
        <v>45507</v>
      </c>
      <c r="C5693" t="s">
        <v>9918</v>
      </c>
      <c r="D5693">
        <v>1154.3900000000001</v>
      </c>
      <c r="E5693" t="s">
        <v>52</v>
      </c>
      <c r="F5693" t="s">
        <v>32</v>
      </c>
      <c r="G5693" t="s">
        <v>21</v>
      </c>
      <c r="H5693" t="s">
        <v>22</v>
      </c>
    </row>
    <row r="5694" spans="1:8" hidden="1">
      <c r="A5694" t="s">
        <v>9919</v>
      </c>
      <c r="B5694" s="3">
        <v>45507</v>
      </c>
      <c r="C5694" t="s">
        <v>9920</v>
      </c>
      <c r="E5694" t="s">
        <v>339</v>
      </c>
      <c r="F5694" t="s">
        <v>26</v>
      </c>
      <c r="G5694" t="s">
        <v>27</v>
      </c>
      <c r="H5694" t="s">
        <v>43</v>
      </c>
    </row>
    <row r="5695" spans="1:8" hidden="1">
      <c r="A5695" t="s">
        <v>9921</v>
      </c>
      <c r="B5695" s="3">
        <v>45507</v>
      </c>
      <c r="C5695" t="s">
        <v>7100</v>
      </c>
      <c r="D5695">
        <v>653.38</v>
      </c>
      <c r="E5695" t="s">
        <v>64</v>
      </c>
      <c r="F5695" t="s">
        <v>20</v>
      </c>
      <c r="G5695" t="s">
        <v>21</v>
      </c>
      <c r="H5695" t="s">
        <v>87</v>
      </c>
    </row>
    <row r="5696" spans="1:8">
      <c r="A5696" t="s">
        <v>9922</v>
      </c>
      <c r="B5696" s="3">
        <v>45507</v>
      </c>
      <c r="C5696" t="s">
        <v>9923</v>
      </c>
      <c r="E5696" t="s">
        <v>43</v>
      </c>
      <c r="F5696" t="s">
        <v>20</v>
      </c>
      <c r="G5696" t="s">
        <v>21</v>
      </c>
      <c r="H5696" t="s">
        <v>28</v>
      </c>
    </row>
    <row r="5697" spans="1:8">
      <c r="A5697" t="s">
        <v>9924</v>
      </c>
      <c r="B5697" s="3">
        <v>45507</v>
      </c>
      <c r="C5697" t="s">
        <v>2947</v>
      </c>
      <c r="D5697">
        <v>1399.62</v>
      </c>
      <c r="E5697" t="s">
        <v>43</v>
      </c>
      <c r="F5697" t="s">
        <v>61</v>
      </c>
      <c r="G5697" t="s">
        <v>48</v>
      </c>
      <c r="H5697" t="s">
        <v>43</v>
      </c>
    </row>
    <row r="5698" spans="1:8">
      <c r="A5698" t="s">
        <v>9925</v>
      </c>
      <c r="B5698" s="3">
        <v>45507</v>
      </c>
      <c r="C5698" t="s">
        <v>355</v>
      </c>
      <c r="D5698">
        <v>308.75</v>
      </c>
      <c r="E5698" t="s">
        <v>43</v>
      </c>
      <c r="F5698" t="s">
        <v>61</v>
      </c>
      <c r="G5698" t="s">
        <v>48</v>
      </c>
      <c r="H5698" t="s">
        <v>53</v>
      </c>
    </row>
    <row r="5699" spans="1:8" hidden="1">
      <c r="A5699" t="s">
        <v>9926</v>
      </c>
      <c r="B5699" s="3">
        <v>45507</v>
      </c>
      <c r="C5699" t="s">
        <v>4885</v>
      </c>
      <c r="E5699" t="s">
        <v>47</v>
      </c>
      <c r="F5699" t="s">
        <v>32</v>
      </c>
      <c r="G5699" t="s">
        <v>48</v>
      </c>
      <c r="H5699" t="s">
        <v>28</v>
      </c>
    </row>
    <row r="5700" spans="1:8" hidden="1">
      <c r="A5700" t="s">
        <v>9927</v>
      </c>
      <c r="B5700" s="3">
        <v>45507</v>
      </c>
      <c r="C5700" t="s">
        <v>1770</v>
      </c>
      <c r="D5700">
        <v>210.88</v>
      </c>
      <c r="E5700" t="s">
        <v>19</v>
      </c>
      <c r="F5700" t="s">
        <v>61</v>
      </c>
      <c r="G5700" t="s">
        <v>27</v>
      </c>
      <c r="H5700" t="s">
        <v>123</v>
      </c>
    </row>
    <row r="5701" spans="1:8" hidden="1">
      <c r="A5701" t="s">
        <v>9928</v>
      </c>
      <c r="B5701" s="3">
        <v>45507</v>
      </c>
      <c r="C5701" t="s">
        <v>9929</v>
      </c>
      <c r="D5701">
        <v>1391.2</v>
      </c>
      <c r="E5701" t="s">
        <v>60</v>
      </c>
      <c r="F5701" t="s">
        <v>20</v>
      </c>
      <c r="G5701" t="s">
        <v>21</v>
      </c>
      <c r="H5701" t="s">
        <v>43</v>
      </c>
    </row>
    <row r="5702" spans="1:8" hidden="1">
      <c r="A5702" t="s">
        <v>9930</v>
      </c>
      <c r="B5702" s="3">
        <v>45507</v>
      </c>
      <c r="C5702" t="s">
        <v>4244</v>
      </c>
      <c r="D5702">
        <v>1187.3900000000001</v>
      </c>
      <c r="E5702" t="s">
        <v>19</v>
      </c>
      <c r="F5702" t="s">
        <v>20</v>
      </c>
      <c r="G5702" t="s">
        <v>21</v>
      </c>
      <c r="H5702" t="s">
        <v>22</v>
      </c>
    </row>
    <row r="5703" spans="1:8" hidden="1">
      <c r="A5703" t="s">
        <v>9931</v>
      </c>
      <c r="B5703" s="3">
        <v>45507</v>
      </c>
      <c r="C5703" t="s">
        <v>9932</v>
      </c>
      <c r="D5703">
        <v>386.68</v>
      </c>
      <c r="E5703" t="s">
        <v>52</v>
      </c>
      <c r="F5703" t="s">
        <v>32</v>
      </c>
      <c r="G5703" t="s">
        <v>48</v>
      </c>
      <c r="H5703" t="s">
        <v>44</v>
      </c>
    </row>
    <row r="5704" spans="1:8" hidden="1">
      <c r="A5704" t="s">
        <v>9933</v>
      </c>
      <c r="B5704" s="3">
        <v>45507</v>
      </c>
      <c r="C5704" t="s">
        <v>9934</v>
      </c>
      <c r="D5704">
        <v>825.7</v>
      </c>
      <c r="E5704" t="s">
        <v>339</v>
      </c>
      <c r="F5704" t="s">
        <v>20</v>
      </c>
      <c r="G5704" t="s">
        <v>39</v>
      </c>
      <c r="H5704" t="s">
        <v>22</v>
      </c>
    </row>
    <row r="5705" spans="1:8" hidden="1">
      <c r="A5705" t="s">
        <v>9935</v>
      </c>
      <c r="B5705" s="3">
        <v>45507</v>
      </c>
      <c r="C5705" t="s">
        <v>9936</v>
      </c>
      <c r="D5705">
        <v>81.99</v>
      </c>
      <c r="E5705" t="s">
        <v>70</v>
      </c>
      <c r="F5705" t="s">
        <v>26</v>
      </c>
      <c r="G5705" t="s">
        <v>21</v>
      </c>
      <c r="H5705" t="s">
        <v>33</v>
      </c>
    </row>
    <row r="5706" spans="1:8" hidden="1">
      <c r="A5706" t="s">
        <v>9937</v>
      </c>
      <c r="B5706" s="3">
        <v>45507</v>
      </c>
      <c r="C5706" t="s">
        <v>9938</v>
      </c>
      <c r="D5706">
        <v>1186.24</v>
      </c>
      <c r="E5706" t="s">
        <v>122</v>
      </c>
      <c r="F5706" t="s">
        <v>26</v>
      </c>
      <c r="G5706" t="s">
        <v>27</v>
      </c>
      <c r="H5706" t="s">
        <v>40</v>
      </c>
    </row>
    <row r="5707" spans="1:8" hidden="1">
      <c r="A5707" t="s">
        <v>9939</v>
      </c>
      <c r="B5707" s="3">
        <v>45507</v>
      </c>
      <c r="C5707" t="s">
        <v>9940</v>
      </c>
      <c r="D5707">
        <v>1892.12</v>
      </c>
      <c r="E5707" t="s">
        <v>25</v>
      </c>
      <c r="F5707" t="s">
        <v>20</v>
      </c>
      <c r="G5707" t="s">
        <v>27</v>
      </c>
      <c r="H5707" t="s">
        <v>36</v>
      </c>
    </row>
    <row r="5708" spans="1:8" hidden="1">
      <c r="A5708" t="s">
        <v>9941</v>
      </c>
      <c r="B5708" s="3">
        <v>45507</v>
      </c>
      <c r="C5708" t="s">
        <v>9942</v>
      </c>
      <c r="E5708" t="s">
        <v>31</v>
      </c>
      <c r="F5708" t="s">
        <v>20</v>
      </c>
      <c r="G5708" t="s">
        <v>48</v>
      </c>
      <c r="H5708" t="s">
        <v>176</v>
      </c>
    </row>
    <row r="5709" spans="1:8" hidden="1">
      <c r="A5709" t="s">
        <v>9943</v>
      </c>
      <c r="B5709" s="3">
        <v>45507</v>
      </c>
      <c r="C5709" t="s">
        <v>4530</v>
      </c>
      <c r="D5709">
        <v>1285.0999999999999</v>
      </c>
      <c r="E5709" t="s">
        <v>190</v>
      </c>
      <c r="F5709" t="s">
        <v>32</v>
      </c>
      <c r="G5709" t="s">
        <v>39</v>
      </c>
      <c r="H5709" t="s">
        <v>22</v>
      </c>
    </row>
    <row r="5710" spans="1:8" hidden="1">
      <c r="A5710" t="s">
        <v>9944</v>
      </c>
      <c r="B5710" s="3">
        <v>45507</v>
      </c>
      <c r="C5710" t="s">
        <v>9945</v>
      </c>
      <c r="D5710">
        <v>1782.74</v>
      </c>
      <c r="E5710" t="s">
        <v>67</v>
      </c>
      <c r="F5710" t="s">
        <v>20</v>
      </c>
      <c r="G5710" t="s">
        <v>27</v>
      </c>
      <c r="H5710" t="s">
        <v>109</v>
      </c>
    </row>
    <row r="5711" spans="1:8" hidden="1">
      <c r="A5711" t="s">
        <v>9946</v>
      </c>
      <c r="B5711" s="3">
        <v>45507</v>
      </c>
      <c r="C5711" t="s">
        <v>3587</v>
      </c>
      <c r="D5711">
        <v>303.63</v>
      </c>
      <c r="E5711" t="s">
        <v>64</v>
      </c>
      <c r="F5711" t="s">
        <v>20</v>
      </c>
      <c r="G5711" t="s">
        <v>21</v>
      </c>
      <c r="H5711" t="s">
        <v>49</v>
      </c>
    </row>
    <row r="5712" spans="1:8" hidden="1">
      <c r="A5712" t="s">
        <v>9947</v>
      </c>
      <c r="B5712" s="3">
        <v>45507</v>
      </c>
      <c r="C5712" t="s">
        <v>9948</v>
      </c>
      <c r="D5712">
        <v>786.6</v>
      </c>
      <c r="E5712" t="s">
        <v>19</v>
      </c>
      <c r="F5712" t="s">
        <v>32</v>
      </c>
      <c r="G5712" t="s">
        <v>48</v>
      </c>
      <c r="H5712" t="s">
        <v>44</v>
      </c>
    </row>
    <row r="5713" spans="1:8" hidden="1">
      <c r="A5713" t="s">
        <v>9949</v>
      </c>
      <c r="B5713" s="3">
        <v>45507</v>
      </c>
      <c r="C5713" t="s">
        <v>9950</v>
      </c>
      <c r="D5713">
        <v>8792.07</v>
      </c>
      <c r="E5713" t="s">
        <v>122</v>
      </c>
      <c r="F5713" t="s">
        <v>20</v>
      </c>
      <c r="G5713" t="s">
        <v>48</v>
      </c>
      <c r="H5713" t="s">
        <v>22</v>
      </c>
    </row>
    <row r="5714" spans="1:8" hidden="1">
      <c r="A5714" t="s">
        <v>9951</v>
      </c>
      <c r="B5714" s="3">
        <v>45507</v>
      </c>
      <c r="C5714" t="s">
        <v>9952</v>
      </c>
      <c r="D5714">
        <v>1358.65</v>
      </c>
      <c r="E5714" t="s">
        <v>19</v>
      </c>
      <c r="F5714" t="s">
        <v>32</v>
      </c>
      <c r="G5714" t="s">
        <v>21</v>
      </c>
      <c r="H5714" t="s">
        <v>44</v>
      </c>
    </row>
    <row r="5715" spans="1:8" hidden="1">
      <c r="A5715" t="s">
        <v>9953</v>
      </c>
      <c r="B5715" s="3">
        <v>45507</v>
      </c>
      <c r="C5715" t="s">
        <v>9954</v>
      </c>
      <c r="D5715">
        <v>1318.09</v>
      </c>
      <c r="E5715" t="s">
        <v>47</v>
      </c>
      <c r="F5715" t="s">
        <v>26</v>
      </c>
      <c r="G5715" t="s">
        <v>39</v>
      </c>
      <c r="H5715" t="s">
        <v>33</v>
      </c>
    </row>
    <row r="5716" spans="1:8" hidden="1">
      <c r="A5716" t="s">
        <v>9955</v>
      </c>
      <c r="B5716" s="3">
        <v>45507</v>
      </c>
      <c r="C5716" t="s">
        <v>9956</v>
      </c>
      <c r="D5716">
        <v>1895.18</v>
      </c>
      <c r="E5716" t="s">
        <v>25</v>
      </c>
      <c r="F5716" t="s">
        <v>61</v>
      </c>
      <c r="G5716" t="s">
        <v>21</v>
      </c>
      <c r="H5716" t="s">
        <v>33</v>
      </c>
    </row>
    <row r="5717" spans="1:8" hidden="1">
      <c r="A5717" t="s">
        <v>9957</v>
      </c>
      <c r="B5717" s="3">
        <v>45507</v>
      </c>
      <c r="C5717" t="s">
        <v>9958</v>
      </c>
      <c r="D5717">
        <v>17308.38</v>
      </c>
      <c r="E5717" t="s">
        <v>25</v>
      </c>
      <c r="F5717" t="s">
        <v>26</v>
      </c>
      <c r="G5717" t="s">
        <v>48</v>
      </c>
      <c r="H5717" t="s">
        <v>49</v>
      </c>
    </row>
    <row r="5718" spans="1:8" hidden="1">
      <c r="A5718" t="s">
        <v>9959</v>
      </c>
      <c r="B5718" s="3">
        <v>45507</v>
      </c>
      <c r="C5718" t="s">
        <v>391</v>
      </c>
      <c r="D5718">
        <v>1247.31</v>
      </c>
      <c r="E5718" t="s">
        <v>52</v>
      </c>
      <c r="F5718" t="s">
        <v>26</v>
      </c>
      <c r="G5718" t="s">
        <v>27</v>
      </c>
      <c r="H5718" t="s">
        <v>28</v>
      </c>
    </row>
    <row r="5719" spans="1:8" hidden="1">
      <c r="A5719" t="s">
        <v>9960</v>
      </c>
      <c r="B5719" s="3">
        <v>45507</v>
      </c>
      <c r="C5719" t="s">
        <v>9961</v>
      </c>
      <c r="D5719">
        <v>432.1</v>
      </c>
      <c r="E5719" t="s">
        <v>471</v>
      </c>
      <c r="F5719" t="s">
        <v>32</v>
      </c>
      <c r="G5719" t="s">
        <v>27</v>
      </c>
      <c r="H5719" t="s">
        <v>49</v>
      </c>
    </row>
    <row r="5720" spans="1:8" hidden="1">
      <c r="A5720" t="s">
        <v>9962</v>
      </c>
      <c r="B5720" s="3">
        <v>45507</v>
      </c>
      <c r="C5720" t="s">
        <v>9963</v>
      </c>
      <c r="D5720">
        <v>117.1</v>
      </c>
      <c r="E5720" t="s">
        <v>848</v>
      </c>
      <c r="F5720" t="s">
        <v>26</v>
      </c>
      <c r="G5720" t="s">
        <v>27</v>
      </c>
      <c r="H5720" t="s">
        <v>28</v>
      </c>
    </row>
    <row r="5721" spans="1:8" hidden="1">
      <c r="A5721" t="s">
        <v>9964</v>
      </c>
      <c r="B5721" s="3">
        <v>45507</v>
      </c>
      <c r="C5721" t="s">
        <v>9965</v>
      </c>
      <c r="D5721">
        <v>906.13</v>
      </c>
      <c r="E5721" t="s">
        <v>25</v>
      </c>
      <c r="F5721" t="s">
        <v>32</v>
      </c>
      <c r="G5721" t="s">
        <v>27</v>
      </c>
      <c r="H5721" t="s">
        <v>94</v>
      </c>
    </row>
    <row r="5722" spans="1:8" hidden="1">
      <c r="A5722" t="s">
        <v>9966</v>
      </c>
      <c r="B5722" s="3">
        <v>45508</v>
      </c>
      <c r="C5722" t="s">
        <v>9967</v>
      </c>
      <c r="D5722">
        <v>1925.75</v>
      </c>
      <c r="E5722" t="s">
        <v>67</v>
      </c>
      <c r="F5722" t="s">
        <v>26</v>
      </c>
      <c r="G5722" t="s">
        <v>27</v>
      </c>
      <c r="H5722" t="s">
        <v>109</v>
      </c>
    </row>
    <row r="5723" spans="1:8" hidden="1">
      <c r="A5723" t="s">
        <v>9968</v>
      </c>
      <c r="B5723" s="3">
        <v>45508</v>
      </c>
      <c r="C5723" t="s">
        <v>9969</v>
      </c>
      <c r="D5723">
        <v>675.15</v>
      </c>
      <c r="E5723" t="s">
        <v>52</v>
      </c>
      <c r="F5723" t="s">
        <v>20</v>
      </c>
      <c r="G5723" t="s">
        <v>48</v>
      </c>
      <c r="H5723" t="s">
        <v>43</v>
      </c>
    </row>
    <row r="5724" spans="1:8" hidden="1">
      <c r="A5724" t="s">
        <v>9970</v>
      </c>
      <c r="B5724" s="3">
        <v>45508</v>
      </c>
      <c r="C5724" t="s">
        <v>9971</v>
      </c>
      <c r="D5724">
        <v>1562.18</v>
      </c>
      <c r="E5724" t="s">
        <v>60</v>
      </c>
      <c r="F5724" t="s">
        <v>61</v>
      </c>
      <c r="G5724" t="s">
        <v>27</v>
      </c>
      <c r="H5724" t="s">
        <v>33</v>
      </c>
    </row>
    <row r="5725" spans="1:8">
      <c r="A5725" t="s">
        <v>9972</v>
      </c>
      <c r="B5725" s="3">
        <v>45508</v>
      </c>
      <c r="C5725" t="s">
        <v>9973</v>
      </c>
      <c r="D5725">
        <v>1845.39</v>
      </c>
      <c r="E5725" t="s">
        <v>43</v>
      </c>
      <c r="F5725" t="s">
        <v>32</v>
      </c>
      <c r="G5725" t="s">
        <v>21</v>
      </c>
      <c r="H5725" t="s">
        <v>123</v>
      </c>
    </row>
    <row r="5726" spans="1:8" hidden="1">
      <c r="A5726" t="s">
        <v>9974</v>
      </c>
      <c r="B5726" s="3">
        <v>45508</v>
      </c>
      <c r="C5726" t="s">
        <v>1601</v>
      </c>
      <c r="D5726">
        <v>805.09</v>
      </c>
      <c r="E5726" t="s">
        <v>210</v>
      </c>
      <c r="F5726" t="s">
        <v>26</v>
      </c>
      <c r="G5726" t="s">
        <v>27</v>
      </c>
      <c r="H5726" t="s">
        <v>49</v>
      </c>
    </row>
    <row r="5727" spans="1:8" hidden="1">
      <c r="A5727" t="s">
        <v>9975</v>
      </c>
      <c r="B5727" s="3">
        <v>45508</v>
      </c>
      <c r="C5727" t="s">
        <v>66</v>
      </c>
      <c r="D5727">
        <v>1763.96</v>
      </c>
      <c r="E5727" t="s">
        <v>70</v>
      </c>
      <c r="F5727" t="s">
        <v>26</v>
      </c>
      <c r="G5727" t="s">
        <v>48</v>
      </c>
      <c r="H5727" t="s">
        <v>40</v>
      </c>
    </row>
    <row r="5728" spans="1:8" hidden="1">
      <c r="A5728" t="s">
        <v>9976</v>
      </c>
      <c r="B5728" s="3">
        <v>45508</v>
      </c>
      <c r="C5728" t="s">
        <v>415</v>
      </c>
      <c r="D5728">
        <v>855.4</v>
      </c>
      <c r="E5728" t="s">
        <v>52</v>
      </c>
      <c r="F5728" t="s">
        <v>20</v>
      </c>
      <c r="G5728" t="s">
        <v>21</v>
      </c>
      <c r="H5728" t="s">
        <v>49</v>
      </c>
    </row>
    <row r="5729" spans="1:8" hidden="1">
      <c r="A5729" t="s">
        <v>9977</v>
      </c>
      <c r="B5729" s="3">
        <v>45508</v>
      </c>
      <c r="C5729" t="s">
        <v>9978</v>
      </c>
      <c r="D5729">
        <v>1416.04</v>
      </c>
      <c r="E5729" t="s">
        <v>25</v>
      </c>
      <c r="F5729" t="s">
        <v>32</v>
      </c>
      <c r="G5729" t="s">
        <v>39</v>
      </c>
      <c r="H5729" t="s">
        <v>43</v>
      </c>
    </row>
    <row r="5730" spans="1:8" hidden="1">
      <c r="A5730" t="s">
        <v>9979</v>
      </c>
      <c r="B5730" s="3">
        <v>45508</v>
      </c>
      <c r="C5730" t="s">
        <v>4035</v>
      </c>
      <c r="D5730">
        <v>1119.3</v>
      </c>
      <c r="E5730" t="s">
        <v>122</v>
      </c>
      <c r="F5730" t="s">
        <v>32</v>
      </c>
      <c r="G5730" t="s">
        <v>39</v>
      </c>
      <c r="H5730" t="s">
        <v>123</v>
      </c>
    </row>
    <row r="5731" spans="1:8" hidden="1">
      <c r="A5731" t="s">
        <v>9980</v>
      </c>
      <c r="B5731" s="3">
        <v>45508</v>
      </c>
      <c r="C5731" t="s">
        <v>7771</v>
      </c>
      <c r="D5731">
        <v>1636.24</v>
      </c>
      <c r="E5731" t="s">
        <v>47</v>
      </c>
      <c r="F5731" t="s">
        <v>32</v>
      </c>
      <c r="G5731" t="s">
        <v>39</v>
      </c>
      <c r="H5731" t="s">
        <v>28</v>
      </c>
    </row>
    <row r="5732" spans="1:8" hidden="1">
      <c r="A5732" t="s">
        <v>9981</v>
      </c>
      <c r="B5732" s="3">
        <v>45508</v>
      </c>
      <c r="C5732" t="s">
        <v>1507</v>
      </c>
      <c r="D5732">
        <v>1725.46</v>
      </c>
      <c r="E5732" t="s">
        <v>64</v>
      </c>
      <c r="F5732" t="s">
        <v>26</v>
      </c>
      <c r="G5732" t="s">
        <v>27</v>
      </c>
      <c r="H5732" t="s">
        <v>43</v>
      </c>
    </row>
    <row r="5733" spans="1:8" hidden="1">
      <c r="A5733" t="s">
        <v>9982</v>
      </c>
      <c r="B5733" s="3">
        <v>45508</v>
      </c>
      <c r="C5733" t="s">
        <v>5252</v>
      </c>
      <c r="D5733">
        <v>1281.51</v>
      </c>
      <c r="E5733" t="s">
        <v>848</v>
      </c>
      <c r="F5733" t="s">
        <v>61</v>
      </c>
      <c r="G5733" t="s">
        <v>48</v>
      </c>
      <c r="H5733" t="s">
        <v>28</v>
      </c>
    </row>
    <row r="5734" spans="1:8" hidden="1">
      <c r="A5734" t="s">
        <v>9983</v>
      </c>
      <c r="B5734" s="3">
        <v>45508</v>
      </c>
      <c r="C5734" t="s">
        <v>9984</v>
      </c>
      <c r="D5734">
        <v>1954.13</v>
      </c>
      <c r="E5734" t="s">
        <v>122</v>
      </c>
      <c r="F5734" t="s">
        <v>26</v>
      </c>
      <c r="G5734" t="s">
        <v>48</v>
      </c>
      <c r="H5734" t="s">
        <v>53</v>
      </c>
    </row>
    <row r="5735" spans="1:8" hidden="1">
      <c r="A5735" t="s">
        <v>9985</v>
      </c>
      <c r="B5735" s="3">
        <v>45508</v>
      </c>
      <c r="C5735" t="s">
        <v>9986</v>
      </c>
      <c r="D5735">
        <v>1884.34</v>
      </c>
      <c r="E5735" t="s">
        <v>122</v>
      </c>
      <c r="F5735" t="s">
        <v>26</v>
      </c>
      <c r="G5735" t="s">
        <v>48</v>
      </c>
      <c r="H5735" t="s">
        <v>36</v>
      </c>
    </row>
    <row r="5736" spans="1:8" hidden="1">
      <c r="A5736" t="s">
        <v>9987</v>
      </c>
      <c r="B5736" s="3">
        <v>45508</v>
      </c>
      <c r="C5736" t="s">
        <v>9988</v>
      </c>
      <c r="D5736">
        <v>233.59</v>
      </c>
      <c r="E5736" t="s">
        <v>60</v>
      </c>
      <c r="F5736" t="s">
        <v>20</v>
      </c>
      <c r="G5736" t="s">
        <v>27</v>
      </c>
      <c r="H5736" t="s">
        <v>33</v>
      </c>
    </row>
    <row r="5737" spans="1:8" hidden="1">
      <c r="A5737" t="s">
        <v>9989</v>
      </c>
      <c r="B5737" s="3">
        <v>45508</v>
      </c>
      <c r="C5737" t="s">
        <v>9990</v>
      </c>
      <c r="D5737">
        <v>1308.8399999999999</v>
      </c>
      <c r="E5737" t="s">
        <v>19</v>
      </c>
      <c r="F5737" t="s">
        <v>26</v>
      </c>
      <c r="G5737" t="s">
        <v>27</v>
      </c>
      <c r="H5737" t="s">
        <v>44</v>
      </c>
    </row>
    <row r="5738" spans="1:8" hidden="1">
      <c r="A5738" t="s">
        <v>9991</v>
      </c>
      <c r="B5738" s="3">
        <v>45508</v>
      </c>
      <c r="C5738" t="s">
        <v>9992</v>
      </c>
      <c r="D5738">
        <v>1304.43</v>
      </c>
      <c r="E5738" t="s">
        <v>47</v>
      </c>
      <c r="F5738" t="s">
        <v>32</v>
      </c>
      <c r="G5738" t="s">
        <v>39</v>
      </c>
      <c r="H5738" t="s">
        <v>40</v>
      </c>
    </row>
    <row r="5739" spans="1:8" hidden="1">
      <c r="A5739" t="s">
        <v>9993</v>
      </c>
      <c r="B5739" s="3">
        <v>45508</v>
      </c>
      <c r="C5739" t="s">
        <v>9994</v>
      </c>
      <c r="D5739">
        <v>1764.49</v>
      </c>
      <c r="E5739" t="s">
        <v>31</v>
      </c>
      <c r="F5739" t="s">
        <v>26</v>
      </c>
      <c r="G5739" t="s">
        <v>39</v>
      </c>
      <c r="H5739" t="s">
        <v>49</v>
      </c>
    </row>
    <row r="5740" spans="1:8" hidden="1">
      <c r="A5740" t="s">
        <v>9995</v>
      </c>
      <c r="B5740" s="3">
        <v>45508</v>
      </c>
      <c r="C5740" t="s">
        <v>9996</v>
      </c>
      <c r="D5740">
        <v>401.47</v>
      </c>
      <c r="E5740" t="s">
        <v>60</v>
      </c>
      <c r="F5740" t="s">
        <v>20</v>
      </c>
      <c r="G5740" t="s">
        <v>48</v>
      </c>
      <c r="H5740" t="s">
        <v>176</v>
      </c>
    </row>
    <row r="5741" spans="1:8" hidden="1">
      <c r="A5741" t="s">
        <v>9997</v>
      </c>
      <c r="B5741" s="3">
        <v>45508</v>
      </c>
      <c r="C5741" t="s">
        <v>9998</v>
      </c>
      <c r="D5741">
        <v>5112.5600000000004</v>
      </c>
      <c r="E5741" t="s">
        <v>47</v>
      </c>
      <c r="F5741" t="s">
        <v>20</v>
      </c>
      <c r="G5741" t="s">
        <v>27</v>
      </c>
      <c r="H5741" t="s">
        <v>44</v>
      </c>
    </row>
    <row r="5742" spans="1:8" hidden="1">
      <c r="A5742" t="s">
        <v>9999</v>
      </c>
      <c r="B5742" s="3">
        <v>45508</v>
      </c>
      <c r="C5742" t="s">
        <v>10000</v>
      </c>
      <c r="D5742">
        <v>924.52</v>
      </c>
      <c r="E5742" t="s">
        <v>848</v>
      </c>
      <c r="F5742" t="s">
        <v>26</v>
      </c>
      <c r="G5742" t="s">
        <v>39</v>
      </c>
      <c r="H5742" t="s">
        <v>123</v>
      </c>
    </row>
    <row r="5743" spans="1:8">
      <c r="A5743" t="s">
        <v>10001</v>
      </c>
      <c r="B5743" s="3">
        <v>45508</v>
      </c>
      <c r="C5743" t="s">
        <v>6319</v>
      </c>
      <c r="D5743">
        <v>1723.23</v>
      </c>
      <c r="E5743" t="s">
        <v>43</v>
      </c>
      <c r="F5743" t="s">
        <v>26</v>
      </c>
      <c r="G5743" t="s">
        <v>27</v>
      </c>
      <c r="H5743" t="s">
        <v>109</v>
      </c>
    </row>
    <row r="5744" spans="1:8" hidden="1">
      <c r="A5744" t="s">
        <v>10002</v>
      </c>
      <c r="B5744" s="3">
        <v>45508</v>
      </c>
      <c r="C5744" t="s">
        <v>3184</v>
      </c>
      <c r="D5744">
        <v>482.24</v>
      </c>
      <c r="E5744" t="s">
        <v>67</v>
      </c>
      <c r="F5744" t="s">
        <v>20</v>
      </c>
      <c r="G5744" t="s">
        <v>39</v>
      </c>
      <c r="H5744" t="s">
        <v>87</v>
      </c>
    </row>
    <row r="5745" spans="1:8" hidden="1">
      <c r="A5745" t="s">
        <v>10003</v>
      </c>
      <c r="B5745" s="3">
        <v>45508</v>
      </c>
      <c r="C5745" t="s">
        <v>6528</v>
      </c>
      <c r="D5745">
        <v>903.69</v>
      </c>
      <c r="E5745" t="s">
        <v>210</v>
      </c>
      <c r="F5745" t="s">
        <v>32</v>
      </c>
      <c r="G5745" t="s">
        <v>39</v>
      </c>
      <c r="H5745" t="s">
        <v>53</v>
      </c>
    </row>
    <row r="5746" spans="1:8" hidden="1">
      <c r="A5746" t="s">
        <v>10004</v>
      </c>
      <c r="B5746" s="3">
        <v>45509</v>
      </c>
      <c r="C5746" t="s">
        <v>10005</v>
      </c>
      <c r="D5746">
        <v>500.64</v>
      </c>
      <c r="E5746" t="s">
        <v>197</v>
      </c>
      <c r="F5746" t="s">
        <v>26</v>
      </c>
      <c r="G5746" t="s">
        <v>48</v>
      </c>
      <c r="H5746" t="s">
        <v>75</v>
      </c>
    </row>
    <row r="5747" spans="1:8" hidden="1">
      <c r="A5747" t="s">
        <v>10006</v>
      </c>
      <c r="B5747" s="3">
        <v>45509</v>
      </c>
      <c r="C5747" t="s">
        <v>10007</v>
      </c>
      <c r="D5747">
        <v>1052.6300000000001</v>
      </c>
      <c r="E5747" t="s">
        <v>122</v>
      </c>
      <c r="F5747" t="s">
        <v>32</v>
      </c>
      <c r="G5747" t="s">
        <v>27</v>
      </c>
      <c r="H5747" t="s">
        <v>123</v>
      </c>
    </row>
    <row r="5748" spans="1:8" hidden="1">
      <c r="A5748" t="s">
        <v>10008</v>
      </c>
      <c r="B5748" s="3">
        <v>45509</v>
      </c>
      <c r="C5748" t="s">
        <v>4816</v>
      </c>
      <c r="D5748">
        <v>755.25</v>
      </c>
      <c r="E5748" t="s">
        <v>19</v>
      </c>
      <c r="F5748" t="s">
        <v>26</v>
      </c>
      <c r="G5748" t="s">
        <v>39</v>
      </c>
      <c r="H5748" t="s">
        <v>109</v>
      </c>
    </row>
    <row r="5749" spans="1:8" hidden="1">
      <c r="A5749" t="s">
        <v>10009</v>
      </c>
      <c r="B5749" s="3">
        <v>45509</v>
      </c>
      <c r="C5749" t="s">
        <v>7230</v>
      </c>
      <c r="D5749">
        <v>1619.89</v>
      </c>
      <c r="E5749" t="s">
        <v>67</v>
      </c>
      <c r="F5749" t="s">
        <v>32</v>
      </c>
      <c r="G5749" t="s">
        <v>21</v>
      </c>
      <c r="H5749" t="s">
        <v>75</v>
      </c>
    </row>
    <row r="5750" spans="1:8" hidden="1">
      <c r="A5750" t="s">
        <v>10010</v>
      </c>
      <c r="B5750" s="3">
        <v>45509</v>
      </c>
      <c r="C5750" t="s">
        <v>10011</v>
      </c>
      <c r="D5750">
        <v>1805.8</v>
      </c>
      <c r="E5750" t="s">
        <v>70</v>
      </c>
      <c r="F5750" t="s">
        <v>61</v>
      </c>
      <c r="G5750" t="s">
        <v>21</v>
      </c>
      <c r="H5750" t="s">
        <v>75</v>
      </c>
    </row>
    <row r="5751" spans="1:8" hidden="1">
      <c r="A5751" t="s">
        <v>10012</v>
      </c>
      <c r="B5751" s="3">
        <v>45509</v>
      </c>
      <c r="C5751" t="s">
        <v>4233</v>
      </c>
      <c r="D5751">
        <v>1400.2</v>
      </c>
      <c r="E5751" t="s">
        <v>60</v>
      </c>
      <c r="F5751" t="s">
        <v>20</v>
      </c>
      <c r="G5751" t="s">
        <v>39</v>
      </c>
      <c r="H5751" t="s">
        <v>49</v>
      </c>
    </row>
    <row r="5752" spans="1:8" hidden="1">
      <c r="A5752" t="s">
        <v>10013</v>
      </c>
      <c r="B5752" s="3">
        <v>45509</v>
      </c>
      <c r="C5752" t="s">
        <v>10014</v>
      </c>
      <c r="D5752">
        <v>1230.9000000000001</v>
      </c>
      <c r="E5752" t="s">
        <v>67</v>
      </c>
      <c r="F5752" t="s">
        <v>26</v>
      </c>
      <c r="G5752" t="s">
        <v>21</v>
      </c>
      <c r="H5752" t="s">
        <v>53</v>
      </c>
    </row>
    <row r="5753" spans="1:8" hidden="1">
      <c r="A5753" t="s">
        <v>10015</v>
      </c>
      <c r="B5753" s="3">
        <v>45509</v>
      </c>
      <c r="C5753" t="s">
        <v>10016</v>
      </c>
      <c r="D5753">
        <v>658.66</v>
      </c>
      <c r="E5753" t="s">
        <v>19</v>
      </c>
      <c r="F5753" t="s">
        <v>32</v>
      </c>
      <c r="G5753" t="s">
        <v>21</v>
      </c>
      <c r="H5753" t="s">
        <v>109</v>
      </c>
    </row>
    <row r="5754" spans="1:8" hidden="1">
      <c r="A5754" t="s">
        <v>10017</v>
      </c>
      <c r="B5754" s="3">
        <v>45509</v>
      </c>
      <c r="C5754" t="s">
        <v>6681</v>
      </c>
      <c r="D5754">
        <v>496.43</v>
      </c>
      <c r="E5754" t="s">
        <v>52</v>
      </c>
      <c r="F5754" t="s">
        <v>26</v>
      </c>
      <c r="G5754" t="s">
        <v>21</v>
      </c>
      <c r="H5754" t="s">
        <v>44</v>
      </c>
    </row>
    <row r="5755" spans="1:8">
      <c r="A5755" t="s">
        <v>10018</v>
      </c>
      <c r="B5755" s="3">
        <v>45509</v>
      </c>
      <c r="C5755" t="s">
        <v>10019</v>
      </c>
      <c r="D5755">
        <v>385.14</v>
      </c>
      <c r="E5755" t="s">
        <v>43</v>
      </c>
      <c r="F5755" t="s">
        <v>61</v>
      </c>
      <c r="G5755" t="s">
        <v>27</v>
      </c>
      <c r="H5755" t="s">
        <v>109</v>
      </c>
    </row>
    <row r="5756" spans="1:8" hidden="1">
      <c r="A5756" t="s">
        <v>10020</v>
      </c>
      <c r="B5756" s="3">
        <v>45509</v>
      </c>
      <c r="C5756" t="s">
        <v>10021</v>
      </c>
      <c r="D5756">
        <v>794.7</v>
      </c>
      <c r="E5756" t="s">
        <v>70</v>
      </c>
      <c r="F5756" t="s">
        <v>43</v>
      </c>
      <c r="G5756" t="s">
        <v>48</v>
      </c>
      <c r="H5756" t="s">
        <v>75</v>
      </c>
    </row>
    <row r="5757" spans="1:8" hidden="1">
      <c r="A5757" t="s">
        <v>10022</v>
      </c>
      <c r="B5757" s="3">
        <v>45509</v>
      </c>
      <c r="C5757" t="s">
        <v>10023</v>
      </c>
      <c r="D5757">
        <v>93.91</v>
      </c>
      <c r="E5757" t="s">
        <v>64</v>
      </c>
      <c r="F5757" t="s">
        <v>26</v>
      </c>
      <c r="G5757" t="s">
        <v>27</v>
      </c>
      <c r="H5757" t="s">
        <v>40</v>
      </c>
    </row>
    <row r="5758" spans="1:8" hidden="1">
      <c r="A5758" t="s">
        <v>10024</v>
      </c>
      <c r="B5758" s="3">
        <v>45509</v>
      </c>
      <c r="C5758" t="s">
        <v>9851</v>
      </c>
      <c r="D5758">
        <v>1297.3900000000001</v>
      </c>
      <c r="E5758" t="s">
        <v>31</v>
      </c>
      <c r="F5758" t="s">
        <v>32</v>
      </c>
      <c r="G5758" t="s">
        <v>27</v>
      </c>
      <c r="H5758" t="s">
        <v>33</v>
      </c>
    </row>
    <row r="5759" spans="1:8" hidden="1">
      <c r="A5759" t="s">
        <v>10025</v>
      </c>
      <c r="B5759" s="3">
        <v>45509</v>
      </c>
      <c r="C5759" t="s">
        <v>6846</v>
      </c>
      <c r="D5759">
        <v>1783.6</v>
      </c>
      <c r="E5759" t="s">
        <v>210</v>
      </c>
      <c r="F5759" t="s">
        <v>26</v>
      </c>
      <c r="G5759" t="s">
        <v>21</v>
      </c>
      <c r="H5759" t="s">
        <v>109</v>
      </c>
    </row>
    <row r="5760" spans="1:8" hidden="1">
      <c r="A5760" t="s">
        <v>10026</v>
      </c>
      <c r="B5760" s="3">
        <v>45509</v>
      </c>
      <c r="C5760" t="s">
        <v>10027</v>
      </c>
      <c r="D5760">
        <v>1861.43</v>
      </c>
      <c r="E5760" t="s">
        <v>31</v>
      </c>
      <c r="F5760" t="s">
        <v>61</v>
      </c>
      <c r="G5760" t="s">
        <v>39</v>
      </c>
      <c r="H5760" t="s">
        <v>40</v>
      </c>
    </row>
    <row r="5761" spans="1:8" hidden="1">
      <c r="A5761" t="s">
        <v>10028</v>
      </c>
      <c r="B5761" s="3">
        <v>45509</v>
      </c>
      <c r="C5761" t="s">
        <v>3533</v>
      </c>
      <c r="D5761">
        <v>1499.55</v>
      </c>
      <c r="E5761" t="s">
        <v>19</v>
      </c>
      <c r="F5761" t="s">
        <v>61</v>
      </c>
      <c r="G5761" t="s">
        <v>39</v>
      </c>
      <c r="H5761" t="s">
        <v>109</v>
      </c>
    </row>
    <row r="5762" spans="1:8" hidden="1">
      <c r="A5762" t="s">
        <v>10029</v>
      </c>
      <c r="B5762" s="3">
        <v>45509</v>
      </c>
      <c r="C5762" t="s">
        <v>9227</v>
      </c>
      <c r="D5762">
        <v>1557.05</v>
      </c>
      <c r="E5762" t="s">
        <v>122</v>
      </c>
      <c r="F5762" t="s">
        <v>26</v>
      </c>
      <c r="G5762" t="s">
        <v>39</v>
      </c>
      <c r="H5762" t="s">
        <v>49</v>
      </c>
    </row>
    <row r="5763" spans="1:8" hidden="1">
      <c r="A5763" t="s">
        <v>10030</v>
      </c>
      <c r="B5763" s="3">
        <v>45509</v>
      </c>
      <c r="C5763" t="s">
        <v>7672</v>
      </c>
      <c r="D5763">
        <v>1398.24</v>
      </c>
      <c r="E5763" t="s">
        <v>122</v>
      </c>
      <c r="F5763" t="s">
        <v>61</v>
      </c>
      <c r="G5763" t="s">
        <v>21</v>
      </c>
      <c r="H5763" t="s">
        <v>22</v>
      </c>
    </row>
    <row r="5764" spans="1:8" hidden="1">
      <c r="A5764" t="s">
        <v>10031</v>
      </c>
      <c r="B5764" s="3">
        <v>45509</v>
      </c>
      <c r="C5764" t="s">
        <v>10032</v>
      </c>
      <c r="D5764">
        <v>1189.21</v>
      </c>
      <c r="E5764" t="s">
        <v>47</v>
      </c>
      <c r="F5764" t="s">
        <v>26</v>
      </c>
      <c r="G5764" t="s">
        <v>27</v>
      </c>
      <c r="H5764" t="s">
        <v>43</v>
      </c>
    </row>
    <row r="5765" spans="1:8" hidden="1">
      <c r="A5765" t="s">
        <v>10033</v>
      </c>
      <c r="B5765" s="3">
        <v>45509</v>
      </c>
      <c r="C5765" t="s">
        <v>9026</v>
      </c>
      <c r="D5765">
        <v>1237.9000000000001</v>
      </c>
      <c r="E5765" t="s">
        <v>60</v>
      </c>
      <c r="F5765" t="s">
        <v>61</v>
      </c>
      <c r="G5765" t="s">
        <v>48</v>
      </c>
      <c r="H5765" t="s">
        <v>49</v>
      </c>
    </row>
    <row r="5766" spans="1:8" hidden="1">
      <c r="A5766" t="s">
        <v>10034</v>
      </c>
      <c r="B5766" s="3">
        <v>45509</v>
      </c>
      <c r="C5766" t="s">
        <v>10035</v>
      </c>
      <c r="D5766">
        <v>1081.3699999999999</v>
      </c>
      <c r="E5766" t="s">
        <v>52</v>
      </c>
      <c r="F5766" t="s">
        <v>32</v>
      </c>
      <c r="G5766" t="s">
        <v>48</v>
      </c>
      <c r="H5766" t="s">
        <v>28</v>
      </c>
    </row>
    <row r="5767" spans="1:8" hidden="1">
      <c r="A5767" t="s">
        <v>10036</v>
      </c>
      <c r="B5767" s="3">
        <v>45509</v>
      </c>
      <c r="C5767" t="s">
        <v>5362</v>
      </c>
      <c r="D5767">
        <v>1481.8</v>
      </c>
      <c r="E5767" t="s">
        <v>47</v>
      </c>
      <c r="F5767" t="s">
        <v>43</v>
      </c>
      <c r="G5767" t="s">
        <v>27</v>
      </c>
      <c r="H5767" t="s">
        <v>49</v>
      </c>
    </row>
    <row r="5768" spans="1:8" hidden="1">
      <c r="A5768" t="s">
        <v>10037</v>
      </c>
      <c r="B5768" s="3">
        <v>45509</v>
      </c>
      <c r="C5768" t="s">
        <v>10038</v>
      </c>
      <c r="D5768">
        <v>817.66</v>
      </c>
      <c r="E5768" t="s">
        <v>19</v>
      </c>
      <c r="F5768" t="s">
        <v>387</v>
      </c>
      <c r="G5768" t="s">
        <v>48</v>
      </c>
      <c r="H5768" t="s">
        <v>36</v>
      </c>
    </row>
    <row r="5769" spans="1:8" hidden="1">
      <c r="A5769" t="s">
        <v>10039</v>
      </c>
      <c r="B5769" s="3">
        <v>45509</v>
      </c>
      <c r="C5769" t="s">
        <v>6034</v>
      </c>
      <c r="D5769">
        <v>1478.02</v>
      </c>
      <c r="E5769" t="s">
        <v>47</v>
      </c>
      <c r="F5769" t="s">
        <v>61</v>
      </c>
      <c r="G5769" t="s">
        <v>39</v>
      </c>
      <c r="H5769" t="s">
        <v>94</v>
      </c>
    </row>
    <row r="5770" spans="1:8" hidden="1">
      <c r="A5770" t="s">
        <v>10040</v>
      </c>
      <c r="B5770" s="3">
        <v>45509</v>
      </c>
      <c r="C5770" t="s">
        <v>10041</v>
      </c>
      <c r="D5770">
        <v>645.27</v>
      </c>
      <c r="E5770" t="s">
        <v>52</v>
      </c>
      <c r="F5770" t="s">
        <v>61</v>
      </c>
      <c r="G5770" t="s">
        <v>48</v>
      </c>
      <c r="H5770" t="s">
        <v>22</v>
      </c>
    </row>
    <row r="5771" spans="1:8" hidden="1">
      <c r="A5771" t="s">
        <v>10042</v>
      </c>
      <c r="B5771" s="3">
        <v>45509</v>
      </c>
      <c r="C5771" t="s">
        <v>10043</v>
      </c>
      <c r="D5771">
        <v>894.97</v>
      </c>
      <c r="E5771" t="s">
        <v>47</v>
      </c>
      <c r="F5771" t="s">
        <v>26</v>
      </c>
      <c r="G5771" t="s">
        <v>21</v>
      </c>
      <c r="H5771" t="s">
        <v>40</v>
      </c>
    </row>
    <row r="5772" spans="1:8" hidden="1">
      <c r="A5772" t="s">
        <v>10044</v>
      </c>
      <c r="B5772" s="3">
        <v>45509</v>
      </c>
      <c r="C5772" t="s">
        <v>10045</v>
      </c>
      <c r="D5772">
        <v>907.4</v>
      </c>
      <c r="E5772" t="s">
        <v>31</v>
      </c>
      <c r="F5772" t="s">
        <v>26</v>
      </c>
      <c r="G5772" t="s">
        <v>27</v>
      </c>
      <c r="H5772" t="s">
        <v>43</v>
      </c>
    </row>
    <row r="5773" spans="1:8" hidden="1">
      <c r="A5773" t="s">
        <v>10046</v>
      </c>
      <c r="B5773" s="3">
        <v>45510</v>
      </c>
      <c r="C5773" t="s">
        <v>5791</v>
      </c>
      <c r="D5773">
        <v>1202.3599999999999</v>
      </c>
      <c r="E5773" t="s">
        <v>52</v>
      </c>
      <c r="F5773" t="s">
        <v>32</v>
      </c>
      <c r="G5773" t="s">
        <v>27</v>
      </c>
      <c r="H5773" t="s">
        <v>28</v>
      </c>
    </row>
    <row r="5774" spans="1:8" hidden="1">
      <c r="A5774" t="s">
        <v>10047</v>
      </c>
      <c r="B5774" s="3">
        <v>45510</v>
      </c>
      <c r="C5774" t="s">
        <v>3791</v>
      </c>
      <c r="D5774">
        <v>1612.83</v>
      </c>
      <c r="E5774" t="s">
        <v>31</v>
      </c>
      <c r="F5774" t="s">
        <v>32</v>
      </c>
      <c r="G5774" t="s">
        <v>27</v>
      </c>
      <c r="H5774" t="s">
        <v>44</v>
      </c>
    </row>
    <row r="5775" spans="1:8" hidden="1">
      <c r="A5775" t="s">
        <v>10048</v>
      </c>
      <c r="B5775" s="3">
        <v>45510</v>
      </c>
      <c r="C5775" t="s">
        <v>10049</v>
      </c>
      <c r="D5775">
        <v>975.77</v>
      </c>
      <c r="E5775" t="s">
        <v>52</v>
      </c>
      <c r="F5775" t="s">
        <v>20</v>
      </c>
      <c r="G5775" t="s">
        <v>21</v>
      </c>
      <c r="H5775" t="s">
        <v>28</v>
      </c>
    </row>
    <row r="5776" spans="1:8" hidden="1">
      <c r="A5776" t="s">
        <v>10050</v>
      </c>
      <c r="B5776" s="3">
        <v>45510</v>
      </c>
      <c r="C5776" t="s">
        <v>10051</v>
      </c>
      <c r="D5776">
        <v>1712.92</v>
      </c>
      <c r="E5776" t="s">
        <v>64</v>
      </c>
      <c r="F5776" t="s">
        <v>43</v>
      </c>
      <c r="G5776" t="s">
        <v>21</v>
      </c>
      <c r="H5776" t="s">
        <v>28</v>
      </c>
    </row>
    <row r="5777" spans="1:8" hidden="1">
      <c r="A5777" t="s">
        <v>10052</v>
      </c>
      <c r="B5777" s="3">
        <v>45510</v>
      </c>
      <c r="C5777" t="s">
        <v>10053</v>
      </c>
      <c r="D5777">
        <v>1275.78</v>
      </c>
      <c r="E5777" t="s">
        <v>47</v>
      </c>
      <c r="F5777" t="s">
        <v>20</v>
      </c>
      <c r="G5777" t="s">
        <v>27</v>
      </c>
      <c r="H5777" t="s">
        <v>57</v>
      </c>
    </row>
    <row r="5778" spans="1:8" hidden="1">
      <c r="A5778" t="s">
        <v>10054</v>
      </c>
      <c r="B5778" s="3">
        <v>45510</v>
      </c>
      <c r="C5778" t="s">
        <v>10055</v>
      </c>
      <c r="D5778">
        <v>1510.84</v>
      </c>
      <c r="E5778" t="s">
        <v>67</v>
      </c>
      <c r="F5778" t="s">
        <v>61</v>
      </c>
      <c r="G5778" t="s">
        <v>21</v>
      </c>
      <c r="H5778" t="s">
        <v>33</v>
      </c>
    </row>
    <row r="5779" spans="1:8" hidden="1">
      <c r="A5779" t="s">
        <v>10056</v>
      </c>
      <c r="B5779" s="3">
        <v>45510</v>
      </c>
      <c r="C5779" t="s">
        <v>10057</v>
      </c>
      <c r="D5779">
        <v>959.08</v>
      </c>
      <c r="E5779" t="s">
        <v>67</v>
      </c>
      <c r="F5779" t="s">
        <v>26</v>
      </c>
      <c r="G5779" t="s">
        <v>48</v>
      </c>
      <c r="H5779" t="s">
        <v>49</v>
      </c>
    </row>
    <row r="5780" spans="1:8" hidden="1">
      <c r="A5780" t="s">
        <v>10058</v>
      </c>
      <c r="B5780" s="3">
        <v>45510</v>
      </c>
      <c r="C5780" t="s">
        <v>7281</v>
      </c>
      <c r="D5780">
        <v>1867.25</v>
      </c>
      <c r="E5780" t="s">
        <v>47</v>
      </c>
      <c r="F5780" t="s">
        <v>20</v>
      </c>
      <c r="G5780" t="s">
        <v>21</v>
      </c>
      <c r="H5780" t="s">
        <v>57</v>
      </c>
    </row>
    <row r="5781" spans="1:8" hidden="1">
      <c r="A5781" t="s">
        <v>10059</v>
      </c>
      <c r="B5781" s="3">
        <v>45510</v>
      </c>
      <c r="C5781" t="s">
        <v>10060</v>
      </c>
      <c r="D5781">
        <v>1641.5</v>
      </c>
      <c r="E5781" t="s">
        <v>60</v>
      </c>
      <c r="F5781" t="s">
        <v>32</v>
      </c>
      <c r="G5781" t="s">
        <v>21</v>
      </c>
      <c r="H5781" t="s">
        <v>28</v>
      </c>
    </row>
    <row r="5782" spans="1:8" hidden="1">
      <c r="A5782" t="s">
        <v>10061</v>
      </c>
      <c r="B5782" s="3">
        <v>45510</v>
      </c>
      <c r="C5782" t="s">
        <v>1547</v>
      </c>
      <c r="D5782">
        <v>1914.66</v>
      </c>
      <c r="E5782" t="s">
        <v>19</v>
      </c>
      <c r="F5782" t="s">
        <v>32</v>
      </c>
      <c r="G5782" t="s">
        <v>21</v>
      </c>
      <c r="H5782" t="s">
        <v>43</v>
      </c>
    </row>
    <row r="5783" spans="1:8" hidden="1">
      <c r="A5783" t="s">
        <v>10062</v>
      </c>
      <c r="B5783" s="3">
        <v>45510</v>
      </c>
      <c r="C5783" t="s">
        <v>10063</v>
      </c>
      <c r="D5783">
        <v>1464.96</v>
      </c>
      <c r="E5783" t="s">
        <v>64</v>
      </c>
      <c r="F5783" t="s">
        <v>26</v>
      </c>
      <c r="G5783" t="s">
        <v>39</v>
      </c>
      <c r="H5783" t="s">
        <v>43</v>
      </c>
    </row>
    <row r="5784" spans="1:8">
      <c r="A5784" t="s">
        <v>10064</v>
      </c>
      <c r="B5784" s="3">
        <v>45510</v>
      </c>
      <c r="C5784" t="s">
        <v>7321</v>
      </c>
      <c r="D5784">
        <v>1232.08</v>
      </c>
      <c r="E5784" t="s">
        <v>43</v>
      </c>
      <c r="F5784" t="s">
        <v>20</v>
      </c>
      <c r="G5784" t="s">
        <v>48</v>
      </c>
      <c r="H5784" t="s">
        <v>28</v>
      </c>
    </row>
    <row r="5785" spans="1:8" hidden="1">
      <c r="A5785" t="s">
        <v>10065</v>
      </c>
      <c r="B5785" s="3">
        <v>45510</v>
      </c>
      <c r="C5785" t="s">
        <v>10066</v>
      </c>
      <c r="D5785">
        <v>1999.79</v>
      </c>
      <c r="E5785" t="s">
        <v>64</v>
      </c>
      <c r="F5785" t="s">
        <v>32</v>
      </c>
      <c r="G5785" t="s">
        <v>48</v>
      </c>
      <c r="H5785" t="s">
        <v>123</v>
      </c>
    </row>
    <row r="5786" spans="1:8" hidden="1">
      <c r="A5786" t="s">
        <v>10067</v>
      </c>
      <c r="B5786" s="3">
        <v>45510</v>
      </c>
      <c r="C5786" t="s">
        <v>5219</v>
      </c>
      <c r="D5786">
        <v>1193.81</v>
      </c>
      <c r="E5786" t="s">
        <v>67</v>
      </c>
      <c r="F5786" t="s">
        <v>26</v>
      </c>
      <c r="G5786" t="s">
        <v>21</v>
      </c>
      <c r="H5786" t="s">
        <v>40</v>
      </c>
    </row>
    <row r="5787" spans="1:8" hidden="1">
      <c r="A5787" t="s">
        <v>10068</v>
      </c>
      <c r="B5787" s="3">
        <v>45510</v>
      </c>
      <c r="C5787" t="s">
        <v>4343</v>
      </c>
      <c r="E5787" t="s">
        <v>70</v>
      </c>
      <c r="F5787" t="s">
        <v>61</v>
      </c>
      <c r="G5787" t="s">
        <v>48</v>
      </c>
      <c r="H5787" t="s">
        <v>123</v>
      </c>
    </row>
    <row r="5788" spans="1:8" hidden="1">
      <c r="A5788" t="s">
        <v>10069</v>
      </c>
      <c r="B5788" s="3">
        <v>45510</v>
      </c>
      <c r="C5788" t="s">
        <v>10070</v>
      </c>
      <c r="D5788">
        <v>1262.52</v>
      </c>
      <c r="E5788" t="s">
        <v>67</v>
      </c>
      <c r="F5788" t="s">
        <v>26</v>
      </c>
      <c r="G5788" t="s">
        <v>21</v>
      </c>
      <c r="H5788" t="s">
        <v>176</v>
      </c>
    </row>
    <row r="5789" spans="1:8" hidden="1">
      <c r="A5789" t="s">
        <v>10071</v>
      </c>
      <c r="B5789" s="3">
        <v>45510</v>
      </c>
      <c r="C5789" t="s">
        <v>10072</v>
      </c>
      <c r="D5789">
        <v>390.19</v>
      </c>
      <c r="E5789" t="s">
        <v>67</v>
      </c>
      <c r="F5789" t="s">
        <v>20</v>
      </c>
      <c r="G5789" t="s">
        <v>21</v>
      </c>
      <c r="H5789" t="s">
        <v>176</v>
      </c>
    </row>
    <row r="5790" spans="1:8" hidden="1">
      <c r="A5790" t="s">
        <v>10073</v>
      </c>
      <c r="B5790" s="3">
        <v>45510</v>
      </c>
      <c r="C5790" t="s">
        <v>9835</v>
      </c>
      <c r="D5790">
        <v>427.7</v>
      </c>
      <c r="E5790" t="s">
        <v>70</v>
      </c>
      <c r="F5790" t="s">
        <v>32</v>
      </c>
      <c r="G5790" t="s">
        <v>27</v>
      </c>
      <c r="H5790" t="s">
        <v>33</v>
      </c>
    </row>
    <row r="5791" spans="1:8" hidden="1">
      <c r="A5791" t="s">
        <v>10074</v>
      </c>
      <c r="B5791" s="3">
        <v>45510</v>
      </c>
      <c r="C5791" t="s">
        <v>10075</v>
      </c>
      <c r="D5791">
        <v>749.65</v>
      </c>
      <c r="E5791" t="s">
        <v>47</v>
      </c>
      <c r="F5791" t="s">
        <v>61</v>
      </c>
      <c r="G5791" t="s">
        <v>48</v>
      </c>
      <c r="H5791" t="s">
        <v>123</v>
      </c>
    </row>
    <row r="5792" spans="1:8" hidden="1">
      <c r="A5792" t="s">
        <v>10076</v>
      </c>
      <c r="B5792" s="3">
        <v>45510</v>
      </c>
      <c r="C5792" t="s">
        <v>1671</v>
      </c>
      <c r="D5792">
        <v>12489.23</v>
      </c>
      <c r="E5792" t="s">
        <v>19</v>
      </c>
      <c r="F5792" t="s">
        <v>20</v>
      </c>
      <c r="G5792" t="s">
        <v>39</v>
      </c>
      <c r="H5792" t="s">
        <v>94</v>
      </c>
    </row>
    <row r="5793" spans="1:8" hidden="1">
      <c r="A5793" t="s">
        <v>10077</v>
      </c>
      <c r="B5793" s="3">
        <v>45510</v>
      </c>
      <c r="C5793" t="s">
        <v>4454</v>
      </c>
      <c r="D5793">
        <v>1249.96</v>
      </c>
      <c r="E5793" t="s">
        <v>67</v>
      </c>
      <c r="F5793" t="s">
        <v>26</v>
      </c>
      <c r="G5793" t="s">
        <v>27</v>
      </c>
      <c r="H5793" t="s">
        <v>57</v>
      </c>
    </row>
    <row r="5794" spans="1:8" hidden="1">
      <c r="A5794" t="s">
        <v>10078</v>
      </c>
      <c r="B5794" s="3">
        <v>45510</v>
      </c>
      <c r="C5794" t="s">
        <v>4676</v>
      </c>
      <c r="D5794">
        <v>1523.51</v>
      </c>
      <c r="E5794" t="s">
        <v>31</v>
      </c>
      <c r="F5794" t="s">
        <v>61</v>
      </c>
      <c r="G5794" t="s">
        <v>39</v>
      </c>
      <c r="H5794" t="s">
        <v>53</v>
      </c>
    </row>
    <row r="5795" spans="1:8" hidden="1">
      <c r="A5795" t="s">
        <v>10079</v>
      </c>
      <c r="B5795" s="3">
        <v>45510</v>
      </c>
      <c r="C5795" t="s">
        <v>10080</v>
      </c>
      <c r="D5795">
        <v>746.26</v>
      </c>
      <c r="E5795" t="s">
        <v>25</v>
      </c>
      <c r="F5795" t="s">
        <v>32</v>
      </c>
      <c r="G5795" t="s">
        <v>48</v>
      </c>
      <c r="H5795" t="s">
        <v>53</v>
      </c>
    </row>
    <row r="5796" spans="1:8" hidden="1">
      <c r="A5796" t="s">
        <v>10081</v>
      </c>
      <c r="B5796" s="3">
        <v>45510</v>
      </c>
      <c r="C5796" t="s">
        <v>10082</v>
      </c>
      <c r="D5796">
        <v>799.33</v>
      </c>
      <c r="E5796" t="s">
        <v>67</v>
      </c>
      <c r="F5796" t="s">
        <v>26</v>
      </c>
      <c r="G5796" t="s">
        <v>27</v>
      </c>
      <c r="H5796" t="s">
        <v>22</v>
      </c>
    </row>
    <row r="5797" spans="1:8" hidden="1">
      <c r="A5797" t="s">
        <v>10083</v>
      </c>
      <c r="B5797" s="3">
        <v>45510</v>
      </c>
      <c r="C5797" t="s">
        <v>6776</v>
      </c>
      <c r="D5797">
        <v>945.56</v>
      </c>
      <c r="E5797" t="s">
        <v>197</v>
      </c>
      <c r="F5797" t="s">
        <v>61</v>
      </c>
      <c r="G5797" t="s">
        <v>27</v>
      </c>
      <c r="H5797" t="s">
        <v>40</v>
      </c>
    </row>
    <row r="5798" spans="1:8" hidden="1">
      <c r="A5798" t="s">
        <v>10084</v>
      </c>
      <c r="B5798" s="3">
        <v>45510</v>
      </c>
      <c r="C5798" t="s">
        <v>10085</v>
      </c>
      <c r="D5798">
        <v>596.83000000000004</v>
      </c>
      <c r="E5798" t="s">
        <v>25</v>
      </c>
      <c r="F5798" t="s">
        <v>32</v>
      </c>
      <c r="G5798" t="s">
        <v>39</v>
      </c>
      <c r="H5798" t="s">
        <v>28</v>
      </c>
    </row>
    <row r="5799" spans="1:8" hidden="1">
      <c r="A5799" t="s">
        <v>10086</v>
      </c>
      <c r="B5799" s="3">
        <v>45511</v>
      </c>
      <c r="C5799" t="s">
        <v>10087</v>
      </c>
      <c r="D5799">
        <v>839.34</v>
      </c>
      <c r="E5799" t="s">
        <v>19</v>
      </c>
      <c r="F5799" t="s">
        <v>32</v>
      </c>
      <c r="G5799" t="s">
        <v>27</v>
      </c>
      <c r="H5799" t="s">
        <v>57</v>
      </c>
    </row>
    <row r="5800" spans="1:8" hidden="1">
      <c r="A5800" t="s">
        <v>10088</v>
      </c>
      <c r="B5800" s="3">
        <v>45511</v>
      </c>
      <c r="C5800" t="s">
        <v>250</v>
      </c>
      <c r="D5800">
        <v>1007.3</v>
      </c>
      <c r="E5800" t="s">
        <v>31</v>
      </c>
      <c r="F5800" t="s">
        <v>26</v>
      </c>
      <c r="G5800" t="s">
        <v>48</v>
      </c>
      <c r="H5800" t="s">
        <v>75</v>
      </c>
    </row>
    <row r="5801" spans="1:8" hidden="1">
      <c r="A5801" t="s">
        <v>10089</v>
      </c>
      <c r="B5801" s="3">
        <v>45511</v>
      </c>
      <c r="C5801" t="s">
        <v>10090</v>
      </c>
      <c r="D5801">
        <v>742.1</v>
      </c>
      <c r="E5801" t="s">
        <v>31</v>
      </c>
      <c r="F5801" t="s">
        <v>61</v>
      </c>
      <c r="G5801" t="s">
        <v>27</v>
      </c>
      <c r="H5801" t="s">
        <v>75</v>
      </c>
    </row>
    <row r="5802" spans="1:8" hidden="1">
      <c r="A5802" t="s">
        <v>10091</v>
      </c>
      <c r="B5802" s="3">
        <v>45511</v>
      </c>
      <c r="C5802" t="s">
        <v>9876</v>
      </c>
      <c r="D5802">
        <v>477.2</v>
      </c>
      <c r="E5802" t="s">
        <v>60</v>
      </c>
      <c r="F5802" t="s">
        <v>26</v>
      </c>
      <c r="G5802" t="s">
        <v>27</v>
      </c>
      <c r="H5802" t="s">
        <v>87</v>
      </c>
    </row>
    <row r="5803" spans="1:8" hidden="1">
      <c r="A5803" t="s">
        <v>10092</v>
      </c>
      <c r="B5803" s="3">
        <v>45511</v>
      </c>
      <c r="C5803" t="s">
        <v>10093</v>
      </c>
      <c r="D5803">
        <v>1788.46</v>
      </c>
      <c r="E5803" t="s">
        <v>25</v>
      </c>
      <c r="F5803" t="s">
        <v>26</v>
      </c>
      <c r="G5803" t="s">
        <v>39</v>
      </c>
      <c r="H5803" t="s">
        <v>43</v>
      </c>
    </row>
    <row r="5804" spans="1:8" hidden="1">
      <c r="A5804" t="s">
        <v>10094</v>
      </c>
      <c r="B5804" s="3">
        <v>45511</v>
      </c>
      <c r="C5804" t="s">
        <v>10095</v>
      </c>
      <c r="E5804" t="s">
        <v>52</v>
      </c>
      <c r="F5804" t="s">
        <v>32</v>
      </c>
      <c r="G5804" t="s">
        <v>48</v>
      </c>
      <c r="H5804" t="s">
        <v>176</v>
      </c>
    </row>
    <row r="5805" spans="1:8" hidden="1">
      <c r="A5805" t="s">
        <v>10096</v>
      </c>
      <c r="B5805" s="3">
        <v>45511</v>
      </c>
      <c r="C5805" t="s">
        <v>10097</v>
      </c>
      <c r="D5805">
        <v>948.58</v>
      </c>
      <c r="E5805" t="s">
        <v>64</v>
      </c>
      <c r="F5805" t="s">
        <v>20</v>
      </c>
      <c r="G5805" t="s">
        <v>39</v>
      </c>
      <c r="H5805" t="s">
        <v>28</v>
      </c>
    </row>
    <row r="5806" spans="1:8" hidden="1">
      <c r="A5806" t="s">
        <v>10098</v>
      </c>
      <c r="B5806" s="3">
        <v>45511</v>
      </c>
      <c r="C5806" t="s">
        <v>4593</v>
      </c>
      <c r="D5806">
        <v>7081.07</v>
      </c>
      <c r="E5806" t="s">
        <v>52</v>
      </c>
      <c r="F5806" t="s">
        <v>26</v>
      </c>
      <c r="G5806" t="s">
        <v>27</v>
      </c>
      <c r="H5806" t="s">
        <v>36</v>
      </c>
    </row>
    <row r="5807" spans="1:8" hidden="1">
      <c r="A5807" t="s">
        <v>10099</v>
      </c>
      <c r="B5807" s="3">
        <v>45511</v>
      </c>
      <c r="C5807" t="s">
        <v>4027</v>
      </c>
      <c r="D5807">
        <v>1087.98</v>
      </c>
      <c r="E5807" t="s">
        <v>52</v>
      </c>
      <c r="F5807" t="s">
        <v>32</v>
      </c>
      <c r="G5807" t="s">
        <v>21</v>
      </c>
      <c r="H5807" t="s">
        <v>44</v>
      </c>
    </row>
    <row r="5808" spans="1:8" hidden="1">
      <c r="A5808" t="s">
        <v>10100</v>
      </c>
      <c r="B5808" s="3">
        <v>45511</v>
      </c>
      <c r="C5808" t="s">
        <v>1648</v>
      </c>
      <c r="E5808" t="s">
        <v>31</v>
      </c>
      <c r="F5808" t="s">
        <v>20</v>
      </c>
      <c r="G5808" t="s">
        <v>27</v>
      </c>
      <c r="H5808" t="s">
        <v>109</v>
      </c>
    </row>
    <row r="5809" spans="1:8" hidden="1">
      <c r="A5809" t="s">
        <v>10101</v>
      </c>
      <c r="B5809" s="3">
        <v>45511</v>
      </c>
      <c r="C5809" t="s">
        <v>3689</v>
      </c>
      <c r="D5809">
        <v>1133.6099999999999</v>
      </c>
      <c r="E5809" t="s">
        <v>31</v>
      </c>
      <c r="F5809" t="s">
        <v>32</v>
      </c>
      <c r="G5809" t="s">
        <v>48</v>
      </c>
      <c r="H5809" t="s">
        <v>49</v>
      </c>
    </row>
    <row r="5810" spans="1:8">
      <c r="A5810" t="s">
        <v>10102</v>
      </c>
      <c r="B5810" s="3">
        <v>45511</v>
      </c>
      <c r="C5810" t="s">
        <v>10103</v>
      </c>
      <c r="D5810">
        <v>114.26</v>
      </c>
      <c r="E5810" t="s">
        <v>43</v>
      </c>
      <c r="F5810" t="s">
        <v>61</v>
      </c>
      <c r="G5810" t="s">
        <v>27</v>
      </c>
      <c r="H5810" t="s">
        <v>28</v>
      </c>
    </row>
    <row r="5811" spans="1:8" hidden="1">
      <c r="A5811" t="s">
        <v>10104</v>
      </c>
      <c r="B5811" s="3">
        <v>45511</v>
      </c>
      <c r="C5811" t="s">
        <v>10105</v>
      </c>
      <c r="D5811">
        <v>73.67</v>
      </c>
      <c r="E5811" t="s">
        <v>67</v>
      </c>
      <c r="F5811" t="s">
        <v>43</v>
      </c>
      <c r="G5811" t="s">
        <v>39</v>
      </c>
      <c r="H5811" t="s">
        <v>123</v>
      </c>
    </row>
    <row r="5812" spans="1:8" hidden="1">
      <c r="A5812" t="s">
        <v>10106</v>
      </c>
      <c r="B5812" s="3">
        <v>45511</v>
      </c>
      <c r="C5812" t="s">
        <v>10107</v>
      </c>
      <c r="D5812">
        <v>1347.39</v>
      </c>
      <c r="E5812" t="s">
        <v>122</v>
      </c>
      <c r="F5812" t="s">
        <v>32</v>
      </c>
      <c r="G5812" t="s">
        <v>39</v>
      </c>
      <c r="H5812" t="s">
        <v>43</v>
      </c>
    </row>
    <row r="5813" spans="1:8">
      <c r="A5813" t="s">
        <v>10108</v>
      </c>
      <c r="B5813" s="3">
        <v>45511</v>
      </c>
      <c r="C5813" t="s">
        <v>10109</v>
      </c>
      <c r="D5813">
        <v>482.25</v>
      </c>
      <c r="E5813" t="s">
        <v>43</v>
      </c>
      <c r="F5813" t="s">
        <v>26</v>
      </c>
      <c r="G5813" t="s">
        <v>48</v>
      </c>
      <c r="H5813" t="s">
        <v>49</v>
      </c>
    </row>
    <row r="5814" spans="1:8" hidden="1">
      <c r="A5814" t="s">
        <v>10110</v>
      </c>
      <c r="B5814" s="3">
        <v>45511</v>
      </c>
      <c r="C5814" t="s">
        <v>10111</v>
      </c>
      <c r="D5814">
        <v>367.95</v>
      </c>
      <c r="E5814" t="s">
        <v>60</v>
      </c>
      <c r="F5814" t="s">
        <v>32</v>
      </c>
      <c r="G5814" t="s">
        <v>39</v>
      </c>
      <c r="H5814" t="s">
        <v>40</v>
      </c>
    </row>
    <row r="5815" spans="1:8" hidden="1">
      <c r="A5815" t="s">
        <v>10112</v>
      </c>
      <c r="B5815" s="3">
        <v>45511</v>
      </c>
      <c r="C5815" t="s">
        <v>10113</v>
      </c>
      <c r="D5815">
        <v>311.19</v>
      </c>
      <c r="E5815" t="s">
        <v>70</v>
      </c>
      <c r="F5815" t="s">
        <v>32</v>
      </c>
      <c r="G5815" t="s">
        <v>48</v>
      </c>
      <c r="H5815" t="s">
        <v>57</v>
      </c>
    </row>
    <row r="5816" spans="1:8" hidden="1">
      <c r="A5816" t="s">
        <v>10114</v>
      </c>
      <c r="B5816" s="3">
        <v>45511</v>
      </c>
      <c r="C5816" t="s">
        <v>9891</v>
      </c>
      <c r="D5816">
        <v>1440.13</v>
      </c>
      <c r="E5816" t="s">
        <v>122</v>
      </c>
      <c r="F5816" t="s">
        <v>61</v>
      </c>
      <c r="G5816" t="s">
        <v>27</v>
      </c>
      <c r="H5816" t="s">
        <v>87</v>
      </c>
    </row>
    <row r="5817" spans="1:8" hidden="1">
      <c r="A5817" t="s">
        <v>10115</v>
      </c>
      <c r="B5817" s="3">
        <v>45511</v>
      </c>
      <c r="C5817" t="s">
        <v>5735</v>
      </c>
      <c r="D5817">
        <v>970.92</v>
      </c>
      <c r="E5817" t="s">
        <v>60</v>
      </c>
      <c r="F5817" t="s">
        <v>32</v>
      </c>
      <c r="G5817" t="s">
        <v>27</v>
      </c>
      <c r="H5817" t="s">
        <v>49</v>
      </c>
    </row>
    <row r="5818" spans="1:8" hidden="1">
      <c r="A5818" t="s">
        <v>10116</v>
      </c>
      <c r="B5818" s="3">
        <v>45511</v>
      </c>
      <c r="C5818" t="s">
        <v>10117</v>
      </c>
      <c r="D5818">
        <v>720.82</v>
      </c>
      <c r="E5818" t="s">
        <v>197</v>
      </c>
      <c r="F5818" t="s">
        <v>26</v>
      </c>
      <c r="G5818" t="s">
        <v>39</v>
      </c>
      <c r="H5818" t="s">
        <v>87</v>
      </c>
    </row>
    <row r="5819" spans="1:8" hidden="1">
      <c r="A5819" t="s">
        <v>10118</v>
      </c>
      <c r="B5819" s="3">
        <v>45511</v>
      </c>
      <c r="C5819" t="s">
        <v>10119</v>
      </c>
      <c r="D5819">
        <v>360.44</v>
      </c>
      <c r="E5819" t="s">
        <v>31</v>
      </c>
      <c r="F5819" t="s">
        <v>61</v>
      </c>
      <c r="G5819" t="s">
        <v>21</v>
      </c>
      <c r="H5819" t="s">
        <v>176</v>
      </c>
    </row>
    <row r="5820" spans="1:8" hidden="1">
      <c r="A5820" t="s">
        <v>10120</v>
      </c>
      <c r="B5820" s="3">
        <v>45511</v>
      </c>
      <c r="C5820" t="s">
        <v>3979</v>
      </c>
      <c r="D5820">
        <v>384.31</v>
      </c>
      <c r="E5820" t="s">
        <v>19</v>
      </c>
      <c r="F5820" t="s">
        <v>20</v>
      </c>
      <c r="G5820" t="s">
        <v>39</v>
      </c>
      <c r="H5820" t="s">
        <v>176</v>
      </c>
    </row>
    <row r="5821" spans="1:8" hidden="1">
      <c r="A5821" t="s">
        <v>10121</v>
      </c>
      <c r="B5821" s="3">
        <v>45511</v>
      </c>
      <c r="C5821" t="s">
        <v>10122</v>
      </c>
      <c r="D5821">
        <v>11803.59</v>
      </c>
      <c r="E5821" t="s">
        <v>52</v>
      </c>
      <c r="F5821" t="s">
        <v>61</v>
      </c>
      <c r="G5821" t="s">
        <v>21</v>
      </c>
      <c r="H5821" t="s">
        <v>94</v>
      </c>
    </row>
    <row r="5822" spans="1:8" hidden="1">
      <c r="A5822" t="s">
        <v>10123</v>
      </c>
      <c r="B5822" s="3">
        <v>45511</v>
      </c>
      <c r="C5822" t="s">
        <v>10124</v>
      </c>
      <c r="D5822">
        <v>1044.5</v>
      </c>
      <c r="E5822" t="s">
        <v>47</v>
      </c>
      <c r="F5822" t="s">
        <v>32</v>
      </c>
      <c r="G5822" t="s">
        <v>21</v>
      </c>
      <c r="H5822" t="s">
        <v>22</v>
      </c>
    </row>
    <row r="5823" spans="1:8" hidden="1">
      <c r="A5823" t="s">
        <v>10125</v>
      </c>
      <c r="B5823" s="3">
        <v>45511</v>
      </c>
      <c r="C5823" t="s">
        <v>10126</v>
      </c>
      <c r="D5823">
        <v>858.13</v>
      </c>
      <c r="E5823" t="s">
        <v>52</v>
      </c>
      <c r="F5823" t="s">
        <v>61</v>
      </c>
      <c r="G5823" t="s">
        <v>27</v>
      </c>
      <c r="H5823" t="s">
        <v>176</v>
      </c>
    </row>
    <row r="5824" spans="1:8" hidden="1">
      <c r="A5824" t="s">
        <v>10127</v>
      </c>
      <c r="B5824" s="3">
        <v>45511</v>
      </c>
      <c r="C5824" t="s">
        <v>10128</v>
      </c>
      <c r="D5824">
        <v>14056</v>
      </c>
      <c r="E5824" t="s">
        <v>25</v>
      </c>
      <c r="F5824" t="s">
        <v>26</v>
      </c>
      <c r="G5824" t="s">
        <v>39</v>
      </c>
      <c r="H5824" t="s">
        <v>75</v>
      </c>
    </row>
    <row r="5825" spans="1:8" hidden="1">
      <c r="A5825" t="s">
        <v>10129</v>
      </c>
      <c r="B5825" s="3">
        <v>45511</v>
      </c>
      <c r="C5825" t="s">
        <v>203</v>
      </c>
      <c r="D5825">
        <v>1893.32</v>
      </c>
      <c r="E5825" t="s">
        <v>52</v>
      </c>
      <c r="F5825" t="s">
        <v>61</v>
      </c>
      <c r="G5825" t="s">
        <v>39</v>
      </c>
      <c r="H5825" t="s">
        <v>40</v>
      </c>
    </row>
    <row r="5826" spans="1:8" hidden="1">
      <c r="A5826" t="s">
        <v>10130</v>
      </c>
      <c r="B5826" s="3">
        <v>45511</v>
      </c>
      <c r="C5826" t="s">
        <v>10131</v>
      </c>
      <c r="E5826" t="s">
        <v>67</v>
      </c>
      <c r="F5826" t="s">
        <v>20</v>
      </c>
      <c r="G5826" t="s">
        <v>39</v>
      </c>
      <c r="H5826" t="s">
        <v>40</v>
      </c>
    </row>
    <row r="5827" spans="1:8" hidden="1">
      <c r="A5827" t="s">
        <v>10132</v>
      </c>
      <c r="B5827" s="3">
        <v>45511</v>
      </c>
      <c r="C5827" t="s">
        <v>10133</v>
      </c>
      <c r="D5827">
        <v>1801.47</v>
      </c>
      <c r="E5827" t="s">
        <v>31</v>
      </c>
      <c r="F5827" t="s">
        <v>32</v>
      </c>
      <c r="G5827" t="s">
        <v>21</v>
      </c>
      <c r="H5827" t="s">
        <v>44</v>
      </c>
    </row>
    <row r="5828" spans="1:8" hidden="1">
      <c r="A5828" t="s">
        <v>10134</v>
      </c>
      <c r="B5828" s="3">
        <v>45511</v>
      </c>
      <c r="C5828" t="s">
        <v>10135</v>
      </c>
      <c r="D5828">
        <v>173.35</v>
      </c>
      <c r="E5828" t="s">
        <v>52</v>
      </c>
      <c r="F5828" t="s">
        <v>32</v>
      </c>
      <c r="G5828" t="s">
        <v>21</v>
      </c>
      <c r="H5828" t="s">
        <v>123</v>
      </c>
    </row>
    <row r="5829" spans="1:8">
      <c r="A5829" t="s">
        <v>10136</v>
      </c>
      <c r="B5829" s="3">
        <v>45511</v>
      </c>
      <c r="C5829" t="s">
        <v>1864</v>
      </c>
      <c r="D5829">
        <v>317.92</v>
      </c>
      <c r="E5829" t="s">
        <v>43</v>
      </c>
      <c r="F5829" t="s">
        <v>26</v>
      </c>
      <c r="G5829" t="s">
        <v>39</v>
      </c>
      <c r="H5829" t="s">
        <v>22</v>
      </c>
    </row>
    <row r="5830" spans="1:8" hidden="1">
      <c r="A5830" t="s">
        <v>10137</v>
      </c>
      <c r="B5830" s="3">
        <v>45511</v>
      </c>
      <c r="C5830" t="s">
        <v>7962</v>
      </c>
      <c r="D5830">
        <v>19026.71</v>
      </c>
      <c r="E5830" t="s">
        <v>19</v>
      </c>
      <c r="F5830" t="s">
        <v>32</v>
      </c>
      <c r="G5830" t="s">
        <v>48</v>
      </c>
      <c r="H5830" t="s">
        <v>49</v>
      </c>
    </row>
    <row r="5831" spans="1:8" hidden="1">
      <c r="A5831" t="s">
        <v>10138</v>
      </c>
      <c r="B5831" s="3">
        <v>45511</v>
      </c>
      <c r="C5831" t="s">
        <v>10139</v>
      </c>
      <c r="D5831">
        <v>7759.66</v>
      </c>
      <c r="E5831" t="s">
        <v>70</v>
      </c>
      <c r="F5831" t="s">
        <v>32</v>
      </c>
      <c r="G5831" t="s">
        <v>27</v>
      </c>
      <c r="H5831" t="s">
        <v>43</v>
      </c>
    </row>
    <row r="5832" spans="1:8" hidden="1">
      <c r="A5832" t="s">
        <v>10140</v>
      </c>
      <c r="B5832" s="3">
        <v>45511</v>
      </c>
      <c r="C5832" t="s">
        <v>10141</v>
      </c>
      <c r="D5832">
        <v>558.04999999999995</v>
      </c>
      <c r="E5832" t="s">
        <v>31</v>
      </c>
      <c r="F5832" t="s">
        <v>26</v>
      </c>
      <c r="G5832" t="s">
        <v>21</v>
      </c>
      <c r="H5832" t="s">
        <v>57</v>
      </c>
    </row>
    <row r="5833" spans="1:8" hidden="1">
      <c r="A5833" t="s">
        <v>10142</v>
      </c>
      <c r="B5833" s="3">
        <v>45511</v>
      </c>
      <c r="C5833" t="s">
        <v>10143</v>
      </c>
      <c r="D5833">
        <v>7480.37</v>
      </c>
      <c r="E5833" t="s">
        <v>190</v>
      </c>
      <c r="F5833" t="s">
        <v>61</v>
      </c>
      <c r="G5833" t="s">
        <v>48</v>
      </c>
      <c r="H5833" t="s">
        <v>176</v>
      </c>
    </row>
    <row r="5834" spans="1:8">
      <c r="A5834" t="s">
        <v>10144</v>
      </c>
      <c r="B5834" s="3">
        <v>45511</v>
      </c>
      <c r="C5834" t="s">
        <v>1849</v>
      </c>
      <c r="D5834">
        <v>884.13</v>
      </c>
      <c r="E5834" t="s">
        <v>43</v>
      </c>
      <c r="F5834" t="s">
        <v>20</v>
      </c>
      <c r="G5834" t="s">
        <v>21</v>
      </c>
      <c r="H5834" t="s">
        <v>28</v>
      </c>
    </row>
    <row r="5835" spans="1:8" hidden="1">
      <c r="A5835" t="s">
        <v>10145</v>
      </c>
      <c r="B5835" s="3">
        <v>45511</v>
      </c>
      <c r="C5835" t="s">
        <v>1242</v>
      </c>
      <c r="D5835">
        <v>203.28</v>
      </c>
      <c r="E5835" t="s">
        <v>64</v>
      </c>
      <c r="F5835" t="s">
        <v>32</v>
      </c>
      <c r="G5835" t="s">
        <v>27</v>
      </c>
      <c r="H5835" t="s">
        <v>22</v>
      </c>
    </row>
    <row r="5836" spans="1:8">
      <c r="A5836" t="s">
        <v>10146</v>
      </c>
      <c r="B5836" s="3">
        <v>45512</v>
      </c>
      <c r="C5836" t="s">
        <v>10147</v>
      </c>
      <c r="D5836">
        <v>1886.12</v>
      </c>
      <c r="E5836" t="s">
        <v>43</v>
      </c>
      <c r="F5836" t="s">
        <v>61</v>
      </c>
      <c r="G5836" t="s">
        <v>27</v>
      </c>
      <c r="H5836" t="s">
        <v>53</v>
      </c>
    </row>
    <row r="5837" spans="1:8" hidden="1">
      <c r="A5837" t="s">
        <v>10148</v>
      </c>
      <c r="B5837" s="3">
        <v>45512</v>
      </c>
      <c r="C5837" t="s">
        <v>10149</v>
      </c>
      <c r="D5837">
        <v>1755.8</v>
      </c>
      <c r="E5837" t="s">
        <v>25</v>
      </c>
      <c r="F5837" t="s">
        <v>61</v>
      </c>
      <c r="G5837" t="s">
        <v>39</v>
      </c>
      <c r="H5837" t="s">
        <v>123</v>
      </c>
    </row>
    <row r="5838" spans="1:8">
      <c r="A5838" t="s">
        <v>10150</v>
      </c>
      <c r="B5838" s="3">
        <v>45512</v>
      </c>
      <c r="C5838" t="s">
        <v>1378</v>
      </c>
      <c r="D5838">
        <v>1892.24</v>
      </c>
      <c r="E5838" t="s">
        <v>43</v>
      </c>
      <c r="F5838" t="s">
        <v>61</v>
      </c>
      <c r="G5838" t="s">
        <v>21</v>
      </c>
      <c r="H5838" t="s">
        <v>109</v>
      </c>
    </row>
    <row r="5839" spans="1:8" hidden="1">
      <c r="A5839" t="s">
        <v>10151</v>
      </c>
      <c r="B5839" s="3">
        <v>45512</v>
      </c>
      <c r="C5839" t="s">
        <v>10152</v>
      </c>
      <c r="D5839">
        <v>1233.2</v>
      </c>
      <c r="E5839" t="s">
        <v>60</v>
      </c>
      <c r="F5839" t="s">
        <v>61</v>
      </c>
      <c r="G5839" t="s">
        <v>27</v>
      </c>
      <c r="H5839" t="s">
        <v>123</v>
      </c>
    </row>
    <row r="5840" spans="1:8">
      <c r="A5840" t="s">
        <v>10153</v>
      </c>
      <c r="B5840" s="3">
        <v>45512</v>
      </c>
      <c r="C5840" t="s">
        <v>10154</v>
      </c>
      <c r="D5840">
        <v>1332.8</v>
      </c>
      <c r="E5840" t="s">
        <v>43</v>
      </c>
      <c r="F5840" t="s">
        <v>20</v>
      </c>
      <c r="G5840" t="s">
        <v>21</v>
      </c>
      <c r="H5840" t="s">
        <v>75</v>
      </c>
    </row>
    <row r="5841" spans="1:8" hidden="1">
      <c r="A5841" t="s">
        <v>10155</v>
      </c>
      <c r="B5841" s="3">
        <v>45512</v>
      </c>
      <c r="C5841" t="s">
        <v>6282</v>
      </c>
      <c r="E5841" t="s">
        <v>47</v>
      </c>
      <c r="F5841" t="s">
        <v>61</v>
      </c>
      <c r="G5841" t="s">
        <v>39</v>
      </c>
      <c r="H5841" t="s">
        <v>49</v>
      </c>
    </row>
    <row r="5842" spans="1:8" hidden="1">
      <c r="A5842" t="s">
        <v>10156</v>
      </c>
      <c r="B5842" s="3">
        <v>45512</v>
      </c>
      <c r="C5842" t="s">
        <v>10157</v>
      </c>
      <c r="D5842">
        <v>1573.8</v>
      </c>
      <c r="E5842" t="s">
        <v>60</v>
      </c>
      <c r="F5842" t="s">
        <v>32</v>
      </c>
      <c r="G5842" t="s">
        <v>21</v>
      </c>
      <c r="H5842" t="s">
        <v>43</v>
      </c>
    </row>
    <row r="5843" spans="1:8" hidden="1">
      <c r="A5843" t="s">
        <v>10158</v>
      </c>
      <c r="B5843" s="3">
        <v>45512</v>
      </c>
      <c r="C5843" t="s">
        <v>4269</v>
      </c>
      <c r="D5843">
        <v>1981.2</v>
      </c>
      <c r="E5843" t="s">
        <v>67</v>
      </c>
      <c r="F5843" t="s">
        <v>20</v>
      </c>
      <c r="G5843" t="s">
        <v>27</v>
      </c>
      <c r="H5843" t="s">
        <v>40</v>
      </c>
    </row>
    <row r="5844" spans="1:8" hidden="1">
      <c r="A5844" t="s">
        <v>10159</v>
      </c>
      <c r="B5844" s="3">
        <v>45512</v>
      </c>
      <c r="C5844" t="s">
        <v>5622</v>
      </c>
      <c r="D5844">
        <v>1222.8599999999999</v>
      </c>
      <c r="E5844" t="s">
        <v>31</v>
      </c>
      <c r="F5844" t="s">
        <v>32</v>
      </c>
      <c r="G5844" t="s">
        <v>21</v>
      </c>
      <c r="H5844" t="s">
        <v>87</v>
      </c>
    </row>
    <row r="5845" spans="1:8" hidden="1">
      <c r="A5845" t="s">
        <v>10160</v>
      </c>
      <c r="B5845" s="3">
        <v>45512</v>
      </c>
      <c r="C5845" t="s">
        <v>10161</v>
      </c>
      <c r="D5845">
        <v>624.72</v>
      </c>
      <c r="E5845" t="s">
        <v>25</v>
      </c>
      <c r="F5845" t="s">
        <v>61</v>
      </c>
      <c r="G5845" t="s">
        <v>48</v>
      </c>
      <c r="H5845" t="s">
        <v>49</v>
      </c>
    </row>
    <row r="5846" spans="1:8" hidden="1">
      <c r="A5846" t="s">
        <v>10162</v>
      </c>
      <c r="B5846" s="3">
        <v>45512</v>
      </c>
      <c r="C5846" t="s">
        <v>10163</v>
      </c>
      <c r="D5846">
        <v>844.96</v>
      </c>
      <c r="E5846" t="s">
        <v>52</v>
      </c>
      <c r="F5846" t="s">
        <v>61</v>
      </c>
      <c r="G5846" t="s">
        <v>39</v>
      </c>
      <c r="H5846" t="s">
        <v>36</v>
      </c>
    </row>
    <row r="5847" spans="1:8">
      <c r="A5847" t="s">
        <v>10164</v>
      </c>
      <c r="B5847" s="3">
        <v>45512</v>
      </c>
      <c r="C5847" t="s">
        <v>4956</v>
      </c>
      <c r="D5847">
        <v>1185.21</v>
      </c>
      <c r="E5847" t="s">
        <v>43</v>
      </c>
      <c r="F5847" t="s">
        <v>61</v>
      </c>
      <c r="G5847" t="s">
        <v>48</v>
      </c>
      <c r="H5847" t="s">
        <v>87</v>
      </c>
    </row>
    <row r="5848" spans="1:8" hidden="1">
      <c r="A5848" t="s">
        <v>10165</v>
      </c>
      <c r="B5848" s="3">
        <v>45512</v>
      </c>
      <c r="C5848" t="s">
        <v>8427</v>
      </c>
      <c r="D5848">
        <v>1486.08</v>
      </c>
      <c r="E5848" t="s">
        <v>25</v>
      </c>
      <c r="F5848" t="s">
        <v>32</v>
      </c>
      <c r="G5848" t="s">
        <v>27</v>
      </c>
      <c r="H5848" t="s">
        <v>28</v>
      </c>
    </row>
    <row r="5849" spans="1:8" hidden="1">
      <c r="A5849" t="s">
        <v>10166</v>
      </c>
      <c r="B5849" s="3">
        <v>45512</v>
      </c>
      <c r="C5849" t="s">
        <v>10167</v>
      </c>
      <c r="D5849">
        <v>1415.48</v>
      </c>
      <c r="E5849" t="s">
        <v>210</v>
      </c>
      <c r="F5849" t="s">
        <v>32</v>
      </c>
      <c r="G5849" t="s">
        <v>48</v>
      </c>
      <c r="H5849" t="s">
        <v>40</v>
      </c>
    </row>
    <row r="5850" spans="1:8" hidden="1">
      <c r="A5850" t="s">
        <v>10168</v>
      </c>
      <c r="B5850" s="3">
        <v>45512</v>
      </c>
      <c r="C5850" t="s">
        <v>10169</v>
      </c>
      <c r="D5850">
        <v>1338.61</v>
      </c>
      <c r="E5850" t="s">
        <v>52</v>
      </c>
      <c r="F5850" t="s">
        <v>26</v>
      </c>
      <c r="G5850" t="s">
        <v>27</v>
      </c>
      <c r="H5850" t="s">
        <v>57</v>
      </c>
    </row>
    <row r="5851" spans="1:8" hidden="1">
      <c r="A5851" t="s">
        <v>10170</v>
      </c>
      <c r="B5851" s="3">
        <v>45512</v>
      </c>
      <c r="C5851" t="s">
        <v>10171</v>
      </c>
      <c r="D5851">
        <v>59.7</v>
      </c>
      <c r="E5851" t="s">
        <v>67</v>
      </c>
      <c r="F5851" t="s">
        <v>61</v>
      </c>
      <c r="G5851" t="s">
        <v>48</v>
      </c>
      <c r="H5851" t="s">
        <v>49</v>
      </c>
    </row>
    <row r="5852" spans="1:8">
      <c r="A5852" t="s">
        <v>10172</v>
      </c>
      <c r="B5852" s="3">
        <v>45512</v>
      </c>
      <c r="C5852" t="s">
        <v>5822</v>
      </c>
      <c r="D5852">
        <v>212.96</v>
      </c>
      <c r="E5852" t="s">
        <v>43</v>
      </c>
      <c r="F5852" t="s">
        <v>32</v>
      </c>
      <c r="G5852" t="s">
        <v>21</v>
      </c>
      <c r="H5852" t="s">
        <v>49</v>
      </c>
    </row>
    <row r="5853" spans="1:8" hidden="1">
      <c r="A5853" t="s">
        <v>10173</v>
      </c>
      <c r="B5853" s="3">
        <v>45512</v>
      </c>
      <c r="C5853" t="s">
        <v>5236</v>
      </c>
      <c r="D5853">
        <v>6316.65</v>
      </c>
      <c r="E5853" t="s">
        <v>52</v>
      </c>
      <c r="F5853" t="s">
        <v>26</v>
      </c>
      <c r="G5853" t="s">
        <v>39</v>
      </c>
      <c r="H5853" t="s">
        <v>44</v>
      </c>
    </row>
    <row r="5854" spans="1:8" hidden="1">
      <c r="A5854" t="s">
        <v>10174</v>
      </c>
      <c r="B5854" s="3">
        <v>45512</v>
      </c>
      <c r="C5854" t="s">
        <v>10175</v>
      </c>
      <c r="D5854">
        <v>1232.42</v>
      </c>
      <c r="E5854" t="s">
        <v>31</v>
      </c>
      <c r="F5854" t="s">
        <v>61</v>
      </c>
      <c r="G5854" t="s">
        <v>48</v>
      </c>
      <c r="H5854" t="s">
        <v>33</v>
      </c>
    </row>
    <row r="5855" spans="1:8" hidden="1">
      <c r="A5855" t="s">
        <v>10176</v>
      </c>
      <c r="B5855" s="3">
        <v>45512</v>
      </c>
      <c r="C5855" t="s">
        <v>10177</v>
      </c>
      <c r="D5855">
        <v>394.98</v>
      </c>
      <c r="E5855" t="s">
        <v>70</v>
      </c>
      <c r="F5855" t="s">
        <v>20</v>
      </c>
      <c r="G5855" t="s">
        <v>39</v>
      </c>
      <c r="H5855" t="s">
        <v>43</v>
      </c>
    </row>
    <row r="5856" spans="1:8" hidden="1">
      <c r="A5856" t="s">
        <v>10178</v>
      </c>
      <c r="B5856" s="3">
        <v>45512</v>
      </c>
      <c r="C5856" t="s">
        <v>5409</v>
      </c>
      <c r="D5856">
        <v>1665.59</v>
      </c>
      <c r="E5856" t="s">
        <v>67</v>
      </c>
      <c r="F5856" t="s">
        <v>61</v>
      </c>
      <c r="G5856" t="s">
        <v>39</v>
      </c>
      <c r="H5856" t="s">
        <v>87</v>
      </c>
    </row>
    <row r="5857" spans="1:8" hidden="1">
      <c r="A5857" t="s">
        <v>10179</v>
      </c>
      <c r="B5857" s="3">
        <v>45512</v>
      </c>
      <c r="C5857" t="s">
        <v>4745</v>
      </c>
      <c r="D5857">
        <v>657.61</v>
      </c>
      <c r="E5857" t="s">
        <v>122</v>
      </c>
      <c r="F5857" t="s">
        <v>32</v>
      </c>
      <c r="G5857" t="s">
        <v>39</v>
      </c>
      <c r="H5857" t="s">
        <v>43</v>
      </c>
    </row>
    <row r="5858" spans="1:8" hidden="1">
      <c r="A5858" t="s">
        <v>10180</v>
      </c>
      <c r="B5858" s="3">
        <v>45512</v>
      </c>
      <c r="C5858" t="s">
        <v>10181</v>
      </c>
      <c r="D5858">
        <v>370.65</v>
      </c>
      <c r="E5858" t="s">
        <v>31</v>
      </c>
      <c r="F5858" t="s">
        <v>32</v>
      </c>
      <c r="G5858" t="s">
        <v>39</v>
      </c>
      <c r="H5858" t="s">
        <v>36</v>
      </c>
    </row>
    <row r="5859" spans="1:8" hidden="1">
      <c r="A5859" t="s">
        <v>10182</v>
      </c>
      <c r="B5859" s="3">
        <v>45512</v>
      </c>
      <c r="C5859" t="s">
        <v>7763</v>
      </c>
      <c r="E5859" t="s">
        <v>52</v>
      </c>
      <c r="F5859" t="s">
        <v>20</v>
      </c>
      <c r="G5859" t="s">
        <v>27</v>
      </c>
      <c r="H5859" t="s">
        <v>75</v>
      </c>
    </row>
    <row r="5860" spans="1:8" hidden="1">
      <c r="A5860" t="s">
        <v>10183</v>
      </c>
      <c r="B5860" s="3">
        <v>45512</v>
      </c>
      <c r="C5860" t="s">
        <v>10184</v>
      </c>
      <c r="D5860">
        <v>965.71</v>
      </c>
      <c r="E5860" t="s">
        <v>339</v>
      </c>
      <c r="F5860" t="s">
        <v>20</v>
      </c>
      <c r="G5860" t="s">
        <v>39</v>
      </c>
      <c r="H5860" t="s">
        <v>43</v>
      </c>
    </row>
    <row r="5861" spans="1:8" hidden="1">
      <c r="A5861" t="s">
        <v>10185</v>
      </c>
      <c r="B5861" s="3">
        <v>45512</v>
      </c>
      <c r="C5861" t="s">
        <v>10186</v>
      </c>
      <c r="D5861">
        <v>1147.19</v>
      </c>
      <c r="E5861" t="s">
        <v>67</v>
      </c>
      <c r="F5861" t="s">
        <v>32</v>
      </c>
      <c r="G5861" t="s">
        <v>27</v>
      </c>
      <c r="H5861" t="s">
        <v>49</v>
      </c>
    </row>
    <row r="5862" spans="1:8" hidden="1">
      <c r="A5862" t="s">
        <v>10187</v>
      </c>
      <c r="B5862" s="3">
        <v>45512</v>
      </c>
      <c r="C5862" t="s">
        <v>10188</v>
      </c>
      <c r="D5862">
        <v>154.29</v>
      </c>
      <c r="E5862" t="s">
        <v>31</v>
      </c>
      <c r="F5862" t="s">
        <v>26</v>
      </c>
      <c r="G5862" t="s">
        <v>21</v>
      </c>
      <c r="H5862" t="s">
        <v>87</v>
      </c>
    </row>
    <row r="5863" spans="1:8" hidden="1">
      <c r="A5863" t="s">
        <v>10189</v>
      </c>
      <c r="B5863" s="3">
        <v>45512</v>
      </c>
      <c r="C5863" t="s">
        <v>10190</v>
      </c>
      <c r="D5863">
        <v>978.66</v>
      </c>
      <c r="E5863" t="s">
        <v>122</v>
      </c>
      <c r="F5863" t="s">
        <v>20</v>
      </c>
      <c r="G5863" t="s">
        <v>39</v>
      </c>
      <c r="H5863" t="s">
        <v>43</v>
      </c>
    </row>
    <row r="5864" spans="1:8">
      <c r="A5864" t="s">
        <v>10191</v>
      </c>
      <c r="B5864" s="3">
        <v>45513</v>
      </c>
      <c r="C5864" t="s">
        <v>5395</v>
      </c>
      <c r="D5864">
        <v>11772.68</v>
      </c>
      <c r="E5864" t="s">
        <v>43</v>
      </c>
      <c r="F5864" t="s">
        <v>387</v>
      </c>
      <c r="G5864" t="s">
        <v>21</v>
      </c>
      <c r="H5864" t="s">
        <v>43</v>
      </c>
    </row>
    <row r="5865" spans="1:8">
      <c r="A5865" t="s">
        <v>10192</v>
      </c>
      <c r="B5865" s="3">
        <v>45513</v>
      </c>
      <c r="C5865" t="s">
        <v>10193</v>
      </c>
      <c r="D5865">
        <v>164.81</v>
      </c>
      <c r="E5865" t="s">
        <v>43</v>
      </c>
      <c r="F5865" t="s">
        <v>20</v>
      </c>
      <c r="G5865" t="s">
        <v>39</v>
      </c>
      <c r="H5865" t="s">
        <v>87</v>
      </c>
    </row>
    <row r="5866" spans="1:8" hidden="1">
      <c r="A5866" t="s">
        <v>10194</v>
      </c>
      <c r="B5866" s="3">
        <v>45513</v>
      </c>
      <c r="C5866" t="s">
        <v>10195</v>
      </c>
      <c r="D5866">
        <v>1306.54</v>
      </c>
      <c r="E5866" t="s">
        <v>339</v>
      </c>
      <c r="F5866" t="s">
        <v>32</v>
      </c>
      <c r="G5866" t="s">
        <v>48</v>
      </c>
      <c r="H5866" t="s">
        <v>22</v>
      </c>
    </row>
    <row r="5867" spans="1:8" hidden="1">
      <c r="A5867" t="s">
        <v>10196</v>
      </c>
      <c r="B5867" s="3">
        <v>45513</v>
      </c>
      <c r="C5867" t="s">
        <v>10197</v>
      </c>
      <c r="E5867" t="s">
        <v>25</v>
      </c>
      <c r="F5867" t="s">
        <v>61</v>
      </c>
      <c r="G5867" t="s">
        <v>27</v>
      </c>
      <c r="H5867" t="s">
        <v>87</v>
      </c>
    </row>
    <row r="5868" spans="1:8" hidden="1">
      <c r="A5868" t="s">
        <v>10198</v>
      </c>
      <c r="B5868" s="3">
        <v>45513</v>
      </c>
      <c r="C5868" t="s">
        <v>2612</v>
      </c>
      <c r="D5868">
        <v>1833.77</v>
      </c>
      <c r="E5868" t="s">
        <v>52</v>
      </c>
      <c r="F5868" t="s">
        <v>26</v>
      </c>
      <c r="G5868" t="s">
        <v>21</v>
      </c>
      <c r="H5868" t="s">
        <v>87</v>
      </c>
    </row>
    <row r="5869" spans="1:8" hidden="1">
      <c r="A5869" t="s">
        <v>10199</v>
      </c>
      <c r="B5869" s="3">
        <v>45513</v>
      </c>
      <c r="C5869" t="s">
        <v>10200</v>
      </c>
      <c r="D5869">
        <v>73.59</v>
      </c>
      <c r="E5869" t="s">
        <v>47</v>
      </c>
      <c r="F5869" t="s">
        <v>61</v>
      </c>
      <c r="G5869" t="s">
        <v>48</v>
      </c>
      <c r="H5869" t="s">
        <v>43</v>
      </c>
    </row>
    <row r="5870" spans="1:8" hidden="1">
      <c r="A5870" t="s">
        <v>10201</v>
      </c>
      <c r="B5870" s="3">
        <v>45513</v>
      </c>
      <c r="C5870" t="s">
        <v>10202</v>
      </c>
      <c r="D5870">
        <v>275.14</v>
      </c>
      <c r="E5870" t="s">
        <v>31</v>
      </c>
      <c r="F5870" t="s">
        <v>32</v>
      </c>
      <c r="G5870" t="s">
        <v>48</v>
      </c>
      <c r="H5870" t="s">
        <v>57</v>
      </c>
    </row>
    <row r="5871" spans="1:8" hidden="1">
      <c r="A5871" t="s">
        <v>10203</v>
      </c>
      <c r="B5871" s="3">
        <v>45513</v>
      </c>
      <c r="C5871" t="s">
        <v>10204</v>
      </c>
      <c r="D5871">
        <v>497.02</v>
      </c>
      <c r="E5871" t="s">
        <v>122</v>
      </c>
      <c r="F5871" t="s">
        <v>20</v>
      </c>
      <c r="G5871" t="s">
        <v>48</v>
      </c>
      <c r="H5871" t="s">
        <v>109</v>
      </c>
    </row>
    <row r="5872" spans="1:8" hidden="1">
      <c r="A5872" t="s">
        <v>10205</v>
      </c>
      <c r="B5872" s="3">
        <v>45513</v>
      </c>
      <c r="C5872" t="s">
        <v>10206</v>
      </c>
      <c r="D5872">
        <v>16969.849999999999</v>
      </c>
      <c r="E5872" t="s">
        <v>64</v>
      </c>
      <c r="F5872" t="s">
        <v>43</v>
      </c>
      <c r="G5872" t="s">
        <v>27</v>
      </c>
      <c r="H5872" t="s">
        <v>123</v>
      </c>
    </row>
    <row r="5873" spans="1:8" hidden="1">
      <c r="A5873" t="s">
        <v>10207</v>
      </c>
      <c r="B5873" s="3">
        <v>45513</v>
      </c>
      <c r="C5873" t="s">
        <v>10208</v>
      </c>
      <c r="D5873">
        <v>857.16</v>
      </c>
      <c r="E5873" t="s">
        <v>60</v>
      </c>
      <c r="F5873" t="s">
        <v>61</v>
      </c>
      <c r="G5873" t="s">
        <v>27</v>
      </c>
      <c r="H5873" t="s">
        <v>43</v>
      </c>
    </row>
    <row r="5874" spans="1:8" hidden="1">
      <c r="A5874" t="s">
        <v>10209</v>
      </c>
      <c r="B5874" s="3">
        <v>45513</v>
      </c>
      <c r="C5874" t="s">
        <v>5804</v>
      </c>
      <c r="D5874">
        <v>1418.22</v>
      </c>
      <c r="E5874" t="s">
        <v>60</v>
      </c>
      <c r="F5874" t="s">
        <v>61</v>
      </c>
      <c r="G5874" t="s">
        <v>39</v>
      </c>
      <c r="H5874" t="s">
        <v>43</v>
      </c>
    </row>
    <row r="5875" spans="1:8" hidden="1">
      <c r="A5875" t="s">
        <v>10210</v>
      </c>
      <c r="B5875" s="3">
        <v>45513</v>
      </c>
      <c r="C5875" t="s">
        <v>1568</v>
      </c>
      <c r="D5875">
        <v>1137.67</v>
      </c>
      <c r="E5875" t="s">
        <v>60</v>
      </c>
      <c r="F5875" t="s">
        <v>32</v>
      </c>
      <c r="G5875" t="s">
        <v>27</v>
      </c>
      <c r="H5875" t="s">
        <v>43</v>
      </c>
    </row>
    <row r="5876" spans="1:8" hidden="1">
      <c r="A5876" t="s">
        <v>10211</v>
      </c>
      <c r="B5876" s="3">
        <v>45513</v>
      </c>
      <c r="C5876" t="s">
        <v>8495</v>
      </c>
      <c r="E5876" t="s">
        <v>31</v>
      </c>
      <c r="F5876" t="s">
        <v>20</v>
      </c>
      <c r="G5876" t="s">
        <v>39</v>
      </c>
      <c r="H5876" t="s">
        <v>28</v>
      </c>
    </row>
    <row r="5877" spans="1:8" hidden="1">
      <c r="A5877" t="s">
        <v>10212</v>
      </c>
      <c r="B5877" s="3">
        <v>45513</v>
      </c>
      <c r="C5877" t="s">
        <v>10213</v>
      </c>
      <c r="D5877">
        <v>115.7</v>
      </c>
      <c r="E5877" t="s">
        <v>25</v>
      </c>
      <c r="F5877" t="s">
        <v>26</v>
      </c>
      <c r="G5877" t="s">
        <v>27</v>
      </c>
      <c r="H5877" t="s">
        <v>43</v>
      </c>
    </row>
    <row r="5878" spans="1:8" hidden="1">
      <c r="A5878" t="s">
        <v>10214</v>
      </c>
      <c r="B5878" s="3">
        <v>45513</v>
      </c>
      <c r="C5878" t="s">
        <v>10215</v>
      </c>
      <c r="D5878">
        <v>1248.3399999999999</v>
      </c>
      <c r="E5878" t="s">
        <v>67</v>
      </c>
      <c r="F5878" t="s">
        <v>26</v>
      </c>
      <c r="G5878" t="s">
        <v>21</v>
      </c>
      <c r="H5878" t="s">
        <v>43</v>
      </c>
    </row>
    <row r="5879" spans="1:8" hidden="1">
      <c r="A5879" t="s">
        <v>10216</v>
      </c>
      <c r="B5879" s="3">
        <v>45513</v>
      </c>
      <c r="C5879" t="s">
        <v>10217</v>
      </c>
      <c r="D5879">
        <v>1511.09</v>
      </c>
      <c r="E5879" t="s">
        <v>19</v>
      </c>
      <c r="F5879" t="s">
        <v>61</v>
      </c>
      <c r="G5879" t="s">
        <v>39</v>
      </c>
      <c r="H5879" t="s">
        <v>123</v>
      </c>
    </row>
    <row r="5880" spans="1:8" hidden="1">
      <c r="A5880" t="s">
        <v>10218</v>
      </c>
      <c r="B5880" s="3">
        <v>45513</v>
      </c>
      <c r="C5880" t="s">
        <v>763</v>
      </c>
      <c r="D5880">
        <v>162.5</v>
      </c>
      <c r="E5880" t="s">
        <v>52</v>
      </c>
      <c r="F5880" t="s">
        <v>43</v>
      </c>
      <c r="G5880" t="s">
        <v>21</v>
      </c>
      <c r="H5880" t="s">
        <v>22</v>
      </c>
    </row>
    <row r="5881" spans="1:8" hidden="1">
      <c r="A5881" t="s">
        <v>10219</v>
      </c>
      <c r="B5881" s="3">
        <v>45513</v>
      </c>
      <c r="C5881" t="s">
        <v>10220</v>
      </c>
      <c r="D5881">
        <v>1776.69</v>
      </c>
      <c r="E5881" t="s">
        <v>60</v>
      </c>
      <c r="F5881" t="s">
        <v>43</v>
      </c>
      <c r="G5881" t="s">
        <v>39</v>
      </c>
      <c r="H5881" t="s">
        <v>33</v>
      </c>
    </row>
    <row r="5882" spans="1:8" hidden="1">
      <c r="A5882" t="s">
        <v>10221</v>
      </c>
      <c r="B5882" s="3">
        <v>45514</v>
      </c>
      <c r="C5882" t="s">
        <v>10222</v>
      </c>
      <c r="D5882">
        <v>700.43</v>
      </c>
      <c r="E5882" t="s">
        <v>25</v>
      </c>
      <c r="F5882" t="s">
        <v>20</v>
      </c>
      <c r="G5882" t="s">
        <v>27</v>
      </c>
      <c r="H5882" t="s">
        <v>40</v>
      </c>
    </row>
    <row r="5883" spans="1:8" hidden="1">
      <c r="A5883" t="s">
        <v>10223</v>
      </c>
      <c r="B5883" s="3">
        <v>45514</v>
      </c>
      <c r="C5883" t="s">
        <v>10224</v>
      </c>
      <c r="D5883">
        <v>1186.0999999999999</v>
      </c>
      <c r="E5883" t="s">
        <v>122</v>
      </c>
      <c r="F5883" t="s">
        <v>26</v>
      </c>
      <c r="G5883" t="s">
        <v>39</v>
      </c>
      <c r="H5883" t="s">
        <v>36</v>
      </c>
    </row>
    <row r="5884" spans="1:8" hidden="1">
      <c r="A5884" t="s">
        <v>10225</v>
      </c>
      <c r="B5884" s="3">
        <v>45514</v>
      </c>
      <c r="C5884" t="s">
        <v>2731</v>
      </c>
      <c r="D5884">
        <v>864.95</v>
      </c>
      <c r="E5884" t="s">
        <v>19</v>
      </c>
      <c r="F5884" t="s">
        <v>20</v>
      </c>
      <c r="G5884" t="s">
        <v>48</v>
      </c>
      <c r="H5884" t="s">
        <v>123</v>
      </c>
    </row>
    <row r="5885" spans="1:8" hidden="1">
      <c r="A5885" t="s">
        <v>10226</v>
      </c>
      <c r="B5885" s="3">
        <v>45514</v>
      </c>
      <c r="C5885" t="s">
        <v>7617</v>
      </c>
      <c r="D5885">
        <v>925.64</v>
      </c>
      <c r="E5885" t="s">
        <v>84</v>
      </c>
      <c r="F5885" t="s">
        <v>32</v>
      </c>
      <c r="G5885" t="s">
        <v>21</v>
      </c>
      <c r="H5885" t="s">
        <v>57</v>
      </c>
    </row>
    <row r="5886" spans="1:8" hidden="1">
      <c r="A5886" t="s">
        <v>10227</v>
      </c>
      <c r="B5886" s="3">
        <v>45514</v>
      </c>
      <c r="C5886" t="s">
        <v>10228</v>
      </c>
      <c r="D5886">
        <v>1232.5999999999999</v>
      </c>
      <c r="E5886" t="s">
        <v>70</v>
      </c>
      <c r="F5886" t="s">
        <v>20</v>
      </c>
      <c r="G5886" t="s">
        <v>21</v>
      </c>
      <c r="H5886" t="s">
        <v>53</v>
      </c>
    </row>
    <row r="5887" spans="1:8" hidden="1">
      <c r="A5887" t="s">
        <v>10229</v>
      </c>
      <c r="B5887" s="3">
        <v>45514</v>
      </c>
      <c r="C5887" t="s">
        <v>10230</v>
      </c>
      <c r="D5887">
        <v>253.04</v>
      </c>
      <c r="E5887" t="s">
        <v>52</v>
      </c>
      <c r="F5887" t="s">
        <v>20</v>
      </c>
      <c r="G5887" t="s">
        <v>27</v>
      </c>
      <c r="H5887" t="s">
        <v>43</v>
      </c>
    </row>
    <row r="5888" spans="1:8" hidden="1">
      <c r="A5888" t="s">
        <v>10231</v>
      </c>
      <c r="B5888" s="3">
        <v>45514</v>
      </c>
      <c r="C5888" t="s">
        <v>3648</v>
      </c>
      <c r="D5888">
        <v>1802.54</v>
      </c>
      <c r="E5888" t="s">
        <v>60</v>
      </c>
      <c r="F5888" t="s">
        <v>43</v>
      </c>
      <c r="G5888" t="s">
        <v>48</v>
      </c>
      <c r="H5888" t="s">
        <v>28</v>
      </c>
    </row>
    <row r="5889" spans="1:8" hidden="1">
      <c r="A5889" t="s">
        <v>10232</v>
      </c>
      <c r="B5889" s="3">
        <v>45514</v>
      </c>
      <c r="C5889" t="s">
        <v>10233</v>
      </c>
      <c r="D5889">
        <v>120.28</v>
      </c>
      <c r="E5889" t="s">
        <v>84</v>
      </c>
      <c r="F5889" t="s">
        <v>32</v>
      </c>
      <c r="G5889" t="s">
        <v>48</v>
      </c>
      <c r="H5889" t="s">
        <v>28</v>
      </c>
    </row>
    <row r="5890" spans="1:8" hidden="1">
      <c r="A5890" t="s">
        <v>10234</v>
      </c>
      <c r="B5890" s="3">
        <v>45514</v>
      </c>
      <c r="C5890" t="s">
        <v>10235</v>
      </c>
      <c r="D5890">
        <v>1943.3</v>
      </c>
      <c r="E5890" t="s">
        <v>19</v>
      </c>
      <c r="F5890" t="s">
        <v>61</v>
      </c>
      <c r="G5890" t="s">
        <v>48</v>
      </c>
      <c r="H5890" t="s">
        <v>40</v>
      </c>
    </row>
    <row r="5891" spans="1:8" hidden="1">
      <c r="A5891" t="s">
        <v>10236</v>
      </c>
      <c r="B5891" s="3">
        <v>45514</v>
      </c>
      <c r="C5891" t="s">
        <v>1275</v>
      </c>
      <c r="D5891">
        <v>839.18</v>
      </c>
      <c r="E5891" t="s">
        <v>60</v>
      </c>
      <c r="F5891" t="s">
        <v>26</v>
      </c>
      <c r="G5891" t="s">
        <v>39</v>
      </c>
      <c r="H5891" t="s">
        <v>36</v>
      </c>
    </row>
    <row r="5892" spans="1:8" hidden="1">
      <c r="A5892" t="s">
        <v>10237</v>
      </c>
      <c r="B5892" s="3">
        <v>45514</v>
      </c>
      <c r="C5892" t="s">
        <v>1391</v>
      </c>
      <c r="E5892" t="s">
        <v>848</v>
      </c>
      <c r="F5892" t="s">
        <v>26</v>
      </c>
      <c r="G5892" t="s">
        <v>48</v>
      </c>
      <c r="H5892" t="s">
        <v>33</v>
      </c>
    </row>
    <row r="5893" spans="1:8" hidden="1">
      <c r="A5893" t="s">
        <v>10238</v>
      </c>
      <c r="B5893" s="3">
        <v>45514</v>
      </c>
      <c r="C5893" t="s">
        <v>2979</v>
      </c>
      <c r="D5893">
        <v>1619.98</v>
      </c>
      <c r="E5893" t="s">
        <v>70</v>
      </c>
      <c r="F5893" t="s">
        <v>20</v>
      </c>
      <c r="G5893" t="s">
        <v>39</v>
      </c>
      <c r="H5893" t="s">
        <v>53</v>
      </c>
    </row>
    <row r="5894" spans="1:8" hidden="1">
      <c r="A5894" t="s">
        <v>10239</v>
      </c>
      <c r="B5894" s="3">
        <v>45514</v>
      </c>
      <c r="C5894" t="s">
        <v>10240</v>
      </c>
      <c r="D5894">
        <v>428.11</v>
      </c>
      <c r="E5894" t="s">
        <v>25</v>
      </c>
      <c r="F5894" t="s">
        <v>20</v>
      </c>
      <c r="G5894" t="s">
        <v>39</v>
      </c>
      <c r="H5894" t="s">
        <v>57</v>
      </c>
    </row>
    <row r="5895" spans="1:8" hidden="1">
      <c r="A5895" t="s">
        <v>10241</v>
      </c>
      <c r="B5895" s="3">
        <v>45514</v>
      </c>
      <c r="C5895" t="s">
        <v>10242</v>
      </c>
      <c r="D5895">
        <v>647.79</v>
      </c>
      <c r="E5895" t="s">
        <v>122</v>
      </c>
      <c r="F5895" t="s">
        <v>26</v>
      </c>
      <c r="G5895" t="s">
        <v>27</v>
      </c>
      <c r="H5895" t="s">
        <v>44</v>
      </c>
    </row>
    <row r="5896" spans="1:8">
      <c r="A5896" t="s">
        <v>10243</v>
      </c>
      <c r="B5896" s="3">
        <v>45514</v>
      </c>
      <c r="C5896" t="s">
        <v>2627</v>
      </c>
      <c r="D5896">
        <v>136.66</v>
      </c>
      <c r="E5896" t="s">
        <v>43</v>
      </c>
      <c r="F5896" t="s">
        <v>26</v>
      </c>
      <c r="G5896" t="s">
        <v>39</v>
      </c>
      <c r="H5896" t="s">
        <v>53</v>
      </c>
    </row>
    <row r="5897" spans="1:8" hidden="1">
      <c r="A5897" t="s">
        <v>10244</v>
      </c>
      <c r="B5897" s="3">
        <v>45514</v>
      </c>
      <c r="C5897" t="s">
        <v>10245</v>
      </c>
      <c r="D5897">
        <v>559.63</v>
      </c>
      <c r="E5897" t="s">
        <v>122</v>
      </c>
      <c r="F5897" t="s">
        <v>61</v>
      </c>
      <c r="G5897" t="s">
        <v>39</v>
      </c>
      <c r="H5897" t="s">
        <v>22</v>
      </c>
    </row>
    <row r="5898" spans="1:8" hidden="1">
      <c r="A5898" t="s">
        <v>10246</v>
      </c>
      <c r="B5898" s="3">
        <v>45514</v>
      </c>
      <c r="C5898" t="s">
        <v>10247</v>
      </c>
      <c r="D5898">
        <v>360.04</v>
      </c>
      <c r="E5898" t="s">
        <v>47</v>
      </c>
      <c r="F5898" t="s">
        <v>20</v>
      </c>
      <c r="G5898" t="s">
        <v>48</v>
      </c>
      <c r="H5898" t="s">
        <v>94</v>
      </c>
    </row>
    <row r="5899" spans="1:8" hidden="1">
      <c r="A5899" t="s">
        <v>10248</v>
      </c>
      <c r="B5899" s="3">
        <v>45514</v>
      </c>
      <c r="C5899" t="s">
        <v>10249</v>
      </c>
      <c r="D5899">
        <v>1798.78</v>
      </c>
      <c r="E5899" t="s">
        <v>31</v>
      </c>
      <c r="F5899" t="s">
        <v>26</v>
      </c>
      <c r="G5899" t="s">
        <v>27</v>
      </c>
      <c r="H5899" t="s">
        <v>40</v>
      </c>
    </row>
    <row r="5900" spans="1:8">
      <c r="A5900" t="s">
        <v>10250</v>
      </c>
      <c r="B5900" s="3">
        <v>45514</v>
      </c>
      <c r="C5900" t="s">
        <v>10251</v>
      </c>
      <c r="D5900">
        <v>1682.16</v>
      </c>
      <c r="E5900" t="s">
        <v>43</v>
      </c>
      <c r="F5900" t="s">
        <v>20</v>
      </c>
      <c r="G5900" t="s">
        <v>21</v>
      </c>
      <c r="H5900" t="s">
        <v>22</v>
      </c>
    </row>
    <row r="5901" spans="1:8" hidden="1">
      <c r="A5901" t="s">
        <v>10252</v>
      </c>
      <c r="B5901" s="3">
        <v>45514</v>
      </c>
      <c r="C5901" t="s">
        <v>2220</v>
      </c>
      <c r="D5901">
        <v>1290.26</v>
      </c>
      <c r="E5901" t="s">
        <v>67</v>
      </c>
      <c r="F5901" t="s">
        <v>61</v>
      </c>
      <c r="G5901" t="s">
        <v>27</v>
      </c>
      <c r="H5901" t="s">
        <v>28</v>
      </c>
    </row>
    <row r="5902" spans="1:8" hidden="1">
      <c r="A5902" t="s">
        <v>10253</v>
      </c>
      <c r="B5902" s="3">
        <v>45514</v>
      </c>
      <c r="C5902" t="s">
        <v>10254</v>
      </c>
      <c r="D5902">
        <v>1645.27</v>
      </c>
      <c r="E5902" t="s">
        <v>31</v>
      </c>
      <c r="F5902" t="s">
        <v>61</v>
      </c>
      <c r="G5902" t="s">
        <v>48</v>
      </c>
      <c r="H5902" t="s">
        <v>49</v>
      </c>
    </row>
    <row r="5903" spans="1:8" hidden="1">
      <c r="A5903" t="s">
        <v>10255</v>
      </c>
      <c r="B5903" s="3">
        <v>45514</v>
      </c>
      <c r="C5903" t="s">
        <v>9050</v>
      </c>
      <c r="D5903">
        <v>1964.41</v>
      </c>
      <c r="E5903" t="s">
        <v>339</v>
      </c>
      <c r="F5903" t="s">
        <v>26</v>
      </c>
      <c r="G5903" t="s">
        <v>21</v>
      </c>
      <c r="H5903" t="s">
        <v>176</v>
      </c>
    </row>
    <row r="5904" spans="1:8" hidden="1">
      <c r="A5904" t="s">
        <v>10256</v>
      </c>
      <c r="B5904" s="3">
        <v>45515</v>
      </c>
      <c r="C5904" t="s">
        <v>7139</v>
      </c>
      <c r="D5904">
        <v>307.23</v>
      </c>
      <c r="E5904" t="s">
        <v>70</v>
      </c>
      <c r="F5904" t="s">
        <v>26</v>
      </c>
      <c r="G5904" t="s">
        <v>27</v>
      </c>
      <c r="H5904" t="s">
        <v>94</v>
      </c>
    </row>
    <row r="5905" spans="1:8" hidden="1">
      <c r="A5905" t="s">
        <v>10257</v>
      </c>
      <c r="B5905" s="3">
        <v>45515</v>
      </c>
      <c r="C5905" t="s">
        <v>2547</v>
      </c>
      <c r="D5905">
        <v>1619.61</v>
      </c>
      <c r="E5905" t="s">
        <v>64</v>
      </c>
      <c r="F5905" t="s">
        <v>32</v>
      </c>
      <c r="G5905" t="s">
        <v>48</v>
      </c>
      <c r="H5905" t="s">
        <v>87</v>
      </c>
    </row>
    <row r="5906" spans="1:8" hidden="1">
      <c r="A5906" t="s">
        <v>10258</v>
      </c>
      <c r="B5906" s="3">
        <v>45515</v>
      </c>
      <c r="C5906" t="s">
        <v>8340</v>
      </c>
      <c r="E5906" t="s">
        <v>25</v>
      </c>
      <c r="F5906" t="s">
        <v>61</v>
      </c>
      <c r="G5906" t="s">
        <v>48</v>
      </c>
      <c r="H5906" t="s">
        <v>28</v>
      </c>
    </row>
    <row r="5907" spans="1:8" hidden="1">
      <c r="A5907" t="s">
        <v>10259</v>
      </c>
      <c r="B5907" s="3">
        <v>45515</v>
      </c>
      <c r="C5907" t="s">
        <v>7277</v>
      </c>
      <c r="D5907">
        <v>375.24</v>
      </c>
      <c r="E5907" t="s">
        <v>70</v>
      </c>
      <c r="F5907" t="s">
        <v>26</v>
      </c>
      <c r="G5907" t="s">
        <v>27</v>
      </c>
      <c r="H5907" t="s">
        <v>33</v>
      </c>
    </row>
    <row r="5908" spans="1:8" hidden="1">
      <c r="A5908" t="s">
        <v>10260</v>
      </c>
      <c r="B5908" s="3">
        <v>45515</v>
      </c>
      <c r="C5908" t="s">
        <v>10261</v>
      </c>
      <c r="D5908">
        <v>565.16999999999996</v>
      </c>
      <c r="E5908" t="s">
        <v>19</v>
      </c>
      <c r="F5908" t="s">
        <v>20</v>
      </c>
      <c r="G5908" t="s">
        <v>48</v>
      </c>
      <c r="H5908" t="s">
        <v>44</v>
      </c>
    </row>
    <row r="5909" spans="1:8" hidden="1">
      <c r="A5909" t="s">
        <v>10262</v>
      </c>
      <c r="B5909" s="3">
        <v>45515</v>
      </c>
      <c r="C5909" t="s">
        <v>4869</v>
      </c>
      <c r="D5909">
        <v>1707.7</v>
      </c>
      <c r="E5909" t="s">
        <v>64</v>
      </c>
      <c r="F5909" t="s">
        <v>61</v>
      </c>
      <c r="G5909" t="s">
        <v>39</v>
      </c>
      <c r="H5909" t="s">
        <v>94</v>
      </c>
    </row>
    <row r="5910" spans="1:8" hidden="1">
      <c r="A5910" t="s">
        <v>10263</v>
      </c>
      <c r="B5910" s="3">
        <v>45515</v>
      </c>
      <c r="C5910" t="s">
        <v>2023</v>
      </c>
      <c r="D5910">
        <v>7529.84</v>
      </c>
      <c r="E5910" t="s">
        <v>25</v>
      </c>
      <c r="F5910" t="s">
        <v>61</v>
      </c>
      <c r="G5910" t="s">
        <v>27</v>
      </c>
      <c r="H5910" t="s">
        <v>22</v>
      </c>
    </row>
    <row r="5911" spans="1:8" hidden="1">
      <c r="A5911" t="s">
        <v>10264</v>
      </c>
      <c r="B5911" s="3">
        <v>45515</v>
      </c>
      <c r="C5911" t="s">
        <v>10265</v>
      </c>
      <c r="D5911">
        <v>1347.14</v>
      </c>
      <c r="E5911" t="s">
        <v>19</v>
      </c>
      <c r="F5911" t="s">
        <v>32</v>
      </c>
      <c r="G5911" t="s">
        <v>39</v>
      </c>
      <c r="H5911" t="s">
        <v>22</v>
      </c>
    </row>
    <row r="5912" spans="1:8" hidden="1">
      <c r="A5912" t="s">
        <v>10266</v>
      </c>
      <c r="B5912" s="3">
        <v>45515</v>
      </c>
      <c r="C5912" t="s">
        <v>10085</v>
      </c>
      <c r="D5912">
        <v>18343.61</v>
      </c>
      <c r="E5912" t="s">
        <v>217</v>
      </c>
      <c r="F5912" t="s">
        <v>32</v>
      </c>
      <c r="G5912" t="s">
        <v>39</v>
      </c>
      <c r="H5912" t="s">
        <v>43</v>
      </c>
    </row>
    <row r="5913" spans="1:8" hidden="1">
      <c r="A5913" t="s">
        <v>10267</v>
      </c>
      <c r="B5913" s="3">
        <v>45515</v>
      </c>
      <c r="C5913" t="s">
        <v>10268</v>
      </c>
      <c r="D5913">
        <v>102.45</v>
      </c>
      <c r="E5913" t="s">
        <v>70</v>
      </c>
      <c r="F5913" t="s">
        <v>32</v>
      </c>
      <c r="G5913" t="s">
        <v>27</v>
      </c>
      <c r="H5913" t="s">
        <v>22</v>
      </c>
    </row>
    <row r="5914" spans="1:8" hidden="1">
      <c r="A5914" t="s">
        <v>10269</v>
      </c>
      <c r="B5914" s="3">
        <v>45515</v>
      </c>
      <c r="C5914" t="s">
        <v>10270</v>
      </c>
      <c r="D5914">
        <v>231.14</v>
      </c>
      <c r="E5914" t="s">
        <v>67</v>
      </c>
      <c r="F5914" t="s">
        <v>32</v>
      </c>
      <c r="G5914" t="s">
        <v>27</v>
      </c>
      <c r="H5914" t="s">
        <v>28</v>
      </c>
    </row>
    <row r="5915" spans="1:8" hidden="1">
      <c r="A5915" t="s">
        <v>10271</v>
      </c>
      <c r="B5915" s="3">
        <v>45515</v>
      </c>
      <c r="C5915" t="s">
        <v>10272</v>
      </c>
      <c r="D5915">
        <v>1379.77</v>
      </c>
      <c r="E5915" t="s">
        <v>122</v>
      </c>
      <c r="F5915" t="s">
        <v>20</v>
      </c>
      <c r="G5915" t="s">
        <v>39</v>
      </c>
      <c r="H5915" t="s">
        <v>22</v>
      </c>
    </row>
    <row r="5916" spans="1:8" hidden="1">
      <c r="A5916" t="s">
        <v>10273</v>
      </c>
      <c r="B5916" s="3">
        <v>45515</v>
      </c>
      <c r="C5916" t="s">
        <v>5800</v>
      </c>
      <c r="D5916">
        <v>1521.91</v>
      </c>
      <c r="E5916" t="s">
        <v>70</v>
      </c>
      <c r="F5916" t="s">
        <v>32</v>
      </c>
      <c r="G5916" t="s">
        <v>21</v>
      </c>
      <c r="H5916" t="s">
        <v>44</v>
      </c>
    </row>
    <row r="5917" spans="1:8" hidden="1">
      <c r="A5917" t="s">
        <v>10274</v>
      </c>
      <c r="B5917" s="3">
        <v>45515</v>
      </c>
      <c r="C5917" t="s">
        <v>10275</v>
      </c>
      <c r="D5917">
        <v>586.35</v>
      </c>
      <c r="E5917" t="s">
        <v>31</v>
      </c>
      <c r="F5917" t="s">
        <v>26</v>
      </c>
      <c r="G5917" t="s">
        <v>39</v>
      </c>
      <c r="H5917" t="s">
        <v>53</v>
      </c>
    </row>
    <row r="5918" spans="1:8" hidden="1">
      <c r="A5918" t="s">
        <v>10276</v>
      </c>
      <c r="B5918" s="3">
        <v>45515</v>
      </c>
      <c r="C5918" t="s">
        <v>6308</v>
      </c>
      <c r="E5918" t="s">
        <v>70</v>
      </c>
      <c r="F5918" t="s">
        <v>61</v>
      </c>
      <c r="G5918" t="s">
        <v>27</v>
      </c>
      <c r="H5918" t="s">
        <v>87</v>
      </c>
    </row>
    <row r="5919" spans="1:8" hidden="1">
      <c r="A5919" t="s">
        <v>10277</v>
      </c>
      <c r="B5919" s="3">
        <v>45515</v>
      </c>
      <c r="C5919" t="s">
        <v>10278</v>
      </c>
      <c r="E5919" t="s">
        <v>47</v>
      </c>
      <c r="F5919" t="s">
        <v>32</v>
      </c>
      <c r="G5919" t="s">
        <v>39</v>
      </c>
      <c r="H5919" t="s">
        <v>87</v>
      </c>
    </row>
    <row r="5920" spans="1:8" hidden="1">
      <c r="A5920" t="s">
        <v>10279</v>
      </c>
      <c r="B5920" s="3">
        <v>45515</v>
      </c>
      <c r="C5920" t="s">
        <v>10280</v>
      </c>
      <c r="D5920">
        <v>375.35</v>
      </c>
      <c r="E5920" t="s">
        <v>197</v>
      </c>
      <c r="F5920" t="s">
        <v>32</v>
      </c>
      <c r="G5920" t="s">
        <v>27</v>
      </c>
      <c r="H5920" t="s">
        <v>43</v>
      </c>
    </row>
    <row r="5921" spans="1:8" hidden="1">
      <c r="A5921" t="s">
        <v>10281</v>
      </c>
      <c r="B5921" s="3">
        <v>45515</v>
      </c>
      <c r="C5921" t="s">
        <v>3162</v>
      </c>
      <c r="D5921">
        <v>1062.79</v>
      </c>
      <c r="E5921" t="s">
        <v>60</v>
      </c>
      <c r="F5921" t="s">
        <v>32</v>
      </c>
      <c r="G5921" t="s">
        <v>48</v>
      </c>
      <c r="H5921" t="s">
        <v>22</v>
      </c>
    </row>
    <row r="5922" spans="1:8" hidden="1">
      <c r="A5922" t="s">
        <v>10282</v>
      </c>
      <c r="B5922" s="3">
        <v>45515</v>
      </c>
      <c r="C5922" t="s">
        <v>3182</v>
      </c>
      <c r="D5922">
        <v>100.37</v>
      </c>
      <c r="E5922" t="s">
        <v>52</v>
      </c>
      <c r="F5922" t="s">
        <v>20</v>
      </c>
      <c r="G5922" t="s">
        <v>27</v>
      </c>
      <c r="H5922" t="s">
        <v>36</v>
      </c>
    </row>
    <row r="5923" spans="1:8" hidden="1">
      <c r="A5923" t="s">
        <v>10283</v>
      </c>
      <c r="B5923" s="3">
        <v>45515</v>
      </c>
      <c r="C5923" t="s">
        <v>10284</v>
      </c>
      <c r="D5923">
        <v>1942.21</v>
      </c>
      <c r="E5923" t="s">
        <v>19</v>
      </c>
      <c r="F5923" t="s">
        <v>20</v>
      </c>
      <c r="G5923" t="s">
        <v>21</v>
      </c>
      <c r="H5923" t="s">
        <v>109</v>
      </c>
    </row>
    <row r="5924" spans="1:8" hidden="1">
      <c r="A5924" t="s">
        <v>10285</v>
      </c>
      <c r="B5924" s="3">
        <v>45515</v>
      </c>
      <c r="C5924" t="s">
        <v>10286</v>
      </c>
      <c r="D5924">
        <v>1048</v>
      </c>
      <c r="E5924" t="s">
        <v>31</v>
      </c>
      <c r="F5924" t="s">
        <v>61</v>
      </c>
      <c r="G5924" t="s">
        <v>39</v>
      </c>
      <c r="H5924" t="s">
        <v>44</v>
      </c>
    </row>
    <row r="5925" spans="1:8" hidden="1">
      <c r="A5925" t="s">
        <v>10287</v>
      </c>
      <c r="B5925" s="3">
        <v>45515</v>
      </c>
      <c r="C5925" t="s">
        <v>10288</v>
      </c>
      <c r="D5925">
        <v>1637.19</v>
      </c>
      <c r="E5925" t="s">
        <v>47</v>
      </c>
      <c r="F5925" t="s">
        <v>26</v>
      </c>
      <c r="G5925" t="s">
        <v>27</v>
      </c>
      <c r="H5925" t="s">
        <v>109</v>
      </c>
    </row>
    <row r="5926" spans="1:8" hidden="1">
      <c r="A5926" t="s">
        <v>10289</v>
      </c>
      <c r="B5926" s="3">
        <v>45515</v>
      </c>
      <c r="C5926" t="s">
        <v>10230</v>
      </c>
      <c r="D5926">
        <v>114</v>
      </c>
      <c r="E5926" t="s">
        <v>25</v>
      </c>
      <c r="F5926" t="s">
        <v>26</v>
      </c>
      <c r="G5926" t="s">
        <v>48</v>
      </c>
      <c r="H5926" t="s">
        <v>44</v>
      </c>
    </row>
    <row r="5927" spans="1:8" hidden="1">
      <c r="A5927" t="s">
        <v>10290</v>
      </c>
      <c r="B5927" s="3">
        <v>45515</v>
      </c>
      <c r="C5927" t="s">
        <v>10291</v>
      </c>
      <c r="D5927">
        <v>1341.36</v>
      </c>
      <c r="E5927" t="s">
        <v>31</v>
      </c>
      <c r="F5927" t="s">
        <v>26</v>
      </c>
      <c r="G5927" t="s">
        <v>27</v>
      </c>
      <c r="H5927" t="s">
        <v>176</v>
      </c>
    </row>
    <row r="5928" spans="1:8" hidden="1">
      <c r="A5928" t="s">
        <v>10292</v>
      </c>
      <c r="B5928" s="3">
        <v>45515</v>
      </c>
      <c r="C5928" t="s">
        <v>397</v>
      </c>
      <c r="D5928">
        <v>1737.08</v>
      </c>
      <c r="E5928" t="s">
        <v>122</v>
      </c>
      <c r="F5928" t="s">
        <v>20</v>
      </c>
      <c r="G5928" t="s">
        <v>39</v>
      </c>
      <c r="H5928" t="s">
        <v>36</v>
      </c>
    </row>
    <row r="5929" spans="1:8" hidden="1">
      <c r="A5929" t="s">
        <v>10293</v>
      </c>
      <c r="B5929" s="3">
        <v>45515</v>
      </c>
      <c r="C5929" t="s">
        <v>10294</v>
      </c>
      <c r="D5929">
        <v>1739.73</v>
      </c>
      <c r="E5929" t="s">
        <v>60</v>
      </c>
      <c r="F5929" t="s">
        <v>61</v>
      </c>
      <c r="G5929" t="s">
        <v>21</v>
      </c>
      <c r="H5929" t="s">
        <v>75</v>
      </c>
    </row>
    <row r="5930" spans="1:8" hidden="1">
      <c r="A5930" t="s">
        <v>10295</v>
      </c>
      <c r="B5930" s="3">
        <v>45515</v>
      </c>
      <c r="C5930" t="s">
        <v>9677</v>
      </c>
      <c r="D5930">
        <v>427.74</v>
      </c>
      <c r="E5930" t="s">
        <v>122</v>
      </c>
      <c r="F5930" t="s">
        <v>387</v>
      </c>
      <c r="G5930" t="s">
        <v>39</v>
      </c>
      <c r="H5930" t="s">
        <v>44</v>
      </c>
    </row>
    <row r="5931" spans="1:8" hidden="1">
      <c r="A5931" t="s">
        <v>10296</v>
      </c>
      <c r="B5931" s="3">
        <v>45516</v>
      </c>
      <c r="C5931" t="s">
        <v>10297</v>
      </c>
      <c r="D5931">
        <v>1211.5899999999999</v>
      </c>
      <c r="E5931" t="s">
        <v>217</v>
      </c>
      <c r="F5931" t="s">
        <v>20</v>
      </c>
      <c r="G5931" t="s">
        <v>48</v>
      </c>
      <c r="H5931" t="s">
        <v>109</v>
      </c>
    </row>
    <row r="5932" spans="1:8" hidden="1">
      <c r="A5932" t="s">
        <v>10298</v>
      </c>
      <c r="B5932" s="3">
        <v>45516</v>
      </c>
      <c r="C5932" t="s">
        <v>1033</v>
      </c>
      <c r="D5932">
        <v>521.19000000000005</v>
      </c>
      <c r="E5932" t="s">
        <v>70</v>
      </c>
      <c r="F5932" t="s">
        <v>387</v>
      </c>
      <c r="G5932" t="s">
        <v>48</v>
      </c>
      <c r="H5932" t="s">
        <v>57</v>
      </c>
    </row>
    <row r="5933" spans="1:8" hidden="1">
      <c r="A5933" t="s">
        <v>10299</v>
      </c>
      <c r="B5933" s="3">
        <v>45516</v>
      </c>
      <c r="C5933" t="s">
        <v>9798</v>
      </c>
      <c r="D5933">
        <v>93.54</v>
      </c>
      <c r="E5933" t="s">
        <v>25</v>
      </c>
      <c r="F5933" t="s">
        <v>32</v>
      </c>
      <c r="G5933" t="s">
        <v>39</v>
      </c>
      <c r="H5933" t="s">
        <v>94</v>
      </c>
    </row>
    <row r="5934" spans="1:8">
      <c r="A5934" t="s">
        <v>10300</v>
      </c>
      <c r="B5934" s="3">
        <v>45516</v>
      </c>
      <c r="C5934" t="s">
        <v>10075</v>
      </c>
      <c r="D5934">
        <v>1035.3499999999999</v>
      </c>
      <c r="E5934" t="s">
        <v>43</v>
      </c>
      <c r="F5934" t="s">
        <v>20</v>
      </c>
      <c r="G5934" t="s">
        <v>21</v>
      </c>
      <c r="H5934" t="s">
        <v>49</v>
      </c>
    </row>
    <row r="5935" spans="1:8" hidden="1">
      <c r="A5935" t="s">
        <v>10301</v>
      </c>
      <c r="B5935" s="3">
        <v>45516</v>
      </c>
      <c r="C5935" t="s">
        <v>10302</v>
      </c>
      <c r="D5935">
        <v>1745.31</v>
      </c>
      <c r="E5935" t="s">
        <v>31</v>
      </c>
      <c r="F5935" t="s">
        <v>32</v>
      </c>
      <c r="G5935" t="s">
        <v>48</v>
      </c>
      <c r="H5935" t="s">
        <v>75</v>
      </c>
    </row>
    <row r="5936" spans="1:8">
      <c r="A5936" t="s">
        <v>10303</v>
      </c>
      <c r="B5936" s="3">
        <v>45516</v>
      </c>
      <c r="C5936" t="s">
        <v>3275</v>
      </c>
      <c r="D5936">
        <v>700.13</v>
      </c>
      <c r="E5936" t="s">
        <v>43</v>
      </c>
      <c r="F5936" t="s">
        <v>32</v>
      </c>
      <c r="G5936" t="s">
        <v>27</v>
      </c>
      <c r="H5936" t="s">
        <v>22</v>
      </c>
    </row>
    <row r="5937" spans="1:8" hidden="1">
      <c r="A5937" t="s">
        <v>10304</v>
      </c>
      <c r="B5937" s="3">
        <v>45516</v>
      </c>
      <c r="C5937" t="s">
        <v>7157</v>
      </c>
      <c r="D5937">
        <v>1593.82</v>
      </c>
      <c r="E5937" t="s">
        <v>47</v>
      </c>
      <c r="F5937" t="s">
        <v>20</v>
      </c>
      <c r="G5937" t="s">
        <v>39</v>
      </c>
      <c r="H5937" t="s">
        <v>33</v>
      </c>
    </row>
    <row r="5938" spans="1:8" hidden="1">
      <c r="A5938" t="s">
        <v>10305</v>
      </c>
      <c r="B5938" s="3">
        <v>45516</v>
      </c>
      <c r="C5938" t="s">
        <v>10306</v>
      </c>
      <c r="D5938">
        <v>1492.28</v>
      </c>
      <c r="E5938" t="s">
        <v>19</v>
      </c>
      <c r="F5938" t="s">
        <v>32</v>
      </c>
      <c r="G5938" t="s">
        <v>48</v>
      </c>
      <c r="H5938" t="s">
        <v>28</v>
      </c>
    </row>
    <row r="5939" spans="1:8" hidden="1">
      <c r="A5939" t="s">
        <v>10307</v>
      </c>
      <c r="B5939" s="3">
        <v>45516</v>
      </c>
      <c r="C5939" t="s">
        <v>10308</v>
      </c>
      <c r="D5939">
        <v>639.21</v>
      </c>
      <c r="E5939" t="s">
        <v>19</v>
      </c>
      <c r="F5939" t="s">
        <v>20</v>
      </c>
      <c r="G5939" t="s">
        <v>21</v>
      </c>
      <c r="H5939" t="s">
        <v>75</v>
      </c>
    </row>
    <row r="5940" spans="1:8" hidden="1">
      <c r="A5940" t="s">
        <v>10309</v>
      </c>
      <c r="B5940" s="3">
        <v>45516</v>
      </c>
      <c r="C5940" t="s">
        <v>10310</v>
      </c>
      <c r="D5940">
        <v>552.29</v>
      </c>
      <c r="E5940" t="s">
        <v>52</v>
      </c>
      <c r="F5940" t="s">
        <v>61</v>
      </c>
      <c r="G5940" t="s">
        <v>27</v>
      </c>
      <c r="H5940" t="s">
        <v>75</v>
      </c>
    </row>
    <row r="5941" spans="1:8" hidden="1">
      <c r="A5941" t="s">
        <v>10311</v>
      </c>
      <c r="B5941" s="3">
        <v>45516</v>
      </c>
      <c r="C5941" t="s">
        <v>10312</v>
      </c>
      <c r="D5941">
        <v>758.81</v>
      </c>
      <c r="E5941" t="s">
        <v>67</v>
      </c>
      <c r="F5941" t="s">
        <v>32</v>
      </c>
      <c r="G5941" t="s">
        <v>27</v>
      </c>
      <c r="H5941" t="s">
        <v>57</v>
      </c>
    </row>
    <row r="5942" spans="1:8" hidden="1">
      <c r="A5942" t="s">
        <v>10313</v>
      </c>
      <c r="B5942" s="3">
        <v>45516</v>
      </c>
      <c r="C5942" t="s">
        <v>7867</v>
      </c>
      <c r="D5942">
        <v>1081.5</v>
      </c>
      <c r="E5942" t="s">
        <v>190</v>
      </c>
      <c r="F5942" t="s">
        <v>20</v>
      </c>
      <c r="G5942" t="s">
        <v>27</v>
      </c>
      <c r="H5942" t="s">
        <v>43</v>
      </c>
    </row>
    <row r="5943" spans="1:8" hidden="1">
      <c r="A5943" t="s">
        <v>10314</v>
      </c>
      <c r="B5943" s="3">
        <v>45516</v>
      </c>
      <c r="C5943" t="s">
        <v>7610</v>
      </c>
      <c r="D5943">
        <v>308.82</v>
      </c>
      <c r="E5943" t="s">
        <v>60</v>
      </c>
      <c r="F5943" t="s">
        <v>32</v>
      </c>
      <c r="G5943" t="s">
        <v>39</v>
      </c>
      <c r="H5943" t="s">
        <v>44</v>
      </c>
    </row>
    <row r="5944" spans="1:8" hidden="1">
      <c r="A5944" t="s">
        <v>10315</v>
      </c>
      <c r="B5944" s="3">
        <v>45516</v>
      </c>
      <c r="C5944" t="s">
        <v>7949</v>
      </c>
      <c r="E5944" t="s">
        <v>122</v>
      </c>
      <c r="F5944" t="s">
        <v>61</v>
      </c>
      <c r="G5944" t="s">
        <v>27</v>
      </c>
      <c r="H5944" t="s">
        <v>28</v>
      </c>
    </row>
    <row r="5945" spans="1:8" hidden="1">
      <c r="A5945" t="s">
        <v>10316</v>
      </c>
      <c r="B5945" s="3">
        <v>45516</v>
      </c>
      <c r="C5945" t="s">
        <v>10317</v>
      </c>
      <c r="D5945">
        <v>1991.62</v>
      </c>
      <c r="E5945" t="s">
        <v>60</v>
      </c>
      <c r="F5945" t="s">
        <v>61</v>
      </c>
      <c r="G5945" t="s">
        <v>27</v>
      </c>
      <c r="H5945" t="s">
        <v>87</v>
      </c>
    </row>
    <row r="5946" spans="1:8">
      <c r="A5946" t="s">
        <v>10318</v>
      </c>
      <c r="B5946" s="3">
        <v>45516</v>
      </c>
      <c r="C5946" t="s">
        <v>10319</v>
      </c>
      <c r="D5946">
        <v>553.36</v>
      </c>
      <c r="E5946" t="s">
        <v>43</v>
      </c>
      <c r="F5946" t="s">
        <v>20</v>
      </c>
      <c r="G5946" t="s">
        <v>27</v>
      </c>
      <c r="H5946" t="s">
        <v>57</v>
      </c>
    </row>
    <row r="5947" spans="1:8" hidden="1">
      <c r="A5947" t="s">
        <v>10320</v>
      </c>
      <c r="B5947" s="3">
        <v>45516</v>
      </c>
      <c r="C5947" t="s">
        <v>9808</v>
      </c>
      <c r="D5947">
        <v>1131.76</v>
      </c>
      <c r="E5947" t="s">
        <v>25</v>
      </c>
      <c r="F5947" t="s">
        <v>26</v>
      </c>
      <c r="G5947" t="s">
        <v>21</v>
      </c>
      <c r="H5947" t="s">
        <v>28</v>
      </c>
    </row>
    <row r="5948" spans="1:8" hidden="1">
      <c r="A5948" t="s">
        <v>10321</v>
      </c>
      <c r="B5948" s="3">
        <v>45516</v>
      </c>
      <c r="C5948" t="s">
        <v>10322</v>
      </c>
      <c r="D5948">
        <v>1517.21</v>
      </c>
      <c r="E5948" t="s">
        <v>67</v>
      </c>
      <c r="F5948" t="s">
        <v>32</v>
      </c>
      <c r="G5948" t="s">
        <v>39</v>
      </c>
      <c r="H5948" t="s">
        <v>43</v>
      </c>
    </row>
    <row r="5949" spans="1:8" hidden="1">
      <c r="A5949" t="s">
        <v>10323</v>
      </c>
      <c r="B5949" s="3">
        <v>45516</v>
      </c>
      <c r="C5949" t="s">
        <v>4478</v>
      </c>
      <c r="E5949" t="s">
        <v>52</v>
      </c>
      <c r="F5949" t="s">
        <v>32</v>
      </c>
      <c r="G5949" t="s">
        <v>39</v>
      </c>
      <c r="H5949" t="s">
        <v>28</v>
      </c>
    </row>
    <row r="5950" spans="1:8" hidden="1">
      <c r="A5950" t="s">
        <v>10324</v>
      </c>
      <c r="B5950" s="3">
        <v>45516</v>
      </c>
      <c r="C5950" t="s">
        <v>10284</v>
      </c>
      <c r="D5950">
        <v>598.22</v>
      </c>
      <c r="E5950" t="s">
        <v>64</v>
      </c>
      <c r="F5950" t="s">
        <v>26</v>
      </c>
      <c r="G5950" t="s">
        <v>39</v>
      </c>
      <c r="H5950" t="s">
        <v>87</v>
      </c>
    </row>
    <row r="5951" spans="1:8" hidden="1">
      <c r="A5951" t="s">
        <v>10325</v>
      </c>
      <c r="B5951" s="3">
        <v>45517</v>
      </c>
      <c r="C5951" t="s">
        <v>5500</v>
      </c>
      <c r="D5951">
        <v>362.49</v>
      </c>
      <c r="E5951" t="s">
        <v>84</v>
      </c>
      <c r="F5951" t="s">
        <v>61</v>
      </c>
      <c r="G5951" t="s">
        <v>21</v>
      </c>
      <c r="H5951" t="s">
        <v>176</v>
      </c>
    </row>
    <row r="5952" spans="1:8" hidden="1">
      <c r="A5952" t="s">
        <v>10326</v>
      </c>
      <c r="B5952" s="3">
        <v>45517</v>
      </c>
      <c r="C5952" t="s">
        <v>10327</v>
      </c>
      <c r="D5952">
        <v>880.99</v>
      </c>
      <c r="E5952" t="s">
        <v>122</v>
      </c>
      <c r="F5952" t="s">
        <v>32</v>
      </c>
      <c r="G5952" t="s">
        <v>48</v>
      </c>
      <c r="H5952" t="s">
        <v>75</v>
      </c>
    </row>
    <row r="5953" spans="1:8" hidden="1">
      <c r="A5953" t="s">
        <v>10328</v>
      </c>
      <c r="B5953" s="3">
        <v>45517</v>
      </c>
      <c r="C5953" t="s">
        <v>10329</v>
      </c>
      <c r="D5953">
        <v>9332.23</v>
      </c>
      <c r="E5953" t="s">
        <v>47</v>
      </c>
      <c r="F5953" t="s">
        <v>61</v>
      </c>
      <c r="G5953" t="s">
        <v>48</v>
      </c>
      <c r="H5953" t="s">
        <v>40</v>
      </c>
    </row>
    <row r="5954" spans="1:8" hidden="1">
      <c r="A5954" t="s">
        <v>10330</v>
      </c>
      <c r="B5954" s="3">
        <v>45517</v>
      </c>
      <c r="C5954" t="s">
        <v>5622</v>
      </c>
      <c r="D5954">
        <v>609.37</v>
      </c>
      <c r="E5954" t="s">
        <v>31</v>
      </c>
      <c r="F5954" t="s">
        <v>26</v>
      </c>
      <c r="G5954" t="s">
        <v>27</v>
      </c>
      <c r="H5954" t="s">
        <v>43</v>
      </c>
    </row>
    <row r="5955" spans="1:8" hidden="1">
      <c r="A5955" t="s">
        <v>10331</v>
      </c>
      <c r="B5955" s="3">
        <v>45517</v>
      </c>
      <c r="C5955" t="s">
        <v>10332</v>
      </c>
      <c r="D5955">
        <v>1213.72</v>
      </c>
      <c r="E5955" t="s">
        <v>31</v>
      </c>
      <c r="F5955" t="s">
        <v>43</v>
      </c>
      <c r="G5955" t="s">
        <v>48</v>
      </c>
      <c r="H5955" t="s">
        <v>22</v>
      </c>
    </row>
    <row r="5956" spans="1:8" hidden="1">
      <c r="A5956" t="s">
        <v>10333</v>
      </c>
      <c r="B5956" s="3">
        <v>45517</v>
      </c>
      <c r="C5956" t="s">
        <v>10334</v>
      </c>
      <c r="D5956">
        <v>1919.26</v>
      </c>
      <c r="E5956" t="s">
        <v>19</v>
      </c>
      <c r="F5956" t="s">
        <v>32</v>
      </c>
      <c r="G5956" t="s">
        <v>48</v>
      </c>
      <c r="H5956" t="s">
        <v>123</v>
      </c>
    </row>
    <row r="5957" spans="1:8" hidden="1">
      <c r="A5957" t="s">
        <v>10335</v>
      </c>
      <c r="B5957" s="3">
        <v>45517</v>
      </c>
      <c r="C5957" t="s">
        <v>10336</v>
      </c>
      <c r="D5957">
        <v>1509.88</v>
      </c>
      <c r="E5957" t="s">
        <v>64</v>
      </c>
      <c r="F5957" t="s">
        <v>20</v>
      </c>
      <c r="G5957" t="s">
        <v>48</v>
      </c>
      <c r="H5957" t="s">
        <v>22</v>
      </c>
    </row>
    <row r="5958" spans="1:8" hidden="1">
      <c r="A5958" t="s">
        <v>10337</v>
      </c>
      <c r="B5958" s="3">
        <v>45517</v>
      </c>
      <c r="C5958" t="s">
        <v>10338</v>
      </c>
      <c r="D5958">
        <v>777.28</v>
      </c>
      <c r="E5958" t="s">
        <v>64</v>
      </c>
      <c r="F5958" t="s">
        <v>26</v>
      </c>
      <c r="G5958" t="s">
        <v>39</v>
      </c>
      <c r="H5958" t="s">
        <v>87</v>
      </c>
    </row>
    <row r="5959" spans="1:8" hidden="1">
      <c r="A5959" t="s">
        <v>10339</v>
      </c>
      <c r="B5959" s="3">
        <v>45517</v>
      </c>
      <c r="C5959" t="s">
        <v>9008</v>
      </c>
      <c r="D5959">
        <v>1359.38</v>
      </c>
      <c r="E5959" t="s">
        <v>52</v>
      </c>
      <c r="F5959" t="s">
        <v>20</v>
      </c>
      <c r="G5959" t="s">
        <v>48</v>
      </c>
      <c r="H5959" t="s">
        <v>40</v>
      </c>
    </row>
    <row r="5960" spans="1:8" hidden="1">
      <c r="A5960" t="s">
        <v>10340</v>
      </c>
      <c r="B5960" s="3">
        <v>45517</v>
      </c>
      <c r="C5960" t="s">
        <v>10341</v>
      </c>
      <c r="D5960">
        <v>1588</v>
      </c>
      <c r="E5960" t="s">
        <v>67</v>
      </c>
      <c r="F5960" t="s">
        <v>26</v>
      </c>
      <c r="G5960" t="s">
        <v>21</v>
      </c>
      <c r="H5960" t="s">
        <v>44</v>
      </c>
    </row>
    <row r="5961" spans="1:8" hidden="1">
      <c r="A5961" t="s">
        <v>10342</v>
      </c>
      <c r="B5961" s="3">
        <v>45517</v>
      </c>
      <c r="C5961" t="s">
        <v>10343</v>
      </c>
      <c r="D5961">
        <v>103.73</v>
      </c>
      <c r="E5961" t="s">
        <v>67</v>
      </c>
      <c r="F5961" t="s">
        <v>26</v>
      </c>
      <c r="G5961" t="s">
        <v>48</v>
      </c>
      <c r="H5961" t="s">
        <v>22</v>
      </c>
    </row>
    <row r="5962" spans="1:8" hidden="1">
      <c r="A5962" t="s">
        <v>10344</v>
      </c>
      <c r="B5962" s="3">
        <v>45517</v>
      </c>
      <c r="C5962" t="s">
        <v>10345</v>
      </c>
      <c r="D5962">
        <v>1726.51</v>
      </c>
      <c r="E5962" t="s">
        <v>70</v>
      </c>
      <c r="F5962" t="s">
        <v>61</v>
      </c>
      <c r="G5962" t="s">
        <v>27</v>
      </c>
      <c r="H5962" t="s">
        <v>109</v>
      </c>
    </row>
    <row r="5963" spans="1:8" hidden="1">
      <c r="A5963" t="s">
        <v>10346</v>
      </c>
      <c r="B5963" s="3">
        <v>45517</v>
      </c>
      <c r="C5963" t="s">
        <v>10347</v>
      </c>
      <c r="D5963">
        <v>836.59</v>
      </c>
      <c r="E5963" t="s">
        <v>122</v>
      </c>
      <c r="F5963" t="s">
        <v>20</v>
      </c>
      <c r="G5963" t="s">
        <v>39</v>
      </c>
      <c r="H5963" t="s">
        <v>94</v>
      </c>
    </row>
    <row r="5964" spans="1:8" hidden="1">
      <c r="A5964" t="s">
        <v>10348</v>
      </c>
      <c r="B5964" s="3">
        <v>45517</v>
      </c>
      <c r="C5964" t="s">
        <v>6233</v>
      </c>
      <c r="D5964">
        <v>1421.36</v>
      </c>
      <c r="E5964" t="s">
        <v>25</v>
      </c>
      <c r="F5964" t="s">
        <v>32</v>
      </c>
      <c r="G5964" t="s">
        <v>48</v>
      </c>
      <c r="H5964" t="s">
        <v>87</v>
      </c>
    </row>
    <row r="5965" spans="1:8" hidden="1">
      <c r="A5965" t="s">
        <v>10349</v>
      </c>
      <c r="B5965" s="3">
        <v>45517</v>
      </c>
      <c r="C5965" t="s">
        <v>10350</v>
      </c>
      <c r="D5965">
        <v>1378.4</v>
      </c>
      <c r="E5965" t="s">
        <v>64</v>
      </c>
      <c r="F5965" t="s">
        <v>32</v>
      </c>
      <c r="G5965" t="s">
        <v>21</v>
      </c>
      <c r="H5965" t="s">
        <v>94</v>
      </c>
    </row>
    <row r="5966" spans="1:8" hidden="1">
      <c r="A5966" t="s">
        <v>10351</v>
      </c>
      <c r="B5966" s="3">
        <v>45517</v>
      </c>
      <c r="C5966" t="s">
        <v>8063</v>
      </c>
      <c r="D5966">
        <v>1415.66</v>
      </c>
      <c r="E5966" t="s">
        <v>19</v>
      </c>
      <c r="F5966" t="s">
        <v>32</v>
      </c>
      <c r="G5966" t="s">
        <v>39</v>
      </c>
      <c r="H5966" t="s">
        <v>123</v>
      </c>
    </row>
    <row r="5967" spans="1:8" hidden="1">
      <c r="A5967" t="s">
        <v>10352</v>
      </c>
      <c r="B5967" s="3">
        <v>45517</v>
      </c>
      <c r="C5967" t="s">
        <v>10353</v>
      </c>
      <c r="D5967">
        <v>1871.92</v>
      </c>
      <c r="E5967" t="s">
        <v>67</v>
      </c>
      <c r="F5967" t="s">
        <v>26</v>
      </c>
      <c r="G5967" t="s">
        <v>21</v>
      </c>
      <c r="H5967" t="s">
        <v>33</v>
      </c>
    </row>
    <row r="5968" spans="1:8" hidden="1">
      <c r="A5968" t="s">
        <v>10354</v>
      </c>
      <c r="B5968" s="3">
        <v>45517</v>
      </c>
      <c r="C5968" t="s">
        <v>10355</v>
      </c>
      <c r="D5968">
        <v>1132.69</v>
      </c>
      <c r="E5968" t="s">
        <v>47</v>
      </c>
      <c r="F5968" t="s">
        <v>20</v>
      </c>
      <c r="G5968" t="s">
        <v>27</v>
      </c>
      <c r="H5968" t="s">
        <v>75</v>
      </c>
    </row>
    <row r="5969" spans="1:8" hidden="1">
      <c r="A5969" t="s">
        <v>10356</v>
      </c>
      <c r="B5969" s="3">
        <v>45517</v>
      </c>
      <c r="C5969" t="s">
        <v>10357</v>
      </c>
      <c r="D5969">
        <v>115.39</v>
      </c>
      <c r="E5969" t="s">
        <v>70</v>
      </c>
      <c r="F5969" t="s">
        <v>20</v>
      </c>
      <c r="G5969" t="s">
        <v>48</v>
      </c>
      <c r="H5969" t="s">
        <v>49</v>
      </c>
    </row>
    <row r="5970" spans="1:8" hidden="1">
      <c r="A5970" t="s">
        <v>10358</v>
      </c>
      <c r="B5970" s="3">
        <v>45517</v>
      </c>
      <c r="C5970" t="s">
        <v>10359</v>
      </c>
      <c r="D5970">
        <v>1527.18</v>
      </c>
      <c r="E5970" t="s">
        <v>240</v>
      </c>
      <c r="F5970" t="s">
        <v>20</v>
      </c>
      <c r="G5970" t="s">
        <v>39</v>
      </c>
      <c r="H5970" t="s">
        <v>109</v>
      </c>
    </row>
    <row r="5971" spans="1:8" hidden="1">
      <c r="A5971" t="s">
        <v>10360</v>
      </c>
      <c r="B5971" s="3">
        <v>45517</v>
      </c>
      <c r="C5971" t="s">
        <v>2233</v>
      </c>
      <c r="D5971">
        <v>777.69</v>
      </c>
      <c r="E5971" t="s">
        <v>60</v>
      </c>
      <c r="F5971" t="s">
        <v>61</v>
      </c>
      <c r="G5971" t="s">
        <v>27</v>
      </c>
      <c r="H5971" t="s">
        <v>94</v>
      </c>
    </row>
    <row r="5972" spans="1:8" hidden="1">
      <c r="A5972" t="s">
        <v>10361</v>
      </c>
      <c r="B5972" s="3">
        <v>45517</v>
      </c>
      <c r="C5972" t="s">
        <v>10362</v>
      </c>
      <c r="D5972">
        <v>977.08</v>
      </c>
      <c r="E5972" t="s">
        <v>56</v>
      </c>
      <c r="F5972" t="s">
        <v>32</v>
      </c>
      <c r="G5972" t="s">
        <v>27</v>
      </c>
      <c r="H5972" t="s">
        <v>43</v>
      </c>
    </row>
    <row r="5973" spans="1:8" hidden="1">
      <c r="A5973" t="s">
        <v>10363</v>
      </c>
      <c r="B5973" s="3">
        <v>45518</v>
      </c>
      <c r="C5973" t="s">
        <v>660</v>
      </c>
      <c r="D5973">
        <v>1129.02</v>
      </c>
      <c r="E5973" t="s">
        <v>240</v>
      </c>
      <c r="F5973" t="s">
        <v>32</v>
      </c>
      <c r="G5973" t="s">
        <v>48</v>
      </c>
      <c r="H5973" t="s">
        <v>49</v>
      </c>
    </row>
    <row r="5974" spans="1:8" hidden="1">
      <c r="A5974" t="s">
        <v>10364</v>
      </c>
      <c r="B5974" s="3">
        <v>45518</v>
      </c>
      <c r="C5974" t="s">
        <v>10365</v>
      </c>
      <c r="D5974">
        <v>1622.18</v>
      </c>
      <c r="E5974" t="s">
        <v>19</v>
      </c>
      <c r="F5974" t="s">
        <v>32</v>
      </c>
      <c r="G5974" t="s">
        <v>48</v>
      </c>
      <c r="H5974" t="s">
        <v>43</v>
      </c>
    </row>
    <row r="5975" spans="1:8" hidden="1">
      <c r="A5975" t="s">
        <v>10366</v>
      </c>
      <c r="B5975" s="3">
        <v>45518</v>
      </c>
      <c r="C5975" t="s">
        <v>10367</v>
      </c>
      <c r="D5975">
        <v>1057.9000000000001</v>
      </c>
      <c r="E5975" t="s">
        <v>67</v>
      </c>
      <c r="F5975" t="s">
        <v>32</v>
      </c>
      <c r="G5975" t="s">
        <v>39</v>
      </c>
      <c r="H5975" t="s">
        <v>49</v>
      </c>
    </row>
    <row r="5976" spans="1:8" hidden="1">
      <c r="A5976" t="s">
        <v>10368</v>
      </c>
      <c r="B5976" s="3">
        <v>45518</v>
      </c>
      <c r="C5976" t="s">
        <v>7233</v>
      </c>
      <c r="D5976">
        <v>916.02</v>
      </c>
      <c r="E5976" t="s">
        <v>122</v>
      </c>
      <c r="F5976" t="s">
        <v>20</v>
      </c>
      <c r="G5976" t="s">
        <v>39</v>
      </c>
      <c r="H5976" t="s">
        <v>75</v>
      </c>
    </row>
    <row r="5977" spans="1:8">
      <c r="A5977" t="s">
        <v>10369</v>
      </c>
      <c r="B5977" s="3">
        <v>45518</v>
      </c>
      <c r="C5977" t="s">
        <v>10370</v>
      </c>
      <c r="D5977">
        <v>212.38</v>
      </c>
      <c r="E5977" t="s">
        <v>43</v>
      </c>
      <c r="F5977" t="s">
        <v>61</v>
      </c>
      <c r="G5977" t="s">
        <v>21</v>
      </c>
      <c r="H5977" t="s">
        <v>43</v>
      </c>
    </row>
    <row r="5978" spans="1:8" hidden="1">
      <c r="A5978" t="s">
        <v>10371</v>
      </c>
      <c r="B5978" s="3">
        <v>45518</v>
      </c>
      <c r="C5978" t="s">
        <v>10372</v>
      </c>
      <c r="D5978">
        <v>1323.46</v>
      </c>
      <c r="E5978" t="s">
        <v>70</v>
      </c>
      <c r="F5978" t="s">
        <v>32</v>
      </c>
      <c r="G5978" t="s">
        <v>39</v>
      </c>
      <c r="H5978" t="s">
        <v>53</v>
      </c>
    </row>
    <row r="5979" spans="1:8" hidden="1">
      <c r="A5979" t="s">
        <v>10373</v>
      </c>
      <c r="B5979" s="3">
        <v>45518</v>
      </c>
      <c r="C5979" t="s">
        <v>1744</v>
      </c>
      <c r="D5979">
        <v>194.16</v>
      </c>
      <c r="E5979" t="s">
        <v>47</v>
      </c>
      <c r="F5979" t="s">
        <v>20</v>
      </c>
      <c r="G5979" t="s">
        <v>39</v>
      </c>
      <c r="H5979" t="s">
        <v>28</v>
      </c>
    </row>
    <row r="5980" spans="1:8" hidden="1">
      <c r="A5980" t="s">
        <v>10374</v>
      </c>
      <c r="B5980" s="3">
        <v>45518</v>
      </c>
      <c r="C5980" t="s">
        <v>5041</v>
      </c>
      <c r="D5980">
        <v>140.24</v>
      </c>
      <c r="E5980" t="s">
        <v>52</v>
      </c>
      <c r="F5980" t="s">
        <v>32</v>
      </c>
      <c r="G5980" t="s">
        <v>39</v>
      </c>
      <c r="H5980" t="s">
        <v>176</v>
      </c>
    </row>
    <row r="5981" spans="1:8" hidden="1">
      <c r="A5981" t="s">
        <v>10375</v>
      </c>
      <c r="B5981" s="3">
        <v>45518</v>
      </c>
      <c r="C5981" t="s">
        <v>10376</v>
      </c>
      <c r="D5981">
        <v>1594.9</v>
      </c>
      <c r="E5981" t="s">
        <v>52</v>
      </c>
      <c r="F5981" t="s">
        <v>61</v>
      </c>
      <c r="G5981" t="s">
        <v>48</v>
      </c>
      <c r="H5981" t="s">
        <v>40</v>
      </c>
    </row>
    <row r="5982" spans="1:8" hidden="1">
      <c r="A5982" t="s">
        <v>10377</v>
      </c>
      <c r="B5982" s="3">
        <v>45518</v>
      </c>
      <c r="C5982" t="s">
        <v>10378</v>
      </c>
      <c r="D5982">
        <v>388.91</v>
      </c>
      <c r="E5982" t="s">
        <v>64</v>
      </c>
      <c r="F5982" t="s">
        <v>20</v>
      </c>
      <c r="G5982" t="s">
        <v>27</v>
      </c>
      <c r="H5982" t="s">
        <v>22</v>
      </c>
    </row>
    <row r="5983" spans="1:8" hidden="1">
      <c r="A5983" t="s">
        <v>10379</v>
      </c>
      <c r="B5983" s="3">
        <v>45518</v>
      </c>
      <c r="C5983" t="s">
        <v>1660</v>
      </c>
      <c r="D5983">
        <v>653.04999999999995</v>
      </c>
      <c r="E5983" t="s">
        <v>70</v>
      </c>
      <c r="F5983" t="s">
        <v>32</v>
      </c>
      <c r="G5983" t="s">
        <v>21</v>
      </c>
      <c r="H5983" t="s">
        <v>43</v>
      </c>
    </row>
    <row r="5984" spans="1:8" hidden="1">
      <c r="A5984" t="s">
        <v>10380</v>
      </c>
      <c r="B5984" s="3">
        <v>45518</v>
      </c>
      <c r="C5984" t="s">
        <v>10381</v>
      </c>
      <c r="D5984">
        <v>533.30999999999995</v>
      </c>
      <c r="E5984" t="s">
        <v>67</v>
      </c>
      <c r="F5984" t="s">
        <v>32</v>
      </c>
      <c r="G5984" t="s">
        <v>27</v>
      </c>
      <c r="H5984" t="s">
        <v>49</v>
      </c>
    </row>
    <row r="5985" spans="1:8" hidden="1">
      <c r="A5985" t="s">
        <v>10382</v>
      </c>
      <c r="B5985" s="3">
        <v>45518</v>
      </c>
      <c r="C5985" t="s">
        <v>5991</v>
      </c>
      <c r="E5985" t="s">
        <v>47</v>
      </c>
      <c r="F5985" t="s">
        <v>26</v>
      </c>
      <c r="G5985" t="s">
        <v>27</v>
      </c>
      <c r="H5985" t="s">
        <v>49</v>
      </c>
    </row>
    <row r="5986" spans="1:8" hidden="1">
      <c r="A5986" t="s">
        <v>10383</v>
      </c>
      <c r="B5986" s="3">
        <v>45518</v>
      </c>
      <c r="C5986" t="s">
        <v>10384</v>
      </c>
      <c r="D5986">
        <v>1849.18</v>
      </c>
      <c r="E5986" t="s">
        <v>60</v>
      </c>
      <c r="F5986" t="s">
        <v>20</v>
      </c>
      <c r="G5986" t="s">
        <v>39</v>
      </c>
      <c r="H5986" t="s">
        <v>53</v>
      </c>
    </row>
    <row r="5987" spans="1:8" hidden="1">
      <c r="A5987" t="s">
        <v>10385</v>
      </c>
      <c r="B5987" s="3">
        <v>45518</v>
      </c>
      <c r="C5987" t="s">
        <v>10386</v>
      </c>
      <c r="D5987">
        <v>1927.6</v>
      </c>
      <c r="E5987" t="s">
        <v>60</v>
      </c>
      <c r="F5987" t="s">
        <v>32</v>
      </c>
      <c r="G5987" t="s">
        <v>21</v>
      </c>
      <c r="H5987" t="s">
        <v>28</v>
      </c>
    </row>
    <row r="5988" spans="1:8" hidden="1">
      <c r="A5988" t="s">
        <v>10387</v>
      </c>
      <c r="B5988" s="3">
        <v>45518</v>
      </c>
      <c r="C5988" t="s">
        <v>10388</v>
      </c>
      <c r="E5988" t="s">
        <v>19</v>
      </c>
      <c r="F5988" t="s">
        <v>26</v>
      </c>
      <c r="G5988" t="s">
        <v>21</v>
      </c>
      <c r="H5988" t="s">
        <v>36</v>
      </c>
    </row>
    <row r="5989" spans="1:8" hidden="1">
      <c r="A5989" t="s">
        <v>10389</v>
      </c>
      <c r="B5989" s="3">
        <v>45518</v>
      </c>
      <c r="C5989" t="s">
        <v>3292</v>
      </c>
      <c r="D5989">
        <v>1894.8</v>
      </c>
      <c r="E5989" t="s">
        <v>47</v>
      </c>
      <c r="F5989" t="s">
        <v>61</v>
      </c>
      <c r="G5989" t="s">
        <v>48</v>
      </c>
      <c r="H5989" t="s">
        <v>22</v>
      </c>
    </row>
    <row r="5990" spans="1:8" hidden="1">
      <c r="A5990" t="s">
        <v>10390</v>
      </c>
      <c r="B5990" s="3">
        <v>45518</v>
      </c>
      <c r="C5990" t="s">
        <v>10391</v>
      </c>
      <c r="E5990" t="s">
        <v>19</v>
      </c>
      <c r="F5990" t="s">
        <v>26</v>
      </c>
      <c r="G5990" t="s">
        <v>27</v>
      </c>
      <c r="H5990" t="s">
        <v>57</v>
      </c>
    </row>
    <row r="5991" spans="1:8" hidden="1">
      <c r="A5991" t="s">
        <v>10392</v>
      </c>
      <c r="B5991" s="3">
        <v>45518</v>
      </c>
      <c r="C5991" t="s">
        <v>7395</v>
      </c>
      <c r="D5991">
        <v>1465.11</v>
      </c>
      <c r="E5991" t="s">
        <v>64</v>
      </c>
      <c r="F5991" t="s">
        <v>61</v>
      </c>
      <c r="G5991" t="s">
        <v>48</v>
      </c>
      <c r="H5991" t="s">
        <v>49</v>
      </c>
    </row>
    <row r="5992" spans="1:8" hidden="1">
      <c r="A5992" t="s">
        <v>10393</v>
      </c>
      <c r="B5992" s="3">
        <v>45518</v>
      </c>
      <c r="C5992" t="s">
        <v>7880</v>
      </c>
      <c r="D5992">
        <v>115.6</v>
      </c>
      <c r="E5992" t="s">
        <v>190</v>
      </c>
      <c r="F5992" t="s">
        <v>26</v>
      </c>
      <c r="G5992" t="s">
        <v>48</v>
      </c>
      <c r="H5992" t="s">
        <v>176</v>
      </c>
    </row>
    <row r="5993" spans="1:8" hidden="1">
      <c r="A5993" t="s">
        <v>10394</v>
      </c>
      <c r="B5993" s="3">
        <v>45518</v>
      </c>
      <c r="C5993" t="s">
        <v>10395</v>
      </c>
      <c r="D5993">
        <v>1062.18</v>
      </c>
      <c r="E5993" t="s">
        <v>47</v>
      </c>
      <c r="F5993" t="s">
        <v>32</v>
      </c>
      <c r="G5993" t="s">
        <v>21</v>
      </c>
      <c r="H5993" t="s">
        <v>22</v>
      </c>
    </row>
    <row r="5994" spans="1:8" hidden="1">
      <c r="A5994" t="s">
        <v>10396</v>
      </c>
      <c r="B5994" s="3">
        <v>45518</v>
      </c>
      <c r="C5994" t="s">
        <v>10397</v>
      </c>
      <c r="D5994">
        <v>302.70999999999998</v>
      </c>
      <c r="E5994" t="s">
        <v>122</v>
      </c>
      <c r="F5994" t="s">
        <v>20</v>
      </c>
      <c r="G5994" t="s">
        <v>48</v>
      </c>
      <c r="H5994" t="s">
        <v>33</v>
      </c>
    </row>
    <row r="5995" spans="1:8" hidden="1">
      <c r="A5995" t="s">
        <v>10398</v>
      </c>
      <c r="B5995" s="3">
        <v>45518</v>
      </c>
      <c r="C5995" t="s">
        <v>9555</v>
      </c>
      <c r="D5995">
        <v>1331.88</v>
      </c>
      <c r="E5995" t="s">
        <v>67</v>
      </c>
      <c r="F5995" t="s">
        <v>32</v>
      </c>
      <c r="G5995" t="s">
        <v>48</v>
      </c>
      <c r="H5995" t="s">
        <v>49</v>
      </c>
    </row>
    <row r="5996" spans="1:8" hidden="1">
      <c r="A5996" t="s">
        <v>10399</v>
      </c>
      <c r="B5996" s="3">
        <v>45519</v>
      </c>
      <c r="C5996" t="s">
        <v>10400</v>
      </c>
      <c r="D5996">
        <v>1542.08</v>
      </c>
      <c r="E5996" t="s">
        <v>60</v>
      </c>
      <c r="F5996" t="s">
        <v>32</v>
      </c>
      <c r="G5996" t="s">
        <v>21</v>
      </c>
      <c r="H5996" t="s">
        <v>109</v>
      </c>
    </row>
    <row r="5997" spans="1:8" hidden="1">
      <c r="A5997" t="s">
        <v>10401</v>
      </c>
      <c r="B5997" s="3">
        <v>45519</v>
      </c>
      <c r="C5997" t="s">
        <v>10402</v>
      </c>
      <c r="D5997">
        <v>551.57000000000005</v>
      </c>
      <c r="E5997" t="s">
        <v>67</v>
      </c>
      <c r="F5997" t="s">
        <v>20</v>
      </c>
      <c r="G5997" t="s">
        <v>27</v>
      </c>
      <c r="H5997" t="s">
        <v>123</v>
      </c>
    </row>
    <row r="5998" spans="1:8">
      <c r="A5998" t="s">
        <v>10403</v>
      </c>
      <c r="B5998" s="3">
        <v>45519</v>
      </c>
      <c r="C5998" t="s">
        <v>6280</v>
      </c>
      <c r="D5998">
        <v>1997.51</v>
      </c>
      <c r="E5998" t="s">
        <v>43</v>
      </c>
      <c r="F5998" t="s">
        <v>20</v>
      </c>
      <c r="G5998" t="s">
        <v>39</v>
      </c>
      <c r="H5998" t="s">
        <v>53</v>
      </c>
    </row>
    <row r="5999" spans="1:8">
      <c r="A5999" t="s">
        <v>10404</v>
      </c>
      <c r="B5999" s="3">
        <v>45519</v>
      </c>
      <c r="C5999" t="s">
        <v>1336</v>
      </c>
      <c r="D5999">
        <v>1623.22</v>
      </c>
      <c r="E5999" t="s">
        <v>43</v>
      </c>
      <c r="F5999" t="s">
        <v>26</v>
      </c>
      <c r="G5999" t="s">
        <v>27</v>
      </c>
      <c r="H5999" t="s">
        <v>40</v>
      </c>
    </row>
    <row r="6000" spans="1:8" hidden="1">
      <c r="A6000" t="s">
        <v>10405</v>
      </c>
      <c r="B6000" s="3">
        <v>45519</v>
      </c>
      <c r="C6000" t="s">
        <v>5949</v>
      </c>
      <c r="D6000">
        <v>749.32</v>
      </c>
      <c r="E6000" t="s">
        <v>70</v>
      </c>
      <c r="F6000" t="s">
        <v>20</v>
      </c>
      <c r="G6000" t="s">
        <v>27</v>
      </c>
      <c r="H6000" t="s">
        <v>22</v>
      </c>
    </row>
    <row r="6001" spans="1:8" hidden="1">
      <c r="A6001" t="s">
        <v>10406</v>
      </c>
      <c r="B6001" s="3">
        <v>45519</v>
      </c>
      <c r="C6001" t="s">
        <v>4688</v>
      </c>
      <c r="D6001">
        <v>642.97</v>
      </c>
      <c r="E6001" t="s">
        <v>19</v>
      </c>
      <c r="F6001" t="s">
        <v>20</v>
      </c>
      <c r="G6001" t="s">
        <v>48</v>
      </c>
      <c r="H6001" t="s">
        <v>33</v>
      </c>
    </row>
    <row r="6002" spans="1:8" hidden="1">
      <c r="A6002" t="s">
        <v>10407</v>
      </c>
      <c r="B6002" s="3">
        <v>45519</v>
      </c>
      <c r="C6002" t="s">
        <v>2610</v>
      </c>
      <c r="D6002">
        <v>1283.6600000000001</v>
      </c>
      <c r="E6002" t="s">
        <v>122</v>
      </c>
      <c r="F6002" t="s">
        <v>26</v>
      </c>
      <c r="G6002" t="s">
        <v>48</v>
      </c>
      <c r="H6002" t="s">
        <v>36</v>
      </c>
    </row>
    <row r="6003" spans="1:8">
      <c r="A6003" t="s">
        <v>10408</v>
      </c>
      <c r="B6003" s="3">
        <v>45519</v>
      </c>
      <c r="C6003" t="s">
        <v>1967</v>
      </c>
      <c r="D6003">
        <v>1605.52</v>
      </c>
      <c r="E6003" t="s">
        <v>43</v>
      </c>
      <c r="F6003" t="s">
        <v>20</v>
      </c>
      <c r="G6003" t="s">
        <v>21</v>
      </c>
      <c r="H6003" t="s">
        <v>94</v>
      </c>
    </row>
    <row r="6004" spans="1:8" hidden="1">
      <c r="A6004" t="s">
        <v>10409</v>
      </c>
      <c r="B6004" s="3">
        <v>45519</v>
      </c>
      <c r="C6004" t="s">
        <v>10410</v>
      </c>
      <c r="D6004">
        <v>215.15</v>
      </c>
      <c r="E6004" t="s">
        <v>60</v>
      </c>
      <c r="F6004" t="s">
        <v>32</v>
      </c>
      <c r="G6004" t="s">
        <v>27</v>
      </c>
      <c r="H6004" t="s">
        <v>43</v>
      </c>
    </row>
    <row r="6005" spans="1:8" hidden="1">
      <c r="A6005" t="s">
        <v>10411</v>
      </c>
      <c r="B6005" s="3">
        <v>45519</v>
      </c>
      <c r="C6005" t="s">
        <v>10412</v>
      </c>
      <c r="D6005">
        <v>663.76</v>
      </c>
      <c r="E6005" t="s">
        <v>67</v>
      </c>
      <c r="F6005" t="s">
        <v>20</v>
      </c>
      <c r="G6005" t="s">
        <v>39</v>
      </c>
      <c r="H6005" t="s">
        <v>57</v>
      </c>
    </row>
    <row r="6006" spans="1:8" hidden="1">
      <c r="A6006" t="s">
        <v>10413</v>
      </c>
      <c r="B6006" s="3">
        <v>45519</v>
      </c>
      <c r="C6006" t="s">
        <v>10414</v>
      </c>
      <c r="D6006">
        <v>599.24</v>
      </c>
      <c r="E6006" t="s">
        <v>67</v>
      </c>
      <c r="F6006" t="s">
        <v>61</v>
      </c>
      <c r="G6006" t="s">
        <v>27</v>
      </c>
      <c r="H6006" t="s">
        <v>94</v>
      </c>
    </row>
    <row r="6007" spans="1:8">
      <c r="A6007" t="s">
        <v>10415</v>
      </c>
      <c r="B6007" s="3">
        <v>45519</v>
      </c>
      <c r="C6007" t="s">
        <v>10416</v>
      </c>
      <c r="D6007">
        <v>494.39</v>
      </c>
      <c r="E6007" t="s">
        <v>43</v>
      </c>
      <c r="F6007" t="s">
        <v>26</v>
      </c>
      <c r="G6007" t="s">
        <v>48</v>
      </c>
      <c r="H6007" t="s">
        <v>94</v>
      </c>
    </row>
    <row r="6008" spans="1:8" hidden="1">
      <c r="A6008" t="s">
        <v>10417</v>
      </c>
      <c r="B6008" s="3">
        <v>45519</v>
      </c>
      <c r="C6008" t="s">
        <v>10418</v>
      </c>
      <c r="D6008">
        <v>1698.92</v>
      </c>
      <c r="E6008" t="s">
        <v>67</v>
      </c>
      <c r="F6008" t="s">
        <v>26</v>
      </c>
      <c r="G6008" t="s">
        <v>48</v>
      </c>
      <c r="H6008" t="s">
        <v>33</v>
      </c>
    </row>
    <row r="6009" spans="1:8" hidden="1">
      <c r="A6009" t="s">
        <v>10419</v>
      </c>
      <c r="B6009" s="3">
        <v>45519</v>
      </c>
      <c r="C6009" t="s">
        <v>5289</v>
      </c>
      <c r="D6009">
        <v>303.13</v>
      </c>
      <c r="E6009" t="s">
        <v>70</v>
      </c>
      <c r="F6009" t="s">
        <v>32</v>
      </c>
      <c r="G6009" t="s">
        <v>39</v>
      </c>
      <c r="H6009" t="s">
        <v>36</v>
      </c>
    </row>
    <row r="6010" spans="1:8" hidden="1">
      <c r="A6010" t="s">
        <v>10420</v>
      </c>
      <c r="B6010" s="3">
        <v>45519</v>
      </c>
      <c r="C6010" t="s">
        <v>10421</v>
      </c>
      <c r="D6010">
        <v>622.11</v>
      </c>
      <c r="E6010" t="s">
        <v>19</v>
      </c>
      <c r="F6010" t="s">
        <v>32</v>
      </c>
      <c r="G6010" t="s">
        <v>21</v>
      </c>
      <c r="H6010" t="s">
        <v>36</v>
      </c>
    </row>
    <row r="6011" spans="1:8" hidden="1">
      <c r="A6011" t="s">
        <v>10422</v>
      </c>
      <c r="B6011" s="3">
        <v>45519</v>
      </c>
      <c r="C6011" t="s">
        <v>10423</v>
      </c>
      <c r="E6011" t="s">
        <v>25</v>
      </c>
      <c r="F6011" t="s">
        <v>32</v>
      </c>
      <c r="G6011" t="s">
        <v>39</v>
      </c>
      <c r="H6011" t="s">
        <v>22</v>
      </c>
    </row>
    <row r="6012" spans="1:8" hidden="1">
      <c r="A6012" t="s">
        <v>10424</v>
      </c>
      <c r="B6012" s="3">
        <v>45519</v>
      </c>
      <c r="C6012" t="s">
        <v>10425</v>
      </c>
      <c r="D6012">
        <v>1605.56</v>
      </c>
      <c r="E6012" t="s">
        <v>122</v>
      </c>
      <c r="F6012" t="s">
        <v>32</v>
      </c>
      <c r="G6012" t="s">
        <v>21</v>
      </c>
      <c r="H6012" t="s">
        <v>33</v>
      </c>
    </row>
    <row r="6013" spans="1:8" hidden="1">
      <c r="A6013" t="s">
        <v>10426</v>
      </c>
      <c r="B6013" s="3">
        <v>45519</v>
      </c>
      <c r="C6013" t="s">
        <v>10427</v>
      </c>
      <c r="D6013">
        <v>1803.76</v>
      </c>
      <c r="E6013" t="s">
        <v>47</v>
      </c>
      <c r="F6013" t="s">
        <v>20</v>
      </c>
      <c r="G6013" t="s">
        <v>27</v>
      </c>
      <c r="H6013" t="s">
        <v>28</v>
      </c>
    </row>
    <row r="6014" spans="1:8" hidden="1">
      <c r="A6014" t="s">
        <v>10428</v>
      </c>
      <c r="B6014" s="3">
        <v>45519</v>
      </c>
      <c r="C6014" t="s">
        <v>3736</v>
      </c>
      <c r="D6014">
        <v>1249.26</v>
      </c>
      <c r="E6014" t="s">
        <v>60</v>
      </c>
      <c r="F6014" t="s">
        <v>26</v>
      </c>
      <c r="G6014" t="s">
        <v>39</v>
      </c>
      <c r="H6014" t="s">
        <v>36</v>
      </c>
    </row>
    <row r="6015" spans="1:8" hidden="1">
      <c r="A6015" t="s">
        <v>10429</v>
      </c>
      <c r="B6015" s="3">
        <v>45519</v>
      </c>
      <c r="C6015" t="s">
        <v>3537</v>
      </c>
      <c r="D6015">
        <v>1486.68</v>
      </c>
      <c r="E6015" t="s">
        <v>70</v>
      </c>
      <c r="F6015" t="s">
        <v>43</v>
      </c>
      <c r="G6015" t="s">
        <v>39</v>
      </c>
      <c r="H6015" t="s">
        <v>176</v>
      </c>
    </row>
    <row r="6016" spans="1:8" hidden="1">
      <c r="A6016" t="s">
        <v>10430</v>
      </c>
      <c r="B6016" s="3">
        <v>45519</v>
      </c>
      <c r="C6016" t="s">
        <v>10431</v>
      </c>
      <c r="D6016">
        <v>1181.03</v>
      </c>
      <c r="E6016" t="s">
        <v>47</v>
      </c>
      <c r="F6016" t="s">
        <v>32</v>
      </c>
      <c r="G6016" t="s">
        <v>39</v>
      </c>
      <c r="H6016" t="s">
        <v>75</v>
      </c>
    </row>
    <row r="6017" spans="1:8" hidden="1">
      <c r="A6017" t="s">
        <v>10432</v>
      </c>
      <c r="B6017" s="3">
        <v>45519</v>
      </c>
      <c r="C6017" t="s">
        <v>1746</v>
      </c>
      <c r="D6017">
        <v>271.49</v>
      </c>
      <c r="E6017" t="s">
        <v>31</v>
      </c>
      <c r="F6017" t="s">
        <v>26</v>
      </c>
      <c r="G6017" t="s">
        <v>39</v>
      </c>
      <c r="H6017" t="s">
        <v>176</v>
      </c>
    </row>
    <row r="6018" spans="1:8" hidden="1">
      <c r="A6018" t="s">
        <v>10433</v>
      </c>
      <c r="B6018" s="3">
        <v>45519</v>
      </c>
      <c r="C6018" t="s">
        <v>2845</v>
      </c>
      <c r="D6018">
        <v>505.72</v>
      </c>
      <c r="E6018" t="s">
        <v>25</v>
      </c>
      <c r="F6018" t="s">
        <v>61</v>
      </c>
      <c r="G6018" t="s">
        <v>48</v>
      </c>
      <c r="H6018" t="s">
        <v>176</v>
      </c>
    </row>
    <row r="6019" spans="1:8" hidden="1">
      <c r="A6019" t="s">
        <v>10434</v>
      </c>
      <c r="B6019" s="3">
        <v>45519</v>
      </c>
      <c r="C6019" t="s">
        <v>10435</v>
      </c>
      <c r="D6019">
        <v>1260.93</v>
      </c>
      <c r="E6019" t="s">
        <v>70</v>
      </c>
      <c r="F6019" t="s">
        <v>32</v>
      </c>
      <c r="G6019" t="s">
        <v>48</v>
      </c>
      <c r="H6019" t="s">
        <v>57</v>
      </c>
    </row>
    <row r="6020" spans="1:8" hidden="1">
      <c r="A6020" t="s">
        <v>10436</v>
      </c>
      <c r="B6020" s="3">
        <v>45519</v>
      </c>
      <c r="C6020" t="s">
        <v>7564</v>
      </c>
      <c r="D6020">
        <v>1444.51</v>
      </c>
      <c r="E6020" t="s">
        <v>25</v>
      </c>
      <c r="F6020" t="s">
        <v>32</v>
      </c>
      <c r="G6020" t="s">
        <v>21</v>
      </c>
      <c r="H6020" t="s">
        <v>43</v>
      </c>
    </row>
    <row r="6021" spans="1:8">
      <c r="A6021" t="s">
        <v>10437</v>
      </c>
      <c r="B6021" s="3">
        <v>45519</v>
      </c>
      <c r="C6021" t="s">
        <v>2869</v>
      </c>
      <c r="D6021">
        <v>170.6</v>
      </c>
      <c r="E6021" t="s">
        <v>43</v>
      </c>
      <c r="F6021" t="s">
        <v>20</v>
      </c>
      <c r="G6021" t="s">
        <v>48</v>
      </c>
      <c r="H6021" t="s">
        <v>22</v>
      </c>
    </row>
    <row r="6022" spans="1:8" hidden="1">
      <c r="A6022" t="s">
        <v>10438</v>
      </c>
      <c r="B6022" s="3">
        <v>45519</v>
      </c>
      <c r="C6022" t="s">
        <v>10439</v>
      </c>
      <c r="D6022">
        <v>1608.57</v>
      </c>
      <c r="E6022" t="s">
        <v>122</v>
      </c>
      <c r="F6022" t="s">
        <v>20</v>
      </c>
      <c r="G6022" t="s">
        <v>39</v>
      </c>
      <c r="H6022" t="s">
        <v>33</v>
      </c>
    </row>
    <row r="6023" spans="1:8" hidden="1">
      <c r="A6023" t="s">
        <v>10440</v>
      </c>
      <c r="B6023" s="3">
        <v>45519</v>
      </c>
      <c r="C6023" t="s">
        <v>10441</v>
      </c>
      <c r="D6023">
        <v>17694.560000000001</v>
      </c>
      <c r="E6023" t="s">
        <v>47</v>
      </c>
      <c r="F6023" t="s">
        <v>32</v>
      </c>
      <c r="G6023" t="s">
        <v>48</v>
      </c>
      <c r="H6023" t="s">
        <v>109</v>
      </c>
    </row>
    <row r="6024" spans="1:8" hidden="1">
      <c r="A6024" t="s">
        <v>10442</v>
      </c>
      <c r="B6024" s="3">
        <v>45519</v>
      </c>
      <c r="C6024" t="s">
        <v>7150</v>
      </c>
      <c r="D6024">
        <v>1079.54</v>
      </c>
      <c r="E6024" t="s">
        <v>210</v>
      </c>
      <c r="F6024" t="s">
        <v>26</v>
      </c>
      <c r="G6024" t="s">
        <v>48</v>
      </c>
      <c r="H6024" t="s">
        <v>28</v>
      </c>
    </row>
    <row r="6025" spans="1:8" hidden="1">
      <c r="A6025" t="s">
        <v>10443</v>
      </c>
      <c r="B6025" s="3">
        <v>45519</v>
      </c>
      <c r="C6025" t="s">
        <v>10444</v>
      </c>
      <c r="D6025">
        <v>711.14</v>
      </c>
      <c r="E6025" t="s">
        <v>19</v>
      </c>
      <c r="F6025" t="s">
        <v>61</v>
      </c>
      <c r="G6025" t="s">
        <v>27</v>
      </c>
      <c r="H6025" t="s">
        <v>22</v>
      </c>
    </row>
    <row r="6026" spans="1:8" hidden="1">
      <c r="A6026" t="s">
        <v>10445</v>
      </c>
      <c r="B6026" s="3">
        <v>45519</v>
      </c>
      <c r="C6026" t="s">
        <v>10446</v>
      </c>
      <c r="D6026">
        <v>1793.71</v>
      </c>
      <c r="E6026" t="s">
        <v>25</v>
      </c>
      <c r="F6026" t="s">
        <v>26</v>
      </c>
      <c r="G6026" t="s">
        <v>21</v>
      </c>
      <c r="H6026" t="s">
        <v>33</v>
      </c>
    </row>
    <row r="6027" spans="1:8" hidden="1">
      <c r="A6027" t="s">
        <v>10447</v>
      </c>
      <c r="B6027" s="3">
        <v>45519</v>
      </c>
      <c r="C6027" t="s">
        <v>10448</v>
      </c>
      <c r="E6027" t="s">
        <v>67</v>
      </c>
      <c r="F6027" t="s">
        <v>32</v>
      </c>
      <c r="G6027" t="s">
        <v>39</v>
      </c>
      <c r="H6027" t="s">
        <v>40</v>
      </c>
    </row>
    <row r="6028" spans="1:8" hidden="1">
      <c r="A6028" t="s">
        <v>10449</v>
      </c>
      <c r="B6028" s="3">
        <v>45519</v>
      </c>
      <c r="C6028" t="s">
        <v>609</v>
      </c>
      <c r="D6028">
        <v>485.07</v>
      </c>
      <c r="E6028" t="s">
        <v>67</v>
      </c>
      <c r="F6028" t="s">
        <v>32</v>
      </c>
      <c r="G6028" t="s">
        <v>39</v>
      </c>
      <c r="H6028" t="s">
        <v>49</v>
      </c>
    </row>
    <row r="6029" spans="1:8" hidden="1">
      <c r="A6029" t="s">
        <v>10450</v>
      </c>
      <c r="B6029" s="3">
        <v>45519</v>
      </c>
      <c r="C6029" t="s">
        <v>9629</v>
      </c>
      <c r="D6029">
        <v>1622.26</v>
      </c>
      <c r="E6029" t="s">
        <v>70</v>
      </c>
      <c r="F6029" t="s">
        <v>61</v>
      </c>
      <c r="G6029" t="s">
        <v>27</v>
      </c>
      <c r="H6029" t="s">
        <v>43</v>
      </c>
    </row>
    <row r="6030" spans="1:8" hidden="1">
      <c r="A6030" t="s">
        <v>10451</v>
      </c>
      <c r="B6030" s="3">
        <v>45519</v>
      </c>
      <c r="C6030" t="s">
        <v>4910</v>
      </c>
      <c r="E6030" t="s">
        <v>70</v>
      </c>
      <c r="F6030" t="s">
        <v>20</v>
      </c>
      <c r="G6030" t="s">
        <v>39</v>
      </c>
      <c r="H6030" t="s">
        <v>28</v>
      </c>
    </row>
    <row r="6031" spans="1:8" hidden="1">
      <c r="A6031" t="s">
        <v>10452</v>
      </c>
      <c r="B6031" s="3">
        <v>45519</v>
      </c>
      <c r="C6031" t="s">
        <v>4285</v>
      </c>
      <c r="D6031">
        <v>1762.03</v>
      </c>
      <c r="E6031" t="s">
        <v>19</v>
      </c>
      <c r="F6031" t="s">
        <v>61</v>
      </c>
      <c r="G6031" t="s">
        <v>48</v>
      </c>
      <c r="H6031" t="s">
        <v>87</v>
      </c>
    </row>
    <row r="6032" spans="1:8" hidden="1">
      <c r="A6032" t="s">
        <v>10453</v>
      </c>
      <c r="B6032" s="3">
        <v>45520</v>
      </c>
      <c r="C6032" t="s">
        <v>10454</v>
      </c>
      <c r="D6032">
        <v>500.38</v>
      </c>
      <c r="E6032" t="s">
        <v>47</v>
      </c>
      <c r="F6032" t="s">
        <v>61</v>
      </c>
      <c r="G6032" t="s">
        <v>21</v>
      </c>
      <c r="H6032" t="s">
        <v>123</v>
      </c>
    </row>
    <row r="6033" spans="1:8" hidden="1">
      <c r="A6033" t="s">
        <v>10455</v>
      </c>
      <c r="B6033" s="3">
        <v>45520</v>
      </c>
      <c r="C6033" t="s">
        <v>10456</v>
      </c>
      <c r="D6033">
        <v>16929.88</v>
      </c>
      <c r="E6033" t="s">
        <v>217</v>
      </c>
      <c r="F6033" t="s">
        <v>26</v>
      </c>
      <c r="G6033" t="s">
        <v>21</v>
      </c>
      <c r="H6033" t="s">
        <v>33</v>
      </c>
    </row>
    <row r="6034" spans="1:8" hidden="1">
      <c r="A6034" t="s">
        <v>10457</v>
      </c>
      <c r="B6034" s="3">
        <v>45520</v>
      </c>
      <c r="C6034" t="s">
        <v>10458</v>
      </c>
      <c r="D6034">
        <v>903.66</v>
      </c>
      <c r="E6034" t="s">
        <v>122</v>
      </c>
      <c r="F6034" t="s">
        <v>20</v>
      </c>
      <c r="G6034" t="s">
        <v>39</v>
      </c>
      <c r="H6034" t="s">
        <v>75</v>
      </c>
    </row>
    <row r="6035" spans="1:8" hidden="1">
      <c r="A6035" t="s">
        <v>10459</v>
      </c>
      <c r="B6035" s="3">
        <v>45520</v>
      </c>
      <c r="C6035" t="s">
        <v>10460</v>
      </c>
      <c r="D6035">
        <v>1102.23</v>
      </c>
      <c r="E6035" t="s">
        <v>19</v>
      </c>
      <c r="F6035" t="s">
        <v>32</v>
      </c>
      <c r="G6035" t="s">
        <v>39</v>
      </c>
      <c r="H6035" t="s">
        <v>49</v>
      </c>
    </row>
    <row r="6036" spans="1:8" hidden="1">
      <c r="A6036" t="s">
        <v>10461</v>
      </c>
      <c r="B6036" s="3">
        <v>45520</v>
      </c>
      <c r="C6036" t="s">
        <v>2746</v>
      </c>
      <c r="D6036">
        <v>18751.509999999998</v>
      </c>
      <c r="E6036" t="s">
        <v>60</v>
      </c>
      <c r="F6036" t="s">
        <v>32</v>
      </c>
      <c r="G6036" t="s">
        <v>39</v>
      </c>
      <c r="H6036" t="s">
        <v>75</v>
      </c>
    </row>
    <row r="6037" spans="1:8" hidden="1">
      <c r="A6037" t="s">
        <v>10462</v>
      </c>
      <c r="B6037" s="3">
        <v>45520</v>
      </c>
      <c r="C6037" t="s">
        <v>9478</v>
      </c>
      <c r="D6037">
        <v>1314.7</v>
      </c>
      <c r="E6037" t="s">
        <v>25</v>
      </c>
      <c r="F6037" t="s">
        <v>61</v>
      </c>
      <c r="G6037" t="s">
        <v>39</v>
      </c>
      <c r="H6037" t="s">
        <v>75</v>
      </c>
    </row>
    <row r="6038" spans="1:8" hidden="1">
      <c r="A6038" t="s">
        <v>10463</v>
      </c>
      <c r="B6038" s="3">
        <v>45520</v>
      </c>
      <c r="C6038" t="s">
        <v>5533</v>
      </c>
      <c r="D6038">
        <v>861.76</v>
      </c>
      <c r="E6038" t="s">
        <v>67</v>
      </c>
      <c r="F6038" t="s">
        <v>1174</v>
      </c>
      <c r="G6038" t="s">
        <v>48</v>
      </c>
      <c r="H6038" t="s">
        <v>33</v>
      </c>
    </row>
    <row r="6039" spans="1:8" hidden="1">
      <c r="A6039" t="s">
        <v>10464</v>
      </c>
      <c r="B6039" s="3">
        <v>45520</v>
      </c>
      <c r="C6039" t="s">
        <v>1279</v>
      </c>
      <c r="D6039">
        <v>170.62</v>
      </c>
      <c r="E6039" t="s">
        <v>31</v>
      </c>
      <c r="F6039" t="s">
        <v>20</v>
      </c>
      <c r="G6039" t="s">
        <v>27</v>
      </c>
      <c r="H6039" t="s">
        <v>40</v>
      </c>
    </row>
    <row r="6040" spans="1:8" hidden="1">
      <c r="A6040" t="s">
        <v>10465</v>
      </c>
      <c r="B6040" s="3">
        <v>45520</v>
      </c>
      <c r="C6040" t="s">
        <v>4220</v>
      </c>
      <c r="D6040">
        <v>474.02</v>
      </c>
      <c r="E6040" t="s">
        <v>64</v>
      </c>
      <c r="F6040" t="s">
        <v>32</v>
      </c>
      <c r="G6040" t="s">
        <v>39</v>
      </c>
      <c r="H6040" t="s">
        <v>123</v>
      </c>
    </row>
    <row r="6041" spans="1:8" hidden="1">
      <c r="A6041" t="s">
        <v>10466</v>
      </c>
      <c r="B6041" s="3">
        <v>45520</v>
      </c>
      <c r="C6041" t="s">
        <v>10467</v>
      </c>
      <c r="E6041" t="s">
        <v>339</v>
      </c>
      <c r="F6041" t="s">
        <v>32</v>
      </c>
      <c r="G6041" t="s">
        <v>48</v>
      </c>
      <c r="H6041" t="s">
        <v>75</v>
      </c>
    </row>
    <row r="6042" spans="1:8" hidden="1">
      <c r="A6042" t="s">
        <v>10468</v>
      </c>
      <c r="B6042" s="3">
        <v>45520</v>
      </c>
      <c r="C6042" t="s">
        <v>10469</v>
      </c>
      <c r="D6042">
        <v>496.22</v>
      </c>
      <c r="E6042" t="s">
        <v>52</v>
      </c>
      <c r="F6042" t="s">
        <v>32</v>
      </c>
      <c r="G6042" t="s">
        <v>21</v>
      </c>
      <c r="H6042" t="s">
        <v>123</v>
      </c>
    </row>
    <row r="6043" spans="1:8" hidden="1">
      <c r="A6043" t="s">
        <v>10470</v>
      </c>
      <c r="B6043" s="3">
        <v>45520</v>
      </c>
      <c r="C6043" t="s">
        <v>9173</v>
      </c>
      <c r="D6043">
        <v>240.93</v>
      </c>
      <c r="E6043" t="s">
        <v>25</v>
      </c>
      <c r="F6043" t="s">
        <v>32</v>
      </c>
      <c r="G6043" t="s">
        <v>39</v>
      </c>
      <c r="H6043" t="s">
        <v>44</v>
      </c>
    </row>
    <row r="6044" spans="1:8" hidden="1">
      <c r="A6044" t="s">
        <v>10471</v>
      </c>
      <c r="B6044" s="3">
        <v>45520</v>
      </c>
      <c r="C6044" t="s">
        <v>7548</v>
      </c>
      <c r="D6044">
        <v>906.08</v>
      </c>
      <c r="E6044" t="s">
        <v>47</v>
      </c>
      <c r="F6044" t="s">
        <v>26</v>
      </c>
      <c r="G6044" t="s">
        <v>27</v>
      </c>
      <c r="H6044" t="s">
        <v>33</v>
      </c>
    </row>
    <row r="6045" spans="1:8" hidden="1">
      <c r="A6045" t="s">
        <v>10472</v>
      </c>
      <c r="B6045" s="3">
        <v>45520</v>
      </c>
      <c r="C6045" t="s">
        <v>7482</v>
      </c>
      <c r="E6045" t="s">
        <v>47</v>
      </c>
      <c r="F6045" t="s">
        <v>32</v>
      </c>
      <c r="G6045" t="s">
        <v>39</v>
      </c>
      <c r="H6045" t="s">
        <v>22</v>
      </c>
    </row>
    <row r="6046" spans="1:8" hidden="1">
      <c r="A6046" t="s">
        <v>10473</v>
      </c>
      <c r="B6046" s="3">
        <v>45520</v>
      </c>
      <c r="C6046" t="s">
        <v>10474</v>
      </c>
      <c r="D6046">
        <v>1764.02</v>
      </c>
      <c r="E6046" t="s">
        <v>25</v>
      </c>
      <c r="F6046" t="s">
        <v>61</v>
      </c>
      <c r="G6046" t="s">
        <v>39</v>
      </c>
      <c r="H6046" t="s">
        <v>33</v>
      </c>
    </row>
    <row r="6047" spans="1:8" hidden="1">
      <c r="A6047" t="s">
        <v>10475</v>
      </c>
      <c r="B6047" s="3">
        <v>45520</v>
      </c>
      <c r="C6047" t="s">
        <v>1658</v>
      </c>
      <c r="D6047">
        <v>1045.1600000000001</v>
      </c>
      <c r="E6047" t="s">
        <v>64</v>
      </c>
      <c r="F6047" t="s">
        <v>32</v>
      </c>
      <c r="G6047" t="s">
        <v>27</v>
      </c>
      <c r="H6047" t="s">
        <v>36</v>
      </c>
    </row>
    <row r="6048" spans="1:8" hidden="1">
      <c r="A6048" t="s">
        <v>10476</v>
      </c>
      <c r="B6048" s="3">
        <v>45520</v>
      </c>
      <c r="C6048" t="s">
        <v>10477</v>
      </c>
      <c r="E6048" t="s">
        <v>67</v>
      </c>
      <c r="F6048" t="s">
        <v>26</v>
      </c>
      <c r="G6048" t="s">
        <v>48</v>
      </c>
      <c r="H6048" t="s">
        <v>57</v>
      </c>
    </row>
    <row r="6049" spans="1:8" hidden="1">
      <c r="A6049" t="s">
        <v>10478</v>
      </c>
      <c r="B6049" s="3">
        <v>45520</v>
      </c>
      <c r="C6049" t="s">
        <v>10479</v>
      </c>
      <c r="D6049">
        <v>1031.24</v>
      </c>
      <c r="E6049" t="s">
        <v>31</v>
      </c>
      <c r="F6049" t="s">
        <v>61</v>
      </c>
      <c r="G6049" t="s">
        <v>21</v>
      </c>
      <c r="H6049" t="s">
        <v>40</v>
      </c>
    </row>
    <row r="6050" spans="1:8" hidden="1">
      <c r="A6050" t="s">
        <v>10480</v>
      </c>
      <c r="B6050" s="3">
        <v>45520</v>
      </c>
      <c r="C6050" t="s">
        <v>2729</v>
      </c>
      <c r="E6050" t="s">
        <v>19</v>
      </c>
      <c r="F6050" t="s">
        <v>32</v>
      </c>
      <c r="G6050" t="s">
        <v>21</v>
      </c>
      <c r="H6050" t="s">
        <v>123</v>
      </c>
    </row>
    <row r="6051" spans="1:8" hidden="1">
      <c r="A6051" t="s">
        <v>10481</v>
      </c>
      <c r="B6051" s="3">
        <v>45520</v>
      </c>
      <c r="C6051" t="s">
        <v>10482</v>
      </c>
      <c r="E6051" t="s">
        <v>67</v>
      </c>
      <c r="F6051" t="s">
        <v>26</v>
      </c>
      <c r="G6051" t="s">
        <v>39</v>
      </c>
      <c r="H6051" t="s">
        <v>43</v>
      </c>
    </row>
    <row r="6052" spans="1:8" hidden="1">
      <c r="A6052" t="s">
        <v>10483</v>
      </c>
      <c r="B6052" s="3">
        <v>45520</v>
      </c>
      <c r="C6052" t="s">
        <v>1449</v>
      </c>
      <c r="D6052">
        <v>391.08</v>
      </c>
      <c r="E6052" t="s">
        <v>52</v>
      </c>
      <c r="F6052" t="s">
        <v>61</v>
      </c>
      <c r="G6052" t="s">
        <v>39</v>
      </c>
      <c r="H6052" t="s">
        <v>43</v>
      </c>
    </row>
    <row r="6053" spans="1:8" hidden="1">
      <c r="A6053" t="s">
        <v>10484</v>
      </c>
      <c r="B6053" s="3">
        <v>45520</v>
      </c>
      <c r="C6053" t="s">
        <v>10485</v>
      </c>
      <c r="D6053">
        <v>690.16</v>
      </c>
      <c r="E6053" t="s">
        <v>64</v>
      </c>
      <c r="F6053" t="s">
        <v>20</v>
      </c>
      <c r="G6053" t="s">
        <v>21</v>
      </c>
      <c r="H6053" t="s">
        <v>49</v>
      </c>
    </row>
    <row r="6054" spans="1:8" hidden="1">
      <c r="A6054" t="s">
        <v>10486</v>
      </c>
      <c r="B6054" s="3">
        <v>45520</v>
      </c>
      <c r="C6054" t="s">
        <v>3560</v>
      </c>
      <c r="D6054">
        <v>590.49</v>
      </c>
      <c r="E6054" t="s">
        <v>70</v>
      </c>
      <c r="F6054" t="s">
        <v>26</v>
      </c>
      <c r="G6054" t="s">
        <v>21</v>
      </c>
      <c r="H6054" t="s">
        <v>57</v>
      </c>
    </row>
    <row r="6055" spans="1:8" hidden="1">
      <c r="A6055" t="s">
        <v>10487</v>
      </c>
      <c r="B6055" s="3">
        <v>45520</v>
      </c>
      <c r="C6055" t="s">
        <v>7906</v>
      </c>
      <c r="D6055">
        <v>1305.1400000000001</v>
      </c>
      <c r="E6055" t="s">
        <v>19</v>
      </c>
      <c r="F6055" t="s">
        <v>32</v>
      </c>
      <c r="G6055" t="s">
        <v>27</v>
      </c>
      <c r="H6055" t="s">
        <v>40</v>
      </c>
    </row>
    <row r="6056" spans="1:8" hidden="1">
      <c r="A6056" t="s">
        <v>10488</v>
      </c>
      <c r="B6056" s="3">
        <v>45521</v>
      </c>
      <c r="C6056" t="s">
        <v>3541</v>
      </c>
      <c r="D6056">
        <v>754.46</v>
      </c>
      <c r="E6056" t="s">
        <v>122</v>
      </c>
      <c r="F6056" t="s">
        <v>32</v>
      </c>
      <c r="G6056" t="s">
        <v>27</v>
      </c>
      <c r="H6056" t="s">
        <v>43</v>
      </c>
    </row>
    <row r="6057" spans="1:8">
      <c r="A6057" t="s">
        <v>10489</v>
      </c>
      <c r="B6057" s="3">
        <v>45521</v>
      </c>
      <c r="C6057" t="s">
        <v>6823</v>
      </c>
      <c r="D6057">
        <v>1260.3800000000001</v>
      </c>
      <c r="E6057" t="s">
        <v>43</v>
      </c>
      <c r="F6057" t="s">
        <v>20</v>
      </c>
      <c r="G6057" t="s">
        <v>27</v>
      </c>
      <c r="H6057" t="s">
        <v>87</v>
      </c>
    </row>
    <row r="6058" spans="1:8" hidden="1">
      <c r="A6058" t="s">
        <v>10490</v>
      </c>
      <c r="B6058" s="3">
        <v>45521</v>
      </c>
      <c r="C6058" t="s">
        <v>10491</v>
      </c>
      <c r="D6058">
        <v>1668.53</v>
      </c>
      <c r="E6058" t="s">
        <v>47</v>
      </c>
      <c r="F6058" t="s">
        <v>26</v>
      </c>
      <c r="G6058" t="s">
        <v>21</v>
      </c>
      <c r="H6058" t="s">
        <v>43</v>
      </c>
    </row>
    <row r="6059" spans="1:8" hidden="1">
      <c r="A6059" t="s">
        <v>10492</v>
      </c>
      <c r="B6059" s="3">
        <v>45521</v>
      </c>
      <c r="C6059" t="s">
        <v>10493</v>
      </c>
      <c r="D6059">
        <v>1464.01</v>
      </c>
      <c r="E6059" t="s">
        <v>52</v>
      </c>
      <c r="F6059" t="s">
        <v>20</v>
      </c>
      <c r="G6059" t="s">
        <v>27</v>
      </c>
      <c r="H6059" t="s">
        <v>94</v>
      </c>
    </row>
    <row r="6060" spans="1:8" hidden="1">
      <c r="A6060" t="s">
        <v>10494</v>
      </c>
      <c r="B6060" s="3">
        <v>45521</v>
      </c>
      <c r="C6060" t="s">
        <v>10495</v>
      </c>
      <c r="D6060">
        <v>94.2</v>
      </c>
      <c r="E6060" t="s">
        <v>47</v>
      </c>
      <c r="F6060" t="s">
        <v>61</v>
      </c>
      <c r="G6060" t="s">
        <v>27</v>
      </c>
      <c r="H6060" t="s">
        <v>28</v>
      </c>
    </row>
    <row r="6061" spans="1:8" hidden="1">
      <c r="A6061" t="s">
        <v>10496</v>
      </c>
      <c r="B6061" s="3">
        <v>45521</v>
      </c>
      <c r="C6061" t="s">
        <v>6703</v>
      </c>
      <c r="D6061">
        <v>1667.34</v>
      </c>
      <c r="E6061" t="s">
        <v>47</v>
      </c>
      <c r="F6061" t="s">
        <v>20</v>
      </c>
      <c r="G6061" t="s">
        <v>39</v>
      </c>
      <c r="H6061" t="s">
        <v>75</v>
      </c>
    </row>
    <row r="6062" spans="1:8" hidden="1">
      <c r="A6062" t="s">
        <v>10497</v>
      </c>
      <c r="B6062" s="3">
        <v>45521</v>
      </c>
      <c r="C6062" t="s">
        <v>473</v>
      </c>
      <c r="D6062">
        <v>1131.6199999999999</v>
      </c>
      <c r="E6062" t="s">
        <v>67</v>
      </c>
      <c r="F6062" t="s">
        <v>61</v>
      </c>
      <c r="G6062" t="s">
        <v>39</v>
      </c>
      <c r="H6062" t="s">
        <v>36</v>
      </c>
    </row>
    <row r="6063" spans="1:8" hidden="1">
      <c r="A6063" t="s">
        <v>10498</v>
      </c>
      <c r="B6063" s="3">
        <v>45521</v>
      </c>
      <c r="C6063" t="s">
        <v>10499</v>
      </c>
      <c r="D6063">
        <v>1279.9000000000001</v>
      </c>
      <c r="E6063" t="s">
        <v>60</v>
      </c>
      <c r="F6063" t="s">
        <v>32</v>
      </c>
      <c r="G6063" t="s">
        <v>48</v>
      </c>
      <c r="H6063" t="s">
        <v>75</v>
      </c>
    </row>
    <row r="6064" spans="1:8" hidden="1">
      <c r="A6064" t="s">
        <v>10500</v>
      </c>
      <c r="B6064" s="3">
        <v>45521</v>
      </c>
      <c r="C6064" t="s">
        <v>874</v>
      </c>
      <c r="D6064">
        <v>301.26</v>
      </c>
      <c r="E6064" t="s">
        <v>52</v>
      </c>
      <c r="F6064" t="s">
        <v>20</v>
      </c>
      <c r="G6064" t="s">
        <v>48</v>
      </c>
      <c r="H6064" t="s">
        <v>53</v>
      </c>
    </row>
    <row r="6065" spans="1:8" hidden="1">
      <c r="A6065" t="s">
        <v>10501</v>
      </c>
      <c r="B6065" s="3">
        <v>45521</v>
      </c>
      <c r="C6065" t="s">
        <v>6675</v>
      </c>
      <c r="D6065">
        <v>17355.09</v>
      </c>
      <c r="E6065" t="s">
        <v>31</v>
      </c>
      <c r="F6065" t="s">
        <v>26</v>
      </c>
      <c r="G6065" t="s">
        <v>48</v>
      </c>
      <c r="H6065" t="s">
        <v>109</v>
      </c>
    </row>
    <row r="6066" spans="1:8" hidden="1">
      <c r="A6066" t="s">
        <v>10502</v>
      </c>
      <c r="B6066" s="3">
        <v>45521</v>
      </c>
      <c r="C6066" t="s">
        <v>7080</v>
      </c>
      <c r="D6066">
        <v>1104.82</v>
      </c>
      <c r="E6066" t="s">
        <v>67</v>
      </c>
      <c r="F6066" t="s">
        <v>26</v>
      </c>
      <c r="G6066" t="s">
        <v>48</v>
      </c>
      <c r="H6066" t="s">
        <v>94</v>
      </c>
    </row>
    <row r="6067" spans="1:8" hidden="1">
      <c r="A6067" t="s">
        <v>10503</v>
      </c>
      <c r="B6067" s="3">
        <v>45521</v>
      </c>
      <c r="C6067" t="s">
        <v>3487</v>
      </c>
      <c r="D6067">
        <v>1398.93</v>
      </c>
      <c r="E6067" t="s">
        <v>339</v>
      </c>
      <c r="F6067" t="s">
        <v>26</v>
      </c>
      <c r="G6067" t="s">
        <v>27</v>
      </c>
      <c r="H6067" t="s">
        <v>109</v>
      </c>
    </row>
    <row r="6068" spans="1:8">
      <c r="A6068" t="s">
        <v>10504</v>
      </c>
      <c r="B6068" s="3">
        <v>45521</v>
      </c>
      <c r="C6068" t="s">
        <v>3529</v>
      </c>
      <c r="D6068">
        <v>421.71</v>
      </c>
      <c r="E6068" t="s">
        <v>43</v>
      </c>
      <c r="F6068" t="s">
        <v>61</v>
      </c>
      <c r="G6068" t="s">
        <v>27</v>
      </c>
      <c r="H6068" t="s">
        <v>75</v>
      </c>
    </row>
    <row r="6069" spans="1:8" hidden="1">
      <c r="A6069" t="s">
        <v>10505</v>
      </c>
      <c r="B6069" s="3">
        <v>45521</v>
      </c>
      <c r="C6069" t="s">
        <v>10506</v>
      </c>
      <c r="D6069">
        <v>1130.76</v>
      </c>
      <c r="E6069" t="s">
        <v>31</v>
      </c>
      <c r="F6069" t="s">
        <v>61</v>
      </c>
      <c r="G6069" t="s">
        <v>39</v>
      </c>
      <c r="H6069" t="s">
        <v>28</v>
      </c>
    </row>
    <row r="6070" spans="1:8" hidden="1">
      <c r="A6070" t="s">
        <v>10507</v>
      </c>
      <c r="B6070" s="3">
        <v>45521</v>
      </c>
      <c r="C6070" t="s">
        <v>1139</v>
      </c>
      <c r="D6070">
        <v>1734.71</v>
      </c>
      <c r="E6070" t="s">
        <v>70</v>
      </c>
      <c r="F6070" t="s">
        <v>32</v>
      </c>
      <c r="G6070" t="s">
        <v>27</v>
      </c>
      <c r="H6070" t="s">
        <v>176</v>
      </c>
    </row>
    <row r="6071" spans="1:8" hidden="1">
      <c r="A6071" t="s">
        <v>10508</v>
      </c>
      <c r="B6071" s="3">
        <v>45521</v>
      </c>
      <c r="C6071" t="s">
        <v>10509</v>
      </c>
      <c r="D6071">
        <v>1554.29</v>
      </c>
      <c r="E6071" t="s">
        <v>60</v>
      </c>
      <c r="F6071" t="s">
        <v>61</v>
      </c>
      <c r="G6071" t="s">
        <v>48</v>
      </c>
      <c r="H6071" t="s">
        <v>94</v>
      </c>
    </row>
    <row r="6072" spans="1:8">
      <c r="A6072" t="s">
        <v>10510</v>
      </c>
      <c r="B6072" s="3">
        <v>45521</v>
      </c>
      <c r="C6072" t="s">
        <v>10060</v>
      </c>
      <c r="D6072">
        <v>1842.27</v>
      </c>
      <c r="E6072" t="s">
        <v>43</v>
      </c>
      <c r="F6072" t="s">
        <v>32</v>
      </c>
      <c r="G6072" t="s">
        <v>27</v>
      </c>
      <c r="H6072" t="s">
        <v>44</v>
      </c>
    </row>
    <row r="6073" spans="1:8" hidden="1">
      <c r="A6073" t="s">
        <v>10511</v>
      </c>
      <c r="B6073" s="3">
        <v>45521</v>
      </c>
      <c r="C6073" t="s">
        <v>822</v>
      </c>
      <c r="D6073">
        <v>1292.1199999999999</v>
      </c>
      <c r="E6073" t="s">
        <v>47</v>
      </c>
      <c r="F6073" t="s">
        <v>20</v>
      </c>
      <c r="G6073" t="s">
        <v>39</v>
      </c>
      <c r="H6073" t="s">
        <v>28</v>
      </c>
    </row>
    <row r="6074" spans="1:8" hidden="1">
      <c r="A6074" t="s">
        <v>10512</v>
      </c>
      <c r="B6074" s="3">
        <v>45521</v>
      </c>
      <c r="C6074" t="s">
        <v>10513</v>
      </c>
      <c r="D6074">
        <v>826.95</v>
      </c>
      <c r="E6074" t="s">
        <v>64</v>
      </c>
      <c r="F6074" t="s">
        <v>32</v>
      </c>
      <c r="G6074" t="s">
        <v>21</v>
      </c>
      <c r="H6074" t="s">
        <v>87</v>
      </c>
    </row>
    <row r="6075" spans="1:8" hidden="1">
      <c r="A6075" t="s">
        <v>10514</v>
      </c>
      <c r="B6075" s="3">
        <v>45521</v>
      </c>
      <c r="C6075" t="s">
        <v>10515</v>
      </c>
      <c r="D6075">
        <v>1112.18</v>
      </c>
      <c r="E6075" t="s">
        <v>240</v>
      </c>
      <c r="F6075" t="s">
        <v>26</v>
      </c>
      <c r="G6075" t="s">
        <v>39</v>
      </c>
      <c r="H6075" t="s">
        <v>36</v>
      </c>
    </row>
    <row r="6076" spans="1:8" hidden="1">
      <c r="A6076" t="s">
        <v>10516</v>
      </c>
      <c r="B6076" s="3">
        <v>45521</v>
      </c>
      <c r="C6076" t="s">
        <v>10517</v>
      </c>
      <c r="D6076">
        <v>1940.48</v>
      </c>
      <c r="E6076" t="s">
        <v>31</v>
      </c>
      <c r="F6076" t="s">
        <v>20</v>
      </c>
      <c r="G6076" t="s">
        <v>27</v>
      </c>
      <c r="H6076" t="s">
        <v>75</v>
      </c>
    </row>
    <row r="6077" spans="1:8" hidden="1">
      <c r="A6077" t="s">
        <v>10518</v>
      </c>
      <c r="B6077" s="3">
        <v>45521</v>
      </c>
      <c r="C6077" t="s">
        <v>9212</v>
      </c>
      <c r="D6077">
        <v>1724.21</v>
      </c>
      <c r="E6077" t="s">
        <v>25</v>
      </c>
      <c r="F6077" t="s">
        <v>61</v>
      </c>
      <c r="G6077" t="s">
        <v>21</v>
      </c>
      <c r="H6077" t="s">
        <v>87</v>
      </c>
    </row>
    <row r="6078" spans="1:8" hidden="1">
      <c r="A6078" t="s">
        <v>10519</v>
      </c>
      <c r="B6078" s="3">
        <v>45521</v>
      </c>
      <c r="C6078" t="s">
        <v>4857</v>
      </c>
      <c r="D6078">
        <v>1530.89</v>
      </c>
      <c r="E6078" t="s">
        <v>64</v>
      </c>
      <c r="F6078" t="s">
        <v>32</v>
      </c>
      <c r="G6078" t="s">
        <v>39</v>
      </c>
      <c r="H6078" t="s">
        <v>94</v>
      </c>
    </row>
    <row r="6079" spans="1:8">
      <c r="A6079" t="s">
        <v>10520</v>
      </c>
      <c r="B6079" s="3">
        <v>45521</v>
      </c>
      <c r="C6079" t="s">
        <v>10521</v>
      </c>
      <c r="D6079">
        <v>879.13</v>
      </c>
      <c r="E6079" t="s">
        <v>43</v>
      </c>
      <c r="F6079" t="s">
        <v>26</v>
      </c>
      <c r="G6079" t="s">
        <v>48</v>
      </c>
      <c r="H6079" t="s">
        <v>109</v>
      </c>
    </row>
    <row r="6080" spans="1:8" hidden="1">
      <c r="A6080" t="s">
        <v>10522</v>
      </c>
      <c r="B6080" s="3">
        <v>45521</v>
      </c>
      <c r="C6080" t="s">
        <v>10523</v>
      </c>
      <c r="D6080">
        <v>897.99</v>
      </c>
      <c r="E6080" t="s">
        <v>67</v>
      </c>
      <c r="F6080" t="s">
        <v>61</v>
      </c>
      <c r="G6080" t="s">
        <v>48</v>
      </c>
      <c r="H6080" t="s">
        <v>109</v>
      </c>
    </row>
    <row r="6081" spans="1:8" hidden="1">
      <c r="A6081" t="s">
        <v>10524</v>
      </c>
      <c r="B6081" s="3">
        <v>45522</v>
      </c>
      <c r="C6081" t="s">
        <v>10525</v>
      </c>
      <c r="D6081">
        <v>921.28</v>
      </c>
      <c r="E6081" t="s">
        <v>25</v>
      </c>
      <c r="F6081" t="s">
        <v>32</v>
      </c>
      <c r="G6081" t="s">
        <v>48</v>
      </c>
      <c r="H6081" t="s">
        <v>22</v>
      </c>
    </row>
    <row r="6082" spans="1:8" hidden="1">
      <c r="A6082" t="s">
        <v>10526</v>
      </c>
      <c r="B6082" s="3">
        <v>45522</v>
      </c>
      <c r="C6082" t="s">
        <v>10527</v>
      </c>
      <c r="D6082">
        <v>141.91999999999999</v>
      </c>
      <c r="E6082" t="s">
        <v>64</v>
      </c>
      <c r="F6082" t="s">
        <v>26</v>
      </c>
      <c r="G6082" t="s">
        <v>27</v>
      </c>
      <c r="H6082" t="s">
        <v>53</v>
      </c>
    </row>
    <row r="6083" spans="1:8" hidden="1">
      <c r="A6083" t="s">
        <v>10528</v>
      </c>
      <c r="B6083" s="3">
        <v>45522</v>
      </c>
      <c r="C6083" t="s">
        <v>3026</v>
      </c>
      <c r="D6083">
        <v>907.47</v>
      </c>
      <c r="E6083" t="s">
        <v>19</v>
      </c>
      <c r="F6083" t="s">
        <v>43</v>
      </c>
      <c r="G6083" t="s">
        <v>48</v>
      </c>
      <c r="H6083" t="s">
        <v>36</v>
      </c>
    </row>
    <row r="6084" spans="1:8" hidden="1">
      <c r="A6084" t="s">
        <v>10529</v>
      </c>
      <c r="B6084" s="3">
        <v>45522</v>
      </c>
      <c r="C6084" t="s">
        <v>5820</v>
      </c>
      <c r="D6084">
        <v>179.43</v>
      </c>
      <c r="E6084" t="s">
        <v>47</v>
      </c>
      <c r="F6084" t="s">
        <v>20</v>
      </c>
      <c r="G6084" t="s">
        <v>48</v>
      </c>
      <c r="H6084" t="s">
        <v>57</v>
      </c>
    </row>
    <row r="6085" spans="1:8" hidden="1">
      <c r="A6085" t="s">
        <v>10530</v>
      </c>
      <c r="B6085" s="3">
        <v>45522</v>
      </c>
      <c r="C6085" t="s">
        <v>10531</v>
      </c>
      <c r="D6085">
        <v>1632.53</v>
      </c>
      <c r="E6085" t="s">
        <v>70</v>
      </c>
      <c r="F6085" t="s">
        <v>32</v>
      </c>
      <c r="G6085" t="s">
        <v>21</v>
      </c>
      <c r="H6085" t="s">
        <v>49</v>
      </c>
    </row>
    <row r="6086" spans="1:8">
      <c r="A6086" t="s">
        <v>10532</v>
      </c>
      <c r="B6086" s="3">
        <v>45522</v>
      </c>
      <c r="C6086" t="s">
        <v>7880</v>
      </c>
      <c r="D6086">
        <v>1158.1300000000001</v>
      </c>
      <c r="E6086" t="s">
        <v>43</v>
      </c>
      <c r="F6086" t="s">
        <v>61</v>
      </c>
      <c r="G6086" t="s">
        <v>21</v>
      </c>
      <c r="H6086" t="s">
        <v>53</v>
      </c>
    </row>
    <row r="6087" spans="1:8" hidden="1">
      <c r="A6087" t="s">
        <v>10533</v>
      </c>
      <c r="B6087" s="3">
        <v>45522</v>
      </c>
      <c r="C6087" t="s">
        <v>1528</v>
      </c>
      <c r="D6087">
        <v>691.09</v>
      </c>
      <c r="E6087" t="s">
        <v>47</v>
      </c>
      <c r="F6087" t="s">
        <v>61</v>
      </c>
      <c r="G6087" t="s">
        <v>48</v>
      </c>
      <c r="H6087" t="s">
        <v>43</v>
      </c>
    </row>
    <row r="6088" spans="1:8" hidden="1">
      <c r="A6088" t="s">
        <v>10534</v>
      </c>
      <c r="B6088" s="3">
        <v>45522</v>
      </c>
      <c r="C6088" t="s">
        <v>4703</v>
      </c>
      <c r="E6088" t="s">
        <v>25</v>
      </c>
      <c r="F6088" t="s">
        <v>32</v>
      </c>
      <c r="G6088" t="s">
        <v>48</v>
      </c>
      <c r="H6088" t="s">
        <v>49</v>
      </c>
    </row>
    <row r="6089" spans="1:8" hidden="1">
      <c r="A6089" t="s">
        <v>10535</v>
      </c>
      <c r="B6089" s="3">
        <v>45522</v>
      </c>
      <c r="C6089" t="s">
        <v>10536</v>
      </c>
      <c r="D6089">
        <v>608.79</v>
      </c>
      <c r="E6089" t="s">
        <v>122</v>
      </c>
      <c r="F6089" t="s">
        <v>61</v>
      </c>
      <c r="G6089" t="s">
        <v>39</v>
      </c>
      <c r="H6089" t="s">
        <v>43</v>
      </c>
    </row>
    <row r="6090" spans="1:8" hidden="1">
      <c r="A6090" t="s">
        <v>10537</v>
      </c>
      <c r="B6090" s="3">
        <v>45522</v>
      </c>
      <c r="C6090" t="s">
        <v>10538</v>
      </c>
      <c r="D6090">
        <v>1350.78</v>
      </c>
      <c r="E6090" t="s">
        <v>67</v>
      </c>
      <c r="F6090" t="s">
        <v>61</v>
      </c>
      <c r="G6090" t="s">
        <v>48</v>
      </c>
      <c r="H6090" t="s">
        <v>109</v>
      </c>
    </row>
    <row r="6091" spans="1:8" hidden="1">
      <c r="A6091" t="s">
        <v>10539</v>
      </c>
      <c r="B6091" s="3">
        <v>45522</v>
      </c>
      <c r="C6091" t="s">
        <v>4309</v>
      </c>
      <c r="D6091">
        <v>1189.49</v>
      </c>
      <c r="E6091" t="s">
        <v>52</v>
      </c>
      <c r="F6091" t="s">
        <v>61</v>
      </c>
      <c r="G6091" t="s">
        <v>21</v>
      </c>
      <c r="H6091" t="s">
        <v>49</v>
      </c>
    </row>
    <row r="6092" spans="1:8">
      <c r="A6092" t="s">
        <v>10540</v>
      </c>
      <c r="B6092" s="3">
        <v>45522</v>
      </c>
      <c r="C6092" t="s">
        <v>10541</v>
      </c>
      <c r="D6092">
        <v>1558.54</v>
      </c>
      <c r="E6092" t="s">
        <v>43</v>
      </c>
      <c r="F6092" t="s">
        <v>20</v>
      </c>
      <c r="G6092" t="s">
        <v>27</v>
      </c>
      <c r="H6092" t="s">
        <v>43</v>
      </c>
    </row>
    <row r="6093" spans="1:8" hidden="1">
      <c r="A6093" t="s">
        <v>10542</v>
      </c>
      <c r="B6093" s="3">
        <v>45522</v>
      </c>
      <c r="C6093" t="s">
        <v>10543</v>
      </c>
      <c r="D6093">
        <v>254.8</v>
      </c>
      <c r="E6093" t="s">
        <v>19</v>
      </c>
      <c r="F6093" t="s">
        <v>26</v>
      </c>
      <c r="G6093" t="s">
        <v>27</v>
      </c>
      <c r="H6093" t="s">
        <v>36</v>
      </c>
    </row>
    <row r="6094" spans="1:8" hidden="1">
      <c r="A6094" t="s">
        <v>10544</v>
      </c>
      <c r="B6094" s="3">
        <v>45522</v>
      </c>
      <c r="C6094" t="s">
        <v>10545</v>
      </c>
      <c r="D6094">
        <v>1098.05</v>
      </c>
      <c r="E6094" t="s">
        <v>25</v>
      </c>
      <c r="F6094" t="s">
        <v>26</v>
      </c>
      <c r="G6094" t="s">
        <v>39</v>
      </c>
      <c r="H6094" t="s">
        <v>43</v>
      </c>
    </row>
    <row r="6095" spans="1:8" hidden="1">
      <c r="A6095" t="s">
        <v>10546</v>
      </c>
      <c r="B6095" s="3">
        <v>45522</v>
      </c>
      <c r="C6095" t="s">
        <v>10547</v>
      </c>
      <c r="D6095">
        <v>139.84</v>
      </c>
      <c r="E6095" t="s">
        <v>25</v>
      </c>
      <c r="F6095" t="s">
        <v>32</v>
      </c>
      <c r="G6095" t="s">
        <v>21</v>
      </c>
      <c r="H6095" t="s">
        <v>43</v>
      </c>
    </row>
    <row r="6096" spans="1:8" hidden="1">
      <c r="A6096" t="s">
        <v>10548</v>
      </c>
      <c r="B6096" s="3">
        <v>45522</v>
      </c>
      <c r="C6096" t="s">
        <v>10549</v>
      </c>
      <c r="D6096">
        <v>1969.71</v>
      </c>
      <c r="E6096" t="s">
        <v>210</v>
      </c>
      <c r="F6096" t="s">
        <v>20</v>
      </c>
      <c r="G6096" t="s">
        <v>48</v>
      </c>
      <c r="H6096" t="s">
        <v>75</v>
      </c>
    </row>
    <row r="6097" spans="1:8" hidden="1">
      <c r="A6097" t="s">
        <v>10550</v>
      </c>
      <c r="B6097" s="3">
        <v>45522</v>
      </c>
      <c r="C6097" t="s">
        <v>7372</v>
      </c>
      <c r="D6097">
        <v>952.13</v>
      </c>
      <c r="E6097" t="s">
        <v>47</v>
      </c>
      <c r="F6097" t="s">
        <v>26</v>
      </c>
      <c r="G6097" t="s">
        <v>21</v>
      </c>
      <c r="H6097" t="s">
        <v>123</v>
      </c>
    </row>
    <row r="6098" spans="1:8" hidden="1">
      <c r="A6098" t="s">
        <v>10551</v>
      </c>
      <c r="B6098" s="3">
        <v>45522</v>
      </c>
      <c r="C6098" t="s">
        <v>10552</v>
      </c>
      <c r="D6098">
        <v>1968.64</v>
      </c>
      <c r="E6098" t="s">
        <v>64</v>
      </c>
      <c r="F6098" t="s">
        <v>183</v>
      </c>
      <c r="G6098" t="s">
        <v>39</v>
      </c>
      <c r="H6098" t="s">
        <v>87</v>
      </c>
    </row>
    <row r="6099" spans="1:8" hidden="1">
      <c r="A6099" t="s">
        <v>10553</v>
      </c>
      <c r="B6099" s="3">
        <v>45522</v>
      </c>
      <c r="C6099" t="s">
        <v>10554</v>
      </c>
      <c r="D6099">
        <v>180.6</v>
      </c>
      <c r="E6099" t="s">
        <v>56</v>
      </c>
      <c r="F6099" t="s">
        <v>26</v>
      </c>
      <c r="G6099" t="s">
        <v>27</v>
      </c>
      <c r="H6099" t="s">
        <v>109</v>
      </c>
    </row>
    <row r="6100" spans="1:8" hidden="1">
      <c r="A6100" t="s">
        <v>10555</v>
      </c>
      <c r="B6100" s="3">
        <v>45522</v>
      </c>
      <c r="C6100" t="s">
        <v>10556</v>
      </c>
      <c r="D6100">
        <v>14915.22</v>
      </c>
      <c r="E6100" t="s">
        <v>31</v>
      </c>
      <c r="F6100" t="s">
        <v>32</v>
      </c>
      <c r="G6100" t="s">
        <v>27</v>
      </c>
      <c r="H6100" t="s">
        <v>176</v>
      </c>
    </row>
    <row r="6101" spans="1:8" hidden="1">
      <c r="A6101" t="s">
        <v>10557</v>
      </c>
      <c r="B6101" s="3">
        <v>45522</v>
      </c>
      <c r="C6101" t="s">
        <v>6403</v>
      </c>
      <c r="D6101">
        <v>414.03</v>
      </c>
      <c r="E6101" t="s">
        <v>70</v>
      </c>
      <c r="F6101" t="s">
        <v>20</v>
      </c>
      <c r="G6101" t="s">
        <v>21</v>
      </c>
      <c r="H6101" t="s">
        <v>43</v>
      </c>
    </row>
    <row r="6102" spans="1:8" hidden="1">
      <c r="A6102" t="s">
        <v>10558</v>
      </c>
      <c r="B6102" s="3">
        <v>45522</v>
      </c>
      <c r="C6102" t="s">
        <v>10559</v>
      </c>
      <c r="D6102">
        <v>1166.6600000000001</v>
      </c>
      <c r="E6102" t="s">
        <v>60</v>
      </c>
      <c r="F6102" t="s">
        <v>43</v>
      </c>
      <c r="G6102" t="s">
        <v>21</v>
      </c>
      <c r="H6102" t="s">
        <v>123</v>
      </c>
    </row>
    <row r="6103" spans="1:8" hidden="1">
      <c r="A6103" t="s">
        <v>10560</v>
      </c>
      <c r="B6103" s="3">
        <v>45522</v>
      </c>
      <c r="C6103" t="s">
        <v>10561</v>
      </c>
      <c r="D6103">
        <v>444.86</v>
      </c>
      <c r="E6103" t="s">
        <v>31</v>
      </c>
      <c r="F6103" t="s">
        <v>26</v>
      </c>
      <c r="G6103" t="s">
        <v>39</v>
      </c>
      <c r="H6103" t="s">
        <v>22</v>
      </c>
    </row>
    <row r="6104" spans="1:8" hidden="1">
      <c r="A6104" t="s">
        <v>10562</v>
      </c>
      <c r="B6104" s="3">
        <v>45522</v>
      </c>
      <c r="C6104" t="s">
        <v>10563</v>
      </c>
      <c r="D6104">
        <v>1348.29</v>
      </c>
      <c r="E6104" t="s">
        <v>67</v>
      </c>
      <c r="F6104" t="s">
        <v>20</v>
      </c>
      <c r="G6104" t="s">
        <v>48</v>
      </c>
      <c r="H6104" t="s">
        <v>87</v>
      </c>
    </row>
    <row r="6105" spans="1:8" hidden="1">
      <c r="A6105" t="s">
        <v>10564</v>
      </c>
      <c r="B6105" s="3">
        <v>45522</v>
      </c>
      <c r="C6105" t="s">
        <v>2367</v>
      </c>
      <c r="D6105">
        <v>367.35</v>
      </c>
      <c r="E6105" t="s">
        <v>31</v>
      </c>
      <c r="F6105" t="s">
        <v>26</v>
      </c>
      <c r="G6105" t="s">
        <v>39</v>
      </c>
      <c r="H6105" t="s">
        <v>40</v>
      </c>
    </row>
    <row r="6106" spans="1:8" hidden="1">
      <c r="A6106" t="s">
        <v>10565</v>
      </c>
      <c r="B6106" s="3">
        <v>45522</v>
      </c>
      <c r="C6106" t="s">
        <v>1078</v>
      </c>
      <c r="D6106">
        <v>509.88</v>
      </c>
      <c r="E6106" t="s">
        <v>19</v>
      </c>
      <c r="F6106" t="s">
        <v>32</v>
      </c>
      <c r="G6106" t="s">
        <v>27</v>
      </c>
      <c r="H6106" t="s">
        <v>123</v>
      </c>
    </row>
    <row r="6107" spans="1:8" hidden="1">
      <c r="A6107" t="s">
        <v>10566</v>
      </c>
      <c r="B6107" s="3">
        <v>45522</v>
      </c>
      <c r="C6107" t="s">
        <v>10567</v>
      </c>
      <c r="D6107">
        <v>593</v>
      </c>
      <c r="E6107" t="s">
        <v>19</v>
      </c>
      <c r="F6107" t="s">
        <v>26</v>
      </c>
      <c r="G6107" t="s">
        <v>21</v>
      </c>
      <c r="H6107" t="s">
        <v>40</v>
      </c>
    </row>
    <row r="6108" spans="1:8" hidden="1">
      <c r="A6108" t="s">
        <v>10568</v>
      </c>
      <c r="B6108" s="3">
        <v>45522</v>
      </c>
      <c r="C6108" t="s">
        <v>6060</v>
      </c>
      <c r="D6108">
        <v>89.62</v>
      </c>
      <c r="E6108" t="s">
        <v>52</v>
      </c>
      <c r="F6108" t="s">
        <v>26</v>
      </c>
      <c r="G6108" t="s">
        <v>39</v>
      </c>
      <c r="H6108" t="s">
        <v>43</v>
      </c>
    </row>
    <row r="6109" spans="1:8">
      <c r="A6109" t="s">
        <v>10569</v>
      </c>
      <c r="B6109" s="3">
        <v>45523</v>
      </c>
      <c r="C6109" t="s">
        <v>10570</v>
      </c>
      <c r="D6109">
        <v>14757.25</v>
      </c>
      <c r="E6109" t="s">
        <v>43</v>
      </c>
      <c r="F6109" t="s">
        <v>20</v>
      </c>
      <c r="G6109" t="s">
        <v>48</v>
      </c>
      <c r="H6109" t="s">
        <v>176</v>
      </c>
    </row>
    <row r="6110" spans="1:8" hidden="1">
      <c r="A6110" t="s">
        <v>10571</v>
      </c>
      <c r="B6110" s="3">
        <v>45523</v>
      </c>
      <c r="C6110" t="s">
        <v>9893</v>
      </c>
      <c r="D6110">
        <v>1128.81</v>
      </c>
      <c r="E6110" t="s">
        <v>47</v>
      </c>
      <c r="F6110" t="s">
        <v>61</v>
      </c>
      <c r="G6110" t="s">
        <v>27</v>
      </c>
      <c r="H6110" t="s">
        <v>176</v>
      </c>
    </row>
    <row r="6111" spans="1:8" hidden="1">
      <c r="A6111" t="s">
        <v>10572</v>
      </c>
      <c r="B6111" s="3">
        <v>45523</v>
      </c>
      <c r="C6111" t="s">
        <v>6707</v>
      </c>
      <c r="E6111" t="s">
        <v>56</v>
      </c>
      <c r="F6111" t="s">
        <v>32</v>
      </c>
      <c r="G6111" t="s">
        <v>39</v>
      </c>
      <c r="H6111" t="s">
        <v>33</v>
      </c>
    </row>
    <row r="6112" spans="1:8" hidden="1">
      <c r="A6112" t="s">
        <v>10573</v>
      </c>
      <c r="B6112" s="3">
        <v>45523</v>
      </c>
      <c r="C6112" t="s">
        <v>10400</v>
      </c>
      <c r="D6112">
        <v>332.78</v>
      </c>
      <c r="E6112" t="s">
        <v>19</v>
      </c>
      <c r="F6112" t="s">
        <v>61</v>
      </c>
      <c r="G6112" t="s">
        <v>27</v>
      </c>
      <c r="H6112" t="s">
        <v>123</v>
      </c>
    </row>
    <row r="6113" spans="1:8" hidden="1">
      <c r="A6113" t="s">
        <v>10574</v>
      </c>
      <c r="B6113" s="3">
        <v>45523</v>
      </c>
      <c r="C6113" t="s">
        <v>8900</v>
      </c>
      <c r="D6113">
        <v>877.31</v>
      </c>
      <c r="E6113" t="s">
        <v>25</v>
      </c>
      <c r="F6113" t="s">
        <v>26</v>
      </c>
      <c r="G6113" t="s">
        <v>21</v>
      </c>
      <c r="H6113" t="s">
        <v>28</v>
      </c>
    </row>
    <row r="6114" spans="1:8" hidden="1">
      <c r="A6114" t="s">
        <v>10575</v>
      </c>
      <c r="B6114" s="3">
        <v>45523</v>
      </c>
      <c r="C6114" t="s">
        <v>1853</v>
      </c>
      <c r="D6114">
        <v>1589.5</v>
      </c>
      <c r="E6114" t="s">
        <v>67</v>
      </c>
      <c r="F6114" t="s">
        <v>61</v>
      </c>
      <c r="G6114" t="s">
        <v>39</v>
      </c>
      <c r="H6114" t="s">
        <v>75</v>
      </c>
    </row>
    <row r="6115" spans="1:8" hidden="1">
      <c r="A6115" t="s">
        <v>10576</v>
      </c>
      <c r="B6115" s="3">
        <v>45523</v>
      </c>
      <c r="C6115" t="s">
        <v>10577</v>
      </c>
      <c r="D6115">
        <v>719.69</v>
      </c>
      <c r="E6115" t="s">
        <v>47</v>
      </c>
      <c r="F6115" t="s">
        <v>32</v>
      </c>
      <c r="G6115" t="s">
        <v>21</v>
      </c>
      <c r="H6115" t="s">
        <v>87</v>
      </c>
    </row>
    <row r="6116" spans="1:8" hidden="1">
      <c r="A6116" t="s">
        <v>10578</v>
      </c>
      <c r="B6116" s="3">
        <v>45523</v>
      </c>
      <c r="C6116" t="s">
        <v>4347</v>
      </c>
      <c r="D6116">
        <v>676.12</v>
      </c>
      <c r="E6116" t="s">
        <v>122</v>
      </c>
      <c r="F6116" t="s">
        <v>61</v>
      </c>
      <c r="G6116" t="s">
        <v>48</v>
      </c>
      <c r="H6116" t="s">
        <v>36</v>
      </c>
    </row>
    <row r="6117" spans="1:8" hidden="1">
      <c r="A6117" t="s">
        <v>10579</v>
      </c>
      <c r="B6117" s="3">
        <v>45523</v>
      </c>
      <c r="C6117" t="s">
        <v>10580</v>
      </c>
      <c r="D6117">
        <v>1863.59</v>
      </c>
      <c r="E6117" t="s">
        <v>47</v>
      </c>
      <c r="F6117" t="s">
        <v>26</v>
      </c>
      <c r="G6117" t="s">
        <v>48</v>
      </c>
      <c r="H6117" t="s">
        <v>109</v>
      </c>
    </row>
    <row r="6118" spans="1:8" hidden="1">
      <c r="A6118" t="s">
        <v>10581</v>
      </c>
      <c r="B6118" s="3">
        <v>45523</v>
      </c>
      <c r="C6118" t="s">
        <v>10582</v>
      </c>
      <c r="D6118">
        <v>1932.22</v>
      </c>
      <c r="E6118" t="s">
        <v>47</v>
      </c>
      <c r="F6118" t="s">
        <v>32</v>
      </c>
      <c r="G6118" t="s">
        <v>21</v>
      </c>
      <c r="H6118" t="s">
        <v>57</v>
      </c>
    </row>
    <row r="6119" spans="1:8" hidden="1">
      <c r="A6119" t="s">
        <v>10583</v>
      </c>
      <c r="B6119" s="3">
        <v>45523</v>
      </c>
      <c r="C6119" t="s">
        <v>2570</v>
      </c>
      <c r="D6119">
        <v>801.89</v>
      </c>
      <c r="E6119" t="s">
        <v>67</v>
      </c>
      <c r="F6119" t="s">
        <v>26</v>
      </c>
      <c r="G6119" t="s">
        <v>27</v>
      </c>
      <c r="H6119" t="s">
        <v>40</v>
      </c>
    </row>
    <row r="6120" spans="1:8" hidden="1">
      <c r="A6120" t="s">
        <v>10584</v>
      </c>
      <c r="B6120" s="3">
        <v>45523</v>
      </c>
      <c r="C6120" t="s">
        <v>302</v>
      </c>
      <c r="D6120">
        <v>877.45</v>
      </c>
      <c r="E6120" t="s">
        <v>70</v>
      </c>
      <c r="F6120" t="s">
        <v>26</v>
      </c>
      <c r="G6120" t="s">
        <v>21</v>
      </c>
      <c r="H6120" t="s">
        <v>123</v>
      </c>
    </row>
    <row r="6121" spans="1:8" hidden="1">
      <c r="A6121" t="s">
        <v>10585</v>
      </c>
      <c r="B6121" s="3">
        <v>45523</v>
      </c>
      <c r="C6121" t="s">
        <v>10586</v>
      </c>
      <c r="D6121">
        <v>1045.94</v>
      </c>
      <c r="E6121" t="s">
        <v>240</v>
      </c>
      <c r="F6121" t="s">
        <v>20</v>
      </c>
      <c r="G6121" t="s">
        <v>21</v>
      </c>
      <c r="H6121" t="s">
        <v>40</v>
      </c>
    </row>
    <row r="6122" spans="1:8" hidden="1">
      <c r="A6122" t="s">
        <v>10587</v>
      </c>
      <c r="B6122" s="3">
        <v>45523</v>
      </c>
      <c r="C6122" t="s">
        <v>10588</v>
      </c>
      <c r="D6122">
        <v>194.24</v>
      </c>
      <c r="E6122" t="s">
        <v>70</v>
      </c>
      <c r="F6122" t="s">
        <v>32</v>
      </c>
      <c r="G6122" t="s">
        <v>27</v>
      </c>
      <c r="H6122" t="s">
        <v>44</v>
      </c>
    </row>
    <row r="6123" spans="1:8" hidden="1">
      <c r="A6123" t="s">
        <v>10589</v>
      </c>
      <c r="B6123" s="3">
        <v>45523</v>
      </c>
      <c r="C6123" t="s">
        <v>3931</v>
      </c>
      <c r="D6123">
        <v>694.81</v>
      </c>
      <c r="E6123" t="s">
        <v>31</v>
      </c>
      <c r="F6123" t="s">
        <v>20</v>
      </c>
      <c r="G6123" t="s">
        <v>21</v>
      </c>
      <c r="H6123" t="s">
        <v>123</v>
      </c>
    </row>
    <row r="6124" spans="1:8" hidden="1">
      <c r="A6124" t="s">
        <v>10590</v>
      </c>
      <c r="B6124" s="3">
        <v>45523</v>
      </c>
      <c r="C6124" t="s">
        <v>9607</v>
      </c>
      <c r="D6124">
        <v>1611</v>
      </c>
      <c r="E6124" t="s">
        <v>25</v>
      </c>
      <c r="F6124" t="s">
        <v>26</v>
      </c>
      <c r="G6124" t="s">
        <v>27</v>
      </c>
      <c r="H6124" t="s">
        <v>176</v>
      </c>
    </row>
    <row r="6125" spans="1:8" hidden="1">
      <c r="A6125" t="s">
        <v>10591</v>
      </c>
      <c r="B6125" s="3">
        <v>45523</v>
      </c>
      <c r="C6125" t="s">
        <v>10592</v>
      </c>
      <c r="D6125">
        <v>946.43</v>
      </c>
      <c r="E6125" t="s">
        <v>25</v>
      </c>
      <c r="F6125" t="s">
        <v>26</v>
      </c>
      <c r="G6125" t="s">
        <v>21</v>
      </c>
      <c r="H6125" t="s">
        <v>44</v>
      </c>
    </row>
    <row r="6126" spans="1:8" hidden="1">
      <c r="A6126" t="s">
        <v>10593</v>
      </c>
      <c r="B6126" s="3">
        <v>45523</v>
      </c>
      <c r="C6126" t="s">
        <v>10594</v>
      </c>
      <c r="D6126">
        <v>7093.13</v>
      </c>
      <c r="E6126" t="s">
        <v>31</v>
      </c>
      <c r="F6126" t="s">
        <v>32</v>
      </c>
      <c r="G6126" t="s">
        <v>48</v>
      </c>
      <c r="H6126" t="s">
        <v>28</v>
      </c>
    </row>
    <row r="6127" spans="1:8" hidden="1">
      <c r="A6127" t="s">
        <v>10595</v>
      </c>
      <c r="B6127" s="3">
        <v>45523</v>
      </c>
      <c r="C6127" t="s">
        <v>9800</v>
      </c>
      <c r="D6127">
        <v>437.55</v>
      </c>
      <c r="E6127" t="s">
        <v>84</v>
      </c>
      <c r="F6127" t="s">
        <v>43</v>
      </c>
      <c r="G6127" t="s">
        <v>48</v>
      </c>
      <c r="H6127" t="s">
        <v>109</v>
      </c>
    </row>
    <row r="6128" spans="1:8" hidden="1">
      <c r="A6128" t="s">
        <v>10596</v>
      </c>
      <c r="B6128" s="3">
        <v>45523</v>
      </c>
      <c r="C6128" t="s">
        <v>10597</v>
      </c>
      <c r="D6128">
        <v>645.54</v>
      </c>
      <c r="E6128" t="s">
        <v>60</v>
      </c>
      <c r="F6128" t="s">
        <v>26</v>
      </c>
      <c r="G6128" t="s">
        <v>27</v>
      </c>
      <c r="H6128" t="s">
        <v>176</v>
      </c>
    </row>
    <row r="6129" spans="1:8" hidden="1">
      <c r="A6129" t="s">
        <v>10598</v>
      </c>
      <c r="B6129" s="3">
        <v>45523</v>
      </c>
      <c r="C6129" t="s">
        <v>10599</v>
      </c>
      <c r="D6129">
        <v>19987.63</v>
      </c>
      <c r="E6129" t="s">
        <v>84</v>
      </c>
      <c r="F6129" t="s">
        <v>32</v>
      </c>
      <c r="G6129" t="s">
        <v>21</v>
      </c>
      <c r="H6129" t="s">
        <v>109</v>
      </c>
    </row>
    <row r="6130" spans="1:8" hidden="1">
      <c r="A6130" t="s">
        <v>10600</v>
      </c>
      <c r="B6130" s="3">
        <v>45523</v>
      </c>
      <c r="C6130" t="s">
        <v>1940</v>
      </c>
      <c r="D6130">
        <v>16893.91</v>
      </c>
      <c r="E6130" t="s">
        <v>25</v>
      </c>
      <c r="F6130" t="s">
        <v>26</v>
      </c>
      <c r="G6130" t="s">
        <v>21</v>
      </c>
      <c r="H6130" t="s">
        <v>109</v>
      </c>
    </row>
    <row r="6131" spans="1:8" hidden="1">
      <c r="A6131" t="s">
        <v>10601</v>
      </c>
      <c r="B6131" s="3">
        <v>45523</v>
      </c>
      <c r="C6131" t="s">
        <v>5206</v>
      </c>
      <c r="D6131">
        <v>1256.75</v>
      </c>
      <c r="E6131" t="s">
        <v>64</v>
      </c>
      <c r="F6131" t="s">
        <v>61</v>
      </c>
      <c r="G6131" t="s">
        <v>48</v>
      </c>
      <c r="H6131" t="s">
        <v>22</v>
      </c>
    </row>
    <row r="6132" spans="1:8" hidden="1">
      <c r="A6132" t="s">
        <v>10602</v>
      </c>
      <c r="B6132" s="3">
        <v>45523</v>
      </c>
      <c r="C6132" t="s">
        <v>1949</v>
      </c>
      <c r="D6132">
        <v>1380.87</v>
      </c>
      <c r="E6132" t="s">
        <v>47</v>
      </c>
      <c r="F6132" t="s">
        <v>20</v>
      </c>
      <c r="G6132" t="s">
        <v>48</v>
      </c>
      <c r="H6132" t="s">
        <v>36</v>
      </c>
    </row>
    <row r="6133" spans="1:8">
      <c r="A6133" t="s">
        <v>10603</v>
      </c>
      <c r="B6133" s="3">
        <v>45523</v>
      </c>
      <c r="C6133" t="s">
        <v>2604</v>
      </c>
      <c r="D6133">
        <v>1044.1300000000001</v>
      </c>
      <c r="E6133" t="s">
        <v>43</v>
      </c>
      <c r="F6133" t="s">
        <v>20</v>
      </c>
      <c r="G6133" t="s">
        <v>39</v>
      </c>
      <c r="H6133" t="s">
        <v>44</v>
      </c>
    </row>
    <row r="6134" spans="1:8" hidden="1">
      <c r="A6134" t="s">
        <v>10604</v>
      </c>
      <c r="B6134" s="3">
        <v>45523</v>
      </c>
      <c r="C6134" t="s">
        <v>10605</v>
      </c>
      <c r="D6134">
        <v>1402.51</v>
      </c>
      <c r="E6134" t="s">
        <v>25</v>
      </c>
      <c r="F6134" t="s">
        <v>32</v>
      </c>
      <c r="G6134" t="s">
        <v>21</v>
      </c>
      <c r="H6134" t="s">
        <v>75</v>
      </c>
    </row>
    <row r="6135" spans="1:8" hidden="1">
      <c r="A6135" t="s">
        <v>10606</v>
      </c>
      <c r="B6135" s="3">
        <v>45523</v>
      </c>
      <c r="C6135" t="s">
        <v>10607</v>
      </c>
      <c r="D6135">
        <v>1573.72</v>
      </c>
      <c r="E6135" t="s">
        <v>67</v>
      </c>
      <c r="F6135" t="s">
        <v>61</v>
      </c>
      <c r="G6135" t="s">
        <v>27</v>
      </c>
      <c r="H6135" t="s">
        <v>109</v>
      </c>
    </row>
    <row r="6136" spans="1:8" hidden="1">
      <c r="A6136" t="s">
        <v>10608</v>
      </c>
      <c r="B6136" s="3">
        <v>45523</v>
      </c>
      <c r="C6136" t="s">
        <v>8155</v>
      </c>
      <c r="D6136">
        <v>19364.07</v>
      </c>
      <c r="E6136" t="s">
        <v>47</v>
      </c>
      <c r="F6136" t="s">
        <v>26</v>
      </c>
      <c r="G6136" t="s">
        <v>21</v>
      </c>
      <c r="H6136" t="s">
        <v>28</v>
      </c>
    </row>
    <row r="6137" spans="1:8" hidden="1">
      <c r="A6137" t="s">
        <v>10609</v>
      </c>
      <c r="B6137" s="3">
        <v>45523</v>
      </c>
      <c r="C6137" t="s">
        <v>10610</v>
      </c>
      <c r="D6137">
        <v>1087.05</v>
      </c>
      <c r="E6137" t="s">
        <v>31</v>
      </c>
      <c r="F6137" t="s">
        <v>26</v>
      </c>
      <c r="G6137" t="s">
        <v>39</v>
      </c>
      <c r="H6137" t="s">
        <v>28</v>
      </c>
    </row>
    <row r="6138" spans="1:8" hidden="1">
      <c r="A6138" t="s">
        <v>10611</v>
      </c>
      <c r="B6138" s="3">
        <v>45524</v>
      </c>
      <c r="C6138" t="s">
        <v>10612</v>
      </c>
      <c r="D6138">
        <v>162.63999999999999</v>
      </c>
      <c r="E6138" t="s">
        <v>31</v>
      </c>
      <c r="F6138" t="s">
        <v>61</v>
      </c>
      <c r="G6138" t="s">
        <v>39</v>
      </c>
      <c r="H6138" t="s">
        <v>109</v>
      </c>
    </row>
    <row r="6139" spans="1:8" hidden="1">
      <c r="A6139" t="s">
        <v>10613</v>
      </c>
      <c r="B6139" s="3">
        <v>45524</v>
      </c>
      <c r="C6139" t="s">
        <v>10614</v>
      </c>
      <c r="D6139">
        <v>1630.65</v>
      </c>
      <c r="E6139" t="s">
        <v>64</v>
      </c>
      <c r="F6139" t="s">
        <v>61</v>
      </c>
      <c r="G6139" t="s">
        <v>48</v>
      </c>
      <c r="H6139" t="s">
        <v>57</v>
      </c>
    </row>
    <row r="6140" spans="1:8" hidden="1">
      <c r="A6140" t="s">
        <v>10615</v>
      </c>
      <c r="B6140" s="3">
        <v>45524</v>
      </c>
      <c r="C6140" t="s">
        <v>4501</v>
      </c>
      <c r="D6140">
        <v>9298.19</v>
      </c>
      <c r="E6140" t="s">
        <v>52</v>
      </c>
      <c r="F6140" t="s">
        <v>20</v>
      </c>
      <c r="G6140" t="s">
        <v>39</v>
      </c>
      <c r="H6140" t="s">
        <v>49</v>
      </c>
    </row>
    <row r="6141" spans="1:8" hidden="1">
      <c r="A6141" t="s">
        <v>10616</v>
      </c>
      <c r="B6141" s="3">
        <v>45524</v>
      </c>
      <c r="C6141" t="s">
        <v>10617</v>
      </c>
      <c r="D6141">
        <v>521.28</v>
      </c>
      <c r="E6141" t="s">
        <v>47</v>
      </c>
      <c r="F6141" t="s">
        <v>20</v>
      </c>
      <c r="G6141" t="s">
        <v>39</v>
      </c>
      <c r="H6141" t="s">
        <v>49</v>
      </c>
    </row>
    <row r="6142" spans="1:8" hidden="1">
      <c r="A6142" t="s">
        <v>10618</v>
      </c>
      <c r="B6142" s="3">
        <v>45524</v>
      </c>
      <c r="C6142" t="s">
        <v>10619</v>
      </c>
      <c r="D6142">
        <v>626.49</v>
      </c>
      <c r="E6142" t="s">
        <v>67</v>
      </c>
      <c r="F6142" t="s">
        <v>61</v>
      </c>
      <c r="G6142" t="s">
        <v>21</v>
      </c>
      <c r="H6142" t="s">
        <v>33</v>
      </c>
    </row>
    <row r="6143" spans="1:8" hidden="1">
      <c r="A6143" t="s">
        <v>10620</v>
      </c>
      <c r="B6143" s="3">
        <v>45524</v>
      </c>
      <c r="C6143" t="s">
        <v>5267</v>
      </c>
      <c r="D6143">
        <v>1569.65</v>
      </c>
      <c r="E6143" t="s">
        <v>64</v>
      </c>
      <c r="F6143" t="s">
        <v>26</v>
      </c>
      <c r="G6143" t="s">
        <v>48</v>
      </c>
      <c r="H6143" t="s">
        <v>40</v>
      </c>
    </row>
    <row r="6144" spans="1:8" hidden="1">
      <c r="A6144" t="s">
        <v>10621</v>
      </c>
      <c r="B6144" s="3">
        <v>45524</v>
      </c>
      <c r="C6144" t="s">
        <v>5963</v>
      </c>
      <c r="D6144">
        <v>682.71</v>
      </c>
      <c r="E6144" t="s">
        <v>64</v>
      </c>
      <c r="F6144" t="s">
        <v>20</v>
      </c>
      <c r="G6144" t="s">
        <v>48</v>
      </c>
      <c r="H6144" t="s">
        <v>75</v>
      </c>
    </row>
    <row r="6145" spans="1:8" hidden="1">
      <c r="A6145" t="s">
        <v>10622</v>
      </c>
      <c r="B6145" s="3">
        <v>45524</v>
      </c>
      <c r="C6145" t="s">
        <v>2735</v>
      </c>
      <c r="D6145">
        <v>434.14</v>
      </c>
      <c r="E6145" t="s">
        <v>64</v>
      </c>
      <c r="F6145" t="s">
        <v>32</v>
      </c>
      <c r="G6145" t="s">
        <v>21</v>
      </c>
      <c r="H6145" t="s">
        <v>44</v>
      </c>
    </row>
    <row r="6146" spans="1:8" hidden="1">
      <c r="A6146" t="s">
        <v>10623</v>
      </c>
      <c r="B6146" s="3">
        <v>45524</v>
      </c>
      <c r="C6146" t="s">
        <v>2057</v>
      </c>
      <c r="D6146">
        <v>16158.56</v>
      </c>
      <c r="E6146" t="s">
        <v>122</v>
      </c>
      <c r="F6146" t="s">
        <v>61</v>
      </c>
      <c r="G6146" t="s">
        <v>27</v>
      </c>
      <c r="H6146" t="s">
        <v>57</v>
      </c>
    </row>
    <row r="6147" spans="1:8" hidden="1">
      <c r="A6147" t="s">
        <v>10624</v>
      </c>
      <c r="B6147" s="3">
        <v>45524</v>
      </c>
      <c r="C6147" t="s">
        <v>10625</v>
      </c>
      <c r="D6147">
        <v>15037.57</v>
      </c>
      <c r="E6147" t="s">
        <v>64</v>
      </c>
      <c r="F6147" t="s">
        <v>26</v>
      </c>
      <c r="G6147" t="s">
        <v>21</v>
      </c>
      <c r="H6147" t="s">
        <v>49</v>
      </c>
    </row>
    <row r="6148" spans="1:8">
      <c r="A6148" t="s">
        <v>10626</v>
      </c>
      <c r="B6148" s="3">
        <v>45524</v>
      </c>
      <c r="C6148" t="s">
        <v>10627</v>
      </c>
      <c r="D6148">
        <v>1738.61</v>
      </c>
      <c r="E6148" t="s">
        <v>43</v>
      </c>
      <c r="F6148" t="s">
        <v>61</v>
      </c>
      <c r="G6148" t="s">
        <v>27</v>
      </c>
      <c r="H6148" t="s">
        <v>109</v>
      </c>
    </row>
    <row r="6149" spans="1:8" hidden="1">
      <c r="A6149" t="s">
        <v>10628</v>
      </c>
      <c r="B6149" s="3">
        <v>45524</v>
      </c>
      <c r="C6149" t="s">
        <v>10629</v>
      </c>
      <c r="D6149">
        <v>1213.73</v>
      </c>
      <c r="E6149" t="s">
        <v>122</v>
      </c>
      <c r="F6149" t="s">
        <v>26</v>
      </c>
      <c r="G6149" t="s">
        <v>48</v>
      </c>
      <c r="H6149" t="s">
        <v>123</v>
      </c>
    </row>
    <row r="6150" spans="1:8" hidden="1">
      <c r="A6150" t="s">
        <v>10630</v>
      </c>
      <c r="B6150" s="3">
        <v>45524</v>
      </c>
      <c r="C6150" t="s">
        <v>10631</v>
      </c>
      <c r="D6150">
        <v>112.37</v>
      </c>
      <c r="E6150" t="s">
        <v>31</v>
      </c>
      <c r="F6150" t="s">
        <v>26</v>
      </c>
      <c r="G6150" t="s">
        <v>21</v>
      </c>
      <c r="H6150" t="s">
        <v>49</v>
      </c>
    </row>
    <row r="6151" spans="1:8" hidden="1">
      <c r="A6151" t="s">
        <v>10632</v>
      </c>
      <c r="B6151" s="3">
        <v>45524</v>
      </c>
      <c r="C6151" t="s">
        <v>6459</v>
      </c>
      <c r="D6151">
        <v>1172.3499999999999</v>
      </c>
      <c r="E6151" t="s">
        <v>31</v>
      </c>
      <c r="F6151" t="s">
        <v>20</v>
      </c>
      <c r="G6151" t="s">
        <v>48</v>
      </c>
      <c r="H6151" t="s">
        <v>123</v>
      </c>
    </row>
    <row r="6152" spans="1:8" hidden="1">
      <c r="A6152" t="s">
        <v>10633</v>
      </c>
      <c r="B6152" s="3">
        <v>45524</v>
      </c>
      <c r="C6152" t="s">
        <v>10634</v>
      </c>
      <c r="D6152">
        <v>252.71</v>
      </c>
      <c r="E6152" t="s">
        <v>70</v>
      </c>
      <c r="F6152" t="s">
        <v>26</v>
      </c>
      <c r="G6152" t="s">
        <v>27</v>
      </c>
      <c r="H6152" t="s">
        <v>53</v>
      </c>
    </row>
    <row r="6153" spans="1:8">
      <c r="A6153" t="s">
        <v>10635</v>
      </c>
      <c r="B6153" s="3">
        <v>45524</v>
      </c>
      <c r="C6153" t="s">
        <v>1019</v>
      </c>
      <c r="D6153">
        <v>1847.73</v>
      </c>
      <c r="E6153" t="s">
        <v>43</v>
      </c>
      <c r="F6153" t="s">
        <v>26</v>
      </c>
      <c r="G6153" t="s">
        <v>27</v>
      </c>
      <c r="H6153" t="s">
        <v>109</v>
      </c>
    </row>
    <row r="6154" spans="1:8" hidden="1">
      <c r="A6154" t="s">
        <v>10636</v>
      </c>
      <c r="B6154" s="3">
        <v>45524</v>
      </c>
      <c r="C6154" t="s">
        <v>5551</v>
      </c>
      <c r="D6154">
        <v>1071.2</v>
      </c>
      <c r="E6154" t="s">
        <v>67</v>
      </c>
      <c r="F6154" t="s">
        <v>32</v>
      </c>
      <c r="G6154" t="s">
        <v>39</v>
      </c>
      <c r="H6154" t="s">
        <v>57</v>
      </c>
    </row>
    <row r="6155" spans="1:8" hidden="1">
      <c r="A6155" t="s">
        <v>10637</v>
      </c>
      <c r="B6155" s="3">
        <v>45524</v>
      </c>
      <c r="C6155" t="s">
        <v>10638</v>
      </c>
      <c r="D6155">
        <v>323.08</v>
      </c>
      <c r="E6155" t="s">
        <v>210</v>
      </c>
      <c r="F6155" t="s">
        <v>26</v>
      </c>
      <c r="G6155" t="s">
        <v>48</v>
      </c>
      <c r="H6155" t="s">
        <v>87</v>
      </c>
    </row>
    <row r="6156" spans="1:8" hidden="1">
      <c r="A6156" t="s">
        <v>10639</v>
      </c>
      <c r="B6156" s="3">
        <v>45524</v>
      </c>
      <c r="C6156" t="s">
        <v>8126</v>
      </c>
      <c r="D6156">
        <v>1624.53</v>
      </c>
      <c r="E6156" t="s">
        <v>70</v>
      </c>
      <c r="F6156" t="s">
        <v>20</v>
      </c>
      <c r="G6156" t="s">
        <v>27</v>
      </c>
      <c r="H6156" t="s">
        <v>33</v>
      </c>
    </row>
    <row r="6157" spans="1:8" hidden="1">
      <c r="A6157" t="s">
        <v>10640</v>
      </c>
      <c r="B6157" s="3">
        <v>45524</v>
      </c>
      <c r="C6157" t="s">
        <v>5340</v>
      </c>
      <c r="D6157">
        <v>1180.08</v>
      </c>
      <c r="E6157" t="s">
        <v>52</v>
      </c>
      <c r="F6157" t="s">
        <v>61</v>
      </c>
      <c r="G6157" t="s">
        <v>48</v>
      </c>
      <c r="H6157" t="s">
        <v>43</v>
      </c>
    </row>
    <row r="6158" spans="1:8" hidden="1">
      <c r="A6158" t="s">
        <v>10641</v>
      </c>
      <c r="B6158" s="3">
        <v>45524</v>
      </c>
      <c r="C6158" t="s">
        <v>10163</v>
      </c>
      <c r="D6158">
        <v>1399.73</v>
      </c>
      <c r="E6158" t="s">
        <v>67</v>
      </c>
      <c r="F6158" t="s">
        <v>61</v>
      </c>
      <c r="G6158" t="s">
        <v>48</v>
      </c>
      <c r="H6158" t="s">
        <v>109</v>
      </c>
    </row>
    <row r="6159" spans="1:8" hidden="1">
      <c r="A6159" t="s">
        <v>10642</v>
      </c>
      <c r="B6159" s="3">
        <v>45524</v>
      </c>
      <c r="C6159" t="s">
        <v>704</v>
      </c>
      <c r="D6159">
        <v>350.64</v>
      </c>
      <c r="E6159" t="s">
        <v>339</v>
      </c>
      <c r="F6159" t="s">
        <v>20</v>
      </c>
      <c r="G6159" t="s">
        <v>27</v>
      </c>
      <c r="H6159" t="s">
        <v>109</v>
      </c>
    </row>
    <row r="6160" spans="1:8" hidden="1">
      <c r="A6160" t="s">
        <v>10643</v>
      </c>
      <c r="B6160" s="3">
        <v>45525</v>
      </c>
      <c r="C6160" t="s">
        <v>9001</v>
      </c>
      <c r="D6160">
        <v>544.04</v>
      </c>
      <c r="E6160" t="s">
        <v>47</v>
      </c>
      <c r="F6160" t="s">
        <v>32</v>
      </c>
      <c r="G6160" t="s">
        <v>48</v>
      </c>
      <c r="H6160" t="s">
        <v>53</v>
      </c>
    </row>
    <row r="6161" spans="1:8" hidden="1">
      <c r="A6161" t="s">
        <v>10644</v>
      </c>
      <c r="B6161" s="3">
        <v>45525</v>
      </c>
      <c r="C6161" t="s">
        <v>10645</v>
      </c>
      <c r="D6161">
        <v>512.70000000000005</v>
      </c>
      <c r="E6161" t="s">
        <v>31</v>
      </c>
      <c r="F6161" t="s">
        <v>61</v>
      </c>
      <c r="G6161" t="s">
        <v>21</v>
      </c>
      <c r="H6161" t="s">
        <v>40</v>
      </c>
    </row>
    <row r="6162" spans="1:8" hidden="1">
      <c r="A6162" t="s">
        <v>10646</v>
      </c>
      <c r="B6162" s="3">
        <v>45525</v>
      </c>
      <c r="C6162" t="s">
        <v>2291</v>
      </c>
      <c r="D6162">
        <v>1806.55</v>
      </c>
      <c r="E6162" t="s">
        <v>25</v>
      </c>
      <c r="F6162" t="s">
        <v>20</v>
      </c>
      <c r="G6162" t="s">
        <v>21</v>
      </c>
      <c r="H6162" t="s">
        <v>49</v>
      </c>
    </row>
    <row r="6163" spans="1:8" hidden="1">
      <c r="A6163" t="s">
        <v>10647</v>
      </c>
      <c r="B6163" s="3">
        <v>45525</v>
      </c>
      <c r="C6163" t="s">
        <v>10648</v>
      </c>
      <c r="D6163">
        <v>541.59</v>
      </c>
      <c r="E6163" t="s">
        <v>64</v>
      </c>
      <c r="F6163" t="s">
        <v>32</v>
      </c>
      <c r="G6163" t="s">
        <v>39</v>
      </c>
      <c r="H6163" t="s">
        <v>75</v>
      </c>
    </row>
    <row r="6164" spans="1:8" hidden="1">
      <c r="A6164" t="s">
        <v>10649</v>
      </c>
      <c r="B6164" s="3">
        <v>45525</v>
      </c>
      <c r="C6164" t="s">
        <v>9996</v>
      </c>
      <c r="D6164">
        <v>1556.88</v>
      </c>
      <c r="E6164" t="s">
        <v>70</v>
      </c>
      <c r="F6164" t="s">
        <v>32</v>
      </c>
      <c r="G6164" t="s">
        <v>21</v>
      </c>
      <c r="H6164" t="s">
        <v>123</v>
      </c>
    </row>
    <row r="6165" spans="1:8">
      <c r="A6165" t="s">
        <v>10650</v>
      </c>
      <c r="B6165" s="3">
        <v>45525</v>
      </c>
      <c r="C6165" t="s">
        <v>10265</v>
      </c>
      <c r="D6165">
        <v>968.67</v>
      </c>
      <c r="E6165" t="s">
        <v>43</v>
      </c>
      <c r="F6165" t="s">
        <v>32</v>
      </c>
      <c r="G6165" t="s">
        <v>21</v>
      </c>
      <c r="H6165" t="s">
        <v>43</v>
      </c>
    </row>
    <row r="6166" spans="1:8" hidden="1">
      <c r="A6166" t="s">
        <v>10651</v>
      </c>
      <c r="B6166" s="3">
        <v>45525</v>
      </c>
      <c r="C6166" t="s">
        <v>10652</v>
      </c>
      <c r="D6166">
        <v>653.84</v>
      </c>
      <c r="E6166" t="s">
        <v>52</v>
      </c>
      <c r="F6166" t="s">
        <v>20</v>
      </c>
      <c r="G6166" t="s">
        <v>39</v>
      </c>
      <c r="H6166" t="s">
        <v>49</v>
      </c>
    </row>
    <row r="6167" spans="1:8" hidden="1">
      <c r="A6167" t="s">
        <v>10653</v>
      </c>
      <c r="B6167" s="3">
        <v>45525</v>
      </c>
      <c r="C6167" t="s">
        <v>3149</v>
      </c>
      <c r="D6167">
        <v>813.42</v>
      </c>
      <c r="E6167" t="s">
        <v>25</v>
      </c>
      <c r="F6167" t="s">
        <v>26</v>
      </c>
      <c r="G6167" t="s">
        <v>27</v>
      </c>
      <c r="H6167" t="s">
        <v>49</v>
      </c>
    </row>
    <row r="6168" spans="1:8" hidden="1">
      <c r="A6168" t="s">
        <v>10654</v>
      </c>
      <c r="B6168" s="3">
        <v>45525</v>
      </c>
      <c r="C6168" t="s">
        <v>10655</v>
      </c>
      <c r="D6168">
        <v>1779.44</v>
      </c>
      <c r="E6168" t="s">
        <v>70</v>
      </c>
      <c r="F6168" t="s">
        <v>32</v>
      </c>
      <c r="G6168" t="s">
        <v>21</v>
      </c>
      <c r="H6168" t="s">
        <v>176</v>
      </c>
    </row>
    <row r="6169" spans="1:8" hidden="1">
      <c r="A6169" t="s">
        <v>10656</v>
      </c>
      <c r="B6169" s="3">
        <v>45525</v>
      </c>
      <c r="C6169" t="s">
        <v>3447</v>
      </c>
      <c r="D6169">
        <v>1691.99</v>
      </c>
      <c r="E6169" t="s">
        <v>67</v>
      </c>
      <c r="F6169" t="s">
        <v>20</v>
      </c>
      <c r="G6169" t="s">
        <v>21</v>
      </c>
      <c r="H6169" t="s">
        <v>43</v>
      </c>
    </row>
    <row r="6170" spans="1:8" hidden="1">
      <c r="A6170" t="s">
        <v>10657</v>
      </c>
      <c r="B6170" s="3">
        <v>45525</v>
      </c>
      <c r="C6170" t="s">
        <v>10658</v>
      </c>
      <c r="D6170">
        <v>1695.36</v>
      </c>
      <c r="E6170" t="s">
        <v>67</v>
      </c>
      <c r="F6170" t="s">
        <v>61</v>
      </c>
      <c r="G6170" t="s">
        <v>27</v>
      </c>
      <c r="H6170" t="s">
        <v>28</v>
      </c>
    </row>
    <row r="6171" spans="1:8" hidden="1">
      <c r="A6171" t="s">
        <v>10659</v>
      </c>
      <c r="B6171" s="3">
        <v>45525</v>
      </c>
      <c r="C6171" t="s">
        <v>10660</v>
      </c>
      <c r="D6171">
        <v>923.14</v>
      </c>
      <c r="E6171" t="s">
        <v>25</v>
      </c>
      <c r="F6171" t="s">
        <v>26</v>
      </c>
      <c r="G6171" t="s">
        <v>48</v>
      </c>
      <c r="H6171" t="s">
        <v>176</v>
      </c>
    </row>
    <row r="6172" spans="1:8" hidden="1">
      <c r="A6172" t="s">
        <v>10661</v>
      </c>
      <c r="B6172" s="3">
        <v>45525</v>
      </c>
      <c r="C6172" t="s">
        <v>790</v>
      </c>
      <c r="D6172">
        <v>436.7</v>
      </c>
      <c r="E6172" t="s">
        <v>60</v>
      </c>
      <c r="F6172" t="s">
        <v>26</v>
      </c>
      <c r="G6172" t="s">
        <v>39</v>
      </c>
      <c r="H6172" t="s">
        <v>33</v>
      </c>
    </row>
    <row r="6173" spans="1:8" hidden="1">
      <c r="A6173" t="s">
        <v>10662</v>
      </c>
      <c r="B6173" s="3">
        <v>45525</v>
      </c>
      <c r="C6173" t="s">
        <v>1503</v>
      </c>
      <c r="D6173">
        <v>150.91999999999999</v>
      </c>
      <c r="E6173" t="s">
        <v>122</v>
      </c>
      <c r="F6173" t="s">
        <v>20</v>
      </c>
      <c r="G6173" t="s">
        <v>48</v>
      </c>
      <c r="H6173" t="s">
        <v>94</v>
      </c>
    </row>
    <row r="6174" spans="1:8" hidden="1">
      <c r="A6174" t="s">
        <v>10663</v>
      </c>
      <c r="B6174" s="3">
        <v>45525</v>
      </c>
      <c r="C6174" t="s">
        <v>10664</v>
      </c>
      <c r="D6174">
        <v>1693.2</v>
      </c>
      <c r="E6174" t="s">
        <v>25</v>
      </c>
      <c r="F6174" t="s">
        <v>32</v>
      </c>
      <c r="G6174" t="s">
        <v>21</v>
      </c>
      <c r="H6174" t="s">
        <v>109</v>
      </c>
    </row>
    <row r="6175" spans="1:8" hidden="1">
      <c r="A6175" t="s">
        <v>10665</v>
      </c>
      <c r="B6175" s="3">
        <v>45525</v>
      </c>
      <c r="C6175" t="s">
        <v>3707</v>
      </c>
      <c r="D6175">
        <v>531.32000000000005</v>
      </c>
      <c r="E6175" t="s">
        <v>70</v>
      </c>
      <c r="F6175" t="s">
        <v>61</v>
      </c>
      <c r="G6175" t="s">
        <v>39</v>
      </c>
      <c r="H6175" t="s">
        <v>28</v>
      </c>
    </row>
    <row r="6176" spans="1:8" hidden="1">
      <c r="A6176" t="s">
        <v>10666</v>
      </c>
      <c r="B6176" s="3">
        <v>45525</v>
      </c>
      <c r="C6176" t="s">
        <v>10554</v>
      </c>
      <c r="D6176">
        <v>1588.65</v>
      </c>
      <c r="E6176" t="s">
        <v>56</v>
      </c>
      <c r="F6176" t="s">
        <v>26</v>
      </c>
      <c r="G6176" t="s">
        <v>39</v>
      </c>
      <c r="H6176" t="s">
        <v>57</v>
      </c>
    </row>
    <row r="6177" spans="1:8" hidden="1">
      <c r="A6177" t="s">
        <v>10667</v>
      </c>
      <c r="B6177" s="3">
        <v>45525</v>
      </c>
      <c r="C6177" t="s">
        <v>18</v>
      </c>
      <c r="D6177">
        <v>1469.62</v>
      </c>
      <c r="E6177" t="s">
        <v>471</v>
      </c>
      <c r="F6177" t="s">
        <v>26</v>
      </c>
      <c r="G6177" t="s">
        <v>27</v>
      </c>
      <c r="H6177" t="s">
        <v>176</v>
      </c>
    </row>
    <row r="6178" spans="1:8" hidden="1">
      <c r="A6178" t="s">
        <v>10668</v>
      </c>
      <c r="B6178" s="3">
        <v>45525</v>
      </c>
      <c r="C6178" t="s">
        <v>1041</v>
      </c>
      <c r="D6178">
        <v>338.67</v>
      </c>
      <c r="E6178" t="s">
        <v>25</v>
      </c>
      <c r="F6178" t="s">
        <v>20</v>
      </c>
      <c r="G6178" t="s">
        <v>39</v>
      </c>
      <c r="H6178" t="s">
        <v>53</v>
      </c>
    </row>
    <row r="6179" spans="1:8" hidden="1">
      <c r="A6179" t="s">
        <v>10669</v>
      </c>
      <c r="B6179" s="3">
        <v>45525</v>
      </c>
      <c r="C6179" t="s">
        <v>5438</v>
      </c>
      <c r="D6179">
        <v>638.41</v>
      </c>
      <c r="E6179" t="s">
        <v>67</v>
      </c>
      <c r="F6179" t="s">
        <v>26</v>
      </c>
      <c r="G6179" t="s">
        <v>21</v>
      </c>
      <c r="H6179" t="s">
        <v>109</v>
      </c>
    </row>
    <row r="6180" spans="1:8" hidden="1">
      <c r="A6180" t="s">
        <v>10670</v>
      </c>
      <c r="B6180" s="3">
        <v>45525</v>
      </c>
      <c r="C6180" t="s">
        <v>10671</v>
      </c>
      <c r="D6180">
        <v>1540.4</v>
      </c>
      <c r="E6180" t="s">
        <v>122</v>
      </c>
      <c r="F6180" t="s">
        <v>32</v>
      </c>
      <c r="G6180" t="s">
        <v>48</v>
      </c>
      <c r="H6180" t="s">
        <v>44</v>
      </c>
    </row>
    <row r="6181" spans="1:8" hidden="1">
      <c r="A6181" t="s">
        <v>10672</v>
      </c>
      <c r="B6181" s="3">
        <v>45525</v>
      </c>
      <c r="C6181" t="s">
        <v>8644</v>
      </c>
      <c r="D6181">
        <v>1524.17</v>
      </c>
      <c r="E6181" t="s">
        <v>31</v>
      </c>
      <c r="F6181" t="s">
        <v>20</v>
      </c>
      <c r="G6181" t="s">
        <v>27</v>
      </c>
      <c r="H6181" t="s">
        <v>36</v>
      </c>
    </row>
    <row r="6182" spans="1:8" hidden="1">
      <c r="A6182" t="s">
        <v>10673</v>
      </c>
      <c r="B6182" s="3">
        <v>45525</v>
      </c>
      <c r="C6182" t="s">
        <v>10674</v>
      </c>
      <c r="D6182">
        <v>1392.87</v>
      </c>
      <c r="E6182" t="s">
        <v>64</v>
      </c>
      <c r="F6182" t="s">
        <v>61</v>
      </c>
      <c r="G6182" t="s">
        <v>48</v>
      </c>
      <c r="H6182" t="s">
        <v>49</v>
      </c>
    </row>
    <row r="6183" spans="1:8" hidden="1">
      <c r="A6183" t="s">
        <v>10675</v>
      </c>
      <c r="B6183" s="3">
        <v>45525</v>
      </c>
      <c r="C6183" t="s">
        <v>1752</v>
      </c>
      <c r="D6183">
        <v>1245.5</v>
      </c>
      <c r="E6183" t="s">
        <v>70</v>
      </c>
      <c r="F6183" t="s">
        <v>26</v>
      </c>
      <c r="G6183" t="s">
        <v>27</v>
      </c>
      <c r="H6183" t="s">
        <v>176</v>
      </c>
    </row>
    <row r="6184" spans="1:8" hidden="1">
      <c r="A6184" t="s">
        <v>10676</v>
      </c>
      <c r="B6184" s="3">
        <v>45525</v>
      </c>
      <c r="C6184" t="s">
        <v>10677</v>
      </c>
      <c r="D6184">
        <v>1370.24</v>
      </c>
      <c r="E6184" t="s">
        <v>19</v>
      </c>
      <c r="F6184" t="s">
        <v>61</v>
      </c>
      <c r="G6184" t="s">
        <v>48</v>
      </c>
      <c r="H6184" t="s">
        <v>109</v>
      </c>
    </row>
    <row r="6185" spans="1:8" hidden="1">
      <c r="A6185" t="s">
        <v>10678</v>
      </c>
      <c r="B6185" s="3">
        <v>45525</v>
      </c>
      <c r="C6185" t="s">
        <v>10679</v>
      </c>
      <c r="D6185">
        <v>1791.57</v>
      </c>
      <c r="E6185" t="s">
        <v>64</v>
      </c>
      <c r="F6185" t="s">
        <v>20</v>
      </c>
      <c r="G6185" t="s">
        <v>48</v>
      </c>
      <c r="H6185" t="s">
        <v>43</v>
      </c>
    </row>
    <row r="6186" spans="1:8">
      <c r="A6186" t="s">
        <v>10680</v>
      </c>
      <c r="B6186" s="3">
        <v>45525</v>
      </c>
      <c r="C6186" t="s">
        <v>920</v>
      </c>
      <c r="E6186" t="s">
        <v>43</v>
      </c>
      <c r="F6186" t="s">
        <v>26</v>
      </c>
      <c r="G6186" t="s">
        <v>48</v>
      </c>
      <c r="H6186" t="s">
        <v>43</v>
      </c>
    </row>
    <row r="6187" spans="1:8">
      <c r="A6187" t="s">
        <v>10681</v>
      </c>
      <c r="B6187" s="3">
        <v>45525</v>
      </c>
      <c r="C6187" t="s">
        <v>10682</v>
      </c>
      <c r="D6187">
        <v>431.11</v>
      </c>
      <c r="E6187" t="s">
        <v>43</v>
      </c>
      <c r="F6187" t="s">
        <v>26</v>
      </c>
      <c r="G6187" t="s">
        <v>48</v>
      </c>
      <c r="H6187" t="s">
        <v>22</v>
      </c>
    </row>
    <row r="6188" spans="1:8" hidden="1">
      <c r="A6188" t="s">
        <v>10683</v>
      </c>
      <c r="B6188" s="3">
        <v>45525</v>
      </c>
      <c r="C6188" t="s">
        <v>5945</v>
      </c>
      <c r="D6188">
        <v>100.18</v>
      </c>
      <c r="E6188" t="s">
        <v>67</v>
      </c>
      <c r="F6188" t="s">
        <v>61</v>
      </c>
      <c r="G6188" t="s">
        <v>48</v>
      </c>
      <c r="H6188" t="s">
        <v>176</v>
      </c>
    </row>
    <row r="6189" spans="1:8" hidden="1">
      <c r="A6189" t="s">
        <v>10684</v>
      </c>
      <c r="B6189" s="3">
        <v>45525</v>
      </c>
      <c r="C6189" t="s">
        <v>10685</v>
      </c>
      <c r="D6189">
        <v>328.25</v>
      </c>
      <c r="E6189" t="s">
        <v>122</v>
      </c>
      <c r="F6189" t="s">
        <v>20</v>
      </c>
      <c r="G6189" t="s">
        <v>39</v>
      </c>
      <c r="H6189" t="s">
        <v>75</v>
      </c>
    </row>
    <row r="6190" spans="1:8" hidden="1">
      <c r="A6190" t="s">
        <v>10686</v>
      </c>
      <c r="B6190" s="3">
        <v>45526</v>
      </c>
      <c r="C6190" t="s">
        <v>10687</v>
      </c>
      <c r="D6190">
        <v>1058.69</v>
      </c>
      <c r="E6190" t="s">
        <v>60</v>
      </c>
      <c r="F6190" t="s">
        <v>61</v>
      </c>
      <c r="G6190" t="s">
        <v>21</v>
      </c>
      <c r="H6190" t="s">
        <v>43</v>
      </c>
    </row>
    <row r="6191" spans="1:8">
      <c r="A6191" t="s">
        <v>10688</v>
      </c>
      <c r="B6191" s="3">
        <v>45526</v>
      </c>
      <c r="C6191" t="s">
        <v>10689</v>
      </c>
      <c r="D6191">
        <v>637.04</v>
      </c>
      <c r="E6191" t="s">
        <v>43</v>
      </c>
      <c r="F6191" t="s">
        <v>20</v>
      </c>
      <c r="G6191" t="s">
        <v>48</v>
      </c>
      <c r="H6191" t="s">
        <v>75</v>
      </c>
    </row>
    <row r="6192" spans="1:8" hidden="1">
      <c r="A6192" t="s">
        <v>10690</v>
      </c>
      <c r="B6192" s="3">
        <v>45526</v>
      </c>
      <c r="C6192" t="s">
        <v>3261</v>
      </c>
      <c r="D6192">
        <v>1587.47</v>
      </c>
      <c r="E6192" t="s">
        <v>19</v>
      </c>
      <c r="F6192" t="s">
        <v>20</v>
      </c>
      <c r="G6192" t="s">
        <v>27</v>
      </c>
      <c r="H6192" t="s">
        <v>36</v>
      </c>
    </row>
    <row r="6193" spans="1:8" hidden="1">
      <c r="A6193" t="s">
        <v>10691</v>
      </c>
      <c r="B6193" s="3">
        <v>45526</v>
      </c>
      <c r="C6193" t="s">
        <v>6563</v>
      </c>
      <c r="D6193">
        <v>1944.32</v>
      </c>
      <c r="E6193" t="s">
        <v>84</v>
      </c>
      <c r="F6193" t="s">
        <v>26</v>
      </c>
      <c r="G6193" t="s">
        <v>39</v>
      </c>
      <c r="H6193" t="s">
        <v>123</v>
      </c>
    </row>
    <row r="6194" spans="1:8" hidden="1">
      <c r="A6194" t="s">
        <v>10692</v>
      </c>
      <c r="B6194" s="3">
        <v>45526</v>
      </c>
      <c r="C6194" t="s">
        <v>6139</v>
      </c>
      <c r="D6194">
        <v>284.77</v>
      </c>
      <c r="E6194" t="s">
        <v>848</v>
      </c>
      <c r="F6194" t="s">
        <v>32</v>
      </c>
      <c r="G6194" t="s">
        <v>27</v>
      </c>
      <c r="H6194" t="s">
        <v>49</v>
      </c>
    </row>
    <row r="6195" spans="1:8" hidden="1">
      <c r="A6195" t="s">
        <v>10693</v>
      </c>
      <c r="B6195" s="3">
        <v>45526</v>
      </c>
      <c r="C6195" t="s">
        <v>46</v>
      </c>
      <c r="D6195">
        <v>569.14</v>
      </c>
      <c r="E6195" t="s">
        <v>67</v>
      </c>
      <c r="F6195" t="s">
        <v>20</v>
      </c>
      <c r="G6195" t="s">
        <v>21</v>
      </c>
      <c r="H6195" t="s">
        <v>176</v>
      </c>
    </row>
    <row r="6196" spans="1:8">
      <c r="A6196" t="s">
        <v>10694</v>
      </c>
      <c r="B6196" s="3">
        <v>45526</v>
      </c>
      <c r="C6196" t="s">
        <v>10695</v>
      </c>
      <c r="E6196" t="s">
        <v>43</v>
      </c>
      <c r="F6196" t="s">
        <v>20</v>
      </c>
      <c r="G6196" t="s">
        <v>21</v>
      </c>
      <c r="H6196" t="s">
        <v>176</v>
      </c>
    </row>
    <row r="6197" spans="1:8" hidden="1">
      <c r="A6197" t="s">
        <v>10696</v>
      </c>
      <c r="B6197" s="3">
        <v>45526</v>
      </c>
      <c r="C6197" t="s">
        <v>6725</v>
      </c>
      <c r="D6197">
        <v>7741.08</v>
      </c>
      <c r="E6197" t="s">
        <v>67</v>
      </c>
      <c r="F6197" t="s">
        <v>26</v>
      </c>
      <c r="G6197" t="s">
        <v>21</v>
      </c>
      <c r="H6197" t="s">
        <v>53</v>
      </c>
    </row>
    <row r="6198" spans="1:8" hidden="1">
      <c r="A6198" t="s">
        <v>10697</v>
      </c>
      <c r="B6198" s="3">
        <v>45526</v>
      </c>
      <c r="C6198" t="s">
        <v>6885</v>
      </c>
      <c r="D6198">
        <v>537.91999999999996</v>
      </c>
      <c r="E6198" t="s">
        <v>25</v>
      </c>
      <c r="F6198" t="s">
        <v>32</v>
      </c>
      <c r="G6198" t="s">
        <v>27</v>
      </c>
      <c r="H6198" t="s">
        <v>33</v>
      </c>
    </row>
    <row r="6199" spans="1:8" hidden="1">
      <c r="A6199" t="s">
        <v>10698</v>
      </c>
      <c r="B6199" s="3">
        <v>45526</v>
      </c>
      <c r="C6199" t="s">
        <v>2529</v>
      </c>
      <c r="D6199">
        <v>1033.31</v>
      </c>
      <c r="E6199" t="s">
        <v>47</v>
      </c>
      <c r="F6199" t="s">
        <v>32</v>
      </c>
      <c r="G6199" t="s">
        <v>27</v>
      </c>
      <c r="H6199" t="s">
        <v>36</v>
      </c>
    </row>
    <row r="6200" spans="1:8" hidden="1">
      <c r="A6200" t="s">
        <v>10699</v>
      </c>
      <c r="B6200" s="3">
        <v>45526</v>
      </c>
      <c r="C6200" t="s">
        <v>10700</v>
      </c>
      <c r="D6200">
        <v>1155.3900000000001</v>
      </c>
      <c r="E6200" t="s">
        <v>31</v>
      </c>
      <c r="F6200" t="s">
        <v>26</v>
      </c>
      <c r="G6200" t="s">
        <v>27</v>
      </c>
      <c r="H6200" t="s">
        <v>33</v>
      </c>
    </row>
    <row r="6201" spans="1:8" hidden="1">
      <c r="A6201" t="s">
        <v>10701</v>
      </c>
      <c r="B6201" s="3">
        <v>45526</v>
      </c>
      <c r="C6201" t="s">
        <v>10702</v>
      </c>
      <c r="D6201">
        <v>1043.8900000000001</v>
      </c>
      <c r="E6201" t="s">
        <v>240</v>
      </c>
      <c r="F6201" t="s">
        <v>26</v>
      </c>
      <c r="G6201" t="s">
        <v>39</v>
      </c>
      <c r="H6201" t="s">
        <v>43</v>
      </c>
    </row>
    <row r="6202" spans="1:8" hidden="1">
      <c r="A6202" t="s">
        <v>10703</v>
      </c>
      <c r="B6202" s="3">
        <v>45526</v>
      </c>
      <c r="C6202" t="s">
        <v>8980</v>
      </c>
      <c r="D6202">
        <v>943.44</v>
      </c>
      <c r="E6202" t="s">
        <v>19</v>
      </c>
      <c r="F6202" t="s">
        <v>20</v>
      </c>
      <c r="G6202" t="s">
        <v>27</v>
      </c>
      <c r="H6202" t="s">
        <v>53</v>
      </c>
    </row>
    <row r="6203" spans="1:8" hidden="1">
      <c r="A6203" t="s">
        <v>10704</v>
      </c>
      <c r="B6203" s="3">
        <v>45526</v>
      </c>
      <c r="C6203" t="s">
        <v>10705</v>
      </c>
      <c r="D6203">
        <v>790.2</v>
      </c>
      <c r="E6203" t="s">
        <v>31</v>
      </c>
      <c r="F6203" t="s">
        <v>32</v>
      </c>
      <c r="G6203" t="s">
        <v>27</v>
      </c>
      <c r="H6203" t="s">
        <v>57</v>
      </c>
    </row>
    <row r="6204" spans="1:8" hidden="1">
      <c r="A6204" t="s">
        <v>10706</v>
      </c>
      <c r="B6204" s="3">
        <v>45526</v>
      </c>
      <c r="C6204" t="s">
        <v>431</v>
      </c>
      <c r="D6204">
        <v>16127.72</v>
      </c>
      <c r="E6204" t="s">
        <v>70</v>
      </c>
      <c r="F6204" t="s">
        <v>32</v>
      </c>
      <c r="G6204" t="s">
        <v>21</v>
      </c>
      <c r="H6204" t="s">
        <v>87</v>
      </c>
    </row>
    <row r="6205" spans="1:8" hidden="1">
      <c r="A6205" t="s">
        <v>10707</v>
      </c>
      <c r="B6205" s="3">
        <v>45526</v>
      </c>
      <c r="C6205" t="s">
        <v>3564</v>
      </c>
      <c r="D6205">
        <v>1785.93</v>
      </c>
      <c r="E6205" t="s">
        <v>31</v>
      </c>
      <c r="F6205" t="s">
        <v>26</v>
      </c>
      <c r="G6205" t="s">
        <v>39</v>
      </c>
      <c r="H6205" t="s">
        <v>44</v>
      </c>
    </row>
    <row r="6206" spans="1:8" hidden="1">
      <c r="A6206" t="s">
        <v>10708</v>
      </c>
      <c r="B6206" s="3">
        <v>45526</v>
      </c>
      <c r="C6206" t="s">
        <v>10709</v>
      </c>
      <c r="D6206">
        <v>1289.5</v>
      </c>
      <c r="E6206" t="s">
        <v>70</v>
      </c>
      <c r="F6206" t="s">
        <v>61</v>
      </c>
      <c r="G6206" t="s">
        <v>48</v>
      </c>
      <c r="H6206" t="s">
        <v>40</v>
      </c>
    </row>
    <row r="6207" spans="1:8" hidden="1">
      <c r="A6207" t="s">
        <v>10710</v>
      </c>
      <c r="B6207" s="3">
        <v>45526</v>
      </c>
      <c r="C6207" t="s">
        <v>2729</v>
      </c>
      <c r="D6207">
        <v>1761.19</v>
      </c>
      <c r="E6207" t="s">
        <v>67</v>
      </c>
      <c r="F6207" t="s">
        <v>20</v>
      </c>
      <c r="G6207" t="s">
        <v>39</v>
      </c>
      <c r="H6207" t="s">
        <v>57</v>
      </c>
    </row>
    <row r="6208" spans="1:8" hidden="1">
      <c r="A6208" t="s">
        <v>10711</v>
      </c>
      <c r="B6208" s="3">
        <v>45526</v>
      </c>
      <c r="C6208" t="s">
        <v>10712</v>
      </c>
      <c r="D6208">
        <v>331.32</v>
      </c>
      <c r="E6208" t="s">
        <v>31</v>
      </c>
      <c r="F6208" t="s">
        <v>32</v>
      </c>
      <c r="G6208" t="s">
        <v>48</v>
      </c>
      <c r="H6208" t="s">
        <v>22</v>
      </c>
    </row>
    <row r="6209" spans="1:8" hidden="1">
      <c r="A6209" t="s">
        <v>10713</v>
      </c>
      <c r="B6209" s="3">
        <v>45526</v>
      </c>
      <c r="C6209" t="s">
        <v>5407</v>
      </c>
      <c r="D6209">
        <v>1642.72</v>
      </c>
      <c r="E6209" t="s">
        <v>64</v>
      </c>
      <c r="F6209" t="s">
        <v>20</v>
      </c>
      <c r="G6209" t="s">
        <v>21</v>
      </c>
      <c r="H6209" t="s">
        <v>43</v>
      </c>
    </row>
    <row r="6210" spans="1:8" hidden="1">
      <c r="A6210" t="s">
        <v>10714</v>
      </c>
      <c r="B6210" s="3">
        <v>45526</v>
      </c>
      <c r="C6210" t="s">
        <v>5430</v>
      </c>
      <c r="D6210">
        <v>139.16999999999999</v>
      </c>
      <c r="E6210" t="s">
        <v>60</v>
      </c>
      <c r="F6210" t="s">
        <v>26</v>
      </c>
      <c r="G6210" t="s">
        <v>39</v>
      </c>
      <c r="H6210" t="s">
        <v>53</v>
      </c>
    </row>
    <row r="6211" spans="1:8" hidden="1">
      <c r="A6211" t="s">
        <v>10715</v>
      </c>
      <c r="B6211" s="3">
        <v>45526</v>
      </c>
      <c r="C6211" t="s">
        <v>890</v>
      </c>
      <c r="D6211">
        <v>284.74</v>
      </c>
      <c r="E6211" t="s">
        <v>240</v>
      </c>
      <c r="F6211" t="s">
        <v>61</v>
      </c>
      <c r="G6211" t="s">
        <v>21</v>
      </c>
      <c r="H6211" t="s">
        <v>94</v>
      </c>
    </row>
    <row r="6212" spans="1:8" hidden="1">
      <c r="A6212" t="s">
        <v>10716</v>
      </c>
      <c r="B6212" s="3">
        <v>45526</v>
      </c>
      <c r="C6212" t="s">
        <v>10717</v>
      </c>
      <c r="D6212">
        <v>1928.15</v>
      </c>
      <c r="E6212" t="s">
        <v>25</v>
      </c>
      <c r="F6212" t="s">
        <v>32</v>
      </c>
      <c r="G6212" t="s">
        <v>27</v>
      </c>
      <c r="H6212" t="s">
        <v>75</v>
      </c>
    </row>
    <row r="6213" spans="1:8" hidden="1">
      <c r="A6213" t="s">
        <v>10718</v>
      </c>
      <c r="B6213" s="3">
        <v>45527</v>
      </c>
      <c r="C6213" t="s">
        <v>810</v>
      </c>
      <c r="E6213" t="s">
        <v>240</v>
      </c>
      <c r="F6213" t="s">
        <v>32</v>
      </c>
      <c r="G6213" t="s">
        <v>48</v>
      </c>
      <c r="H6213" t="s">
        <v>43</v>
      </c>
    </row>
    <row r="6214" spans="1:8" hidden="1">
      <c r="A6214" t="s">
        <v>10719</v>
      </c>
      <c r="B6214" s="3">
        <v>45527</v>
      </c>
      <c r="C6214" t="s">
        <v>10720</v>
      </c>
      <c r="D6214">
        <v>1755.79</v>
      </c>
      <c r="E6214" t="s">
        <v>47</v>
      </c>
      <c r="F6214" t="s">
        <v>26</v>
      </c>
      <c r="G6214" t="s">
        <v>48</v>
      </c>
      <c r="H6214" t="s">
        <v>49</v>
      </c>
    </row>
    <row r="6215" spans="1:8" hidden="1">
      <c r="A6215" t="s">
        <v>10721</v>
      </c>
      <c r="B6215" s="3">
        <v>45527</v>
      </c>
      <c r="C6215" t="s">
        <v>7765</v>
      </c>
      <c r="D6215">
        <v>325.64999999999998</v>
      </c>
      <c r="E6215" t="s">
        <v>60</v>
      </c>
      <c r="F6215" t="s">
        <v>20</v>
      </c>
      <c r="G6215" t="s">
        <v>39</v>
      </c>
      <c r="H6215" t="s">
        <v>53</v>
      </c>
    </row>
    <row r="6216" spans="1:8" hidden="1">
      <c r="A6216" t="s">
        <v>10722</v>
      </c>
      <c r="B6216" s="3">
        <v>45527</v>
      </c>
      <c r="C6216" t="s">
        <v>6528</v>
      </c>
      <c r="D6216">
        <v>1849.51</v>
      </c>
      <c r="E6216" t="s">
        <v>64</v>
      </c>
      <c r="F6216" t="s">
        <v>26</v>
      </c>
      <c r="G6216" t="s">
        <v>48</v>
      </c>
      <c r="H6216" t="s">
        <v>40</v>
      </c>
    </row>
    <row r="6217" spans="1:8" hidden="1">
      <c r="A6217" t="s">
        <v>10723</v>
      </c>
      <c r="B6217" s="3">
        <v>45527</v>
      </c>
      <c r="C6217" t="s">
        <v>8550</v>
      </c>
      <c r="D6217">
        <v>1788.57</v>
      </c>
      <c r="E6217" t="s">
        <v>52</v>
      </c>
      <c r="F6217" t="s">
        <v>61</v>
      </c>
      <c r="G6217" t="s">
        <v>27</v>
      </c>
      <c r="H6217" t="s">
        <v>53</v>
      </c>
    </row>
    <row r="6218" spans="1:8" hidden="1">
      <c r="A6218" t="s">
        <v>10724</v>
      </c>
      <c r="B6218" s="3">
        <v>45527</v>
      </c>
      <c r="C6218" t="s">
        <v>10543</v>
      </c>
      <c r="D6218">
        <v>1171.99</v>
      </c>
      <c r="E6218" t="s">
        <v>25</v>
      </c>
      <c r="F6218" t="s">
        <v>26</v>
      </c>
      <c r="G6218" t="s">
        <v>21</v>
      </c>
      <c r="H6218" t="s">
        <v>22</v>
      </c>
    </row>
    <row r="6219" spans="1:8" hidden="1">
      <c r="A6219" t="s">
        <v>10725</v>
      </c>
      <c r="B6219" s="3">
        <v>45527</v>
      </c>
      <c r="C6219" t="s">
        <v>10027</v>
      </c>
      <c r="D6219">
        <v>1339.88</v>
      </c>
      <c r="E6219" t="s">
        <v>217</v>
      </c>
      <c r="F6219" t="s">
        <v>26</v>
      </c>
      <c r="G6219" t="s">
        <v>39</v>
      </c>
      <c r="H6219" t="s">
        <v>33</v>
      </c>
    </row>
    <row r="6220" spans="1:8" hidden="1">
      <c r="A6220" t="s">
        <v>10726</v>
      </c>
      <c r="B6220" s="3">
        <v>45527</v>
      </c>
      <c r="C6220" t="s">
        <v>10727</v>
      </c>
      <c r="D6220">
        <v>366.25</v>
      </c>
      <c r="E6220" t="s">
        <v>240</v>
      </c>
      <c r="F6220" t="s">
        <v>26</v>
      </c>
      <c r="G6220" t="s">
        <v>48</v>
      </c>
      <c r="H6220" t="s">
        <v>36</v>
      </c>
    </row>
    <row r="6221" spans="1:8" hidden="1">
      <c r="A6221" t="s">
        <v>10728</v>
      </c>
      <c r="B6221" s="3">
        <v>45527</v>
      </c>
      <c r="C6221" t="s">
        <v>10729</v>
      </c>
      <c r="D6221">
        <v>1515.44</v>
      </c>
      <c r="E6221" t="s">
        <v>25</v>
      </c>
      <c r="F6221" t="s">
        <v>20</v>
      </c>
      <c r="G6221" t="s">
        <v>21</v>
      </c>
      <c r="H6221" t="s">
        <v>44</v>
      </c>
    </row>
    <row r="6222" spans="1:8" hidden="1">
      <c r="A6222" t="s">
        <v>10730</v>
      </c>
      <c r="B6222" s="3">
        <v>45527</v>
      </c>
      <c r="C6222" t="s">
        <v>4507</v>
      </c>
      <c r="D6222">
        <v>1570.18</v>
      </c>
      <c r="E6222" t="s">
        <v>52</v>
      </c>
      <c r="F6222" t="s">
        <v>26</v>
      </c>
      <c r="G6222" t="s">
        <v>27</v>
      </c>
      <c r="H6222" t="s">
        <v>176</v>
      </c>
    </row>
    <row r="6223" spans="1:8" hidden="1">
      <c r="A6223" t="s">
        <v>10731</v>
      </c>
      <c r="B6223" s="3">
        <v>45527</v>
      </c>
      <c r="C6223" t="s">
        <v>5895</v>
      </c>
      <c r="D6223">
        <v>629.41</v>
      </c>
      <c r="E6223" t="s">
        <v>25</v>
      </c>
      <c r="F6223" t="s">
        <v>32</v>
      </c>
      <c r="G6223" t="s">
        <v>39</v>
      </c>
      <c r="H6223" t="s">
        <v>53</v>
      </c>
    </row>
    <row r="6224" spans="1:8" hidden="1">
      <c r="A6224" t="s">
        <v>10732</v>
      </c>
      <c r="B6224" s="3">
        <v>45527</v>
      </c>
      <c r="C6224" t="s">
        <v>3442</v>
      </c>
      <c r="D6224">
        <v>702.85</v>
      </c>
      <c r="E6224" t="s">
        <v>122</v>
      </c>
      <c r="F6224" t="s">
        <v>26</v>
      </c>
      <c r="G6224" t="s">
        <v>21</v>
      </c>
      <c r="H6224" t="s">
        <v>43</v>
      </c>
    </row>
    <row r="6225" spans="1:8" hidden="1">
      <c r="A6225" t="s">
        <v>10733</v>
      </c>
      <c r="B6225" s="3">
        <v>45527</v>
      </c>
      <c r="C6225" t="s">
        <v>10682</v>
      </c>
      <c r="D6225">
        <v>817.66</v>
      </c>
      <c r="E6225" t="s">
        <v>64</v>
      </c>
      <c r="F6225" t="s">
        <v>32</v>
      </c>
      <c r="G6225" t="s">
        <v>21</v>
      </c>
      <c r="H6225" t="s">
        <v>94</v>
      </c>
    </row>
    <row r="6226" spans="1:8" hidden="1">
      <c r="A6226" t="s">
        <v>10734</v>
      </c>
      <c r="B6226" s="3">
        <v>45527</v>
      </c>
      <c r="C6226" t="s">
        <v>8356</v>
      </c>
      <c r="D6226">
        <v>454.55</v>
      </c>
      <c r="E6226" t="s">
        <v>25</v>
      </c>
      <c r="F6226" t="s">
        <v>20</v>
      </c>
      <c r="G6226" t="s">
        <v>21</v>
      </c>
      <c r="H6226" t="s">
        <v>87</v>
      </c>
    </row>
    <row r="6227" spans="1:8" hidden="1">
      <c r="A6227" t="s">
        <v>10735</v>
      </c>
      <c r="B6227" s="3">
        <v>45527</v>
      </c>
      <c r="C6227" t="s">
        <v>10736</v>
      </c>
      <c r="D6227">
        <v>1789.05</v>
      </c>
      <c r="E6227" t="s">
        <v>67</v>
      </c>
      <c r="F6227" t="s">
        <v>20</v>
      </c>
      <c r="G6227" t="s">
        <v>27</v>
      </c>
      <c r="H6227" t="s">
        <v>123</v>
      </c>
    </row>
    <row r="6228" spans="1:8" hidden="1">
      <c r="A6228" t="s">
        <v>10737</v>
      </c>
      <c r="B6228" s="3">
        <v>45527</v>
      </c>
      <c r="C6228" t="s">
        <v>2600</v>
      </c>
      <c r="D6228">
        <v>1558.32</v>
      </c>
      <c r="E6228" t="s">
        <v>47</v>
      </c>
      <c r="F6228" t="s">
        <v>26</v>
      </c>
      <c r="G6228" t="s">
        <v>27</v>
      </c>
      <c r="H6228" t="s">
        <v>43</v>
      </c>
    </row>
    <row r="6229" spans="1:8" hidden="1">
      <c r="A6229" t="s">
        <v>10738</v>
      </c>
      <c r="B6229" s="3">
        <v>45527</v>
      </c>
      <c r="C6229" t="s">
        <v>8119</v>
      </c>
      <c r="D6229">
        <v>703.27</v>
      </c>
      <c r="E6229" t="s">
        <v>47</v>
      </c>
      <c r="F6229" t="s">
        <v>26</v>
      </c>
      <c r="G6229" t="s">
        <v>48</v>
      </c>
      <c r="H6229" t="s">
        <v>40</v>
      </c>
    </row>
    <row r="6230" spans="1:8" hidden="1">
      <c r="A6230" t="s">
        <v>10739</v>
      </c>
      <c r="B6230" s="3">
        <v>45527</v>
      </c>
      <c r="C6230" t="s">
        <v>6084</v>
      </c>
      <c r="D6230">
        <v>294.26</v>
      </c>
      <c r="E6230" t="s">
        <v>122</v>
      </c>
      <c r="F6230" t="s">
        <v>61</v>
      </c>
      <c r="G6230" t="s">
        <v>48</v>
      </c>
      <c r="H6230" t="s">
        <v>28</v>
      </c>
    </row>
    <row r="6231" spans="1:8" hidden="1">
      <c r="A6231" t="s">
        <v>10740</v>
      </c>
      <c r="B6231" s="3">
        <v>45527</v>
      </c>
      <c r="C6231" t="s">
        <v>10741</v>
      </c>
      <c r="D6231">
        <v>1761.74</v>
      </c>
      <c r="E6231" t="s">
        <v>25</v>
      </c>
      <c r="F6231" t="s">
        <v>20</v>
      </c>
      <c r="G6231" t="s">
        <v>48</v>
      </c>
      <c r="H6231" t="s">
        <v>53</v>
      </c>
    </row>
    <row r="6232" spans="1:8" hidden="1">
      <c r="A6232" t="s">
        <v>10742</v>
      </c>
      <c r="B6232" s="3">
        <v>45527</v>
      </c>
      <c r="C6232" t="s">
        <v>10743</v>
      </c>
      <c r="D6232">
        <v>1442.55</v>
      </c>
      <c r="E6232" t="s">
        <v>64</v>
      </c>
      <c r="F6232" t="s">
        <v>20</v>
      </c>
      <c r="G6232" t="s">
        <v>27</v>
      </c>
      <c r="H6232" t="s">
        <v>40</v>
      </c>
    </row>
    <row r="6233" spans="1:8" hidden="1">
      <c r="A6233" t="s">
        <v>10744</v>
      </c>
      <c r="B6233" s="3">
        <v>45527</v>
      </c>
      <c r="C6233" t="s">
        <v>10745</v>
      </c>
      <c r="D6233">
        <v>1213.75</v>
      </c>
      <c r="E6233" t="s">
        <v>60</v>
      </c>
      <c r="F6233" t="s">
        <v>26</v>
      </c>
      <c r="G6233" t="s">
        <v>48</v>
      </c>
      <c r="H6233" t="s">
        <v>36</v>
      </c>
    </row>
    <row r="6234" spans="1:8" hidden="1">
      <c r="A6234" t="s">
        <v>10746</v>
      </c>
      <c r="B6234" s="3">
        <v>45527</v>
      </c>
      <c r="C6234" t="s">
        <v>1441</v>
      </c>
      <c r="D6234">
        <v>1650.5</v>
      </c>
      <c r="E6234" t="s">
        <v>60</v>
      </c>
      <c r="F6234" t="s">
        <v>61</v>
      </c>
      <c r="G6234" t="s">
        <v>27</v>
      </c>
      <c r="H6234" t="s">
        <v>49</v>
      </c>
    </row>
    <row r="6235" spans="1:8" hidden="1">
      <c r="A6235" t="s">
        <v>10747</v>
      </c>
      <c r="B6235" s="3">
        <v>45527</v>
      </c>
      <c r="C6235" t="s">
        <v>10748</v>
      </c>
      <c r="D6235">
        <v>1661.48</v>
      </c>
      <c r="E6235" t="s">
        <v>31</v>
      </c>
      <c r="F6235" t="s">
        <v>26</v>
      </c>
      <c r="G6235" t="s">
        <v>39</v>
      </c>
      <c r="H6235" t="s">
        <v>49</v>
      </c>
    </row>
    <row r="6236" spans="1:8" hidden="1">
      <c r="A6236" t="s">
        <v>10749</v>
      </c>
      <c r="B6236" s="3">
        <v>45527</v>
      </c>
      <c r="C6236" t="s">
        <v>10750</v>
      </c>
      <c r="D6236">
        <v>207.75</v>
      </c>
      <c r="E6236" t="s">
        <v>60</v>
      </c>
      <c r="F6236" t="s">
        <v>20</v>
      </c>
      <c r="G6236" t="s">
        <v>27</v>
      </c>
      <c r="H6236" t="s">
        <v>123</v>
      </c>
    </row>
    <row r="6237" spans="1:8" hidden="1">
      <c r="A6237" t="s">
        <v>10751</v>
      </c>
      <c r="B6237" s="3">
        <v>45527</v>
      </c>
      <c r="C6237" t="s">
        <v>10752</v>
      </c>
      <c r="D6237">
        <v>1357.48</v>
      </c>
      <c r="E6237" t="s">
        <v>60</v>
      </c>
      <c r="F6237" t="s">
        <v>61</v>
      </c>
      <c r="G6237" t="s">
        <v>21</v>
      </c>
      <c r="H6237" t="s">
        <v>53</v>
      </c>
    </row>
    <row r="6238" spans="1:8" hidden="1">
      <c r="A6238" t="s">
        <v>10753</v>
      </c>
      <c r="B6238" s="3">
        <v>45527</v>
      </c>
      <c r="C6238" t="s">
        <v>6317</v>
      </c>
      <c r="D6238">
        <v>470</v>
      </c>
      <c r="E6238" t="s">
        <v>122</v>
      </c>
      <c r="F6238" t="s">
        <v>20</v>
      </c>
      <c r="G6238" t="s">
        <v>39</v>
      </c>
      <c r="H6238" t="s">
        <v>75</v>
      </c>
    </row>
    <row r="6239" spans="1:8" hidden="1">
      <c r="A6239" t="s">
        <v>10754</v>
      </c>
      <c r="B6239" s="3">
        <v>45528</v>
      </c>
      <c r="C6239" t="s">
        <v>10755</v>
      </c>
      <c r="D6239">
        <v>1409.91</v>
      </c>
      <c r="E6239" t="s">
        <v>70</v>
      </c>
      <c r="F6239" t="s">
        <v>26</v>
      </c>
      <c r="G6239" t="s">
        <v>48</v>
      </c>
      <c r="H6239" t="s">
        <v>22</v>
      </c>
    </row>
    <row r="6240" spans="1:8" hidden="1">
      <c r="A6240" t="s">
        <v>10756</v>
      </c>
      <c r="B6240" s="3">
        <v>45528</v>
      </c>
      <c r="C6240" t="s">
        <v>10757</v>
      </c>
      <c r="D6240">
        <v>1043.83</v>
      </c>
      <c r="E6240" t="s">
        <v>25</v>
      </c>
      <c r="F6240" t="s">
        <v>26</v>
      </c>
      <c r="G6240" t="s">
        <v>39</v>
      </c>
      <c r="H6240" t="s">
        <v>75</v>
      </c>
    </row>
    <row r="6241" spans="1:8">
      <c r="A6241" t="s">
        <v>10758</v>
      </c>
      <c r="B6241" s="3">
        <v>45528</v>
      </c>
      <c r="C6241" t="s">
        <v>1358</v>
      </c>
      <c r="D6241">
        <v>10334.5</v>
      </c>
      <c r="E6241" t="s">
        <v>43</v>
      </c>
      <c r="F6241" t="s">
        <v>61</v>
      </c>
      <c r="G6241" t="s">
        <v>27</v>
      </c>
      <c r="H6241" t="s">
        <v>123</v>
      </c>
    </row>
    <row r="6242" spans="1:8" hidden="1">
      <c r="A6242" t="s">
        <v>10759</v>
      </c>
      <c r="B6242" s="3">
        <v>45528</v>
      </c>
      <c r="C6242" t="s">
        <v>3658</v>
      </c>
      <c r="D6242">
        <v>104.96</v>
      </c>
      <c r="E6242" t="s">
        <v>31</v>
      </c>
      <c r="F6242" t="s">
        <v>26</v>
      </c>
      <c r="G6242" t="s">
        <v>48</v>
      </c>
      <c r="H6242" t="s">
        <v>176</v>
      </c>
    </row>
    <row r="6243" spans="1:8">
      <c r="A6243" t="s">
        <v>10760</v>
      </c>
      <c r="B6243" s="3">
        <v>45528</v>
      </c>
      <c r="C6243" t="s">
        <v>10761</v>
      </c>
      <c r="D6243">
        <v>1570.77</v>
      </c>
      <c r="E6243" t="s">
        <v>43</v>
      </c>
      <c r="F6243" t="s">
        <v>61</v>
      </c>
      <c r="G6243" t="s">
        <v>27</v>
      </c>
      <c r="H6243" t="s">
        <v>40</v>
      </c>
    </row>
    <row r="6244" spans="1:8" hidden="1">
      <c r="A6244" t="s">
        <v>10762</v>
      </c>
      <c r="B6244" s="3">
        <v>45528</v>
      </c>
      <c r="C6244" t="s">
        <v>205</v>
      </c>
      <c r="D6244">
        <v>664.2</v>
      </c>
      <c r="E6244" t="s">
        <v>197</v>
      </c>
      <c r="F6244" t="s">
        <v>26</v>
      </c>
      <c r="G6244" t="s">
        <v>21</v>
      </c>
      <c r="H6244" t="s">
        <v>28</v>
      </c>
    </row>
    <row r="6245" spans="1:8" hidden="1">
      <c r="A6245" t="s">
        <v>10763</v>
      </c>
      <c r="B6245" s="3">
        <v>45528</v>
      </c>
      <c r="C6245" t="s">
        <v>10764</v>
      </c>
      <c r="D6245">
        <v>1078.3900000000001</v>
      </c>
      <c r="E6245" t="s">
        <v>31</v>
      </c>
      <c r="F6245" t="s">
        <v>61</v>
      </c>
      <c r="G6245" t="s">
        <v>27</v>
      </c>
      <c r="H6245" t="s">
        <v>43</v>
      </c>
    </row>
    <row r="6246" spans="1:8" hidden="1">
      <c r="A6246" t="s">
        <v>10765</v>
      </c>
      <c r="B6246" s="3">
        <v>45528</v>
      </c>
      <c r="C6246" t="s">
        <v>8918</v>
      </c>
      <c r="E6246" t="s">
        <v>471</v>
      </c>
      <c r="F6246" t="s">
        <v>32</v>
      </c>
      <c r="G6246" t="s">
        <v>27</v>
      </c>
      <c r="H6246" t="s">
        <v>40</v>
      </c>
    </row>
    <row r="6247" spans="1:8" hidden="1">
      <c r="A6247" t="s">
        <v>10766</v>
      </c>
      <c r="B6247" s="3">
        <v>45528</v>
      </c>
      <c r="C6247" t="s">
        <v>1870</v>
      </c>
      <c r="D6247">
        <v>1781.99</v>
      </c>
      <c r="E6247" t="s">
        <v>31</v>
      </c>
      <c r="F6247" t="s">
        <v>20</v>
      </c>
      <c r="G6247" t="s">
        <v>39</v>
      </c>
      <c r="H6247" t="s">
        <v>36</v>
      </c>
    </row>
    <row r="6248" spans="1:8">
      <c r="A6248" t="s">
        <v>10767</v>
      </c>
      <c r="B6248" s="3">
        <v>45528</v>
      </c>
      <c r="C6248" t="s">
        <v>2414</v>
      </c>
      <c r="D6248">
        <v>1015.66</v>
      </c>
      <c r="E6248" t="s">
        <v>43</v>
      </c>
      <c r="F6248" t="s">
        <v>61</v>
      </c>
      <c r="G6248" t="s">
        <v>27</v>
      </c>
      <c r="H6248" t="s">
        <v>40</v>
      </c>
    </row>
    <row r="6249" spans="1:8" hidden="1">
      <c r="A6249" t="s">
        <v>10768</v>
      </c>
      <c r="B6249" s="3">
        <v>45528</v>
      </c>
      <c r="C6249" t="s">
        <v>10769</v>
      </c>
      <c r="E6249" t="s">
        <v>31</v>
      </c>
      <c r="F6249" t="s">
        <v>32</v>
      </c>
      <c r="G6249" t="s">
        <v>48</v>
      </c>
      <c r="H6249" t="s">
        <v>94</v>
      </c>
    </row>
    <row r="6250" spans="1:8" hidden="1">
      <c r="A6250" t="s">
        <v>10770</v>
      </c>
      <c r="B6250" s="3">
        <v>45528</v>
      </c>
      <c r="C6250" t="s">
        <v>1921</v>
      </c>
      <c r="D6250">
        <v>1144.4000000000001</v>
      </c>
      <c r="E6250" t="s">
        <v>240</v>
      </c>
      <c r="F6250" t="s">
        <v>61</v>
      </c>
      <c r="G6250" t="s">
        <v>21</v>
      </c>
      <c r="H6250" t="s">
        <v>28</v>
      </c>
    </row>
    <row r="6251" spans="1:8" hidden="1">
      <c r="A6251" t="s">
        <v>10771</v>
      </c>
      <c r="B6251" s="3">
        <v>45528</v>
      </c>
      <c r="C6251" t="s">
        <v>4361</v>
      </c>
      <c r="D6251">
        <v>674.83</v>
      </c>
      <c r="E6251" t="s">
        <v>31</v>
      </c>
      <c r="F6251" t="s">
        <v>26</v>
      </c>
      <c r="G6251" t="s">
        <v>21</v>
      </c>
      <c r="H6251" t="s">
        <v>40</v>
      </c>
    </row>
    <row r="6252" spans="1:8" hidden="1">
      <c r="A6252" t="s">
        <v>10772</v>
      </c>
      <c r="B6252" s="3">
        <v>45528</v>
      </c>
      <c r="C6252" t="s">
        <v>10773</v>
      </c>
      <c r="E6252" t="s">
        <v>47</v>
      </c>
      <c r="F6252" t="s">
        <v>26</v>
      </c>
      <c r="G6252" t="s">
        <v>27</v>
      </c>
      <c r="H6252" t="s">
        <v>36</v>
      </c>
    </row>
    <row r="6253" spans="1:8" hidden="1">
      <c r="A6253" t="s">
        <v>10774</v>
      </c>
      <c r="B6253" s="3">
        <v>45528</v>
      </c>
      <c r="C6253" t="s">
        <v>3115</v>
      </c>
      <c r="D6253">
        <v>1931.31</v>
      </c>
      <c r="E6253" t="s">
        <v>52</v>
      </c>
      <c r="F6253" t="s">
        <v>32</v>
      </c>
      <c r="G6253" t="s">
        <v>48</v>
      </c>
      <c r="H6253" t="s">
        <v>43</v>
      </c>
    </row>
    <row r="6254" spans="1:8" hidden="1">
      <c r="A6254" t="s">
        <v>10775</v>
      </c>
      <c r="B6254" s="3">
        <v>45528</v>
      </c>
      <c r="C6254" t="s">
        <v>5752</v>
      </c>
      <c r="D6254">
        <v>1924.43</v>
      </c>
      <c r="E6254" t="s">
        <v>19</v>
      </c>
      <c r="F6254" t="s">
        <v>61</v>
      </c>
      <c r="G6254" t="s">
        <v>48</v>
      </c>
      <c r="H6254" t="s">
        <v>75</v>
      </c>
    </row>
    <row r="6255" spans="1:8" hidden="1">
      <c r="A6255" t="s">
        <v>10776</v>
      </c>
      <c r="B6255" s="3">
        <v>45528</v>
      </c>
      <c r="C6255" t="s">
        <v>10777</v>
      </c>
      <c r="D6255">
        <v>19515.169999999998</v>
      </c>
      <c r="E6255" t="s">
        <v>60</v>
      </c>
      <c r="F6255" t="s">
        <v>20</v>
      </c>
      <c r="G6255" t="s">
        <v>39</v>
      </c>
      <c r="H6255" t="s">
        <v>36</v>
      </c>
    </row>
    <row r="6256" spans="1:8" hidden="1">
      <c r="A6256" t="s">
        <v>10778</v>
      </c>
      <c r="B6256" s="3">
        <v>45528</v>
      </c>
      <c r="C6256" t="s">
        <v>10563</v>
      </c>
      <c r="D6256">
        <v>161.29</v>
      </c>
      <c r="E6256" t="s">
        <v>64</v>
      </c>
      <c r="F6256" t="s">
        <v>61</v>
      </c>
      <c r="G6256" t="s">
        <v>48</v>
      </c>
      <c r="H6256" t="s">
        <v>123</v>
      </c>
    </row>
    <row r="6257" spans="1:8" hidden="1">
      <c r="A6257" t="s">
        <v>10779</v>
      </c>
      <c r="B6257" s="3">
        <v>45528</v>
      </c>
      <c r="C6257" t="s">
        <v>10780</v>
      </c>
      <c r="D6257">
        <v>1530.73</v>
      </c>
      <c r="E6257" t="s">
        <v>64</v>
      </c>
      <c r="F6257" t="s">
        <v>61</v>
      </c>
      <c r="G6257" t="s">
        <v>27</v>
      </c>
      <c r="H6257" t="s">
        <v>53</v>
      </c>
    </row>
    <row r="6258" spans="1:8" hidden="1">
      <c r="A6258" t="s">
        <v>10781</v>
      </c>
      <c r="B6258" s="3">
        <v>45528</v>
      </c>
      <c r="C6258" t="s">
        <v>8372</v>
      </c>
      <c r="D6258">
        <v>1448.92</v>
      </c>
      <c r="E6258" t="s">
        <v>60</v>
      </c>
      <c r="F6258" t="s">
        <v>32</v>
      </c>
      <c r="G6258" t="s">
        <v>39</v>
      </c>
      <c r="H6258" t="s">
        <v>75</v>
      </c>
    </row>
    <row r="6259" spans="1:8" hidden="1">
      <c r="A6259" t="s">
        <v>10782</v>
      </c>
      <c r="B6259" s="3">
        <v>45529</v>
      </c>
      <c r="C6259" t="s">
        <v>10783</v>
      </c>
      <c r="D6259">
        <v>831.19</v>
      </c>
      <c r="E6259" t="s">
        <v>70</v>
      </c>
      <c r="F6259" t="s">
        <v>20</v>
      </c>
      <c r="G6259" t="s">
        <v>39</v>
      </c>
      <c r="H6259" t="s">
        <v>53</v>
      </c>
    </row>
    <row r="6260" spans="1:8" hidden="1">
      <c r="A6260" t="s">
        <v>10784</v>
      </c>
      <c r="B6260" s="3">
        <v>45529</v>
      </c>
      <c r="C6260" t="s">
        <v>6981</v>
      </c>
      <c r="D6260">
        <v>906.25</v>
      </c>
      <c r="E6260" t="s">
        <v>19</v>
      </c>
      <c r="F6260" t="s">
        <v>61</v>
      </c>
      <c r="G6260" t="s">
        <v>21</v>
      </c>
      <c r="H6260" t="s">
        <v>176</v>
      </c>
    </row>
    <row r="6261" spans="1:8" hidden="1">
      <c r="A6261" t="s">
        <v>10785</v>
      </c>
      <c r="B6261" s="3">
        <v>45529</v>
      </c>
      <c r="C6261" t="s">
        <v>10786</v>
      </c>
      <c r="D6261">
        <v>873.03</v>
      </c>
      <c r="E6261" t="s">
        <v>60</v>
      </c>
      <c r="F6261" t="s">
        <v>26</v>
      </c>
      <c r="G6261" t="s">
        <v>21</v>
      </c>
      <c r="H6261" t="s">
        <v>28</v>
      </c>
    </row>
    <row r="6262" spans="1:8" hidden="1">
      <c r="A6262" t="s">
        <v>10787</v>
      </c>
      <c r="B6262" s="3">
        <v>45529</v>
      </c>
      <c r="C6262" t="s">
        <v>173</v>
      </c>
      <c r="D6262">
        <v>1184.46</v>
      </c>
      <c r="E6262" t="s">
        <v>25</v>
      </c>
      <c r="F6262" t="s">
        <v>32</v>
      </c>
      <c r="G6262" t="s">
        <v>27</v>
      </c>
      <c r="H6262" t="s">
        <v>36</v>
      </c>
    </row>
    <row r="6263" spans="1:8" hidden="1">
      <c r="A6263" t="s">
        <v>10788</v>
      </c>
      <c r="B6263" s="3">
        <v>45529</v>
      </c>
      <c r="C6263" t="s">
        <v>3625</v>
      </c>
      <c r="D6263">
        <v>1829.36</v>
      </c>
      <c r="E6263" t="s">
        <v>848</v>
      </c>
      <c r="F6263" t="s">
        <v>20</v>
      </c>
      <c r="G6263" t="s">
        <v>39</v>
      </c>
      <c r="H6263" t="s">
        <v>87</v>
      </c>
    </row>
    <row r="6264" spans="1:8" hidden="1">
      <c r="A6264" t="s">
        <v>10789</v>
      </c>
      <c r="B6264" s="3">
        <v>45529</v>
      </c>
      <c r="C6264" t="s">
        <v>10790</v>
      </c>
      <c r="E6264" t="s">
        <v>64</v>
      </c>
      <c r="F6264" t="s">
        <v>26</v>
      </c>
      <c r="G6264" t="s">
        <v>48</v>
      </c>
      <c r="H6264" t="s">
        <v>33</v>
      </c>
    </row>
    <row r="6265" spans="1:8">
      <c r="A6265" t="s">
        <v>10791</v>
      </c>
      <c r="B6265" s="3">
        <v>45529</v>
      </c>
      <c r="C6265" t="s">
        <v>1387</v>
      </c>
      <c r="D6265">
        <v>811.24</v>
      </c>
      <c r="E6265" t="s">
        <v>43</v>
      </c>
      <c r="F6265" t="s">
        <v>32</v>
      </c>
      <c r="G6265" t="s">
        <v>27</v>
      </c>
      <c r="H6265" t="s">
        <v>87</v>
      </c>
    </row>
    <row r="6266" spans="1:8" hidden="1">
      <c r="A6266" t="s">
        <v>10792</v>
      </c>
      <c r="B6266" s="3">
        <v>45529</v>
      </c>
      <c r="C6266" t="s">
        <v>3674</v>
      </c>
      <c r="D6266">
        <v>19026.75</v>
      </c>
      <c r="E6266" t="s">
        <v>19</v>
      </c>
      <c r="F6266" t="s">
        <v>20</v>
      </c>
      <c r="G6266" t="s">
        <v>39</v>
      </c>
      <c r="H6266" t="s">
        <v>22</v>
      </c>
    </row>
    <row r="6267" spans="1:8" hidden="1">
      <c r="A6267" t="s">
        <v>10793</v>
      </c>
      <c r="B6267" s="3">
        <v>45529</v>
      </c>
      <c r="C6267" t="s">
        <v>6976</v>
      </c>
      <c r="D6267">
        <v>1397.71</v>
      </c>
      <c r="E6267" t="s">
        <v>47</v>
      </c>
      <c r="F6267" t="s">
        <v>32</v>
      </c>
      <c r="G6267" t="s">
        <v>48</v>
      </c>
      <c r="H6267" t="s">
        <v>109</v>
      </c>
    </row>
    <row r="6268" spans="1:8" hidden="1">
      <c r="A6268" t="s">
        <v>10794</v>
      </c>
      <c r="B6268" s="3">
        <v>45529</v>
      </c>
      <c r="C6268" t="s">
        <v>10795</v>
      </c>
      <c r="D6268">
        <v>535.13</v>
      </c>
      <c r="E6268" t="s">
        <v>52</v>
      </c>
      <c r="F6268" t="s">
        <v>32</v>
      </c>
      <c r="G6268" t="s">
        <v>39</v>
      </c>
      <c r="H6268" t="s">
        <v>44</v>
      </c>
    </row>
    <row r="6269" spans="1:8" hidden="1">
      <c r="A6269" t="s">
        <v>10796</v>
      </c>
      <c r="B6269" s="3">
        <v>45529</v>
      </c>
      <c r="C6269" t="s">
        <v>6813</v>
      </c>
      <c r="D6269">
        <v>1453.93</v>
      </c>
      <c r="E6269" t="s">
        <v>25</v>
      </c>
      <c r="F6269" t="s">
        <v>32</v>
      </c>
      <c r="G6269" t="s">
        <v>21</v>
      </c>
      <c r="H6269" t="s">
        <v>43</v>
      </c>
    </row>
    <row r="6270" spans="1:8" hidden="1">
      <c r="A6270" t="s">
        <v>10797</v>
      </c>
      <c r="B6270" s="3">
        <v>45529</v>
      </c>
      <c r="C6270" t="s">
        <v>10798</v>
      </c>
      <c r="D6270">
        <v>189.46</v>
      </c>
      <c r="E6270" t="s">
        <v>67</v>
      </c>
      <c r="F6270" t="s">
        <v>61</v>
      </c>
      <c r="G6270" t="s">
        <v>48</v>
      </c>
      <c r="H6270" t="s">
        <v>53</v>
      </c>
    </row>
    <row r="6271" spans="1:8" hidden="1">
      <c r="A6271" t="s">
        <v>10799</v>
      </c>
      <c r="B6271" s="3">
        <v>45529</v>
      </c>
      <c r="C6271" t="s">
        <v>10800</v>
      </c>
      <c r="D6271">
        <v>1858.34</v>
      </c>
      <c r="E6271" t="s">
        <v>217</v>
      </c>
      <c r="F6271" t="s">
        <v>20</v>
      </c>
      <c r="G6271" t="s">
        <v>21</v>
      </c>
      <c r="H6271" t="s">
        <v>57</v>
      </c>
    </row>
    <row r="6272" spans="1:8" hidden="1">
      <c r="A6272" t="s">
        <v>10801</v>
      </c>
      <c r="B6272" s="3">
        <v>45529</v>
      </c>
      <c r="C6272" t="s">
        <v>10802</v>
      </c>
      <c r="D6272">
        <v>1934.31</v>
      </c>
      <c r="E6272" t="s">
        <v>31</v>
      </c>
      <c r="F6272" t="s">
        <v>32</v>
      </c>
      <c r="G6272" t="s">
        <v>39</v>
      </c>
      <c r="H6272" t="s">
        <v>109</v>
      </c>
    </row>
    <row r="6273" spans="1:8" hidden="1">
      <c r="A6273" t="s">
        <v>10803</v>
      </c>
      <c r="B6273" s="3">
        <v>45529</v>
      </c>
      <c r="C6273" t="s">
        <v>10804</v>
      </c>
      <c r="D6273">
        <v>1829.14</v>
      </c>
      <c r="E6273" t="s">
        <v>122</v>
      </c>
      <c r="F6273" t="s">
        <v>26</v>
      </c>
      <c r="G6273" t="s">
        <v>48</v>
      </c>
      <c r="H6273" t="s">
        <v>43</v>
      </c>
    </row>
    <row r="6274" spans="1:8">
      <c r="A6274" t="s">
        <v>10805</v>
      </c>
      <c r="B6274" s="3">
        <v>45529</v>
      </c>
      <c r="C6274" t="s">
        <v>10806</v>
      </c>
      <c r="D6274">
        <v>1376.58</v>
      </c>
      <c r="E6274" t="s">
        <v>43</v>
      </c>
      <c r="F6274" t="s">
        <v>61</v>
      </c>
      <c r="G6274" t="s">
        <v>27</v>
      </c>
      <c r="H6274" t="s">
        <v>109</v>
      </c>
    </row>
    <row r="6275" spans="1:8" hidden="1">
      <c r="A6275" t="s">
        <v>10807</v>
      </c>
      <c r="B6275" s="3">
        <v>45529</v>
      </c>
      <c r="C6275" t="s">
        <v>10808</v>
      </c>
      <c r="D6275">
        <v>17780.57</v>
      </c>
      <c r="E6275" t="s">
        <v>31</v>
      </c>
      <c r="F6275" t="s">
        <v>61</v>
      </c>
      <c r="G6275" t="s">
        <v>21</v>
      </c>
      <c r="H6275" t="s">
        <v>22</v>
      </c>
    </row>
    <row r="6276" spans="1:8" hidden="1">
      <c r="A6276" t="s">
        <v>10809</v>
      </c>
      <c r="B6276" s="3">
        <v>45529</v>
      </c>
      <c r="C6276" t="s">
        <v>10186</v>
      </c>
      <c r="D6276">
        <v>883.44</v>
      </c>
      <c r="E6276" t="s">
        <v>67</v>
      </c>
      <c r="F6276" t="s">
        <v>32</v>
      </c>
      <c r="G6276" t="s">
        <v>48</v>
      </c>
      <c r="H6276" t="s">
        <v>36</v>
      </c>
    </row>
    <row r="6277" spans="1:8" hidden="1">
      <c r="A6277" t="s">
        <v>10810</v>
      </c>
      <c r="B6277" s="3">
        <v>45529</v>
      </c>
      <c r="C6277" t="s">
        <v>10261</v>
      </c>
      <c r="D6277">
        <v>1615.67</v>
      </c>
      <c r="E6277" t="s">
        <v>47</v>
      </c>
      <c r="F6277" t="s">
        <v>26</v>
      </c>
      <c r="G6277" t="s">
        <v>27</v>
      </c>
      <c r="H6277" t="s">
        <v>28</v>
      </c>
    </row>
    <row r="6278" spans="1:8" hidden="1">
      <c r="A6278" t="s">
        <v>10811</v>
      </c>
      <c r="B6278" s="3">
        <v>45529</v>
      </c>
      <c r="C6278" t="s">
        <v>2973</v>
      </c>
      <c r="D6278">
        <v>1360.78</v>
      </c>
      <c r="E6278" t="s">
        <v>60</v>
      </c>
      <c r="F6278" t="s">
        <v>26</v>
      </c>
      <c r="G6278" t="s">
        <v>21</v>
      </c>
      <c r="H6278" t="s">
        <v>43</v>
      </c>
    </row>
    <row r="6279" spans="1:8" hidden="1">
      <c r="A6279" t="s">
        <v>10812</v>
      </c>
      <c r="B6279" s="3">
        <v>45529</v>
      </c>
      <c r="C6279" t="s">
        <v>4849</v>
      </c>
      <c r="D6279">
        <v>351.73</v>
      </c>
      <c r="E6279" t="s">
        <v>210</v>
      </c>
      <c r="F6279" t="s">
        <v>32</v>
      </c>
      <c r="G6279" t="s">
        <v>21</v>
      </c>
      <c r="H6279" t="s">
        <v>44</v>
      </c>
    </row>
    <row r="6280" spans="1:8">
      <c r="A6280" t="s">
        <v>10813</v>
      </c>
      <c r="B6280" s="3">
        <v>45529</v>
      </c>
      <c r="C6280" t="s">
        <v>141</v>
      </c>
      <c r="D6280">
        <v>524.91999999999996</v>
      </c>
      <c r="E6280" t="s">
        <v>43</v>
      </c>
      <c r="F6280" t="s">
        <v>61</v>
      </c>
      <c r="G6280" t="s">
        <v>21</v>
      </c>
      <c r="H6280" t="s">
        <v>94</v>
      </c>
    </row>
    <row r="6281" spans="1:8" hidden="1">
      <c r="A6281" t="s">
        <v>10814</v>
      </c>
      <c r="B6281" s="3">
        <v>45529</v>
      </c>
      <c r="C6281" t="s">
        <v>9670</v>
      </c>
      <c r="D6281">
        <v>1206.42</v>
      </c>
      <c r="E6281" t="s">
        <v>67</v>
      </c>
      <c r="F6281" t="s">
        <v>61</v>
      </c>
      <c r="G6281" t="s">
        <v>39</v>
      </c>
      <c r="H6281" t="s">
        <v>49</v>
      </c>
    </row>
    <row r="6282" spans="1:8" hidden="1">
      <c r="A6282" t="s">
        <v>10815</v>
      </c>
      <c r="B6282" s="3">
        <v>45530</v>
      </c>
      <c r="C6282" t="s">
        <v>262</v>
      </c>
      <c r="D6282">
        <v>572.89</v>
      </c>
      <c r="E6282" t="s">
        <v>25</v>
      </c>
      <c r="F6282" t="s">
        <v>20</v>
      </c>
      <c r="G6282" t="s">
        <v>21</v>
      </c>
      <c r="H6282" t="s">
        <v>28</v>
      </c>
    </row>
    <row r="6283" spans="1:8" hidden="1">
      <c r="A6283" t="s">
        <v>10816</v>
      </c>
      <c r="B6283" s="3">
        <v>45530</v>
      </c>
      <c r="C6283" t="s">
        <v>10817</v>
      </c>
      <c r="D6283">
        <v>732.7</v>
      </c>
      <c r="E6283" t="s">
        <v>19</v>
      </c>
      <c r="F6283" t="s">
        <v>61</v>
      </c>
      <c r="G6283" t="s">
        <v>48</v>
      </c>
      <c r="H6283" t="s">
        <v>123</v>
      </c>
    </row>
    <row r="6284" spans="1:8" hidden="1">
      <c r="A6284" t="s">
        <v>10818</v>
      </c>
      <c r="B6284" s="3">
        <v>45530</v>
      </c>
      <c r="C6284" t="s">
        <v>5647</v>
      </c>
      <c r="D6284">
        <v>705.44</v>
      </c>
      <c r="E6284" t="s">
        <v>47</v>
      </c>
      <c r="F6284" t="s">
        <v>43</v>
      </c>
      <c r="G6284" t="s">
        <v>21</v>
      </c>
      <c r="H6284" t="s">
        <v>123</v>
      </c>
    </row>
    <row r="6285" spans="1:8" hidden="1">
      <c r="A6285" t="s">
        <v>10819</v>
      </c>
      <c r="B6285" s="3">
        <v>45530</v>
      </c>
      <c r="C6285" t="s">
        <v>5117</v>
      </c>
      <c r="D6285">
        <v>1668.94</v>
      </c>
      <c r="E6285" t="s">
        <v>122</v>
      </c>
      <c r="F6285" t="s">
        <v>32</v>
      </c>
      <c r="G6285" t="s">
        <v>21</v>
      </c>
      <c r="H6285" t="s">
        <v>33</v>
      </c>
    </row>
    <row r="6286" spans="1:8" hidden="1">
      <c r="A6286" t="s">
        <v>10820</v>
      </c>
      <c r="B6286" s="3">
        <v>45530</v>
      </c>
      <c r="C6286" t="s">
        <v>10821</v>
      </c>
      <c r="D6286">
        <v>1489.85</v>
      </c>
      <c r="E6286" t="s">
        <v>52</v>
      </c>
      <c r="F6286" t="s">
        <v>26</v>
      </c>
      <c r="G6286" t="s">
        <v>21</v>
      </c>
      <c r="H6286" t="s">
        <v>75</v>
      </c>
    </row>
    <row r="6287" spans="1:8" hidden="1">
      <c r="A6287" t="s">
        <v>10822</v>
      </c>
      <c r="B6287" s="3">
        <v>45530</v>
      </c>
      <c r="C6287" t="s">
        <v>10823</v>
      </c>
      <c r="D6287">
        <v>1984.92</v>
      </c>
      <c r="E6287" t="s">
        <v>19</v>
      </c>
      <c r="F6287" t="s">
        <v>32</v>
      </c>
      <c r="G6287" t="s">
        <v>48</v>
      </c>
      <c r="H6287" t="s">
        <v>75</v>
      </c>
    </row>
    <row r="6288" spans="1:8">
      <c r="A6288" t="s">
        <v>10824</v>
      </c>
      <c r="B6288" s="3">
        <v>45530</v>
      </c>
      <c r="C6288" t="s">
        <v>1356</v>
      </c>
      <c r="D6288">
        <v>1327.43</v>
      </c>
      <c r="E6288" t="s">
        <v>43</v>
      </c>
      <c r="F6288" t="s">
        <v>32</v>
      </c>
      <c r="G6288" t="s">
        <v>27</v>
      </c>
      <c r="H6288" t="s">
        <v>53</v>
      </c>
    </row>
    <row r="6289" spans="1:8">
      <c r="A6289" t="s">
        <v>10825</v>
      </c>
      <c r="B6289" s="3">
        <v>45530</v>
      </c>
      <c r="C6289" t="s">
        <v>8630</v>
      </c>
      <c r="D6289">
        <v>594.54999999999995</v>
      </c>
      <c r="E6289" t="s">
        <v>43</v>
      </c>
      <c r="F6289" t="s">
        <v>32</v>
      </c>
      <c r="G6289" t="s">
        <v>48</v>
      </c>
      <c r="H6289" t="s">
        <v>94</v>
      </c>
    </row>
    <row r="6290" spans="1:8" hidden="1">
      <c r="A6290" t="s">
        <v>10826</v>
      </c>
      <c r="B6290" s="3">
        <v>45530</v>
      </c>
      <c r="C6290" t="s">
        <v>6121</v>
      </c>
      <c r="D6290">
        <v>1099.3599999999999</v>
      </c>
      <c r="E6290" t="s">
        <v>84</v>
      </c>
      <c r="F6290" t="s">
        <v>26</v>
      </c>
      <c r="G6290" t="s">
        <v>48</v>
      </c>
      <c r="H6290" t="s">
        <v>43</v>
      </c>
    </row>
    <row r="6291" spans="1:8">
      <c r="A6291" t="s">
        <v>10827</v>
      </c>
      <c r="B6291" s="3">
        <v>45530</v>
      </c>
      <c r="C6291" t="s">
        <v>3838</v>
      </c>
      <c r="D6291">
        <v>1654.99</v>
      </c>
      <c r="E6291" t="s">
        <v>43</v>
      </c>
      <c r="F6291" t="s">
        <v>61</v>
      </c>
      <c r="G6291" t="s">
        <v>48</v>
      </c>
      <c r="H6291" t="s">
        <v>123</v>
      </c>
    </row>
    <row r="6292" spans="1:8" hidden="1">
      <c r="A6292" t="s">
        <v>10828</v>
      </c>
      <c r="B6292" s="3">
        <v>45530</v>
      </c>
      <c r="C6292" t="s">
        <v>10829</v>
      </c>
      <c r="D6292">
        <v>1880.34</v>
      </c>
      <c r="E6292" t="s">
        <v>64</v>
      </c>
      <c r="F6292" t="s">
        <v>1174</v>
      </c>
      <c r="G6292" t="s">
        <v>21</v>
      </c>
      <c r="H6292" t="s">
        <v>44</v>
      </c>
    </row>
    <row r="6293" spans="1:8" hidden="1">
      <c r="A6293" t="s">
        <v>10830</v>
      </c>
      <c r="B6293" s="3">
        <v>45530</v>
      </c>
      <c r="C6293" t="s">
        <v>244</v>
      </c>
      <c r="D6293">
        <v>1283.45</v>
      </c>
      <c r="E6293" t="s">
        <v>60</v>
      </c>
      <c r="F6293" t="s">
        <v>61</v>
      </c>
      <c r="G6293" t="s">
        <v>21</v>
      </c>
      <c r="H6293" t="s">
        <v>22</v>
      </c>
    </row>
    <row r="6294" spans="1:8" hidden="1">
      <c r="A6294" t="s">
        <v>10831</v>
      </c>
      <c r="B6294" s="3">
        <v>45530</v>
      </c>
      <c r="C6294" t="s">
        <v>10832</v>
      </c>
      <c r="D6294">
        <v>385.08</v>
      </c>
      <c r="E6294" t="s">
        <v>60</v>
      </c>
      <c r="F6294" t="s">
        <v>26</v>
      </c>
      <c r="G6294" t="s">
        <v>27</v>
      </c>
      <c r="H6294" t="s">
        <v>33</v>
      </c>
    </row>
    <row r="6295" spans="1:8" hidden="1">
      <c r="A6295" t="s">
        <v>10833</v>
      </c>
      <c r="B6295" s="3">
        <v>45530</v>
      </c>
      <c r="C6295" t="s">
        <v>3650</v>
      </c>
      <c r="D6295">
        <v>52.31</v>
      </c>
      <c r="E6295" t="s">
        <v>31</v>
      </c>
      <c r="F6295" t="s">
        <v>20</v>
      </c>
      <c r="G6295" t="s">
        <v>27</v>
      </c>
      <c r="H6295" t="s">
        <v>36</v>
      </c>
    </row>
    <row r="6296" spans="1:8" hidden="1">
      <c r="A6296" t="s">
        <v>10834</v>
      </c>
      <c r="B6296" s="3">
        <v>45530</v>
      </c>
      <c r="C6296" t="s">
        <v>10835</v>
      </c>
      <c r="D6296">
        <v>463.77</v>
      </c>
      <c r="E6296" t="s">
        <v>25</v>
      </c>
      <c r="F6296" t="s">
        <v>61</v>
      </c>
      <c r="G6296" t="s">
        <v>27</v>
      </c>
      <c r="H6296" t="s">
        <v>57</v>
      </c>
    </row>
    <row r="6297" spans="1:8" hidden="1">
      <c r="A6297" t="s">
        <v>10836</v>
      </c>
      <c r="B6297" s="3">
        <v>45530</v>
      </c>
      <c r="C6297" t="s">
        <v>2990</v>
      </c>
      <c r="D6297">
        <v>647.19000000000005</v>
      </c>
      <c r="E6297" t="s">
        <v>70</v>
      </c>
      <c r="F6297" t="s">
        <v>32</v>
      </c>
      <c r="G6297" t="s">
        <v>27</v>
      </c>
      <c r="H6297" t="s">
        <v>36</v>
      </c>
    </row>
    <row r="6298" spans="1:8" hidden="1">
      <c r="A6298" t="s">
        <v>10837</v>
      </c>
      <c r="B6298" s="3">
        <v>45530</v>
      </c>
      <c r="C6298" t="s">
        <v>376</v>
      </c>
      <c r="D6298">
        <v>321.26</v>
      </c>
      <c r="E6298" t="s">
        <v>31</v>
      </c>
      <c r="F6298" t="s">
        <v>61</v>
      </c>
      <c r="G6298" t="s">
        <v>27</v>
      </c>
      <c r="H6298" t="s">
        <v>94</v>
      </c>
    </row>
    <row r="6299" spans="1:8">
      <c r="A6299" t="s">
        <v>10838</v>
      </c>
      <c r="B6299" s="3">
        <v>45530</v>
      </c>
      <c r="C6299" t="s">
        <v>10839</v>
      </c>
      <c r="D6299">
        <v>264.23</v>
      </c>
      <c r="E6299" t="s">
        <v>43</v>
      </c>
      <c r="F6299" t="s">
        <v>32</v>
      </c>
      <c r="G6299" t="s">
        <v>27</v>
      </c>
      <c r="H6299" t="s">
        <v>28</v>
      </c>
    </row>
    <row r="6300" spans="1:8" hidden="1">
      <c r="A6300" t="s">
        <v>10840</v>
      </c>
      <c r="B6300" s="3">
        <v>45530</v>
      </c>
      <c r="C6300" t="s">
        <v>8161</v>
      </c>
      <c r="D6300">
        <v>211.73</v>
      </c>
      <c r="E6300" t="s">
        <v>190</v>
      </c>
      <c r="F6300" t="s">
        <v>61</v>
      </c>
      <c r="G6300" t="s">
        <v>39</v>
      </c>
      <c r="H6300" t="s">
        <v>176</v>
      </c>
    </row>
    <row r="6301" spans="1:8" hidden="1">
      <c r="A6301" t="s">
        <v>10841</v>
      </c>
      <c r="B6301" s="3">
        <v>45530</v>
      </c>
      <c r="C6301" t="s">
        <v>9576</v>
      </c>
      <c r="D6301">
        <v>1639.82</v>
      </c>
      <c r="E6301" t="s">
        <v>47</v>
      </c>
      <c r="F6301" t="s">
        <v>20</v>
      </c>
      <c r="G6301" t="s">
        <v>39</v>
      </c>
      <c r="H6301" t="s">
        <v>44</v>
      </c>
    </row>
    <row r="6302" spans="1:8" hidden="1">
      <c r="A6302" t="s">
        <v>10842</v>
      </c>
      <c r="B6302" s="3">
        <v>45530</v>
      </c>
      <c r="C6302" t="s">
        <v>5306</v>
      </c>
      <c r="D6302">
        <v>60.22</v>
      </c>
      <c r="E6302" t="s">
        <v>64</v>
      </c>
      <c r="F6302" t="s">
        <v>32</v>
      </c>
      <c r="G6302" t="s">
        <v>48</v>
      </c>
      <c r="H6302" t="s">
        <v>36</v>
      </c>
    </row>
    <row r="6303" spans="1:8" hidden="1">
      <c r="A6303" t="s">
        <v>10843</v>
      </c>
      <c r="B6303" s="3">
        <v>45530</v>
      </c>
      <c r="C6303" t="s">
        <v>4013</v>
      </c>
      <c r="D6303">
        <v>284.05</v>
      </c>
      <c r="E6303" t="s">
        <v>19</v>
      </c>
      <c r="F6303" t="s">
        <v>32</v>
      </c>
      <c r="G6303" t="s">
        <v>21</v>
      </c>
      <c r="H6303" t="s">
        <v>40</v>
      </c>
    </row>
    <row r="6304" spans="1:8">
      <c r="A6304" t="s">
        <v>10844</v>
      </c>
      <c r="B6304" s="3">
        <v>45530</v>
      </c>
      <c r="C6304" t="s">
        <v>6944</v>
      </c>
      <c r="D6304">
        <v>1053.3699999999999</v>
      </c>
      <c r="E6304" t="s">
        <v>43</v>
      </c>
      <c r="F6304" t="s">
        <v>26</v>
      </c>
      <c r="G6304" t="s">
        <v>39</v>
      </c>
      <c r="H6304" t="s">
        <v>43</v>
      </c>
    </row>
    <row r="6305" spans="1:8" hidden="1">
      <c r="A6305" t="s">
        <v>10845</v>
      </c>
      <c r="B6305" s="3">
        <v>45530</v>
      </c>
      <c r="C6305" t="s">
        <v>4376</v>
      </c>
      <c r="D6305">
        <v>1484.17</v>
      </c>
      <c r="E6305" t="s">
        <v>60</v>
      </c>
      <c r="F6305" t="s">
        <v>20</v>
      </c>
      <c r="G6305" t="s">
        <v>39</v>
      </c>
      <c r="H6305" t="s">
        <v>44</v>
      </c>
    </row>
    <row r="6306" spans="1:8">
      <c r="A6306" t="s">
        <v>10846</v>
      </c>
      <c r="B6306" s="3">
        <v>45530</v>
      </c>
      <c r="C6306" t="s">
        <v>2572</v>
      </c>
      <c r="D6306">
        <v>1578.87</v>
      </c>
      <c r="E6306" t="s">
        <v>43</v>
      </c>
      <c r="F6306" t="s">
        <v>26</v>
      </c>
      <c r="G6306" t="s">
        <v>48</v>
      </c>
      <c r="H6306" t="s">
        <v>87</v>
      </c>
    </row>
    <row r="6307" spans="1:8" hidden="1">
      <c r="A6307" t="s">
        <v>10847</v>
      </c>
      <c r="B6307" s="3">
        <v>45530</v>
      </c>
      <c r="C6307" t="s">
        <v>10848</v>
      </c>
      <c r="D6307">
        <v>801.91</v>
      </c>
      <c r="E6307" t="s">
        <v>122</v>
      </c>
      <c r="F6307" t="s">
        <v>61</v>
      </c>
      <c r="G6307" t="s">
        <v>48</v>
      </c>
      <c r="H6307" t="s">
        <v>75</v>
      </c>
    </row>
    <row r="6308" spans="1:8" hidden="1">
      <c r="A6308" t="s">
        <v>10849</v>
      </c>
      <c r="B6308" s="3">
        <v>45530</v>
      </c>
      <c r="C6308" t="s">
        <v>3508</v>
      </c>
      <c r="D6308">
        <v>819.6</v>
      </c>
      <c r="E6308" t="s">
        <v>25</v>
      </c>
      <c r="F6308" t="s">
        <v>61</v>
      </c>
      <c r="G6308" t="s">
        <v>39</v>
      </c>
      <c r="H6308" t="s">
        <v>53</v>
      </c>
    </row>
    <row r="6309" spans="1:8" hidden="1">
      <c r="A6309" t="s">
        <v>10850</v>
      </c>
      <c r="B6309" s="3">
        <v>45530</v>
      </c>
      <c r="C6309" t="s">
        <v>10851</v>
      </c>
      <c r="D6309">
        <v>1079.6300000000001</v>
      </c>
      <c r="E6309" t="s">
        <v>848</v>
      </c>
      <c r="F6309" t="s">
        <v>32</v>
      </c>
      <c r="G6309" t="s">
        <v>21</v>
      </c>
      <c r="H6309" t="s">
        <v>43</v>
      </c>
    </row>
    <row r="6310" spans="1:8" hidden="1">
      <c r="A6310" t="s">
        <v>10852</v>
      </c>
      <c r="B6310" s="3">
        <v>45530</v>
      </c>
      <c r="C6310" t="s">
        <v>10853</v>
      </c>
      <c r="D6310">
        <v>1628.41</v>
      </c>
      <c r="E6310" t="s">
        <v>122</v>
      </c>
      <c r="F6310" t="s">
        <v>61</v>
      </c>
      <c r="G6310" t="s">
        <v>27</v>
      </c>
      <c r="H6310" t="s">
        <v>33</v>
      </c>
    </row>
    <row r="6311" spans="1:8" hidden="1">
      <c r="A6311" t="s">
        <v>10854</v>
      </c>
      <c r="B6311" s="3">
        <v>45531</v>
      </c>
      <c r="C6311" t="s">
        <v>3994</v>
      </c>
      <c r="D6311">
        <v>1072.8599999999999</v>
      </c>
      <c r="E6311" t="s">
        <v>122</v>
      </c>
      <c r="F6311" t="s">
        <v>61</v>
      </c>
      <c r="G6311" t="s">
        <v>27</v>
      </c>
      <c r="H6311" t="s">
        <v>36</v>
      </c>
    </row>
    <row r="6312" spans="1:8" hidden="1">
      <c r="A6312" t="s">
        <v>10855</v>
      </c>
      <c r="B6312" s="3">
        <v>45531</v>
      </c>
      <c r="C6312" t="s">
        <v>10856</v>
      </c>
      <c r="D6312">
        <v>1297.42</v>
      </c>
      <c r="E6312" t="s">
        <v>122</v>
      </c>
      <c r="F6312" t="s">
        <v>26</v>
      </c>
      <c r="G6312" t="s">
        <v>39</v>
      </c>
      <c r="H6312" t="s">
        <v>33</v>
      </c>
    </row>
    <row r="6313" spans="1:8" hidden="1">
      <c r="A6313" t="s">
        <v>10857</v>
      </c>
      <c r="B6313" s="3">
        <v>45531</v>
      </c>
      <c r="C6313" t="s">
        <v>8279</v>
      </c>
      <c r="D6313">
        <v>915.39</v>
      </c>
      <c r="E6313" t="s">
        <v>25</v>
      </c>
      <c r="F6313" t="s">
        <v>26</v>
      </c>
      <c r="G6313" t="s">
        <v>27</v>
      </c>
      <c r="H6313" t="s">
        <v>75</v>
      </c>
    </row>
    <row r="6314" spans="1:8" hidden="1">
      <c r="A6314" t="s">
        <v>10858</v>
      </c>
      <c r="B6314" s="3">
        <v>45531</v>
      </c>
      <c r="C6314" t="s">
        <v>10859</v>
      </c>
      <c r="D6314">
        <v>6424.66</v>
      </c>
      <c r="E6314" t="s">
        <v>47</v>
      </c>
      <c r="F6314" t="s">
        <v>61</v>
      </c>
      <c r="G6314" t="s">
        <v>27</v>
      </c>
      <c r="H6314" t="s">
        <v>176</v>
      </c>
    </row>
    <row r="6315" spans="1:8" hidden="1">
      <c r="A6315" t="s">
        <v>10860</v>
      </c>
      <c r="B6315" s="3">
        <v>45531</v>
      </c>
      <c r="C6315" t="s">
        <v>4313</v>
      </c>
      <c r="D6315">
        <v>1902.99</v>
      </c>
      <c r="E6315" t="s">
        <v>64</v>
      </c>
      <c r="F6315" t="s">
        <v>20</v>
      </c>
      <c r="G6315" t="s">
        <v>27</v>
      </c>
      <c r="H6315" t="s">
        <v>44</v>
      </c>
    </row>
    <row r="6316" spans="1:8" hidden="1">
      <c r="A6316" t="s">
        <v>10861</v>
      </c>
      <c r="B6316" s="3">
        <v>45531</v>
      </c>
      <c r="C6316" t="s">
        <v>10862</v>
      </c>
      <c r="D6316">
        <v>508.83</v>
      </c>
      <c r="E6316" t="s">
        <v>67</v>
      </c>
      <c r="F6316" t="s">
        <v>20</v>
      </c>
      <c r="G6316" t="s">
        <v>48</v>
      </c>
      <c r="H6316" t="s">
        <v>43</v>
      </c>
    </row>
    <row r="6317" spans="1:8" hidden="1">
      <c r="A6317" t="s">
        <v>10863</v>
      </c>
      <c r="B6317" s="3">
        <v>45531</v>
      </c>
      <c r="C6317" t="s">
        <v>10864</v>
      </c>
      <c r="D6317">
        <v>945.44</v>
      </c>
      <c r="E6317" t="s">
        <v>197</v>
      </c>
      <c r="F6317" t="s">
        <v>26</v>
      </c>
      <c r="G6317" t="s">
        <v>21</v>
      </c>
      <c r="H6317" t="s">
        <v>28</v>
      </c>
    </row>
    <row r="6318" spans="1:8" hidden="1">
      <c r="A6318" t="s">
        <v>10865</v>
      </c>
      <c r="B6318" s="3">
        <v>45531</v>
      </c>
      <c r="C6318" t="s">
        <v>4497</v>
      </c>
      <c r="D6318">
        <v>8717.94</v>
      </c>
      <c r="E6318" t="s">
        <v>471</v>
      </c>
      <c r="F6318" t="s">
        <v>61</v>
      </c>
      <c r="G6318" t="s">
        <v>21</v>
      </c>
      <c r="H6318" t="s">
        <v>22</v>
      </c>
    </row>
    <row r="6319" spans="1:8">
      <c r="A6319" t="s">
        <v>10866</v>
      </c>
      <c r="B6319" s="3">
        <v>45531</v>
      </c>
      <c r="C6319" t="s">
        <v>10867</v>
      </c>
      <c r="D6319">
        <v>1323.71</v>
      </c>
      <c r="E6319" t="s">
        <v>43</v>
      </c>
      <c r="F6319" t="s">
        <v>20</v>
      </c>
      <c r="G6319" t="s">
        <v>48</v>
      </c>
      <c r="H6319" t="s">
        <v>43</v>
      </c>
    </row>
    <row r="6320" spans="1:8" hidden="1">
      <c r="A6320" t="s">
        <v>10868</v>
      </c>
      <c r="B6320" s="3">
        <v>45531</v>
      </c>
      <c r="C6320" t="s">
        <v>10869</v>
      </c>
      <c r="D6320">
        <v>99.59</v>
      </c>
      <c r="E6320" t="s">
        <v>52</v>
      </c>
      <c r="F6320" t="s">
        <v>26</v>
      </c>
      <c r="G6320" t="s">
        <v>48</v>
      </c>
      <c r="H6320" t="s">
        <v>53</v>
      </c>
    </row>
    <row r="6321" spans="1:8" hidden="1">
      <c r="A6321" t="s">
        <v>10870</v>
      </c>
      <c r="B6321" s="3">
        <v>45531</v>
      </c>
      <c r="C6321" t="s">
        <v>3777</v>
      </c>
      <c r="D6321">
        <v>1914.53</v>
      </c>
      <c r="E6321" t="s">
        <v>197</v>
      </c>
      <c r="F6321" t="s">
        <v>20</v>
      </c>
      <c r="G6321" t="s">
        <v>27</v>
      </c>
      <c r="H6321" t="s">
        <v>49</v>
      </c>
    </row>
    <row r="6322" spans="1:8" hidden="1">
      <c r="A6322" t="s">
        <v>10871</v>
      </c>
      <c r="B6322" s="3">
        <v>45531</v>
      </c>
      <c r="C6322" t="s">
        <v>6580</v>
      </c>
      <c r="D6322">
        <v>573.63</v>
      </c>
      <c r="E6322" t="s">
        <v>64</v>
      </c>
      <c r="F6322" t="s">
        <v>26</v>
      </c>
      <c r="G6322" t="s">
        <v>27</v>
      </c>
      <c r="H6322" t="s">
        <v>176</v>
      </c>
    </row>
    <row r="6323" spans="1:8" hidden="1">
      <c r="A6323" t="s">
        <v>10872</v>
      </c>
      <c r="B6323" s="3">
        <v>45531</v>
      </c>
      <c r="C6323" t="s">
        <v>10873</v>
      </c>
      <c r="D6323">
        <v>1359.71</v>
      </c>
      <c r="E6323" t="s">
        <v>67</v>
      </c>
      <c r="F6323" t="s">
        <v>32</v>
      </c>
      <c r="G6323" t="s">
        <v>48</v>
      </c>
      <c r="H6323" t="s">
        <v>22</v>
      </c>
    </row>
    <row r="6324" spans="1:8" hidden="1">
      <c r="A6324" t="s">
        <v>10874</v>
      </c>
      <c r="B6324" s="3">
        <v>45531</v>
      </c>
      <c r="C6324" t="s">
        <v>10875</v>
      </c>
      <c r="D6324">
        <v>468.24</v>
      </c>
      <c r="E6324" t="s">
        <v>52</v>
      </c>
      <c r="F6324" t="s">
        <v>26</v>
      </c>
      <c r="G6324" t="s">
        <v>27</v>
      </c>
      <c r="H6324" t="s">
        <v>57</v>
      </c>
    </row>
    <row r="6325" spans="1:8" hidden="1">
      <c r="A6325" t="s">
        <v>10876</v>
      </c>
      <c r="B6325" s="3">
        <v>45531</v>
      </c>
      <c r="C6325" t="s">
        <v>10877</v>
      </c>
      <c r="E6325" t="s">
        <v>31</v>
      </c>
      <c r="F6325" t="s">
        <v>20</v>
      </c>
      <c r="G6325" t="s">
        <v>27</v>
      </c>
      <c r="H6325" t="s">
        <v>176</v>
      </c>
    </row>
    <row r="6326" spans="1:8" hidden="1">
      <c r="A6326" t="s">
        <v>10878</v>
      </c>
      <c r="B6326" s="3">
        <v>45531</v>
      </c>
      <c r="C6326" t="s">
        <v>10879</v>
      </c>
      <c r="D6326">
        <v>13525.77</v>
      </c>
      <c r="E6326" t="s">
        <v>52</v>
      </c>
      <c r="F6326" t="s">
        <v>20</v>
      </c>
      <c r="G6326" t="s">
        <v>27</v>
      </c>
      <c r="H6326" t="s">
        <v>53</v>
      </c>
    </row>
    <row r="6327" spans="1:8" hidden="1">
      <c r="A6327" t="s">
        <v>10880</v>
      </c>
      <c r="B6327" s="3">
        <v>45531</v>
      </c>
      <c r="C6327" t="s">
        <v>10881</v>
      </c>
      <c r="D6327">
        <v>774.88</v>
      </c>
      <c r="E6327" t="s">
        <v>60</v>
      </c>
      <c r="F6327" t="s">
        <v>61</v>
      </c>
      <c r="G6327" t="s">
        <v>27</v>
      </c>
      <c r="H6327" t="s">
        <v>176</v>
      </c>
    </row>
    <row r="6328" spans="1:8" hidden="1">
      <c r="A6328" t="s">
        <v>10882</v>
      </c>
      <c r="B6328" s="3">
        <v>45531</v>
      </c>
      <c r="C6328" t="s">
        <v>5137</v>
      </c>
      <c r="D6328">
        <v>1307.74</v>
      </c>
      <c r="E6328" t="s">
        <v>60</v>
      </c>
      <c r="F6328" t="s">
        <v>20</v>
      </c>
      <c r="G6328" t="s">
        <v>21</v>
      </c>
      <c r="H6328" t="s">
        <v>36</v>
      </c>
    </row>
    <row r="6329" spans="1:8" hidden="1">
      <c r="A6329" t="s">
        <v>10883</v>
      </c>
      <c r="B6329" s="3">
        <v>45531</v>
      </c>
      <c r="C6329" t="s">
        <v>10235</v>
      </c>
      <c r="D6329">
        <v>1454.55</v>
      </c>
      <c r="E6329" t="s">
        <v>19</v>
      </c>
      <c r="F6329" t="s">
        <v>32</v>
      </c>
      <c r="G6329" t="s">
        <v>27</v>
      </c>
      <c r="H6329" t="s">
        <v>43</v>
      </c>
    </row>
    <row r="6330" spans="1:8" hidden="1">
      <c r="A6330" t="s">
        <v>10884</v>
      </c>
      <c r="B6330" s="3">
        <v>45531</v>
      </c>
      <c r="C6330" t="s">
        <v>5478</v>
      </c>
      <c r="D6330">
        <v>470.89</v>
      </c>
      <c r="E6330" t="s">
        <v>52</v>
      </c>
      <c r="F6330" t="s">
        <v>26</v>
      </c>
      <c r="G6330" t="s">
        <v>21</v>
      </c>
      <c r="H6330" t="s">
        <v>43</v>
      </c>
    </row>
    <row r="6331" spans="1:8" hidden="1">
      <c r="A6331" t="s">
        <v>10885</v>
      </c>
      <c r="B6331" s="3">
        <v>45531</v>
      </c>
      <c r="C6331" t="s">
        <v>632</v>
      </c>
      <c r="D6331">
        <v>792.5</v>
      </c>
      <c r="E6331" t="s">
        <v>47</v>
      </c>
      <c r="F6331" t="s">
        <v>20</v>
      </c>
      <c r="G6331" t="s">
        <v>39</v>
      </c>
      <c r="H6331" t="s">
        <v>94</v>
      </c>
    </row>
    <row r="6332" spans="1:8" hidden="1">
      <c r="A6332" t="s">
        <v>10886</v>
      </c>
      <c r="B6332" s="3">
        <v>45531</v>
      </c>
      <c r="C6332" t="s">
        <v>10887</v>
      </c>
      <c r="D6332">
        <v>660.58</v>
      </c>
      <c r="E6332" t="s">
        <v>60</v>
      </c>
      <c r="F6332" t="s">
        <v>32</v>
      </c>
      <c r="G6332" t="s">
        <v>39</v>
      </c>
      <c r="H6332" t="s">
        <v>123</v>
      </c>
    </row>
    <row r="6333" spans="1:8" hidden="1">
      <c r="A6333" t="s">
        <v>10888</v>
      </c>
      <c r="B6333" s="3">
        <v>45531</v>
      </c>
      <c r="C6333" t="s">
        <v>1560</v>
      </c>
      <c r="D6333">
        <v>1107.47</v>
      </c>
      <c r="E6333" t="s">
        <v>60</v>
      </c>
      <c r="F6333" t="s">
        <v>26</v>
      </c>
      <c r="G6333" t="s">
        <v>48</v>
      </c>
      <c r="H6333" t="s">
        <v>109</v>
      </c>
    </row>
    <row r="6334" spans="1:8" hidden="1">
      <c r="A6334" t="s">
        <v>10889</v>
      </c>
      <c r="B6334" s="3">
        <v>45531</v>
      </c>
      <c r="C6334" t="s">
        <v>9762</v>
      </c>
      <c r="D6334">
        <v>914.26</v>
      </c>
      <c r="E6334" t="s">
        <v>70</v>
      </c>
      <c r="F6334" t="s">
        <v>32</v>
      </c>
      <c r="G6334" t="s">
        <v>48</v>
      </c>
      <c r="H6334" t="s">
        <v>22</v>
      </c>
    </row>
    <row r="6335" spans="1:8" hidden="1">
      <c r="A6335" t="s">
        <v>10890</v>
      </c>
      <c r="B6335" s="3">
        <v>45531</v>
      </c>
      <c r="C6335" t="s">
        <v>3791</v>
      </c>
      <c r="D6335">
        <v>64.260000000000005</v>
      </c>
      <c r="E6335" t="s">
        <v>60</v>
      </c>
      <c r="F6335" t="s">
        <v>32</v>
      </c>
      <c r="G6335" t="s">
        <v>21</v>
      </c>
      <c r="H6335" t="s">
        <v>44</v>
      </c>
    </row>
    <row r="6336" spans="1:8" hidden="1">
      <c r="A6336" t="s">
        <v>10891</v>
      </c>
      <c r="B6336" s="3">
        <v>45531</v>
      </c>
      <c r="C6336" t="s">
        <v>10892</v>
      </c>
      <c r="D6336">
        <v>9439.16</v>
      </c>
      <c r="E6336" t="s">
        <v>67</v>
      </c>
      <c r="F6336" t="s">
        <v>26</v>
      </c>
      <c r="G6336" t="s">
        <v>27</v>
      </c>
      <c r="H6336" t="s">
        <v>94</v>
      </c>
    </row>
    <row r="6337" spans="1:8">
      <c r="A6337" t="s">
        <v>10893</v>
      </c>
      <c r="B6337" s="3">
        <v>45531</v>
      </c>
      <c r="C6337" t="s">
        <v>6171</v>
      </c>
      <c r="D6337">
        <v>659.08</v>
      </c>
      <c r="E6337" t="s">
        <v>43</v>
      </c>
      <c r="F6337" t="s">
        <v>32</v>
      </c>
      <c r="G6337" t="s">
        <v>27</v>
      </c>
      <c r="H6337" t="s">
        <v>176</v>
      </c>
    </row>
    <row r="6338" spans="1:8" hidden="1">
      <c r="A6338" t="s">
        <v>10894</v>
      </c>
      <c r="B6338" s="3">
        <v>45531</v>
      </c>
      <c r="C6338" t="s">
        <v>10895</v>
      </c>
      <c r="E6338" t="s">
        <v>60</v>
      </c>
      <c r="F6338" t="s">
        <v>26</v>
      </c>
      <c r="G6338" t="s">
        <v>21</v>
      </c>
      <c r="H6338" t="s">
        <v>123</v>
      </c>
    </row>
    <row r="6339" spans="1:8" hidden="1">
      <c r="A6339" t="s">
        <v>10896</v>
      </c>
      <c r="B6339" s="3">
        <v>45532</v>
      </c>
      <c r="C6339" t="s">
        <v>10365</v>
      </c>
      <c r="D6339">
        <v>359.47</v>
      </c>
      <c r="E6339" t="s">
        <v>67</v>
      </c>
      <c r="F6339" t="s">
        <v>61</v>
      </c>
      <c r="G6339" t="s">
        <v>27</v>
      </c>
      <c r="H6339" t="s">
        <v>40</v>
      </c>
    </row>
    <row r="6340" spans="1:8" hidden="1">
      <c r="A6340" t="s">
        <v>10897</v>
      </c>
      <c r="B6340" s="3">
        <v>45532</v>
      </c>
      <c r="C6340" t="s">
        <v>10898</v>
      </c>
      <c r="D6340">
        <v>713.54</v>
      </c>
      <c r="E6340" t="s">
        <v>60</v>
      </c>
      <c r="F6340" t="s">
        <v>26</v>
      </c>
      <c r="G6340" t="s">
        <v>39</v>
      </c>
      <c r="H6340" t="s">
        <v>94</v>
      </c>
    </row>
    <row r="6341" spans="1:8" hidden="1">
      <c r="A6341" t="s">
        <v>10899</v>
      </c>
      <c r="B6341" s="3">
        <v>45532</v>
      </c>
      <c r="C6341" t="s">
        <v>4655</v>
      </c>
      <c r="D6341">
        <v>1418.23</v>
      </c>
      <c r="E6341" t="s">
        <v>52</v>
      </c>
      <c r="F6341" t="s">
        <v>43</v>
      </c>
      <c r="G6341" t="s">
        <v>27</v>
      </c>
      <c r="H6341" t="s">
        <v>43</v>
      </c>
    </row>
    <row r="6342" spans="1:8" hidden="1">
      <c r="A6342" t="s">
        <v>10900</v>
      </c>
      <c r="B6342" s="3">
        <v>45532</v>
      </c>
      <c r="C6342" t="s">
        <v>6145</v>
      </c>
      <c r="D6342">
        <v>1393.69</v>
      </c>
      <c r="E6342" t="s">
        <v>60</v>
      </c>
      <c r="F6342" t="s">
        <v>32</v>
      </c>
      <c r="G6342" t="s">
        <v>48</v>
      </c>
      <c r="H6342" t="s">
        <v>40</v>
      </c>
    </row>
    <row r="6343" spans="1:8" hidden="1">
      <c r="A6343" t="s">
        <v>10901</v>
      </c>
      <c r="B6343" s="3">
        <v>45532</v>
      </c>
      <c r="C6343" t="s">
        <v>6516</v>
      </c>
      <c r="D6343">
        <v>1553.29</v>
      </c>
      <c r="E6343" t="s">
        <v>70</v>
      </c>
      <c r="F6343" t="s">
        <v>387</v>
      </c>
      <c r="G6343" t="s">
        <v>39</v>
      </c>
      <c r="H6343" t="s">
        <v>49</v>
      </c>
    </row>
    <row r="6344" spans="1:8" hidden="1">
      <c r="A6344" t="s">
        <v>10902</v>
      </c>
      <c r="B6344" s="3">
        <v>45532</v>
      </c>
      <c r="C6344" t="s">
        <v>10903</v>
      </c>
      <c r="D6344">
        <v>1950.04</v>
      </c>
      <c r="E6344" t="s">
        <v>47</v>
      </c>
      <c r="F6344" t="s">
        <v>20</v>
      </c>
      <c r="G6344" t="s">
        <v>48</v>
      </c>
      <c r="H6344" t="s">
        <v>43</v>
      </c>
    </row>
    <row r="6345" spans="1:8" hidden="1">
      <c r="A6345" t="s">
        <v>10904</v>
      </c>
      <c r="B6345" s="3">
        <v>45532</v>
      </c>
      <c r="C6345" t="s">
        <v>1119</v>
      </c>
      <c r="D6345">
        <v>1401.41</v>
      </c>
      <c r="E6345" t="s">
        <v>122</v>
      </c>
      <c r="F6345" t="s">
        <v>61</v>
      </c>
      <c r="G6345" t="s">
        <v>48</v>
      </c>
      <c r="H6345" t="s">
        <v>176</v>
      </c>
    </row>
    <row r="6346" spans="1:8" hidden="1">
      <c r="A6346" t="s">
        <v>10905</v>
      </c>
      <c r="B6346" s="3">
        <v>45532</v>
      </c>
      <c r="C6346" t="s">
        <v>10906</v>
      </c>
      <c r="D6346">
        <v>277.19</v>
      </c>
      <c r="E6346" t="s">
        <v>52</v>
      </c>
      <c r="F6346" t="s">
        <v>26</v>
      </c>
      <c r="G6346" t="s">
        <v>27</v>
      </c>
      <c r="H6346" t="s">
        <v>49</v>
      </c>
    </row>
    <row r="6347" spans="1:8" hidden="1">
      <c r="A6347" t="s">
        <v>10907</v>
      </c>
      <c r="B6347" s="3">
        <v>45532</v>
      </c>
      <c r="C6347" t="s">
        <v>4357</v>
      </c>
      <c r="D6347">
        <v>1958.42</v>
      </c>
      <c r="E6347" t="s">
        <v>70</v>
      </c>
      <c r="F6347" t="s">
        <v>20</v>
      </c>
      <c r="G6347" t="s">
        <v>48</v>
      </c>
      <c r="H6347" t="s">
        <v>53</v>
      </c>
    </row>
    <row r="6348" spans="1:8">
      <c r="A6348" t="s">
        <v>10908</v>
      </c>
      <c r="B6348" s="3">
        <v>45532</v>
      </c>
      <c r="C6348" t="s">
        <v>1062</v>
      </c>
      <c r="D6348">
        <v>811.51</v>
      </c>
      <c r="E6348" t="s">
        <v>43</v>
      </c>
      <c r="F6348" t="s">
        <v>387</v>
      </c>
      <c r="G6348" t="s">
        <v>27</v>
      </c>
      <c r="H6348" t="s">
        <v>40</v>
      </c>
    </row>
    <row r="6349" spans="1:8" hidden="1">
      <c r="A6349" t="s">
        <v>10909</v>
      </c>
      <c r="B6349" s="3">
        <v>45532</v>
      </c>
      <c r="C6349" t="s">
        <v>10910</v>
      </c>
      <c r="D6349">
        <v>653.97</v>
      </c>
      <c r="E6349" t="s">
        <v>25</v>
      </c>
      <c r="F6349" t="s">
        <v>26</v>
      </c>
      <c r="G6349" t="s">
        <v>27</v>
      </c>
      <c r="H6349" t="s">
        <v>94</v>
      </c>
    </row>
    <row r="6350" spans="1:8" hidden="1">
      <c r="A6350" t="s">
        <v>10911</v>
      </c>
      <c r="B6350" s="3">
        <v>45532</v>
      </c>
      <c r="C6350" t="s">
        <v>9090</v>
      </c>
      <c r="D6350">
        <v>1296.07</v>
      </c>
      <c r="E6350" t="s">
        <v>70</v>
      </c>
      <c r="F6350" t="s">
        <v>20</v>
      </c>
      <c r="G6350" t="s">
        <v>21</v>
      </c>
      <c r="H6350" t="s">
        <v>94</v>
      </c>
    </row>
    <row r="6351" spans="1:8" hidden="1">
      <c r="A6351" t="s">
        <v>10912</v>
      </c>
      <c r="B6351" s="3">
        <v>45532</v>
      </c>
      <c r="C6351" t="s">
        <v>10913</v>
      </c>
      <c r="D6351">
        <v>292.27</v>
      </c>
      <c r="E6351" t="s">
        <v>64</v>
      </c>
      <c r="F6351" t="s">
        <v>61</v>
      </c>
      <c r="G6351" t="s">
        <v>21</v>
      </c>
      <c r="H6351" t="s">
        <v>176</v>
      </c>
    </row>
    <row r="6352" spans="1:8" hidden="1">
      <c r="A6352" t="s">
        <v>10914</v>
      </c>
      <c r="B6352" s="3">
        <v>45532</v>
      </c>
      <c r="C6352" t="s">
        <v>10915</v>
      </c>
      <c r="E6352" t="s">
        <v>25</v>
      </c>
      <c r="F6352" t="s">
        <v>32</v>
      </c>
      <c r="G6352" t="s">
        <v>39</v>
      </c>
      <c r="H6352" t="s">
        <v>43</v>
      </c>
    </row>
    <row r="6353" spans="1:8" hidden="1">
      <c r="A6353" t="s">
        <v>10916</v>
      </c>
      <c r="B6353" s="3">
        <v>45532</v>
      </c>
      <c r="C6353" t="s">
        <v>10917</v>
      </c>
      <c r="D6353">
        <v>1138.4100000000001</v>
      </c>
      <c r="E6353" t="s">
        <v>52</v>
      </c>
      <c r="F6353" t="s">
        <v>26</v>
      </c>
      <c r="G6353" t="s">
        <v>21</v>
      </c>
      <c r="H6353" t="s">
        <v>43</v>
      </c>
    </row>
    <row r="6354" spans="1:8" hidden="1">
      <c r="A6354" t="s">
        <v>10918</v>
      </c>
      <c r="B6354" s="3">
        <v>45532</v>
      </c>
      <c r="C6354" t="s">
        <v>10919</v>
      </c>
      <c r="D6354">
        <v>1704.41</v>
      </c>
      <c r="E6354" t="s">
        <v>60</v>
      </c>
      <c r="F6354" t="s">
        <v>32</v>
      </c>
      <c r="G6354" t="s">
        <v>39</v>
      </c>
      <c r="H6354" t="s">
        <v>176</v>
      </c>
    </row>
    <row r="6355" spans="1:8" hidden="1">
      <c r="A6355" t="s">
        <v>10920</v>
      </c>
      <c r="B6355" s="3">
        <v>45532</v>
      </c>
      <c r="C6355" t="s">
        <v>10921</v>
      </c>
      <c r="D6355">
        <v>70.959999999999994</v>
      </c>
      <c r="E6355" t="s">
        <v>47</v>
      </c>
      <c r="F6355" t="s">
        <v>26</v>
      </c>
      <c r="G6355" t="s">
        <v>39</v>
      </c>
      <c r="H6355" t="s">
        <v>75</v>
      </c>
    </row>
    <row r="6356" spans="1:8" hidden="1">
      <c r="A6356" t="s">
        <v>10922</v>
      </c>
      <c r="B6356" s="3">
        <v>45532</v>
      </c>
      <c r="C6356" t="s">
        <v>10923</v>
      </c>
      <c r="D6356">
        <v>107.55</v>
      </c>
      <c r="E6356" t="s">
        <v>67</v>
      </c>
      <c r="F6356" t="s">
        <v>32</v>
      </c>
      <c r="G6356" t="s">
        <v>27</v>
      </c>
      <c r="H6356" t="s">
        <v>57</v>
      </c>
    </row>
    <row r="6357" spans="1:8" hidden="1">
      <c r="A6357" t="s">
        <v>10924</v>
      </c>
      <c r="B6357" s="3">
        <v>45532</v>
      </c>
      <c r="C6357" t="s">
        <v>10671</v>
      </c>
      <c r="D6357">
        <v>1754.38</v>
      </c>
      <c r="E6357" t="s">
        <v>84</v>
      </c>
      <c r="F6357" t="s">
        <v>20</v>
      </c>
      <c r="G6357" t="s">
        <v>39</v>
      </c>
      <c r="H6357" t="s">
        <v>123</v>
      </c>
    </row>
    <row r="6358" spans="1:8" hidden="1">
      <c r="A6358" t="s">
        <v>10925</v>
      </c>
      <c r="B6358" s="3">
        <v>45532</v>
      </c>
      <c r="C6358" t="s">
        <v>10926</v>
      </c>
      <c r="D6358">
        <v>12293.45</v>
      </c>
      <c r="E6358" t="s">
        <v>70</v>
      </c>
      <c r="F6358" t="s">
        <v>61</v>
      </c>
      <c r="G6358" t="s">
        <v>39</v>
      </c>
      <c r="H6358" t="s">
        <v>109</v>
      </c>
    </row>
    <row r="6359" spans="1:8" hidden="1">
      <c r="A6359" t="s">
        <v>10927</v>
      </c>
      <c r="B6359" s="3">
        <v>45532</v>
      </c>
      <c r="C6359" t="s">
        <v>4145</v>
      </c>
      <c r="D6359">
        <v>1656.16</v>
      </c>
      <c r="E6359" t="s">
        <v>47</v>
      </c>
      <c r="F6359" t="s">
        <v>26</v>
      </c>
      <c r="G6359" t="s">
        <v>39</v>
      </c>
      <c r="H6359" t="s">
        <v>57</v>
      </c>
    </row>
    <row r="6360" spans="1:8" hidden="1">
      <c r="A6360" t="s">
        <v>10928</v>
      </c>
      <c r="B6360" s="3">
        <v>45532</v>
      </c>
      <c r="C6360" t="s">
        <v>10929</v>
      </c>
      <c r="D6360">
        <v>799.51</v>
      </c>
      <c r="E6360" t="s">
        <v>19</v>
      </c>
      <c r="F6360" t="s">
        <v>43</v>
      </c>
      <c r="G6360" t="s">
        <v>39</v>
      </c>
      <c r="H6360" t="s">
        <v>43</v>
      </c>
    </row>
    <row r="6361" spans="1:8" hidden="1">
      <c r="A6361" t="s">
        <v>10930</v>
      </c>
      <c r="B6361" s="3">
        <v>45532</v>
      </c>
      <c r="C6361" t="s">
        <v>3888</v>
      </c>
      <c r="D6361">
        <v>1675.08</v>
      </c>
      <c r="E6361" t="s">
        <v>60</v>
      </c>
      <c r="F6361" t="s">
        <v>20</v>
      </c>
      <c r="G6361" t="s">
        <v>27</v>
      </c>
      <c r="H6361" t="s">
        <v>123</v>
      </c>
    </row>
    <row r="6362" spans="1:8" hidden="1">
      <c r="A6362" t="s">
        <v>10931</v>
      </c>
      <c r="B6362" s="3">
        <v>45532</v>
      </c>
      <c r="C6362" t="s">
        <v>10932</v>
      </c>
      <c r="D6362">
        <v>580.41999999999996</v>
      </c>
      <c r="E6362" t="s">
        <v>122</v>
      </c>
      <c r="F6362" t="s">
        <v>20</v>
      </c>
      <c r="G6362" t="s">
        <v>39</v>
      </c>
      <c r="H6362" t="s">
        <v>176</v>
      </c>
    </row>
    <row r="6363" spans="1:8" hidden="1">
      <c r="A6363" t="s">
        <v>10933</v>
      </c>
      <c r="B6363" s="3">
        <v>45533</v>
      </c>
      <c r="C6363" t="s">
        <v>3487</v>
      </c>
      <c r="D6363">
        <v>1974.38</v>
      </c>
      <c r="E6363" t="s">
        <v>190</v>
      </c>
      <c r="F6363" t="s">
        <v>32</v>
      </c>
      <c r="G6363" t="s">
        <v>21</v>
      </c>
      <c r="H6363" t="s">
        <v>49</v>
      </c>
    </row>
    <row r="6364" spans="1:8" hidden="1">
      <c r="A6364" t="s">
        <v>10934</v>
      </c>
      <c r="B6364" s="3">
        <v>45533</v>
      </c>
      <c r="C6364" t="s">
        <v>748</v>
      </c>
      <c r="D6364">
        <v>1257.56</v>
      </c>
      <c r="E6364" t="s">
        <v>52</v>
      </c>
      <c r="F6364" t="s">
        <v>32</v>
      </c>
      <c r="G6364" t="s">
        <v>21</v>
      </c>
      <c r="H6364" t="s">
        <v>43</v>
      </c>
    </row>
    <row r="6365" spans="1:8" hidden="1">
      <c r="A6365" t="s">
        <v>10935</v>
      </c>
      <c r="B6365" s="3">
        <v>45533</v>
      </c>
      <c r="C6365" t="s">
        <v>10280</v>
      </c>
      <c r="D6365">
        <v>902.3</v>
      </c>
      <c r="E6365" t="s">
        <v>52</v>
      </c>
      <c r="F6365" t="s">
        <v>61</v>
      </c>
      <c r="G6365" t="s">
        <v>39</v>
      </c>
      <c r="H6365" t="s">
        <v>53</v>
      </c>
    </row>
    <row r="6366" spans="1:8" hidden="1">
      <c r="A6366" t="s">
        <v>10936</v>
      </c>
      <c r="B6366" s="3">
        <v>45533</v>
      </c>
      <c r="C6366" t="s">
        <v>5795</v>
      </c>
      <c r="D6366">
        <v>119.46</v>
      </c>
      <c r="E6366" t="s">
        <v>190</v>
      </c>
      <c r="F6366" t="s">
        <v>20</v>
      </c>
      <c r="G6366" t="s">
        <v>39</v>
      </c>
      <c r="H6366" t="s">
        <v>94</v>
      </c>
    </row>
    <row r="6367" spans="1:8" hidden="1">
      <c r="A6367" t="s">
        <v>10937</v>
      </c>
      <c r="B6367" s="3">
        <v>45533</v>
      </c>
      <c r="C6367" t="s">
        <v>9938</v>
      </c>
      <c r="D6367">
        <v>534.9</v>
      </c>
      <c r="E6367" t="s">
        <v>67</v>
      </c>
      <c r="F6367" t="s">
        <v>26</v>
      </c>
      <c r="G6367" t="s">
        <v>21</v>
      </c>
      <c r="H6367" t="s">
        <v>33</v>
      </c>
    </row>
    <row r="6368" spans="1:8" hidden="1">
      <c r="A6368" t="s">
        <v>10938</v>
      </c>
      <c r="B6368" s="3">
        <v>45533</v>
      </c>
      <c r="C6368" t="s">
        <v>9257</v>
      </c>
      <c r="D6368">
        <v>1280.31</v>
      </c>
      <c r="E6368" t="s">
        <v>70</v>
      </c>
      <c r="F6368" t="s">
        <v>61</v>
      </c>
      <c r="G6368" t="s">
        <v>27</v>
      </c>
      <c r="H6368" t="s">
        <v>94</v>
      </c>
    </row>
    <row r="6369" spans="1:8" hidden="1">
      <c r="A6369" t="s">
        <v>10939</v>
      </c>
      <c r="B6369" s="3">
        <v>45533</v>
      </c>
      <c r="C6369" t="s">
        <v>10940</v>
      </c>
      <c r="D6369">
        <v>149.12</v>
      </c>
      <c r="E6369" t="s">
        <v>67</v>
      </c>
      <c r="F6369" t="s">
        <v>32</v>
      </c>
      <c r="G6369" t="s">
        <v>27</v>
      </c>
      <c r="H6369" t="s">
        <v>109</v>
      </c>
    </row>
    <row r="6370" spans="1:8">
      <c r="A6370" t="s">
        <v>10941</v>
      </c>
      <c r="B6370" s="3">
        <v>45533</v>
      </c>
      <c r="C6370" t="s">
        <v>10942</v>
      </c>
      <c r="D6370">
        <v>776.14</v>
      </c>
      <c r="E6370" t="s">
        <v>43</v>
      </c>
      <c r="F6370" t="s">
        <v>61</v>
      </c>
      <c r="G6370" t="s">
        <v>48</v>
      </c>
      <c r="H6370" t="s">
        <v>43</v>
      </c>
    </row>
    <row r="6371" spans="1:8" hidden="1">
      <c r="A6371" t="s">
        <v>10943</v>
      </c>
      <c r="B6371" s="3">
        <v>45533</v>
      </c>
      <c r="C6371" t="s">
        <v>10944</v>
      </c>
      <c r="D6371">
        <v>1520.22</v>
      </c>
      <c r="E6371" t="s">
        <v>217</v>
      </c>
      <c r="F6371" t="s">
        <v>32</v>
      </c>
      <c r="G6371" t="s">
        <v>21</v>
      </c>
      <c r="H6371" t="s">
        <v>40</v>
      </c>
    </row>
    <row r="6372" spans="1:8" hidden="1">
      <c r="A6372" t="s">
        <v>10945</v>
      </c>
      <c r="B6372" s="3">
        <v>45533</v>
      </c>
      <c r="C6372" t="s">
        <v>10946</v>
      </c>
      <c r="D6372">
        <v>887.61</v>
      </c>
      <c r="E6372" t="s">
        <v>60</v>
      </c>
      <c r="F6372" t="s">
        <v>20</v>
      </c>
      <c r="G6372" t="s">
        <v>39</v>
      </c>
      <c r="H6372" t="s">
        <v>57</v>
      </c>
    </row>
    <row r="6373" spans="1:8" hidden="1">
      <c r="A6373" t="s">
        <v>10947</v>
      </c>
      <c r="B6373" s="3">
        <v>45533</v>
      </c>
      <c r="C6373" t="s">
        <v>10948</v>
      </c>
      <c r="D6373">
        <v>1965.97</v>
      </c>
      <c r="E6373" t="s">
        <v>31</v>
      </c>
      <c r="F6373" t="s">
        <v>32</v>
      </c>
      <c r="G6373" t="s">
        <v>48</v>
      </c>
      <c r="H6373" t="s">
        <v>53</v>
      </c>
    </row>
    <row r="6374" spans="1:8" hidden="1">
      <c r="A6374" t="s">
        <v>10949</v>
      </c>
      <c r="B6374" s="3">
        <v>45533</v>
      </c>
      <c r="C6374" t="s">
        <v>10950</v>
      </c>
      <c r="D6374">
        <v>207.7</v>
      </c>
      <c r="E6374" t="s">
        <v>25</v>
      </c>
      <c r="F6374" t="s">
        <v>32</v>
      </c>
      <c r="G6374" t="s">
        <v>48</v>
      </c>
      <c r="H6374" t="s">
        <v>94</v>
      </c>
    </row>
    <row r="6375" spans="1:8" hidden="1">
      <c r="A6375" t="s">
        <v>10951</v>
      </c>
      <c r="B6375" s="3">
        <v>45533</v>
      </c>
      <c r="C6375" t="s">
        <v>10952</v>
      </c>
      <c r="D6375">
        <v>1142.5899999999999</v>
      </c>
      <c r="E6375" t="s">
        <v>60</v>
      </c>
      <c r="F6375" t="s">
        <v>26</v>
      </c>
      <c r="G6375" t="s">
        <v>39</v>
      </c>
      <c r="H6375" t="s">
        <v>44</v>
      </c>
    </row>
    <row r="6376" spans="1:8" hidden="1">
      <c r="A6376" t="s">
        <v>10953</v>
      </c>
      <c r="B6376" s="3">
        <v>45533</v>
      </c>
      <c r="C6376" t="s">
        <v>8767</v>
      </c>
      <c r="D6376">
        <v>718.58</v>
      </c>
      <c r="E6376" t="s">
        <v>197</v>
      </c>
      <c r="F6376" t="s">
        <v>20</v>
      </c>
      <c r="G6376" t="s">
        <v>39</v>
      </c>
      <c r="H6376" t="s">
        <v>43</v>
      </c>
    </row>
    <row r="6377" spans="1:8" hidden="1">
      <c r="A6377" t="s">
        <v>10954</v>
      </c>
      <c r="B6377" s="3">
        <v>45533</v>
      </c>
      <c r="C6377" t="s">
        <v>83</v>
      </c>
      <c r="D6377">
        <v>1610.61</v>
      </c>
      <c r="E6377" t="s">
        <v>31</v>
      </c>
      <c r="F6377" t="s">
        <v>26</v>
      </c>
      <c r="G6377" t="s">
        <v>48</v>
      </c>
      <c r="H6377" t="s">
        <v>44</v>
      </c>
    </row>
    <row r="6378" spans="1:8" hidden="1">
      <c r="A6378" t="s">
        <v>10955</v>
      </c>
      <c r="B6378" s="3">
        <v>45533</v>
      </c>
      <c r="C6378" t="s">
        <v>4644</v>
      </c>
      <c r="D6378">
        <v>1528.8</v>
      </c>
      <c r="E6378" t="s">
        <v>471</v>
      </c>
      <c r="F6378" t="s">
        <v>61</v>
      </c>
      <c r="G6378" t="s">
        <v>27</v>
      </c>
      <c r="H6378" t="s">
        <v>22</v>
      </c>
    </row>
    <row r="6379" spans="1:8" hidden="1">
      <c r="A6379" t="s">
        <v>10956</v>
      </c>
      <c r="B6379" s="3">
        <v>45533</v>
      </c>
      <c r="C6379" t="s">
        <v>10957</v>
      </c>
      <c r="D6379">
        <v>400.03</v>
      </c>
      <c r="E6379" t="s">
        <v>60</v>
      </c>
      <c r="F6379" t="s">
        <v>20</v>
      </c>
      <c r="G6379" t="s">
        <v>21</v>
      </c>
      <c r="H6379" t="s">
        <v>36</v>
      </c>
    </row>
    <row r="6380" spans="1:8" hidden="1">
      <c r="A6380" t="s">
        <v>10958</v>
      </c>
      <c r="B6380" s="3">
        <v>45533</v>
      </c>
      <c r="C6380" t="s">
        <v>10959</v>
      </c>
      <c r="D6380">
        <v>100.08</v>
      </c>
      <c r="E6380" t="s">
        <v>31</v>
      </c>
      <c r="F6380" t="s">
        <v>32</v>
      </c>
      <c r="G6380" t="s">
        <v>48</v>
      </c>
      <c r="H6380" t="s">
        <v>43</v>
      </c>
    </row>
    <row r="6381" spans="1:8" hidden="1">
      <c r="A6381" t="s">
        <v>10960</v>
      </c>
      <c r="B6381" s="3">
        <v>45533</v>
      </c>
      <c r="C6381" t="s">
        <v>6123</v>
      </c>
      <c r="D6381">
        <v>1574.48</v>
      </c>
      <c r="E6381" t="s">
        <v>60</v>
      </c>
      <c r="F6381" t="s">
        <v>61</v>
      </c>
      <c r="G6381" t="s">
        <v>21</v>
      </c>
      <c r="H6381" t="s">
        <v>44</v>
      </c>
    </row>
    <row r="6382" spans="1:8" hidden="1">
      <c r="A6382" t="s">
        <v>10961</v>
      </c>
      <c r="B6382" s="3">
        <v>45533</v>
      </c>
      <c r="C6382" t="s">
        <v>10962</v>
      </c>
      <c r="E6382" t="s">
        <v>64</v>
      </c>
      <c r="F6382" t="s">
        <v>20</v>
      </c>
      <c r="G6382" t="s">
        <v>27</v>
      </c>
      <c r="H6382" t="s">
        <v>49</v>
      </c>
    </row>
    <row r="6383" spans="1:8" hidden="1">
      <c r="A6383" t="s">
        <v>10963</v>
      </c>
      <c r="B6383" s="3">
        <v>45533</v>
      </c>
      <c r="C6383" t="s">
        <v>10964</v>
      </c>
      <c r="D6383">
        <v>686.91</v>
      </c>
      <c r="E6383" t="s">
        <v>19</v>
      </c>
      <c r="F6383" t="s">
        <v>32</v>
      </c>
      <c r="G6383" t="s">
        <v>27</v>
      </c>
      <c r="H6383" t="s">
        <v>75</v>
      </c>
    </row>
    <row r="6384" spans="1:8" hidden="1">
      <c r="A6384" t="s">
        <v>10965</v>
      </c>
      <c r="B6384" s="3">
        <v>45533</v>
      </c>
      <c r="C6384" t="s">
        <v>3082</v>
      </c>
      <c r="D6384">
        <v>64.069999999999993</v>
      </c>
      <c r="E6384" t="s">
        <v>25</v>
      </c>
      <c r="F6384" t="s">
        <v>61</v>
      </c>
      <c r="G6384" t="s">
        <v>39</v>
      </c>
      <c r="H6384" t="s">
        <v>176</v>
      </c>
    </row>
    <row r="6385" spans="1:8">
      <c r="A6385" t="s">
        <v>10966</v>
      </c>
      <c r="B6385" s="3">
        <v>45533</v>
      </c>
      <c r="C6385" t="s">
        <v>10967</v>
      </c>
      <c r="D6385">
        <v>1999.2</v>
      </c>
      <c r="E6385" t="s">
        <v>43</v>
      </c>
      <c r="F6385" t="s">
        <v>26</v>
      </c>
      <c r="G6385" t="s">
        <v>21</v>
      </c>
      <c r="H6385" t="s">
        <v>94</v>
      </c>
    </row>
    <row r="6386" spans="1:8" hidden="1">
      <c r="A6386" t="s">
        <v>10968</v>
      </c>
      <c r="B6386" s="3">
        <v>45533</v>
      </c>
      <c r="C6386" t="s">
        <v>2114</v>
      </c>
      <c r="D6386">
        <v>245.64</v>
      </c>
      <c r="E6386" t="s">
        <v>19</v>
      </c>
      <c r="F6386" t="s">
        <v>61</v>
      </c>
      <c r="G6386" t="s">
        <v>21</v>
      </c>
      <c r="H6386" t="s">
        <v>28</v>
      </c>
    </row>
    <row r="6387" spans="1:8" hidden="1">
      <c r="A6387" t="s">
        <v>10969</v>
      </c>
      <c r="B6387" s="3">
        <v>45533</v>
      </c>
      <c r="C6387" t="s">
        <v>7129</v>
      </c>
      <c r="D6387">
        <v>1388.94</v>
      </c>
      <c r="E6387" t="s">
        <v>19</v>
      </c>
      <c r="F6387" t="s">
        <v>32</v>
      </c>
      <c r="G6387" t="s">
        <v>48</v>
      </c>
      <c r="H6387" t="s">
        <v>57</v>
      </c>
    </row>
    <row r="6388" spans="1:8" hidden="1">
      <c r="A6388" t="s">
        <v>10970</v>
      </c>
      <c r="B6388" s="3">
        <v>45533</v>
      </c>
      <c r="C6388" t="s">
        <v>141</v>
      </c>
      <c r="D6388">
        <v>219.1</v>
      </c>
      <c r="E6388" t="s">
        <v>122</v>
      </c>
      <c r="F6388" t="s">
        <v>26</v>
      </c>
      <c r="G6388" t="s">
        <v>48</v>
      </c>
      <c r="H6388" t="s">
        <v>94</v>
      </c>
    </row>
    <row r="6389" spans="1:8" hidden="1">
      <c r="A6389" t="s">
        <v>10971</v>
      </c>
      <c r="B6389" s="3">
        <v>45533</v>
      </c>
      <c r="C6389" t="s">
        <v>10972</v>
      </c>
      <c r="D6389">
        <v>1663.7</v>
      </c>
      <c r="E6389" t="s">
        <v>60</v>
      </c>
      <c r="F6389" t="s">
        <v>61</v>
      </c>
      <c r="G6389" t="s">
        <v>21</v>
      </c>
      <c r="H6389" t="s">
        <v>109</v>
      </c>
    </row>
    <row r="6390" spans="1:8" hidden="1">
      <c r="A6390" t="s">
        <v>10973</v>
      </c>
      <c r="B6390" s="3">
        <v>45533</v>
      </c>
      <c r="C6390" t="s">
        <v>10974</v>
      </c>
      <c r="D6390">
        <v>928.93</v>
      </c>
      <c r="E6390" t="s">
        <v>60</v>
      </c>
      <c r="F6390" t="s">
        <v>32</v>
      </c>
      <c r="G6390" t="s">
        <v>27</v>
      </c>
      <c r="H6390" t="s">
        <v>40</v>
      </c>
    </row>
    <row r="6391" spans="1:8" hidden="1">
      <c r="A6391" t="s">
        <v>10975</v>
      </c>
      <c r="B6391" s="3">
        <v>45533</v>
      </c>
      <c r="C6391" t="s">
        <v>5424</v>
      </c>
      <c r="D6391">
        <v>563.11</v>
      </c>
      <c r="E6391" t="s">
        <v>67</v>
      </c>
      <c r="F6391" t="s">
        <v>26</v>
      </c>
      <c r="G6391" t="s">
        <v>21</v>
      </c>
      <c r="H6391" t="s">
        <v>109</v>
      </c>
    </row>
    <row r="6392" spans="1:8" hidden="1">
      <c r="A6392" t="s">
        <v>10976</v>
      </c>
      <c r="B6392" s="3">
        <v>45533</v>
      </c>
      <c r="C6392" t="s">
        <v>10977</v>
      </c>
      <c r="E6392" t="s">
        <v>60</v>
      </c>
      <c r="F6392" t="s">
        <v>43</v>
      </c>
      <c r="G6392" t="s">
        <v>39</v>
      </c>
      <c r="H6392" t="s">
        <v>123</v>
      </c>
    </row>
    <row r="6393" spans="1:8" hidden="1">
      <c r="A6393" t="s">
        <v>10978</v>
      </c>
      <c r="B6393" s="3">
        <v>45533</v>
      </c>
      <c r="C6393" t="s">
        <v>10979</v>
      </c>
      <c r="D6393">
        <v>1674.59</v>
      </c>
      <c r="E6393" t="s">
        <v>19</v>
      </c>
      <c r="F6393" t="s">
        <v>26</v>
      </c>
      <c r="G6393" t="s">
        <v>39</v>
      </c>
      <c r="H6393" t="s">
        <v>87</v>
      </c>
    </row>
    <row r="6394" spans="1:8" hidden="1">
      <c r="A6394" t="s">
        <v>10980</v>
      </c>
      <c r="B6394" s="3">
        <v>45533</v>
      </c>
      <c r="C6394" t="s">
        <v>1625</v>
      </c>
      <c r="D6394">
        <v>1167.31</v>
      </c>
      <c r="E6394" t="s">
        <v>25</v>
      </c>
      <c r="F6394" t="s">
        <v>26</v>
      </c>
      <c r="G6394" t="s">
        <v>27</v>
      </c>
      <c r="H6394" t="s">
        <v>49</v>
      </c>
    </row>
    <row r="6395" spans="1:8" hidden="1">
      <c r="A6395" t="s">
        <v>10981</v>
      </c>
      <c r="B6395" s="3">
        <v>45534</v>
      </c>
      <c r="C6395" t="s">
        <v>1162</v>
      </c>
      <c r="D6395">
        <v>6943.68</v>
      </c>
      <c r="E6395" t="s">
        <v>122</v>
      </c>
      <c r="F6395" t="s">
        <v>26</v>
      </c>
      <c r="G6395" t="s">
        <v>39</v>
      </c>
      <c r="H6395" t="s">
        <v>33</v>
      </c>
    </row>
    <row r="6396" spans="1:8" hidden="1">
      <c r="A6396" t="s">
        <v>10982</v>
      </c>
      <c r="B6396" s="3">
        <v>45534</v>
      </c>
      <c r="C6396" t="s">
        <v>5276</v>
      </c>
      <c r="D6396">
        <v>527.77</v>
      </c>
      <c r="E6396" t="s">
        <v>122</v>
      </c>
      <c r="F6396" t="s">
        <v>26</v>
      </c>
      <c r="G6396" t="s">
        <v>48</v>
      </c>
      <c r="H6396" t="s">
        <v>123</v>
      </c>
    </row>
    <row r="6397" spans="1:8" hidden="1">
      <c r="A6397" t="s">
        <v>10983</v>
      </c>
      <c r="B6397" s="3">
        <v>45534</v>
      </c>
      <c r="C6397" t="s">
        <v>10984</v>
      </c>
      <c r="D6397">
        <v>1990.6</v>
      </c>
      <c r="E6397" t="s">
        <v>122</v>
      </c>
      <c r="F6397" t="s">
        <v>32</v>
      </c>
      <c r="G6397" t="s">
        <v>27</v>
      </c>
      <c r="H6397" t="s">
        <v>44</v>
      </c>
    </row>
    <row r="6398" spans="1:8" hidden="1">
      <c r="A6398" t="s">
        <v>10985</v>
      </c>
      <c r="B6398" s="3">
        <v>45534</v>
      </c>
      <c r="C6398" t="s">
        <v>8207</v>
      </c>
      <c r="D6398">
        <v>196.5</v>
      </c>
      <c r="E6398" t="s">
        <v>19</v>
      </c>
      <c r="F6398" t="s">
        <v>26</v>
      </c>
      <c r="G6398" t="s">
        <v>48</v>
      </c>
      <c r="H6398" t="s">
        <v>36</v>
      </c>
    </row>
    <row r="6399" spans="1:8" hidden="1">
      <c r="A6399" t="s">
        <v>10986</v>
      </c>
      <c r="B6399" s="3">
        <v>45534</v>
      </c>
      <c r="C6399" t="s">
        <v>7863</v>
      </c>
      <c r="D6399">
        <v>1336.63</v>
      </c>
      <c r="E6399" t="s">
        <v>122</v>
      </c>
      <c r="F6399" t="s">
        <v>32</v>
      </c>
      <c r="G6399" t="s">
        <v>21</v>
      </c>
      <c r="H6399" t="s">
        <v>109</v>
      </c>
    </row>
    <row r="6400" spans="1:8" hidden="1">
      <c r="A6400" t="s">
        <v>10987</v>
      </c>
      <c r="B6400" s="3">
        <v>45534</v>
      </c>
      <c r="C6400" t="s">
        <v>6399</v>
      </c>
      <c r="D6400">
        <v>12846.02</v>
      </c>
      <c r="E6400" t="s">
        <v>52</v>
      </c>
      <c r="F6400" t="s">
        <v>20</v>
      </c>
      <c r="G6400" t="s">
        <v>27</v>
      </c>
      <c r="H6400" t="s">
        <v>43</v>
      </c>
    </row>
    <row r="6401" spans="1:8" hidden="1">
      <c r="A6401" t="s">
        <v>10988</v>
      </c>
      <c r="B6401" s="3">
        <v>45534</v>
      </c>
      <c r="C6401" t="s">
        <v>4772</v>
      </c>
      <c r="D6401">
        <v>195.38</v>
      </c>
      <c r="E6401" t="s">
        <v>70</v>
      </c>
      <c r="F6401" t="s">
        <v>61</v>
      </c>
      <c r="G6401" t="s">
        <v>27</v>
      </c>
      <c r="H6401" t="s">
        <v>22</v>
      </c>
    </row>
    <row r="6402" spans="1:8" hidden="1">
      <c r="A6402" t="s">
        <v>10989</v>
      </c>
      <c r="B6402" s="3">
        <v>45534</v>
      </c>
      <c r="C6402" t="s">
        <v>2549</v>
      </c>
      <c r="D6402">
        <v>1153.8699999999999</v>
      </c>
      <c r="E6402" t="s">
        <v>70</v>
      </c>
      <c r="F6402" t="s">
        <v>20</v>
      </c>
      <c r="G6402" t="s">
        <v>39</v>
      </c>
      <c r="H6402" t="s">
        <v>22</v>
      </c>
    </row>
    <row r="6403" spans="1:8" hidden="1">
      <c r="A6403" t="s">
        <v>10990</v>
      </c>
      <c r="B6403" s="3">
        <v>45534</v>
      </c>
      <c r="C6403" t="s">
        <v>5362</v>
      </c>
      <c r="D6403">
        <v>486.2</v>
      </c>
      <c r="E6403" t="s">
        <v>122</v>
      </c>
      <c r="F6403" t="s">
        <v>32</v>
      </c>
      <c r="G6403" t="s">
        <v>21</v>
      </c>
      <c r="H6403" t="s">
        <v>36</v>
      </c>
    </row>
    <row r="6404" spans="1:8" hidden="1">
      <c r="A6404" t="s">
        <v>10991</v>
      </c>
      <c r="B6404" s="3">
        <v>45534</v>
      </c>
      <c r="C6404" t="s">
        <v>10992</v>
      </c>
      <c r="D6404">
        <v>1635.57</v>
      </c>
      <c r="E6404" t="s">
        <v>64</v>
      </c>
      <c r="F6404" t="s">
        <v>32</v>
      </c>
      <c r="G6404" t="s">
        <v>21</v>
      </c>
      <c r="H6404" t="s">
        <v>53</v>
      </c>
    </row>
    <row r="6405" spans="1:8" hidden="1">
      <c r="A6405" t="s">
        <v>10993</v>
      </c>
      <c r="B6405" s="3">
        <v>45534</v>
      </c>
      <c r="C6405" t="s">
        <v>6425</v>
      </c>
      <c r="D6405">
        <v>733.61</v>
      </c>
      <c r="E6405" t="s">
        <v>67</v>
      </c>
      <c r="F6405" t="s">
        <v>61</v>
      </c>
      <c r="G6405" t="s">
        <v>21</v>
      </c>
      <c r="H6405" t="s">
        <v>123</v>
      </c>
    </row>
    <row r="6406" spans="1:8" hidden="1">
      <c r="A6406" t="s">
        <v>10994</v>
      </c>
      <c r="B6406" s="3">
        <v>45534</v>
      </c>
      <c r="C6406" t="s">
        <v>10995</v>
      </c>
      <c r="D6406">
        <v>450.64</v>
      </c>
      <c r="E6406" t="s">
        <v>47</v>
      </c>
      <c r="F6406" t="s">
        <v>20</v>
      </c>
      <c r="G6406" t="s">
        <v>21</v>
      </c>
      <c r="H6406" t="s">
        <v>109</v>
      </c>
    </row>
    <row r="6407" spans="1:8" hidden="1">
      <c r="A6407" t="s">
        <v>10996</v>
      </c>
      <c r="B6407" s="3">
        <v>45534</v>
      </c>
      <c r="C6407" t="s">
        <v>3214</v>
      </c>
      <c r="D6407">
        <v>18016.580000000002</v>
      </c>
      <c r="E6407" t="s">
        <v>19</v>
      </c>
      <c r="F6407" t="s">
        <v>61</v>
      </c>
      <c r="G6407" t="s">
        <v>27</v>
      </c>
      <c r="H6407" t="s">
        <v>44</v>
      </c>
    </row>
    <row r="6408" spans="1:8" hidden="1">
      <c r="A6408" t="s">
        <v>10997</v>
      </c>
      <c r="B6408" s="3">
        <v>45534</v>
      </c>
      <c r="C6408" t="s">
        <v>10998</v>
      </c>
      <c r="D6408">
        <v>877.04</v>
      </c>
      <c r="E6408" t="s">
        <v>25</v>
      </c>
      <c r="F6408" t="s">
        <v>61</v>
      </c>
      <c r="G6408" t="s">
        <v>39</v>
      </c>
      <c r="H6408" t="s">
        <v>22</v>
      </c>
    </row>
    <row r="6409" spans="1:8" hidden="1">
      <c r="A6409" t="s">
        <v>10999</v>
      </c>
      <c r="B6409" s="3">
        <v>45534</v>
      </c>
      <c r="C6409" t="s">
        <v>11000</v>
      </c>
      <c r="D6409">
        <v>1909.09</v>
      </c>
      <c r="E6409" t="s">
        <v>60</v>
      </c>
      <c r="F6409" t="s">
        <v>32</v>
      </c>
      <c r="G6409" t="s">
        <v>39</v>
      </c>
      <c r="H6409" t="s">
        <v>49</v>
      </c>
    </row>
    <row r="6410" spans="1:8" hidden="1">
      <c r="A6410" t="s">
        <v>11001</v>
      </c>
      <c r="B6410" s="3">
        <v>45534</v>
      </c>
      <c r="C6410" t="s">
        <v>4345</v>
      </c>
      <c r="D6410">
        <v>960.95</v>
      </c>
      <c r="E6410" t="s">
        <v>60</v>
      </c>
      <c r="F6410" t="s">
        <v>61</v>
      </c>
      <c r="G6410" t="s">
        <v>48</v>
      </c>
      <c r="H6410" t="s">
        <v>87</v>
      </c>
    </row>
    <row r="6411" spans="1:8" hidden="1">
      <c r="A6411" t="s">
        <v>11002</v>
      </c>
      <c r="B6411" s="3">
        <v>45534</v>
      </c>
      <c r="C6411" t="s">
        <v>10926</v>
      </c>
      <c r="D6411">
        <v>364.89</v>
      </c>
      <c r="E6411" t="s">
        <v>64</v>
      </c>
      <c r="F6411" t="s">
        <v>26</v>
      </c>
      <c r="G6411" t="s">
        <v>27</v>
      </c>
      <c r="H6411" t="s">
        <v>123</v>
      </c>
    </row>
    <row r="6412" spans="1:8" hidden="1">
      <c r="A6412" t="s">
        <v>11003</v>
      </c>
      <c r="B6412" s="3">
        <v>45534</v>
      </c>
      <c r="C6412" t="s">
        <v>6046</v>
      </c>
      <c r="D6412">
        <v>737.78</v>
      </c>
      <c r="E6412" t="s">
        <v>122</v>
      </c>
      <c r="F6412" t="s">
        <v>20</v>
      </c>
      <c r="G6412" t="s">
        <v>27</v>
      </c>
      <c r="H6412" t="s">
        <v>49</v>
      </c>
    </row>
    <row r="6413" spans="1:8" hidden="1">
      <c r="A6413" t="s">
        <v>11004</v>
      </c>
      <c r="B6413" s="3">
        <v>45534</v>
      </c>
      <c r="C6413" t="s">
        <v>5199</v>
      </c>
      <c r="D6413">
        <v>223.05</v>
      </c>
      <c r="E6413" t="s">
        <v>52</v>
      </c>
      <c r="F6413" t="s">
        <v>20</v>
      </c>
      <c r="G6413" t="s">
        <v>39</v>
      </c>
      <c r="H6413" t="s">
        <v>28</v>
      </c>
    </row>
    <row r="6414" spans="1:8" hidden="1">
      <c r="A6414" t="s">
        <v>11005</v>
      </c>
      <c r="B6414" s="3">
        <v>45534</v>
      </c>
      <c r="C6414" t="s">
        <v>11006</v>
      </c>
      <c r="D6414">
        <v>963.98</v>
      </c>
      <c r="E6414" t="s">
        <v>70</v>
      </c>
      <c r="F6414" t="s">
        <v>32</v>
      </c>
      <c r="G6414" t="s">
        <v>39</v>
      </c>
      <c r="H6414" t="s">
        <v>28</v>
      </c>
    </row>
    <row r="6415" spans="1:8" hidden="1">
      <c r="A6415" t="s">
        <v>11007</v>
      </c>
      <c r="B6415" s="3">
        <v>45534</v>
      </c>
      <c r="C6415" t="s">
        <v>7914</v>
      </c>
      <c r="D6415">
        <v>1401.43</v>
      </c>
      <c r="E6415" t="s">
        <v>64</v>
      </c>
      <c r="F6415" t="s">
        <v>26</v>
      </c>
      <c r="G6415" t="s">
        <v>39</v>
      </c>
      <c r="H6415" t="s">
        <v>123</v>
      </c>
    </row>
    <row r="6416" spans="1:8" hidden="1">
      <c r="A6416" t="s">
        <v>11008</v>
      </c>
      <c r="B6416" s="3">
        <v>45534</v>
      </c>
      <c r="C6416" t="s">
        <v>11009</v>
      </c>
      <c r="E6416" t="s">
        <v>52</v>
      </c>
      <c r="F6416" t="s">
        <v>26</v>
      </c>
      <c r="G6416" t="s">
        <v>39</v>
      </c>
      <c r="H6416" t="s">
        <v>33</v>
      </c>
    </row>
    <row r="6417" spans="1:8" hidden="1">
      <c r="A6417" t="s">
        <v>11010</v>
      </c>
      <c r="B6417" s="3">
        <v>45534</v>
      </c>
      <c r="C6417" t="s">
        <v>6589</v>
      </c>
      <c r="D6417">
        <v>1183.1600000000001</v>
      </c>
      <c r="E6417" t="s">
        <v>84</v>
      </c>
      <c r="F6417" t="s">
        <v>20</v>
      </c>
      <c r="G6417" t="s">
        <v>48</v>
      </c>
      <c r="H6417" t="s">
        <v>22</v>
      </c>
    </row>
    <row r="6418" spans="1:8" hidden="1">
      <c r="A6418" t="s">
        <v>11011</v>
      </c>
      <c r="B6418" s="3">
        <v>45534</v>
      </c>
      <c r="C6418" t="s">
        <v>1577</v>
      </c>
      <c r="D6418">
        <v>397.01</v>
      </c>
      <c r="E6418" t="s">
        <v>31</v>
      </c>
      <c r="F6418" t="s">
        <v>32</v>
      </c>
      <c r="G6418" t="s">
        <v>48</v>
      </c>
      <c r="H6418" t="s">
        <v>43</v>
      </c>
    </row>
    <row r="6419" spans="1:8" hidden="1">
      <c r="A6419" t="s">
        <v>11012</v>
      </c>
      <c r="B6419" s="3">
        <v>45534</v>
      </c>
      <c r="C6419" t="s">
        <v>2708</v>
      </c>
      <c r="D6419">
        <v>478.64</v>
      </c>
      <c r="E6419" t="s">
        <v>70</v>
      </c>
      <c r="F6419" t="s">
        <v>20</v>
      </c>
      <c r="G6419" t="s">
        <v>21</v>
      </c>
      <c r="H6419" t="s">
        <v>22</v>
      </c>
    </row>
    <row r="6420" spans="1:8">
      <c r="A6420" t="s">
        <v>11013</v>
      </c>
      <c r="B6420" s="3">
        <v>45534</v>
      </c>
      <c r="C6420" t="s">
        <v>4265</v>
      </c>
      <c r="D6420">
        <v>1600.79</v>
      </c>
      <c r="E6420" t="s">
        <v>43</v>
      </c>
      <c r="F6420" t="s">
        <v>20</v>
      </c>
      <c r="G6420" t="s">
        <v>21</v>
      </c>
      <c r="H6420" t="s">
        <v>28</v>
      </c>
    </row>
    <row r="6421" spans="1:8" hidden="1">
      <c r="A6421" t="s">
        <v>11014</v>
      </c>
      <c r="B6421" s="3">
        <v>45534</v>
      </c>
      <c r="C6421" t="s">
        <v>11015</v>
      </c>
      <c r="D6421">
        <v>258.08999999999997</v>
      </c>
      <c r="E6421" t="s">
        <v>64</v>
      </c>
      <c r="F6421" t="s">
        <v>32</v>
      </c>
      <c r="G6421" t="s">
        <v>21</v>
      </c>
      <c r="H6421" t="s">
        <v>75</v>
      </c>
    </row>
    <row r="6422" spans="1:8">
      <c r="A6422" t="s">
        <v>11016</v>
      </c>
      <c r="B6422" s="3">
        <v>45534</v>
      </c>
      <c r="C6422" t="s">
        <v>9804</v>
      </c>
      <c r="D6422">
        <v>271.3</v>
      </c>
      <c r="E6422" t="s">
        <v>43</v>
      </c>
      <c r="F6422" t="s">
        <v>61</v>
      </c>
      <c r="G6422" t="s">
        <v>39</v>
      </c>
      <c r="H6422" t="s">
        <v>53</v>
      </c>
    </row>
    <row r="6423" spans="1:8" hidden="1">
      <c r="A6423" t="s">
        <v>11017</v>
      </c>
      <c r="B6423" s="3">
        <v>45535</v>
      </c>
      <c r="C6423" t="s">
        <v>1087</v>
      </c>
      <c r="D6423">
        <v>1767.97</v>
      </c>
      <c r="E6423" t="s">
        <v>19</v>
      </c>
      <c r="F6423" t="s">
        <v>20</v>
      </c>
      <c r="G6423" t="s">
        <v>27</v>
      </c>
      <c r="H6423" t="s">
        <v>33</v>
      </c>
    </row>
    <row r="6424" spans="1:8" hidden="1">
      <c r="A6424" t="s">
        <v>11018</v>
      </c>
      <c r="B6424" s="3">
        <v>45535</v>
      </c>
      <c r="C6424" t="s">
        <v>4980</v>
      </c>
      <c r="D6424">
        <v>945.72</v>
      </c>
      <c r="E6424" t="s">
        <v>60</v>
      </c>
      <c r="F6424" t="s">
        <v>20</v>
      </c>
      <c r="G6424" t="s">
        <v>48</v>
      </c>
      <c r="H6424" t="s">
        <v>57</v>
      </c>
    </row>
    <row r="6425" spans="1:8" hidden="1">
      <c r="A6425" t="s">
        <v>11019</v>
      </c>
      <c r="B6425" s="3">
        <v>45535</v>
      </c>
      <c r="C6425" t="s">
        <v>524</v>
      </c>
      <c r="D6425">
        <v>1604.2</v>
      </c>
      <c r="E6425" t="s">
        <v>848</v>
      </c>
      <c r="F6425" t="s">
        <v>26</v>
      </c>
      <c r="G6425" t="s">
        <v>48</v>
      </c>
      <c r="H6425" t="s">
        <v>44</v>
      </c>
    </row>
    <row r="6426" spans="1:8" hidden="1">
      <c r="A6426" t="s">
        <v>11020</v>
      </c>
      <c r="B6426" s="3">
        <v>45535</v>
      </c>
      <c r="C6426" t="s">
        <v>1885</v>
      </c>
      <c r="D6426">
        <v>733.94</v>
      </c>
      <c r="E6426" t="s">
        <v>60</v>
      </c>
      <c r="F6426" t="s">
        <v>26</v>
      </c>
      <c r="G6426" t="s">
        <v>39</v>
      </c>
      <c r="H6426" t="s">
        <v>75</v>
      </c>
    </row>
    <row r="6427" spans="1:8" hidden="1">
      <c r="A6427" t="s">
        <v>11021</v>
      </c>
      <c r="B6427" s="3">
        <v>45535</v>
      </c>
      <c r="C6427" t="s">
        <v>11022</v>
      </c>
      <c r="D6427">
        <v>1382.77</v>
      </c>
      <c r="E6427" t="s">
        <v>64</v>
      </c>
      <c r="F6427" t="s">
        <v>32</v>
      </c>
      <c r="G6427" t="s">
        <v>21</v>
      </c>
      <c r="H6427" t="s">
        <v>57</v>
      </c>
    </row>
    <row r="6428" spans="1:8" hidden="1">
      <c r="A6428" t="s">
        <v>11023</v>
      </c>
      <c r="B6428" s="3">
        <v>45535</v>
      </c>
      <c r="C6428" t="s">
        <v>1855</v>
      </c>
      <c r="E6428" t="s">
        <v>471</v>
      </c>
      <c r="F6428" t="s">
        <v>32</v>
      </c>
      <c r="G6428" t="s">
        <v>39</v>
      </c>
      <c r="H6428" t="s">
        <v>176</v>
      </c>
    </row>
    <row r="6429" spans="1:8" hidden="1">
      <c r="A6429" t="s">
        <v>11024</v>
      </c>
      <c r="B6429" s="3">
        <v>45535</v>
      </c>
      <c r="C6429" t="s">
        <v>11025</v>
      </c>
      <c r="D6429">
        <v>860.22</v>
      </c>
      <c r="E6429" t="s">
        <v>31</v>
      </c>
      <c r="F6429" t="s">
        <v>43</v>
      </c>
      <c r="G6429" t="s">
        <v>21</v>
      </c>
      <c r="H6429" t="s">
        <v>109</v>
      </c>
    </row>
    <row r="6430" spans="1:8" hidden="1">
      <c r="A6430" t="s">
        <v>11026</v>
      </c>
      <c r="B6430" s="3">
        <v>45535</v>
      </c>
      <c r="C6430" t="s">
        <v>11027</v>
      </c>
      <c r="D6430">
        <v>1030.94</v>
      </c>
      <c r="E6430" t="s">
        <v>52</v>
      </c>
      <c r="F6430" t="s">
        <v>61</v>
      </c>
      <c r="G6430" t="s">
        <v>39</v>
      </c>
      <c r="H6430" t="s">
        <v>43</v>
      </c>
    </row>
    <row r="6431" spans="1:8" hidden="1">
      <c r="A6431" t="s">
        <v>11028</v>
      </c>
      <c r="B6431" s="3">
        <v>45535</v>
      </c>
      <c r="C6431" t="s">
        <v>7909</v>
      </c>
      <c r="D6431">
        <v>1323.51</v>
      </c>
      <c r="E6431" t="s">
        <v>47</v>
      </c>
      <c r="F6431" t="s">
        <v>32</v>
      </c>
      <c r="G6431" t="s">
        <v>21</v>
      </c>
      <c r="H6431" t="s">
        <v>33</v>
      </c>
    </row>
    <row r="6432" spans="1:8" hidden="1">
      <c r="A6432" t="s">
        <v>11029</v>
      </c>
      <c r="B6432" s="3">
        <v>45535</v>
      </c>
      <c r="C6432" t="s">
        <v>1109</v>
      </c>
      <c r="D6432">
        <v>1810.46</v>
      </c>
      <c r="E6432" t="s">
        <v>217</v>
      </c>
      <c r="F6432" t="s">
        <v>20</v>
      </c>
      <c r="G6432" t="s">
        <v>48</v>
      </c>
      <c r="H6432" t="s">
        <v>176</v>
      </c>
    </row>
    <row r="6433" spans="1:8" hidden="1">
      <c r="A6433" t="s">
        <v>11030</v>
      </c>
      <c r="B6433" s="3">
        <v>45535</v>
      </c>
      <c r="C6433" t="s">
        <v>2120</v>
      </c>
      <c r="D6433">
        <v>219.83</v>
      </c>
      <c r="E6433" t="s">
        <v>60</v>
      </c>
      <c r="F6433" t="s">
        <v>26</v>
      </c>
      <c r="G6433" t="s">
        <v>27</v>
      </c>
      <c r="H6433" t="s">
        <v>22</v>
      </c>
    </row>
    <row r="6434" spans="1:8" hidden="1">
      <c r="A6434" t="s">
        <v>11031</v>
      </c>
      <c r="B6434" s="3">
        <v>45535</v>
      </c>
      <c r="C6434" t="s">
        <v>11032</v>
      </c>
      <c r="D6434">
        <v>1045.32</v>
      </c>
      <c r="E6434" t="s">
        <v>52</v>
      </c>
      <c r="F6434" t="s">
        <v>61</v>
      </c>
      <c r="G6434" t="s">
        <v>27</v>
      </c>
      <c r="H6434" t="s">
        <v>40</v>
      </c>
    </row>
    <row r="6435" spans="1:8" hidden="1">
      <c r="A6435" t="s">
        <v>11033</v>
      </c>
      <c r="B6435" s="3">
        <v>45535</v>
      </c>
      <c r="C6435" t="s">
        <v>5955</v>
      </c>
      <c r="D6435">
        <v>1149.9100000000001</v>
      </c>
      <c r="E6435" t="s">
        <v>47</v>
      </c>
      <c r="F6435" t="s">
        <v>26</v>
      </c>
      <c r="G6435" t="s">
        <v>27</v>
      </c>
      <c r="H6435" t="s">
        <v>28</v>
      </c>
    </row>
    <row r="6436" spans="1:8" hidden="1">
      <c r="A6436" t="s">
        <v>11034</v>
      </c>
      <c r="B6436" s="3">
        <v>45535</v>
      </c>
      <c r="C6436" t="s">
        <v>11035</v>
      </c>
      <c r="D6436">
        <v>1769.28</v>
      </c>
      <c r="E6436" t="s">
        <v>217</v>
      </c>
      <c r="F6436" t="s">
        <v>32</v>
      </c>
      <c r="G6436" t="s">
        <v>21</v>
      </c>
      <c r="H6436" t="s">
        <v>49</v>
      </c>
    </row>
    <row r="6437" spans="1:8" hidden="1">
      <c r="A6437" t="s">
        <v>11036</v>
      </c>
      <c r="B6437" s="3">
        <v>45535</v>
      </c>
      <c r="C6437" t="s">
        <v>11037</v>
      </c>
      <c r="D6437">
        <v>150.25</v>
      </c>
      <c r="E6437" t="s">
        <v>70</v>
      </c>
      <c r="F6437" t="s">
        <v>26</v>
      </c>
      <c r="G6437" t="s">
        <v>27</v>
      </c>
      <c r="H6437" t="s">
        <v>53</v>
      </c>
    </row>
    <row r="6438" spans="1:8" hidden="1">
      <c r="A6438" t="s">
        <v>11038</v>
      </c>
      <c r="B6438" s="3">
        <v>45535</v>
      </c>
      <c r="C6438" t="s">
        <v>11039</v>
      </c>
      <c r="D6438">
        <v>871.41</v>
      </c>
      <c r="E6438" t="s">
        <v>52</v>
      </c>
      <c r="F6438" t="s">
        <v>20</v>
      </c>
      <c r="G6438" t="s">
        <v>48</v>
      </c>
      <c r="H6438" t="s">
        <v>123</v>
      </c>
    </row>
    <row r="6439" spans="1:8" hidden="1">
      <c r="A6439" t="s">
        <v>11040</v>
      </c>
      <c r="B6439" s="3">
        <v>45535</v>
      </c>
      <c r="C6439" t="s">
        <v>7736</v>
      </c>
      <c r="D6439">
        <v>1110.9100000000001</v>
      </c>
      <c r="E6439" t="s">
        <v>19</v>
      </c>
      <c r="F6439" t="s">
        <v>387</v>
      </c>
      <c r="G6439" t="s">
        <v>48</v>
      </c>
      <c r="H6439" t="s">
        <v>33</v>
      </c>
    </row>
    <row r="6440" spans="1:8">
      <c r="A6440" t="s">
        <v>11041</v>
      </c>
      <c r="B6440" s="3">
        <v>45535</v>
      </c>
      <c r="C6440" t="s">
        <v>11042</v>
      </c>
      <c r="D6440">
        <v>1364.96</v>
      </c>
      <c r="E6440" t="s">
        <v>43</v>
      </c>
      <c r="F6440" t="s">
        <v>20</v>
      </c>
      <c r="G6440" t="s">
        <v>27</v>
      </c>
      <c r="H6440" t="s">
        <v>75</v>
      </c>
    </row>
    <row r="6441" spans="1:8" hidden="1">
      <c r="A6441" t="s">
        <v>11043</v>
      </c>
      <c r="B6441" s="3">
        <v>45535</v>
      </c>
      <c r="C6441" t="s">
        <v>11044</v>
      </c>
      <c r="D6441">
        <v>1692.03</v>
      </c>
      <c r="E6441" t="s">
        <v>19</v>
      </c>
      <c r="F6441" t="s">
        <v>26</v>
      </c>
      <c r="G6441" t="s">
        <v>39</v>
      </c>
      <c r="H6441" t="s">
        <v>87</v>
      </c>
    </row>
    <row r="6442" spans="1:8" hidden="1">
      <c r="A6442" t="s">
        <v>11045</v>
      </c>
      <c r="B6442" s="3">
        <v>45535</v>
      </c>
      <c r="C6442" t="s">
        <v>11046</v>
      </c>
      <c r="D6442">
        <v>165.73</v>
      </c>
      <c r="E6442" t="s">
        <v>56</v>
      </c>
      <c r="F6442" t="s">
        <v>26</v>
      </c>
      <c r="G6442" t="s">
        <v>39</v>
      </c>
      <c r="H6442" t="s">
        <v>75</v>
      </c>
    </row>
    <row r="6443" spans="1:8" hidden="1">
      <c r="A6443" t="s">
        <v>11047</v>
      </c>
      <c r="B6443" s="3">
        <v>45535</v>
      </c>
      <c r="C6443" t="s">
        <v>11048</v>
      </c>
      <c r="D6443">
        <v>1894.6</v>
      </c>
      <c r="E6443" t="s">
        <v>52</v>
      </c>
      <c r="F6443" t="s">
        <v>26</v>
      </c>
      <c r="G6443" t="s">
        <v>21</v>
      </c>
      <c r="H6443" t="s">
        <v>75</v>
      </c>
    </row>
    <row r="6444" spans="1:8" hidden="1">
      <c r="A6444" t="s">
        <v>11049</v>
      </c>
      <c r="B6444" s="3">
        <v>45535</v>
      </c>
      <c r="C6444" t="s">
        <v>8059</v>
      </c>
      <c r="D6444">
        <v>1107.98</v>
      </c>
      <c r="E6444" t="s">
        <v>60</v>
      </c>
      <c r="F6444" t="s">
        <v>32</v>
      </c>
      <c r="G6444" t="s">
        <v>48</v>
      </c>
      <c r="H6444" t="s">
        <v>57</v>
      </c>
    </row>
    <row r="6445" spans="1:8" hidden="1">
      <c r="A6445" t="s">
        <v>11050</v>
      </c>
      <c r="B6445" s="3">
        <v>45535</v>
      </c>
      <c r="C6445" t="s">
        <v>11051</v>
      </c>
      <c r="D6445">
        <v>1205.96</v>
      </c>
      <c r="E6445" t="s">
        <v>47</v>
      </c>
      <c r="F6445" t="s">
        <v>26</v>
      </c>
      <c r="G6445" t="s">
        <v>48</v>
      </c>
      <c r="H6445" t="s">
        <v>53</v>
      </c>
    </row>
    <row r="6446" spans="1:8" hidden="1">
      <c r="A6446" t="s">
        <v>11052</v>
      </c>
      <c r="B6446" s="3">
        <v>45535</v>
      </c>
      <c r="C6446" t="s">
        <v>6038</v>
      </c>
      <c r="D6446">
        <v>1180.6300000000001</v>
      </c>
      <c r="E6446" t="s">
        <v>67</v>
      </c>
      <c r="F6446" t="s">
        <v>32</v>
      </c>
      <c r="G6446" t="s">
        <v>48</v>
      </c>
      <c r="H6446" t="s">
        <v>33</v>
      </c>
    </row>
    <row r="6447" spans="1:8" hidden="1">
      <c r="A6447" t="s">
        <v>11053</v>
      </c>
      <c r="B6447" s="3">
        <v>45535</v>
      </c>
      <c r="C6447" t="s">
        <v>4716</v>
      </c>
      <c r="D6447">
        <v>1857.71</v>
      </c>
      <c r="E6447" t="s">
        <v>25</v>
      </c>
      <c r="F6447" t="s">
        <v>61</v>
      </c>
      <c r="G6447" t="s">
        <v>48</v>
      </c>
      <c r="H6447" t="s">
        <v>94</v>
      </c>
    </row>
    <row r="6448" spans="1:8" hidden="1">
      <c r="A6448" t="s">
        <v>11054</v>
      </c>
      <c r="B6448" s="3">
        <v>45535</v>
      </c>
      <c r="C6448" t="s">
        <v>11055</v>
      </c>
      <c r="D6448">
        <v>1054.48</v>
      </c>
      <c r="E6448" t="s">
        <v>19</v>
      </c>
      <c r="F6448" t="s">
        <v>32</v>
      </c>
      <c r="G6448" t="s">
        <v>48</v>
      </c>
      <c r="H6448" t="s">
        <v>75</v>
      </c>
    </row>
    <row r="6449" spans="1:8" hidden="1">
      <c r="A6449" t="s">
        <v>11056</v>
      </c>
      <c r="B6449" s="3">
        <v>45536</v>
      </c>
      <c r="C6449" t="s">
        <v>11057</v>
      </c>
      <c r="D6449">
        <v>1304.3800000000001</v>
      </c>
      <c r="E6449" t="s">
        <v>56</v>
      </c>
      <c r="F6449" t="s">
        <v>32</v>
      </c>
      <c r="G6449" t="s">
        <v>39</v>
      </c>
      <c r="H6449" t="s">
        <v>43</v>
      </c>
    </row>
    <row r="6450" spans="1:8" hidden="1">
      <c r="A6450" t="s">
        <v>11058</v>
      </c>
      <c r="B6450" s="3">
        <v>45536</v>
      </c>
      <c r="C6450" t="s">
        <v>11059</v>
      </c>
      <c r="D6450">
        <v>220.89</v>
      </c>
      <c r="E6450" t="s">
        <v>25</v>
      </c>
      <c r="F6450" t="s">
        <v>61</v>
      </c>
      <c r="G6450" t="s">
        <v>48</v>
      </c>
      <c r="H6450" t="s">
        <v>28</v>
      </c>
    </row>
    <row r="6451" spans="1:8" hidden="1">
      <c r="A6451" t="s">
        <v>11060</v>
      </c>
      <c r="B6451" s="3">
        <v>45536</v>
      </c>
      <c r="C6451" t="s">
        <v>11061</v>
      </c>
      <c r="D6451">
        <v>1495.83</v>
      </c>
      <c r="E6451" t="s">
        <v>122</v>
      </c>
      <c r="F6451" t="s">
        <v>32</v>
      </c>
      <c r="G6451" t="s">
        <v>48</v>
      </c>
      <c r="H6451" t="s">
        <v>87</v>
      </c>
    </row>
    <row r="6452" spans="1:8" hidden="1">
      <c r="A6452" t="s">
        <v>11062</v>
      </c>
      <c r="B6452" s="3">
        <v>45536</v>
      </c>
      <c r="C6452" t="s">
        <v>9395</v>
      </c>
      <c r="D6452">
        <v>1353.16</v>
      </c>
      <c r="E6452" t="s">
        <v>210</v>
      </c>
      <c r="F6452" t="s">
        <v>32</v>
      </c>
      <c r="G6452" t="s">
        <v>27</v>
      </c>
      <c r="H6452" t="s">
        <v>109</v>
      </c>
    </row>
    <row r="6453" spans="1:8" hidden="1">
      <c r="A6453" t="s">
        <v>11063</v>
      </c>
      <c r="B6453" s="3">
        <v>45536</v>
      </c>
      <c r="C6453" t="s">
        <v>11064</v>
      </c>
      <c r="D6453">
        <v>900.61</v>
      </c>
      <c r="E6453" t="s">
        <v>197</v>
      </c>
      <c r="F6453" t="s">
        <v>61</v>
      </c>
      <c r="G6453" t="s">
        <v>48</v>
      </c>
      <c r="H6453" t="s">
        <v>43</v>
      </c>
    </row>
    <row r="6454" spans="1:8" hidden="1">
      <c r="A6454" t="s">
        <v>11065</v>
      </c>
      <c r="B6454" s="3">
        <v>45536</v>
      </c>
      <c r="C6454" t="s">
        <v>8673</v>
      </c>
      <c r="D6454">
        <v>1494.02</v>
      </c>
      <c r="E6454" t="s">
        <v>70</v>
      </c>
      <c r="F6454" t="s">
        <v>32</v>
      </c>
      <c r="G6454" t="s">
        <v>27</v>
      </c>
      <c r="H6454" t="s">
        <v>43</v>
      </c>
    </row>
    <row r="6455" spans="1:8" hidden="1">
      <c r="A6455" t="s">
        <v>11066</v>
      </c>
      <c r="B6455" s="3">
        <v>45536</v>
      </c>
      <c r="C6455" t="s">
        <v>11067</v>
      </c>
      <c r="D6455">
        <v>369.09</v>
      </c>
      <c r="E6455" t="s">
        <v>25</v>
      </c>
      <c r="F6455" t="s">
        <v>32</v>
      </c>
      <c r="G6455" t="s">
        <v>27</v>
      </c>
      <c r="H6455" t="s">
        <v>43</v>
      </c>
    </row>
    <row r="6456" spans="1:8" hidden="1">
      <c r="A6456" t="s">
        <v>11068</v>
      </c>
      <c r="B6456" s="3">
        <v>45536</v>
      </c>
      <c r="C6456" t="s">
        <v>11069</v>
      </c>
      <c r="D6456">
        <v>1906.23</v>
      </c>
      <c r="E6456" t="s">
        <v>19</v>
      </c>
      <c r="F6456" t="s">
        <v>26</v>
      </c>
      <c r="G6456" t="s">
        <v>39</v>
      </c>
      <c r="H6456" t="s">
        <v>53</v>
      </c>
    </row>
    <row r="6457" spans="1:8" hidden="1">
      <c r="A6457" t="s">
        <v>11070</v>
      </c>
      <c r="B6457" s="3">
        <v>45536</v>
      </c>
      <c r="C6457" t="s">
        <v>2263</v>
      </c>
      <c r="D6457">
        <v>1145</v>
      </c>
      <c r="E6457" t="s">
        <v>67</v>
      </c>
      <c r="F6457" t="s">
        <v>20</v>
      </c>
      <c r="G6457" t="s">
        <v>27</v>
      </c>
      <c r="H6457" t="s">
        <v>94</v>
      </c>
    </row>
    <row r="6458" spans="1:8" hidden="1">
      <c r="A6458" t="s">
        <v>11071</v>
      </c>
      <c r="B6458" s="3">
        <v>45536</v>
      </c>
      <c r="C6458" t="s">
        <v>434</v>
      </c>
      <c r="D6458">
        <v>1348.89</v>
      </c>
      <c r="E6458" t="s">
        <v>471</v>
      </c>
      <c r="F6458" t="s">
        <v>26</v>
      </c>
      <c r="G6458" t="s">
        <v>39</v>
      </c>
      <c r="H6458" t="s">
        <v>22</v>
      </c>
    </row>
    <row r="6459" spans="1:8" hidden="1">
      <c r="A6459" t="s">
        <v>11072</v>
      </c>
      <c r="B6459" s="3">
        <v>45536</v>
      </c>
      <c r="C6459" t="s">
        <v>11073</v>
      </c>
      <c r="E6459" t="s">
        <v>25</v>
      </c>
      <c r="F6459" t="s">
        <v>61</v>
      </c>
      <c r="G6459" t="s">
        <v>48</v>
      </c>
      <c r="H6459" t="s">
        <v>176</v>
      </c>
    </row>
    <row r="6460" spans="1:8" hidden="1">
      <c r="A6460" t="s">
        <v>11074</v>
      </c>
      <c r="B6460" s="3">
        <v>45536</v>
      </c>
      <c r="C6460" t="s">
        <v>11075</v>
      </c>
      <c r="D6460">
        <v>1439.69</v>
      </c>
      <c r="E6460" t="s">
        <v>31</v>
      </c>
      <c r="F6460" t="s">
        <v>20</v>
      </c>
      <c r="G6460" t="s">
        <v>48</v>
      </c>
      <c r="H6460" t="s">
        <v>57</v>
      </c>
    </row>
    <row r="6461" spans="1:8" hidden="1">
      <c r="A6461" t="s">
        <v>11076</v>
      </c>
      <c r="B6461" s="3">
        <v>45536</v>
      </c>
      <c r="C6461" t="s">
        <v>11077</v>
      </c>
      <c r="D6461">
        <v>1039.71</v>
      </c>
      <c r="E6461" t="s">
        <v>25</v>
      </c>
      <c r="F6461" t="s">
        <v>26</v>
      </c>
      <c r="G6461" t="s">
        <v>27</v>
      </c>
      <c r="H6461" t="s">
        <v>49</v>
      </c>
    </row>
    <row r="6462" spans="1:8" hidden="1">
      <c r="A6462" t="s">
        <v>11078</v>
      </c>
      <c r="B6462" s="3">
        <v>45536</v>
      </c>
      <c r="C6462" t="s">
        <v>9718</v>
      </c>
      <c r="D6462">
        <v>614.67999999999995</v>
      </c>
      <c r="E6462" t="s">
        <v>25</v>
      </c>
      <c r="F6462" t="s">
        <v>26</v>
      </c>
      <c r="G6462" t="s">
        <v>27</v>
      </c>
      <c r="H6462" t="s">
        <v>57</v>
      </c>
    </row>
    <row r="6463" spans="1:8" hidden="1">
      <c r="A6463" t="s">
        <v>11079</v>
      </c>
      <c r="B6463" s="3">
        <v>45536</v>
      </c>
      <c r="C6463" t="s">
        <v>6840</v>
      </c>
      <c r="D6463">
        <v>562.37</v>
      </c>
      <c r="E6463" t="s">
        <v>31</v>
      </c>
      <c r="F6463" t="s">
        <v>26</v>
      </c>
      <c r="G6463" t="s">
        <v>27</v>
      </c>
      <c r="H6463" t="s">
        <v>28</v>
      </c>
    </row>
    <row r="6464" spans="1:8" hidden="1">
      <c r="A6464" t="s">
        <v>11080</v>
      </c>
      <c r="B6464" s="3">
        <v>45536</v>
      </c>
      <c r="C6464" t="s">
        <v>11081</v>
      </c>
      <c r="E6464" t="s">
        <v>64</v>
      </c>
      <c r="F6464" t="s">
        <v>32</v>
      </c>
      <c r="G6464" t="s">
        <v>48</v>
      </c>
      <c r="H6464" t="s">
        <v>53</v>
      </c>
    </row>
    <row r="6465" spans="1:8" hidden="1">
      <c r="A6465" t="s">
        <v>11082</v>
      </c>
      <c r="B6465" s="3">
        <v>45536</v>
      </c>
      <c r="C6465" t="s">
        <v>4180</v>
      </c>
      <c r="D6465">
        <v>907.46</v>
      </c>
      <c r="E6465" t="s">
        <v>52</v>
      </c>
      <c r="F6465" t="s">
        <v>61</v>
      </c>
      <c r="G6465" t="s">
        <v>39</v>
      </c>
      <c r="H6465" t="s">
        <v>36</v>
      </c>
    </row>
    <row r="6466" spans="1:8" hidden="1">
      <c r="A6466" t="s">
        <v>11083</v>
      </c>
      <c r="B6466" s="3">
        <v>45536</v>
      </c>
      <c r="C6466" t="s">
        <v>8808</v>
      </c>
      <c r="D6466">
        <v>1897.22</v>
      </c>
      <c r="E6466" t="s">
        <v>25</v>
      </c>
      <c r="F6466" t="s">
        <v>20</v>
      </c>
      <c r="G6466" t="s">
        <v>39</v>
      </c>
      <c r="H6466" t="s">
        <v>43</v>
      </c>
    </row>
    <row r="6467" spans="1:8">
      <c r="A6467" t="s">
        <v>11084</v>
      </c>
      <c r="B6467" s="3">
        <v>45536</v>
      </c>
      <c r="C6467" t="s">
        <v>2142</v>
      </c>
      <c r="D6467">
        <v>894.29</v>
      </c>
      <c r="E6467" t="s">
        <v>43</v>
      </c>
      <c r="F6467" t="s">
        <v>61</v>
      </c>
      <c r="G6467" t="s">
        <v>48</v>
      </c>
      <c r="H6467" t="s">
        <v>43</v>
      </c>
    </row>
    <row r="6468" spans="1:8" hidden="1">
      <c r="A6468" t="s">
        <v>11085</v>
      </c>
      <c r="B6468" s="3">
        <v>45536</v>
      </c>
      <c r="C6468" t="s">
        <v>11086</v>
      </c>
      <c r="D6468">
        <v>999.28</v>
      </c>
      <c r="E6468" t="s">
        <v>47</v>
      </c>
      <c r="F6468" t="s">
        <v>61</v>
      </c>
      <c r="G6468" t="s">
        <v>21</v>
      </c>
      <c r="H6468" t="s">
        <v>43</v>
      </c>
    </row>
    <row r="6469" spans="1:8" hidden="1">
      <c r="A6469" t="s">
        <v>11087</v>
      </c>
      <c r="B6469" s="3">
        <v>45536</v>
      </c>
      <c r="C6469" t="s">
        <v>5972</v>
      </c>
      <c r="D6469">
        <v>9168.9699999999993</v>
      </c>
      <c r="E6469" t="s">
        <v>67</v>
      </c>
      <c r="F6469" t="s">
        <v>26</v>
      </c>
      <c r="G6469" t="s">
        <v>48</v>
      </c>
      <c r="H6469" t="s">
        <v>57</v>
      </c>
    </row>
    <row r="6470" spans="1:8" hidden="1">
      <c r="A6470" t="s">
        <v>11088</v>
      </c>
      <c r="B6470" s="3">
        <v>45536</v>
      </c>
      <c r="C6470" t="s">
        <v>7013</v>
      </c>
      <c r="D6470">
        <v>322.02999999999997</v>
      </c>
      <c r="E6470" t="s">
        <v>52</v>
      </c>
      <c r="F6470" t="s">
        <v>20</v>
      </c>
      <c r="G6470" t="s">
        <v>27</v>
      </c>
      <c r="H6470" t="s">
        <v>44</v>
      </c>
    </row>
    <row r="6471" spans="1:8" hidden="1">
      <c r="A6471" t="s">
        <v>11089</v>
      </c>
      <c r="B6471" s="3">
        <v>45536</v>
      </c>
      <c r="C6471" t="s">
        <v>89</v>
      </c>
      <c r="D6471">
        <v>1574.26</v>
      </c>
      <c r="E6471" t="s">
        <v>25</v>
      </c>
      <c r="F6471" t="s">
        <v>61</v>
      </c>
      <c r="G6471" t="s">
        <v>39</v>
      </c>
      <c r="H6471" t="s">
        <v>40</v>
      </c>
    </row>
    <row r="6472" spans="1:8" hidden="1">
      <c r="A6472" t="s">
        <v>11090</v>
      </c>
      <c r="B6472" s="3">
        <v>45536</v>
      </c>
      <c r="C6472" t="s">
        <v>576</v>
      </c>
      <c r="D6472">
        <v>514.91999999999996</v>
      </c>
      <c r="E6472" t="s">
        <v>47</v>
      </c>
      <c r="F6472" t="s">
        <v>32</v>
      </c>
      <c r="G6472" t="s">
        <v>21</v>
      </c>
      <c r="H6472" t="s">
        <v>33</v>
      </c>
    </row>
    <row r="6473" spans="1:8" hidden="1">
      <c r="A6473" t="s">
        <v>11091</v>
      </c>
      <c r="B6473" s="3">
        <v>45536</v>
      </c>
      <c r="C6473" t="s">
        <v>894</v>
      </c>
      <c r="D6473">
        <v>1399.73</v>
      </c>
      <c r="E6473" t="s">
        <v>47</v>
      </c>
      <c r="F6473" t="s">
        <v>61</v>
      </c>
      <c r="G6473" t="s">
        <v>39</v>
      </c>
      <c r="H6473" t="s">
        <v>28</v>
      </c>
    </row>
    <row r="6474" spans="1:8" hidden="1">
      <c r="A6474" t="s">
        <v>11092</v>
      </c>
      <c r="B6474" s="3">
        <v>45536</v>
      </c>
      <c r="C6474" t="s">
        <v>11093</v>
      </c>
      <c r="D6474">
        <v>1633.31</v>
      </c>
      <c r="E6474" t="s">
        <v>47</v>
      </c>
      <c r="F6474" t="s">
        <v>26</v>
      </c>
      <c r="G6474" t="s">
        <v>48</v>
      </c>
      <c r="H6474" t="s">
        <v>123</v>
      </c>
    </row>
    <row r="6475" spans="1:8" hidden="1">
      <c r="A6475" t="s">
        <v>11094</v>
      </c>
      <c r="B6475" s="3">
        <v>45536</v>
      </c>
      <c r="C6475" t="s">
        <v>11095</v>
      </c>
      <c r="D6475">
        <v>1843.95</v>
      </c>
      <c r="E6475" t="s">
        <v>190</v>
      </c>
      <c r="F6475" t="s">
        <v>20</v>
      </c>
      <c r="G6475" t="s">
        <v>21</v>
      </c>
      <c r="H6475" t="s">
        <v>28</v>
      </c>
    </row>
    <row r="6476" spans="1:8">
      <c r="A6476" t="s">
        <v>11096</v>
      </c>
      <c r="B6476" s="3">
        <v>45536</v>
      </c>
      <c r="C6476" t="s">
        <v>11097</v>
      </c>
      <c r="D6476">
        <v>198.12</v>
      </c>
      <c r="E6476" t="s">
        <v>43</v>
      </c>
      <c r="F6476" t="s">
        <v>32</v>
      </c>
      <c r="G6476" t="s">
        <v>27</v>
      </c>
      <c r="H6476" t="s">
        <v>109</v>
      </c>
    </row>
    <row r="6477" spans="1:8" hidden="1">
      <c r="A6477" t="s">
        <v>11098</v>
      </c>
      <c r="B6477" s="3">
        <v>45536</v>
      </c>
      <c r="C6477" t="s">
        <v>3392</v>
      </c>
      <c r="D6477">
        <v>789.37</v>
      </c>
      <c r="E6477" t="s">
        <v>25</v>
      </c>
      <c r="F6477" t="s">
        <v>32</v>
      </c>
      <c r="G6477" t="s">
        <v>48</v>
      </c>
      <c r="H6477" t="s">
        <v>53</v>
      </c>
    </row>
    <row r="6478" spans="1:8">
      <c r="A6478" t="s">
        <v>11099</v>
      </c>
      <c r="B6478" s="3">
        <v>45536</v>
      </c>
      <c r="C6478" t="s">
        <v>11100</v>
      </c>
      <c r="D6478">
        <v>1793.84</v>
      </c>
      <c r="E6478" t="s">
        <v>43</v>
      </c>
      <c r="F6478" t="s">
        <v>32</v>
      </c>
      <c r="G6478" t="s">
        <v>21</v>
      </c>
      <c r="H6478" t="s">
        <v>123</v>
      </c>
    </row>
    <row r="6479" spans="1:8" hidden="1">
      <c r="A6479" t="s">
        <v>11101</v>
      </c>
      <c r="B6479" s="3">
        <v>45536</v>
      </c>
      <c r="C6479" t="s">
        <v>11102</v>
      </c>
      <c r="D6479">
        <v>495.44</v>
      </c>
      <c r="E6479" t="s">
        <v>217</v>
      </c>
      <c r="F6479" t="s">
        <v>61</v>
      </c>
      <c r="G6479" t="s">
        <v>48</v>
      </c>
      <c r="H6479" t="s">
        <v>49</v>
      </c>
    </row>
    <row r="6480" spans="1:8">
      <c r="A6480" t="s">
        <v>11103</v>
      </c>
      <c r="B6480" s="3">
        <v>45536</v>
      </c>
      <c r="C6480" t="s">
        <v>11104</v>
      </c>
      <c r="D6480">
        <v>1148.24</v>
      </c>
      <c r="E6480" t="s">
        <v>43</v>
      </c>
      <c r="F6480" t="s">
        <v>32</v>
      </c>
      <c r="G6480" t="s">
        <v>21</v>
      </c>
      <c r="H6480" t="s">
        <v>57</v>
      </c>
    </row>
    <row r="6481" spans="1:8" hidden="1">
      <c r="A6481" t="s">
        <v>11105</v>
      </c>
      <c r="B6481" s="3">
        <v>45537</v>
      </c>
      <c r="C6481" t="s">
        <v>11106</v>
      </c>
      <c r="D6481">
        <v>758.48</v>
      </c>
      <c r="E6481" t="s">
        <v>70</v>
      </c>
      <c r="F6481" t="s">
        <v>20</v>
      </c>
      <c r="G6481" t="s">
        <v>27</v>
      </c>
      <c r="H6481" t="s">
        <v>75</v>
      </c>
    </row>
    <row r="6482" spans="1:8" hidden="1">
      <c r="A6482" t="s">
        <v>11107</v>
      </c>
      <c r="B6482" s="3">
        <v>45537</v>
      </c>
      <c r="C6482" t="s">
        <v>3006</v>
      </c>
      <c r="E6482" t="s">
        <v>25</v>
      </c>
      <c r="F6482" t="s">
        <v>43</v>
      </c>
      <c r="G6482" t="s">
        <v>39</v>
      </c>
      <c r="H6482" t="s">
        <v>36</v>
      </c>
    </row>
    <row r="6483" spans="1:8" hidden="1">
      <c r="A6483" t="s">
        <v>11108</v>
      </c>
      <c r="B6483" s="3">
        <v>45537</v>
      </c>
      <c r="C6483" t="s">
        <v>11109</v>
      </c>
      <c r="D6483">
        <v>1073.27</v>
      </c>
      <c r="E6483" t="s">
        <v>190</v>
      </c>
      <c r="F6483" t="s">
        <v>61</v>
      </c>
      <c r="G6483" t="s">
        <v>27</v>
      </c>
      <c r="H6483" t="s">
        <v>75</v>
      </c>
    </row>
    <row r="6484" spans="1:8" hidden="1">
      <c r="A6484" t="s">
        <v>11110</v>
      </c>
      <c r="B6484" s="3">
        <v>45537</v>
      </c>
      <c r="C6484" t="s">
        <v>7244</v>
      </c>
      <c r="E6484" t="s">
        <v>217</v>
      </c>
      <c r="F6484" t="s">
        <v>32</v>
      </c>
      <c r="G6484" t="s">
        <v>21</v>
      </c>
      <c r="H6484" t="s">
        <v>57</v>
      </c>
    </row>
    <row r="6485" spans="1:8" hidden="1">
      <c r="A6485" t="s">
        <v>11111</v>
      </c>
      <c r="B6485" s="3">
        <v>45537</v>
      </c>
      <c r="C6485" t="s">
        <v>3466</v>
      </c>
      <c r="D6485">
        <v>1948.79</v>
      </c>
      <c r="E6485" t="s">
        <v>64</v>
      </c>
      <c r="F6485" t="s">
        <v>26</v>
      </c>
      <c r="G6485" t="s">
        <v>21</v>
      </c>
      <c r="H6485" t="s">
        <v>49</v>
      </c>
    </row>
    <row r="6486" spans="1:8" hidden="1">
      <c r="A6486" t="s">
        <v>11112</v>
      </c>
      <c r="B6486" s="3">
        <v>45537</v>
      </c>
      <c r="C6486" t="s">
        <v>6066</v>
      </c>
      <c r="D6486">
        <v>13645.15</v>
      </c>
      <c r="E6486" t="s">
        <v>60</v>
      </c>
      <c r="F6486" t="s">
        <v>61</v>
      </c>
      <c r="G6486" t="s">
        <v>27</v>
      </c>
      <c r="H6486" t="s">
        <v>22</v>
      </c>
    </row>
    <row r="6487" spans="1:8" hidden="1">
      <c r="A6487" t="s">
        <v>11113</v>
      </c>
      <c r="B6487" s="3">
        <v>45537</v>
      </c>
      <c r="C6487" t="s">
        <v>9273</v>
      </c>
      <c r="D6487">
        <v>1010.21</v>
      </c>
      <c r="E6487" t="s">
        <v>60</v>
      </c>
      <c r="F6487" t="s">
        <v>32</v>
      </c>
      <c r="G6487" t="s">
        <v>27</v>
      </c>
      <c r="H6487" t="s">
        <v>33</v>
      </c>
    </row>
    <row r="6488" spans="1:8" hidden="1">
      <c r="A6488" t="s">
        <v>11114</v>
      </c>
      <c r="B6488" s="3">
        <v>45537</v>
      </c>
      <c r="C6488" t="s">
        <v>11115</v>
      </c>
      <c r="D6488">
        <v>591.16</v>
      </c>
      <c r="E6488" t="s">
        <v>64</v>
      </c>
      <c r="F6488" t="s">
        <v>61</v>
      </c>
      <c r="G6488" t="s">
        <v>27</v>
      </c>
      <c r="H6488" t="s">
        <v>33</v>
      </c>
    </row>
    <row r="6489" spans="1:8" hidden="1">
      <c r="A6489" t="s">
        <v>11116</v>
      </c>
      <c r="B6489" s="3">
        <v>45537</v>
      </c>
      <c r="C6489" t="s">
        <v>11117</v>
      </c>
      <c r="E6489" t="s">
        <v>47</v>
      </c>
      <c r="F6489" t="s">
        <v>20</v>
      </c>
      <c r="G6489" t="s">
        <v>21</v>
      </c>
      <c r="H6489" t="s">
        <v>94</v>
      </c>
    </row>
    <row r="6490" spans="1:8" hidden="1">
      <c r="A6490" t="s">
        <v>11118</v>
      </c>
      <c r="B6490" s="3">
        <v>45537</v>
      </c>
      <c r="C6490" t="s">
        <v>11119</v>
      </c>
      <c r="D6490">
        <v>800.81</v>
      </c>
      <c r="E6490" t="s">
        <v>31</v>
      </c>
      <c r="F6490" t="s">
        <v>26</v>
      </c>
      <c r="G6490" t="s">
        <v>21</v>
      </c>
      <c r="H6490" t="s">
        <v>176</v>
      </c>
    </row>
    <row r="6491" spans="1:8" hidden="1">
      <c r="A6491" t="s">
        <v>11120</v>
      </c>
      <c r="B6491" s="3">
        <v>45537</v>
      </c>
      <c r="C6491" t="s">
        <v>10131</v>
      </c>
      <c r="D6491">
        <v>1437.64</v>
      </c>
      <c r="E6491" t="s">
        <v>64</v>
      </c>
      <c r="F6491" t="s">
        <v>61</v>
      </c>
      <c r="G6491" t="s">
        <v>48</v>
      </c>
      <c r="H6491" t="s">
        <v>40</v>
      </c>
    </row>
    <row r="6492" spans="1:8" hidden="1">
      <c r="A6492" t="s">
        <v>11121</v>
      </c>
      <c r="B6492" s="3">
        <v>45537</v>
      </c>
      <c r="C6492" t="s">
        <v>9437</v>
      </c>
      <c r="D6492">
        <v>1784.07</v>
      </c>
      <c r="E6492" t="s">
        <v>64</v>
      </c>
      <c r="F6492" t="s">
        <v>26</v>
      </c>
      <c r="G6492" t="s">
        <v>48</v>
      </c>
      <c r="H6492" t="s">
        <v>109</v>
      </c>
    </row>
    <row r="6493" spans="1:8" hidden="1">
      <c r="A6493" t="s">
        <v>11122</v>
      </c>
      <c r="B6493" s="3">
        <v>45537</v>
      </c>
      <c r="C6493" t="s">
        <v>3460</v>
      </c>
      <c r="D6493">
        <v>492.96</v>
      </c>
      <c r="E6493" t="s">
        <v>60</v>
      </c>
      <c r="F6493" t="s">
        <v>61</v>
      </c>
      <c r="G6493" t="s">
        <v>39</v>
      </c>
      <c r="H6493" t="s">
        <v>43</v>
      </c>
    </row>
    <row r="6494" spans="1:8" hidden="1">
      <c r="A6494" t="s">
        <v>11123</v>
      </c>
      <c r="B6494" s="3">
        <v>45537</v>
      </c>
      <c r="C6494" t="s">
        <v>3004</v>
      </c>
      <c r="D6494">
        <v>1785.87</v>
      </c>
      <c r="E6494" t="s">
        <v>25</v>
      </c>
      <c r="F6494" t="s">
        <v>20</v>
      </c>
      <c r="G6494" t="s">
        <v>39</v>
      </c>
      <c r="H6494" t="s">
        <v>43</v>
      </c>
    </row>
    <row r="6495" spans="1:8" hidden="1">
      <c r="A6495" t="s">
        <v>11124</v>
      </c>
      <c r="B6495" s="3">
        <v>45537</v>
      </c>
      <c r="C6495" t="s">
        <v>11125</v>
      </c>
      <c r="D6495">
        <v>1999.34</v>
      </c>
      <c r="E6495" t="s">
        <v>122</v>
      </c>
      <c r="F6495" t="s">
        <v>43</v>
      </c>
      <c r="G6495" t="s">
        <v>21</v>
      </c>
      <c r="H6495" t="s">
        <v>22</v>
      </c>
    </row>
    <row r="6496" spans="1:8" hidden="1">
      <c r="A6496" t="s">
        <v>11126</v>
      </c>
      <c r="B6496" s="3">
        <v>45537</v>
      </c>
      <c r="C6496" t="s">
        <v>5344</v>
      </c>
      <c r="D6496">
        <v>1088.1400000000001</v>
      </c>
      <c r="E6496" t="s">
        <v>52</v>
      </c>
      <c r="F6496" t="s">
        <v>20</v>
      </c>
      <c r="G6496" t="s">
        <v>27</v>
      </c>
      <c r="H6496" t="s">
        <v>44</v>
      </c>
    </row>
    <row r="6497" spans="1:8" hidden="1">
      <c r="A6497" t="s">
        <v>11127</v>
      </c>
      <c r="B6497" s="3">
        <v>45537</v>
      </c>
      <c r="C6497" t="s">
        <v>11128</v>
      </c>
      <c r="D6497">
        <v>1364.08</v>
      </c>
      <c r="E6497" t="s">
        <v>19</v>
      </c>
      <c r="F6497" t="s">
        <v>32</v>
      </c>
      <c r="G6497" t="s">
        <v>48</v>
      </c>
      <c r="H6497" t="s">
        <v>28</v>
      </c>
    </row>
    <row r="6498" spans="1:8" hidden="1">
      <c r="A6498" t="s">
        <v>11129</v>
      </c>
      <c r="B6498" s="3">
        <v>45537</v>
      </c>
      <c r="C6498" t="s">
        <v>11130</v>
      </c>
      <c r="D6498">
        <v>795.74</v>
      </c>
      <c r="E6498" t="s">
        <v>64</v>
      </c>
      <c r="F6498" t="s">
        <v>61</v>
      </c>
      <c r="G6498" t="s">
        <v>27</v>
      </c>
      <c r="H6498" t="s">
        <v>53</v>
      </c>
    </row>
    <row r="6499" spans="1:8" hidden="1">
      <c r="A6499" t="s">
        <v>11131</v>
      </c>
      <c r="B6499" s="3">
        <v>45537</v>
      </c>
      <c r="C6499" t="s">
        <v>775</v>
      </c>
      <c r="D6499">
        <v>1216.8599999999999</v>
      </c>
      <c r="E6499" t="s">
        <v>19</v>
      </c>
      <c r="F6499" t="s">
        <v>32</v>
      </c>
      <c r="G6499" t="s">
        <v>48</v>
      </c>
      <c r="H6499" t="s">
        <v>43</v>
      </c>
    </row>
    <row r="6500" spans="1:8" hidden="1">
      <c r="A6500" t="s">
        <v>11132</v>
      </c>
      <c r="B6500" s="3">
        <v>45537</v>
      </c>
      <c r="C6500" t="s">
        <v>1957</v>
      </c>
      <c r="E6500" t="s">
        <v>122</v>
      </c>
      <c r="F6500" t="s">
        <v>26</v>
      </c>
      <c r="G6500" t="s">
        <v>48</v>
      </c>
      <c r="H6500" t="s">
        <v>53</v>
      </c>
    </row>
    <row r="6501" spans="1:8">
      <c r="A6501" t="s">
        <v>11133</v>
      </c>
      <c r="B6501" s="3">
        <v>45537</v>
      </c>
      <c r="C6501" t="s">
        <v>11134</v>
      </c>
      <c r="D6501">
        <v>564.49</v>
      </c>
      <c r="E6501" t="s">
        <v>43</v>
      </c>
      <c r="F6501" t="s">
        <v>61</v>
      </c>
      <c r="G6501" t="s">
        <v>48</v>
      </c>
      <c r="H6501" t="s">
        <v>44</v>
      </c>
    </row>
    <row r="6502" spans="1:8" hidden="1">
      <c r="A6502" t="s">
        <v>11135</v>
      </c>
      <c r="B6502" s="3">
        <v>45537</v>
      </c>
      <c r="C6502" t="s">
        <v>11136</v>
      </c>
      <c r="D6502">
        <v>1121.9100000000001</v>
      </c>
      <c r="E6502" t="s">
        <v>31</v>
      </c>
      <c r="F6502" t="s">
        <v>20</v>
      </c>
      <c r="G6502" t="s">
        <v>21</v>
      </c>
      <c r="H6502" t="s">
        <v>49</v>
      </c>
    </row>
    <row r="6503" spans="1:8" hidden="1">
      <c r="A6503" t="s">
        <v>11137</v>
      </c>
      <c r="B6503" s="3">
        <v>45537</v>
      </c>
      <c r="C6503" t="s">
        <v>11138</v>
      </c>
      <c r="D6503">
        <v>440.47</v>
      </c>
      <c r="E6503" t="s">
        <v>122</v>
      </c>
      <c r="F6503" t="s">
        <v>26</v>
      </c>
      <c r="G6503" t="s">
        <v>48</v>
      </c>
      <c r="H6503" t="s">
        <v>43</v>
      </c>
    </row>
    <row r="6504" spans="1:8" hidden="1">
      <c r="A6504" t="s">
        <v>11139</v>
      </c>
      <c r="B6504" s="3">
        <v>45537</v>
      </c>
      <c r="C6504" t="s">
        <v>9283</v>
      </c>
      <c r="D6504">
        <v>653.62</v>
      </c>
      <c r="E6504" t="s">
        <v>67</v>
      </c>
      <c r="F6504" t="s">
        <v>61</v>
      </c>
      <c r="G6504" t="s">
        <v>39</v>
      </c>
      <c r="H6504" t="s">
        <v>33</v>
      </c>
    </row>
    <row r="6505" spans="1:8" hidden="1">
      <c r="A6505" t="s">
        <v>11140</v>
      </c>
      <c r="B6505" s="3">
        <v>45537</v>
      </c>
      <c r="C6505" t="s">
        <v>11141</v>
      </c>
      <c r="D6505">
        <v>1810.11</v>
      </c>
      <c r="E6505" t="s">
        <v>19</v>
      </c>
      <c r="F6505" t="s">
        <v>61</v>
      </c>
      <c r="G6505" t="s">
        <v>48</v>
      </c>
      <c r="H6505" t="s">
        <v>94</v>
      </c>
    </row>
    <row r="6506" spans="1:8" hidden="1">
      <c r="A6506" t="s">
        <v>11142</v>
      </c>
      <c r="B6506" s="3">
        <v>45537</v>
      </c>
      <c r="C6506" t="s">
        <v>9958</v>
      </c>
      <c r="D6506">
        <v>13011.82</v>
      </c>
      <c r="E6506" t="s">
        <v>339</v>
      </c>
      <c r="F6506" t="s">
        <v>32</v>
      </c>
      <c r="G6506" t="s">
        <v>48</v>
      </c>
      <c r="H6506" t="s">
        <v>36</v>
      </c>
    </row>
    <row r="6507" spans="1:8" hidden="1">
      <c r="A6507" t="s">
        <v>11143</v>
      </c>
      <c r="B6507" s="3">
        <v>45537</v>
      </c>
      <c r="C6507" t="s">
        <v>6692</v>
      </c>
      <c r="D6507">
        <v>11473.87</v>
      </c>
      <c r="E6507" t="s">
        <v>60</v>
      </c>
      <c r="F6507" t="s">
        <v>43</v>
      </c>
      <c r="G6507" t="s">
        <v>39</v>
      </c>
      <c r="H6507" t="s">
        <v>40</v>
      </c>
    </row>
    <row r="6508" spans="1:8" hidden="1">
      <c r="A6508" t="s">
        <v>11144</v>
      </c>
      <c r="B6508" s="3">
        <v>45537</v>
      </c>
      <c r="C6508" t="s">
        <v>7067</v>
      </c>
      <c r="D6508">
        <v>752.22</v>
      </c>
      <c r="E6508" t="s">
        <v>84</v>
      </c>
      <c r="F6508" t="s">
        <v>32</v>
      </c>
      <c r="G6508" t="s">
        <v>27</v>
      </c>
      <c r="H6508" t="s">
        <v>75</v>
      </c>
    </row>
    <row r="6509" spans="1:8" hidden="1">
      <c r="A6509" t="s">
        <v>11145</v>
      </c>
      <c r="B6509" s="3">
        <v>45537</v>
      </c>
      <c r="C6509" t="s">
        <v>11146</v>
      </c>
      <c r="D6509">
        <v>11606.5</v>
      </c>
      <c r="E6509" t="s">
        <v>19</v>
      </c>
      <c r="F6509" t="s">
        <v>61</v>
      </c>
      <c r="G6509" t="s">
        <v>21</v>
      </c>
      <c r="H6509" t="s">
        <v>28</v>
      </c>
    </row>
    <row r="6510" spans="1:8" hidden="1">
      <c r="A6510" t="s">
        <v>11147</v>
      </c>
      <c r="B6510" s="3">
        <v>45537</v>
      </c>
      <c r="C6510" t="s">
        <v>1556</v>
      </c>
      <c r="D6510">
        <v>668.53</v>
      </c>
      <c r="E6510" t="s">
        <v>240</v>
      </c>
      <c r="F6510" t="s">
        <v>32</v>
      </c>
      <c r="G6510" t="s">
        <v>48</v>
      </c>
      <c r="H6510" t="s">
        <v>33</v>
      </c>
    </row>
    <row r="6511" spans="1:8" hidden="1">
      <c r="A6511" t="s">
        <v>11148</v>
      </c>
      <c r="B6511" s="3">
        <v>45537</v>
      </c>
      <c r="C6511" t="s">
        <v>1087</v>
      </c>
      <c r="D6511">
        <v>727.57</v>
      </c>
      <c r="E6511" t="s">
        <v>52</v>
      </c>
      <c r="F6511" t="s">
        <v>61</v>
      </c>
      <c r="G6511" t="s">
        <v>27</v>
      </c>
      <c r="H6511" t="s">
        <v>87</v>
      </c>
    </row>
    <row r="6512" spans="1:8" hidden="1">
      <c r="A6512" t="s">
        <v>11149</v>
      </c>
      <c r="B6512" s="3">
        <v>45537</v>
      </c>
      <c r="C6512" t="s">
        <v>10184</v>
      </c>
      <c r="D6512">
        <v>648.72</v>
      </c>
      <c r="E6512" t="s">
        <v>122</v>
      </c>
      <c r="F6512" t="s">
        <v>26</v>
      </c>
      <c r="G6512" t="s">
        <v>39</v>
      </c>
      <c r="H6512" t="s">
        <v>176</v>
      </c>
    </row>
    <row r="6513" spans="1:8" hidden="1">
      <c r="A6513" t="s">
        <v>11150</v>
      </c>
      <c r="B6513" s="3">
        <v>45538</v>
      </c>
      <c r="C6513" t="s">
        <v>1360</v>
      </c>
      <c r="D6513">
        <v>616.87</v>
      </c>
      <c r="E6513" t="s">
        <v>70</v>
      </c>
      <c r="F6513" t="s">
        <v>32</v>
      </c>
      <c r="G6513" t="s">
        <v>21</v>
      </c>
      <c r="H6513" t="s">
        <v>49</v>
      </c>
    </row>
    <row r="6514" spans="1:8" hidden="1">
      <c r="A6514" t="s">
        <v>11151</v>
      </c>
      <c r="B6514" s="3">
        <v>45538</v>
      </c>
      <c r="C6514" t="s">
        <v>11152</v>
      </c>
      <c r="E6514" t="s">
        <v>70</v>
      </c>
      <c r="F6514" t="s">
        <v>32</v>
      </c>
      <c r="G6514" t="s">
        <v>21</v>
      </c>
      <c r="H6514" t="s">
        <v>36</v>
      </c>
    </row>
    <row r="6515" spans="1:8" hidden="1">
      <c r="A6515" t="s">
        <v>11153</v>
      </c>
      <c r="B6515" s="3">
        <v>45538</v>
      </c>
      <c r="C6515" t="s">
        <v>11154</v>
      </c>
      <c r="D6515">
        <v>1931.09</v>
      </c>
      <c r="E6515" t="s">
        <v>25</v>
      </c>
      <c r="F6515" t="s">
        <v>20</v>
      </c>
      <c r="G6515" t="s">
        <v>27</v>
      </c>
      <c r="H6515" t="s">
        <v>87</v>
      </c>
    </row>
    <row r="6516" spans="1:8" hidden="1">
      <c r="A6516" t="s">
        <v>11155</v>
      </c>
      <c r="B6516" s="3">
        <v>45538</v>
      </c>
      <c r="C6516" t="s">
        <v>6697</v>
      </c>
      <c r="D6516">
        <v>1703.33</v>
      </c>
      <c r="E6516" t="s">
        <v>70</v>
      </c>
      <c r="F6516" t="s">
        <v>26</v>
      </c>
      <c r="G6516" t="s">
        <v>39</v>
      </c>
      <c r="H6516" t="s">
        <v>57</v>
      </c>
    </row>
    <row r="6517" spans="1:8" hidden="1">
      <c r="A6517" t="s">
        <v>11156</v>
      </c>
      <c r="B6517" s="3">
        <v>45538</v>
      </c>
      <c r="C6517" t="s">
        <v>11157</v>
      </c>
      <c r="D6517">
        <v>1206.08</v>
      </c>
      <c r="E6517" t="s">
        <v>471</v>
      </c>
      <c r="F6517" t="s">
        <v>32</v>
      </c>
      <c r="G6517" t="s">
        <v>21</v>
      </c>
      <c r="H6517" t="s">
        <v>87</v>
      </c>
    </row>
    <row r="6518" spans="1:8">
      <c r="A6518" t="s">
        <v>11158</v>
      </c>
      <c r="B6518" s="3">
        <v>45538</v>
      </c>
      <c r="C6518" t="s">
        <v>11159</v>
      </c>
      <c r="D6518">
        <v>460.64</v>
      </c>
      <c r="E6518" t="s">
        <v>43</v>
      </c>
      <c r="F6518" t="s">
        <v>32</v>
      </c>
      <c r="G6518" t="s">
        <v>48</v>
      </c>
      <c r="H6518" t="s">
        <v>28</v>
      </c>
    </row>
    <row r="6519" spans="1:8" hidden="1">
      <c r="A6519" t="s">
        <v>11160</v>
      </c>
      <c r="B6519" s="3">
        <v>45538</v>
      </c>
      <c r="C6519" t="s">
        <v>11161</v>
      </c>
      <c r="D6519">
        <v>1039.76</v>
      </c>
      <c r="E6519" t="s">
        <v>122</v>
      </c>
      <c r="F6519" t="s">
        <v>43</v>
      </c>
      <c r="G6519" t="s">
        <v>48</v>
      </c>
      <c r="H6519" t="s">
        <v>109</v>
      </c>
    </row>
    <row r="6520" spans="1:8" hidden="1">
      <c r="A6520" t="s">
        <v>11162</v>
      </c>
      <c r="B6520" s="3">
        <v>45538</v>
      </c>
      <c r="C6520" t="s">
        <v>7517</v>
      </c>
      <c r="D6520">
        <v>759.15</v>
      </c>
      <c r="E6520" t="s">
        <v>70</v>
      </c>
      <c r="F6520" t="s">
        <v>61</v>
      </c>
      <c r="G6520" t="s">
        <v>27</v>
      </c>
      <c r="H6520" t="s">
        <v>87</v>
      </c>
    </row>
    <row r="6521" spans="1:8" hidden="1">
      <c r="A6521" t="s">
        <v>11163</v>
      </c>
      <c r="B6521" s="3">
        <v>45538</v>
      </c>
      <c r="C6521" t="s">
        <v>11164</v>
      </c>
      <c r="D6521">
        <v>666.41</v>
      </c>
      <c r="E6521" t="s">
        <v>240</v>
      </c>
      <c r="F6521" t="s">
        <v>32</v>
      </c>
      <c r="G6521" t="s">
        <v>48</v>
      </c>
      <c r="H6521" t="s">
        <v>109</v>
      </c>
    </row>
    <row r="6522" spans="1:8">
      <c r="A6522" t="s">
        <v>11165</v>
      </c>
      <c r="B6522" s="3">
        <v>45538</v>
      </c>
      <c r="C6522" t="s">
        <v>3265</v>
      </c>
      <c r="D6522">
        <v>1455.4</v>
      </c>
      <c r="E6522" t="s">
        <v>43</v>
      </c>
      <c r="F6522" t="s">
        <v>32</v>
      </c>
      <c r="G6522" t="s">
        <v>21</v>
      </c>
      <c r="H6522" t="s">
        <v>43</v>
      </c>
    </row>
    <row r="6523" spans="1:8" hidden="1">
      <c r="A6523" t="s">
        <v>11166</v>
      </c>
      <c r="B6523" s="3">
        <v>45538</v>
      </c>
      <c r="C6523" t="s">
        <v>10414</v>
      </c>
      <c r="D6523">
        <v>1905.51</v>
      </c>
      <c r="E6523" t="s">
        <v>70</v>
      </c>
      <c r="F6523" t="s">
        <v>20</v>
      </c>
      <c r="G6523" t="s">
        <v>48</v>
      </c>
      <c r="H6523" t="s">
        <v>28</v>
      </c>
    </row>
    <row r="6524" spans="1:8" hidden="1">
      <c r="A6524" t="s">
        <v>11167</v>
      </c>
      <c r="B6524" s="3">
        <v>45538</v>
      </c>
      <c r="C6524" t="s">
        <v>11168</v>
      </c>
      <c r="D6524">
        <v>1056.44</v>
      </c>
      <c r="E6524" t="s">
        <v>122</v>
      </c>
      <c r="F6524" t="s">
        <v>32</v>
      </c>
      <c r="G6524" t="s">
        <v>39</v>
      </c>
      <c r="H6524" t="s">
        <v>49</v>
      </c>
    </row>
    <row r="6525" spans="1:8" hidden="1">
      <c r="A6525" t="s">
        <v>11169</v>
      </c>
      <c r="B6525" s="3">
        <v>45538</v>
      </c>
      <c r="C6525" t="s">
        <v>11170</v>
      </c>
      <c r="D6525">
        <v>1014.4</v>
      </c>
      <c r="E6525" t="s">
        <v>47</v>
      </c>
      <c r="F6525" t="s">
        <v>32</v>
      </c>
      <c r="G6525" t="s">
        <v>39</v>
      </c>
      <c r="H6525" t="s">
        <v>57</v>
      </c>
    </row>
    <row r="6526" spans="1:8" hidden="1">
      <c r="A6526" t="s">
        <v>11171</v>
      </c>
      <c r="B6526" s="3">
        <v>45538</v>
      </c>
      <c r="C6526" t="s">
        <v>2361</v>
      </c>
      <c r="D6526">
        <v>1875.55</v>
      </c>
      <c r="E6526" t="s">
        <v>60</v>
      </c>
      <c r="F6526" t="s">
        <v>20</v>
      </c>
      <c r="G6526" t="s">
        <v>48</v>
      </c>
      <c r="H6526" t="s">
        <v>28</v>
      </c>
    </row>
    <row r="6527" spans="1:8" hidden="1">
      <c r="A6527" t="s">
        <v>11172</v>
      </c>
      <c r="B6527" s="3">
        <v>45538</v>
      </c>
      <c r="C6527" t="s">
        <v>11173</v>
      </c>
      <c r="D6527">
        <v>1345.19</v>
      </c>
      <c r="E6527" t="s">
        <v>31</v>
      </c>
      <c r="F6527" t="s">
        <v>26</v>
      </c>
      <c r="G6527" t="s">
        <v>48</v>
      </c>
      <c r="H6527" t="s">
        <v>40</v>
      </c>
    </row>
    <row r="6528" spans="1:8" hidden="1">
      <c r="A6528" t="s">
        <v>11174</v>
      </c>
      <c r="B6528" s="3">
        <v>45538</v>
      </c>
      <c r="C6528" t="s">
        <v>2839</v>
      </c>
      <c r="D6528">
        <v>1315.36</v>
      </c>
      <c r="E6528" t="s">
        <v>67</v>
      </c>
      <c r="F6528" t="s">
        <v>61</v>
      </c>
      <c r="G6528" t="s">
        <v>48</v>
      </c>
      <c r="H6528" t="s">
        <v>22</v>
      </c>
    </row>
    <row r="6529" spans="1:8" hidden="1">
      <c r="A6529" t="s">
        <v>11175</v>
      </c>
      <c r="B6529" s="3">
        <v>45538</v>
      </c>
      <c r="C6529" t="s">
        <v>2897</v>
      </c>
      <c r="D6529">
        <v>1749.96</v>
      </c>
      <c r="E6529" t="s">
        <v>25</v>
      </c>
      <c r="F6529" t="s">
        <v>20</v>
      </c>
      <c r="G6529" t="s">
        <v>48</v>
      </c>
      <c r="H6529" t="s">
        <v>176</v>
      </c>
    </row>
    <row r="6530" spans="1:8" hidden="1">
      <c r="A6530" t="s">
        <v>11176</v>
      </c>
      <c r="B6530" s="3">
        <v>45538</v>
      </c>
      <c r="C6530" t="s">
        <v>10418</v>
      </c>
      <c r="D6530">
        <v>458.72</v>
      </c>
      <c r="E6530" t="s">
        <v>217</v>
      </c>
      <c r="F6530" t="s">
        <v>20</v>
      </c>
      <c r="G6530" t="s">
        <v>39</v>
      </c>
      <c r="H6530" t="s">
        <v>40</v>
      </c>
    </row>
    <row r="6531" spans="1:8">
      <c r="A6531" t="s">
        <v>11177</v>
      </c>
      <c r="B6531" s="3">
        <v>45538</v>
      </c>
      <c r="C6531" t="s">
        <v>5592</v>
      </c>
      <c r="D6531">
        <v>333.84</v>
      </c>
      <c r="E6531" t="s">
        <v>43</v>
      </c>
      <c r="F6531" t="s">
        <v>26</v>
      </c>
      <c r="G6531" t="s">
        <v>27</v>
      </c>
      <c r="H6531" t="s">
        <v>123</v>
      </c>
    </row>
    <row r="6532" spans="1:8">
      <c r="A6532" t="s">
        <v>11178</v>
      </c>
      <c r="B6532" s="3">
        <v>45538</v>
      </c>
      <c r="C6532" t="s">
        <v>3866</v>
      </c>
      <c r="D6532">
        <v>1382.66</v>
      </c>
      <c r="E6532" t="s">
        <v>43</v>
      </c>
      <c r="F6532" t="s">
        <v>61</v>
      </c>
      <c r="G6532" t="s">
        <v>48</v>
      </c>
      <c r="H6532" t="s">
        <v>75</v>
      </c>
    </row>
    <row r="6533" spans="1:8" hidden="1">
      <c r="A6533" t="s">
        <v>11179</v>
      </c>
      <c r="B6533" s="3">
        <v>45538</v>
      </c>
      <c r="C6533" t="s">
        <v>11180</v>
      </c>
      <c r="D6533">
        <v>713.73</v>
      </c>
      <c r="E6533" t="s">
        <v>31</v>
      </c>
      <c r="F6533" t="s">
        <v>26</v>
      </c>
      <c r="G6533" t="s">
        <v>39</v>
      </c>
      <c r="H6533" t="s">
        <v>87</v>
      </c>
    </row>
    <row r="6534" spans="1:8" hidden="1">
      <c r="A6534" t="s">
        <v>11181</v>
      </c>
      <c r="B6534" s="3">
        <v>45538</v>
      </c>
      <c r="C6534" t="s">
        <v>1225</v>
      </c>
      <c r="D6534">
        <v>209.85</v>
      </c>
      <c r="E6534" t="s">
        <v>47</v>
      </c>
      <c r="F6534" t="s">
        <v>20</v>
      </c>
      <c r="G6534" t="s">
        <v>48</v>
      </c>
      <c r="H6534" t="s">
        <v>22</v>
      </c>
    </row>
    <row r="6535" spans="1:8" hidden="1">
      <c r="A6535" t="s">
        <v>11182</v>
      </c>
      <c r="B6535" s="3">
        <v>45538</v>
      </c>
      <c r="C6535" t="s">
        <v>7172</v>
      </c>
      <c r="D6535">
        <v>1329.4</v>
      </c>
      <c r="E6535" t="s">
        <v>19</v>
      </c>
      <c r="F6535" t="s">
        <v>20</v>
      </c>
      <c r="G6535" t="s">
        <v>39</v>
      </c>
      <c r="H6535" t="s">
        <v>43</v>
      </c>
    </row>
    <row r="6536" spans="1:8" hidden="1">
      <c r="A6536" t="s">
        <v>11183</v>
      </c>
      <c r="B6536" s="3">
        <v>45538</v>
      </c>
      <c r="C6536" t="s">
        <v>11184</v>
      </c>
      <c r="D6536">
        <v>1678.83</v>
      </c>
      <c r="E6536" t="s">
        <v>122</v>
      </c>
      <c r="F6536" t="s">
        <v>32</v>
      </c>
      <c r="G6536" t="s">
        <v>27</v>
      </c>
      <c r="H6536" t="s">
        <v>176</v>
      </c>
    </row>
    <row r="6537" spans="1:8" hidden="1">
      <c r="A6537" t="s">
        <v>11185</v>
      </c>
      <c r="B6537" s="3">
        <v>45538</v>
      </c>
      <c r="C6537" t="s">
        <v>11186</v>
      </c>
      <c r="D6537">
        <v>1351.18</v>
      </c>
      <c r="E6537" t="s">
        <v>19</v>
      </c>
      <c r="F6537" t="s">
        <v>43</v>
      </c>
      <c r="G6537" t="s">
        <v>39</v>
      </c>
      <c r="H6537" t="s">
        <v>109</v>
      </c>
    </row>
    <row r="6538" spans="1:8" hidden="1">
      <c r="A6538" t="s">
        <v>11187</v>
      </c>
      <c r="B6538" s="3">
        <v>45539</v>
      </c>
      <c r="C6538" t="s">
        <v>6576</v>
      </c>
      <c r="D6538">
        <v>1934.35</v>
      </c>
      <c r="E6538" t="s">
        <v>19</v>
      </c>
      <c r="F6538" t="s">
        <v>26</v>
      </c>
      <c r="G6538" t="s">
        <v>39</v>
      </c>
      <c r="H6538" t="s">
        <v>57</v>
      </c>
    </row>
    <row r="6539" spans="1:8" hidden="1">
      <c r="A6539" t="s">
        <v>11188</v>
      </c>
      <c r="B6539" s="3">
        <v>45539</v>
      </c>
      <c r="C6539" t="s">
        <v>11189</v>
      </c>
      <c r="D6539">
        <v>1037.8699999999999</v>
      </c>
      <c r="E6539" t="s">
        <v>64</v>
      </c>
      <c r="F6539" t="s">
        <v>26</v>
      </c>
      <c r="G6539" t="s">
        <v>48</v>
      </c>
      <c r="H6539" t="s">
        <v>109</v>
      </c>
    </row>
    <row r="6540" spans="1:8" hidden="1">
      <c r="A6540" t="s">
        <v>11190</v>
      </c>
      <c r="B6540" s="3">
        <v>45539</v>
      </c>
      <c r="C6540" t="s">
        <v>4047</v>
      </c>
      <c r="D6540">
        <v>481.67</v>
      </c>
      <c r="E6540" t="s">
        <v>60</v>
      </c>
      <c r="F6540" t="s">
        <v>20</v>
      </c>
      <c r="G6540" t="s">
        <v>48</v>
      </c>
      <c r="H6540" t="s">
        <v>36</v>
      </c>
    </row>
    <row r="6541" spans="1:8" hidden="1">
      <c r="A6541" t="s">
        <v>11191</v>
      </c>
      <c r="B6541" s="3">
        <v>45539</v>
      </c>
      <c r="C6541" t="s">
        <v>5226</v>
      </c>
      <c r="D6541">
        <v>392.51</v>
      </c>
      <c r="E6541" t="s">
        <v>52</v>
      </c>
      <c r="F6541" t="s">
        <v>26</v>
      </c>
      <c r="G6541" t="s">
        <v>21</v>
      </c>
      <c r="H6541" t="s">
        <v>49</v>
      </c>
    </row>
    <row r="6542" spans="1:8" hidden="1">
      <c r="A6542" t="s">
        <v>11192</v>
      </c>
      <c r="B6542" s="3">
        <v>45539</v>
      </c>
      <c r="C6542" t="s">
        <v>5246</v>
      </c>
      <c r="D6542">
        <v>188.84</v>
      </c>
      <c r="E6542" t="s">
        <v>70</v>
      </c>
      <c r="F6542" t="s">
        <v>32</v>
      </c>
      <c r="G6542" t="s">
        <v>48</v>
      </c>
      <c r="H6542" t="s">
        <v>109</v>
      </c>
    </row>
    <row r="6543" spans="1:8" hidden="1">
      <c r="A6543" t="s">
        <v>11193</v>
      </c>
      <c r="B6543" s="3">
        <v>45539</v>
      </c>
      <c r="C6543" t="s">
        <v>3957</v>
      </c>
      <c r="D6543">
        <v>380.46</v>
      </c>
      <c r="E6543" t="s">
        <v>19</v>
      </c>
      <c r="F6543" t="s">
        <v>20</v>
      </c>
      <c r="G6543" t="s">
        <v>48</v>
      </c>
      <c r="H6543" t="s">
        <v>22</v>
      </c>
    </row>
    <row r="6544" spans="1:8" hidden="1">
      <c r="A6544" t="s">
        <v>11194</v>
      </c>
      <c r="B6544" s="3">
        <v>45539</v>
      </c>
      <c r="C6544" t="s">
        <v>11195</v>
      </c>
      <c r="D6544">
        <v>52.77</v>
      </c>
      <c r="E6544" t="s">
        <v>25</v>
      </c>
      <c r="F6544" t="s">
        <v>32</v>
      </c>
      <c r="G6544" t="s">
        <v>48</v>
      </c>
      <c r="H6544" t="s">
        <v>28</v>
      </c>
    </row>
    <row r="6545" spans="1:8" hidden="1">
      <c r="A6545" t="s">
        <v>11196</v>
      </c>
      <c r="B6545" s="3">
        <v>45539</v>
      </c>
      <c r="C6545" t="s">
        <v>4729</v>
      </c>
      <c r="D6545">
        <v>433.89</v>
      </c>
      <c r="E6545" t="s">
        <v>52</v>
      </c>
      <c r="F6545" t="s">
        <v>32</v>
      </c>
      <c r="G6545" t="s">
        <v>39</v>
      </c>
      <c r="H6545" t="s">
        <v>22</v>
      </c>
    </row>
    <row r="6546" spans="1:8">
      <c r="A6546" t="s">
        <v>11197</v>
      </c>
      <c r="B6546" s="3">
        <v>45539</v>
      </c>
      <c r="C6546" t="s">
        <v>11198</v>
      </c>
      <c r="D6546">
        <v>930.95</v>
      </c>
      <c r="E6546" t="s">
        <v>43</v>
      </c>
      <c r="F6546" t="s">
        <v>61</v>
      </c>
      <c r="G6546" t="s">
        <v>21</v>
      </c>
      <c r="H6546" t="s">
        <v>33</v>
      </c>
    </row>
    <row r="6547" spans="1:8" hidden="1">
      <c r="A6547" t="s">
        <v>11199</v>
      </c>
      <c r="B6547" s="3">
        <v>45539</v>
      </c>
      <c r="C6547" t="s">
        <v>6848</v>
      </c>
      <c r="D6547">
        <v>996.51</v>
      </c>
      <c r="E6547" t="s">
        <v>70</v>
      </c>
      <c r="F6547" t="s">
        <v>32</v>
      </c>
      <c r="G6547" t="s">
        <v>48</v>
      </c>
      <c r="H6547" t="s">
        <v>43</v>
      </c>
    </row>
    <row r="6548" spans="1:8">
      <c r="A6548" t="s">
        <v>11200</v>
      </c>
      <c r="B6548" s="3">
        <v>45539</v>
      </c>
      <c r="C6548" t="s">
        <v>9465</v>
      </c>
      <c r="D6548">
        <v>899.81</v>
      </c>
      <c r="E6548" t="s">
        <v>43</v>
      </c>
      <c r="F6548" t="s">
        <v>61</v>
      </c>
      <c r="G6548" t="s">
        <v>27</v>
      </c>
      <c r="H6548" t="s">
        <v>109</v>
      </c>
    </row>
    <row r="6549" spans="1:8">
      <c r="A6549" t="s">
        <v>11201</v>
      </c>
      <c r="B6549" s="3">
        <v>45539</v>
      </c>
      <c r="C6549" t="s">
        <v>11202</v>
      </c>
      <c r="D6549">
        <v>1061.17</v>
      </c>
      <c r="E6549" t="s">
        <v>43</v>
      </c>
      <c r="F6549" t="s">
        <v>32</v>
      </c>
      <c r="G6549" t="s">
        <v>21</v>
      </c>
      <c r="H6549" t="s">
        <v>43</v>
      </c>
    </row>
    <row r="6550" spans="1:8" hidden="1">
      <c r="A6550" t="s">
        <v>11203</v>
      </c>
      <c r="B6550" s="3">
        <v>45539</v>
      </c>
      <c r="C6550" t="s">
        <v>8743</v>
      </c>
      <c r="D6550">
        <v>5308.8</v>
      </c>
      <c r="E6550" t="s">
        <v>31</v>
      </c>
      <c r="F6550" t="s">
        <v>61</v>
      </c>
      <c r="G6550" t="s">
        <v>27</v>
      </c>
      <c r="H6550" t="s">
        <v>123</v>
      </c>
    </row>
    <row r="6551" spans="1:8" hidden="1">
      <c r="A6551" t="s">
        <v>11204</v>
      </c>
      <c r="B6551" s="3">
        <v>45539</v>
      </c>
      <c r="C6551" t="s">
        <v>11205</v>
      </c>
      <c r="D6551">
        <v>1891.16</v>
      </c>
      <c r="E6551" t="s">
        <v>47</v>
      </c>
      <c r="F6551" t="s">
        <v>26</v>
      </c>
      <c r="G6551" t="s">
        <v>21</v>
      </c>
      <c r="H6551" t="s">
        <v>43</v>
      </c>
    </row>
    <row r="6552" spans="1:8" hidden="1">
      <c r="A6552" t="s">
        <v>11206</v>
      </c>
      <c r="B6552" s="3">
        <v>45539</v>
      </c>
      <c r="C6552" t="s">
        <v>11207</v>
      </c>
      <c r="D6552">
        <v>1348.01</v>
      </c>
      <c r="E6552" t="s">
        <v>47</v>
      </c>
      <c r="F6552" t="s">
        <v>20</v>
      </c>
      <c r="G6552" t="s">
        <v>39</v>
      </c>
      <c r="H6552" t="s">
        <v>49</v>
      </c>
    </row>
    <row r="6553" spans="1:8" hidden="1">
      <c r="A6553" t="s">
        <v>11208</v>
      </c>
      <c r="B6553" s="3">
        <v>45539</v>
      </c>
      <c r="C6553" t="s">
        <v>11209</v>
      </c>
      <c r="D6553">
        <v>841.22</v>
      </c>
      <c r="E6553" t="s">
        <v>47</v>
      </c>
      <c r="F6553" t="s">
        <v>26</v>
      </c>
      <c r="G6553" t="s">
        <v>39</v>
      </c>
      <c r="H6553" t="s">
        <v>123</v>
      </c>
    </row>
    <row r="6554" spans="1:8" hidden="1">
      <c r="A6554" t="s">
        <v>11210</v>
      </c>
      <c r="B6554" s="3">
        <v>45539</v>
      </c>
      <c r="C6554" t="s">
        <v>11211</v>
      </c>
      <c r="D6554">
        <v>1728.3</v>
      </c>
      <c r="E6554" t="s">
        <v>25</v>
      </c>
      <c r="F6554" t="s">
        <v>20</v>
      </c>
      <c r="G6554" t="s">
        <v>39</v>
      </c>
      <c r="H6554" t="s">
        <v>43</v>
      </c>
    </row>
    <row r="6555" spans="1:8" hidden="1">
      <c r="A6555" t="s">
        <v>11212</v>
      </c>
      <c r="B6555" s="3">
        <v>45539</v>
      </c>
      <c r="C6555" t="s">
        <v>1574</v>
      </c>
      <c r="D6555">
        <v>1061.0899999999999</v>
      </c>
      <c r="E6555" t="s">
        <v>52</v>
      </c>
      <c r="F6555" t="s">
        <v>61</v>
      </c>
      <c r="G6555" t="s">
        <v>21</v>
      </c>
      <c r="H6555" t="s">
        <v>33</v>
      </c>
    </row>
    <row r="6556" spans="1:8" hidden="1">
      <c r="A6556" t="s">
        <v>11213</v>
      </c>
      <c r="B6556" s="3">
        <v>45539</v>
      </c>
      <c r="C6556" t="s">
        <v>11214</v>
      </c>
      <c r="D6556">
        <v>506.67</v>
      </c>
      <c r="E6556" t="s">
        <v>47</v>
      </c>
      <c r="F6556" t="s">
        <v>32</v>
      </c>
      <c r="G6556" t="s">
        <v>48</v>
      </c>
      <c r="H6556" t="s">
        <v>57</v>
      </c>
    </row>
    <row r="6557" spans="1:8" hidden="1">
      <c r="A6557" t="s">
        <v>11215</v>
      </c>
      <c r="B6557" s="3">
        <v>45539</v>
      </c>
      <c r="C6557" t="s">
        <v>11216</v>
      </c>
      <c r="D6557">
        <v>177.16</v>
      </c>
      <c r="E6557" t="s">
        <v>67</v>
      </c>
      <c r="F6557" t="s">
        <v>32</v>
      </c>
      <c r="G6557" t="s">
        <v>39</v>
      </c>
      <c r="H6557" t="s">
        <v>40</v>
      </c>
    </row>
    <row r="6558" spans="1:8" hidden="1">
      <c r="A6558" t="s">
        <v>11217</v>
      </c>
      <c r="B6558" s="3">
        <v>45539</v>
      </c>
      <c r="C6558" t="s">
        <v>11218</v>
      </c>
      <c r="D6558">
        <v>1552.49</v>
      </c>
      <c r="E6558" t="s">
        <v>210</v>
      </c>
      <c r="F6558" t="s">
        <v>20</v>
      </c>
      <c r="G6558" t="s">
        <v>21</v>
      </c>
      <c r="H6558" t="s">
        <v>57</v>
      </c>
    </row>
    <row r="6559" spans="1:8" hidden="1">
      <c r="A6559" t="s">
        <v>11219</v>
      </c>
      <c r="B6559" s="3">
        <v>45539</v>
      </c>
      <c r="C6559" t="s">
        <v>3658</v>
      </c>
      <c r="D6559">
        <v>693.43</v>
      </c>
      <c r="E6559" t="s">
        <v>60</v>
      </c>
      <c r="F6559" t="s">
        <v>20</v>
      </c>
      <c r="G6559" t="s">
        <v>48</v>
      </c>
      <c r="H6559" t="s">
        <v>44</v>
      </c>
    </row>
    <row r="6560" spans="1:8" hidden="1">
      <c r="A6560" t="s">
        <v>11220</v>
      </c>
      <c r="B6560" s="3">
        <v>45539</v>
      </c>
      <c r="C6560" t="s">
        <v>627</v>
      </c>
      <c r="D6560">
        <v>703.13</v>
      </c>
      <c r="E6560" t="s">
        <v>25</v>
      </c>
      <c r="F6560" t="s">
        <v>26</v>
      </c>
      <c r="G6560" t="s">
        <v>21</v>
      </c>
      <c r="H6560" t="s">
        <v>44</v>
      </c>
    </row>
    <row r="6561" spans="1:8" hidden="1">
      <c r="A6561" t="s">
        <v>11221</v>
      </c>
      <c r="B6561" s="3">
        <v>45539</v>
      </c>
      <c r="C6561" t="s">
        <v>11222</v>
      </c>
      <c r="D6561">
        <v>1060.19</v>
      </c>
      <c r="E6561" t="s">
        <v>70</v>
      </c>
      <c r="F6561" t="s">
        <v>32</v>
      </c>
      <c r="G6561" t="s">
        <v>21</v>
      </c>
      <c r="H6561" t="s">
        <v>176</v>
      </c>
    </row>
    <row r="6562" spans="1:8" hidden="1">
      <c r="A6562" t="s">
        <v>11223</v>
      </c>
      <c r="B6562" s="3">
        <v>45539</v>
      </c>
      <c r="C6562" t="s">
        <v>1035</v>
      </c>
      <c r="D6562">
        <v>1427.35</v>
      </c>
      <c r="E6562" t="s">
        <v>122</v>
      </c>
      <c r="F6562" t="s">
        <v>61</v>
      </c>
      <c r="G6562" t="s">
        <v>48</v>
      </c>
      <c r="H6562" t="s">
        <v>49</v>
      </c>
    </row>
    <row r="6563" spans="1:8" hidden="1">
      <c r="A6563" t="s">
        <v>11224</v>
      </c>
      <c r="B6563" s="3">
        <v>45540</v>
      </c>
      <c r="C6563" t="s">
        <v>11225</v>
      </c>
      <c r="D6563">
        <v>1784.7</v>
      </c>
      <c r="E6563" t="s">
        <v>64</v>
      </c>
      <c r="F6563" t="s">
        <v>20</v>
      </c>
      <c r="G6563" t="s">
        <v>27</v>
      </c>
      <c r="H6563" t="s">
        <v>33</v>
      </c>
    </row>
    <row r="6564" spans="1:8" hidden="1">
      <c r="A6564" t="s">
        <v>11226</v>
      </c>
      <c r="B6564" s="3">
        <v>45540</v>
      </c>
      <c r="C6564" t="s">
        <v>11227</v>
      </c>
      <c r="D6564">
        <v>254.01</v>
      </c>
      <c r="E6564" t="s">
        <v>52</v>
      </c>
      <c r="F6564" t="s">
        <v>26</v>
      </c>
      <c r="G6564" t="s">
        <v>39</v>
      </c>
      <c r="H6564" t="s">
        <v>36</v>
      </c>
    </row>
    <row r="6565" spans="1:8" hidden="1">
      <c r="A6565" t="s">
        <v>11228</v>
      </c>
      <c r="B6565" s="3">
        <v>45540</v>
      </c>
      <c r="C6565" t="s">
        <v>2367</v>
      </c>
      <c r="D6565">
        <v>749.81</v>
      </c>
      <c r="E6565" t="s">
        <v>25</v>
      </c>
      <c r="F6565" t="s">
        <v>32</v>
      </c>
      <c r="G6565" t="s">
        <v>21</v>
      </c>
      <c r="H6565" t="s">
        <v>49</v>
      </c>
    </row>
    <row r="6566" spans="1:8" hidden="1">
      <c r="A6566" t="s">
        <v>11229</v>
      </c>
      <c r="B6566" s="3">
        <v>45540</v>
      </c>
      <c r="C6566" t="s">
        <v>11230</v>
      </c>
      <c r="D6566">
        <v>72.47</v>
      </c>
      <c r="E6566" t="s">
        <v>60</v>
      </c>
      <c r="F6566" t="s">
        <v>20</v>
      </c>
      <c r="G6566" t="s">
        <v>21</v>
      </c>
      <c r="H6566" t="s">
        <v>87</v>
      </c>
    </row>
    <row r="6567" spans="1:8" hidden="1">
      <c r="A6567" t="s">
        <v>11231</v>
      </c>
      <c r="B6567" s="3">
        <v>45540</v>
      </c>
      <c r="C6567" t="s">
        <v>11232</v>
      </c>
      <c r="D6567">
        <v>1375.76</v>
      </c>
      <c r="E6567" t="s">
        <v>31</v>
      </c>
      <c r="F6567" t="s">
        <v>32</v>
      </c>
      <c r="G6567" t="s">
        <v>21</v>
      </c>
      <c r="H6567" t="s">
        <v>176</v>
      </c>
    </row>
    <row r="6568" spans="1:8" hidden="1">
      <c r="A6568" t="s">
        <v>11233</v>
      </c>
      <c r="B6568" s="3">
        <v>45540</v>
      </c>
      <c r="C6568" t="s">
        <v>11234</v>
      </c>
      <c r="D6568">
        <v>816.24</v>
      </c>
      <c r="E6568" t="s">
        <v>19</v>
      </c>
      <c r="F6568" t="s">
        <v>20</v>
      </c>
      <c r="G6568" t="s">
        <v>21</v>
      </c>
      <c r="H6568" t="s">
        <v>43</v>
      </c>
    </row>
    <row r="6569" spans="1:8" hidden="1">
      <c r="A6569" t="s">
        <v>11235</v>
      </c>
      <c r="B6569" s="3">
        <v>45540</v>
      </c>
      <c r="C6569" t="s">
        <v>11236</v>
      </c>
      <c r="D6569">
        <v>548.85</v>
      </c>
      <c r="E6569" t="s">
        <v>67</v>
      </c>
      <c r="F6569" t="s">
        <v>32</v>
      </c>
      <c r="G6569" t="s">
        <v>27</v>
      </c>
      <c r="H6569" t="s">
        <v>123</v>
      </c>
    </row>
    <row r="6570" spans="1:8">
      <c r="A6570" t="s">
        <v>11237</v>
      </c>
      <c r="B6570" s="3">
        <v>45540</v>
      </c>
      <c r="C6570" t="s">
        <v>9227</v>
      </c>
      <c r="D6570">
        <v>1994.49</v>
      </c>
      <c r="E6570" t="s">
        <v>43</v>
      </c>
      <c r="F6570" t="s">
        <v>26</v>
      </c>
      <c r="G6570" t="s">
        <v>21</v>
      </c>
      <c r="H6570" t="s">
        <v>40</v>
      </c>
    </row>
    <row r="6571" spans="1:8" hidden="1">
      <c r="A6571" t="s">
        <v>11238</v>
      </c>
      <c r="B6571" s="3">
        <v>45540</v>
      </c>
      <c r="C6571" t="s">
        <v>7352</v>
      </c>
      <c r="D6571">
        <v>985.84</v>
      </c>
      <c r="E6571" t="s">
        <v>70</v>
      </c>
      <c r="F6571" t="s">
        <v>20</v>
      </c>
      <c r="G6571" t="s">
        <v>27</v>
      </c>
      <c r="H6571" t="s">
        <v>53</v>
      </c>
    </row>
    <row r="6572" spans="1:8" hidden="1">
      <c r="A6572" t="s">
        <v>11239</v>
      </c>
      <c r="B6572" s="3">
        <v>45540</v>
      </c>
      <c r="C6572" t="s">
        <v>11240</v>
      </c>
      <c r="D6572">
        <v>1590.74</v>
      </c>
      <c r="E6572" t="s">
        <v>64</v>
      </c>
      <c r="F6572" t="s">
        <v>61</v>
      </c>
      <c r="G6572" t="s">
        <v>48</v>
      </c>
      <c r="H6572" t="s">
        <v>109</v>
      </c>
    </row>
    <row r="6573" spans="1:8" hidden="1">
      <c r="A6573" t="s">
        <v>11241</v>
      </c>
      <c r="B6573" s="3">
        <v>45540</v>
      </c>
      <c r="C6573" t="s">
        <v>9162</v>
      </c>
      <c r="D6573">
        <v>842.03</v>
      </c>
      <c r="E6573" t="s">
        <v>47</v>
      </c>
      <c r="F6573" t="s">
        <v>32</v>
      </c>
      <c r="G6573" t="s">
        <v>21</v>
      </c>
      <c r="H6573" t="s">
        <v>43</v>
      </c>
    </row>
    <row r="6574" spans="1:8" hidden="1">
      <c r="A6574" t="s">
        <v>11242</v>
      </c>
      <c r="B6574" s="3">
        <v>45540</v>
      </c>
      <c r="C6574" t="s">
        <v>11243</v>
      </c>
      <c r="D6574">
        <v>683.78</v>
      </c>
      <c r="E6574" t="s">
        <v>122</v>
      </c>
      <c r="F6574" t="s">
        <v>26</v>
      </c>
      <c r="G6574" t="s">
        <v>39</v>
      </c>
      <c r="H6574" t="s">
        <v>123</v>
      </c>
    </row>
    <row r="6575" spans="1:8" hidden="1">
      <c r="A6575" t="s">
        <v>11244</v>
      </c>
      <c r="B6575" s="3">
        <v>45540</v>
      </c>
      <c r="C6575" t="s">
        <v>9017</v>
      </c>
      <c r="D6575">
        <v>137.93</v>
      </c>
      <c r="E6575" t="s">
        <v>67</v>
      </c>
      <c r="F6575" t="s">
        <v>32</v>
      </c>
      <c r="G6575" t="s">
        <v>48</v>
      </c>
      <c r="H6575" t="s">
        <v>87</v>
      </c>
    </row>
    <row r="6576" spans="1:8" hidden="1">
      <c r="A6576" t="s">
        <v>11245</v>
      </c>
      <c r="B6576" s="3">
        <v>45540</v>
      </c>
      <c r="C6576" t="s">
        <v>9358</v>
      </c>
      <c r="D6576">
        <v>1041.4000000000001</v>
      </c>
      <c r="E6576" t="s">
        <v>197</v>
      </c>
      <c r="F6576" t="s">
        <v>20</v>
      </c>
      <c r="G6576" t="s">
        <v>48</v>
      </c>
      <c r="H6576" t="s">
        <v>109</v>
      </c>
    </row>
    <row r="6577" spans="1:8" hidden="1">
      <c r="A6577" t="s">
        <v>11246</v>
      </c>
      <c r="B6577" s="3">
        <v>45540</v>
      </c>
      <c r="C6577" t="s">
        <v>4227</v>
      </c>
      <c r="D6577">
        <v>168.58</v>
      </c>
      <c r="E6577" t="s">
        <v>19</v>
      </c>
      <c r="F6577" t="s">
        <v>20</v>
      </c>
      <c r="G6577" t="s">
        <v>39</v>
      </c>
      <c r="H6577" t="s">
        <v>40</v>
      </c>
    </row>
    <row r="6578" spans="1:8" hidden="1">
      <c r="A6578" t="s">
        <v>11247</v>
      </c>
      <c r="B6578" s="3">
        <v>45540</v>
      </c>
      <c r="C6578" t="s">
        <v>3627</v>
      </c>
      <c r="D6578">
        <v>1977.66</v>
      </c>
      <c r="E6578" t="s">
        <v>19</v>
      </c>
      <c r="F6578" t="s">
        <v>61</v>
      </c>
      <c r="G6578" t="s">
        <v>48</v>
      </c>
      <c r="H6578" t="s">
        <v>36</v>
      </c>
    </row>
    <row r="6579" spans="1:8" hidden="1">
      <c r="A6579" t="s">
        <v>11248</v>
      </c>
      <c r="B6579" s="3">
        <v>45540</v>
      </c>
      <c r="C6579" t="s">
        <v>11249</v>
      </c>
      <c r="D6579">
        <v>1733.9</v>
      </c>
      <c r="E6579" t="s">
        <v>52</v>
      </c>
      <c r="F6579" t="s">
        <v>20</v>
      </c>
      <c r="G6579" t="s">
        <v>48</v>
      </c>
      <c r="H6579" t="s">
        <v>94</v>
      </c>
    </row>
    <row r="6580" spans="1:8" hidden="1">
      <c r="A6580" t="s">
        <v>11250</v>
      </c>
      <c r="B6580" s="3">
        <v>45540</v>
      </c>
      <c r="C6580" t="s">
        <v>4768</v>
      </c>
      <c r="D6580">
        <v>1512.99</v>
      </c>
      <c r="E6580" t="s">
        <v>64</v>
      </c>
      <c r="F6580" t="s">
        <v>20</v>
      </c>
      <c r="G6580" t="s">
        <v>21</v>
      </c>
      <c r="H6580" t="s">
        <v>40</v>
      </c>
    </row>
    <row r="6581" spans="1:8" hidden="1">
      <c r="A6581" t="s">
        <v>11251</v>
      </c>
      <c r="B6581" s="3">
        <v>45540</v>
      </c>
      <c r="C6581" t="s">
        <v>11252</v>
      </c>
      <c r="D6581">
        <v>1618.13</v>
      </c>
      <c r="E6581" t="s">
        <v>122</v>
      </c>
      <c r="F6581" t="s">
        <v>32</v>
      </c>
      <c r="G6581" t="s">
        <v>48</v>
      </c>
      <c r="H6581" t="s">
        <v>43</v>
      </c>
    </row>
    <row r="6582" spans="1:8" hidden="1">
      <c r="A6582" t="s">
        <v>11253</v>
      </c>
      <c r="B6582" s="3">
        <v>45540</v>
      </c>
      <c r="C6582" t="s">
        <v>4448</v>
      </c>
      <c r="D6582">
        <v>1381.48</v>
      </c>
      <c r="E6582" t="s">
        <v>70</v>
      </c>
      <c r="F6582" t="s">
        <v>20</v>
      </c>
      <c r="G6582" t="s">
        <v>21</v>
      </c>
      <c r="H6582" t="s">
        <v>94</v>
      </c>
    </row>
    <row r="6583" spans="1:8">
      <c r="A6583" t="s">
        <v>11254</v>
      </c>
      <c r="B6583" s="3">
        <v>45540</v>
      </c>
      <c r="C6583" t="s">
        <v>11255</v>
      </c>
      <c r="D6583">
        <v>8357.66</v>
      </c>
      <c r="E6583" t="s">
        <v>43</v>
      </c>
      <c r="F6583" t="s">
        <v>26</v>
      </c>
      <c r="G6583" t="s">
        <v>27</v>
      </c>
      <c r="H6583" t="s">
        <v>43</v>
      </c>
    </row>
    <row r="6584" spans="1:8" hidden="1">
      <c r="A6584" t="s">
        <v>11256</v>
      </c>
      <c r="B6584" s="3">
        <v>45540</v>
      </c>
      <c r="C6584" t="s">
        <v>11257</v>
      </c>
      <c r="D6584">
        <v>800.76</v>
      </c>
      <c r="E6584" t="s">
        <v>70</v>
      </c>
      <c r="F6584" t="s">
        <v>26</v>
      </c>
      <c r="G6584" t="s">
        <v>48</v>
      </c>
      <c r="H6584" t="s">
        <v>36</v>
      </c>
    </row>
    <row r="6585" spans="1:8" hidden="1">
      <c r="A6585" t="s">
        <v>11258</v>
      </c>
      <c r="B6585" s="3">
        <v>45540</v>
      </c>
      <c r="C6585" t="s">
        <v>11259</v>
      </c>
      <c r="D6585">
        <v>987.39</v>
      </c>
      <c r="E6585" t="s">
        <v>210</v>
      </c>
      <c r="F6585" t="s">
        <v>32</v>
      </c>
      <c r="G6585" t="s">
        <v>21</v>
      </c>
      <c r="H6585" t="s">
        <v>109</v>
      </c>
    </row>
    <row r="6586" spans="1:8" hidden="1">
      <c r="A6586" t="s">
        <v>11260</v>
      </c>
      <c r="B6586" s="3">
        <v>45540</v>
      </c>
      <c r="C6586" t="s">
        <v>133</v>
      </c>
      <c r="D6586">
        <v>414.69</v>
      </c>
      <c r="E6586" t="s">
        <v>25</v>
      </c>
      <c r="F6586" t="s">
        <v>32</v>
      </c>
      <c r="G6586" t="s">
        <v>27</v>
      </c>
      <c r="H6586" t="s">
        <v>44</v>
      </c>
    </row>
    <row r="6587" spans="1:8" hidden="1">
      <c r="A6587" t="s">
        <v>11261</v>
      </c>
      <c r="B6587" s="3">
        <v>45540</v>
      </c>
      <c r="C6587" t="s">
        <v>4849</v>
      </c>
      <c r="D6587">
        <v>1846.48</v>
      </c>
      <c r="E6587" t="s">
        <v>25</v>
      </c>
      <c r="F6587" t="s">
        <v>32</v>
      </c>
      <c r="G6587" t="s">
        <v>48</v>
      </c>
      <c r="H6587" t="s">
        <v>33</v>
      </c>
    </row>
    <row r="6588" spans="1:8" hidden="1">
      <c r="A6588" t="s">
        <v>11262</v>
      </c>
      <c r="B6588" s="3">
        <v>45540</v>
      </c>
      <c r="C6588" t="s">
        <v>6313</v>
      </c>
      <c r="D6588">
        <v>1861.25</v>
      </c>
      <c r="E6588" t="s">
        <v>67</v>
      </c>
      <c r="F6588" t="s">
        <v>26</v>
      </c>
      <c r="G6588" t="s">
        <v>27</v>
      </c>
      <c r="H6588" t="s">
        <v>36</v>
      </c>
    </row>
    <row r="6589" spans="1:8" hidden="1">
      <c r="A6589" t="s">
        <v>11263</v>
      </c>
      <c r="B6589" s="3">
        <v>45540</v>
      </c>
      <c r="C6589" t="s">
        <v>11264</v>
      </c>
      <c r="D6589">
        <v>177.87</v>
      </c>
      <c r="E6589" t="s">
        <v>339</v>
      </c>
      <c r="F6589" t="s">
        <v>61</v>
      </c>
      <c r="G6589" t="s">
        <v>48</v>
      </c>
      <c r="H6589" t="s">
        <v>75</v>
      </c>
    </row>
    <row r="6590" spans="1:8" hidden="1">
      <c r="A6590" t="s">
        <v>11265</v>
      </c>
      <c r="B6590" s="3">
        <v>45540</v>
      </c>
      <c r="C6590" t="s">
        <v>6079</v>
      </c>
      <c r="D6590">
        <v>11056.71</v>
      </c>
      <c r="E6590" t="s">
        <v>67</v>
      </c>
      <c r="F6590" t="s">
        <v>20</v>
      </c>
      <c r="G6590" t="s">
        <v>21</v>
      </c>
      <c r="H6590" t="s">
        <v>33</v>
      </c>
    </row>
    <row r="6591" spans="1:8" hidden="1">
      <c r="A6591" t="s">
        <v>11266</v>
      </c>
      <c r="B6591" s="3">
        <v>45541</v>
      </c>
      <c r="C6591" t="s">
        <v>11267</v>
      </c>
      <c r="D6591">
        <v>584.85</v>
      </c>
      <c r="E6591" t="s">
        <v>60</v>
      </c>
      <c r="F6591" t="s">
        <v>32</v>
      </c>
      <c r="G6591" t="s">
        <v>48</v>
      </c>
      <c r="H6591" t="s">
        <v>40</v>
      </c>
    </row>
    <row r="6592" spans="1:8">
      <c r="A6592" t="s">
        <v>11268</v>
      </c>
      <c r="B6592" s="3">
        <v>45541</v>
      </c>
      <c r="C6592" t="s">
        <v>7056</v>
      </c>
      <c r="D6592">
        <v>1060.75</v>
      </c>
      <c r="E6592" t="s">
        <v>43</v>
      </c>
      <c r="F6592" t="s">
        <v>32</v>
      </c>
      <c r="G6592" t="s">
        <v>39</v>
      </c>
      <c r="H6592" t="s">
        <v>176</v>
      </c>
    </row>
    <row r="6593" spans="1:8" hidden="1">
      <c r="A6593" t="s">
        <v>11269</v>
      </c>
      <c r="B6593" s="3">
        <v>45541</v>
      </c>
      <c r="C6593" t="s">
        <v>5303</v>
      </c>
      <c r="D6593">
        <v>245.77</v>
      </c>
      <c r="E6593" t="s">
        <v>848</v>
      </c>
      <c r="F6593" t="s">
        <v>61</v>
      </c>
      <c r="G6593" t="s">
        <v>48</v>
      </c>
      <c r="H6593" t="s">
        <v>109</v>
      </c>
    </row>
    <row r="6594" spans="1:8" hidden="1">
      <c r="A6594" t="s">
        <v>11270</v>
      </c>
      <c r="B6594" s="3">
        <v>45541</v>
      </c>
      <c r="C6594" t="s">
        <v>1323</v>
      </c>
      <c r="D6594">
        <v>1156.25</v>
      </c>
      <c r="E6594" t="s">
        <v>25</v>
      </c>
      <c r="F6594" t="s">
        <v>32</v>
      </c>
      <c r="G6594" t="s">
        <v>21</v>
      </c>
      <c r="H6594" t="s">
        <v>43</v>
      </c>
    </row>
    <row r="6595" spans="1:8" hidden="1">
      <c r="A6595" t="s">
        <v>11271</v>
      </c>
      <c r="B6595" s="3">
        <v>45541</v>
      </c>
      <c r="C6595" t="s">
        <v>11272</v>
      </c>
      <c r="E6595" t="s">
        <v>25</v>
      </c>
      <c r="F6595" t="s">
        <v>20</v>
      </c>
      <c r="G6595" t="s">
        <v>27</v>
      </c>
      <c r="H6595" t="s">
        <v>176</v>
      </c>
    </row>
    <row r="6596" spans="1:8" hidden="1">
      <c r="A6596" t="s">
        <v>11273</v>
      </c>
      <c r="B6596" s="3">
        <v>45541</v>
      </c>
      <c r="C6596" t="s">
        <v>1093</v>
      </c>
      <c r="D6596">
        <v>352.01</v>
      </c>
      <c r="E6596" t="s">
        <v>67</v>
      </c>
      <c r="F6596" t="s">
        <v>32</v>
      </c>
      <c r="G6596" t="s">
        <v>39</v>
      </c>
      <c r="H6596" t="s">
        <v>57</v>
      </c>
    </row>
    <row r="6597" spans="1:8" hidden="1">
      <c r="A6597" t="s">
        <v>11274</v>
      </c>
      <c r="B6597" s="3">
        <v>45541</v>
      </c>
      <c r="C6597" t="s">
        <v>4207</v>
      </c>
      <c r="D6597">
        <v>1730.45</v>
      </c>
      <c r="E6597" t="s">
        <v>122</v>
      </c>
      <c r="F6597" t="s">
        <v>61</v>
      </c>
      <c r="G6597" t="s">
        <v>27</v>
      </c>
      <c r="H6597" t="s">
        <v>40</v>
      </c>
    </row>
    <row r="6598" spans="1:8" hidden="1">
      <c r="A6598" t="s">
        <v>11275</v>
      </c>
      <c r="B6598" s="3">
        <v>45541</v>
      </c>
      <c r="C6598" t="s">
        <v>11276</v>
      </c>
      <c r="D6598">
        <v>8469.5300000000007</v>
      </c>
      <c r="E6598" t="s">
        <v>67</v>
      </c>
      <c r="F6598" t="s">
        <v>26</v>
      </c>
      <c r="G6598" t="s">
        <v>39</v>
      </c>
      <c r="H6598" t="s">
        <v>57</v>
      </c>
    </row>
    <row r="6599" spans="1:8" hidden="1">
      <c r="A6599" t="s">
        <v>11277</v>
      </c>
      <c r="B6599" s="3">
        <v>45541</v>
      </c>
      <c r="C6599" t="s">
        <v>11278</v>
      </c>
      <c r="D6599">
        <v>1913.12</v>
      </c>
      <c r="E6599" t="s">
        <v>64</v>
      </c>
      <c r="F6599" t="s">
        <v>26</v>
      </c>
      <c r="G6599" t="s">
        <v>48</v>
      </c>
      <c r="H6599" t="s">
        <v>87</v>
      </c>
    </row>
    <row r="6600" spans="1:8" hidden="1">
      <c r="A6600" t="s">
        <v>11279</v>
      </c>
      <c r="B6600" s="3">
        <v>45541</v>
      </c>
      <c r="C6600" t="s">
        <v>11280</v>
      </c>
      <c r="D6600">
        <v>408.11</v>
      </c>
      <c r="E6600" t="s">
        <v>217</v>
      </c>
      <c r="F6600" t="s">
        <v>26</v>
      </c>
      <c r="G6600" t="s">
        <v>39</v>
      </c>
      <c r="H6600" t="s">
        <v>36</v>
      </c>
    </row>
    <row r="6601" spans="1:8" hidden="1">
      <c r="A6601" t="s">
        <v>11281</v>
      </c>
      <c r="B6601" s="3">
        <v>45541</v>
      </c>
      <c r="C6601" t="s">
        <v>5130</v>
      </c>
      <c r="D6601">
        <v>1313.66</v>
      </c>
      <c r="E6601" t="s">
        <v>19</v>
      </c>
      <c r="F6601" t="s">
        <v>26</v>
      </c>
      <c r="G6601" t="s">
        <v>27</v>
      </c>
      <c r="H6601" t="s">
        <v>53</v>
      </c>
    </row>
    <row r="6602" spans="1:8" hidden="1">
      <c r="A6602" t="s">
        <v>11282</v>
      </c>
      <c r="B6602" s="3">
        <v>45541</v>
      </c>
      <c r="C6602" t="s">
        <v>11283</v>
      </c>
      <c r="D6602">
        <v>716.69</v>
      </c>
      <c r="E6602" t="s">
        <v>31</v>
      </c>
      <c r="F6602" t="s">
        <v>26</v>
      </c>
      <c r="G6602" t="s">
        <v>27</v>
      </c>
      <c r="H6602" t="s">
        <v>87</v>
      </c>
    </row>
    <row r="6603" spans="1:8" hidden="1">
      <c r="A6603" t="s">
        <v>11284</v>
      </c>
      <c r="B6603" s="3">
        <v>45541</v>
      </c>
      <c r="C6603" t="s">
        <v>11285</v>
      </c>
      <c r="D6603">
        <v>958.28</v>
      </c>
      <c r="E6603" t="s">
        <v>471</v>
      </c>
      <c r="F6603" t="s">
        <v>20</v>
      </c>
      <c r="G6603" t="s">
        <v>48</v>
      </c>
      <c r="H6603" t="s">
        <v>57</v>
      </c>
    </row>
    <row r="6604" spans="1:8" hidden="1">
      <c r="A6604" t="s">
        <v>11286</v>
      </c>
      <c r="B6604" s="3">
        <v>45541</v>
      </c>
      <c r="C6604" t="s">
        <v>11287</v>
      </c>
      <c r="D6604">
        <v>1657.72</v>
      </c>
      <c r="E6604" t="s">
        <v>47</v>
      </c>
      <c r="F6604" t="s">
        <v>20</v>
      </c>
      <c r="G6604" t="s">
        <v>48</v>
      </c>
      <c r="H6604" t="s">
        <v>53</v>
      </c>
    </row>
    <row r="6605" spans="1:8" hidden="1">
      <c r="A6605" t="s">
        <v>11288</v>
      </c>
      <c r="B6605" s="3">
        <v>45541</v>
      </c>
      <c r="C6605" t="s">
        <v>11289</v>
      </c>
      <c r="D6605">
        <v>303.74</v>
      </c>
      <c r="E6605" t="s">
        <v>52</v>
      </c>
      <c r="F6605" t="s">
        <v>61</v>
      </c>
      <c r="G6605" t="s">
        <v>48</v>
      </c>
      <c r="H6605" t="s">
        <v>123</v>
      </c>
    </row>
    <row r="6606" spans="1:8" hidden="1">
      <c r="A6606" t="s">
        <v>11290</v>
      </c>
      <c r="B6606" s="3">
        <v>45541</v>
      </c>
      <c r="C6606" t="s">
        <v>11291</v>
      </c>
      <c r="D6606">
        <v>9744.64</v>
      </c>
      <c r="E6606" t="s">
        <v>67</v>
      </c>
      <c r="F6606" t="s">
        <v>32</v>
      </c>
      <c r="G6606" t="s">
        <v>48</v>
      </c>
      <c r="H6606" t="s">
        <v>40</v>
      </c>
    </row>
    <row r="6607" spans="1:8" hidden="1">
      <c r="A6607" t="s">
        <v>11292</v>
      </c>
      <c r="B6607" s="3">
        <v>45541</v>
      </c>
      <c r="C6607" t="s">
        <v>11293</v>
      </c>
      <c r="D6607">
        <v>1333.22</v>
      </c>
      <c r="E6607" t="s">
        <v>25</v>
      </c>
      <c r="F6607" t="s">
        <v>61</v>
      </c>
      <c r="G6607" t="s">
        <v>21</v>
      </c>
      <c r="H6607" t="s">
        <v>40</v>
      </c>
    </row>
    <row r="6608" spans="1:8">
      <c r="A6608" t="s">
        <v>11294</v>
      </c>
      <c r="B6608" s="3">
        <v>45541</v>
      </c>
      <c r="C6608" t="s">
        <v>11295</v>
      </c>
      <c r="D6608">
        <v>1467.02</v>
      </c>
      <c r="E6608" t="s">
        <v>43</v>
      </c>
      <c r="F6608" t="s">
        <v>26</v>
      </c>
      <c r="G6608" t="s">
        <v>48</v>
      </c>
      <c r="H6608" t="s">
        <v>123</v>
      </c>
    </row>
    <row r="6609" spans="1:8" hidden="1">
      <c r="A6609" t="s">
        <v>11296</v>
      </c>
      <c r="B6609" s="3">
        <v>45541</v>
      </c>
      <c r="C6609" t="s">
        <v>11297</v>
      </c>
      <c r="D6609">
        <v>1634.13</v>
      </c>
      <c r="E6609" t="s">
        <v>25</v>
      </c>
      <c r="F6609" t="s">
        <v>26</v>
      </c>
      <c r="G6609" t="s">
        <v>39</v>
      </c>
      <c r="H6609" t="s">
        <v>28</v>
      </c>
    </row>
    <row r="6610" spans="1:8" hidden="1">
      <c r="A6610" t="s">
        <v>11298</v>
      </c>
      <c r="B6610" s="3">
        <v>45541</v>
      </c>
      <c r="C6610" t="s">
        <v>11299</v>
      </c>
      <c r="D6610">
        <v>980.46</v>
      </c>
      <c r="E6610" t="s">
        <v>25</v>
      </c>
      <c r="F6610" t="s">
        <v>32</v>
      </c>
      <c r="G6610" t="s">
        <v>48</v>
      </c>
      <c r="H6610" t="s">
        <v>36</v>
      </c>
    </row>
    <row r="6611" spans="1:8" hidden="1">
      <c r="A6611" t="s">
        <v>11300</v>
      </c>
      <c r="B6611" s="3">
        <v>45541</v>
      </c>
      <c r="C6611" t="s">
        <v>11301</v>
      </c>
      <c r="D6611">
        <v>1107.6400000000001</v>
      </c>
      <c r="E6611" t="s">
        <v>60</v>
      </c>
      <c r="F6611" t="s">
        <v>32</v>
      </c>
      <c r="G6611" t="s">
        <v>39</v>
      </c>
      <c r="H6611" t="s">
        <v>53</v>
      </c>
    </row>
    <row r="6612" spans="1:8" hidden="1">
      <c r="A6612" t="s">
        <v>11302</v>
      </c>
      <c r="B6612" s="3">
        <v>45541</v>
      </c>
      <c r="C6612" t="s">
        <v>10499</v>
      </c>
      <c r="D6612">
        <v>873.74</v>
      </c>
      <c r="E6612" t="s">
        <v>70</v>
      </c>
      <c r="F6612" t="s">
        <v>32</v>
      </c>
      <c r="G6612" t="s">
        <v>21</v>
      </c>
      <c r="H6612" t="s">
        <v>53</v>
      </c>
    </row>
    <row r="6613" spans="1:8" hidden="1">
      <c r="A6613" t="s">
        <v>11303</v>
      </c>
      <c r="B6613" s="3">
        <v>45541</v>
      </c>
      <c r="C6613" t="s">
        <v>11304</v>
      </c>
      <c r="D6613">
        <v>62.44</v>
      </c>
      <c r="E6613" t="s">
        <v>64</v>
      </c>
      <c r="F6613" t="s">
        <v>61</v>
      </c>
      <c r="G6613" t="s">
        <v>27</v>
      </c>
      <c r="H6613" t="s">
        <v>75</v>
      </c>
    </row>
    <row r="6614" spans="1:8" hidden="1">
      <c r="A6614" t="s">
        <v>11305</v>
      </c>
      <c r="B6614" s="3">
        <v>45541</v>
      </c>
      <c r="C6614" t="s">
        <v>11306</v>
      </c>
      <c r="D6614">
        <v>1358.94</v>
      </c>
      <c r="E6614" t="s">
        <v>31</v>
      </c>
      <c r="F6614" t="s">
        <v>20</v>
      </c>
      <c r="G6614" t="s">
        <v>27</v>
      </c>
      <c r="H6614" t="s">
        <v>43</v>
      </c>
    </row>
    <row r="6615" spans="1:8" hidden="1">
      <c r="A6615" t="s">
        <v>11307</v>
      </c>
      <c r="B6615" s="3">
        <v>45541</v>
      </c>
      <c r="C6615" t="s">
        <v>11308</v>
      </c>
      <c r="D6615">
        <v>959.87</v>
      </c>
      <c r="E6615" t="s">
        <v>60</v>
      </c>
      <c r="F6615" t="s">
        <v>20</v>
      </c>
      <c r="G6615" t="s">
        <v>21</v>
      </c>
      <c r="H6615" t="s">
        <v>49</v>
      </c>
    </row>
    <row r="6616" spans="1:8" hidden="1">
      <c r="A6616" t="s">
        <v>11309</v>
      </c>
      <c r="B6616" s="3">
        <v>45542</v>
      </c>
      <c r="C6616" t="s">
        <v>4895</v>
      </c>
      <c r="D6616">
        <v>316.31</v>
      </c>
      <c r="E6616" t="s">
        <v>19</v>
      </c>
      <c r="F6616" t="s">
        <v>26</v>
      </c>
      <c r="G6616" t="s">
        <v>39</v>
      </c>
      <c r="H6616" t="s">
        <v>87</v>
      </c>
    </row>
    <row r="6617" spans="1:8" hidden="1">
      <c r="A6617" t="s">
        <v>11310</v>
      </c>
      <c r="B6617" s="3">
        <v>45542</v>
      </c>
      <c r="C6617" t="s">
        <v>11311</v>
      </c>
      <c r="D6617">
        <v>1981.82</v>
      </c>
      <c r="E6617" t="s">
        <v>31</v>
      </c>
      <c r="F6617" t="s">
        <v>32</v>
      </c>
      <c r="G6617" t="s">
        <v>21</v>
      </c>
      <c r="H6617" t="s">
        <v>43</v>
      </c>
    </row>
    <row r="6618" spans="1:8" hidden="1">
      <c r="A6618" t="s">
        <v>11312</v>
      </c>
      <c r="B6618" s="3">
        <v>45542</v>
      </c>
      <c r="C6618" t="s">
        <v>11313</v>
      </c>
      <c r="D6618">
        <v>1678.01</v>
      </c>
      <c r="E6618" t="s">
        <v>19</v>
      </c>
      <c r="F6618" t="s">
        <v>20</v>
      </c>
      <c r="G6618" t="s">
        <v>27</v>
      </c>
      <c r="H6618" t="s">
        <v>40</v>
      </c>
    </row>
    <row r="6619" spans="1:8" hidden="1">
      <c r="A6619" t="s">
        <v>11314</v>
      </c>
      <c r="B6619" s="3">
        <v>45542</v>
      </c>
      <c r="C6619" t="s">
        <v>11315</v>
      </c>
      <c r="D6619">
        <v>1838.73</v>
      </c>
      <c r="E6619" t="s">
        <v>25</v>
      </c>
      <c r="F6619" t="s">
        <v>61</v>
      </c>
      <c r="G6619" t="s">
        <v>27</v>
      </c>
      <c r="H6619" t="s">
        <v>40</v>
      </c>
    </row>
    <row r="6620" spans="1:8" hidden="1">
      <c r="A6620" t="s">
        <v>11316</v>
      </c>
      <c r="B6620" s="3">
        <v>45542</v>
      </c>
      <c r="C6620" t="s">
        <v>3550</v>
      </c>
      <c r="D6620">
        <v>16662.939999999999</v>
      </c>
      <c r="E6620" t="s">
        <v>67</v>
      </c>
      <c r="F6620" t="s">
        <v>20</v>
      </c>
      <c r="G6620" t="s">
        <v>21</v>
      </c>
      <c r="H6620" t="s">
        <v>33</v>
      </c>
    </row>
    <row r="6621" spans="1:8" hidden="1">
      <c r="A6621" t="s">
        <v>11317</v>
      </c>
      <c r="B6621" s="3">
        <v>45542</v>
      </c>
      <c r="C6621" t="s">
        <v>6864</v>
      </c>
      <c r="D6621">
        <v>145.07</v>
      </c>
      <c r="E6621" t="s">
        <v>47</v>
      </c>
      <c r="F6621" t="s">
        <v>61</v>
      </c>
      <c r="G6621" t="s">
        <v>21</v>
      </c>
      <c r="H6621" t="s">
        <v>49</v>
      </c>
    </row>
    <row r="6622" spans="1:8" hidden="1">
      <c r="A6622" t="s">
        <v>11318</v>
      </c>
      <c r="B6622" s="3">
        <v>45542</v>
      </c>
      <c r="C6622" t="s">
        <v>9835</v>
      </c>
      <c r="D6622">
        <v>497.6</v>
      </c>
      <c r="E6622" t="s">
        <v>60</v>
      </c>
      <c r="F6622" t="s">
        <v>32</v>
      </c>
      <c r="G6622" t="s">
        <v>27</v>
      </c>
      <c r="H6622" t="s">
        <v>43</v>
      </c>
    </row>
    <row r="6623" spans="1:8" hidden="1">
      <c r="A6623" t="s">
        <v>11319</v>
      </c>
      <c r="B6623" s="3">
        <v>45542</v>
      </c>
      <c r="C6623" t="s">
        <v>11320</v>
      </c>
      <c r="D6623">
        <v>1100.8</v>
      </c>
      <c r="E6623" t="s">
        <v>47</v>
      </c>
      <c r="F6623" t="s">
        <v>20</v>
      </c>
      <c r="G6623" t="s">
        <v>27</v>
      </c>
      <c r="H6623" t="s">
        <v>57</v>
      </c>
    </row>
    <row r="6624" spans="1:8" hidden="1">
      <c r="A6624" t="s">
        <v>11321</v>
      </c>
      <c r="B6624" s="3">
        <v>45542</v>
      </c>
      <c r="C6624" t="s">
        <v>11322</v>
      </c>
      <c r="D6624">
        <v>979.01</v>
      </c>
      <c r="E6624" t="s">
        <v>47</v>
      </c>
      <c r="F6624" t="s">
        <v>26</v>
      </c>
      <c r="G6624" t="s">
        <v>39</v>
      </c>
      <c r="H6624" t="s">
        <v>36</v>
      </c>
    </row>
    <row r="6625" spans="1:8" hidden="1">
      <c r="A6625" t="s">
        <v>11323</v>
      </c>
      <c r="B6625" s="3">
        <v>45542</v>
      </c>
      <c r="C6625" t="s">
        <v>11324</v>
      </c>
      <c r="D6625">
        <v>320.36</v>
      </c>
      <c r="E6625" t="s">
        <v>25</v>
      </c>
      <c r="F6625" t="s">
        <v>32</v>
      </c>
      <c r="G6625" t="s">
        <v>21</v>
      </c>
      <c r="H6625" t="s">
        <v>49</v>
      </c>
    </row>
    <row r="6626" spans="1:8" hidden="1">
      <c r="A6626" t="s">
        <v>11325</v>
      </c>
      <c r="B6626" s="3">
        <v>45542</v>
      </c>
      <c r="C6626" t="s">
        <v>3312</v>
      </c>
      <c r="D6626">
        <v>1450.91</v>
      </c>
      <c r="E6626" t="s">
        <v>19</v>
      </c>
      <c r="F6626" t="s">
        <v>32</v>
      </c>
      <c r="G6626" t="s">
        <v>27</v>
      </c>
      <c r="H6626" t="s">
        <v>28</v>
      </c>
    </row>
    <row r="6627" spans="1:8" hidden="1">
      <c r="A6627" t="s">
        <v>11326</v>
      </c>
      <c r="B6627" s="3">
        <v>45542</v>
      </c>
      <c r="C6627" t="s">
        <v>11327</v>
      </c>
      <c r="D6627">
        <v>216.57</v>
      </c>
      <c r="E6627" t="s">
        <v>240</v>
      </c>
      <c r="F6627" t="s">
        <v>26</v>
      </c>
      <c r="G6627" t="s">
        <v>39</v>
      </c>
      <c r="H6627" t="s">
        <v>94</v>
      </c>
    </row>
    <row r="6628" spans="1:8" hidden="1">
      <c r="A6628" t="s">
        <v>11328</v>
      </c>
      <c r="B6628" s="3">
        <v>45542</v>
      </c>
      <c r="C6628" t="s">
        <v>11329</v>
      </c>
      <c r="D6628">
        <v>202.16</v>
      </c>
      <c r="E6628" t="s">
        <v>19</v>
      </c>
      <c r="F6628" t="s">
        <v>32</v>
      </c>
      <c r="G6628" t="s">
        <v>48</v>
      </c>
      <c r="H6628" t="s">
        <v>44</v>
      </c>
    </row>
    <row r="6629" spans="1:8" hidden="1">
      <c r="A6629" t="s">
        <v>11330</v>
      </c>
      <c r="B6629" s="3">
        <v>45542</v>
      </c>
      <c r="C6629" t="s">
        <v>2516</v>
      </c>
      <c r="D6629">
        <v>1712.38</v>
      </c>
      <c r="E6629" t="s">
        <v>64</v>
      </c>
      <c r="F6629" t="s">
        <v>20</v>
      </c>
      <c r="G6629" t="s">
        <v>39</v>
      </c>
      <c r="H6629" t="s">
        <v>75</v>
      </c>
    </row>
    <row r="6630" spans="1:8" hidden="1">
      <c r="A6630" t="s">
        <v>11331</v>
      </c>
      <c r="B6630" s="3">
        <v>45542</v>
      </c>
      <c r="C6630" t="s">
        <v>11332</v>
      </c>
      <c r="D6630">
        <v>519.82000000000005</v>
      </c>
      <c r="E6630" t="s">
        <v>190</v>
      </c>
      <c r="F6630" t="s">
        <v>20</v>
      </c>
      <c r="G6630" t="s">
        <v>21</v>
      </c>
      <c r="H6630" t="s">
        <v>57</v>
      </c>
    </row>
    <row r="6631" spans="1:8" hidden="1">
      <c r="A6631" t="s">
        <v>11333</v>
      </c>
      <c r="B6631" s="3">
        <v>45542</v>
      </c>
      <c r="C6631" t="s">
        <v>7789</v>
      </c>
      <c r="D6631">
        <v>654.76</v>
      </c>
      <c r="E6631" t="s">
        <v>67</v>
      </c>
      <c r="F6631" t="s">
        <v>20</v>
      </c>
      <c r="G6631" t="s">
        <v>21</v>
      </c>
      <c r="H6631" t="s">
        <v>28</v>
      </c>
    </row>
    <row r="6632" spans="1:8" hidden="1">
      <c r="A6632" t="s">
        <v>11334</v>
      </c>
      <c r="B6632" s="3">
        <v>45542</v>
      </c>
      <c r="C6632" t="s">
        <v>11335</v>
      </c>
      <c r="E6632" t="s">
        <v>52</v>
      </c>
      <c r="F6632" t="s">
        <v>32</v>
      </c>
      <c r="G6632" t="s">
        <v>39</v>
      </c>
      <c r="H6632" t="s">
        <v>87</v>
      </c>
    </row>
    <row r="6633" spans="1:8" hidden="1">
      <c r="A6633" t="s">
        <v>11336</v>
      </c>
      <c r="B6633" s="3">
        <v>45542</v>
      </c>
      <c r="C6633" t="s">
        <v>2698</v>
      </c>
      <c r="D6633">
        <v>783.62</v>
      </c>
      <c r="E6633" t="s">
        <v>240</v>
      </c>
      <c r="F6633" t="s">
        <v>61</v>
      </c>
      <c r="G6633" t="s">
        <v>48</v>
      </c>
      <c r="H6633" t="s">
        <v>57</v>
      </c>
    </row>
    <row r="6634" spans="1:8" hidden="1">
      <c r="A6634" t="s">
        <v>11337</v>
      </c>
      <c r="B6634" s="3">
        <v>45542</v>
      </c>
      <c r="C6634" t="s">
        <v>11338</v>
      </c>
      <c r="D6634">
        <v>1038.3800000000001</v>
      </c>
      <c r="E6634" t="s">
        <v>19</v>
      </c>
      <c r="F6634" t="s">
        <v>20</v>
      </c>
      <c r="G6634" t="s">
        <v>48</v>
      </c>
      <c r="H6634" t="s">
        <v>33</v>
      </c>
    </row>
    <row r="6635" spans="1:8" hidden="1">
      <c r="A6635" t="s">
        <v>11339</v>
      </c>
      <c r="B6635" s="3">
        <v>45542</v>
      </c>
      <c r="C6635" t="s">
        <v>9044</v>
      </c>
      <c r="D6635">
        <v>144.91</v>
      </c>
      <c r="E6635" t="s">
        <v>25</v>
      </c>
      <c r="F6635" t="s">
        <v>32</v>
      </c>
      <c r="G6635" t="s">
        <v>48</v>
      </c>
      <c r="H6635" t="s">
        <v>43</v>
      </c>
    </row>
    <row r="6636" spans="1:8" hidden="1">
      <c r="A6636" t="s">
        <v>11340</v>
      </c>
      <c r="B6636" s="3">
        <v>45542</v>
      </c>
      <c r="C6636" t="s">
        <v>11341</v>
      </c>
      <c r="E6636" t="s">
        <v>67</v>
      </c>
      <c r="F6636" t="s">
        <v>26</v>
      </c>
      <c r="G6636" t="s">
        <v>27</v>
      </c>
      <c r="H6636" t="s">
        <v>57</v>
      </c>
    </row>
    <row r="6637" spans="1:8" hidden="1">
      <c r="A6637" t="s">
        <v>11342</v>
      </c>
      <c r="B6637" s="3">
        <v>45542</v>
      </c>
      <c r="C6637" t="s">
        <v>11343</v>
      </c>
      <c r="D6637">
        <v>1014.96</v>
      </c>
      <c r="E6637" t="s">
        <v>60</v>
      </c>
      <c r="F6637" t="s">
        <v>26</v>
      </c>
      <c r="G6637" t="s">
        <v>39</v>
      </c>
      <c r="H6637" t="s">
        <v>87</v>
      </c>
    </row>
    <row r="6638" spans="1:8" hidden="1">
      <c r="A6638" t="s">
        <v>11344</v>
      </c>
      <c r="B6638" s="3">
        <v>45542</v>
      </c>
      <c r="C6638" t="s">
        <v>6604</v>
      </c>
      <c r="D6638">
        <v>430.19</v>
      </c>
      <c r="E6638" t="s">
        <v>60</v>
      </c>
      <c r="F6638" t="s">
        <v>20</v>
      </c>
      <c r="G6638" t="s">
        <v>48</v>
      </c>
      <c r="H6638" t="s">
        <v>75</v>
      </c>
    </row>
    <row r="6639" spans="1:8" hidden="1">
      <c r="A6639" t="s">
        <v>11345</v>
      </c>
      <c r="B6639" s="3">
        <v>45542</v>
      </c>
      <c r="C6639" t="s">
        <v>11346</v>
      </c>
      <c r="D6639">
        <v>8275.74</v>
      </c>
      <c r="E6639" t="s">
        <v>60</v>
      </c>
      <c r="F6639" t="s">
        <v>32</v>
      </c>
      <c r="G6639" t="s">
        <v>39</v>
      </c>
      <c r="H6639" t="s">
        <v>53</v>
      </c>
    </row>
    <row r="6640" spans="1:8" hidden="1">
      <c r="A6640" t="s">
        <v>11347</v>
      </c>
      <c r="B6640" s="3">
        <v>45542</v>
      </c>
      <c r="C6640" t="s">
        <v>11348</v>
      </c>
      <c r="D6640">
        <v>902.23</v>
      </c>
      <c r="E6640" t="s">
        <v>64</v>
      </c>
      <c r="F6640" t="s">
        <v>20</v>
      </c>
      <c r="G6640" t="s">
        <v>39</v>
      </c>
      <c r="H6640" t="s">
        <v>44</v>
      </c>
    </row>
    <row r="6641" spans="1:8" hidden="1">
      <c r="A6641" t="s">
        <v>11349</v>
      </c>
      <c r="B6641" s="3">
        <v>45542</v>
      </c>
      <c r="C6641" t="s">
        <v>11350</v>
      </c>
      <c r="E6641" t="s">
        <v>64</v>
      </c>
      <c r="F6641" t="s">
        <v>32</v>
      </c>
      <c r="G6641" t="s">
        <v>48</v>
      </c>
      <c r="H6641" t="s">
        <v>176</v>
      </c>
    </row>
    <row r="6642" spans="1:8" hidden="1">
      <c r="A6642" t="s">
        <v>11351</v>
      </c>
      <c r="B6642" s="3">
        <v>45543</v>
      </c>
      <c r="C6642" t="s">
        <v>11352</v>
      </c>
      <c r="D6642">
        <v>1820.26</v>
      </c>
      <c r="E6642" t="s">
        <v>339</v>
      </c>
      <c r="F6642" t="s">
        <v>20</v>
      </c>
      <c r="G6642" t="s">
        <v>21</v>
      </c>
      <c r="H6642" t="s">
        <v>36</v>
      </c>
    </row>
    <row r="6643" spans="1:8" hidden="1">
      <c r="A6643" t="s">
        <v>11353</v>
      </c>
      <c r="B6643" s="3">
        <v>45543</v>
      </c>
      <c r="C6643" t="s">
        <v>5560</v>
      </c>
      <c r="D6643">
        <v>1580.02</v>
      </c>
      <c r="E6643" t="s">
        <v>19</v>
      </c>
      <c r="F6643" t="s">
        <v>26</v>
      </c>
      <c r="G6643" t="s">
        <v>48</v>
      </c>
      <c r="H6643" t="s">
        <v>123</v>
      </c>
    </row>
    <row r="6644" spans="1:8">
      <c r="A6644" t="s">
        <v>11354</v>
      </c>
      <c r="B6644" s="3">
        <v>45543</v>
      </c>
      <c r="C6644" t="s">
        <v>11355</v>
      </c>
      <c r="D6644">
        <v>1977.84</v>
      </c>
      <c r="E6644" t="s">
        <v>43</v>
      </c>
      <c r="F6644" t="s">
        <v>20</v>
      </c>
      <c r="G6644" t="s">
        <v>48</v>
      </c>
      <c r="H6644" t="s">
        <v>36</v>
      </c>
    </row>
    <row r="6645" spans="1:8" hidden="1">
      <c r="A6645" t="s">
        <v>11356</v>
      </c>
      <c r="B6645" s="3">
        <v>45543</v>
      </c>
      <c r="C6645" t="s">
        <v>11357</v>
      </c>
      <c r="E6645" t="s">
        <v>47</v>
      </c>
      <c r="F6645" t="s">
        <v>61</v>
      </c>
      <c r="G6645" t="s">
        <v>21</v>
      </c>
      <c r="H6645" t="s">
        <v>49</v>
      </c>
    </row>
    <row r="6646" spans="1:8" hidden="1">
      <c r="A6646" t="s">
        <v>11358</v>
      </c>
      <c r="B6646" s="3">
        <v>45543</v>
      </c>
      <c r="C6646" t="s">
        <v>7277</v>
      </c>
      <c r="D6646">
        <v>1096.33</v>
      </c>
      <c r="E6646" t="s">
        <v>47</v>
      </c>
      <c r="F6646" t="s">
        <v>26</v>
      </c>
      <c r="G6646" t="s">
        <v>48</v>
      </c>
      <c r="H6646" t="s">
        <v>53</v>
      </c>
    </row>
    <row r="6647" spans="1:8" hidden="1">
      <c r="A6647" t="s">
        <v>11359</v>
      </c>
      <c r="B6647" s="3">
        <v>45543</v>
      </c>
      <c r="C6647" t="s">
        <v>11360</v>
      </c>
      <c r="D6647">
        <v>297.24</v>
      </c>
      <c r="E6647" t="s">
        <v>52</v>
      </c>
      <c r="F6647" t="s">
        <v>26</v>
      </c>
      <c r="G6647" t="s">
        <v>39</v>
      </c>
      <c r="H6647" t="s">
        <v>123</v>
      </c>
    </row>
    <row r="6648" spans="1:8" hidden="1">
      <c r="A6648" t="s">
        <v>11361</v>
      </c>
      <c r="B6648" s="3">
        <v>45543</v>
      </c>
      <c r="C6648" t="s">
        <v>11362</v>
      </c>
      <c r="D6648">
        <v>760.13</v>
      </c>
      <c r="E6648" t="s">
        <v>64</v>
      </c>
      <c r="F6648" t="s">
        <v>61</v>
      </c>
      <c r="G6648" t="s">
        <v>21</v>
      </c>
      <c r="H6648" t="s">
        <v>57</v>
      </c>
    </row>
    <row r="6649" spans="1:8" hidden="1">
      <c r="A6649" t="s">
        <v>11363</v>
      </c>
      <c r="B6649" s="3">
        <v>45543</v>
      </c>
      <c r="C6649" t="s">
        <v>11364</v>
      </c>
      <c r="D6649">
        <v>932.39</v>
      </c>
      <c r="E6649" t="s">
        <v>60</v>
      </c>
      <c r="F6649" t="s">
        <v>61</v>
      </c>
      <c r="G6649" t="s">
        <v>39</v>
      </c>
      <c r="H6649" t="s">
        <v>36</v>
      </c>
    </row>
    <row r="6650" spans="1:8" hidden="1">
      <c r="A6650" t="s">
        <v>11365</v>
      </c>
      <c r="B6650" s="3">
        <v>45543</v>
      </c>
      <c r="C6650" t="s">
        <v>11366</v>
      </c>
      <c r="D6650">
        <v>326.94</v>
      </c>
      <c r="E6650" t="s">
        <v>60</v>
      </c>
      <c r="F6650" t="s">
        <v>20</v>
      </c>
      <c r="G6650" t="s">
        <v>27</v>
      </c>
      <c r="H6650" t="s">
        <v>75</v>
      </c>
    </row>
    <row r="6651" spans="1:8" hidden="1">
      <c r="A6651" t="s">
        <v>11367</v>
      </c>
      <c r="B6651" s="3">
        <v>45543</v>
      </c>
      <c r="C6651" t="s">
        <v>9649</v>
      </c>
      <c r="D6651">
        <v>250.45</v>
      </c>
      <c r="E6651" t="s">
        <v>60</v>
      </c>
      <c r="F6651" t="s">
        <v>32</v>
      </c>
      <c r="G6651" t="s">
        <v>21</v>
      </c>
      <c r="H6651" t="s">
        <v>87</v>
      </c>
    </row>
    <row r="6652" spans="1:8" hidden="1">
      <c r="A6652" t="s">
        <v>11368</v>
      </c>
      <c r="B6652" s="3">
        <v>45543</v>
      </c>
      <c r="C6652" t="s">
        <v>111</v>
      </c>
      <c r="D6652">
        <v>1962.05</v>
      </c>
      <c r="E6652" t="s">
        <v>52</v>
      </c>
      <c r="F6652" t="s">
        <v>32</v>
      </c>
      <c r="G6652" t="s">
        <v>27</v>
      </c>
      <c r="H6652" t="s">
        <v>44</v>
      </c>
    </row>
    <row r="6653" spans="1:8" hidden="1">
      <c r="A6653" t="s">
        <v>11369</v>
      </c>
      <c r="B6653" s="3">
        <v>45543</v>
      </c>
      <c r="C6653" t="s">
        <v>2333</v>
      </c>
      <c r="D6653">
        <v>1315.62</v>
      </c>
      <c r="E6653" t="s">
        <v>19</v>
      </c>
      <c r="F6653" t="s">
        <v>26</v>
      </c>
      <c r="G6653" t="s">
        <v>39</v>
      </c>
      <c r="H6653" t="s">
        <v>53</v>
      </c>
    </row>
    <row r="6654" spans="1:8" hidden="1">
      <c r="A6654" t="s">
        <v>11370</v>
      </c>
      <c r="B6654" s="3">
        <v>45543</v>
      </c>
      <c r="C6654" t="s">
        <v>8487</v>
      </c>
      <c r="D6654">
        <v>707.81</v>
      </c>
      <c r="E6654" t="s">
        <v>70</v>
      </c>
      <c r="F6654" t="s">
        <v>32</v>
      </c>
      <c r="G6654" t="s">
        <v>21</v>
      </c>
      <c r="H6654" t="s">
        <v>33</v>
      </c>
    </row>
    <row r="6655" spans="1:8">
      <c r="A6655" t="s">
        <v>11371</v>
      </c>
      <c r="B6655" s="3">
        <v>45543</v>
      </c>
      <c r="C6655" t="s">
        <v>7906</v>
      </c>
      <c r="D6655">
        <v>1493.29</v>
      </c>
      <c r="E6655" t="s">
        <v>43</v>
      </c>
      <c r="F6655" t="s">
        <v>61</v>
      </c>
      <c r="G6655" t="s">
        <v>27</v>
      </c>
      <c r="H6655" t="s">
        <v>176</v>
      </c>
    </row>
    <row r="6656" spans="1:8" hidden="1">
      <c r="A6656" t="s">
        <v>11372</v>
      </c>
      <c r="B6656" s="3">
        <v>45543</v>
      </c>
      <c r="C6656" t="s">
        <v>6937</v>
      </c>
      <c r="D6656">
        <v>1468.25</v>
      </c>
      <c r="E6656" t="s">
        <v>60</v>
      </c>
      <c r="F6656" t="s">
        <v>26</v>
      </c>
      <c r="G6656" t="s">
        <v>39</v>
      </c>
      <c r="H6656" t="s">
        <v>40</v>
      </c>
    </row>
    <row r="6657" spans="1:8" hidden="1">
      <c r="A6657" t="s">
        <v>11373</v>
      </c>
      <c r="B6657" s="3">
        <v>45543</v>
      </c>
      <c r="C6657" t="s">
        <v>11374</v>
      </c>
      <c r="D6657">
        <v>198.5</v>
      </c>
      <c r="E6657" t="s">
        <v>25</v>
      </c>
      <c r="F6657" t="s">
        <v>26</v>
      </c>
      <c r="G6657" t="s">
        <v>27</v>
      </c>
      <c r="H6657" t="s">
        <v>33</v>
      </c>
    </row>
    <row r="6658" spans="1:8" hidden="1">
      <c r="A6658" t="s">
        <v>11375</v>
      </c>
      <c r="B6658" s="3">
        <v>45543</v>
      </c>
      <c r="C6658" t="s">
        <v>8660</v>
      </c>
      <c r="D6658">
        <v>590.72</v>
      </c>
      <c r="E6658" t="s">
        <v>67</v>
      </c>
      <c r="F6658" t="s">
        <v>20</v>
      </c>
      <c r="G6658" t="s">
        <v>39</v>
      </c>
      <c r="H6658" t="s">
        <v>57</v>
      </c>
    </row>
    <row r="6659" spans="1:8" hidden="1">
      <c r="A6659" t="s">
        <v>11376</v>
      </c>
      <c r="B6659" s="3">
        <v>45543</v>
      </c>
      <c r="C6659" t="s">
        <v>8340</v>
      </c>
      <c r="D6659">
        <v>390.73</v>
      </c>
      <c r="E6659" t="s">
        <v>47</v>
      </c>
      <c r="F6659" t="s">
        <v>61</v>
      </c>
      <c r="G6659" t="s">
        <v>21</v>
      </c>
      <c r="H6659" t="s">
        <v>49</v>
      </c>
    </row>
    <row r="6660" spans="1:8" hidden="1">
      <c r="A6660" t="s">
        <v>11377</v>
      </c>
      <c r="B6660" s="3">
        <v>45543</v>
      </c>
      <c r="C6660" t="s">
        <v>6277</v>
      </c>
      <c r="D6660">
        <v>324.13</v>
      </c>
      <c r="E6660" t="s">
        <v>70</v>
      </c>
      <c r="F6660" t="s">
        <v>61</v>
      </c>
      <c r="G6660" t="s">
        <v>48</v>
      </c>
      <c r="H6660" t="s">
        <v>57</v>
      </c>
    </row>
    <row r="6661" spans="1:8">
      <c r="A6661" t="s">
        <v>11378</v>
      </c>
      <c r="B6661" s="3">
        <v>45543</v>
      </c>
      <c r="C6661" t="s">
        <v>11379</v>
      </c>
      <c r="D6661">
        <v>688.28</v>
      </c>
      <c r="E6661" t="s">
        <v>43</v>
      </c>
      <c r="F6661" t="s">
        <v>20</v>
      </c>
      <c r="G6661" t="s">
        <v>39</v>
      </c>
      <c r="H6661" t="s">
        <v>123</v>
      </c>
    </row>
    <row r="6662" spans="1:8" hidden="1">
      <c r="A6662" t="s">
        <v>11380</v>
      </c>
      <c r="B6662" s="3">
        <v>45543</v>
      </c>
      <c r="C6662" t="s">
        <v>11381</v>
      </c>
      <c r="D6662">
        <v>277.92</v>
      </c>
      <c r="E6662" t="s">
        <v>25</v>
      </c>
      <c r="F6662" t="s">
        <v>61</v>
      </c>
      <c r="G6662" t="s">
        <v>27</v>
      </c>
      <c r="H6662" t="s">
        <v>44</v>
      </c>
    </row>
    <row r="6663" spans="1:8" hidden="1">
      <c r="A6663" t="s">
        <v>11382</v>
      </c>
      <c r="B6663" s="3">
        <v>45543</v>
      </c>
      <c r="C6663" t="s">
        <v>11383</v>
      </c>
      <c r="D6663">
        <v>724.57</v>
      </c>
      <c r="E6663" t="s">
        <v>19</v>
      </c>
      <c r="F6663" t="s">
        <v>32</v>
      </c>
      <c r="G6663" t="s">
        <v>48</v>
      </c>
      <c r="H6663" t="s">
        <v>22</v>
      </c>
    </row>
    <row r="6664" spans="1:8" hidden="1">
      <c r="A6664" t="s">
        <v>11384</v>
      </c>
      <c r="B6664" s="3">
        <v>45543</v>
      </c>
      <c r="C6664" t="s">
        <v>4537</v>
      </c>
      <c r="D6664">
        <v>1747.36</v>
      </c>
      <c r="E6664" t="s">
        <v>25</v>
      </c>
      <c r="F6664" t="s">
        <v>32</v>
      </c>
      <c r="G6664" t="s">
        <v>48</v>
      </c>
      <c r="H6664" t="s">
        <v>94</v>
      </c>
    </row>
    <row r="6665" spans="1:8" hidden="1">
      <c r="A6665" t="s">
        <v>11385</v>
      </c>
      <c r="B6665" s="3">
        <v>45543</v>
      </c>
      <c r="C6665" t="s">
        <v>7426</v>
      </c>
      <c r="D6665">
        <v>1876.82</v>
      </c>
      <c r="E6665" t="s">
        <v>47</v>
      </c>
      <c r="F6665" t="s">
        <v>26</v>
      </c>
      <c r="G6665" t="s">
        <v>39</v>
      </c>
      <c r="H6665" t="s">
        <v>109</v>
      </c>
    </row>
    <row r="6666" spans="1:8">
      <c r="A6666" t="s">
        <v>11386</v>
      </c>
      <c r="B6666" s="3">
        <v>45544</v>
      </c>
      <c r="C6666" t="s">
        <v>11387</v>
      </c>
      <c r="D6666">
        <v>616.63</v>
      </c>
      <c r="E6666" t="s">
        <v>43</v>
      </c>
      <c r="F6666" t="s">
        <v>387</v>
      </c>
      <c r="G6666" t="s">
        <v>48</v>
      </c>
      <c r="H6666" t="s">
        <v>75</v>
      </c>
    </row>
    <row r="6667" spans="1:8" hidden="1">
      <c r="A6667" t="s">
        <v>11388</v>
      </c>
      <c r="B6667" s="3">
        <v>45544</v>
      </c>
      <c r="C6667" t="s">
        <v>11389</v>
      </c>
      <c r="D6667">
        <v>1352.11</v>
      </c>
      <c r="E6667" t="s">
        <v>52</v>
      </c>
      <c r="F6667" t="s">
        <v>20</v>
      </c>
      <c r="G6667" t="s">
        <v>39</v>
      </c>
      <c r="H6667" t="s">
        <v>36</v>
      </c>
    </row>
    <row r="6668" spans="1:8" hidden="1">
      <c r="A6668" t="s">
        <v>11390</v>
      </c>
      <c r="B6668" s="3">
        <v>45544</v>
      </c>
      <c r="C6668" t="s">
        <v>11391</v>
      </c>
      <c r="D6668">
        <v>775.31</v>
      </c>
      <c r="E6668" t="s">
        <v>67</v>
      </c>
      <c r="F6668" t="s">
        <v>32</v>
      </c>
      <c r="G6668" t="s">
        <v>39</v>
      </c>
      <c r="H6668" t="s">
        <v>36</v>
      </c>
    </row>
    <row r="6669" spans="1:8" hidden="1">
      <c r="A6669" t="s">
        <v>11392</v>
      </c>
      <c r="B6669" s="3">
        <v>45544</v>
      </c>
      <c r="C6669" t="s">
        <v>1152</v>
      </c>
      <c r="D6669">
        <v>1800.1</v>
      </c>
      <c r="E6669" t="s">
        <v>31</v>
      </c>
      <c r="F6669" t="s">
        <v>26</v>
      </c>
      <c r="G6669" t="s">
        <v>27</v>
      </c>
      <c r="H6669" t="s">
        <v>87</v>
      </c>
    </row>
    <row r="6670" spans="1:8" hidden="1">
      <c r="A6670" t="s">
        <v>11393</v>
      </c>
      <c r="B6670" s="3">
        <v>45544</v>
      </c>
      <c r="C6670" t="s">
        <v>125</v>
      </c>
      <c r="D6670">
        <v>857.56</v>
      </c>
      <c r="E6670" t="s">
        <v>70</v>
      </c>
      <c r="F6670" t="s">
        <v>32</v>
      </c>
      <c r="G6670" t="s">
        <v>39</v>
      </c>
      <c r="H6670" t="s">
        <v>43</v>
      </c>
    </row>
    <row r="6671" spans="1:8" hidden="1">
      <c r="A6671" t="s">
        <v>11394</v>
      </c>
      <c r="B6671" s="3">
        <v>45544</v>
      </c>
      <c r="C6671" t="s">
        <v>3533</v>
      </c>
      <c r="D6671">
        <v>14679.6</v>
      </c>
      <c r="E6671" t="s">
        <v>47</v>
      </c>
      <c r="F6671" t="s">
        <v>20</v>
      </c>
      <c r="G6671" t="s">
        <v>21</v>
      </c>
      <c r="H6671" t="s">
        <v>75</v>
      </c>
    </row>
    <row r="6672" spans="1:8">
      <c r="A6672" t="s">
        <v>11395</v>
      </c>
      <c r="B6672" s="3">
        <v>45544</v>
      </c>
      <c r="C6672" t="s">
        <v>10946</v>
      </c>
      <c r="D6672">
        <v>809.18</v>
      </c>
      <c r="E6672" t="s">
        <v>43</v>
      </c>
      <c r="F6672" t="s">
        <v>20</v>
      </c>
      <c r="G6672" t="s">
        <v>27</v>
      </c>
      <c r="H6672" t="s">
        <v>49</v>
      </c>
    </row>
    <row r="6673" spans="1:8" hidden="1">
      <c r="A6673" t="s">
        <v>11396</v>
      </c>
      <c r="B6673" s="3">
        <v>45544</v>
      </c>
      <c r="C6673" t="s">
        <v>6793</v>
      </c>
      <c r="D6673">
        <v>17064.830000000002</v>
      </c>
      <c r="E6673" t="s">
        <v>47</v>
      </c>
      <c r="F6673" t="s">
        <v>26</v>
      </c>
      <c r="G6673" t="s">
        <v>27</v>
      </c>
      <c r="H6673" t="s">
        <v>33</v>
      </c>
    </row>
    <row r="6674" spans="1:8" hidden="1">
      <c r="A6674" t="s">
        <v>11397</v>
      </c>
      <c r="B6674" s="3">
        <v>45544</v>
      </c>
      <c r="C6674" t="s">
        <v>11398</v>
      </c>
      <c r="D6674">
        <v>5236.1000000000004</v>
      </c>
      <c r="E6674" t="s">
        <v>122</v>
      </c>
      <c r="F6674" t="s">
        <v>61</v>
      </c>
      <c r="G6674" t="s">
        <v>39</v>
      </c>
      <c r="H6674" t="s">
        <v>176</v>
      </c>
    </row>
    <row r="6675" spans="1:8" hidden="1">
      <c r="A6675" t="s">
        <v>11399</v>
      </c>
      <c r="B6675" s="3">
        <v>45544</v>
      </c>
      <c r="C6675" t="s">
        <v>11400</v>
      </c>
      <c r="D6675">
        <v>721.61</v>
      </c>
      <c r="E6675" t="s">
        <v>70</v>
      </c>
      <c r="F6675" t="s">
        <v>26</v>
      </c>
      <c r="G6675" t="s">
        <v>39</v>
      </c>
      <c r="H6675" t="s">
        <v>44</v>
      </c>
    </row>
    <row r="6676" spans="1:8" hidden="1">
      <c r="A6676" t="s">
        <v>11401</v>
      </c>
      <c r="B6676" s="3">
        <v>45544</v>
      </c>
      <c r="C6676" t="s">
        <v>11402</v>
      </c>
      <c r="D6676">
        <v>1899.5</v>
      </c>
      <c r="E6676" t="s">
        <v>52</v>
      </c>
      <c r="F6676" t="s">
        <v>26</v>
      </c>
      <c r="G6676" t="s">
        <v>21</v>
      </c>
      <c r="H6676" t="s">
        <v>36</v>
      </c>
    </row>
    <row r="6677" spans="1:8" hidden="1">
      <c r="A6677" t="s">
        <v>11403</v>
      </c>
      <c r="B6677" s="3">
        <v>45544</v>
      </c>
      <c r="C6677" t="s">
        <v>11404</v>
      </c>
      <c r="D6677">
        <v>69.5</v>
      </c>
      <c r="E6677" t="s">
        <v>64</v>
      </c>
      <c r="F6677" t="s">
        <v>61</v>
      </c>
      <c r="G6677" t="s">
        <v>48</v>
      </c>
      <c r="H6677" t="s">
        <v>33</v>
      </c>
    </row>
    <row r="6678" spans="1:8" hidden="1">
      <c r="A6678" t="s">
        <v>11405</v>
      </c>
      <c r="B6678" s="3">
        <v>45544</v>
      </c>
      <c r="C6678" t="s">
        <v>11406</v>
      </c>
      <c r="D6678">
        <v>158.68</v>
      </c>
      <c r="E6678" t="s">
        <v>67</v>
      </c>
      <c r="F6678" t="s">
        <v>20</v>
      </c>
      <c r="G6678" t="s">
        <v>39</v>
      </c>
      <c r="H6678" t="s">
        <v>75</v>
      </c>
    </row>
    <row r="6679" spans="1:8" hidden="1">
      <c r="A6679" t="s">
        <v>11407</v>
      </c>
      <c r="B6679" s="3">
        <v>45544</v>
      </c>
      <c r="C6679" t="s">
        <v>1135</v>
      </c>
      <c r="D6679">
        <v>836.75</v>
      </c>
      <c r="E6679" t="s">
        <v>31</v>
      </c>
      <c r="F6679" t="s">
        <v>20</v>
      </c>
      <c r="G6679" t="s">
        <v>27</v>
      </c>
      <c r="H6679" t="s">
        <v>40</v>
      </c>
    </row>
    <row r="6680" spans="1:8" hidden="1">
      <c r="A6680" t="s">
        <v>11408</v>
      </c>
      <c r="B6680" s="3">
        <v>45544</v>
      </c>
      <c r="C6680" t="s">
        <v>11409</v>
      </c>
      <c r="D6680">
        <v>9991.4699999999993</v>
      </c>
      <c r="E6680" t="s">
        <v>47</v>
      </c>
      <c r="F6680" t="s">
        <v>20</v>
      </c>
      <c r="G6680" t="s">
        <v>39</v>
      </c>
      <c r="H6680" t="s">
        <v>33</v>
      </c>
    </row>
    <row r="6681" spans="1:8" hidden="1">
      <c r="A6681" t="s">
        <v>11410</v>
      </c>
      <c r="B6681" s="3">
        <v>45544</v>
      </c>
      <c r="C6681" t="s">
        <v>852</v>
      </c>
      <c r="D6681">
        <v>1512.22</v>
      </c>
      <c r="E6681" t="s">
        <v>25</v>
      </c>
      <c r="F6681" t="s">
        <v>20</v>
      </c>
      <c r="G6681" t="s">
        <v>21</v>
      </c>
      <c r="H6681" t="s">
        <v>36</v>
      </c>
    </row>
    <row r="6682" spans="1:8" hidden="1">
      <c r="A6682" t="s">
        <v>11411</v>
      </c>
      <c r="B6682" s="3">
        <v>45544</v>
      </c>
      <c r="C6682" t="s">
        <v>2861</v>
      </c>
      <c r="D6682">
        <v>1947.71</v>
      </c>
      <c r="E6682" t="s">
        <v>52</v>
      </c>
      <c r="F6682" t="s">
        <v>20</v>
      </c>
      <c r="G6682" t="s">
        <v>27</v>
      </c>
      <c r="H6682" t="s">
        <v>109</v>
      </c>
    </row>
    <row r="6683" spans="1:8" hidden="1">
      <c r="A6683" t="s">
        <v>11412</v>
      </c>
      <c r="B6683" s="3">
        <v>45544</v>
      </c>
      <c r="C6683" t="s">
        <v>1407</v>
      </c>
      <c r="D6683">
        <v>553.20000000000005</v>
      </c>
      <c r="E6683" t="s">
        <v>47</v>
      </c>
      <c r="F6683" t="s">
        <v>61</v>
      </c>
      <c r="G6683" t="s">
        <v>48</v>
      </c>
      <c r="H6683" t="s">
        <v>53</v>
      </c>
    </row>
    <row r="6684" spans="1:8" hidden="1">
      <c r="A6684" t="s">
        <v>11413</v>
      </c>
      <c r="B6684" s="3">
        <v>45544</v>
      </c>
      <c r="C6684" t="s">
        <v>3699</v>
      </c>
      <c r="D6684">
        <v>1038.67</v>
      </c>
      <c r="E6684" t="s">
        <v>122</v>
      </c>
      <c r="F6684" t="s">
        <v>32</v>
      </c>
      <c r="G6684" t="s">
        <v>39</v>
      </c>
      <c r="H6684" t="s">
        <v>44</v>
      </c>
    </row>
    <row r="6685" spans="1:8" hidden="1">
      <c r="A6685" t="s">
        <v>11414</v>
      </c>
      <c r="B6685" s="3">
        <v>45544</v>
      </c>
      <c r="C6685" t="s">
        <v>11415</v>
      </c>
      <c r="D6685">
        <v>10016.129999999999</v>
      </c>
      <c r="E6685" t="s">
        <v>60</v>
      </c>
      <c r="F6685" t="s">
        <v>26</v>
      </c>
      <c r="G6685" t="s">
        <v>39</v>
      </c>
      <c r="H6685" t="s">
        <v>75</v>
      </c>
    </row>
    <row r="6686" spans="1:8" hidden="1">
      <c r="A6686" t="s">
        <v>11416</v>
      </c>
      <c r="B6686" s="3">
        <v>45545</v>
      </c>
      <c r="C6686" t="s">
        <v>5656</v>
      </c>
      <c r="D6686">
        <v>1957.4</v>
      </c>
      <c r="E6686" t="s">
        <v>67</v>
      </c>
      <c r="F6686" t="s">
        <v>61</v>
      </c>
      <c r="G6686" t="s">
        <v>48</v>
      </c>
      <c r="H6686" t="s">
        <v>94</v>
      </c>
    </row>
    <row r="6687" spans="1:8" hidden="1">
      <c r="A6687" t="s">
        <v>11417</v>
      </c>
      <c r="B6687" s="3">
        <v>45545</v>
      </c>
      <c r="C6687" t="s">
        <v>11418</v>
      </c>
      <c r="D6687">
        <v>100.81</v>
      </c>
      <c r="E6687" t="s">
        <v>52</v>
      </c>
      <c r="F6687" t="s">
        <v>26</v>
      </c>
      <c r="G6687" t="s">
        <v>39</v>
      </c>
      <c r="H6687" t="s">
        <v>28</v>
      </c>
    </row>
    <row r="6688" spans="1:8" hidden="1">
      <c r="A6688" t="s">
        <v>11419</v>
      </c>
      <c r="B6688" s="3">
        <v>45545</v>
      </c>
      <c r="C6688" t="s">
        <v>11420</v>
      </c>
      <c r="D6688">
        <v>767.68</v>
      </c>
      <c r="E6688" t="s">
        <v>19</v>
      </c>
      <c r="F6688" t="s">
        <v>26</v>
      </c>
      <c r="G6688" t="s">
        <v>21</v>
      </c>
      <c r="H6688" t="s">
        <v>22</v>
      </c>
    </row>
    <row r="6689" spans="1:8" hidden="1">
      <c r="A6689" t="s">
        <v>11421</v>
      </c>
      <c r="B6689" s="3">
        <v>45545</v>
      </c>
      <c r="C6689" t="s">
        <v>10869</v>
      </c>
      <c r="D6689">
        <v>473.97</v>
      </c>
      <c r="E6689" t="s">
        <v>25</v>
      </c>
      <c r="F6689" t="s">
        <v>32</v>
      </c>
      <c r="G6689" t="s">
        <v>39</v>
      </c>
      <c r="H6689" t="s">
        <v>94</v>
      </c>
    </row>
    <row r="6690" spans="1:8" hidden="1">
      <c r="A6690" t="s">
        <v>11422</v>
      </c>
      <c r="B6690" s="3">
        <v>45545</v>
      </c>
      <c r="C6690" t="s">
        <v>1637</v>
      </c>
      <c r="D6690">
        <v>565.67999999999995</v>
      </c>
      <c r="E6690" t="s">
        <v>60</v>
      </c>
      <c r="F6690" t="s">
        <v>61</v>
      </c>
      <c r="G6690" t="s">
        <v>48</v>
      </c>
      <c r="H6690" t="s">
        <v>43</v>
      </c>
    </row>
    <row r="6691" spans="1:8" hidden="1">
      <c r="A6691" t="s">
        <v>11423</v>
      </c>
      <c r="B6691" s="3">
        <v>45545</v>
      </c>
      <c r="C6691" t="s">
        <v>11424</v>
      </c>
      <c r="D6691">
        <v>1169.02</v>
      </c>
      <c r="E6691" t="s">
        <v>52</v>
      </c>
      <c r="F6691" t="s">
        <v>20</v>
      </c>
      <c r="G6691" t="s">
        <v>21</v>
      </c>
      <c r="H6691" t="s">
        <v>87</v>
      </c>
    </row>
    <row r="6692" spans="1:8">
      <c r="A6692" t="s">
        <v>11425</v>
      </c>
      <c r="B6692" s="3">
        <v>45545</v>
      </c>
      <c r="C6692" t="s">
        <v>5331</v>
      </c>
      <c r="D6692">
        <v>1658.53</v>
      </c>
      <c r="E6692" t="s">
        <v>43</v>
      </c>
      <c r="F6692" t="s">
        <v>20</v>
      </c>
      <c r="G6692" t="s">
        <v>48</v>
      </c>
      <c r="H6692" t="s">
        <v>33</v>
      </c>
    </row>
    <row r="6693" spans="1:8" hidden="1">
      <c r="A6693" t="s">
        <v>11426</v>
      </c>
      <c r="B6693" s="3">
        <v>45545</v>
      </c>
      <c r="C6693" t="s">
        <v>11427</v>
      </c>
      <c r="D6693">
        <v>1085.18</v>
      </c>
      <c r="E6693" t="s">
        <v>197</v>
      </c>
      <c r="F6693" t="s">
        <v>26</v>
      </c>
      <c r="G6693" t="s">
        <v>39</v>
      </c>
      <c r="H6693" t="s">
        <v>53</v>
      </c>
    </row>
    <row r="6694" spans="1:8" hidden="1">
      <c r="A6694" t="s">
        <v>11428</v>
      </c>
      <c r="B6694" s="3">
        <v>45545</v>
      </c>
      <c r="C6694" t="s">
        <v>11429</v>
      </c>
      <c r="D6694">
        <v>165.27</v>
      </c>
      <c r="E6694" t="s">
        <v>70</v>
      </c>
      <c r="F6694" t="s">
        <v>26</v>
      </c>
      <c r="G6694" t="s">
        <v>48</v>
      </c>
      <c r="H6694" t="s">
        <v>33</v>
      </c>
    </row>
    <row r="6695" spans="1:8" hidden="1">
      <c r="A6695" t="s">
        <v>11430</v>
      </c>
      <c r="B6695" s="3">
        <v>45545</v>
      </c>
      <c r="C6695" t="s">
        <v>11431</v>
      </c>
      <c r="D6695">
        <v>1725.99</v>
      </c>
      <c r="E6695" t="s">
        <v>47</v>
      </c>
      <c r="F6695" t="s">
        <v>20</v>
      </c>
      <c r="G6695" t="s">
        <v>27</v>
      </c>
      <c r="H6695" t="s">
        <v>123</v>
      </c>
    </row>
    <row r="6696" spans="1:8" hidden="1">
      <c r="A6696" t="s">
        <v>11432</v>
      </c>
      <c r="B6696" s="3">
        <v>45545</v>
      </c>
      <c r="C6696" t="s">
        <v>1258</v>
      </c>
      <c r="D6696">
        <v>290.70999999999998</v>
      </c>
      <c r="E6696" t="s">
        <v>70</v>
      </c>
      <c r="F6696" t="s">
        <v>32</v>
      </c>
      <c r="G6696" t="s">
        <v>21</v>
      </c>
      <c r="H6696" t="s">
        <v>176</v>
      </c>
    </row>
    <row r="6697" spans="1:8" hidden="1">
      <c r="A6697" t="s">
        <v>11433</v>
      </c>
      <c r="B6697" s="3">
        <v>45545</v>
      </c>
      <c r="C6697" t="s">
        <v>6937</v>
      </c>
      <c r="D6697">
        <v>784.59</v>
      </c>
      <c r="E6697" t="s">
        <v>67</v>
      </c>
      <c r="F6697" t="s">
        <v>61</v>
      </c>
      <c r="G6697" t="s">
        <v>21</v>
      </c>
      <c r="H6697" t="s">
        <v>43</v>
      </c>
    </row>
    <row r="6698" spans="1:8">
      <c r="A6698" t="s">
        <v>11434</v>
      </c>
      <c r="B6698" s="3">
        <v>45545</v>
      </c>
      <c r="C6698" t="s">
        <v>11435</v>
      </c>
      <c r="D6698">
        <v>1398.98</v>
      </c>
      <c r="E6698" t="s">
        <v>43</v>
      </c>
      <c r="F6698" t="s">
        <v>32</v>
      </c>
      <c r="G6698" t="s">
        <v>21</v>
      </c>
      <c r="H6698" t="s">
        <v>44</v>
      </c>
    </row>
    <row r="6699" spans="1:8">
      <c r="A6699" t="s">
        <v>11436</v>
      </c>
      <c r="B6699" s="3">
        <v>45545</v>
      </c>
      <c r="C6699" t="s">
        <v>1839</v>
      </c>
      <c r="D6699">
        <v>1250.53</v>
      </c>
      <c r="E6699" t="s">
        <v>43</v>
      </c>
      <c r="F6699" t="s">
        <v>61</v>
      </c>
      <c r="G6699" t="s">
        <v>27</v>
      </c>
      <c r="H6699" t="s">
        <v>33</v>
      </c>
    </row>
    <row r="6700" spans="1:8" hidden="1">
      <c r="A6700" t="s">
        <v>11437</v>
      </c>
      <c r="B6700" s="3">
        <v>45545</v>
      </c>
      <c r="C6700" t="s">
        <v>11438</v>
      </c>
      <c r="E6700" t="s">
        <v>47</v>
      </c>
      <c r="F6700" t="s">
        <v>32</v>
      </c>
      <c r="G6700" t="s">
        <v>48</v>
      </c>
      <c r="H6700" t="s">
        <v>22</v>
      </c>
    </row>
    <row r="6701" spans="1:8" hidden="1">
      <c r="A6701" t="s">
        <v>11439</v>
      </c>
      <c r="B6701" s="3">
        <v>45545</v>
      </c>
      <c r="C6701" t="s">
        <v>11440</v>
      </c>
      <c r="D6701">
        <v>407.84</v>
      </c>
      <c r="E6701" t="s">
        <v>47</v>
      </c>
      <c r="F6701" t="s">
        <v>358</v>
      </c>
      <c r="G6701" t="s">
        <v>39</v>
      </c>
      <c r="H6701" t="s">
        <v>176</v>
      </c>
    </row>
    <row r="6702" spans="1:8" hidden="1">
      <c r="A6702" t="s">
        <v>11441</v>
      </c>
      <c r="B6702" s="3">
        <v>45545</v>
      </c>
      <c r="C6702" t="s">
        <v>3190</v>
      </c>
      <c r="D6702">
        <v>159.84</v>
      </c>
      <c r="E6702" t="s">
        <v>122</v>
      </c>
      <c r="F6702" t="s">
        <v>61</v>
      </c>
      <c r="G6702" t="s">
        <v>21</v>
      </c>
      <c r="H6702" t="s">
        <v>94</v>
      </c>
    </row>
    <row r="6703" spans="1:8" hidden="1">
      <c r="A6703" t="s">
        <v>11442</v>
      </c>
      <c r="B6703" s="3">
        <v>45545</v>
      </c>
      <c r="C6703" t="s">
        <v>4171</v>
      </c>
      <c r="D6703">
        <v>499.91</v>
      </c>
      <c r="E6703" t="s">
        <v>70</v>
      </c>
      <c r="F6703" t="s">
        <v>32</v>
      </c>
      <c r="G6703" t="s">
        <v>48</v>
      </c>
      <c r="H6703" t="s">
        <v>28</v>
      </c>
    </row>
    <row r="6704" spans="1:8" hidden="1">
      <c r="A6704" t="s">
        <v>11443</v>
      </c>
      <c r="B6704" s="3">
        <v>45545</v>
      </c>
      <c r="C6704" t="s">
        <v>5295</v>
      </c>
      <c r="D6704">
        <v>1453.18</v>
      </c>
      <c r="E6704" t="s">
        <v>25</v>
      </c>
      <c r="F6704" t="s">
        <v>32</v>
      </c>
      <c r="G6704" t="s">
        <v>48</v>
      </c>
      <c r="H6704" t="s">
        <v>123</v>
      </c>
    </row>
    <row r="6705" spans="1:8" hidden="1">
      <c r="A6705" t="s">
        <v>11444</v>
      </c>
      <c r="B6705" s="3">
        <v>45545</v>
      </c>
      <c r="C6705" t="s">
        <v>11445</v>
      </c>
      <c r="D6705">
        <v>1915.96</v>
      </c>
      <c r="E6705" t="s">
        <v>67</v>
      </c>
      <c r="F6705" t="s">
        <v>26</v>
      </c>
      <c r="G6705" t="s">
        <v>21</v>
      </c>
      <c r="H6705" t="s">
        <v>87</v>
      </c>
    </row>
    <row r="6706" spans="1:8" hidden="1">
      <c r="A6706" t="s">
        <v>11446</v>
      </c>
      <c r="B6706" s="3">
        <v>45545</v>
      </c>
      <c r="C6706" t="s">
        <v>10906</v>
      </c>
      <c r="D6706">
        <v>56.66</v>
      </c>
      <c r="E6706" t="s">
        <v>67</v>
      </c>
      <c r="F6706" t="s">
        <v>20</v>
      </c>
      <c r="G6706" t="s">
        <v>21</v>
      </c>
      <c r="H6706" t="s">
        <v>94</v>
      </c>
    </row>
    <row r="6707" spans="1:8" hidden="1">
      <c r="A6707" t="s">
        <v>11447</v>
      </c>
      <c r="B6707" s="3">
        <v>45545</v>
      </c>
      <c r="C6707" t="s">
        <v>11448</v>
      </c>
      <c r="D6707">
        <v>159.94</v>
      </c>
      <c r="E6707" t="s">
        <v>19</v>
      </c>
      <c r="F6707" t="s">
        <v>32</v>
      </c>
      <c r="G6707" t="s">
        <v>27</v>
      </c>
      <c r="H6707" t="s">
        <v>40</v>
      </c>
    </row>
    <row r="6708" spans="1:8" hidden="1">
      <c r="A6708" t="s">
        <v>11449</v>
      </c>
      <c r="B6708" s="3">
        <v>45546</v>
      </c>
      <c r="C6708" t="s">
        <v>11450</v>
      </c>
      <c r="D6708">
        <v>857.01</v>
      </c>
      <c r="E6708" t="s">
        <v>52</v>
      </c>
      <c r="F6708" t="s">
        <v>61</v>
      </c>
      <c r="G6708" t="s">
        <v>39</v>
      </c>
      <c r="H6708" t="s">
        <v>176</v>
      </c>
    </row>
    <row r="6709" spans="1:8" hidden="1">
      <c r="A6709" t="s">
        <v>11451</v>
      </c>
      <c r="B6709" s="3">
        <v>45546</v>
      </c>
      <c r="C6709" t="s">
        <v>11452</v>
      </c>
      <c r="D6709">
        <v>549.11</v>
      </c>
      <c r="E6709" t="s">
        <v>19</v>
      </c>
      <c r="F6709" t="s">
        <v>20</v>
      </c>
      <c r="G6709" t="s">
        <v>48</v>
      </c>
      <c r="H6709" t="s">
        <v>94</v>
      </c>
    </row>
    <row r="6710" spans="1:8" hidden="1">
      <c r="A6710" t="s">
        <v>11453</v>
      </c>
      <c r="B6710" s="3">
        <v>45546</v>
      </c>
      <c r="C6710" t="s">
        <v>4294</v>
      </c>
      <c r="D6710">
        <v>1008.45</v>
      </c>
      <c r="E6710" t="s">
        <v>339</v>
      </c>
      <c r="F6710" t="s">
        <v>61</v>
      </c>
      <c r="G6710" t="s">
        <v>27</v>
      </c>
      <c r="H6710" t="s">
        <v>53</v>
      </c>
    </row>
    <row r="6711" spans="1:8" hidden="1">
      <c r="A6711" t="s">
        <v>11454</v>
      </c>
      <c r="B6711" s="3">
        <v>45546</v>
      </c>
      <c r="C6711" t="s">
        <v>960</v>
      </c>
      <c r="D6711">
        <v>336.3</v>
      </c>
      <c r="E6711" t="s">
        <v>25</v>
      </c>
      <c r="F6711" t="s">
        <v>20</v>
      </c>
      <c r="G6711" t="s">
        <v>27</v>
      </c>
      <c r="H6711" t="s">
        <v>94</v>
      </c>
    </row>
    <row r="6712" spans="1:8" hidden="1">
      <c r="A6712" t="s">
        <v>11455</v>
      </c>
      <c r="B6712" s="3">
        <v>45546</v>
      </c>
      <c r="C6712" t="s">
        <v>11456</v>
      </c>
      <c r="D6712">
        <v>1365.78</v>
      </c>
      <c r="E6712" t="s">
        <v>19</v>
      </c>
      <c r="F6712" t="s">
        <v>20</v>
      </c>
      <c r="G6712" t="s">
        <v>21</v>
      </c>
      <c r="H6712" t="s">
        <v>53</v>
      </c>
    </row>
    <row r="6713" spans="1:8" hidden="1">
      <c r="A6713" t="s">
        <v>11457</v>
      </c>
      <c r="B6713" s="3">
        <v>45546</v>
      </c>
      <c r="C6713" t="s">
        <v>4035</v>
      </c>
      <c r="D6713">
        <v>65.23</v>
      </c>
      <c r="E6713" t="s">
        <v>60</v>
      </c>
      <c r="F6713" t="s">
        <v>32</v>
      </c>
      <c r="G6713" t="s">
        <v>27</v>
      </c>
      <c r="H6713" t="s">
        <v>49</v>
      </c>
    </row>
    <row r="6714" spans="1:8" hidden="1">
      <c r="A6714" t="s">
        <v>11458</v>
      </c>
      <c r="B6714" s="3">
        <v>45546</v>
      </c>
      <c r="C6714" t="s">
        <v>11459</v>
      </c>
      <c r="D6714">
        <v>1835.3</v>
      </c>
      <c r="E6714" t="s">
        <v>60</v>
      </c>
      <c r="F6714" t="s">
        <v>26</v>
      </c>
      <c r="G6714" t="s">
        <v>48</v>
      </c>
      <c r="H6714" t="s">
        <v>36</v>
      </c>
    </row>
    <row r="6715" spans="1:8" hidden="1">
      <c r="A6715" t="s">
        <v>11460</v>
      </c>
      <c r="B6715" s="3">
        <v>45546</v>
      </c>
      <c r="C6715" t="s">
        <v>4816</v>
      </c>
      <c r="D6715">
        <v>272.77999999999997</v>
      </c>
      <c r="E6715" t="s">
        <v>84</v>
      </c>
      <c r="F6715" t="s">
        <v>32</v>
      </c>
      <c r="G6715" t="s">
        <v>21</v>
      </c>
      <c r="H6715" t="s">
        <v>57</v>
      </c>
    </row>
    <row r="6716" spans="1:8" hidden="1">
      <c r="A6716" t="s">
        <v>11461</v>
      </c>
      <c r="B6716" s="3">
        <v>45546</v>
      </c>
      <c r="C6716" t="s">
        <v>11462</v>
      </c>
      <c r="D6716">
        <v>1964.29</v>
      </c>
      <c r="E6716" t="s">
        <v>122</v>
      </c>
      <c r="F6716" t="s">
        <v>20</v>
      </c>
      <c r="G6716" t="s">
        <v>21</v>
      </c>
      <c r="H6716" t="s">
        <v>43</v>
      </c>
    </row>
    <row r="6717" spans="1:8" hidden="1">
      <c r="A6717" t="s">
        <v>11463</v>
      </c>
      <c r="B6717" s="3">
        <v>45546</v>
      </c>
      <c r="C6717" t="s">
        <v>5875</v>
      </c>
      <c r="D6717">
        <v>100.51</v>
      </c>
      <c r="E6717" t="s">
        <v>19</v>
      </c>
      <c r="F6717" t="s">
        <v>61</v>
      </c>
      <c r="G6717" t="s">
        <v>21</v>
      </c>
      <c r="H6717" t="s">
        <v>94</v>
      </c>
    </row>
    <row r="6718" spans="1:8" hidden="1">
      <c r="A6718" t="s">
        <v>11464</v>
      </c>
      <c r="B6718" s="3">
        <v>45546</v>
      </c>
      <c r="C6718" t="s">
        <v>4733</v>
      </c>
      <c r="D6718">
        <v>746.69</v>
      </c>
      <c r="E6718" t="s">
        <v>60</v>
      </c>
      <c r="F6718" t="s">
        <v>26</v>
      </c>
      <c r="G6718" t="s">
        <v>39</v>
      </c>
      <c r="H6718" t="s">
        <v>49</v>
      </c>
    </row>
    <row r="6719" spans="1:8" hidden="1">
      <c r="A6719" t="s">
        <v>11465</v>
      </c>
      <c r="B6719" s="3">
        <v>45546</v>
      </c>
      <c r="C6719" t="s">
        <v>11466</v>
      </c>
      <c r="D6719">
        <v>11561.87</v>
      </c>
      <c r="E6719" t="s">
        <v>19</v>
      </c>
      <c r="F6719" t="s">
        <v>32</v>
      </c>
      <c r="G6719" t="s">
        <v>21</v>
      </c>
      <c r="H6719" t="s">
        <v>22</v>
      </c>
    </row>
    <row r="6720" spans="1:8" hidden="1">
      <c r="A6720" t="s">
        <v>11467</v>
      </c>
      <c r="B6720" s="3">
        <v>45546</v>
      </c>
      <c r="C6720" t="s">
        <v>6815</v>
      </c>
      <c r="E6720" t="s">
        <v>25</v>
      </c>
      <c r="F6720" t="s">
        <v>61</v>
      </c>
      <c r="G6720" t="s">
        <v>21</v>
      </c>
      <c r="H6720" t="s">
        <v>87</v>
      </c>
    </row>
    <row r="6721" spans="1:8" hidden="1">
      <c r="A6721" t="s">
        <v>11468</v>
      </c>
      <c r="B6721" s="3">
        <v>45546</v>
      </c>
      <c r="C6721" t="s">
        <v>9162</v>
      </c>
      <c r="D6721">
        <v>196.84</v>
      </c>
      <c r="E6721" t="s">
        <v>190</v>
      </c>
      <c r="F6721" t="s">
        <v>20</v>
      </c>
      <c r="G6721" t="s">
        <v>21</v>
      </c>
      <c r="H6721" t="s">
        <v>87</v>
      </c>
    </row>
    <row r="6722" spans="1:8" hidden="1">
      <c r="A6722" t="s">
        <v>11469</v>
      </c>
      <c r="B6722" s="3">
        <v>45546</v>
      </c>
      <c r="C6722" t="s">
        <v>11470</v>
      </c>
      <c r="D6722">
        <v>1834.53</v>
      </c>
      <c r="E6722" t="s">
        <v>197</v>
      </c>
      <c r="F6722" t="s">
        <v>61</v>
      </c>
      <c r="G6722" t="s">
        <v>39</v>
      </c>
      <c r="H6722" t="s">
        <v>57</v>
      </c>
    </row>
    <row r="6723" spans="1:8">
      <c r="A6723" t="s">
        <v>11471</v>
      </c>
      <c r="B6723" s="3">
        <v>45546</v>
      </c>
      <c r="C6723" t="s">
        <v>9945</v>
      </c>
      <c r="D6723">
        <v>975.32</v>
      </c>
      <c r="E6723" t="s">
        <v>43</v>
      </c>
      <c r="F6723" t="s">
        <v>26</v>
      </c>
      <c r="G6723" t="s">
        <v>48</v>
      </c>
      <c r="H6723" t="s">
        <v>44</v>
      </c>
    </row>
    <row r="6724" spans="1:8" hidden="1">
      <c r="A6724" t="s">
        <v>11472</v>
      </c>
      <c r="B6724" s="3">
        <v>45546</v>
      </c>
      <c r="C6724" t="s">
        <v>11473</v>
      </c>
      <c r="D6724">
        <v>277.56</v>
      </c>
      <c r="E6724" t="s">
        <v>47</v>
      </c>
      <c r="F6724" t="s">
        <v>32</v>
      </c>
      <c r="G6724" t="s">
        <v>27</v>
      </c>
      <c r="H6724" t="s">
        <v>43</v>
      </c>
    </row>
    <row r="6725" spans="1:8" hidden="1">
      <c r="A6725" t="s">
        <v>11474</v>
      </c>
      <c r="B6725" s="3">
        <v>45546</v>
      </c>
      <c r="C6725" t="s">
        <v>5348</v>
      </c>
      <c r="D6725">
        <v>408.92</v>
      </c>
      <c r="E6725" t="s">
        <v>47</v>
      </c>
      <c r="F6725" t="s">
        <v>32</v>
      </c>
      <c r="G6725" t="s">
        <v>48</v>
      </c>
      <c r="H6725" t="s">
        <v>94</v>
      </c>
    </row>
    <row r="6726" spans="1:8" hidden="1">
      <c r="A6726" t="s">
        <v>11475</v>
      </c>
      <c r="B6726" s="3">
        <v>45546</v>
      </c>
      <c r="C6726" t="s">
        <v>7148</v>
      </c>
      <c r="D6726">
        <v>1066.0999999999999</v>
      </c>
      <c r="E6726" t="s">
        <v>60</v>
      </c>
      <c r="F6726" t="s">
        <v>20</v>
      </c>
      <c r="G6726" t="s">
        <v>21</v>
      </c>
      <c r="H6726" t="s">
        <v>33</v>
      </c>
    </row>
    <row r="6727" spans="1:8" hidden="1">
      <c r="A6727" t="s">
        <v>11476</v>
      </c>
      <c r="B6727" s="3">
        <v>45546</v>
      </c>
      <c r="C6727" t="s">
        <v>7833</v>
      </c>
      <c r="D6727">
        <v>942.88</v>
      </c>
      <c r="E6727" t="s">
        <v>64</v>
      </c>
      <c r="F6727" t="s">
        <v>26</v>
      </c>
      <c r="G6727" t="s">
        <v>27</v>
      </c>
      <c r="H6727" t="s">
        <v>36</v>
      </c>
    </row>
    <row r="6728" spans="1:8" hidden="1">
      <c r="A6728" t="s">
        <v>11477</v>
      </c>
      <c r="B6728" s="3">
        <v>45546</v>
      </c>
      <c r="C6728" t="s">
        <v>839</v>
      </c>
      <c r="D6728">
        <v>295.74</v>
      </c>
      <c r="E6728" t="s">
        <v>31</v>
      </c>
      <c r="F6728" t="s">
        <v>32</v>
      </c>
      <c r="G6728" t="s">
        <v>39</v>
      </c>
      <c r="H6728" t="s">
        <v>176</v>
      </c>
    </row>
    <row r="6729" spans="1:8" hidden="1">
      <c r="A6729" t="s">
        <v>11478</v>
      </c>
      <c r="B6729" s="3">
        <v>45546</v>
      </c>
      <c r="C6729" t="s">
        <v>6423</v>
      </c>
      <c r="D6729">
        <v>1372.41</v>
      </c>
      <c r="E6729" t="s">
        <v>31</v>
      </c>
      <c r="F6729" t="s">
        <v>61</v>
      </c>
      <c r="G6729" t="s">
        <v>27</v>
      </c>
      <c r="H6729" t="s">
        <v>49</v>
      </c>
    </row>
    <row r="6730" spans="1:8" hidden="1">
      <c r="A6730" t="s">
        <v>11479</v>
      </c>
      <c r="B6730" s="3">
        <v>45546</v>
      </c>
      <c r="C6730" t="s">
        <v>11480</v>
      </c>
      <c r="D6730">
        <v>1236.71</v>
      </c>
      <c r="E6730" t="s">
        <v>67</v>
      </c>
      <c r="F6730" t="s">
        <v>61</v>
      </c>
      <c r="G6730" t="s">
        <v>48</v>
      </c>
      <c r="H6730" t="s">
        <v>123</v>
      </c>
    </row>
    <row r="6731" spans="1:8">
      <c r="A6731" t="s">
        <v>11481</v>
      </c>
      <c r="B6731" s="3">
        <v>45546</v>
      </c>
      <c r="C6731" t="s">
        <v>11482</v>
      </c>
      <c r="D6731">
        <v>719.03</v>
      </c>
      <c r="E6731" t="s">
        <v>43</v>
      </c>
      <c r="F6731" t="s">
        <v>61</v>
      </c>
      <c r="G6731" t="s">
        <v>27</v>
      </c>
      <c r="H6731" t="s">
        <v>75</v>
      </c>
    </row>
    <row r="6732" spans="1:8" hidden="1">
      <c r="A6732" t="s">
        <v>11483</v>
      </c>
      <c r="B6732" s="3">
        <v>45546</v>
      </c>
      <c r="C6732" t="s">
        <v>11484</v>
      </c>
      <c r="D6732">
        <v>1398.74</v>
      </c>
      <c r="E6732" t="s">
        <v>52</v>
      </c>
      <c r="F6732" t="s">
        <v>26</v>
      </c>
      <c r="G6732" t="s">
        <v>48</v>
      </c>
      <c r="H6732" t="s">
        <v>43</v>
      </c>
    </row>
    <row r="6733" spans="1:8" hidden="1">
      <c r="A6733" t="s">
        <v>11485</v>
      </c>
      <c r="B6733" s="3">
        <v>45546</v>
      </c>
      <c r="C6733" t="s">
        <v>11486</v>
      </c>
      <c r="D6733">
        <v>1900.64</v>
      </c>
      <c r="E6733" t="s">
        <v>64</v>
      </c>
      <c r="F6733" t="s">
        <v>26</v>
      </c>
      <c r="G6733" t="s">
        <v>39</v>
      </c>
      <c r="H6733" t="s">
        <v>36</v>
      </c>
    </row>
    <row r="6734" spans="1:8" hidden="1">
      <c r="A6734" t="s">
        <v>11487</v>
      </c>
      <c r="B6734" s="3">
        <v>45546</v>
      </c>
      <c r="C6734" t="s">
        <v>11488</v>
      </c>
      <c r="D6734">
        <v>1465.03</v>
      </c>
      <c r="E6734" t="s">
        <v>64</v>
      </c>
      <c r="F6734" t="s">
        <v>61</v>
      </c>
      <c r="G6734" t="s">
        <v>48</v>
      </c>
      <c r="H6734" t="s">
        <v>94</v>
      </c>
    </row>
    <row r="6735" spans="1:8" hidden="1">
      <c r="A6735" t="s">
        <v>11489</v>
      </c>
      <c r="B6735" s="3">
        <v>45546</v>
      </c>
      <c r="C6735" t="s">
        <v>11490</v>
      </c>
      <c r="D6735">
        <v>862.64</v>
      </c>
      <c r="E6735" t="s">
        <v>240</v>
      </c>
      <c r="F6735" t="s">
        <v>61</v>
      </c>
      <c r="G6735" t="s">
        <v>48</v>
      </c>
      <c r="H6735" t="s">
        <v>43</v>
      </c>
    </row>
    <row r="6736" spans="1:8" hidden="1">
      <c r="A6736" t="s">
        <v>11491</v>
      </c>
      <c r="B6736" s="3">
        <v>45546</v>
      </c>
      <c r="C6736" t="s">
        <v>11492</v>
      </c>
      <c r="E6736" t="s">
        <v>31</v>
      </c>
      <c r="F6736" t="s">
        <v>32</v>
      </c>
      <c r="G6736" t="s">
        <v>48</v>
      </c>
      <c r="H6736" t="s">
        <v>36</v>
      </c>
    </row>
    <row r="6737" spans="1:8" hidden="1">
      <c r="A6737" t="s">
        <v>11493</v>
      </c>
      <c r="B6737" s="3">
        <v>45546</v>
      </c>
      <c r="C6737" t="s">
        <v>11494</v>
      </c>
      <c r="D6737">
        <v>1257.92</v>
      </c>
      <c r="E6737" t="s">
        <v>31</v>
      </c>
      <c r="F6737" t="s">
        <v>61</v>
      </c>
      <c r="G6737" t="s">
        <v>27</v>
      </c>
      <c r="H6737" t="s">
        <v>44</v>
      </c>
    </row>
    <row r="6738" spans="1:8" hidden="1">
      <c r="A6738" t="s">
        <v>11495</v>
      </c>
      <c r="B6738" s="3">
        <v>45546</v>
      </c>
      <c r="C6738" t="s">
        <v>3312</v>
      </c>
      <c r="D6738">
        <v>1299.6400000000001</v>
      </c>
      <c r="E6738" t="s">
        <v>64</v>
      </c>
      <c r="F6738" t="s">
        <v>20</v>
      </c>
      <c r="G6738" t="s">
        <v>39</v>
      </c>
      <c r="H6738" t="s">
        <v>87</v>
      </c>
    </row>
    <row r="6739" spans="1:8" hidden="1">
      <c r="A6739" t="s">
        <v>11496</v>
      </c>
      <c r="B6739" s="3">
        <v>45547</v>
      </c>
      <c r="C6739" t="s">
        <v>11497</v>
      </c>
      <c r="D6739">
        <v>1680.97</v>
      </c>
      <c r="E6739" t="s">
        <v>25</v>
      </c>
      <c r="F6739" t="s">
        <v>32</v>
      </c>
      <c r="G6739" t="s">
        <v>48</v>
      </c>
      <c r="H6739" t="s">
        <v>87</v>
      </c>
    </row>
    <row r="6740" spans="1:8" hidden="1">
      <c r="A6740" t="s">
        <v>11498</v>
      </c>
      <c r="B6740" s="3">
        <v>45547</v>
      </c>
      <c r="C6740" t="s">
        <v>6219</v>
      </c>
      <c r="D6740">
        <v>572.66</v>
      </c>
      <c r="E6740" t="s">
        <v>210</v>
      </c>
      <c r="F6740" t="s">
        <v>61</v>
      </c>
      <c r="G6740" t="s">
        <v>21</v>
      </c>
      <c r="H6740" t="s">
        <v>53</v>
      </c>
    </row>
    <row r="6741" spans="1:8" hidden="1">
      <c r="A6741" t="s">
        <v>11499</v>
      </c>
      <c r="B6741" s="3">
        <v>45547</v>
      </c>
      <c r="C6741" t="s">
        <v>11500</v>
      </c>
      <c r="D6741">
        <v>1094.73</v>
      </c>
      <c r="E6741" t="s">
        <v>60</v>
      </c>
      <c r="F6741" t="s">
        <v>26</v>
      </c>
      <c r="G6741" t="s">
        <v>48</v>
      </c>
      <c r="H6741" t="s">
        <v>33</v>
      </c>
    </row>
    <row r="6742" spans="1:8" hidden="1">
      <c r="A6742" t="s">
        <v>11501</v>
      </c>
      <c r="B6742" s="3">
        <v>45547</v>
      </c>
      <c r="C6742" t="s">
        <v>11502</v>
      </c>
      <c r="D6742">
        <v>843.14</v>
      </c>
      <c r="E6742" t="s">
        <v>122</v>
      </c>
      <c r="F6742" t="s">
        <v>32</v>
      </c>
      <c r="G6742" t="s">
        <v>39</v>
      </c>
      <c r="H6742" t="s">
        <v>49</v>
      </c>
    </row>
    <row r="6743" spans="1:8">
      <c r="A6743" t="s">
        <v>11503</v>
      </c>
      <c r="B6743" s="3">
        <v>45547</v>
      </c>
      <c r="C6743" t="s">
        <v>11504</v>
      </c>
      <c r="D6743">
        <v>500.79</v>
      </c>
      <c r="E6743" t="s">
        <v>43</v>
      </c>
      <c r="F6743" t="s">
        <v>32</v>
      </c>
      <c r="G6743" t="s">
        <v>27</v>
      </c>
      <c r="H6743" t="s">
        <v>43</v>
      </c>
    </row>
    <row r="6744" spans="1:8" hidden="1">
      <c r="A6744" t="s">
        <v>11505</v>
      </c>
      <c r="B6744" s="3">
        <v>45547</v>
      </c>
      <c r="C6744" t="s">
        <v>532</v>
      </c>
      <c r="D6744">
        <v>1978.17</v>
      </c>
      <c r="E6744" t="s">
        <v>122</v>
      </c>
      <c r="F6744" t="s">
        <v>26</v>
      </c>
      <c r="G6744" t="s">
        <v>48</v>
      </c>
      <c r="H6744" t="s">
        <v>43</v>
      </c>
    </row>
    <row r="6745" spans="1:8" hidden="1">
      <c r="A6745" t="s">
        <v>11506</v>
      </c>
      <c r="B6745" s="3">
        <v>45547</v>
      </c>
      <c r="C6745" t="s">
        <v>11507</v>
      </c>
      <c r="D6745">
        <v>813.24</v>
      </c>
      <c r="E6745" t="s">
        <v>19</v>
      </c>
      <c r="F6745" t="s">
        <v>32</v>
      </c>
      <c r="G6745" t="s">
        <v>48</v>
      </c>
      <c r="H6745" t="s">
        <v>36</v>
      </c>
    </row>
    <row r="6746" spans="1:8" hidden="1">
      <c r="A6746" t="s">
        <v>11508</v>
      </c>
      <c r="B6746" s="3">
        <v>45547</v>
      </c>
      <c r="C6746" t="s">
        <v>11509</v>
      </c>
      <c r="D6746">
        <v>1113.9000000000001</v>
      </c>
      <c r="E6746" t="s">
        <v>19</v>
      </c>
      <c r="F6746" t="s">
        <v>26</v>
      </c>
      <c r="G6746" t="s">
        <v>27</v>
      </c>
      <c r="H6746" t="s">
        <v>43</v>
      </c>
    </row>
    <row r="6747" spans="1:8" hidden="1">
      <c r="A6747" t="s">
        <v>11510</v>
      </c>
      <c r="B6747" s="3">
        <v>45547</v>
      </c>
      <c r="C6747" t="s">
        <v>1006</v>
      </c>
      <c r="D6747">
        <v>1824.13</v>
      </c>
      <c r="E6747" t="s">
        <v>848</v>
      </c>
      <c r="F6747" t="s">
        <v>26</v>
      </c>
      <c r="G6747" t="s">
        <v>39</v>
      </c>
      <c r="H6747" t="s">
        <v>36</v>
      </c>
    </row>
    <row r="6748" spans="1:8" hidden="1">
      <c r="A6748" t="s">
        <v>11511</v>
      </c>
      <c r="B6748" s="3">
        <v>45547</v>
      </c>
      <c r="C6748" t="s">
        <v>8000</v>
      </c>
      <c r="D6748">
        <v>429.48</v>
      </c>
      <c r="E6748" t="s">
        <v>122</v>
      </c>
      <c r="F6748" t="s">
        <v>32</v>
      </c>
      <c r="G6748" t="s">
        <v>27</v>
      </c>
      <c r="H6748" t="s">
        <v>28</v>
      </c>
    </row>
    <row r="6749" spans="1:8" hidden="1">
      <c r="A6749" t="s">
        <v>11512</v>
      </c>
      <c r="B6749" s="3">
        <v>45547</v>
      </c>
      <c r="C6749" t="s">
        <v>11513</v>
      </c>
      <c r="D6749">
        <v>19733.32</v>
      </c>
      <c r="E6749" t="s">
        <v>25</v>
      </c>
      <c r="F6749" t="s">
        <v>20</v>
      </c>
      <c r="G6749" t="s">
        <v>39</v>
      </c>
      <c r="H6749" t="s">
        <v>75</v>
      </c>
    </row>
    <row r="6750" spans="1:8" hidden="1">
      <c r="A6750" t="s">
        <v>11514</v>
      </c>
      <c r="B6750" s="3">
        <v>45547</v>
      </c>
      <c r="C6750" t="s">
        <v>9777</v>
      </c>
      <c r="D6750">
        <v>831.64</v>
      </c>
      <c r="E6750" t="s">
        <v>70</v>
      </c>
      <c r="F6750" t="s">
        <v>26</v>
      </c>
      <c r="G6750" t="s">
        <v>39</v>
      </c>
      <c r="H6750" t="s">
        <v>28</v>
      </c>
    </row>
    <row r="6751" spans="1:8" hidden="1">
      <c r="A6751" t="s">
        <v>11515</v>
      </c>
      <c r="B6751" s="3">
        <v>45547</v>
      </c>
      <c r="C6751" t="s">
        <v>11516</v>
      </c>
      <c r="D6751">
        <v>831.72</v>
      </c>
      <c r="E6751" t="s">
        <v>19</v>
      </c>
      <c r="F6751" t="s">
        <v>61</v>
      </c>
      <c r="G6751" t="s">
        <v>39</v>
      </c>
      <c r="H6751" t="s">
        <v>28</v>
      </c>
    </row>
    <row r="6752" spans="1:8" hidden="1">
      <c r="A6752" t="s">
        <v>11517</v>
      </c>
      <c r="B6752" s="3">
        <v>45547</v>
      </c>
      <c r="C6752" t="s">
        <v>11518</v>
      </c>
      <c r="D6752">
        <v>17241.37</v>
      </c>
      <c r="E6752" t="s">
        <v>217</v>
      </c>
      <c r="F6752" t="s">
        <v>26</v>
      </c>
      <c r="G6752" t="s">
        <v>39</v>
      </c>
      <c r="H6752" t="s">
        <v>49</v>
      </c>
    </row>
    <row r="6753" spans="1:8" hidden="1">
      <c r="A6753" t="s">
        <v>11519</v>
      </c>
      <c r="B6753" s="3">
        <v>45547</v>
      </c>
      <c r="C6753" t="s">
        <v>5667</v>
      </c>
      <c r="D6753">
        <v>256.05</v>
      </c>
      <c r="E6753" t="s">
        <v>64</v>
      </c>
      <c r="F6753" t="s">
        <v>20</v>
      </c>
      <c r="G6753" t="s">
        <v>48</v>
      </c>
      <c r="H6753" t="s">
        <v>28</v>
      </c>
    </row>
    <row r="6754" spans="1:8">
      <c r="A6754" t="s">
        <v>11520</v>
      </c>
      <c r="B6754" s="3">
        <v>45547</v>
      </c>
      <c r="C6754" t="s">
        <v>3631</v>
      </c>
      <c r="D6754">
        <v>60.59</v>
      </c>
      <c r="E6754" t="s">
        <v>43</v>
      </c>
      <c r="F6754" t="s">
        <v>20</v>
      </c>
      <c r="G6754" t="s">
        <v>21</v>
      </c>
      <c r="H6754" t="s">
        <v>75</v>
      </c>
    </row>
    <row r="6755" spans="1:8" hidden="1">
      <c r="A6755" t="s">
        <v>11521</v>
      </c>
      <c r="B6755" s="3">
        <v>45547</v>
      </c>
      <c r="C6755" t="s">
        <v>11522</v>
      </c>
      <c r="D6755">
        <v>610.32000000000005</v>
      </c>
      <c r="E6755" t="s">
        <v>47</v>
      </c>
      <c r="F6755" t="s">
        <v>61</v>
      </c>
      <c r="G6755" t="s">
        <v>48</v>
      </c>
      <c r="H6755" t="s">
        <v>94</v>
      </c>
    </row>
    <row r="6756" spans="1:8" hidden="1">
      <c r="A6756" t="s">
        <v>11523</v>
      </c>
      <c r="B6756" s="3">
        <v>45547</v>
      </c>
      <c r="C6756" t="s">
        <v>11524</v>
      </c>
      <c r="D6756">
        <v>828.49</v>
      </c>
      <c r="E6756" t="s">
        <v>67</v>
      </c>
      <c r="F6756" t="s">
        <v>32</v>
      </c>
      <c r="G6756" t="s">
        <v>39</v>
      </c>
      <c r="H6756" t="s">
        <v>109</v>
      </c>
    </row>
    <row r="6757" spans="1:8" hidden="1">
      <c r="A6757" t="s">
        <v>11525</v>
      </c>
      <c r="B6757" s="3">
        <v>45547</v>
      </c>
      <c r="C6757" t="s">
        <v>4521</v>
      </c>
      <c r="D6757">
        <v>1530.22</v>
      </c>
      <c r="E6757" t="s">
        <v>25</v>
      </c>
      <c r="F6757" t="s">
        <v>61</v>
      </c>
      <c r="G6757" t="s">
        <v>27</v>
      </c>
      <c r="H6757" t="s">
        <v>94</v>
      </c>
    </row>
    <row r="6758" spans="1:8" hidden="1">
      <c r="A6758" t="s">
        <v>11526</v>
      </c>
      <c r="B6758" s="3">
        <v>45547</v>
      </c>
      <c r="C6758" t="s">
        <v>11527</v>
      </c>
      <c r="D6758">
        <v>719.75</v>
      </c>
      <c r="E6758" t="s">
        <v>47</v>
      </c>
      <c r="F6758" t="s">
        <v>26</v>
      </c>
      <c r="G6758" t="s">
        <v>39</v>
      </c>
      <c r="H6758" t="s">
        <v>40</v>
      </c>
    </row>
    <row r="6759" spans="1:8" hidden="1">
      <c r="A6759" t="s">
        <v>11528</v>
      </c>
      <c r="B6759" s="3">
        <v>45548</v>
      </c>
      <c r="C6759" t="s">
        <v>6600</v>
      </c>
      <c r="D6759">
        <v>94.67</v>
      </c>
      <c r="E6759" t="s">
        <v>67</v>
      </c>
      <c r="F6759" t="s">
        <v>20</v>
      </c>
      <c r="G6759" t="s">
        <v>27</v>
      </c>
      <c r="H6759" t="s">
        <v>22</v>
      </c>
    </row>
    <row r="6760" spans="1:8" hidden="1">
      <c r="A6760" t="s">
        <v>11529</v>
      </c>
      <c r="B6760" s="3">
        <v>45548</v>
      </c>
      <c r="C6760" t="s">
        <v>2079</v>
      </c>
      <c r="D6760">
        <v>598.05999999999995</v>
      </c>
      <c r="E6760" t="s">
        <v>471</v>
      </c>
      <c r="F6760" t="s">
        <v>32</v>
      </c>
      <c r="G6760" t="s">
        <v>39</v>
      </c>
      <c r="H6760" t="s">
        <v>87</v>
      </c>
    </row>
    <row r="6761" spans="1:8" hidden="1">
      <c r="A6761" t="s">
        <v>11530</v>
      </c>
      <c r="B6761" s="3">
        <v>45548</v>
      </c>
      <c r="C6761" t="s">
        <v>7741</v>
      </c>
      <c r="D6761">
        <v>838.97</v>
      </c>
      <c r="E6761" t="s">
        <v>60</v>
      </c>
      <c r="F6761" t="s">
        <v>26</v>
      </c>
      <c r="G6761" t="s">
        <v>39</v>
      </c>
      <c r="H6761" t="s">
        <v>123</v>
      </c>
    </row>
    <row r="6762" spans="1:8">
      <c r="A6762" t="s">
        <v>11531</v>
      </c>
      <c r="B6762" s="3">
        <v>45548</v>
      </c>
      <c r="C6762" t="s">
        <v>11532</v>
      </c>
      <c r="D6762">
        <v>96.93</v>
      </c>
      <c r="E6762" t="s">
        <v>43</v>
      </c>
      <c r="F6762" t="s">
        <v>26</v>
      </c>
      <c r="G6762" t="s">
        <v>27</v>
      </c>
      <c r="H6762" t="s">
        <v>43</v>
      </c>
    </row>
    <row r="6763" spans="1:8" hidden="1">
      <c r="A6763" t="s">
        <v>11533</v>
      </c>
      <c r="B6763" s="3">
        <v>45548</v>
      </c>
      <c r="C6763" t="s">
        <v>4994</v>
      </c>
      <c r="D6763">
        <v>1067.43</v>
      </c>
      <c r="E6763" t="s">
        <v>60</v>
      </c>
      <c r="F6763" t="s">
        <v>20</v>
      </c>
      <c r="G6763" t="s">
        <v>21</v>
      </c>
      <c r="H6763" t="s">
        <v>40</v>
      </c>
    </row>
    <row r="6764" spans="1:8">
      <c r="A6764" t="s">
        <v>11534</v>
      </c>
      <c r="B6764" s="3">
        <v>45548</v>
      </c>
      <c r="C6764" t="s">
        <v>11535</v>
      </c>
      <c r="D6764">
        <v>1278.99</v>
      </c>
      <c r="E6764" t="s">
        <v>43</v>
      </c>
      <c r="F6764" t="s">
        <v>20</v>
      </c>
      <c r="G6764" t="s">
        <v>27</v>
      </c>
      <c r="H6764" t="s">
        <v>28</v>
      </c>
    </row>
    <row r="6765" spans="1:8">
      <c r="A6765" t="s">
        <v>11536</v>
      </c>
      <c r="B6765" s="3">
        <v>45548</v>
      </c>
      <c r="C6765" t="s">
        <v>11537</v>
      </c>
      <c r="D6765">
        <v>1409.56</v>
      </c>
      <c r="E6765" t="s">
        <v>43</v>
      </c>
      <c r="F6765" t="s">
        <v>26</v>
      </c>
      <c r="G6765" t="s">
        <v>39</v>
      </c>
      <c r="H6765" t="s">
        <v>49</v>
      </c>
    </row>
    <row r="6766" spans="1:8">
      <c r="A6766" t="s">
        <v>11538</v>
      </c>
      <c r="B6766" s="3">
        <v>45548</v>
      </c>
      <c r="C6766" t="s">
        <v>7347</v>
      </c>
      <c r="D6766">
        <v>166.46</v>
      </c>
      <c r="E6766" t="s">
        <v>43</v>
      </c>
      <c r="F6766" t="s">
        <v>61</v>
      </c>
      <c r="G6766" t="s">
        <v>21</v>
      </c>
      <c r="H6766" t="s">
        <v>57</v>
      </c>
    </row>
    <row r="6767" spans="1:8" hidden="1">
      <c r="A6767" t="s">
        <v>11539</v>
      </c>
      <c r="B6767" s="3">
        <v>45548</v>
      </c>
      <c r="C6767" t="s">
        <v>4682</v>
      </c>
      <c r="D6767">
        <v>1775.59</v>
      </c>
      <c r="E6767" t="s">
        <v>19</v>
      </c>
      <c r="F6767" t="s">
        <v>32</v>
      </c>
      <c r="G6767" t="s">
        <v>21</v>
      </c>
      <c r="H6767" t="s">
        <v>43</v>
      </c>
    </row>
    <row r="6768" spans="1:8" hidden="1">
      <c r="A6768" t="s">
        <v>11540</v>
      </c>
      <c r="B6768" s="3">
        <v>45548</v>
      </c>
      <c r="C6768" t="s">
        <v>8374</v>
      </c>
      <c r="D6768">
        <v>1692.73</v>
      </c>
      <c r="E6768" t="s">
        <v>67</v>
      </c>
      <c r="F6768" t="s">
        <v>26</v>
      </c>
      <c r="G6768" t="s">
        <v>21</v>
      </c>
      <c r="H6768" t="s">
        <v>87</v>
      </c>
    </row>
    <row r="6769" spans="1:8" hidden="1">
      <c r="A6769" t="s">
        <v>11541</v>
      </c>
      <c r="B6769" s="3">
        <v>45548</v>
      </c>
      <c r="C6769" t="s">
        <v>10962</v>
      </c>
      <c r="D6769">
        <v>710.63</v>
      </c>
      <c r="E6769" t="s">
        <v>25</v>
      </c>
      <c r="F6769" t="s">
        <v>20</v>
      </c>
      <c r="G6769" t="s">
        <v>27</v>
      </c>
      <c r="H6769" t="s">
        <v>176</v>
      </c>
    </row>
    <row r="6770" spans="1:8" hidden="1">
      <c r="A6770" t="s">
        <v>11542</v>
      </c>
      <c r="B6770" s="3">
        <v>45548</v>
      </c>
      <c r="C6770" t="s">
        <v>11543</v>
      </c>
      <c r="D6770">
        <v>15517.95</v>
      </c>
      <c r="E6770" t="s">
        <v>60</v>
      </c>
      <c r="F6770" t="s">
        <v>32</v>
      </c>
      <c r="G6770" t="s">
        <v>21</v>
      </c>
      <c r="H6770" t="s">
        <v>22</v>
      </c>
    </row>
    <row r="6771" spans="1:8" hidden="1">
      <c r="A6771" t="s">
        <v>11544</v>
      </c>
      <c r="B6771" s="3">
        <v>45548</v>
      </c>
      <c r="C6771" t="s">
        <v>11545</v>
      </c>
      <c r="D6771">
        <v>1255.7</v>
      </c>
      <c r="E6771" t="s">
        <v>25</v>
      </c>
      <c r="F6771" t="s">
        <v>61</v>
      </c>
      <c r="G6771" t="s">
        <v>39</v>
      </c>
      <c r="H6771" t="s">
        <v>57</v>
      </c>
    </row>
    <row r="6772" spans="1:8" hidden="1">
      <c r="A6772" t="s">
        <v>11546</v>
      </c>
      <c r="B6772" s="3">
        <v>45548</v>
      </c>
      <c r="C6772" t="s">
        <v>8566</v>
      </c>
      <c r="D6772">
        <v>1010.63</v>
      </c>
      <c r="E6772" t="s">
        <v>471</v>
      </c>
      <c r="F6772" t="s">
        <v>32</v>
      </c>
      <c r="G6772" t="s">
        <v>48</v>
      </c>
      <c r="H6772" t="s">
        <v>176</v>
      </c>
    </row>
    <row r="6773" spans="1:8" hidden="1">
      <c r="A6773" t="s">
        <v>11547</v>
      </c>
      <c r="B6773" s="3">
        <v>45548</v>
      </c>
      <c r="C6773" t="s">
        <v>11548</v>
      </c>
      <c r="D6773">
        <v>1060.1400000000001</v>
      </c>
      <c r="E6773" t="s">
        <v>60</v>
      </c>
      <c r="F6773" t="s">
        <v>26</v>
      </c>
      <c r="G6773" t="s">
        <v>27</v>
      </c>
      <c r="H6773" t="s">
        <v>109</v>
      </c>
    </row>
    <row r="6774" spans="1:8" hidden="1">
      <c r="A6774" t="s">
        <v>11549</v>
      </c>
      <c r="B6774" s="3">
        <v>45548</v>
      </c>
      <c r="C6774" t="s">
        <v>11550</v>
      </c>
      <c r="D6774">
        <v>532.48</v>
      </c>
      <c r="E6774" t="s">
        <v>60</v>
      </c>
      <c r="F6774" t="s">
        <v>20</v>
      </c>
      <c r="G6774" t="s">
        <v>39</v>
      </c>
      <c r="H6774" t="s">
        <v>94</v>
      </c>
    </row>
    <row r="6775" spans="1:8" hidden="1">
      <c r="A6775" t="s">
        <v>11551</v>
      </c>
      <c r="B6775" s="3">
        <v>45548</v>
      </c>
      <c r="C6775" t="s">
        <v>11552</v>
      </c>
      <c r="D6775">
        <v>1325.09</v>
      </c>
      <c r="E6775" t="s">
        <v>19</v>
      </c>
      <c r="F6775" t="s">
        <v>32</v>
      </c>
      <c r="G6775" t="s">
        <v>48</v>
      </c>
      <c r="H6775" t="s">
        <v>176</v>
      </c>
    </row>
    <row r="6776" spans="1:8" hidden="1">
      <c r="A6776" t="s">
        <v>11553</v>
      </c>
      <c r="B6776" s="3">
        <v>45548</v>
      </c>
      <c r="C6776" t="s">
        <v>3744</v>
      </c>
      <c r="E6776" t="s">
        <v>67</v>
      </c>
      <c r="F6776" t="s">
        <v>32</v>
      </c>
      <c r="G6776" t="s">
        <v>21</v>
      </c>
      <c r="H6776" t="s">
        <v>43</v>
      </c>
    </row>
    <row r="6777" spans="1:8" hidden="1">
      <c r="A6777" t="s">
        <v>11554</v>
      </c>
      <c r="B6777" s="3">
        <v>45548</v>
      </c>
      <c r="C6777" t="s">
        <v>2018</v>
      </c>
      <c r="D6777">
        <v>1500.86</v>
      </c>
      <c r="E6777" t="s">
        <v>52</v>
      </c>
      <c r="F6777" t="s">
        <v>32</v>
      </c>
      <c r="G6777" t="s">
        <v>48</v>
      </c>
      <c r="H6777" t="s">
        <v>109</v>
      </c>
    </row>
    <row r="6778" spans="1:8" hidden="1">
      <c r="A6778" t="s">
        <v>11555</v>
      </c>
      <c r="B6778" s="3">
        <v>45548</v>
      </c>
      <c r="C6778" t="s">
        <v>11556</v>
      </c>
      <c r="D6778">
        <v>1395.52</v>
      </c>
      <c r="E6778" t="s">
        <v>70</v>
      </c>
      <c r="F6778" t="s">
        <v>61</v>
      </c>
      <c r="G6778" t="s">
        <v>48</v>
      </c>
      <c r="H6778" t="s">
        <v>36</v>
      </c>
    </row>
    <row r="6779" spans="1:8" hidden="1">
      <c r="A6779" t="s">
        <v>11557</v>
      </c>
      <c r="B6779" s="3">
        <v>45548</v>
      </c>
      <c r="C6779" t="s">
        <v>1781</v>
      </c>
      <c r="D6779">
        <v>92.6</v>
      </c>
      <c r="E6779" t="s">
        <v>47</v>
      </c>
      <c r="F6779" t="s">
        <v>61</v>
      </c>
      <c r="G6779" t="s">
        <v>27</v>
      </c>
      <c r="H6779" t="s">
        <v>44</v>
      </c>
    </row>
    <row r="6780" spans="1:8" hidden="1">
      <c r="A6780" t="s">
        <v>11558</v>
      </c>
      <c r="B6780" s="3">
        <v>45548</v>
      </c>
      <c r="C6780" t="s">
        <v>10829</v>
      </c>
      <c r="D6780">
        <v>735.83</v>
      </c>
      <c r="E6780" t="s">
        <v>210</v>
      </c>
      <c r="F6780" t="s">
        <v>26</v>
      </c>
      <c r="G6780" t="s">
        <v>48</v>
      </c>
      <c r="H6780" t="s">
        <v>53</v>
      </c>
    </row>
    <row r="6781" spans="1:8" hidden="1">
      <c r="A6781" t="s">
        <v>11559</v>
      </c>
      <c r="B6781" s="3">
        <v>45548</v>
      </c>
      <c r="C6781" t="s">
        <v>11560</v>
      </c>
      <c r="D6781">
        <v>567.5</v>
      </c>
      <c r="E6781" t="s">
        <v>47</v>
      </c>
      <c r="F6781" t="s">
        <v>20</v>
      </c>
      <c r="G6781" t="s">
        <v>48</v>
      </c>
      <c r="H6781" t="s">
        <v>87</v>
      </c>
    </row>
    <row r="6782" spans="1:8" hidden="1">
      <c r="A6782" t="s">
        <v>11561</v>
      </c>
      <c r="B6782" s="3">
        <v>45548</v>
      </c>
      <c r="C6782" t="s">
        <v>3194</v>
      </c>
      <c r="D6782">
        <v>1543.99</v>
      </c>
      <c r="E6782" t="s">
        <v>60</v>
      </c>
      <c r="F6782" t="s">
        <v>20</v>
      </c>
      <c r="G6782" t="s">
        <v>21</v>
      </c>
      <c r="H6782" t="s">
        <v>22</v>
      </c>
    </row>
    <row r="6783" spans="1:8" hidden="1">
      <c r="A6783" t="s">
        <v>11562</v>
      </c>
      <c r="B6783" s="3">
        <v>45548</v>
      </c>
      <c r="C6783" t="s">
        <v>6363</v>
      </c>
      <c r="D6783">
        <v>338.99</v>
      </c>
      <c r="E6783" t="s">
        <v>47</v>
      </c>
      <c r="F6783" t="s">
        <v>20</v>
      </c>
      <c r="G6783" t="s">
        <v>27</v>
      </c>
      <c r="H6783" t="s">
        <v>28</v>
      </c>
    </row>
    <row r="6784" spans="1:8" hidden="1">
      <c r="A6784" t="s">
        <v>11563</v>
      </c>
      <c r="B6784" s="3">
        <v>45548</v>
      </c>
      <c r="C6784" t="s">
        <v>6048</v>
      </c>
      <c r="D6784">
        <v>324.94</v>
      </c>
      <c r="E6784" t="s">
        <v>70</v>
      </c>
      <c r="F6784" t="s">
        <v>26</v>
      </c>
      <c r="G6784" t="s">
        <v>21</v>
      </c>
      <c r="H6784" t="s">
        <v>44</v>
      </c>
    </row>
    <row r="6785" spans="1:8" hidden="1">
      <c r="A6785" t="s">
        <v>11564</v>
      </c>
      <c r="B6785" s="3">
        <v>45548</v>
      </c>
      <c r="C6785" t="s">
        <v>1558</v>
      </c>
      <c r="D6785">
        <v>478.94</v>
      </c>
      <c r="E6785" t="s">
        <v>25</v>
      </c>
      <c r="F6785" t="s">
        <v>20</v>
      </c>
      <c r="G6785" t="s">
        <v>27</v>
      </c>
      <c r="H6785" t="s">
        <v>44</v>
      </c>
    </row>
    <row r="6786" spans="1:8" hidden="1">
      <c r="A6786" t="s">
        <v>11565</v>
      </c>
      <c r="B6786" s="3">
        <v>45549</v>
      </c>
      <c r="C6786" t="s">
        <v>11061</v>
      </c>
      <c r="D6786">
        <v>360.1</v>
      </c>
      <c r="E6786" t="s">
        <v>52</v>
      </c>
      <c r="F6786" t="s">
        <v>26</v>
      </c>
      <c r="G6786" t="s">
        <v>39</v>
      </c>
      <c r="H6786" t="s">
        <v>75</v>
      </c>
    </row>
    <row r="6787" spans="1:8" hidden="1">
      <c r="A6787" t="s">
        <v>11566</v>
      </c>
      <c r="B6787" s="3">
        <v>45549</v>
      </c>
      <c r="C6787" t="s">
        <v>6084</v>
      </c>
      <c r="E6787" t="s">
        <v>25</v>
      </c>
      <c r="F6787" t="s">
        <v>32</v>
      </c>
      <c r="G6787" t="s">
        <v>39</v>
      </c>
      <c r="H6787" t="s">
        <v>33</v>
      </c>
    </row>
    <row r="6788" spans="1:8" hidden="1">
      <c r="A6788" t="s">
        <v>11567</v>
      </c>
      <c r="B6788" s="3">
        <v>45549</v>
      </c>
      <c r="C6788" t="s">
        <v>8779</v>
      </c>
      <c r="D6788">
        <v>725.96</v>
      </c>
      <c r="E6788" t="s">
        <v>31</v>
      </c>
      <c r="F6788" t="s">
        <v>61</v>
      </c>
      <c r="G6788" t="s">
        <v>21</v>
      </c>
      <c r="H6788" t="s">
        <v>109</v>
      </c>
    </row>
    <row r="6789" spans="1:8" hidden="1">
      <c r="A6789" t="s">
        <v>11568</v>
      </c>
      <c r="B6789" s="3">
        <v>45549</v>
      </c>
      <c r="C6789" t="s">
        <v>11569</v>
      </c>
      <c r="D6789">
        <v>805.16</v>
      </c>
      <c r="E6789" t="s">
        <v>52</v>
      </c>
      <c r="F6789" t="s">
        <v>32</v>
      </c>
      <c r="G6789" t="s">
        <v>21</v>
      </c>
      <c r="H6789" t="s">
        <v>123</v>
      </c>
    </row>
    <row r="6790" spans="1:8" hidden="1">
      <c r="A6790" t="s">
        <v>11570</v>
      </c>
      <c r="B6790" s="3">
        <v>45549</v>
      </c>
      <c r="C6790" t="s">
        <v>10748</v>
      </c>
      <c r="E6790" t="s">
        <v>31</v>
      </c>
      <c r="F6790" t="s">
        <v>20</v>
      </c>
      <c r="G6790" t="s">
        <v>39</v>
      </c>
      <c r="H6790" t="s">
        <v>57</v>
      </c>
    </row>
    <row r="6791" spans="1:8" hidden="1">
      <c r="A6791" t="s">
        <v>11571</v>
      </c>
      <c r="B6791" s="3">
        <v>45549</v>
      </c>
      <c r="C6791" t="s">
        <v>11572</v>
      </c>
      <c r="D6791">
        <v>115.09</v>
      </c>
      <c r="E6791" t="s">
        <v>19</v>
      </c>
      <c r="F6791" t="s">
        <v>32</v>
      </c>
      <c r="G6791" t="s">
        <v>27</v>
      </c>
      <c r="H6791" t="s">
        <v>94</v>
      </c>
    </row>
    <row r="6792" spans="1:8" hidden="1">
      <c r="A6792" t="s">
        <v>11573</v>
      </c>
      <c r="B6792" s="3">
        <v>45549</v>
      </c>
      <c r="C6792" t="s">
        <v>7789</v>
      </c>
      <c r="E6792" t="s">
        <v>19</v>
      </c>
      <c r="F6792" t="s">
        <v>61</v>
      </c>
      <c r="G6792" t="s">
        <v>27</v>
      </c>
      <c r="H6792" t="s">
        <v>43</v>
      </c>
    </row>
    <row r="6793" spans="1:8" hidden="1">
      <c r="A6793" t="s">
        <v>11574</v>
      </c>
      <c r="B6793" s="3">
        <v>45549</v>
      </c>
      <c r="C6793" t="s">
        <v>11575</v>
      </c>
      <c r="D6793">
        <v>1065.1199999999999</v>
      </c>
      <c r="E6793" t="s">
        <v>70</v>
      </c>
      <c r="F6793" t="s">
        <v>32</v>
      </c>
      <c r="G6793" t="s">
        <v>21</v>
      </c>
      <c r="H6793" t="s">
        <v>22</v>
      </c>
    </row>
    <row r="6794" spans="1:8" hidden="1">
      <c r="A6794" t="s">
        <v>11576</v>
      </c>
      <c r="B6794" s="3">
        <v>45549</v>
      </c>
      <c r="C6794" t="s">
        <v>1236</v>
      </c>
      <c r="D6794">
        <v>1736.36</v>
      </c>
      <c r="E6794" t="s">
        <v>210</v>
      </c>
      <c r="F6794" t="s">
        <v>26</v>
      </c>
      <c r="G6794" t="s">
        <v>48</v>
      </c>
      <c r="H6794" t="s">
        <v>75</v>
      </c>
    </row>
    <row r="6795" spans="1:8" hidden="1">
      <c r="A6795" t="s">
        <v>11577</v>
      </c>
      <c r="B6795" s="3">
        <v>45549</v>
      </c>
      <c r="C6795" t="s">
        <v>7994</v>
      </c>
      <c r="D6795">
        <v>298.47000000000003</v>
      </c>
      <c r="E6795" t="s">
        <v>25</v>
      </c>
      <c r="F6795" t="s">
        <v>61</v>
      </c>
      <c r="G6795" t="s">
        <v>48</v>
      </c>
      <c r="H6795" t="s">
        <v>33</v>
      </c>
    </row>
    <row r="6796" spans="1:8" hidden="1">
      <c r="A6796" t="s">
        <v>11578</v>
      </c>
      <c r="B6796" s="3">
        <v>45549</v>
      </c>
      <c r="C6796" t="s">
        <v>1181</v>
      </c>
      <c r="D6796">
        <v>1168.78</v>
      </c>
      <c r="E6796" t="s">
        <v>122</v>
      </c>
      <c r="F6796" t="s">
        <v>26</v>
      </c>
      <c r="G6796" t="s">
        <v>27</v>
      </c>
      <c r="H6796" t="s">
        <v>123</v>
      </c>
    </row>
    <row r="6797" spans="1:8" hidden="1">
      <c r="A6797" t="s">
        <v>11579</v>
      </c>
      <c r="B6797" s="3">
        <v>45549</v>
      </c>
      <c r="C6797" t="s">
        <v>11580</v>
      </c>
      <c r="D6797">
        <v>950.14</v>
      </c>
      <c r="E6797" t="s">
        <v>60</v>
      </c>
      <c r="F6797" t="s">
        <v>20</v>
      </c>
      <c r="G6797" t="s">
        <v>27</v>
      </c>
      <c r="H6797" t="s">
        <v>109</v>
      </c>
    </row>
    <row r="6798" spans="1:8" hidden="1">
      <c r="A6798" t="s">
        <v>11581</v>
      </c>
      <c r="B6798" s="3">
        <v>45549</v>
      </c>
      <c r="C6798" t="s">
        <v>11582</v>
      </c>
      <c r="E6798" t="s">
        <v>67</v>
      </c>
      <c r="F6798" t="s">
        <v>26</v>
      </c>
      <c r="G6798" t="s">
        <v>27</v>
      </c>
      <c r="H6798" t="s">
        <v>43</v>
      </c>
    </row>
    <row r="6799" spans="1:8" hidden="1">
      <c r="A6799" t="s">
        <v>11583</v>
      </c>
      <c r="B6799" s="3">
        <v>45549</v>
      </c>
      <c r="C6799" t="s">
        <v>3287</v>
      </c>
      <c r="D6799">
        <v>6147.35</v>
      </c>
      <c r="E6799" t="s">
        <v>67</v>
      </c>
      <c r="F6799" t="s">
        <v>20</v>
      </c>
      <c r="G6799" t="s">
        <v>39</v>
      </c>
      <c r="H6799" t="s">
        <v>109</v>
      </c>
    </row>
    <row r="6800" spans="1:8" hidden="1">
      <c r="A6800" t="s">
        <v>11584</v>
      </c>
      <c r="B6800" s="3">
        <v>45549</v>
      </c>
      <c r="C6800" t="s">
        <v>4158</v>
      </c>
      <c r="D6800">
        <v>1535.97</v>
      </c>
      <c r="E6800" t="s">
        <v>64</v>
      </c>
      <c r="F6800" t="s">
        <v>26</v>
      </c>
      <c r="G6800" t="s">
        <v>48</v>
      </c>
      <c r="H6800" t="s">
        <v>109</v>
      </c>
    </row>
    <row r="6801" spans="1:8" hidden="1">
      <c r="A6801" t="s">
        <v>11585</v>
      </c>
      <c r="B6801" s="3">
        <v>45549</v>
      </c>
      <c r="C6801" t="s">
        <v>11586</v>
      </c>
      <c r="D6801">
        <v>115.89</v>
      </c>
      <c r="E6801" t="s">
        <v>70</v>
      </c>
      <c r="F6801" t="s">
        <v>20</v>
      </c>
      <c r="G6801" t="s">
        <v>48</v>
      </c>
      <c r="H6801" t="s">
        <v>123</v>
      </c>
    </row>
    <row r="6802" spans="1:8" hidden="1">
      <c r="A6802" t="s">
        <v>11587</v>
      </c>
      <c r="B6802" s="3">
        <v>45549</v>
      </c>
      <c r="C6802" t="s">
        <v>11588</v>
      </c>
      <c r="D6802">
        <v>1567.22</v>
      </c>
      <c r="E6802" t="s">
        <v>64</v>
      </c>
      <c r="F6802" t="s">
        <v>26</v>
      </c>
      <c r="G6802" t="s">
        <v>27</v>
      </c>
      <c r="H6802" t="s">
        <v>28</v>
      </c>
    </row>
    <row r="6803" spans="1:8" hidden="1">
      <c r="A6803" t="s">
        <v>11589</v>
      </c>
      <c r="B6803" s="3">
        <v>45549</v>
      </c>
      <c r="C6803" t="s">
        <v>11590</v>
      </c>
      <c r="D6803">
        <v>884.16</v>
      </c>
      <c r="E6803" t="s">
        <v>25</v>
      </c>
      <c r="F6803" t="s">
        <v>20</v>
      </c>
      <c r="G6803" t="s">
        <v>48</v>
      </c>
      <c r="H6803" t="s">
        <v>33</v>
      </c>
    </row>
    <row r="6804" spans="1:8" hidden="1">
      <c r="A6804" t="s">
        <v>11591</v>
      </c>
      <c r="B6804" s="3">
        <v>45549</v>
      </c>
      <c r="C6804" t="s">
        <v>10946</v>
      </c>
      <c r="D6804">
        <v>691.11</v>
      </c>
      <c r="E6804" t="s">
        <v>60</v>
      </c>
      <c r="F6804" t="s">
        <v>61</v>
      </c>
      <c r="G6804" t="s">
        <v>39</v>
      </c>
      <c r="H6804" t="s">
        <v>49</v>
      </c>
    </row>
    <row r="6805" spans="1:8" hidden="1">
      <c r="A6805" t="s">
        <v>11592</v>
      </c>
      <c r="B6805" s="3">
        <v>45549</v>
      </c>
      <c r="C6805" t="s">
        <v>2136</v>
      </c>
      <c r="D6805">
        <v>845.27</v>
      </c>
      <c r="E6805" t="s">
        <v>70</v>
      </c>
      <c r="F6805" t="s">
        <v>26</v>
      </c>
      <c r="G6805" t="s">
        <v>21</v>
      </c>
      <c r="H6805" t="s">
        <v>53</v>
      </c>
    </row>
    <row r="6806" spans="1:8" hidden="1">
      <c r="A6806" t="s">
        <v>11593</v>
      </c>
      <c r="B6806" s="3">
        <v>45549</v>
      </c>
      <c r="C6806" t="s">
        <v>11594</v>
      </c>
      <c r="D6806">
        <v>1253.72</v>
      </c>
      <c r="E6806" t="s">
        <v>31</v>
      </c>
      <c r="F6806" t="s">
        <v>43</v>
      </c>
      <c r="G6806" t="s">
        <v>48</v>
      </c>
      <c r="H6806" t="s">
        <v>57</v>
      </c>
    </row>
    <row r="6807" spans="1:8" hidden="1">
      <c r="A6807" t="s">
        <v>11595</v>
      </c>
      <c r="B6807" s="3">
        <v>45549</v>
      </c>
      <c r="C6807" t="s">
        <v>11596</v>
      </c>
      <c r="D6807">
        <v>1324.59</v>
      </c>
      <c r="E6807" t="s">
        <v>47</v>
      </c>
      <c r="F6807" t="s">
        <v>20</v>
      </c>
      <c r="G6807" t="s">
        <v>27</v>
      </c>
      <c r="H6807" t="s">
        <v>75</v>
      </c>
    </row>
    <row r="6808" spans="1:8" hidden="1">
      <c r="A6808" t="s">
        <v>11597</v>
      </c>
      <c r="B6808" s="3">
        <v>45549</v>
      </c>
      <c r="C6808" t="s">
        <v>5352</v>
      </c>
      <c r="D6808">
        <v>1081.6400000000001</v>
      </c>
      <c r="E6808" t="s">
        <v>60</v>
      </c>
      <c r="F6808" t="s">
        <v>32</v>
      </c>
      <c r="G6808" t="s">
        <v>21</v>
      </c>
      <c r="H6808" t="s">
        <v>49</v>
      </c>
    </row>
    <row r="6809" spans="1:8" hidden="1">
      <c r="A6809" t="s">
        <v>11598</v>
      </c>
      <c r="B6809" s="3">
        <v>45549</v>
      </c>
      <c r="C6809" t="s">
        <v>5632</v>
      </c>
      <c r="D6809">
        <v>133.26</v>
      </c>
      <c r="E6809" t="s">
        <v>122</v>
      </c>
      <c r="F6809" t="s">
        <v>32</v>
      </c>
      <c r="G6809" t="s">
        <v>21</v>
      </c>
      <c r="H6809" t="s">
        <v>109</v>
      </c>
    </row>
    <row r="6810" spans="1:8" hidden="1">
      <c r="A6810" t="s">
        <v>11599</v>
      </c>
      <c r="B6810" s="3">
        <v>45549</v>
      </c>
      <c r="C6810" t="s">
        <v>11600</v>
      </c>
      <c r="D6810">
        <v>1595.41</v>
      </c>
      <c r="E6810" t="s">
        <v>47</v>
      </c>
      <c r="F6810" t="s">
        <v>20</v>
      </c>
      <c r="G6810" t="s">
        <v>48</v>
      </c>
      <c r="H6810" t="s">
        <v>43</v>
      </c>
    </row>
    <row r="6811" spans="1:8" hidden="1">
      <c r="A6811" t="s">
        <v>11601</v>
      </c>
      <c r="B6811" s="3">
        <v>45549</v>
      </c>
      <c r="C6811" t="s">
        <v>8180</v>
      </c>
      <c r="D6811">
        <v>1727.03</v>
      </c>
      <c r="E6811" t="s">
        <v>70</v>
      </c>
      <c r="F6811" t="s">
        <v>26</v>
      </c>
      <c r="G6811" t="s">
        <v>27</v>
      </c>
      <c r="H6811" t="s">
        <v>176</v>
      </c>
    </row>
    <row r="6812" spans="1:8" hidden="1">
      <c r="A6812" t="s">
        <v>11602</v>
      </c>
      <c r="B6812" s="3">
        <v>45549</v>
      </c>
      <c r="C6812" t="s">
        <v>11603</v>
      </c>
      <c r="D6812">
        <v>1615.43</v>
      </c>
      <c r="E6812" t="s">
        <v>31</v>
      </c>
      <c r="F6812" t="s">
        <v>61</v>
      </c>
      <c r="G6812" t="s">
        <v>21</v>
      </c>
      <c r="H6812" t="s">
        <v>57</v>
      </c>
    </row>
    <row r="6813" spans="1:8" hidden="1">
      <c r="A6813" t="s">
        <v>11604</v>
      </c>
      <c r="B6813" s="3">
        <v>45549</v>
      </c>
      <c r="C6813" t="s">
        <v>3535</v>
      </c>
      <c r="D6813">
        <v>1126.19</v>
      </c>
      <c r="E6813" t="s">
        <v>25</v>
      </c>
      <c r="F6813" t="s">
        <v>32</v>
      </c>
      <c r="G6813" t="s">
        <v>48</v>
      </c>
      <c r="H6813" t="s">
        <v>28</v>
      </c>
    </row>
    <row r="6814" spans="1:8" hidden="1">
      <c r="A6814" t="s">
        <v>11605</v>
      </c>
      <c r="B6814" s="3">
        <v>45549</v>
      </c>
      <c r="C6814" t="s">
        <v>10856</v>
      </c>
      <c r="D6814">
        <v>1010.35</v>
      </c>
      <c r="E6814" t="s">
        <v>31</v>
      </c>
      <c r="F6814" t="s">
        <v>32</v>
      </c>
      <c r="G6814" t="s">
        <v>48</v>
      </c>
      <c r="H6814" t="s">
        <v>123</v>
      </c>
    </row>
    <row r="6815" spans="1:8" hidden="1">
      <c r="A6815" t="s">
        <v>11606</v>
      </c>
      <c r="B6815" s="3">
        <v>45550</v>
      </c>
      <c r="C6815" t="s">
        <v>11128</v>
      </c>
      <c r="D6815">
        <v>654.96</v>
      </c>
      <c r="E6815" t="s">
        <v>122</v>
      </c>
      <c r="F6815" t="s">
        <v>20</v>
      </c>
      <c r="G6815" t="s">
        <v>39</v>
      </c>
      <c r="H6815" t="s">
        <v>176</v>
      </c>
    </row>
    <row r="6816" spans="1:8" hidden="1">
      <c r="A6816" t="s">
        <v>11607</v>
      </c>
      <c r="B6816" s="3">
        <v>45550</v>
      </c>
      <c r="C6816" t="s">
        <v>2856</v>
      </c>
      <c r="D6816">
        <v>1286.8800000000001</v>
      </c>
      <c r="E6816" t="s">
        <v>52</v>
      </c>
      <c r="F6816" t="s">
        <v>26</v>
      </c>
      <c r="G6816" t="s">
        <v>39</v>
      </c>
      <c r="H6816" t="s">
        <v>53</v>
      </c>
    </row>
    <row r="6817" spans="1:8" hidden="1">
      <c r="A6817" t="s">
        <v>11608</v>
      </c>
      <c r="B6817" s="3">
        <v>45550</v>
      </c>
      <c r="C6817" t="s">
        <v>1072</v>
      </c>
      <c r="D6817">
        <v>769.01</v>
      </c>
      <c r="E6817" t="s">
        <v>64</v>
      </c>
      <c r="F6817" t="s">
        <v>20</v>
      </c>
      <c r="G6817" t="s">
        <v>48</v>
      </c>
      <c r="H6817" t="s">
        <v>43</v>
      </c>
    </row>
    <row r="6818" spans="1:8">
      <c r="A6818" t="s">
        <v>11609</v>
      </c>
      <c r="B6818" s="3">
        <v>45550</v>
      </c>
      <c r="C6818" t="s">
        <v>11610</v>
      </c>
      <c r="D6818">
        <v>321.35000000000002</v>
      </c>
      <c r="E6818" t="s">
        <v>43</v>
      </c>
      <c r="F6818" t="s">
        <v>61</v>
      </c>
      <c r="G6818" t="s">
        <v>21</v>
      </c>
      <c r="H6818" t="s">
        <v>94</v>
      </c>
    </row>
    <row r="6819" spans="1:8" hidden="1">
      <c r="A6819" t="s">
        <v>11611</v>
      </c>
      <c r="B6819" s="3">
        <v>45550</v>
      </c>
      <c r="C6819" t="s">
        <v>11612</v>
      </c>
      <c r="D6819">
        <v>1426.48</v>
      </c>
      <c r="E6819" t="s">
        <v>60</v>
      </c>
      <c r="F6819" t="s">
        <v>61</v>
      </c>
      <c r="G6819" t="s">
        <v>27</v>
      </c>
      <c r="H6819" t="s">
        <v>109</v>
      </c>
    </row>
    <row r="6820" spans="1:8" hidden="1">
      <c r="A6820" t="s">
        <v>11613</v>
      </c>
      <c r="B6820" s="3">
        <v>45550</v>
      </c>
      <c r="C6820" t="s">
        <v>11614</v>
      </c>
      <c r="D6820">
        <v>1684.68</v>
      </c>
      <c r="E6820" t="s">
        <v>122</v>
      </c>
      <c r="F6820" t="s">
        <v>26</v>
      </c>
      <c r="G6820" t="s">
        <v>21</v>
      </c>
      <c r="H6820" t="s">
        <v>49</v>
      </c>
    </row>
    <row r="6821" spans="1:8" hidden="1">
      <c r="A6821" t="s">
        <v>11615</v>
      </c>
      <c r="B6821" s="3">
        <v>45550</v>
      </c>
      <c r="C6821" t="s">
        <v>11486</v>
      </c>
      <c r="D6821">
        <v>1485.15</v>
      </c>
      <c r="E6821" t="s">
        <v>60</v>
      </c>
      <c r="F6821" t="s">
        <v>26</v>
      </c>
      <c r="G6821" t="s">
        <v>39</v>
      </c>
      <c r="H6821" t="s">
        <v>94</v>
      </c>
    </row>
    <row r="6822" spans="1:8" hidden="1">
      <c r="A6822" t="s">
        <v>11616</v>
      </c>
      <c r="B6822" s="3">
        <v>45550</v>
      </c>
      <c r="C6822" t="s">
        <v>1496</v>
      </c>
      <c r="D6822">
        <v>438.54</v>
      </c>
      <c r="E6822" t="s">
        <v>60</v>
      </c>
      <c r="F6822" t="s">
        <v>20</v>
      </c>
      <c r="G6822" t="s">
        <v>39</v>
      </c>
      <c r="H6822" t="s">
        <v>53</v>
      </c>
    </row>
    <row r="6823" spans="1:8">
      <c r="A6823" t="s">
        <v>11617</v>
      </c>
      <c r="B6823" s="3">
        <v>45550</v>
      </c>
      <c r="C6823" t="s">
        <v>11618</v>
      </c>
      <c r="D6823">
        <v>1528.46</v>
      </c>
      <c r="E6823" t="s">
        <v>43</v>
      </c>
      <c r="F6823" t="s">
        <v>26</v>
      </c>
      <c r="G6823" t="s">
        <v>21</v>
      </c>
      <c r="H6823" t="s">
        <v>44</v>
      </c>
    </row>
    <row r="6824" spans="1:8" hidden="1">
      <c r="A6824" t="s">
        <v>11619</v>
      </c>
      <c r="B6824" s="3">
        <v>45550</v>
      </c>
      <c r="C6824" t="s">
        <v>3744</v>
      </c>
      <c r="D6824">
        <v>1833.74</v>
      </c>
      <c r="E6824" t="s">
        <v>25</v>
      </c>
      <c r="F6824" t="s">
        <v>61</v>
      </c>
      <c r="G6824" t="s">
        <v>21</v>
      </c>
      <c r="H6824" t="s">
        <v>40</v>
      </c>
    </row>
    <row r="6825" spans="1:8" hidden="1">
      <c r="A6825" t="s">
        <v>11620</v>
      </c>
      <c r="B6825" s="3">
        <v>45550</v>
      </c>
      <c r="C6825" t="s">
        <v>11621</v>
      </c>
      <c r="D6825">
        <v>1605.53</v>
      </c>
      <c r="E6825" t="s">
        <v>64</v>
      </c>
      <c r="F6825" t="s">
        <v>26</v>
      </c>
      <c r="G6825" t="s">
        <v>21</v>
      </c>
      <c r="H6825" t="s">
        <v>33</v>
      </c>
    </row>
    <row r="6826" spans="1:8" hidden="1">
      <c r="A6826" t="s">
        <v>11622</v>
      </c>
      <c r="B6826" s="3">
        <v>45550</v>
      </c>
      <c r="C6826" t="s">
        <v>11623</v>
      </c>
      <c r="D6826">
        <v>125.45</v>
      </c>
      <c r="E6826" t="s">
        <v>67</v>
      </c>
      <c r="F6826" t="s">
        <v>61</v>
      </c>
      <c r="G6826" t="s">
        <v>27</v>
      </c>
      <c r="H6826" t="s">
        <v>109</v>
      </c>
    </row>
    <row r="6827" spans="1:8" hidden="1">
      <c r="A6827" t="s">
        <v>11624</v>
      </c>
      <c r="B6827" s="3">
        <v>45550</v>
      </c>
      <c r="C6827" t="s">
        <v>7969</v>
      </c>
      <c r="D6827">
        <v>1430.68</v>
      </c>
      <c r="E6827" t="s">
        <v>52</v>
      </c>
      <c r="F6827" t="s">
        <v>26</v>
      </c>
      <c r="G6827" t="s">
        <v>27</v>
      </c>
      <c r="H6827" t="s">
        <v>109</v>
      </c>
    </row>
    <row r="6828" spans="1:8" hidden="1">
      <c r="A6828" t="s">
        <v>11625</v>
      </c>
      <c r="B6828" s="3">
        <v>45550</v>
      </c>
      <c r="C6828" t="s">
        <v>11626</v>
      </c>
      <c r="D6828">
        <v>1143.44</v>
      </c>
      <c r="E6828" t="s">
        <v>64</v>
      </c>
      <c r="F6828" t="s">
        <v>20</v>
      </c>
      <c r="G6828" t="s">
        <v>21</v>
      </c>
      <c r="H6828" t="s">
        <v>87</v>
      </c>
    </row>
    <row r="6829" spans="1:8" hidden="1">
      <c r="A6829" t="s">
        <v>11627</v>
      </c>
      <c r="B6829" s="3">
        <v>45550</v>
      </c>
      <c r="C6829" t="s">
        <v>11628</v>
      </c>
      <c r="D6829">
        <v>571.74</v>
      </c>
      <c r="E6829" t="s">
        <v>25</v>
      </c>
      <c r="F6829" t="s">
        <v>26</v>
      </c>
      <c r="G6829" t="s">
        <v>39</v>
      </c>
      <c r="H6829" t="s">
        <v>43</v>
      </c>
    </row>
    <row r="6830" spans="1:8" hidden="1">
      <c r="A6830" t="s">
        <v>11629</v>
      </c>
      <c r="B6830" s="3">
        <v>45550</v>
      </c>
      <c r="C6830" t="s">
        <v>6571</v>
      </c>
      <c r="D6830">
        <v>1835.38</v>
      </c>
      <c r="E6830" t="s">
        <v>60</v>
      </c>
      <c r="F6830" t="s">
        <v>20</v>
      </c>
      <c r="G6830" t="s">
        <v>27</v>
      </c>
      <c r="H6830" t="s">
        <v>75</v>
      </c>
    </row>
    <row r="6831" spans="1:8" hidden="1">
      <c r="A6831" t="s">
        <v>11630</v>
      </c>
      <c r="B6831" s="3">
        <v>45550</v>
      </c>
      <c r="C6831" t="s">
        <v>11631</v>
      </c>
      <c r="D6831">
        <v>19692.25</v>
      </c>
      <c r="E6831" t="s">
        <v>64</v>
      </c>
      <c r="F6831" t="s">
        <v>32</v>
      </c>
      <c r="G6831" t="s">
        <v>27</v>
      </c>
      <c r="H6831" t="s">
        <v>176</v>
      </c>
    </row>
    <row r="6832" spans="1:8" hidden="1">
      <c r="A6832" t="s">
        <v>11632</v>
      </c>
      <c r="B6832" s="3">
        <v>45550</v>
      </c>
      <c r="C6832" t="s">
        <v>4041</v>
      </c>
      <c r="D6832">
        <v>1526.9</v>
      </c>
      <c r="E6832" t="s">
        <v>25</v>
      </c>
      <c r="F6832" t="s">
        <v>26</v>
      </c>
      <c r="G6832" t="s">
        <v>27</v>
      </c>
      <c r="H6832" t="s">
        <v>33</v>
      </c>
    </row>
    <row r="6833" spans="1:8" hidden="1">
      <c r="A6833" t="s">
        <v>11633</v>
      </c>
      <c r="B6833" s="3">
        <v>45550</v>
      </c>
      <c r="C6833" t="s">
        <v>11634</v>
      </c>
      <c r="D6833">
        <v>616.45000000000005</v>
      </c>
      <c r="E6833" t="s">
        <v>52</v>
      </c>
      <c r="F6833" t="s">
        <v>20</v>
      </c>
      <c r="G6833" t="s">
        <v>48</v>
      </c>
      <c r="H6833" t="s">
        <v>49</v>
      </c>
    </row>
    <row r="6834" spans="1:8" hidden="1">
      <c r="A6834" t="s">
        <v>11635</v>
      </c>
      <c r="B6834" s="3">
        <v>45550</v>
      </c>
      <c r="C6834" t="s">
        <v>11636</v>
      </c>
      <c r="D6834">
        <v>403.75</v>
      </c>
      <c r="E6834" t="s">
        <v>52</v>
      </c>
      <c r="F6834" t="s">
        <v>32</v>
      </c>
      <c r="G6834" t="s">
        <v>39</v>
      </c>
      <c r="H6834" t="s">
        <v>75</v>
      </c>
    </row>
    <row r="6835" spans="1:8" hidden="1">
      <c r="A6835" t="s">
        <v>11637</v>
      </c>
      <c r="B6835" s="3">
        <v>45550</v>
      </c>
      <c r="C6835" t="s">
        <v>378</v>
      </c>
      <c r="D6835">
        <v>482.29</v>
      </c>
      <c r="E6835" t="s">
        <v>190</v>
      </c>
      <c r="F6835" t="s">
        <v>20</v>
      </c>
      <c r="G6835" t="s">
        <v>21</v>
      </c>
      <c r="H6835" t="s">
        <v>123</v>
      </c>
    </row>
    <row r="6836" spans="1:8" hidden="1">
      <c r="A6836" t="s">
        <v>11638</v>
      </c>
      <c r="B6836" s="3">
        <v>45550</v>
      </c>
      <c r="C6836" t="s">
        <v>4480</v>
      </c>
      <c r="D6836">
        <v>1046.8499999999999</v>
      </c>
      <c r="E6836" t="s">
        <v>31</v>
      </c>
      <c r="F6836" t="s">
        <v>61</v>
      </c>
      <c r="G6836" t="s">
        <v>48</v>
      </c>
      <c r="H6836" t="s">
        <v>57</v>
      </c>
    </row>
    <row r="6837" spans="1:8" hidden="1">
      <c r="A6837" t="s">
        <v>11639</v>
      </c>
      <c r="B6837" s="3">
        <v>45550</v>
      </c>
      <c r="C6837" t="s">
        <v>6922</v>
      </c>
      <c r="D6837">
        <v>1361.4</v>
      </c>
      <c r="E6837" t="s">
        <v>217</v>
      </c>
      <c r="F6837" t="s">
        <v>32</v>
      </c>
      <c r="G6837" t="s">
        <v>21</v>
      </c>
      <c r="H6837" t="s">
        <v>94</v>
      </c>
    </row>
    <row r="6838" spans="1:8" hidden="1">
      <c r="A6838" t="s">
        <v>11640</v>
      </c>
      <c r="B6838" s="3">
        <v>45550</v>
      </c>
      <c r="C6838" t="s">
        <v>11641</v>
      </c>
      <c r="D6838">
        <v>588.91</v>
      </c>
      <c r="E6838" t="s">
        <v>122</v>
      </c>
      <c r="F6838" t="s">
        <v>20</v>
      </c>
      <c r="G6838" t="s">
        <v>48</v>
      </c>
      <c r="H6838" t="s">
        <v>109</v>
      </c>
    </row>
    <row r="6839" spans="1:8" hidden="1">
      <c r="A6839" t="s">
        <v>11642</v>
      </c>
      <c r="B6839" s="3">
        <v>45550</v>
      </c>
      <c r="C6839" t="s">
        <v>11643</v>
      </c>
      <c r="D6839">
        <v>372.96</v>
      </c>
      <c r="E6839" t="s">
        <v>67</v>
      </c>
      <c r="F6839" t="s">
        <v>61</v>
      </c>
      <c r="G6839" t="s">
        <v>48</v>
      </c>
      <c r="H6839" t="s">
        <v>53</v>
      </c>
    </row>
    <row r="6840" spans="1:8" hidden="1">
      <c r="A6840" t="s">
        <v>11644</v>
      </c>
      <c r="B6840" s="3">
        <v>45550</v>
      </c>
      <c r="C6840" t="s">
        <v>10414</v>
      </c>
      <c r="D6840">
        <v>1887.31</v>
      </c>
      <c r="E6840" t="s">
        <v>47</v>
      </c>
      <c r="F6840" t="s">
        <v>26</v>
      </c>
      <c r="G6840" t="s">
        <v>27</v>
      </c>
      <c r="H6840" t="s">
        <v>53</v>
      </c>
    </row>
    <row r="6841" spans="1:8" hidden="1">
      <c r="A6841" t="s">
        <v>11645</v>
      </c>
      <c r="B6841" s="3">
        <v>45550</v>
      </c>
      <c r="C6841" t="s">
        <v>832</v>
      </c>
      <c r="D6841">
        <v>911.81</v>
      </c>
      <c r="E6841" t="s">
        <v>31</v>
      </c>
      <c r="F6841" t="s">
        <v>20</v>
      </c>
      <c r="G6841" t="s">
        <v>27</v>
      </c>
      <c r="H6841" t="s">
        <v>22</v>
      </c>
    </row>
    <row r="6842" spans="1:8" hidden="1">
      <c r="A6842" t="s">
        <v>11646</v>
      </c>
      <c r="B6842" s="3">
        <v>45550</v>
      </c>
      <c r="C6842" t="s">
        <v>1601</v>
      </c>
      <c r="D6842">
        <v>332.46</v>
      </c>
      <c r="E6842" t="s">
        <v>19</v>
      </c>
      <c r="F6842" t="s">
        <v>20</v>
      </c>
      <c r="G6842" t="s">
        <v>21</v>
      </c>
      <c r="H6842" t="s">
        <v>36</v>
      </c>
    </row>
    <row r="6843" spans="1:8" hidden="1">
      <c r="A6843" t="s">
        <v>11647</v>
      </c>
      <c r="B6843" s="3">
        <v>45550</v>
      </c>
      <c r="C6843" t="s">
        <v>11648</v>
      </c>
      <c r="D6843">
        <v>54.64</v>
      </c>
      <c r="E6843" t="s">
        <v>19</v>
      </c>
      <c r="F6843" t="s">
        <v>32</v>
      </c>
      <c r="G6843" t="s">
        <v>21</v>
      </c>
      <c r="H6843" t="s">
        <v>109</v>
      </c>
    </row>
    <row r="6844" spans="1:8" hidden="1">
      <c r="A6844" t="s">
        <v>11649</v>
      </c>
      <c r="B6844" s="3">
        <v>45550</v>
      </c>
      <c r="C6844" t="s">
        <v>7726</v>
      </c>
      <c r="D6844">
        <v>1834.03</v>
      </c>
      <c r="E6844" t="s">
        <v>64</v>
      </c>
      <c r="F6844" t="s">
        <v>20</v>
      </c>
      <c r="G6844" t="s">
        <v>21</v>
      </c>
      <c r="H6844" t="s">
        <v>36</v>
      </c>
    </row>
    <row r="6845" spans="1:8" hidden="1">
      <c r="A6845" t="s">
        <v>11650</v>
      </c>
      <c r="B6845" s="3">
        <v>45550</v>
      </c>
      <c r="C6845" t="s">
        <v>11651</v>
      </c>
      <c r="D6845">
        <v>756.07</v>
      </c>
      <c r="E6845" t="s">
        <v>70</v>
      </c>
      <c r="F6845" t="s">
        <v>26</v>
      </c>
      <c r="G6845" t="s">
        <v>39</v>
      </c>
      <c r="H6845" t="s">
        <v>33</v>
      </c>
    </row>
    <row r="6846" spans="1:8" hidden="1">
      <c r="A6846" t="s">
        <v>11652</v>
      </c>
      <c r="B6846" s="3">
        <v>45550</v>
      </c>
      <c r="C6846" t="s">
        <v>11653</v>
      </c>
      <c r="D6846">
        <v>443.18</v>
      </c>
      <c r="E6846" t="s">
        <v>19</v>
      </c>
      <c r="F6846" t="s">
        <v>61</v>
      </c>
      <c r="G6846" t="s">
        <v>48</v>
      </c>
      <c r="H6846" t="s">
        <v>44</v>
      </c>
    </row>
    <row r="6847" spans="1:8" hidden="1">
      <c r="A6847" t="s">
        <v>11654</v>
      </c>
      <c r="B6847" s="3">
        <v>45550</v>
      </c>
      <c r="C6847" t="s">
        <v>11655</v>
      </c>
      <c r="D6847">
        <v>1235.78</v>
      </c>
      <c r="E6847" t="s">
        <v>217</v>
      </c>
      <c r="F6847" t="s">
        <v>26</v>
      </c>
      <c r="G6847" t="s">
        <v>39</v>
      </c>
      <c r="H6847" t="s">
        <v>40</v>
      </c>
    </row>
    <row r="6848" spans="1:8" hidden="1">
      <c r="A6848" t="s">
        <v>11656</v>
      </c>
      <c r="B6848" s="3">
        <v>45550</v>
      </c>
      <c r="C6848" t="s">
        <v>11657</v>
      </c>
      <c r="D6848">
        <v>1922.67</v>
      </c>
      <c r="E6848" t="s">
        <v>60</v>
      </c>
      <c r="F6848" t="s">
        <v>20</v>
      </c>
      <c r="G6848" t="s">
        <v>39</v>
      </c>
      <c r="H6848" t="s">
        <v>43</v>
      </c>
    </row>
    <row r="6849" spans="1:8" hidden="1">
      <c r="A6849" t="s">
        <v>11658</v>
      </c>
      <c r="B6849" s="3">
        <v>45551</v>
      </c>
      <c r="C6849" t="s">
        <v>11659</v>
      </c>
      <c r="D6849">
        <v>639.24</v>
      </c>
      <c r="E6849" t="s">
        <v>64</v>
      </c>
      <c r="F6849" t="s">
        <v>20</v>
      </c>
      <c r="G6849" t="s">
        <v>48</v>
      </c>
      <c r="H6849" t="s">
        <v>28</v>
      </c>
    </row>
    <row r="6850" spans="1:8">
      <c r="A6850" t="s">
        <v>11660</v>
      </c>
      <c r="B6850" s="3">
        <v>45551</v>
      </c>
      <c r="C6850" t="s">
        <v>11661</v>
      </c>
      <c r="D6850">
        <v>318.22000000000003</v>
      </c>
      <c r="E6850" t="s">
        <v>43</v>
      </c>
      <c r="F6850" t="s">
        <v>32</v>
      </c>
      <c r="G6850" t="s">
        <v>27</v>
      </c>
      <c r="H6850" t="s">
        <v>22</v>
      </c>
    </row>
    <row r="6851" spans="1:8" hidden="1">
      <c r="A6851" t="s">
        <v>11662</v>
      </c>
      <c r="B6851" s="3">
        <v>45551</v>
      </c>
      <c r="C6851" t="s">
        <v>7459</v>
      </c>
      <c r="D6851">
        <v>687.23</v>
      </c>
      <c r="E6851" t="s">
        <v>52</v>
      </c>
      <c r="F6851" t="s">
        <v>32</v>
      </c>
      <c r="G6851" t="s">
        <v>39</v>
      </c>
      <c r="H6851" t="s">
        <v>36</v>
      </c>
    </row>
    <row r="6852" spans="1:8" hidden="1">
      <c r="A6852" t="s">
        <v>11663</v>
      </c>
      <c r="B6852" s="3">
        <v>45551</v>
      </c>
      <c r="C6852" t="s">
        <v>3485</v>
      </c>
      <c r="D6852">
        <v>849.01</v>
      </c>
      <c r="E6852" t="s">
        <v>64</v>
      </c>
      <c r="F6852" t="s">
        <v>26</v>
      </c>
      <c r="G6852" t="s">
        <v>27</v>
      </c>
      <c r="H6852" t="s">
        <v>87</v>
      </c>
    </row>
    <row r="6853" spans="1:8" hidden="1">
      <c r="A6853" t="s">
        <v>11664</v>
      </c>
      <c r="B6853" s="3">
        <v>45551</v>
      </c>
      <c r="C6853" t="s">
        <v>11115</v>
      </c>
      <c r="D6853">
        <v>1208.83</v>
      </c>
      <c r="E6853" t="s">
        <v>67</v>
      </c>
      <c r="F6853" t="s">
        <v>20</v>
      </c>
      <c r="G6853" t="s">
        <v>39</v>
      </c>
      <c r="H6853" t="s">
        <v>44</v>
      </c>
    </row>
    <row r="6854" spans="1:8" hidden="1">
      <c r="A6854" t="s">
        <v>11665</v>
      </c>
      <c r="B6854" s="3">
        <v>45551</v>
      </c>
      <c r="C6854" t="s">
        <v>11666</v>
      </c>
      <c r="D6854">
        <v>373.51</v>
      </c>
      <c r="E6854" t="s">
        <v>217</v>
      </c>
      <c r="F6854" t="s">
        <v>20</v>
      </c>
      <c r="G6854" t="s">
        <v>48</v>
      </c>
      <c r="H6854" t="s">
        <v>49</v>
      </c>
    </row>
    <row r="6855" spans="1:8" hidden="1">
      <c r="A6855" t="s">
        <v>11667</v>
      </c>
      <c r="B6855" s="3">
        <v>45551</v>
      </c>
      <c r="C6855" t="s">
        <v>4617</v>
      </c>
      <c r="D6855">
        <v>293.44</v>
      </c>
      <c r="E6855" t="s">
        <v>64</v>
      </c>
      <c r="F6855" t="s">
        <v>26</v>
      </c>
      <c r="G6855" t="s">
        <v>27</v>
      </c>
      <c r="H6855" t="s">
        <v>43</v>
      </c>
    </row>
    <row r="6856" spans="1:8" hidden="1">
      <c r="A6856" t="s">
        <v>11668</v>
      </c>
      <c r="B6856" s="3">
        <v>45551</v>
      </c>
      <c r="C6856" t="s">
        <v>4572</v>
      </c>
      <c r="D6856">
        <v>1268.99</v>
      </c>
      <c r="E6856" t="s">
        <v>64</v>
      </c>
      <c r="F6856" t="s">
        <v>61</v>
      </c>
      <c r="G6856" t="s">
        <v>27</v>
      </c>
      <c r="H6856" t="s">
        <v>176</v>
      </c>
    </row>
    <row r="6857" spans="1:8" hidden="1">
      <c r="A6857" t="s">
        <v>11669</v>
      </c>
      <c r="B6857" s="3">
        <v>45551</v>
      </c>
      <c r="C6857" t="s">
        <v>11670</v>
      </c>
      <c r="D6857">
        <v>106.94</v>
      </c>
      <c r="E6857" t="s">
        <v>70</v>
      </c>
      <c r="F6857" t="s">
        <v>20</v>
      </c>
      <c r="G6857" t="s">
        <v>48</v>
      </c>
      <c r="H6857" t="s">
        <v>22</v>
      </c>
    </row>
    <row r="6858" spans="1:8" hidden="1">
      <c r="A6858" t="s">
        <v>11671</v>
      </c>
      <c r="B6858" s="3">
        <v>45551</v>
      </c>
      <c r="C6858" t="s">
        <v>7450</v>
      </c>
      <c r="D6858">
        <v>752.21</v>
      </c>
      <c r="E6858" t="s">
        <v>52</v>
      </c>
      <c r="F6858" t="s">
        <v>32</v>
      </c>
      <c r="G6858" t="s">
        <v>21</v>
      </c>
      <c r="H6858" t="s">
        <v>36</v>
      </c>
    </row>
    <row r="6859" spans="1:8" hidden="1">
      <c r="A6859" t="s">
        <v>11672</v>
      </c>
      <c r="B6859" s="3">
        <v>45551</v>
      </c>
      <c r="C6859" t="s">
        <v>5115</v>
      </c>
      <c r="D6859">
        <v>1869.41</v>
      </c>
      <c r="E6859" t="s">
        <v>31</v>
      </c>
      <c r="F6859" t="s">
        <v>61</v>
      </c>
      <c r="G6859" t="s">
        <v>48</v>
      </c>
      <c r="H6859" t="s">
        <v>28</v>
      </c>
    </row>
    <row r="6860" spans="1:8" hidden="1">
      <c r="A6860" t="s">
        <v>11673</v>
      </c>
      <c r="B6860" s="3">
        <v>45551</v>
      </c>
      <c r="C6860" t="s">
        <v>11674</v>
      </c>
      <c r="D6860">
        <v>1735.61</v>
      </c>
      <c r="E6860" t="s">
        <v>70</v>
      </c>
      <c r="F6860" t="s">
        <v>61</v>
      </c>
      <c r="G6860" t="s">
        <v>27</v>
      </c>
      <c r="H6860" t="s">
        <v>43</v>
      </c>
    </row>
    <row r="6861" spans="1:8" hidden="1">
      <c r="A6861" t="s">
        <v>11675</v>
      </c>
      <c r="B6861" s="3">
        <v>45551</v>
      </c>
      <c r="C6861" t="s">
        <v>9114</v>
      </c>
      <c r="D6861">
        <v>1580.46</v>
      </c>
      <c r="E6861" t="s">
        <v>60</v>
      </c>
      <c r="F6861" t="s">
        <v>61</v>
      </c>
      <c r="G6861" t="s">
        <v>48</v>
      </c>
      <c r="H6861" t="s">
        <v>40</v>
      </c>
    </row>
    <row r="6862" spans="1:8" hidden="1">
      <c r="A6862" t="s">
        <v>11676</v>
      </c>
      <c r="B6862" s="3">
        <v>45551</v>
      </c>
      <c r="C6862" t="s">
        <v>2414</v>
      </c>
      <c r="D6862">
        <v>625.79999999999995</v>
      </c>
      <c r="E6862" t="s">
        <v>64</v>
      </c>
      <c r="F6862" t="s">
        <v>32</v>
      </c>
      <c r="G6862" t="s">
        <v>27</v>
      </c>
      <c r="H6862" t="s">
        <v>44</v>
      </c>
    </row>
    <row r="6863" spans="1:8" hidden="1">
      <c r="A6863" t="s">
        <v>11677</v>
      </c>
      <c r="B6863" s="3">
        <v>45551</v>
      </c>
      <c r="C6863" t="s">
        <v>9722</v>
      </c>
      <c r="D6863">
        <v>1284.8599999999999</v>
      </c>
      <c r="E6863" t="s">
        <v>19</v>
      </c>
      <c r="F6863" t="s">
        <v>32</v>
      </c>
      <c r="G6863" t="s">
        <v>27</v>
      </c>
      <c r="H6863" t="s">
        <v>43</v>
      </c>
    </row>
    <row r="6864" spans="1:8" hidden="1">
      <c r="A6864" t="s">
        <v>11678</v>
      </c>
      <c r="B6864" s="3">
        <v>45551</v>
      </c>
      <c r="C6864" t="s">
        <v>11679</v>
      </c>
      <c r="D6864">
        <v>649.4</v>
      </c>
      <c r="E6864" t="s">
        <v>122</v>
      </c>
      <c r="F6864" t="s">
        <v>26</v>
      </c>
      <c r="G6864" t="s">
        <v>39</v>
      </c>
      <c r="H6864" t="s">
        <v>123</v>
      </c>
    </row>
    <row r="6865" spans="1:8" hidden="1">
      <c r="A6865" t="s">
        <v>11680</v>
      </c>
      <c r="B6865" s="3">
        <v>45551</v>
      </c>
      <c r="C6865" t="s">
        <v>670</v>
      </c>
      <c r="D6865">
        <v>283.74</v>
      </c>
      <c r="E6865" t="s">
        <v>60</v>
      </c>
      <c r="F6865" t="s">
        <v>20</v>
      </c>
      <c r="G6865" t="s">
        <v>48</v>
      </c>
      <c r="H6865" t="s">
        <v>49</v>
      </c>
    </row>
    <row r="6866" spans="1:8" hidden="1">
      <c r="A6866" t="s">
        <v>11681</v>
      </c>
      <c r="B6866" s="3">
        <v>45551</v>
      </c>
      <c r="C6866" t="s">
        <v>11682</v>
      </c>
      <c r="D6866">
        <v>1681.77</v>
      </c>
      <c r="E6866" t="s">
        <v>52</v>
      </c>
      <c r="F6866" t="s">
        <v>20</v>
      </c>
      <c r="G6866" t="s">
        <v>48</v>
      </c>
      <c r="H6866" t="s">
        <v>43</v>
      </c>
    </row>
    <row r="6867" spans="1:8" hidden="1">
      <c r="A6867" t="s">
        <v>11683</v>
      </c>
      <c r="B6867" s="3">
        <v>45551</v>
      </c>
      <c r="C6867" t="s">
        <v>4258</v>
      </c>
      <c r="D6867">
        <v>8316.58</v>
      </c>
      <c r="E6867" t="s">
        <v>25</v>
      </c>
      <c r="F6867" t="s">
        <v>26</v>
      </c>
      <c r="G6867" t="s">
        <v>39</v>
      </c>
      <c r="H6867" t="s">
        <v>43</v>
      </c>
    </row>
    <row r="6868" spans="1:8" hidden="1">
      <c r="A6868" t="s">
        <v>11684</v>
      </c>
      <c r="B6868" s="3">
        <v>45551</v>
      </c>
      <c r="C6868" t="s">
        <v>347</v>
      </c>
      <c r="D6868">
        <v>1333.47</v>
      </c>
      <c r="E6868" t="s">
        <v>122</v>
      </c>
      <c r="F6868" t="s">
        <v>61</v>
      </c>
      <c r="G6868" t="s">
        <v>48</v>
      </c>
      <c r="H6868" t="s">
        <v>57</v>
      </c>
    </row>
    <row r="6869" spans="1:8" hidden="1">
      <c r="A6869" t="s">
        <v>11685</v>
      </c>
      <c r="B6869" s="3">
        <v>45551</v>
      </c>
      <c r="C6869" t="s">
        <v>11686</v>
      </c>
      <c r="D6869">
        <v>1622.78</v>
      </c>
      <c r="E6869" t="s">
        <v>60</v>
      </c>
      <c r="F6869" t="s">
        <v>26</v>
      </c>
      <c r="G6869" t="s">
        <v>21</v>
      </c>
      <c r="H6869" t="s">
        <v>28</v>
      </c>
    </row>
    <row r="6870" spans="1:8" hidden="1">
      <c r="A6870" t="s">
        <v>11687</v>
      </c>
      <c r="B6870" s="3">
        <v>45551</v>
      </c>
      <c r="C6870" t="s">
        <v>4946</v>
      </c>
      <c r="D6870">
        <v>368.91</v>
      </c>
      <c r="E6870" t="s">
        <v>31</v>
      </c>
      <c r="F6870" t="s">
        <v>20</v>
      </c>
      <c r="G6870" t="s">
        <v>48</v>
      </c>
      <c r="H6870" t="s">
        <v>109</v>
      </c>
    </row>
    <row r="6871" spans="1:8">
      <c r="A6871" t="s">
        <v>11688</v>
      </c>
      <c r="B6871" s="3">
        <v>45551</v>
      </c>
      <c r="C6871" t="s">
        <v>11689</v>
      </c>
      <c r="D6871">
        <v>731.17</v>
      </c>
      <c r="E6871" t="s">
        <v>43</v>
      </c>
      <c r="F6871" t="s">
        <v>32</v>
      </c>
      <c r="G6871" t="s">
        <v>39</v>
      </c>
      <c r="H6871" t="s">
        <v>123</v>
      </c>
    </row>
    <row r="6872" spans="1:8" hidden="1">
      <c r="A6872" t="s">
        <v>11690</v>
      </c>
      <c r="B6872" s="3">
        <v>45551</v>
      </c>
      <c r="C6872" t="s">
        <v>11691</v>
      </c>
      <c r="D6872">
        <v>477.48</v>
      </c>
      <c r="E6872" t="s">
        <v>122</v>
      </c>
      <c r="F6872" t="s">
        <v>32</v>
      </c>
      <c r="G6872" t="s">
        <v>27</v>
      </c>
      <c r="H6872" t="s">
        <v>75</v>
      </c>
    </row>
    <row r="6873" spans="1:8" hidden="1">
      <c r="A6873" t="s">
        <v>11692</v>
      </c>
      <c r="B6873" s="3">
        <v>45552</v>
      </c>
      <c r="C6873" t="s">
        <v>11693</v>
      </c>
      <c r="D6873">
        <v>1295.96</v>
      </c>
      <c r="E6873" t="s">
        <v>19</v>
      </c>
      <c r="F6873" t="s">
        <v>26</v>
      </c>
      <c r="G6873" t="s">
        <v>21</v>
      </c>
      <c r="H6873" t="s">
        <v>22</v>
      </c>
    </row>
    <row r="6874" spans="1:8" hidden="1">
      <c r="A6874" t="s">
        <v>11694</v>
      </c>
      <c r="B6874" s="3">
        <v>45552</v>
      </c>
      <c r="C6874" t="s">
        <v>11695</v>
      </c>
      <c r="E6874" t="s">
        <v>31</v>
      </c>
      <c r="F6874" t="s">
        <v>32</v>
      </c>
      <c r="G6874" t="s">
        <v>39</v>
      </c>
      <c r="H6874" t="s">
        <v>36</v>
      </c>
    </row>
    <row r="6875" spans="1:8" hidden="1">
      <c r="A6875" t="s">
        <v>11696</v>
      </c>
      <c r="B6875" s="3">
        <v>45552</v>
      </c>
      <c r="C6875" t="s">
        <v>3050</v>
      </c>
      <c r="D6875">
        <v>19905.72</v>
      </c>
      <c r="E6875" t="s">
        <v>67</v>
      </c>
      <c r="F6875" t="s">
        <v>26</v>
      </c>
      <c r="G6875" t="s">
        <v>27</v>
      </c>
      <c r="H6875" t="s">
        <v>22</v>
      </c>
    </row>
    <row r="6876" spans="1:8" hidden="1">
      <c r="A6876" t="s">
        <v>11697</v>
      </c>
      <c r="B6876" s="3">
        <v>45552</v>
      </c>
      <c r="C6876" t="s">
        <v>7962</v>
      </c>
      <c r="D6876">
        <v>1892.18</v>
      </c>
      <c r="E6876" t="s">
        <v>31</v>
      </c>
      <c r="F6876" t="s">
        <v>32</v>
      </c>
      <c r="G6876" t="s">
        <v>27</v>
      </c>
      <c r="H6876" t="s">
        <v>22</v>
      </c>
    </row>
    <row r="6877" spans="1:8" hidden="1">
      <c r="A6877" t="s">
        <v>11698</v>
      </c>
      <c r="B6877" s="3">
        <v>45552</v>
      </c>
      <c r="C6877" t="s">
        <v>11699</v>
      </c>
      <c r="D6877">
        <v>277.22000000000003</v>
      </c>
      <c r="E6877" t="s">
        <v>471</v>
      </c>
      <c r="F6877" t="s">
        <v>61</v>
      </c>
      <c r="G6877" t="s">
        <v>39</v>
      </c>
      <c r="H6877" t="s">
        <v>43</v>
      </c>
    </row>
    <row r="6878" spans="1:8" hidden="1">
      <c r="A6878" t="s">
        <v>11700</v>
      </c>
      <c r="B6878" s="3">
        <v>45552</v>
      </c>
      <c r="C6878" t="s">
        <v>4712</v>
      </c>
      <c r="D6878">
        <v>845.69</v>
      </c>
      <c r="E6878" t="s">
        <v>60</v>
      </c>
      <c r="F6878" t="s">
        <v>32</v>
      </c>
      <c r="G6878" t="s">
        <v>39</v>
      </c>
      <c r="H6878" t="s">
        <v>33</v>
      </c>
    </row>
    <row r="6879" spans="1:8" hidden="1">
      <c r="A6879" t="s">
        <v>11701</v>
      </c>
      <c r="B6879" s="3">
        <v>45552</v>
      </c>
      <c r="C6879" t="s">
        <v>4100</v>
      </c>
      <c r="D6879">
        <v>391.78</v>
      </c>
      <c r="E6879" t="s">
        <v>52</v>
      </c>
      <c r="F6879" t="s">
        <v>20</v>
      </c>
      <c r="G6879" t="s">
        <v>39</v>
      </c>
      <c r="H6879" t="s">
        <v>87</v>
      </c>
    </row>
    <row r="6880" spans="1:8" hidden="1">
      <c r="A6880" t="s">
        <v>11702</v>
      </c>
      <c r="B6880" s="3">
        <v>45552</v>
      </c>
      <c r="C6880" t="s">
        <v>11703</v>
      </c>
      <c r="D6880">
        <v>1094.02</v>
      </c>
      <c r="E6880" t="s">
        <v>122</v>
      </c>
      <c r="F6880" t="s">
        <v>61</v>
      </c>
      <c r="G6880" t="s">
        <v>48</v>
      </c>
      <c r="H6880" t="s">
        <v>109</v>
      </c>
    </row>
    <row r="6881" spans="1:8" hidden="1">
      <c r="A6881" t="s">
        <v>11704</v>
      </c>
      <c r="B6881" s="3">
        <v>45552</v>
      </c>
      <c r="C6881" t="s">
        <v>11705</v>
      </c>
      <c r="D6881">
        <v>944.51</v>
      </c>
      <c r="E6881" t="s">
        <v>31</v>
      </c>
      <c r="F6881" t="s">
        <v>26</v>
      </c>
      <c r="G6881" t="s">
        <v>48</v>
      </c>
      <c r="H6881" t="s">
        <v>87</v>
      </c>
    </row>
    <row r="6882" spans="1:8" hidden="1">
      <c r="A6882" t="s">
        <v>11706</v>
      </c>
      <c r="B6882" s="3">
        <v>45552</v>
      </c>
      <c r="C6882" t="s">
        <v>11707</v>
      </c>
      <c r="D6882">
        <v>207.01</v>
      </c>
      <c r="E6882" t="s">
        <v>64</v>
      </c>
      <c r="F6882" t="s">
        <v>43</v>
      </c>
      <c r="G6882" t="s">
        <v>27</v>
      </c>
      <c r="H6882" t="s">
        <v>87</v>
      </c>
    </row>
    <row r="6883" spans="1:8" hidden="1">
      <c r="A6883" t="s">
        <v>11708</v>
      </c>
      <c r="B6883" s="3">
        <v>45552</v>
      </c>
      <c r="C6883" t="s">
        <v>4553</v>
      </c>
      <c r="D6883">
        <v>1543.21</v>
      </c>
      <c r="E6883" t="s">
        <v>70</v>
      </c>
      <c r="F6883" t="s">
        <v>32</v>
      </c>
      <c r="G6883" t="s">
        <v>21</v>
      </c>
      <c r="H6883" t="s">
        <v>123</v>
      </c>
    </row>
    <row r="6884" spans="1:8" hidden="1">
      <c r="A6884" t="s">
        <v>11709</v>
      </c>
      <c r="B6884" s="3">
        <v>45552</v>
      </c>
      <c r="C6884" t="s">
        <v>11710</v>
      </c>
      <c r="D6884">
        <v>1606.4</v>
      </c>
      <c r="E6884" t="s">
        <v>31</v>
      </c>
      <c r="F6884" t="s">
        <v>20</v>
      </c>
      <c r="G6884" t="s">
        <v>39</v>
      </c>
      <c r="H6884" t="s">
        <v>123</v>
      </c>
    </row>
    <row r="6885" spans="1:8" hidden="1">
      <c r="A6885" t="s">
        <v>11711</v>
      </c>
      <c r="B6885" s="3">
        <v>45552</v>
      </c>
      <c r="C6885" t="s">
        <v>11712</v>
      </c>
      <c r="D6885">
        <v>17868.439999999999</v>
      </c>
      <c r="E6885" t="s">
        <v>31</v>
      </c>
      <c r="F6885" t="s">
        <v>20</v>
      </c>
      <c r="G6885" t="s">
        <v>21</v>
      </c>
      <c r="H6885" t="s">
        <v>43</v>
      </c>
    </row>
    <row r="6886" spans="1:8" hidden="1">
      <c r="A6886" t="s">
        <v>11713</v>
      </c>
      <c r="B6886" s="3">
        <v>45552</v>
      </c>
      <c r="C6886" t="s">
        <v>11714</v>
      </c>
      <c r="D6886">
        <v>829.04</v>
      </c>
      <c r="E6886" t="s">
        <v>52</v>
      </c>
      <c r="F6886" t="s">
        <v>26</v>
      </c>
      <c r="G6886" t="s">
        <v>39</v>
      </c>
      <c r="H6886" t="s">
        <v>94</v>
      </c>
    </row>
    <row r="6887" spans="1:8" hidden="1">
      <c r="A6887" t="s">
        <v>11715</v>
      </c>
      <c r="B6887" s="3">
        <v>45552</v>
      </c>
      <c r="C6887" t="s">
        <v>11716</v>
      </c>
      <c r="D6887">
        <v>1429.68</v>
      </c>
      <c r="E6887" t="s">
        <v>67</v>
      </c>
      <c r="F6887" t="s">
        <v>61</v>
      </c>
      <c r="G6887" t="s">
        <v>39</v>
      </c>
      <c r="H6887" t="s">
        <v>123</v>
      </c>
    </row>
    <row r="6888" spans="1:8" hidden="1">
      <c r="A6888" t="s">
        <v>11717</v>
      </c>
      <c r="B6888" s="3">
        <v>45552</v>
      </c>
      <c r="C6888" t="s">
        <v>11718</v>
      </c>
      <c r="D6888">
        <v>665.97</v>
      </c>
      <c r="E6888" t="s">
        <v>70</v>
      </c>
      <c r="F6888" t="s">
        <v>26</v>
      </c>
      <c r="G6888" t="s">
        <v>27</v>
      </c>
      <c r="H6888" t="s">
        <v>22</v>
      </c>
    </row>
    <row r="6889" spans="1:8" hidden="1">
      <c r="A6889" t="s">
        <v>11719</v>
      </c>
      <c r="B6889" s="3">
        <v>45552</v>
      </c>
      <c r="C6889" t="s">
        <v>7203</v>
      </c>
      <c r="D6889">
        <v>814.44</v>
      </c>
      <c r="E6889" t="s">
        <v>31</v>
      </c>
      <c r="F6889" t="s">
        <v>61</v>
      </c>
      <c r="G6889" t="s">
        <v>27</v>
      </c>
      <c r="H6889" t="s">
        <v>28</v>
      </c>
    </row>
    <row r="6890" spans="1:8" hidden="1">
      <c r="A6890" t="s">
        <v>11720</v>
      </c>
      <c r="B6890" s="3">
        <v>45552</v>
      </c>
      <c r="C6890" t="s">
        <v>7459</v>
      </c>
      <c r="E6890" t="s">
        <v>67</v>
      </c>
      <c r="F6890" t="s">
        <v>26</v>
      </c>
      <c r="G6890" t="s">
        <v>39</v>
      </c>
      <c r="H6890" t="s">
        <v>28</v>
      </c>
    </row>
    <row r="6891" spans="1:8" hidden="1">
      <c r="A6891" t="s">
        <v>11721</v>
      </c>
      <c r="B6891" s="3">
        <v>45552</v>
      </c>
      <c r="C6891" t="s">
        <v>11722</v>
      </c>
      <c r="D6891">
        <v>1907.1</v>
      </c>
      <c r="E6891" t="s">
        <v>31</v>
      </c>
      <c r="F6891" t="s">
        <v>32</v>
      </c>
      <c r="G6891" t="s">
        <v>27</v>
      </c>
      <c r="H6891" t="s">
        <v>53</v>
      </c>
    </row>
    <row r="6892" spans="1:8" hidden="1">
      <c r="A6892" t="s">
        <v>11723</v>
      </c>
      <c r="B6892" s="3">
        <v>45552</v>
      </c>
      <c r="C6892" t="s">
        <v>9952</v>
      </c>
      <c r="E6892" t="s">
        <v>64</v>
      </c>
      <c r="F6892" t="s">
        <v>43</v>
      </c>
      <c r="G6892" t="s">
        <v>27</v>
      </c>
      <c r="H6892" t="s">
        <v>22</v>
      </c>
    </row>
    <row r="6893" spans="1:8" hidden="1">
      <c r="A6893" t="s">
        <v>11724</v>
      </c>
      <c r="B6893" s="3">
        <v>45552</v>
      </c>
      <c r="C6893" t="s">
        <v>4090</v>
      </c>
      <c r="D6893">
        <v>629.79999999999995</v>
      </c>
      <c r="E6893" t="s">
        <v>122</v>
      </c>
      <c r="F6893" t="s">
        <v>32</v>
      </c>
      <c r="G6893" t="s">
        <v>39</v>
      </c>
      <c r="H6893" t="s">
        <v>57</v>
      </c>
    </row>
    <row r="6894" spans="1:8" hidden="1">
      <c r="A6894" t="s">
        <v>11725</v>
      </c>
      <c r="B6894" s="3">
        <v>45552</v>
      </c>
      <c r="C6894" t="s">
        <v>11726</v>
      </c>
      <c r="D6894">
        <v>292.43</v>
      </c>
      <c r="E6894" t="s">
        <v>64</v>
      </c>
      <c r="F6894" t="s">
        <v>61</v>
      </c>
      <c r="G6894" t="s">
        <v>48</v>
      </c>
      <c r="H6894" t="s">
        <v>33</v>
      </c>
    </row>
    <row r="6895" spans="1:8" hidden="1">
      <c r="A6895" t="s">
        <v>11727</v>
      </c>
      <c r="B6895" s="3">
        <v>45552</v>
      </c>
      <c r="C6895" t="s">
        <v>11728</v>
      </c>
      <c r="D6895">
        <v>1282.3599999999999</v>
      </c>
      <c r="E6895" t="s">
        <v>64</v>
      </c>
      <c r="F6895" t="s">
        <v>26</v>
      </c>
      <c r="G6895" t="s">
        <v>21</v>
      </c>
      <c r="H6895" t="s">
        <v>40</v>
      </c>
    </row>
    <row r="6896" spans="1:8" hidden="1">
      <c r="A6896" t="s">
        <v>11729</v>
      </c>
      <c r="B6896" s="3">
        <v>45552</v>
      </c>
      <c r="C6896" t="s">
        <v>11730</v>
      </c>
      <c r="D6896">
        <v>1137.68</v>
      </c>
      <c r="E6896" t="s">
        <v>52</v>
      </c>
      <c r="F6896" t="s">
        <v>32</v>
      </c>
      <c r="G6896" t="s">
        <v>39</v>
      </c>
      <c r="H6896" t="s">
        <v>22</v>
      </c>
    </row>
    <row r="6897" spans="1:8" hidden="1">
      <c r="A6897" t="s">
        <v>11731</v>
      </c>
      <c r="B6897" s="3">
        <v>45552</v>
      </c>
      <c r="C6897" t="s">
        <v>11732</v>
      </c>
      <c r="D6897">
        <v>798.42</v>
      </c>
      <c r="E6897" t="s">
        <v>19</v>
      </c>
      <c r="F6897" t="s">
        <v>20</v>
      </c>
      <c r="G6897" t="s">
        <v>39</v>
      </c>
      <c r="H6897" t="s">
        <v>123</v>
      </c>
    </row>
    <row r="6898" spans="1:8" hidden="1">
      <c r="A6898" t="s">
        <v>11733</v>
      </c>
      <c r="B6898" s="3">
        <v>45553</v>
      </c>
      <c r="C6898" t="s">
        <v>11734</v>
      </c>
      <c r="D6898">
        <v>1200.83</v>
      </c>
      <c r="E6898" t="s">
        <v>122</v>
      </c>
      <c r="F6898" t="s">
        <v>32</v>
      </c>
      <c r="G6898" t="s">
        <v>39</v>
      </c>
      <c r="H6898" t="s">
        <v>176</v>
      </c>
    </row>
    <row r="6899" spans="1:8" hidden="1">
      <c r="A6899" t="s">
        <v>11735</v>
      </c>
      <c r="B6899" s="3">
        <v>45553</v>
      </c>
      <c r="C6899" t="s">
        <v>3996</v>
      </c>
      <c r="D6899">
        <v>1645.06</v>
      </c>
      <c r="E6899" t="s">
        <v>31</v>
      </c>
      <c r="F6899" t="s">
        <v>26</v>
      </c>
      <c r="G6899" t="s">
        <v>48</v>
      </c>
      <c r="H6899" t="s">
        <v>43</v>
      </c>
    </row>
    <row r="6900" spans="1:8">
      <c r="A6900" t="s">
        <v>11736</v>
      </c>
      <c r="B6900" s="3">
        <v>45553</v>
      </c>
      <c r="C6900" t="s">
        <v>11548</v>
      </c>
      <c r="E6900" t="s">
        <v>43</v>
      </c>
      <c r="F6900" t="s">
        <v>26</v>
      </c>
      <c r="G6900" t="s">
        <v>39</v>
      </c>
      <c r="H6900" t="s">
        <v>49</v>
      </c>
    </row>
    <row r="6901" spans="1:8" hidden="1">
      <c r="A6901" t="s">
        <v>11737</v>
      </c>
      <c r="B6901" s="3">
        <v>45553</v>
      </c>
      <c r="C6901" t="s">
        <v>9847</v>
      </c>
      <c r="D6901">
        <v>179.5</v>
      </c>
      <c r="E6901" t="s">
        <v>19</v>
      </c>
      <c r="F6901" t="s">
        <v>20</v>
      </c>
      <c r="G6901" t="s">
        <v>39</v>
      </c>
      <c r="H6901" t="s">
        <v>75</v>
      </c>
    </row>
    <row r="6902" spans="1:8">
      <c r="A6902" t="s">
        <v>11738</v>
      </c>
      <c r="B6902" s="3">
        <v>45553</v>
      </c>
      <c r="C6902" t="s">
        <v>5107</v>
      </c>
      <c r="D6902">
        <v>216.81</v>
      </c>
      <c r="E6902" t="s">
        <v>43</v>
      </c>
      <c r="F6902" t="s">
        <v>26</v>
      </c>
      <c r="G6902" t="s">
        <v>48</v>
      </c>
      <c r="H6902" t="s">
        <v>94</v>
      </c>
    </row>
    <row r="6903" spans="1:8" hidden="1">
      <c r="A6903" t="s">
        <v>11739</v>
      </c>
      <c r="B6903" s="3">
        <v>45553</v>
      </c>
      <c r="C6903" t="s">
        <v>4225</v>
      </c>
      <c r="D6903">
        <v>746.14</v>
      </c>
      <c r="E6903" t="s">
        <v>25</v>
      </c>
      <c r="F6903" t="s">
        <v>20</v>
      </c>
      <c r="G6903" t="s">
        <v>21</v>
      </c>
      <c r="H6903" t="s">
        <v>75</v>
      </c>
    </row>
    <row r="6904" spans="1:8" hidden="1">
      <c r="A6904" t="s">
        <v>11740</v>
      </c>
      <c r="B6904" s="3">
        <v>45553</v>
      </c>
      <c r="C6904" t="s">
        <v>11741</v>
      </c>
      <c r="D6904">
        <v>1232.28</v>
      </c>
      <c r="E6904" t="s">
        <v>47</v>
      </c>
      <c r="F6904" t="s">
        <v>26</v>
      </c>
      <c r="G6904" t="s">
        <v>39</v>
      </c>
      <c r="H6904" t="s">
        <v>44</v>
      </c>
    </row>
    <row r="6905" spans="1:8" hidden="1">
      <c r="A6905" t="s">
        <v>11742</v>
      </c>
      <c r="B6905" s="3">
        <v>45553</v>
      </c>
      <c r="C6905" t="s">
        <v>11743</v>
      </c>
      <c r="D6905">
        <v>1977.06</v>
      </c>
      <c r="E6905" t="s">
        <v>47</v>
      </c>
      <c r="F6905" t="s">
        <v>32</v>
      </c>
      <c r="G6905" t="s">
        <v>39</v>
      </c>
      <c r="H6905" t="s">
        <v>109</v>
      </c>
    </row>
    <row r="6906" spans="1:8" hidden="1">
      <c r="A6906" t="s">
        <v>11744</v>
      </c>
      <c r="B6906" s="3">
        <v>45553</v>
      </c>
      <c r="C6906" t="s">
        <v>11136</v>
      </c>
      <c r="D6906">
        <v>496.18</v>
      </c>
      <c r="E6906" t="s">
        <v>31</v>
      </c>
      <c r="F6906" t="s">
        <v>26</v>
      </c>
      <c r="G6906" t="s">
        <v>27</v>
      </c>
      <c r="H6906" t="s">
        <v>28</v>
      </c>
    </row>
    <row r="6907" spans="1:8" hidden="1">
      <c r="A6907" t="s">
        <v>11745</v>
      </c>
      <c r="B6907" s="3">
        <v>45553</v>
      </c>
      <c r="C6907" t="s">
        <v>856</v>
      </c>
      <c r="D6907">
        <v>900.8</v>
      </c>
      <c r="E6907" t="s">
        <v>31</v>
      </c>
      <c r="F6907" t="s">
        <v>26</v>
      </c>
      <c r="G6907" t="s">
        <v>27</v>
      </c>
      <c r="H6907" t="s">
        <v>53</v>
      </c>
    </row>
    <row r="6908" spans="1:8" hidden="1">
      <c r="A6908" t="s">
        <v>11746</v>
      </c>
      <c r="B6908" s="3">
        <v>45553</v>
      </c>
      <c r="C6908" t="s">
        <v>4574</v>
      </c>
      <c r="D6908">
        <v>1863.47</v>
      </c>
      <c r="E6908" t="s">
        <v>52</v>
      </c>
      <c r="F6908" t="s">
        <v>26</v>
      </c>
      <c r="G6908" t="s">
        <v>39</v>
      </c>
      <c r="H6908" t="s">
        <v>57</v>
      </c>
    </row>
    <row r="6909" spans="1:8" hidden="1">
      <c r="A6909" t="s">
        <v>11747</v>
      </c>
      <c r="B6909" s="3">
        <v>45553</v>
      </c>
      <c r="C6909" t="s">
        <v>9605</v>
      </c>
      <c r="D6909">
        <v>1445.15</v>
      </c>
      <c r="E6909" t="s">
        <v>67</v>
      </c>
      <c r="F6909" t="s">
        <v>20</v>
      </c>
      <c r="G6909" t="s">
        <v>27</v>
      </c>
      <c r="H6909" t="s">
        <v>49</v>
      </c>
    </row>
    <row r="6910" spans="1:8" hidden="1">
      <c r="A6910" t="s">
        <v>11748</v>
      </c>
      <c r="B6910" s="3">
        <v>45553</v>
      </c>
      <c r="C6910" t="s">
        <v>11749</v>
      </c>
      <c r="D6910">
        <v>1021.54</v>
      </c>
      <c r="E6910" t="s">
        <v>47</v>
      </c>
      <c r="F6910" t="s">
        <v>61</v>
      </c>
      <c r="G6910" t="s">
        <v>21</v>
      </c>
      <c r="H6910" t="s">
        <v>123</v>
      </c>
    </row>
    <row r="6911" spans="1:8" hidden="1">
      <c r="A6911" t="s">
        <v>11750</v>
      </c>
      <c r="B6911" s="3">
        <v>45553</v>
      </c>
      <c r="C6911" t="s">
        <v>1660</v>
      </c>
      <c r="D6911">
        <v>685.04</v>
      </c>
      <c r="E6911" t="s">
        <v>60</v>
      </c>
      <c r="F6911" t="s">
        <v>61</v>
      </c>
      <c r="G6911" t="s">
        <v>48</v>
      </c>
      <c r="H6911" t="s">
        <v>28</v>
      </c>
    </row>
    <row r="6912" spans="1:8" hidden="1">
      <c r="A6912" t="s">
        <v>11751</v>
      </c>
      <c r="B6912" s="3">
        <v>45553</v>
      </c>
      <c r="C6912" t="s">
        <v>11752</v>
      </c>
      <c r="D6912">
        <v>866.04</v>
      </c>
      <c r="E6912" t="s">
        <v>64</v>
      </c>
      <c r="F6912" t="s">
        <v>26</v>
      </c>
      <c r="G6912" t="s">
        <v>48</v>
      </c>
      <c r="H6912" t="s">
        <v>75</v>
      </c>
    </row>
    <row r="6913" spans="1:8" hidden="1">
      <c r="A6913" t="s">
        <v>11753</v>
      </c>
      <c r="B6913" s="3">
        <v>45553</v>
      </c>
      <c r="C6913" t="s">
        <v>11754</v>
      </c>
      <c r="D6913">
        <v>649.92999999999995</v>
      </c>
      <c r="E6913" t="s">
        <v>70</v>
      </c>
      <c r="F6913" t="s">
        <v>20</v>
      </c>
      <c r="G6913" t="s">
        <v>27</v>
      </c>
      <c r="H6913" t="s">
        <v>123</v>
      </c>
    </row>
    <row r="6914" spans="1:8" hidden="1">
      <c r="A6914" t="s">
        <v>11755</v>
      </c>
      <c r="B6914" s="3">
        <v>45553</v>
      </c>
      <c r="C6914" t="s">
        <v>958</v>
      </c>
      <c r="D6914">
        <v>1911.36</v>
      </c>
      <c r="E6914" t="s">
        <v>70</v>
      </c>
      <c r="F6914" t="s">
        <v>20</v>
      </c>
      <c r="G6914" t="s">
        <v>48</v>
      </c>
      <c r="H6914" t="s">
        <v>40</v>
      </c>
    </row>
    <row r="6915" spans="1:8" hidden="1">
      <c r="A6915" t="s">
        <v>11756</v>
      </c>
      <c r="B6915" s="3">
        <v>45553</v>
      </c>
      <c r="C6915" t="s">
        <v>11301</v>
      </c>
      <c r="D6915">
        <v>1682.6</v>
      </c>
      <c r="E6915" t="s">
        <v>122</v>
      </c>
      <c r="F6915" t="s">
        <v>61</v>
      </c>
      <c r="G6915" t="s">
        <v>39</v>
      </c>
      <c r="H6915" t="s">
        <v>109</v>
      </c>
    </row>
    <row r="6916" spans="1:8" hidden="1">
      <c r="A6916" t="s">
        <v>11757</v>
      </c>
      <c r="B6916" s="3">
        <v>45553</v>
      </c>
      <c r="C6916" t="s">
        <v>995</v>
      </c>
      <c r="D6916">
        <v>1364.13</v>
      </c>
      <c r="E6916" t="s">
        <v>197</v>
      </c>
      <c r="F6916" t="s">
        <v>61</v>
      </c>
      <c r="G6916" t="s">
        <v>39</v>
      </c>
      <c r="H6916" t="s">
        <v>75</v>
      </c>
    </row>
    <row r="6917" spans="1:8" hidden="1">
      <c r="A6917" t="s">
        <v>11758</v>
      </c>
      <c r="B6917" s="3">
        <v>45553</v>
      </c>
      <c r="C6917" t="s">
        <v>1781</v>
      </c>
      <c r="D6917">
        <v>1433.92</v>
      </c>
      <c r="E6917" t="s">
        <v>25</v>
      </c>
      <c r="F6917" t="s">
        <v>26</v>
      </c>
      <c r="G6917" t="s">
        <v>39</v>
      </c>
      <c r="H6917" t="s">
        <v>43</v>
      </c>
    </row>
    <row r="6918" spans="1:8" hidden="1">
      <c r="A6918" t="s">
        <v>11759</v>
      </c>
      <c r="B6918" s="3">
        <v>45553</v>
      </c>
      <c r="C6918" t="s">
        <v>11760</v>
      </c>
      <c r="D6918">
        <v>17000.599999999999</v>
      </c>
      <c r="E6918" t="s">
        <v>70</v>
      </c>
      <c r="F6918" t="s">
        <v>20</v>
      </c>
      <c r="G6918" t="s">
        <v>27</v>
      </c>
      <c r="H6918" t="s">
        <v>33</v>
      </c>
    </row>
    <row r="6919" spans="1:8" hidden="1">
      <c r="A6919" t="s">
        <v>11761</v>
      </c>
      <c r="B6919" s="3">
        <v>45553</v>
      </c>
      <c r="C6919" t="s">
        <v>11762</v>
      </c>
      <c r="D6919">
        <v>776.32</v>
      </c>
      <c r="E6919" t="s">
        <v>67</v>
      </c>
      <c r="F6919" t="s">
        <v>20</v>
      </c>
      <c r="G6919" t="s">
        <v>48</v>
      </c>
      <c r="H6919" t="s">
        <v>33</v>
      </c>
    </row>
    <row r="6920" spans="1:8" hidden="1">
      <c r="A6920" t="s">
        <v>11763</v>
      </c>
      <c r="B6920" s="3">
        <v>45553</v>
      </c>
      <c r="C6920" t="s">
        <v>3955</v>
      </c>
      <c r="D6920">
        <v>1145.48</v>
      </c>
      <c r="E6920" t="s">
        <v>19</v>
      </c>
      <c r="F6920" t="s">
        <v>32</v>
      </c>
      <c r="G6920" t="s">
        <v>39</v>
      </c>
      <c r="H6920" t="s">
        <v>33</v>
      </c>
    </row>
    <row r="6921" spans="1:8" hidden="1">
      <c r="A6921" t="s">
        <v>11764</v>
      </c>
      <c r="B6921" s="3">
        <v>45553</v>
      </c>
      <c r="C6921" t="s">
        <v>1129</v>
      </c>
      <c r="D6921">
        <v>1913.04</v>
      </c>
      <c r="E6921" t="s">
        <v>25</v>
      </c>
      <c r="F6921" t="s">
        <v>61</v>
      </c>
      <c r="G6921" t="s">
        <v>48</v>
      </c>
      <c r="H6921" t="s">
        <v>94</v>
      </c>
    </row>
    <row r="6922" spans="1:8" hidden="1">
      <c r="A6922" t="s">
        <v>11765</v>
      </c>
      <c r="B6922" s="3">
        <v>45553</v>
      </c>
      <c r="C6922" t="s">
        <v>11766</v>
      </c>
      <c r="D6922">
        <v>1661.83</v>
      </c>
      <c r="E6922" t="s">
        <v>67</v>
      </c>
      <c r="F6922" t="s">
        <v>61</v>
      </c>
      <c r="G6922" t="s">
        <v>27</v>
      </c>
      <c r="H6922" t="s">
        <v>49</v>
      </c>
    </row>
    <row r="6923" spans="1:8" hidden="1">
      <c r="A6923" t="s">
        <v>11767</v>
      </c>
      <c r="B6923" s="3">
        <v>45553</v>
      </c>
      <c r="C6923" t="s">
        <v>11768</v>
      </c>
      <c r="D6923">
        <v>895.97</v>
      </c>
      <c r="E6923" t="s">
        <v>52</v>
      </c>
      <c r="F6923" t="s">
        <v>32</v>
      </c>
      <c r="G6923" t="s">
        <v>39</v>
      </c>
      <c r="H6923" t="s">
        <v>176</v>
      </c>
    </row>
    <row r="6924" spans="1:8">
      <c r="A6924" t="s">
        <v>11769</v>
      </c>
      <c r="B6924" s="3">
        <v>45553</v>
      </c>
      <c r="C6924" t="s">
        <v>5731</v>
      </c>
      <c r="D6924">
        <v>226.69</v>
      </c>
      <c r="E6924" t="s">
        <v>43</v>
      </c>
      <c r="F6924" t="s">
        <v>20</v>
      </c>
      <c r="G6924" t="s">
        <v>39</v>
      </c>
      <c r="H6924" t="s">
        <v>49</v>
      </c>
    </row>
    <row r="6925" spans="1:8" hidden="1">
      <c r="A6925" t="s">
        <v>11770</v>
      </c>
      <c r="B6925" s="3">
        <v>45553</v>
      </c>
      <c r="C6925" t="s">
        <v>11771</v>
      </c>
      <c r="D6925">
        <v>1952.25</v>
      </c>
      <c r="E6925" t="s">
        <v>52</v>
      </c>
      <c r="F6925" t="s">
        <v>61</v>
      </c>
      <c r="G6925" t="s">
        <v>21</v>
      </c>
      <c r="H6925" t="s">
        <v>28</v>
      </c>
    </row>
    <row r="6926" spans="1:8" hidden="1">
      <c r="A6926" t="s">
        <v>11772</v>
      </c>
      <c r="B6926" s="3">
        <v>45553</v>
      </c>
      <c r="C6926" t="s">
        <v>5515</v>
      </c>
      <c r="E6926" t="s">
        <v>19</v>
      </c>
      <c r="F6926" t="s">
        <v>20</v>
      </c>
      <c r="G6926" t="s">
        <v>48</v>
      </c>
      <c r="H6926" t="s">
        <v>94</v>
      </c>
    </row>
    <row r="6927" spans="1:8">
      <c r="A6927" t="s">
        <v>11773</v>
      </c>
      <c r="B6927" s="3">
        <v>45553</v>
      </c>
      <c r="C6927" t="s">
        <v>8294</v>
      </c>
      <c r="E6927" t="s">
        <v>43</v>
      </c>
      <c r="F6927" t="s">
        <v>20</v>
      </c>
      <c r="G6927" t="s">
        <v>27</v>
      </c>
      <c r="H6927" t="s">
        <v>53</v>
      </c>
    </row>
    <row r="6928" spans="1:8" hidden="1">
      <c r="A6928" t="s">
        <v>11774</v>
      </c>
      <c r="B6928" s="3">
        <v>45553</v>
      </c>
      <c r="C6928" t="s">
        <v>1577</v>
      </c>
      <c r="D6928">
        <v>1230.94</v>
      </c>
      <c r="E6928" t="s">
        <v>31</v>
      </c>
      <c r="F6928" t="s">
        <v>20</v>
      </c>
      <c r="G6928" t="s">
        <v>21</v>
      </c>
      <c r="H6928" t="s">
        <v>87</v>
      </c>
    </row>
    <row r="6929" spans="1:8" hidden="1">
      <c r="A6929" t="s">
        <v>11775</v>
      </c>
      <c r="B6929" s="3">
        <v>45553</v>
      </c>
      <c r="C6929" t="s">
        <v>11572</v>
      </c>
      <c r="D6929">
        <v>264.27</v>
      </c>
      <c r="E6929" t="s">
        <v>47</v>
      </c>
      <c r="F6929" t="s">
        <v>20</v>
      </c>
      <c r="G6929" t="s">
        <v>48</v>
      </c>
      <c r="H6929" t="s">
        <v>22</v>
      </c>
    </row>
    <row r="6930" spans="1:8" hidden="1">
      <c r="A6930" t="s">
        <v>11776</v>
      </c>
      <c r="B6930" s="3">
        <v>45553</v>
      </c>
      <c r="C6930" t="s">
        <v>11777</v>
      </c>
      <c r="D6930">
        <v>395.06</v>
      </c>
      <c r="E6930" t="s">
        <v>60</v>
      </c>
      <c r="F6930" t="s">
        <v>26</v>
      </c>
      <c r="G6930" t="s">
        <v>27</v>
      </c>
      <c r="H6930" t="s">
        <v>40</v>
      </c>
    </row>
    <row r="6931" spans="1:8" hidden="1">
      <c r="A6931" t="s">
        <v>11778</v>
      </c>
      <c r="B6931" s="3">
        <v>45554</v>
      </c>
      <c r="C6931" t="s">
        <v>11779</v>
      </c>
      <c r="D6931">
        <v>1510.01</v>
      </c>
      <c r="E6931" t="s">
        <v>47</v>
      </c>
      <c r="F6931" t="s">
        <v>26</v>
      </c>
      <c r="G6931" t="s">
        <v>48</v>
      </c>
      <c r="H6931" t="s">
        <v>43</v>
      </c>
    </row>
    <row r="6932" spans="1:8">
      <c r="A6932" t="s">
        <v>11780</v>
      </c>
      <c r="B6932" s="3">
        <v>45554</v>
      </c>
      <c r="C6932" t="s">
        <v>11781</v>
      </c>
      <c r="D6932">
        <v>503.62</v>
      </c>
      <c r="E6932" t="s">
        <v>43</v>
      </c>
      <c r="F6932" t="s">
        <v>20</v>
      </c>
      <c r="G6932" t="s">
        <v>39</v>
      </c>
      <c r="H6932" t="s">
        <v>94</v>
      </c>
    </row>
    <row r="6933" spans="1:8" hidden="1">
      <c r="A6933" t="s">
        <v>11782</v>
      </c>
      <c r="B6933" s="3">
        <v>45554</v>
      </c>
      <c r="C6933" t="s">
        <v>11783</v>
      </c>
      <c r="D6933">
        <v>108.61</v>
      </c>
      <c r="E6933" t="s">
        <v>47</v>
      </c>
      <c r="F6933" t="s">
        <v>26</v>
      </c>
      <c r="G6933" t="s">
        <v>21</v>
      </c>
      <c r="H6933" t="s">
        <v>28</v>
      </c>
    </row>
    <row r="6934" spans="1:8" hidden="1">
      <c r="A6934" t="s">
        <v>11784</v>
      </c>
      <c r="B6934" s="3">
        <v>45554</v>
      </c>
      <c r="C6934" t="s">
        <v>11106</v>
      </c>
      <c r="D6934">
        <v>379.55</v>
      </c>
      <c r="E6934" t="s">
        <v>70</v>
      </c>
      <c r="F6934" t="s">
        <v>32</v>
      </c>
      <c r="G6934" t="s">
        <v>39</v>
      </c>
      <c r="H6934" t="s">
        <v>43</v>
      </c>
    </row>
    <row r="6935" spans="1:8" hidden="1">
      <c r="A6935" t="s">
        <v>11785</v>
      </c>
      <c r="B6935" s="3">
        <v>45554</v>
      </c>
      <c r="C6935" t="s">
        <v>11786</v>
      </c>
      <c r="D6935">
        <v>579.21</v>
      </c>
      <c r="E6935" t="s">
        <v>67</v>
      </c>
      <c r="F6935" t="s">
        <v>32</v>
      </c>
      <c r="G6935" t="s">
        <v>27</v>
      </c>
      <c r="H6935" t="s">
        <v>40</v>
      </c>
    </row>
    <row r="6936" spans="1:8" hidden="1">
      <c r="A6936" t="s">
        <v>11787</v>
      </c>
      <c r="B6936" s="3">
        <v>45554</v>
      </c>
      <c r="C6936" t="s">
        <v>11788</v>
      </c>
      <c r="D6936">
        <v>855.46</v>
      </c>
      <c r="E6936" t="s">
        <v>60</v>
      </c>
      <c r="F6936" t="s">
        <v>61</v>
      </c>
      <c r="G6936" t="s">
        <v>27</v>
      </c>
      <c r="H6936" t="s">
        <v>53</v>
      </c>
    </row>
    <row r="6937" spans="1:8" hidden="1">
      <c r="A6937" t="s">
        <v>11789</v>
      </c>
      <c r="B6937" s="3">
        <v>45554</v>
      </c>
      <c r="C6937" t="s">
        <v>11790</v>
      </c>
      <c r="D6937">
        <v>313.83999999999997</v>
      </c>
      <c r="E6937" t="s">
        <v>122</v>
      </c>
      <c r="F6937" t="s">
        <v>32</v>
      </c>
      <c r="G6937" t="s">
        <v>21</v>
      </c>
      <c r="H6937" t="s">
        <v>57</v>
      </c>
    </row>
    <row r="6938" spans="1:8" hidden="1">
      <c r="A6938" t="s">
        <v>11791</v>
      </c>
      <c r="B6938" s="3">
        <v>45554</v>
      </c>
      <c r="C6938" t="s">
        <v>7637</v>
      </c>
      <c r="E6938" t="s">
        <v>70</v>
      </c>
      <c r="F6938" t="s">
        <v>20</v>
      </c>
      <c r="G6938" t="s">
        <v>48</v>
      </c>
      <c r="H6938" t="s">
        <v>94</v>
      </c>
    </row>
    <row r="6939" spans="1:8" hidden="1">
      <c r="A6939" t="s">
        <v>11792</v>
      </c>
      <c r="B6939" s="3">
        <v>45554</v>
      </c>
      <c r="C6939" t="s">
        <v>11793</v>
      </c>
      <c r="D6939">
        <v>306.02</v>
      </c>
      <c r="E6939" t="s">
        <v>19</v>
      </c>
      <c r="F6939" t="s">
        <v>32</v>
      </c>
      <c r="G6939" t="s">
        <v>27</v>
      </c>
      <c r="H6939" t="s">
        <v>33</v>
      </c>
    </row>
    <row r="6940" spans="1:8" hidden="1">
      <c r="A6940" t="s">
        <v>11794</v>
      </c>
      <c r="B6940" s="3">
        <v>45554</v>
      </c>
      <c r="C6940" t="s">
        <v>2277</v>
      </c>
      <c r="D6940">
        <v>1145.02</v>
      </c>
      <c r="E6940" t="s">
        <v>25</v>
      </c>
      <c r="F6940" t="s">
        <v>32</v>
      </c>
      <c r="G6940" t="s">
        <v>48</v>
      </c>
      <c r="H6940" t="s">
        <v>87</v>
      </c>
    </row>
    <row r="6941" spans="1:8" hidden="1">
      <c r="A6941" t="s">
        <v>11795</v>
      </c>
      <c r="B6941" s="3">
        <v>45554</v>
      </c>
      <c r="C6941" t="s">
        <v>1380</v>
      </c>
      <c r="D6941">
        <v>1295.68</v>
      </c>
      <c r="E6941" t="s">
        <v>67</v>
      </c>
      <c r="F6941" t="s">
        <v>20</v>
      </c>
      <c r="G6941" t="s">
        <v>27</v>
      </c>
      <c r="H6941" t="s">
        <v>94</v>
      </c>
    </row>
    <row r="6942" spans="1:8" hidden="1">
      <c r="A6942" t="s">
        <v>11796</v>
      </c>
      <c r="B6942" s="3">
        <v>45554</v>
      </c>
      <c r="C6942" t="s">
        <v>11797</v>
      </c>
      <c r="D6942">
        <v>1273.5</v>
      </c>
      <c r="E6942" t="s">
        <v>25</v>
      </c>
      <c r="F6942" t="s">
        <v>32</v>
      </c>
      <c r="G6942" t="s">
        <v>39</v>
      </c>
      <c r="H6942" t="s">
        <v>109</v>
      </c>
    </row>
    <row r="6943" spans="1:8" hidden="1">
      <c r="A6943" t="s">
        <v>11798</v>
      </c>
      <c r="B6943" s="3">
        <v>45554</v>
      </c>
      <c r="C6943" t="s">
        <v>11799</v>
      </c>
      <c r="D6943">
        <v>7083.85</v>
      </c>
      <c r="E6943" t="s">
        <v>60</v>
      </c>
      <c r="F6943" t="s">
        <v>1174</v>
      </c>
      <c r="G6943" t="s">
        <v>21</v>
      </c>
      <c r="H6943" t="s">
        <v>36</v>
      </c>
    </row>
    <row r="6944" spans="1:8" hidden="1">
      <c r="A6944" t="s">
        <v>11800</v>
      </c>
      <c r="B6944" s="3">
        <v>45554</v>
      </c>
      <c r="C6944" t="s">
        <v>11801</v>
      </c>
      <c r="D6944">
        <v>1361.96</v>
      </c>
      <c r="E6944" t="s">
        <v>122</v>
      </c>
      <c r="F6944" t="s">
        <v>32</v>
      </c>
      <c r="G6944" t="s">
        <v>39</v>
      </c>
      <c r="H6944" t="s">
        <v>28</v>
      </c>
    </row>
    <row r="6945" spans="1:8" hidden="1">
      <c r="A6945" t="s">
        <v>11802</v>
      </c>
      <c r="B6945" s="3">
        <v>45554</v>
      </c>
      <c r="C6945" t="s">
        <v>11803</v>
      </c>
      <c r="D6945">
        <v>724.15</v>
      </c>
      <c r="E6945" t="s">
        <v>19</v>
      </c>
      <c r="F6945" t="s">
        <v>26</v>
      </c>
      <c r="G6945" t="s">
        <v>21</v>
      </c>
      <c r="H6945" t="s">
        <v>22</v>
      </c>
    </row>
    <row r="6946" spans="1:8" hidden="1">
      <c r="A6946" t="s">
        <v>11804</v>
      </c>
      <c r="B6946" s="3">
        <v>45554</v>
      </c>
      <c r="C6946" t="s">
        <v>11805</v>
      </c>
      <c r="D6946">
        <v>631.25</v>
      </c>
      <c r="E6946" t="s">
        <v>19</v>
      </c>
      <c r="F6946" t="s">
        <v>26</v>
      </c>
      <c r="G6946" t="s">
        <v>39</v>
      </c>
      <c r="H6946" t="s">
        <v>40</v>
      </c>
    </row>
    <row r="6947" spans="1:8" hidden="1">
      <c r="A6947" t="s">
        <v>11806</v>
      </c>
      <c r="B6947" s="3">
        <v>45554</v>
      </c>
      <c r="C6947" t="s">
        <v>11807</v>
      </c>
      <c r="D6947">
        <v>16955.32</v>
      </c>
      <c r="E6947" t="s">
        <v>60</v>
      </c>
      <c r="F6947" t="s">
        <v>26</v>
      </c>
      <c r="G6947" t="s">
        <v>39</v>
      </c>
      <c r="H6947" t="s">
        <v>40</v>
      </c>
    </row>
    <row r="6948" spans="1:8" hidden="1">
      <c r="A6948" t="s">
        <v>11808</v>
      </c>
      <c r="B6948" s="3">
        <v>45554</v>
      </c>
      <c r="C6948" t="s">
        <v>11809</v>
      </c>
      <c r="D6948">
        <v>959.88</v>
      </c>
      <c r="E6948" t="s">
        <v>31</v>
      </c>
      <c r="F6948" t="s">
        <v>43</v>
      </c>
      <c r="G6948" t="s">
        <v>27</v>
      </c>
      <c r="H6948" t="s">
        <v>49</v>
      </c>
    </row>
    <row r="6949" spans="1:8">
      <c r="A6949" t="s">
        <v>11810</v>
      </c>
      <c r="B6949" s="3">
        <v>45554</v>
      </c>
      <c r="C6949" t="s">
        <v>11811</v>
      </c>
      <c r="D6949">
        <v>439.52</v>
      </c>
      <c r="E6949" t="s">
        <v>43</v>
      </c>
      <c r="F6949" t="s">
        <v>26</v>
      </c>
      <c r="G6949" t="s">
        <v>48</v>
      </c>
      <c r="H6949" t="s">
        <v>43</v>
      </c>
    </row>
    <row r="6950" spans="1:8" hidden="1">
      <c r="A6950" t="s">
        <v>11812</v>
      </c>
      <c r="B6950" s="3">
        <v>45554</v>
      </c>
      <c r="C6950" t="s">
        <v>11813</v>
      </c>
      <c r="D6950">
        <v>5245.43</v>
      </c>
      <c r="E6950" t="s">
        <v>47</v>
      </c>
      <c r="F6950" t="s">
        <v>32</v>
      </c>
      <c r="G6950" t="s">
        <v>21</v>
      </c>
      <c r="H6950" t="s">
        <v>49</v>
      </c>
    </row>
    <row r="6951" spans="1:8" hidden="1">
      <c r="A6951" t="s">
        <v>11814</v>
      </c>
      <c r="B6951" s="3">
        <v>45554</v>
      </c>
      <c r="C6951" t="s">
        <v>11128</v>
      </c>
      <c r="D6951">
        <v>1441.25</v>
      </c>
      <c r="E6951" t="s">
        <v>47</v>
      </c>
      <c r="F6951" t="s">
        <v>20</v>
      </c>
      <c r="G6951" t="s">
        <v>39</v>
      </c>
      <c r="H6951" t="s">
        <v>94</v>
      </c>
    </row>
    <row r="6952" spans="1:8" hidden="1">
      <c r="A6952" t="s">
        <v>11815</v>
      </c>
      <c r="B6952" s="3">
        <v>45554</v>
      </c>
      <c r="C6952" t="s">
        <v>11816</v>
      </c>
      <c r="D6952">
        <v>8654.0400000000009</v>
      </c>
      <c r="E6952" t="s">
        <v>47</v>
      </c>
      <c r="F6952" t="s">
        <v>32</v>
      </c>
      <c r="G6952" t="s">
        <v>48</v>
      </c>
      <c r="H6952" t="s">
        <v>176</v>
      </c>
    </row>
    <row r="6953" spans="1:8" hidden="1">
      <c r="A6953" t="s">
        <v>11817</v>
      </c>
      <c r="B6953" s="3">
        <v>45554</v>
      </c>
      <c r="C6953" t="s">
        <v>11818</v>
      </c>
      <c r="D6953">
        <v>1449.82</v>
      </c>
      <c r="E6953" t="s">
        <v>122</v>
      </c>
      <c r="F6953" t="s">
        <v>61</v>
      </c>
      <c r="G6953" t="s">
        <v>21</v>
      </c>
      <c r="H6953" t="s">
        <v>53</v>
      </c>
    </row>
    <row r="6954" spans="1:8" hidden="1">
      <c r="A6954" t="s">
        <v>11819</v>
      </c>
      <c r="B6954" s="3">
        <v>45554</v>
      </c>
      <c r="C6954" t="s">
        <v>5539</v>
      </c>
      <c r="D6954">
        <v>1128.93</v>
      </c>
      <c r="E6954" t="s">
        <v>52</v>
      </c>
      <c r="F6954" t="s">
        <v>32</v>
      </c>
      <c r="G6954" t="s">
        <v>27</v>
      </c>
      <c r="H6954" t="s">
        <v>36</v>
      </c>
    </row>
    <row r="6955" spans="1:8" hidden="1">
      <c r="A6955" t="s">
        <v>11820</v>
      </c>
      <c r="B6955" s="3">
        <v>45554</v>
      </c>
      <c r="C6955" t="s">
        <v>11821</v>
      </c>
      <c r="D6955">
        <v>346.67</v>
      </c>
      <c r="E6955" t="s">
        <v>47</v>
      </c>
      <c r="F6955" t="s">
        <v>26</v>
      </c>
      <c r="G6955" t="s">
        <v>21</v>
      </c>
      <c r="H6955" t="s">
        <v>75</v>
      </c>
    </row>
    <row r="6956" spans="1:8" hidden="1">
      <c r="A6956" t="s">
        <v>11822</v>
      </c>
      <c r="B6956" s="3">
        <v>45554</v>
      </c>
      <c r="C6956" t="s">
        <v>3273</v>
      </c>
      <c r="D6956">
        <v>1063.8399999999999</v>
      </c>
      <c r="E6956" t="s">
        <v>67</v>
      </c>
      <c r="F6956" t="s">
        <v>61</v>
      </c>
      <c r="G6956" t="s">
        <v>48</v>
      </c>
      <c r="H6956" t="s">
        <v>109</v>
      </c>
    </row>
    <row r="6957" spans="1:8" hidden="1">
      <c r="A6957" t="s">
        <v>11823</v>
      </c>
      <c r="B6957" s="3">
        <v>45554</v>
      </c>
      <c r="C6957" t="s">
        <v>5278</v>
      </c>
      <c r="D6957">
        <v>1370.79</v>
      </c>
      <c r="E6957" t="s">
        <v>64</v>
      </c>
      <c r="F6957" t="s">
        <v>26</v>
      </c>
      <c r="G6957" t="s">
        <v>48</v>
      </c>
      <c r="H6957" t="s">
        <v>43</v>
      </c>
    </row>
    <row r="6958" spans="1:8" hidden="1">
      <c r="A6958" t="s">
        <v>11824</v>
      </c>
      <c r="B6958" s="3">
        <v>45554</v>
      </c>
      <c r="C6958" t="s">
        <v>11825</v>
      </c>
      <c r="D6958">
        <v>580.84</v>
      </c>
      <c r="E6958" t="s">
        <v>67</v>
      </c>
      <c r="F6958" t="s">
        <v>20</v>
      </c>
      <c r="G6958" t="s">
        <v>27</v>
      </c>
      <c r="H6958" t="s">
        <v>49</v>
      </c>
    </row>
    <row r="6959" spans="1:8" hidden="1">
      <c r="A6959" t="s">
        <v>11826</v>
      </c>
      <c r="B6959" s="3">
        <v>45554</v>
      </c>
      <c r="C6959" t="s">
        <v>728</v>
      </c>
      <c r="D6959">
        <v>1745.92</v>
      </c>
      <c r="E6959" t="s">
        <v>64</v>
      </c>
      <c r="F6959" t="s">
        <v>26</v>
      </c>
      <c r="G6959" t="s">
        <v>27</v>
      </c>
      <c r="H6959" t="s">
        <v>53</v>
      </c>
    </row>
    <row r="6960" spans="1:8" hidden="1">
      <c r="A6960" t="s">
        <v>11827</v>
      </c>
      <c r="B6960" s="3">
        <v>45554</v>
      </c>
      <c r="C6960" t="s">
        <v>11828</v>
      </c>
      <c r="D6960">
        <v>1725.08</v>
      </c>
      <c r="E6960" t="s">
        <v>64</v>
      </c>
      <c r="F6960" t="s">
        <v>26</v>
      </c>
      <c r="G6960" t="s">
        <v>39</v>
      </c>
      <c r="H6960" t="s">
        <v>43</v>
      </c>
    </row>
    <row r="6961" spans="1:8" hidden="1">
      <c r="A6961" t="s">
        <v>11829</v>
      </c>
      <c r="B6961" s="3">
        <v>45554</v>
      </c>
      <c r="C6961" t="s">
        <v>2259</v>
      </c>
      <c r="D6961">
        <v>1606.43</v>
      </c>
      <c r="E6961" t="s">
        <v>47</v>
      </c>
      <c r="F6961" t="s">
        <v>32</v>
      </c>
      <c r="G6961" t="s">
        <v>27</v>
      </c>
      <c r="H6961" t="s">
        <v>53</v>
      </c>
    </row>
    <row r="6962" spans="1:8" hidden="1">
      <c r="A6962" t="s">
        <v>11830</v>
      </c>
      <c r="B6962" s="3">
        <v>45554</v>
      </c>
      <c r="C6962" t="s">
        <v>11831</v>
      </c>
      <c r="D6962">
        <v>239.24</v>
      </c>
      <c r="E6962" t="s">
        <v>60</v>
      </c>
      <c r="F6962" t="s">
        <v>32</v>
      </c>
      <c r="G6962" t="s">
        <v>39</v>
      </c>
      <c r="H6962" t="s">
        <v>87</v>
      </c>
    </row>
    <row r="6963" spans="1:8" hidden="1">
      <c r="A6963" t="s">
        <v>11832</v>
      </c>
      <c r="B6963" s="3">
        <v>45554</v>
      </c>
      <c r="C6963" t="s">
        <v>1539</v>
      </c>
      <c r="D6963">
        <v>935.17</v>
      </c>
      <c r="E6963" t="s">
        <v>122</v>
      </c>
      <c r="F6963" t="s">
        <v>61</v>
      </c>
      <c r="G6963" t="s">
        <v>21</v>
      </c>
      <c r="H6963" t="s">
        <v>87</v>
      </c>
    </row>
    <row r="6964" spans="1:8" hidden="1">
      <c r="A6964" t="s">
        <v>11833</v>
      </c>
      <c r="B6964" s="3">
        <v>45555</v>
      </c>
      <c r="C6964" t="s">
        <v>11834</v>
      </c>
      <c r="E6964" t="s">
        <v>31</v>
      </c>
      <c r="F6964" t="s">
        <v>32</v>
      </c>
      <c r="G6964" t="s">
        <v>39</v>
      </c>
      <c r="H6964" t="s">
        <v>22</v>
      </c>
    </row>
    <row r="6965" spans="1:8" hidden="1">
      <c r="A6965" t="s">
        <v>11835</v>
      </c>
      <c r="B6965" s="3">
        <v>45555</v>
      </c>
      <c r="C6965" t="s">
        <v>11836</v>
      </c>
      <c r="D6965">
        <v>137.53</v>
      </c>
      <c r="E6965" t="s">
        <v>70</v>
      </c>
      <c r="F6965" t="s">
        <v>20</v>
      </c>
      <c r="G6965" t="s">
        <v>48</v>
      </c>
      <c r="H6965" t="s">
        <v>75</v>
      </c>
    </row>
    <row r="6966" spans="1:8">
      <c r="A6966" t="s">
        <v>11837</v>
      </c>
      <c r="B6966" s="3">
        <v>45555</v>
      </c>
      <c r="C6966" t="s">
        <v>11838</v>
      </c>
      <c r="D6966">
        <v>1400.63</v>
      </c>
      <c r="E6966" t="s">
        <v>43</v>
      </c>
      <c r="F6966" t="s">
        <v>61</v>
      </c>
      <c r="G6966" t="s">
        <v>21</v>
      </c>
      <c r="H6966" t="s">
        <v>43</v>
      </c>
    </row>
    <row r="6967" spans="1:8" hidden="1">
      <c r="A6967" t="s">
        <v>11839</v>
      </c>
      <c r="B6967" s="3">
        <v>45555</v>
      </c>
      <c r="C6967" t="s">
        <v>6319</v>
      </c>
      <c r="D6967">
        <v>1657.74</v>
      </c>
      <c r="E6967" t="s">
        <v>47</v>
      </c>
      <c r="F6967" t="s">
        <v>20</v>
      </c>
      <c r="G6967" t="s">
        <v>27</v>
      </c>
      <c r="H6967" t="s">
        <v>94</v>
      </c>
    </row>
    <row r="6968" spans="1:8" hidden="1">
      <c r="A6968" t="s">
        <v>11840</v>
      </c>
      <c r="B6968" s="3">
        <v>45555</v>
      </c>
      <c r="C6968" t="s">
        <v>2358</v>
      </c>
      <c r="D6968">
        <v>1740.97</v>
      </c>
      <c r="E6968" t="s">
        <v>122</v>
      </c>
      <c r="F6968" t="s">
        <v>26</v>
      </c>
      <c r="G6968" t="s">
        <v>39</v>
      </c>
      <c r="H6968" t="s">
        <v>49</v>
      </c>
    </row>
    <row r="6969" spans="1:8" hidden="1">
      <c r="A6969" t="s">
        <v>11841</v>
      </c>
      <c r="B6969" s="3">
        <v>45555</v>
      </c>
      <c r="C6969" t="s">
        <v>3923</v>
      </c>
      <c r="D6969">
        <v>736.63</v>
      </c>
      <c r="E6969" t="s">
        <v>19</v>
      </c>
      <c r="F6969" t="s">
        <v>20</v>
      </c>
      <c r="G6969" t="s">
        <v>27</v>
      </c>
      <c r="H6969" t="s">
        <v>40</v>
      </c>
    </row>
    <row r="6970" spans="1:8" hidden="1">
      <c r="A6970" t="s">
        <v>11842</v>
      </c>
      <c r="B6970" s="3">
        <v>45555</v>
      </c>
      <c r="C6970" t="s">
        <v>6176</v>
      </c>
      <c r="D6970">
        <v>673.81</v>
      </c>
      <c r="E6970" t="s">
        <v>31</v>
      </c>
      <c r="F6970" t="s">
        <v>32</v>
      </c>
      <c r="G6970" t="s">
        <v>21</v>
      </c>
      <c r="H6970" t="s">
        <v>43</v>
      </c>
    </row>
    <row r="6971" spans="1:8">
      <c r="A6971" t="s">
        <v>11843</v>
      </c>
      <c r="B6971" s="3">
        <v>45555</v>
      </c>
      <c r="C6971" t="s">
        <v>11844</v>
      </c>
      <c r="D6971">
        <v>1177.73</v>
      </c>
      <c r="E6971" t="s">
        <v>43</v>
      </c>
      <c r="F6971" t="s">
        <v>61</v>
      </c>
      <c r="G6971" t="s">
        <v>48</v>
      </c>
      <c r="H6971" t="s">
        <v>36</v>
      </c>
    </row>
    <row r="6972" spans="1:8" hidden="1">
      <c r="A6972" t="s">
        <v>11845</v>
      </c>
      <c r="B6972" s="3">
        <v>45555</v>
      </c>
      <c r="C6972" t="s">
        <v>5551</v>
      </c>
      <c r="D6972">
        <v>1417.11</v>
      </c>
      <c r="E6972" t="s">
        <v>67</v>
      </c>
      <c r="F6972" t="s">
        <v>26</v>
      </c>
      <c r="G6972" t="s">
        <v>39</v>
      </c>
      <c r="H6972" t="s">
        <v>36</v>
      </c>
    </row>
    <row r="6973" spans="1:8" hidden="1">
      <c r="A6973" t="s">
        <v>11846</v>
      </c>
      <c r="B6973" s="3">
        <v>45555</v>
      </c>
      <c r="C6973" t="s">
        <v>11847</v>
      </c>
      <c r="D6973">
        <v>261.89999999999998</v>
      </c>
      <c r="E6973" t="s">
        <v>52</v>
      </c>
      <c r="F6973" t="s">
        <v>61</v>
      </c>
      <c r="G6973" t="s">
        <v>27</v>
      </c>
      <c r="H6973" t="s">
        <v>53</v>
      </c>
    </row>
    <row r="6974" spans="1:8" hidden="1">
      <c r="A6974" t="s">
        <v>11848</v>
      </c>
      <c r="B6974" s="3">
        <v>45555</v>
      </c>
      <c r="C6974" t="s">
        <v>8066</v>
      </c>
      <c r="D6974">
        <v>1848.45</v>
      </c>
      <c r="E6974" t="s">
        <v>52</v>
      </c>
      <c r="F6974" t="s">
        <v>61</v>
      </c>
      <c r="G6974" t="s">
        <v>27</v>
      </c>
      <c r="H6974" t="s">
        <v>22</v>
      </c>
    </row>
    <row r="6975" spans="1:8" hidden="1">
      <c r="A6975" t="s">
        <v>11849</v>
      </c>
      <c r="B6975" s="3">
        <v>45555</v>
      </c>
      <c r="C6975" t="s">
        <v>6147</v>
      </c>
      <c r="E6975" t="s">
        <v>47</v>
      </c>
      <c r="F6975" t="s">
        <v>20</v>
      </c>
      <c r="G6975" t="s">
        <v>39</v>
      </c>
      <c r="H6975" t="s">
        <v>43</v>
      </c>
    </row>
    <row r="6976" spans="1:8" hidden="1">
      <c r="A6976" t="s">
        <v>11850</v>
      </c>
      <c r="B6976" s="3">
        <v>45555</v>
      </c>
      <c r="C6976" t="s">
        <v>11851</v>
      </c>
      <c r="D6976">
        <v>654.80999999999995</v>
      </c>
      <c r="E6976" t="s">
        <v>70</v>
      </c>
      <c r="F6976" t="s">
        <v>61</v>
      </c>
      <c r="G6976" t="s">
        <v>48</v>
      </c>
      <c r="H6976" t="s">
        <v>57</v>
      </c>
    </row>
    <row r="6977" spans="1:8" hidden="1">
      <c r="A6977" t="s">
        <v>11852</v>
      </c>
      <c r="B6977" s="3">
        <v>45555</v>
      </c>
      <c r="C6977" t="s">
        <v>11853</v>
      </c>
      <c r="D6977">
        <v>1101.76</v>
      </c>
      <c r="E6977" t="s">
        <v>67</v>
      </c>
      <c r="F6977" t="s">
        <v>26</v>
      </c>
      <c r="G6977" t="s">
        <v>27</v>
      </c>
      <c r="H6977" t="s">
        <v>22</v>
      </c>
    </row>
    <row r="6978" spans="1:8" hidden="1">
      <c r="A6978" t="s">
        <v>11854</v>
      </c>
      <c r="B6978" s="3">
        <v>45555</v>
      </c>
      <c r="C6978" t="s">
        <v>11855</v>
      </c>
      <c r="D6978">
        <v>867.26</v>
      </c>
      <c r="E6978" t="s">
        <v>52</v>
      </c>
      <c r="F6978" t="s">
        <v>32</v>
      </c>
      <c r="G6978" t="s">
        <v>39</v>
      </c>
      <c r="H6978" t="s">
        <v>87</v>
      </c>
    </row>
    <row r="6979" spans="1:8" hidden="1">
      <c r="A6979" t="s">
        <v>11856</v>
      </c>
      <c r="B6979" s="3">
        <v>45555</v>
      </c>
      <c r="C6979" t="s">
        <v>3705</v>
      </c>
      <c r="D6979">
        <v>1235.58</v>
      </c>
      <c r="E6979" t="s">
        <v>67</v>
      </c>
      <c r="F6979" t="s">
        <v>32</v>
      </c>
      <c r="G6979" t="s">
        <v>21</v>
      </c>
      <c r="H6979" t="s">
        <v>40</v>
      </c>
    </row>
    <row r="6980" spans="1:8" hidden="1">
      <c r="A6980" t="s">
        <v>11857</v>
      </c>
      <c r="B6980" s="3">
        <v>45555</v>
      </c>
      <c r="C6980" t="s">
        <v>3133</v>
      </c>
      <c r="D6980">
        <v>1909.25</v>
      </c>
      <c r="E6980" t="s">
        <v>47</v>
      </c>
      <c r="F6980" t="s">
        <v>32</v>
      </c>
      <c r="G6980" t="s">
        <v>39</v>
      </c>
      <c r="H6980" t="s">
        <v>53</v>
      </c>
    </row>
    <row r="6981" spans="1:8" hidden="1">
      <c r="A6981" t="s">
        <v>11858</v>
      </c>
      <c r="B6981" s="3">
        <v>45555</v>
      </c>
      <c r="C6981" t="s">
        <v>2780</v>
      </c>
      <c r="D6981">
        <v>1782.47</v>
      </c>
      <c r="E6981" t="s">
        <v>19</v>
      </c>
      <c r="F6981" t="s">
        <v>61</v>
      </c>
      <c r="G6981" t="s">
        <v>21</v>
      </c>
      <c r="H6981" t="s">
        <v>44</v>
      </c>
    </row>
    <row r="6982" spans="1:8" hidden="1">
      <c r="A6982" t="s">
        <v>11859</v>
      </c>
      <c r="B6982" s="3">
        <v>45555</v>
      </c>
      <c r="C6982" t="s">
        <v>111</v>
      </c>
      <c r="D6982">
        <v>826.39</v>
      </c>
      <c r="E6982" t="s">
        <v>70</v>
      </c>
      <c r="F6982" t="s">
        <v>61</v>
      </c>
      <c r="G6982" t="s">
        <v>48</v>
      </c>
      <c r="H6982" t="s">
        <v>28</v>
      </c>
    </row>
    <row r="6983" spans="1:8" hidden="1">
      <c r="A6983" t="s">
        <v>11860</v>
      </c>
      <c r="B6983" s="3">
        <v>45555</v>
      </c>
      <c r="C6983" t="s">
        <v>11657</v>
      </c>
      <c r="D6983">
        <v>499.89</v>
      </c>
      <c r="E6983" t="s">
        <v>70</v>
      </c>
      <c r="F6983" t="s">
        <v>32</v>
      </c>
      <c r="G6983" t="s">
        <v>48</v>
      </c>
      <c r="H6983" t="s">
        <v>109</v>
      </c>
    </row>
    <row r="6984" spans="1:8" hidden="1">
      <c r="A6984" t="s">
        <v>11861</v>
      </c>
      <c r="B6984" s="3">
        <v>45555</v>
      </c>
      <c r="C6984" t="s">
        <v>6077</v>
      </c>
      <c r="D6984">
        <v>1009.79</v>
      </c>
      <c r="E6984" t="s">
        <v>52</v>
      </c>
      <c r="F6984" t="s">
        <v>20</v>
      </c>
      <c r="G6984" t="s">
        <v>48</v>
      </c>
      <c r="H6984" t="s">
        <v>43</v>
      </c>
    </row>
    <row r="6985" spans="1:8">
      <c r="A6985" t="s">
        <v>11862</v>
      </c>
      <c r="B6985" s="3">
        <v>45555</v>
      </c>
      <c r="C6985" t="s">
        <v>11264</v>
      </c>
      <c r="D6985">
        <v>447.16</v>
      </c>
      <c r="E6985" t="s">
        <v>43</v>
      </c>
      <c r="F6985" t="s">
        <v>26</v>
      </c>
      <c r="G6985" t="s">
        <v>21</v>
      </c>
      <c r="H6985" t="s">
        <v>94</v>
      </c>
    </row>
    <row r="6986" spans="1:8" hidden="1">
      <c r="A6986" t="s">
        <v>11863</v>
      </c>
      <c r="B6986" s="3">
        <v>45555</v>
      </c>
      <c r="C6986" t="s">
        <v>11864</v>
      </c>
      <c r="D6986">
        <v>1987.19</v>
      </c>
      <c r="E6986" t="s">
        <v>122</v>
      </c>
      <c r="F6986" t="s">
        <v>61</v>
      </c>
      <c r="G6986" t="s">
        <v>39</v>
      </c>
      <c r="H6986" t="s">
        <v>87</v>
      </c>
    </row>
    <row r="6987" spans="1:8" hidden="1">
      <c r="A6987" t="s">
        <v>11865</v>
      </c>
      <c r="B6987" s="3">
        <v>45556</v>
      </c>
      <c r="C6987" t="s">
        <v>11866</v>
      </c>
      <c r="D6987">
        <v>1443.94</v>
      </c>
      <c r="E6987" t="s">
        <v>25</v>
      </c>
      <c r="F6987" t="s">
        <v>32</v>
      </c>
      <c r="G6987" t="s">
        <v>48</v>
      </c>
      <c r="H6987" t="s">
        <v>53</v>
      </c>
    </row>
    <row r="6988" spans="1:8" hidden="1">
      <c r="A6988" t="s">
        <v>11867</v>
      </c>
      <c r="B6988" s="3">
        <v>45556</v>
      </c>
      <c r="C6988" t="s">
        <v>8211</v>
      </c>
      <c r="E6988" t="s">
        <v>217</v>
      </c>
      <c r="F6988" t="s">
        <v>26</v>
      </c>
      <c r="G6988" t="s">
        <v>48</v>
      </c>
      <c r="H6988" t="s">
        <v>75</v>
      </c>
    </row>
    <row r="6989" spans="1:8" hidden="1">
      <c r="A6989" t="s">
        <v>11868</v>
      </c>
      <c r="B6989" s="3">
        <v>45556</v>
      </c>
      <c r="C6989" t="s">
        <v>2130</v>
      </c>
      <c r="D6989">
        <v>747.7</v>
      </c>
      <c r="E6989" t="s">
        <v>47</v>
      </c>
      <c r="F6989" t="s">
        <v>61</v>
      </c>
      <c r="G6989" t="s">
        <v>21</v>
      </c>
      <c r="H6989" t="s">
        <v>53</v>
      </c>
    </row>
    <row r="6990" spans="1:8" hidden="1">
      <c r="A6990" t="s">
        <v>11869</v>
      </c>
      <c r="B6990" s="3">
        <v>45556</v>
      </c>
      <c r="C6990" t="s">
        <v>8924</v>
      </c>
      <c r="D6990">
        <v>1339.62</v>
      </c>
      <c r="E6990" t="s">
        <v>31</v>
      </c>
      <c r="F6990" t="s">
        <v>20</v>
      </c>
      <c r="G6990" t="s">
        <v>27</v>
      </c>
      <c r="H6990" t="s">
        <v>36</v>
      </c>
    </row>
    <row r="6991" spans="1:8" hidden="1">
      <c r="A6991" t="s">
        <v>11870</v>
      </c>
      <c r="B6991" s="3">
        <v>45556</v>
      </c>
      <c r="C6991" t="s">
        <v>11871</v>
      </c>
      <c r="D6991">
        <v>10397.14</v>
      </c>
      <c r="E6991" t="s">
        <v>70</v>
      </c>
      <c r="F6991" t="s">
        <v>32</v>
      </c>
      <c r="G6991" t="s">
        <v>39</v>
      </c>
      <c r="H6991" t="s">
        <v>22</v>
      </c>
    </row>
    <row r="6992" spans="1:8" hidden="1">
      <c r="A6992" t="s">
        <v>11872</v>
      </c>
      <c r="B6992" s="3">
        <v>45556</v>
      </c>
      <c r="C6992" t="s">
        <v>4731</v>
      </c>
      <c r="D6992">
        <v>1450.86</v>
      </c>
      <c r="E6992" t="s">
        <v>25</v>
      </c>
      <c r="F6992" t="s">
        <v>32</v>
      </c>
      <c r="G6992" t="s">
        <v>21</v>
      </c>
      <c r="H6992" t="s">
        <v>94</v>
      </c>
    </row>
    <row r="6993" spans="1:8">
      <c r="A6993" t="s">
        <v>11873</v>
      </c>
      <c r="B6993" s="3">
        <v>45556</v>
      </c>
      <c r="C6993" t="s">
        <v>5542</v>
      </c>
      <c r="D6993">
        <v>979.49</v>
      </c>
      <c r="E6993" t="s">
        <v>43</v>
      </c>
      <c r="F6993" t="s">
        <v>20</v>
      </c>
      <c r="G6993" t="s">
        <v>48</v>
      </c>
      <c r="H6993" t="s">
        <v>36</v>
      </c>
    </row>
    <row r="6994" spans="1:8" hidden="1">
      <c r="A6994" t="s">
        <v>11874</v>
      </c>
      <c r="B6994" s="3">
        <v>45556</v>
      </c>
      <c r="C6994" t="s">
        <v>11875</v>
      </c>
      <c r="D6994">
        <v>315.45999999999998</v>
      </c>
      <c r="E6994" t="s">
        <v>25</v>
      </c>
      <c r="F6994" t="s">
        <v>32</v>
      </c>
      <c r="G6994" t="s">
        <v>21</v>
      </c>
      <c r="H6994" t="s">
        <v>28</v>
      </c>
    </row>
    <row r="6995" spans="1:8" hidden="1">
      <c r="A6995" t="s">
        <v>11876</v>
      </c>
      <c r="B6995" s="3">
        <v>45556</v>
      </c>
      <c r="C6995" t="s">
        <v>10336</v>
      </c>
      <c r="D6995">
        <v>1031.3</v>
      </c>
      <c r="E6995" t="s">
        <v>31</v>
      </c>
      <c r="F6995" t="s">
        <v>26</v>
      </c>
      <c r="G6995" t="s">
        <v>48</v>
      </c>
      <c r="H6995" t="s">
        <v>94</v>
      </c>
    </row>
    <row r="6996" spans="1:8" hidden="1">
      <c r="A6996" t="s">
        <v>11877</v>
      </c>
      <c r="B6996" s="3">
        <v>45556</v>
      </c>
      <c r="C6996" t="s">
        <v>4998</v>
      </c>
      <c r="E6996" t="s">
        <v>47</v>
      </c>
      <c r="F6996" t="s">
        <v>20</v>
      </c>
      <c r="G6996" t="s">
        <v>48</v>
      </c>
      <c r="H6996" t="s">
        <v>123</v>
      </c>
    </row>
    <row r="6997" spans="1:8" hidden="1">
      <c r="A6997" t="s">
        <v>11878</v>
      </c>
      <c r="B6997" s="3">
        <v>45556</v>
      </c>
      <c r="C6997" t="s">
        <v>11879</v>
      </c>
      <c r="D6997">
        <v>365.62</v>
      </c>
      <c r="E6997" t="s">
        <v>64</v>
      </c>
      <c r="F6997" t="s">
        <v>26</v>
      </c>
      <c r="G6997" t="s">
        <v>21</v>
      </c>
      <c r="H6997" t="s">
        <v>33</v>
      </c>
    </row>
    <row r="6998" spans="1:8" hidden="1">
      <c r="A6998" t="s">
        <v>11880</v>
      </c>
      <c r="B6998" s="3">
        <v>45556</v>
      </c>
      <c r="C6998" t="s">
        <v>11881</v>
      </c>
      <c r="D6998">
        <v>1620.94</v>
      </c>
      <c r="E6998" t="s">
        <v>64</v>
      </c>
      <c r="F6998" t="s">
        <v>20</v>
      </c>
      <c r="G6998" t="s">
        <v>48</v>
      </c>
      <c r="H6998" t="s">
        <v>36</v>
      </c>
    </row>
    <row r="6999" spans="1:8" hidden="1">
      <c r="A6999" t="s">
        <v>11882</v>
      </c>
      <c r="B6999" s="3">
        <v>45556</v>
      </c>
      <c r="C6999" t="s">
        <v>8170</v>
      </c>
      <c r="D6999">
        <v>1906.66</v>
      </c>
      <c r="E6999" t="s">
        <v>47</v>
      </c>
      <c r="F6999" t="s">
        <v>61</v>
      </c>
      <c r="G6999" t="s">
        <v>48</v>
      </c>
      <c r="H6999" t="s">
        <v>40</v>
      </c>
    </row>
    <row r="7000" spans="1:8" hidden="1">
      <c r="A7000" t="s">
        <v>11883</v>
      </c>
      <c r="B7000" s="3">
        <v>45556</v>
      </c>
      <c r="C7000" t="s">
        <v>2803</v>
      </c>
      <c r="D7000">
        <v>1442.33</v>
      </c>
      <c r="E7000" t="s">
        <v>64</v>
      </c>
      <c r="F7000" t="s">
        <v>32</v>
      </c>
      <c r="G7000" t="s">
        <v>48</v>
      </c>
      <c r="H7000" t="s">
        <v>36</v>
      </c>
    </row>
    <row r="7001" spans="1:8" hidden="1">
      <c r="A7001" t="s">
        <v>11884</v>
      </c>
      <c r="B7001" s="3">
        <v>45556</v>
      </c>
      <c r="C7001" t="s">
        <v>591</v>
      </c>
      <c r="D7001">
        <v>1826.73</v>
      </c>
      <c r="E7001" t="s">
        <v>64</v>
      </c>
      <c r="F7001" t="s">
        <v>61</v>
      </c>
      <c r="G7001" t="s">
        <v>39</v>
      </c>
      <c r="H7001" t="s">
        <v>43</v>
      </c>
    </row>
    <row r="7002" spans="1:8" hidden="1">
      <c r="A7002" t="s">
        <v>11885</v>
      </c>
      <c r="B7002" s="3">
        <v>45556</v>
      </c>
      <c r="C7002" t="s">
        <v>11886</v>
      </c>
      <c r="D7002">
        <v>664.16</v>
      </c>
      <c r="E7002" t="s">
        <v>47</v>
      </c>
      <c r="F7002" t="s">
        <v>32</v>
      </c>
      <c r="G7002" t="s">
        <v>21</v>
      </c>
      <c r="H7002" t="s">
        <v>49</v>
      </c>
    </row>
    <row r="7003" spans="1:8" hidden="1">
      <c r="A7003" t="s">
        <v>11887</v>
      </c>
      <c r="B7003" s="3">
        <v>45556</v>
      </c>
      <c r="C7003" t="s">
        <v>7105</v>
      </c>
      <c r="D7003">
        <v>334.37</v>
      </c>
      <c r="E7003" t="s">
        <v>70</v>
      </c>
      <c r="F7003" t="s">
        <v>32</v>
      </c>
      <c r="G7003" t="s">
        <v>27</v>
      </c>
      <c r="H7003" t="s">
        <v>176</v>
      </c>
    </row>
    <row r="7004" spans="1:8" hidden="1">
      <c r="A7004" t="s">
        <v>11888</v>
      </c>
      <c r="B7004" s="3">
        <v>45556</v>
      </c>
      <c r="C7004" t="s">
        <v>11301</v>
      </c>
      <c r="D7004">
        <v>1225.58</v>
      </c>
      <c r="E7004" t="s">
        <v>52</v>
      </c>
      <c r="F7004" t="s">
        <v>20</v>
      </c>
      <c r="G7004" t="s">
        <v>48</v>
      </c>
      <c r="H7004" t="s">
        <v>33</v>
      </c>
    </row>
    <row r="7005" spans="1:8" hidden="1">
      <c r="A7005" t="s">
        <v>11889</v>
      </c>
      <c r="B7005" s="3">
        <v>45556</v>
      </c>
      <c r="C7005" t="s">
        <v>4714</v>
      </c>
      <c r="D7005">
        <v>755.59</v>
      </c>
      <c r="E7005" t="s">
        <v>25</v>
      </c>
      <c r="F7005" t="s">
        <v>61</v>
      </c>
      <c r="G7005" t="s">
        <v>21</v>
      </c>
      <c r="H7005" t="s">
        <v>44</v>
      </c>
    </row>
    <row r="7006" spans="1:8">
      <c r="A7006" t="s">
        <v>11890</v>
      </c>
      <c r="B7006" s="3">
        <v>45556</v>
      </c>
      <c r="C7006" t="s">
        <v>11891</v>
      </c>
      <c r="D7006">
        <v>313.89999999999998</v>
      </c>
      <c r="E7006" t="s">
        <v>43</v>
      </c>
      <c r="F7006" t="s">
        <v>20</v>
      </c>
      <c r="G7006" t="s">
        <v>48</v>
      </c>
      <c r="H7006" t="s">
        <v>109</v>
      </c>
    </row>
    <row r="7007" spans="1:8" hidden="1">
      <c r="A7007" t="s">
        <v>11892</v>
      </c>
      <c r="B7007" s="3">
        <v>45556</v>
      </c>
      <c r="C7007" t="s">
        <v>11893</v>
      </c>
      <c r="D7007">
        <v>1537.54</v>
      </c>
      <c r="E7007" t="s">
        <v>60</v>
      </c>
      <c r="F7007" t="s">
        <v>61</v>
      </c>
      <c r="G7007" t="s">
        <v>39</v>
      </c>
      <c r="H7007" t="s">
        <v>49</v>
      </c>
    </row>
    <row r="7008" spans="1:8" hidden="1">
      <c r="A7008" t="s">
        <v>11894</v>
      </c>
      <c r="B7008" s="3">
        <v>45556</v>
      </c>
      <c r="C7008" t="s">
        <v>11895</v>
      </c>
      <c r="D7008">
        <v>1565.62</v>
      </c>
      <c r="E7008" t="s">
        <v>19</v>
      </c>
      <c r="F7008" t="s">
        <v>61</v>
      </c>
      <c r="G7008" t="s">
        <v>48</v>
      </c>
      <c r="H7008" t="s">
        <v>36</v>
      </c>
    </row>
    <row r="7009" spans="1:8" hidden="1">
      <c r="A7009" t="s">
        <v>11896</v>
      </c>
      <c r="B7009" s="3">
        <v>45556</v>
      </c>
      <c r="C7009" t="s">
        <v>11897</v>
      </c>
      <c r="D7009">
        <v>1332.36</v>
      </c>
      <c r="E7009" t="s">
        <v>122</v>
      </c>
      <c r="F7009" t="s">
        <v>43</v>
      </c>
      <c r="G7009" t="s">
        <v>21</v>
      </c>
      <c r="H7009" t="s">
        <v>22</v>
      </c>
    </row>
    <row r="7010" spans="1:8" hidden="1">
      <c r="A7010" t="s">
        <v>11898</v>
      </c>
      <c r="B7010" s="3">
        <v>45556</v>
      </c>
      <c r="C7010" t="s">
        <v>5046</v>
      </c>
      <c r="D7010">
        <v>382.29</v>
      </c>
      <c r="E7010" t="s">
        <v>19</v>
      </c>
      <c r="F7010" t="s">
        <v>20</v>
      </c>
      <c r="G7010" t="s">
        <v>21</v>
      </c>
      <c r="H7010" t="s">
        <v>109</v>
      </c>
    </row>
    <row r="7011" spans="1:8" hidden="1">
      <c r="A7011" t="s">
        <v>11899</v>
      </c>
      <c r="B7011" s="3">
        <v>45556</v>
      </c>
      <c r="C7011" t="s">
        <v>2998</v>
      </c>
      <c r="D7011">
        <v>1272.24</v>
      </c>
      <c r="E7011" t="s">
        <v>190</v>
      </c>
      <c r="F7011" t="s">
        <v>26</v>
      </c>
      <c r="G7011" t="s">
        <v>27</v>
      </c>
      <c r="H7011" t="s">
        <v>43</v>
      </c>
    </row>
    <row r="7012" spans="1:8" hidden="1">
      <c r="A7012" t="s">
        <v>11900</v>
      </c>
      <c r="B7012" s="3">
        <v>45557</v>
      </c>
      <c r="C7012" t="s">
        <v>5226</v>
      </c>
      <c r="D7012">
        <v>1679.37</v>
      </c>
      <c r="E7012" t="s">
        <v>70</v>
      </c>
      <c r="F7012" t="s">
        <v>32</v>
      </c>
      <c r="G7012" t="s">
        <v>48</v>
      </c>
      <c r="H7012" t="s">
        <v>44</v>
      </c>
    </row>
    <row r="7013" spans="1:8" hidden="1">
      <c r="A7013" t="s">
        <v>11901</v>
      </c>
      <c r="B7013" s="3">
        <v>45557</v>
      </c>
      <c r="C7013" t="s">
        <v>11902</v>
      </c>
      <c r="D7013">
        <v>136.81</v>
      </c>
      <c r="E7013" t="s">
        <v>52</v>
      </c>
      <c r="F7013" t="s">
        <v>32</v>
      </c>
      <c r="G7013" t="s">
        <v>39</v>
      </c>
      <c r="H7013" t="s">
        <v>87</v>
      </c>
    </row>
    <row r="7014" spans="1:8" hidden="1">
      <c r="A7014" t="s">
        <v>11903</v>
      </c>
      <c r="B7014" s="3">
        <v>45557</v>
      </c>
      <c r="C7014" t="s">
        <v>11904</v>
      </c>
      <c r="D7014">
        <v>14409.39</v>
      </c>
      <c r="E7014" t="s">
        <v>210</v>
      </c>
      <c r="F7014" t="s">
        <v>61</v>
      </c>
      <c r="G7014" t="s">
        <v>48</v>
      </c>
      <c r="H7014" t="s">
        <v>176</v>
      </c>
    </row>
    <row r="7015" spans="1:8" hidden="1">
      <c r="A7015" t="s">
        <v>11905</v>
      </c>
      <c r="B7015" s="3">
        <v>45557</v>
      </c>
      <c r="C7015" t="s">
        <v>1360</v>
      </c>
      <c r="D7015">
        <v>1721.94</v>
      </c>
      <c r="E7015" t="s">
        <v>210</v>
      </c>
      <c r="F7015" t="s">
        <v>26</v>
      </c>
      <c r="G7015" t="s">
        <v>39</v>
      </c>
      <c r="H7015" t="s">
        <v>123</v>
      </c>
    </row>
    <row r="7016" spans="1:8" hidden="1">
      <c r="A7016" t="s">
        <v>11906</v>
      </c>
      <c r="B7016" s="3">
        <v>45557</v>
      </c>
      <c r="C7016" t="s">
        <v>11907</v>
      </c>
      <c r="D7016">
        <v>8611.17</v>
      </c>
      <c r="E7016" t="s">
        <v>60</v>
      </c>
      <c r="F7016" t="s">
        <v>32</v>
      </c>
      <c r="G7016" t="s">
        <v>27</v>
      </c>
      <c r="H7016" t="s">
        <v>176</v>
      </c>
    </row>
    <row r="7017" spans="1:8">
      <c r="A7017" t="s">
        <v>11908</v>
      </c>
      <c r="B7017" s="3">
        <v>45557</v>
      </c>
      <c r="C7017" t="s">
        <v>9688</v>
      </c>
      <c r="D7017">
        <v>1253.67</v>
      </c>
      <c r="E7017" t="s">
        <v>43</v>
      </c>
      <c r="F7017" t="s">
        <v>61</v>
      </c>
      <c r="G7017" t="s">
        <v>39</v>
      </c>
      <c r="H7017" t="s">
        <v>36</v>
      </c>
    </row>
    <row r="7018" spans="1:8" hidden="1">
      <c r="A7018" t="s">
        <v>11909</v>
      </c>
      <c r="B7018" s="3">
        <v>45557</v>
      </c>
      <c r="C7018" t="s">
        <v>6434</v>
      </c>
      <c r="D7018">
        <v>1377.23</v>
      </c>
      <c r="E7018" t="s">
        <v>19</v>
      </c>
      <c r="F7018" t="s">
        <v>26</v>
      </c>
      <c r="G7018" t="s">
        <v>39</v>
      </c>
      <c r="H7018" t="s">
        <v>40</v>
      </c>
    </row>
    <row r="7019" spans="1:8" hidden="1">
      <c r="A7019" t="s">
        <v>11910</v>
      </c>
      <c r="B7019" s="3">
        <v>45557</v>
      </c>
      <c r="C7019" t="s">
        <v>11911</v>
      </c>
      <c r="D7019">
        <v>1718.59</v>
      </c>
      <c r="E7019" t="s">
        <v>19</v>
      </c>
      <c r="F7019" t="s">
        <v>61</v>
      </c>
      <c r="G7019" t="s">
        <v>48</v>
      </c>
      <c r="H7019" t="s">
        <v>43</v>
      </c>
    </row>
    <row r="7020" spans="1:8" hidden="1">
      <c r="A7020" t="s">
        <v>11912</v>
      </c>
      <c r="B7020" s="3">
        <v>45557</v>
      </c>
      <c r="C7020" t="s">
        <v>411</v>
      </c>
      <c r="D7020">
        <v>1847.06</v>
      </c>
      <c r="E7020" t="s">
        <v>52</v>
      </c>
      <c r="F7020" t="s">
        <v>26</v>
      </c>
      <c r="G7020" t="s">
        <v>48</v>
      </c>
      <c r="H7020" t="s">
        <v>44</v>
      </c>
    </row>
    <row r="7021" spans="1:8" hidden="1">
      <c r="A7021" t="s">
        <v>11913</v>
      </c>
      <c r="B7021" s="3">
        <v>45557</v>
      </c>
      <c r="C7021" t="s">
        <v>11914</v>
      </c>
      <c r="D7021">
        <v>373.94</v>
      </c>
      <c r="E7021" t="s">
        <v>47</v>
      </c>
      <c r="F7021" t="s">
        <v>61</v>
      </c>
      <c r="G7021" t="s">
        <v>27</v>
      </c>
      <c r="H7021" t="s">
        <v>123</v>
      </c>
    </row>
    <row r="7022" spans="1:8" hidden="1">
      <c r="A7022" t="s">
        <v>11915</v>
      </c>
      <c r="B7022" s="3">
        <v>45557</v>
      </c>
      <c r="C7022" t="s">
        <v>767</v>
      </c>
      <c r="D7022">
        <v>234.46</v>
      </c>
      <c r="E7022" t="s">
        <v>25</v>
      </c>
      <c r="F7022" t="s">
        <v>20</v>
      </c>
      <c r="G7022" t="s">
        <v>21</v>
      </c>
      <c r="H7022" t="s">
        <v>33</v>
      </c>
    </row>
    <row r="7023" spans="1:8" hidden="1">
      <c r="A7023" t="s">
        <v>11916</v>
      </c>
      <c r="B7023" s="3">
        <v>45557</v>
      </c>
      <c r="C7023" t="s">
        <v>6518</v>
      </c>
      <c r="D7023">
        <v>1294.95</v>
      </c>
      <c r="E7023" t="s">
        <v>339</v>
      </c>
      <c r="F7023" t="s">
        <v>26</v>
      </c>
      <c r="G7023" t="s">
        <v>21</v>
      </c>
      <c r="H7023" t="s">
        <v>75</v>
      </c>
    </row>
    <row r="7024" spans="1:8" hidden="1">
      <c r="A7024" t="s">
        <v>11917</v>
      </c>
      <c r="B7024" s="3">
        <v>45557</v>
      </c>
      <c r="C7024" t="s">
        <v>413</v>
      </c>
      <c r="D7024">
        <v>474.09</v>
      </c>
      <c r="E7024" t="s">
        <v>60</v>
      </c>
      <c r="F7024" t="s">
        <v>20</v>
      </c>
      <c r="G7024" t="s">
        <v>27</v>
      </c>
      <c r="H7024" t="s">
        <v>87</v>
      </c>
    </row>
    <row r="7025" spans="1:8" hidden="1">
      <c r="A7025" t="s">
        <v>11918</v>
      </c>
      <c r="B7025" s="3">
        <v>45557</v>
      </c>
      <c r="C7025" t="s">
        <v>11919</v>
      </c>
      <c r="D7025">
        <v>433.4</v>
      </c>
      <c r="E7025" t="s">
        <v>67</v>
      </c>
      <c r="F7025" t="s">
        <v>61</v>
      </c>
      <c r="G7025" t="s">
        <v>48</v>
      </c>
      <c r="H7025" t="s">
        <v>43</v>
      </c>
    </row>
    <row r="7026" spans="1:8" hidden="1">
      <c r="A7026" t="s">
        <v>11920</v>
      </c>
      <c r="B7026" s="3">
        <v>45557</v>
      </c>
      <c r="C7026" t="s">
        <v>11921</v>
      </c>
      <c r="D7026">
        <v>1550.68</v>
      </c>
      <c r="E7026" t="s">
        <v>47</v>
      </c>
      <c r="F7026" t="s">
        <v>26</v>
      </c>
      <c r="G7026" t="s">
        <v>27</v>
      </c>
      <c r="H7026" t="s">
        <v>43</v>
      </c>
    </row>
    <row r="7027" spans="1:8" hidden="1">
      <c r="A7027" t="s">
        <v>11922</v>
      </c>
      <c r="B7027" s="3">
        <v>45557</v>
      </c>
      <c r="C7027" t="s">
        <v>11923</v>
      </c>
      <c r="D7027">
        <v>716.19</v>
      </c>
      <c r="E7027" t="s">
        <v>56</v>
      </c>
      <c r="F7027" t="s">
        <v>20</v>
      </c>
      <c r="G7027" t="s">
        <v>48</v>
      </c>
      <c r="H7027" t="s">
        <v>57</v>
      </c>
    </row>
    <row r="7028" spans="1:8" hidden="1">
      <c r="A7028" t="s">
        <v>11924</v>
      </c>
      <c r="B7028" s="3">
        <v>45557</v>
      </c>
      <c r="C7028" t="s">
        <v>10053</v>
      </c>
      <c r="D7028">
        <v>793.51</v>
      </c>
      <c r="E7028" t="s">
        <v>67</v>
      </c>
      <c r="F7028" t="s">
        <v>32</v>
      </c>
      <c r="G7028" t="s">
        <v>21</v>
      </c>
      <c r="H7028" t="s">
        <v>123</v>
      </c>
    </row>
    <row r="7029" spans="1:8" hidden="1">
      <c r="A7029" t="s">
        <v>11925</v>
      </c>
      <c r="B7029" s="3">
        <v>45557</v>
      </c>
      <c r="C7029" t="s">
        <v>5367</v>
      </c>
      <c r="D7029">
        <v>1974.12</v>
      </c>
      <c r="E7029" t="s">
        <v>64</v>
      </c>
      <c r="F7029" t="s">
        <v>32</v>
      </c>
      <c r="G7029" t="s">
        <v>39</v>
      </c>
      <c r="H7029" t="s">
        <v>123</v>
      </c>
    </row>
    <row r="7030" spans="1:8" hidden="1">
      <c r="A7030" t="s">
        <v>11926</v>
      </c>
      <c r="B7030" s="3">
        <v>45557</v>
      </c>
      <c r="C7030" t="s">
        <v>5328</v>
      </c>
      <c r="D7030">
        <v>1850.36</v>
      </c>
      <c r="E7030" t="s">
        <v>25</v>
      </c>
      <c r="F7030" t="s">
        <v>32</v>
      </c>
      <c r="G7030" t="s">
        <v>48</v>
      </c>
      <c r="H7030" t="s">
        <v>49</v>
      </c>
    </row>
    <row r="7031" spans="1:8" hidden="1">
      <c r="A7031" t="s">
        <v>11927</v>
      </c>
      <c r="B7031" s="3">
        <v>45557</v>
      </c>
      <c r="C7031" t="s">
        <v>11278</v>
      </c>
      <c r="D7031">
        <v>1863.55</v>
      </c>
      <c r="E7031" t="s">
        <v>64</v>
      </c>
      <c r="F7031" t="s">
        <v>26</v>
      </c>
      <c r="G7031" t="s">
        <v>21</v>
      </c>
      <c r="H7031" t="s">
        <v>33</v>
      </c>
    </row>
    <row r="7032" spans="1:8" hidden="1">
      <c r="A7032" t="s">
        <v>11928</v>
      </c>
      <c r="B7032" s="3">
        <v>45557</v>
      </c>
      <c r="C7032" t="s">
        <v>4300</v>
      </c>
      <c r="D7032">
        <v>1742.02</v>
      </c>
      <c r="E7032" t="s">
        <v>64</v>
      </c>
      <c r="F7032" t="s">
        <v>26</v>
      </c>
      <c r="G7032" t="s">
        <v>21</v>
      </c>
      <c r="H7032" t="s">
        <v>176</v>
      </c>
    </row>
    <row r="7033" spans="1:8" hidden="1">
      <c r="A7033" t="s">
        <v>11929</v>
      </c>
      <c r="B7033" s="3">
        <v>45557</v>
      </c>
      <c r="C7033" t="s">
        <v>11930</v>
      </c>
      <c r="D7033">
        <v>1425.44</v>
      </c>
      <c r="E7033" t="s">
        <v>47</v>
      </c>
      <c r="F7033" t="s">
        <v>20</v>
      </c>
      <c r="G7033" t="s">
        <v>27</v>
      </c>
      <c r="H7033" t="s">
        <v>87</v>
      </c>
    </row>
    <row r="7034" spans="1:8" hidden="1">
      <c r="A7034" t="s">
        <v>11931</v>
      </c>
      <c r="B7034" s="3">
        <v>45557</v>
      </c>
      <c r="C7034" t="s">
        <v>3963</v>
      </c>
      <c r="D7034">
        <v>1933.82</v>
      </c>
      <c r="E7034" t="s">
        <v>25</v>
      </c>
      <c r="F7034" t="s">
        <v>26</v>
      </c>
      <c r="G7034" t="s">
        <v>48</v>
      </c>
      <c r="H7034" t="s">
        <v>40</v>
      </c>
    </row>
    <row r="7035" spans="1:8" hidden="1">
      <c r="A7035" t="s">
        <v>11932</v>
      </c>
      <c r="B7035" s="3">
        <v>45557</v>
      </c>
      <c r="C7035" t="s">
        <v>11933</v>
      </c>
      <c r="D7035">
        <v>1039.95</v>
      </c>
      <c r="E7035" t="s">
        <v>240</v>
      </c>
      <c r="F7035" t="s">
        <v>20</v>
      </c>
      <c r="G7035" t="s">
        <v>21</v>
      </c>
      <c r="H7035" t="s">
        <v>109</v>
      </c>
    </row>
    <row r="7036" spans="1:8" hidden="1">
      <c r="A7036" t="s">
        <v>11934</v>
      </c>
      <c r="B7036" s="3">
        <v>45558</v>
      </c>
      <c r="C7036" t="s">
        <v>11935</v>
      </c>
      <c r="D7036">
        <v>73.63</v>
      </c>
      <c r="E7036" t="s">
        <v>19</v>
      </c>
      <c r="F7036" t="s">
        <v>61</v>
      </c>
      <c r="G7036" t="s">
        <v>27</v>
      </c>
      <c r="H7036" t="s">
        <v>109</v>
      </c>
    </row>
    <row r="7037" spans="1:8" hidden="1">
      <c r="A7037" t="s">
        <v>11936</v>
      </c>
      <c r="B7037" s="3">
        <v>45558</v>
      </c>
      <c r="C7037" t="s">
        <v>5145</v>
      </c>
      <c r="D7037">
        <v>674.5</v>
      </c>
      <c r="E7037" t="s">
        <v>25</v>
      </c>
      <c r="F7037" t="s">
        <v>61</v>
      </c>
      <c r="G7037" t="s">
        <v>48</v>
      </c>
      <c r="H7037" t="s">
        <v>43</v>
      </c>
    </row>
    <row r="7038" spans="1:8" hidden="1">
      <c r="A7038" t="s">
        <v>11937</v>
      </c>
      <c r="B7038" s="3">
        <v>45558</v>
      </c>
      <c r="C7038" t="s">
        <v>2001</v>
      </c>
      <c r="D7038">
        <v>1259.6600000000001</v>
      </c>
      <c r="E7038" t="s">
        <v>25</v>
      </c>
      <c r="F7038" t="s">
        <v>32</v>
      </c>
      <c r="G7038" t="s">
        <v>39</v>
      </c>
      <c r="H7038" t="s">
        <v>57</v>
      </c>
    </row>
    <row r="7039" spans="1:8" hidden="1">
      <c r="A7039" t="s">
        <v>11938</v>
      </c>
      <c r="B7039" s="3">
        <v>45558</v>
      </c>
      <c r="C7039" t="s">
        <v>1000</v>
      </c>
      <c r="D7039">
        <v>1030.95</v>
      </c>
      <c r="E7039" t="s">
        <v>60</v>
      </c>
      <c r="F7039" t="s">
        <v>20</v>
      </c>
      <c r="G7039" t="s">
        <v>48</v>
      </c>
      <c r="H7039" t="s">
        <v>53</v>
      </c>
    </row>
    <row r="7040" spans="1:8">
      <c r="A7040" t="s">
        <v>11939</v>
      </c>
      <c r="B7040" s="3">
        <v>45558</v>
      </c>
      <c r="C7040" t="s">
        <v>11940</v>
      </c>
      <c r="D7040">
        <v>599.13</v>
      </c>
      <c r="E7040" t="s">
        <v>43</v>
      </c>
      <c r="F7040" t="s">
        <v>26</v>
      </c>
      <c r="G7040" t="s">
        <v>21</v>
      </c>
      <c r="H7040" t="s">
        <v>44</v>
      </c>
    </row>
    <row r="7041" spans="1:8" hidden="1">
      <c r="A7041" t="s">
        <v>11941</v>
      </c>
      <c r="B7041" s="3">
        <v>45558</v>
      </c>
      <c r="C7041" t="s">
        <v>1835</v>
      </c>
      <c r="D7041">
        <v>996.94</v>
      </c>
      <c r="E7041" t="s">
        <v>122</v>
      </c>
      <c r="F7041" t="s">
        <v>20</v>
      </c>
      <c r="G7041" t="s">
        <v>21</v>
      </c>
      <c r="H7041" t="s">
        <v>94</v>
      </c>
    </row>
    <row r="7042" spans="1:8" hidden="1">
      <c r="A7042" t="s">
        <v>11942</v>
      </c>
      <c r="B7042" s="3">
        <v>45558</v>
      </c>
      <c r="C7042" t="s">
        <v>11943</v>
      </c>
      <c r="D7042">
        <v>932.57</v>
      </c>
      <c r="E7042" t="s">
        <v>67</v>
      </c>
      <c r="F7042" t="s">
        <v>20</v>
      </c>
      <c r="G7042" t="s">
        <v>39</v>
      </c>
      <c r="H7042" t="s">
        <v>28</v>
      </c>
    </row>
    <row r="7043" spans="1:8" hidden="1">
      <c r="A7043" t="s">
        <v>11944</v>
      </c>
      <c r="B7043" s="3">
        <v>45558</v>
      </c>
      <c r="C7043" t="s">
        <v>10460</v>
      </c>
      <c r="D7043">
        <v>1066.4000000000001</v>
      </c>
      <c r="E7043" t="s">
        <v>31</v>
      </c>
      <c r="F7043" t="s">
        <v>20</v>
      </c>
      <c r="G7043" t="s">
        <v>39</v>
      </c>
      <c r="H7043" t="s">
        <v>123</v>
      </c>
    </row>
    <row r="7044" spans="1:8" hidden="1">
      <c r="A7044" t="s">
        <v>11945</v>
      </c>
      <c r="B7044" s="3">
        <v>45558</v>
      </c>
      <c r="C7044" t="s">
        <v>8924</v>
      </c>
      <c r="D7044">
        <v>1345.15</v>
      </c>
      <c r="E7044" t="s">
        <v>70</v>
      </c>
      <c r="F7044" t="s">
        <v>61</v>
      </c>
      <c r="G7044" t="s">
        <v>48</v>
      </c>
      <c r="H7044" t="s">
        <v>22</v>
      </c>
    </row>
    <row r="7045" spans="1:8" hidden="1">
      <c r="A7045" t="s">
        <v>11946</v>
      </c>
      <c r="B7045" s="3">
        <v>45558</v>
      </c>
      <c r="C7045" t="s">
        <v>11947</v>
      </c>
      <c r="D7045">
        <v>1761.1</v>
      </c>
      <c r="E7045" t="s">
        <v>64</v>
      </c>
      <c r="F7045" t="s">
        <v>32</v>
      </c>
      <c r="G7045" t="s">
        <v>48</v>
      </c>
      <c r="H7045" t="s">
        <v>28</v>
      </c>
    </row>
    <row r="7046" spans="1:8" hidden="1">
      <c r="A7046" t="s">
        <v>11948</v>
      </c>
      <c r="B7046" s="3">
        <v>45558</v>
      </c>
      <c r="C7046" t="s">
        <v>6147</v>
      </c>
      <c r="D7046">
        <v>142.11000000000001</v>
      </c>
      <c r="E7046" t="s">
        <v>67</v>
      </c>
      <c r="F7046" t="s">
        <v>32</v>
      </c>
      <c r="G7046" t="s">
        <v>21</v>
      </c>
      <c r="H7046" t="s">
        <v>44</v>
      </c>
    </row>
    <row r="7047" spans="1:8" hidden="1">
      <c r="A7047" t="s">
        <v>11949</v>
      </c>
      <c r="B7047" s="3">
        <v>45558</v>
      </c>
      <c r="C7047" t="s">
        <v>6800</v>
      </c>
      <c r="D7047">
        <v>1446.19</v>
      </c>
      <c r="E7047" t="s">
        <v>31</v>
      </c>
      <c r="F7047" t="s">
        <v>43</v>
      </c>
      <c r="G7047" t="s">
        <v>21</v>
      </c>
      <c r="H7047" t="s">
        <v>33</v>
      </c>
    </row>
    <row r="7048" spans="1:8" hidden="1">
      <c r="A7048" t="s">
        <v>11950</v>
      </c>
      <c r="B7048" s="3">
        <v>45558</v>
      </c>
      <c r="C7048" t="s">
        <v>11424</v>
      </c>
      <c r="D7048">
        <v>1686.2</v>
      </c>
      <c r="E7048" t="s">
        <v>25</v>
      </c>
      <c r="F7048" t="s">
        <v>20</v>
      </c>
      <c r="G7048" t="s">
        <v>39</v>
      </c>
      <c r="H7048" t="s">
        <v>123</v>
      </c>
    </row>
    <row r="7049" spans="1:8" hidden="1">
      <c r="A7049" t="s">
        <v>11951</v>
      </c>
      <c r="B7049" s="3">
        <v>45558</v>
      </c>
      <c r="C7049" t="s">
        <v>11952</v>
      </c>
      <c r="D7049">
        <v>1188.0899999999999</v>
      </c>
      <c r="E7049" t="s">
        <v>122</v>
      </c>
      <c r="F7049" t="s">
        <v>32</v>
      </c>
      <c r="G7049" t="s">
        <v>39</v>
      </c>
      <c r="H7049" t="s">
        <v>94</v>
      </c>
    </row>
    <row r="7050" spans="1:8" hidden="1">
      <c r="A7050" t="s">
        <v>11953</v>
      </c>
      <c r="B7050" s="3">
        <v>45558</v>
      </c>
      <c r="C7050" t="s">
        <v>11954</v>
      </c>
      <c r="D7050">
        <v>1414.11</v>
      </c>
      <c r="E7050" t="s">
        <v>60</v>
      </c>
      <c r="F7050" t="s">
        <v>26</v>
      </c>
      <c r="G7050" t="s">
        <v>21</v>
      </c>
      <c r="H7050" t="s">
        <v>123</v>
      </c>
    </row>
    <row r="7051" spans="1:8" hidden="1">
      <c r="A7051" t="s">
        <v>11955</v>
      </c>
      <c r="B7051" s="3">
        <v>45558</v>
      </c>
      <c r="C7051" t="s">
        <v>10979</v>
      </c>
      <c r="D7051">
        <v>442.29</v>
      </c>
      <c r="E7051" t="s">
        <v>122</v>
      </c>
      <c r="F7051" t="s">
        <v>61</v>
      </c>
      <c r="G7051" t="s">
        <v>48</v>
      </c>
      <c r="H7051" t="s">
        <v>49</v>
      </c>
    </row>
    <row r="7052" spans="1:8" hidden="1">
      <c r="A7052" t="s">
        <v>11956</v>
      </c>
      <c r="B7052" s="3">
        <v>45558</v>
      </c>
      <c r="C7052" t="s">
        <v>86</v>
      </c>
      <c r="D7052">
        <v>1929.43</v>
      </c>
      <c r="E7052" t="s">
        <v>64</v>
      </c>
      <c r="F7052" t="s">
        <v>20</v>
      </c>
      <c r="G7052" t="s">
        <v>39</v>
      </c>
      <c r="H7052" t="s">
        <v>40</v>
      </c>
    </row>
    <row r="7053" spans="1:8" hidden="1">
      <c r="A7053" t="s">
        <v>11957</v>
      </c>
      <c r="B7053" s="3">
        <v>45558</v>
      </c>
      <c r="C7053" t="s">
        <v>11958</v>
      </c>
      <c r="D7053">
        <v>1446.21</v>
      </c>
      <c r="E7053" t="s">
        <v>52</v>
      </c>
      <c r="F7053" t="s">
        <v>61</v>
      </c>
      <c r="G7053" t="s">
        <v>27</v>
      </c>
      <c r="H7053" t="s">
        <v>49</v>
      </c>
    </row>
    <row r="7054" spans="1:8" hidden="1">
      <c r="A7054" t="s">
        <v>11959</v>
      </c>
      <c r="B7054" s="3">
        <v>45558</v>
      </c>
      <c r="C7054" t="s">
        <v>201</v>
      </c>
      <c r="D7054">
        <v>1438.24</v>
      </c>
      <c r="E7054" t="s">
        <v>84</v>
      </c>
      <c r="F7054" t="s">
        <v>32</v>
      </c>
      <c r="G7054" t="s">
        <v>27</v>
      </c>
      <c r="H7054" t="s">
        <v>75</v>
      </c>
    </row>
    <row r="7055" spans="1:8" hidden="1">
      <c r="A7055" t="s">
        <v>11960</v>
      </c>
      <c r="B7055" s="3">
        <v>45559</v>
      </c>
      <c r="C7055" t="s">
        <v>11961</v>
      </c>
      <c r="D7055">
        <v>887.3</v>
      </c>
      <c r="E7055" t="s">
        <v>471</v>
      </c>
      <c r="F7055" t="s">
        <v>61</v>
      </c>
      <c r="G7055" t="s">
        <v>21</v>
      </c>
      <c r="H7055" t="s">
        <v>36</v>
      </c>
    </row>
    <row r="7056" spans="1:8" hidden="1">
      <c r="A7056" t="s">
        <v>11962</v>
      </c>
      <c r="B7056" s="3">
        <v>45559</v>
      </c>
      <c r="C7056" t="s">
        <v>6206</v>
      </c>
      <c r="E7056" t="s">
        <v>31</v>
      </c>
      <c r="F7056" t="s">
        <v>20</v>
      </c>
      <c r="G7056" t="s">
        <v>27</v>
      </c>
      <c r="H7056" t="s">
        <v>36</v>
      </c>
    </row>
    <row r="7057" spans="1:8" hidden="1">
      <c r="A7057" t="s">
        <v>11963</v>
      </c>
      <c r="B7057" s="3">
        <v>45559</v>
      </c>
      <c r="C7057" t="s">
        <v>11919</v>
      </c>
      <c r="D7057">
        <v>420.27</v>
      </c>
      <c r="E7057" t="s">
        <v>31</v>
      </c>
      <c r="F7057" t="s">
        <v>32</v>
      </c>
      <c r="G7057" t="s">
        <v>48</v>
      </c>
      <c r="H7057" t="s">
        <v>44</v>
      </c>
    </row>
    <row r="7058" spans="1:8" hidden="1">
      <c r="A7058" t="s">
        <v>11964</v>
      </c>
      <c r="B7058" s="3">
        <v>45559</v>
      </c>
      <c r="C7058" t="s">
        <v>11965</v>
      </c>
      <c r="D7058">
        <v>148.58000000000001</v>
      </c>
      <c r="E7058" t="s">
        <v>25</v>
      </c>
      <c r="F7058" t="s">
        <v>32</v>
      </c>
      <c r="G7058" t="s">
        <v>48</v>
      </c>
      <c r="H7058" t="s">
        <v>57</v>
      </c>
    </row>
    <row r="7059" spans="1:8" hidden="1">
      <c r="A7059" t="s">
        <v>11966</v>
      </c>
      <c r="B7059" s="3">
        <v>45559</v>
      </c>
      <c r="C7059" t="s">
        <v>1049</v>
      </c>
      <c r="D7059">
        <v>10573.73</v>
      </c>
      <c r="E7059" t="s">
        <v>52</v>
      </c>
      <c r="F7059" t="s">
        <v>32</v>
      </c>
      <c r="G7059" t="s">
        <v>27</v>
      </c>
      <c r="H7059" t="s">
        <v>176</v>
      </c>
    </row>
    <row r="7060" spans="1:8" hidden="1">
      <c r="A7060" t="s">
        <v>11967</v>
      </c>
      <c r="B7060" s="3">
        <v>45559</v>
      </c>
      <c r="C7060" t="s">
        <v>1074</v>
      </c>
      <c r="D7060">
        <v>1527.44</v>
      </c>
      <c r="E7060" t="s">
        <v>19</v>
      </c>
      <c r="F7060" t="s">
        <v>26</v>
      </c>
      <c r="G7060" t="s">
        <v>21</v>
      </c>
      <c r="H7060" t="s">
        <v>57</v>
      </c>
    </row>
    <row r="7061" spans="1:8" hidden="1">
      <c r="A7061" t="s">
        <v>11968</v>
      </c>
      <c r="B7061" s="3">
        <v>45559</v>
      </c>
      <c r="C7061" t="s">
        <v>10365</v>
      </c>
      <c r="D7061">
        <v>1884.88</v>
      </c>
      <c r="E7061" t="s">
        <v>67</v>
      </c>
      <c r="F7061" t="s">
        <v>20</v>
      </c>
      <c r="G7061" t="s">
        <v>21</v>
      </c>
      <c r="H7061" t="s">
        <v>43</v>
      </c>
    </row>
    <row r="7062" spans="1:8" hidden="1">
      <c r="A7062" t="s">
        <v>11969</v>
      </c>
      <c r="B7062" s="3">
        <v>45559</v>
      </c>
      <c r="C7062" t="s">
        <v>11970</v>
      </c>
      <c r="D7062">
        <v>889.98</v>
      </c>
      <c r="E7062" t="s">
        <v>60</v>
      </c>
      <c r="F7062" t="s">
        <v>32</v>
      </c>
      <c r="G7062" t="s">
        <v>39</v>
      </c>
      <c r="H7062" t="s">
        <v>22</v>
      </c>
    </row>
    <row r="7063" spans="1:8" hidden="1">
      <c r="A7063" t="s">
        <v>11971</v>
      </c>
      <c r="B7063" s="3">
        <v>45559</v>
      </c>
      <c r="C7063" t="s">
        <v>11972</v>
      </c>
      <c r="D7063">
        <v>1610.13</v>
      </c>
      <c r="E7063" t="s">
        <v>31</v>
      </c>
      <c r="F7063" t="s">
        <v>32</v>
      </c>
      <c r="G7063" t="s">
        <v>48</v>
      </c>
      <c r="H7063" t="s">
        <v>109</v>
      </c>
    </row>
    <row r="7064" spans="1:8" hidden="1">
      <c r="A7064" t="s">
        <v>11973</v>
      </c>
      <c r="B7064" s="3">
        <v>45559</v>
      </c>
      <c r="C7064" t="s">
        <v>10467</v>
      </c>
      <c r="D7064">
        <v>1151.3900000000001</v>
      </c>
      <c r="E7064" t="s">
        <v>64</v>
      </c>
      <c r="F7064" t="s">
        <v>61</v>
      </c>
      <c r="G7064" t="s">
        <v>39</v>
      </c>
      <c r="H7064" t="s">
        <v>109</v>
      </c>
    </row>
    <row r="7065" spans="1:8">
      <c r="A7065" t="s">
        <v>11974</v>
      </c>
      <c r="B7065" s="3">
        <v>45559</v>
      </c>
      <c r="C7065" t="s">
        <v>11975</v>
      </c>
      <c r="D7065">
        <v>1529.75</v>
      </c>
      <c r="E7065" t="s">
        <v>43</v>
      </c>
      <c r="F7065" t="s">
        <v>61</v>
      </c>
      <c r="G7065" t="s">
        <v>39</v>
      </c>
      <c r="H7065" t="s">
        <v>36</v>
      </c>
    </row>
    <row r="7066" spans="1:8" hidden="1">
      <c r="A7066" t="s">
        <v>11976</v>
      </c>
      <c r="B7066" s="3">
        <v>45559</v>
      </c>
      <c r="C7066" t="s">
        <v>11977</v>
      </c>
      <c r="D7066">
        <v>420.19</v>
      </c>
      <c r="E7066" t="s">
        <v>67</v>
      </c>
      <c r="F7066" t="s">
        <v>26</v>
      </c>
      <c r="G7066" t="s">
        <v>21</v>
      </c>
      <c r="H7066" t="s">
        <v>44</v>
      </c>
    </row>
    <row r="7067" spans="1:8" hidden="1">
      <c r="A7067" t="s">
        <v>11978</v>
      </c>
      <c r="B7067" s="3">
        <v>45559</v>
      </c>
      <c r="C7067" t="s">
        <v>644</v>
      </c>
      <c r="D7067">
        <v>648</v>
      </c>
      <c r="E7067" t="s">
        <v>64</v>
      </c>
      <c r="F7067" t="s">
        <v>32</v>
      </c>
      <c r="G7067" t="s">
        <v>27</v>
      </c>
      <c r="H7067" t="s">
        <v>53</v>
      </c>
    </row>
    <row r="7068" spans="1:8" hidden="1">
      <c r="A7068" t="s">
        <v>11979</v>
      </c>
      <c r="B7068" s="3">
        <v>45559</v>
      </c>
      <c r="C7068" t="s">
        <v>11980</v>
      </c>
      <c r="D7068">
        <v>1706.29</v>
      </c>
      <c r="E7068" t="s">
        <v>70</v>
      </c>
      <c r="F7068" t="s">
        <v>61</v>
      </c>
      <c r="G7068" t="s">
        <v>39</v>
      </c>
      <c r="H7068" t="s">
        <v>33</v>
      </c>
    </row>
    <row r="7069" spans="1:8" hidden="1">
      <c r="A7069" t="s">
        <v>11981</v>
      </c>
      <c r="B7069" s="3">
        <v>45559</v>
      </c>
      <c r="C7069" t="s">
        <v>11982</v>
      </c>
      <c r="D7069">
        <v>8974.67</v>
      </c>
      <c r="E7069" t="s">
        <v>31</v>
      </c>
      <c r="F7069" t="s">
        <v>20</v>
      </c>
      <c r="G7069" t="s">
        <v>48</v>
      </c>
      <c r="H7069" t="s">
        <v>28</v>
      </c>
    </row>
    <row r="7070" spans="1:8" hidden="1">
      <c r="A7070" t="s">
        <v>11983</v>
      </c>
      <c r="B7070" s="3">
        <v>45559</v>
      </c>
      <c r="C7070" t="s">
        <v>11984</v>
      </c>
      <c r="D7070">
        <v>1203.03</v>
      </c>
      <c r="E7070" t="s">
        <v>52</v>
      </c>
      <c r="F7070" t="s">
        <v>20</v>
      </c>
      <c r="G7070" t="s">
        <v>39</v>
      </c>
      <c r="H7070" t="s">
        <v>53</v>
      </c>
    </row>
    <row r="7071" spans="1:8" hidden="1">
      <c r="A7071" t="s">
        <v>11985</v>
      </c>
      <c r="B7071" s="3">
        <v>45559</v>
      </c>
      <c r="C7071" t="s">
        <v>11986</v>
      </c>
      <c r="D7071">
        <v>12551.05</v>
      </c>
      <c r="E7071" t="s">
        <v>52</v>
      </c>
      <c r="F7071" t="s">
        <v>43</v>
      </c>
      <c r="G7071" t="s">
        <v>27</v>
      </c>
      <c r="H7071" t="s">
        <v>49</v>
      </c>
    </row>
    <row r="7072" spans="1:8" hidden="1">
      <c r="A7072" t="s">
        <v>11987</v>
      </c>
      <c r="B7072" s="3">
        <v>45559</v>
      </c>
      <c r="C7072" t="s">
        <v>11988</v>
      </c>
      <c r="D7072">
        <v>1268.8900000000001</v>
      </c>
      <c r="E7072" t="s">
        <v>70</v>
      </c>
      <c r="F7072" t="s">
        <v>61</v>
      </c>
      <c r="G7072" t="s">
        <v>48</v>
      </c>
      <c r="H7072" t="s">
        <v>36</v>
      </c>
    </row>
    <row r="7073" spans="1:8" hidden="1">
      <c r="A7073" t="s">
        <v>11989</v>
      </c>
      <c r="B7073" s="3">
        <v>45559</v>
      </c>
      <c r="C7073" t="s">
        <v>924</v>
      </c>
      <c r="D7073">
        <v>1359.82</v>
      </c>
      <c r="E7073" t="s">
        <v>122</v>
      </c>
      <c r="F7073" t="s">
        <v>26</v>
      </c>
      <c r="G7073" t="s">
        <v>48</v>
      </c>
      <c r="H7073" t="s">
        <v>33</v>
      </c>
    </row>
    <row r="7074" spans="1:8" hidden="1">
      <c r="A7074" t="s">
        <v>11990</v>
      </c>
      <c r="B7074" s="3">
        <v>45559</v>
      </c>
      <c r="C7074" t="s">
        <v>11991</v>
      </c>
      <c r="D7074">
        <v>160.66999999999999</v>
      </c>
      <c r="E7074" t="s">
        <v>47</v>
      </c>
      <c r="F7074" t="s">
        <v>32</v>
      </c>
      <c r="G7074" t="s">
        <v>48</v>
      </c>
      <c r="H7074" t="s">
        <v>75</v>
      </c>
    </row>
    <row r="7075" spans="1:8" hidden="1">
      <c r="A7075" t="s">
        <v>11992</v>
      </c>
      <c r="B7075" s="3">
        <v>45559</v>
      </c>
      <c r="C7075" t="s">
        <v>11993</v>
      </c>
      <c r="D7075">
        <v>235.61</v>
      </c>
      <c r="E7075" t="s">
        <v>60</v>
      </c>
      <c r="F7075" t="s">
        <v>26</v>
      </c>
      <c r="G7075" t="s">
        <v>27</v>
      </c>
      <c r="H7075" t="s">
        <v>75</v>
      </c>
    </row>
    <row r="7076" spans="1:8" hidden="1">
      <c r="A7076" t="s">
        <v>11994</v>
      </c>
      <c r="B7076" s="3">
        <v>45559</v>
      </c>
      <c r="C7076" t="s">
        <v>11995</v>
      </c>
      <c r="D7076">
        <v>1492.34</v>
      </c>
      <c r="E7076" t="s">
        <v>67</v>
      </c>
      <c r="F7076" t="s">
        <v>26</v>
      </c>
      <c r="G7076" t="s">
        <v>27</v>
      </c>
      <c r="H7076" t="s">
        <v>43</v>
      </c>
    </row>
    <row r="7077" spans="1:8">
      <c r="A7077" t="s">
        <v>11996</v>
      </c>
      <c r="B7077" s="3">
        <v>45559</v>
      </c>
      <c r="C7077" t="s">
        <v>1652</v>
      </c>
      <c r="D7077">
        <v>244.31</v>
      </c>
      <c r="E7077" t="s">
        <v>43</v>
      </c>
      <c r="F7077" t="s">
        <v>20</v>
      </c>
      <c r="G7077" t="s">
        <v>39</v>
      </c>
      <c r="H7077" t="s">
        <v>49</v>
      </c>
    </row>
    <row r="7078" spans="1:8" hidden="1">
      <c r="A7078" t="s">
        <v>11997</v>
      </c>
      <c r="B7078" s="3">
        <v>45559</v>
      </c>
      <c r="C7078" t="s">
        <v>3269</v>
      </c>
      <c r="D7078">
        <v>1238.69</v>
      </c>
      <c r="E7078" t="s">
        <v>31</v>
      </c>
      <c r="F7078" t="s">
        <v>26</v>
      </c>
      <c r="G7078" t="s">
        <v>27</v>
      </c>
      <c r="H7078" t="s">
        <v>22</v>
      </c>
    </row>
    <row r="7079" spans="1:8" hidden="1">
      <c r="A7079" t="s">
        <v>11998</v>
      </c>
      <c r="B7079" s="3">
        <v>45559</v>
      </c>
      <c r="C7079" t="s">
        <v>2005</v>
      </c>
      <c r="D7079">
        <v>964.95</v>
      </c>
      <c r="E7079" t="s">
        <v>52</v>
      </c>
      <c r="F7079" t="s">
        <v>26</v>
      </c>
      <c r="G7079" t="s">
        <v>27</v>
      </c>
      <c r="H7079" t="s">
        <v>109</v>
      </c>
    </row>
    <row r="7080" spans="1:8" hidden="1">
      <c r="A7080" t="s">
        <v>11999</v>
      </c>
      <c r="B7080" s="3">
        <v>45560</v>
      </c>
      <c r="C7080" t="s">
        <v>3625</v>
      </c>
      <c r="D7080">
        <v>1077.8599999999999</v>
      </c>
      <c r="E7080" t="s">
        <v>47</v>
      </c>
      <c r="F7080" t="s">
        <v>20</v>
      </c>
      <c r="G7080" t="s">
        <v>48</v>
      </c>
      <c r="H7080" t="s">
        <v>40</v>
      </c>
    </row>
    <row r="7081" spans="1:8" hidden="1">
      <c r="A7081" t="s">
        <v>12000</v>
      </c>
      <c r="B7081" s="3">
        <v>45560</v>
      </c>
      <c r="C7081" t="s">
        <v>2708</v>
      </c>
      <c r="D7081">
        <v>1145.8499999999999</v>
      </c>
      <c r="E7081" t="s">
        <v>64</v>
      </c>
      <c r="F7081" t="s">
        <v>32</v>
      </c>
      <c r="G7081" t="s">
        <v>39</v>
      </c>
      <c r="H7081" t="s">
        <v>33</v>
      </c>
    </row>
    <row r="7082" spans="1:8" hidden="1">
      <c r="A7082" t="s">
        <v>12001</v>
      </c>
      <c r="B7082" s="3">
        <v>45560</v>
      </c>
      <c r="C7082" t="s">
        <v>12002</v>
      </c>
      <c r="D7082">
        <v>1294.3699999999999</v>
      </c>
      <c r="E7082" t="s">
        <v>52</v>
      </c>
      <c r="F7082" t="s">
        <v>20</v>
      </c>
      <c r="G7082" t="s">
        <v>39</v>
      </c>
      <c r="H7082" t="s">
        <v>36</v>
      </c>
    </row>
    <row r="7083" spans="1:8" hidden="1">
      <c r="A7083" t="s">
        <v>12003</v>
      </c>
      <c r="B7083" s="3">
        <v>45560</v>
      </c>
      <c r="C7083" t="s">
        <v>7464</v>
      </c>
      <c r="D7083">
        <v>1495.81</v>
      </c>
      <c r="E7083" t="s">
        <v>25</v>
      </c>
      <c r="F7083" t="s">
        <v>61</v>
      </c>
      <c r="G7083" t="s">
        <v>39</v>
      </c>
      <c r="H7083" t="s">
        <v>87</v>
      </c>
    </row>
    <row r="7084" spans="1:8" hidden="1">
      <c r="A7084" t="s">
        <v>12004</v>
      </c>
      <c r="B7084" s="3">
        <v>45560</v>
      </c>
      <c r="C7084" t="s">
        <v>8563</v>
      </c>
      <c r="D7084">
        <v>1221.3900000000001</v>
      </c>
      <c r="E7084" t="s">
        <v>70</v>
      </c>
      <c r="F7084" t="s">
        <v>26</v>
      </c>
      <c r="G7084" t="s">
        <v>21</v>
      </c>
      <c r="H7084" t="s">
        <v>87</v>
      </c>
    </row>
    <row r="7085" spans="1:8" hidden="1">
      <c r="A7085" t="s">
        <v>12005</v>
      </c>
      <c r="B7085" s="3">
        <v>45560</v>
      </c>
      <c r="C7085" t="s">
        <v>1221</v>
      </c>
      <c r="D7085">
        <v>552.03</v>
      </c>
      <c r="E7085" t="s">
        <v>52</v>
      </c>
      <c r="F7085" t="s">
        <v>26</v>
      </c>
      <c r="G7085" t="s">
        <v>27</v>
      </c>
      <c r="H7085" t="s">
        <v>44</v>
      </c>
    </row>
    <row r="7086" spans="1:8" hidden="1">
      <c r="A7086" t="s">
        <v>12006</v>
      </c>
      <c r="B7086" s="3">
        <v>45560</v>
      </c>
      <c r="C7086" t="s">
        <v>12007</v>
      </c>
      <c r="D7086">
        <v>79.569999999999993</v>
      </c>
      <c r="E7086" t="s">
        <v>25</v>
      </c>
      <c r="F7086" t="s">
        <v>61</v>
      </c>
      <c r="G7086" t="s">
        <v>21</v>
      </c>
      <c r="H7086" t="s">
        <v>49</v>
      </c>
    </row>
    <row r="7087" spans="1:8" hidden="1">
      <c r="A7087" t="s">
        <v>12008</v>
      </c>
      <c r="B7087" s="3">
        <v>45560</v>
      </c>
      <c r="C7087" t="s">
        <v>12009</v>
      </c>
      <c r="D7087">
        <v>1808.63</v>
      </c>
      <c r="E7087" t="s">
        <v>122</v>
      </c>
      <c r="F7087" t="s">
        <v>32</v>
      </c>
      <c r="G7087" t="s">
        <v>21</v>
      </c>
      <c r="H7087" t="s">
        <v>75</v>
      </c>
    </row>
    <row r="7088" spans="1:8" hidden="1">
      <c r="A7088" t="s">
        <v>12010</v>
      </c>
      <c r="B7088" s="3">
        <v>45560</v>
      </c>
      <c r="C7088" t="s">
        <v>4514</v>
      </c>
      <c r="D7088">
        <v>1690.63</v>
      </c>
      <c r="E7088" t="s">
        <v>197</v>
      </c>
      <c r="F7088" t="s">
        <v>26</v>
      </c>
      <c r="G7088" t="s">
        <v>48</v>
      </c>
      <c r="H7088" t="s">
        <v>94</v>
      </c>
    </row>
    <row r="7089" spans="1:8" hidden="1">
      <c r="A7089" t="s">
        <v>12011</v>
      </c>
      <c r="B7089" s="3">
        <v>45560</v>
      </c>
      <c r="C7089" t="s">
        <v>4137</v>
      </c>
      <c r="D7089">
        <v>642.04999999999995</v>
      </c>
      <c r="E7089" t="s">
        <v>339</v>
      </c>
      <c r="F7089" t="s">
        <v>26</v>
      </c>
      <c r="G7089" t="s">
        <v>39</v>
      </c>
      <c r="H7089" t="s">
        <v>33</v>
      </c>
    </row>
    <row r="7090" spans="1:8" hidden="1">
      <c r="A7090" t="s">
        <v>12012</v>
      </c>
      <c r="B7090" s="3">
        <v>45560</v>
      </c>
      <c r="C7090" t="s">
        <v>12013</v>
      </c>
      <c r="D7090">
        <v>1418.84</v>
      </c>
      <c r="E7090" t="s">
        <v>25</v>
      </c>
      <c r="F7090" t="s">
        <v>43</v>
      </c>
      <c r="G7090" t="s">
        <v>27</v>
      </c>
      <c r="H7090" t="s">
        <v>33</v>
      </c>
    </row>
    <row r="7091" spans="1:8" hidden="1">
      <c r="A7091" t="s">
        <v>12014</v>
      </c>
      <c r="B7091" s="3">
        <v>45560</v>
      </c>
      <c r="C7091" t="s">
        <v>12015</v>
      </c>
      <c r="D7091">
        <v>1376.92</v>
      </c>
      <c r="E7091" t="s">
        <v>19</v>
      </c>
      <c r="F7091" t="s">
        <v>20</v>
      </c>
      <c r="G7091" t="s">
        <v>27</v>
      </c>
      <c r="H7091" t="s">
        <v>44</v>
      </c>
    </row>
    <row r="7092" spans="1:8" hidden="1">
      <c r="A7092" t="s">
        <v>12016</v>
      </c>
      <c r="B7092" s="3">
        <v>45560</v>
      </c>
      <c r="C7092" t="s">
        <v>12017</v>
      </c>
      <c r="D7092">
        <v>1028.0999999999999</v>
      </c>
      <c r="E7092" t="s">
        <v>64</v>
      </c>
      <c r="F7092" t="s">
        <v>32</v>
      </c>
      <c r="G7092" t="s">
        <v>39</v>
      </c>
      <c r="H7092" t="s">
        <v>109</v>
      </c>
    </row>
    <row r="7093" spans="1:8" hidden="1">
      <c r="A7093" t="s">
        <v>12018</v>
      </c>
      <c r="B7093" s="3">
        <v>45560</v>
      </c>
      <c r="C7093" t="s">
        <v>12019</v>
      </c>
      <c r="D7093">
        <v>1542.76</v>
      </c>
      <c r="E7093" t="s">
        <v>70</v>
      </c>
      <c r="F7093" t="s">
        <v>32</v>
      </c>
      <c r="G7093" t="s">
        <v>21</v>
      </c>
      <c r="H7093" t="s">
        <v>109</v>
      </c>
    </row>
    <row r="7094" spans="1:8" hidden="1">
      <c r="A7094" t="s">
        <v>12020</v>
      </c>
      <c r="B7094" s="3">
        <v>45560</v>
      </c>
      <c r="C7094" t="s">
        <v>2606</v>
      </c>
      <c r="D7094">
        <v>542.66</v>
      </c>
      <c r="E7094" t="s">
        <v>19</v>
      </c>
      <c r="F7094" t="s">
        <v>32</v>
      </c>
      <c r="G7094" t="s">
        <v>39</v>
      </c>
      <c r="H7094" t="s">
        <v>36</v>
      </c>
    </row>
    <row r="7095" spans="1:8" hidden="1">
      <c r="A7095" t="s">
        <v>12021</v>
      </c>
      <c r="B7095" s="3">
        <v>45560</v>
      </c>
      <c r="C7095" t="s">
        <v>12022</v>
      </c>
      <c r="D7095">
        <v>254.54</v>
      </c>
      <c r="E7095" t="s">
        <v>31</v>
      </c>
      <c r="F7095" t="s">
        <v>61</v>
      </c>
      <c r="G7095" t="s">
        <v>39</v>
      </c>
      <c r="H7095" t="s">
        <v>43</v>
      </c>
    </row>
    <row r="7096" spans="1:8" hidden="1">
      <c r="A7096" t="s">
        <v>12023</v>
      </c>
      <c r="B7096" s="3">
        <v>45560</v>
      </c>
      <c r="C7096" t="s">
        <v>3121</v>
      </c>
      <c r="D7096">
        <v>1846.05</v>
      </c>
      <c r="E7096" t="s">
        <v>60</v>
      </c>
      <c r="F7096" t="s">
        <v>20</v>
      </c>
      <c r="G7096" t="s">
        <v>21</v>
      </c>
      <c r="H7096" t="s">
        <v>43</v>
      </c>
    </row>
    <row r="7097" spans="1:8" hidden="1">
      <c r="A7097" t="s">
        <v>12024</v>
      </c>
      <c r="B7097" s="3">
        <v>45560</v>
      </c>
      <c r="C7097" t="s">
        <v>12025</v>
      </c>
      <c r="D7097">
        <v>1221.46</v>
      </c>
      <c r="E7097" t="s">
        <v>31</v>
      </c>
      <c r="F7097" t="s">
        <v>20</v>
      </c>
      <c r="G7097" t="s">
        <v>27</v>
      </c>
      <c r="H7097" t="s">
        <v>87</v>
      </c>
    </row>
    <row r="7098" spans="1:8">
      <c r="A7098" t="s">
        <v>12026</v>
      </c>
      <c r="B7098" s="3">
        <v>45560</v>
      </c>
      <c r="C7098" t="s">
        <v>12027</v>
      </c>
      <c r="D7098">
        <v>766.12</v>
      </c>
      <c r="E7098" t="s">
        <v>43</v>
      </c>
      <c r="F7098" t="s">
        <v>32</v>
      </c>
      <c r="G7098" t="s">
        <v>27</v>
      </c>
      <c r="H7098" t="s">
        <v>123</v>
      </c>
    </row>
    <row r="7099" spans="1:8" hidden="1">
      <c r="A7099" t="s">
        <v>12028</v>
      </c>
      <c r="B7099" s="3">
        <v>45560</v>
      </c>
      <c r="C7099" t="s">
        <v>8480</v>
      </c>
      <c r="D7099">
        <v>771.85</v>
      </c>
      <c r="E7099" t="s">
        <v>25</v>
      </c>
      <c r="F7099" t="s">
        <v>61</v>
      </c>
      <c r="G7099" t="s">
        <v>27</v>
      </c>
      <c r="H7099" t="s">
        <v>36</v>
      </c>
    </row>
    <row r="7100" spans="1:8" hidden="1">
      <c r="A7100" t="s">
        <v>12029</v>
      </c>
      <c r="B7100" s="3">
        <v>45560</v>
      </c>
      <c r="C7100" t="s">
        <v>12030</v>
      </c>
      <c r="D7100">
        <v>543.6</v>
      </c>
      <c r="E7100" t="s">
        <v>52</v>
      </c>
      <c r="F7100" t="s">
        <v>387</v>
      </c>
      <c r="G7100" t="s">
        <v>27</v>
      </c>
      <c r="H7100" t="s">
        <v>75</v>
      </c>
    </row>
    <row r="7101" spans="1:8">
      <c r="A7101" t="s">
        <v>12031</v>
      </c>
      <c r="B7101" s="3">
        <v>45560</v>
      </c>
      <c r="C7101" t="s">
        <v>8196</v>
      </c>
      <c r="D7101">
        <v>1025.72</v>
      </c>
      <c r="E7101" t="s">
        <v>43</v>
      </c>
      <c r="F7101" t="s">
        <v>32</v>
      </c>
      <c r="G7101" t="s">
        <v>39</v>
      </c>
      <c r="H7101" t="s">
        <v>40</v>
      </c>
    </row>
    <row r="7102" spans="1:8" hidden="1">
      <c r="A7102" t="s">
        <v>12032</v>
      </c>
      <c r="B7102" s="3">
        <v>45560</v>
      </c>
      <c r="C7102" t="s">
        <v>12033</v>
      </c>
      <c r="D7102">
        <v>754.73</v>
      </c>
      <c r="E7102" t="s">
        <v>31</v>
      </c>
      <c r="F7102" t="s">
        <v>26</v>
      </c>
      <c r="G7102" t="s">
        <v>39</v>
      </c>
      <c r="H7102" t="s">
        <v>43</v>
      </c>
    </row>
    <row r="7103" spans="1:8" hidden="1">
      <c r="A7103" t="s">
        <v>12034</v>
      </c>
      <c r="B7103" s="3">
        <v>45560</v>
      </c>
      <c r="C7103" t="s">
        <v>12035</v>
      </c>
      <c r="D7103">
        <v>1040.1600000000001</v>
      </c>
      <c r="E7103" t="s">
        <v>64</v>
      </c>
      <c r="F7103" t="s">
        <v>26</v>
      </c>
      <c r="G7103" t="s">
        <v>39</v>
      </c>
      <c r="H7103" t="s">
        <v>43</v>
      </c>
    </row>
    <row r="7104" spans="1:8" hidden="1">
      <c r="A7104" t="s">
        <v>12036</v>
      </c>
      <c r="B7104" s="3">
        <v>45560</v>
      </c>
      <c r="C7104" t="s">
        <v>8541</v>
      </c>
      <c r="D7104">
        <v>1934.76</v>
      </c>
      <c r="E7104" t="s">
        <v>52</v>
      </c>
      <c r="F7104" t="s">
        <v>20</v>
      </c>
      <c r="G7104" t="s">
        <v>48</v>
      </c>
      <c r="H7104" t="s">
        <v>53</v>
      </c>
    </row>
    <row r="7105" spans="1:8">
      <c r="A7105" t="s">
        <v>12037</v>
      </c>
      <c r="B7105" s="3">
        <v>45560</v>
      </c>
      <c r="C7105" t="s">
        <v>12038</v>
      </c>
      <c r="D7105">
        <v>6419.77</v>
      </c>
      <c r="E7105" t="s">
        <v>43</v>
      </c>
      <c r="F7105" t="s">
        <v>26</v>
      </c>
      <c r="G7105" t="s">
        <v>48</v>
      </c>
      <c r="H7105" t="s">
        <v>109</v>
      </c>
    </row>
    <row r="7106" spans="1:8" hidden="1">
      <c r="A7106" t="s">
        <v>12039</v>
      </c>
      <c r="B7106" s="3">
        <v>45560</v>
      </c>
      <c r="C7106" t="s">
        <v>12040</v>
      </c>
      <c r="D7106">
        <v>1308.1400000000001</v>
      </c>
      <c r="E7106" t="s">
        <v>47</v>
      </c>
      <c r="F7106" t="s">
        <v>61</v>
      </c>
      <c r="G7106" t="s">
        <v>48</v>
      </c>
      <c r="H7106" t="s">
        <v>57</v>
      </c>
    </row>
    <row r="7107" spans="1:8" hidden="1">
      <c r="A7107" t="s">
        <v>12041</v>
      </c>
      <c r="B7107" s="3">
        <v>45560</v>
      </c>
      <c r="C7107" t="s">
        <v>7887</v>
      </c>
      <c r="D7107">
        <v>809.84</v>
      </c>
      <c r="E7107" t="s">
        <v>70</v>
      </c>
      <c r="F7107" t="s">
        <v>32</v>
      </c>
      <c r="G7107" t="s">
        <v>48</v>
      </c>
      <c r="H7107" t="s">
        <v>53</v>
      </c>
    </row>
    <row r="7108" spans="1:8" hidden="1">
      <c r="A7108" t="s">
        <v>12042</v>
      </c>
      <c r="B7108" s="3">
        <v>45560</v>
      </c>
      <c r="C7108" t="s">
        <v>6746</v>
      </c>
      <c r="D7108">
        <v>1670.48</v>
      </c>
      <c r="E7108" t="s">
        <v>25</v>
      </c>
      <c r="F7108" t="s">
        <v>32</v>
      </c>
      <c r="G7108" t="s">
        <v>27</v>
      </c>
      <c r="H7108" t="s">
        <v>33</v>
      </c>
    </row>
    <row r="7109" spans="1:8" hidden="1">
      <c r="A7109" t="s">
        <v>12043</v>
      </c>
      <c r="B7109" s="3">
        <v>45560</v>
      </c>
      <c r="C7109" t="s">
        <v>12044</v>
      </c>
      <c r="D7109">
        <v>934.84</v>
      </c>
      <c r="E7109" t="s">
        <v>52</v>
      </c>
      <c r="F7109" t="s">
        <v>43</v>
      </c>
      <c r="G7109" t="s">
        <v>21</v>
      </c>
      <c r="H7109" t="s">
        <v>49</v>
      </c>
    </row>
    <row r="7110" spans="1:8" hidden="1">
      <c r="A7110" t="s">
        <v>12045</v>
      </c>
      <c r="B7110" s="3">
        <v>45560</v>
      </c>
      <c r="C7110" t="s">
        <v>12046</v>
      </c>
      <c r="D7110">
        <v>1960.61</v>
      </c>
      <c r="E7110" t="s">
        <v>52</v>
      </c>
      <c r="F7110" t="s">
        <v>26</v>
      </c>
      <c r="G7110" t="s">
        <v>27</v>
      </c>
      <c r="H7110" t="s">
        <v>43</v>
      </c>
    </row>
    <row r="7111" spans="1:8" hidden="1">
      <c r="A7111" t="s">
        <v>12047</v>
      </c>
      <c r="B7111" s="3">
        <v>45560</v>
      </c>
      <c r="C7111" t="s">
        <v>5141</v>
      </c>
      <c r="D7111">
        <v>7446.91</v>
      </c>
      <c r="E7111" t="s">
        <v>19</v>
      </c>
      <c r="F7111" t="s">
        <v>61</v>
      </c>
      <c r="G7111" t="s">
        <v>21</v>
      </c>
      <c r="H7111" t="s">
        <v>49</v>
      </c>
    </row>
    <row r="7112" spans="1:8" hidden="1">
      <c r="A7112" t="s">
        <v>12048</v>
      </c>
      <c r="B7112" s="3">
        <v>45561</v>
      </c>
      <c r="C7112" t="s">
        <v>3562</v>
      </c>
      <c r="D7112">
        <v>755.18</v>
      </c>
      <c r="E7112" t="s">
        <v>31</v>
      </c>
      <c r="F7112" t="s">
        <v>26</v>
      </c>
      <c r="G7112" t="s">
        <v>21</v>
      </c>
      <c r="H7112" t="s">
        <v>28</v>
      </c>
    </row>
    <row r="7113" spans="1:8" hidden="1">
      <c r="A7113" t="s">
        <v>12049</v>
      </c>
      <c r="B7113" s="3">
        <v>45561</v>
      </c>
      <c r="C7113" t="s">
        <v>4814</v>
      </c>
      <c r="D7113">
        <v>504.15</v>
      </c>
      <c r="E7113" t="s">
        <v>60</v>
      </c>
      <c r="F7113" t="s">
        <v>20</v>
      </c>
      <c r="G7113" t="s">
        <v>27</v>
      </c>
      <c r="H7113" t="s">
        <v>123</v>
      </c>
    </row>
    <row r="7114" spans="1:8" hidden="1">
      <c r="A7114" t="s">
        <v>12050</v>
      </c>
      <c r="B7114" s="3">
        <v>45561</v>
      </c>
      <c r="C7114" t="s">
        <v>12051</v>
      </c>
      <c r="D7114">
        <v>1914.99</v>
      </c>
      <c r="E7114" t="s">
        <v>25</v>
      </c>
      <c r="F7114" t="s">
        <v>61</v>
      </c>
      <c r="G7114" t="s">
        <v>27</v>
      </c>
      <c r="H7114" t="s">
        <v>75</v>
      </c>
    </row>
    <row r="7115" spans="1:8">
      <c r="A7115" t="s">
        <v>12052</v>
      </c>
      <c r="B7115" s="3">
        <v>45561</v>
      </c>
      <c r="C7115" t="s">
        <v>12053</v>
      </c>
      <c r="D7115">
        <v>258.89</v>
      </c>
      <c r="E7115" t="s">
        <v>43</v>
      </c>
      <c r="F7115" t="s">
        <v>26</v>
      </c>
      <c r="G7115" t="s">
        <v>48</v>
      </c>
      <c r="H7115" t="s">
        <v>57</v>
      </c>
    </row>
    <row r="7116" spans="1:8" hidden="1">
      <c r="A7116" t="s">
        <v>12054</v>
      </c>
      <c r="B7116" s="3">
        <v>45561</v>
      </c>
      <c r="C7116" t="s">
        <v>5261</v>
      </c>
      <c r="D7116">
        <v>1274.3399999999999</v>
      </c>
      <c r="E7116" t="s">
        <v>122</v>
      </c>
      <c r="F7116" t="s">
        <v>32</v>
      </c>
      <c r="G7116" t="s">
        <v>39</v>
      </c>
      <c r="H7116" t="s">
        <v>44</v>
      </c>
    </row>
    <row r="7117" spans="1:8" hidden="1">
      <c r="A7117" t="s">
        <v>12055</v>
      </c>
      <c r="B7117" s="3">
        <v>45561</v>
      </c>
      <c r="C7117" t="s">
        <v>1853</v>
      </c>
      <c r="D7117">
        <v>507.55</v>
      </c>
      <c r="E7117" t="s">
        <v>70</v>
      </c>
      <c r="F7117" t="s">
        <v>32</v>
      </c>
      <c r="G7117" t="s">
        <v>21</v>
      </c>
      <c r="H7117" t="s">
        <v>176</v>
      </c>
    </row>
    <row r="7118" spans="1:8" hidden="1">
      <c r="A7118" t="s">
        <v>12056</v>
      </c>
      <c r="B7118" s="3">
        <v>45561</v>
      </c>
      <c r="C7118" t="s">
        <v>12057</v>
      </c>
      <c r="D7118">
        <v>184.37</v>
      </c>
      <c r="E7118" t="s">
        <v>67</v>
      </c>
      <c r="F7118" t="s">
        <v>20</v>
      </c>
      <c r="G7118" t="s">
        <v>48</v>
      </c>
      <c r="H7118" t="s">
        <v>49</v>
      </c>
    </row>
    <row r="7119" spans="1:8" hidden="1">
      <c r="A7119" t="s">
        <v>12058</v>
      </c>
      <c r="B7119" s="3">
        <v>45561</v>
      </c>
      <c r="C7119" t="s">
        <v>12059</v>
      </c>
      <c r="D7119">
        <v>1558.98</v>
      </c>
      <c r="E7119" t="s">
        <v>60</v>
      </c>
      <c r="F7119" t="s">
        <v>61</v>
      </c>
      <c r="G7119" t="s">
        <v>48</v>
      </c>
      <c r="H7119" t="s">
        <v>36</v>
      </c>
    </row>
    <row r="7120" spans="1:8" hidden="1">
      <c r="A7120" t="s">
        <v>12060</v>
      </c>
      <c r="B7120" s="3">
        <v>45561</v>
      </c>
      <c r="C7120" t="s">
        <v>12061</v>
      </c>
      <c r="D7120">
        <v>851.38</v>
      </c>
      <c r="E7120" t="s">
        <v>217</v>
      </c>
      <c r="F7120" t="s">
        <v>61</v>
      </c>
      <c r="G7120" t="s">
        <v>39</v>
      </c>
      <c r="H7120" t="s">
        <v>109</v>
      </c>
    </row>
    <row r="7121" spans="1:8" hidden="1">
      <c r="A7121" t="s">
        <v>12062</v>
      </c>
      <c r="B7121" s="3">
        <v>45561</v>
      </c>
      <c r="C7121" t="s">
        <v>12063</v>
      </c>
      <c r="D7121">
        <v>76.06</v>
      </c>
      <c r="E7121" t="s">
        <v>47</v>
      </c>
      <c r="F7121" t="s">
        <v>26</v>
      </c>
      <c r="G7121" t="s">
        <v>27</v>
      </c>
      <c r="H7121" t="s">
        <v>176</v>
      </c>
    </row>
    <row r="7122" spans="1:8" hidden="1">
      <c r="A7122" t="s">
        <v>12064</v>
      </c>
      <c r="B7122" s="3">
        <v>45561</v>
      </c>
      <c r="C7122" t="s">
        <v>7290</v>
      </c>
      <c r="D7122">
        <v>168.92</v>
      </c>
      <c r="E7122" t="s">
        <v>52</v>
      </c>
      <c r="F7122" t="s">
        <v>61</v>
      </c>
      <c r="G7122" t="s">
        <v>27</v>
      </c>
      <c r="H7122" t="s">
        <v>44</v>
      </c>
    </row>
    <row r="7123" spans="1:8" hidden="1">
      <c r="A7123" t="s">
        <v>12065</v>
      </c>
      <c r="B7123" s="3">
        <v>45561</v>
      </c>
      <c r="C7123" t="s">
        <v>1881</v>
      </c>
      <c r="D7123">
        <v>471</v>
      </c>
      <c r="E7123" t="s">
        <v>471</v>
      </c>
      <c r="F7123" t="s">
        <v>32</v>
      </c>
      <c r="G7123" t="s">
        <v>27</v>
      </c>
      <c r="H7123" t="s">
        <v>28</v>
      </c>
    </row>
    <row r="7124" spans="1:8" hidden="1">
      <c r="A7124" t="s">
        <v>12066</v>
      </c>
      <c r="B7124" s="3">
        <v>45561</v>
      </c>
      <c r="C7124" t="s">
        <v>12067</v>
      </c>
      <c r="D7124">
        <v>896.58</v>
      </c>
      <c r="E7124" t="s">
        <v>60</v>
      </c>
      <c r="F7124" t="s">
        <v>32</v>
      </c>
      <c r="G7124" t="s">
        <v>39</v>
      </c>
      <c r="H7124" t="s">
        <v>28</v>
      </c>
    </row>
    <row r="7125" spans="1:8" hidden="1">
      <c r="A7125" t="s">
        <v>12068</v>
      </c>
      <c r="B7125" s="3">
        <v>45561</v>
      </c>
      <c r="C7125" t="s">
        <v>11904</v>
      </c>
      <c r="D7125">
        <v>1916.11</v>
      </c>
      <c r="E7125" t="s">
        <v>339</v>
      </c>
      <c r="F7125" t="s">
        <v>61</v>
      </c>
      <c r="G7125" t="s">
        <v>39</v>
      </c>
      <c r="H7125" t="s">
        <v>43</v>
      </c>
    </row>
    <row r="7126" spans="1:8" hidden="1">
      <c r="A7126" t="s">
        <v>12069</v>
      </c>
      <c r="B7126" s="3">
        <v>45561</v>
      </c>
      <c r="C7126" t="s">
        <v>12070</v>
      </c>
      <c r="E7126" t="s">
        <v>60</v>
      </c>
      <c r="F7126" t="s">
        <v>61</v>
      </c>
      <c r="G7126" t="s">
        <v>39</v>
      </c>
      <c r="H7126" t="s">
        <v>33</v>
      </c>
    </row>
    <row r="7127" spans="1:8" hidden="1">
      <c r="A7127" t="s">
        <v>12071</v>
      </c>
      <c r="B7127" s="3">
        <v>45561</v>
      </c>
      <c r="C7127" t="s">
        <v>12072</v>
      </c>
      <c r="D7127">
        <v>486.2</v>
      </c>
      <c r="E7127" t="s">
        <v>60</v>
      </c>
      <c r="F7127" t="s">
        <v>20</v>
      </c>
      <c r="G7127" t="s">
        <v>21</v>
      </c>
      <c r="H7127" t="s">
        <v>109</v>
      </c>
    </row>
    <row r="7128" spans="1:8" hidden="1">
      <c r="A7128" t="s">
        <v>12073</v>
      </c>
      <c r="B7128" s="3">
        <v>45561</v>
      </c>
      <c r="C7128" t="s">
        <v>765</v>
      </c>
      <c r="D7128">
        <v>694.11</v>
      </c>
      <c r="E7128" t="s">
        <v>19</v>
      </c>
      <c r="F7128" t="s">
        <v>32</v>
      </c>
      <c r="G7128" t="s">
        <v>21</v>
      </c>
      <c r="H7128" t="s">
        <v>109</v>
      </c>
    </row>
    <row r="7129" spans="1:8" hidden="1">
      <c r="A7129" t="s">
        <v>12074</v>
      </c>
      <c r="B7129" s="3">
        <v>45561</v>
      </c>
      <c r="C7129" t="s">
        <v>12075</v>
      </c>
      <c r="D7129">
        <v>455.11</v>
      </c>
      <c r="E7129" t="s">
        <v>64</v>
      </c>
      <c r="F7129" t="s">
        <v>26</v>
      </c>
      <c r="G7129" t="s">
        <v>39</v>
      </c>
      <c r="H7129" t="s">
        <v>44</v>
      </c>
    </row>
    <row r="7130" spans="1:8" hidden="1">
      <c r="A7130" t="s">
        <v>12076</v>
      </c>
      <c r="B7130" s="3">
        <v>45561</v>
      </c>
      <c r="C7130" t="s">
        <v>12077</v>
      </c>
      <c r="E7130" t="s">
        <v>471</v>
      </c>
      <c r="F7130" t="s">
        <v>20</v>
      </c>
      <c r="G7130" t="s">
        <v>48</v>
      </c>
      <c r="H7130" t="s">
        <v>33</v>
      </c>
    </row>
    <row r="7131" spans="1:8" hidden="1">
      <c r="A7131" t="s">
        <v>12078</v>
      </c>
      <c r="B7131" s="3">
        <v>45561</v>
      </c>
      <c r="C7131" t="s">
        <v>12079</v>
      </c>
      <c r="D7131">
        <v>1233.2</v>
      </c>
      <c r="E7131" t="s">
        <v>19</v>
      </c>
      <c r="F7131" t="s">
        <v>32</v>
      </c>
      <c r="G7131" t="s">
        <v>21</v>
      </c>
      <c r="H7131" t="s">
        <v>36</v>
      </c>
    </row>
    <row r="7132" spans="1:8" hidden="1">
      <c r="A7132" t="s">
        <v>12080</v>
      </c>
      <c r="B7132" s="3">
        <v>45561</v>
      </c>
      <c r="C7132" t="s">
        <v>8019</v>
      </c>
      <c r="E7132" t="s">
        <v>25</v>
      </c>
      <c r="F7132" t="s">
        <v>32</v>
      </c>
      <c r="G7132" t="s">
        <v>39</v>
      </c>
      <c r="H7132" t="s">
        <v>75</v>
      </c>
    </row>
    <row r="7133" spans="1:8" hidden="1">
      <c r="A7133" t="s">
        <v>12081</v>
      </c>
      <c r="B7133" s="3">
        <v>45561</v>
      </c>
      <c r="C7133" t="s">
        <v>9511</v>
      </c>
      <c r="D7133">
        <v>1158.19</v>
      </c>
      <c r="E7133" t="s">
        <v>25</v>
      </c>
      <c r="F7133" t="s">
        <v>20</v>
      </c>
      <c r="G7133" t="s">
        <v>48</v>
      </c>
      <c r="H7133" t="s">
        <v>75</v>
      </c>
    </row>
    <row r="7134" spans="1:8" hidden="1">
      <c r="A7134" t="s">
        <v>12082</v>
      </c>
      <c r="B7134" s="3">
        <v>45561</v>
      </c>
      <c r="C7134" t="s">
        <v>7706</v>
      </c>
      <c r="D7134">
        <v>930.8</v>
      </c>
      <c r="E7134" t="s">
        <v>60</v>
      </c>
      <c r="F7134" t="s">
        <v>26</v>
      </c>
      <c r="G7134" t="s">
        <v>27</v>
      </c>
      <c r="H7134" t="s">
        <v>176</v>
      </c>
    </row>
    <row r="7135" spans="1:8" hidden="1">
      <c r="A7135" t="s">
        <v>12083</v>
      </c>
      <c r="B7135" s="3">
        <v>45562</v>
      </c>
      <c r="C7135" t="s">
        <v>5885</v>
      </c>
      <c r="D7135">
        <v>1771.96</v>
      </c>
      <c r="E7135" t="s">
        <v>25</v>
      </c>
      <c r="F7135" t="s">
        <v>61</v>
      </c>
      <c r="G7135" t="s">
        <v>48</v>
      </c>
      <c r="H7135" t="s">
        <v>53</v>
      </c>
    </row>
    <row r="7136" spans="1:8" hidden="1">
      <c r="A7136" t="s">
        <v>12084</v>
      </c>
      <c r="B7136" s="3">
        <v>45562</v>
      </c>
      <c r="C7136" t="s">
        <v>12085</v>
      </c>
      <c r="D7136">
        <v>1171.77</v>
      </c>
      <c r="E7136" t="s">
        <v>60</v>
      </c>
      <c r="F7136" t="s">
        <v>61</v>
      </c>
      <c r="G7136" t="s">
        <v>48</v>
      </c>
      <c r="H7136" t="s">
        <v>53</v>
      </c>
    </row>
    <row r="7137" spans="1:8" hidden="1">
      <c r="A7137" t="s">
        <v>12086</v>
      </c>
      <c r="B7137" s="3">
        <v>45562</v>
      </c>
      <c r="C7137" t="s">
        <v>9338</v>
      </c>
      <c r="D7137">
        <v>1155.6300000000001</v>
      </c>
      <c r="E7137" t="s">
        <v>52</v>
      </c>
      <c r="F7137" t="s">
        <v>32</v>
      </c>
      <c r="G7137" t="s">
        <v>27</v>
      </c>
      <c r="H7137" t="s">
        <v>75</v>
      </c>
    </row>
    <row r="7138" spans="1:8" hidden="1">
      <c r="A7138" t="s">
        <v>12087</v>
      </c>
      <c r="B7138" s="3">
        <v>45562</v>
      </c>
      <c r="C7138" t="s">
        <v>9973</v>
      </c>
      <c r="E7138" t="s">
        <v>47</v>
      </c>
      <c r="F7138" t="s">
        <v>26</v>
      </c>
      <c r="G7138" t="s">
        <v>27</v>
      </c>
      <c r="H7138" t="s">
        <v>33</v>
      </c>
    </row>
    <row r="7139" spans="1:8" hidden="1">
      <c r="A7139" t="s">
        <v>12088</v>
      </c>
      <c r="B7139" s="3">
        <v>45562</v>
      </c>
      <c r="C7139" t="s">
        <v>12089</v>
      </c>
      <c r="D7139">
        <v>461.63</v>
      </c>
      <c r="E7139" t="s">
        <v>31</v>
      </c>
      <c r="F7139" t="s">
        <v>20</v>
      </c>
      <c r="G7139" t="s">
        <v>21</v>
      </c>
      <c r="H7139" t="s">
        <v>36</v>
      </c>
    </row>
    <row r="7140" spans="1:8">
      <c r="A7140" t="s">
        <v>12090</v>
      </c>
      <c r="B7140" s="3">
        <v>45562</v>
      </c>
      <c r="C7140" t="s">
        <v>8085</v>
      </c>
      <c r="D7140">
        <v>11466.28</v>
      </c>
      <c r="E7140" t="s">
        <v>43</v>
      </c>
      <c r="F7140" t="s">
        <v>26</v>
      </c>
      <c r="G7140" t="s">
        <v>39</v>
      </c>
      <c r="H7140" t="s">
        <v>75</v>
      </c>
    </row>
    <row r="7141" spans="1:8" hidden="1">
      <c r="A7141" t="s">
        <v>12091</v>
      </c>
      <c r="B7141" s="3">
        <v>45562</v>
      </c>
      <c r="C7141" t="s">
        <v>2498</v>
      </c>
      <c r="D7141">
        <v>1119.55</v>
      </c>
      <c r="E7141" t="s">
        <v>31</v>
      </c>
      <c r="F7141" t="s">
        <v>26</v>
      </c>
      <c r="G7141" t="s">
        <v>48</v>
      </c>
      <c r="H7141" t="s">
        <v>94</v>
      </c>
    </row>
    <row r="7142" spans="1:8" hidden="1">
      <c r="A7142" t="s">
        <v>12092</v>
      </c>
      <c r="B7142" s="3">
        <v>45562</v>
      </c>
      <c r="C7142" t="s">
        <v>3947</v>
      </c>
      <c r="D7142">
        <v>1963.71</v>
      </c>
      <c r="E7142" t="s">
        <v>122</v>
      </c>
      <c r="F7142" t="s">
        <v>26</v>
      </c>
      <c r="G7142" t="s">
        <v>27</v>
      </c>
      <c r="H7142" t="s">
        <v>43</v>
      </c>
    </row>
    <row r="7143" spans="1:8" hidden="1">
      <c r="A7143" t="s">
        <v>12093</v>
      </c>
      <c r="B7143" s="3">
        <v>45562</v>
      </c>
      <c r="C7143" t="s">
        <v>3699</v>
      </c>
      <c r="D7143">
        <v>1166.6199999999999</v>
      </c>
      <c r="E7143" t="s">
        <v>60</v>
      </c>
      <c r="F7143" t="s">
        <v>26</v>
      </c>
      <c r="G7143" t="s">
        <v>39</v>
      </c>
      <c r="H7143" t="s">
        <v>57</v>
      </c>
    </row>
    <row r="7144" spans="1:8" hidden="1">
      <c r="A7144" t="s">
        <v>12094</v>
      </c>
      <c r="B7144" s="3">
        <v>45562</v>
      </c>
      <c r="C7144" t="s">
        <v>9191</v>
      </c>
      <c r="D7144">
        <v>1522.61</v>
      </c>
      <c r="E7144" t="s">
        <v>31</v>
      </c>
      <c r="F7144" t="s">
        <v>61</v>
      </c>
      <c r="G7144" t="s">
        <v>27</v>
      </c>
      <c r="H7144" t="s">
        <v>123</v>
      </c>
    </row>
    <row r="7145" spans="1:8" hidden="1">
      <c r="A7145" t="s">
        <v>12095</v>
      </c>
      <c r="B7145" s="3">
        <v>45562</v>
      </c>
      <c r="C7145" t="s">
        <v>3525</v>
      </c>
      <c r="D7145">
        <v>1625.56</v>
      </c>
      <c r="E7145" t="s">
        <v>47</v>
      </c>
      <c r="F7145" t="s">
        <v>26</v>
      </c>
      <c r="G7145" t="s">
        <v>48</v>
      </c>
      <c r="H7145" t="s">
        <v>49</v>
      </c>
    </row>
    <row r="7146" spans="1:8" hidden="1">
      <c r="A7146" t="s">
        <v>12096</v>
      </c>
      <c r="B7146" s="3">
        <v>45562</v>
      </c>
      <c r="C7146" t="s">
        <v>4458</v>
      </c>
      <c r="D7146">
        <v>1117.01</v>
      </c>
      <c r="E7146" t="s">
        <v>19</v>
      </c>
      <c r="F7146" t="s">
        <v>32</v>
      </c>
      <c r="G7146" t="s">
        <v>48</v>
      </c>
      <c r="H7146" t="s">
        <v>75</v>
      </c>
    </row>
    <row r="7147" spans="1:8" hidden="1">
      <c r="A7147" t="s">
        <v>12097</v>
      </c>
      <c r="B7147" s="3">
        <v>45562</v>
      </c>
      <c r="C7147" t="s">
        <v>3014</v>
      </c>
      <c r="D7147">
        <v>1508.83</v>
      </c>
      <c r="E7147" t="s">
        <v>25</v>
      </c>
      <c r="F7147" t="s">
        <v>32</v>
      </c>
      <c r="G7147" t="s">
        <v>39</v>
      </c>
      <c r="H7147" t="s">
        <v>94</v>
      </c>
    </row>
    <row r="7148" spans="1:8" hidden="1">
      <c r="A7148" t="s">
        <v>12098</v>
      </c>
      <c r="B7148" s="3">
        <v>45562</v>
      </c>
      <c r="C7148" t="s">
        <v>1421</v>
      </c>
      <c r="D7148">
        <v>1913.91</v>
      </c>
      <c r="E7148" t="s">
        <v>122</v>
      </c>
      <c r="F7148" t="s">
        <v>26</v>
      </c>
      <c r="G7148" t="s">
        <v>27</v>
      </c>
      <c r="H7148" t="s">
        <v>176</v>
      </c>
    </row>
    <row r="7149" spans="1:8" hidden="1">
      <c r="A7149" t="s">
        <v>12099</v>
      </c>
      <c r="B7149" s="3">
        <v>45562</v>
      </c>
      <c r="C7149" t="s">
        <v>4825</v>
      </c>
      <c r="E7149" t="s">
        <v>60</v>
      </c>
      <c r="F7149" t="s">
        <v>32</v>
      </c>
      <c r="G7149" t="s">
        <v>21</v>
      </c>
      <c r="H7149" t="s">
        <v>40</v>
      </c>
    </row>
    <row r="7150" spans="1:8" hidden="1">
      <c r="A7150" t="s">
        <v>12100</v>
      </c>
      <c r="B7150" s="3">
        <v>45562</v>
      </c>
      <c r="C7150" t="s">
        <v>8900</v>
      </c>
      <c r="D7150">
        <v>1057</v>
      </c>
      <c r="E7150" t="s">
        <v>47</v>
      </c>
      <c r="F7150" t="s">
        <v>20</v>
      </c>
      <c r="G7150" t="s">
        <v>48</v>
      </c>
      <c r="H7150" t="s">
        <v>36</v>
      </c>
    </row>
    <row r="7151" spans="1:8" hidden="1">
      <c r="A7151" t="s">
        <v>12101</v>
      </c>
      <c r="B7151" s="3">
        <v>45562</v>
      </c>
      <c r="C7151" t="s">
        <v>12102</v>
      </c>
      <c r="D7151">
        <v>1572.16</v>
      </c>
      <c r="E7151" t="s">
        <v>64</v>
      </c>
      <c r="F7151" t="s">
        <v>32</v>
      </c>
      <c r="G7151" t="s">
        <v>21</v>
      </c>
      <c r="H7151" t="s">
        <v>123</v>
      </c>
    </row>
    <row r="7152" spans="1:8" hidden="1">
      <c r="A7152" t="s">
        <v>12103</v>
      </c>
      <c r="B7152" s="3">
        <v>45562</v>
      </c>
      <c r="C7152" t="s">
        <v>10418</v>
      </c>
      <c r="D7152">
        <v>50.04</v>
      </c>
      <c r="E7152" t="s">
        <v>60</v>
      </c>
      <c r="F7152" t="s">
        <v>20</v>
      </c>
      <c r="G7152" t="s">
        <v>39</v>
      </c>
      <c r="H7152" t="s">
        <v>176</v>
      </c>
    </row>
    <row r="7153" spans="1:8" hidden="1">
      <c r="A7153" t="s">
        <v>12104</v>
      </c>
      <c r="B7153" s="3">
        <v>45562</v>
      </c>
      <c r="C7153" t="s">
        <v>12105</v>
      </c>
      <c r="D7153">
        <v>61.42</v>
      </c>
      <c r="E7153" t="s">
        <v>60</v>
      </c>
      <c r="F7153" t="s">
        <v>32</v>
      </c>
      <c r="G7153" t="s">
        <v>21</v>
      </c>
      <c r="H7153" t="s">
        <v>109</v>
      </c>
    </row>
    <row r="7154" spans="1:8">
      <c r="A7154" t="s">
        <v>12106</v>
      </c>
      <c r="B7154" s="3">
        <v>45562</v>
      </c>
      <c r="C7154" t="s">
        <v>5023</v>
      </c>
      <c r="D7154">
        <v>1463.92</v>
      </c>
      <c r="E7154" t="s">
        <v>43</v>
      </c>
      <c r="F7154" t="s">
        <v>20</v>
      </c>
      <c r="G7154" t="s">
        <v>21</v>
      </c>
      <c r="H7154" t="s">
        <v>53</v>
      </c>
    </row>
    <row r="7155" spans="1:8" hidden="1">
      <c r="A7155" t="s">
        <v>12107</v>
      </c>
      <c r="B7155" s="3">
        <v>45562</v>
      </c>
      <c r="C7155" t="s">
        <v>5113</v>
      </c>
      <c r="D7155">
        <v>314.44</v>
      </c>
      <c r="E7155" t="s">
        <v>31</v>
      </c>
      <c r="F7155" t="s">
        <v>61</v>
      </c>
      <c r="G7155" t="s">
        <v>48</v>
      </c>
      <c r="H7155" t="s">
        <v>49</v>
      </c>
    </row>
    <row r="7156" spans="1:8" hidden="1">
      <c r="A7156" t="s">
        <v>12108</v>
      </c>
      <c r="B7156" s="3">
        <v>45562</v>
      </c>
      <c r="C7156" t="s">
        <v>9257</v>
      </c>
      <c r="D7156">
        <v>1918.27</v>
      </c>
      <c r="E7156" t="s">
        <v>122</v>
      </c>
      <c r="F7156" t="s">
        <v>61</v>
      </c>
      <c r="G7156" t="s">
        <v>39</v>
      </c>
      <c r="H7156" t="s">
        <v>36</v>
      </c>
    </row>
    <row r="7157" spans="1:8" hidden="1">
      <c r="A7157" t="s">
        <v>12109</v>
      </c>
      <c r="B7157" s="3">
        <v>45562</v>
      </c>
      <c r="C7157" t="s">
        <v>12110</v>
      </c>
      <c r="D7157">
        <v>1191.8900000000001</v>
      </c>
      <c r="E7157" t="s">
        <v>25</v>
      </c>
      <c r="F7157" t="s">
        <v>26</v>
      </c>
      <c r="G7157" t="s">
        <v>39</v>
      </c>
      <c r="H7157" t="s">
        <v>75</v>
      </c>
    </row>
    <row r="7158" spans="1:8" hidden="1">
      <c r="A7158" t="s">
        <v>12111</v>
      </c>
      <c r="B7158" s="3">
        <v>45562</v>
      </c>
      <c r="C7158" t="s">
        <v>802</v>
      </c>
      <c r="D7158">
        <v>970.69</v>
      </c>
      <c r="E7158" t="s">
        <v>64</v>
      </c>
      <c r="F7158" t="s">
        <v>32</v>
      </c>
      <c r="G7158" t="s">
        <v>21</v>
      </c>
      <c r="H7158" t="s">
        <v>43</v>
      </c>
    </row>
    <row r="7159" spans="1:8" hidden="1">
      <c r="A7159" t="s">
        <v>12112</v>
      </c>
      <c r="B7159" s="3">
        <v>45562</v>
      </c>
      <c r="C7159" t="s">
        <v>12113</v>
      </c>
      <c r="D7159">
        <v>958.19</v>
      </c>
      <c r="E7159" t="s">
        <v>64</v>
      </c>
      <c r="F7159" t="s">
        <v>20</v>
      </c>
      <c r="G7159" t="s">
        <v>39</v>
      </c>
      <c r="H7159" t="s">
        <v>57</v>
      </c>
    </row>
    <row r="7160" spans="1:8">
      <c r="A7160" t="s">
        <v>12114</v>
      </c>
      <c r="B7160" s="3">
        <v>45562</v>
      </c>
      <c r="C7160" t="s">
        <v>12115</v>
      </c>
      <c r="D7160">
        <v>1622.08</v>
      </c>
      <c r="E7160" t="s">
        <v>43</v>
      </c>
      <c r="F7160" t="s">
        <v>20</v>
      </c>
      <c r="G7160" t="s">
        <v>48</v>
      </c>
      <c r="H7160" t="s">
        <v>94</v>
      </c>
    </row>
    <row r="7161" spans="1:8" hidden="1">
      <c r="A7161" t="s">
        <v>12116</v>
      </c>
      <c r="B7161" s="3">
        <v>45562</v>
      </c>
      <c r="C7161" t="s">
        <v>12117</v>
      </c>
      <c r="D7161">
        <v>1172.19</v>
      </c>
      <c r="E7161" t="s">
        <v>122</v>
      </c>
      <c r="F7161" t="s">
        <v>20</v>
      </c>
      <c r="G7161" t="s">
        <v>39</v>
      </c>
      <c r="H7161" t="s">
        <v>57</v>
      </c>
    </row>
    <row r="7162" spans="1:8" hidden="1">
      <c r="A7162" t="s">
        <v>12118</v>
      </c>
      <c r="B7162" s="3">
        <v>45562</v>
      </c>
      <c r="C7162" t="s">
        <v>12119</v>
      </c>
      <c r="D7162">
        <v>840.78</v>
      </c>
      <c r="E7162" t="s">
        <v>122</v>
      </c>
      <c r="F7162" t="s">
        <v>61</v>
      </c>
      <c r="G7162" t="s">
        <v>21</v>
      </c>
      <c r="H7162" t="s">
        <v>109</v>
      </c>
    </row>
    <row r="7163" spans="1:8" hidden="1">
      <c r="A7163" t="s">
        <v>12120</v>
      </c>
      <c r="B7163" s="3">
        <v>45562</v>
      </c>
      <c r="C7163" t="s">
        <v>8860</v>
      </c>
      <c r="D7163">
        <v>1047.43</v>
      </c>
      <c r="E7163" t="s">
        <v>122</v>
      </c>
      <c r="F7163" t="s">
        <v>20</v>
      </c>
      <c r="G7163" t="s">
        <v>48</v>
      </c>
      <c r="H7163" t="s">
        <v>53</v>
      </c>
    </row>
    <row r="7164" spans="1:8" hidden="1">
      <c r="A7164" t="s">
        <v>12121</v>
      </c>
      <c r="B7164" s="3">
        <v>45562</v>
      </c>
      <c r="C7164" t="s">
        <v>12122</v>
      </c>
      <c r="D7164">
        <v>1648.66</v>
      </c>
      <c r="E7164" t="s">
        <v>52</v>
      </c>
      <c r="F7164" t="s">
        <v>26</v>
      </c>
      <c r="G7164" t="s">
        <v>21</v>
      </c>
      <c r="H7164" t="s">
        <v>176</v>
      </c>
    </row>
    <row r="7165" spans="1:8">
      <c r="A7165" t="s">
        <v>12123</v>
      </c>
      <c r="B7165" s="3">
        <v>45563</v>
      </c>
      <c r="C7165" t="s">
        <v>12124</v>
      </c>
      <c r="D7165">
        <v>456.15</v>
      </c>
      <c r="E7165" t="s">
        <v>43</v>
      </c>
      <c r="F7165" t="s">
        <v>26</v>
      </c>
      <c r="G7165" t="s">
        <v>21</v>
      </c>
      <c r="H7165" t="s">
        <v>75</v>
      </c>
    </row>
    <row r="7166" spans="1:8" hidden="1">
      <c r="A7166" t="s">
        <v>12125</v>
      </c>
      <c r="B7166" s="3">
        <v>45563</v>
      </c>
      <c r="C7166" t="s">
        <v>10294</v>
      </c>
      <c r="D7166">
        <v>177.69</v>
      </c>
      <c r="E7166" t="s">
        <v>25</v>
      </c>
      <c r="F7166" t="s">
        <v>26</v>
      </c>
      <c r="G7166" t="s">
        <v>48</v>
      </c>
      <c r="H7166" t="s">
        <v>176</v>
      </c>
    </row>
    <row r="7167" spans="1:8" hidden="1">
      <c r="A7167" t="s">
        <v>12126</v>
      </c>
      <c r="B7167" s="3">
        <v>45563</v>
      </c>
      <c r="C7167" t="s">
        <v>6129</v>
      </c>
      <c r="D7167">
        <v>1366.36</v>
      </c>
      <c r="E7167" t="s">
        <v>122</v>
      </c>
      <c r="F7167" t="s">
        <v>43</v>
      </c>
      <c r="G7167" t="s">
        <v>48</v>
      </c>
      <c r="H7167" t="s">
        <v>49</v>
      </c>
    </row>
    <row r="7168" spans="1:8" hidden="1">
      <c r="A7168" t="s">
        <v>12127</v>
      </c>
      <c r="B7168" s="3">
        <v>45563</v>
      </c>
      <c r="C7168" t="s">
        <v>12128</v>
      </c>
      <c r="D7168">
        <v>1241.29</v>
      </c>
      <c r="E7168" t="s">
        <v>52</v>
      </c>
      <c r="F7168" t="s">
        <v>26</v>
      </c>
      <c r="G7168" t="s">
        <v>39</v>
      </c>
      <c r="H7168" t="s">
        <v>75</v>
      </c>
    </row>
    <row r="7169" spans="1:8" hidden="1">
      <c r="A7169" t="s">
        <v>12129</v>
      </c>
      <c r="B7169" s="3">
        <v>45563</v>
      </c>
      <c r="C7169" t="s">
        <v>12130</v>
      </c>
      <c r="E7169" t="s">
        <v>122</v>
      </c>
      <c r="F7169" t="s">
        <v>61</v>
      </c>
      <c r="G7169" t="s">
        <v>21</v>
      </c>
      <c r="H7169" t="s">
        <v>22</v>
      </c>
    </row>
    <row r="7170" spans="1:8" hidden="1">
      <c r="A7170" t="s">
        <v>12131</v>
      </c>
      <c r="B7170" s="3">
        <v>45563</v>
      </c>
      <c r="C7170" t="s">
        <v>7637</v>
      </c>
      <c r="D7170">
        <v>1770.08</v>
      </c>
      <c r="E7170" t="s">
        <v>31</v>
      </c>
      <c r="F7170" t="s">
        <v>32</v>
      </c>
      <c r="G7170" t="s">
        <v>27</v>
      </c>
      <c r="H7170" t="s">
        <v>94</v>
      </c>
    </row>
    <row r="7171" spans="1:8" hidden="1">
      <c r="A7171" t="s">
        <v>12132</v>
      </c>
      <c r="B7171" s="3">
        <v>45563</v>
      </c>
      <c r="C7171" t="s">
        <v>12133</v>
      </c>
      <c r="D7171">
        <v>844.68</v>
      </c>
      <c r="E7171" t="s">
        <v>47</v>
      </c>
      <c r="F7171" t="s">
        <v>26</v>
      </c>
      <c r="G7171" t="s">
        <v>39</v>
      </c>
      <c r="H7171" t="s">
        <v>36</v>
      </c>
    </row>
    <row r="7172" spans="1:8">
      <c r="A7172" t="s">
        <v>12134</v>
      </c>
      <c r="B7172" s="3">
        <v>45563</v>
      </c>
      <c r="C7172" t="s">
        <v>7777</v>
      </c>
      <c r="D7172">
        <v>1904.45</v>
      </c>
      <c r="E7172" t="s">
        <v>43</v>
      </c>
      <c r="F7172" t="s">
        <v>20</v>
      </c>
      <c r="G7172" t="s">
        <v>27</v>
      </c>
      <c r="H7172" t="s">
        <v>22</v>
      </c>
    </row>
    <row r="7173" spans="1:8">
      <c r="A7173" t="s">
        <v>12135</v>
      </c>
      <c r="B7173" s="3">
        <v>45563</v>
      </c>
      <c r="C7173" t="s">
        <v>8587</v>
      </c>
      <c r="D7173">
        <v>304.62</v>
      </c>
      <c r="E7173" t="s">
        <v>43</v>
      </c>
      <c r="F7173" t="s">
        <v>26</v>
      </c>
      <c r="G7173" t="s">
        <v>21</v>
      </c>
      <c r="H7173" t="s">
        <v>40</v>
      </c>
    </row>
    <row r="7174" spans="1:8" hidden="1">
      <c r="A7174" t="s">
        <v>12136</v>
      </c>
      <c r="B7174" s="3">
        <v>45563</v>
      </c>
      <c r="C7174" t="s">
        <v>5567</v>
      </c>
      <c r="E7174" t="s">
        <v>122</v>
      </c>
      <c r="F7174" t="s">
        <v>61</v>
      </c>
      <c r="G7174" t="s">
        <v>39</v>
      </c>
      <c r="H7174" t="s">
        <v>94</v>
      </c>
    </row>
    <row r="7175" spans="1:8" hidden="1">
      <c r="A7175" t="s">
        <v>12137</v>
      </c>
      <c r="B7175" s="3">
        <v>45563</v>
      </c>
      <c r="C7175" t="s">
        <v>3766</v>
      </c>
      <c r="E7175" t="s">
        <v>19</v>
      </c>
      <c r="F7175" t="s">
        <v>61</v>
      </c>
      <c r="G7175" t="s">
        <v>21</v>
      </c>
      <c r="H7175" t="s">
        <v>43</v>
      </c>
    </row>
    <row r="7176" spans="1:8" hidden="1">
      <c r="A7176" t="s">
        <v>12138</v>
      </c>
      <c r="B7176" s="3">
        <v>45563</v>
      </c>
      <c r="C7176" t="s">
        <v>4612</v>
      </c>
      <c r="D7176">
        <v>9047.92</v>
      </c>
      <c r="E7176" t="s">
        <v>19</v>
      </c>
      <c r="F7176" t="s">
        <v>26</v>
      </c>
      <c r="G7176" t="s">
        <v>21</v>
      </c>
      <c r="H7176" t="s">
        <v>123</v>
      </c>
    </row>
    <row r="7177" spans="1:8" hidden="1">
      <c r="A7177" t="s">
        <v>12139</v>
      </c>
      <c r="B7177" s="3">
        <v>45563</v>
      </c>
      <c r="C7177" t="s">
        <v>12140</v>
      </c>
      <c r="D7177">
        <v>284.35000000000002</v>
      </c>
      <c r="E7177" t="s">
        <v>67</v>
      </c>
      <c r="F7177" t="s">
        <v>32</v>
      </c>
      <c r="G7177" t="s">
        <v>21</v>
      </c>
      <c r="H7177" t="s">
        <v>44</v>
      </c>
    </row>
    <row r="7178" spans="1:8" hidden="1">
      <c r="A7178" t="s">
        <v>12141</v>
      </c>
      <c r="B7178" s="3">
        <v>45563</v>
      </c>
      <c r="C7178" t="s">
        <v>6576</v>
      </c>
      <c r="D7178">
        <v>1972.61</v>
      </c>
      <c r="E7178" t="s">
        <v>67</v>
      </c>
      <c r="F7178" t="s">
        <v>61</v>
      </c>
      <c r="G7178" t="s">
        <v>39</v>
      </c>
      <c r="H7178" t="s">
        <v>176</v>
      </c>
    </row>
    <row r="7179" spans="1:8" hidden="1">
      <c r="A7179" t="s">
        <v>12142</v>
      </c>
      <c r="B7179" s="3">
        <v>45563</v>
      </c>
      <c r="C7179" t="s">
        <v>5953</v>
      </c>
      <c r="D7179">
        <v>1915.43</v>
      </c>
      <c r="E7179" t="s">
        <v>31</v>
      </c>
      <c r="F7179" t="s">
        <v>26</v>
      </c>
      <c r="G7179" t="s">
        <v>48</v>
      </c>
      <c r="H7179" t="s">
        <v>87</v>
      </c>
    </row>
    <row r="7180" spans="1:8" hidden="1">
      <c r="A7180" t="s">
        <v>12143</v>
      </c>
      <c r="B7180" s="3">
        <v>45563</v>
      </c>
      <c r="C7180" t="s">
        <v>5624</v>
      </c>
      <c r="D7180">
        <v>1556.1</v>
      </c>
      <c r="E7180" t="s">
        <v>64</v>
      </c>
      <c r="F7180" t="s">
        <v>61</v>
      </c>
      <c r="G7180" t="s">
        <v>48</v>
      </c>
      <c r="H7180" t="s">
        <v>123</v>
      </c>
    </row>
    <row r="7181" spans="1:8" hidden="1">
      <c r="A7181" t="s">
        <v>12144</v>
      </c>
      <c r="B7181" s="3">
        <v>45563</v>
      </c>
      <c r="C7181" t="s">
        <v>12145</v>
      </c>
      <c r="D7181">
        <v>1681.86</v>
      </c>
      <c r="E7181" t="s">
        <v>31</v>
      </c>
      <c r="F7181" t="s">
        <v>32</v>
      </c>
      <c r="G7181" t="s">
        <v>39</v>
      </c>
      <c r="H7181" t="s">
        <v>44</v>
      </c>
    </row>
    <row r="7182" spans="1:8" hidden="1">
      <c r="A7182" t="s">
        <v>12146</v>
      </c>
      <c r="B7182" s="3">
        <v>45563</v>
      </c>
      <c r="C7182" t="s">
        <v>3421</v>
      </c>
      <c r="D7182">
        <v>965.51</v>
      </c>
      <c r="E7182" t="s">
        <v>190</v>
      </c>
      <c r="F7182" t="s">
        <v>32</v>
      </c>
      <c r="G7182" t="s">
        <v>27</v>
      </c>
      <c r="H7182" t="s">
        <v>33</v>
      </c>
    </row>
    <row r="7183" spans="1:8">
      <c r="A7183" t="s">
        <v>12147</v>
      </c>
      <c r="B7183" s="3">
        <v>45563</v>
      </c>
      <c r="C7183" t="s">
        <v>12148</v>
      </c>
      <c r="D7183">
        <v>390.43</v>
      </c>
      <c r="E7183" t="s">
        <v>43</v>
      </c>
      <c r="F7183" t="s">
        <v>20</v>
      </c>
      <c r="G7183" t="s">
        <v>39</v>
      </c>
      <c r="H7183" t="s">
        <v>87</v>
      </c>
    </row>
    <row r="7184" spans="1:8" hidden="1">
      <c r="A7184" t="s">
        <v>12149</v>
      </c>
      <c r="B7184" s="3">
        <v>45563</v>
      </c>
      <c r="C7184" t="s">
        <v>826</v>
      </c>
      <c r="D7184">
        <v>8826.81</v>
      </c>
      <c r="E7184" t="s">
        <v>64</v>
      </c>
      <c r="F7184" t="s">
        <v>26</v>
      </c>
      <c r="G7184" t="s">
        <v>39</v>
      </c>
      <c r="H7184" t="s">
        <v>109</v>
      </c>
    </row>
    <row r="7185" spans="1:8" hidden="1">
      <c r="A7185" t="s">
        <v>12150</v>
      </c>
      <c r="B7185" s="3">
        <v>45563</v>
      </c>
      <c r="C7185" t="s">
        <v>12151</v>
      </c>
      <c r="D7185">
        <v>11886.82</v>
      </c>
      <c r="E7185" t="s">
        <v>122</v>
      </c>
      <c r="F7185" t="s">
        <v>61</v>
      </c>
      <c r="G7185" t="s">
        <v>27</v>
      </c>
      <c r="H7185" t="s">
        <v>109</v>
      </c>
    </row>
    <row r="7186" spans="1:8" hidden="1">
      <c r="A7186" t="s">
        <v>12152</v>
      </c>
      <c r="B7186" s="3">
        <v>45563</v>
      </c>
      <c r="C7186" t="s">
        <v>11406</v>
      </c>
      <c r="D7186">
        <v>1056.22</v>
      </c>
      <c r="E7186" t="s">
        <v>25</v>
      </c>
      <c r="F7186" t="s">
        <v>20</v>
      </c>
      <c r="G7186" t="s">
        <v>39</v>
      </c>
      <c r="H7186" t="s">
        <v>94</v>
      </c>
    </row>
    <row r="7187" spans="1:8" hidden="1">
      <c r="A7187" t="s">
        <v>12153</v>
      </c>
      <c r="B7187" s="3">
        <v>45563</v>
      </c>
      <c r="C7187" t="s">
        <v>9227</v>
      </c>
      <c r="D7187">
        <v>1392.56</v>
      </c>
      <c r="E7187" t="s">
        <v>64</v>
      </c>
      <c r="F7187" t="s">
        <v>20</v>
      </c>
      <c r="G7187" t="s">
        <v>21</v>
      </c>
      <c r="H7187" t="s">
        <v>49</v>
      </c>
    </row>
    <row r="7188" spans="1:8" hidden="1">
      <c r="A7188" t="s">
        <v>12154</v>
      </c>
      <c r="B7188" s="3">
        <v>45563</v>
      </c>
      <c r="C7188" t="s">
        <v>4025</v>
      </c>
      <c r="D7188">
        <v>1901.32</v>
      </c>
      <c r="E7188" t="s">
        <v>64</v>
      </c>
      <c r="F7188" t="s">
        <v>20</v>
      </c>
      <c r="G7188" t="s">
        <v>39</v>
      </c>
      <c r="H7188" t="s">
        <v>33</v>
      </c>
    </row>
    <row r="7189" spans="1:8" hidden="1">
      <c r="A7189" t="s">
        <v>12155</v>
      </c>
      <c r="B7189" s="3">
        <v>45563</v>
      </c>
      <c r="C7189" t="s">
        <v>5718</v>
      </c>
      <c r="D7189">
        <v>1881.67</v>
      </c>
      <c r="E7189" t="s">
        <v>52</v>
      </c>
      <c r="F7189" t="s">
        <v>32</v>
      </c>
      <c r="G7189" t="s">
        <v>48</v>
      </c>
      <c r="H7189" t="s">
        <v>123</v>
      </c>
    </row>
    <row r="7190" spans="1:8" hidden="1">
      <c r="A7190" t="s">
        <v>12156</v>
      </c>
      <c r="B7190" s="3">
        <v>45564</v>
      </c>
      <c r="C7190" t="s">
        <v>558</v>
      </c>
      <c r="D7190">
        <v>672.14</v>
      </c>
      <c r="E7190" t="s">
        <v>52</v>
      </c>
      <c r="F7190" t="s">
        <v>61</v>
      </c>
      <c r="G7190" t="s">
        <v>48</v>
      </c>
      <c r="H7190" t="s">
        <v>94</v>
      </c>
    </row>
    <row r="7191" spans="1:8" hidden="1">
      <c r="A7191" t="s">
        <v>12157</v>
      </c>
      <c r="B7191" s="3">
        <v>45564</v>
      </c>
      <c r="C7191" t="s">
        <v>8610</v>
      </c>
      <c r="D7191">
        <v>1617.23</v>
      </c>
      <c r="E7191" t="s">
        <v>47</v>
      </c>
      <c r="F7191" t="s">
        <v>61</v>
      </c>
      <c r="G7191" t="s">
        <v>48</v>
      </c>
      <c r="H7191" t="s">
        <v>176</v>
      </c>
    </row>
    <row r="7192" spans="1:8" hidden="1">
      <c r="A7192" t="s">
        <v>12158</v>
      </c>
      <c r="B7192" s="3">
        <v>45564</v>
      </c>
      <c r="C7192" t="s">
        <v>12159</v>
      </c>
      <c r="D7192">
        <v>639.62</v>
      </c>
      <c r="E7192" t="s">
        <v>122</v>
      </c>
      <c r="F7192" t="s">
        <v>32</v>
      </c>
      <c r="G7192" t="s">
        <v>21</v>
      </c>
      <c r="H7192" t="s">
        <v>94</v>
      </c>
    </row>
    <row r="7193" spans="1:8" hidden="1">
      <c r="A7193" t="s">
        <v>12160</v>
      </c>
      <c r="B7193" s="3">
        <v>45564</v>
      </c>
      <c r="C7193" t="s">
        <v>6193</v>
      </c>
      <c r="D7193">
        <v>655.86</v>
      </c>
      <c r="E7193" t="s">
        <v>64</v>
      </c>
      <c r="F7193" t="s">
        <v>20</v>
      </c>
      <c r="G7193" t="s">
        <v>21</v>
      </c>
      <c r="H7193" t="s">
        <v>109</v>
      </c>
    </row>
    <row r="7194" spans="1:8" hidden="1">
      <c r="A7194" t="s">
        <v>12161</v>
      </c>
      <c r="B7194" s="3">
        <v>45564</v>
      </c>
      <c r="C7194" t="s">
        <v>12162</v>
      </c>
      <c r="D7194">
        <v>973.56</v>
      </c>
      <c r="E7194" t="s">
        <v>52</v>
      </c>
      <c r="F7194" t="s">
        <v>26</v>
      </c>
      <c r="G7194" t="s">
        <v>27</v>
      </c>
      <c r="H7194" t="s">
        <v>44</v>
      </c>
    </row>
    <row r="7195" spans="1:8" hidden="1">
      <c r="A7195" t="s">
        <v>12163</v>
      </c>
      <c r="B7195" s="3">
        <v>45564</v>
      </c>
      <c r="C7195" t="s">
        <v>1481</v>
      </c>
      <c r="D7195">
        <v>658.4</v>
      </c>
      <c r="E7195" t="s">
        <v>52</v>
      </c>
      <c r="F7195" t="s">
        <v>20</v>
      </c>
      <c r="G7195" t="s">
        <v>48</v>
      </c>
      <c r="H7195" t="s">
        <v>44</v>
      </c>
    </row>
    <row r="7196" spans="1:8" hidden="1">
      <c r="A7196" t="s">
        <v>12164</v>
      </c>
      <c r="B7196" s="3">
        <v>45564</v>
      </c>
      <c r="C7196" t="s">
        <v>12165</v>
      </c>
      <c r="D7196">
        <v>1188.8800000000001</v>
      </c>
      <c r="E7196" t="s">
        <v>67</v>
      </c>
      <c r="F7196" t="s">
        <v>43</v>
      </c>
      <c r="G7196" t="s">
        <v>39</v>
      </c>
      <c r="H7196" t="s">
        <v>43</v>
      </c>
    </row>
    <row r="7197" spans="1:8" hidden="1">
      <c r="A7197" t="s">
        <v>12166</v>
      </c>
      <c r="B7197" s="3">
        <v>45564</v>
      </c>
      <c r="C7197" t="s">
        <v>9149</v>
      </c>
      <c r="D7197">
        <v>267.44</v>
      </c>
      <c r="E7197" t="s">
        <v>64</v>
      </c>
      <c r="F7197" t="s">
        <v>20</v>
      </c>
      <c r="G7197" t="s">
        <v>27</v>
      </c>
      <c r="H7197" t="s">
        <v>123</v>
      </c>
    </row>
    <row r="7198" spans="1:8">
      <c r="A7198" t="s">
        <v>12167</v>
      </c>
      <c r="B7198" s="3">
        <v>45564</v>
      </c>
      <c r="C7198" t="s">
        <v>718</v>
      </c>
      <c r="D7198">
        <v>1068.9100000000001</v>
      </c>
      <c r="E7198" t="s">
        <v>43</v>
      </c>
      <c r="F7198" t="s">
        <v>20</v>
      </c>
      <c r="G7198" t="s">
        <v>48</v>
      </c>
      <c r="H7198" t="s">
        <v>40</v>
      </c>
    </row>
    <row r="7199" spans="1:8" hidden="1">
      <c r="A7199" t="s">
        <v>12168</v>
      </c>
      <c r="B7199" s="3">
        <v>45564</v>
      </c>
      <c r="C7199" t="s">
        <v>9004</v>
      </c>
      <c r="D7199">
        <v>1138.98</v>
      </c>
      <c r="E7199" t="s">
        <v>47</v>
      </c>
      <c r="F7199" t="s">
        <v>32</v>
      </c>
      <c r="G7199" t="s">
        <v>48</v>
      </c>
      <c r="H7199" t="s">
        <v>109</v>
      </c>
    </row>
    <row r="7200" spans="1:8" hidden="1">
      <c r="A7200" t="s">
        <v>12169</v>
      </c>
      <c r="B7200" s="3">
        <v>45564</v>
      </c>
      <c r="C7200" t="s">
        <v>12170</v>
      </c>
      <c r="D7200">
        <v>1014.41</v>
      </c>
      <c r="E7200" t="s">
        <v>31</v>
      </c>
      <c r="F7200" t="s">
        <v>61</v>
      </c>
      <c r="G7200" t="s">
        <v>27</v>
      </c>
      <c r="H7200" t="s">
        <v>57</v>
      </c>
    </row>
    <row r="7201" spans="1:8" hidden="1">
      <c r="A7201" t="s">
        <v>12171</v>
      </c>
      <c r="B7201" s="3">
        <v>45564</v>
      </c>
      <c r="C7201" t="s">
        <v>5139</v>
      </c>
      <c r="D7201">
        <v>1722.41</v>
      </c>
      <c r="E7201" t="s">
        <v>190</v>
      </c>
      <c r="F7201" t="s">
        <v>20</v>
      </c>
      <c r="G7201" t="s">
        <v>48</v>
      </c>
      <c r="H7201" t="s">
        <v>22</v>
      </c>
    </row>
    <row r="7202" spans="1:8" hidden="1">
      <c r="A7202" t="s">
        <v>12172</v>
      </c>
      <c r="B7202" s="3">
        <v>45564</v>
      </c>
      <c r="C7202" t="s">
        <v>4440</v>
      </c>
      <c r="D7202">
        <v>312.88</v>
      </c>
      <c r="E7202" t="s">
        <v>60</v>
      </c>
      <c r="F7202" t="s">
        <v>32</v>
      </c>
      <c r="G7202" t="s">
        <v>21</v>
      </c>
      <c r="H7202" t="s">
        <v>49</v>
      </c>
    </row>
    <row r="7203" spans="1:8" hidden="1">
      <c r="A7203" t="s">
        <v>12173</v>
      </c>
      <c r="B7203" s="3">
        <v>45564</v>
      </c>
      <c r="C7203" t="s">
        <v>12174</v>
      </c>
      <c r="E7203" t="s">
        <v>70</v>
      </c>
      <c r="F7203" t="s">
        <v>32</v>
      </c>
      <c r="G7203" t="s">
        <v>39</v>
      </c>
      <c r="H7203" t="s">
        <v>36</v>
      </c>
    </row>
    <row r="7204" spans="1:8" hidden="1">
      <c r="A7204" t="s">
        <v>12175</v>
      </c>
      <c r="B7204" s="3">
        <v>45564</v>
      </c>
      <c r="C7204" t="s">
        <v>2827</v>
      </c>
      <c r="D7204">
        <v>50.39</v>
      </c>
      <c r="E7204" t="s">
        <v>122</v>
      </c>
      <c r="F7204" t="s">
        <v>26</v>
      </c>
      <c r="G7204" t="s">
        <v>21</v>
      </c>
      <c r="H7204" t="s">
        <v>176</v>
      </c>
    </row>
    <row r="7205" spans="1:8" hidden="1">
      <c r="A7205" t="s">
        <v>12176</v>
      </c>
      <c r="B7205" s="3">
        <v>45564</v>
      </c>
      <c r="C7205" t="s">
        <v>12177</v>
      </c>
      <c r="D7205">
        <v>178.05</v>
      </c>
      <c r="E7205" t="s">
        <v>52</v>
      </c>
      <c r="F7205" t="s">
        <v>20</v>
      </c>
      <c r="G7205" t="s">
        <v>39</v>
      </c>
      <c r="H7205" t="s">
        <v>57</v>
      </c>
    </row>
    <row r="7206" spans="1:8" hidden="1">
      <c r="A7206" t="s">
        <v>12178</v>
      </c>
      <c r="B7206" s="3">
        <v>45564</v>
      </c>
      <c r="C7206" t="s">
        <v>9538</v>
      </c>
      <c r="D7206">
        <v>774.93</v>
      </c>
      <c r="E7206" t="s">
        <v>31</v>
      </c>
      <c r="F7206" t="s">
        <v>26</v>
      </c>
      <c r="G7206" t="s">
        <v>27</v>
      </c>
      <c r="H7206" t="s">
        <v>43</v>
      </c>
    </row>
    <row r="7207" spans="1:8" hidden="1">
      <c r="A7207" t="s">
        <v>12179</v>
      </c>
      <c r="B7207" s="3">
        <v>45564</v>
      </c>
      <c r="C7207" t="s">
        <v>6765</v>
      </c>
      <c r="D7207">
        <v>497.21</v>
      </c>
      <c r="E7207" t="s">
        <v>339</v>
      </c>
      <c r="F7207" t="s">
        <v>20</v>
      </c>
      <c r="G7207" t="s">
        <v>48</v>
      </c>
      <c r="H7207" t="s">
        <v>40</v>
      </c>
    </row>
    <row r="7208" spans="1:8" hidden="1">
      <c r="A7208" t="s">
        <v>12180</v>
      </c>
      <c r="B7208" s="3">
        <v>45564</v>
      </c>
      <c r="C7208" t="s">
        <v>12181</v>
      </c>
      <c r="D7208">
        <v>880.17</v>
      </c>
      <c r="E7208" t="s">
        <v>67</v>
      </c>
      <c r="F7208" t="s">
        <v>61</v>
      </c>
      <c r="G7208" t="s">
        <v>21</v>
      </c>
      <c r="H7208" t="s">
        <v>176</v>
      </c>
    </row>
    <row r="7209" spans="1:8" hidden="1">
      <c r="A7209" t="s">
        <v>12182</v>
      </c>
      <c r="B7209" s="3">
        <v>45564</v>
      </c>
      <c r="C7209" t="s">
        <v>1899</v>
      </c>
      <c r="D7209">
        <v>1099.1099999999999</v>
      </c>
      <c r="E7209" t="s">
        <v>64</v>
      </c>
      <c r="F7209" t="s">
        <v>32</v>
      </c>
      <c r="G7209" t="s">
        <v>21</v>
      </c>
      <c r="H7209" t="s">
        <v>123</v>
      </c>
    </row>
    <row r="7210" spans="1:8" hidden="1">
      <c r="A7210" t="s">
        <v>12183</v>
      </c>
      <c r="B7210" s="3">
        <v>45564</v>
      </c>
      <c r="C7210" t="s">
        <v>12184</v>
      </c>
      <c r="D7210">
        <v>1474.97</v>
      </c>
      <c r="E7210" t="s">
        <v>19</v>
      </c>
      <c r="F7210" t="s">
        <v>32</v>
      </c>
      <c r="G7210" t="s">
        <v>21</v>
      </c>
      <c r="H7210" t="s">
        <v>33</v>
      </c>
    </row>
    <row r="7211" spans="1:8" hidden="1">
      <c r="A7211" t="s">
        <v>12185</v>
      </c>
      <c r="B7211" s="3">
        <v>45564</v>
      </c>
      <c r="C7211" t="s">
        <v>8647</v>
      </c>
      <c r="D7211">
        <v>709.32</v>
      </c>
      <c r="E7211" t="s">
        <v>67</v>
      </c>
      <c r="F7211" t="s">
        <v>20</v>
      </c>
      <c r="G7211" t="s">
        <v>48</v>
      </c>
      <c r="H7211" t="s">
        <v>22</v>
      </c>
    </row>
    <row r="7212" spans="1:8" hidden="1">
      <c r="A7212" t="s">
        <v>12186</v>
      </c>
      <c r="B7212" s="3">
        <v>45564</v>
      </c>
      <c r="C7212" t="s">
        <v>12187</v>
      </c>
      <c r="E7212" t="s">
        <v>70</v>
      </c>
      <c r="F7212" t="s">
        <v>26</v>
      </c>
      <c r="G7212" t="s">
        <v>27</v>
      </c>
      <c r="H7212" t="s">
        <v>87</v>
      </c>
    </row>
    <row r="7213" spans="1:8" hidden="1">
      <c r="A7213" t="s">
        <v>12188</v>
      </c>
      <c r="B7213" s="3">
        <v>45564</v>
      </c>
      <c r="C7213" t="s">
        <v>8061</v>
      </c>
      <c r="D7213">
        <v>1518.74</v>
      </c>
      <c r="E7213" t="s">
        <v>60</v>
      </c>
      <c r="F7213" t="s">
        <v>20</v>
      </c>
      <c r="G7213" t="s">
        <v>21</v>
      </c>
      <c r="H7213" t="s">
        <v>123</v>
      </c>
    </row>
    <row r="7214" spans="1:8" hidden="1">
      <c r="A7214" t="s">
        <v>12189</v>
      </c>
      <c r="B7214" s="3">
        <v>45564</v>
      </c>
      <c r="C7214" t="s">
        <v>11125</v>
      </c>
      <c r="D7214">
        <v>123.29</v>
      </c>
      <c r="E7214" t="s">
        <v>19</v>
      </c>
      <c r="F7214" t="s">
        <v>61</v>
      </c>
      <c r="G7214" t="s">
        <v>21</v>
      </c>
      <c r="H7214" t="s">
        <v>123</v>
      </c>
    </row>
    <row r="7215" spans="1:8" hidden="1">
      <c r="A7215" t="s">
        <v>12190</v>
      </c>
      <c r="B7215" s="3">
        <v>45564</v>
      </c>
      <c r="C7215" t="s">
        <v>804</v>
      </c>
      <c r="D7215">
        <v>1461.55</v>
      </c>
      <c r="E7215" t="s">
        <v>52</v>
      </c>
      <c r="F7215" t="s">
        <v>32</v>
      </c>
      <c r="G7215" t="s">
        <v>21</v>
      </c>
      <c r="H7215" t="s">
        <v>43</v>
      </c>
    </row>
    <row r="7216" spans="1:8" hidden="1">
      <c r="A7216" t="s">
        <v>12191</v>
      </c>
      <c r="B7216" s="3">
        <v>45565</v>
      </c>
      <c r="C7216" t="s">
        <v>12192</v>
      </c>
      <c r="D7216">
        <v>1506.76</v>
      </c>
      <c r="E7216" t="s">
        <v>240</v>
      </c>
      <c r="F7216" t="s">
        <v>20</v>
      </c>
      <c r="G7216" t="s">
        <v>27</v>
      </c>
      <c r="H7216" t="s">
        <v>123</v>
      </c>
    </row>
    <row r="7217" spans="1:8" hidden="1">
      <c r="A7217" t="s">
        <v>12193</v>
      </c>
      <c r="B7217" s="3">
        <v>45565</v>
      </c>
      <c r="C7217" t="s">
        <v>7602</v>
      </c>
      <c r="D7217">
        <v>1529.3</v>
      </c>
      <c r="E7217" t="s">
        <v>122</v>
      </c>
      <c r="F7217" t="s">
        <v>20</v>
      </c>
      <c r="G7217" t="s">
        <v>21</v>
      </c>
      <c r="H7217" t="s">
        <v>43</v>
      </c>
    </row>
    <row r="7218" spans="1:8" hidden="1">
      <c r="A7218" t="s">
        <v>12194</v>
      </c>
      <c r="B7218" s="3">
        <v>45565</v>
      </c>
      <c r="C7218" t="s">
        <v>1821</v>
      </c>
      <c r="D7218">
        <v>1349.21</v>
      </c>
      <c r="E7218" t="s">
        <v>31</v>
      </c>
      <c r="F7218" t="s">
        <v>61</v>
      </c>
      <c r="G7218" t="s">
        <v>21</v>
      </c>
      <c r="H7218" t="s">
        <v>94</v>
      </c>
    </row>
    <row r="7219" spans="1:8" hidden="1">
      <c r="A7219" t="s">
        <v>12195</v>
      </c>
      <c r="B7219" s="3">
        <v>45565</v>
      </c>
      <c r="C7219" t="s">
        <v>6707</v>
      </c>
      <c r="D7219">
        <v>342.34</v>
      </c>
      <c r="E7219" t="s">
        <v>47</v>
      </c>
      <c r="F7219" t="s">
        <v>32</v>
      </c>
      <c r="G7219" t="s">
        <v>21</v>
      </c>
      <c r="H7219" t="s">
        <v>33</v>
      </c>
    </row>
    <row r="7220" spans="1:8" hidden="1">
      <c r="A7220" t="s">
        <v>12196</v>
      </c>
      <c r="B7220" s="3">
        <v>45565</v>
      </c>
      <c r="C7220" t="s">
        <v>894</v>
      </c>
      <c r="D7220">
        <v>377.51</v>
      </c>
      <c r="E7220" t="s">
        <v>31</v>
      </c>
      <c r="F7220" t="s">
        <v>61</v>
      </c>
      <c r="G7220" t="s">
        <v>39</v>
      </c>
      <c r="H7220" t="s">
        <v>36</v>
      </c>
    </row>
    <row r="7221" spans="1:8" hidden="1">
      <c r="A7221" t="s">
        <v>12197</v>
      </c>
      <c r="B7221" s="3">
        <v>45565</v>
      </c>
      <c r="C7221" t="s">
        <v>4607</v>
      </c>
      <c r="D7221">
        <v>81.99</v>
      </c>
      <c r="E7221" t="s">
        <v>67</v>
      </c>
      <c r="F7221" t="s">
        <v>61</v>
      </c>
      <c r="G7221" t="s">
        <v>27</v>
      </c>
      <c r="H7221" t="s">
        <v>57</v>
      </c>
    </row>
    <row r="7222" spans="1:8" hidden="1">
      <c r="A7222" t="s">
        <v>12198</v>
      </c>
      <c r="B7222" s="3">
        <v>45565</v>
      </c>
      <c r="C7222" t="s">
        <v>12199</v>
      </c>
      <c r="E7222" t="s">
        <v>60</v>
      </c>
      <c r="F7222" t="s">
        <v>61</v>
      </c>
      <c r="G7222" t="s">
        <v>21</v>
      </c>
      <c r="H7222" t="s">
        <v>53</v>
      </c>
    </row>
    <row r="7223" spans="1:8" hidden="1">
      <c r="A7223" t="s">
        <v>12200</v>
      </c>
      <c r="B7223" s="3">
        <v>45565</v>
      </c>
      <c r="C7223" t="s">
        <v>12201</v>
      </c>
      <c r="D7223">
        <v>1120.6099999999999</v>
      </c>
      <c r="E7223" t="s">
        <v>19</v>
      </c>
      <c r="F7223" t="s">
        <v>20</v>
      </c>
      <c r="G7223" t="s">
        <v>48</v>
      </c>
      <c r="H7223" t="s">
        <v>44</v>
      </c>
    </row>
    <row r="7224" spans="1:8" hidden="1">
      <c r="A7224" t="s">
        <v>12202</v>
      </c>
      <c r="B7224" s="3">
        <v>45565</v>
      </c>
      <c r="C7224" t="s">
        <v>12203</v>
      </c>
      <c r="D7224">
        <v>57.97</v>
      </c>
      <c r="E7224" t="s">
        <v>47</v>
      </c>
      <c r="F7224" t="s">
        <v>1174</v>
      </c>
      <c r="G7224" t="s">
        <v>27</v>
      </c>
      <c r="H7224" t="s">
        <v>57</v>
      </c>
    </row>
    <row r="7225" spans="1:8" hidden="1">
      <c r="A7225" t="s">
        <v>12204</v>
      </c>
      <c r="B7225" s="3">
        <v>45565</v>
      </c>
      <c r="C7225" t="s">
        <v>7332</v>
      </c>
      <c r="D7225">
        <v>1782.56</v>
      </c>
      <c r="E7225" t="s">
        <v>52</v>
      </c>
      <c r="F7225" t="s">
        <v>61</v>
      </c>
      <c r="G7225" t="s">
        <v>39</v>
      </c>
      <c r="H7225" t="s">
        <v>123</v>
      </c>
    </row>
    <row r="7226" spans="1:8" hidden="1">
      <c r="A7226" t="s">
        <v>12205</v>
      </c>
      <c r="B7226" s="3">
        <v>45565</v>
      </c>
      <c r="C7226" t="s">
        <v>1370</v>
      </c>
      <c r="D7226">
        <v>1682.31</v>
      </c>
      <c r="E7226" t="s">
        <v>60</v>
      </c>
      <c r="F7226" t="s">
        <v>20</v>
      </c>
      <c r="G7226" t="s">
        <v>48</v>
      </c>
      <c r="H7226" t="s">
        <v>94</v>
      </c>
    </row>
    <row r="7227" spans="1:8" hidden="1">
      <c r="A7227" t="s">
        <v>12206</v>
      </c>
      <c r="B7227" s="3">
        <v>45565</v>
      </c>
      <c r="C7227" t="s">
        <v>12207</v>
      </c>
      <c r="D7227">
        <v>1988.99</v>
      </c>
      <c r="E7227" t="s">
        <v>70</v>
      </c>
      <c r="F7227" t="s">
        <v>26</v>
      </c>
      <c r="G7227" t="s">
        <v>21</v>
      </c>
      <c r="H7227" t="s">
        <v>53</v>
      </c>
    </row>
    <row r="7228" spans="1:8" hidden="1">
      <c r="A7228" t="s">
        <v>12208</v>
      </c>
      <c r="B7228" s="3">
        <v>45565</v>
      </c>
      <c r="C7228" t="s">
        <v>6070</v>
      </c>
      <c r="D7228">
        <v>1275.74</v>
      </c>
      <c r="E7228" t="s">
        <v>25</v>
      </c>
      <c r="F7228" t="s">
        <v>32</v>
      </c>
      <c r="G7228" t="s">
        <v>48</v>
      </c>
      <c r="H7228" t="s">
        <v>57</v>
      </c>
    </row>
    <row r="7229" spans="1:8" hidden="1">
      <c r="A7229" t="s">
        <v>12209</v>
      </c>
      <c r="B7229" s="3">
        <v>45565</v>
      </c>
      <c r="C7229" t="s">
        <v>12210</v>
      </c>
      <c r="D7229">
        <v>147.19</v>
      </c>
      <c r="E7229" t="s">
        <v>70</v>
      </c>
      <c r="F7229" t="s">
        <v>20</v>
      </c>
      <c r="G7229" t="s">
        <v>27</v>
      </c>
      <c r="H7229" t="s">
        <v>94</v>
      </c>
    </row>
    <row r="7230" spans="1:8" hidden="1">
      <c r="A7230" t="s">
        <v>12211</v>
      </c>
      <c r="B7230" s="3">
        <v>45565</v>
      </c>
      <c r="C7230" t="s">
        <v>12212</v>
      </c>
      <c r="D7230">
        <v>587.72</v>
      </c>
      <c r="E7230" t="s">
        <v>70</v>
      </c>
      <c r="F7230" t="s">
        <v>61</v>
      </c>
      <c r="G7230" t="s">
        <v>27</v>
      </c>
      <c r="H7230" t="s">
        <v>87</v>
      </c>
    </row>
    <row r="7231" spans="1:8" hidden="1">
      <c r="A7231" t="s">
        <v>12213</v>
      </c>
      <c r="B7231" s="3">
        <v>45565</v>
      </c>
      <c r="C7231" t="s">
        <v>4442</v>
      </c>
      <c r="D7231">
        <v>1153.75</v>
      </c>
      <c r="E7231" t="s">
        <v>47</v>
      </c>
      <c r="F7231" t="s">
        <v>387</v>
      </c>
      <c r="G7231" t="s">
        <v>21</v>
      </c>
      <c r="H7231" t="s">
        <v>40</v>
      </c>
    </row>
    <row r="7232" spans="1:8" hidden="1">
      <c r="A7232" t="s">
        <v>12214</v>
      </c>
      <c r="B7232" s="3">
        <v>45565</v>
      </c>
      <c r="C7232" t="s">
        <v>11734</v>
      </c>
      <c r="D7232">
        <v>1325.56</v>
      </c>
      <c r="E7232" t="s">
        <v>25</v>
      </c>
      <c r="F7232" t="s">
        <v>43</v>
      </c>
      <c r="G7232" t="s">
        <v>27</v>
      </c>
      <c r="H7232" t="s">
        <v>40</v>
      </c>
    </row>
    <row r="7233" spans="1:8" hidden="1">
      <c r="A7233" t="s">
        <v>12215</v>
      </c>
      <c r="B7233" s="3">
        <v>45565</v>
      </c>
      <c r="C7233" t="s">
        <v>5654</v>
      </c>
      <c r="D7233">
        <v>1561.3</v>
      </c>
      <c r="E7233" t="s">
        <v>122</v>
      </c>
      <c r="F7233" t="s">
        <v>61</v>
      </c>
      <c r="G7233" t="s">
        <v>39</v>
      </c>
      <c r="H7233" t="s">
        <v>49</v>
      </c>
    </row>
    <row r="7234" spans="1:8" hidden="1">
      <c r="A7234" t="s">
        <v>12216</v>
      </c>
      <c r="B7234" s="3">
        <v>45565</v>
      </c>
      <c r="C7234" t="s">
        <v>6117</v>
      </c>
      <c r="D7234">
        <v>1428.2</v>
      </c>
      <c r="E7234" t="s">
        <v>52</v>
      </c>
      <c r="F7234" t="s">
        <v>61</v>
      </c>
      <c r="G7234" t="s">
        <v>39</v>
      </c>
      <c r="H7234" t="s">
        <v>176</v>
      </c>
    </row>
    <row r="7235" spans="1:8" hidden="1">
      <c r="A7235" t="s">
        <v>12217</v>
      </c>
      <c r="B7235" s="3">
        <v>45565</v>
      </c>
      <c r="C7235" t="s">
        <v>12218</v>
      </c>
      <c r="D7235">
        <v>1835.82</v>
      </c>
      <c r="E7235" t="s">
        <v>19</v>
      </c>
      <c r="F7235" t="s">
        <v>32</v>
      </c>
      <c r="G7235" t="s">
        <v>27</v>
      </c>
      <c r="H7235" t="s">
        <v>33</v>
      </c>
    </row>
    <row r="7236" spans="1:8" hidden="1">
      <c r="A7236" t="s">
        <v>12219</v>
      </c>
      <c r="B7236" s="3">
        <v>45565</v>
      </c>
      <c r="C7236" t="s">
        <v>12220</v>
      </c>
      <c r="D7236">
        <v>608.49</v>
      </c>
      <c r="E7236" t="s">
        <v>122</v>
      </c>
      <c r="F7236" t="s">
        <v>32</v>
      </c>
      <c r="G7236" t="s">
        <v>48</v>
      </c>
      <c r="H7236" t="s">
        <v>44</v>
      </c>
    </row>
    <row r="7237" spans="1:8" hidden="1">
      <c r="A7237" t="s">
        <v>12221</v>
      </c>
      <c r="B7237" s="3">
        <v>45565</v>
      </c>
      <c r="C7237" t="s">
        <v>12222</v>
      </c>
      <c r="D7237">
        <v>790.96</v>
      </c>
      <c r="E7237" t="s">
        <v>31</v>
      </c>
      <c r="F7237" t="s">
        <v>20</v>
      </c>
      <c r="G7237" t="s">
        <v>48</v>
      </c>
      <c r="H7237" t="s">
        <v>123</v>
      </c>
    </row>
    <row r="7238" spans="1:8" hidden="1">
      <c r="A7238" t="s">
        <v>12223</v>
      </c>
      <c r="B7238" s="3">
        <v>45565</v>
      </c>
      <c r="C7238" t="s">
        <v>6297</v>
      </c>
      <c r="D7238">
        <v>556.64</v>
      </c>
      <c r="E7238" t="s">
        <v>19</v>
      </c>
      <c r="F7238" t="s">
        <v>32</v>
      </c>
      <c r="G7238" t="s">
        <v>39</v>
      </c>
      <c r="H7238" t="s">
        <v>176</v>
      </c>
    </row>
    <row r="7239" spans="1:8" hidden="1">
      <c r="A7239" t="s">
        <v>12224</v>
      </c>
      <c r="B7239" s="3">
        <v>45565</v>
      </c>
      <c r="C7239" t="s">
        <v>4102</v>
      </c>
      <c r="D7239">
        <v>1957.36</v>
      </c>
      <c r="E7239" t="s">
        <v>70</v>
      </c>
      <c r="F7239" t="s">
        <v>20</v>
      </c>
      <c r="G7239" t="s">
        <v>39</v>
      </c>
      <c r="H7239" t="s">
        <v>57</v>
      </c>
    </row>
    <row r="7240" spans="1:8" hidden="1">
      <c r="A7240" t="s">
        <v>12225</v>
      </c>
      <c r="B7240" s="3">
        <v>45565</v>
      </c>
      <c r="C7240" t="s">
        <v>5234</v>
      </c>
      <c r="D7240">
        <v>917.37</v>
      </c>
      <c r="E7240" t="s">
        <v>64</v>
      </c>
      <c r="F7240" t="s">
        <v>61</v>
      </c>
      <c r="G7240" t="s">
        <v>48</v>
      </c>
      <c r="H7240" t="s">
        <v>22</v>
      </c>
    </row>
    <row r="7241" spans="1:8" hidden="1">
      <c r="A7241" t="s">
        <v>12226</v>
      </c>
      <c r="B7241" s="3">
        <v>45565</v>
      </c>
      <c r="C7241" t="s">
        <v>1716</v>
      </c>
      <c r="D7241">
        <v>401.15</v>
      </c>
      <c r="E7241" t="s">
        <v>70</v>
      </c>
      <c r="F7241" t="s">
        <v>61</v>
      </c>
      <c r="G7241" t="s">
        <v>48</v>
      </c>
      <c r="H7241" t="s">
        <v>53</v>
      </c>
    </row>
    <row r="7242" spans="1:8" hidden="1">
      <c r="A7242" t="s">
        <v>12227</v>
      </c>
      <c r="B7242" s="3">
        <v>45565</v>
      </c>
      <c r="C7242" t="s">
        <v>12228</v>
      </c>
      <c r="D7242">
        <v>961.39</v>
      </c>
      <c r="E7242" t="s">
        <v>122</v>
      </c>
      <c r="F7242" t="s">
        <v>61</v>
      </c>
      <c r="G7242" t="s">
        <v>48</v>
      </c>
      <c r="H7242" t="s">
        <v>44</v>
      </c>
    </row>
    <row r="7243" spans="1:8" hidden="1">
      <c r="A7243" t="s">
        <v>12229</v>
      </c>
      <c r="B7243" s="3">
        <v>45565</v>
      </c>
      <c r="C7243" t="s">
        <v>10808</v>
      </c>
      <c r="D7243">
        <v>975.72</v>
      </c>
      <c r="E7243" t="s">
        <v>31</v>
      </c>
      <c r="F7243" t="s">
        <v>20</v>
      </c>
      <c r="G7243" t="s">
        <v>21</v>
      </c>
      <c r="H7243" t="s">
        <v>94</v>
      </c>
    </row>
    <row r="7244" spans="1:8" hidden="1">
      <c r="A7244" t="s">
        <v>12230</v>
      </c>
      <c r="B7244" s="3">
        <v>45566</v>
      </c>
      <c r="C7244" t="s">
        <v>12231</v>
      </c>
      <c r="D7244">
        <v>834.54</v>
      </c>
      <c r="E7244" t="s">
        <v>197</v>
      </c>
      <c r="F7244" t="s">
        <v>26</v>
      </c>
      <c r="G7244" t="s">
        <v>48</v>
      </c>
      <c r="H7244" t="s">
        <v>36</v>
      </c>
    </row>
    <row r="7245" spans="1:8" hidden="1">
      <c r="A7245" t="s">
        <v>12232</v>
      </c>
      <c r="B7245" s="3">
        <v>45566</v>
      </c>
      <c r="C7245" t="s">
        <v>5062</v>
      </c>
      <c r="D7245">
        <v>1070.53</v>
      </c>
      <c r="E7245" t="s">
        <v>122</v>
      </c>
      <c r="F7245" t="s">
        <v>20</v>
      </c>
      <c r="G7245" t="s">
        <v>27</v>
      </c>
      <c r="H7245" t="s">
        <v>43</v>
      </c>
    </row>
    <row r="7246" spans="1:8" hidden="1">
      <c r="A7246" t="s">
        <v>12233</v>
      </c>
      <c r="B7246" s="3">
        <v>45566</v>
      </c>
      <c r="C7246" t="s">
        <v>12234</v>
      </c>
      <c r="D7246">
        <v>293.11</v>
      </c>
      <c r="E7246" t="s">
        <v>31</v>
      </c>
      <c r="F7246" t="s">
        <v>20</v>
      </c>
      <c r="G7246" t="s">
        <v>39</v>
      </c>
      <c r="H7246" t="s">
        <v>40</v>
      </c>
    </row>
    <row r="7247" spans="1:8" hidden="1">
      <c r="A7247" t="s">
        <v>12235</v>
      </c>
      <c r="B7247" s="3">
        <v>45566</v>
      </c>
      <c r="C7247" t="s">
        <v>2964</v>
      </c>
      <c r="D7247">
        <v>1478.93</v>
      </c>
      <c r="E7247" t="s">
        <v>122</v>
      </c>
      <c r="F7247" t="s">
        <v>26</v>
      </c>
      <c r="G7247" t="s">
        <v>39</v>
      </c>
      <c r="H7247" t="s">
        <v>57</v>
      </c>
    </row>
    <row r="7248" spans="1:8" hidden="1">
      <c r="A7248" t="s">
        <v>12236</v>
      </c>
      <c r="B7248" s="3">
        <v>45566</v>
      </c>
      <c r="C7248" t="s">
        <v>9349</v>
      </c>
      <c r="D7248">
        <v>1019.15</v>
      </c>
      <c r="E7248" t="s">
        <v>19</v>
      </c>
      <c r="F7248" t="s">
        <v>20</v>
      </c>
      <c r="G7248" t="s">
        <v>27</v>
      </c>
      <c r="H7248" t="s">
        <v>176</v>
      </c>
    </row>
    <row r="7249" spans="1:8" hidden="1">
      <c r="A7249" t="s">
        <v>12237</v>
      </c>
      <c r="B7249" s="3">
        <v>45566</v>
      </c>
      <c r="C7249" t="s">
        <v>5820</v>
      </c>
      <c r="D7249">
        <v>1236.3900000000001</v>
      </c>
      <c r="E7249" t="s">
        <v>60</v>
      </c>
      <c r="F7249" t="s">
        <v>43</v>
      </c>
      <c r="G7249" t="s">
        <v>27</v>
      </c>
      <c r="H7249" t="s">
        <v>176</v>
      </c>
    </row>
    <row r="7250" spans="1:8" hidden="1">
      <c r="A7250" t="s">
        <v>12238</v>
      </c>
      <c r="B7250" s="3">
        <v>45566</v>
      </c>
      <c r="C7250" t="s">
        <v>12239</v>
      </c>
      <c r="D7250">
        <v>358.93</v>
      </c>
      <c r="E7250" t="s">
        <v>52</v>
      </c>
      <c r="F7250" t="s">
        <v>61</v>
      </c>
      <c r="G7250" t="s">
        <v>21</v>
      </c>
      <c r="H7250" t="s">
        <v>53</v>
      </c>
    </row>
    <row r="7251" spans="1:8" hidden="1">
      <c r="A7251" t="s">
        <v>12240</v>
      </c>
      <c r="B7251" s="3">
        <v>45566</v>
      </c>
      <c r="C7251" t="s">
        <v>8376</v>
      </c>
      <c r="D7251">
        <v>1793.02</v>
      </c>
      <c r="E7251" t="s">
        <v>19</v>
      </c>
      <c r="F7251" t="s">
        <v>32</v>
      </c>
      <c r="G7251" t="s">
        <v>27</v>
      </c>
      <c r="H7251" t="s">
        <v>87</v>
      </c>
    </row>
    <row r="7252" spans="1:8" hidden="1">
      <c r="A7252" t="s">
        <v>12241</v>
      </c>
      <c r="B7252" s="3">
        <v>45566</v>
      </c>
      <c r="C7252" t="s">
        <v>11006</v>
      </c>
      <c r="D7252">
        <v>1487</v>
      </c>
      <c r="E7252" t="s">
        <v>31</v>
      </c>
      <c r="F7252" t="s">
        <v>26</v>
      </c>
      <c r="G7252" t="s">
        <v>27</v>
      </c>
      <c r="H7252" t="s">
        <v>109</v>
      </c>
    </row>
    <row r="7253" spans="1:8" hidden="1">
      <c r="A7253" t="s">
        <v>12242</v>
      </c>
      <c r="B7253" s="3">
        <v>45566</v>
      </c>
      <c r="C7253" t="s">
        <v>10913</v>
      </c>
      <c r="D7253">
        <v>1531.08</v>
      </c>
      <c r="E7253" t="s">
        <v>31</v>
      </c>
      <c r="F7253" t="s">
        <v>26</v>
      </c>
      <c r="G7253" t="s">
        <v>27</v>
      </c>
      <c r="H7253" t="s">
        <v>49</v>
      </c>
    </row>
    <row r="7254" spans="1:8" hidden="1">
      <c r="A7254" t="s">
        <v>12243</v>
      </c>
      <c r="B7254" s="3">
        <v>45566</v>
      </c>
      <c r="C7254" t="s">
        <v>3967</v>
      </c>
      <c r="D7254">
        <v>475.22</v>
      </c>
      <c r="E7254" t="s">
        <v>122</v>
      </c>
      <c r="F7254" t="s">
        <v>20</v>
      </c>
      <c r="G7254" t="s">
        <v>27</v>
      </c>
      <c r="H7254" t="s">
        <v>44</v>
      </c>
    </row>
    <row r="7255" spans="1:8" hidden="1">
      <c r="A7255" t="s">
        <v>12244</v>
      </c>
      <c r="B7255" s="3">
        <v>45566</v>
      </c>
      <c r="C7255" t="s">
        <v>12245</v>
      </c>
      <c r="E7255" t="s">
        <v>25</v>
      </c>
      <c r="F7255" t="s">
        <v>20</v>
      </c>
      <c r="G7255" t="s">
        <v>48</v>
      </c>
      <c r="H7255" t="s">
        <v>28</v>
      </c>
    </row>
    <row r="7256" spans="1:8" hidden="1">
      <c r="A7256" t="s">
        <v>12246</v>
      </c>
      <c r="B7256" s="3">
        <v>45566</v>
      </c>
      <c r="C7256" t="s">
        <v>7517</v>
      </c>
      <c r="D7256">
        <v>144.77000000000001</v>
      </c>
      <c r="E7256" t="s">
        <v>64</v>
      </c>
      <c r="F7256" t="s">
        <v>20</v>
      </c>
      <c r="G7256" t="s">
        <v>39</v>
      </c>
      <c r="H7256" t="s">
        <v>22</v>
      </c>
    </row>
    <row r="7257" spans="1:8" hidden="1">
      <c r="A7257" t="s">
        <v>12247</v>
      </c>
      <c r="B7257" s="3">
        <v>45566</v>
      </c>
      <c r="C7257" t="s">
        <v>9555</v>
      </c>
      <c r="D7257">
        <v>19970.240000000002</v>
      </c>
      <c r="E7257" t="s">
        <v>47</v>
      </c>
      <c r="F7257" t="s">
        <v>20</v>
      </c>
      <c r="G7257" t="s">
        <v>48</v>
      </c>
      <c r="H7257" t="s">
        <v>57</v>
      </c>
    </row>
    <row r="7258" spans="1:8" hidden="1">
      <c r="A7258" t="s">
        <v>12248</v>
      </c>
      <c r="B7258" s="3">
        <v>45566</v>
      </c>
      <c r="C7258" t="s">
        <v>12249</v>
      </c>
      <c r="D7258">
        <v>1391.56</v>
      </c>
      <c r="E7258" t="s">
        <v>52</v>
      </c>
      <c r="F7258" t="s">
        <v>32</v>
      </c>
      <c r="G7258" t="s">
        <v>21</v>
      </c>
      <c r="H7258" t="s">
        <v>49</v>
      </c>
    </row>
    <row r="7259" spans="1:8" hidden="1">
      <c r="A7259" t="s">
        <v>12250</v>
      </c>
      <c r="B7259" s="3">
        <v>45566</v>
      </c>
      <c r="C7259" t="s">
        <v>4985</v>
      </c>
      <c r="D7259">
        <v>1574.27</v>
      </c>
      <c r="E7259" t="s">
        <v>70</v>
      </c>
      <c r="F7259" t="s">
        <v>61</v>
      </c>
      <c r="G7259" t="s">
        <v>27</v>
      </c>
      <c r="H7259" t="s">
        <v>109</v>
      </c>
    </row>
    <row r="7260" spans="1:8">
      <c r="A7260" t="s">
        <v>12251</v>
      </c>
      <c r="B7260" s="3">
        <v>45566</v>
      </c>
      <c r="C7260" t="s">
        <v>8070</v>
      </c>
      <c r="D7260">
        <v>1234.49</v>
      </c>
      <c r="E7260" t="s">
        <v>43</v>
      </c>
      <c r="F7260" t="s">
        <v>20</v>
      </c>
      <c r="G7260" t="s">
        <v>39</v>
      </c>
      <c r="H7260" t="s">
        <v>123</v>
      </c>
    </row>
    <row r="7261" spans="1:8" hidden="1">
      <c r="A7261" t="s">
        <v>12252</v>
      </c>
      <c r="B7261" s="3">
        <v>45566</v>
      </c>
      <c r="C7261" t="s">
        <v>10085</v>
      </c>
      <c r="D7261">
        <v>1440.7</v>
      </c>
      <c r="E7261" t="s">
        <v>60</v>
      </c>
      <c r="F7261" t="s">
        <v>26</v>
      </c>
      <c r="G7261" t="s">
        <v>48</v>
      </c>
      <c r="H7261" t="s">
        <v>87</v>
      </c>
    </row>
    <row r="7262" spans="1:8" hidden="1">
      <c r="A7262" t="s">
        <v>12253</v>
      </c>
      <c r="B7262" s="3">
        <v>45566</v>
      </c>
      <c r="C7262" t="s">
        <v>7756</v>
      </c>
      <c r="D7262">
        <v>1597.87</v>
      </c>
      <c r="E7262" t="s">
        <v>25</v>
      </c>
      <c r="F7262" t="s">
        <v>26</v>
      </c>
      <c r="G7262" t="s">
        <v>27</v>
      </c>
      <c r="H7262" t="s">
        <v>40</v>
      </c>
    </row>
    <row r="7263" spans="1:8" hidden="1">
      <c r="A7263" t="s">
        <v>12254</v>
      </c>
      <c r="B7263" s="3">
        <v>45566</v>
      </c>
      <c r="C7263" t="s">
        <v>11352</v>
      </c>
      <c r="D7263">
        <v>1851.21</v>
      </c>
      <c r="E7263" t="s">
        <v>122</v>
      </c>
      <c r="F7263" t="s">
        <v>26</v>
      </c>
      <c r="G7263" t="s">
        <v>21</v>
      </c>
      <c r="H7263" t="s">
        <v>87</v>
      </c>
    </row>
    <row r="7264" spans="1:8" hidden="1">
      <c r="A7264" t="s">
        <v>12255</v>
      </c>
      <c r="B7264" s="3">
        <v>45566</v>
      </c>
      <c r="C7264" t="s">
        <v>4928</v>
      </c>
      <c r="D7264">
        <v>1695.7</v>
      </c>
      <c r="E7264" t="s">
        <v>64</v>
      </c>
      <c r="F7264" t="s">
        <v>61</v>
      </c>
      <c r="G7264" t="s">
        <v>27</v>
      </c>
      <c r="H7264" t="s">
        <v>33</v>
      </c>
    </row>
    <row r="7265" spans="1:8" hidden="1">
      <c r="A7265" t="s">
        <v>12256</v>
      </c>
      <c r="B7265" s="3">
        <v>45566</v>
      </c>
      <c r="C7265" t="s">
        <v>7666</v>
      </c>
      <c r="D7265">
        <v>373.77</v>
      </c>
      <c r="E7265" t="s">
        <v>47</v>
      </c>
      <c r="F7265" t="s">
        <v>20</v>
      </c>
      <c r="G7265" t="s">
        <v>48</v>
      </c>
      <c r="H7265" t="s">
        <v>28</v>
      </c>
    </row>
    <row r="7266" spans="1:8" hidden="1">
      <c r="A7266" t="s">
        <v>12257</v>
      </c>
      <c r="B7266" s="3">
        <v>45566</v>
      </c>
      <c r="C7266" t="s">
        <v>12258</v>
      </c>
      <c r="D7266">
        <v>1399.91</v>
      </c>
      <c r="E7266" t="s">
        <v>52</v>
      </c>
      <c r="F7266" t="s">
        <v>32</v>
      </c>
      <c r="G7266" t="s">
        <v>39</v>
      </c>
      <c r="H7266" t="s">
        <v>49</v>
      </c>
    </row>
    <row r="7267" spans="1:8" hidden="1">
      <c r="A7267" t="s">
        <v>12259</v>
      </c>
      <c r="B7267" s="3">
        <v>45566</v>
      </c>
      <c r="C7267" t="s">
        <v>12260</v>
      </c>
      <c r="D7267">
        <v>87.92</v>
      </c>
      <c r="E7267" t="s">
        <v>60</v>
      </c>
      <c r="F7267" t="s">
        <v>32</v>
      </c>
      <c r="G7267" t="s">
        <v>39</v>
      </c>
      <c r="H7267" t="s">
        <v>43</v>
      </c>
    </row>
    <row r="7268" spans="1:8" hidden="1">
      <c r="A7268" t="s">
        <v>12261</v>
      </c>
      <c r="B7268" s="3">
        <v>45566</v>
      </c>
      <c r="C7268" t="s">
        <v>9356</v>
      </c>
      <c r="D7268">
        <v>1250.1400000000001</v>
      </c>
      <c r="E7268" t="s">
        <v>70</v>
      </c>
      <c r="F7268" t="s">
        <v>20</v>
      </c>
      <c r="G7268" t="s">
        <v>39</v>
      </c>
      <c r="H7268" t="s">
        <v>28</v>
      </c>
    </row>
    <row r="7269" spans="1:8">
      <c r="A7269" t="s">
        <v>12262</v>
      </c>
      <c r="B7269" s="3">
        <v>45566</v>
      </c>
      <c r="C7269" t="s">
        <v>12263</v>
      </c>
      <c r="D7269">
        <v>1429.59</v>
      </c>
      <c r="E7269" t="s">
        <v>43</v>
      </c>
      <c r="F7269" t="s">
        <v>26</v>
      </c>
      <c r="G7269" t="s">
        <v>48</v>
      </c>
      <c r="H7269" t="s">
        <v>87</v>
      </c>
    </row>
    <row r="7270" spans="1:8" hidden="1">
      <c r="A7270" t="s">
        <v>12264</v>
      </c>
      <c r="B7270" s="3">
        <v>45566</v>
      </c>
      <c r="C7270" t="s">
        <v>12265</v>
      </c>
      <c r="D7270">
        <v>1422.14</v>
      </c>
      <c r="E7270" t="s">
        <v>19</v>
      </c>
      <c r="F7270" t="s">
        <v>61</v>
      </c>
      <c r="G7270" t="s">
        <v>27</v>
      </c>
      <c r="H7270" t="s">
        <v>22</v>
      </c>
    </row>
    <row r="7271" spans="1:8" hidden="1">
      <c r="A7271" t="s">
        <v>12266</v>
      </c>
      <c r="B7271" s="3">
        <v>45566</v>
      </c>
      <c r="C7271" t="s">
        <v>12267</v>
      </c>
      <c r="D7271">
        <v>1707.98</v>
      </c>
      <c r="E7271" t="s">
        <v>67</v>
      </c>
      <c r="F7271" t="s">
        <v>26</v>
      </c>
      <c r="G7271" t="s">
        <v>39</v>
      </c>
      <c r="H7271" t="s">
        <v>28</v>
      </c>
    </row>
    <row r="7272" spans="1:8" hidden="1">
      <c r="A7272" t="s">
        <v>12268</v>
      </c>
      <c r="B7272" s="3">
        <v>45566</v>
      </c>
      <c r="C7272" t="s">
        <v>9162</v>
      </c>
      <c r="D7272">
        <v>1307.3699999999999</v>
      </c>
      <c r="E7272" t="s">
        <v>70</v>
      </c>
      <c r="F7272" t="s">
        <v>26</v>
      </c>
      <c r="G7272" t="s">
        <v>27</v>
      </c>
      <c r="H7272" t="s">
        <v>22</v>
      </c>
    </row>
    <row r="7273" spans="1:8" hidden="1">
      <c r="A7273" t="s">
        <v>12269</v>
      </c>
      <c r="B7273" s="3">
        <v>45566</v>
      </c>
      <c r="C7273" t="s">
        <v>12270</v>
      </c>
      <c r="D7273">
        <v>103.07</v>
      </c>
      <c r="E7273" t="s">
        <v>31</v>
      </c>
      <c r="F7273" t="s">
        <v>61</v>
      </c>
      <c r="G7273" t="s">
        <v>39</v>
      </c>
      <c r="H7273" t="s">
        <v>53</v>
      </c>
    </row>
    <row r="7274" spans="1:8" hidden="1">
      <c r="A7274" t="s">
        <v>12271</v>
      </c>
      <c r="B7274" s="3">
        <v>45566</v>
      </c>
      <c r="C7274" t="s">
        <v>958</v>
      </c>
      <c r="D7274">
        <v>1158.5899999999999</v>
      </c>
      <c r="E7274" t="s">
        <v>31</v>
      </c>
      <c r="F7274" t="s">
        <v>32</v>
      </c>
      <c r="G7274" t="s">
        <v>27</v>
      </c>
      <c r="H7274" t="s">
        <v>36</v>
      </c>
    </row>
    <row r="7275" spans="1:8" hidden="1">
      <c r="A7275" t="s">
        <v>12272</v>
      </c>
      <c r="B7275" s="3">
        <v>45566</v>
      </c>
      <c r="C7275" t="s">
        <v>7244</v>
      </c>
      <c r="D7275">
        <v>669.87</v>
      </c>
      <c r="E7275" t="s">
        <v>47</v>
      </c>
      <c r="F7275" t="s">
        <v>61</v>
      </c>
      <c r="G7275" t="s">
        <v>39</v>
      </c>
      <c r="H7275" t="s">
        <v>44</v>
      </c>
    </row>
    <row r="7276" spans="1:8" hidden="1">
      <c r="A7276" t="s">
        <v>12273</v>
      </c>
      <c r="B7276" s="3">
        <v>45566</v>
      </c>
      <c r="C7276" t="s">
        <v>12274</v>
      </c>
      <c r="D7276">
        <v>1099</v>
      </c>
      <c r="E7276" t="s">
        <v>70</v>
      </c>
      <c r="F7276" t="s">
        <v>26</v>
      </c>
      <c r="G7276" t="s">
        <v>27</v>
      </c>
      <c r="H7276" t="s">
        <v>49</v>
      </c>
    </row>
    <row r="7277" spans="1:8" hidden="1">
      <c r="A7277" t="s">
        <v>12275</v>
      </c>
      <c r="B7277" s="3">
        <v>45566</v>
      </c>
      <c r="C7277" t="s">
        <v>12276</v>
      </c>
      <c r="D7277">
        <v>1717.88</v>
      </c>
      <c r="E7277" t="s">
        <v>47</v>
      </c>
      <c r="F7277" t="s">
        <v>32</v>
      </c>
      <c r="G7277" t="s">
        <v>27</v>
      </c>
      <c r="H7277" t="s">
        <v>176</v>
      </c>
    </row>
    <row r="7278" spans="1:8" hidden="1">
      <c r="A7278" t="s">
        <v>12277</v>
      </c>
      <c r="B7278" s="3">
        <v>45566</v>
      </c>
      <c r="C7278" t="s">
        <v>12278</v>
      </c>
      <c r="D7278">
        <v>1120.3499999999999</v>
      </c>
      <c r="E7278" t="s">
        <v>67</v>
      </c>
      <c r="F7278" t="s">
        <v>20</v>
      </c>
      <c r="G7278" t="s">
        <v>48</v>
      </c>
      <c r="H7278" t="s">
        <v>87</v>
      </c>
    </row>
    <row r="7279" spans="1:8" hidden="1">
      <c r="A7279" t="s">
        <v>12279</v>
      </c>
      <c r="B7279" s="3">
        <v>45566</v>
      </c>
      <c r="C7279" t="s">
        <v>12280</v>
      </c>
      <c r="D7279">
        <v>719.93</v>
      </c>
      <c r="E7279" t="s">
        <v>19</v>
      </c>
      <c r="F7279" t="s">
        <v>61</v>
      </c>
      <c r="G7279" t="s">
        <v>21</v>
      </c>
      <c r="H7279" t="s">
        <v>43</v>
      </c>
    </row>
    <row r="7280" spans="1:8" hidden="1">
      <c r="A7280" t="s">
        <v>12281</v>
      </c>
      <c r="B7280" s="3">
        <v>45567</v>
      </c>
      <c r="C7280" t="s">
        <v>12282</v>
      </c>
      <c r="D7280">
        <v>1170.8699999999999</v>
      </c>
      <c r="E7280" t="s">
        <v>848</v>
      </c>
      <c r="F7280" t="s">
        <v>32</v>
      </c>
      <c r="G7280" t="s">
        <v>39</v>
      </c>
      <c r="H7280" t="s">
        <v>123</v>
      </c>
    </row>
    <row r="7281" spans="1:8" hidden="1">
      <c r="A7281" t="s">
        <v>12283</v>
      </c>
      <c r="B7281" s="3">
        <v>45567</v>
      </c>
      <c r="C7281" t="s">
        <v>12284</v>
      </c>
      <c r="D7281">
        <v>578.36</v>
      </c>
      <c r="E7281" t="s">
        <v>31</v>
      </c>
      <c r="F7281" t="s">
        <v>20</v>
      </c>
      <c r="G7281" t="s">
        <v>39</v>
      </c>
      <c r="H7281" t="s">
        <v>44</v>
      </c>
    </row>
    <row r="7282" spans="1:8" hidden="1">
      <c r="A7282" t="s">
        <v>12285</v>
      </c>
      <c r="B7282" s="3">
        <v>45567</v>
      </c>
      <c r="C7282" t="s">
        <v>12286</v>
      </c>
      <c r="D7282">
        <v>12679.04</v>
      </c>
      <c r="E7282" t="s">
        <v>67</v>
      </c>
      <c r="F7282" t="s">
        <v>20</v>
      </c>
      <c r="G7282" t="s">
        <v>39</v>
      </c>
      <c r="H7282" t="s">
        <v>49</v>
      </c>
    </row>
    <row r="7283" spans="1:8" hidden="1">
      <c r="A7283" t="s">
        <v>12287</v>
      </c>
      <c r="B7283" s="3">
        <v>45567</v>
      </c>
      <c r="C7283" t="s">
        <v>12288</v>
      </c>
      <c r="D7283">
        <v>646.73</v>
      </c>
      <c r="E7283" t="s">
        <v>122</v>
      </c>
      <c r="F7283" t="s">
        <v>61</v>
      </c>
      <c r="G7283" t="s">
        <v>21</v>
      </c>
      <c r="H7283" t="s">
        <v>123</v>
      </c>
    </row>
    <row r="7284" spans="1:8" hidden="1">
      <c r="A7284" t="s">
        <v>12289</v>
      </c>
      <c r="B7284" s="3">
        <v>45567</v>
      </c>
      <c r="C7284" t="s">
        <v>8061</v>
      </c>
      <c r="D7284">
        <v>1767.29</v>
      </c>
      <c r="E7284" t="s">
        <v>25</v>
      </c>
      <c r="F7284" t="s">
        <v>20</v>
      </c>
      <c r="G7284" t="s">
        <v>21</v>
      </c>
      <c r="H7284" t="s">
        <v>176</v>
      </c>
    </row>
    <row r="7285" spans="1:8" hidden="1">
      <c r="A7285" t="s">
        <v>12290</v>
      </c>
      <c r="B7285" s="3">
        <v>45567</v>
      </c>
      <c r="C7285" t="s">
        <v>12291</v>
      </c>
      <c r="D7285">
        <v>1668.24</v>
      </c>
      <c r="E7285" t="s">
        <v>52</v>
      </c>
      <c r="F7285" t="s">
        <v>32</v>
      </c>
      <c r="G7285" t="s">
        <v>48</v>
      </c>
      <c r="H7285" t="s">
        <v>43</v>
      </c>
    </row>
    <row r="7286" spans="1:8" hidden="1">
      <c r="A7286" t="s">
        <v>12292</v>
      </c>
      <c r="B7286" s="3">
        <v>45567</v>
      </c>
      <c r="C7286" t="s">
        <v>11657</v>
      </c>
      <c r="D7286">
        <v>479.56</v>
      </c>
      <c r="E7286" t="s">
        <v>60</v>
      </c>
      <c r="F7286" t="s">
        <v>26</v>
      </c>
      <c r="G7286" t="s">
        <v>39</v>
      </c>
      <c r="H7286" t="s">
        <v>43</v>
      </c>
    </row>
    <row r="7287" spans="1:8" hidden="1">
      <c r="A7287" t="s">
        <v>12293</v>
      </c>
      <c r="B7287" s="3">
        <v>45567</v>
      </c>
      <c r="C7287" t="s">
        <v>12294</v>
      </c>
      <c r="D7287">
        <v>1309.8399999999999</v>
      </c>
      <c r="E7287" t="s">
        <v>70</v>
      </c>
      <c r="F7287" t="s">
        <v>61</v>
      </c>
      <c r="G7287" t="s">
        <v>21</v>
      </c>
      <c r="H7287" t="s">
        <v>53</v>
      </c>
    </row>
    <row r="7288" spans="1:8" hidden="1">
      <c r="A7288" t="s">
        <v>12295</v>
      </c>
      <c r="B7288" s="3">
        <v>45567</v>
      </c>
      <c r="C7288" t="s">
        <v>12296</v>
      </c>
      <c r="D7288">
        <v>608.36</v>
      </c>
      <c r="E7288" t="s">
        <v>19</v>
      </c>
      <c r="F7288" t="s">
        <v>32</v>
      </c>
      <c r="G7288" t="s">
        <v>21</v>
      </c>
      <c r="H7288" t="s">
        <v>87</v>
      </c>
    </row>
    <row r="7289" spans="1:8" hidden="1">
      <c r="A7289" t="s">
        <v>12297</v>
      </c>
      <c r="B7289" s="3">
        <v>45567</v>
      </c>
      <c r="C7289" t="s">
        <v>12298</v>
      </c>
      <c r="D7289">
        <v>7927.16</v>
      </c>
      <c r="E7289" t="s">
        <v>60</v>
      </c>
      <c r="F7289" t="s">
        <v>32</v>
      </c>
      <c r="G7289" t="s">
        <v>48</v>
      </c>
      <c r="H7289" t="s">
        <v>43</v>
      </c>
    </row>
    <row r="7290" spans="1:8" hidden="1">
      <c r="A7290" t="s">
        <v>12299</v>
      </c>
      <c r="B7290" s="3">
        <v>45567</v>
      </c>
      <c r="C7290" t="s">
        <v>12300</v>
      </c>
      <c r="D7290">
        <v>1266.8900000000001</v>
      </c>
      <c r="E7290" t="s">
        <v>19</v>
      </c>
      <c r="F7290" t="s">
        <v>32</v>
      </c>
      <c r="G7290" t="s">
        <v>48</v>
      </c>
      <c r="H7290" t="s">
        <v>94</v>
      </c>
    </row>
    <row r="7291" spans="1:8">
      <c r="A7291" t="s">
        <v>12301</v>
      </c>
      <c r="B7291" s="3">
        <v>45567</v>
      </c>
      <c r="C7291" t="s">
        <v>8608</v>
      </c>
      <c r="D7291">
        <v>93.61</v>
      </c>
      <c r="E7291" t="s">
        <v>43</v>
      </c>
      <c r="F7291" t="s">
        <v>61</v>
      </c>
      <c r="G7291" t="s">
        <v>21</v>
      </c>
      <c r="H7291" t="s">
        <v>57</v>
      </c>
    </row>
    <row r="7292" spans="1:8" hidden="1">
      <c r="A7292" t="s">
        <v>12302</v>
      </c>
      <c r="B7292" s="3">
        <v>45567</v>
      </c>
      <c r="C7292" t="s">
        <v>12303</v>
      </c>
      <c r="D7292">
        <v>756.59</v>
      </c>
      <c r="E7292" t="s">
        <v>52</v>
      </c>
      <c r="F7292" t="s">
        <v>26</v>
      </c>
      <c r="G7292" t="s">
        <v>27</v>
      </c>
      <c r="H7292" t="s">
        <v>123</v>
      </c>
    </row>
    <row r="7293" spans="1:8" hidden="1">
      <c r="A7293" t="s">
        <v>12304</v>
      </c>
      <c r="B7293" s="3">
        <v>45567</v>
      </c>
      <c r="C7293" t="s">
        <v>12305</v>
      </c>
      <c r="E7293" t="s">
        <v>64</v>
      </c>
      <c r="F7293" t="s">
        <v>32</v>
      </c>
      <c r="G7293" t="s">
        <v>39</v>
      </c>
      <c r="H7293" t="s">
        <v>44</v>
      </c>
    </row>
    <row r="7294" spans="1:8" hidden="1">
      <c r="A7294" t="s">
        <v>12306</v>
      </c>
      <c r="B7294" s="3">
        <v>45567</v>
      </c>
      <c r="C7294" t="s">
        <v>434</v>
      </c>
      <c r="D7294">
        <v>1310.25</v>
      </c>
      <c r="E7294" t="s">
        <v>56</v>
      </c>
      <c r="F7294" t="s">
        <v>26</v>
      </c>
      <c r="G7294" t="s">
        <v>27</v>
      </c>
      <c r="H7294" t="s">
        <v>49</v>
      </c>
    </row>
    <row r="7295" spans="1:8" hidden="1">
      <c r="A7295" t="s">
        <v>12307</v>
      </c>
      <c r="B7295" s="3">
        <v>45567</v>
      </c>
      <c r="C7295" t="s">
        <v>2394</v>
      </c>
      <c r="D7295">
        <v>1899.63</v>
      </c>
      <c r="E7295" t="s">
        <v>31</v>
      </c>
      <c r="F7295" t="s">
        <v>32</v>
      </c>
      <c r="G7295" t="s">
        <v>27</v>
      </c>
      <c r="H7295" t="s">
        <v>109</v>
      </c>
    </row>
    <row r="7296" spans="1:8" hidden="1">
      <c r="A7296" t="s">
        <v>12308</v>
      </c>
      <c r="B7296" s="3">
        <v>45567</v>
      </c>
      <c r="C7296" t="s">
        <v>12309</v>
      </c>
      <c r="D7296">
        <v>5879.61</v>
      </c>
      <c r="E7296" t="s">
        <v>25</v>
      </c>
      <c r="F7296" t="s">
        <v>20</v>
      </c>
      <c r="G7296" t="s">
        <v>48</v>
      </c>
      <c r="H7296" t="s">
        <v>87</v>
      </c>
    </row>
    <row r="7297" spans="1:8" hidden="1">
      <c r="A7297" t="s">
        <v>12310</v>
      </c>
      <c r="B7297" s="3">
        <v>45567</v>
      </c>
      <c r="C7297" t="s">
        <v>12311</v>
      </c>
      <c r="D7297">
        <v>535.91</v>
      </c>
      <c r="E7297" t="s">
        <v>60</v>
      </c>
      <c r="F7297" t="s">
        <v>61</v>
      </c>
      <c r="G7297" t="s">
        <v>39</v>
      </c>
      <c r="H7297" t="s">
        <v>40</v>
      </c>
    </row>
    <row r="7298" spans="1:8" hidden="1">
      <c r="A7298" t="s">
        <v>12312</v>
      </c>
      <c r="B7298" s="3">
        <v>45567</v>
      </c>
      <c r="C7298" t="s">
        <v>12313</v>
      </c>
      <c r="E7298" t="s">
        <v>19</v>
      </c>
      <c r="F7298" t="s">
        <v>20</v>
      </c>
      <c r="G7298" t="s">
        <v>39</v>
      </c>
      <c r="H7298" t="s">
        <v>49</v>
      </c>
    </row>
    <row r="7299" spans="1:8">
      <c r="A7299" t="s">
        <v>12314</v>
      </c>
      <c r="B7299" s="3">
        <v>45567</v>
      </c>
      <c r="C7299" t="s">
        <v>12315</v>
      </c>
      <c r="D7299">
        <v>1046.97</v>
      </c>
      <c r="E7299" t="s">
        <v>43</v>
      </c>
      <c r="F7299" t="s">
        <v>32</v>
      </c>
      <c r="G7299" t="s">
        <v>48</v>
      </c>
      <c r="H7299" t="s">
        <v>109</v>
      </c>
    </row>
    <row r="7300" spans="1:8" hidden="1">
      <c r="A7300" t="s">
        <v>12316</v>
      </c>
      <c r="B7300" s="3">
        <v>45567</v>
      </c>
      <c r="C7300" t="s">
        <v>9576</v>
      </c>
      <c r="D7300">
        <v>943.33</v>
      </c>
      <c r="E7300" t="s">
        <v>19</v>
      </c>
      <c r="F7300" t="s">
        <v>26</v>
      </c>
      <c r="G7300" t="s">
        <v>27</v>
      </c>
      <c r="H7300" t="s">
        <v>87</v>
      </c>
    </row>
    <row r="7301" spans="1:8" hidden="1">
      <c r="A7301" t="s">
        <v>12317</v>
      </c>
      <c r="B7301" s="3">
        <v>45567</v>
      </c>
      <c r="C7301" t="s">
        <v>12318</v>
      </c>
      <c r="D7301">
        <v>1652.71</v>
      </c>
      <c r="E7301" t="s">
        <v>47</v>
      </c>
      <c r="F7301" t="s">
        <v>61</v>
      </c>
      <c r="G7301" t="s">
        <v>27</v>
      </c>
      <c r="H7301" t="s">
        <v>176</v>
      </c>
    </row>
    <row r="7302" spans="1:8" hidden="1">
      <c r="A7302" t="s">
        <v>12319</v>
      </c>
      <c r="B7302" s="3">
        <v>45567</v>
      </c>
      <c r="C7302" t="s">
        <v>7637</v>
      </c>
      <c r="D7302">
        <v>1298.01</v>
      </c>
      <c r="E7302" t="s">
        <v>19</v>
      </c>
      <c r="F7302" t="s">
        <v>32</v>
      </c>
      <c r="G7302" t="s">
        <v>48</v>
      </c>
      <c r="H7302" t="s">
        <v>22</v>
      </c>
    </row>
    <row r="7303" spans="1:8">
      <c r="A7303" t="s">
        <v>12320</v>
      </c>
      <c r="B7303" s="3">
        <v>45567</v>
      </c>
      <c r="C7303" t="s">
        <v>1407</v>
      </c>
      <c r="D7303">
        <v>755.32</v>
      </c>
      <c r="E7303" t="s">
        <v>43</v>
      </c>
      <c r="F7303" t="s">
        <v>32</v>
      </c>
      <c r="G7303" t="s">
        <v>39</v>
      </c>
      <c r="H7303" t="s">
        <v>49</v>
      </c>
    </row>
    <row r="7304" spans="1:8">
      <c r="A7304" t="s">
        <v>12321</v>
      </c>
      <c r="B7304" s="3">
        <v>45567</v>
      </c>
      <c r="C7304" t="s">
        <v>12322</v>
      </c>
      <c r="D7304">
        <v>400</v>
      </c>
      <c r="E7304" t="s">
        <v>43</v>
      </c>
      <c r="F7304" t="s">
        <v>32</v>
      </c>
      <c r="G7304" t="s">
        <v>27</v>
      </c>
      <c r="H7304" t="s">
        <v>94</v>
      </c>
    </row>
    <row r="7305" spans="1:8" hidden="1">
      <c r="A7305" t="s">
        <v>12323</v>
      </c>
      <c r="B7305" s="3">
        <v>45567</v>
      </c>
      <c r="C7305" t="s">
        <v>5350</v>
      </c>
      <c r="D7305">
        <v>82.76</v>
      </c>
      <c r="E7305" t="s">
        <v>56</v>
      </c>
      <c r="F7305" t="s">
        <v>32</v>
      </c>
      <c r="G7305" t="s">
        <v>48</v>
      </c>
      <c r="H7305" t="s">
        <v>87</v>
      </c>
    </row>
    <row r="7306" spans="1:8" hidden="1">
      <c r="A7306" t="s">
        <v>12324</v>
      </c>
      <c r="B7306" s="3">
        <v>45567</v>
      </c>
      <c r="C7306" t="s">
        <v>3178</v>
      </c>
      <c r="D7306">
        <v>17897.11</v>
      </c>
      <c r="E7306" t="s">
        <v>60</v>
      </c>
      <c r="F7306" t="s">
        <v>26</v>
      </c>
      <c r="G7306" t="s">
        <v>21</v>
      </c>
      <c r="H7306" t="s">
        <v>94</v>
      </c>
    </row>
    <row r="7307" spans="1:8" hidden="1">
      <c r="A7307" t="s">
        <v>12325</v>
      </c>
      <c r="B7307" s="3">
        <v>45567</v>
      </c>
      <c r="C7307" t="s">
        <v>12326</v>
      </c>
      <c r="D7307">
        <v>366.99</v>
      </c>
      <c r="E7307" t="s">
        <v>47</v>
      </c>
      <c r="F7307" t="s">
        <v>32</v>
      </c>
      <c r="G7307" t="s">
        <v>48</v>
      </c>
      <c r="H7307" t="s">
        <v>43</v>
      </c>
    </row>
    <row r="7308" spans="1:8" hidden="1">
      <c r="A7308" t="s">
        <v>12327</v>
      </c>
      <c r="B7308" s="3">
        <v>45567</v>
      </c>
      <c r="C7308" t="s">
        <v>12328</v>
      </c>
      <c r="D7308">
        <v>1820.94</v>
      </c>
      <c r="E7308" t="s">
        <v>31</v>
      </c>
      <c r="F7308" t="s">
        <v>26</v>
      </c>
      <c r="G7308" t="s">
        <v>39</v>
      </c>
      <c r="H7308" t="s">
        <v>75</v>
      </c>
    </row>
    <row r="7309" spans="1:8" hidden="1">
      <c r="A7309" t="s">
        <v>12329</v>
      </c>
      <c r="B7309" s="3">
        <v>45567</v>
      </c>
      <c r="C7309" t="s">
        <v>10131</v>
      </c>
      <c r="E7309" t="s">
        <v>47</v>
      </c>
      <c r="F7309" t="s">
        <v>61</v>
      </c>
      <c r="G7309" t="s">
        <v>27</v>
      </c>
      <c r="H7309" t="s">
        <v>87</v>
      </c>
    </row>
    <row r="7310" spans="1:8" hidden="1">
      <c r="A7310" t="s">
        <v>12330</v>
      </c>
      <c r="B7310" s="3">
        <v>45568</v>
      </c>
      <c r="C7310" t="s">
        <v>4289</v>
      </c>
      <c r="D7310">
        <v>699.16</v>
      </c>
      <c r="E7310" t="s">
        <v>67</v>
      </c>
      <c r="F7310" t="s">
        <v>20</v>
      </c>
      <c r="G7310" t="s">
        <v>48</v>
      </c>
      <c r="H7310" t="s">
        <v>109</v>
      </c>
    </row>
    <row r="7311" spans="1:8">
      <c r="A7311" t="s">
        <v>12331</v>
      </c>
      <c r="B7311" s="3">
        <v>45568</v>
      </c>
      <c r="C7311" t="s">
        <v>3618</v>
      </c>
      <c r="D7311">
        <v>195.52</v>
      </c>
      <c r="E7311" t="s">
        <v>43</v>
      </c>
      <c r="F7311" t="s">
        <v>61</v>
      </c>
      <c r="G7311" t="s">
        <v>48</v>
      </c>
      <c r="H7311" t="s">
        <v>43</v>
      </c>
    </row>
    <row r="7312" spans="1:8" hidden="1">
      <c r="A7312" t="s">
        <v>12332</v>
      </c>
      <c r="B7312" s="3">
        <v>45568</v>
      </c>
      <c r="C7312" t="s">
        <v>12333</v>
      </c>
      <c r="D7312">
        <v>732.13</v>
      </c>
      <c r="E7312" t="s">
        <v>70</v>
      </c>
      <c r="F7312" t="s">
        <v>32</v>
      </c>
      <c r="G7312" t="s">
        <v>27</v>
      </c>
      <c r="H7312" t="s">
        <v>57</v>
      </c>
    </row>
    <row r="7313" spans="1:8" hidden="1">
      <c r="A7313" t="s">
        <v>12334</v>
      </c>
      <c r="B7313" s="3">
        <v>45568</v>
      </c>
      <c r="C7313" t="s">
        <v>8192</v>
      </c>
      <c r="D7313">
        <v>1079.25</v>
      </c>
      <c r="E7313" t="s">
        <v>64</v>
      </c>
      <c r="F7313" t="s">
        <v>26</v>
      </c>
      <c r="G7313" t="s">
        <v>48</v>
      </c>
      <c r="H7313" t="s">
        <v>53</v>
      </c>
    </row>
    <row r="7314" spans="1:8" hidden="1">
      <c r="A7314" t="s">
        <v>12335</v>
      </c>
      <c r="B7314" s="3">
        <v>45568</v>
      </c>
      <c r="C7314" t="s">
        <v>12336</v>
      </c>
      <c r="D7314">
        <v>1841.57</v>
      </c>
      <c r="E7314" t="s">
        <v>122</v>
      </c>
      <c r="F7314" t="s">
        <v>32</v>
      </c>
      <c r="G7314" t="s">
        <v>21</v>
      </c>
      <c r="H7314" t="s">
        <v>94</v>
      </c>
    </row>
    <row r="7315" spans="1:8" hidden="1">
      <c r="A7315" t="s">
        <v>12337</v>
      </c>
      <c r="B7315" s="3">
        <v>45568</v>
      </c>
      <c r="C7315" t="s">
        <v>3914</v>
      </c>
      <c r="E7315" t="s">
        <v>122</v>
      </c>
      <c r="F7315" t="s">
        <v>61</v>
      </c>
      <c r="G7315" t="s">
        <v>48</v>
      </c>
      <c r="H7315" t="s">
        <v>28</v>
      </c>
    </row>
    <row r="7316" spans="1:8" hidden="1">
      <c r="A7316" t="s">
        <v>12338</v>
      </c>
      <c r="B7316" s="3">
        <v>45568</v>
      </c>
      <c r="C7316" t="s">
        <v>12339</v>
      </c>
      <c r="D7316">
        <v>861.36</v>
      </c>
      <c r="E7316" t="s">
        <v>84</v>
      </c>
      <c r="F7316" t="s">
        <v>61</v>
      </c>
      <c r="G7316" t="s">
        <v>21</v>
      </c>
      <c r="H7316" t="s">
        <v>53</v>
      </c>
    </row>
    <row r="7317" spans="1:8" hidden="1">
      <c r="A7317" t="s">
        <v>12340</v>
      </c>
      <c r="B7317" s="3">
        <v>45568</v>
      </c>
      <c r="C7317" t="s">
        <v>3339</v>
      </c>
      <c r="D7317">
        <v>67.150000000000006</v>
      </c>
      <c r="E7317" t="s">
        <v>19</v>
      </c>
      <c r="F7317" t="s">
        <v>20</v>
      </c>
      <c r="G7317" t="s">
        <v>48</v>
      </c>
      <c r="H7317" t="s">
        <v>123</v>
      </c>
    </row>
    <row r="7318" spans="1:8" hidden="1">
      <c r="A7318" t="s">
        <v>12341</v>
      </c>
      <c r="B7318" s="3">
        <v>45568</v>
      </c>
      <c r="C7318" t="s">
        <v>3360</v>
      </c>
      <c r="D7318">
        <v>413.11</v>
      </c>
      <c r="E7318" t="s">
        <v>122</v>
      </c>
      <c r="F7318" t="s">
        <v>61</v>
      </c>
      <c r="G7318" t="s">
        <v>48</v>
      </c>
      <c r="H7318" t="s">
        <v>49</v>
      </c>
    </row>
    <row r="7319" spans="1:8" hidden="1">
      <c r="A7319" t="s">
        <v>12342</v>
      </c>
      <c r="B7319" s="3">
        <v>45568</v>
      </c>
      <c r="C7319" t="s">
        <v>12343</v>
      </c>
      <c r="D7319">
        <v>1018.84</v>
      </c>
      <c r="E7319" t="s">
        <v>122</v>
      </c>
      <c r="F7319" t="s">
        <v>26</v>
      </c>
      <c r="G7319" t="s">
        <v>48</v>
      </c>
      <c r="H7319" t="s">
        <v>75</v>
      </c>
    </row>
    <row r="7320" spans="1:8" hidden="1">
      <c r="A7320" t="s">
        <v>12344</v>
      </c>
      <c r="B7320" s="3">
        <v>45568</v>
      </c>
      <c r="C7320" t="s">
        <v>10769</v>
      </c>
      <c r="D7320">
        <v>573.22</v>
      </c>
      <c r="E7320" t="s">
        <v>47</v>
      </c>
      <c r="F7320" t="s">
        <v>20</v>
      </c>
      <c r="G7320" t="s">
        <v>39</v>
      </c>
      <c r="H7320" t="s">
        <v>22</v>
      </c>
    </row>
    <row r="7321" spans="1:8" hidden="1">
      <c r="A7321" t="s">
        <v>12345</v>
      </c>
      <c r="B7321" s="3">
        <v>45568</v>
      </c>
      <c r="C7321" t="s">
        <v>12040</v>
      </c>
      <c r="D7321">
        <v>272.07</v>
      </c>
      <c r="E7321" t="s">
        <v>25</v>
      </c>
      <c r="F7321" t="s">
        <v>61</v>
      </c>
      <c r="G7321" t="s">
        <v>21</v>
      </c>
      <c r="H7321" t="s">
        <v>43</v>
      </c>
    </row>
    <row r="7322" spans="1:8" hidden="1">
      <c r="A7322" t="s">
        <v>12346</v>
      </c>
      <c r="B7322" s="3">
        <v>45568</v>
      </c>
      <c r="C7322" t="s">
        <v>2556</v>
      </c>
      <c r="D7322">
        <v>875.95</v>
      </c>
      <c r="E7322" t="s">
        <v>52</v>
      </c>
      <c r="F7322" t="s">
        <v>32</v>
      </c>
      <c r="G7322" t="s">
        <v>21</v>
      </c>
      <c r="H7322" t="s">
        <v>43</v>
      </c>
    </row>
    <row r="7323" spans="1:8">
      <c r="A7323" t="s">
        <v>12347</v>
      </c>
      <c r="B7323" s="3">
        <v>45568</v>
      </c>
      <c r="C7323" t="s">
        <v>777</v>
      </c>
      <c r="D7323">
        <v>1551.75</v>
      </c>
      <c r="E7323" t="s">
        <v>43</v>
      </c>
      <c r="F7323" t="s">
        <v>43</v>
      </c>
      <c r="G7323" t="s">
        <v>27</v>
      </c>
      <c r="H7323" t="s">
        <v>75</v>
      </c>
    </row>
    <row r="7324" spans="1:8" hidden="1">
      <c r="A7324" t="s">
        <v>12348</v>
      </c>
      <c r="B7324" s="3">
        <v>45568</v>
      </c>
      <c r="C7324" t="s">
        <v>6013</v>
      </c>
      <c r="D7324">
        <v>203.75</v>
      </c>
      <c r="E7324" t="s">
        <v>64</v>
      </c>
      <c r="F7324" t="s">
        <v>26</v>
      </c>
      <c r="G7324" t="s">
        <v>21</v>
      </c>
      <c r="H7324" t="s">
        <v>53</v>
      </c>
    </row>
    <row r="7325" spans="1:8" hidden="1">
      <c r="A7325" t="s">
        <v>12349</v>
      </c>
      <c r="B7325" s="3">
        <v>45568</v>
      </c>
      <c r="C7325" t="s">
        <v>3172</v>
      </c>
      <c r="D7325">
        <v>310.55</v>
      </c>
      <c r="E7325" t="s">
        <v>31</v>
      </c>
      <c r="F7325" t="s">
        <v>26</v>
      </c>
      <c r="G7325" t="s">
        <v>48</v>
      </c>
      <c r="H7325" t="s">
        <v>57</v>
      </c>
    </row>
    <row r="7326" spans="1:8" hidden="1">
      <c r="A7326" t="s">
        <v>12350</v>
      </c>
      <c r="B7326" s="3">
        <v>45568</v>
      </c>
      <c r="C7326" t="s">
        <v>852</v>
      </c>
      <c r="D7326">
        <v>1913.88</v>
      </c>
      <c r="E7326" t="s">
        <v>52</v>
      </c>
      <c r="F7326" t="s">
        <v>61</v>
      </c>
      <c r="G7326" t="s">
        <v>48</v>
      </c>
      <c r="H7326" t="s">
        <v>123</v>
      </c>
    </row>
    <row r="7327" spans="1:8" hidden="1">
      <c r="A7327" t="s">
        <v>12351</v>
      </c>
      <c r="B7327" s="3">
        <v>45568</v>
      </c>
      <c r="C7327" t="s">
        <v>6840</v>
      </c>
      <c r="E7327" t="s">
        <v>47</v>
      </c>
      <c r="F7327" t="s">
        <v>32</v>
      </c>
      <c r="G7327" t="s">
        <v>39</v>
      </c>
      <c r="H7327" t="s">
        <v>40</v>
      </c>
    </row>
    <row r="7328" spans="1:8" hidden="1">
      <c r="A7328" t="s">
        <v>12352</v>
      </c>
      <c r="B7328" s="3">
        <v>45568</v>
      </c>
      <c r="C7328" t="s">
        <v>7809</v>
      </c>
      <c r="D7328">
        <v>758.5</v>
      </c>
      <c r="E7328" t="s">
        <v>47</v>
      </c>
      <c r="F7328" t="s">
        <v>26</v>
      </c>
      <c r="G7328" t="s">
        <v>48</v>
      </c>
      <c r="H7328" t="s">
        <v>40</v>
      </c>
    </row>
    <row r="7329" spans="1:8" hidden="1">
      <c r="A7329" t="s">
        <v>12353</v>
      </c>
      <c r="B7329" s="3">
        <v>45568</v>
      </c>
      <c r="C7329" t="s">
        <v>3113</v>
      </c>
      <c r="D7329">
        <v>351.79</v>
      </c>
      <c r="E7329" t="s">
        <v>67</v>
      </c>
      <c r="F7329" t="s">
        <v>26</v>
      </c>
      <c r="G7329" t="s">
        <v>21</v>
      </c>
      <c r="H7329" t="s">
        <v>94</v>
      </c>
    </row>
    <row r="7330" spans="1:8" hidden="1">
      <c r="A7330" t="s">
        <v>12354</v>
      </c>
      <c r="B7330" s="3">
        <v>45568</v>
      </c>
      <c r="C7330" t="s">
        <v>11728</v>
      </c>
      <c r="D7330">
        <v>1815.56</v>
      </c>
      <c r="E7330" t="s">
        <v>60</v>
      </c>
      <c r="F7330" t="s">
        <v>61</v>
      </c>
      <c r="G7330" t="s">
        <v>21</v>
      </c>
      <c r="H7330" t="s">
        <v>28</v>
      </c>
    </row>
    <row r="7331" spans="1:8" hidden="1">
      <c r="A7331" t="s">
        <v>12355</v>
      </c>
      <c r="B7331" s="3">
        <v>45568</v>
      </c>
      <c r="C7331" t="s">
        <v>4478</v>
      </c>
      <c r="D7331">
        <v>288.56</v>
      </c>
      <c r="E7331" t="s">
        <v>60</v>
      </c>
      <c r="F7331" t="s">
        <v>61</v>
      </c>
      <c r="G7331" t="s">
        <v>48</v>
      </c>
      <c r="H7331" t="s">
        <v>44</v>
      </c>
    </row>
    <row r="7332" spans="1:8" hidden="1">
      <c r="A7332" t="s">
        <v>12356</v>
      </c>
      <c r="B7332" s="3">
        <v>45568</v>
      </c>
      <c r="C7332" t="s">
        <v>12357</v>
      </c>
      <c r="D7332">
        <v>1784.3</v>
      </c>
      <c r="E7332" t="s">
        <v>64</v>
      </c>
      <c r="F7332" t="s">
        <v>32</v>
      </c>
      <c r="G7332" t="s">
        <v>27</v>
      </c>
      <c r="H7332" t="s">
        <v>33</v>
      </c>
    </row>
    <row r="7333" spans="1:8" hidden="1">
      <c r="A7333" t="s">
        <v>12358</v>
      </c>
      <c r="B7333" s="3">
        <v>45568</v>
      </c>
      <c r="C7333" t="s">
        <v>6962</v>
      </c>
      <c r="D7333">
        <v>851.45</v>
      </c>
      <c r="E7333" t="s">
        <v>64</v>
      </c>
      <c r="F7333" t="s">
        <v>32</v>
      </c>
      <c r="G7333" t="s">
        <v>21</v>
      </c>
      <c r="H7333" t="s">
        <v>75</v>
      </c>
    </row>
    <row r="7334" spans="1:8" hidden="1">
      <c r="A7334" t="s">
        <v>12359</v>
      </c>
      <c r="B7334" s="3">
        <v>45568</v>
      </c>
      <c r="C7334" t="s">
        <v>5191</v>
      </c>
      <c r="E7334" t="s">
        <v>122</v>
      </c>
      <c r="F7334" t="s">
        <v>26</v>
      </c>
      <c r="G7334" t="s">
        <v>21</v>
      </c>
      <c r="H7334" t="s">
        <v>33</v>
      </c>
    </row>
    <row r="7335" spans="1:8" hidden="1">
      <c r="A7335" t="s">
        <v>12360</v>
      </c>
      <c r="B7335" s="3">
        <v>45568</v>
      </c>
      <c r="C7335" t="s">
        <v>4201</v>
      </c>
      <c r="D7335">
        <v>1815.34</v>
      </c>
      <c r="E7335" t="s">
        <v>64</v>
      </c>
      <c r="F7335" t="s">
        <v>20</v>
      </c>
      <c r="G7335" t="s">
        <v>39</v>
      </c>
      <c r="H7335" t="s">
        <v>49</v>
      </c>
    </row>
    <row r="7336" spans="1:8" hidden="1">
      <c r="A7336" t="s">
        <v>12361</v>
      </c>
      <c r="B7336" s="3">
        <v>45568</v>
      </c>
      <c r="C7336" t="s">
        <v>12362</v>
      </c>
      <c r="D7336">
        <v>1166.29</v>
      </c>
      <c r="E7336" t="s">
        <v>210</v>
      </c>
      <c r="F7336" t="s">
        <v>20</v>
      </c>
      <c r="G7336" t="s">
        <v>39</v>
      </c>
      <c r="H7336" t="s">
        <v>22</v>
      </c>
    </row>
    <row r="7337" spans="1:8" hidden="1">
      <c r="A7337" t="s">
        <v>12363</v>
      </c>
      <c r="B7337" s="3">
        <v>45568</v>
      </c>
      <c r="C7337" t="s">
        <v>2680</v>
      </c>
      <c r="D7337">
        <v>1731.57</v>
      </c>
      <c r="E7337" t="s">
        <v>25</v>
      </c>
      <c r="F7337" t="s">
        <v>32</v>
      </c>
      <c r="G7337" t="s">
        <v>21</v>
      </c>
      <c r="H7337" t="s">
        <v>75</v>
      </c>
    </row>
    <row r="7338" spans="1:8" hidden="1">
      <c r="A7338" t="s">
        <v>12364</v>
      </c>
      <c r="B7338" s="3">
        <v>45568</v>
      </c>
      <c r="C7338" t="s">
        <v>12365</v>
      </c>
      <c r="D7338">
        <v>5433.41</v>
      </c>
      <c r="E7338" t="s">
        <v>25</v>
      </c>
      <c r="F7338" t="s">
        <v>43</v>
      </c>
      <c r="G7338" t="s">
        <v>27</v>
      </c>
      <c r="H7338" t="s">
        <v>176</v>
      </c>
    </row>
    <row r="7339" spans="1:8" hidden="1">
      <c r="A7339" t="s">
        <v>12366</v>
      </c>
      <c r="B7339" s="3">
        <v>45568</v>
      </c>
      <c r="C7339" t="s">
        <v>12367</v>
      </c>
      <c r="D7339">
        <v>1528.97</v>
      </c>
      <c r="E7339" t="s">
        <v>52</v>
      </c>
      <c r="F7339" t="s">
        <v>20</v>
      </c>
      <c r="G7339" t="s">
        <v>39</v>
      </c>
      <c r="H7339" t="s">
        <v>94</v>
      </c>
    </row>
    <row r="7340" spans="1:8" hidden="1">
      <c r="A7340" t="s">
        <v>12368</v>
      </c>
      <c r="B7340" s="3">
        <v>45569</v>
      </c>
      <c r="C7340" t="s">
        <v>4649</v>
      </c>
      <c r="D7340">
        <v>109.12</v>
      </c>
      <c r="E7340" t="s">
        <v>70</v>
      </c>
      <c r="F7340" t="s">
        <v>26</v>
      </c>
      <c r="G7340" t="s">
        <v>39</v>
      </c>
      <c r="H7340" t="s">
        <v>22</v>
      </c>
    </row>
    <row r="7341" spans="1:8" hidden="1">
      <c r="A7341" t="s">
        <v>12369</v>
      </c>
      <c r="B7341" s="3">
        <v>45569</v>
      </c>
      <c r="C7341" t="s">
        <v>6596</v>
      </c>
      <c r="D7341">
        <v>786.4</v>
      </c>
      <c r="E7341" t="s">
        <v>25</v>
      </c>
      <c r="F7341" t="s">
        <v>20</v>
      </c>
      <c r="G7341" t="s">
        <v>21</v>
      </c>
      <c r="H7341" t="s">
        <v>43</v>
      </c>
    </row>
    <row r="7342" spans="1:8" hidden="1">
      <c r="A7342" t="s">
        <v>12370</v>
      </c>
      <c r="B7342" s="3">
        <v>45569</v>
      </c>
      <c r="C7342" t="s">
        <v>2376</v>
      </c>
      <c r="D7342">
        <v>255.62</v>
      </c>
      <c r="E7342" t="s">
        <v>70</v>
      </c>
      <c r="F7342" t="s">
        <v>61</v>
      </c>
      <c r="G7342" t="s">
        <v>48</v>
      </c>
      <c r="H7342" t="s">
        <v>49</v>
      </c>
    </row>
    <row r="7343" spans="1:8" hidden="1">
      <c r="A7343" t="s">
        <v>12371</v>
      </c>
      <c r="B7343" s="3">
        <v>45569</v>
      </c>
      <c r="C7343" t="s">
        <v>4427</v>
      </c>
      <c r="D7343">
        <v>1700.18</v>
      </c>
      <c r="E7343" t="s">
        <v>19</v>
      </c>
      <c r="F7343" t="s">
        <v>32</v>
      </c>
      <c r="G7343" t="s">
        <v>27</v>
      </c>
      <c r="H7343" t="s">
        <v>87</v>
      </c>
    </row>
    <row r="7344" spans="1:8" hidden="1">
      <c r="A7344" t="s">
        <v>12372</v>
      </c>
      <c r="B7344" s="3">
        <v>45569</v>
      </c>
      <c r="C7344" t="s">
        <v>153</v>
      </c>
      <c r="D7344">
        <v>175.17</v>
      </c>
      <c r="E7344" t="s">
        <v>122</v>
      </c>
      <c r="F7344" t="s">
        <v>20</v>
      </c>
      <c r="G7344" t="s">
        <v>48</v>
      </c>
      <c r="H7344" t="s">
        <v>36</v>
      </c>
    </row>
    <row r="7345" spans="1:8" hidden="1">
      <c r="A7345" t="s">
        <v>12373</v>
      </c>
      <c r="B7345" s="3">
        <v>45569</v>
      </c>
      <c r="C7345" t="s">
        <v>3341</v>
      </c>
      <c r="D7345">
        <v>400.3</v>
      </c>
      <c r="E7345" t="s">
        <v>31</v>
      </c>
      <c r="F7345" t="s">
        <v>32</v>
      </c>
      <c r="G7345" t="s">
        <v>48</v>
      </c>
      <c r="H7345" t="s">
        <v>40</v>
      </c>
    </row>
    <row r="7346" spans="1:8" hidden="1">
      <c r="A7346" t="s">
        <v>12374</v>
      </c>
      <c r="B7346" s="3">
        <v>45569</v>
      </c>
      <c r="C7346" t="s">
        <v>12375</v>
      </c>
      <c r="D7346">
        <v>89.74</v>
      </c>
      <c r="E7346" t="s">
        <v>31</v>
      </c>
      <c r="F7346" t="s">
        <v>32</v>
      </c>
      <c r="G7346" t="s">
        <v>48</v>
      </c>
      <c r="H7346" t="s">
        <v>176</v>
      </c>
    </row>
    <row r="7347" spans="1:8" hidden="1">
      <c r="A7347" t="s">
        <v>12376</v>
      </c>
      <c r="B7347" s="3">
        <v>45569</v>
      </c>
      <c r="C7347" t="s">
        <v>12377</v>
      </c>
      <c r="D7347">
        <v>15082.01</v>
      </c>
      <c r="E7347" t="s">
        <v>70</v>
      </c>
      <c r="F7347" t="s">
        <v>61</v>
      </c>
      <c r="G7347" t="s">
        <v>39</v>
      </c>
      <c r="H7347" t="s">
        <v>87</v>
      </c>
    </row>
    <row r="7348" spans="1:8" hidden="1">
      <c r="A7348" t="s">
        <v>12378</v>
      </c>
      <c r="B7348" s="3">
        <v>45569</v>
      </c>
      <c r="C7348" t="s">
        <v>12379</v>
      </c>
      <c r="D7348">
        <v>466.44</v>
      </c>
      <c r="E7348" t="s">
        <v>64</v>
      </c>
      <c r="F7348" t="s">
        <v>32</v>
      </c>
      <c r="G7348" t="s">
        <v>39</v>
      </c>
      <c r="H7348" t="s">
        <v>75</v>
      </c>
    </row>
    <row r="7349" spans="1:8" hidden="1">
      <c r="A7349" t="s">
        <v>12380</v>
      </c>
      <c r="B7349" s="3">
        <v>45569</v>
      </c>
      <c r="C7349" t="s">
        <v>1942</v>
      </c>
      <c r="E7349" t="s">
        <v>64</v>
      </c>
      <c r="F7349" t="s">
        <v>32</v>
      </c>
      <c r="G7349" t="s">
        <v>48</v>
      </c>
      <c r="H7349" t="s">
        <v>109</v>
      </c>
    </row>
    <row r="7350" spans="1:8" hidden="1">
      <c r="A7350" t="s">
        <v>12381</v>
      </c>
      <c r="B7350" s="3">
        <v>45569</v>
      </c>
      <c r="C7350" t="s">
        <v>12382</v>
      </c>
      <c r="D7350">
        <v>11384.69</v>
      </c>
      <c r="E7350" t="s">
        <v>60</v>
      </c>
      <c r="F7350" t="s">
        <v>20</v>
      </c>
      <c r="G7350" t="s">
        <v>27</v>
      </c>
      <c r="H7350" t="s">
        <v>22</v>
      </c>
    </row>
    <row r="7351" spans="1:8" hidden="1">
      <c r="A7351" t="s">
        <v>12383</v>
      </c>
      <c r="B7351" s="3">
        <v>45569</v>
      </c>
      <c r="C7351" t="s">
        <v>12343</v>
      </c>
      <c r="D7351">
        <v>552.73</v>
      </c>
      <c r="E7351" t="s">
        <v>47</v>
      </c>
      <c r="F7351" t="s">
        <v>32</v>
      </c>
      <c r="G7351" t="s">
        <v>27</v>
      </c>
      <c r="H7351" t="s">
        <v>36</v>
      </c>
    </row>
    <row r="7352" spans="1:8" hidden="1">
      <c r="A7352" t="s">
        <v>12384</v>
      </c>
      <c r="B7352" s="3">
        <v>45569</v>
      </c>
      <c r="C7352" t="s">
        <v>12385</v>
      </c>
      <c r="D7352">
        <v>624.6</v>
      </c>
      <c r="E7352" t="s">
        <v>25</v>
      </c>
      <c r="F7352" t="s">
        <v>20</v>
      </c>
      <c r="G7352" t="s">
        <v>48</v>
      </c>
      <c r="H7352" t="s">
        <v>57</v>
      </c>
    </row>
    <row r="7353" spans="1:8" hidden="1">
      <c r="A7353" t="s">
        <v>12386</v>
      </c>
      <c r="B7353" s="3">
        <v>45569</v>
      </c>
      <c r="C7353" t="s">
        <v>5825</v>
      </c>
      <c r="D7353">
        <v>1593.93</v>
      </c>
      <c r="E7353" t="s">
        <v>19</v>
      </c>
      <c r="F7353" t="s">
        <v>32</v>
      </c>
      <c r="G7353" t="s">
        <v>27</v>
      </c>
      <c r="H7353" t="s">
        <v>109</v>
      </c>
    </row>
    <row r="7354" spans="1:8" hidden="1">
      <c r="A7354" t="s">
        <v>12387</v>
      </c>
      <c r="B7354" s="3">
        <v>45569</v>
      </c>
      <c r="C7354" t="s">
        <v>12388</v>
      </c>
      <c r="D7354">
        <v>1388.69</v>
      </c>
      <c r="E7354" t="s">
        <v>52</v>
      </c>
      <c r="F7354" t="s">
        <v>26</v>
      </c>
      <c r="G7354" t="s">
        <v>27</v>
      </c>
      <c r="H7354" t="s">
        <v>36</v>
      </c>
    </row>
    <row r="7355" spans="1:8" hidden="1">
      <c r="A7355" t="s">
        <v>12389</v>
      </c>
      <c r="B7355" s="3">
        <v>45569</v>
      </c>
      <c r="C7355" t="s">
        <v>12390</v>
      </c>
      <c r="D7355">
        <v>1221.26</v>
      </c>
      <c r="E7355" t="s">
        <v>70</v>
      </c>
      <c r="F7355" t="s">
        <v>26</v>
      </c>
      <c r="G7355" t="s">
        <v>39</v>
      </c>
      <c r="H7355" t="s">
        <v>176</v>
      </c>
    </row>
    <row r="7356" spans="1:8" hidden="1">
      <c r="A7356" t="s">
        <v>12391</v>
      </c>
      <c r="B7356" s="3">
        <v>45569</v>
      </c>
      <c r="C7356" t="s">
        <v>3989</v>
      </c>
      <c r="D7356">
        <v>1482.87</v>
      </c>
      <c r="E7356" t="s">
        <v>47</v>
      </c>
      <c r="F7356" t="s">
        <v>20</v>
      </c>
      <c r="G7356" t="s">
        <v>21</v>
      </c>
      <c r="H7356" t="s">
        <v>53</v>
      </c>
    </row>
    <row r="7357" spans="1:8" hidden="1">
      <c r="A7357" t="s">
        <v>12392</v>
      </c>
      <c r="B7357" s="3">
        <v>45569</v>
      </c>
      <c r="C7357" t="s">
        <v>1831</v>
      </c>
      <c r="D7357">
        <v>450.25</v>
      </c>
      <c r="E7357" t="s">
        <v>60</v>
      </c>
      <c r="F7357" t="s">
        <v>26</v>
      </c>
      <c r="G7357" t="s">
        <v>27</v>
      </c>
      <c r="H7357" t="s">
        <v>53</v>
      </c>
    </row>
    <row r="7358" spans="1:8" hidden="1">
      <c r="A7358" t="s">
        <v>12393</v>
      </c>
      <c r="B7358" s="3">
        <v>45569</v>
      </c>
      <c r="C7358" t="s">
        <v>12326</v>
      </c>
      <c r="D7358">
        <v>1309.2</v>
      </c>
      <c r="E7358" t="s">
        <v>47</v>
      </c>
      <c r="F7358" t="s">
        <v>61</v>
      </c>
      <c r="G7358" t="s">
        <v>27</v>
      </c>
      <c r="H7358" t="s">
        <v>176</v>
      </c>
    </row>
    <row r="7359" spans="1:8" hidden="1">
      <c r="A7359" t="s">
        <v>12394</v>
      </c>
      <c r="B7359" s="3">
        <v>45569</v>
      </c>
      <c r="C7359" t="s">
        <v>12395</v>
      </c>
      <c r="D7359">
        <v>652.51</v>
      </c>
      <c r="E7359" t="s">
        <v>47</v>
      </c>
      <c r="F7359" t="s">
        <v>26</v>
      </c>
      <c r="G7359" t="s">
        <v>21</v>
      </c>
      <c r="H7359" t="s">
        <v>75</v>
      </c>
    </row>
    <row r="7360" spans="1:8" hidden="1">
      <c r="A7360" t="s">
        <v>12396</v>
      </c>
      <c r="B7360" s="3">
        <v>45569</v>
      </c>
      <c r="C7360" t="s">
        <v>12397</v>
      </c>
      <c r="E7360" t="s">
        <v>60</v>
      </c>
      <c r="F7360" t="s">
        <v>32</v>
      </c>
      <c r="G7360" t="s">
        <v>39</v>
      </c>
      <c r="H7360" t="s">
        <v>57</v>
      </c>
    </row>
    <row r="7361" spans="1:8" hidden="1">
      <c r="A7361" t="s">
        <v>12398</v>
      </c>
      <c r="B7361" s="3">
        <v>45569</v>
      </c>
      <c r="C7361" t="s">
        <v>12399</v>
      </c>
      <c r="D7361">
        <v>693.05</v>
      </c>
      <c r="E7361" t="s">
        <v>64</v>
      </c>
      <c r="F7361" t="s">
        <v>20</v>
      </c>
      <c r="G7361" t="s">
        <v>48</v>
      </c>
      <c r="H7361" t="s">
        <v>40</v>
      </c>
    </row>
    <row r="7362" spans="1:8" hidden="1">
      <c r="A7362" t="s">
        <v>12400</v>
      </c>
      <c r="B7362" s="3">
        <v>45569</v>
      </c>
      <c r="C7362" t="s">
        <v>3201</v>
      </c>
      <c r="D7362">
        <v>1559.68</v>
      </c>
      <c r="E7362" t="s">
        <v>25</v>
      </c>
      <c r="F7362" t="s">
        <v>20</v>
      </c>
      <c r="G7362" t="s">
        <v>48</v>
      </c>
      <c r="H7362" t="s">
        <v>109</v>
      </c>
    </row>
    <row r="7363" spans="1:8" hidden="1">
      <c r="A7363" t="s">
        <v>12401</v>
      </c>
      <c r="B7363" s="3">
        <v>45569</v>
      </c>
      <c r="C7363" t="s">
        <v>12402</v>
      </c>
      <c r="D7363">
        <v>1978.92</v>
      </c>
      <c r="E7363" t="s">
        <v>25</v>
      </c>
      <c r="F7363" t="s">
        <v>32</v>
      </c>
      <c r="G7363" t="s">
        <v>21</v>
      </c>
      <c r="H7363" t="s">
        <v>28</v>
      </c>
    </row>
    <row r="7364" spans="1:8" hidden="1">
      <c r="A7364" t="s">
        <v>12403</v>
      </c>
      <c r="B7364" s="3">
        <v>45569</v>
      </c>
      <c r="C7364" t="s">
        <v>12404</v>
      </c>
      <c r="D7364">
        <v>1260.8900000000001</v>
      </c>
      <c r="E7364" t="s">
        <v>70</v>
      </c>
      <c r="F7364" t="s">
        <v>26</v>
      </c>
      <c r="G7364" t="s">
        <v>21</v>
      </c>
      <c r="H7364" t="s">
        <v>53</v>
      </c>
    </row>
    <row r="7365" spans="1:8" hidden="1">
      <c r="A7365" t="s">
        <v>12405</v>
      </c>
      <c r="B7365" s="3">
        <v>45569</v>
      </c>
      <c r="C7365" t="s">
        <v>10312</v>
      </c>
      <c r="D7365">
        <v>251.28</v>
      </c>
      <c r="E7365" t="s">
        <v>122</v>
      </c>
      <c r="F7365" t="s">
        <v>26</v>
      </c>
      <c r="G7365" t="s">
        <v>48</v>
      </c>
      <c r="H7365" t="s">
        <v>87</v>
      </c>
    </row>
    <row r="7366" spans="1:8" hidden="1">
      <c r="A7366" t="s">
        <v>12406</v>
      </c>
      <c r="B7366" s="3">
        <v>45569</v>
      </c>
      <c r="C7366" t="s">
        <v>12407</v>
      </c>
      <c r="D7366">
        <v>1592.73</v>
      </c>
      <c r="E7366" t="s">
        <v>64</v>
      </c>
      <c r="F7366" t="s">
        <v>32</v>
      </c>
      <c r="G7366" t="s">
        <v>39</v>
      </c>
      <c r="H7366" t="s">
        <v>36</v>
      </c>
    </row>
    <row r="7367" spans="1:8" hidden="1">
      <c r="A7367" t="s">
        <v>12408</v>
      </c>
      <c r="B7367" s="3">
        <v>45569</v>
      </c>
      <c r="C7367" t="s">
        <v>10060</v>
      </c>
      <c r="D7367">
        <v>288.05</v>
      </c>
      <c r="E7367" t="s">
        <v>70</v>
      </c>
      <c r="F7367" t="s">
        <v>20</v>
      </c>
      <c r="G7367" t="s">
        <v>27</v>
      </c>
      <c r="H7367" t="s">
        <v>33</v>
      </c>
    </row>
    <row r="7368" spans="1:8" hidden="1">
      <c r="A7368" t="s">
        <v>12409</v>
      </c>
      <c r="B7368" s="3">
        <v>45569</v>
      </c>
      <c r="C7368" t="s">
        <v>12410</v>
      </c>
      <c r="D7368">
        <v>1203.98</v>
      </c>
      <c r="E7368" t="s">
        <v>60</v>
      </c>
      <c r="F7368" t="s">
        <v>32</v>
      </c>
      <c r="G7368" t="s">
        <v>48</v>
      </c>
      <c r="H7368" t="s">
        <v>44</v>
      </c>
    </row>
    <row r="7369" spans="1:8" hidden="1">
      <c r="A7369" t="s">
        <v>12411</v>
      </c>
      <c r="B7369" s="3">
        <v>45569</v>
      </c>
      <c r="C7369" t="s">
        <v>3940</v>
      </c>
      <c r="E7369" t="s">
        <v>60</v>
      </c>
      <c r="F7369" t="s">
        <v>32</v>
      </c>
      <c r="G7369" t="s">
        <v>48</v>
      </c>
      <c r="H7369" t="s">
        <v>22</v>
      </c>
    </row>
    <row r="7370" spans="1:8" hidden="1">
      <c r="A7370" t="s">
        <v>12412</v>
      </c>
      <c r="B7370" s="3">
        <v>45569</v>
      </c>
      <c r="C7370" t="s">
        <v>1315</v>
      </c>
      <c r="D7370">
        <v>1065.8399999999999</v>
      </c>
      <c r="E7370" t="s">
        <v>25</v>
      </c>
      <c r="F7370" t="s">
        <v>20</v>
      </c>
      <c r="G7370" t="s">
        <v>39</v>
      </c>
      <c r="H7370" t="s">
        <v>28</v>
      </c>
    </row>
    <row r="7371" spans="1:8" hidden="1">
      <c r="A7371" t="s">
        <v>12413</v>
      </c>
      <c r="B7371" s="3">
        <v>45570</v>
      </c>
      <c r="C7371" t="s">
        <v>3959</v>
      </c>
      <c r="D7371">
        <v>1611.61</v>
      </c>
      <c r="E7371" t="s">
        <v>19</v>
      </c>
      <c r="F7371" t="s">
        <v>61</v>
      </c>
      <c r="G7371" t="s">
        <v>39</v>
      </c>
      <c r="H7371" t="s">
        <v>36</v>
      </c>
    </row>
    <row r="7372" spans="1:8" hidden="1">
      <c r="A7372" t="s">
        <v>12414</v>
      </c>
      <c r="B7372" s="3">
        <v>45570</v>
      </c>
      <c r="C7372" t="s">
        <v>3190</v>
      </c>
      <c r="D7372">
        <v>403.36</v>
      </c>
      <c r="E7372" t="s">
        <v>19</v>
      </c>
      <c r="F7372" t="s">
        <v>20</v>
      </c>
      <c r="G7372" t="s">
        <v>27</v>
      </c>
      <c r="H7372" t="s">
        <v>44</v>
      </c>
    </row>
    <row r="7373" spans="1:8" hidden="1">
      <c r="A7373" t="s">
        <v>12415</v>
      </c>
      <c r="B7373" s="3">
        <v>45570</v>
      </c>
      <c r="C7373" t="s">
        <v>12416</v>
      </c>
      <c r="D7373">
        <v>931.77</v>
      </c>
      <c r="E7373" t="s">
        <v>67</v>
      </c>
      <c r="F7373" t="s">
        <v>32</v>
      </c>
      <c r="G7373" t="s">
        <v>48</v>
      </c>
      <c r="H7373" t="s">
        <v>43</v>
      </c>
    </row>
    <row r="7374" spans="1:8" hidden="1">
      <c r="A7374" t="s">
        <v>12417</v>
      </c>
      <c r="B7374" s="3">
        <v>45570</v>
      </c>
      <c r="C7374" t="s">
        <v>12418</v>
      </c>
      <c r="D7374">
        <v>8649.2199999999993</v>
      </c>
      <c r="E7374" t="s">
        <v>31</v>
      </c>
      <c r="F7374" t="s">
        <v>32</v>
      </c>
      <c r="G7374" t="s">
        <v>27</v>
      </c>
      <c r="H7374" t="s">
        <v>28</v>
      </c>
    </row>
    <row r="7375" spans="1:8" hidden="1">
      <c r="A7375" t="s">
        <v>12419</v>
      </c>
      <c r="B7375" s="3">
        <v>45570</v>
      </c>
      <c r="C7375" t="s">
        <v>10095</v>
      </c>
      <c r="D7375">
        <v>1289.69</v>
      </c>
      <c r="E7375" t="s">
        <v>25</v>
      </c>
      <c r="F7375" t="s">
        <v>32</v>
      </c>
      <c r="G7375" t="s">
        <v>27</v>
      </c>
      <c r="H7375" t="s">
        <v>40</v>
      </c>
    </row>
    <row r="7376" spans="1:8" hidden="1">
      <c r="A7376" t="s">
        <v>12420</v>
      </c>
      <c r="B7376" s="3">
        <v>45570</v>
      </c>
      <c r="C7376" t="s">
        <v>3487</v>
      </c>
      <c r="D7376">
        <v>17047.88</v>
      </c>
      <c r="E7376" t="s">
        <v>190</v>
      </c>
      <c r="F7376" t="s">
        <v>26</v>
      </c>
      <c r="G7376" t="s">
        <v>39</v>
      </c>
      <c r="H7376" t="s">
        <v>44</v>
      </c>
    </row>
    <row r="7377" spans="1:8" hidden="1">
      <c r="A7377" t="s">
        <v>12421</v>
      </c>
      <c r="B7377" s="3">
        <v>45570</v>
      </c>
      <c r="C7377" t="s">
        <v>12422</v>
      </c>
      <c r="D7377">
        <v>109.74</v>
      </c>
      <c r="E7377" t="s">
        <v>64</v>
      </c>
      <c r="F7377" t="s">
        <v>32</v>
      </c>
      <c r="G7377" t="s">
        <v>39</v>
      </c>
      <c r="H7377" t="s">
        <v>53</v>
      </c>
    </row>
    <row r="7378" spans="1:8" hidden="1">
      <c r="A7378" t="s">
        <v>12423</v>
      </c>
      <c r="B7378" s="3">
        <v>45570</v>
      </c>
      <c r="C7378" t="s">
        <v>12424</v>
      </c>
      <c r="D7378">
        <v>969.36</v>
      </c>
      <c r="E7378" t="s">
        <v>67</v>
      </c>
      <c r="F7378" t="s">
        <v>32</v>
      </c>
      <c r="G7378" t="s">
        <v>39</v>
      </c>
      <c r="H7378" t="s">
        <v>28</v>
      </c>
    </row>
    <row r="7379" spans="1:8" hidden="1">
      <c r="A7379" t="s">
        <v>12425</v>
      </c>
      <c r="B7379" s="3">
        <v>45570</v>
      </c>
      <c r="C7379" t="s">
        <v>12426</v>
      </c>
      <c r="D7379">
        <v>1483.17</v>
      </c>
      <c r="E7379" t="s">
        <v>19</v>
      </c>
      <c r="F7379" t="s">
        <v>26</v>
      </c>
      <c r="G7379" t="s">
        <v>48</v>
      </c>
      <c r="H7379" t="s">
        <v>53</v>
      </c>
    </row>
    <row r="7380" spans="1:8" hidden="1">
      <c r="A7380" t="s">
        <v>12427</v>
      </c>
      <c r="B7380" s="3">
        <v>45570</v>
      </c>
      <c r="C7380" t="s">
        <v>1750</v>
      </c>
      <c r="D7380">
        <v>487.23</v>
      </c>
      <c r="E7380" t="s">
        <v>56</v>
      </c>
      <c r="F7380" t="s">
        <v>32</v>
      </c>
      <c r="G7380" t="s">
        <v>27</v>
      </c>
      <c r="H7380" t="s">
        <v>109</v>
      </c>
    </row>
    <row r="7381" spans="1:8" hidden="1">
      <c r="A7381" t="s">
        <v>12428</v>
      </c>
      <c r="B7381" s="3">
        <v>45570</v>
      </c>
      <c r="C7381" t="s">
        <v>12267</v>
      </c>
      <c r="D7381">
        <v>15579.22</v>
      </c>
      <c r="E7381" t="s">
        <v>47</v>
      </c>
      <c r="F7381" t="s">
        <v>26</v>
      </c>
      <c r="G7381" t="s">
        <v>27</v>
      </c>
      <c r="H7381" t="s">
        <v>109</v>
      </c>
    </row>
    <row r="7382" spans="1:8" hidden="1">
      <c r="A7382" t="s">
        <v>12429</v>
      </c>
      <c r="B7382" s="3">
        <v>45570</v>
      </c>
      <c r="C7382" t="s">
        <v>12430</v>
      </c>
      <c r="D7382">
        <v>106.3</v>
      </c>
      <c r="E7382" t="s">
        <v>25</v>
      </c>
      <c r="F7382" t="s">
        <v>32</v>
      </c>
      <c r="G7382" t="s">
        <v>21</v>
      </c>
      <c r="H7382" t="s">
        <v>53</v>
      </c>
    </row>
    <row r="7383" spans="1:8" hidden="1">
      <c r="A7383" t="s">
        <v>12431</v>
      </c>
      <c r="B7383" s="3">
        <v>45570</v>
      </c>
      <c r="C7383" t="s">
        <v>8555</v>
      </c>
      <c r="D7383">
        <v>1810.54</v>
      </c>
      <c r="E7383" t="s">
        <v>64</v>
      </c>
      <c r="F7383" t="s">
        <v>20</v>
      </c>
      <c r="G7383" t="s">
        <v>27</v>
      </c>
      <c r="H7383" t="s">
        <v>53</v>
      </c>
    </row>
    <row r="7384" spans="1:8" hidden="1">
      <c r="A7384" t="s">
        <v>12432</v>
      </c>
      <c r="B7384" s="3">
        <v>45570</v>
      </c>
      <c r="C7384" t="s">
        <v>12433</v>
      </c>
      <c r="D7384">
        <v>366.11</v>
      </c>
      <c r="E7384" t="s">
        <v>64</v>
      </c>
      <c r="F7384" t="s">
        <v>32</v>
      </c>
      <c r="G7384" t="s">
        <v>48</v>
      </c>
      <c r="H7384" t="s">
        <v>28</v>
      </c>
    </row>
    <row r="7385" spans="1:8" hidden="1">
      <c r="A7385" t="s">
        <v>12434</v>
      </c>
      <c r="B7385" s="3">
        <v>45570</v>
      </c>
      <c r="C7385" t="s">
        <v>3656</v>
      </c>
      <c r="D7385">
        <v>1251.07</v>
      </c>
      <c r="E7385" t="s">
        <v>84</v>
      </c>
      <c r="F7385" t="s">
        <v>20</v>
      </c>
      <c r="G7385" t="s">
        <v>21</v>
      </c>
      <c r="H7385" t="s">
        <v>75</v>
      </c>
    </row>
    <row r="7386" spans="1:8">
      <c r="A7386" t="s">
        <v>12435</v>
      </c>
      <c r="B7386" s="3">
        <v>45570</v>
      </c>
      <c r="C7386" t="s">
        <v>5791</v>
      </c>
      <c r="D7386">
        <v>334.03</v>
      </c>
      <c r="E7386" t="s">
        <v>43</v>
      </c>
      <c r="F7386" t="s">
        <v>61</v>
      </c>
      <c r="G7386" t="s">
        <v>39</v>
      </c>
      <c r="H7386" t="s">
        <v>53</v>
      </c>
    </row>
    <row r="7387" spans="1:8" hidden="1">
      <c r="A7387" t="s">
        <v>12436</v>
      </c>
      <c r="B7387" s="3">
        <v>45570</v>
      </c>
      <c r="C7387" t="s">
        <v>3123</v>
      </c>
      <c r="D7387">
        <v>1067.1199999999999</v>
      </c>
      <c r="E7387" t="s">
        <v>64</v>
      </c>
      <c r="F7387" t="s">
        <v>32</v>
      </c>
      <c r="G7387" t="s">
        <v>27</v>
      </c>
      <c r="H7387" t="s">
        <v>49</v>
      </c>
    </row>
    <row r="7388" spans="1:8" hidden="1">
      <c r="A7388" t="s">
        <v>12437</v>
      </c>
      <c r="B7388" s="3">
        <v>45570</v>
      </c>
      <c r="C7388" t="s">
        <v>8895</v>
      </c>
      <c r="D7388">
        <v>1269.3699999999999</v>
      </c>
      <c r="E7388" t="s">
        <v>67</v>
      </c>
      <c r="F7388" t="s">
        <v>32</v>
      </c>
      <c r="G7388" t="s">
        <v>48</v>
      </c>
      <c r="H7388" t="s">
        <v>109</v>
      </c>
    </row>
    <row r="7389" spans="1:8" hidden="1">
      <c r="A7389" t="s">
        <v>12438</v>
      </c>
      <c r="B7389" s="3">
        <v>45570</v>
      </c>
      <c r="C7389" t="s">
        <v>12439</v>
      </c>
      <c r="E7389" t="s">
        <v>60</v>
      </c>
      <c r="F7389" t="s">
        <v>20</v>
      </c>
      <c r="G7389" t="s">
        <v>48</v>
      </c>
      <c r="H7389" t="s">
        <v>33</v>
      </c>
    </row>
    <row r="7390" spans="1:8" hidden="1">
      <c r="A7390" t="s">
        <v>12440</v>
      </c>
      <c r="B7390" s="3">
        <v>45570</v>
      </c>
      <c r="C7390" t="s">
        <v>11109</v>
      </c>
      <c r="D7390">
        <v>1608.51</v>
      </c>
      <c r="E7390" t="s">
        <v>19</v>
      </c>
      <c r="F7390" t="s">
        <v>26</v>
      </c>
      <c r="G7390" t="s">
        <v>48</v>
      </c>
      <c r="H7390" t="s">
        <v>75</v>
      </c>
    </row>
    <row r="7391" spans="1:8" hidden="1">
      <c r="A7391" t="s">
        <v>12441</v>
      </c>
      <c r="B7391" s="3">
        <v>45570</v>
      </c>
      <c r="C7391" t="s">
        <v>11513</v>
      </c>
      <c r="D7391">
        <v>1525.99</v>
      </c>
      <c r="E7391" t="s">
        <v>19</v>
      </c>
      <c r="F7391" t="s">
        <v>20</v>
      </c>
      <c r="G7391" t="s">
        <v>21</v>
      </c>
      <c r="H7391" t="s">
        <v>75</v>
      </c>
    </row>
    <row r="7392" spans="1:8" hidden="1">
      <c r="A7392" t="s">
        <v>12442</v>
      </c>
      <c r="B7392" s="3">
        <v>45570</v>
      </c>
      <c r="C7392" t="s">
        <v>12443</v>
      </c>
      <c r="D7392">
        <v>562.91999999999996</v>
      </c>
      <c r="E7392" t="s">
        <v>52</v>
      </c>
      <c r="F7392" t="s">
        <v>32</v>
      </c>
      <c r="G7392" t="s">
        <v>21</v>
      </c>
      <c r="H7392" t="s">
        <v>36</v>
      </c>
    </row>
    <row r="7393" spans="1:8" hidden="1">
      <c r="A7393" t="s">
        <v>12444</v>
      </c>
      <c r="B7393" s="3">
        <v>45570</v>
      </c>
      <c r="C7393" t="s">
        <v>1051</v>
      </c>
      <c r="D7393">
        <v>726.98</v>
      </c>
      <c r="E7393" t="s">
        <v>70</v>
      </c>
      <c r="F7393" t="s">
        <v>61</v>
      </c>
      <c r="G7393" t="s">
        <v>48</v>
      </c>
      <c r="H7393" t="s">
        <v>123</v>
      </c>
    </row>
    <row r="7394" spans="1:8" hidden="1">
      <c r="A7394" t="s">
        <v>12445</v>
      </c>
      <c r="B7394" s="3">
        <v>45570</v>
      </c>
      <c r="C7394" t="s">
        <v>9444</v>
      </c>
      <c r="D7394">
        <v>160.34</v>
      </c>
      <c r="E7394" t="s">
        <v>60</v>
      </c>
      <c r="F7394" t="s">
        <v>61</v>
      </c>
      <c r="G7394" t="s">
        <v>39</v>
      </c>
      <c r="H7394" t="s">
        <v>43</v>
      </c>
    </row>
    <row r="7395" spans="1:8" hidden="1">
      <c r="A7395" t="s">
        <v>12446</v>
      </c>
      <c r="B7395" s="3">
        <v>45571</v>
      </c>
      <c r="C7395" t="s">
        <v>7350</v>
      </c>
      <c r="D7395">
        <v>987.58</v>
      </c>
      <c r="E7395" t="s">
        <v>70</v>
      </c>
      <c r="F7395" t="s">
        <v>26</v>
      </c>
      <c r="G7395" t="s">
        <v>48</v>
      </c>
      <c r="H7395" t="s">
        <v>94</v>
      </c>
    </row>
    <row r="7396" spans="1:8" hidden="1">
      <c r="A7396" t="s">
        <v>12447</v>
      </c>
      <c r="B7396" s="3">
        <v>45571</v>
      </c>
      <c r="C7396" t="s">
        <v>6492</v>
      </c>
      <c r="D7396">
        <v>1552.52</v>
      </c>
      <c r="E7396" t="s">
        <v>64</v>
      </c>
      <c r="F7396" t="s">
        <v>20</v>
      </c>
      <c r="G7396" t="s">
        <v>39</v>
      </c>
      <c r="H7396" t="s">
        <v>109</v>
      </c>
    </row>
    <row r="7397" spans="1:8" hidden="1">
      <c r="A7397" t="s">
        <v>12448</v>
      </c>
      <c r="B7397" s="3">
        <v>45571</v>
      </c>
      <c r="C7397" t="s">
        <v>12449</v>
      </c>
      <c r="D7397">
        <v>1973.21</v>
      </c>
      <c r="E7397" t="s">
        <v>848</v>
      </c>
      <c r="F7397" t="s">
        <v>20</v>
      </c>
      <c r="G7397" t="s">
        <v>39</v>
      </c>
      <c r="H7397" t="s">
        <v>75</v>
      </c>
    </row>
    <row r="7398" spans="1:8" hidden="1">
      <c r="A7398" t="s">
        <v>12450</v>
      </c>
      <c r="B7398" s="3">
        <v>45571</v>
      </c>
      <c r="C7398" t="s">
        <v>12451</v>
      </c>
      <c r="D7398">
        <v>73.069999999999993</v>
      </c>
      <c r="E7398" t="s">
        <v>122</v>
      </c>
      <c r="F7398" t="s">
        <v>61</v>
      </c>
      <c r="G7398" t="s">
        <v>27</v>
      </c>
      <c r="H7398" t="s">
        <v>44</v>
      </c>
    </row>
    <row r="7399" spans="1:8" hidden="1">
      <c r="A7399" t="s">
        <v>12452</v>
      </c>
      <c r="B7399" s="3">
        <v>45571</v>
      </c>
      <c r="C7399" t="s">
        <v>1738</v>
      </c>
      <c r="D7399">
        <v>9277.94</v>
      </c>
      <c r="E7399" t="s">
        <v>31</v>
      </c>
      <c r="F7399" t="s">
        <v>61</v>
      </c>
      <c r="G7399" t="s">
        <v>39</v>
      </c>
      <c r="H7399" t="s">
        <v>123</v>
      </c>
    </row>
    <row r="7400" spans="1:8" hidden="1">
      <c r="A7400" t="s">
        <v>12453</v>
      </c>
      <c r="B7400" s="3">
        <v>45571</v>
      </c>
      <c r="C7400" t="s">
        <v>12454</v>
      </c>
      <c r="D7400">
        <v>1173.03</v>
      </c>
      <c r="E7400" t="s">
        <v>19</v>
      </c>
      <c r="F7400" t="s">
        <v>26</v>
      </c>
      <c r="G7400" t="s">
        <v>48</v>
      </c>
      <c r="H7400" t="s">
        <v>49</v>
      </c>
    </row>
    <row r="7401" spans="1:8" hidden="1">
      <c r="A7401" t="s">
        <v>12455</v>
      </c>
      <c r="B7401" s="3">
        <v>45571</v>
      </c>
      <c r="C7401" t="s">
        <v>12456</v>
      </c>
      <c r="D7401">
        <v>830.67</v>
      </c>
      <c r="E7401" t="s">
        <v>25</v>
      </c>
      <c r="F7401" t="s">
        <v>20</v>
      </c>
      <c r="G7401" t="s">
        <v>48</v>
      </c>
      <c r="H7401" t="s">
        <v>109</v>
      </c>
    </row>
    <row r="7402" spans="1:8" hidden="1">
      <c r="A7402" t="s">
        <v>12457</v>
      </c>
      <c r="B7402" s="3">
        <v>45571</v>
      </c>
      <c r="C7402" t="s">
        <v>4035</v>
      </c>
      <c r="D7402">
        <v>729.71</v>
      </c>
      <c r="E7402" t="s">
        <v>64</v>
      </c>
      <c r="F7402" t="s">
        <v>32</v>
      </c>
      <c r="G7402" t="s">
        <v>27</v>
      </c>
      <c r="H7402" t="s">
        <v>28</v>
      </c>
    </row>
    <row r="7403" spans="1:8" hidden="1">
      <c r="A7403" t="s">
        <v>12458</v>
      </c>
      <c r="B7403" s="3">
        <v>45571</v>
      </c>
      <c r="C7403" t="s">
        <v>12459</v>
      </c>
      <c r="D7403">
        <v>719.23</v>
      </c>
      <c r="E7403" t="s">
        <v>47</v>
      </c>
      <c r="F7403" t="s">
        <v>26</v>
      </c>
      <c r="G7403" t="s">
        <v>48</v>
      </c>
      <c r="H7403" t="s">
        <v>33</v>
      </c>
    </row>
    <row r="7404" spans="1:8" hidden="1">
      <c r="A7404" t="s">
        <v>12460</v>
      </c>
      <c r="B7404" s="3">
        <v>45571</v>
      </c>
      <c r="C7404" t="s">
        <v>12461</v>
      </c>
      <c r="D7404">
        <v>238.14</v>
      </c>
      <c r="E7404" t="s">
        <v>67</v>
      </c>
      <c r="F7404" t="s">
        <v>32</v>
      </c>
      <c r="G7404" t="s">
        <v>27</v>
      </c>
      <c r="H7404" t="s">
        <v>40</v>
      </c>
    </row>
    <row r="7405" spans="1:8" hidden="1">
      <c r="A7405" t="s">
        <v>12462</v>
      </c>
      <c r="B7405" s="3">
        <v>45571</v>
      </c>
      <c r="C7405" t="s">
        <v>1554</v>
      </c>
      <c r="D7405">
        <v>1826.49</v>
      </c>
      <c r="E7405" t="s">
        <v>64</v>
      </c>
      <c r="F7405" t="s">
        <v>32</v>
      </c>
      <c r="G7405" t="s">
        <v>21</v>
      </c>
      <c r="H7405" t="s">
        <v>49</v>
      </c>
    </row>
    <row r="7406" spans="1:8" hidden="1">
      <c r="A7406" t="s">
        <v>12463</v>
      </c>
      <c r="B7406" s="3">
        <v>45571</v>
      </c>
      <c r="C7406" t="s">
        <v>3460</v>
      </c>
      <c r="D7406">
        <v>538.69000000000005</v>
      </c>
      <c r="E7406" t="s">
        <v>64</v>
      </c>
      <c r="F7406" t="s">
        <v>61</v>
      </c>
      <c r="G7406" t="s">
        <v>48</v>
      </c>
      <c r="H7406" t="s">
        <v>53</v>
      </c>
    </row>
    <row r="7407" spans="1:8" hidden="1">
      <c r="A7407" t="s">
        <v>12464</v>
      </c>
      <c r="B7407" s="3">
        <v>45571</v>
      </c>
      <c r="C7407" t="s">
        <v>932</v>
      </c>
      <c r="D7407">
        <v>1261.23</v>
      </c>
      <c r="E7407" t="s">
        <v>47</v>
      </c>
      <c r="F7407" t="s">
        <v>26</v>
      </c>
      <c r="G7407" t="s">
        <v>39</v>
      </c>
      <c r="H7407" t="s">
        <v>43</v>
      </c>
    </row>
    <row r="7408" spans="1:8" hidden="1">
      <c r="A7408" t="s">
        <v>12465</v>
      </c>
      <c r="B7408" s="3">
        <v>45571</v>
      </c>
      <c r="C7408" t="s">
        <v>4145</v>
      </c>
      <c r="D7408">
        <v>325.31</v>
      </c>
      <c r="E7408" t="s">
        <v>60</v>
      </c>
      <c r="F7408" t="s">
        <v>26</v>
      </c>
      <c r="G7408" t="s">
        <v>27</v>
      </c>
      <c r="H7408" t="s">
        <v>44</v>
      </c>
    </row>
    <row r="7409" spans="1:8" hidden="1">
      <c r="A7409" t="s">
        <v>12466</v>
      </c>
      <c r="B7409" s="3">
        <v>45571</v>
      </c>
      <c r="C7409" t="s">
        <v>6244</v>
      </c>
      <c r="D7409">
        <v>104.96</v>
      </c>
      <c r="E7409" t="s">
        <v>60</v>
      </c>
      <c r="F7409" t="s">
        <v>26</v>
      </c>
      <c r="G7409" t="s">
        <v>48</v>
      </c>
      <c r="H7409" t="s">
        <v>49</v>
      </c>
    </row>
    <row r="7410" spans="1:8">
      <c r="A7410" t="s">
        <v>12467</v>
      </c>
      <c r="B7410" s="3">
        <v>45571</v>
      </c>
      <c r="C7410" t="s">
        <v>12468</v>
      </c>
      <c r="D7410">
        <v>1975.23</v>
      </c>
      <c r="E7410" t="s">
        <v>43</v>
      </c>
      <c r="F7410" t="s">
        <v>20</v>
      </c>
      <c r="G7410" t="s">
        <v>48</v>
      </c>
      <c r="H7410" t="s">
        <v>40</v>
      </c>
    </row>
    <row r="7411" spans="1:8" hidden="1">
      <c r="A7411" t="s">
        <v>12469</v>
      </c>
      <c r="B7411" s="3">
        <v>45571</v>
      </c>
      <c r="C7411" t="s">
        <v>12470</v>
      </c>
      <c r="D7411">
        <v>365</v>
      </c>
      <c r="E7411" t="s">
        <v>52</v>
      </c>
      <c r="F7411" t="s">
        <v>26</v>
      </c>
      <c r="G7411" t="s">
        <v>21</v>
      </c>
      <c r="H7411" t="s">
        <v>57</v>
      </c>
    </row>
    <row r="7412" spans="1:8" hidden="1">
      <c r="A7412" t="s">
        <v>12471</v>
      </c>
      <c r="B7412" s="3">
        <v>45571</v>
      </c>
      <c r="C7412" t="s">
        <v>8249</v>
      </c>
      <c r="D7412">
        <v>361.45</v>
      </c>
      <c r="E7412" t="s">
        <v>64</v>
      </c>
      <c r="F7412" t="s">
        <v>32</v>
      </c>
      <c r="G7412" t="s">
        <v>39</v>
      </c>
      <c r="H7412" t="s">
        <v>94</v>
      </c>
    </row>
    <row r="7413" spans="1:8" hidden="1">
      <c r="A7413" t="s">
        <v>12472</v>
      </c>
      <c r="B7413" s="3">
        <v>45571</v>
      </c>
      <c r="C7413" t="s">
        <v>12473</v>
      </c>
      <c r="D7413">
        <v>759.23</v>
      </c>
      <c r="E7413" t="s">
        <v>122</v>
      </c>
      <c r="F7413" t="s">
        <v>61</v>
      </c>
      <c r="G7413" t="s">
        <v>21</v>
      </c>
      <c r="H7413" t="s">
        <v>36</v>
      </c>
    </row>
    <row r="7414" spans="1:8" hidden="1">
      <c r="A7414" t="s">
        <v>12474</v>
      </c>
      <c r="B7414" s="3">
        <v>45571</v>
      </c>
      <c r="C7414" t="s">
        <v>10959</v>
      </c>
      <c r="D7414">
        <v>741.4</v>
      </c>
      <c r="E7414" t="s">
        <v>70</v>
      </c>
      <c r="F7414" t="s">
        <v>61</v>
      </c>
      <c r="G7414" t="s">
        <v>27</v>
      </c>
      <c r="H7414" t="s">
        <v>44</v>
      </c>
    </row>
    <row r="7415" spans="1:8" hidden="1">
      <c r="A7415" t="s">
        <v>12475</v>
      </c>
      <c r="B7415" s="3">
        <v>45571</v>
      </c>
      <c r="C7415" t="s">
        <v>4321</v>
      </c>
      <c r="D7415">
        <v>10225.56</v>
      </c>
      <c r="E7415" t="s">
        <v>60</v>
      </c>
      <c r="F7415" t="s">
        <v>32</v>
      </c>
      <c r="G7415" t="s">
        <v>48</v>
      </c>
      <c r="H7415" t="s">
        <v>87</v>
      </c>
    </row>
    <row r="7416" spans="1:8" hidden="1">
      <c r="A7416" t="s">
        <v>12476</v>
      </c>
      <c r="B7416" s="3">
        <v>45571</v>
      </c>
      <c r="C7416" t="s">
        <v>7807</v>
      </c>
      <c r="E7416" t="s">
        <v>25</v>
      </c>
      <c r="F7416" t="s">
        <v>26</v>
      </c>
      <c r="G7416" t="s">
        <v>39</v>
      </c>
      <c r="H7416" t="s">
        <v>176</v>
      </c>
    </row>
    <row r="7417" spans="1:8" hidden="1">
      <c r="A7417" t="s">
        <v>12477</v>
      </c>
      <c r="B7417" s="3">
        <v>45571</v>
      </c>
      <c r="C7417" t="s">
        <v>12478</v>
      </c>
      <c r="E7417" t="s">
        <v>25</v>
      </c>
      <c r="F7417" t="s">
        <v>20</v>
      </c>
      <c r="G7417" t="s">
        <v>48</v>
      </c>
      <c r="H7417" t="s">
        <v>44</v>
      </c>
    </row>
    <row r="7418" spans="1:8" hidden="1">
      <c r="A7418" t="s">
        <v>12479</v>
      </c>
      <c r="B7418" s="3">
        <v>45571</v>
      </c>
      <c r="C7418" t="s">
        <v>10402</v>
      </c>
      <c r="D7418">
        <v>1755.11</v>
      </c>
      <c r="E7418" t="s">
        <v>31</v>
      </c>
      <c r="F7418" t="s">
        <v>26</v>
      </c>
      <c r="G7418" t="s">
        <v>39</v>
      </c>
      <c r="H7418" t="s">
        <v>33</v>
      </c>
    </row>
    <row r="7419" spans="1:8" hidden="1">
      <c r="A7419" t="s">
        <v>12480</v>
      </c>
      <c r="B7419" s="3">
        <v>45571</v>
      </c>
      <c r="C7419" t="s">
        <v>9888</v>
      </c>
      <c r="D7419">
        <v>1184.6099999999999</v>
      </c>
      <c r="E7419" t="s">
        <v>471</v>
      </c>
      <c r="F7419" t="s">
        <v>20</v>
      </c>
      <c r="G7419" t="s">
        <v>48</v>
      </c>
      <c r="H7419" t="s">
        <v>49</v>
      </c>
    </row>
    <row r="7420" spans="1:8" hidden="1">
      <c r="A7420" t="s">
        <v>12481</v>
      </c>
      <c r="B7420" s="3">
        <v>45571</v>
      </c>
      <c r="C7420" t="s">
        <v>7849</v>
      </c>
      <c r="D7420">
        <v>796.3</v>
      </c>
      <c r="E7420" t="s">
        <v>31</v>
      </c>
      <c r="F7420" t="s">
        <v>32</v>
      </c>
      <c r="G7420" t="s">
        <v>21</v>
      </c>
      <c r="H7420" t="s">
        <v>57</v>
      </c>
    </row>
    <row r="7421" spans="1:8" hidden="1">
      <c r="A7421" t="s">
        <v>12482</v>
      </c>
      <c r="B7421" s="3">
        <v>45571</v>
      </c>
      <c r="C7421" t="s">
        <v>4501</v>
      </c>
      <c r="D7421">
        <v>253.31</v>
      </c>
      <c r="E7421" t="s">
        <v>31</v>
      </c>
      <c r="F7421" t="s">
        <v>61</v>
      </c>
      <c r="G7421" t="s">
        <v>48</v>
      </c>
      <c r="H7421" t="s">
        <v>33</v>
      </c>
    </row>
    <row r="7422" spans="1:8" hidden="1">
      <c r="A7422" t="s">
        <v>12483</v>
      </c>
      <c r="B7422" s="3">
        <v>45571</v>
      </c>
      <c r="C7422" t="s">
        <v>12484</v>
      </c>
      <c r="D7422">
        <v>1680.79</v>
      </c>
      <c r="E7422" t="s">
        <v>67</v>
      </c>
      <c r="F7422" t="s">
        <v>20</v>
      </c>
      <c r="G7422" t="s">
        <v>39</v>
      </c>
      <c r="H7422" t="s">
        <v>49</v>
      </c>
    </row>
    <row r="7423" spans="1:8" hidden="1">
      <c r="A7423" t="s">
        <v>12485</v>
      </c>
      <c r="B7423" s="3">
        <v>45572</v>
      </c>
      <c r="C7423" t="s">
        <v>153</v>
      </c>
      <c r="D7423">
        <v>1627.37</v>
      </c>
      <c r="E7423" t="s">
        <v>60</v>
      </c>
      <c r="F7423" t="s">
        <v>20</v>
      </c>
      <c r="G7423" t="s">
        <v>39</v>
      </c>
      <c r="H7423" t="s">
        <v>43</v>
      </c>
    </row>
    <row r="7424" spans="1:8" hidden="1">
      <c r="A7424" t="s">
        <v>12486</v>
      </c>
      <c r="B7424" s="3">
        <v>45572</v>
      </c>
      <c r="C7424" t="s">
        <v>12487</v>
      </c>
      <c r="D7424">
        <v>745.32</v>
      </c>
      <c r="E7424" t="s">
        <v>19</v>
      </c>
      <c r="F7424" t="s">
        <v>32</v>
      </c>
      <c r="G7424" t="s">
        <v>39</v>
      </c>
      <c r="H7424" t="s">
        <v>44</v>
      </c>
    </row>
    <row r="7425" spans="1:8" hidden="1">
      <c r="A7425" t="s">
        <v>12488</v>
      </c>
      <c r="B7425" s="3">
        <v>45572</v>
      </c>
      <c r="C7425" t="s">
        <v>12489</v>
      </c>
      <c r="D7425">
        <v>1049.26</v>
      </c>
      <c r="E7425" t="s">
        <v>471</v>
      </c>
      <c r="F7425" t="s">
        <v>20</v>
      </c>
      <c r="G7425" t="s">
        <v>27</v>
      </c>
      <c r="H7425" t="s">
        <v>176</v>
      </c>
    </row>
    <row r="7426" spans="1:8" hidden="1">
      <c r="A7426" t="s">
        <v>12490</v>
      </c>
      <c r="B7426" s="3">
        <v>45572</v>
      </c>
      <c r="C7426" t="s">
        <v>12491</v>
      </c>
      <c r="D7426">
        <v>77.67</v>
      </c>
      <c r="E7426" t="s">
        <v>25</v>
      </c>
      <c r="F7426" t="s">
        <v>26</v>
      </c>
      <c r="G7426" t="s">
        <v>21</v>
      </c>
      <c r="H7426" t="s">
        <v>57</v>
      </c>
    </row>
    <row r="7427" spans="1:8" hidden="1">
      <c r="A7427" t="s">
        <v>12492</v>
      </c>
      <c r="B7427" s="3">
        <v>45572</v>
      </c>
      <c r="C7427" t="s">
        <v>12493</v>
      </c>
      <c r="D7427">
        <v>1798.68</v>
      </c>
      <c r="E7427" t="s">
        <v>70</v>
      </c>
      <c r="F7427" t="s">
        <v>32</v>
      </c>
      <c r="G7427" t="s">
        <v>48</v>
      </c>
      <c r="H7427" t="s">
        <v>40</v>
      </c>
    </row>
    <row r="7428" spans="1:8" hidden="1">
      <c r="A7428" t="s">
        <v>12494</v>
      </c>
      <c r="B7428" s="3">
        <v>45572</v>
      </c>
      <c r="C7428" t="s">
        <v>12495</v>
      </c>
      <c r="D7428">
        <v>441.31</v>
      </c>
      <c r="E7428" t="s">
        <v>70</v>
      </c>
      <c r="F7428" t="s">
        <v>26</v>
      </c>
      <c r="G7428" t="s">
        <v>21</v>
      </c>
      <c r="H7428" t="s">
        <v>22</v>
      </c>
    </row>
    <row r="7429" spans="1:8">
      <c r="A7429" t="s">
        <v>12496</v>
      </c>
      <c r="B7429" s="3">
        <v>45572</v>
      </c>
      <c r="C7429" t="s">
        <v>12497</v>
      </c>
      <c r="D7429">
        <v>1047.8699999999999</v>
      </c>
      <c r="E7429" t="s">
        <v>43</v>
      </c>
      <c r="F7429" t="s">
        <v>32</v>
      </c>
      <c r="G7429" t="s">
        <v>48</v>
      </c>
      <c r="H7429" t="s">
        <v>33</v>
      </c>
    </row>
    <row r="7430" spans="1:8" hidden="1">
      <c r="A7430" t="s">
        <v>12498</v>
      </c>
      <c r="B7430" s="3">
        <v>45572</v>
      </c>
      <c r="C7430" t="s">
        <v>7062</v>
      </c>
      <c r="D7430">
        <v>1282.54</v>
      </c>
      <c r="E7430" t="s">
        <v>70</v>
      </c>
      <c r="F7430" t="s">
        <v>32</v>
      </c>
      <c r="G7430" t="s">
        <v>21</v>
      </c>
      <c r="H7430" t="s">
        <v>49</v>
      </c>
    </row>
    <row r="7431" spans="1:8" hidden="1">
      <c r="A7431" t="s">
        <v>12499</v>
      </c>
      <c r="B7431" s="3">
        <v>45572</v>
      </c>
      <c r="C7431" t="s">
        <v>9353</v>
      </c>
      <c r="E7431" t="s">
        <v>52</v>
      </c>
      <c r="F7431" t="s">
        <v>20</v>
      </c>
      <c r="G7431" t="s">
        <v>21</v>
      </c>
      <c r="H7431" t="s">
        <v>87</v>
      </c>
    </row>
    <row r="7432" spans="1:8" hidden="1">
      <c r="A7432" t="s">
        <v>12500</v>
      </c>
      <c r="B7432" s="3">
        <v>45572</v>
      </c>
      <c r="C7432" t="s">
        <v>6070</v>
      </c>
      <c r="D7432">
        <v>1054.23</v>
      </c>
      <c r="E7432" t="s">
        <v>122</v>
      </c>
      <c r="F7432" t="s">
        <v>61</v>
      </c>
      <c r="G7432" t="s">
        <v>21</v>
      </c>
      <c r="H7432" t="s">
        <v>57</v>
      </c>
    </row>
    <row r="7433" spans="1:8" hidden="1">
      <c r="A7433" t="s">
        <v>12501</v>
      </c>
      <c r="B7433" s="3">
        <v>45572</v>
      </c>
      <c r="C7433" t="s">
        <v>12502</v>
      </c>
      <c r="D7433">
        <v>1692.83</v>
      </c>
      <c r="E7433" t="s">
        <v>67</v>
      </c>
      <c r="F7433" t="s">
        <v>26</v>
      </c>
      <c r="G7433" t="s">
        <v>21</v>
      </c>
      <c r="H7433" t="s">
        <v>75</v>
      </c>
    </row>
    <row r="7434" spans="1:8" hidden="1">
      <c r="A7434" t="s">
        <v>12503</v>
      </c>
      <c r="B7434" s="3">
        <v>45572</v>
      </c>
      <c r="C7434" t="s">
        <v>12504</v>
      </c>
      <c r="D7434">
        <v>17605.05</v>
      </c>
      <c r="E7434" t="s">
        <v>25</v>
      </c>
      <c r="F7434" t="s">
        <v>32</v>
      </c>
      <c r="G7434" t="s">
        <v>39</v>
      </c>
      <c r="H7434" t="s">
        <v>43</v>
      </c>
    </row>
    <row r="7435" spans="1:8" hidden="1">
      <c r="A7435" t="s">
        <v>12505</v>
      </c>
      <c r="B7435" s="3">
        <v>45572</v>
      </c>
      <c r="C7435" t="s">
        <v>7088</v>
      </c>
      <c r="D7435">
        <v>366.85</v>
      </c>
      <c r="E7435" t="s">
        <v>19</v>
      </c>
      <c r="F7435" t="s">
        <v>26</v>
      </c>
      <c r="G7435" t="s">
        <v>27</v>
      </c>
      <c r="H7435" t="s">
        <v>53</v>
      </c>
    </row>
    <row r="7436" spans="1:8" hidden="1">
      <c r="A7436" t="s">
        <v>12506</v>
      </c>
      <c r="B7436" s="3">
        <v>45572</v>
      </c>
      <c r="C7436" t="s">
        <v>389</v>
      </c>
      <c r="D7436">
        <v>607.03</v>
      </c>
      <c r="E7436" t="s">
        <v>47</v>
      </c>
      <c r="F7436" t="s">
        <v>20</v>
      </c>
      <c r="G7436" t="s">
        <v>48</v>
      </c>
      <c r="H7436" t="s">
        <v>75</v>
      </c>
    </row>
    <row r="7437" spans="1:8" hidden="1">
      <c r="A7437" t="s">
        <v>12507</v>
      </c>
      <c r="B7437" s="3">
        <v>45572</v>
      </c>
      <c r="C7437" t="s">
        <v>12508</v>
      </c>
      <c r="D7437">
        <v>344.92</v>
      </c>
      <c r="E7437" t="s">
        <v>25</v>
      </c>
      <c r="F7437" t="s">
        <v>20</v>
      </c>
      <c r="G7437" t="s">
        <v>21</v>
      </c>
      <c r="H7437" t="s">
        <v>49</v>
      </c>
    </row>
    <row r="7438" spans="1:8" hidden="1">
      <c r="A7438" t="s">
        <v>12509</v>
      </c>
      <c r="B7438" s="3">
        <v>45572</v>
      </c>
      <c r="C7438" t="s">
        <v>10245</v>
      </c>
      <c r="D7438">
        <v>798.63</v>
      </c>
      <c r="E7438" t="s">
        <v>31</v>
      </c>
      <c r="F7438" t="s">
        <v>32</v>
      </c>
      <c r="G7438" t="s">
        <v>21</v>
      </c>
      <c r="H7438" t="s">
        <v>49</v>
      </c>
    </row>
    <row r="7439" spans="1:8" hidden="1">
      <c r="A7439" t="s">
        <v>12510</v>
      </c>
      <c r="B7439" s="3">
        <v>45572</v>
      </c>
      <c r="C7439" t="s">
        <v>12511</v>
      </c>
      <c r="D7439">
        <v>7926.7</v>
      </c>
      <c r="E7439" t="s">
        <v>19</v>
      </c>
      <c r="F7439" t="s">
        <v>61</v>
      </c>
      <c r="G7439" t="s">
        <v>48</v>
      </c>
      <c r="H7439" t="s">
        <v>109</v>
      </c>
    </row>
    <row r="7440" spans="1:8" hidden="1">
      <c r="A7440" t="s">
        <v>12512</v>
      </c>
      <c r="B7440" s="3">
        <v>45572</v>
      </c>
      <c r="C7440" t="s">
        <v>4333</v>
      </c>
      <c r="D7440">
        <v>1564.38</v>
      </c>
      <c r="E7440" t="s">
        <v>70</v>
      </c>
      <c r="F7440" t="s">
        <v>61</v>
      </c>
      <c r="G7440" t="s">
        <v>39</v>
      </c>
      <c r="H7440" t="s">
        <v>43</v>
      </c>
    </row>
    <row r="7441" spans="1:8" hidden="1">
      <c r="A7441" t="s">
        <v>12513</v>
      </c>
      <c r="B7441" s="3">
        <v>45572</v>
      </c>
      <c r="C7441" t="s">
        <v>12514</v>
      </c>
      <c r="D7441">
        <v>994.09</v>
      </c>
      <c r="E7441" t="s">
        <v>52</v>
      </c>
      <c r="F7441" t="s">
        <v>26</v>
      </c>
      <c r="G7441" t="s">
        <v>21</v>
      </c>
      <c r="H7441" t="s">
        <v>123</v>
      </c>
    </row>
    <row r="7442" spans="1:8">
      <c r="A7442" t="s">
        <v>12515</v>
      </c>
      <c r="B7442" s="3">
        <v>45572</v>
      </c>
      <c r="C7442" t="s">
        <v>3216</v>
      </c>
      <c r="E7442" t="s">
        <v>43</v>
      </c>
      <c r="F7442" t="s">
        <v>61</v>
      </c>
      <c r="G7442" t="s">
        <v>48</v>
      </c>
      <c r="H7442" t="s">
        <v>109</v>
      </c>
    </row>
    <row r="7443" spans="1:8" hidden="1">
      <c r="A7443" t="s">
        <v>12516</v>
      </c>
      <c r="B7443" s="3">
        <v>45572</v>
      </c>
      <c r="C7443" t="s">
        <v>12517</v>
      </c>
      <c r="D7443">
        <v>117.64</v>
      </c>
      <c r="E7443" t="s">
        <v>47</v>
      </c>
      <c r="F7443" t="s">
        <v>20</v>
      </c>
      <c r="G7443" t="s">
        <v>27</v>
      </c>
      <c r="H7443" t="s">
        <v>57</v>
      </c>
    </row>
    <row r="7444" spans="1:8" hidden="1">
      <c r="A7444" t="s">
        <v>12518</v>
      </c>
      <c r="B7444" s="3">
        <v>45572</v>
      </c>
      <c r="C7444" t="s">
        <v>12519</v>
      </c>
      <c r="D7444">
        <v>1588.82</v>
      </c>
      <c r="E7444" t="s">
        <v>70</v>
      </c>
      <c r="F7444" t="s">
        <v>61</v>
      </c>
      <c r="G7444" t="s">
        <v>39</v>
      </c>
      <c r="H7444" t="s">
        <v>57</v>
      </c>
    </row>
    <row r="7445" spans="1:8" hidden="1">
      <c r="A7445" t="s">
        <v>12520</v>
      </c>
      <c r="B7445" s="3">
        <v>45572</v>
      </c>
      <c r="C7445" t="s">
        <v>11059</v>
      </c>
      <c r="D7445">
        <v>107.28</v>
      </c>
      <c r="E7445" t="s">
        <v>70</v>
      </c>
      <c r="F7445" t="s">
        <v>61</v>
      </c>
      <c r="G7445" t="s">
        <v>21</v>
      </c>
      <c r="H7445" t="s">
        <v>33</v>
      </c>
    </row>
    <row r="7446" spans="1:8" hidden="1">
      <c r="A7446" t="s">
        <v>12521</v>
      </c>
      <c r="B7446" s="3">
        <v>45572</v>
      </c>
      <c r="C7446" t="s">
        <v>2010</v>
      </c>
      <c r="D7446">
        <v>512.76</v>
      </c>
      <c r="E7446" t="s">
        <v>47</v>
      </c>
      <c r="F7446" t="s">
        <v>61</v>
      </c>
      <c r="G7446" t="s">
        <v>48</v>
      </c>
      <c r="H7446" t="s">
        <v>49</v>
      </c>
    </row>
    <row r="7447" spans="1:8" hidden="1">
      <c r="A7447" t="s">
        <v>12522</v>
      </c>
      <c r="B7447" s="3">
        <v>45573</v>
      </c>
      <c r="C7447" t="s">
        <v>12523</v>
      </c>
      <c r="D7447">
        <v>382.09</v>
      </c>
      <c r="E7447" t="s">
        <v>70</v>
      </c>
      <c r="F7447" t="s">
        <v>32</v>
      </c>
      <c r="G7447" t="s">
        <v>39</v>
      </c>
      <c r="H7447" t="s">
        <v>44</v>
      </c>
    </row>
    <row r="7448" spans="1:8" hidden="1">
      <c r="A7448" t="s">
        <v>12524</v>
      </c>
      <c r="B7448" s="3">
        <v>45573</v>
      </c>
      <c r="C7448" t="s">
        <v>12525</v>
      </c>
      <c r="D7448">
        <v>1431.94</v>
      </c>
      <c r="E7448" t="s">
        <v>122</v>
      </c>
      <c r="F7448" t="s">
        <v>61</v>
      </c>
      <c r="G7448" t="s">
        <v>21</v>
      </c>
      <c r="H7448" t="s">
        <v>75</v>
      </c>
    </row>
    <row r="7449" spans="1:8">
      <c r="A7449" t="s">
        <v>12526</v>
      </c>
      <c r="B7449" s="3">
        <v>45573</v>
      </c>
      <c r="C7449" t="s">
        <v>117</v>
      </c>
      <c r="D7449">
        <v>1081.5899999999999</v>
      </c>
      <c r="E7449" t="s">
        <v>43</v>
      </c>
      <c r="F7449" t="s">
        <v>26</v>
      </c>
      <c r="G7449" t="s">
        <v>21</v>
      </c>
      <c r="H7449" t="s">
        <v>57</v>
      </c>
    </row>
    <row r="7450" spans="1:8" hidden="1">
      <c r="A7450" t="s">
        <v>12527</v>
      </c>
      <c r="B7450" s="3">
        <v>45573</v>
      </c>
      <c r="C7450" t="s">
        <v>12528</v>
      </c>
      <c r="D7450">
        <v>84.54</v>
      </c>
      <c r="E7450" t="s">
        <v>70</v>
      </c>
      <c r="F7450" t="s">
        <v>26</v>
      </c>
      <c r="G7450" t="s">
        <v>39</v>
      </c>
      <c r="H7450" t="s">
        <v>123</v>
      </c>
    </row>
    <row r="7451" spans="1:8" hidden="1">
      <c r="A7451" t="s">
        <v>12529</v>
      </c>
      <c r="B7451" s="3">
        <v>45573</v>
      </c>
      <c r="C7451" t="s">
        <v>6848</v>
      </c>
      <c r="D7451">
        <v>1120.8900000000001</v>
      </c>
      <c r="E7451" t="s">
        <v>47</v>
      </c>
      <c r="F7451" t="s">
        <v>26</v>
      </c>
      <c r="G7451" t="s">
        <v>21</v>
      </c>
      <c r="H7451" t="s">
        <v>36</v>
      </c>
    </row>
    <row r="7452" spans="1:8" hidden="1">
      <c r="A7452" t="s">
        <v>12530</v>
      </c>
      <c r="B7452" s="3">
        <v>45573</v>
      </c>
      <c r="C7452" t="s">
        <v>6869</v>
      </c>
      <c r="D7452">
        <v>11384.8</v>
      </c>
      <c r="E7452" t="s">
        <v>122</v>
      </c>
      <c r="F7452" t="s">
        <v>61</v>
      </c>
      <c r="G7452" t="s">
        <v>21</v>
      </c>
      <c r="H7452" t="s">
        <v>43</v>
      </c>
    </row>
    <row r="7453" spans="1:8" hidden="1">
      <c r="A7453" t="s">
        <v>12531</v>
      </c>
      <c r="B7453" s="3">
        <v>45573</v>
      </c>
      <c r="C7453" t="s">
        <v>5602</v>
      </c>
      <c r="D7453">
        <v>1550.61</v>
      </c>
      <c r="E7453" t="s">
        <v>210</v>
      </c>
      <c r="F7453" t="s">
        <v>20</v>
      </c>
      <c r="G7453" t="s">
        <v>48</v>
      </c>
      <c r="H7453" t="s">
        <v>44</v>
      </c>
    </row>
    <row r="7454" spans="1:8" hidden="1">
      <c r="A7454" t="s">
        <v>12532</v>
      </c>
      <c r="B7454" s="3">
        <v>45573</v>
      </c>
      <c r="C7454" t="s">
        <v>12533</v>
      </c>
      <c r="D7454">
        <v>1877.86</v>
      </c>
      <c r="E7454" t="s">
        <v>122</v>
      </c>
      <c r="F7454" t="s">
        <v>61</v>
      </c>
      <c r="G7454" t="s">
        <v>21</v>
      </c>
      <c r="H7454" t="s">
        <v>109</v>
      </c>
    </row>
    <row r="7455" spans="1:8" hidden="1">
      <c r="A7455" t="s">
        <v>12534</v>
      </c>
      <c r="B7455" s="3">
        <v>45573</v>
      </c>
      <c r="C7455" t="s">
        <v>12535</v>
      </c>
      <c r="D7455">
        <v>1427.8</v>
      </c>
      <c r="E7455" t="s">
        <v>19</v>
      </c>
      <c r="F7455" t="s">
        <v>61</v>
      </c>
      <c r="G7455" t="s">
        <v>21</v>
      </c>
      <c r="H7455" t="s">
        <v>28</v>
      </c>
    </row>
    <row r="7456" spans="1:8" hidden="1">
      <c r="A7456" t="s">
        <v>12536</v>
      </c>
      <c r="B7456" s="3">
        <v>45573</v>
      </c>
      <c r="C7456" t="s">
        <v>7651</v>
      </c>
      <c r="D7456">
        <v>1958.26</v>
      </c>
      <c r="E7456" t="s">
        <v>60</v>
      </c>
      <c r="F7456" t="s">
        <v>26</v>
      </c>
      <c r="G7456" t="s">
        <v>27</v>
      </c>
      <c r="H7456" t="s">
        <v>53</v>
      </c>
    </row>
    <row r="7457" spans="1:8" hidden="1">
      <c r="A7457" t="s">
        <v>12537</v>
      </c>
      <c r="B7457" s="3">
        <v>45573</v>
      </c>
      <c r="C7457" t="s">
        <v>7863</v>
      </c>
      <c r="D7457">
        <v>1005.7</v>
      </c>
      <c r="E7457" t="s">
        <v>25</v>
      </c>
      <c r="F7457" t="s">
        <v>32</v>
      </c>
      <c r="G7457" t="s">
        <v>27</v>
      </c>
      <c r="H7457" t="s">
        <v>87</v>
      </c>
    </row>
    <row r="7458" spans="1:8" hidden="1">
      <c r="A7458" t="s">
        <v>12538</v>
      </c>
      <c r="B7458" s="3">
        <v>45573</v>
      </c>
      <c r="C7458" t="s">
        <v>12539</v>
      </c>
      <c r="D7458">
        <v>811.31</v>
      </c>
      <c r="E7458" t="s">
        <v>67</v>
      </c>
      <c r="F7458" t="s">
        <v>61</v>
      </c>
      <c r="G7458" t="s">
        <v>21</v>
      </c>
      <c r="H7458" t="s">
        <v>94</v>
      </c>
    </row>
    <row r="7459" spans="1:8" hidden="1">
      <c r="A7459" t="s">
        <v>12540</v>
      </c>
      <c r="B7459" s="3">
        <v>45573</v>
      </c>
      <c r="C7459" t="s">
        <v>12541</v>
      </c>
      <c r="D7459">
        <v>379.07</v>
      </c>
      <c r="E7459" t="s">
        <v>60</v>
      </c>
      <c r="F7459" t="s">
        <v>26</v>
      </c>
      <c r="G7459" t="s">
        <v>48</v>
      </c>
      <c r="H7459" t="s">
        <v>53</v>
      </c>
    </row>
    <row r="7460" spans="1:8" hidden="1">
      <c r="A7460" t="s">
        <v>12542</v>
      </c>
      <c r="B7460" s="3">
        <v>45573</v>
      </c>
      <c r="C7460" t="s">
        <v>4859</v>
      </c>
      <c r="D7460">
        <v>670.66</v>
      </c>
      <c r="E7460" t="s">
        <v>31</v>
      </c>
      <c r="F7460" t="s">
        <v>61</v>
      </c>
      <c r="G7460" t="s">
        <v>48</v>
      </c>
      <c r="H7460" t="s">
        <v>75</v>
      </c>
    </row>
    <row r="7461" spans="1:8" hidden="1">
      <c r="A7461" t="s">
        <v>12543</v>
      </c>
      <c r="B7461" s="3">
        <v>45573</v>
      </c>
      <c r="C7461" t="s">
        <v>4792</v>
      </c>
      <c r="D7461">
        <v>180.55</v>
      </c>
      <c r="E7461" t="s">
        <v>190</v>
      </c>
      <c r="F7461" t="s">
        <v>32</v>
      </c>
      <c r="G7461" t="s">
        <v>39</v>
      </c>
      <c r="H7461" t="s">
        <v>87</v>
      </c>
    </row>
    <row r="7462" spans="1:8" hidden="1">
      <c r="A7462" t="s">
        <v>12544</v>
      </c>
      <c r="B7462" s="3">
        <v>45573</v>
      </c>
      <c r="C7462" t="s">
        <v>2798</v>
      </c>
      <c r="D7462">
        <v>337.97</v>
      </c>
      <c r="E7462" t="s">
        <v>25</v>
      </c>
      <c r="F7462" t="s">
        <v>32</v>
      </c>
      <c r="G7462" t="s">
        <v>39</v>
      </c>
      <c r="H7462" t="s">
        <v>123</v>
      </c>
    </row>
    <row r="7463" spans="1:8" hidden="1">
      <c r="A7463" t="s">
        <v>12545</v>
      </c>
      <c r="B7463" s="3">
        <v>45573</v>
      </c>
      <c r="C7463" t="s">
        <v>3612</v>
      </c>
      <c r="D7463">
        <v>183.7</v>
      </c>
      <c r="E7463" t="s">
        <v>60</v>
      </c>
      <c r="F7463" t="s">
        <v>26</v>
      </c>
      <c r="G7463" t="s">
        <v>21</v>
      </c>
      <c r="H7463" t="s">
        <v>33</v>
      </c>
    </row>
    <row r="7464" spans="1:8">
      <c r="A7464" t="s">
        <v>12546</v>
      </c>
      <c r="B7464" s="3">
        <v>45573</v>
      </c>
      <c r="C7464" t="s">
        <v>830</v>
      </c>
      <c r="D7464">
        <v>973.24</v>
      </c>
      <c r="E7464" t="s">
        <v>43</v>
      </c>
      <c r="F7464" t="s">
        <v>20</v>
      </c>
      <c r="G7464" t="s">
        <v>48</v>
      </c>
      <c r="H7464" t="s">
        <v>22</v>
      </c>
    </row>
    <row r="7465" spans="1:8" hidden="1">
      <c r="A7465" t="s">
        <v>12547</v>
      </c>
      <c r="B7465" s="3">
        <v>45573</v>
      </c>
      <c r="C7465" t="s">
        <v>227</v>
      </c>
      <c r="D7465">
        <v>15119.16</v>
      </c>
      <c r="E7465" t="s">
        <v>64</v>
      </c>
      <c r="F7465" t="s">
        <v>20</v>
      </c>
      <c r="G7465" t="s">
        <v>21</v>
      </c>
      <c r="H7465" t="s">
        <v>87</v>
      </c>
    </row>
    <row r="7466" spans="1:8" hidden="1">
      <c r="A7466" t="s">
        <v>12548</v>
      </c>
      <c r="B7466" s="3">
        <v>45573</v>
      </c>
      <c r="C7466" t="s">
        <v>10027</v>
      </c>
      <c r="D7466">
        <v>1119.43</v>
      </c>
      <c r="E7466" t="s">
        <v>67</v>
      </c>
      <c r="F7466" t="s">
        <v>61</v>
      </c>
      <c r="G7466" t="s">
        <v>21</v>
      </c>
      <c r="H7466" t="s">
        <v>87</v>
      </c>
    </row>
    <row r="7467" spans="1:8">
      <c r="A7467" t="s">
        <v>12549</v>
      </c>
      <c r="B7467" s="3">
        <v>45573</v>
      </c>
      <c r="C7467" t="s">
        <v>12550</v>
      </c>
      <c r="D7467">
        <v>604.09</v>
      </c>
      <c r="E7467" t="s">
        <v>43</v>
      </c>
      <c r="F7467" t="s">
        <v>26</v>
      </c>
      <c r="G7467" t="s">
        <v>48</v>
      </c>
      <c r="H7467" t="s">
        <v>22</v>
      </c>
    </row>
    <row r="7468" spans="1:8" hidden="1">
      <c r="A7468" t="s">
        <v>12551</v>
      </c>
      <c r="B7468" s="3">
        <v>45573</v>
      </c>
      <c r="C7468" t="s">
        <v>5094</v>
      </c>
      <c r="D7468">
        <v>1613.01</v>
      </c>
      <c r="E7468" t="s">
        <v>52</v>
      </c>
      <c r="F7468" t="s">
        <v>61</v>
      </c>
      <c r="G7468" t="s">
        <v>21</v>
      </c>
      <c r="H7468" t="s">
        <v>94</v>
      </c>
    </row>
    <row r="7469" spans="1:8" hidden="1">
      <c r="A7469" t="s">
        <v>12552</v>
      </c>
      <c r="B7469" s="3">
        <v>45573</v>
      </c>
      <c r="C7469" t="s">
        <v>9794</v>
      </c>
      <c r="D7469">
        <v>746.83</v>
      </c>
      <c r="E7469" t="s">
        <v>52</v>
      </c>
      <c r="F7469" t="s">
        <v>61</v>
      </c>
      <c r="G7469" t="s">
        <v>39</v>
      </c>
      <c r="H7469" t="s">
        <v>53</v>
      </c>
    </row>
    <row r="7470" spans="1:8" hidden="1">
      <c r="A7470" t="s">
        <v>12553</v>
      </c>
      <c r="B7470" s="3">
        <v>45573</v>
      </c>
      <c r="C7470" t="s">
        <v>5230</v>
      </c>
      <c r="D7470">
        <v>583.79999999999995</v>
      </c>
      <c r="E7470" t="s">
        <v>31</v>
      </c>
      <c r="F7470" t="s">
        <v>61</v>
      </c>
      <c r="G7470" t="s">
        <v>27</v>
      </c>
      <c r="H7470" t="s">
        <v>57</v>
      </c>
    </row>
    <row r="7471" spans="1:8" hidden="1">
      <c r="A7471" t="s">
        <v>12554</v>
      </c>
      <c r="B7471" s="3">
        <v>45573</v>
      </c>
      <c r="C7471" t="s">
        <v>1370</v>
      </c>
      <c r="D7471">
        <v>302.25</v>
      </c>
      <c r="E7471" t="s">
        <v>19</v>
      </c>
      <c r="F7471" t="s">
        <v>32</v>
      </c>
      <c r="G7471" t="s">
        <v>27</v>
      </c>
      <c r="H7471" t="s">
        <v>75</v>
      </c>
    </row>
    <row r="7472" spans="1:8" hidden="1">
      <c r="A7472" t="s">
        <v>12555</v>
      </c>
      <c r="B7472" s="3">
        <v>45573</v>
      </c>
      <c r="C7472" t="s">
        <v>12556</v>
      </c>
      <c r="D7472">
        <v>1747.52</v>
      </c>
      <c r="E7472" t="s">
        <v>64</v>
      </c>
      <c r="F7472" t="s">
        <v>61</v>
      </c>
      <c r="G7472" t="s">
        <v>21</v>
      </c>
      <c r="H7472" t="s">
        <v>53</v>
      </c>
    </row>
    <row r="7473" spans="1:8" hidden="1">
      <c r="A7473" t="s">
        <v>12557</v>
      </c>
      <c r="B7473" s="3">
        <v>45573</v>
      </c>
      <c r="C7473" t="s">
        <v>12558</v>
      </c>
      <c r="D7473">
        <v>634.35</v>
      </c>
      <c r="E7473" t="s">
        <v>25</v>
      </c>
      <c r="F7473" t="s">
        <v>61</v>
      </c>
      <c r="G7473" t="s">
        <v>21</v>
      </c>
      <c r="H7473" t="s">
        <v>49</v>
      </c>
    </row>
    <row r="7474" spans="1:8" hidden="1">
      <c r="A7474" t="s">
        <v>12559</v>
      </c>
      <c r="B7474" s="3">
        <v>45573</v>
      </c>
      <c r="C7474" t="s">
        <v>12560</v>
      </c>
      <c r="D7474">
        <v>207.04</v>
      </c>
      <c r="E7474" t="s">
        <v>67</v>
      </c>
      <c r="F7474" t="s">
        <v>26</v>
      </c>
      <c r="G7474" t="s">
        <v>48</v>
      </c>
      <c r="H7474" t="s">
        <v>94</v>
      </c>
    </row>
    <row r="7475" spans="1:8" hidden="1">
      <c r="A7475" t="s">
        <v>12561</v>
      </c>
      <c r="B7475" s="3">
        <v>45573</v>
      </c>
      <c r="C7475" t="s">
        <v>5652</v>
      </c>
      <c r="D7475">
        <v>1748.44</v>
      </c>
      <c r="E7475" t="s">
        <v>60</v>
      </c>
      <c r="F7475" t="s">
        <v>32</v>
      </c>
      <c r="G7475" t="s">
        <v>27</v>
      </c>
      <c r="H7475" t="s">
        <v>75</v>
      </c>
    </row>
    <row r="7476" spans="1:8" hidden="1">
      <c r="A7476" t="s">
        <v>12562</v>
      </c>
      <c r="B7476" s="3">
        <v>45573</v>
      </c>
      <c r="C7476" t="s">
        <v>12563</v>
      </c>
      <c r="D7476">
        <v>121.27</v>
      </c>
      <c r="E7476" t="s">
        <v>52</v>
      </c>
      <c r="F7476" t="s">
        <v>20</v>
      </c>
      <c r="G7476" t="s">
        <v>48</v>
      </c>
      <c r="H7476" t="s">
        <v>87</v>
      </c>
    </row>
    <row r="7477" spans="1:8" hidden="1">
      <c r="A7477" t="s">
        <v>12564</v>
      </c>
      <c r="B7477" s="3">
        <v>45573</v>
      </c>
      <c r="C7477" t="s">
        <v>4731</v>
      </c>
      <c r="D7477">
        <v>448.99</v>
      </c>
      <c r="E7477" t="s">
        <v>19</v>
      </c>
      <c r="F7477" t="s">
        <v>26</v>
      </c>
      <c r="G7477" t="s">
        <v>27</v>
      </c>
      <c r="H7477" t="s">
        <v>57</v>
      </c>
    </row>
    <row r="7478" spans="1:8" hidden="1">
      <c r="A7478" t="s">
        <v>12565</v>
      </c>
      <c r="B7478" s="3">
        <v>45573</v>
      </c>
      <c r="C7478" t="s">
        <v>1311</v>
      </c>
      <c r="D7478">
        <v>397.59</v>
      </c>
      <c r="E7478" t="s">
        <v>64</v>
      </c>
      <c r="F7478" t="s">
        <v>26</v>
      </c>
      <c r="G7478" t="s">
        <v>39</v>
      </c>
      <c r="H7478" t="s">
        <v>40</v>
      </c>
    </row>
    <row r="7479" spans="1:8" hidden="1">
      <c r="A7479" t="s">
        <v>12566</v>
      </c>
      <c r="B7479" s="3">
        <v>45573</v>
      </c>
      <c r="C7479" t="s">
        <v>12567</v>
      </c>
      <c r="D7479">
        <v>1372.81</v>
      </c>
      <c r="E7479" t="s">
        <v>19</v>
      </c>
      <c r="F7479" t="s">
        <v>20</v>
      </c>
      <c r="G7479" t="s">
        <v>48</v>
      </c>
      <c r="H7479" t="s">
        <v>87</v>
      </c>
    </row>
    <row r="7480" spans="1:8" hidden="1">
      <c r="A7480" t="s">
        <v>12568</v>
      </c>
      <c r="B7480" s="3">
        <v>45573</v>
      </c>
      <c r="C7480" t="s">
        <v>9514</v>
      </c>
      <c r="D7480">
        <v>1273.77</v>
      </c>
      <c r="E7480" t="s">
        <v>60</v>
      </c>
      <c r="F7480" t="s">
        <v>26</v>
      </c>
      <c r="G7480" t="s">
        <v>21</v>
      </c>
      <c r="H7480" t="s">
        <v>87</v>
      </c>
    </row>
    <row r="7481" spans="1:8" hidden="1">
      <c r="A7481" t="s">
        <v>12569</v>
      </c>
      <c r="B7481" s="3">
        <v>45574</v>
      </c>
      <c r="C7481" t="s">
        <v>12570</v>
      </c>
      <c r="D7481">
        <v>1888.16</v>
      </c>
      <c r="E7481" t="s">
        <v>848</v>
      </c>
      <c r="F7481" t="s">
        <v>20</v>
      </c>
      <c r="G7481" t="s">
        <v>48</v>
      </c>
      <c r="H7481" t="s">
        <v>36</v>
      </c>
    </row>
    <row r="7482" spans="1:8" hidden="1">
      <c r="A7482" t="s">
        <v>12571</v>
      </c>
      <c r="B7482" s="3">
        <v>45574</v>
      </c>
      <c r="C7482" t="s">
        <v>12572</v>
      </c>
      <c r="D7482">
        <v>1806.32</v>
      </c>
      <c r="E7482" t="s">
        <v>70</v>
      </c>
      <c r="F7482" t="s">
        <v>26</v>
      </c>
      <c r="G7482" t="s">
        <v>27</v>
      </c>
      <c r="H7482" t="s">
        <v>44</v>
      </c>
    </row>
    <row r="7483" spans="1:8" hidden="1">
      <c r="A7483" t="s">
        <v>12573</v>
      </c>
      <c r="B7483" s="3">
        <v>45574</v>
      </c>
      <c r="C7483" t="s">
        <v>10057</v>
      </c>
      <c r="D7483">
        <v>1196.8</v>
      </c>
      <c r="E7483" t="s">
        <v>70</v>
      </c>
      <c r="F7483" t="s">
        <v>61</v>
      </c>
      <c r="G7483" t="s">
        <v>21</v>
      </c>
      <c r="H7483" t="s">
        <v>28</v>
      </c>
    </row>
    <row r="7484" spans="1:8" hidden="1">
      <c r="A7484" t="s">
        <v>12574</v>
      </c>
      <c r="B7484" s="3">
        <v>45574</v>
      </c>
      <c r="C7484" t="s">
        <v>5806</v>
      </c>
      <c r="D7484">
        <v>508.11</v>
      </c>
      <c r="E7484" t="s">
        <v>60</v>
      </c>
      <c r="F7484" t="s">
        <v>61</v>
      </c>
      <c r="G7484" t="s">
        <v>39</v>
      </c>
      <c r="H7484" t="s">
        <v>22</v>
      </c>
    </row>
    <row r="7485" spans="1:8" hidden="1">
      <c r="A7485" t="s">
        <v>12575</v>
      </c>
      <c r="B7485" s="3">
        <v>45574</v>
      </c>
      <c r="C7485" t="s">
        <v>12576</v>
      </c>
      <c r="D7485">
        <v>1471.32</v>
      </c>
      <c r="E7485" t="s">
        <v>25</v>
      </c>
      <c r="F7485" t="s">
        <v>32</v>
      </c>
      <c r="G7485" t="s">
        <v>21</v>
      </c>
      <c r="H7485" t="s">
        <v>33</v>
      </c>
    </row>
    <row r="7486" spans="1:8" hidden="1">
      <c r="A7486" t="s">
        <v>12577</v>
      </c>
      <c r="B7486" s="3">
        <v>45574</v>
      </c>
      <c r="C7486" t="s">
        <v>12578</v>
      </c>
      <c r="D7486">
        <v>676.05</v>
      </c>
      <c r="E7486" t="s">
        <v>31</v>
      </c>
      <c r="F7486" t="s">
        <v>32</v>
      </c>
      <c r="G7486" t="s">
        <v>48</v>
      </c>
      <c r="H7486" t="s">
        <v>94</v>
      </c>
    </row>
    <row r="7487" spans="1:8" hidden="1">
      <c r="A7487" t="s">
        <v>12579</v>
      </c>
      <c r="B7487" s="3">
        <v>45574</v>
      </c>
      <c r="C7487" t="s">
        <v>12580</v>
      </c>
      <c r="D7487">
        <v>12853.48</v>
      </c>
      <c r="E7487" t="s">
        <v>25</v>
      </c>
      <c r="F7487" t="s">
        <v>20</v>
      </c>
      <c r="G7487" t="s">
        <v>48</v>
      </c>
      <c r="H7487" t="s">
        <v>43</v>
      </c>
    </row>
    <row r="7488" spans="1:8" hidden="1">
      <c r="A7488" t="s">
        <v>12581</v>
      </c>
      <c r="B7488" s="3">
        <v>45574</v>
      </c>
      <c r="C7488" t="s">
        <v>9653</v>
      </c>
      <c r="D7488">
        <v>335.9</v>
      </c>
      <c r="E7488" t="s">
        <v>64</v>
      </c>
      <c r="F7488" t="s">
        <v>32</v>
      </c>
      <c r="G7488" t="s">
        <v>27</v>
      </c>
      <c r="H7488" t="s">
        <v>22</v>
      </c>
    </row>
    <row r="7489" spans="1:8" hidden="1">
      <c r="A7489" t="s">
        <v>12582</v>
      </c>
      <c r="B7489" s="3">
        <v>45574</v>
      </c>
      <c r="C7489" t="s">
        <v>8213</v>
      </c>
      <c r="E7489" t="s">
        <v>70</v>
      </c>
      <c r="F7489" t="s">
        <v>20</v>
      </c>
      <c r="G7489" t="s">
        <v>39</v>
      </c>
      <c r="H7489" t="s">
        <v>176</v>
      </c>
    </row>
    <row r="7490" spans="1:8" hidden="1">
      <c r="A7490" t="s">
        <v>12583</v>
      </c>
      <c r="B7490" s="3">
        <v>45574</v>
      </c>
      <c r="C7490" t="s">
        <v>2688</v>
      </c>
      <c r="D7490">
        <v>1326.84</v>
      </c>
      <c r="E7490" t="s">
        <v>70</v>
      </c>
      <c r="F7490" t="s">
        <v>26</v>
      </c>
      <c r="G7490" t="s">
        <v>27</v>
      </c>
      <c r="H7490" t="s">
        <v>53</v>
      </c>
    </row>
    <row r="7491" spans="1:8" hidden="1">
      <c r="A7491" t="s">
        <v>12584</v>
      </c>
      <c r="B7491" s="3">
        <v>45574</v>
      </c>
      <c r="C7491" t="s">
        <v>12585</v>
      </c>
      <c r="D7491">
        <v>569.19000000000005</v>
      </c>
      <c r="E7491" t="s">
        <v>25</v>
      </c>
      <c r="F7491" t="s">
        <v>20</v>
      </c>
      <c r="G7491" t="s">
        <v>48</v>
      </c>
      <c r="H7491" t="s">
        <v>22</v>
      </c>
    </row>
    <row r="7492" spans="1:8" hidden="1">
      <c r="A7492" t="s">
        <v>12586</v>
      </c>
      <c r="B7492" s="3">
        <v>45574</v>
      </c>
      <c r="C7492" t="s">
        <v>930</v>
      </c>
      <c r="D7492">
        <v>138.33000000000001</v>
      </c>
      <c r="E7492" t="s">
        <v>64</v>
      </c>
      <c r="F7492" t="s">
        <v>61</v>
      </c>
      <c r="G7492" t="s">
        <v>27</v>
      </c>
      <c r="H7492" t="s">
        <v>94</v>
      </c>
    </row>
    <row r="7493" spans="1:8" hidden="1">
      <c r="A7493" t="s">
        <v>12587</v>
      </c>
      <c r="B7493" s="3">
        <v>45574</v>
      </c>
      <c r="C7493" t="s">
        <v>12588</v>
      </c>
      <c r="D7493">
        <v>1272.6300000000001</v>
      </c>
      <c r="E7493" t="s">
        <v>47</v>
      </c>
      <c r="F7493" t="s">
        <v>20</v>
      </c>
      <c r="G7493" t="s">
        <v>39</v>
      </c>
      <c r="H7493" t="s">
        <v>28</v>
      </c>
    </row>
    <row r="7494" spans="1:8" hidden="1">
      <c r="A7494" t="s">
        <v>12589</v>
      </c>
      <c r="B7494" s="3">
        <v>45574</v>
      </c>
      <c r="C7494" t="s">
        <v>4766</v>
      </c>
      <c r="D7494">
        <v>1118.18</v>
      </c>
      <c r="E7494" t="s">
        <v>19</v>
      </c>
      <c r="F7494" t="s">
        <v>61</v>
      </c>
      <c r="G7494" t="s">
        <v>48</v>
      </c>
      <c r="H7494" t="s">
        <v>22</v>
      </c>
    </row>
    <row r="7495" spans="1:8" hidden="1">
      <c r="A7495" t="s">
        <v>12590</v>
      </c>
      <c r="B7495" s="3">
        <v>45574</v>
      </c>
      <c r="C7495" t="s">
        <v>12591</v>
      </c>
      <c r="D7495">
        <v>691.43</v>
      </c>
      <c r="E7495" t="s">
        <v>122</v>
      </c>
      <c r="F7495" t="s">
        <v>32</v>
      </c>
      <c r="G7495" t="s">
        <v>39</v>
      </c>
      <c r="H7495" t="s">
        <v>57</v>
      </c>
    </row>
    <row r="7496" spans="1:8" hidden="1">
      <c r="A7496" t="s">
        <v>12592</v>
      </c>
      <c r="B7496" s="3">
        <v>45574</v>
      </c>
      <c r="C7496" t="s">
        <v>1940</v>
      </c>
      <c r="D7496">
        <v>1239.67</v>
      </c>
      <c r="E7496" t="s">
        <v>60</v>
      </c>
      <c r="F7496" t="s">
        <v>61</v>
      </c>
      <c r="G7496" t="s">
        <v>48</v>
      </c>
      <c r="H7496" t="s">
        <v>53</v>
      </c>
    </row>
    <row r="7497" spans="1:8" hidden="1">
      <c r="A7497" t="s">
        <v>12593</v>
      </c>
      <c r="B7497" s="3">
        <v>45574</v>
      </c>
      <c r="C7497" t="s">
        <v>4992</v>
      </c>
      <c r="D7497">
        <v>1791.91</v>
      </c>
      <c r="E7497" t="s">
        <v>64</v>
      </c>
      <c r="F7497" t="s">
        <v>26</v>
      </c>
      <c r="G7497" t="s">
        <v>48</v>
      </c>
      <c r="H7497" t="s">
        <v>40</v>
      </c>
    </row>
    <row r="7498" spans="1:8" hidden="1">
      <c r="A7498" t="s">
        <v>12594</v>
      </c>
      <c r="B7498" s="3">
        <v>45574</v>
      </c>
      <c r="C7498" t="s">
        <v>12286</v>
      </c>
      <c r="D7498">
        <v>383.33</v>
      </c>
      <c r="E7498" t="s">
        <v>25</v>
      </c>
      <c r="F7498" t="s">
        <v>43</v>
      </c>
      <c r="G7498" t="s">
        <v>48</v>
      </c>
      <c r="H7498" t="s">
        <v>28</v>
      </c>
    </row>
    <row r="7499" spans="1:8" hidden="1">
      <c r="A7499" t="s">
        <v>12595</v>
      </c>
      <c r="B7499" s="3">
        <v>45574</v>
      </c>
      <c r="C7499" t="s">
        <v>1509</v>
      </c>
      <c r="E7499" t="s">
        <v>31</v>
      </c>
      <c r="F7499" t="s">
        <v>61</v>
      </c>
      <c r="G7499" t="s">
        <v>39</v>
      </c>
      <c r="H7499" t="s">
        <v>75</v>
      </c>
    </row>
    <row r="7500" spans="1:8" hidden="1">
      <c r="A7500" t="s">
        <v>12596</v>
      </c>
      <c r="B7500" s="3">
        <v>45574</v>
      </c>
      <c r="C7500" t="s">
        <v>12597</v>
      </c>
      <c r="D7500">
        <v>256.45999999999998</v>
      </c>
      <c r="E7500" t="s">
        <v>31</v>
      </c>
      <c r="F7500" t="s">
        <v>61</v>
      </c>
      <c r="G7500" t="s">
        <v>48</v>
      </c>
      <c r="H7500" t="s">
        <v>22</v>
      </c>
    </row>
    <row r="7501" spans="1:8" hidden="1">
      <c r="A7501" t="s">
        <v>12598</v>
      </c>
      <c r="B7501" s="3">
        <v>45574</v>
      </c>
      <c r="C7501" t="s">
        <v>696</v>
      </c>
      <c r="D7501">
        <v>1608.8</v>
      </c>
      <c r="E7501" t="s">
        <v>122</v>
      </c>
      <c r="F7501" t="s">
        <v>61</v>
      </c>
      <c r="G7501" t="s">
        <v>27</v>
      </c>
      <c r="H7501" t="s">
        <v>49</v>
      </c>
    </row>
    <row r="7502" spans="1:8" hidden="1">
      <c r="A7502" t="s">
        <v>12599</v>
      </c>
      <c r="B7502" s="3">
        <v>45574</v>
      </c>
      <c r="C7502" t="s">
        <v>12600</v>
      </c>
      <c r="D7502">
        <v>79.94</v>
      </c>
      <c r="E7502" t="s">
        <v>47</v>
      </c>
      <c r="F7502" t="s">
        <v>43</v>
      </c>
      <c r="G7502" t="s">
        <v>39</v>
      </c>
      <c r="H7502" t="s">
        <v>53</v>
      </c>
    </row>
    <row r="7503" spans="1:8" hidden="1">
      <c r="A7503" t="s">
        <v>12601</v>
      </c>
      <c r="B7503" s="3">
        <v>45574</v>
      </c>
      <c r="C7503" t="s">
        <v>12602</v>
      </c>
      <c r="E7503" t="s">
        <v>25</v>
      </c>
      <c r="F7503" t="s">
        <v>61</v>
      </c>
      <c r="G7503" t="s">
        <v>21</v>
      </c>
      <c r="H7503" t="s">
        <v>36</v>
      </c>
    </row>
    <row r="7504" spans="1:8" hidden="1">
      <c r="A7504" t="s">
        <v>12603</v>
      </c>
      <c r="B7504" s="3">
        <v>45574</v>
      </c>
      <c r="C7504" t="s">
        <v>12604</v>
      </c>
      <c r="D7504">
        <v>971</v>
      </c>
      <c r="E7504" t="s">
        <v>25</v>
      </c>
      <c r="F7504" t="s">
        <v>32</v>
      </c>
      <c r="G7504" t="s">
        <v>39</v>
      </c>
      <c r="H7504" t="s">
        <v>44</v>
      </c>
    </row>
    <row r="7505" spans="1:8" hidden="1">
      <c r="A7505" t="s">
        <v>12605</v>
      </c>
      <c r="B7505" s="3">
        <v>45574</v>
      </c>
      <c r="C7505" t="s">
        <v>716</v>
      </c>
      <c r="D7505">
        <v>837.07</v>
      </c>
      <c r="E7505" t="s">
        <v>64</v>
      </c>
      <c r="F7505" t="s">
        <v>26</v>
      </c>
      <c r="G7505" t="s">
        <v>48</v>
      </c>
      <c r="H7505" t="s">
        <v>53</v>
      </c>
    </row>
    <row r="7506" spans="1:8">
      <c r="A7506" t="s">
        <v>12606</v>
      </c>
      <c r="B7506" s="3">
        <v>45574</v>
      </c>
      <c r="C7506" t="s">
        <v>6962</v>
      </c>
      <c r="D7506">
        <v>500.26</v>
      </c>
      <c r="E7506" t="s">
        <v>43</v>
      </c>
      <c r="F7506" t="s">
        <v>20</v>
      </c>
      <c r="G7506" t="s">
        <v>48</v>
      </c>
      <c r="H7506" t="s">
        <v>75</v>
      </c>
    </row>
    <row r="7507" spans="1:8" hidden="1">
      <c r="A7507" t="s">
        <v>12607</v>
      </c>
      <c r="B7507" s="3">
        <v>45575</v>
      </c>
      <c r="C7507" t="s">
        <v>5696</v>
      </c>
      <c r="D7507">
        <v>663.78</v>
      </c>
      <c r="E7507" t="s">
        <v>52</v>
      </c>
      <c r="F7507" t="s">
        <v>20</v>
      </c>
      <c r="G7507" t="s">
        <v>39</v>
      </c>
      <c r="H7507" t="s">
        <v>28</v>
      </c>
    </row>
    <row r="7508" spans="1:8" hidden="1">
      <c r="A7508" t="s">
        <v>12608</v>
      </c>
      <c r="B7508" s="3">
        <v>45575</v>
      </c>
      <c r="C7508" t="s">
        <v>9467</v>
      </c>
      <c r="D7508">
        <v>1011.38</v>
      </c>
      <c r="E7508" t="s">
        <v>52</v>
      </c>
      <c r="F7508" t="s">
        <v>32</v>
      </c>
      <c r="G7508" t="s">
        <v>39</v>
      </c>
      <c r="H7508" t="s">
        <v>176</v>
      </c>
    </row>
    <row r="7509" spans="1:8" hidden="1">
      <c r="A7509" t="s">
        <v>12609</v>
      </c>
      <c r="B7509" s="3">
        <v>45575</v>
      </c>
      <c r="C7509" t="s">
        <v>12610</v>
      </c>
      <c r="D7509">
        <v>672.31</v>
      </c>
      <c r="E7509" t="s">
        <v>122</v>
      </c>
      <c r="F7509" t="s">
        <v>32</v>
      </c>
      <c r="G7509" t="s">
        <v>27</v>
      </c>
      <c r="H7509" t="s">
        <v>40</v>
      </c>
    </row>
    <row r="7510" spans="1:8" hidden="1">
      <c r="A7510" t="s">
        <v>12611</v>
      </c>
      <c r="B7510" s="3">
        <v>45575</v>
      </c>
      <c r="C7510" t="s">
        <v>12612</v>
      </c>
      <c r="E7510" t="s">
        <v>31</v>
      </c>
      <c r="F7510" t="s">
        <v>20</v>
      </c>
      <c r="G7510" t="s">
        <v>48</v>
      </c>
      <c r="H7510" t="s">
        <v>40</v>
      </c>
    </row>
    <row r="7511" spans="1:8" hidden="1">
      <c r="A7511" t="s">
        <v>12613</v>
      </c>
      <c r="B7511" s="3">
        <v>45575</v>
      </c>
      <c r="C7511" t="s">
        <v>12614</v>
      </c>
      <c r="D7511">
        <v>1630.33</v>
      </c>
      <c r="E7511" t="s">
        <v>210</v>
      </c>
      <c r="F7511" t="s">
        <v>20</v>
      </c>
      <c r="G7511" t="s">
        <v>21</v>
      </c>
      <c r="H7511" t="s">
        <v>53</v>
      </c>
    </row>
    <row r="7512" spans="1:8" hidden="1">
      <c r="A7512" t="s">
        <v>12615</v>
      </c>
      <c r="B7512" s="3">
        <v>45575</v>
      </c>
      <c r="C7512" t="s">
        <v>194</v>
      </c>
      <c r="D7512">
        <v>451.14</v>
      </c>
      <c r="E7512" t="s">
        <v>190</v>
      </c>
      <c r="F7512" t="s">
        <v>26</v>
      </c>
      <c r="G7512" t="s">
        <v>48</v>
      </c>
      <c r="H7512" t="s">
        <v>43</v>
      </c>
    </row>
    <row r="7513" spans="1:8" hidden="1">
      <c r="A7513" t="s">
        <v>12616</v>
      </c>
      <c r="B7513" s="3">
        <v>45575</v>
      </c>
      <c r="C7513" t="s">
        <v>6663</v>
      </c>
      <c r="D7513">
        <v>1659</v>
      </c>
      <c r="E7513" t="s">
        <v>240</v>
      </c>
      <c r="F7513" t="s">
        <v>358</v>
      </c>
      <c r="G7513" t="s">
        <v>27</v>
      </c>
      <c r="H7513" t="s">
        <v>123</v>
      </c>
    </row>
    <row r="7514" spans="1:8" hidden="1">
      <c r="A7514" t="s">
        <v>12617</v>
      </c>
      <c r="B7514" s="3">
        <v>45575</v>
      </c>
      <c r="C7514" t="s">
        <v>5510</v>
      </c>
      <c r="D7514">
        <v>1296.3599999999999</v>
      </c>
      <c r="E7514" t="s">
        <v>122</v>
      </c>
      <c r="F7514" t="s">
        <v>32</v>
      </c>
      <c r="G7514" t="s">
        <v>21</v>
      </c>
      <c r="H7514" t="s">
        <v>33</v>
      </c>
    </row>
    <row r="7515" spans="1:8" hidden="1">
      <c r="A7515" t="s">
        <v>12618</v>
      </c>
      <c r="B7515" s="3">
        <v>45575</v>
      </c>
      <c r="C7515" t="s">
        <v>12619</v>
      </c>
      <c r="D7515">
        <v>1710.18</v>
      </c>
      <c r="E7515" t="s">
        <v>67</v>
      </c>
      <c r="F7515" t="s">
        <v>26</v>
      </c>
      <c r="G7515" t="s">
        <v>27</v>
      </c>
      <c r="H7515" t="s">
        <v>57</v>
      </c>
    </row>
    <row r="7516" spans="1:8" hidden="1">
      <c r="A7516" t="s">
        <v>12620</v>
      </c>
      <c r="B7516" s="3">
        <v>45575</v>
      </c>
      <c r="C7516" t="s">
        <v>12621</v>
      </c>
      <c r="D7516">
        <v>1004.8</v>
      </c>
      <c r="E7516" t="s">
        <v>47</v>
      </c>
      <c r="F7516" t="s">
        <v>20</v>
      </c>
      <c r="G7516" t="s">
        <v>39</v>
      </c>
      <c r="H7516" t="s">
        <v>36</v>
      </c>
    </row>
    <row r="7517" spans="1:8" hidden="1">
      <c r="A7517" t="s">
        <v>12622</v>
      </c>
      <c r="B7517" s="3">
        <v>45575</v>
      </c>
      <c r="C7517" t="s">
        <v>2518</v>
      </c>
      <c r="D7517">
        <v>1707.18</v>
      </c>
      <c r="E7517" t="s">
        <v>25</v>
      </c>
      <c r="F7517" t="s">
        <v>61</v>
      </c>
      <c r="G7517" t="s">
        <v>21</v>
      </c>
      <c r="H7517" t="s">
        <v>109</v>
      </c>
    </row>
    <row r="7518" spans="1:8" hidden="1">
      <c r="A7518" t="s">
        <v>12623</v>
      </c>
      <c r="B7518" s="3">
        <v>45575</v>
      </c>
      <c r="C7518" t="s">
        <v>12624</v>
      </c>
      <c r="D7518">
        <v>1142.55</v>
      </c>
      <c r="E7518" t="s">
        <v>64</v>
      </c>
      <c r="F7518" t="s">
        <v>32</v>
      </c>
      <c r="G7518" t="s">
        <v>39</v>
      </c>
      <c r="H7518" t="s">
        <v>22</v>
      </c>
    </row>
    <row r="7519" spans="1:8" hidden="1">
      <c r="A7519" t="s">
        <v>12625</v>
      </c>
      <c r="B7519" s="3">
        <v>45575</v>
      </c>
      <c r="C7519" t="s">
        <v>12626</v>
      </c>
      <c r="D7519">
        <v>1704.31</v>
      </c>
      <c r="E7519" t="s">
        <v>122</v>
      </c>
      <c r="F7519" t="s">
        <v>20</v>
      </c>
      <c r="G7519" t="s">
        <v>27</v>
      </c>
      <c r="H7519" t="s">
        <v>49</v>
      </c>
    </row>
    <row r="7520" spans="1:8" hidden="1">
      <c r="A7520" t="s">
        <v>12627</v>
      </c>
      <c r="B7520" s="3">
        <v>45575</v>
      </c>
      <c r="C7520" t="s">
        <v>12628</v>
      </c>
      <c r="D7520">
        <v>1557.33</v>
      </c>
      <c r="E7520" t="s">
        <v>47</v>
      </c>
      <c r="F7520" t="s">
        <v>32</v>
      </c>
      <c r="G7520" t="s">
        <v>48</v>
      </c>
      <c r="H7520" t="s">
        <v>36</v>
      </c>
    </row>
    <row r="7521" spans="1:8" hidden="1">
      <c r="A7521" t="s">
        <v>12629</v>
      </c>
      <c r="B7521" s="3">
        <v>45575</v>
      </c>
      <c r="C7521" t="s">
        <v>820</v>
      </c>
      <c r="D7521">
        <v>209.9</v>
      </c>
      <c r="E7521" t="s">
        <v>70</v>
      </c>
      <c r="F7521" t="s">
        <v>20</v>
      </c>
      <c r="G7521" t="s">
        <v>27</v>
      </c>
      <c r="H7521" t="s">
        <v>87</v>
      </c>
    </row>
    <row r="7522" spans="1:8" hidden="1">
      <c r="A7522" t="s">
        <v>12630</v>
      </c>
      <c r="B7522" s="3">
        <v>45575</v>
      </c>
      <c r="C7522" t="s">
        <v>4574</v>
      </c>
      <c r="D7522">
        <v>556.69000000000005</v>
      </c>
      <c r="E7522" t="s">
        <v>67</v>
      </c>
      <c r="F7522" t="s">
        <v>61</v>
      </c>
      <c r="G7522" t="s">
        <v>39</v>
      </c>
      <c r="H7522" t="s">
        <v>43</v>
      </c>
    </row>
    <row r="7523" spans="1:8" hidden="1">
      <c r="A7523" t="s">
        <v>12631</v>
      </c>
      <c r="B7523" s="3">
        <v>45575</v>
      </c>
      <c r="C7523" t="s">
        <v>12632</v>
      </c>
      <c r="D7523">
        <v>199.77</v>
      </c>
      <c r="E7523" t="s">
        <v>31</v>
      </c>
      <c r="F7523" t="s">
        <v>20</v>
      </c>
      <c r="G7523" t="s">
        <v>21</v>
      </c>
      <c r="H7523" t="s">
        <v>49</v>
      </c>
    </row>
    <row r="7524" spans="1:8" hidden="1">
      <c r="A7524" t="s">
        <v>12633</v>
      </c>
      <c r="B7524" s="3">
        <v>45576</v>
      </c>
      <c r="C7524" t="s">
        <v>1997</v>
      </c>
      <c r="E7524" t="s">
        <v>25</v>
      </c>
      <c r="F7524" t="s">
        <v>32</v>
      </c>
      <c r="G7524" t="s">
        <v>21</v>
      </c>
      <c r="H7524" t="s">
        <v>36</v>
      </c>
    </row>
    <row r="7525" spans="1:8" hidden="1">
      <c r="A7525" t="s">
        <v>12634</v>
      </c>
      <c r="B7525" s="3">
        <v>45576</v>
      </c>
      <c r="C7525" t="s">
        <v>12635</v>
      </c>
      <c r="D7525">
        <v>886.97</v>
      </c>
      <c r="E7525" t="s">
        <v>67</v>
      </c>
      <c r="F7525" t="s">
        <v>20</v>
      </c>
      <c r="G7525" t="s">
        <v>21</v>
      </c>
      <c r="H7525" t="s">
        <v>75</v>
      </c>
    </row>
    <row r="7526" spans="1:8" hidden="1">
      <c r="A7526" t="s">
        <v>12636</v>
      </c>
      <c r="B7526" s="3">
        <v>45576</v>
      </c>
      <c r="C7526" t="s">
        <v>9880</v>
      </c>
      <c r="D7526">
        <v>1320.17</v>
      </c>
      <c r="E7526" t="s">
        <v>122</v>
      </c>
      <c r="F7526" t="s">
        <v>32</v>
      </c>
      <c r="G7526" t="s">
        <v>21</v>
      </c>
      <c r="H7526" t="s">
        <v>109</v>
      </c>
    </row>
    <row r="7527" spans="1:8" hidden="1">
      <c r="A7527" t="s">
        <v>12637</v>
      </c>
      <c r="B7527" s="3">
        <v>45576</v>
      </c>
      <c r="C7527" t="s">
        <v>12638</v>
      </c>
      <c r="D7527">
        <v>243.69</v>
      </c>
      <c r="E7527" t="s">
        <v>67</v>
      </c>
      <c r="F7527" t="s">
        <v>32</v>
      </c>
      <c r="G7527" t="s">
        <v>39</v>
      </c>
      <c r="H7527" t="s">
        <v>44</v>
      </c>
    </row>
    <row r="7528" spans="1:8" hidden="1">
      <c r="A7528" t="s">
        <v>12639</v>
      </c>
      <c r="B7528" s="3">
        <v>45576</v>
      </c>
      <c r="C7528" t="s">
        <v>4582</v>
      </c>
      <c r="D7528">
        <v>599.37</v>
      </c>
      <c r="E7528" t="s">
        <v>67</v>
      </c>
      <c r="F7528" t="s">
        <v>20</v>
      </c>
      <c r="G7528" t="s">
        <v>27</v>
      </c>
      <c r="H7528" t="s">
        <v>87</v>
      </c>
    </row>
    <row r="7529" spans="1:8" hidden="1">
      <c r="A7529" t="s">
        <v>12640</v>
      </c>
      <c r="B7529" s="3">
        <v>45576</v>
      </c>
      <c r="C7529" t="s">
        <v>12641</v>
      </c>
      <c r="D7529">
        <v>774.69</v>
      </c>
      <c r="E7529" t="s">
        <v>210</v>
      </c>
      <c r="F7529" t="s">
        <v>32</v>
      </c>
      <c r="G7529" t="s">
        <v>48</v>
      </c>
      <c r="H7529" t="s">
        <v>36</v>
      </c>
    </row>
    <row r="7530" spans="1:8" hidden="1">
      <c r="A7530" t="s">
        <v>12642</v>
      </c>
      <c r="B7530" s="3">
        <v>45576</v>
      </c>
      <c r="C7530" t="s">
        <v>2688</v>
      </c>
      <c r="D7530">
        <v>1125.3599999999999</v>
      </c>
      <c r="E7530" t="s">
        <v>52</v>
      </c>
      <c r="F7530" t="s">
        <v>32</v>
      </c>
      <c r="G7530" t="s">
        <v>27</v>
      </c>
      <c r="H7530" t="s">
        <v>176</v>
      </c>
    </row>
    <row r="7531" spans="1:8" hidden="1">
      <c r="A7531" t="s">
        <v>12643</v>
      </c>
      <c r="B7531" s="3">
        <v>45576</v>
      </c>
      <c r="C7531" t="s">
        <v>6860</v>
      </c>
      <c r="D7531">
        <v>1463.71</v>
      </c>
      <c r="E7531" t="s">
        <v>19</v>
      </c>
      <c r="F7531" t="s">
        <v>32</v>
      </c>
      <c r="G7531" t="s">
        <v>39</v>
      </c>
      <c r="H7531" t="s">
        <v>22</v>
      </c>
    </row>
    <row r="7532" spans="1:8" hidden="1">
      <c r="A7532" t="s">
        <v>12644</v>
      </c>
      <c r="B7532" s="3">
        <v>45576</v>
      </c>
      <c r="C7532" t="s">
        <v>12645</v>
      </c>
      <c r="D7532">
        <v>1108.9000000000001</v>
      </c>
      <c r="E7532" t="s">
        <v>52</v>
      </c>
      <c r="F7532" t="s">
        <v>26</v>
      </c>
      <c r="G7532" t="s">
        <v>21</v>
      </c>
      <c r="H7532" t="s">
        <v>123</v>
      </c>
    </row>
    <row r="7533" spans="1:8" hidden="1">
      <c r="A7533" t="s">
        <v>12646</v>
      </c>
      <c r="B7533" s="3">
        <v>45576</v>
      </c>
      <c r="C7533" t="s">
        <v>12647</v>
      </c>
      <c r="D7533">
        <v>753.29</v>
      </c>
      <c r="E7533" t="s">
        <v>25</v>
      </c>
      <c r="F7533" t="s">
        <v>26</v>
      </c>
      <c r="G7533" t="s">
        <v>39</v>
      </c>
      <c r="H7533" t="s">
        <v>40</v>
      </c>
    </row>
    <row r="7534" spans="1:8" hidden="1">
      <c r="A7534" t="s">
        <v>12648</v>
      </c>
      <c r="B7534" s="3">
        <v>45576</v>
      </c>
      <c r="C7534" t="s">
        <v>8718</v>
      </c>
      <c r="D7534">
        <v>17820.8</v>
      </c>
      <c r="E7534" t="s">
        <v>19</v>
      </c>
      <c r="F7534" t="s">
        <v>61</v>
      </c>
      <c r="G7534" t="s">
        <v>27</v>
      </c>
      <c r="H7534" t="s">
        <v>176</v>
      </c>
    </row>
    <row r="7535" spans="1:8" hidden="1">
      <c r="A7535" t="s">
        <v>12649</v>
      </c>
      <c r="B7535" s="3">
        <v>45576</v>
      </c>
      <c r="C7535" t="s">
        <v>4548</v>
      </c>
      <c r="D7535">
        <v>1001.66</v>
      </c>
      <c r="E7535" t="s">
        <v>47</v>
      </c>
      <c r="F7535" t="s">
        <v>26</v>
      </c>
      <c r="G7535" t="s">
        <v>21</v>
      </c>
      <c r="H7535" t="s">
        <v>57</v>
      </c>
    </row>
    <row r="7536" spans="1:8" hidden="1">
      <c r="A7536" t="s">
        <v>12650</v>
      </c>
      <c r="B7536" s="3">
        <v>45576</v>
      </c>
      <c r="C7536" t="s">
        <v>8543</v>
      </c>
      <c r="D7536">
        <v>1945.01</v>
      </c>
      <c r="E7536" t="s">
        <v>52</v>
      </c>
      <c r="F7536" t="s">
        <v>32</v>
      </c>
      <c r="G7536" t="s">
        <v>48</v>
      </c>
      <c r="H7536" t="s">
        <v>44</v>
      </c>
    </row>
    <row r="7537" spans="1:8" hidden="1">
      <c r="A7537" t="s">
        <v>12651</v>
      </c>
      <c r="B7537" s="3">
        <v>45576</v>
      </c>
      <c r="C7537" t="s">
        <v>12652</v>
      </c>
      <c r="D7537">
        <v>223.98</v>
      </c>
      <c r="E7537" t="s">
        <v>25</v>
      </c>
      <c r="F7537" t="s">
        <v>61</v>
      </c>
      <c r="G7537" t="s">
        <v>48</v>
      </c>
      <c r="H7537" t="s">
        <v>94</v>
      </c>
    </row>
    <row r="7538" spans="1:8" hidden="1">
      <c r="A7538" t="s">
        <v>12653</v>
      </c>
      <c r="B7538" s="3">
        <v>45576</v>
      </c>
      <c r="C7538" t="s">
        <v>12654</v>
      </c>
      <c r="D7538">
        <v>1743.19</v>
      </c>
      <c r="E7538" t="s">
        <v>70</v>
      </c>
      <c r="F7538" t="s">
        <v>43</v>
      </c>
      <c r="G7538" t="s">
        <v>21</v>
      </c>
      <c r="H7538" t="s">
        <v>57</v>
      </c>
    </row>
    <row r="7539" spans="1:8" hidden="1">
      <c r="A7539" t="s">
        <v>12655</v>
      </c>
      <c r="B7539" s="3">
        <v>45576</v>
      </c>
      <c r="C7539" t="s">
        <v>5890</v>
      </c>
      <c r="D7539">
        <v>1152.31</v>
      </c>
      <c r="E7539" t="s">
        <v>31</v>
      </c>
      <c r="F7539" t="s">
        <v>61</v>
      </c>
      <c r="G7539" t="s">
        <v>27</v>
      </c>
      <c r="H7539" t="s">
        <v>57</v>
      </c>
    </row>
    <row r="7540" spans="1:8" hidden="1">
      <c r="A7540" t="s">
        <v>12656</v>
      </c>
      <c r="B7540" s="3">
        <v>45576</v>
      </c>
      <c r="C7540" t="s">
        <v>3199</v>
      </c>
      <c r="D7540">
        <v>795.4</v>
      </c>
      <c r="E7540" t="s">
        <v>25</v>
      </c>
      <c r="F7540" t="s">
        <v>26</v>
      </c>
      <c r="G7540" t="s">
        <v>48</v>
      </c>
      <c r="H7540" t="s">
        <v>22</v>
      </c>
    </row>
    <row r="7541" spans="1:8" hidden="1">
      <c r="A7541" t="s">
        <v>12657</v>
      </c>
      <c r="B7541" s="3">
        <v>45576</v>
      </c>
      <c r="C7541" t="s">
        <v>5913</v>
      </c>
      <c r="D7541">
        <v>542.34</v>
      </c>
      <c r="E7541" t="s">
        <v>64</v>
      </c>
      <c r="F7541" t="s">
        <v>32</v>
      </c>
      <c r="G7541" t="s">
        <v>21</v>
      </c>
      <c r="H7541" t="s">
        <v>33</v>
      </c>
    </row>
    <row r="7542" spans="1:8" hidden="1">
      <c r="A7542" t="s">
        <v>12658</v>
      </c>
      <c r="B7542" s="3">
        <v>45576</v>
      </c>
      <c r="C7542" t="s">
        <v>9792</v>
      </c>
      <c r="D7542">
        <v>1831.88</v>
      </c>
      <c r="E7542" t="s">
        <v>31</v>
      </c>
      <c r="F7542" t="s">
        <v>32</v>
      </c>
      <c r="G7542" t="s">
        <v>21</v>
      </c>
      <c r="H7542" t="s">
        <v>40</v>
      </c>
    </row>
    <row r="7543" spans="1:8" hidden="1">
      <c r="A7543" t="s">
        <v>12659</v>
      </c>
      <c r="B7543" s="3">
        <v>45576</v>
      </c>
      <c r="C7543" t="s">
        <v>2120</v>
      </c>
      <c r="D7543">
        <v>1755.59</v>
      </c>
      <c r="E7543" t="s">
        <v>19</v>
      </c>
      <c r="F7543" t="s">
        <v>20</v>
      </c>
      <c r="G7543" t="s">
        <v>27</v>
      </c>
      <c r="H7543" t="s">
        <v>94</v>
      </c>
    </row>
    <row r="7544" spans="1:8" hidden="1">
      <c r="A7544" t="s">
        <v>12660</v>
      </c>
      <c r="B7544" s="3">
        <v>45576</v>
      </c>
      <c r="C7544" t="s">
        <v>12661</v>
      </c>
      <c r="D7544">
        <v>1801.47</v>
      </c>
      <c r="E7544" t="s">
        <v>47</v>
      </c>
      <c r="F7544" t="s">
        <v>61</v>
      </c>
      <c r="G7544" t="s">
        <v>21</v>
      </c>
      <c r="H7544" t="s">
        <v>176</v>
      </c>
    </row>
    <row r="7545" spans="1:8" hidden="1">
      <c r="A7545" t="s">
        <v>12662</v>
      </c>
      <c r="B7545" s="3">
        <v>45576</v>
      </c>
      <c r="C7545" t="s">
        <v>5315</v>
      </c>
      <c r="D7545">
        <v>699.18</v>
      </c>
      <c r="E7545" t="s">
        <v>70</v>
      </c>
      <c r="F7545" t="s">
        <v>61</v>
      </c>
      <c r="G7545" t="s">
        <v>39</v>
      </c>
      <c r="H7545" t="s">
        <v>43</v>
      </c>
    </row>
    <row r="7546" spans="1:8" hidden="1">
      <c r="A7546" t="s">
        <v>12663</v>
      </c>
      <c r="B7546" s="3">
        <v>45576</v>
      </c>
      <c r="C7546" t="s">
        <v>10133</v>
      </c>
      <c r="D7546">
        <v>406.5</v>
      </c>
      <c r="E7546" t="s">
        <v>52</v>
      </c>
      <c r="F7546" t="s">
        <v>20</v>
      </c>
      <c r="G7546" t="s">
        <v>48</v>
      </c>
      <c r="H7546" t="s">
        <v>94</v>
      </c>
    </row>
    <row r="7547" spans="1:8" hidden="1">
      <c r="A7547" t="s">
        <v>12664</v>
      </c>
      <c r="B7547" s="3">
        <v>45576</v>
      </c>
      <c r="C7547" t="s">
        <v>12665</v>
      </c>
      <c r="D7547">
        <v>627.29</v>
      </c>
      <c r="E7547" t="s">
        <v>64</v>
      </c>
      <c r="F7547" t="s">
        <v>26</v>
      </c>
      <c r="G7547" t="s">
        <v>39</v>
      </c>
      <c r="H7547" t="s">
        <v>28</v>
      </c>
    </row>
    <row r="7548" spans="1:8" hidden="1">
      <c r="A7548" t="s">
        <v>12666</v>
      </c>
      <c r="B7548" s="3">
        <v>45576</v>
      </c>
      <c r="C7548" t="s">
        <v>6019</v>
      </c>
      <c r="D7548">
        <v>149.56</v>
      </c>
      <c r="E7548" t="s">
        <v>19</v>
      </c>
      <c r="F7548" t="s">
        <v>20</v>
      </c>
      <c r="G7548" t="s">
        <v>48</v>
      </c>
      <c r="H7548" t="s">
        <v>109</v>
      </c>
    </row>
    <row r="7549" spans="1:8" hidden="1">
      <c r="A7549" t="s">
        <v>12667</v>
      </c>
      <c r="B7549" s="3">
        <v>45576</v>
      </c>
      <c r="C7549" t="s">
        <v>10184</v>
      </c>
      <c r="D7549">
        <v>1814.49</v>
      </c>
      <c r="E7549" t="s">
        <v>31</v>
      </c>
      <c r="F7549" t="s">
        <v>32</v>
      </c>
      <c r="G7549" t="s">
        <v>48</v>
      </c>
      <c r="H7549" t="s">
        <v>43</v>
      </c>
    </row>
    <row r="7550" spans="1:8">
      <c r="A7550" t="s">
        <v>12668</v>
      </c>
      <c r="B7550" s="3">
        <v>45576</v>
      </c>
      <c r="C7550" t="s">
        <v>3184</v>
      </c>
      <c r="D7550">
        <v>1000.82</v>
      </c>
      <c r="E7550" t="s">
        <v>43</v>
      </c>
      <c r="F7550" t="s">
        <v>32</v>
      </c>
      <c r="G7550" t="s">
        <v>48</v>
      </c>
      <c r="H7550" t="s">
        <v>44</v>
      </c>
    </row>
    <row r="7551" spans="1:8" hidden="1">
      <c r="A7551" t="s">
        <v>12669</v>
      </c>
      <c r="B7551" s="3">
        <v>45576</v>
      </c>
      <c r="C7551" t="s">
        <v>12670</v>
      </c>
      <c r="D7551">
        <v>1909.11</v>
      </c>
      <c r="E7551" t="s">
        <v>70</v>
      </c>
      <c r="F7551" t="s">
        <v>32</v>
      </c>
      <c r="G7551" t="s">
        <v>48</v>
      </c>
      <c r="H7551" t="s">
        <v>22</v>
      </c>
    </row>
    <row r="7552" spans="1:8" hidden="1">
      <c r="A7552" t="s">
        <v>12671</v>
      </c>
      <c r="B7552" s="3">
        <v>45576</v>
      </c>
      <c r="C7552" t="s">
        <v>2806</v>
      </c>
      <c r="D7552">
        <v>1630.01</v>
      </c>
      <c r="E7552" t="s">
        <v>52</v>
      </c>
      <c r="F7552" t="s">
        <v>32</v>
      </c>
      <c r="G7552" t="s">
        <v>21</v>
      </c>
      <c r="H7552" t="s">
        <v>36</v>
      </c>
    </row>
    <row r="7553" spans="1:8" hidden="1">
      <c r="A7553" t="s">
        <v>12672</v>
      </c>
      <c r="B7553" s="3">
        <v>45576</v>
      </c>
      <c r="C7553" t="s">
        <v>10554</v>
      </c>
      <c r="D7553">
        <v>870.33</v>
      </c>
      <c r="E7553" t="s">
        <v>70</v>
      </c>
      <c r="F7553" t="s">
        <v>32</v>
      </c>
      <c r="G7553" t="s">
        <v>48</v>
      </c>
      <c r="H7553" t="s">
        <v>75</v>
      </c>
    </row>
    <row r="7554" spans="1:8" hidden="1">
      <c r="A7554" t="s">
        <v>12673</v>
      </c>
      <c r="B7554" s="3">
        <v>45576</v>
      </c>
      <c r="C7554" t="s">
        <v>12674</v>
      </c>
      <c r="D7554">
        <v>1261.75</v>
      </c>
      <c r="E7554" t="s">
        <v>19</v>
      </c>
      <c r="F7554" t="s">
        <v>61</v>
      </c>
      <c r="G7554" t="s">
        <v>21</v>
      </c>
      <c r="H7554" t="s">
        <v>94</v>
      </c>
    </row>
    <row r="7555" spans="1:8" hidden="1">
      <c r="A7555" t="s">
        <v>12675</v>
      </c>
      <c r="B7555" s="3">
        <v>45577</v>
      </c>
      <c r="C7555" t="s">
        <v>6427</v>
      </c>
      <c r="D7555">
        <v>133.47</v>
      </c>
      <c r="E7555" t="s">
        <v>19</v>
      </c>
      <c r="F7555" t="s">
        <v>1174</v>
      </c>
      <c r="G7555" t="s">
        <v>48</v>
      </c>
      <c r="H7555" t="s">
        <v>33</v>
      </c>
    </row>
    <row r="7556" spans="1:8" hidden="1">
      <c r="A7556" t="s">
        <v>12676</v>
      </c>
      <c r="B7556" s="3">
        <v>45577</v>
      </c>
      <c r="C7556" t="s">
        <v>12677</v>
      </c>
      <c r="D7556">
        <v>593.76</v>
      </c>
      <c r="E7556" t="s">
        <v>19</v>
      </c>
      <c r="F7556" t="s">
        <v>61</v>
      </c>
      <c r="G7556" t="s">
        <v>39</v>
      </c>
      <c r="H7556" t="s">
        <v>33</v>
      </c>
    </row>
    <row r="7557" spans="1:8" hidden="1">
      <c r="A7557" t="s">
        <v>12678</v>
      </c>
      <c r="B7557" s="3">
        <v>45577</v>
      </c>
      <c r="C7557" t="s">
        <v>7476</v>
      </c>
      <c r="D7557">
        <v>803.66</v>
      </c>
      <c r="E7557" t="s">
        <v>19</v>
      </c>
      <c r="F7557" t="s">
        <v>26</v>
      </c>
      <c r="G7557" t="s">
        <v>27</v>
      </c>
      <c r="H7557" t="s">
        <v>75</v>
      </c>
    </row>
    <row r="7558" spans="1:8" hidden="1">
      <c r="A7558" t="s">
        <v>12679</v>
      </c>
      <c r="B7558" s="3">
        <v>45577</v>
      </c>
      <c r="C7558" t="s">
        <v>12680</v>
      </c>
      <c r="D7558">
        <v>1531.21</v>
      </c>
      <c r="E7558" t="s">
        <v>60</v>
      </c>
      <c r="F7558" t="s">
        <v>20</v>
      </c>
      <c r="G7558" t="s">
        <v>48</v>
      </c>
      <c r="H7558" t="s">
        <v>44</v>
      </c>
    </row>
    <row r="7559" spans="1:8" hidden="1">
      <c r="A7559" t="s">
        <v>12681</v>
      </c>
      <c r="B7559" s="3">
        <v>45577</v>
      </c>
      <c r="C7559" t="s">
        <v>12682</v>
      </c>
      <c r="D7559">
        <v>352.05</v>
      </c>
      <c r="E7559" t="s">
        <v>25</v>
      </c>
      <c r="F7559" t="s">
        <v>61</v>
      </c>
      <c r="G7559" t="s">
        <v>39</v>
      </c>
      <c r="H7559" t="s">
        <v>36</v>
      </c>
    </row>
    <row r="7560" spans="1:8" hidden="1">
      <c r="A7560" t="s">
        <v>12683</v>
      </c>
      <c r="B7560" s="3">
        <v>45577</v>
      </c>
      <c r="C7560" t="s">
        <v>8969</v>
      </c>
      <c r="D7560">
        <v>1780.93</v>
      </c>
      <c r="E7560" t="s">
        <v>19</v>
      </c>
      <c r="F7560" t="s">
        <v>26</v>
      </c>
      <c r="G7560" t="s">
        <v>21</v>
      </c>
      <c r="H7560" t="s">
        <v>49</v>
      </c>
    </row>
    <row r="7561" spans="1:8" hidden="1">
      <c r="A7561" t="s">
        <v>12684</v>
      </c>
      <c r="B7561" s="3">
        <v>45577</v>
      </c>
      <c r="C7561" t="s">
        <v>5000</v>
      </c>
      <c r="D7561">
        <v>12143.34</v>
      </c>
      <c r="E7561" t="s">
        <v>70</v>
      </c>
      <c r="F7561" t="s">
        <v>26</v>
      </c>
      <c r="G7561" t="s">
        <v>21</v>
      </c>
      <c r="H7561" t="s">
        <v>40</v>
      </c>
    </row>
    <row r="7562" spans="1:8" hidden="1">
      <c r="A7562" t="s">
        <v>12685</v>
      </c>
      <c r="B7562" s="3">
        <v>45577</v>
      </c>
      <c r="C7562" t="s">
        <v>2253</v>
      </c>
      <c r="D7562">
        <v>1252.05</v>
      </c>
      <c r="E7562" t="s">
        <v>70</v>
      </c>
      <c r="F7562" t="s">
        <v>32</v>
      </c>
      <c r="G7562" t="s">
        <v>39</v>
      </c>
      <c r="H7562" t="s">
        <v>109</v>
      </c>
    </row>
    <row r="7563" spans="1:8" hidden="1">
      <c r="A7563" t="s">
        <v>12686</v>
      </c>
      <c r="B7563" s="3">
        <v>45577</v>
      </c>
      <c r="C7563" t="s">
        <v>12687</v>
      </c>
      <c r="D7563">
        <v>391.31</v>
      </c>
      <c r="E7563" t="s">
        <v>19</v>
      </c>
      <c r="F7563" t="s">
        <v>26</v>
      </c>
      <c r="G7563" t="s">
        <v>39</v>
      </c>
      <c r="H7563" t="s">
        <v>57</v>
      </c>
    </row>
    <row r="7564" spans="1:8" hidden="1">
      <c r="A7564" t="s">
        <v>12688</v>
      </c>
      <c r="B7564" s="3">
        <v>45577</v>
      </c>
      <c r="C7564" t="s">
        <v>8546</v>
      </c>
      <c r="D7564">
        <v>1067.54</v>
      </c>
      <c r="E7564" t="s">
        <v>70</v>
      </c>
      <c r="F7564" t="s">
        <v>32</v>
      </c>
      <c r="G7564" t="s">
        <v>39</v>
      </c>
      <c r="H7564" t="s">
        <v>43</v>
      </c>
    </row>
    <row r="7565" spans="1:8" hidden="1">
      <c r="A7565" t="s">
        <v>12689</v>
      </c>
      <c r="B7565" s="3">
        <v>45577</v>
      </c>
      <c r="C7565" t="s">
        <v>55</v>
      </c>
      <c r="D7565">
        <v>1846.96</v>
      </c>
      <c r="E7565" t="s">
        <v>47</v>
      </c>
      <c r="F7565" t="s">
        <v>20</v>
      </c>
      <c r="G7565" t="s">
        <v>39</v>
      </c>
      <c r="H7565" t="s">
        <v>22</v>
      </c>
    </row>
    <row r="7566" spans="1:8" hidden="1">
      <c r="A7566" t="s">
        <v>12690</v>
      </c>
      <c r="B7566" s="3">
        <v>45577</v>
      </c>
      <c r="C7566" t="s">
        <v>4669</v>
      </c>
      <c r="D7566">
        <v>1341.39</v>
      </c>
      <c r="E7566" t="s">
        <v>122</v>
      </c>
      <c r="F7566" t="s">
        <v>26</v>
      </c>
      <c r="G7566" t="s">
        <v>48</v>
      </c>
      <c r="H7566" t="s">
        <v>43</v>
      </c>
    </row>
    <row r="7567" spans="1:8" hidden="1">
      <c r="A7567" t="s">
        <v>12691</v>
      </c>
      <c r="B7567" s="3">
        <v>45577</v>
      </c>
      <c r="C7567" t="s">
        <v>12692</v>
      </c>
      <c r="D7567">
        <v>1698.57</v>
      </c>
      <c r="E7567" t="s">
        <v>19</v>
      </c>
      <c r="F7567" t="s">
        <v>183</v>
      </c>
      <c r="G7567" t="s">
        <v>39</v>
      </c>
      <c r="H7567" t="s">
        <v>36</v>
      </c>
    </row>
    <row r="7568" spans="1:8" hidden="1">
      <c r="A7568" t="s">
        <v>12693</v>
      </c>
      <c r="B7568" s="3">
        <v>45577</v>
      </c>
      <c r="C7568" t="s">
        <v>12694</v>
      </c>
      <c r="D7568">
        <v>1190.08</v>
      </c>
      <c r="E7568" t="s">
        <v>25</v>
      </c>
      <c r="F7568" t="s">
        <v>20</v>
      </c>
      <c r="G7568" t="s">
        <v>48</v>
      </c>
      <c r="H7568" t="s">
        <v>176</v>
      </c>
    </row>
    <row r="7569" spans="1:8" hidden="1">
      <c r="A7569" t="s">
        <v>12695</v>
      </c>
      <c r="B7569" s="3">
        <v>45577</v>
      </c>
      <c r="C7569" t="s">
        <v>12696</v>
      </c>
      <c r="D7569">
        <v>1409.51</v>
      </c>
      <c r="E7569" t="s">
        <v>60</v>
      </c>
      <c r="F7569" t="s">
        <v>387</v>
      </c>
      <c r="G7569" t="s">
        <v>48</v>
      </c>
      <c r="H7569" t="s">
        <v>44</v>
      </c>
    </row>
    <row r="7570" spans="1:8" hidden="1">
      <c r="A7570" t="s">
        <v>12697</v>
      </c>
      <c r="B7570" s="3">
        <v>45577</v>
      </c>
      <c r="C7570" t="s">
        <v>12698</v>
      </c>
      <c r="D7570">
        <v>606.58000000000004</v>
      </c>
      <c r="E7570" t="s">
        <v>47</v>
      </c>
      <c r="F7570" t="s">
        <v>61</v>
      </c>
      <c r="G7570" t="s">
        <v>21</v>
      </c>
      <c r="H7570" t="s">
        <v>57</v>
      </c>
    </row>
    <row r="7571" spans="1:8" hidden="1">
      <c r="A7571" t="s">
        <v>12699</v>
      </c>
      <c r="B7571" s="3">
        <v>45577</v>
      </c>
      <c r="C7571" t="s">
        <v>12700</v>
      </c>
      <c r="D7571">
        <v>413.06</v>
      </c>
      <c r="E7571" t="s">
        <v>19</v>
      </c>
      <c r="F7571" t="s">
        <v>61</v>
      </c>
      <c r="G7571" t="s">
        <v>27</v>
      </c>
      <c r="H7571" t="s">
        <v>57</v>
      </c>
    </row>
    <row r="7572" spans="1:8" hidden="1">
      <c r="A7572" t="s">
        <v>12701</v>
      </c>
      <c r="B7572" s="3">
        <v>45577</v>
      </c>
      <c r="C7572" t="s">
        <v>3115</v>
      </c>
      <c r="D7572">
        <v>595.83000000000004</v>
      </c>
      <c r="E7572" t="s">
        <v>84</v>
      </c>
      <c r="F7572" t="s">
        <v>20</v>
      </c>
      <c r="G7572" t="s">
        <v>21</v>
      </c>
      <c r="H7572" t="s">
        <v>28</v>
      </c>
    </row>
    <row r="7573" spans="1:8" hidden="1">
      <c r="A7573" t="s">
        <v>12702</v>
      </c>
      <c r="B7573" s="3">
        <v>45577</v>
      </c>
      <c r="C7573" t="s">
        <v>12703</v>
      </c>
      <c r="D7573">
        <v>1312.58</v>
      </c>
      <c r="E7573" t="s">
        <v>64</v>
      </c>
      <c r="F7573" t="s">
        <v>32</v>
      </c>
      <c r="G7573" t="s">
        <v>27</v>
      </c>
      <c r="H7573" t="s">
        <v>109</v>
      </c>
    </row>
    <row r="7574" spans="1:8" hidden="1">
      <c r="A7574" t="s">
        <v>12704</v>
      </c>
      <c r="B7574" s="3">
        <v>45577</v>
      </c>
      <c r="C7574" t="s">
        <v>382</v>
      </c>
      <c r="D7574">
        <v>890.82</v>
      </c>
      <c r="E7574" t="s">
        <v>47</v>
      </c>
      <c r="F7574" t="s">
        <v>20</v>
      </c>
      <c r="G7574" t="s">
        <v>39</v>
      </c>
      <c r="H7574" t="s">
        <v>49</v>
      </c>
    </row>
    <row r="7575" spans="1:8" hidden="1">
      <c r="A7575" t="s">
        <v>12705</v>
      </c>
      <c r="B7575" s="3">
        <v>45577</v>
      </c>
      <c r="C7575" t="s">
        <v>12706</v>
      </c>
      <c r="D7575">
        <v>1146.72</v>
      </c>
      <c r="E7575" t="s">
        <v>19</v>
      </c>
      <c r="F7575" t="s">
        <v>32</v>
      </c>
      <c r="G7575" t="s">
        <v>48</v>
      </c>
      <c r="H7575" t="s">
        <v>53</v>
      </c>
    </row>
    <row r="7576" spans="1:8" hidden="1">
      <c r="A7576" t="s">
        <v>12707</v>
      </c>
      <c r="B7576" s="3">
        <v>45577</v>
      </c>
      <c r="C7576" t="s">
        <v>12708</v>
      </c>
      <c r="E7576" t="s">
        <v>60</v>
      </c>
      <c r="F7576" t="s">
        <v>61</v>
      </c>
      <c r="G7576" t="s">
        <v>27</v>
      </c>
      <c r="H7576" t="s">
        <v>36</v>
      </c>
    </row>
    <row r="7577" spans="1:8" hidden="1">
      <c r="A7577" t="s">
        <v>12709</v>
      </c>
      <c r="B7577" s="3">
        <v>45577</v>
      </c>
      <c r="C7577" t="s">
        <v>12710</v>
      </c>
      <c r="D7577">
        <v>965.34</v>
      </c>
      <c r="E7577" t="s">
        <v>64</v>
      </c>
      <c r="F7577" t="s">
        <v>61</v>
      </c>
      <c r="G7577" t="s">
        <v>21</v>
      </c>
      <c r="H7577" t="s">
        <v>75</v>
      </c>
    </row>
    <row r="7578" spans="1:8">
      <c r="A7578" t="s">
        <v>12711</v>
      </c>
      <c r="B7578" s="3">
        <v>45577</v>
      </c>
      <c r="C7578" t="s">
        <v>5576</v>
      </c>
      <c r="D7578">
        <v>133.75</v>
      </c>
      <c r="E7578" t="s">
        <v>43</v>
      </c>
      <c r="F7578" t="s">
        <v>26</v>
      </c>
      <c r="G7578" t="s">
        <v>48</v>
      </c>
      <c r="H7578" t="s">
        <v>36</v>
      </c>
    </row>
    <row r="7579" spans="1:8" hidden="1">
      <c r="A7579" t="s">
        <v>12712</v>
      </c>
      <c r="B7579" s="3">
        <v>45577</v>
      </c>
      <c r="C7579" t="s">
        <v>12397</v>
      </c>
      <c r="D7579">
        <v>1677.67</v>
      </c>
      <c r="E7579" t="s">
        <v>122</v>
      </c>
      <c r="F7579" t="s">
        <v>26</v>
      </c>
      <c r="G7579" t="s">
        <v>48</v>
      </c>
      <c r="H7579" t="s">
        <v>49</v>
      </c>
    </row>
    <row r="7580" spans="1:8" hidden="1">
      <c r="A7580" t="s">
        <v>12713</v>
      </c>
      <c r="B7580" s="3">
        <v>45578</v>
      </c>
      <c r="C7580" t="s">
        <v>12714</v>
      </c>
      <c r="D7580">
        <v>1075.5999999999999</v>
      </c>
      <c r="E7580" t="s">
        <v>19</v>
      </c>
      <c r="F7580" t="s">
        <v>61</v>
      </c>
      <c r="G7580" t="s">
        <v>48</v>
      </c>
      <c r="H7580" t="s">
        <v>36</v>
      </c>
    </row>
    <row r="7581" spans="1:8" hidden="1">
      <c r="A7581" t="s">
        <v>12715</v>
      </c>
      <c r="B7581" s="3">
        <v>45578</v>
      </c>
      <c r="C7581" t="s">
        <v>12716</v>
      </c>
      <c r="D7581">
        <v>1037.81</v>
      </c>
      <c r="E7581" t="s">
        <v>56</v>
      </c>
      <c r="F7581" t="s">
        <v>61</v>
      </c>
      <c r="G7581" t="s">
        <v>27</v>
      </c>
      <c r="H7581" t="s">
        <v>22</v>
      </c>
    </row>
    <row r="7582" spans="1:8" hidden="1">
      <c r="A7582" t="s">
        <v>12717</v>
      </c>
      <c r="B7582" s="3">
        <v>45578</v>
      </c>
      <c r="C7582" t="s">
        <v>357</v>
      </c>
      <c r="D7582">
        <v>838.95</v>
      </c>
      <c r="E7582" t="s">
        <v>31</v>
      </c>
      <c r="F7582" t="s">
        <v>32</v>
      </c>
      <c r="G7582" t="s">
        <v>27</v>
      </c>
      <c r="H7582" t="s">
        <v>22</v>
      </c>
    </row>
    <row r="7583" spans="1:8" hidden="1">
      <c r="A7583" t="s">
        <v>12718</v>
      </c>
      <c r="B7583" s="3">
        <v>45578</v>
      </c>
      <c r="C7583" t="s">
        <v>2406</v>
      </c>
      <c r="D7583">
        <v>1962.23</v>
      </c>
      <c r="E7583" t="s">
        <v>60</v>
      </c>
      <c r="F7583" t="s">
        <v>20</v>
      </c>
      <c r="G7583" t="s">
        <v>21</v>
      </c>
      <c r="H7583" t="s">
        <v>123</v>
      </c>
    </row>
    <row r="7584" spans="1:8" hidden="1">
      <c r="A7584" t="s">
        <v>12719</v>
      </c>
      <c r="B7584" s="3">
        <v>45578</v>
      </c>
      <c r="C7584" t="s">
        <v>10479</v>
      </c>
      <c r="D7584">
        <v>1609.44</v>
      </c>
      <c r="E7584" t="s">
        <v>19</v>
      </c>
      <c r="F7584" t="s">
        <v>32</v>
      </c>
      <c r="G7584" t="s">
        <v>39</v>
      </c>
      <c r="H7584" t="s">
        <v>57</v>
      </c>
    </row>
    <row r="7585" spans="1:8" hidden="1">
      <c r="A7585" t="s">
        <v>12720</v>
      </c>
      <c r="B7585" s="3">
        <v>45578</v>
      </c>
      <c r="C7585" t="s">
        <v>12721</v>
      </c>
      <c r="D7585">
        <v>1269.07</v>
      </c>
      <c r="E7585" t="s">
        <v>67</v>
      </c>
      <c r="F7585" t="s">
        <v>20</v>
      </c>
      <c r="G7585" t="s">
        <v>48</v>
      </c>
      <c r="H7585" t="s">
        <v>44</v>
      </c>
    </row>
    <row r="7586" spans="1:8" hidden="1">
      <c r="A7586" t="s">
        <v>12722</v>
      </c>
      <c r="B7586" s="3">
        <v>45578</v>
      </c>
      <c r="C7586" t="s">
        <v>121</v>
      </c>
      <c r="D7586">
        <v>1881.51</v>
      </c>
      <c r="E7586" t="s">
        <v>64</v>
      </c>
      <c r="F7586" t="s">
        <v>26</v>
      </c>
      <c r="G7586" t="s">
        <v>39</v>
      </c>
      <c r="H7586" t="s">
        <v>49</v>
      </c>
    </row>
    <row r="7587" spans="1:8" hidden="1">
      <c r="A7587" t="s">
        <v>12723</v>
      </c>
      <c r="B7587" s="3">
        <v>45578</v>
      </c>
      <c r="C7587" t="s">
        <v>7729</v>
      </c>
      <c r="D7587">
        <v>755.03</v>
      </c>
      <c r="E7587" t="s">
        <v>70</v>
      </c>
      <c r="F7587" t="s">
        <v>61</v>
      </c>
      <c r="G7587" t="s">
        <v>39</v>
      </c>
      <c r="H7587" t="s">
        <v>43</v>
      </c>
    </row>
    <row r="7588" spans="1:8" hidden="1">
      <c r="A7588" t="s">
        <v>12724</v>
      </c>
      <c r="B7588" s="3">
        <v>45578</v>
      </c>
      <c r="C7588" t="s">
        <v>12725</v>
      </c>
      <c r="D7588">
        <v>124.67</v>
      </c>
      <c r="E7588" t="s">
        <v>25</v>
      </c>
      <c r="F7588" t="s">
        <v>26</v>
      </c>
      <c r="G7588" t="s">
        <v>27</v>
      </c>
      <c r="H7588" t="s">
        <v>40</v>
      </c>
    </row>
    <row r="7589" spans="1:8" hidden="1">
      <c r="A7589" t="s">
        <v>12726</v>
      </c>
      <c r="B7589" s="3">
        <v>45578</v>
      </c>
      <c r="C7589" t="s">
        <v>2907</v>
      </c>
      <c r="D7589">
        <v>500.65</v>
      </c>
      <c r="E7589" t="s">
        <v>67</v>
      </c>
      <c r="F7589" t="s">
        <v>32</v>
      </c>
      <c r="G7589" t="s">
        <v>39</v>
      </c>
      <c r="H7589" t="s">
        <v>44</v>
      </c>
    </row>
    <row r="7590" spans="1:8" hidden="1">
      <c r="A7590" t="s">
        <v>12727</v>
      </c>
      <c r="B7590" s="3">
        <v>45578</v>
      </c>
      <c r="C7590" t="s">
        <v>12728</v>
      </c>
      <c r="D7590">
        <v>467.31</v>
      </c>
      <c r="E7590" t="s">
        <v>67</v>
      </c>
      <c r="F7590" t="s">
        <v>20</v>
      </c>
      <c r="G7590" t="s">
        <v>39</v>
      </c>
      <c r="H7590" t="s">
        <v>36</v>
      </c>
    </row>
    <row r="7591" spans="1:8">
      <c r="A7591" t="s">
        <v>12729</v>
      </c>
      <c r="B7591" s="3">
        <v>45578</v>
      </c>
      <c r="C7591" t="s">
        <v>12730</v>
      </c>
      <c r="D7591">
        <v>1107.81</v>
      </c>
      <c r="E7591" t="s">
        <v>43</v>
      </c>
      <c r="F7591" t="s">
        <v>20</v>
      </c>
      <c r="G7591" t="s">
        <v>39</v>
      </c>
      <c r="H7591" t="s">
        <v>123</v>
      </c>
    </row>
    <row r="7592" spans="1:8" hidden="1">
      <c r="A7592" t="s">
        <v>12731</v>
      </c>
      <c r="B7592" s="3">
        <v>45578</v>
      </c>
      <c r="C7592" t="s">
        <v>4393</v>
      </c>
      <c r="D7592">
        <v>985.67</v>
      </c>
      <c r="E7592" t="s">
        <v>60</v>
      </c>
      <c r="F7592" t="s">
        <v>61</v>
      </c>
      <c r="G7592" t="s">
        <v>39</v>
      </c>
      <c r="H7592" t="s">
        <v>44</v>
      </c>
    </row>
    <row r="7593" spans="1:8" hidden="1">
      <c r="A7593" t="s">
        <v>12732</v>
      </c>
      <c r="B7593" s="3">
        <v>45578</v>
      </c>
      <c r="C7593" t="s">
        <v>12733</v>
      </c>
      <c r="D7593">
        <v>626.26</v>
      </c>
      <c r="E7593" t="s">
        <v>60</v>
      </c>
      <c r="F7593" t="s">
        <v>20</v>
      </c>
      <c r="G7593" t="s">
        <v>27</v>
      </c>
      <c r="H7593" t="s">
        <v>94</v>
      </c>
    </row>
    <row r="7594" spans="1:8" hidden="1">
      <c r="A7594" t="s">
        <v>12734</v>
      </c>
      <c r="B7594" s="3">
        <v>45578</v>
      </c>
      <c r="C7594" t="s">
        <v>10184</v>
      </c>
      <c r="D7594">
        <v>15061.58</v>
      </c>
      <c r="E7594" t="s">
        <v>64</v>
      </c>
      <c r="F7594" t="s">
        <v>43</v>
      </c>
      <c r="G7594" t="s">
        <v>48</v>
      </c>
      <c r="H7594" t="s">
        <v>43</v>
      </c>
    </row>
    <row r="7595" spans="1:8" hidden="1">
      <c r="A7595" t="s">
        <v>12735</v>
      </c>
      <c r="B7595" s="3">
        <v>45578</v>
      </c>
      <c r="C7595" t="s">
        <v>3895</v>
      </c>
      <c r="D7595">
        <v>1062.99</v>
      </c>
      <c r="E7595" t="s">
        <v>47</v>
      </c>
      <c r="F7595" t="s">
        <v>32</v>
      </c>
      <c r="G7595" t="s">
        <v>48</v>
      </c>
      <c r="H7595" t="s">
        <v>49</v>
      </c>
    </row>
    <row r="7596" spans="1:8" hidden="1">
      <c r="A7596" t="s">
        <v>12736</v>
      </c>
      <c r="B7596" s="3">
        <v>45578</v>
      </c>
      <c r="C7596" t="s">
        <v>12737</v>
      </c>
      <c r="D7596">
        <v>1207.79</v>
      </c>
      <c r="E7596" t="s">
        <v>47</v>
      </c>
      <c r="F7596" t="s">
        <v>26</v>
      </c>
      <c r="G7596" t="s">
        <v>48</v>
      </c>
      <c r="H7596" t="s">
        <v>33</v>
      </c>
    </row>
    <row r="7597" spans="1:8" hidden="1">
      <c r="A7597" t="s">
        <v>12738</v>
      </c>
      <c r="B7597" s="3">
        <v>45578</v>
      </c>
      <c r="C7597" t="s">
        <v>10559</v>
      </c>
      <c r="D7597">
        <v>626.69000000000005</v>
      </c>
      <c r="E7597" t="s">
        <v>60</v>
      </c>
      <c r="F7597" t="s">
        <v>32</v>
      </c>
      <c r="G7597" t="s">
        <v>21</v>
      </c>
      <c r="H7597" t="s">
        <v>36</v>
      </c>
    </row>
    <row r="7598" spans="1:8" hidden="1">
      <c r="A7598" t="s">
        <v>12739</v>
      </c>
      <c r="B7598" s="3">
        <v>45578</v>
      </c>
      <c r="C7598" t="s">
        <v>12740</v>
      </c>
      <c r="D7598">
        <v>1750.16</v>
      </c>
      <c r="E7598" t="s">
        <v>122</v>
      </c>
      <c r="F7598" t="s">
        <v>20</v>
      </c>
      <c r="G7598" t="s">
        <v>48</v>
      </c>
      <c r="H7598" t="s">
        <v>40</v>
      </c>
    </row>
    <row r="7599" spans="1:8" hidden="1">
      <c r="A7599" t="s">
        <v>12741</v>
      </c>
      <c r="B7599" s="3">
        <v>45578</v>
      </c>
      <c r="C7599" t="s">
        <v>12742</v>
      </c>
      <c r="D7599">
        <v>917.23</v>
      </c>
      <c r="E7599" t="s">
        <v>70</v>
      </c>
      <c r="F7599" t="s">
        <v>43</v>
      </c>
      <c r="G7599" t="s">
        <v>21</v>
      </c>
      <c r="H7599" t="s">
        <v>44</v>
      </c>
    </row>
    <row r="7600" spans="1:8" hidden="1">
      <c r="A7600" t="s">
        <v>12743</v>
      </c>
      <c r="B7600" s="3">
        <v>45578</v>
      </c>
      <c r="C7600" t="s">
        <v>12744</v>
      </c>
      <c r="D7600">
        <v>725.45</v>
      </c>
      <c r="E7600" t="s">
        <v>848</v>
      </c>
      <c r="F7600" t="s">
        <v>26</v>
      </c>
      <c r="G7600" t="s">
        <v>39</v>
      </c>
      <c r="H7600" t="s">
        <v>94</v>
      </c>
    </row>
    <row r="7601" spans="1:8" hidden="1">
      <c r="A7601" t="s">
        <v>12745</v>
      </c>
      <c r="B7601" s="3">
        <v>45578</v>
      </c>
      <c r="C7601" t="s">
        <v>1489</v>
      </c>
      <c r="D7601">
        <v>1523.68</v>
      </c>
      <c r="E7601" t="s">
        <v>122</v>
      </c>
      <c r="F7601" t="s">
        <v>20</v>
      </c>
      <c r="G7601" t="s">
        <v>21</v>
      </c>
      <c r="H7601" t="s">
        <v>109</v>
      </c>
    </row>
    <row r="7602" spans="1:8" hidden="1">
      <c r="A7602" t="s">
        <v>12746</v>
      </c>
      <c r="B7602" s="3">
        <v>45578</v>
      </c>
      <c r="C7602" t="s">
        <v>6190</v>
      </c>
      <c r="D7602">
        <v>1664.43</v>
      </c>
      <c r="E7602" t="s">
        <v>25</v>
      </c>
      <c r="F7602" t="s">
        <v>32</v>
      </c>
      <c r="G7602" t="s">
        <v>39</v>
      </c>
      <c r="H7602" t="s">
        <v>53</v>
      </c>
    </row>
    <row r="7603" spans="1:8">
      <c r="A7603" t="s">
        <v>12747</v>
      </c>
      <c r="B7603" s="3">
        <v>45578</v>
      </c>
      <c r="C7603" t="s">
        <v>3476</v>
      </c>
      <c r="D7603">
        <v>995.97</v>
      </c>
      <c r="E7603" t="s">
        <v>43</v>
      </c>
      <c r="F7603" t="s">
        <v>61</v>
      </c>
      <c r="G7603" t="s">
        <v>21</v>
      </c>
      <c r="H7603" t="s">
        <v>53</v>
      </c>
    </row>
    <row r="7604" spans="1:8" hidden="1">
      <c r="A7604" t="s">
        <v>12748</v>
      </c>
      <c r="B7604" s="3">
        <v>45578</v>
      </c>
      <c r="C7604" t="s">
        <v>2391</v>
      </c>
      <c r="D7604">
        <v>1658.08</v>
      </c>
      <c r="E7604" t="s">
        <v>122</v>
      </c>
      <c r="F7604" t="s">
        <v>26</v>
      </c>
      <c r="G7604" t="s">
        <v>39</v>
      </c>
      <c r="H7604" t="s">
        <v>36</v>
      </c>
    </row>
    <row r="7605" spans="1:8" hidden="1">
      <c r="A7605" t="s">
        <v>12749</v>
      </c>
      <c r="B7605" s="3">
        <v>45578</v>
      </c>
      <c r="C7605" t="s">
        <v>12750</v>
      </c>
      <c r="D7605">
        <v>108.96</v>
      </c>
      <c r="E7605" t="s">
        <v>47</v>
      </c>
      <c r="F7605" t="s">
        <v>20</v>
      </c>
      <c r="G7605" t="s">
        <v>48</v>
      </c>
      <c r="H7605" t="s">
        <v>49</v>
      </c>
    </row>
    <row r="7606" spans="1:8">
      <c r="A7606" t="s">
        <v>12751</v>
      </c>
      <c r="B7606" s="3">
        <v>45578</v>
      </c>
      <c r="C7606" t="s">
        <v>12752</v>
      </c>
      <c r="D7606">
        <v>1185.25</v>
      </c>
      <c r="E7606" t="s">
        <v>43</v>
      </c>
      <c r="F7606" t="s">
        <v>32</v>
      </c>
      <c r="G7606" t="s">
        <v>39</v>
      </c>
      <c r="H7606" t="s">
        <v>94</v>
      </c>
    </row>
    <row r="7607" spans="1:8" hidden="1">
      <c r="A7607" t="s">
        <v>12753</v>
      </c>
      <c r="B7607" s="3">
        <v>45578</v>
      </c>
      <c r="C7607" t="s">
        <v>12754</v>
      </c>
      <c r="D7607">
        <v>1517.51</v>
      </c>
      <c r="E7607" t="s">
        <v>31</v>
      </c>
      <c r="F7607" t="s">
        <v>26</v>
      </c>
      <c r="G7607" t="s">
        <v>39</v>
      </c>
      <c r="H7607" t="s">
        <v>43</v>
      </c>
    </row>
    <row r="7608" spans="1:8" hidden="1">
      <c r="A7608" t="s">
        <v>12755</v>
      </c>
      <c r="B7608" s="3">
        <v>45578</v>
      </c>
      <c r="C7608" t="s">
        <v>12756</v>
      </c>
      <c r="E7608" t="s">
        <v>67</v>
      </c>
      <c r="F7608" t="s">
        <v>20</v>
      </c>
      <c r="G7608" t="s">
        <v>48</v>
      </c>
      <c r="H7608" t="s">
        <v>109</v>
      </c>
    </row>
    <row r="7609" spans="1:8" hidden="1">
      <c r="A7609" t="s">
        <v>12757</v>
      </c>
      <c r="B7609" s="3">
        <v>45579</v>
      </c>
      <c r="C7609" t="s">
        <v>12758</v>
      </c>
      <c r="D7609">
        <v>366.62</v>
      </c>
      <c r="E7609" t="s">
        <v>47</v>
      </c>
      <c r="F7609" t="s">
        <v>26</v>
      </c>
      <c r="G7609" t="s">
        <v>21</v>
      </c>
      <c r="H7609" t="s">
        <v>22</v>
      </c>
    </row>
    <row r="7610" spans="1:8" hidden="1">
      <c r="A7610" t="s">
        <v>12759</v>
      </c>
      <c r="B7610" s="3">
        <v>45579</v>
      </c>
      <c r="C7610" t="s">
        <v>12760</v>
      </c>
      <c r="D7610">
        <v>1034.51</v>
      </c>
      <c r="E7610" t="s">
        <v>122</v>
      </c>
      <c r="F7610" t="s">
        <v>20</v>
      </c>
      <c r="G7610" t="s">
        <v>48</v>
      </c>
      <c r="H7610" t="s">
        <v>123</v>
      </c>
    </row>
    <row r="7611" spans="1:8" hidden="1">
      <c r="A7611" t="s">
        <v>12761</v>
      </c>
      <c r="B7611" s="3">
        <v>45579</v>
      </c>
      <c r="C7611" t="s">
        <v>10202</v>
      </c>
      <c r="D7611">
        <v>1144.44</v>
      </c>
      <c r="E7611" t="s">
        <v>25</v>
      </c>
      <c r="F7611" t="s">
        <v>32</v>
      </c>
      <c r="G7611" t="s">
        <v>39</v>
      </c>
      <c r="H7611" t="s">
        <v>43</v>
      </c>
    </row>
    <row r="7612" spans="1:8" hidden="1">
      <c r="A7612" t="s">
        <v>12762</v>
      </c>
      <c r="B7612" s="3">
        <v>45579</v>
      </c>
      <c r="C7612" t="s">
        <v>4275</v>
      </c>
      <c r="D7612">
        <v>1844.64</v>
      </c>
      <c r="E7612" t="s">
        <v>31</v>
      </c>
      <c r="F7612" t="s">
        <v>61</v>
      </c>
      <c r="G7612" t="s">
        <v>21</v>
      </c>
      <c r="H7612" t="s">
        <v>43</v>
      </c>
    </row>
    <row r="7613" spans="1:8" hidden="1">
      <c r="A7613" t="s">
        <v>12763</v>
      </c>
      <c r="B7613" s="3">
        <v>45579</v>
      </c>
      <c r="C7613" t="s">
        <v>10410</v>
      </c>
      <c r="D7613">
        <v>246.26</v>
      </c>
      <c r="E7613" t="s">
        <v>122</v>
      </c>
      <c r="F7613" t="s">
        <v>26</v>
      </c>
      <c r="G7613" t="s">
        <v>48</v>
      </c>
      <c r="H7613" t="s">
        <v>40</v>
      </c>
    </row>
    <row r="7614" spans="1:8" hidden="1">
      <c r="A7614" t="s">
        <v>12764</v>
      </c>
      <c r="B7614" s="3">
        <v>45579</v>
      </c>
      <c r="C7614" t="s">
        <v>1736</v>
      </c>
      <c r="D7614">
        <v>14404.62</v>
      </c>
      <c r="E7614" t="s">
        <v>31</v>
      </c>
      <c r="F7614" t="s">
        <v>20</v>
      </c>
      <c r="G7614" t="s">
        <v>39</v>
      </c>
      <c r="H7614" t="s">
        <v>43</v>
      </c>
    </row>
    <row r="7615" spans="1:8" hidden="1">
      <c r="A7615" t="s">
        <v>12765</v>
      </c>
      <c r="B7615" s="3">
        <v>45579</v>
      </c>
      <c r="C7615" t="s">
        <v>10580</v>
      </c>
      <c r="D7615">
        <v>1393.02</v>
      </c>
      <c r="E7615" t="s">
        <v>210</v>
      </c>
      <c r="F7615" t="s">
        <v>61</v>
      </c>
      <c r="G7615" t="s">
        <v>39</v>
      </c>
      <c r="H7615" t="s">
        <v>176</v>
      </c>
    </row>
    <row r="7616" spans="1:8" hidden="1">
      <c r="A7616" t="s">
        <v>12766</v>
      </c>
      <c r="B7616" s="3">
        <v>45579</v>
      </c>
      <c r="C7616" t="s">
        <v>12767</v>
      </c>
      <c r="D7616">
        <v>1460.39</v>
      </c>
      <c r="E7616" t="s">
        <v>70</v>
      </c>
      <c r="F7616" t="s">
        <v>20</v>
      </c>
      <c r="G7616" t="s">
        <v>21</v>
      </c>
      <c r="H7616" t="s">
        <v>53</v>
      </c>
    </row>
    <row r="7617" spans="1:8" hidden="1">
      <c r="A7617" t="s">
        <v>12768</v>
      </c>
      <c r="B7617" s="3">
        <v>45579</v>
      </c>
      <c r="C7617" t="s">
        <v>12769</v>
      </c>
      <c r="D7617">
        <v>818.6</v>
      </c>
      <c r="E7617" t="s">
        <v>70</v>
      </c>
      <c r="F7617" t="s">
        <v>61</v>
      </c>
      <c r="G7617" t="s">
        <v>21</v>
      </c>
      <c r="H7617" t="s">
        <v>53</v>
      </c>
    </row>
    <row r="7618" spans="1:8" hidden="1">
      <c r="A7618" t="s">
        <v>12770</v>
      </c>
      <c r="B7618" s="3">
        <v>45579</v>
      </c>
      <c r="C7618" t="s">
        <v>4309</v>
      </c>
      <c r="D7618">
        <v>1504.01</v>
      </c>
      <c r="E7618" t="s">
        <v>19</v>
      </c>
      <c r="F7618" t="s">
        <v>20</v>
      </c>
      <c r="G7618" t="s">
        <v>39</v>
      </c>
      <c r="H7618" t="s">
        <v>40</v>
      </c>
    </row>
    <row r="7619" spans="1:8" hidden="1">
      <c r="A7619" t="s">
        <v>12771</v>
      </c>
      <c r="B7619" s="3">
        <v>45579</v>
      </c>
      <c r="C7619" t="s">
        <v>9382</v>
      </c>
      <c r="D7619">
        <v>1471.14</v>
      </c>
      <c r="E7619" t="s">
        <v>25</v>
      </c>
      <c r="F7619" t="s">
        <v>20</v>
      </c>
      <c r="G7619" t="s">
        <v>27</v>
      </c>
      <c r="H7619" t="s">
        <v>75</v>
      </c>
    </row>
    <row r="7620" spans="1:8" hidden="1">
      <c r="A7620" t="s">
        <v>12772</v>
      </c>
      <c r="B7620" s="3">
        <v>45579</v>
      </c>
      <c r="C7620" t="s">
        <v>12773</v>
      </c>
      <c r="D7620">
        <v>1685.88</v>
      </c>
      <c r="E7620" t="s">
        <v>47</v>
      </c>
      <c r="F7620" t="s">
        <v>61</v>
      </c>
      <c r="G7620" t="s">
        <v>27</v>
      </c>
      <c r="H7620" t="s">
        <v>57</v>
      </c>
    </row>
    <row r="7621" spans="1:8" hidden="1">
      <c r="A7621" t="s">
        <v>12774</v>
      </c>
      <c r="B7621" s="3">
        <v>45579</v>
      </c>
      <c r="C7621" t="s">
        <v>854</v>
      </c>
      <c r="D7621">
        <v>1190.32</v>
      </c>
      <c r="E7621" t="s">
        <v>122</v>
      </c>
      <c r="F7621" t="s">
        <v>20</v>
      </c>
      <c r="G7621" t="s">
        <v>39</v>
      </c>
      <c r="H7621" t="s">
        <v>176</v>
      </c>
    </row>
    <row r="7622" spans="1:8" hidden="1">
      <c r="A7622" t="s">
        <v>12775</v>
      </c>
      <c r="B7622" s="3">
        <v>45579</v>
      </c>
      <c r="C7622" t="s">
        <v>12776</v>
      </c>
      <c r="D7622">
        <v>1528.09</v>
      </c>
      <c r="E7622" t="s">
        <v>210</v>
      </c>
      <c r="F7622" t="s">
        <v>20</v>
      </c>
      <c r="G7622" t="s">
        <v>27</v>
      </c>
      <c r="H7622" t="s">
        <v>53</v>
      </c>
    </row>
    <row r="7623" spans="1:8" hidden="1">
      <c r="A7623" t="s">
        <v>12777</v>
      </c>
      <c r="B7623" s="3">
        <v>45579</v>
      </c>
      <c r="C7623" t="s">
        <v>12778</v>
      </c>
      <c r="D7623">
        <v>785.37</v>
      </c>
      <c r="E7623" t="s">
        <v>64</v>
      </c>
      <c r="F7623" t="s">
        <v>32</v>
      </c>
      <c r="G7623" t="s">
        <v>21</v>
      </c>
      <c r="H7623" t="s">
        <v>33</v>
      </c>
    </row>
    <row r="7624" spans="1:8" hidden="1">
      <c r="A7624" t="s">
        <v>12779</v>
      </c>
      <c r="B7624" s="3">
        <v>45579</v>
      </c>
      <c r="C7624" t="s">
        <v>1427</v>
      </c>
      <c r="D7624">
        <v>487.15</v>
      </c>
      <c r="E7624" t="s">
        <v>84</v>
      </c>
      <c r="F7624" t="s">
        <v>61</v>
      </c>
      <c r="G7624" t="s">
        <v>27</v>
      </c>
      <c r="H7624" t="s">
        <v>49</v>
      </c>
    </row>
    <row r="7625" spans="1:8" hidden="1">
      <c r="A7625" t="s">
        <v>12780</v>
      </c>
      <c r="B7625" s="3">
        <v>45579</v>
      </c>
      <c r="C7625" t="s">
        <v>12781</v>
      </c>
      <c r="D7625">
        <v>1504.97</v>
      </c>
      <c r="E7625" t="s">
        <v>70</v>
      </c>
      <c r="F7625" t="s">
        <v>20</v>
      </c>
      <c r="G7625" t="s">
        <v>21</v>
      </c>
      <c r="H7625" t="s">
        <v>44</v>
      </c>
    </row>
    <row r="7626" spans="1:8">
      <c r="A7626" t="s">
        <v>12782</v>
      </c>
      <c r="B7626" s="3">
        <v>45579</v>
      </c>
      <c r="C7626" t="s">
        <v>12783</v>
      </c>
      <c r="D7626">
        <v>1713.98</v>
      </c>
      <c r="E7626" t="s">
        <v>43</v>
      </c>
      <c r="F7626" t="s">
        <v>61</v>
      </c>
      <c r="G7626" t="s">
        <v>39</v>
      </c>
      <c r="H7626" t="s">
        <v>43</v>
      </c>
    </row>
    <row r="7627" spans="1:8" hidden="1">
      <c r="A7627" t="s">
        <v>12784</v>
      </c>
      <c r="B7627" s="3">
        <v>45579</v>
      </c>
      <c r="C7627" t="s">
        <v>12785</v>
      </c>
      <c r="D7627">
        <v>732.48</v>
      </c>
      <c r="E7627" t="s">
        <v>31</v>
      </c>
      <c r="F7627" t="s">
        <v>20</v>
      </c>
      <c r="G7627" t="s">
        <v>48</v>
      </c>
      <c r="H7627" t="s">
        <v>109</v>
      </c>
    </row>
    <row r="7628" spans="1:8" hidden="1">
      <c r="A7628" t="s">
        <v>12786</v>
      </c>
      <c r="B7628" s="3">
        <v>45579</v>
      </c>
      <c r="C7628" t="s">
        <v>12787</v>
      </c>
      <c r="D7628">
        <v>982.59</v>
      </c>
      <c r="E7628" t="s">
        <v>64</v>
      </c>
      <c r="F7628" t="s">
        <v>20</v>
      </c>
      <c r="G7628" t="s">
        <v>48</v>
      </c>
      <c r="H7628" t="s">
        <v>33</v>
      </c>
    </row>
    <row r="7629" spans="1:8" hidden="1">
      <c r="A7629" t="s">
        <v>12788</v>
      </c>
      <c r="B7629" s="3">
        <v>45579</v>
      </c>
      <c r="C7629" t="s">
        <v>7938</v>
      </c>
      <c r="D7629">
        <v>518.27</v>
      </c>
      <c r="E7629" t="s">
        <v>56</v>
      </c>
      <c r="F7629" t="s">
        <v>26</v>
      </c>
      <c r="G7629" t="s">
        <v>27</v>
      </c>
      <c r="H7629" t="s">
        <v>109</v>
      </c>
    </row>
    <row r="7630" spans="1:8" hidden="1">
      <c r="A7630" t="s">
        <v>12789</v>
      </c>
      <c r="B7630" s="3">
        <v>45579</v>
      </c>
      <c r="C7630" t="s">
        <v>12790</v>
      </c>
      <c r="D7630">
        <v>1928.35</v>
      </c>
      <c r="E7630" t="s">
        <v>52</v>
      </c>
      <c r="F7630" t="s">
        <v>20</v>
      </c>
      <c r="G7630" t="s">
        <v>27</v>
      </c>
      <c r="H7630" t="s">
        <v>36</v>
      </c>
    </row>
    <row r="7631" spans="1:8" hidden="1">
      <c r="A7631" t="s">
        <v>12791</v>
      </c>
      <c r="B7631" s="3">
        <v>45580</v>
      </c>
      <c r="C7631" t="s">
        <v>12792</v>
      </c>
      <c r="D7631">
        <v>319.16000000000003</v>
      </c>
      <c r="E7631" t="s">
        <v>25</v>
      </c>
      <c r="F7631" t="s">
        <v>26</v>
      </c>
      <c r="G7631" t="s">
        <v>39</v>
      </c>
      <c r="H7631" t="s">
        <v>43</v>
      </c>
    </row>
    <row r="7632" spans="1:8" hidden="1">
      <c r="A7632" t="s">
        <v>12793</v>
      </c>
      <c r="B7632" s="3">
        <v>45580</v>
      </c>
      <c r="C7632" t="s">
        <v>7135</v>
      </c>
      <c r="D7632">
        <v>820.36</v>
      </c>
      <c r="E7632" t="s">
        <v>64</v>
      </c>
      <c r="F7632" t="s">
        <v>32</v>
      </c>
      <c r="G7632" t="s">
        <v>39</v>
      </c>
      <c r="H7632" t="s">
        <v>49</v>
      </c>
    </row>
    <row r="7633" spans="1:8" hidden="1">
      <c r="A7633" t="s">
        <v>12794</v>
      </c>
      <c r="B7633" s="3">
        <v>45580</v>
      </c>
      <c r="C7633" t="s">
        <v>2128</v>
      </c>
      <c r="D7633">
        <v>265.70999999999998</v>
      </c>
      <c r="E7633" t="s">
        <v>70</v>
      </c>
      <c r="F7633" t="s">
        <v>26</v>
      </c>
      <c r="G7633" t="s">
        <v>48</v>
      </c>
      <c r="H7633" t="s">
        <v>109</v>
      </c>
    </row>
    <row r="7634" spans="1:8" hidden="1">
      <c r="A7634" t="s">
        <v>12795</v>
      </c>
      <c r="B7634" s="3">
        <v>45580</v>
      </c>
      <c r="C7634" t="s">
        <v>1957</v>
      </c>
      <c r="D7634">
        <v>1113.79</v>
      </c>
      <c r="E7634" t="s">
        <v>70</v>
      </c>
      <c r="F7634" t="s">
        <v>26</v>
      </c>
      <c r="G7634" t="s">
        <v>39</v>
      </c>
      <c r="H7634" t="s">
        <v>57</v>
      </c>
    </row>
    <row r="7635" spans="1:8" hidden="1">
      <c r="A7635" t="s">
        <v>12796</v>
      </c>
      <c r="B7635" s="3">
        <v>45580</v>
      </c>
      <c r="C7635" t="s">
        <v>12797</v>
      </c>
      <c r="D7635">
        <v>1829.63</v>
      </c>
      <c r="E7635" t="s">
        <v>64</v>
      </c>
      <c r="F7635" t="s">
        <v>20</v>
      </c>
      <c r="G7635" t="s">
        <v>27</v>
      </c>
      <c r="H7635" t="s">
        <v>53</v>
      </c>
    </row>
    <row r="7636" spans="1:8" hidden="1">
      <c r="A7636" t="s">
        <v>12798</v>
      </c>
      <c r="B7636" s="3">
        <v>45580</v>
      </c>
      <c r="C7636" t="s">
        <v>12799</v>
      </c>
      <c r="D7636">
        <v>857.12</v>
      </c>
      <c r="E7636" t="s">
        <v>70</v>
      </c>
      <c r="F7636" t="s">
        <v>26</v>
      </c>
      <c r="G7636" t="s">
        <v>21</v>
      </c>
      <c r="H7636" t="s">
        <v>49</v>
      </c>
    </row>
    <row r="7637" spans="1:8" hidden="1">
      <c r="A7637" t="s">
        <v>12800</v>
      </c>
      <c r="B7637" s="3">
        <v>45580</v>
      </c>
      <c r="C7637" t="s">
        <v>11743</v>
      </c>
      <c r="D7637">
        <v>921.78</v>
      </c>
      <c r="E7637" t="s">
        <v>70</v>
      </c>
      <c r="F7637" t="s">
        <v>1174</v>
      </c>
      <c r="G7637" t="s">
        <v>39</v>
      </c>
      <c r="H7637" t="s">
        <v>43</v>
      </c>
    </row>
    <row r="7638" spans="1:8" hidden="1">
      <c r="A7638" t="s">
        <v>12801</v>
      </c>
      <c r="B7638" s="3">
        <v>45580</v>
      </c>
      <c r="C7638" t="s">
        <v>12802</v>
      </c>
      <c r="D7638">
        <v>75.16</v>
      </c>
      <c r="E7638" t="s">
        <v>25</v>
      </c>
      <c r="F7638" t="s">
        <v>20</v>
      </c>
      <c r="G7638" t="s">
        <v>39</v>
      </c>
      <c r="H7638" t="s">
        <v>40</v>
      </c>
    </row>
    <row r="7639" spans="1:8" hidden="1">
      <c r="A7639" t="s">
        <v>12803</v>
      </c>
      <c r="B7639" s="3">
        <v>45580</v>
      </c>
      <c r="C7639" t="s">
        <v>12804</v>
      </c>
      <c r="D7639">
        <v>1960.88</v>
      </c>
      <c r="E7639" t="s">
        <v>122</v>
      </c>
      <c r="F7639" t="s">
        <v>26</v>
      </c>
      <c r="G7639" t="s">
        <v>21</v>
      </c>
      <c r="H7639" t="s">
        <v>33</v>
      </c>
    </row>
    <row r="7640" spans="1:8" hidden="1">
      <c r="A7640" t="s">
        <v>12805</v>
      </c>
      <c r="B7640" s="3">
        <v>45580</v>
      </c>
      <c r="C7640" t="s">
        <v>8139</v>
      </c>
      <c r="E7640" t="s">
        <v>25</v>
      </c>
      <c r="F7640" t="s">
        <v>61</v>
      </c>
      <c r="G7640" t="s">
        <v>21</v>
      </c>
      <c r="H7640" t="s">
        <v>44</v>
      </c>
    </row>
    <row r="7641" spans="1:8" hidden="1">
      <c r="A7641" t="s">
        <v>12806</v>
      </c>
      <c r="B7641" s="3">
        <v>45580</v>
      </c>
      <c r="C7641" t="s">
        <v>3483</v>
      </c>
      <c r="D7641">
        <v>1057.3800000000001</v>
      </c>
      <c r="E7641" t="s">
        <v>60</v>
      </c>
      <c r="F7641" t="s">
        <v>26</v>
      </c>
      <c r="G7641" t="s">
        <v>48</v>
      </c>
      <c r="H7641" t="s">
        <v>109</v>
      </c>
    </row>
    <row r="7642" spans="1:8" hidden="1">
      <c r="A7642" t="s">
        <v>12807</v>
      </c>
      <c r="B7642" s="3">
        <v>45580</v>
      </c>
      <c r="C7642" t="s">
        <v>2837</v>
      </c>
      <c r="D7642">
        <v>199.35</v>
      </c>
      <c r="E7642" t="s">
        <v>122</v>
      </c>
      <c r="F7642" t="s">
        <v>61</v>
      </c>
      <c r="G7642" t="s">
        <v>21</v>
      </c>
      <c r="H7642" t="s">
        <v>33</v>
      </c>
    </row>
    <row r="7643" spans="1:8" hidden="1">
      <c r="A7643" t="s">
        <v>12808</v>
      </c>
      <c r="B7643" s="3">
        <v>45580</v>
      </c>
      <c r="C7643" t="s">
        <v>12809</v>
      </c>
      <c r="D7643">
        <v>1620.8</v>
      </c>
      <c r="E7643" t="s">
        <v>67</v>
      </c>
      <c r="F7643" t="s">
        <v>20</v>
      </c>
      <c r="G7643" t="s">
        <v>39</v>
      </c>
      <c r="H7643" t="s">
        <v>87</v>
      </c>
    </row>
    <row r="7644" spans="1:8" hidden="1">
      <c r="A7644" t="s">
        <v>12810</v>
      </c>
      <c r="B7644" s="3">
        <v>45580</v>
      </c>
      <c r="C7644" t="s">
        <v>1585</v>
      </c>
      <c r="E7644" t="s">
        <v>339</v>
      </c>
      <c r="F7644" t="s">
        <v>61</v>
      </c>
      <c r="G7644" t="s">
        <v>39</v>
      </c>
      <c r="H7644" t="s">
        <v>43</v>
      </c>
    </row>
    <row r="7645" spans="1:8" hidden="1">
      <c r="A7645" t="s">
        <v>12811</v>
      </c>
      <c r="B7645" s="3">
        <v>45580</v>
      </c>
      <c r="C7645" t="s">
        <v>8004</v>
      </c>
      <c r="D7645">
        <v>1336.3</v>
      </c>
      <c r="E7645" t="s">
        <v>25</v>
      </c>
      <c r="F7645" t="s">
        <v>26</v>
      </c>
      <c r="G7645" t="s">
        <v>21</v>
      </c>
      <c r="H7645" t="s">
        <v>87</v>
      </c>
    </row>
    <row r="7646" spans="1:8" hidden="1">
      <c r="A7646" t="s">
        <v>12812</v>
      </c>
      <c r="B7646" s="3">
        <v>45580</v>
      </c>
      <c r="C7646" t="s">
        <v>12813</v>
      </c>
      <c r="D7646">
        <v>406.71</v>
      </c>
      <c r="E7646" t="s">
        <v>19</v>
      </c>
      <c r="F7646" t="s">
        <v>61</v>
      </c>
      <c r="G7646" t="s">
        <v>27</v>
      </c>
      <c r="H7646" t="s">
        <v>36</v>
      </c>
    </row>
    <row r="7647" spans="1:8" hidden="1">
      <c r="A7647" t="s">
        <v>12814</v>
      </c>
      <c r="B7647" s="3">
        <v>45580</v>
      </c>
      <c r="C7647" t="s">
        <v>3564</v>
      </c>
      <c r="D7647">
        <v>131.34</v>
      </c>
      <c r="E7647" t="s">
        <v>31</v>
      </c>
      <c r="F7647" t="s">
        <v>32</v>
      </c>
      <c r="G7647" t="s">
        <v>48</v>
      </c>
      <c r="H7647" t="s">
        <v>33</v>
      </c>
    </row>
    <row r="7648" spans="1:8" hidden="1">
      <c r="A7648" t="s">
        <v>12815</v>
      </c>
      <c r="B7648" s="3">
        <v>45580</v>
      </c>
      <c r="C7648" t="s">
        <v>8700</v>
      </c>
      <c r="D7648">
        <v>419.39</v>
      </c>
      <c r="E7648" t="s">
        <v>60</v>
      </c>
      <c r="F7648" t="s">
        <v>20</v>
      </c>
      <c r="G7648" t="s">
        <v>27</v>
      </c>
      <c r="H7648" t="s">
        <v>22</v>
      </c>
    </row>
    <row r="7649" spans="1:8" hidden="1">
      <c r="A7649" t="s">
        <v>12816</v>
      </c>
      <c r="B7649" s="3">
        <v>45580</v>
      </c>
      <c r="C7649" t="s">
        <v>5652</v>
      </c>
      <c r="D7649">
        <v>1445.78</v>
      </c>
      <c r="E7649" t="s">
        <v>70</v>
      </c>
      <c r="F7649" t="s">
        <v>32</v>
      </c>
      <c r="G7649" t="s">
        <v>21</v>
      </c>
      <c r="H7649" t="s">
        <v>44</v>
      </c>
    </row>
    <row r="7650" spans="1:8">
      <c r="A7650" t="s">
        <v>12817</v>
      </c>
      <c r="B7650" s="3">
        <v>45580</v>
      </c>
      <c r="C7650" t="s">
        <v>12818</v>
      </c>
      <c r="D7650">
        <v>1290.32</v>
      </c>
      <c r="E7650" t="s">
        <v>43</v>
      </c>
      <c r="F7650" t="s">
        <v>20</v>
      </c>
      <c r="G7650" t="s">
        <v>27</v>
      </c>
      <c r="H7650" t="s">
        <v>44</v>
      </c>
    </row>
    <row r="7651" spans="1:8" hidden="1">
      <c r="A7651" t="s">
        <v>12819</v>
      </c>
      <c r="B7651" s="3">
        <v>45580</v>
      </c>
      <c r="C7651" t="s">
        <v>2655</v>
      </c>
      <c r="D7651">
        <v>777.31</v>
      </c>
      <c r="E7651" t="s">
        <v>848</v>
      </c>
      <c r="F7651" t="s">
        <v>32</v>
      </c>
      <c r="G7651" t="s">
        <v>39</v>
      </c>
      <c r="H7651" t="s">
        <v>53</v>
      </c>
    </row>
    <row r="7652" spans="1:8" hidden="1">
      <c r="A7652" t="s">
        <v>12820</v>
      </c>
      <c r="B7652" s="3">
        <v>45580</v>
      </c>
      <c r="C7652" t="s">
        <v>7608</v>
      </c>
      <c r="D7652">
        <v>1513.16</v>
      </c>
      <c r="E7652" t="s">
        <v>64</v>
      </c>
      <c r="F7652" t="s">
        <v>20</v>
      </c>
      <c r="G7652" t="s">
        <v>21</v>
      </c>
      <c r="H7652" t="s">
        <v>176</v>
      </c>
    </row>
    <row r="7653" spans="1:8" hidden="1">
      <c r="A7653" t="s">
        <v>12821</v>
      </c>
      <c r="B7653" s="3">
        <v>45581</v>
      </c>
      <c r="C7653" t="s">
        <v>12822</v>
      </c>
      <c r="D7653">
        <v>566.77</v>
      </c>
      <c r="E7653" t="s">
        <v>52</v>
      </c>
      <c r="F7653" t="s">
        <v>26</v>
      </c>
      <c r="G7653" t="s">
        <v>21</v>
      </c>
      <c r="H7653" t="s">
        <v>44</v>
      </c>
    </row>
    <row r="7654" spans="1:8" hidden="1">
      <c r="A7654" t="s">
        <v>12823</v>
      </c>
      <c r="B7654" s="3">
        <v>45581</v>
      </c>
      <c r="C7654" t="s">
        <v>9574</v>
      </c>
      <c r="D7654">
        <v>1278.8599999999999</v>
      </c>
      <c r="E7654" t="s">
        <v>31</v>
      </c>
      <c r="F7654" t="s">
        <v>61</v>
      </c>
      <c r="G7654" t="s">
        <v>48</v>
      </c>
      <c r="H7654" t="s">
        <v>87</v>
      </c>
    </row>
    <row r="7655" spans="1:8" hidden="1">
      <c r="A7655" t="s">
        <v>12824</v>
      </c>
      <c r="B7655" s="3">
        <v>45581</v>
      </c>
      <c r="C7655" t="s">
        <v>12825</v>
      </c>
      <c r="D7655">
        <v>765.1</v>
      </c>
      <c r="E7655" t="s">
        <v>31</v>
      </c>
      <c r="F7655" t="s">
        <v>61</v>
      </c>
      <c r="G7655" t="s">
        <v>21</v>
      </c>
      <c r="H7655" t="s">
        <v>44</v>
      </c>
    </row>
    <row r="7656" spans="1:8" hidden="1">
      <c r="A7656" t="s">
        <v>12826</v>
      </c>
      <c r="B7656" s="3">
        <v>45581</v>
      </c>
      <c r="C7656" t="s">
        <v>12827</v>
      </c>
      <c r="D7656">
        <v>1935.63</v>
      </c>
      <c r="E7656" t="s">
        <v>60</v>
      </c>
      <c r="F7656" t="s">
        <v>20</v>
      </c>
      <c r="G7656" t="s">
        <v>48</v>
      </c>
      <c r="H7656" t="s">
        <v>36</v>
      </c>
    </row>
    <row r="7657" spans="1:8" hidden="1">
      <c r="A7657" t="s">
        <v>12828</v>
      </c>
      <c r="B7657" s="3">
        <v>45581</v>
      </c>
      <c r="C7657" t="s">
        <v>12829</v>
      </c>
      <c r="D7657">
        <v>700.99</v>
      </c>
      <c r="E7657" t="s">
        <v>25</v>
      </c>
      <c r="F7657" t="s">
        <v>26</v>
      </c>
      <c r="G7657" t="s">
        <v>21</v>
      </c>
      <c r="H7657" t="s">
        <v>36</v>
      </c>
    </row>
    <row r="7658" spans="1:8" hidden="1">
      <c r="A7658" t="s">
        <v>12830</v>
      </c>
      <c r="B7658" s="3">
        <v>45581</v>
      </c>
      <c r="C7658" t="s">
        <v>9131</v>
      </c>
      <c r="D7658">
        <v>1701.21</v>
      </c>
      <c r="E7658" t="s">
        <v>31</v>
      </c>
      <c r="F7658" t="s">
        <v>61</v>
      </c>
      <c r="G7658" t="s">
        <v>21</v>
      </c>
      <c r="H7658" t="s">
        <v>36</v>
      </c>
    </row>
    <row r="7659" spans="1:8" hidden="1">
      <c r="A7659" t="s">
        <v>12831</v>
      </c>
      <c r="B7659" s="3">
        <v>45581</v>
      </c>
      <c r="C7659" t="s">
        <v>12832</v>
      </c>
      <c r="D7659">
        <v>1723.03</v>
      </c>
      <c r="E7659" t="s">
        <v>25</v>
      </c>
      <c r="F7659" t="s">
        <v>20</v>
      </c>
      <c r="G7659" t="s">
        <v>39</v>
      </c>
      <c r="H7659" t="s">
        <v>176</v>
      </c>
    </row>
    <row r="7660" spans="1:8">
      <c r="A7660" t="s">
        <v>12833</v>
      </c>
      <c r="B7660" s="3">
        <v>45581</v>
      </c>
      <c r="C7660" t="s">
        <v>3744</v>
      </c>
      <c r="D7660">
        <v>653.54</v>
      </c>
      <c r="E7660" t="s">
        <v>43</v>
      </c>
      <c r="F7660" t="s">
        <v>32</v>
      </c>
      <c r="G7660" t="s">
        <v>48</v>
      </c>
      <c r="H7660" t="s">
        <v>75</v>
      </c>
    </row>
    <row r="7661" spans="1:8" hidden="1">
      <c r="A7661" t="s">
        <v>12834</v>
      </c>
      <c r="B7661" s="3">
        <v>45581</v>
      </c>
      <c r="C7661" t="s">
        <v>12835</v>
      </c>
      <c r="D7661">
        <v>1054.8699999999999</v>
      </c>
      <c r="E7661" t="s">
        <v>52</v>
      </c>
      <c r="F7661" t="s">
        <v>20</v>
      </c>
      <c r="G7661" t="s">
        <v>48</v>
      </c>
      <c r="H7661" t="s">
        <v>75</v>
      </c>
    </row>
    <row r="7662" spans="1:8" hidden="1">
      <c r="A7662" t="s">
        <v>12836</v>
      </c>
      <c r="B7662" s="3">
        <v>45581</v>
      </c>
      <c r="C7662" t="s">
        <v>7487</v>
      </c>
      <c r="D7662">
        <v>723.5</v>
      </c>
      <c r="E7662" t="s">
        <v>47</v>
      </c>
      <c r="F7662" t="s">
        <v>26</v>
      </c>
      <c r="G7662" t="s">
        <v>27</v>
      </c>
      <c r="H7662" t="s">
        <v>87</v>
      </c>
    </row>
    <row r="7663" spans="1:8" hidden="1">
      <c r="A7663" t="s">
        <v>12837</v>
      </c>
      <c r="B7663" s="3">
        <v>45581</v>
      </c>
      <c r="C7663" t="s">
        <v>12838</v>
      </c>
      <c r="D7663">
        <v>443.08</v>
      </c>
      <c r="E7663" t="s">
        <v>25</v>
      </c>
      <c r="F7663" t="s">
        <v>61</v>
      </c>
      <c r="G7663" t="s">
        <v>48</v>
      </c>
      <c r="H7663" t="s">
        <v>44</v>
      </c>
    </row>
    <row r="7664" spans="1:8" hidden="1">
      <c r="A7664" t="s">
        <v>12839</v>
      </c>
      <c r="B7664" s="3">
        <v>45581</v>
      </c>
      <c r="C7664" t="s">
        <v>11438</v>
      </c>
      <c r="D7664">
        <v>1807.68</v>
      </c>
      <c r="E7664" t="s">
        <v>67</v>
      </c>
      <c r="F7664" t="s">
        <v>32</v>
      </c>
      <c r="G7664" t="s">
        <v>39</v>
      </c>
      <c r="H7664" t="s">
        <v>176</v>
      </c>
    </row>
    <row r="7665" spans="1:8" hidden="1">
      <c r="A7665" t="s">
        <v>12840</v>
      </c>
      <c r="B7665" s="3">
        <v>45581</v>
      </c>
      <c r="C7665" t="s">
        <v>11289</v>
      </c>
      <c r="D7665">
        <v>1908.51</v>
      </c>
      <c r="E7665" t="s">
        <v>67</v>
      </c>
      <c r="F7665" t="s">
        <v>20</v>
      </c>
      <c r="G7665" t="s">
        <v>21</v>
      </c>
      <c r="H7665" t="s">
        <v>123</v>
      </c>
    </row>
    <row r="7666" spans="1:8" hidden="1">
      <c r="A7666" t="s">
        <v>12841</v>
      </c>
      <c r="B7666" s="3">
        <v>45581</v>
      </c>
      <c r="C7666" t="s">
        <v>12842</v>
      </c>
      <c r="D7666">
        <v>739</v>
      </c>
      <c r="E7666" t="s">
        <v>197</v>
      </c>
      <c r="F7666" t="s">
        <v>26</v>
      </c>
      <c r="G7666" t="s">
        <v>21</v>
      </c>
      <c r="H7666" t="s">
        <v>33</v>
      </c>
    </row>
    <row r="7667" spans="1:8" hidden="1">
      <c r="A7667" t="s">
        <v>12843</v>
      </c>
      <c r="B7667" s="3">
        <v>45581</v>
      </c>
      <c r="C7667" t="s">
        <v>5048</v>
      </c>
      <c r="D7667">
        <v>682.6</v>
      </c>
      <c r="E7667" t="s">
        <v>60</v>
      </c>
      <c r="F7667" t="s">
        <v>32</v>
      </c>
      <c r="G7667" t="s">
        <v>39</v>
      </c>
      <c r="H7667" t="s">
        <v>36</v>
      </c>
    </row>
    <row r="7668" spans="1:8" hidden="1">
      <c r="A7668" t="s">
        <v>12844</v>
      </c>
      <c r="B7668" s="3">
        <v>45581</v>
      </c>
      <c r="C7668" t="s">
        <v>12845</v>
      </c>
      <c r="D7668">
        <v>1019.77</v>
      </c>
      <c r="E7668" t="s">
        <v>25</v>
      </c>
      <c r="F7668" t="s">
        <v>26</v>
      </c>
      <c r="G7668" t="s">
        <v>27</v>
      </c>
      <c r="H7668" t="s">
        <v>43</v>
      </c>
    </row>
    <row r="7669" spans="1:8" hidden="1">
      <c r="A7669" t="s">
        <v>12846</v>
      </c>
      <c r="B7669" s="3">
        <v>45581</v>
      </c>
      <c r="C7669" t="s">
        <v>10829</v>
      </c>
      <c r="D7669">
        <v>144.15</v>
      </c>
      <c r="E7669" t="s">
        <v>122</v>
      </c>
      <c r="F7669" t="s">
        <v>61</v>
      </c>
      <c r="G7669" t="s">
        <v>21</v>
      </c>
      <c r="H7669" t="s">
        <v>94</v>
      </c>
    </row>
    <row r="7670" spans="1:8" hidden="1">
      <c r="A7670" t="s">
        <v>12847</v>
      </c>
      <c r="B7670" s="3">
        <v>45581</v>
      </c>
      <c r="C7670" t="s">
        <v>11919</v>
      </c>
      <c r="D7670">
        <v>696.25</v>
      </c>
      <c r="E7670" t="s">
        <v>122</v>
      </c>
      <c r="F7670" t="s">
        <v>32</v>
      </c>
      <c r="G7670" t="s">
        <v>48</v>
      </c>
      <c r="H7670" t="s">
        <v>87</v>
      </c>
    </row>
    <row r="7671" spans="1:8" hidden="1">
      <c r="A7671" t="s">
        <v>12848</v>
      </c>
      <c r="B7671" s="3">
        <v>45581</v>
      </c>
      <c r="C7671" t="s">
        <v>12849</v>
      </c>
      <c r="D7671">
        <v>272.33</v>
      </c>
      <c r="E7671" t="s">
        <v>60</v>
      </c>
      <c r="F7671" t="s">
        <v>32</v>
      </c>
      <c r="G7671" t="s">
        <v>39</v>
      </c>
      <c r="H7671" t="s">
        <v>176</v>
      </c>
    </row>
    <row r="7672" spans="1:8" hidden="1">
      <c r="A7672" t="s">
        <v>12850</v>
      </c>
      <c r="B7672" s="3">
        <v>45581</v>
      </c>
      <c r="C7672" t="s">
        <v>10942</v>
      </c>
      <c r="E7672" t="s">
        <v>52</v>
      </c>
      <c r="F7672" t="s">
        <v>26</v>
      </c>
      <c r="G7672" t="s">
        <v>27</v>
      </c>
      <c r="H7672" t="s">
        <v>109</v>
      </c>
    </row>
    <row r="7673" spans="1:8" hidden="1">
      <c r="A7673" t="s">
        <v>12851</v>
      </c>
      <c r="B7673" s="3">
        <v>45581</v>
      </c>
      <c r="C7673" t="s">
        <v>2954</v>
      </c>
      <c r="D7673">
        <v>893.85</v>
      </c>
      <c r="E7673" t="s">
        <v>31</v>
      </c>
      <c r="F7673" t="s">
        <v>61</v>
      </c>
      <c r="G7673" t="s">
        <v>39</v>
      </c>
      <c r="H7673" t="s">
        <v>43</v>
      </c>
    </row>
    <row r="7674" spans="1:8" hidden="1">
      <c r="A7674" t="s">
        <v>12852</v>
      </c>
      <c r="B7674" s="3">
        <v>45581</v>
      </c>
      <c r="C7674" t="s">
        <v>11006</v>
      </c>
      <c r="D7674">
        <v>113.21</v>
      </c>
      <c r="E7674" t="s">
        <v>52</v>
      </c>
      <c r="F7674" t="s">
        <v>183</v>
      </c>
      <c r="G7674" t="s">
        <v>21</v>
      </c>
      <c r="H7674" t="s">
        <v>43</v>
      </c>
    </row>
    <row r="7675" spans="1:8" hidden="1">
      <c r="A7675" t="s">
        <v>12853</v>
      </c>
      <c r="B7675" s="3">
        <v>45581</v>
      </c>
      <c r="C7675" t="s">
        <v>12854</v>
      </c>
      <c r="D7675">
        <v>1587.73</v>
      </c>
      <c r="E7675" t="s">
        <v>210</v>
      </c>
      <c r="F7675" t="s">
        <v>43</v>
      </c>
      <c r="G7675" t="s">
        <v>39</v>
      </c>
      <c r="H7675" t="s">
        <v>43</v>
      </c>
    </row>
    <row r="7676" spans="1:8" hidden="1">
      <c r="A7676" t="s">
        <v>12855</v>
      </c>
      <c r="B7676" s="3">
        <v>45581</v>
      </c>
      <c r="C7676" t="s">
        <v>930</v>
      </c>
      <c r="D7676">
        <v>16514.39</v>
      </c>
      <c r="E7676" t="s">
        <v>19</v>
      </c>
      <c r="F7676" t="s">
        <v>32</v>
      </c>
      <c r="G7676" t="s">
        <v>27</v>
      </c>
      <c r="H7676" t="s">
        <v>43</v>
      </c>
    </row>
    <row r="7677" spans="1:8" hidden="1">
      <c r="A7677" t="s">
        <v>12856</v>
      </c>
      <c r="B7677" s="3">
        <v>45581</v>
      </c>
      <c r="C7677" t="s">
        <v>12857</v>
      </c>
      <c r="D7677">
        <v>394.12</v>
      </c>
      <c r="E7677" t="s">
        <v>67</v>
      </c>
      <c r="F7677" t="s">
        <v>26</v>
      </c>
      <c r="G7677" t="s">
        <v>39</v>
      </c>
      <c r="H7677" t="s">
        <v>109</v>
      </c>
    </row>
    <row r="7678" spans="1:8" hidden="1">
      <c r="A7678" t="s">
        <v>12858</v>
      </c>
      <c r="B7678" s="3">
        <v>45581</v>
      </c>
      <c r="C7678" t="s">
        <v>91</v>
      </c>
      <c r="D7678">
        <v>1884.87</v>
      </c>
      <c r="E7678" t="s">
        <v>47</v>
      </c>
      <c r="F7678" t="s">
        <v>26</v>
      </c>
      <c r="G7678" t="s">
        <v>21</v>
      </c>
      <c r="H7678" t="s">
        <v>123</v>
      </c>
    </row>
    <row r="7679" spans="1:8" hidden="1">
      <c r="A7679" t="s">
        <v>12859</v>
      </c>
      <c r="B7679" s="3">
        <v>45581</v>
      </c>
      <c r="C7679" t="s">
        <v>2305</v>
      </c>
      <c r="D7679">
        <v>1954.88</v>
      </c>
      <c r="E7679" t="s">
        <v>52</v>
      </c>
      <c r="F7679" t="s">
        <v>20</v>
      </c>
      <c r="G7679" t="s">
        <v>48</v>
      </c>
      <c r="H7679" t="s">
        <v>28</v>
      </c>
    </row>
    <row r="7680" spans="1:8" hidden="1">
      <c r="A7680" t="s">
        <v>12860</v>
      </c>
      <c r="B7680" s="3">
        <v>45581</v>
      </c>
      <c r="C7680" t="s">
        <v>3661</v>
      </c>
      <c r="D7680">
        <v>1083.33</v>
      </c>
      <c r="E7680" t="s">
        <v>19</v>
      </c>
      <c r="F7680" t="s">
        <v>61</v>
      </c>
      <c r="G7680" t="s">
        <v>39</v>
      </c>
      <c r="H7680" t="s">
        <v>109</v>
      </c>
    </row>
    <row r="7681" spans="1:8" hidden="1">
      <c r="A7681" t="s">
        <v>12861</v>
      </c>
      <c r="B7681" s="3">
        <v>45581</v>
      </c>
      <c r="C7681" t="s">
        <v>5434</v>
      </c>
      <c r="D7681">
        <v>1387.15</v>
      </c>
      <c r="E7681" t="s">
        <v>210</v>
      </c>
      <c r="F7681" t="s">
        <v>61</v>
      </c>
      <c r="G7681" t="s">
        <v>39</v>
      </c>
      <c r="H7681" t="s">
        <v>22</v>
      </c>
    </row>
    <row r="7682" spans="1:8" hidden="1">
      <c r="A7682" t="s">
        <v>12862</v>
      </c>
      <c r="B7682" s="3">
        <v>45581</v>
      </c>
      <c r="C7682" t="s">
        <v>12863</v>
      </c>
      <c r="D7682">
        <v>385.61</v>
      </c>
      <c r="E7682" t="s">
        <v>70</v>
      </c>
      <c r="F7682" t="s">
        <v>61</v>
      </c>
      <c r="G7682" t="s">
        <v>27</v>
      </c>
      <c r="H7682" t="s">
        <v>36</v>
      </c>
    </row>
    <row r="7683" spans="1:8" hidden="1">
      <c r="A7683" t="s">
        <v>12864</v>
      </c>
      <c r="B7683" s="3">
        <v>45581</v>
      </c>
      <c r="C7683" t="s">
        <v>12865</v>
      </c>
      <c r="D7683">
        <v>1372.76</v>
      </c>
      <c r="E7683" t="s">
        <v>240</v>
      </c>
      <c r="F7683" t="s">
        <v>32</v>
      </c>
      <c r="G7683" t="s">
        <v>27</v>
      </c>
      <c r="H7683" t="s">
        <v>40</v>
      </c>
    </row>
    <row r="7684" spans="1:8" hidden="1">
      <c r="A7684" t="s">
        <v>12866</v>
      </c>
      <c r="B7684" s="3">
        <v>45581</v>
      </c>
      <c r="C7684" t="s">
        <v>12867</v>
      </c>
      <c r="D7684">
        <v>1533.97</v>
      </c>
      <c r="E7684" t="s">
        <v>67</v>
      </c>
      <c r="F7684" t="s">
        <v>43</v>
      </c>
      <c r="G7684" t="s">
        <v>48</v>
      </c>
      <c r="H7684" t="s">
        <v>123</v>
      </c>
    </row>
    <row r="7685" spans="1:8" hidden="1">
      <c r="A7685" t="s">
        <v>12868</v>
      </c>
      <c r="B7685" s="3">
        <v>45581</v>
      </c>
      <c r="C7685" t="s">
        <v>12869</v>
      </c>
      <c r="D7685">
        <v>1079.95</v>
      </c>
      <c r="E7685" t="s">
        <v>64</v>
      </c>
      <c r="F7685" t="s">
        <v>61</v>
      </c>
      <c r="G7685" t="s">
        <v>48</v>
      </c>
      <c r="H7685" t="s">
        <v>28</v>
      </c>
    </row>
    <row r="7686" spans="1:8" hidden="1">
      <c r="A7686" t="s">
        <v>12870</v>
      </c>
      <c r="B7686" s="3">
        <v>45581</v>
      </c>
      <c r="C7686" t="s">
        <v>12871</v>
      </c>
      <c r="D7686">
        <v>776.07</v>
      </c>
      <c r="E7686" t="s">
        <v>60</v>
      </c>
      <c r="F7686" t="s">
        <v>26</v>
      </c>
      <c r="G7686" t="s">
        <v>48</v>
      </c>
      <c r="H7686" t="s">
        <v>123</v>
      </c>
    </row>
    <row r="7687" spans="1:8" hidden="1">
      <c r="A7687" t="s">
        <v>12872</v>
      </c>
      <c r="B7687" s="3">
        <v>45581</v>
      </c>
      <c r="C7687" t="s">
        <v>12873</v>
      </c>
      <c r="D7687">
        <v>1658.59</v>
      </c>
      <c r="E7687" t="s">
        <v>47</v>
      </c>
      <c r="F7687" t="s">
        <v>32</v>
      </c>
      <c r="G7687" t="s">
        <v>27</v>
      </c>
      <c r="H7687" t="s">
        <v>36</v>
      </c>
    </row>
    <row r="7688" spans="1:8" hidden="1">
      <c r="A7688" t="s">
        <v>12874</v>
      </c>
      <c r="B7688" s="3">
        <v>45581</v>
      </c>
      <c r="C7688" t="s">
        <v>4052</v>
      </c>
      <c r="D7688">
        <v>773.36</v>
      </c>
      <c r="E7688" t="s">
        <v>70</v>
      </c>
      <c r="F7688" t="s">
        <v>61</v>
      </c>
      <c r="G7688" t="s">
        <v>39</v>
      </c>
      <c r="H7688" t="s">
        <v>57</v>
      </c>
    </row>
    <row r="7689" spans="1:8" hidden="1">
      <c r="A7689" t="s">
        <v>12875</v>
      </c>
      <c r="B7689" s="3">
        <v>45582</v>
      </c>
      <c r="C7689" t="s">
        <v>12876</v>
      </c>
      <c r="D7689">
        <v>802.55</v>
      </c>
      <c r="E7689" t="s">
        <v>70</v>
      </c>
      <c r="F7689" t="s">
        <v>20</v>
      </c>
      <c r="G7689" t="s">
        <v>21</v>
      </c>
      <c r="H7689" t="s">
        <v>22</v>
      </c>
    </row>
    <row r="7690" spans="1:8" hidden="1">
      <c r="A7690" t="s">
        <v>12877</v>
      </c>
      <c r="B7690" s="3">
        <v>45582</v>
      </c>
      <c r="C7690" t="s">
        <v>12878</v>
      </c>
      <c r="D7690">
        <v>70.41</v>
      </c>
      <c r="E7690" t="s">
        <v>70</v>
      </c>
      <c r="F7690" t="s">
        <v>26</v>
      </c>
      <c r="G7690" t="s">
        <v>21</v>
      </c>
      <c r="H7690" t="s">
        <v>28</v>
      </c>
    </row>
    <row r="7691" spans="1:8" hidden="1">
      <c r="A7691" t="s">
        <v>12879</v>
      </c>
      <c r="B7691" s="3">
        <v>45582</v>
      </c>
      <c r="C7691" t="s">
        <v>12880</v>
      </c>
      <c r="D7691">
        <v>691.92</v>
      </c>
      <c r="E7691" t="s">
        <v>60</v>
      </c>
      <c r="F7691" t="s">
        <v>20</v>
      </c>
      <c r="G7691" t="s">
        <v>48</v>
      </c>
      <c r="H7691" t="s">
        <v>94</v>
      </c>
    </row>
    <row r="7692" spans="1:8" hidden="1">
      <c r="A7692" t="s">
        <v>12881</v>
      </c>
      <c r="B7692" s="3">
        <v>45582</v>
      </c>
      <c r="C7692" t="s">
        <v>12882</v>
      </c>
      <c r="D7692">
        <v>234.92</v>
      </c>
      <c r="E7692" t="s">
        <v>217</v>
      </c>
      <c r="F7692" t="s">
        <v>26</v>
      </c>
      <c r="G7692" t="s">
        <v>48</v>
      </c>
      <c r="H7692" t="s">
        <v>87</v>
      </c>
    </row>
    <row r="7693" spans="1:8">
      <c r="A7693" t="s">
        <v>12883</v>
      </c>
      <c r="B7693" s="3">
        <v>45582</v>
      </c>
      <c r="C7693" t="s">
        <v>12884</v>
      </c>
      <c r="D7693">
        <v>931.42</v>
      </c>
      <c r="E7693" t="s">
        <v>43</v>
      </c>
      <c r="F7693" t="s">
        <v>32</v>
      </c>
      <c r="G7693" t="s">
        <v>39</v>
      </c>
      <c r="H7693" t="s">
        <v>43</v>
      </c>
    </row>
    <row r="7694" spans="1:8">
      <c r="A7694" t="s">
        <v>12885</v>
      </c>
      <c r="B7694" s="3">
        <v>45582</v>
      </c>
      <c r="C7694" t="s">
        <v>12886</v>
      </c>
      <c r="D7694">
        <v>1417.93</v>
      </c>
      <c r="E7694" t="s">
        <v>43</v>
      </c>
      <c r="F7694" t="s">
        <v>32</v>
      </c>
      <c r="G7694" t="s">
        <v>39</v>
      </c>
      <c r="H7694" t="s">
        <v>22</v>
      </c>
    </row>
    <row r="7695" spans="1:8" hidden="1">
      <c r="A7695" t="s">
        <v>12887</v>
      </c>
      <c r="B7695" s="3">
        <v>45582</v>
      </c>
      <c r="C7695" t="s">
        <v>11935</v>
      </c>
      <c r="D7695">
        <v>985.27</v>
      </c>
      <c r="E7695" t="s">
        <v>70</v>
      </c>
      <c r="F7695" t="s">
        <v>61</v>
      </c>
      <c r="G7695" t="s">
        <v>21</v>
      </c>
      <c r="H7695" t="s">
        <v>109</v>
      </c>
    </row>
    <row r="7696" spans="1:8" hidden="1">
      <c r="A7696" t="s">
        <v>12888</v>
      </c>
      <c r="B7696" s="3">
        <v>45582</v>
      </c>
      <c r="C7696" t="s">
        <v>10051</v>
      </c>
      <c r="D7696">
        <v>1920.22</v>
      </c>
      <c r="E7696" t="s">
        <v>60</v>
      </c>
      <c r="F7696" t="s">
        <v>20</v>
      </c>
      <c r="G7696" t="s">
        <v>27</v>
      </c>
      <c r="H7696" t="s">
        <v>28</v>
      </c>
    </row>
    <row r="7697" spans="1:8" hidden="1">
      <c r="A7697" t="s">
        <v>12889</v>
      </c>
      <c r="B7697" s="3">
        <v>45582</v>
      </c>
      <c r="C7697" t="s">
        <v>12890</v>
      </c>
      <c r="D7697">
        <v>1933.85</v>
      </c>
      <c r="E7697" t="s">
        <v>31</v>
      </c>
      <c r="F7697" t="s">
        <v>61</v>
      </c>
      <c r="G7697" t="s">
        <v>39</v>
      </c>
      <c r="H7697" t="s">
        <v>22</v>
      </c>
    </row>
    <row r="7698" spans="1:8" hidden="1">
      <c r="A7698" t="s">
        <v>12891</v>
      </c>
      <c r="B7698" s="3">
        <v>45582</v>
      </c>
      <c r="C7698" t="s">
        <v>12892</v>
      </c>
      <c r="D7698">
        <v>1885.1</v>
      </c>
      <c r="E7698" t="s">
        <v>31</v>
      </c>
      <c r="F7698" t="s">
        <v>32</v>
      </c>
      <c r="G7698" t="s">
        <v>39</v>
      </c>
      <c r="H7698" t="s">
        <v>36</v>
      </c>
    </row>
    <row r="7699" spans="1:8" hidden="1">
      <c r="A7699" t="s">
        <v>12893</v>
      </c>
      <c r="B7699" s="3">
        <v>45582</v>
      </c>
      <c r="C7699" t="s">
        <v>12894</v>
      </c>
      <c r="D7699">
        <v>417.12</v>
      </c>
      <c r="E7699" t="s">
        <v>52</v>
      </c>
      <c r="F7699" t="s">
        <v>26</v>
      </c>
      <c r="G7699" t="s">
        <v>27</v>
      </c>
      <c r="H7699" t="s">
        <v>176</v>
      </c>
    </row>
    <row r="7700" spans="1:8" hidden="1">
      <c r="A7700" t="s">
        <v>12895</v>
      </c>
      <c r="B7700" s="3">
        <v>45582</v>
      </c>
      <c r="C7700" t="s">
        <v>7805</v>
      </c>
      <c r="D7700">
        <v>10035.24</v>
      </c>
      <c r="E7700" t="s">
        <v>19</v>
      </c>
      <c r="F7700" t="s">
        <v>20</v>
      </c>
      <c r="G7700" t="s">
        <v>21</v>
      </c>
      <c r="H7700" t="s">
        <v>36</v>
      </c>
    </row>
    <row r="7701" spans="1:8" hidden="1">
      <c r="A7701" t="s">
        <v>12896</v>
      </c>
      <c r="B7701" s="3">
        <v>45582</v>
      </c>
      <c r="C7701" t="s">
        <v>12897</v>
      </c>
      <c r="D7701">
        <v>1400.21</v>
      </c>
      <c r="E7701" t="s">
        <v>67</v>
      </c>
      <c r="F7701" t="s">
        <v>26</v>
      </c>
      <c r="G7701" t="s">
        <v>21</v>
      </c>
      <c r="H7701" t="s">
        <v>94</v>
      </c>
    </row>
    <row r="7702" spans="1:8">
      <c r="A7702" t="s">
        <v>12898</v>
      </c>
      <c r="B7702" s="3">
        <v>45582</v>
      </c>
      <c r="C7702" t="s">
        <v>12899</v>
      </c>
      <c r="D7702">
        <v>754.11</v>
      </c>
      <c r="E7702" t="s">
        <v>43</v>
      </c>
      <c r="F7702" t="s">
        <v>61</v>
      </c>
      <c r="G7702" t="s">
        <v>48</v>
      </c>
      <c r="H7702" t="s">
        <v>22</v>
      </c>
    </row>
    <row r="7703" spans="1:8" hidden="1">
      <c r="A7703" t="s">
        <v>12900</v>
      </c>
      <c r="B7703" s="3">
        <v>45582</v>
      </c>
      <c r="C7703" t="s">
        <v>5388</v>
      </c>
      <c r="D7703">
        <v>489.99</v>
      </c>
      <c r="E7703" t="s">
        <v>19</v>
      </c>
      <c r="F7703" t="s">
        <v>61</v>
      </c>
      <c r="G7703" t="s">
        <v>21</v>
      </c>
      <c r="H7703" t="s">
        <v>57</v>
      </c>
    </row>
    <row r="7704" spans="1:8" hidden="1">
      <c r="A7704" t="s">
        <v>12901</v>
      </c>
      <c r="B7704" s="3">
        <v>45582</v>
      </c>
      <c r="C7704" t="s">
        <v>7802</v>
      </c>
      <c r="D7704">
        <v>466.32</v>
      </c>
      <c r="E7704" t="s">
        <v>122</v>
      </c>
      <c r="F7704" t="s">
        <v>26</v>
      </c>
      <c r="G7704" t="s">
        <v>27</v>
      </c>
      <c r="H7704" t="s">
        <v>36</v>
      </c>
    </row>
    <row r="7705" spans="1:8" hidden="1">
      <c r="A7705" t="s">
        <v>12902</v>
      </c>
      <c r="B7705" s="3">
        <v>45582</v>
      </c>
      <c r="C7705" t="s">
        <v>7039</v>
      </c>
      <c r="D7705">
        <v>600.36</v>
      </c>
      <c r="E7705" t="s">
        <v>122</v>
      </c>
      <c r="F7705" t="s">
        <v>20</v>
      </c>
      <c r="G7705" t="s">
        <v>48</v>
      </c>
      <c r="H7705" t="s">
        <v>94</v>
      </c>
    </row>
    <row r="7706" spans="1:8" hidden="1">
      <c r="A7706" t="s">
        <v>12903</v>
      </c>
      <c r="B7706" s="3">
        <v>45583</v>
      </c>
      <c r="C7706" t="s">
        <v>12904</v>
      </c>
      <c r="D7706">
        <v>56.72</v>
      </c>
      <c r="E7706" t="s">
        <v>122</v>
      </c>
      <c r="F7706" t="s">
        <v>26</v>
      </c>
      <c r="G7706" t="s">
        <v>27</v>
      </c>
      <c r="H7706" t="s">
        <v>87</v>
      </c>
    </row>
    <row r="7707" spans="1:8">
      <c r="A7707" t="s">
        <v>12905</v>
      </c>
      <c r="B7707" s="3">
        <v>45583</v>
      </c>
      <c r="C7707" t="s">
        <v>2257</v>
      </c>
      <c r="D7707">
        <v>50.83</v>
      </c>
      <c r="E7707" t="s">
        <v>43</v>
      </c>
      <c r="F7707" t="s">
        <v>20</v>
      </c>
      <c r="G7707" t="s">
        <v>39</v>
      </c>
      <c r="H7707" t="s">
        <v>36</v>
      </c>
    </row>
    <row r="7708" spans="1:8" hidden="1">
      <c r="A7708" t="s">
        <v>12906</v>
      </c>
      <c r="B7708" s="3">
        <v>45583</v>
      </c>
      <c r="C7708" t="s">
        <v>6143</v>
      </c>
      <c r="D7708">
        <v>13511.12</v>
      </c>
      <c r="E7708" t="s">
        <v>60</v>
      </c>
      <c r="F7708" t="s">
        <v>26</v>
      </c>
      <c r="G7708" t="s">
        <v>48</v>
      </c>
      <c r="H7708" t="s">
        <v>53</v>
      </c>
    </row>
    <row r="7709" spans="1:8" hidden="1">
      <c r="A7709" t="s">
        <v>12907</v>
      </c>
      <c r="B7709" s="3">
        <v>45583</v>
      </c>
      <c r="C7709" t="s">
        <v>5866</v>
      </c>
      <c r="D7709">
        <v>1355.39</v>
      </c>
      <c r="E7709" t="s">
        <v>60</v>
      </c>
      <c r="F7709" t="s">
        <v>32</v>
      </c>
      <c r="G7709" t="s">
        <v>27</v>
      </c>
      <c r="H7709" t="s">
        <v>44</v>
      </c>
    </row>
    <row r="7710" spans="1:8" hidden="1">
      <c r="A7710" t="s">
        <v>12908</v>
      </c>
      <c r="B7710" s="3">
        <v>45583</v>
      </c>
      <c r="C7710" t="s">
        <v>8330</v>
      </c>
      <c r="D7710">
        <v>1606.44</v>
      </c>
      <c r="E7710" t="s">
        <v>122</v>
      </c>
      <c r="F7710" t="s">
        <v>32</v>
      </c>
      <c r="G7710" t="s">
        <v>27</v>
      </c>
      <c r="H7710" t="s">
        <v>53</v>
      </c>
    </row>
    <row r="7711" spans="1:8" hidden="1">
      <c r="A7711" t="s">
        <v>12909</v>
      </c>
      <c r="B7711" s="3">
        <v>45583</v>
      </c>
      <c r="C7711" t="s">
        <v>9749</v>
      </c>
      <c r="D7711">
        <v>1058.82</v>
      </c>
      <c r="E7711" t="s">
        <v>70</v>
      </c>
      <c r="F7711" t="s">
        <v>20</v>
      </c>
      <c r="G7711" t="s">
        <v>27</v>
      </c>
      <c r="H7711" t="s">
        <v>123</v>
      </c>
    </row>
    <row r="7712" spans="1:8" hidden="1">
      <c r="A7712" t="s">
        <v>12910</v>
      </c>
      <c r="B7712" s="3">
        <v>45583</v>
      </c>
      <c r="C7712" t="s">
        <v>12911</v>
      </c>
      <c r="D7712">
        <v>485.97</v>
      </c>
      <c r="E7712" t="s">
        <v>60</v>
      </c>
      <c r="F7712" t="s">
        <v>358</v>
      </c>
      <c r="G7712" t="s">
        <v>21</v>
      </c>
      <c r="H7712" t="s">
        <v>123</v>
      </c>
    </row>
    <row r="7713" spans="1:8" hidden="1">
      <c r="A7713" t="s">
        <v>12912</v>
      </c>
      <c r="B7713" s="3">
        <v>45583</v>
      </c>
      <c r="C7713" t="s">
        <v>12913</v>
      </c>
      <c r="D7713">
        <v>1841.52</v>
      </c>
      <c r="E7713" t="s">
        <v>67</v>
      </c>
      <c r="F7713" t="s">
        <v>32</v>
      </c>
      <c r="G7713" t="s">
        <v>21</v>
      </c>
      <c r="H7713" t="s">
        <v>109</v>
      </c>
    </row>
    <row r="7714" spans="1:8" hidden="1">
      <c r="A7714" t="s">
        <v>12914</v>
      </c>
      <c r="B7714" s="3">
        <v>45583</v>
      </c>
      <c r="C7714" t="s">
        <v>6208</v>
      </c>
      <c r="D7714">
        <v>1855.78</v>
      </c>
      <c r="E7714" t="s">
        <v>31</v>
      </c>
      <c r="F7714" t="s">
        <v>32</v>
      </c>
      <c r="G7714" t="s">
        <v>21</v>
      </c>
      <c r="H7714" t="s">
        <v>28</v>
      </c>
    </row>
    <row r="7715" spans="1:8" hidden="1">
      <c r="A7715" t="s">
        <v>12915</v>
      </c>
      <c r="B7715" s="3">
        <v>45583</v>
      </c>
      <c r="C7715" t="s">
        <v>12916</v>
      </c>
      <c r="D7715">
        <v>866.15</v>
      </c>
      <c r="E7715" t="s">
        <v>31</v>
      </c>
      <c r="F7715" t="s">
        <v>61</v>
      </c>
      <c r="G7715" t="s">
        <v>48</v>
      </c>
      <c r="H7715" t="s">
        <v>22</v>
      </c>
    </row>
    <row r="7716" spans="1:8" hidden="1">
      <c r="A7716" t="s">
        <v>12917</v>
      </c>
      <c r="B7716" s="3">
        <v>45583</v>
      </c>
      <c r="C7716" t="s">
        <v>12918</v>
      </c>
      <c r="D7716">
        <v>1289.46</v>
      </c>
      <c r="E7716" t="s">
        <v>31</v>
      </c>
      <c r="F7716" t="s">
        <v>32</v>
      </c>
      <c r="G7716" t="s">
        <v>48</v>
      </c>
      <c r="H7716" t="s">
        <v>40</v>
      </c>
    </row>
    <row r="7717" spans="1:8" hidden="1">
      <c r="A7717" t="s">
        <v>12919</v>
      </c>
      <c r="B7717" s="3">
        <v>45583</v>
      </c>
      <c r="C7717" t="s">
        <v>139</v>
      </c>
      <c r="D7717">
        <v>53.71</v>
      </c>
      <c r="E7717" t="s">
        <v>67</v>
      </c>
      <c r="F7717" t="s">
        <v>32</v>
      </c>
      <c r="G7717" t="s">
        <v>48</v>
      </c>
      <c r="H7717" t="s">
        <v>28</v>
      </c>
    </row>
    <row r="7718" spans="1:8" hidden="1">
      <c r="A7718" t="s">
        <v>12920</v>
      </c>
      <c r="B7718" s="3">
        <v>45583</v>
      </c>
      <c r="C7718" t="s">
        <v>4135</v>
      </c>
      <c r="D7718">
        <v>1144.94</v>
      </c>
      <c r="E7718" t="s">
        <v>31</v>
      </c>
      <c r="F7718" t="s">
        <v>26</v>
      </c>
      <c r="G7718" t="s">
        <v>27</v>
      </c>
      <c r="H7718" t="s">
        <v>87</v>
      </c>
    </row>
    <row r="7719" spans="1:8" hidden="1">
      <c r="A7719" t="s">
        <v>12921</v>
      </c>
      <c r="B7719" s="3">
        <v>45583</v>
      </c>
      <c r="C7719" t="s">
        <v>12009</v>
      </c>
      <c r="D7719">
        <v>1503.62</v>
      </c>
      <c r="E7719" t="s">
        <v>70</v>
      </c>
      <c r="F7719" t="s">
        <v>32</v>
      </c>
      <c r="G7719" t="s">
        <v>27</v>
      </c>
      <c r="H7719" t="s">
        <v>109</v>
      </c>
    </row>
    <row r="7720" spans="1:8" hidden="1">
      <c r="A7720" t="s">
        <v>12922</v>
      </c>
      <c r="B7720" s="3">
        <v>45583</v>
      </c>
      <c r="C7720" t="s">
        <v>12923</v>
      </c>
      <c r="E7720" t="s">
        <v>64</v>
      </c>
      <c r="F7720" t="s">
        <v>61</v>
      </c>
      <c r="G7720" t="s">
        <v>48</v>
      </c>
      <c r="H7720" t="s">
        <v>28</v>
      </c>
    </row>
    <row r="7721" spans="1:8" hidden="1">
      <c r="A7721" t="s">
        <v>12924</v>
      </c>
      <c r="B7721" s="3">
        <v>45583</v>
      </c>
      <c r="C7721" t="s">
        <v>12925</v>
      </c>
      <c r="D7721">
        <v>318.72000000000003</v>
      </c>
      <c r="E7721" t="s">
        <v>60</v>
      </c>
      <c r="F7721" t="s">
        <v>20</v>
      </c>
      <c r="G7721" t="s">
        <v>48</v>
      </c>
      <c r="H7721" t="s">
        <v>94</v>
      </c>
    </row>
    <row r="7722" spans="1:8" hidden="1">
      <c r="A7722" t="s">
        <v>12926</v>
      </c>
      <c r="B7722" s="3">
        <v>45583</v>
      </c>
      <c r="C7722" t="s">
        <v>12927</v>
      </c>
      <c r="D7722">
        <v>230.65</v>
      </c>
      <c r="E7722" t="s">
        <v>47</v>
      </c>
      <c r="F7722" t="s">
        <v>32</v>
      </c>
      <c r="G7722" t="s">
        <v>21</v>
      </c>
      <c r="H7722" t="s">
        <v>33</v>
      </c>
    </row>
    <row r="7723" spans="1:8" hidden="1">
      <c r="A7723" t="s">
        <v>12928</v>
      </c>
      <c r="B7723" s="3">
        <v>45583</v>
      </c>
      <c r="C7723" t="s">
        <v>5283</v>
      </c>
      <c r="E7723" t="s">
        <v>25</v>
      </c>
      <c r="F7723" t="s">
        <v>26</v>
      </c>
      <c r="G7723" t="s">
        <v>21</v>
      </c>
      <c r="H7723" t="s">
        <v>87</v>
      </c>
    </row>
    <row r="7724" spans="1:8" hidden="1">
      <c r="A7724" t="s">
        <v>12929</v>
      </c>
      <c r="B7724" s="3">
        <v>45583</v>
      </c>
      <c r="C7724" t="s">
        <v>12930</v>
      </c>
      <c r="D7724">
        <v>18991.63</v>
      </c>
      <c r="E7724" t="s">
        <v>70</v>
      </c>
      <c r="F7724" t="s">
        <v>26</v>
      </c>
      <c r="G7724" t="s">
        <v>21</v>
      </c>
      <c r="H7724" t="s">
        <v>44</v>
      </c>
    </row>
    <row r="7725" spans="1:8" hidden="1">
      <c r="A7725" t="s">
        <v>12931</v>
      </c>
      <c r="B7725" s="3">
        <v>45583</v>
      </c>
      <c r="C7725" t="s">
        <v>11768</v>
      </c>
      <c r="D7725">
        <v>1080.71</v>
      </c>
      <c r="E7725" t="s">
        <v>56</v>
      </c>
      <c r="F7725" t="s">
        <v>20</v>
      </c>
      <c r="G7725" t="s">
        <v>27</v>
      </c>
      <c r="H7725" t="s">
        <v>49</v>
      </c>
    </row>
    <row r="7726" spans="1:8" hidden="1">
      <c r="A7726" t="s">
        <v>12932</v>
      </c>
      <c r="B7726" s="3">
        <v>45583</v>
      </c>
      <c r="C7726" t="s">
        <v>6778</v>
      </c>
      <c r="E7726" t="s">
        <v>47</v>
      </c>
      <c r="F7726" t="s">
        <v>61</v>
      </c>
      <c r="G7726" t="s">
        <v>48</v>
      </c>
      <c r="H7726" t="s">
        <v>28</v>
      </c>
    </row>
    <row r="7727" spans="1:8" hidden="1">
      <c r="A7727" t="s">
        <v>12933</v>
      </c>
      <c r="B7727" s="3">
        <v>45584</v>
      </c>
      <c r="C7727" t="s">
        <v>12934</v>
      </c>
      <c r="D7727">
        <v>10619.92</v>
      </c>
      <c r="E7727" t="s">
        <v>19</v>
      </c>
      <c r="F7727" t="s">
        <v>26</v>
      </c>
      <c r="G7727" t="s">
        <v>48</v>
      </c>
      <c r="H7727" t="s">
        <v>109</v>
      </c>
    </row>
    <row r="7728" spans="1:8" hidden="1">
      <c r="A7728" t="s">
        <v>12935</v>
      </c>
      <c r="B7728" s="3">
        <v>45584</v>
      </c>
      <c r="C7728" t="s">
        <v>8953</v>
      </c>
      <c r="D7728">
        <v>1419.51</v>
      </c>
      <c r="E7728" t="s">
        <v>848</v>
      </c>
      <c r="F7728" t="s">
        <v>61</v>
      </c>
      <c r="G7728" t="s">
        <v>21</v>
      </c>
      <c r="H7728" t="s">
        <v>40</v>
      </c>
    </row>
    <row r="7729" spans="1:8" hidden="1">
      <c r="A7729" t="s">
        <v>12936</v>
      </c>
      <c r="B7729" s="3">
        <v>45584</v>
      </c>
      <c r="C7729" t="s">
        <v>12937</v>
      </c>
      <c r="D7729">
        <v>1241.1400000000001</v>
      </c>
      <c r="E7729" t="s">
        <v>25</v>
      </c>
      <c r="F7729" t="s">
        <v>26</v>
      </c>
      <c r="G7729" t="s">
        <v>27</v>
      </c>
      <c r="H7729" t="s">
        <v>43</v>
      </c>
    </row>
    <row r="7730" spans="1:8">
      <c r="A7730" t="s">
        <v>12938</v>
      </c>
      <c r="B7730" s="3">
        <v>45584</v>
      </c>
      <c r="C7730" t="s">
        <v>12939</v>
      </c>
      <c r="D7730">
        <v>871.98</v>
      </c>
      <c r="E7730" t="s">
        <v>43</v>
      </c>
      <c r="F7730" t="s">
        <v>32</v>
      </c>
      <c r="G7730" t="s">
        <v>27</v>
      </c>
      <c r="H7730" t="s">
        <v>28</v>
      </c>
    </row>
    <row r="7731" spans="1:8" hidden="1">
      <c r="A7731" t="s">
        <v>12940</v>
      </c>
      <c r="B7731" s="3">
        <v>45584</v>
      </c>
      <c r="C7731" t="s">
        <v>5376</v>
      </c>
      <c r="D7731">
        <v>1231.52</v>
      </c>
      <c r="E7731" t="s">
        <v>31</v>
      </c>
      <c r="F7731" t="s">
        <v>20</v>
      </c>
      <c r="G7731" t="s">
        <v>27</v>
      </c>
      <c r="H7731" t="s">
        <v>123</v>
      </c>
    </row>
    <row r="7732" spans="1:8" hidden="1">
      <c r="A7732" t="s">
        <v>12941</v>
      </c>
      <c r="B7732" s="3">
        <v>45584</v>
      </c>
      <c r="C7732" t="s">
        <v>12942</v>
      </c>
      <c r="D7732">
        <v>1829.72</v>
      </c>
      <c r="E7732" t="s">
        <v>52</v>
      </c>
      <c r="F7732" t="s">
        <v>61</v>
      </c>
      <c r="G7732" t="s">
        <v>27</v>
      </c>
      <c r="H7732" t="s">
        <v>53</v>
      </c>
    </row>
    <row r="7733" spans="1:8" hidden="1">
      <c r="A7733" t="s">
        <v>12943</v>
      </c>
      <c r="B7733" s="3">
        <v>45584</v>
      </c>
      <c r="C7733" t="s">
        <v>12944</v>
      </c>
      <c r="D7733">
        <v>1964.7</v>
      </c>
      <c r="E7733" t="s">
        <v>122</v>
      </c>
      <c r="F7733" t="s">
        <v>26</v>
      </c>
      <c r="G7733" t="s">
        <v>48</v>
      </c>
      <c r="H7733" t="s">
        <v>176</v>
      </c>
    </row>
    <row r="7734" spans="1:8" hidden="1">
      <c r="A7734" t="s">
        <v>12945</v>
      </c>
      <c r="B7734" s="3">
        <v>45584</v>
      </c>
      <c r="C7734" t="s">
        <v>8982</v>
      </c>
      <c r="D7734">
        <v>1898.7</v>
      </c>
      <c r="E7734" t="s">
        <v>240</v>
      </c>
      <c r="F7734" t="s">
        <v>61</v>
      </c>
      <c r="G7734" t="s">
        <v>48</v>
      </c>
      <c r="H7734" t="s">
        <v>87</v>
      </c>
    </row>
    <row r="7735" spans="1:8" hidden="1">
      <c r="A7735" t="s">
        <v>12946</v>
      </c>
      <c r="B7735" s="3">
        <v>45584</v>
      </c>
      <c r="C7735" t="s">
        <v>12947</v>
      </c>
      <c r="D7735">
        <v>1629.51</v>
      </c>
      <c r="E7735" t="s">
        <v>64</v>
      </c>
      <c r="F7735" t="s">
        <v>20</v>
      </c>
      <c r="G7735" t="s">
        <v>39</v>
      </c>
      <c r="H7735" t="s">
        <v>44</v>
      </c>
    </row>
    <row r="7736" spans="1:8" hidden="1">
      <c r="A7736" t="s">
        <v>12948</v>
      </c>
      <c r="B7736" s="3">
        <v>45584</v>
      </c>
      <c r="C7736" t="s">
        <v>9378</v>
      </c>
      <c r="D7736">
        <v>1999.56</v>
      </c>
      <c r="E7736" t="s">
        <v>47</v>
      </c>
      <c r="F7736" t="s">
        <v>61</v>
      </c>
      <c r="G7736" t="s">
        <v>39</v>
      </c>
      <c r="H7736" t="s">
        <v>49</v>
      </c>
    </row>
    <row r="7737" spans="1:8" hidden="1">
      <c r="A7737" t="s">
        <v>12949</v>
      </c>
      <c r="B7737" s="3">
        <v>45584</v>
      </c>
      <c r="C7737" t="s">
        <v>12950</v>
      </c>
      <c r="D7737">
        <v>1821.05</v>
      </c>
      <c r="E7737" t="s">
        <v>122</v>
      </c>
      <c r="F7737" t="s">
        <v>61</v>
      </c>
      <c r="G7737" t="s">
        <v>39</v>
      </c>
      <c r="H7737" t="s">
        <v>53</v>
      </c>
    </row>
    <row r="7738" spans="1:8" hidden="1">
      <c r="A7738" t="s">
        <v>12951</v>
      </c>
      <c r="B7738" s="3">
        <v>45584</v>
      </c>
      <c r="C7738" t="s">
        <v>6994</v>
      </c>
      <c r="D7738">
        <v>964.75</v>
      </c>
      <c r="E7738" t="s">
        <v>67</v>
      </c>
      <c r="F7738" t="s">
        <v>26</v>
      </c>
      <c r="G7738" t="s">
        <v>48</v>
      </c>
      <c r="H7738" t="s">
        <v>176</v>
      </c>
    </row>
    <row r="7739" spans="1:8" hidden="1">
      <c r="A7739" t="s">
        <v>12952</v>
      </c>
      <c r="B7739" s="3">
        <v>45584</v>
      </c>
      <c r="C7739" t="s">
        <v>6514</v>
      </c>
      <c r="D7739">
        <v>1478.53</v>
      </c>
      <c r="E7739" t="s">
        <v>52</v>
      </c>
      <c r="F7739" t="s">
        <v>32</v>
      </c>
      <c r="G7739" t="s">
        <v>48</v>
      </c>
      <c r="H7739" t="s">
        <v>123</v>
      </c>
    </row>
    <row r="7740" spans="1:8" hidden="1">
      <c r="A7740" t="s">
        <v>12953</v>
      </c>
      <c r="B7740" s="3">
        <v>45584</v>
      </c>
      <c r="C7740" t="s">
        <v>3760</v>
      </c>
      <c r="D7740">
        <v>1763.77</v>
      </c>
      <c r="E7740" t="s">
        <v>52</v>
      </c>
      <c r="F7740" t="s">
        <v>26</v>
      </c>
      <c r="G7740" t="s">
        <v>27</v>
      </c>
      <c r="H7740" t="s">
        <v>33</v>
      </c>
    </row>
    <row r="7741" spans="1:8" hidden="1">
      <c r="A7741" t="s">
        <v>12954</v>
      </c>
      <c r="B7741" s="3">
        <v>45584</v>
      </c>
      <c r="C7741" t="s">
        <v>12955</v>
      </c>
      <c r="D7741">
        <v>1348.16</v>
      </c>
      <c r="E7741" t="s">
        <v>122</v>
      </c>
      <c r="F7741" t="s">
        <v>61</v>
      </c>
      <c r="G7741" t="s">
        <v>39</v>
      </c>
      <c r="H7741" t="s">
        <v>49</v>
      </c>
    </row>
    <row r="7742" spans="1:8" hidden="1">
      <c r="A7742" t="s">
        <v>12956</v>
      </c>
      <c r="B7742" s="3">
        <v>45584</v>
      </c>
      <c r="C7742" t="s">
        <v>12957</v>
      </c>
      <c r="D7742">
        <v>181.98</v>
      </c>
      <c r="E7742" t="s">
        <v>31</v>
      </c>
      <c r="F7742" t="s">
        <v>20</v>
      </c>
      <c r="G7742" t="s">
        <v>48</v>
      </c>
      <c r="H7742" t="s">
        <v>75</v>
      </c>
    </row>
    <row r="7743" spans="1:8" hidden="1">
      <c r="A7743" t="s">
        <v>12958</v>
      </c>
      <c r="B7743" s="3">
        <v>45584</v>
      </c>
      <c r="C7743" t="s">
        <v>12959</v>
      </c>
      <c r="D7743">
        <v>11138.12</v>
      </c>
      <c r="E7743" t="s">
        <v>70</v>
      </c>
      <c r="F7743" t="s">
        <v>32</v>
      </c>
      <c r="G7743" t="s">
        <v>27</v>
      </c>
      <c r="H7743" t="s">
        <v>94</v>
      </c>
    </row>
    <row r="7744" spans="1:8" hidden="1">
      <c r="A7744" t="s">
        <v>12960</v>
      </c>
      <c r="B7744" s="3">
        <v>45584</v>
      </c>
      <c r="C7744" t="s">
        <v>3535</v>
      </c>
      <c r="D7744">
        <v>1736.05</v>
      </c>
      <c r="E7744" t="s">
        <v>31</v>
      </c>
      <c r="F7744" t="s">
        <v>61</v>
      </c>
      <c r="G7744" t="s">
        <v>27</v>
      </c>
      <c r="H7744" t="s">
        <v>22</v>
      </c>
    </row>
    <row r="7745" spans="1:8" hidden="1">
      <c r="A7745" t="s">
        <v>12961</v>
      </c>
      <c r="B7745" s="3">
        <v>45584</v>
      </c>
      <c r="C7745" t="s">
        <v>12962</v>
      </c>
      <c r="D7745">
        <v>1577.05</v>
      </c>
      <c r="E7745" t="s">
        <v>25</v>
      </c>
      <c r="F7745" t="s">
        <v>358</v>
      </c>
      <c r="G7745" t="s">
        <v>27</v>
      </c>
      <c r="H7745" t="s">
        <v>75</v>
      </c>
    </row>
    <row r="7746" spans="1:8" hidden="1">
      <c r="A7746" t="s">
        <v>12963</v>
      </c>
      <c r="B7746" s="3">
        <v>45584</v>
      </c>
      <c r="C7746" t="s">
        <v>12964</v>
      </c>
      <c r="D7746">
        <v>1028.29</v>
      </c>
      <c r="E7746" t="s">
        <v>25</v>
      </c>
      <c r="F7746" t="s">
        <v>32</v>
      </c>
      <c r="G7746" t="s">
        <v>39</v>
      </c>
      <c r="H7746" t="s">
        <v>94</v>
      </c>
    </row>
    <row r="7747" spans="1:8">
      <c r="A7747" t="s">
        <v>12965</v>
      </c>
      <c r="B7747" s="3">
        <v>45584</v>
      </c>
      <c r="C7747" t="s">
        <v>7729</v>
      </c>
      <c r="D7747">
        <v>1216.43</v>
      </c>
      <c r="E7747" t="s">
        <v>43</v>
      </c>
      <c r="F7747" t="s">
        <v>61</v>
      </c>
      <c r="G7747" t="s">
        <v>21</v>
      </c>
      <c r="H7747" t="s">
        <v>53</v>
      </c>
    </row>
    <row r="7748" spans="1:8">
      <c r="A7748" t="s">
        <v>12966</v>
      </c>
      <c r="B7748" s="3">
        <v>45584</v>
      </c>
      <c r="C7748" t="s">
        <v>9863</v>
      </c>
      <c r="D7748">
        <v>1765.75</v>
      </c>
      <c r="E7748" t="s">
        <v>43</v>
      </c>
      <c r="F7748" t="s">
        <v>32</v>
      </c>
      <c r="G7748" t="s">
        <v>39</v>
      </c>
      <c r="H7748" t="s">
        <v>22</v>
      </c>
    </row>
    <row r="7749" spans="1:8" hidden="1">
      <c r="A7749" t="s">
        <v>12967</v>
      </c>
      <c r="B7749" s="3">
        <v>45584</v>
      </c>
      <c r="C7749" t="s">
        <v>10957</v>
      </c>
      <c r="D7749">
        <v>1615.71</v>
      </c>
      <c r="E7749" t="s">
        <v>471</v>
      </c>
      <c r="F7749" t="s">
        <v>26</v>
      </c>
      <c r="G7749" t="s">
        <v>48</v>
      </c>
      <c r="H7749" t="s">
        <v>44</v>
      </c>
    </row>
    <row r="7750" spans="1:8" hidden="1">
      <c r="A7750" t="s">
        <v>12968</v>
      </c>
      <c r="B7750" s="3">
        <v>45584</v>
      </c>
      <c r="C7750" t="s">
        <v>4197</v>
      </c>
      <c r="D7750">
        <v>948.83</v>
      </c>
      <c r="E7750" t="s">
        <v>471</v>
      </c>
      <c r="F7750" t="s">
        <v>32</v>
      </c>
      <c r="G7750" t="s">
        <v>39</v>
      </c>
      <c r="H7750" t="s">
        <v>44</v>
      </c>
    </row>
    <row r="7751" spans="1:8" hidden="1">
      <c r="A7751" t="s">
        <v>12969</v>
      </c>
      <c r="B7751" s="3">
        <v>45584</v>
      </c>
      <c r="C7751" t="s">
        <v>6073</v>
      </c>
      <c r="D7751">
        <v>1126.96</v>
      </c>
      <c r="E7751" t="s">
        <v>240</v>
      </c>
      <c r="F7751" t="s">
        <v>20</v>
      </c>
      <c r="G7751" t="s">
        <v>39</v>
      </c>
      <c r="H7751" t="s">
        <v>43</v>
      </c>
    </row>
    <row r="7752" spans="1:8" hidden="1">
      <c r="A7752" t="s">
        <v>12970</v>
      </c>
      <c r="B7752" s="3">
        <v>45584</v>
      </c>
      <c r="C7752" t="s">
        <v>7645</v>
      </c>
      <c r="D7752">
        <v>9100.56</v>
      </c>
      <c r="E7752" t="s">
        <v>47</v>
      </c>
      <c r="F7752" t="s">
        <v>32</v>
      </c>
      <c r="G7752" t="s">
        <v>39</v>
      </c>
      <c r="H7752" t="s">
        <v>109</v>
      </c>
    </row>
    <row r="7753" spans="1:8" hidden="1">
      <c r="A7753" t="s">
        <v>12971</v>
      </c>
      <c r="B7753" s="3">
        <v>45584</v>
      </c>
      <c r="C7753" t="s">
        <v>12972</v>
      </c>
      <c r="D7753">
        <v>1685.48</v>
      </c>
      <c r="E7753" t="s">
        <v>19</v>
      </c>
      <c r="F7753" t="s">
        <v>61</v>
      </c>
      <c r="G7753" t="s">
        <v>39</v>
      </c>
      <c r="H7753" t="s">
        <v>36</v>
      </c>
    </row>
    <row r="7754" spans="1:8" hidden="1">
      <c r="A7754" t="s">
        <v>12973</v>
      </c>
      <c r="B7754" s="3">
        <v>45584</v>
      </c>
      <c r="C7754" t="s">
        <v>8321</v>
      </c>
      <c r="D7754">
        <v>1781.61</v>
      </c>
      <c r="E7754" t="s">
        <v>64</v>
      </c>
      <c r="F7754" t="s">
        <v>20</v>
      </c>
      <c r="G7754" t="s">
        <v>48</v>
      </c>
      <c r="H7754" t="s">
        <v>28</v>
      </c>
    </row>
    <row r="7755" spans="1:8">
      <c r="A7755" t="s">
        <v>12974</v>
      </c>
      <c r="B7755" s="3">
        <v>45584</v>
      </c>
      <c r="C7755" t="s">
        <v>12975</v>
      </c>
      <c r="D7755">
        <v>1327.11</v>
      </c>
      <c r="E7755" t="s">
        <v>43</v>
      </c>
      <c r="F7755" t="s">
        <v>20</v>
      </c>
      <c r="G7755" t="s">
        <v>21</v>
      </c>
      <c r="H7755" t="s">
        <v>43</v>
      </c>
    </row>
    <row r="7756" spans="1:8" hidden="1">
      <c r="A7756" t="s">
        <v>12976</v>
      </c>
      <c r="B7756" s="3">
        <v>45584</v>
      </c>
      <c r="C7756" t="s">
        <v>10974</v>
      </c>
      <c r="D7756">
        <v>102.48</v>
      </c>
      <c r="E7756" t="s">
        <v>190</v>
      </c>
      <c r="F7756" t="s">
        <v>26</v>
      </c>
      <c r="G7756" t="s">
        <v>39</v>
      </c>
      <c r="H7756" t="s">
        <v>57</v>
      </c>
    </row>
    <row r="7757" spans="1:8" hidden="1">
      <c r="A7757" t="s">
        <v>12977</v>
      </c>
      <c r="B7757" s="3">
        <v>45585</v>
      </c>
      <c r="C7757" t="s">
        <v>4845</v>
      </c>
      <c r="E7757" t="s">
        <v>25</v>
      </c>
      <c r="F7757" t="s">
        <v>61</v>
      </c>
      <c r="G7757" t="s">
        <v>21</v>
      </c>
      <c r="H7757" t="s">
        <v>43</v>
      </c>
    </row>
    <row r="7758" spans="1:8" hidden="1">
      <c r="A7758" t="s">
        <v>12978</v>
      </c>
      <c r="B7758" s="3">
        <v>45585</v>
      </c>
      <c r="C7758" t="s">
        <v>12124</v>
      </c>
      <c r="D7758">
        <v>1587.98</v>
      </c>
      <c r="E7758" t="s">
        <v>64</v>
      </c>
      <c r="F7758" t="s">
        <v>20</v>
      </c>
      <c r="G7758" t="s">
        <v>27</v>
      </c>
      <c r="H7758" t="s">
        <v>33</v>
      </c>
    </row>
    <row r="7759" spans="1:8" hidden="1">
      <c r="A7759" t="s">
        <v>12979</v>
      </c>
      <c r="B7759" s="3">
        <v>45585</v>
      </c>
      <c r="C7759" t="s">
        <v>8164</v>
      </c>
      <c r="D7759">
        <v>200.77</v>
      </c>
      <c r="E7759" t="s">
        <v>67</v>
      </c>
      <c r="F7759" t="s">
        <v>61</v>
      </c>
      <c r="G7759" t="s">
        <v>27</v>
      </c>
      <c r="H7759" t="s">
        <v>53</v>
      </c>
    </row>
    <row r="7760" spans="1:8" hidden="1">
      <c r="A7760" t="s">
        <v>12980</v>
      </c>
      <c r="B7760" s="3">
        <v>45585</v>
      </c>
      <c r="C7760" t="s">
        <v>12610</v>
      </c>
      <c r="D7760">
        <v>431.51</v>
      </c>
      <c r="E7760" t="s">
        <v>31</v>
      </c>
      <c r="F7760" t="s">
        <v>61</v>
      </c>
      <c r="G7760" t="s">
        <v>48</v>
      </c>
      <c r="H7760" t="s">
        <v>40</v>
      </c>
    </row>
    <row r="7761" spans="1:8" hidden="1">
      <c r="A7761" t="s">
        <v>12981</v>
      </c>
      <c r="B7761" s="3">
        <v>45585</v>
      </c>
      <c r="C7761" t="s">
        <v>7374</v>
      </c>
      <c r="D7761">
        <v>167.67</v>
      </c>
      <c r="E7761" t="s">
        <v>122</v>
      </c>
      <c r="F7761" t="s">
        <v>32</v>
      </c>
      <c r="G7761" t="s">
        <v>39</v>
      </c>
      <c r="H7761" t="s">
        <v>44</v>
      </c>
    </row>
    <row r="7762" spans="1:8" hidden="1">
      <c r="A7762" t="s">
        <v>12982</v>
      </c>
      <c r="B7762" s="3">
        <v>45585</v>
      </c>
      <c r="C7762" t="s">
        <v>12983</v>
      </c>
      <c r="D7762">
        <v>1799.02</v>
      </c>
      <c r="E7762" t="s">
        <v>339</v>
      </c>
      <c r="F7762" t="s">
        <v>20</v>
      </c>
      <c r="G7762" t="s">
        <v>21</v>
      </c>
      <c r="H7762" t="s">
        <v>44</v>
      </c>
    </row>
    <row r="7763" spans="1:8" hidden="1">
      <c r="A7763" t="s">
        <v>12984</v>
      </c>
      <c r="B7763" s="3">
        <v>45585</v>
      </c>
      <c r="C7763" t="s">
        <v>405</v>
      </c>
      <c r="D7763">
        <v>1682.29</v>
      </c>
      <c r="E7763" t="s">
        <v>25</v>
      </c>
      <c r="F7763" t="s">
        <v>32</v>
      </c>
      <c r="G7763" t="s">
        <v>48</v>
      </c>
      <c r="H7763" t="s">
        <v>49</v>
      </c>
    </row>
    <row r="7764" spans="1:8" hidden="1">
      <c r="A7764" t="s">
        <v>12985</v>
      </c>
      <c r="B7764" s="3">
        <v>45585</v>
      </c>
      <c r="C7764" t="s">
        <v>2897</v>
      </c>
      <c r="D7764">
        <v>777.99</v>
      </c>
      <c r="E7764" t="s">
        <v>122</v>
      </c>
      <c r="F7764" t="s">
        <v>20</v>
      </c>
      <c r="G7764" t="s">
        <v>39</v>
      </c>
      <c r="H7764" t="s">
        <v>75</v>
      </c>
    </row>
    <row r="7765" spans="1:8" hidden="1">
      <c r="A7765" t="s">
        <v>12986</v>
      </c>
      <c r="B7765" s="3">
        <v>45585</v>
      </c>
      <c r="C7765" t="s">
        <v>9338</v>
      </c>
      <c r="D7765">
        <v>994.03</v>
      </c>
      <c r="E7765" t="s">
        <v>19</v>
      </c>
      <c r="F7765" t="s">
        <v>26</v>
      </c>
      <c r="G7765" t="s">
        <v>27</v>
      </c>
      <c r="H7765" t="s">
        <v>75</v>
      </c>
    </row>
    <row r="7766" spans="1:8" hidden="1">
      <c r="A7766" t="s">
        <v>12987</v>
      </c>
      <c r="B7766" s="3">
        <v>45585</v>
      </c>
      <c r="C7766" t="s">
        <v>12988</v>
      </c>
      <c r="D7766">
        <v>1683.14</v>
      </c>
      <c r="E7766" t="s">
        <v>122</v>
      </c>
      <c r="F7766" t="s">
        <v>26</v>
      </c>
      <c r="G7766" t="s">
        <v>39</v>
      </c>
      <c r="H7766" t="s">
        <v>33</v>
      </c>
    </row>
    <row r="7767" spans="1:8" hidden="1">
      <c r="A7767" t="s">
        <v>12989</v>
      </c>
      <c r="B7767" s="3">
        <v>45585</v>
      </c>
      <c r="C7767" t="s">
        <v>3768</v>
      </c>
      <c r="D7767">
        <v>481.92</v>
      </c>
      <c r="E7767" t="s">
        <v>67</v>
      </c>
      <c r="F7767" t="s">
        <v>61</v>
      </c>
      <c r="G7767" t="s">
        <v>39</v>
      </c>
      <c r="H7767" t="s">
        <v>49</v>
      </c>
    </row>
    <row r="7768" spans="1:8" hidden="1">
      <c r="A7768" t="s">
        <v>12990</v>
      </c>
      <c r="B7768" s="3">
        <v>45585</v>
      </c>
      <c r="C7768" t="s">
        <v>12991</v>
      </c>
      <c r="D7768">
        <v>1188.69</v>
      </c>
      <c r="E7768" t="s">
        <v>52</v>
      </c>
      <c r="F7768" t="s">
        <v>20</v>
      </c>
      <c r="G7768" t="s">
        <v>27</v>
      </c>
      <c r="H7768" t="s">
        <v>57</v>
      </c>
    </row>
    <row r="7769" spans="1:8" hidden="1">
      <c r="A7769" t="s">
        <v>12992</v>
      </c>
      <c r="B7769" s="3">
        <v>45585</v>
      </c>
      <c r="C7769" t="s">
        <v>12993</v>
      </c>
      <c r="D7769">
        <v>692.11</v>
      </c>
      <c r="E7769" t="s">
        <v>67</v>
      </c>
      <c r="F7769" t="s">
        <v>32</v>
      </c>
      <c r="G7769" t="s">
        <v>21</v>
      </c>
      <c r="H7769" t="s">
        <v>75</v>
      </c>
    </row>
    <row r="7770" spans="1:8" hidden="1">
      <c r="A7770" t="s">
        <v>12994</v>
      </c>
      <c r="B7770" s="3">
        <v>45585</v>
      </c>
      <c r="C7770" t="s">
        <v>5969</v>
      </c>
      <c r="D7770">
        <v>1942.16</v>
      </c>
      <c r="E7770" t="s">
        <v>52</v>
      </c>
      <c r="F7770" t="s">
        <v>61</v>
      </c>
      <c r="G7770" t="s">
        <v>48</v>
      </c>
      <c r="H7770" t="s">
        <v>57</v>
      </c>
    </row>
    <row r="7771" spans="1:8" hidden="1">
      <c r="A7771" t="s">
        <v>12995</v>
      </c>
      <c r="B7771" s="3">
        <v>45585</v>
      </c>
      <c r="C7771" t="s">
        <v>10425</v>
      </c>
      <c r="D7771">
        <v>578.87</v>
      </c>
      <c r="E7771" t="s">
        <v>25</v>
      </c>
      <c r="F7771" t="s">
        <v>32</v>
      </c>
      <c r="G7771" t="s">
        <v>48</v>
      </c>
      <c r="H7771" t="s">
        <v>36</v>
      </c>
    </row>
    <row r="7772" spans="1:8" hidden="1">
      <c r="A7772" t="s">
        <v>12996</v>
      </c>
      <c r="B7772" s="3">
        <v>45585</v>
      </c>
      <c r="C7772" t="s">
        <v>12997</v>
      </c>
      <c r="D7772">
        <v>1647.29</v>
      </c>
      <c r="E7772" t="s">
        <v>19</v>
      </c>
      <c r="F7772" t="s">
        <v>61</v>
      </c>
      <c r="G7772" t="s">
        <v>48</v>
      </c>
      <c r="H7772" t="s">
        <v>75</v>
      </c>
    </row>
    <row r="7773" spans="1:8" hidden="1">
      <c r="A7773" t="s">
        <v>12998</v>
      </c>
      <c r="B7773" s="3">
        <v>45585</v>
      </c>
      <c r="C7773" t="s">
        <v>10416</v>
      </c>
      <c r="D7773">
        <v>594.97</v>
      </c>
      <c r="E7773" t="s">
        <v>70</v>
      </c>
      <c r="F7773" t="s">
        <v>61</v>
      </c>
      <c r="G7773" t="s">
        <v>39</v>
      </c>
      <c r="H7773" t="s">
        <v>44</v>
      </c>
    </row>
    <row r="7774" spans="1:8" hidden="1">
      <c r="A7774" t="s">
        <v>12999</v>
      </c>
      <c r="B7774" s="3">
        <v>45585</v>
      </c>
      <c r="C7774" t="s">
        <v>4041</v>
      </c>
      <c r="D7774">
        <v>1138.5</v>
      </c>
      <c r="E7774" t="s">
        <v>70</v>
      </c>
      <c r="F7774" t="s">
        <v>26</v>
      </c>
      <c r="G7774" t="s">
        <v>27</v>
      </c>
      <c r="H7774" t="s">
        <v>75</v>
      </c>
    </row>
    <row r="7775" spans="1:8">
      <c r="A7775" t="s">
        <v>13000</v>
      </c>
      <c r="B7775" s="3">
        <v>45585</v>
      </c>
      <c r="C7775" t="s">
        <v>13001</v>
      </c>
      <c r="D7775">
        <v>1407.01</v>
      </c>
      <c r="E7775" t="s">
        <v>43</v>
      </c>
      <c r="F7775" t="s">
        <v>20</v>
      </c>
      <c r="G7775" t="s">
        <v>48</v>
      </c>
      <c r="H7775" t="s">
        <v>123</v>
      </c>
    </row>
    <row r="7776" spans="1:8" hidden="1">
      <c r="A7776" t="s">
        <v>13002</v>
      </c>
      <c r="B7776" s="3">
        <v>45585</v>
      </c>
      <c r="C7776" t="s">
        <v>11230</v>
      </c>
      <c r="D7776">
        <v>15219.21</v>
      </c>
      <c r="E7776" t="s">
        <v>70</v>
      </c>
      <c r="F7776" t="s">
        <v>61</v>
      </c>
      <c r="G7776" t="s">
        <v>48</v>
      </c>
      <c r="H7776" t="s">
        <v>87</v>
      </c>
    </row>
    <row r="7777" spans="1:8" hidden="1">
      <c r="A7777" t="s">
        <v>13003</v>
      </c>
      <c r="B7777" s="3">
        <v>45585</v>
      </c>
      <c r="C7777" t="s">
        <v>7361</v>
      </c>
      <c r="D7777">
        <v>1857.79</v>
      </c>
      <c r="E7777" t="s">
        <v>197</v>
      </c>
      <c r="F7777" t="s">
        <v>20</v>
      </c>
      <c r="G7777" t="s">
        <v>27</v>
      </c>
      <c r="H7777" t="s">
        <v>75</v>
      </c>
    </row>
    <row r="7778" spans="1:8" hidden="1">
      <c r="A7778" t="s">
        <v>13004</v>
      </c>
      <c r="B7778" s="3">
        <v>45585</v>
      </c>
      <c r="C7778" t="s">
        <v>9105</v>
      </c>
      <c r="D7778">
        <v>871</v>
      </c>
      <c r="E7778" t="s">
        <v>64</v>
      </c>
      <c r="F7778" t="s">
        <v>61</v>
      </c>
      <c r="G7778" t="s">
        <v>39</v>
      </c>
      <c r="H7778" t="s">
        <v>33</v>
      </c>
    </row>
    <row r="7779" spans="1:8" hidden="1">
      <c r="A7779" t="s">
        <v>13005</v>
      </c>
      <c r="B7779" s="3">
        <v>45585</v>
      </c>
      <c r="C7779" t="s">
        <v>13006</v>
      </c>
      <c r="E7779" t="s">
        <v>25</v>
      </c>
      <c r="F7779" t="s">
        <v>20</v>
      </c>
      <c r="G7779" t="s">
        <v>21</v>
      </c>
      <c r="H7779" t="s">
        <v>49</v>
      </c>
    </row>
    <row r="7780" spans="1:8" hidden="1">
      <c r="A7780" t="s">
        <v>13007</v>
      </c>
      <c r="B7780" s="3">
        <v>45585</v>
      </c>
      <c r="C7780" t="s">
        <v>11404</v>
      </c>
      <c r="D7780">
        <v>1126.54</v>
      </c>
      <c r="E7780" t="s">
        <v>122</v>
      </c>
      <c r="F7780" t="s">
        <v>32</v>
      </c>
      <c r="G7780" t="s">
        <v>21</v>
      </c>
      <c r="H7780" t="s">
        <v>57</v>
      </c>
    </row>
    <row r="7781" spans="1:8" hidden="1">
      <c r="A7781" t="s">
        <v>13008</v>
      </c>
      <c r="B7781" s="3">
        <v>45585</v>
      </c>
      <c r="C7781" t="s">
        <v>13009</v>
      </c>
      <c r="D7781">
        <v>940.97</v>
      </c>
      <c r="E7781" t="s">
        <v>19</v>
      </c>
      <c r="F7781" t="s">
        <v>26</v>
      </c>
      <c r="G7781" t="s">
        <v>39</v>
      </c>
      <c r="H7781" t="s">
        <v>176</v>
      </c>
    </row>
    <row r="7782" spans="1:8" hidden="1">
      <c r="A7782" t="s">
        <v>13010</v>
      </c>
      <c r="B7782" s="3">
        <v>45585</v>
      </c>
      <c r="C7782" t="s">
        <v>13011</v>
      </c>
      <c r="D7782">
        <v>1082.98</v>
      </c>
      <c r="E7782" t="s">
        <v>60</v>
      </c>
      <c r="F7782" t="s">
        <v>61</v>
      </c>
      <c r="G7782" t="s">
        <v>21</v>
      </c>
      <c r="H7782" t="s">
        <v>49</v>
      </c>
    </row>
    <row r="7783" spans="1:8" hidden="1">
      <c r="A7783" t="s">
        <v>13012</v>
      </c>
      <c r="B7783" s="3">
        <v>45585</v>
      </c>
      <c r="C7783" t="s">
        <v>13013</v>
      </c>
      <c r="D7783">
        <v>717.54</v>
      </c>
      <c r="E7783" t="s">
        <v>25</v>
      </c>
      <c r="F7783" t="s">
        <v>43</v>
      </c>
      <c r="G7783" t="s">
        <v>48</v>
      </c>
      <c r="H7783" t="s">
        <v>53</v>
      </c>
    </row>
    <row r="7784" spans="1:8" hidden="1">
      <c r="A7784" t="s">
        <v>13014</v>
      </c>
      <c r="B7784" s="3">
        <v>45585</v>
      </c>
      <c r="C7784" t="s">
        <v>13015</v>
      </c>
      <c r="D7784">
        <v>1938.38</v>
      </c>
      <c r="E7784" t="s">
        <v>67</v>
      </c>
      <c r="F7784" t="s">
        <v>61</v>
      </c>
      <c r="G7784" t="s">
        <v>21</v>
      </c>
      <c r="H7784" t="s">
        <v>49</v>
      </c>
    </row>
    <row r="7785" spans="1:8" hidden="1">
      <c r="A7785" t="s">
        <v>13016</v>
      </c>
      <c r="B7785" s="3">
        <v>45586</v>
      </c>
      <c r="C7785" t="s">
        <v>1341</v>
      </c>
      <c r="D7785">
        <v>1777.74</v>
      </c>
      <c r="E7785" t="s">
        <v>67</v>
      </c>
      <c r="F7785" t="s">
        <v>61</v>
      </c>
      <c r="G7785" t="s">
        <v>48</v>
      </c>
      <c r="H7785" t="s">
        <v>87</v>
      </c>
    </row>
    <row r="7786" spans="1:8" hidden="1">
      <c r="A7786" t="s">
        <v>13017</v>
      </c>
      <c r="B7786" s="3">
        <v>45586</v>
      </c>
      <c r="C7786" t="s">
        <v>13018</v>
      </c>
      <c r="D7786">
        <v>10660.23</v>
      </c>
      <c r="E7786" t="s">
        <v>67</v>
      </c>
      <c r="F7786" t="s">
        <v>20</v>
      </c>
      <c r="G7786" t="s">
        <v>27</v>
      </c>
      <c r="H7786" t="s">
        <v>43</v>
      </c>
    </row>
    <row r="7787" spans="1:8" hidden="1">
      <c r="A7787" t="s">
        <v>13019</v>
      </c>
      <c r="B7787" s="3">
        <v>45586</v>
      </c>
      <c r="C7787" t="s">
        <v>13020</v>
      </c>
      <c r="D7787">
        <v>1185.22</v>
      </c>
      <c r="E7787" t="s">
        <v>70</v>
      </c>
      <c r="F7787" t="s">
        <v>61</v>
      </c>
      <c r="G7787" t="s">
        <v>21</v>
      </c>
      <c r="H7787" t="s">
        <v>43</v>
      </c>
    </row>
    <row r="7788" spans="1:8">
      <c r="A7788" t="s">
        <v>13021</v>
      </c>
      <c r="B7788" s="3">
        <v>45586</v>
      </c>
      <c r="C7788" t="s">
        <v>13022</v>
      </c>
      <c r="D7788">
        <v>831.08</v>
      </c>
      <c r="E7788" t="s">
        <v>43</v>
      </c>
      <c r="F7788" t="s">
        <v>32</v>
      </c>
      <c r="G7788" t="s">
        <v>27</v>
      </c>
      <c r="H7788" t="s">
        <v>53</v>
      </c>
    </row>
    <row r="7789" spans="1:8" hidden="1">
      <c r="A7789" t="s">
        <v>13023</v>
      </c>
      <c r="B7789" s="3">
        <v>45586</v>
      </c>
      <c r="C7789" t="s">
        <v>8259</v>
      </c>
      <c r="D7789">
        <v>548.51</v>
      </c>
      <c r="E7789" t="s">
        <v>60</v>
      </c>
      <c r="F7789" t="s">
        <v>32</v>
      </c>
      <c r="G7789" t="s">
        <v>21</v>
      </c>
      <c r="H7789" t="s">
        <v>75</v>
      </c>
    </row>
    <row r="7790" spans="1:8" hidden="1">
      <c r="A7790" t="s">
        <v>13024</v>
      </c>
      <c r="B7790" s="3">
        <v>45586</v>
      </c>
      <c r="C7790" t="s">
        <v>5975</v>
      </c>
      <c r="D7790">
        <v>719.34</v>
      </c>
      <c r="E7790" t="s">
        <v>70</v>
      </c>
      <c r="F7790" t="s">
        <v>32</v>
      </c>
      <c r="G7790" t="s">
        <v>21</v>
      </c>
      <c r="H7790" t="s">
        <v>94</v>
      </c>
    </row>
    <row r="7791" spans="1:8" hidden="1">
      <c r="A7791" t="s">
        <v>13025</v>
      </c>
      <c r="B7791" s="3">
        <v>45586</v>
      </c>
      <c r="C7791" t="s">
        <v>13026</v>
      </c>
      <c r="D7791">
        <v>550.29999999999995</v>
      </c>
      <c r="E7791" t="s">
        <v>240</v>
      </c>
      <c r="F7791" t="s">
        <v>20</v>
      </c>
      <c r="G7791" t="s">
        <v>39</v>
      </c>
      <c r="H7791" t="s">
        <v>75</v>
      </c>
    </row>
    <row r="7792" spans="1:8" hidden="1">
      <c r="A7792" t="s">
        <v>13027</v>
      </c>
      <c r="B7792" s="3">
        <v>45586</v>
      </c>
      <c r="C7792" t="s">
        <v>13028</v>
      </c>
      <c r="D7792">
        <v>1962.19</v>
      </c>
      <c r="E7792" t="s">
        <v>25</v>
      </c>
      <c r="F7792" t="s">
        <v>20</v>
      </c>
      <c r="G7792" t="s">
        <v>39</v>
      </c>
      <c r="H7792" t="s">
        <v>44</v>
      </c>
    </row>
    <row r="7793" spans="1:8" hidden="1">
      <c r="A7793" t="s">
        <v>13029</v>
      </c>
      <c r="B7793" s="3">
        <v>45586</v>
      </c>
      <c r="C7793" t="s">
        <v>13030</v>
      </c>
      <c r="E7793" t="s">
        <v>64</v>
      </c>
      <c r="F7793" t="s">
        <v>26</v>
      </c>
      <c r="G7793" t="s">
        <v>39</v>
      </c>
      <c r="H7793" t="s">
        <v>49</v>
      </c>
    </row>
    <row r="7794" spans="1:8" hidden="1">
      <c r="A7794" t="s">
        <v>13031</v>
      </c>
      <c r="B7794" s="3">
        <v>45586</v>
      </c>
      <c r="C7794" t="s">
        <v>8980</v>
      </c>
      <c r="E7794" t="s">
        <v>60</v>
      </c>
      <c r="F7794" t="s">
        <v>43</v>
      </c>
      <c r="G7794" t="s">
        <v>21</v>
      </c>
      <c r="H7794" t="s">
        <v>87</v>
      </c>
    </row>
    <row r="7795" spans="1:8" hidden="1">
      <c r="A7795" t="s">
        <v>13032</v>
      </c>
      <c r="B7795" s="3">
        <v>45586</v>
      </c>
      <c r="C7795" t="s">
        <v>13033</v>
      </c>
      <c r="D7795">
        <v>1176.28</v>
      </c>
      <c r="E7795" t="s">
        <v>52</v>
      </c>
      <c r="F7795" t="s">
        <v>61</v>
      </c>
      <c r="G7795" t="s">
        <v>39</v>
      </c>
      <c r="H7795" t="s">
        <v>28</v>
      </c>
    </row>
    <row r="7796" spans="1:8" hidden="1">
      <c r="A7796" t="s">
        <v>13034</v>
      </c>
      <c r="B7796" s="3">
        <v>45586</v>
      </c>
      <c r="C7796" t="s">
        <v>13035</v>
      </c>
      <c r="D7796">
        <v>485.73</v>
      </c>
      <c r="E7796" t="s">
        <v>70</v>
      </c>
      <c r="F7796" t="s">
        <v>32</v>
      </c>
      <c r="G7796" t="s">
        <v>27</v>
      </c>
      <c r="H7796" t="s">
        <v>33</v>
      </c>
    </row>
    <row r="7797" spans="1:8" hidden="1">
      <c r="A7797" t="s">
        <v>13036</v>
      </c>
      <c r="B7797" s="3">
        <v>45586</v>
      </c>
      <c r="C7797" t="s">
        <v>4888</v>
      </c>
      <c r="D7797">
        <v>434.73</v>
      </c>
      <c r="E7797" t="s">
        <v>67</v>
      </c>
      <c r="F7797" t="s">
        <v>20</v>
      </c>
      <c r="G7797" t="s">
        <v>27</v>
      </c>
      <c r="H7797" t="s">
        <v>44</v>
      </c>
    </row>
    <row r="7798" spans="1:8" hidden="1">
      <c r="A7798" t="s">
        <v>13037</v>
      </c>
      <c r="B7798" s="3">
        <v>45586</v>
      </c>
      <c r="C7798" t="s">
        <v>13038</v>
      </c>
      <c r="D7798">
        <v>1380.68</v>
      </c>
      <c r="E7798" t="s">
        <v>122</v>
      </c>
      <c r="F7798" t="s">
        <v>26</v>
      </c>
      <c r="G7798" t="s">
        <v>21</v>
      </c>
      <c r="H7798" t="s">
        <v>44</v>
      </c>
    </row>
    <row r="7799" spans="1:8" hidden="1">
      <c r="A7799" t="s">
        <v>13039</v>
      </c>
      <c r="B7799" s="3">
        <v>45586</v>
      </c>
      <c r="C7799" t="s">
        <v>12588</v>
      </c>
      <c r="D7799">
        <v>13706.18</v>
      </c>
      <c r="E7799" t="s">
        <v>47</v>
      </c>
      <c r="F7799" t="s">
        <v>20</v>
      </c>
      <c r="G7799" t="s">
        <v>21</v>
      </c>
      <c r="H7799" t="s">
        <v>87</v>
      </c>
    </row>
    <row r="7800" spans="1:8" hidden="1">
      <c r="A7800" t="s">
        <v>13040</v>
      </c>
      <c r="B7800" s="3">
        <v>45586</v>
      </c>
      <c r="C7800" t="s">
        <v>1035</v>
      </c>
      <c r="D7800">
        <v>1747.74</v>
      </c>
      <c r="E7800" t="s">
        <v>84</v>
      </c>
      <c r="F7800" t="s">
        <v>61</v>
      </c>
      <c r="G7800" t="s">
        <v>48</v>
      </c>
      <c r="H7800" t="s">
        <v>44</v>
      </c>
    </row>
    <row r="7801" spans="1:8" hidden="1">
      <c r="A7801" t="s">
        <v>13041</v>
      </c>
      <c r="B7801" s="3">
        <v>45586</v>
      </c>
      <c r="C7801" t="s">
        <v>13042</v>
      </c>
      <c r="D7801">
        <v>1592.41</v>
      </c>
      <c r="E7801" t="s">
        <v>19</v>
      </c>
      <c r="F7801" t="s">
        <v>20</v>
      </c>
      <c r="G7801" t="s">
        <v>39</v>
      </c>
      <c r="H7801" t="s">
        <v>33</v>
      </c>
    </row>
    <row r="7802" spans="1:8" hidden="1">
      <c r="A7802" t="s">
        <v>13043</v>
      </c>
      <c r="B7802" s="3">
        <v>45586</v>
      </c>
      <c r="C7802" t="s">
        <v>13044</v>
      </c>
      <c r="D7802">
        <v>440.99</v>
      </c>
      <c r="E7802" t="s">
        <v>64</v>
      </c>
      <c r="F7802" t="s">
        <v>61</v>
      </c>
      <c r="G7802" t="s">
        <v>21</v>
      </c>
      <c r="H7802" t="s">
        <v>109</v>
      </c>
    </row>
    <row r="7803" spans="1:8" hidden="1">
      <c r="A7803" t="s">
        <v>13045</v>
      </c>
      <c r="B7803" s="3">
        <v>45586</v>
      </c>
      <c r="C7803" t="s">
        <v>8637</v>
      </c>
      <c r="D7803">
        <v>299.8</v>
      </c>
      <c r="E7803" t="s">
        <v>47</v>
      </c>
      <c r="F7803" t="s">
        <v>32</v>
      </c>
      <c r="G7803" t="s">
        <v>27</v>
      </c>
      <c r="H7803" t="s">
        <v>40</v>
      </c>
    </row>
    <row r="7804" spans="1:8" hidden="1">
      <c r="A7804" t="s">
        <v>13046</v>
      </c>
      <c r="B7804" s="3">
        <v>45586</v>
      </c>
      <c r="C7804" t="s">
        <v>9400</v>
      </c>
      <c r="D7804">
        <v>1160.8399999999999</v>
      </c>
      <c r="E7804" t="s">
        <v>19</v>
      </c>
      <c r="F7804" t="s">
        <v>32</v>
      </c>
      <c r="G7804" t="s">
        <v>27</v>
      </c>
      <c r="H7804" t="s">
        <v>109</v>
      </c>
    </row>
    <row r="7805" spans="1:8" hidden="1">
      <c r="A7805" t="s">
        <v>13047</v>
      </c>
      <c r="B7805" s="3">
        <v>45586</v>
      </c>
      <c r="C7805" t="s">
        <v>13048</v>
      </c>
      <c r="D7805">
        <v>807.64</v>
      </c>
      <c r="E7805" t="s">
        <v>31</v>
      </c>
      <c r="F7805" t="s">
        <v>61</v>
      </c>
      <c r="G7805" t="s">
        <v>21</v>
      </c>
      <c r="H7805" t="s">
        <v>33</v>
      </c>
    </row>
    <row r="7806" spans="1:8" hidden="1">
      <c r="A7806" t="s">
        <v>13049</v>
      </c>
      <c r="B7806" s="3">
        <v>45586</v>
      </c>
      <c r="C7806" t="s">
        <v>13050</v>
      </c>
      <c r="E7806" t="s">
        <v>25</v>
      </c>
      <c r="F7806" t="s">
        <v>61</v>
      </c>
      <c r="G7806" t="s">
        <v>21</v>
      </c>
      <c r="H7806" t="s">
        <v>40</v>
      </c>
    </row>
    <row r="7807" spans="1:8" hidden="1">
      <c r="A7807" t="s">
        <v>13051</v>
      </c>
      <c r="B7807" s="3">
        <v>45586</v>
      </c>
      <c r="C7807" t="s">
        <v>4120</v>
      </c>
      <c r="D7807">
        <v>1014.47</v>
      </c>
      <c r="E7807" t="s">
        <v>60</v>
      </c>
      <c r="F7807" t="s">
        <v>26</v>
      </c>
      <c r="G7807" t="s">
        <v>27</v>
      </c>
      <c r="H7807" t="s">
        <v>87</v>
      </c>
    </row>
    <row r="7808" spans="1:8" hidden="1">
      <c r="A7808" t="s">
        <v>13052</v>
      </c>
      <c r="B7808" s="3">
        <v>45586</v>
      </c>
      <c r="C7808" t="s">
        <v>4882</v>
      </c>
      <c r="E7808" t="s">
        <v>31</v>
      </c>
      <c r="F7808" t="s">
        <v>32</v>
      </c>
      <c r="G7808" t="s">
        <v>48</v>
      </c>
      <c r="H7808" t="s">
        <v>75</v>
      </c>
    </row>
    <row r="7809" spans="1:8" hidden="1">
      <c r="A7809" t="s">
        <v>13053</v>
      </c>
      <c r="B7809" s="3">
        <v>45587</v>
      </c>
      <c r="C7809" t="s">
        <v>11586</v>
      </c>
      <c r="D7809">
        <v>1376.48</v>
      </c>
      <c r="E7809" t="s">
        <v>67</v>
      </c>
      <c r="F7809" t="s">
        <v>26</v>
      </c>
      <c r="G7809" t="s">
        <v>27</v>
      </c>
      <c r="H7809" t="s">
        <v>36</v>
      </c>
    </row>
    <row r="7810" spans="1:8" hidden="1">
      <c r="A7810" t="s">
        <v>13054</v>
      </c>
      <c r="B7810" s="3">
        <v>45587</v>
      </c>
      <c r="C7810" t="s">
        <v>3533</v>
      </c>
      <c r="D7810">
        <v>1301.56</v>
      </c>
      <c r="E7810" t="s">
        <v>64</v>
      </c>
      <c r="F7810" t="s">
        <v>32</v>
      </c>
      <c r="G7810" t="s">
        <v>39</v>
      </c>
      <c r="H7810" t="s">
        <v>123</v>
      </c>
    </row>
    <row r="7811" spans="1:8" hidden="1">
      <c r="A7811" t="s">
        <v>13055</v>
      </c>
      <c r="B7811" s="3">
        <v>45587</v>
      </c>
      <c r="C7811" t="s">
        <v>9571</v>
      </c>
      <c r="D7811">
        <v>85.23</v>
      </c>
      <c r="E7811" t="s">
        <v>52</v>
      </c>
      <c r="F7811" t="s">
        <v>20</v>
      </c>
      <c r="G7811" t="s">
        <v>39</v>
      </c>
      <c r="H7811" t="s">
        <v>22</v>
      </c>
    </row>
    <row r="7812" spans="1:8" hidden="1">
      <c r="A7812" t="s">
        <v>13056</v>
      </c>
      <c r="B7812" s="3">
        <v>45587</v>
      </c>
      <c r="C7812" t="s">
        <v>10563</v>
      </c>
      <c r="D7812">
        <v>675.61</v>
      </c>
      <c r="E7812" t="s">
        <v>19</v>
      </c>
      <c r="F7812" t="s">
        <v>32</v>
      </c>
      <c r="G7812" t="s">
        <v>48</v>
      </c>
      <c r="H7812" t="s">
        <v>75</v>
      </c>
    </row>
    <row r="7813" spans="1:8" hidden="1">
      <c r="A7813" t="s">
        <v>13057</v>
      </c>
      <c r="B7813" s="3">
        <v>45587</v>
      </c>
      <c r="C7813" t="s">
        <v>13058</v>
      </c>
      <c r="D7813">
        <v>590.72</v>
      </c>
      <c r="E7813" t="s">
        <v>60</v>
      </c>
      <c r="F7813" t="s">
        <v>61</v>
      </c>
      <c r="G7813" t="s">
        <v>27</v>
      </c>
      <c r="H7813" t="s">
        <v>123</v>
      </c>
    </row>
    <row r="7814" spans="1:8" hidden="1">
      <c r="A7814" t="s">
        <v>13059</v>
      </c>
      <c r="B7814" s="3">
        <v>45587</v>
      </c>
      <c r="C7814" t="s">
        <v>13060</v>
      </c>
      <c r="D7814">
        <v>209.56</v>
      </c>
      <c r="E7814" t="s">
        <v>52</v>
      </c>
      <c r="F7814" t="s">
        <v>32</v>
      </c>
      <c r="G7814" t="s">
        <v>27</v>
      </c>
      <c r="H7814" t="s">
        <v>43</v>
      </c>
    </row>
    <row r="7815" spans="1:8" hidden="1">
      <c r="A7815" t="s">
        <v>13061</v>
      </c>
      <c r="B7815" s="3">
        <v>45587</v>
      </c>
      <c r="C7815" t="s">
        <v>5092</v>
      </c>
      <c r="D7815">
        <v>461</v>
      </c>
      <c r="E7815" t="s">
        <v>64</v>
      </c>
      <c r="F7815" t="s">
        <v>32</v>
      </c>
      <c r="G7815" t="s">
        <v>27</v>
      </c>
      <c r="H7815" t="s">
        <v>33</v>
      </c>
    </row>
    <row r="7816" spans="1:8" hidden="1">
      <c r="A7816" t="s">
        <v>13062</v>
      </c>
      <c r="B7816" s="3">
        <v>45587</v>
      </c>
      <c r="C7816" t="s">
        <v>12449</v>
      </c>
      <c r="D7816">
        <v>1651.45</v>
      </c>
      <c r="E7816" t="s">
        <v>197</v>
      </c>
      <c r="F7816" t="s">
        <v>61</v>
      </c>
      <c r="G7816" t="s">
        <v>27</v>
      </c>
      <c r="H7816" t="s">
        <v>109</v>
      </c>
    </row>
    <row r="7817" spans="1:8" hidden="1">
      <c r="A7817" t="s">
        <v>13063</v>
      </c>
      <c r="B7817" s="3">
        <v>45587</v>
      </c>
      <c r="C7817" t="s">
        <v>13064</v>
      </c>
      <c r="D7817">
        <v>1564.24</v>
      </c>
      <c r="E7817" t="s">
        <v>64</v>
      </c>
      <c r="F7817" t="s">
        <v>26</v>
      </c>
      <c r="G7817" t="s">
        <v>21</v>
      </c>
      <c r="H7817" t="s">
        <v>22</v>
      </c>
    </row>
    <row r="7818" spans="1:8" hidden="1">
      <c r="A7818" t="s">
        <v>13065</v>
      </c>
      <c r="B7818" s="3">
        <v>45587</v>
      </c>
      <c r="C7818" t="s">
        <v>6898</v>
      </c>
      <c r="D7818">
        <v>1960.79</v>
      </c>
      <c r="E7818" t="s">
        <v>60</v>
      </c>
      <c r="F7818" t="s">
        <v>61</v>
      </c>
      <c r="G7818" t="s">
        <v>21</v>
      </c>
      <c r="H7818" t="s">
        <v>57</v>
      </c>
    </row>
    <row r="7819" spans="1:8" hidden="1">
      <c r="A7819" t="s">
        <v>13066</v>
      </c>
      <c r="B7819" s="3">
        <v>45587</v>
      </c>
      <c r="C7819" t="s">
        <v>7940</v>
      </c>
      <c r="E7819" t="s">
        <v>19</v>
      </c>
      <c r="F7819" t="s">
        <v>32</v>
      </c>
      <c r="G7819" t="s">
        <v>39</v>
      </c>
      <c r="H7819" t="s">
        <v>75</v>
      </c>
    </row>
    <row r="7820" spans="1:8" hidden="1">
      <c r="A7820" t="s">
        <v>13067</v>
      </c>
      <c r="B7820" s="3">
        <v>45587</v>
      </c>
      <c r="C7820" t="s">
        <v>8563</v>
      </c>
      <c r="D7820">
        <v>1720.14</v>
      </c>
      <c r="E7820" t="s">
        <v>64</v>
      </c>
      <c r="F7820" t="s">
        <v>61</v>
      </c>
      <c r="G7820" t="s">
        <v>48</v>
      </c>
      <c r="H7820" t="s">
        <v>57</v>
      </c>
    </row>
    <row r="7821" spans="1:8" hidden="1">
      <c r="A7821" t="s">
        <v>13068</v>
      </c>
      <c r="B7821" s="3">
        <v>45587</v>
      </c>
      <c r="C7821" t="s">
        <v>2460</v>
      </c>
      <c r="D7821">
        <v>1329.34</v>
      </c>
      <c r="E7821" t="s">
        <v>52</v>
      </c>
      <c r="F7821" t="s">
        <v>32</v>
      </c>
      <c r="G7821" t="s">
        <v>48</v>
      </c>
      <c r="H7821" t="s">
        <v>22</v>
      </c>
    </row>
    <row r="7822" spans="1:8" hidden="1">
      <c r="A7822" t="s">
        <v>13069</v>
      </c>
      <c r="B7822" s="3">
        <v>45587</v>
      </c>
      <c r="C7822" t="s">
        <v>6270</v>
      </c>
      <c r="D7822">
        <v>762.51</v>
      </c>
      <c r="E7822" t="s">
        <v>25</v>
      </c>
      <c r="F7822" t="s">
        <v>61</v>
      </c>
      <c r="G7822" t="s">
        <v>27</v>
      </c>
      <c r="H7822" t="s">
        <v>109</v>
      </c>
    </row>
    <row r="7823" spans="1:8" hidden="1">
      <c r="A7823" t="s">
        <v>13070</v>
      </c>
      <c r="B7823" s="3">
        <v>45587</v>
      </c>
      <c r="C7823" t="s">
        <v>3366</v>
      </c>
      <c r="D7823">
        <v>1278.2</v>
      </c>
      <c r="E7823" t="s">
        <v>64</v>
      </c>
      <c r="F7823" t="s">
        <v>20</v>
      </c>
      <c r="G7823" t="s">
        <v>27</v>
      </c>
      <c r="H7823" t="s">
        <v>176</v>
      </c>
    </row>
    <row r="7824" spans="1:8" hidden="1">
      <c r="A7824" t="s">
        <v>13071</v>
      </c>
      <c r="B7824" s="3">
        <v>45587</v>
      </c>
      <c r="C7824" t="s">
        <v>13072</v>
      </c>
      <c r="E7824" t="s">
        <v>60</v>
      </c>
      <c r="F7824" t="s">
        <v>20</v>
      </c>
      <c r="G7824" t="s">
        <v>21</v>
      </c>
      <c r="H7824" t="s">
        <v>40</v>
      </c>
    </row>
    <row r="7825" spans="1:8">
      <c r="A7825" t="s">
        <v>13073</v>
      </c>
      <c r="B7825" s="3">
        <v>45587</v>
      </c>
      <c r="C7825" t="s">
        <v>13074</v>
      </c>
      <c r="D7825">
        <v>1087.6400000000001</v>
      </c>
      <c r="E7825" t="s">
        <v>43</v>
      </c>
      <c r="F7825" t="s">
        <v>20</v>
      </c>
      <c r="G7825" t="s">
        <v>39</v>
      </c>
      <c r="H7825" t="s">
        <v>36</v>
      </c>
    </row>
    <row r="7826" spans="1:8" hidden="1">
      <c r="A7826" t="s">
        <v>13075</v>
      </c>
      <c r="B7826" s="3">
        <v>45587</v>
      </c>
      <c r="C7826" t="s">
        <v>165</v>
      </c>
      <c r="D7826">
        <v>1640.4</v>
      </c>
      <c r="E7826" t="s">
        <v>52</v>
      </c>
      <c r="F7826" t="s">
        <v>32</v>
      </c>
      <c r="G7826" t="s">
        <v>21</v>
      </c>
      <c r="H7826" t="s">
        <v>36</v>
      </c>
    </row>
    <row r="7827" spans="1:8" hidden="1">
      <c r="A7827" t="s">
        <v>13076</v>
      </c>
      <c r="B7827" s="3">
        <v>45587</v>
      </c>
      <c r="C7827" t="s">
        <v>13077</v>
      </c>
      <c r="D7827">
        <v>1201.6199999999999</v>
      </c>
      <c r="E7827" t="s">
        <v>70</v>
      </c>
      <c r="F7827" t="s">
        <v>61</v>
      </c>
      <c r="G7827" t="s">
        <v>39</v>
      </c>
      <c r="H7827" t="s">
        <v>44</v>
      </c>
    </row>
    <row r="7828" spans="1:8" hidden="1">
      <c r="A7828" t="s">
        <v>13078</v>
      </c>
      <c r="B7828" s="3">
        <v>45587</v>
      </c>
      <c r="C7828" t="s">
        <v>13079</v>
      </c>
      <c r="D7828">
        <v>1784.02</v>
      </c>
      <c r="E7828" t="s">
        <v>60</v>
      </c>
      <c r="F7828" t="s">
        <v>61</v>
      </c>
      <c r="G7828" t="s">
        <v>27</v>
      </c>
      <c r="H7828" t="s">
        <v>94</v>
      </c>
    </row>
    <row r="7829" spans="1:8" hidden="1">
      <c r="A7829" t="s">
        <v>13080</v>
      </c>
      <c r="B7829" s="3">
        <v>45587</v>
      </c>
      <c r="C7829" t="s">
        <v>3190</v>
      </c>
      <c r="D7829">
        <v>89.96</v>
      </c>
      <c r="E7829" t="s">
        <v>70</v>
      </c>
      <c r="F7829" t="s">
        <v>26</v>
      </c>
      <c r="G7829" t="s">
        <v>27</v>
      </c>
      <c r="H7829" t="s">
        <v>53</v>
      </c>
    </row>
    <row r="7830" spans="1:8">
      <c r="A7830" t="s">
        <v>13081</v>
      </c>
      <c r="B7830" s="3">
        <v>45587</v>
      </c>
      <c r="C7830" t="s">
        <v>3652</v>
      </c>
      <c r="D7830">
        <v>597.63</v>
      </c>
      <c r="E7830" t="s">
        <v>43</v>
      </c>
      <c r="F7830" t="s">
        <v>20</v>
      </c>
      <c r="G7830" t="s">
        <v>21</v>
      </c>
      <c r="H7830" t="s">
        <v>75</v>
      </c>
    </row>
    <row r="7831" spans="1:8" hidden="1">
      <c r="A7831" t="s">
        <v>13082</v>
      </c>
      <c r="B7831" s="3">
        <v>45587</v>
      </c>
      <c r="C7831" t="s">
        <v>13083</v>
      </c>
      <c r="D7831">
        <v>499.13</v>
      </c>
      <c r="E7831" t="s">
        <v>60</v>
      </c>
      <c r="F7831" t="s">
        <v>26</v>
      </c>
      <c r="G7831" t="s">
        <v>48</v>
      </c>
      <c r="H7831" t="s">
        <v>40</v>
      </c>
    </row>
    <row r="7832" spans="1:8" hidden="1">
      <c r="A7832" t="s">
        <v>13084</v>
      </c>
      <c r="B7832" s="3">
        <v>45587</v>
      </c>
      <c r="C7832" t="s">
        <v>3808</v>
      </c>
      <c r="D7832">
        <v>1649.93</v>
      </c>
      <c r="E7832" t="s">
        <v>64</v>
      </c>
      <c r="F7832" t="s">
        <v>26</v>
      </c>
      <c r="G7832" t="s">
        <v>27</v>
      </c>
      <c r="H7832" t="s">
        <v>123</v>
      </c>
    </row>
    <row r="7833" spans="1:8" hidden="1">
      <c r="A7833" t="s">
        <v>13085</v>
      </c>
      <c r="B7833" s="3">
        <v>45587</v>
      </c>
      <c r="C7833" t="s">
        <v>3203</v>
      </c>
      <c r="D7833">
        <v>152.30000000000001</v>
      </c>
      <c r="E7833" t="s">
        <v>25</v>
      </c>
      <c r="F7833" t="s">
        <v>61</v>
      </c>
      <c r="G7833" t="s">
        <v>39</v>
      </c>
      <c r="H7833" t="s">
        <v>57</v>
      </c>
    </row>
    <row r="7834" spans="1:8" hidden="1">
      <c r="A7834" t="s">
        <v>13086</v>
      </c>
      <c r="B7834" s="3">
        <v>45587</v>
      </c>
      <c r="C7834" t="s">
        <v>6329</v>
      </c>
      <c r="D7834">
        <v>12240.21</v>
      </c>
      <c r="E7834" t="s">
        <v>47</v>
      </c>
      <c r="F7834" t="s">
        <v>20</v>
      </c>
      <c r="G7834" t="s">
        <v>48</v>
      </c>
      <c r="H7834" t="s">
        <v>87</v>
      </c>
    </row>
    <row r="7835" spans="1:8" hidden="1">
      <c r="A7835" t="s">
        <v>13087</v>
      </c>
      <c r="B7835" s="3">
        <v>45587</v>
      </c>
      <c r="C7835" t="s">
        <v>13088</v>
      </c>
      <c r="D7835">
        <v>1856.25</v>
      </c>
      <c r="E7835" t="s">
        <v>52</v>
      </c>
      <c r="F7835" t="s">
        <v>26</v>
      </c>
      <c r="G7835" t="s">
        <v>39</v>
      </c>
      <c r="H7835" t="s">
        <v>43</v>
      </c>
    </row>
    <row r="7836" spans="1:8" hidden="1">
      <c r="A7836" t="s">
        <v>13089</v>
      </c>
      <c r="B7836" s="3">
        <v>45587</v>
      </c>
      <c r="C7836" t="s">
        <v>3269</v>
      </c>
      <c r="D7836">
        <v>952.22</v>
      </c>
      <c r="E7836" t="s">
        <v>64</v>
      </c>
      <c r="F7836" t="s">
        <v>26</v>
      </c>
      <c r="G7836" t="s">
        <v>39</v>
      </c>
      <c r="H7836" t="s">
        <v>87</v>
      </c>
    </row>
    <row r="7837" spans="1:8" hidden="1">
      <c r="A7837" t="s">
        <v>13090</v>
      </c>
      <c r="B7837" s="3">
        <v>45588</v>
      </c>
      <c r="C7837" t="s">
        <v>13091</v>
      </c>
      <c r="D7837">
        <v>1881.43</v>
      </c>
      <c r="E7837" t="s">
        <v>122</v>
      </c>
      <c r="F7837" t="s">
        <v>26</v>
      </c>
      <c r="G7837" t="s">
        <v>21</v>
      </c>
      <c r="H7837" t="s">
        <v>75</v>
      </c>
    </row>
    <row r="7838" spans="1:8" hidden="1">
      <c r="A7838" t="s">
        <v>13092</v>
      </c>
      <c r="B7838" s="3">
        <v>45588</v>
      </c>
      <c r="C7838" t="s">
        <v>9380</v>
      </c>
      <c r="D7838">
        <v>929.72</v>
      </c>
      <c r="E7838" t="s">
        <v>67</v>
      </c>
      <c r="F7838" t="s">
        <v>61</v>
      </c>
      <c r="G7838" t="s">
        <v>39</v>
      </c>
      <c r="H7838" t="s">
        <v>40</v>
      </c>
    </row>
    <row r="7839" spans="1:8" hidden="1">
      <c r="A7839" t="s">
        <v>13093</v>
      </c>
      <c r="B7839" s="3">
        <v>45588</v>
      </c>
      <c r="C7839" t="s">
        <v>302</v>
      </c>
      <c r="D7839">
        <v>1620.69</v>
      </c>
      <c r="E7839" t="s">
        <v>31</v>
      </c>
      <c r="F7839" t="s">
        <v>26</v>
      </c>
      <c r="G7839" t="s">
        <v>27</v>
      </c>
      <c r="H7839" t="s">
        <v>75</v>
      </c>
    </row>
    <row r="7840" spans="1:8" hidden="1">
      <c r="A7840" t="s">
        <v>13094</v>
      </c>
      <c r="B7840" s="3">
        <v>45588</v>
      </c>
      <c r="C7840" t="s">
        <v>4271</v>
      </c>
      <c r="D7840">
        <v>1644.19</v>
      </c>
      <c r="E7840" t="s">
        <v>47</v>
      </c>
      <c r="F7840" t="s">
        <v>26</v>
      </c>
      <c r="G7840" t="s">
        <v>48</v>
      </c>
      <c r="H7840" t="s">
        <v>28</v>
      </c>
    </row>
    <row r="7841" spans="1:8" hidden="1">
      <c r="A7841" t="s">
        <v>13095</v>
      </c>
      <c r="B7841" s="3">
        <v>45588</v>
      </c>
      <c r="C7841" t="s">
        <v>13096</v>
      </c>
      <c r="D7841">
        <v>1435.41</v>
      </c>
      <c r="E7841" t="s">
        <v>64</v>
      </c>
      <c r="F7841" t="s">
        <v>61</v>
      </c>
      <c r="G7841" t="s">
        <v>48</v>
      </c>
      <c r="H7841" t="s">
        <v>33</v>
      </c>
    </row>
    <row r="7842" spans="1:8" hidden="1">
      <c r="A7842" t="s">
        <v>13097</v>
      </c>
      <c r="B7842" s="3">
        <v>45588</v>
      </c>
      <c r="C7842" t="s">
        <v>4940</v>
      </c>
      <c r="D7842">
        <v>633.37</v>
      </c>
      <c r="E7842" t="s">
        <v>19</v>
      </c>
      <c r="F7842" t="s">
        <v>61</v>
      </c>
      <c r="G7842" t="s">
        <v>39</v>
      </c>
      <c r="H7842" t="s">
        <v>33</v>
      </c>
    </row>
    <row r="7843" spans="1:8">
      <c r="A7843" t="s">
        <v>13098</v>
      </c>
      <c r="B7843" s="3">
        <v>45588</v>
      </c>
      <c r="C7843" t="s">
        <v>13099</v>
      </c>
      <c r="D7843">
        <v>1820.89</v>
      </c>
      <c r="E7843" t="s">
        <v>43</v>
      </c>
      <c r="F7843" t="s">
        <v>20</v>
      </c>
      <c r="G7843" t="s">
        <v>21</v>
      </c>
      <c r="H7843" t="s">
        <v>22</v>
      </c>
    </row>
    <row r="7844" spans="1:8" hidden="1">
      <c r="A7844" t="s">
        <v>13100</v>
      </c>
      <c r="B7844" s="3">
        <v>45588</v>
      </c>
      <c r="C7844" t="s">
        <v>6705</v>
      </c>
      <c r="E7844" t="s">
        <v>52</v>
      </c>
      <c r="F7844" t="s">
        <v>32</v>
      </c>
      <c r="G7844" t="s">
        <v>27</v>
      </c>
      <c r="H7844" t="s">
        <v>94</v>
      </c>
    </row>
    <row r="7845" spans="1:8" hidden="1">
      <c r="A7845" t="s">
        <v>13101</v>
      </c>
      <c r="B7845" s="3">
        <v>45588</v>
      </c>
      <c r="C7845" t="s">
        <v>13102</v>
      </c>
      <c r="D7845">
        <v>1519.98</v>
      </c>
      <c r="E7845" t="s">
        <v>19</v>
      </c>
      <c r="F7845" t="s">
        <v>32</v>
      </c>
      <c r="G7845" t="s">
        <v>27</v>
      </c>
      <c r="H7845" t="s">
        <v>87</v>
      </c>
    </row>
    <row r="7846" spans="1:8" hidden="1">
      <c r="A7846" t="s">
        <v>13103</v>
      </c>
      <c r="B7846" s="3">
        <v>45588</v>
      </c>
      <c r="C7846" t="s">
        <v>11044</v>
      </c>
      <c r="D7846">
        <v>1305.1400000000001</v>
      </c>
      <c r="E7846" t="s">
        <v>67</v>
      </c>
      <c r="F7846" t="s">
        <v>20</v>
      </c>
      <c r="G7846" t="s">
        <v>39</v>
      </c>
      <c r="H7846" t="s">
        <v>33</v>
      </c>
    </row>
    <row r="7847" spans="1:8" hidden="1">
      <c r="A7847" t="s">
        <v>13104</v>
      </c>
      <c r="B7847" s="3">
        <v>45588</v>
      </c>
      <c r="C7847" t="s">
        <v>2100</v>
      </c>
      <c r="D7847">
        <v>1896.43</v>
      </c>
      <c r="E7847" t="s">
        <v>190</v>
      </c>
      <c r="F7847" t="s">
        <v>20</v>
      </c>
      <c r="G7847" t="s">
        <v>48</v>
      </c>
      <c r="H7847" t="s">
        <v>176</v>
      </c>
    </row>
    <row r="7848" spans="1:8" hidden="1">
      <c r="A7848" t="s">
        <v>13105</v>
      </c>
      <c r="B7848" s="3">
        <v>45588</v>
      </c>
      <c r="C7848" t="s">
        <v>1675</v>
      </c>
      <c r="D7848">
        <v>1327.91</v>
      </c>
      <c r="E7848" t="s">
        <v>19</v>
      </c>
      <c r="F7848" t="s">
        <v>32</v>
      </c>
      <c r="G7848" t="s">
        <v>39</v>
      </c>
      <c r="H7848" t="s">
        <v>176</v>
      </c>
    </row>
    <row r="7849" spans="1:8" hidden="1">
      <c r="A7849" t="s">
        <v>13106</v>
      </c>
      <c r="B7849" s="3">
        <v>45588</v>
      </c>
      <c r="C7849" t="s">
        <v>13107</v>
      </c>
      <c r="D7849">
        <v>838.43</v>
      </c>
      <c r="E7849" t="s">
        <v>60</v>
      </c>
      <c r="F7849" t="s">
        <v>32</v>
      </c>
      <c r="G7849" t="s">
        <v>27</v>
      </c>
      <c r="H7849" t="s">
        <v>44</v>
      </c>
    </row>
    <row r="7850" spans="1:8" hidden="1">
      <c r="A7850" t="s">
        <v>13108</v>
      </c>
      <c r="B7850" s="3">
        <v>45588</v>
      </c>
      <c r="C7850" t="s">
        <v>2480</v>
      </c>
      <c r="D7850">
        <v>1746.23</v>
      </c>
      <c r="E7850" t="s">
        <v>67</v>
      </c>
      <c r="F7850" t="s">
        <v>61</v>
      </c>
      <c r="G7850" t="s">
        <v>21</v>
      </c>
      <c r="H7850" t="s">
        <v>57</v>
      </c>
    </row>
    <row r="7851" spans="1:8" hidden="1">
      <c r="A7851" t="s">
        <v>13109</v>
      </c>
      <c r="B7851" s="3">
        <v>45588</v>
      </c>
      <c r="C7851" t="s">
        <v>5897</v>
      </c>
      <c r="D7851">
        <v>1766.48</v>
      </c>
      <c r="E7851" t="s">
        <v>339</v>
      </c>
      <c r="F7851" t="s">
        <v>20</v>
      </c>
      <c r="G7851" t="s">
        <v>39</v>
      </c>
      <c r="H7851" t="s">
        <v>57</v>
      </c>
    </row>
    <row r="7852" spans="1:8" hidden="1">
      <c r="A7852" t="s">
        <v>13110</v>
      </c>
      <c r="B7852" s="3">
        <v>45588</v>
      </c>
      <c r="C7852" t="s">
        <v>13111</v>
      </c>
      <c r="D7852">
        <v>249.52</v>
      </c>
      <c r="E7852" t="s">
        <v>122</v>
      </c>
      <c r="F7852" t="s">
        <v>26</v>
      </c>
      <c r="G7852" t="s">
        <v>39</v>
      </c>
      <c r="H7852" t="s">
        <v>44</v>
      </c>
    </row>
    <row r="7853" spans="1:8" hidden="1">
      <c r="A7853" t="s">
        <v>13112</v>
      </c>
      <c r="B7853" s="3">
        <v>45588</v>
      </c>
      <c r="C7853" t="s">
        <v>13113</v>
      </c>
      <c r="D7853">
        <v>93.74</v>
      </c>
      <c r="E7853" t="s">
        <v>122</v>
      </c>
      <c r="F7853" t="s">
        <v>32</v>
      </c>
      <c r="G7853" t="s">
        <v>21</v>
      </c>
      <c r="H7853" t="s">
        <v>109</v>
      </c>
    </row>
    <row r="7854" spans="1:8">
      <c r="A7854" t="s">
        <v>13114</v>
      </c>
      <c r="B7854" s="3">
        <v>45588</v>
      </c>
      <c r="C7854" t="s">
        <v>7849</v>
      </c>
      <c r="E7854" t="s">
        <v>43</v>
      </c>
      <c r="F7854" t="s">
        <v>61</v>
      </c>
      <c r="G7854" t="s">
        <v>27</v>
      </c>
      <c r="H7854" t="s">
        <v>94</v>
      </c>
    </row>
    <row r="7855" spans="1:8" hidden="1">
      <c r="A7855" t="s">
        <v>13115</v>
      </c>
      <c r="B7855" s="3">
        <v>45588</v>
      </c>
      <c r="C7855" t="s">
        <v>13116</v>
      </c>
      <c r="D7855">
        <v>1386.29</v>
      </c>
      <c r="E7855" t="s">
        <v>31</v>
      </c>
      <c r="F7855" t="s">
        <v>20</v>
      </c>
      <c r="G7855" t="s">
        <v>39</v>
      </c>
      <c r="H7855" t="s">
        <v>36</v>
      </c>
    </row>
    <row r="7856" spans="1:8" hidden="1">
      <c r="A7856" t="s">
        <v>13117</v>
      </c>
      <c r="B7856" s="3">
        <v>45588</v>
      </c>
      <c r="C7856" t="s">
        <v>4580</v>
      </c>
      <c r="D7856">
        <v>1662.83</v>
      </c>
      <c r="E7856" t="s">
        <v>122</v>
      </c>
      <c r="F7856" t="s">
        <v>20</v>
      </c>
      <c r="G7856" t="s">
        <v>39</v>
      </c>
      <c r="H7856" t="s">
        <v>94</v>
      </c>
    </row>
    <row r="7857" spans="1:8" hidden="1">
      <c r="A7857" t="s">
        <v>13118</v>
      </c>
      <c r="B7857" s="3">
        <v>45588</v>
      </c>
      <c r="C7857" t="s">
        <v>4487</v>
      </c>
      <c r="D7857">
        <v>950.46</v>
      </c>
      <c r="E7857" t="s">
        <v>60</v>
      </c>
      <c r="F7857" t="s">
        <v>20</v>
      </c>
      <c r="G7857" t="s">
        <v>27</v>
      </c>
      <c r="H7857" t="s">
        <v>94</v>
      </c>
    </row>
    <row r="7858" spans="1:8" hidden="1">
      <c r="A7858" t="s">
        <v>13119</v>
      </c>
      <c r="B7858" s="3">
        <v>45588</v>
      </c>
      <c r="C7858" t="s">
        <v>9127</v>
      </c>
      <c r="D7858">
        <v>190.92</v>
      </c>
      <c r="E7858" t="s">
        <v>31</v>
      </c>
      <c r="F7858" t="s">
        <v>61</v>
      </c>
      <c r="G7858" t="s">
        <v>48</v>
      </c>
      <c r="H7858" t="s">
        <v>40</v>
      </c>
    </row>
    <row r="7859" spans="1:8" hidden="1">
      <c r="A7859" t="s">
        <v>13120</v>
      </c>
      <c r="B7859" s="3">
        <v>45588</v>
      </c>
      <c r="C7859" t="s">
        <v>8956</v>
      </c>
      <c r="D7859">
        <v>1255.53</v>
      </c>
      <c r="E7859" t="s">
        <v>31</v>
      </c>
      <c r="F7859" t="s">
        <v>32</v>
      </c>
      <c r="G7859" t="s">
        <v>27</v>
      </c>
      <c r="H7859" t="s">
        <v>87</v>
      </c>
    </row>
    <row r="7860" spans="1:8" hidden="1">
      <c r="A7860" t="s">
        <v>13121</v>
      </c>
      <c r="B7860" s="3">
        <v>45588</v>
      </c>
      <c r="C7860" t="s">
        <v>2257</v>
      </c>
      <c r="D7860">
        <v>172.37</v>
      </c>
      <c r="E7860" t="s">
        <v>122</v>
      </c>
      <c r="F7860" t="s">
        <v>32</v>
      </c>
      <c r="G7860" t="s">
        <v>21</v>
      </c>
      <c r="H7860" t="s">
        <v>40</v>
      </c>
    </row>
    <row r="7861" spans="1:8">
      <c r="A7861" t="s">
        <v>13122</v>
      </c>
      <c r="B7861" s="3">
        <v>45588</v>
      </c>
      <c r="C7861" t="s">
        <v>4454</v>
      </c>
      <c r="D7861">
        <v>1964.36</v>
      </c>
      <c r="E7861" t="s">
        <v>43</v>
      </c>
      <c r="F7861" t="s">
        <v>26</v>
      </c>
      <c r="G7861" t="s">
        <v>39</v>
      </c>
      <c r="H7861" t="s">
        <v>94</v>
      </c>
    </row>
    <row r="7862" spans="1:8" hidden="1">
      <c r="A7862" t="s">
        <v>13123</v>
      </c>
      <c r="B7862" s="3">
        <v>45588</v>
      </c>
      <c r="C7862" t="s">
        <v>8637</v>
      </c>
      <c r="D7862">
        <v>5697.67</v>
      </c>
      <c r="E7862" t="s">
        <v>19</v>
      </c>
      <c r="F7862" t="s">
        <v>61</v>
      </c>
      <c r="G7862" t="s">
        <v>27</v>
      </c>
      <c r="H7862" t="s">
        <v>36</v>
      </c>
    </row>
    <row r="7863" spans="1:8" hidden="1">
      <c r="A7863" t="s">
        <v>13124</v>
      </c>
      <c r="B7863" s="3">
        <v>45588</v>
      </c>
      <c r="C7863" t="s">
        <v>1720</v>
      </c>
      <c r="D7863">
        <v>1250.8</v>
      </c>
      <c r="E7863" t="s">
        <v>70</v>
      </c>
      <c r="F7863" t="s">
        <v>26</v>
      </c>
      <c r="G7863" t="s">
        <v>21</v>
      </c>
      <c r="H7863" t="s">
        <v>43</v>
      </c>
    </row>
    <row r="7864" spans="1:8" hidden="1">
      <c r="A7864" t="s">
        <v>13125</v>
      </c>
      <c r="B7864" s="3">
        <v>45588</v>
      </c>
      <c r="C7864" t="s">
        <v>13126</v>
      </c>
      <c r="E7864" t="s">
        <v>84</v>
      </c>
      <c r="F7864" t="s">
        <v>32</v>
      </c>
      <c r="G7864" t="s">
        <v>39</v>
      </c>
      <c r="H7864" t="s">
        <v>49</v>
      </c>
    </row>
    <row r="7865" spans="1:8" hidden="1">
      <c r="A7865" t="s">
        <v>13127</v>
      </c>
      <c r="B7865" s="3">
        <v>45589</v>
      </c>
      <c r="C7865" t="s">
        <v>13128</v>
      </c>
      <c r="D7865">
        <v>1667.69</v>
      </c>
      <c r="E7865" t="s">
        <v>60</v>
      </c>
      <c r="F7865" t="s">
        <v>20</v>
      </c>
      <c r="G7865" t="s">
        <v>21</v>
      </c>
      <c r="H7865" t="s">
        <v>53</v>
      </c>
    </row>
    <row r="7866" spans="1:8" hidden="1">
      <c r="A7866" t="s">
        <v>13129</v>
      </c>
      <c r="B7866" s="3">
        <v>45589</v>
      </c>
      <c r="C7866" t="s">
        <v>13130</v>
      </c>
      <c r="D7866">
        <v>843.03</v>
      </c>
      <c r="E7866" t="s">
        <v>67</v>
      </c>
      <c r="F7866" t="s">
        <v>61</v>
      </c>
      <c r="G7866" t="s">
        <v>39</v>
      </c>
      <c r="H7866" t="s">
        <v>94</v>
      </c>
    </row>
    <row r="7867" spans="1:8" hidden="1">
      <c r="A7867" t="s">
        <v>13131</v>
      </c>
      <c r="B7867" s="3">
        <v>45589</v>
      </c>
      <c r="C7867" t="s">
        <v>12399</v>
      </c>
      <c r="D7867">
        <v>1851.48</v>
      </c>
      <c r="E7867" t="s">
        <v>70</v>
      </c>
      <c r="F7867" t="s">
        <v>20</v>
      </c>
      <c r="G7867" t="s">
        <v>21</v>
      </c>
      <c r="H7867" t="s">
        <v>36</v>
      </c>
    </row>
    <row r="7868" spans="1:8" hidden="1">
      <c r="A7868" t="s">
        <v>13132</v>
      </c>
      <c r="B7868" s="3">
        <v>45589</v>
      </c>
      <c r="C7868" t="s">
        <v>13133</v>
      </c>
      <c r="E7868" t="s">
        <v>67</v>
      </c>
      <c r="F7868" t="s">
        <v>20</v>
      </c>
      <c r="G7868" t="s">
        <v>21</v>
      </c>
      <c r="H7868" t="s">
        <v>94</v>
      </c>
    </row>
    <row r="7869" spans="1:8" hidden="1">
      <c r="A7869" t="s">
        <v>13134</v>
      </c>
      <c r="B7869" s="3">
        <v>45589</v>
      </c>
      <c r="C7869" t="s">
        <v>4807</v>
      </c>
      <c r="D7869">
        <v>1348.01</v>
      </c>
      <c r="E7869" t="s">
        <v>70</v>
      </c>
      <c r="F7869" t="s">
        <v>32</v>
      </c>
      <c r="G7869" t="s">
        <v>27</v>
      </c>
      <c r="H7869" t="s">
        <v>44</v>
      </c>
    </row>
    <row r="7870" spans="1:8" hidden="1">
      <c r="A7870" t="s">
        <v>13135</v>
      </c>
      <c r="B7870" s="3">
        <v>45589</v>
      </c>
      <c r="C7870" t="s">
        <v>13136</v>
      </c>
      <c r="D7870">
        <v>888.79</v>
      </c>
      <c r="E7870" t="s">
        <v>60</v>
      </c>
      <c r="F7870" t="s">
        <v>32</v>
      </c>
      <c r="G7870" t="s">
        <v>48</v>
      </c>
      <c r="H7870" t="s">
        <v>176</v>
      </c>
    </row>
    <row r="7871" spans="1:8" hidden="1">
      <c r="A7871" t="s">
        <v>13137</v>
      </c>
      <c r="B7871" s="3">
        <v>45589</v>
      </c>
      <c r="C7871" t="s">
        <v>6889</v>
      </c>
      <c r="D7871">
        <v>1162.26</v>
      </c>
      <c r="E7871" t="s">
        <v>19</v>
      </c>
      <c r="F7871" t="s">
        <v>32</v>
      </c>
      <c r="G7871" t="s">
        <v>39</v>
      </c>
      <c r="H7871" t="s">
        <v>43</v>
      </c>
    </row>
    <row r="7872" spans="1:8" hidden="1">
      <c r="A7872" t="s">
        <v>13138</v>
      </c>
      <c r="B7872" s="3">
        <v>45589</v>
      </c>
      <c r="C7872" t="s">
        <v>2773</v>
      </c>
      <c r="D7872">
        <v>601.39</v>
      </c>
      <c r="E7872" t="s">
        <v>19</v>
      </c>
      <c r="F7872" t="s">
        <v>20</v>
      </c>
      <c r="G7872" t="s">
        <v>27</v>
      </c>
      <c r="H7872" t="s">
        <v>33</v>
      </c>
    </row>
    <row r="7873" spans="1:8" hidden="1">
      <c r="A7873" t="s">
        <v>13139</v>
      </c>
      <c r="B7873" s="3">
        <v>45589</v>
      </c>
      <c r="C7873" t="s">
        <v>13140</v>
      </c>
      <c r="D7873">
        <v>936.36</v>
      </c>
      <c r="E7873" t="s">
        <v>122</v>
      </c>
      <c r="F7873" t="s">
        <v>26</v>
      </c>
      <c r="G7873" t="s">
        <v>48</v>
      </c>
      <c r="H7873" t="s">
        <v>43</v>
      </c>
    </row>
    <row r="7874" spans="1:8" hidden="1">
      <c r="A7874" t="s">
        <v>13141</v>
      </c>
      <c r="B7874" s="3">
        <v>45589</v>
      </c>
      <c r="C7874" t="s">
        <v>2889</v>
      </c>
      <c r="D7874">
        <v>889.35</v>
      </c>
      <c r="E7874" t="s">
        <v>25</v>
      </c>
      <c r="F7874" t="s">
        <v>32</v>
      </c>
      <c r="G7874" t="s">
        <v>48</v>
      </c>
      <c r="H7874" t="s">
        <v>33</v>
      </c>
    </row>
    <row r="7875" spans="1:8" hidden="1">
      <c r="A7875" t="s">
        <v>13142</v>
      </c>
      <c r="B7875" s="3">
        <v>45589</v>
      </c>
      <c r="C7875" t="s">
        <v>621</v>
      </c>
      <c r="D7875">
        <v>1001.51</v>
      </c>
      <c r="E7875" t="s">
        <v>70</v>
      </c>
      <c r="F7875" t="s">
        <v>61</v>
      </c>
      <c r="G7875" t="s">
        <v>21</v>
      </c>
      <c r="H7875" t="s">
        <v>75</v>
      </c>
    </row>
    <row r="7876" spans="1:8" hidden="1">
      <c r="A7876" t="s">
        <v>13143</v>
      </c>
      <c r="B7876" s="3">
        <v>45589</v>
      </c>
      <c r="C7876" t="s">
        <v>13144</v>
      </c>
      <c r="D7876">
        <v>207.66</v>
      </c>
      <c r="E7876" t="s">
        <v>64</v>
      </c>
      <c r="F7876" t="s">
        <v>20</v>
      </c>
      <c r="G7876" t="s">
        <v>27</v>
      </c>
      <c r="H7876" t="s">
        <v>57</v>
      </c>
    </row>
    <row r="7877" spans="1:8" hidden="1">
      <c r="A7877" t="s">
        <v>13145</v>
      </c>
      <c r="B7877" s="3">
        <v>45589</v>
      </c>
      <c r="C7877" t="s">
        <v>13146</v>
      </c>
      <c r="D7877">
        <v>1859.43</v>
      </c>
      <c r="E7877" t="s">
        <v>25</v>
      </c>
      <c r="F7877" t="s">
        <v>61</v>
      </c>
      <c r="G7877" t="s">
        <v>27</v>
      </c>
      <c r="H7877" t="s">
        <v>43</v>
      </c>
    </row>
    <row r="7878" spans="1:8" hidden="1">
      <c r="A7878" t="s">
        <v>13147</v>
      </c>
      <c r="B7878" s="3">
        <v>45589</v>
      </c>
      <c r="C7878" t="s">
        <v>13148</v>
      </c>
      <c r="D7878">
        <v>269.31</v>
      </c>
      <c r="E7878" t="s">
        <v>122</v>
      </c>
      <c r="F7878" t="s">
        <v>61</v>
      </c>
      <c r="G7878" t="s">
        <v>27</v>
      </c>
      <c r="H7878" t="s">
        <v>36</v>
      </c>
    </row>
    <row r="7879" spans="1:8">
      <c r="A7879" t="s">
        <v>13149</v>
      </c>
      <c r="B7879" s="3">
        <v>45589</v>
      </c>
      <c r="C7879" t="s">
        <v>1545</v>
      </c>
      <c r="D7879">
        <v>475.88</v>
      </c>
      <c r="E7879" t="s">
        <v>43</v>
      </c>
      <c r="F7879" t="s">
        <v>61</v>
      </c>
      <c r="G7879" t="s">
        <v>27</v>
      </c>
      <c r="H7879" t="s">
        <v>53</v>
      </c>
    </row>
    <row r="7880" spans="1:8" hidden="1">
      <c r="A7880" t="s">
        <v>13150</v>
      </c>
      <c r="B7880" s="3">
        <v>45589</v>
      </c>
      <c r="C7880" t="s">
        <v>4701</v>
      </c>
      <c r="D7880">
        <v>1957.04</v>
      </c>
      <c r="E7880" t="s">
        <v>64</v>
      </c>
      <c r="F7880" t="s">
        <v>61</v>
      </c>
      <c r="G7880" t="s">
        <v>39</v>
      </c>
      <c r="H7880" t="s">
        <v>33</v>
      </c>
    </row>
    <row r="7881" spans="1:8" hidden="1">
      <c r="A7881" t="s">
        <v>13151</v>
      </c>
      <c r="B7881" s="3">
        <v>45589</v>
      </c>
      <c r="C7881" t="s">
        <v>10126</v>
      </c>
      <c r="D7881">
        <v>629.26</v>
      </c>
      <c r="E7881" t="s">
        <v>47</v>
      </c>
      <c r="F7881" t="s">
        <v>20</v>
      </c>
      <c r="G7881" t="s">
        <v>21</v>
      </c>
      <c r="H7881" t="s">
        <v>28</v>
      </c>
    </row>
    <row r="7882" spans="1:8" hidden="1">
      <c r="A7882" t="s">
        <v>13152</v>
      </c>
      <c r="B7882" s="3">
        <v>45589</v>
      </c>
      <c r="C7882" t="s">
        <v>13153</v>
      </c>
      <c r="D7882">
        <v>1164.3399999999999</v>
      </c>
      <c r="E7882" t="s">
        <v>64</v>
      </c>
      <c r="F7882" t="s">
        <v>32</v>
      </c>
      <c r="G7882" t="s">
        <v>27</v>
      </c>
      <c r="H7882" t="s">
        <v>44</v>
      </c>
    </row>
    <row r="7883" spans="1:8" hidden="1">
      <c r="A7883" t="s">
        <v>13154</v>
      </c>
      <c r="B7883" s="3">
        <v>45589</v>
      </c>
      <c r="C7883" t="s">
        <v>3388</v>
      </c>
      <c r="D7883">
        <v>309.49</v>
      </c>
      <c r="E7883" t="s">
        <v>47</v>
      </c>
      <c r="F7883" t="s">
        <v>26</v>
      </c>
      <c r="G7883" t="s">
        <v>21</v>
      </c>
      <c r="H7883" t="s">
        <v>87</v>
      </c>
    </row>
    <row r="7884" spans="1:8" hidden="1">
      <c r="A7884" t="s">
        <v>13155</v>
      </c>
      <c r="B7884" s="3">
        <v>45589</v>
      </c>
      <c r="C7884" t="s">
        <v>1311</v>
      </c>
      <c r="D7884">
        <v>1214.28</v>
      </c>
      <c r="E7884" t="s">
        <v>19</v>
      </c>
      <c r="F7884" t="s">
        <v>32</v>
      </c>
      <c r="G7884" t="s">
        <v>21</v>
      </c>
      <c r="H7884" t="s">
        <v>109</v>
      </c>
    </row>
    <row r="7885" spans="1:8" hidden="1">
      <c r="A7885" t="s">
        <v>13156</v>
      </c>
      <c r="B7885" s="3">
        <v>45589</v>
      </c>
      <c r="C7885" t="s">
        <v>1503</v>
      </c>
      <c r="D7885">
        <v>491.95</v>
      </c>
      <c r="E7885" t="s">
        <v>70</v>
      </c>
      <c r="F7885" t="s">
        <v>20</v>
      </c>
      <c r="G7885" t="s">
        <v>48</v>
      </c>
      <c r="H7885" t="s">
        <v>123</v>
      </c>
    </row>
    <row r="7886" spans="1:8" hidden="1">
      <c r="A7886" t="s">
        <v>13157</v>
      </c>
      <c r="B7886" s="3">
        <v>45589</v>
      </c>
      <c r="C7886" t="s">
        <v>13158</v>
      </c>
      <c r="D7886">
        <v>1957.59</v>
      </c>
      <c r="E7886" t="s">
        <v>19</v>
      </c>
      <c r="F7886" t="s">
        <v>26</v>
      </c>
      <c r="G7886" t="s">
        <v>48</v>
      </c>
      <c r="H7886" t="s">
        <v>43</v>
      </c>
    </row>
    <row r="7887" spans="1:8" hidden="1">
      <c r="A7887" t="s">
        <v>13159</v>
      </c>
      <c r="B7887" s="3">
        <v>45589</v>
      </c>
      <c r="C7887" t="s">
        <v>7559</v>
      </c>
      <c r="D7887">
        <v>1588.35</v>
      </c>
      <c r="E7887" t="s">
        <v>122</v>
      </c>
      <c r="F7887" t="s">
        <v>26</v>
      </c>
      <c r="G7887" t="s">
        <v>39</v>
      </c>
      <c r="H7887" t="s">
        <v>75</v>
      </c>
    </row>
    <row r="7888" spans="1:8" hidden="1">
      <c r="A7888" t="s">
        <v>13160</v>
      </c>
      <c r="B7888" s="3">
        <v>45589</v>
      </c>
      <c r="C7888" t="s">
        <v>13161</v>
      </c>
      <c r="D7888">
        <v>788.9</v>
      </c>
      <c r="E7888" t="s">
        <v>60</v>
      </c>
      <c r="F7888" t="s">
        <v>26</v>
      </c>
      <c r="G7888" t="s">
        <v>39</v>
      </c>
      <c r="H7888" t="s">
        <v>75</v>
      </c>
    </row>
    <row r="7889" spans="1:8">
      <c r="A7889" t="s">
        <v>13162</v>
      </c>
      <c r="B7889" s="3">
        <v>45589</v>
      </c>
      <c r="C7889" t="s">
        <v>231</v>
      </c>
      <c r="D7889">
        <v>1604.43</v>
      </c>
      <c r="E7889" t="s">
        <v>43</v>
      </c>
      <c r="F7889" t="s">
        <v>61</v>
      </c>
      <c r="G7889" t="s">
        <v>39</v>
      </c>
      <c r="H7889" t="s">
        <v>94</v>
      </c>
    </row>
    <row r="7890" spans="1:8" hidden="1">
      <c r="A7890" t="s">
        <v>13163</v>
      </c>
      <c r="B7890" s="3">
        <v>45589</v>
      </c>
      <c r="C7890" t="s">
        <v>448</v>
      </c>
      <c r="D7890">
        <v>188.52</v>
      </c>
      <c r="E7890" t="s">
        <v>47</v>
      </c>
      <c r="F7890" t="s">
        <v>20</v>
      </c>
      <c r="G7890" t="s">
        <v>48</v>
      </c>
      <c r="H7890" t="s">
        <v>123</v>
      </c>
    </row>
    <row r="7891" spans="1:8" hidden="1">
      <c r="A7891" t="s">
        <v>13164</v>
      </c>
      <c r="B7891" s="3">
        <v>45589</v>
      </c>
      <c r="C7891" t="s">
        <v>13165</v>
      </c>
      <c r="D7891">
        <v>636.11</v>
      </c>
      <c r="E7891" t="s">
        <v>67</v>
      </c>
      <c r="F7891" t="s">
        <v>20</v>
      </c>
      <c r="G7891" t="s">
        <v>21</v>
      </c>
      <c r="H7891" t="s">
        <v>176</v>
      </c>
    </row>
    <row r="7892" spans="1:8" hidden="1">
      <c r="A7892" t="s">
        <v>13166</v>
      </c>
      <c r="B7892" s="3">
        <v>45590</v>
      </c>
      <c r="C7892" t="s">
        <v>13167</v>
      </c>
      <c r="E7892" t="s">
        <v>122</v>
      </c>
      <c r="F7892" t="s">
        <v>26</v>
      </c>
      <c r="G7892" t="s">
        <v>27</v>
      </c>
      <c r="H7892" t="s">
        <v>43</v>
      </c>
    </row>
    <row r="7893" spans="1:8">
      <c r="A7893" t="s">
        <v>13168</v>
      </c>
      <c r="B7893" s="3">
        <v>45590</v>
      </c>
      <c r="C7893" t="s">
        <v>13169</v>
      </c>
      <c r="D7893">
        <v>647.38</v>
      </c>
      <c r="E7893" t="s">
        <v>43</v>
      </c>
      <c r="F7893" t="s">
        <v>32</v>
      </c>
      <c r="G7893" t="s">
        <v>48</v>
      </c>
      <c r="H7893" t="s">
        <v>43</v>
      </c>
    </row>
    <row r="7894" spans="1:8" hidden="1">
      <c r="A7894" t="s">
        <v>13170</v>
      </c>
      <c r="B7894" s="3">
        <v>45590</v>
      </c>
      <c r="C7894" t="s">
        <v>2325</v>
      </c>
      <c r="D7894">
        <v>793.41</v>
      </c>
      <c r="E7894" t="s">
        <v>64</v>
      </c>
      <c r="F7894" t="s">
        <v>26</v>
      </c>
      <c r="G7894" t="s">
        <v>21</v>
      </c>
      <c r="H7894" t="s">
        <v>44</v>
      </c>
    </row>
    <row r="7895" spans="1:8" hidden="1">
      <c r="A7895" t="s">
        <v>13171</v>
      </c>
      <c r="B7895" s="3">
        <v>45590</v>
      </c>
      <c r="C7895" t="s">
        <v>13172</v>
      </c>
      <c r="D7895">
        <v>978.58</v>
      </c>
      <c r="E7895" t="s">
        <v>25</v>
      </c>
      <c r="F7895" t="s">
        <v>20</v>
      </c>
      <c r="G7895" t="s">
        <v>39</v>
      </c>
      <c r="H7895" t="s">
        <v>40</v>
      </c>
    </row>
    <row r="7896" spans="1:8" hidden="1">
      <c r="A7896" t="s">
        <v>13173</v>
      </c>
      <c r="B7896" s="3">
        <v>45590</v>
      </c>
      <c r="C7896" t="s">
        <v>13174</v>
      </c>
      <c r="D7896">
        <v>1027.74</v>
      </c>
      <c r="E7896" t="s">
        <v>67</v>
      </c>
      <c r="F7896" t="s">
        <v>61</v>
      </c>
      <c r="G7896" t="s">
        <v>39</v>
      </c>
      <c r="H7896" t="s">
        <v>43</v>
      </c>
    </row>
    <row r="7897" spans="1:8">
      <c r="A7897" t="s">
        <v>13175</v>
      </c>
      <c r="B7897" s="3">
        <v>45590</v>
      </c>
      <c r="C7897" t="s">
        <v>10204</v>
      </c>
      <c r="D7897">
        <v>1886.42</v>
      </c>
      <c r="E7897" t="s">
        <v>43</v>
      </c>
      <c r="F7897" t="s">
        <v>61</v>
      </c>
      <c r="G7897" t="s">
        <v>27</v>
      </c>
      <c r="H7897" t="s">
        <v>36</v>
      </c>
    </row>
    <row r="7898" spans="1:8" hidden="1">
      <c r="A7898" t="s">
        <v>13176</v>
      </c>
      <c r="B7898" s="3">
        <v>45590</v>
      </c>
      <c r="C7898" t="s">
        <v>13177</v>
      </c>
      <c r="D7898">
        <v>1037.8</v>
      </c>
      <c r="E7898" t="s">
        <v>19</v>
      </c>
      <c r="F7898" t="s">
        <v>20</v>
      </c>
      <c r="G7898" t="s">
        <v>48</v>
      </c>
      <c r="H7898" t="s">
        <v>22</v>
      </c>
    </row>
    <row r="7899" spans="1:8" hidden="1">
      <c r="A7899" t="s">
        <v>13178</v>
      </c>
      <c r="B7899" s="3">
        <v>45590</v>
      </c>
      <c r="C7899" t="s">
        <v>8992</v>
      </c>
      <c r="D7899">
        <v>957.56</v>
      </c>
      <c r="E7899" t="s">
        <v>25</v>
      </c>
      <c r="F7899" t="s">
        <v>26</v>
      </c>
      <c r="G7899" t="s">
        <v>27</v>
      </c>
      <c r="H7899" t="s">
        <v>43</v>
      </c>
    </row>
    <row r="7900" spans="1:8" hidden="1">
      <c r="A7900" t="s">
        <v>13179</v>
      </c>
      <c r="B7900" s="3">
        <v>45590</v>
      </c>
      <c r="C7900" t="s">
        <v>1190</v>
      </c>
      <c r="D7900">
        <v>16916.45</v>
      </c>
      <c r="E7900" t="s">
        <v>122</v>
      </c>
      <c r="F7900" t="s">
        <v>32</v>
      </c>
      <c r="G7900" t="s">
        <v>48</v>
      </c>
      <c r="H7900" t="s">
        <v>22</v>
      </c>
    </row>
    <row r="7901" spans="1:8" hidden="1">
      <c r="A7901" t="s">
        <v>13180</v>
      </c>
      <c r="B7901" s="3">
        <v>45590</v>
      </c>
      <c r="C7901" t="s">
        <v>13181</v>
      </c>
      <c r="D7901">
        <v>1349.12</v>
      </c>
      <c r="E7901" t="s">
        <v>19</v>
      </c>
      <c r="F7901" t="s">
        <v>20</v>
      </c>
      <c r="G7901" t="s">
        <v>21</v>
      </c>
      <c r="H7901" t="s">
        <v>109</v>
      </c>
    </row>
    <row r="7902" spans="1:8" hidden="1">
      <c r="A7902" t="s">
        <v>13182</v>
      </c>
      <c r="B7902" s="3">
        <v>45590</v>
      </c>
      <c r="C7902" t="s">
        <v>13183</v>
      </c>
      <c r="D7902">
        <v>922.7</v>
      </c>
      <c r="E7902" t="s">
        <v>47</v>
      </c>
      <c r="F7902" t="s">
        <v>26</v>
      </c>
      <c r="G7902" t="s">
        <v>39</v>
      </c>
      <c r="H7902" t="s">
        <v>43</v>
      </c>
    </row>
    <row r="7903" spans="1:8" hidden="1">
      <c r="A7903" t="s">
        <v>13184</v>
      </c>
      <c r="B7903" s="3">
        <v>45590</v>
      </c>
      <c r="C7903" t="s">
        <v>13185</v>
      </c>
      <c r="D7903">
        <v>1368.67</v>
      </c>
      <c r="E7903" t="s">
        <v>47</v>
      </c>
      <c r="F7903" t="s">
        <v>26</v>
      </c>
      <c r="G7903" t="s">
        <v>39</v>
      </c>
      <c r="H7903" t="s">
        <v>22</v>
      </c>
    </row>
    <row r="7904" spans="1:8" hidden="1">
      <c r="A7904" t="s">
        <v>13186</v>
      </c>
      <c r="B7904" s="3">
        <v>45590</v>
      </c>
      <c r="C7904" t="s">
        <v>3715</v>
      </c>
      <c r="D7904">
        <v>1572.3</v>
      </c>
      <c r="E7904" t="s">
        <v>190</v>
      </c>
      <c r="F7904" t="s">
        <v>20</v>
      </c>
      <c r="G7904" t="s">
        <v>39</v>
      </c>
      <c r="H7904" t="s">
        <v>44</v>
      </c>
    </row>
    <row r="7905" spans="1:8" hidden="1">
      <c r="A7905" t="s">
        <v>13187</v>
      </c>
      <c r="B7905" s="3">
        <v>45590</v>
      </c>
      <c r="C7905" t="s">
        <v>1883</v>
      </c>
      <c r="E7905" t="s">
        <v>52</v>
      </c>
      <c r="F7905" t="s">
        <v>61</v>
      </c>
      <c r="G7905" t="s">
        <v>48</v>
      </c>
      <c r="H7905" t="s">
        <v>33</v>
      </c>
    </row>
    <row r="7906" spans="1:8" hidden="1">
      <c r="A7906" t="s">
        <v>13188</v>
      </c>
      <c r="B7906" s="3">
        <v>45590</v>
      </c>
      <c r="C7906" t="s">
        <v>9707</v>
      </c>
      <c r="D7906">
        <v>1699.5</v>
      </c>
      <c r="E7906" t="s">
        <v>70</v>
      </c>
      <c r="F7906" t="s">
        <v>32</v>
      </c>
      <c r="G7906" t="s">
        <v>39</v>
      </c>
      <c r="H7906" t="s">
        <v>94</v>
      </c>
    </row>
    <row r="7907" spans="1:8" hidden="1">
      <c r="A7907" t="s">
        <v>13189</v>
      </c>
      <c r="B7907" s="3">
        <v>45590</v>
      </c>
      <c r="C7907" t="s">
        <v>13190</v>
      </c>
      <c r="D7907">
        <v>1801.52</v>
      </c>
      <c r="E7907" t="s">
        <v>56</v>
      </c>
      <c r="F7907" t="s">
        <v>20</v>
      </c>
      <c r="G7907" t="s">
        <v>48</v>
      </c>
      <c r="H7907" t="s">
        <v>33</v>
      </c>
    </row>
    <row r="7908" spans="1:8" hidden="1">
      <c r="A7908" t="s">
        <v>13191</v>
      </c>
      <c r="B7908" s="3">
        <v>45590</v>
      </c>
      <c r="C7908" t="s">
        <v>13192</v>
      </c>
      <c r="D7908">
        <v>1083.7</v>
      </c>
      <c r="E7908" t="s">
        <v>64</v>
      </c>
      <c r="F7908" t="s">
        <v>32</v>
      </c>
      <c r="G7908" t="s">
        <v>48</v>
      </c>
      <c r="H7908" t="s">
        <v>49</v>
      </c>
    </row>
    <row r="7909" spans="1:8" hidden="1">
      <c r="A7909" t="s">
        <v>13193</v>
      </c>
      <c r="B7909" s="3">
        <v>45590</v>
      </c>
      <c r="C7909" t="s">
        <v>13194</v>
      </c>
      <c r="D7909">
        <v>373.66</v>
      </c>
      <c r="E7909" t="s">
        <v>19</v>
      </c>
      <c r="F7909" t="s">
        <v>26</v>
      </c>
      <c r="G7909" t="s">
        <v>39</v>
      </c>
      <c r="H7909" t="s">
        <v>36</v>
      </c>
    </row>
    <row r="7910" spans="1:8" hidden="1">
      <c r="A7910" t="s">
        <v>13195</v>
      </c>
      <c r="B7910" s="3">
        <v>45590</v>
      </c>
      <c r="C7910" t="s">
        <v>1706</v>
      </c>
      <c r="D7910">
        <v>1768.66</v>
      </c>
      <c r="E7910" t="s">
        <v>70</v>
      </c>
      <c r="F7910" t="s">
        <v>61</v>
      </c>
      <c r="G7910" t="s">
        <v>27</v>
      </c>
      <c r="H7910" t="s">
        <v>43</v>
      </c>
    </row>
    <row r="7911" spans="1:8" hidden="1">
      <c r="A7911" t="s">
        <v>13196</v>
      </c>
      <c r="B7911" s="3">
        <v>45590</v>
      </c>
      <c r="C7911" t="s">
        <v>3979</v>
      </c>
      <c r="D7911">
        <v>1706.83</v>
      </c>
      <c r="E7911" t="s">
        <v>25</v>
      </c>
      <c r="F7911" t="s">
        <v>32</v>
      </c>
      <c r="G7911" t="s">
        <v>27</v>
      </c>
      <c r="H7911" t="s">
        <v>43</v>
      </c>
    </row>
    <row r="7912" spans="1:8">
      <c r="A7912" t="s">
        <v>13197</v>
      </c>
      <c r="B7912" s="3">
        <v>45590</v>
      </c>
      <c r="C7912" t="s">
        <v>13198</v>
      </c>
      <c r="D7912">
        <v>156.24</v>
      </c>
      <c r="E7912" t="s">
        <v>43</v>
      </c>
      <c r="F7912" t="s">
        <v>61</v>
      </c>
      <c r="G7912" t="s">
        <v>21</v>
      </c>
      <c r="H7912" t="s">
        <v>43</v>
      </c>
    </row>
    <row r="7913" spans="1:8" hidden="1">
      <c r="A7913" t="s">
        <v>13199</v>
      </c>
      <c r="B7913" s="3">
        <v>45591</v>
      </c>
      <c r="C7913" t="s">
        <v>8630</v>
      </c>
      <c r="E7913" t="s">
        <v>52</v>
      </c>
      <c r="F7913" t="s">
        <v>20</v>
      </c>
      <c r="G7913" t="s">
        <v>21</v>
      </c>
      <c r="H7913" t="s">
        <v>40</v>
      </c>
    </row>
    <row r="7914" spans="1:8" hidden="1">
      <c r="A7914" t="s">
        <v>13200</v>
      </c>
      <c r="B7914" s="3">
        <v>45591</v>
      </c>
      <c r="C7914" t="s">
        <v>13201</v>
      </c>
      <c r="D7914">
        <v>1464.02</v>
      </c>
      <c r="E7914" t="s">
        <v>19</v>
      </c>
      <c r="F7914" t="s">
        <v>32</v>
      </c>
      <c r="G7914" t="s">
        <v>39</v>
      </c>
      <c r="H7914" t="s">
        <v>33</v>
      </c>
    </row>
    <row r="7915" spans="1:8" hidden="1">
      <c r="A7915" t="s">
        <v>13202</v>
      </c>
      <c r="B7915" s="3">
        <v>45591</v>
      </c>
      <c r="C7915" t="s">
        <v>13203</v>
      </c>
      <c r="D7915">
        <v>1636.54</v>
      </c>
      <c r="E7915" t="s">
        <v>67</v>
      </c>
      <c r="F7915" t="s">
        <v>26</v>
      </c>
      <c r="G7915" t="s">
        <v>27</v>
      </c>
      <c r="H7915" t="s">
        <v>75</v>
      </c>
    </row>
    <row r="7916" spans="1:8" hidden="1">
      <c r="A7916" t="s">
        <v>13204</v>
      </c>
      <c r="B7916" s="3">
        <v>45591</v>
      </c>
      <c r="C7916" t="s">
        <v>13205</v>
      </c>
      <c r="D7916">
        <v>101.39</v>
      </c>
      <c r="E7916" t="s">
        <v>25</v>
      </c>
      <c r="F7916" t="s">
        <v>26</v>
      </c>
      <c r="G7916" t="s">
        <v>39</v>
      </c>
      <c r="H7916" t="s">
        <v>87</v>
      </c>
    </row>
    <row r="7917" spans="1:8" hidden="1">
      <c r="A7917" t="s">
        <v>13206</v>
      </c>
      <c r="B7917" s="3">
        <v>45591</v>
      </c>
      <c r="C7917" t="s">
        <v>12148</v>
      </c>
      <c r="D7917">
        <v>367.8</v>
      </c>
      <c r="E7917" t="s">
        <v>47</v>
      </c>
      <c r="F7917" t="s">
        <v>26</v>
      </c>
      <c r="G7917" t="s">
        <v>39</v>
      </c>
      <c r="H7917" t="s">
        <v>57</v>
      </c>
    </row>
    <row r="7918" spans="1:8" hidden="1">
      <c r="A7918" t="s">
        <v>13207</v>
      </c>
      <c r="B7918" s="3">
        <v>45591</v>
      </c>
      <c r="C7918" t="s">
        <v>5128</v>
      </c>
      <c r="D7918">
        <v>486.96</v>
      </c>
      <c r="E7918" t="s">
        <v>52</v>
      </c>
      <c r="F7918" t="s">
        <v>61</v>
      </c>
      <c r="G7918" t="s">
        <v>48</v>
      </c>
      <c r="H7918" t="s">
        <v>49</v>
      </c>
    </row>
    <row r="7919" spans="1:8" hidden="1">
      <c r="A7919" t="s">
        <v>13208</v>
      </c>
      <c r="B7919" s="3">
        <v>45591</v>
      </c>
      <c r="C7919" t="s">
        <v>282</v>
      </c>
      <c r="D7919">
        <v>915.88</v>
      </c>
      <c r="E7919" t="s">
        <v>47</v>
      </c>
      <c r="F7919" t="s">
        <v>32</v>
      </c>
      <c r="G7919" t="s">
        <v>39</v>
      </c>
      <c r="H7919" t="s">
        <v>53</v>
      </c>
    </row>
    <row r="7920" spans="1:8">
      <c r="A7920" t="s">
        <v>13209</v>
      </c>
      <c r="B7920" s="3">
        <v>45591</v>
      </c>
      <c r="C7920" t="s">
        <v>13210</v>
      </c>
      <c r="D7920">
        <v>1968.76</v>
      </c>
      <c r="E7920" t="s">
        <v>43</v>
      </c>
      <c r="F7920" t="s">
        <v>32</v>
      </c>
      <c r="G7920" t="s">
        <v>27</v>
      </c>
      <c r="H7920" t="s">
        <v>176</v>
      </c>
    </row>
    <row r="7921" spans="1:8" hidden="1">
      <c r="A7921" t="s">
        <v>13211</v>
      </c>
      <c r="B7921" s="3">
        <v>45591</v>
      </c>
      <c r="C7921" t="s">
        <v>13212</v>
      </c>
      <c r="D7921">
        <v>519.77</v>
      </c>
      <c r="E7921" t="s">
        <v>52</v>
      </c>
      <c r="F7921" t="s">
        <v>61</v>
      </c>
      <c r="G7921" t="s">
        <v>21</v>
      </c>
      <c r="H7921" t="s">
        <v>28</v>
      </c>
    </row>
    <row r="7922" spans="1:8" hidden="1">
      <c r="A7922" t="s">
        <v>13213</v>
      </c>
      <c r="B7922" s="3">
        <v>45591</v>
      </c>
      <c r="C7922" t="s">
        <v>13214</v>
      </c>
      <c r="D7922">
        <v>655.28</v>
      </c>
      <c r="E7922" t="s">
        <v>19</v>
      </c>
      <c r="F7922" t="s">
        <v>20</v>
      </c>
      <c r="G7922" t="s">
        <v>39</v>
      </c>
      <c r="H7922" t="s">
        <v>94</v>
      </c>
    </row>
    <row r="7923" spans="1:8">
      <c r="A7923" t="s">
        <v>13215</v>
      </c>
      <c r="B7923" s="3">
        <v>45591</v>
      </c>
      <c r="C7923" t="s">
        <v>13216</v>
      </c>
      <c r="D7923">
        <v>625.32000000000005</v>
      </c>
      <c r="E7923" t="s">
        <v>43</v>
      </c>
      <c r="F7923" t="s">
        <v>61</v>
      </c>
      <c r="G7923" t="s">
        <v>27</v>
      </c>
      <c r="H7923" t="s">
        <v>94</v>
      </c>
    </row>
    <row r="7924" spans="1:8" hidden="1">
      <c r="A7924" t="s">
        <v>13217</v>
      </c>
      <c r="B7924" s="3">
        <v>45591</v>
      </c>
      <c r="C7924" t="s">
        <v>6960</v>
      </c>
      <c r="D7924">
        <v>1072.96</v>
      </c>
      <c r="E7924" t="s">
        <v>25</v>
      </c>
      <c r="F7924" t="s">
        <v>32</v>
      </c>
      <c r="G7924" t="s">
        <v>21</v>
      </c>
      <c r="H7924" t="s">
        <v>33</v>
      </c>
    </row>
    <row r="7925" spans="1:8" hidden="1">
      <c r="A7925" t="s">
        <v>13218</v>
      </c>
      <c r="B7925" s="3">
        <v>45591</v>
      </c>
      <c r="C7925" t="s">
        <v>8589</v>
      </c>
      <c r="D7925">
        <v>427.06</v>
      </c>
      <c r="E7925" t="s">
        <v>60</v>
      </c>
      <c r="F7925" t="s">
        <v>20</v>
      </c>
      <c r="G7925" t="s">
        <v>39</v>
      </c>
      <c r="H7925" t="s">
        <v>28</v>
      </c>
    </row>
    <row r="7926" spans="1:8" hidden="1">
      <c r="A7926" t="s">
        <v>13219</v>
      </c>
      <c r="B7926" s="3">
        <v>45591</v>
      </c>
      <c r="C7926" t="s">
        <v>13220</v>
      </c>
      <c r="D7926">
        <v>1468.63</v>
      </c>
      <c r="E7926" t="s">
        <v>47</v>
      </c>
      <c r="F7926" t="s">
        <v>20</v>
      </c>
      <c r="G7926" t="s">
        <v>48</v>
      </c>
      <c r="H7926" t="s">
        <v>22</v>
      </c>
    </row>
    <row r="7927" spans="1:8" hidden="1">
      <c r="A7927" t="s">
        <v>13221</v>
      </c>
      <c r="B7927" s="3">
        <v>45591</v>
      </c>
      <c r="C7927" t="s">
        <v>644</v>
      </c>
      <c r="D7927">
        <v>1454.59</v>
      </c>
      <c r="E7927" t="s">
        <v>70</v>
      </c>
      <c r="F7927" t="s">
        <v>32</v>
      </c>
      <c r="G7927" t="s">
        <v>21</v>
      </c>
      <c r="H7927" t="s">
        <v>176</v>
      </c>
    </row>
    <row r="7928" spans="1:8" hidden="1">
      <c r="A7928" t="s">
        <v>13222</v>
      </c>
      <c r="B7928" s="3">
        <v>45591</v>
      </c>
      <c r="C7928" t="s">
        <v>487</v>
      </c>
      <c r="D7928">
        <v>1519.55</v>
      </c>
      <c r="E7928" t="s">
        <v>122</v>
      </c>
      <c r="F7928" t="s">
        <v>26</v>
      </c>
      <c r="G7928" t="s">
        <v>48</v>
      </c>
      <c r="H7928" t="s">
        <v>36</v>
      </c>
    </row>
    <row r="7929" spans="1:8" hidden="1">
      <c r="A7929" t="s">
        <v>13223</v>
      </c>
      <c r="B7929" s="3">
        <v>45591</v>
      </c>
      <c r="C7929" t="s">
        <v>12588</v>
      </c>
      <c r="D7929">
        <v>1073.57</v>
      </c>
      <c r="E7929" t="s">
        <v>47</v>
      </c>
      <c r="F7929" t="s">
        <v>26</v>
      </c>
      <c r="G7929" t="s">
        <v>48</v>
      </c>
      <c r="H7929" t="s">
        <v>22</v>
      </c>
    </row>
    <row r="7930" spans="1:8" hidden="1">
      <c r="A7930" t="s">
        <v>13224</v>
      </c>
      <c r="B7930" s="3">
        <v>45591</v>
      </c>
      <c r="C7930" t="s">
        <v>13225</v>
      </c>
      <c r="D7930">
        <v>1638.8</v>
      </c>
      <c r="E7930" t="s">
        <v>31</v>
      </c>
      <c r="F7930" t="s">
        <v>32</v>
      </c>
      <c r="G7930" t="s">
        <v>39</v>
      </c>
      <c r="H7930" t="s">
        <v>75</v>
      </c>
    </row>
    <row r="7931" spans="1:8" hidden="1">
      <c r="A7931" t="s">
        <v>13226</v>
      </c>
      <c r="B7931" s="3">
        <v>45591</v>
      </c>
      <c r="C7931" t="s">
        <v>13227</v>
      </c>
      <c r="D7931">
        <v>843.3</v>
      </c>
      <c r="E7931" t="s">
        <v>122</v>
      </c>
      <c r="F7931" t="s">
        <v>26</v>
      </c>
      <c r="G7931" t="s">
        <v>27</v>
      </c>
      <c r="H7931" t="s">
        <v>87</v>
      </c>
    </row>
    <row r="7932" spans="1:8" hidden="1">
      <c r="A7932" t="s">
        <v>13228</v>
      </c>
      <c r="B7932" s="3">
        <v>45591</v>
      </c>
      <c r="C7932" t="s">
        <v>13229</v>
      </c>
      <c r="D7932">
        <v>273.37</v>
      </c>
      <c r="E7932" t="s">
        <v>122</v>
      </c>
      <c r="F7932" t="s">
        <v>61</v>
      </c>
      <c r="G7932" t="s">
        <v>21</v>
      </c>
      <c r="H7932" t="s">
        <v>43</v>
      </c>
    </row>
    <row r="7933" spans="1:8" hidden="1">
      <c r="A7933" t="s">
        <v>13230</v>
      </c>
      <c r="B7933" s="3">
        <v>45591</v>
      </c>
      <c r="C7933" t="s">
        <v>2438</v>
      </c>
      <c r="D7933">
        <v>1633.53</v>
      </c>
      <c r="E7933" t="s">
        <v>19</v>
      </c>
      <c r="F7933" t="s">
        <v>20</v>
      </c>
      <c r="G7933" t="s">
        <v>48</v>
      </c>
      <c r="H7933" t="s">
        <v>22</v>
      </c>
    </row>
    <row r="7934" spans="1:8" hidden="1">
      <c r="A7934" t="s">
        <v>13231</v>
      </c>
      <c r="B7934" s="3">
        <v>45591</v>
      </c>
      <c r="C7934" t="s">
        <v>7685</v>
      </c>
      <c r="D7934">
        <v>414.77</v>
      </c>
      <c r="E7934" t="s">
        <v>70</v>
      </c>
      <c r="F7934" t="s">
        <v>26</v>
      </c>
      <c r="G7934" t="s">
        <v>39</v>
      </c>
      <c r="H7934" t="s">
        <v>49</v>
      </c>
    </row>
    <row r="7935" spans="1:8" hidden="1">
      <c r="A7935" t="s">
        <v>13232</v>
      </c>
      <c r="B7935" s="3">
        <v>45591</v>
      </c>
      <c r="C7935" t="s">
        <v>6714</v>
      </c>
      <c r="D7935">
        <v>851.55</v>
      </c>
      <c r="E7935" t="s">
        <v>122</v>
      </c>
      <c r="F7935" t="s">
        <v>61</v>
      </c>
      <c r="G7935" t="s">
        <v>21</v>
      </c>
      <c r="H7935" t="s">
        <v>28</v>
      </c>
    </row>
    <row r="7936" spans="1:8" hidden="1">
      <c r="A7936" t="s">
        <v>13233</v>
      </c>
      <c r="B7936" s="3">
        <v>45592</v>
      </c>
      <c r="C7936" t="s">
        <v>13234</v>
      </c>
      <c r="D7936">
        <v>457.93</v>
      </c>
      <c r="E7936" t="s">
        <v>67</v>
      </c>
      <c r="F7936" t="s">
        <v>26</v>
      </c>
      <c r="G7936" t="s">
        <v>39</v>
      </c>
      <c r="H7936" t="s">
        <v>36</v>
      </c>
    </row>
    <row r="7937" spans="1:8" hidden="1">
      <c r="A7937" t="s">
        <v>13235</v>
      </c>
      <c r="B7937" s="3">
        <v>45592</v>
      </c>
      <c r="C7937" t="s">
        <v>10208</v>
      </c>
      <c r="D7937">
        <v>484.47</v>
      </c>
      <c r="E7937" t="s">
        <v>122</v>
      </c>
      <c r="F7937" t="s">
        <v>26</v>
      </c>
      <c r="G7937" t="s">
        <v>21</v>
      </c>
      <c r="H7937" t="s">
        <v>28</v>
      </c>
    </row>
    <row r="7938" spans="1:8" hidden="1">
      <c r="A7938" t="s">
        <v>13236</v>
      </c>
      <c r="B7938" s="3">
        <v>45592</v>
      </c>
      <c r="C7938" t="s">
        <v>5145</v>
      </c>
      <c r="D7938">
        <v>1471.42</v>
      </c>
      <c r="E7938" t="s">
        <v>70</v>
      </c>
      <c r="F7938" t="s">
        <v>26</v>
      </c>
      <c r="G7938" t="s">
        <v>48</v>
      </c>
      <c r="H7938" t="s">
        <v>43</v>
      </c>
    </row>
    <row r="7939" spans="1:8" hidden="1">
      <c r="A7939" t="s">
        <v>13237</v>
      </c>
      <c r="B7939" s="3">
        <v>45592</v>
      </c>
      <c r="C7939" t="s">
        <v>3164</v>
      </c>
      <c r="D7939">
        <v>152.71</v>
      </c>
      <c r="E7939" t="s">
        <v>19</v>
      </c>
      <c r="F7939" t="s">
        <v>20</v>
      </c>
      <c r="G7939" t="s">
        <v>27</v>
      </c>
      <c r="H7939" t="s">
        <v>22</v>
      </c>
    </row>
    <row r="7940" spans="1:8" hidden="1">
      <c r="A7940" t="s">
        <v>13238</v>
      </c>
      <c r="B7940" s="3">
        <v>45592</v>
      </c>
      <c r="C7940" t="s">
        <v>3145</v>
      </c>
      <c r="D7940">
        <v>532.85</v>
      </c>
      <c r="E7940" t="s">
        <v>19</v>
      </c>
      <c r="F7940" t="s">
        <v>61</v>
      </c>
      <c r="G7940" t="s">
        <v>21</v>
      </c>
      <c r="H7940" t="s">
        <v>44</v>
      </c>
    </row>
    <row r="7941" spans="1:8">
      <c r="A7941" t="s">
        <v>13239</v>
      </c>
      <c r="B7941" s="3">
        <v>45592</v>
      </c>
      <c r="C7941" t="s">
        <v>13022</v>
      </c>
      <c r="D7941">
        <v>1723.25</v>
      </c>
      <c r="E7941" t="s">
        <v>43</v>
      </c>
      <c r="F7941" t="s">
        <v>20</v>
      </c>
      <c r="G7941" t="s">
        <v>21</v>
      </c>
      <c r="H7941" t="s">
        <v>36</v>
      </c>
    </row>
    <row r="7942" spans="1:8" hidden="1">
      <c r="A7942" t="s">
        <v>13240</v>
      </c>
      <c r="B7942" s="3">
        <v>45592</v>
      </c>
      <c r="C7942" t="s">
        <v>2490</v>
      </c>
      <c r="D7942">
        <v>988.93</v>
      </c>
      <c r="E7942" t="s">
        <v>60</v>
      </c>
      <c r="F7942" t="s">
        <v>61</v>
      </c>
      <c r="G7942" t="s">
        <v>27</v>
      </c>
      <c r="H7942" t="s">
        <v>75</v>
      </c>
    </row>
    <row r="7943" spans="1:8" hidden="1">
      <c r="A7943" t="s">
        <v>13241</v>
      </c>
      <c r="B7943" s="3">
        <v>45592</v>
      </c>
      <c r="C7943" t="s">
        <v>4751</v>
      </c>
      <c r="D7943">
        <v>789.11</v>
      </c>
      <c r="E7943" t="s">
        <v>47</v>
      </c>
      <c r="F7943" t="s">
        <v>26</v>
      </c>
      <c r="G7943" t="s">
        <v>48</v>
      </c>
      <c r="H7943" t="s">
        <v>176</v>
      </c>
    </row>
    <row r="7944" spans="1:8" hidden="1">
      <c r="A7944" t="s">
        <v>13242</v>
      </c>
      <c r="B7944" s="3">
        <v>45592</v>
      </c>
      <c r="C7944" t="s">
        <v>13243</v>
      </c>
      <c r="D7944">
        <v>1929.64</v>
      </c>
      <c r="E7944" t="s">
        <v>52</v>
      </c>
      <c r="F7944" t="s">
        <v>26</v>
      </c>
      <c r="G7944" t="s">
        <v>21</v>
      </c>
      <c r="H7944" t="s">
        <v>109</v>
      </c>
    </row>
    <row r="7945" spans="1:8" hidden="1">
      <c r="A7945" t="s">
        <v>13244</v>
      </c>
      <c r="B7945" s="3">
        <v>45592</v>
      </c>
      <c r="C7945" t="s">
        <v>1827</v>
      </c>
      <c r="D7945">
        <v>1687.82</v>
      </c>
      <c r="E7945" t="s">
        <v>52</v>
      </c>
      <c r="F7945" t="s">
        <v>32</v>
      </c>
      <c r="G7945" t="s">
        <v>48</v>
      </c>
      <c r="H7945" t="s">
        <v>28</v>
      </c>
    </row>
    <row r="7946" spans="1:8" hidden="1">
      <c r="A7946" t="s">
        <v>13245</v>
      </c>
      <c r="B7946" s="3">
        <v>45592</v>
      </c>
      <c r="C7946" t="s">
        <v>13246</v>
      </c>
      <c r="D7946">
        <v>504.16</v>
      </c>
      <c r="E7946" t="s">
        <v>47</v>
      </c>
      <c r="F7946" t="s">
        <v>32</v>
      </c>
      <c r="G7946" t="s">
        <v>48</v>
      </c>
      <c r="H7946" t="s">
        <v>28</v>
      </c>
    </row>
    <row r="7947" spans="1:8">
      <c r="A7947" t="s">
        <v>13247</v>
      </c>
      <c r="B7947" s="3">
        <v>45592</v>
      </c>
      <c r="C7947" t="s">
        <v>11159</v>
      </c>
      <c r="E7947" t="s">
        <v>43</v>
      </c>
      <c r="F7947" t="s">
        <v>32</v>
      </c>
      <c r="G7947" t="s">
        <v>48</v>
      </c>
      <c r="H7947" t="s">
        <v>123</v>
      </c>
    </row>
    <row r="7948" spans="1:8" hidden="1">
      <c r="A7948" t="s">
        <v>13248</v>
      </c>
      <c r="B7948" s="3">
        <v>45592</v>
      </c>
      <c r="C7948" t="s">
        <v>12871</v>
      </c>
      <c r="D7948">
        <v>1784.45</v>
      </c>
      <c r="E7948" t="s">
        <v>47</v>
      </c>
      <c r="F7948" t="s">
        <v>61</v>
      </c>
      <c r="G7948" t="s">
        <v>27</v>
      </c>
      <c r="H7948" t="s">
        <v>176</v>
      </c>
    </row>
    <row r="7949" spans="1:8" hidden="1">
      <c r="A7949" t="s">
        <v>13249</v>
      </c>
      <c r="B7949" s="3">
        <v>45592</v>
      </c>
      <c r="C7949" t="s">
        <v>5308</v>
      </c>
      <c r="D7949">
        <v>1865.74</v>
      </c>
      <c r="E7949" t="s">
        <v>122</v>
      </c>
      <c r="F7949" t="s">
        <v>32</v>
      </c>
      <c r="G7949" t="s">
        <v>27</v>
      </c>
      <c r="H7949" t="s">
        <v>44</v>
      </c>
    </row>
    <row r="7950" spans="1:8" hidden="1">
      <c r="A7950" t="s">
        <v>13250</v>
      </c>
      <c r="B7950" s="3">
        <v>45592</v>
      </c>
      <c r="C7950" t="s">
        <v>5906</v>
      </c>
      <c r="D7950">
        <v>844.28</v>
      </c>
      <c r="E7950" t="s">
        <v>31</v>
      </c>
      <c r="F7950" t="s">
        <v>20</v>
      </c>
      <c r="G7950" t="s">
        <v>21</v>
      </c>
      <c r="H7950" t="s">
        <v>53</v>
      </c>
    </row>
    <row r="7951" spans="1:8" hidden="1">
      <c r="A7951" t="s">
        <v>13251</v>
      </c>
      <c r="B7951" s="3">
        <v>45592</v>
      </c>
      <c r="C7951" t="s">
        <v>6143</v>
      </c>
      <c r="D7951">
        <v>645.92999999999995</v>
      </c>
      <c r="E7951" t="s">
        <v>31</v>
      </c>
      <c r="F7951" t="s">
        <v>32</v>
      </c>
      <c r="G7951" t="s">
        <v>27</v>
      </c>
      <c r="H7951" t="s">
        <v>109</v>
      </c>
    </row>
    <row r="7952" spans="1:8" hidden="1">
      <c r="A7952" t="s">
        <v>13252</v>
      </c>
      <c r="B7952" s="3">
        <v>45592</v>
      </c>
      <c r="C7952" t="s">
        <v>10631</v>
      </c>
      <c r="D7952">
        <v>985.54</v>
      </c>
      <c r="E7952" t="s">
        <v>122</v>
      </c>
      <c r="F7952" t="s">
        <v>20</v>
      </c>
      <c r="G7952" t="s">
        <v>27</v>
      </c>
      <c r="H7952" t="s">
        <v>123</v>
      </c>
    </row>
    <row r="7953" spans="1:8">
      <c r="A7953" t="s">
        <v>13253</v>
      </c>
      <c r="B7953" s="3">
        <v>45592</v>
      </c>
      <c r="C7953" t="s">
        <v>13254</v>
      </c>
      <c r="D7953">
        <v>1972.77</v>
      </c>
      <c r="E7953" t="s">
        <v>43</v>
      </c>
      <c r="F7953" t="s">
        <v>61</v>
      </c>
      <c r="G7953" t="s">
        <v>21</v>
      </c>
      <c r="H7953" t="s">
        <v>87</v>
      </c>
    </row>
    <row r="7954" spans="1:8" hidden="1">
      <c r="A7954" t="s">
        <v>13255</v>
      </c>
      <c r="B7954" s="3">
        <v>45592</v>
      </c>
      <c r="C7954" t="s">
        <v>13256</v>
      </c>
      <c r="D7954">
        <v>18666.02</v>
      </c>
      <c r="E7954" t="s">
        <v>47</v>
      </c>
      <c r="F7954" t="s">
        <v>32</v>
      </c>
      <c r="G7954" t="s">
        <v>21</v>
      </c>
      <c r="H7954" t="s">
        <v>40</v>
      </c>
    </row>
    <row r="7955" spans="1:8" hidden="1">
      <c r="A7955" t="s">
        <v>13257</v>
      </c>
      <c r="B7955" s="3">
        <v>45592</v>
      </c>
      <c r="C7955" t="s">
        <v>1673</v>
      </c>
      <c r="D7955">
        <v>1632.73</v>
      </c>
      <c r="E7955" t="s">
        <v>19</v>
      </c>
      <c r="F7955" t="s">
        <v>32</v>
      </c>
      <c r="G7955" t="s">
        <v>21</v>
      </c>
      <c r="H7955" t="s">
        <v>94</v>
      </c>
    </row>
    <row r="7956" spans="1:8" hidden="1">
      <c r="A7956" t="s">
        <v>13258</v>
      </c>
      <c r="B7956" s="3">
        <v>45592</v>
      </c>
      <c r="C7956" t="s">
        <v>13259</v>
      </c>
      <c r="D7956">
        <v>16818.79</v>
      </c>
      <c r="E7956" t="s">
        <v>122</v>
      </c>
      <c r="F7956" t="s">
        <v>26</v>
      </c>
      <c r="G7956" t="s">
        <v>27</v>
      </c>
      <c r="H7956" t="s">
        <v>176</v>
      </c>
    </row>
    <row r="7957" spans="1:8" hidden="1">
      <c r="A7957" t="s">
        <v>13260</v>
      </c>
      <c r="B7957" s="3">
        <v>45592</v>
      </c>
      <c r="C7957" t="s">
        <v>13261</v>
      </c>
      <c r="D7957">
        <v>15720.22</v>
      </c>
      <c r="E7957" t="s">
        <v>122</v>
      </c>
      <c r="F7957" t="s">
        <v>26</v>
      </c>
      <c r="G7957" t="s">
        <v>27</v>
      </c>
      <c r="H7957" t="s">
        <v>123</v>
      </c>
    </row>
    <row r="7958" spans="1:8" hidden="1">
      <c r="A7958" t="s">
        <v>13262</v>
      </c>
      <c r="B7958" s="3">
        <v>45592</v>
      </c>
      <c r="C7958" t="s">
        <v>5818</v>
      </c>
      <c r="D7958">
        <v>1506.96</v>
      </c>
      <c r="E7958" t="s">
        <v>64</v>
      </c>
      <c r="F7958" t="s">
        <v>26</v>
      </c>
      <c r="G7958" t="s">
        <v>27</v>
      </c>
      <c r="H7958" t="s">
        <v>94</v>
      </c>
    </row>
    <row r="7959" spans="1:8" hidden="1">
      <c r="A7959" t="s">
        <v>13263</v>
      </c>
      <c r="B7959" s="3">
        <v>45592</v>
      </c>
      <c r="C7959" t="s">
        <v>6329</v>
      </c>
      <c r="D7959">
        <v>1498.22</v>
      </c>
      <c r="E7959" t="s">
        <v>122</v>
      </c>
      <c r="F7959" t="s">
        <v>61</v>
      </c>
      <c r="G7959" t="s">
        <v>27</v>
      </c>
      <c r="H7959" t="s">
        <v>176</v>
      </c>
    </row>
    <row r="7960" spans="1:8" hidden="1">
      <c r="A7960" t="s">
        <v>13264</v>
      </c>
      <c r="B7960" s="3">
        <v>45592</v>
      </c>
      <c r="C7960" t="s">
        <v>904</v>
      </c>
      <c r="D7960">
        <v>584.64</v>
      </c>
      <c r="E7960" t="s">
        <v>60</v>
      </c>
      <c r="F7960" t="s">
        <v>32</v>
      </c>
      <c r="G7960" t="s">
        <v>39</v>
      </c>
      <c r="H7960" t="s">
        <v>57</v>
      </c>
    </row>
    <row r="7961" spans="1:8" hidden="1">
      <c r="A7961" t="s">
        <v>13265</v>
      </c>
      <c r="B7961" s="3">
        <v>45592</v>
      </c>
      <c r="C7961" t="s">
        <v>4212</v>
      </c>
      <c r="D7961">
        <v>338.36</v>
      </c>
      <c r="E7961" t="s">
        <v>848</v>
      </c>
      <c r="F7961" t="s">
        <v>20</v>
      </c>
      <c r="G7961" t="s">
        <v>21</v>
      </c>
      <c r="H7961" t="s">
        <v>36</v>
      </c>
    </row>
    <row r="7962" spans="1:8" hidden="1">
      <c r="A7962" t="s">
        <v>13266</v>
      </c>
      <c r="B7962" s="3">
        <v>45592</v>
      </c>
      <c r="C7962" t="s">
        <v>13267</v>
      </c>
      <c r="E7962" t="s">
        <v>122</v>
      </c>
      <c r="F7962" t="s">
        <v>20</v>
      </c>
      <c r="G7962" t="s">
        <v>27</v>
      </c>
      <c r="H7962" t="s">
        <v>33</v>
      </c>
    </row>
    <row r="7963" spans="1:8" hidden="1">
      <c r="A7963" t="s">
        <v>13268</v>
      </c>
      <c r="B7963" s="3">
        <v>45592</v>
      </c>
      <c r="C7963" t="s">
        <v>9762</v>
      </c>
      <c r="D7963">
        <v>445.68</v>
      </c>
      <c r="E7963" t="s">
        <v>70</v>
      </c>
      <c r="F7963" t="s">
        <v>61</v>
      </c>
      <c r="G7963" t="s">
        <v>27</v>
      </c>
      <c r="H7963" t="s">
        <v>94</v>
      </c>
    </row>
    <row r="7964" spans="1:8" hidden="1">
      <c r="A7964" t="s">
        <v>13269</v>
      </c>
      <c r="B7964" s="3">
        <v>45592</v>
      </c>
      <c r="C7964" t="s">
        <v>13270</v>
      </c>
      <c r="D7964">
        <v>114.41</v>
      </c>
      <c r="E7964" t="s">
        <v>122</v>
      </c>
      <c r="F7964" t="s">
        <v>20</v>
      </c>
      <c r="G7964" t="s">
        <v>39</v>
      </c>
      <c r="H7964" t="s">
        <v>94</v>
      </c>
    </row>
    <row r="7965" spans="1:8" hidden="1">
      <c r="A7965" t="s">
        <v>13271</v>
      </c>
      <c r="B7965" s="3">
        <v>45592</v>
      </c>
      <c r="C7965" t="s">
        <v>7441</v>
      </c>
      <c r="D7965">
        <v>705</v>
      </c>
      <c r="E7965" t="s">
        <v>25</v>
      </c>
      <c r="F7965" t="s">
        <v>26</v>
      </c>
      <c r="G7965" t="s">
        <v>39</v>
      </c>
      <c r="H7965" t="s">
        <v>40</v>
      </c>
    </row>
    <row r="7966" spans="1:8" hidden="1">
      <c r="A7966" t="s">
        <v>13272</v>
      </c>
      <c r="B7966" s="3">
        <v>45592</v>
      </c>
      <c r="C7966" t="s">
        <v>5386</v>
      </c>
      <c r="D7966">
        <v>430.66</v>
      </c>
      <c r="E7966" t="s">
        <v>19</v>
      </c>
      <c r="F7966" t="s">
        <v>61</v>
      </c>
      <c r="G7966" t="s">
        <v>21</v>
      </c>
      <c r="H7966" t="s">
        <v>176</v>
      </c>
    </row>
    <row r="7967" spans="1:8" hidden="1">
      <c r="A7967" t="s">
        <v>13273</v>
      </c>
      <c r="B7967" s="3">
        <v>45592</v>
      </c>
      <c r="C7967" t="s">
        <v>6048</v>
      </c>
      <c r="D7967">
        <v>159.18</v>
      </c>
      <c r="E7967" t="s">
        <v>25</v>
      </c>
      <c r="F7967" t="s">
        <v>20</v>
      </c>
      <c r="G7967" t="s">
        <v>39</v>
      </c>
      <c r="H7967" t="s">
        <v>43</v>
      </c>
    </row>
    <row r="7968" spans="1:8" hidden="1">
      <c r="A7968" t="s">
        <v>13274</v>
      </c>
      <c r="B7968" s="3">
        <v>45592</v>
      </c>
      <c r="C7968" t="s">
        <v>13116</v>
      </c>
      <c r="D7968">
        <v>521.24</v>
      </c>
      <c r="E7968" t="s">
        <v>47</v>
      </c>
      <c r="F7968" t="s">
        <v>61</v>
      </c>
      <c r="G7968" t="s">
        <v>39</v>
      </c>
      <c r="H7968" t="s">
        <v>36</v>
      </c>
    </row>
    <row r="7969" spans="1:8" hidden="1">
      <c r="A7969" t="s">
        <v>13275</v>
      </c>
      <c r="B7969" s="3">
        <v>45592</v>
      </c>
      <c r="C7969" t="s">
        <v>13276</v>
      </c>
      <c r="D7969">
        <v>1739.08</v>
      </c>
      <c r="E7969" t="s">
        <v>67</v>
      </c>
      <c r="F7969" t="s">
        <v>20</v>
      </c>
      <c r="G7969" t="s">
        <v>21</v>
      </c>
      <c r="H7969" t="s">
        <v>87</v>
      </c>
    </row>
    <row r="7970" spans="1:8" hidden="1">
      <c r="A7970" t="s">
        <v>13277</v>
      </c>
      <c r="B7970" s="3">
        <v>45592</v>
      </c>
      <c r="C7970" t="s">
        <v>13278</v>
      </c>
      <c r="D7970">
        <v>639.70000000000005</v>
      </c>
      <c r="E7970" t="s">
        <v>64</v>
      </c>
      <c r="F7970" t="s">
        <v>61</v>
      </c>
      <c r="G7970" t="s">
        <v>21</v>
      </c>
      <c r="H7970" t="s">
        <v>40</v>
      </c>
    </row>
    <row r="7971" spans="1:8" hidden="1">
      <c r="A7971" t="s">
        <v>13279</v>
      </c>
      <c r="B7971" s="3">
        <v>45592</v>
      </c>
      <c r="C7971" t="s">
        <v>12022</v>
      </c>
      <c r="D7971">
        <v>1102.01</v>
      </c>
      <c r="E7971" t="s">
        <v>240</v>
      </c>
      <c r="F7971" t="s">
        <v>26</v>
      </c>
      <c r="G7971" t="s">
        <v>27</v>
      </c>
      <c r="H7971" t="s">
        <v>57</v>
      </c>
    </row>
    <row r="7972" spans="1:8" hidden="1">
      <c r="A7972" t="s">
        <v>13280</v>
      </c>
      <c r="B7972" s="3">
        <v>45593</v>
      </c>
      <c r="C7972" t="s">
        <v>7564</v>
      </c>
      <c r="D7972">
        <v>395.26</v>
      </c>
      <c r="E7972" t="s">
        <v>122</v>
      </c>
      <c r="F7972" t="s">
        <v>20</v>
      </c>
      <c r="G7972" t="s">
        <v>48</v>
      </c>
      <c r="H7972" t="s">
        <v>43</v>
      </c>
    </row>
    <row r="7973" spans="1:8">
      <c r="A7973" t="s">
        <v>13281</v>
      </c>
      <c r="B7973" s="3">
        <v>45593</v>
      </c>
      <c r="C7973" t="s">
        <v>13282</v>
      </c>
      <c r="D7973">
        <v>286.62</v>
      </c>
      <c r="E7973" t="s">
        <v>43</v>
      </c>
      <c r="F7973" t="s">
        <v>61</v>
      </c>
      <c r="G7973" t="s">
        <v>39</v>
      </c>
      <c r="H7973" t="s">
        <v>28</v>
      </c>
    </row>
    <row r="7974" spans="1:8" hidden="1">
      <c r="A7974" t="s">
        <v>13283</v>
      </c>
      <c r="B7974" s="3">
        <v>45593</v>
      </c>
      <c r="C7974" t="s">
        <v>534</v>
      </c>
      <c r="D7974">
        <v>186.71</v>
      </c>
      <c r="E7974" t="s">
        <v>47</v>
      </c>
      <c r="F7974" t="s">
        <v>20</v>
      </c>
      <c r="G7974" t="s">
        <v>48</v>
      </c>
      <c r="H7974" t="s">
        <v>53</v>
      </c>
    </row>
    <row r="7975" spans="1:8" hidden="1">
      <c r="A7975" t="s">
        <v>13284</v>
      </c>
      <c r="B7975" s="3">
        <v>45593</v>
      </c>
      <c r="C7975" t="s">
        <v>10482</v>
      </c>
      <c r="D7975">
        <v>1207.97</v>
      </c>
      <c r="E7975" t="s">
        <v>31</v>
      </c>
      <c r="F7975" t="s">
        <v>61</v>
      </c>
      <c r="G7975" t="s">
        <v>27</v>
      </c>
      <c r="H7975" t="s">
        <v>49</v>
      </c>
    </row>
    <row r="7976" spans="1:8">
      <c r="A7976" t="s">
        <v>13285</v>
      </c>
      <c r="B7976" s="3">
        <v>45593</v>
      </c>
      <c r="C7976" t="s">
        <v>9435</v>
      </c>
      <c r="D7976">
        <v>638.28</v>
      </c>
      <c r="E7976" t="s">
        <v>43</v>
      </c>
      <c r="F7976" t="s">
        <v>20</v>
      </c>
      <c r="G7976" t="s">
        <v>21</v>
      </c>
      <c r="H7976" t="s">
        <v>57</v>
      </c>
    </row>
    <row r="7977" spans="1:8" hidden="1">
      <c r="A7977" t="s">
        <v>13286</v>
      </c>
      <c r="B7977" s="3">
        <v>45593</v>
      </c>
      <c r="C7977" t="s">
        <v>13287</v>
      </c>
      <c r="D7977">
        <v>1285.99</v>
      </c>
      <c r="E7977" t="s">
        <v>25</v>
      </c>
      <c r="F7977" t="s">
        <v>32</v>
      </c>
      <c r="G7977" t="s">
        <v>48</v>
      </c>
      <c r="H7977" t="s">
        <v>94</v>
      </c>
    </row>
    <row r="7978" spans="1:8">
      <c r="A7978" t="s">
        <v>13288</v>
      </c>
      <c r="B7978" s="3">
        <v>45593</v>
      </c>
      <c r="C7978" t="s">
        <v>8832</v>
      </c>
      <c r="D7978">
        <v>684.31</v>
      </c>
      <c r="E7978" t="s">
        <v>43</v>
      </c>
      <c r="F7978" t="s">
        <v>32</v>
      </c>
      <c r="G7978" t="s">
        <v>48</v>
      </c>
      <c r="H7978" t="s">
        <v>123</v>
      </c>
    </row>
    <row r="7979" spans="1:8" hidden="1">
      <c r="A7979" t="s">
        <v>13289</v>
      </c>
      <c r="B7979" s="3">
        <v>45593</v>
      </c>
      <c r="C7979" t="s">
        <v>13290</v>
      </c>
      <c r="E7979" t="s">
        <v>47</v>
      </c>
      <c r="F7979" t="s">
        <v>32</v>
      </c>
      <c r="G7979" t="s">
        <v>21</v>
      </c>
      <c r="H7979" t="s">
        <v>28</v>
      </c>
    </row>
    <row r="7980" spans="1:8" hidden="1">
      <c r="A7980" t="s">
        <v>13291</v>
      </c>
      <c r="B7980" s="3">
        <v>45593</v>
      </c>
      <c r="C7980" t="s">
        <v>13292</v>
      </c>
      <c r="D7980">
        <v>626.78</v>
      </c>
      <c r="E7980" t="s">
        <v>60</v>
      </c>
      <c r="F7980" t="s">
        <v>32</v>
      </c>
      <c r="G7980" t="s">
        <v>27</v>
      </c>
      <c r="H7980" t="s">
        <v>43</v>
      </c>
    </row>
    <row r="7981" spans="1:8" hidden="1">
      <c r="A7981" t="s">
        <v>13293</v>
      </c>
      <c r="B7981" s="3">
        <v>45593</v>
      </c>
      <c r="C7981" t="s">
        <v>1113</v>
      </c>
      <c r="D7981">
        <v>624.13</v>
      </c>
      <c r="E7981" t="s">
        <v>31</v>
      </c>
      <c r="F7981" t="s">
        <v>26</v>
      </c>
      <c r="G7981" t="s">
        <v>27</v>
      </c>
      <c r="H7981" t="s">
        <v>94</v>
      </c>
    </row>
    <row r="7982" spans="1:8" hidden="1">
      <c r="A7982" t="s">
        <v>13294</v>
      </c>
      <c r="B7982" s="3">
        <v>45593</v>
      </c>
      <c r="C7982" t="s">
        <v>8779</v>
      </c>
      <c r="D7982">
        <v>1087.76</v>
      </c>
      <c r="E7982" t="s">
        <v>31</v>
      </c>
      <c r="F7982" t="s">
        <v>61</v>
      </c>
      <c r="G7982" t="s">
        <v>27</v>
      </c>
      <c r="H7982" t="s">
        <v>53</v>
      </c>
    </row>
    <row r="7983" spans="1:8" hidden="1">
      <c r="A7983" t="s">
        <v>13295</v>
      </c>
      <c r="B7983" s="3">
        <v>45593</v>
      </c>
      <c r="C7983" t="s">
        <v>13128</v>
      </c>
      <c r="D7983">
        <v>795.94</v>
      </c>
      <c r="E7983" t="s">
        <v>25</v>
      </c>
      <c r="F7983" t="s">
        <v>61</v>
      </c>
      <c r="G7983" t="s">
        <v>27</v>
      </c>
      <c r="H7983" t="s">
        <v>57</v>
      </c>
    </row>
    <row r="7984" spans="1:8" hidden="1">
      <c r="A7984" t="s">
        <v>13296</v>
      </c>
      <c r="B7984" s="3">
        <v>45593</v>
      </c>
      <c r="C7984" t="s">
        <v>11406</v>
      </c>
      <c r="D7984">
        <v>1053.33</v>
      </c>
      <c r="E7984" t="s">
        <v>60</v>
      </c>
      <c r="F7984" t="s">
        <v>61</v>
      </c>
      <c r="G7984" t="s">
        <v>21</v>
      </c>
      <c r="H7984" t="s">
        <v>109</v>
      </c>
    </row>
    <row r="7985" spans="1:8" hidden="1">
      <c r="A7985" t="s">
        <v>13297</v>
      </c>
      <c r="B7985" s="3">
        <v>45593</v>
      </c>
      <c r="C7985" t="s">
        <v>7184</v>
      </c>
      <c r="D7985">
        <v>1546.94</v>
      </c>
      <c r="E7985" t="s">
        <v>60</v>
      </c>
      <c r="F7985" t="s">
        <v>61</v>
      </c>
      <c r="G7985" t="s">
        <v>27</v>
      </c>
      <c r="H7985" t="s">
        <v>109</v>
      </c>
    </row>
    <row r="7986" spans="1:8" hidden="1">
      <c r="A7986" t="s">
        <v>13298</v>
      </c>
      <c r="B7986" s="3">
        <v>45593</v>
      </c>
      <c r="C7986" t="s">
        <v>10322</v>
      </c>
      <c r="D7986">
        <v>920.18</v>
      </c>
      <c r="E7986" t="s">
        <v>67</v>
      </c>
      <c r="F7986" t="s">
        <v>20</v>
      </c>
      <c r="G7986" t="s">
        <v>48</v>
      </c>
      <c r="H7986" t="s">
        <v>75</v>
      </c>
    </row>
    <row r="7987" spans="1:8">
      <c r="A7987" t="s">
        <v>13299</v>
      </c>
      <c r="B7987" s="3">
        <v>45593</v>
      </c>
      <c r="C7987" t="s">
        <v>13300</v>
      </c>
      <c r="D7987">
        <v>50.88</v>
      </c>
      <c r="E7987" t="s">
        <v>43</v>
      </c>
      <c r="F7987" t="s">
        <v>26</v>
      </c>
      <c r="G7987" t="s">
        <v>21</v>
      </c>
      <c r="H7987" t="s">
        <v>28</v>
      </c>
    </row>
    <row r="7988" spans="1:8" hidden="1">
      <c r="A7988" t="s">
        <v>13301</v>
      </c>
      <c r="B7988" s="3">
        <v>45593</v>
      </c>
      <c r="C7988" t="s">
        <v>7539</v>
      </c>
      <c r="D7988">
        <v>1763.8</v>
      </c>
      <c r="E7988" t="s">
        <v>84</v>
      </c>
      <c r="F7988" t="s">
        <v>61</v>
      </c>
      <c r="G7988" t="s">
        <v>21</v>
      </c>
      <c r="H7988" t="s">
        <v>109</v>
      </c>
    </row>
    <row r="7989" spans="1:8" hidden="1">
      <c r="A7989" t="s">
        <v>13302</v>
      </c>
      <c r="B7989" s="3">
        <v>45593</v>
      </c>
      <c r="C7989" t="s">
        <v>8063</v>
      </c>
      <c r="D7989">
        <v>1103.31</v>
      </c>
      <c r="E7989" t="s">
        <v>31</v>
      </c>
      <c r="F7989" t="s">
        <v>61</v>
      </c>
      <c r="G7989" t="s">
        <v>48</v>
      </c>
      <c r="H7989" t="s">
        <v>53</v>
      </c>
    </row>
    <row r="7990" spans="1:8" hidden="1">
      <c r="A7990" t="s">
        <v>13303</v>
      </c>
      <c r="B7990" s="3">
        <v>45593</v>
      </c>
      <c r="C7990" t="s">
        <v>8538</v>
      </c>
      <c r="D7990">
        <v>1008.54</v>
      </c>
      <c r="E7990" t="s">
        <v>47</v>
      </c>
      <c r="F7990" t="s">
        <v>20</v>
      </c>
      <c r="G7990" t="s">
        <v>27</v>
      </c>
      <c r="H7990" t="s">
        <v>33</v>
      </c>
    </row>
    <row r="7991" spans="1:8" hidden="1">
      <c r="A7991" t="s">
        <v>13304</v>
      </c>
      <c r="B7991" s="3">
        <v>45593</v>
      </c>
      <c r="C7991" t="s">
        <v>2612</v>
      </c>
      <c r="D7991">
        <v>1137.8800000000001</v>
      </c>
      <c r="E7991" t="s">
        <v>19</v>
      </c>
      <c r="F7991" t="s">
        <v>32</v>
      </c>
      <c r="G7991" t="s">
        <v>21</v>
      </c>
      <c r="H7991" t="s">
        <v>123</v>
      </c>
    </row>
    <row r="7992" spans="1:8">
      <c r="A7992" t="s">
        <v>13305</v>
      </c>
      <c r="B7992" s="3">
        <v>45593</v>
      </c>
      <c r="C7992" t="s">
        <v>13306</v>
      </c>
      <c r="D7992">
        <v>848.33</v>
      </c>
      <c r="E7992" t="s">
        <v>43</v>
      </c>
      <c r="F7992" t="s">
        <v>20</v>
      </c>
      <c r="G7992" t="s">
        <v>21</v>
      </c>
      <c r="H7992" t="s">
        <v>40</v>
      </c>
    </row>
    <row r="7993" spans="1:8" hidden="1">
      <c r="A7993" t="s">
        <v>13307</v>
      </c>
      <c r="B7993" s="3">
        <v>45593</v>
      </c>
      <c r="C7993" t="s">
        <v>13181</v>
      </c>
      <c r="D7993">
        <v>1764.94</v>
      </c>
      <c r="E7993" t="s">
        <v>122</v>
      </c>
      <c r="F7993" t="s">
        <v>20</v>
      </c>
      <c r="G7993" t="s">
        <v>39</v>
      </c>
      <c r="H7993" t="s">
        <v>43</v>
      </c>
    </row>
    <row r="7994" spans="1:8" hidden="1">
      <c r="A7994" t="s">
        <v>13308</v>
      </c>
      <c r="B7994" s="3">
        <v>45593</v>
      </c>
      <c r="C7994" t="s">
        <v>13309</v>
      </c>
      <c r="E7994" t="s">
        <v>31</v>
      </c>
      <c r="F7994" t="s">
        <v>61</v>
      </c>
      <c r="G7994" t="s">
        <v>21</v>
      </c>
      <c r="H7994" t="s">
        <v>87</v>
      </c>
    </row>
    <row r="7995" spans="1:8" hidden="1">
      <c r="A7995" t="s">
        <v>13310</v>
      </c>
      <c r="B7995" s="3">
        <v>45593</v>
      </c>
      <c r="C7995" t="s">
        <v>13311</v>
      </c>
      <c r="D7995">
        <v>1664.72</v>
      </c>
      <c r="E7995" t="s">
        <v>60</v>
      </c>
      <c r="F7995" t="s">
        <v>32</v>
      </c>
      <c r="G7995" t="s">
        <v>39</v>
      </c>
      <c r="H7995" t="s">
        <v>49</v>
      </c>
    </row>
    <row r="7996" spans="1:8" hidden="1">
      <c r="A7996" t="s">
        <v>13312</v>
      </c>
      <c r="B7996" s="3">
        <v>45593</v>
      </c>
      <c r="C7996" t="s">
        <v>13313</v>
      </c>
      <c r="D7996">
        <v>1890.56</v>
      </c>
      <c r="E7996" t="s">
        <v>25</v>
      </c>
      <c r="F7996" t="s">
        <v>32</v>
      </c>
      <c r="G7996" t="s">
        <v>48</v>
      </c>
      <c r="H7996" t="s">
        <v>22</v>
      </c>
    </row>
    <row r="7997" spans="1:8" hidden="1">
      <c r="A7997" t="s">
        <v>13314</v>
      </c>
      <c r="B7997" s="3">
        <v>45593</v>
      </c>
      <c r="C7997" t="s">
        <v>13315</v>
      </c>
      <c r="D7997">
        <v>1692.02</v>
      </c>
      <c r="E7997" t="s">
        <v>25</v>
      </c>
      <c r="F7997" t="s">
        <v>20</v>
      </c>
      <c r="G7997" t="s">
        <v>27</v>
      </c>
      <c r="H7997" t="s">
        <v>75</v>
      </c>
    </row>
    <row r="7998" spans="1:8" hidden="1">
      <c r="A7998" t="s">
        <v>13316</v>
      </c>
      <c r="B7998" s="3">
        <v>45593</v>
      </c>
      <c r="C7998" t="s">
        <v>13317</v>
      </c>
      <c r="D7998">
        <v>1804.59</v>
      </c>
      <c r="E7998" t="s">
        <v>67</v>
      </c>
      <c r="F7998" t="s">
        <v>20</v>
      </c>
      <c r="G7998" t="s">
        <v>27</v>
      </c>
      <c r="H7998" t="s">
        <v>53</v>
      </c>
    </row>
    <row r="7999" spans="1:8" hidden="1">
      <c r="A7999" t="s">
        <v>13318</v>
      </c>
      <c r="B7999" s="3">
        <v>45593</v>
      </c>
      <c r="C7999" t="s">
        <v>8745</v>
      </c>
      <c r="D7999">
        <v>528.14</v>
      </c>
      <c r="E7999" t="s">
        <v>25</v>
      </c>
      <c r="F7999" t="s">
        <v>26</v>
      </c>
      <c r="G7999" t="s">
        <v>48</v>
      </c>
      <c r="H7999" t="s">
        <v>109</v>
      </c>
    </row>
    <row r="8000" spans="1:8" hidden="1">
      <c r="A8000" t="s">
        <v>13319</v>
      </c>
      <c r="B8000" s="3">
        <v>45593</v>
      </c>
      <c r="C8000" t="s">
        <v>13320</v>
      </c>
      <c r="D8000">
        <v>1064.1099999999999</v>
      </c>
      <c r="E8000" t="s">
        <v>70</v>
      </c>
      <c r="F8000" t="s">
        <v>26</v>
      </c>
      <c r="G8000" t="s">
        <v>39</v>
      </c>
      <c r="H8000" t="s">
        <v>28</v>
      </c>
    </row>
    <row r="8001" spans="1:8" hidden="1">
      <c r="A8001" t="s">
        <v>13321</v>
      </c>
      <c r="B8001" s="3">
        <v>45593</v>
      </c>
      <c r="C8001" t="s">
        <v>11603</v>
      </c>
      <c r="D8001">
        <v>1039.3699999999999</v>
      </c>
      <c r="E8001" t="s">
        <v>122</v>
      </c>
      <c r="F8001" t="s">
        <v>32</v>
      </c>
      <c r="G8001" t="s">
        <v>27</v>
      </c>
      <c r="H8001" t="s">
        <v>22</v>
      </c>
    </row>
    <row r="8002" spans="1:8" hidden="1">
      <c r="A8002" t="s">
        <v>13322</v>
      </c>
      <c r="B8002" s="3">
        <v>45593</v>
      </c>
      <c r="C8002" t="s">
        <v>2454</v>
      </c>
      <c r="D8002">
        <v>1861.51</v>
      </c>
      <c r="E8002" t="s">
        <v>31</v>
      </c>
      <c r="F8002" t="s">
        <v>20</v>
      </c>
      <c r="G8002" t="s">
        <v>27</v>
      </c>
      <c r="H8002" t="s">
        <v>109</v>
      </c>
    </row>
    <row r="8003" spans="1:8">
      <c r="A8003" t="s">
        <v>13323</v>
      </c>
      <c r="B8003" s="3">
        <v>45593</v>
      </c>
      <c r="C8003" t="s">
        <v>3373</v>
      </c>
      <c r="D8003">
        <v>1433.57</v>
      </c>
      <c r="E8003" t="s">
        <v>43</v>
      </c>
      <c r="F8003" t="s">
        <v>20</v>
      </c>
      <c r="G8003" t="s">
        <v>21</v>
      </c>
      <c r="H8003" t="s">
        <v>87</v>
      </c>
    </row>
    <row r="8004" spans="1:8" hidden="1">
      <c r="A8004" t="s">
        <v>13324</v>
      </c>
      <c r="B8004" s="3">
        <v>45594</v>
      </c>
      <c r="C8004" t="s">
        <v>6425</v>
      </c>
      <c r="D8004">
        <v>1449.95</v>
      </c>
      <c r="E8004" t="s">
        <v>19</v>
      </c>
      <c r="F8004" t="s">
        <v>61</v>
      </c>
      <c r="G8004" t="s">
        <v>39</v>
      </c>
      <c r="H8004" t="s">
        <v>94</v>
      </c>
    </row>
    <row r="8005" spans="1:8" hidden="1">
      <c r="A8005" t="s">
        <v>13325</v>
      </c>
      <c r="B8005" s="3">
        <v>45594</v>
      </c>
      <c r="C8005" t="s">
        <v>4427</v>
      </c>
      <c r="D8005">
        <v>1806.22</v>
      </c>
      <c r="E8005" t="s">
        <v>31</v>
      </c>
      <c r="F8005" t="s">
        <v>61</v>
      </c>
      <c r="G8005" t="s">
        <v>21</v>
      </c>
      <c r="H8005" t="s">
        <v>75</v>
      </c>
    </row>
    <row r="8006" spans="1:8" hidden="1">
      <c r="A8006" t="s">
        <v>13326</v>
      </c>
      <c r="B8006" s="3">
        <v>45594</v>
      </c>
      <c r="C8006" t="s">
        <v>13287</v>
      </c>
      <c r="D8006">
        <v>1864.1</v>
      </c>
      <c r="E8006" t="s">
        <v>471</v>
      </c>
      <c r="F8006" t="s">
        <v>26</v>
      </c>
      <c r="G8006" t="s">
        <v>48</v>
      </c>
      <c r="H8006" t="s">
        <v>94</v>
      </c>
    </row>
    <row r="8007" spans="1:8">
      <c r="A8007" t="s">
        <v>13327</v>
      </c>
      <c r="B8007" s="3">
        <v>45594</v>
      </c>
      <c r="C8007" t="s">
        <v>12305</v>
      </c>
      <c r="D8007">
        <v>390.54</v>
      </c>
      <c r="E8007" t="s">
        <v>43</v>
      </c>
      <c r="F8007" t="s">
        <v>26</v>
      </c>
      <c r="G8007" t="s">
        <v>48</v>
      </c>
      <c r="H8007" t="s">
        <v>44</v>
      </c>
    </row>
    <row r="8008" spans="1:8">
      <c r="A8008" t="s">
        <v>13328</v>
      </c>
      <c r="B8008" s="3">
        <v>45594</v>
      </c>
      <c r="C8008" t="s">
        <v>4542</v>
      </c>
      <c r="D8008">
        <v>760.43</v>
      </c>
      <c r="E8008" t="s">
        <v>43</v>
      </c>
      <c r="F8008" t="s">
        <v>32</v>
      </c>
      <c r="G8008" t="s">
        <v>21</v>
      </c>
      <c r="H8008" t="s">
        <v>109</v>
      </c>
    </row>
    <row r="8009" spans="1:8">
      <c r="A8009" t="s">
        <v>13329</v>
      </c>
      <c r="B8009" s="3">
        <v>45594</v>
      </c>
      <c r="C8009" t="s">
        <v>9278</v>
      </c>
      <c r="D8009">
        <v>1506.65</v>
      </c>
      <c r="E8009" t="s">
        <v>43</v>
      </c>
      <c r="F8009" t="s">
        <v>43</v>
      </c>
      <c r="G8009" t="s">
        <v>27</v>
      </c>
      <c r="H8009" t="s">
        <v>75</v>
      </c>
    </row>
    <row r="8010" spans="1:8" hidden="1">
      <c r="A8010" t="s">
        <v>13330</v>
      </c>
      <c r="B8010" s="3">
        <v>45594</v>
      </c>
      <c r="C8010" t="s">
        <v>13331</v>
      </c>
      <c r="D8010">
        <v>1951.6</v>
      </c>
      <c r="E8010" t="s">
        <v>67</v>
      </c>
      <c r="F8010" t="s">
        <v>43</v>
      </c>
      <c r="G8010" t="s">
        <v>27</v>
      </c>
      <c r="H8010" t="s">
        <v>44</v>
      </c>
    </row>
    <row r="8011" spans="1:8">
      <c r="A8011" t="s">
        <v>13332</v>
      </c>
      <c r="B8011" s="3">
        <v>45594</v>
      </c>
      <c r="C8011" t="s">
        <v>3648</v>
      </c>
      <c r="D8011">
        <v>1855.4</v>
      </c>
      <c r="E8011" t="s">
        <v>43</v>
      </c>
      <c r="F8011" t="s">
        <v>20</v>
      </c>
      <c r="G8011" t="s">
        <v>39</v>
      </c>
      <c r="H8011" t="s">
        <v>44</v>
      </c>
    </row>
    <row r="8012" spans="1:8" hidden="1">
      <c r="A8012" t="s">
        <v>13333</v>
      </c>
      <c r="B8012" s="3">
        <v>45594</v>
      </c>
      <c r="C8012" t="s">
        <v>13334</v>
      </c>
      <c r="D8012">
        <v>608.78</v>
      </c>
      <c r="E8012" t="s">
        <v>190</v>
      </c>
      <c r="F8012" t="s">
        <v>32</v>
      </c>
      <c r="G8012" t="s">
        <v>48</v>
      </c>
      <c r="H8012" t="s">
        <v>176</v>
      </c>
    </row>
    <row r="8013" spans="1:8" hidden="1">
      <c r="A8013" t="s">
        <v>13335</v>
      </c>
      <c r="B8013" s="3">
        <v>45594</v>
      </c>
      <c r="C8013" t="s">
        <v>674</v>
      </c>
      <c r="D8013">
        <v>1731.04</v>
      </c>
      <c r="E8013" t="s">
        <v>47</v>
      </c>
      <c r="F8013" t="s">
        <v>20</v>
      </c>
      <c r="G8013" t="s">
        <v>39</v>
      </c>
      <c r="H8013" t="s">
        <v>36</v>
      </c>
    </row>
    <row r="8014" spans="1:8" hidden="1">
      <c r="A8014" t="s">
        <v>13336</v>
      </c>
      <c r="B8014" s="3">
        <v>45594</v>
      </c>
      <c r="C8014" t="s">
        <v>13337</v>
      </c>
      <c r="D8014">
        <v>1035.83</v>
      </c>
      <c r="E8014" t="s">
        <v>240</v>
      </c>
      <c r="F8014" t="s">
        <v>61</v>
      </c>
      <c r="G8014" t="s">
        <v>39</v>
      </c>
      <c r="H8014" t="s">
        <v>22</v>
      </c>
    </row>
    <row r="8015" spans="1:8" hidden="1">
      <c r="A8015" t="s">
        <v>13338</v>
      </c>
      <c r="B8015" s="3">
        <v>45594</v>
      </c>
      <c r="C8015" t="s">
        <v>9961</v>
      </c>
      <c r="D8015">
        <v>200.99</v>
      </c>
      <c r="E8015" t="s">
        <v>31</v>
      </c>
      <c r="F8015" t="s">
        <v>61</v>
      </c>
      <c r="G8015" t="s">
        <v>48</v>
      </c>
      <c r="H8015" t="s">
        <v>87</v>
      </c>
    </row>
    <row r="8016" spans="1:8" hidden="1">
      <c r="A8016" t="s">
        <v>13339</v>
      </c>
      <c r="B8016" s="3">
        <v>45594</v>
      </c>
      <c r="C8016" t="s">
        <v>4655</v>
      </c>
      <c r="D8016">
        <v>660.07</v>
      </c>
      <c r="E8016" t="s">
        <v>64</v>
      </c>
      <c r="F8016" t="s">
        <v>26</v>
      </c>
      <c r="G8016" t="s">
        <v>39</v>
      </c>
      <c r="H8016" t="s">
        <v>87</v>
      </c>
    </row>
    <row r="8017" spans="1:8" hidden="1">
      <c r="A8017" t="s">
        <v>13340</v>
      </c>
      <c r="B8017" s="3">
        <v>45594</v>
      </c>
      <c r="C8017" t="s">
        <v>13341</v>
      </c>
      <c r="D8017">
        <v>9217.25</v>
      </c>
      <c r="E8017" t="s">
        <v>122</v>
      </c>
      <c r="F8017" t="s">
        <v>32</v>
      </c>
      <c r="G8017" t="s">
        <v>21</v>
      </c>
      <c r="H8017" t="s">
        <v>22</v>
      </c>
    </row>
    <row r="8018" spans="1:8" hidden="1">
      <c r="A8018" t="s">
        <v>13342</v>
      </c>
      <c r="B8018" s="3">
        <v>45594</v>
      </c>
      <c r="C8018" t="s">
        <v>13343</v>
      </c>
      <c r="D8018">
        <v>591.5</v>
      </c>
      <c r="E8018" t="s">
        <v>64</v>
      </c>
      <c r="F8018" t="s">
        <v>26</v>
      </c>
      <c r="G8018" t="s">
        <v>27</v>
      </c>
      <c r="H8018" t="s">
        <v>94</v>
      </c>
    </row>
    <row r="8019" spans="1:8" hidden="1">
      <c r="A8019" t="s">
        <v>13344</v>
      </c>
      <c r="B8019" s="3">
        <v>45594</v>
      </c>
      <c r="C8019" t="s">
        <v>13345</v>
      </c>
      <c r="D8019">
        <v>1263.17</v>
      </c>
      <c r="E8019" t="s">
        <v>19</v>
      </c>
      <c r="F8019" t="s">
        <v>26</v>
      </c>
      <c r="G8019" t="s">
        <v>48</v>
      </c>
      <c r="H8019" t="s">
        <v>40</v>
      </c>
    </row>
    <row r="8020" spans="1:8" hidden="1">
      <c r="A8020" t="s">
        <v>13346</v>
      </c>
      <c r="B8020" s="3">
        <v>45594</v>
      </c>
      <c r="C8020" t="s">
        <v>9804</v>
      </c>
      <c r="D8020">
        <v>439.95</v>
      </c>
      <c r="E8020" t="s">
        <v>25</v>
      </c>
      <c r="F8020" t="s">
        <v>20</v>
      </c>
      <c r="G8020" t="s">
        <v>48</v>
      </c>
      <c r="H8020" t="s">
        <v>123</v>
      </c>
    </row>
    <row r="8021" spans="1:8" hidden="1">
      <c r="A8021" t="s">
        <v>13347</v>
      </c>
      <c r="B8021" s="3">
        <v>45594</v>
      </c>
      <c r="C8021" t="s">
        <v>1225</v>
      </c>
      <c r="D8021">
        <v>1468.22</v>
      </c>
      <c r="E8021" t="s">
        <v>64</v>
      </c>
      <c r="F8021" t="s">
        <v>32</v>
      </c>
      <c r="G8021" t="s">
        <v>39</v>
      </c>
      <c r="H8021" t="s">
        <v>94</v>
      </c>
    </row>
    <row r="8022" spans="1:8" hidden="1">
      <c r="A8022" t="s">
        <v>13348</v>
      </c>
      <c r="B8022" s="3">
        <v>45594</v>
      </c>
      <c r="C8022" t="s">
        <v>13349</v>
      </c>
      <c r="D8022">
        <v>364.01</v>
      </c>
      <c r="E8022" t="s">
        <v>67</v>
      </c>
      <c r="F8022" t="s">
        <v>26</v>
      </c>
      <c r="G8022" t="s">
        <v>39</v>
      </c>
      <c r="H8022" t="s">
        <v>57</v>
      </c>
    </row>
    <row r="8023" spans="1:8" hidden="1">
      <c r="A8023" t="s">
        <v>13350</v>
      </c>
      <c r="B8023" s="3">
        <v>45594</v>
      </c>
      <c r="C8023" t="s">
        <v>5208</v>
      </c>
      <c r="D8023">
        <v>59.57</v>
      </c>
      <c r="E8023" t="s">
        <v>52</v>
      </c>
      <c r="F8023" t="s">
        <v>32</v>
      </c>
      <c r="G8023" t="s">
        <v>39</v>
      </c>
      <c r="H8023" t="s">
        <v>43</v>
      </c>
    </row>
    <row r="8024" spans="1:8" hidden="1">
      <c r="A8024" t="s">
        <v>13351</v>
      </c>
      <c r="B8024" s="3">
        <v>45594</v>
      </c>
      <c r="C8024" t="s">
        <v>4757</v>
      </c>
      <c r="D8024">
        <v>678.83</v>
      </c>
      <c r="E8024" t="s">
        <v>122</v>
      </c>
      <c r="F8024" t="s">
        <v>20</v>
      </c>
      <c r="G8024" t="s">
        <v>39</v>
      </c>
      <c r="H8024" t="s">
        <v>176</v>
      </c>
    </row>
    <row r="8025" spans="1:8" hidden="1">
      <c r="A8025" t="s">
        <v>13352</v>
      </c>
      <c r="B8025" s="3">
        <v>45594</v>
      </c>
      <c r="C8025" t="s">
        <v>9105</v>
      </c>
      <c r="D8025">
        <v>192.66</v>
      </c>
      <c r="E8025" t="s">
        <v>52</v>
      </c>
      <c r="F8025" t="s">
        <v>20</v>
      </c>
      <c r="G8025" t="s">
        <v>39</v>
      </c>
      <c r="H8025" t="s">
        <v>28</v>
      </c>
    </row>
    <row r="8026" spans="1:8" hidden="1">
      <c r="A8026" t="s">
        <v>13353</v>
      </c>
      <c r="B8026" s="3">
        <v>45594</v>
      </c>
      <c r="C8026" t="s">
        <v>13354</v>
      </c>
      <c r="D8026">
        <v>1607.23</v>
      </c>
      <c r="E8026" t="s">
        <v>25</v>
      </c>
      <c r="F8026" t="s">
        <v>26</v>
      </c>
      <c r="G8026" t="s">
        <v>27</v>
      </c>
      <c r="H8026" t="s">
        <v>176</v>
      </c>
    </row>
    <row r="8027" spans="1:8" hidden="1">
      <c r="A8027" t="s">
        <v>13355</v>
      </c>
      <c r="B8027" s="3">
        <v>45594</v>
      </c>
      <c r="C8027" t="s">
        <v>13356</v>
      </c>
      <c r="D8027">
        <v>673.56</v>
      </c>
      <c r="E8027" t="s">
        <v>19</v>
      </c>
      <c r="F8027" t="s">
        <v>20</v>
      </c>
      <c r="G8027" t="s">
        <v>48</v>
      </c>
      <c r="H8027" t="s">
        <v>57</v>
      </c>
    </row>
    <row r="8028" spans="1:8" hidden="1">
      <c r="A8028" t="s">
        <v>13357</v>
      </c>
      <c r="B8028" s="3">
        <v>45595</v>
      </c>
      <c r="C8028" t="s">
        <v>4212</v>
      </c>
      <c r="D8028">
        <v>960.5</v>
      </c>
      <c r="E8028" t="s">
        <v>47</v>
      </c>
      <c r="F8028" t="s">
        <v>61</v>
      </c>
      <c r="G8028" t="s">
        <v>21</v>
      </c>
      <c r="H8028" t="s">
        <v>40</v>
      </c>
    </row>
    <row r="8029" spans="1:8" hidden="1">
      <c r="A8029" t="s">
        <v>13358</v>
      </c>
      <c r="B8029" s="3">
        <v>45595</v>
      </c>
      <c r="C8029" t="s">
        <v>13359</v>
      </c>
      <c r="D8029">
        <v>1588.3</v>
      </c>
      <c r="E8029" t="s">
        <v>52</v>
      </c>
      <c r="F8029" t="s">
        <v>20</v>
      </c>
      <c r="G8029" t="s">
        <v>21</v>
      </c>
      <c r="H8029" t="s">
        <v>53</v>
      </c>
    </row>
    <row r="8030" spans="1:8" hidden="1">
      <c r="A8030" t="s">
        <v>13360</v>
      </c>
      <c r="B8030" s="3">
        <v>45595</v>
      </c>
      <c r="C8030" t="s">
        <v>7736</v>
      </c>
      <c r="E8030" t="s">
        <v>31</v>
      </c>
      <c r="F8030" t="s">
        <v>32</v>
      </c>
      <c r="G8030" t="s">
        <v>27</v>
      </c>
      <c r="H8030" t="s">
        <v>43</v>
      </c>
    </row>
    <row r="8031" spans="1:8" hidden="1">
      <c r="A8031" t="s">
        <v>13361</v>
      </c>
      <c r="B8031" s="3">
        <v>45595</v>
      </c>
      <c r="C8031" t="s">
        <v>5774</v>
      </c>
      <c r="D8031">
        <v>516.94000000000005</v>
      </c>
      <c r="E8031" t="s">
        <v>31</v>
      </c>
      <c r="F8031" t="s">
        <v>20</v>
      </c>
      <c r="G8031" t="s">
        <v>27</v>
      </c>
      <c r="H8031" t="s">
        <v>40</v>
      </c>
    </row>
    <row r="8032" spans="1:8" hidden="1">
      <c r="A8032" t="s">
        <v>13362</v>
      </c>
      <c r="B8032" s="3">
        <v>45595</v>
      </c>
      <c r="C8032" t="s">
        <v>13363</v>
      </c>
      <c r="D8032">
        <v>621.33000000000004</v>
      </c>
      <c r="E8032" t="s">
        <v>31</v>
      </c>
      <c r="F8032" t="s">
        <v>20</v>
      </c>
      <c r="G8032" t="s">
        <v>27</v>
      </c>
      <c r="H8032" t="s">
        <v>109</v>
      </c>
    </row>
    <row r="8033" spans="1:8" hidden="1">
      <c r="A8033" t="s">
        <v>13364</v>
      </c>
      <c r="B8033" s="3">
        <v>45595</v>
      </c>
      <c r="C8033" t="s">
        <v>13365</v>
      </c>
      <c r="D8033">
        <v>745.3</v>
      </c>
      <c r="E8033" t="s">
        <v>122</v>
      </c>
      <c r="F8033" t="s">
        <v>20</v>
      </c>
      <c r="G8033" t="s">
        <v>21</v>
      </c>
      <c r="H8033" t="s">
        <v>87</v>
      </c>
    </row>
    <row r="8034" spans="1:8" hidden="1">
      <c r="A8034" t="s">
        <v>13366</v>
      </c>
      <c r="B8034" s="3">
        <v>45595</v>
      </c>
      <c r="C8034" t="s">
        <v>5752</v>
      </c>
      <c r="D8034">
        <v>1023.21</v>
      </c>
      <c r="E8034" t="s">
        <v>19</v>
      </c>
      <c r="F8034" t="s">
        <v>61</v>
      </c>
      <c r="G8034" t="s">
        <v>39</v>
      </c>
      <c r="H8034" t="s">
        <v>28</v>
      </c>
    </row>
    <row r="8035" spans="1:8" hidden="1">
      <c r="A8035" t="s">
        <v>13367</v>
      </c>
      <c r="B8035" s="3">
        <v>45595</v>
      </c>
      <c r="C8035" t="s">
        <v>13368</v>
      </c>
      <c r="D8035">
        <v>1268.32</v>
      </c>
      <c r="E8035" t="s">
        <v>31</v>
      </c>
      <c r="F8035" t="s">
        <v>61</v>
      </c>
      <c r="G8035" t="s">
        <v>39</v>
      </c>
      <c r="H8035" t="s">
        <v>28</v>
      </c>
    </row>
    <row r="8036" spans="1:8" hidden="1">
      <c r="A8036" t="s">
        <v>13369</v>
      </c>
      <c r="B8036" s="3">
        <v>45595</v>
      </c>
      <c r="C8036" t="s">
        <v>4021</v>
      </c>
      <c r="D8036">
        <v>682.98</v>
      </c>
      <c r="E8036" t="s">
        <v>70</v>
      </c>
      <c r="F8036" t="s">
        <v>20</v>
      </c>
      <c r="G8036" t="s">
        <v>21</v>
      </c>
      <c r="H8036" t="s">
        <v>94</v>
      </c>
    </row>
    <row r="8037" spans="1:8" hidden="1">
      <c r="A8037" t="s">
        <v>13370</v>
      </c>
      <c r="B8037" s="3">
        <v>45595</v>
      </c>
      <c r="C8037" t="s">
        <v>13371</v>
      </c>
      <c r="E8037" t="s">
        <v>25</v>
      </c>
      <c r="F8037" t="s">
        <v>20</v>
      </c>
      <c r="G8037" t="s">
        <v>48</v>
      </c>
      <c r="H8037" t="s">
        <v>57</v>
      </c>
    </row>
    <row r="8038" spans="1:8" hidden="1">
      <c r="A8038" t="s">
        <v>13372</v>
      </c>
      <c r="B8038" s="3">
        <v>45595</v>
      </c>
      <c r="C8038" t="s">
        <v>4167</v>
      </c>
      <c r="D8038">
        <v>145.05000000000001</v>
      </c>
      <c r="E8038" t="s">
        <v>122</v>
      </c>
      <c r="F8038" t="s">
        <v>26</v>
      </c>
      <c r="G8038" t="s">
        <v>21</v>
      </c>
      <c r="H8038" t="s">
        <v>33</v>
      </c>
    </row>
    <row r="8039" spans="1:8" hidden="1">
      <c r="A8039" t="s">
        <v>13373</v>
      </c>
      <c r="B8039" s="3">
        <v>45595</v>
      </c>
      <c r="C8039" t="s">
        <v>528</v>
      </c>
      <c r="D8039">
        <v>1606.78</v>
      </c>
      <c r="E8039" t="s">
        <v>19</v>
      </c>
      <c r="F8039" t="s">
        <v>61</v>
      </c>
      <c r="G8039" t="s">
        <v>27</v>
      </c>
      <c r="H8039" t="s">
        <v>40</v>
      </c>
    </row>
    <row r="8040" spans="1:8" hidden="1">
      <c r="A8040" t="s">
        <v>13374</v>
      </c>
      <c r="B8040" s="3">
        <v>45595</v>
      </c>
      <c r="C8040" t="s">
        <v>11610</v>
      </c>
      <c r="D8040">
        <v>1362.58</v>
      </c>
      <c r="E8040" t="s">
        <v>84</v>
      </c>
      <c r="F8040" t="s">
        <v>32</v>
      </c>
      <c r="G8040" t="s">
        <v>21</v>
      </c>
      <c r="H8040" t="s">
        <v>22</v>
      </c>
    </row>
    <row r="8041" spans="1:8" hidden="1">
      <c r="A8041" t="s">
        <v>13375</v>
      </c>
      <c r="B8041" s="3">
        <v>45595</v>
      </c>
      <c r="C8041" t="s">
        <v>10245</v>
      </c>
      <c r="D8041">
        <v>1955.25</v>
      </c>
      <c r="E8041" t="s">
        <v>31</v>
      </c>
      <c r="F8041" t="s">
        <v>20</v>
      </c>
      <c r="G8041" t="s">
        <v>27</v>
      </c>
      <c r="H8041" t="s">
        <v>43</v>
      </c>
    </row>
    <row r="8042" spans="1:8" hidden="1">
      <c r="A8042" t="s">
        <v>13376</v>
      </c>
      <c r="B8042" s="3">
        <v>45595</v>
      </c>
      <c r="C8042" t="s">
        <v>8444</v>
      </c>
      <c r="D8042">
        <v>1179.43</v>
      </c>
      <c r="E8042" t="s">
        <v>122</v>
      </c>
      <c r="F8042" t="s">
        <v>26</v>
      </c>
      <c r="G8042" t="s">
        <v>48</v>
      </c>
      <c r="H8042" t="s">
        <v>57</v>
      </c>
    </row>
    <row r="8043" spans="1:8" hidden="1">
      <c r="A8043" t="s">
        <v>13377</v>
      </c>
      <c r="B8043" s="3">
        <v>45595</v>
      </c>
      <c r="C8043" t="s">
        <v>6418</v>
      </c>
      <c r="D8043">
        <v>982.8</v>
      </c>
      <c r="E8043" t="s">
        <v>25</v>
      </c>
      <c r="F8043" t="s">
        <v>20</v>
      </c>
      <c r="G8043" t="s">
        <v>39</v>
      </c>
      <c r="H8043" t="s">
        <v>53</v>
      </c>
    </row>
    <row r="8044" spans="1:8" hidden="1">
      <c r="A8044" t="s">
        <v>13378</v>
      </c>
      <c r="B8044" s="3">
        <v>45595</v>
      </c>
      <c r="C8044" t="s">
        <v>8949</v>
      </c>
      <c r="D8044">
        <v>965.46</v>
      </c>
      <c r="E8044" t="s">
        <v>60</v>
      </c>
      <c r="F8044" t="s">
        <v>26</v>
      </c>
      <c r="G8044" t="s">
        <v>21</v>
      </c>
      <c r="H8044" t="s">
        <v>22</v>
      </c>
    </row>
    <row r="8045" spans="1:8" hidden="1">
      <c r="A8045" t="s">
        <v>13379</v>
      </c>
      <c r="B8045" s="3">
        <v>45595</v>
      </c>
      <c r="C8045" t="s">
        <v>13380</v>
      </c>
      <c r="D8045">
        <v>1872.81</v>
      </c>
      <c r="E8045" t="s">
        <v>31</v>
      </c>
      <c r="F8045" t="s">
        <v>20</v>
      </c>
      <c r="G8045" t="s">
        <v>39</v>
      </c>
      <c r="H8045" t="s">
        <v>28</v>
      </c>
    </row>
    <row r="8046" spans="1:8" hidden="1">
      <c r="A8046" t="s">
        <v>13381</v>
      </c>
      <c r="B8046" s="3">
        <v>45595</v>
      </c>
      <c r="C8046" t="s">
        <v>1627</v>
      </c>
      <c r="D8046">
        <v>620.07000000000005</v>
      </c>
      <c r="E8046" t="s">
        <v>47</v>
      </c>
      <c r="F8046" t="s">
        <v>20</v>
      </c>
      <c r="G8046" t="s">
        <v>21</v>
      </c>
      <c r="H8046" t="s">
        <v>123</v>
      </c>
    </row>
    <row r="8047" spans="1:8" hidden="1">
      <c r="A8047" t="s">
        <v>13382</v>
      </c>
      <c r="B8047" s="3">
        <v>45595</v>
      </c>
      <c r="C8047" t="s">
        <v>13383</v>
      </c>
      <c r="D8047">
        <v>1703.03</v>
      </c>
      <c r="E8047" t="s">
        <v>19</v>
      </c>
      <c r="F8047" t="s">
        <v>61</v>
      </c>
      <c r="G8047" t="s">
        <v>21</v>
      </c>
      <c r="H8047" t="s">
        <v>53</v>
      </c>
    </row>
    <row r="8048" spans="1:8" hidden="1">
      <c r="A8048" t="s">
        <v>13384</v>
      </c>
      <c r="B8048" s="3">
        <v>45595</v>
      </c>
      <c r="C8048" t="s">
        <v>12397</v>
      </c>
      <c r="D8048">
        <v>674.44</v>
      </c>
      <c r="E8048" t="s">
        <v>64</v>
      </c>
      <c r="F8048" t="s">
        <v>26</v>
      </c>
      <c r="G8048" t="s">
        <v>48</v>
      </c>
      <c r="H8048" t="s">
        <v>87</v>
      </c>
    </row>
    <row r="8049" spans="1:8" hidden="1">
      <c r="A8049" t="s">
        <v>13385</v>
      </c>
      <c r="B8049" s="3">
        <v>45595</v>
      </c>
      <c r="C8049" t="s">
        <v>11035</v>
      </c>
      <c r="D8049">
        <v>1239.82</v>
      </c>
      <c r="E8049" t="s">
        <v>64</v>
      </c>
      <c r="F8049" t="s">
        <v>61</v>
      </c>
      <c r="G8049" t="s">
        <v>21</v>
      </c>
      <c r="H8049" t="s">
        <v>94</v>
      </c>
    </row>
    <row r="8050" spans="1:8" hidden="1">
      <c r="A8050" t="s">
        <v>13386</v>
      </c>
      <c r="B8050" s="3">
        <v>45595</v>
      </c>
      <c r="C8050" t="s">
        <v>3071</v>
      </c>
      <c r="D8050">
        <v>897.88</v>
      </c>
      <c r="E8050" t="s">
        <v>70</v>
      </c>
      <c r="F8050" t="s">
        <v>26</v>
      </c>
      <c r="G8050" t="s">
        <v>39</v>
      </c>
      <c r="H8050" t="s">
        <v>43</v>
      </c>
    </row>
    <row r="8051" spans="1:8" hidden="1">
      <c r="A8051" t="s">
        <v>13387</v>
      </c>
      <c r="B8051" s="3">
        <v>45595</v>
      </c>
      <c r="C8051" t="s">
        <v>13388</v>
      </c>
      <c r="D8051">
        <v>221.46</v>
      </c>
      <c r="E8051" t="s">
        <v>31</v>
      </c>
      <c r="F8051" t="s">
        <v>26</v>
      </c>
      <c r="G8051" t="s">
        <v>39</v>
      </c>
      <c r="H8051" t="s">
        <v>53</v>
      </c>
    </row>
    <row r="8052" spans="1:8" hidden="1">
      <c r="A8052" t="s">
        <v>13389</v>
      </c>
      <c r="B8052" s="3">
        <v>45595</v>
      </c>
      <c r="C8052" t="s">
        <v>13390</v>
      </c>
      <c r="D8052">
        <v>1515.94</v>
      </c>
      <c r="E8052" t="s">
        <v>31</v>
      </c>
      <c r="F8052" t="s">
        <v>26</v>
      </c>
      <c r="G8052" t="s">
        <v>21</v>
      </c>
      <c r="H8052" t="s">
        <v>44</v>
      </c>
    </row>
    <row r="8053" spans="1:8" hidden="1">
      <c r="A8053" t="s">
        <v>13391</v>
      </c>
      <c r="B8053" s="3">
        <v>45595</v>
      </c>
      <c r="C8053" t="s">
        <v>1625</v>
      </c>
      <c r="D8053">
        <v>1661.19</v>
      </c>
      <c r="E8053" t="s">
        <v>47</v>
      </c>
      <c r="F8053" t="s">
        <v>20</v>
      </c>
      <c r="G8053" t="s">
        <v>39</v>
      </c>
      <c r="H8053" t="s">
        <v>36</v>
      </c>
    </row>
    <row r="8054" spans="1:8" hidden="1">
      <c r="A8054" t="s">
        <v>13392</v>
      </c>
      <c r="B8054" s="3">
        <v>45595</v>
      </c>
      <c r="C8054" t="s">
        <v>13393</v>
      </c>
      <c r="D8054">
        <v>395.33</v>
      </c>
      <c r="E8054" t="s">
        <v>70</v>
      </c>
      <c r="F8054" t="s">
        <v>26</v>
      </c>
      <c r="G8054" t="s">
        <v>21</v>
      </c>
      <c r="H8054" t="s">
        <v>43</v>
      </c>
    </row>
    <row r="8055" spans="1:8" hidden="1">
      <c r="A8055" t="s">
        <v>13394</v>
      </c>
      <c r="B8055" s="3">
        <v>45595</v>
      </c>
      <c r="C8055" t="s">
        <v>11881</v>
      </c>
      <c r="D8055">
        <v>1680.61</v>
      </c>
      <c r="E8055" t="s">
        <v>70</v>
      </c>
      <c r="F8055" t="s">
        <v>61</v>
      </c>
      <c r="G8055" t="s">
        <v>48</v>
      </c>
      <c r="H8055" t="s">
        <v>40</v>
      </c>
    </row>
    <row r="8056" spans="1:8" hidden="1">
      <c r="A8056" t="s">
        <v>13395</v>
      </c>
      <c r="B8056" s="3">
        <v>45595</v>
      </c>
      <c r="C8056" t="s">
        <v>13396</v>
      </c>
      <c r="D8056">
        <v>356.14</v>
      </c>
      <c r="E8056" t="s">
        <v>122</v>
      </c>
      <c r="F8056" t="s">
        <v>20</v>
      </c>
      <c r="G8056" t="s">
        <v>27</v>
      </c>
      <c r="H8056" t="s">
        <v>28</v>
      </c>
    </row>
    <row r="8057" spans="1:8" hidden="1">
      <c r="A8057" t="s">
        <v>13397</v>
      </c>
      <c r="B8057" s="3">
        <v>45595</v>
      </c>
      <c r="C8057" t="s">
        <v>13398</v>
      </c>
      <c r="D8057">
        <v>180.75</v>
      </c>
      <c r="E8057" t="s">
        <v>31</v>
      </c>
      <c r="F8057" t="s">
        <v>387</v>
      </c>
      <c r="G8057" t="s">
        <v>48</v>
      </c>
      <c r="H8057" t="s">
        <v>44</v>
      </c>
    </row>
    <row r="8058" spans="1:8" hidden="1">
      <c r="A8058" t="s">
        <v>13399</v>
      </c>
      <c r="B8058" s="3">
        <v>45595</v>
      </c>
      <c r="C8058" t="s">
        <v>11535</v>
      </c>
      <c r="D8058">
        <v>552.76</v>
      </c>
      <c r="E8058" t="s">
        <v>70</v>
      </c>
      <c r="F8058" t="s">
        <v>26</v>
      </c>
      <c r="G8058" t="s">
        <v>27</v>
      </c>
      <c r="H8058" t="s">
        <v>40</v>
      </c>
    </row>
    <row r="8059" spans="1:8" hidden="1">
      <c r="A8059" t="s">
        <v>13400</v>
      </c>
      <c r="B8059" s="3">
        <v>45595</v>
      </c>
      <c r="C8059" t="s">
        <v>10195</v>
      </c>
      <c r="D8059">
        <v>1456.48</v>
      </c>
      <c r="E8059" t="s">
        <v>47</v>
      </c>
      <c r="F8059" t="s">
        <v>32</v>
      </c>
      <c r="G8059" t="s">
        <v>48</v>
      </c>
      <c r="H8059" t="s">
        <v>109</v>
      </c>
    </row>
    <row r="8060" spans="1:8" hidden="1">
      <c r="A8060" t="s">
        <v>13401</v>
      </c>
      <c r="B8060" s="3">
        <v>45595</v>
      </c>
      <c r="C8060" t="s">
        <v>4343</v>
      </c>
      <c r="D8060">
        <v>1719.61</v>
      </c>
      <c r="E8060" t="s">
        <v>70</v>
      </c>
      <c r="F8060" t="s">
        <v>26</v>
      </c>
      <c r="G8060" t="s">
        <v>27</v>
      </c>
      <c r="H8060" t="s">
        <v>49</v>
      </c>
    </row>
    <row r="8061" spans="1:8" hidden="1">
      <c r="A8061" t="s">
        <v>13402</v>
      </c>
      <c r="B8061" s="3">
        <v>45595</v>
      </c>
      <c r="C8061" t="s">
        <v>3627</v>
      </c>
      <c r="D8061">
        <v>1609.05</v>
      </c>
      <c r="E8061" t="s">
        <v>19</v>
      </c>
      <c r="F8061" t="s">
        <v>20</v>
      </c>
      <c r="G8061" t="s">
        <v>21</v>
      </c>
      <c r="H8061" t="s">
        <v>49</v>
      </c>
    </row>
    <row r="8062" spans="1:8" hidden="1">
      <c r="A8062" t="s">
        <v>13403</v>
      </c>
      <c r="B8062" s="3">
        <v>45595</v>
      </c>
      <c r="C8062" t="s">
        <v>1858</v>
      </c>
      <c r="D8062">
        <v>18601.23</v>
      </c>
      <c r="E8062" t="s">
        <v>52</v>
      </c>
      <c r="F8062" t="s">
        <v>20</v>
      </c>
      <c r="G8062" t="s">
        <v>21</v>
      </c>
      <c r="H8062" t="s">
        <v>94</v>
      </c>
    </row>
    <row r="8063" spans="1:8" hidden="1">
      <c r="A8063" t="s">
        <v>13404</v>
      </c>
      <c r="B8063" s="3">
        <v>45595</v>
      </c>
      <c r="C8063" t="s">
        <v>13405</v>
      </c>
      <c r="D8063">
        <v>953.2</v>
      </c>
      <c r="E8063" t="s">
        <v>64</v>
      </c>
      <c r="F8063" t="s">
        <v>26</v>
      </c>
      <c r="G8063" t="s">
        <v>39</v>
      </c>
      <c r="H8063" t="s">
        <v>49</v>
      </c>
    </row>
    <row r="8064" spans="1:8">
      <c r="A8064" t="s">
        <v>13406</v>
      </c>
      <c r="B8064" s="3">
        <v>45595</v>
      </c>
      <c r="C8064" t="s">
        <v>9353</v>
      </c>
      <c r="D8064">
        <v>13859.53</v>
      </c>
      <c r="E8064" t="s">
        <v>43</v>
      </c>
      <c r="F8064" t="s">
        <v>26</v>
      </c>
      <c r="G8064" t="s">
        <v>39</v>
      </c>
      <c r="H8064" t="s">
        <v>43</v>
      </c>
    </row>
    <row r="8065" spans="1:8" hidden="1">
      <c r="A8065" t="s">
        <v>13407</v>
      </c>
      <c r="B8065" s="3">
        <v>45595</v>
      </c>
      <c r="C8065" t="s">
        <v>5671</v>
      </c>
      <c r="D8065">
        <v>1028.45</v>
      </c>
      <c r="E8065" t="s">
        <v>47</v>
      </c>
      <c r="F8065" t="s">
        <v>26</v>
      </c>
      <c r="G8065" t="s">
        <v>48</v>
      </c>
      <c r="H8065" t="s">
        <v>176</v>
      </c>
    </row>
    <row r="8066" spans="1:8" hidden="1">
      <c r="A8066" t="s">
        <v>13408</v>
      </c>
      <c r="B8066" s="3">
        <v>45595</v>
      </c>
      <c r="C8066" t="s">
        <v>13409</v>
      </c>
      <c r="D8066">
        <v>97.58</v>
      </c>
      <c r="E8066" t="s">
        <v>47</v>
      </c>
      <c r="F8066" t="s">
        <v>32</v>
      </c>
      <c r="G8066" t="s">
        <v>39</v>
      </c>
      <c r="H8066" t="s">
        <v>176</v>
      </c>
    </row>
    <row r="8067" spans="1:8" hidden="1">
      <c r="A8067" t="s">
        <v>13410</v>
      </c>
      <c r="B8067" s="3">
        <v>45595</v>
      </c>
      <c r="C8067" t="s">
        <v>7871</v>
      </c>
      <c r="D8067">
        <v>1496.99</v>
      </c>
      <c r="E8067" t="s">
        <v>197</v>
      </c>
      <c r="F8067" t="s">
        <v>61</v>
      </c>
      <c r="G8067" t="s">
        <v>48</v>
      </c>
      <c r="H8067" t="s">
        <v>44</v>
      </c>
    </row>
    <row r="8068" spans="1:8">
      <c r="A8068" t="s">
        <v>13411</v>
      </c>
      <c r="B8068" s="3">
        <v>45595</v>
      </c>
      <c r="C8068" t="s">
        <v>13136</v>
      </c>
      <c r="D8068">
        <v>1297.81</v>
      </c>
      <c r="E8068" t="s">
        <v>43</v>
      </c>
      <c r="F8068" t="s">
        <v>32</v>
      </c>
      <c r="G8068" t="s">
        <v>39</v>
      </c>
      <c r="H8068" t="s">
        <v>109</v>
      </c>
    </row>
    <row r="8069" spans="1:8" hidden="1">
      <c r="A8069" t="s">
        <v>13412</v>
      </c>
      <c r="B8069" s="3">
        <v>45595</v>
      </c>
      <c r="C8069" t="s">
        <v>10336</v>
      </c>
      <c r="E8069" t="s">
        <v>190</v>
      </c>
      <c r="F8069" t="s">
        <v>26</v>
      </c>
      <c r="G8069" t="s">
        <v>21</v>
      </c>
      <c r="H8069" t="s">
        <v>94</v>
      </c>
    </row>
    <row r="8070" spans="1:8" hidden="1">
      <c r="A8070" t="s">
        <v>13413</v>
      </c>
      <c r="B8070" s="3">
        <v>45596</v>
      </c>
      <c r="C8070" t="s">
        <v>5864</v>
      </c>
      <c r="D8070">
        <v>167.04</v>
      </c>
      <c r="E8070" t="s">
        <v>31</v>
      </c>
      <c r="F8070" t="s">
        <v>26</v>
      </c>
      <c r="G8070" t="s">
        <v>21</v>
      </c>
      <c r="H8070" t="s">
        <v>33</v>
      </c>
    </row>
    <row r="8071" spans="1:8" hidden="1">
      <c r="A8071" t="s">
        <v>13414</v>
      </c>
      <c r="B8071" s="3">
        <v>45596</v>
      </c>
      <c r="C8071" t="s">
        <v>6922</v>
      </c>
      <c r="D8071">
        <v>10044.450000000001</v>
      </c>
      <c r="E8071" t="s">
        <v>52</v>
      </c>
      <c r="F8071" t="s">
        <v>32</v>
      </c>
      <c r="G8071" t="s">
        <v>27</v>
      </c>
      <c r="H8071" t="s">
        <v>22</v>
      </c>
    </row>
    <row r="8072" spans="1:8" hidden="1">
      <c r="A8072" t="s">
        <v>13415</v>
      </c>
      <c r="B8072" s="3">
        <v>45596</v>
      </c>
      <c r="C8072" t="s">
        <v>69</v>
      </c>
      <c r="D8072">
        <v>305.12</v>
      </c>
      <c r="E8072" t="s">
        <v>60</v>
      </c>
      <c r="F8072" t="s">
        <v>61</v>
      </c>
      <c r="G8072" t="s">
        <v>27</v>
      </c>
      <c r="H8072" t="s">
        <v>36</v>
      </c>
    </row>
    <row r="8073" spans="1:8" hidden="1">
      <c r="A8073" t="s">
        <v>13416</v>
      </c>
      <c r="B8073" s="3">
        <v>45596</v>
      </c>
      <c r="C8073" t="s">
        <v>7513</v>
      </c>
      <c r="D8073">
        <v>811.28</v>
      </c>
      <c r="E8073" t="s">
        <v>25</v>
      </c>
      <c r="F8073" t="s">
        <v>26</v>
      </c>
      <c r="G8073" t="s">
        <v>21</v>
      </c>
      <c r="H8073" t="s">
        <v>57</v>
      </c>
    </row>
    <row r="8074" spans="1:8" hidden="1">
      <c r="A8074" t="s">
        <v>13417</v>
      </c>
      <c r="B8074" s="3">
        <v>45596</v>
      </c>
      <c r="C8074" t="s">
        <v>3000</v>
      </c>
      <c r="E8074" t="s">
        <v>47</v>
      </c>
      <c r="F8074" t="s">
        <v>61</v>
      </c>
      <c r="G8074" t="s">
        <v>21</v>
      </c>
      <c r="H8074" t="s">
        <v>94</v>
      </c>
    </row>
    <row r="8075" spans="1:8" hidden="1">
      <c r="A8075" t="s">
        <v>13418</v>
      </c>
      <c r="B8075" s="3">
        <v>45596</v>
      </c>
      <c r="C8075" t="s">
        <v>13419</v>
      </c>
      <c r="D8075">
        <v>429.46</v>
      </c>
      <c r="E8075" t="s">
        <v>52</v>
      </c>
      <c r="F8075" t="s">
        <v>20</v>
      </c>
      <c r="G8075" t="s">
        <v>27</v>
      </c>
      <c r="H8075" t="s">
        <v>36</v>
      </c>
    </row>
    <row r="8076" spans="1:8">
      <c r="A8076" t="s">
        <v>13420</v>
      </c>
      <c r="B8076" s="3">
        <v>45596</v>
      </c>
      <c r="C8076" t="s">
        <v>13421</v>
      </c>
      <c r="D8076">
        <v>627.94000000000005</v>
      </c>
      <c r="E8076" t="s">
        <v>43</v>
      </c>
      <c r="F8076" t="s">
        <v>20</v>
      </c>
      <c r="G8076" t="s">
        <v>21</v>
      </c>
      <c r="H8076" t="s">
        <v>87</v>
      </c>
    </row>
    <row r="8077" spans="1:8" hidden="1">
      <c r="A8077" t="s">
        <v>13422</v>
      </c>
      <c r="B8077" s="3">
        <v>45596</v>
      </c>
      <c r="C8077" t="s">
        <v>13423</v>
      </c>
      <c r="D8077">
        <v>1296.45</v>
      </c>
      <c r="E8077" t="s">
        <v>67</v>
      </c>
      <c r="F8077" t="s">
        <v>61</v>
      </c>
      <c r="G8077" t="s">
        <v>48</v>
      </c>
      <c r="H8077" t="s">
        <v>40</v>
      </c>
    </row>
    <row r="8078" spans="1:8" hidden="1">
      <c r="A8078" t="s">
        <v>13424</v>
      </c>
      <c r="B8078" s="3">
        <v>45596</v>
      </c>
      <c r="C8078" t="s">
        <v>6937</v>
      </c>
      <c r="D8078">
        <v>1609.94</v>
      </c>
      <c r="E8078" t="s">
        <v>52</v>
      </c>
      <c r="F8078" t="s">
        <v>26</v>
      </c>
      <c r="G8078" t="s">
        <v>39</v>
      </c>
      <c r="H8078" t="s">
        <v>57</v>
      </c>
    </row>
    <row r="8079" spans="1:8" hidden="1">
      <c r="A8079" t="s">
        <v>13425</v>
      </c>
      <c r="B8079" s="3">
        <v>45596</v>
      </c>
      <c r="C8079" t="s">
        <v>11364</v>
      </c>
      <c r="D8079">
        <v>1365.56</v>
      </c>
      <c r="E8079" t="s">
        <v>19</v>
      </c>
      <c r="F8079" t="s">
        <v>61</v>
      </c>
      <c r="G8079" t="s">
        <v>21</v>
      </c>
      <c r="H8079" t="s">
        <v>57</v>
      </c>
    </row>
    <row r="8080" spans="1:8" hidden="1">
      <c r="A8080" t="s">
        <v>13426</v>
      </c>
      <c r="B8080" s="3">
        <v>45596</v>
      </c>
      <c r="C8080" t="s">
        <v>13427</v>
      </c>
      <c r="D8080">
        <v>435.6</v>
      </c>
      <c r="E8080" t="s">
        <v>60</v>
      </c>
      <c r="F8080" t="s">
        <v>43</v>
      </c>
      <c r="G8080" t="s">
        <v>48</v>
      </c>
      <c r="H8080" t="s">
        <v>36</v>
      </c>
    </row>
    <row r="8081" spans="1:8" hidden="1">
      <c r="A8081" t="s">
        <v>13428</v>
      </c>
      <c r="B8081" s="3">
        <v>45596</v>
      </c>
      <c r="C8081" t="s">
        <v>8548</v>
      </c>
      <c r="D8081">
        <v>268.57</v>
      </c>
      <c r="E8081" t="s">
        <v>31</v>
      </c>
      <c r="F8081" t="s">
        <v>32</v>
      </c>
      <c r="G8081" t="s">
        <v>21</v>
      </c>
      <c r="H8081" t="s">
        <v>53</v>
      </c>
    </row>
    <row r="8082" spans="1:8" hidden="1">
      <c r="A8082" t="s">
        <v>13429</v>
      </c>
      <c r="B8082" s="3">
        <v>45596</v>
      </c>
      <c r="C8082" t="s">
        <v>12451</v>
      </c>
      <c r="D8082">
        <v>1389.76</v>
      </c>
      <c r="E8082" t="s">
        <v>60</v>
      </c>
      <c r="F8082" t="s">
        <v>20</v>
      </c>
      <c r="G8082" t="s">
        <v>48</v>
      </c>
      <c r="H8082" t="s">
        <v>44</v>
      </c>
    </row>
    <row r="8083" spans="1:8" hidden="1">
      <c r="A8083" t="s">
        <v>13430</v>
      </c>
      <c r="B8083" s="3">
        <v>45596</v>
      </c>
      <c r="C8083" t="s">
        <v>13431</v>
      </c>
      <c r="D8083">
        <v>1045.27</v>
      </c>
      <c r="E8083" t="s">
        <v>47</v>
      </c>
      <c r="F8083" t="s">
        <v>32</v>
      </c>
      <c r="G8083" t="s">
        <v>21</v>
      </c>
      <c r="H8083" t="s">
        <v>109</v>
      </c>
    </row>
    <row r="8084" spans="1:8" hidden="1">
      <c r="A8084" t="s">
        <v>13432</v>
      </c>
      <c r="B8084" s="3">
        <v>45596</v>
      </c>
      <c r="C8084" t="s">
        <v>10910</v>
      </c>
      <c r="D8084">
        <v>1905.98</v>
      </c>
      <c r="E8084" t="s">
        <v>122</v>
      </c>
      <c r="F8084" t="s">
        <v>61</v>
      </c>
      <c r="G8084" t="s">
        <v>21</v>
      </c>
      <c r="H8084" t="s">
        <v>123</v>
      </c>
    </row>
    <row r="8085" spans="1:8" hidden="1">
      <c r="A8085" t="s">
        <v>13433</v>
      </c>
      <c r="B8085" s="3">
        <v>45596</v>
      </c>
      <c r="C8085" t="s">
        <v>5199</v>
      </c>
      <c r="D8085">
        <v>190.05</v>
      </c>
      <c r="E8085" t="s">
        <v>70</v>
      </c>
      <c r="F8085" t="s">
        <v>20</v>
      </c>
      <c r="G8085" t="s">
        <v>21</v>
      </c>
      <c r="H8085" t="s">
        <v>36</v>
      </c>
    </row>
    <row r="8086" spans="1:8" hidden="1">
      <c r="A8086" t="s">
        <v>13434</v>
      </c>
      <c r="B8086" s="3">
        <v>45596</v>
      </c>
      <c r="C8086" t="s">
        <v>1066</v>
      </c>
      <c r="D8086">
        <v>1914.76</v>
      </c>
      <c r="E8086" t="s">
        <v>47</v>
      </c>
      <c r="F8086" t="s">
        <v>61</v>
      </c>
      <c r="G8086" t="s">
        <v>21</v>
      </c>
      <c r="H8086" t="s">
        <v>75</v>
      </c>
    </row>
    <row r="8087" spans="1:8" hidden="1">
      <c r="A8087" t="s">
        <v>13435</v>
      </c>
      <c r="B8087" s="3">
        <v>45596</v>
      </c>
      <c r="C8087" t="s">
        <v>10060</v>
      </c>
      <c r="D8087">
        <v>783.04</v>
      </c>
      <c r="E8087" t="s">
        <v>25</v>
      </c>
      <c r="F8087" t="s">
        <v>61</v>
      </c>
      <c r="G8087" t="s">
        <v>48</v>
      </c>
      <c r="H8087" t="s">
        <v>40</v>
      </c>
    </row>
    <row r="8088" spans="1:8" hidden="1">
      <c r="A8088" t="s">
        <v>13436</v>
      </c>
      <c r="B8088" s="3">
        <v>45597</v>
      </c>
      <c r="C8088" t="s">
        <v>5271</v>
      </c>
      <c r="D8088">
        <v>1846.37</v>
      </c>
      <c r="E8088" t="s">
        <v>31</v>
      </c>
      <c r="F8088" t="s">
        <v>20</v>
      </c>
      <c r="G8088" t="s">
        <v>48</v>
      </c>
      <c r="H8088" t="s">
        <v>87</v>
      </c>
    </row>
    <row r="8089" spans="1:8" hidden="1">
      <c r="A8089" t="s">
        <v>13437</v>
      </c>
      <c r="B8089" s="3">
        <v>45597</v>
      </c>
      <c r="C8089" t="s">
        <v>13438</v>
      </c>
      <c r="D8089">
        <v>168.27</v>
      </c>
      <c r="E8089" t="s">
        <v>52</v>
      </c>
      <c r="F8089" t="s">
        <v>61</v>
      </c>
      <c r="G8089" t="s">
        <v>39</v>
      </c>
      <c r="H8089" t="s">
        <v>94</v>
      </c>
    </row>
    <row r="8090" spans="1:8" hidden="1">
      <c r="A8090" t="s">
        <v>13439</v>
      </c>
      <c r="B8090" s="3">
        <v>45597</v>
      </c>
      <c r="C8090" t="s">
        <v>13440</v>
      </c>
      <c r="D8090">
        <v>1160.23</v>
      </c>
      <c r="E8090" t="s">
        <v>67</v>
      </c>
      <c r="F8090" t="s">
        <v>61</v>
      </c>
      <c r="G8090" t="s">
        <v>27</v>
      </c>
      <c r="H8090" t="s">
        <v>43</v>
      </c>
    </row>
    <row r="8091" spans="1:8" hidden="1">
      <c r="A8091" t="s">
        <v>13441</v>
      </c>
      <c r="B8091" s="3">
        <v>45597</v>
      </c>
      <c r="C8091" t="s">
        <v>9505</v>
      </c>
      <c r="D8091">
        <v>297.07</v>
      </c>
      <c r="E8091" t="s">
        <v>122</v>
      </c>
      <c r="F8091" t="s">
        <v>26</v>
      </c>
      <c r="G8091" t="s">
        <v>21</v>
      </c>
      <c r="H8091" t="s">
        <v>22</v>
      </c>
    </row>
    <row r="8092" spans="1:8" hidden="1">
      <c r="A8092" t="s">
        <v>13442</v>
      </c>
      <c r="B8092" s="3">
        <v>45597</v>
      </c>
      <c r="C8092" t="s">
        <v>13443</v>
      </c>
      <c r="D8092">
        <v>937.09</v>
      </c>
      <c r="E8092" t="s">
        <v>19</v>
      </c>
      <c r="F8092" t="s">
        <v>26</v>
      </c>
      <c r="G8092" t="s">
        <v>27</v>
      </c>
      <c r="H8092" t="s">
        <v>43</v>
      </c>
    </row>
    <row r="8093" spans="1:8" hidden="1">
      <c r="A8093" t="s">
        <v>13444</v>
      </c>
      <c r="B8093" s="3">
        <v>45597</v>
      </c>
      <c r="C8093" t="s">
        <v>13445</v>
      </c>
      <c r="D8093">
        <v>157.21</v>
      </c>
      <c r="E8093" t="s">
        <v>471</v>
      </c>
      <c r="F8093" t="s">
        <v>20</v>
      </c>
      <c r="G8093" t="s">
        <v>48</v>
      </c>
      <c r="H8093" t="s">
        <v>33</v>
      </c>
    </row>
    <row r="8094" spans="1:8" hidden="1">
      <c r="A8094" t="s">
        <v>13446</v>
      </c>
      <c r="B8094" s="3">
        <v>45597</v>
      </c>
      <c r="C8094" t="s">
        <v>2478</v>
      </c>
      <c r="D8094">
        <v>1071.98</v>
      </c>
      <c r="E8094" t="s">
        <v>47</v>
      </c>
      <c r="F8094" t="s">
        <v>32</v>
      </c>
      <c r="G8094" t="s">
        <v>39</v>
      </c>
      <c r="H8094" t="s">
        <v>94</v>
      </c>
    </row>
    <row r="8095" spans="1:8" hidden="1">
      <c r="A8095" t="s">
        <v>13447</v>
      </c>
      <c r="B8095" s="3">
        <v>45597</v>
      </c>
      <c r="C8095" t="s">
        <v>1240</v>
      </c>
      <c r="D8095">
        <v>1842.03</v>
      </c>
      <c r="E8095" t="s">
        <v>60</v>
      </c>
      <c r="F8095" t="s">
        <v>26</v>
      </c>
      <c r="G8095" t="s">
        <v>21</v>
      </c>
      <c r="H8095" t="s">
        <v>44</v>
      </c>
    </row>
    <row r="8096" spans="1:8" hidden="1">
      <c r="A8096" t="s">
        <v>13448</v>
      </c>
      <c r="B8096" s="3">
        <v>45597</v>
      </c>
      <c r="C8096" t="s">
        <v>4723</v>
      </c>
      <c r="D8096">
        <v>1344</v>
      </c>
      <c r="E8096" t="s">
        <v>25</v>
      </c>
      <c r="F8096" t="s">
        <v>26</v>
      </c>
      <c r="G8096" t="s">
        <v>39</v>
      </c>
      <c r="H8096" t="s">
        <v>109</v>
      </c>
    </row>
    <row r="8097" spans="1:8" hidden="1">
      <c r="A8097" t="s">
        <v>13449</v>
      </c>
      <c r="B8097" s="3">
        <v>45597</v>
      </c>
      <c r="C8097" t="s">
        <v>13450</v>
      </c>
      <c r="D8097">
        <v>692.02</v>
      </c>
      <c r="E8097" t="s">
        <v>31</v>
      </c>
      <c r="F8097" t="s">
        <v>20</v>
      </c>
      <c r="G8097" t="s">
        <v>39</v>
      </c>
      <c r="H8097" t="s">
        <v>33</v>
      </c>
    </row>
    <row r="8098" spans="1:8" hidden="1">
      <c r="A8098" t="s">
        <v>13451</v>
      </c>
      <c r="B8098" s="3">
        <v>45597</v>
      </c>
      <c r="C8098" t="s">
        <v>351</v>
      </c>
      <c r="D8098">
        <v>341.14</v>
      </c>
      <c r="E8098" t="s">
        <v>60</v>
      </c>
      <c r="F8098" t="s">
        <v>20</v>
      </c>
      <c r="G8098" t="s">
        <v>27</v>
      </c>
      <c r="H8098" t="s">
        <v>49</v>
      </c>
    </row>
    <row r="8099" spans="1:8">
      <c r="A8099" t="s">
        <v>13452</v>
      </c>
      <c r="B8099" s="3">
        <v>45597</v>
      </c>
      <c r="C8099" t="s">
        <v>13453</v>
      </c>
      <c r="D8099">
        <v>951.92</v>
      </c>
      <c r="E8099" t="s">
        <v>43</v>
      </c>
      <c r="F8099" t="s">
        <v>61</v>
      </c>
      <c r="G8099" t="s">
        <v>27</v>
      </c>
      <c r="H8099" t="s">
        <v>57</v>
      </c>
    </row>
    <row r="8100" spans="1:8" hidden="1">
      <c r="A8100" t="s">
        <v>13454</v>
      </c>
      <c r="B8100" s="3">
        <v>45597</v>
      </c>
      <c r="C8100" t="s">
        <v>3687</v>
      </c>
      <c r="D8100">
        <v>1166</v>
      </c>
      <c r="E8100" t="s">
        <v>70</v>
      </c>
      <c r="F8100" t="s">
        <v>20</v>
      </c>
      <c r="G8100" t="s">
        <v>21</v>
      </c>
      <c r="H8100" t="s">
        <v>87</v>
      </c>
    </row>
    <row r="8101" spans="1:8" hidden="1">
      <c r="A8101" t="s">
        <v>13455</v>
      </c>
      <c r="B8101" s="3">
        <v>45597</v>
      </c>
      <c r="C8101" t="s">
        <v>11816</v>
      </c>
      <c r="D8101">
        <v>707.3</v>
      </c>
      <c r="E8101" t="s">
        <v>67</v>
      </c>
      <c r="F8101" t="s">
        <v>32</v>
      </c>
      <c r="G8101" t="s">
        <v>48</v>
      </c>
      <c r="H8101" t="s">
        <v>33</v>
      </c>
    </row>
    <row r="8102" spans="1:8" hidden="1">
      <c r="A8102" t="s">
        <v>13456</v>
      </c>
      <c r="B8102" s="3">
        <v>45597</v>
      </c>
      <c r="C8102" t="s">
        <v>3006</v>
      </c>
      <c r="D8102">
        <v>388.08</v>
      </c>
      <c r="E8102" t="s">
        <v>471</v>
      </c>
      <c r="F8102" t="s">
        <v>43</v>
      </c>
      <c r="G8102" t="s">
        <v>27</v>
      </c>
      <c r="H8102" t="s">
        <v>176</v>
      </c>
    </row>
    <row r="8103" spans="1:8" hidden="1">
      <c r="A8103" t="s">
        <v>13457</v>
      </c>
      <c r="B8103" s="3">
        <v>45597</v>
      </c>
      <c r="C8103" t="s">
        <v>13458</v>
      </c>
      <c r="D8103">
        <v>757.68</v>
      </c>
      <c r="E8103" t="s">
        <v>47</v>
      </c>
      <c r="F8103" t="s">
        <v>32</v>
      </c>
      <c r="G8103" t="s">
        <v>21</v>
      </c>
      <c r="H8103" t="s">
        <v>33</v>
      </c>
    </row>
    <row r="8104" spans="1:8" hidden="1">
      <c r="A8104" t="s">
        <v>13459</v>
      </c>
      <c r="B8104" s="3">
        <v>45597</v>
      </c>
      <c r="C8104" t="s">
        <v>1833</v>
      </c>
      <c r="D8104">
        <v>1597.64</v>
      </c>
      <c r="E8104" t="s">
        <v>84</v>
      </c>
      <c r="F8104" t="s">
        <v>61</v>
      </c>
      <c r="G8104" t="s">
        <v>21</v>
      </c>
      <c r="H8104" t="s">
        <v>94</v>
      </c>
    </row>
    <row r="8105" spans="1:8" hidden="1">
      <c r="A8105" t="s">
        <v>13460</v>
      </c>
      <c r="B8105" s="3">
        <v>45597</v>
      </c>
      <c r="C8105" t="s">
        <v>13461</v>
      </c>
      <c r="D8105">
        <v>716.66</v>
      </c>
      <c r="E8105" t="s">
        <v>31</v>
      </c>
      <c r="F8105" t="s">
        <v>26</v>
      </c>
      <c r="G8105" t="s">
        <v>39</v>
      </c>
      <c r="H8105" t="s">
        <v>53</v>
      </c>
    </row>
    <row r="8106" spans="1:8" hidden="1">
      <c r="A8106" t="s">
        <v>13462</v>
      </c>
      <c r="B8106" s="3">
        <v>45597</v>
      </c>
      <c r="C8106" t="s">
        <v>13463</v>
      </c>
      <c r="D8106">
        <v>1898.84</v>
      </c>
      <c r="E8106" t="s">
        <v>47</v>
      </c>
      <c r="F8106" t="s">
        <v>61</v>
      </c>
      <c r="G8106" t="s">
        <v>48</v>
      </c>
      <c r="H8106" t="s">
        <v>33</v>
      </c>
    </row>
    <row r="8107" spans="1:8" hidden="1">
      <c r="A8107" t="s">
        <v>13464</v>
      </c>
      <c r="B8107" s="3">
        <v>45597</v>
      </c>
      <c r="C8107" t="s">
        <v>13465</v>
      </c>
      <c r="D8107">
        <v>6198.3</v>
      </c>
      <c r="E8107" t="s">
        <v>47</v>
      </c>
      <c r="F8107" t="s">
        <v>26</v>
      </c>
      <c r="G8107" t="s">
        <v>48</v>
      </c>
      <c r="H8107" t="s">
        <v>49</v>
      </c>
    </row>
    <row r="8108" spans="1:8" hidden="1">
      <c r="A8108" t="s">
        <v>13466</v>
      </c>
      <c r="B8108" s="3">
        <v>45597</v>
      </c>
      <c r="C8108" t="s">
        <v>13467</v>
      </c>
      <c r="D8108">
        <v>781.52</v>
      </c>
      <c r="E8108" t="s">
        <v>70</v>
      </c>
      <c r="F8108" t="s">
        <v>20</v>
      </c>
      <c r="G8108" t="s">
        <v>21</v>
      </c>
      <c r="H8108" t="s">
        <v>75</v>
      </c>
    </row>
    <row r="8109" spans="1:8" hidden="1">
      <c r="A8109" t="s">
        <v>13468</v>
      </c>
      <c r="B8109" s="3">
        <v>45597</v>
      </c>
      <c r="C8109" t="s">
        <v>13469</v>
      </c>
      <c r="D8109">
        <v>1455.12</v>
      </c>
      <c r="E8109" t="s">
        <v>67</v>
      </c>
      <c r="F8109" t="s">
        <v>20</v>
      </c>
      <c r="G8109" t="s">
        <v>39</v>
      </c>
      <c r="H8109" t="s">
        <v>33</v>
      </c>
    </row>
    <row r="8110" spans="1:8" hidden="1">
      <c r="A8110" t="s">
        <v>13470</v>
      </c>
      <c r="B8110" s="3">
        <v>45597</v>
      </c>
      <c r="C8110" t="s">
        <v>9718</v>
      </c>
      <c r="D8110">
        <v>758.56</v>
      </c>
      <c r="E8110" t="s">
        <v>25</v>
      </c>
      <c r="F8110" t="s">
        <v>32</v>
      </c>
      <c r="G8110" t="s">
        <v>39</v>
      </c>
      <c r="H8110" t="s">
        <v>40</v>
      </c>
    </row>
    <row r="8111" spans="1:8" hidden="1">
      <c r="A8111" t="s">
        <v>13471</v>
      </c>
      <c r="B8111" s="3">
        <v>45597</v>
      </c>
      <c r="C8111" t="s">
        <v>7203</v>
      </c>
      <c r="D8111">
        <v>1601.44</v>
      </c>
      <c r="E8111" t="s">
        <v>122</v>
      </c>
      <c r="F8111" t="s">
        <v>32</v>
      </c>
      <c r="G8111" t="s">
        <v>21</v>
      </c>
      <c r="H8111" t="s">
        <v>53</v>
      </c>
    </row>
    <row r="8112" spans="1:8" hidden="1">
      <c r="A8112" t="s">
        <v>13472</v>
      </c>
      <c r="B8112" s="3">
        <v>45597</v>
      </c>
      <c r="C8112" t="s">
        <v>13473</v>
      </c>
      <c r="D8112">
        <v>1436.55</v>
      </c>
      <c r="E8112" t="s">
        <v>25</v>
      </c>
      <c r="F8112" t="s">
        <v>61</v>
      </c>
      <c r="G8112" t="s">
        <v>27</v>
      </c>
      <c r="H8112" t="s">
        <v>75</v>
      </c>
    </row>
    <row r="8113" spans="1:8">
      <c r="A8113" t="s">
        <v>13474</v>
      </c>
      <c r="B8113" s="3">
        <v>45597</v>
      </c>
      <c r="C8113" t="s">
        <v>10940</v>
      </c>
      <c r="D8113">
        <v>119.82</v>
      </c>
      <c r="E8113" t="s">
        <v>43</v>
      </c>
      <c r="F8113" t="s">
        <v>20</v>
      </c>
      <c r="G8113" t="s">
        <v>27</v>
      </c>
      <c r="H8113" t="s">
        <v>49</v>
      </c>
    </row>
    <row r="8114" spans="1:8" hidden="1">
      <c r="A8114" t="s">
        <v>13475</v>
      </c>
      <c r="B8114" s="3">
        <v>45597</v>
      </c>
      <c r="C8114" t="s">
        <v>13476</v>
      </c>
      <c r="D8114">
        <v>680.76</v>
      </c>
      <c r="E8114" t="s">
        <v>47</v>
      </c>
      <c r="F8114" t="s">
        <v>20</v>
      </c>
      <c r="G8114" t="s">
        <v>48</v>
      </c>
      <c r="H8114" t="s">
        <v>94</v>
      </c>
    </row>
    <row r="8115" spans="1:8" hidden="1">
      <c r="A8115" t="s">
        <v>13477</v>
      </c>
      <c r="B8115" s="3">
        <v>45597</v>
      </c>
      <c r="C8115" t="s">
        <v>9547</v>
      </c>
      <c r="D8115">
        <v>636.39</v>
      </c>
      <c r="E8115" t="s">
        <v>122</v>
      </c>
      <c r="F8115" t="s">
        <v>61</v>
      </c>
      <c r="G8115" t="s">
        <v>27</v>
      </c>
      <c r="H8115" t="s">
        <v>109</v>
      </c>
    </row>
    <row r="8116" spans="1:8" hidden="1">
      <c r="A8116" t="s">
        <v>13478</v>
      </c>
      <c r="B8116" s="3">
        <v>45598</v>
      </c>
      <c r="C8116" t="s">
        <v>7938</v>
      </c>
      <c r="D8116">
        <v>239.7</v>
      </c>
      <c r="E8116" t="s">
        <v>52</v>
      </c>
      <c r="F8116" t="s">
        <v>32</v>
      </c>
      <c r="G8116" t="s">
        <v>48</v>
      </c>
      <c r="H8116" t="s">
        <v>22</v>
      </c>
    </row>
    <row r="8117" spans="1:8">
      <c r="A8117" t="s">
        <v>13479</v>
      </c>
      <c r="B8117" s="3">
        <v>45598</v>
      </c>
      <c r="C8117" t="s">
        <v>13480</v>
      </c>
      <c r="D8117">
        <v>17842.150000000001</v>
      </c>
      <c r="E8117" t="s">
        <v>43</v>
      </c>
      <c r="F8117" t="s">
        <v>26</v>
      </c>
      <c r="G8117" t="s">
        <v>21</v>
      </c>
      <c r="H8117" t="s">
        <v>109</v>
      </c>
    </row>
    <row r="8118" spans="1:8" hidden="1">
      <c r="A8118" t="s">
        <v>13481</v>
      </c>
      <c r="B8118" s="3">
        <v>45598</v>
      </c>
      <c r="C8118" t="s">
        <v>12533</v>
      </c>
      <c r="D8118">
        <v>1280.72</v>
      </c>
      <c r="E8118" t="s">
        <v>31</v>
      </c>
      <c r="F8118" t="s">
        <v>20</v>
      </c>
      <c r="G8118" t="s">
        <v>39</v>
      </c>
      <c r="H8118" t="s">
        <v>36</v>
      </c>
    </row>
    <row r="8119" spans="1:8" hidden="1">
      <c r="A8119" t="s">
        <v>13482</v>
      </c>
      <c r="B8119" s="3">
        <v>45598</v>
      </c>
      <c r="C8119" t="s">
        <v>12604</v>
      </c>
      <c r="D8119">
        <v>109.04</v>
      </c>
      <c r="E8119" t="s">
        <v>122</v>
      </c>
      <c r="F8119" t="s">
        <v>32</v>
      </c>
      <c r="G8119" t="s">
        <v>21</v>
      </c>
      <c r="H8119" t="s">
        <v>109</v>
      </c>
    </row>
    <row r="8120" spans="1:8" hidden="1">
      <c r="A8120" t="s">
        <v>13483</v>
      </c>
      <c r="B8120" s="3">
        <v>45598</v>
      </c>
      <c r="C8120" t="s">
        <v>1156</v>
      </c>
      <c r="D8120">
        <v>297.17</v>
      </c>
      <c r="E8120" t="s">
        <v>25</v>
      </c>
      <c r="F8120" t="s">
        <v>61</v>
      </c>
      <c r="G8120" t="s">
        <v>48</v>
      </c>
      <c r="H8120" t="s">
        <v>40</v>
      </c>
    </row>
    <row r="8121" spans="1:8" hidden="1">
      <c r="A8121" t="s">
        <v>13484</v>
      </c>
      <c r="B8121" s="3">
        <v>45598</v>
      </c>
      <c r="C8121" t="s">
        <v>8996</v>
      </c>
      <c r="D8121">
        <v>12394.77</v>
      </c>
      <c r="E8121" t="s">
        <v>52</v>
      </c>
      <c r="F8121" t="s">
        <v>26</v>
      </c>
      <c r="G8121" t="s">
        <v>39</v>
      </c>
      <c r="H8121" t="s">
        <v>176</v>
      </c>
    </row>
    <row r="8122" spans="1:8" hidden="1">
      <c r="A8122" t="s">
        <v>13485</v>
      </c>
      <c r="B8122" s="3">
        <v>45598</v>
      </c>
      <c r="C8122" t="s">
        <v>13486</v>
      </c>
      <c r="D8122">
        <v>896.88</v>
      </c>
      <c r="E8122" t="s">
        <v>64</v>
      </c>
      <c r="F8122" t="s">
        <v>32</v>
      </c>
      <c r="G8122" t="s">
        <v>21</v>
      </c>
      <c r="H8122" t="s">
        <v>43</v>
      </c>
    </row>
    <row r="8123" spans="1:8" hidden="1">
      <c r="A8123" t="s">
        <v>13487</v>
      </c>
      <c r="B8123" s="3">
        <v>45598</v>
      </c>
      <c r="C8123" t="s">
        <v>8326</v>
      </c>
      <c r="D8123">
        <v>734.13</v>
      </c>
      <c r="E8123" t="s">
        <v>60</v>
      </c>
      <c r="F8123" t="s">
        <v>20</v>
      </c>
      <c r="G8123" t="s">
        <v>48</v>
      </c>
      <c r="H8123" t="s">
        <v>109</v>
      </c>
    </row>
    <row r="8124" spans="1:8" hidden="1">
      <c r="A8124" t="s">
        <v>13488</v>
      </c>
      <c r="B8124" s="3">
        <v>45598</v>
      </c>
      <c r="C8124" t="s">
        <v>13489</v>
      </c>
      <c r="D8124">
        <v>1470.03</v>
      </c>
      <c r="E8124" t="s">
        <v>70</v>
      </c>
      <c r="F8124" t="s">
        <v>26</v>
      </c>
      <c r="G8124" t="s">
        <v>48</v>
      </c>
      <c r="H8124" t="s">
        <v>40</v>
      </c>
    </row>
    <row r="8125" spans="1:8" hidden="1">
      <c r="A8125" t="s">
        <v>13490</v>
      </c>
      <c r="B8125" s="3">
        <v>45598</v>
      </c>
      <c r="C8125" t="s">
        <v>12382</v>
      </c>
      <c r="D8125">
        <v>801.69</v>
      </c>
      <c r="E8125" t="s">
        <v>31</v>
      </c>
      <c r="F8125" t="s">
        <v>61</v>
      </c>
      <c r="G8125" t="s">
        <v>48</v>
      </c>
      <c r="H8125" t="s">
        <v>49</v>
      </c>
    </row>
    <row r="8126" spans="1:8" hidden="1">
      <c r="A8126" t="s">
        <v>13491</v>
      </c>
      <c r="B8126" s="3">
        <v>45598</v>
      </c>
      <c r="C8126" t="s">
        <v>9545</v>
      </c>
      <c r="D8126">
        <v>1101.8499999999999</v>
      </c>
      <c r="E8126" t="s">
        <v>122</v>
      </c>
      <c r="F8126" t="s">
        <v>61</v>
      </c>
      <c r="G8126" t="s">
        <v>27</v>
      </c>
      <c r="H8126" t="s">
        <v>87</v>
      </c>
    </row>
    <row r="8127" spans="1:8" hidden="1">
      <c r="A8127" t="s">
        <v>13492</v>
      </c>
      <c r="B8127" s="3">
        <v>45598</v>
      </c>
      <c r="C8127" t="s">
        <v>7809</v>
      </c>
      <c r="D8127">
        <v>1597.01</v>
      </c>
      <c r="E8127" t="s">
        <v>64</v>
      </c>
      <c r="F8127" t="s">
        <v>32</v>
      </c>
      <c r="G8127" t="s">
        <v>27</v>
      </c>
      <c r="H8127" t="s">
        <v>33</v>
      </c>
    </row>
    <row r="8128" spans="1:8" hidden="1">
      <c r="A8128" t="s">
        <v>13493</v>
      </c>
      <c r="B8128" s="3">
        <v>45598</v>
      </c>
      <c r="C8128" t="s">
        <v>1615</v>
      </c>
      <c r="D8128">
        <v>771.74</v>
      </c>
      <c r="E8128" t="s">
        <v>19</v>
      </c>
      <c r="F8128" t="s">
        <v>26</v>
      </c>
      <c r="G8128" t="s">
        <v>21</v>
      </c>
      <c r="H8128" t="s">
        <v>28</v>
      </c>
    </row>
    <row r="8129" spans="1:8" hidden="1">
      <c r="A8129" t="s">
        <v>13494</v>
      </c>
      <c r="B8129" s="3">
        <v>45598</v>
      </c>
      <c r="C8129" t="s">
        <v>12897</v>
      </c>
      <c r="D8129">
        <v>1390.71</v>
      </c>
      <c r="E8129" t="s">
        <v>31</v>
      </c>
      <c r="F8129" t="s">
        <v>20</v>
      </c>
      <c r="G8129" t="s">
        <v>27</v>
      </c>
      <c r="H8129" t="s">
        <v>44</v>
      </c>
    </row>
    <row r="8130" spans="1:8" hidden="1">
      <c r="A8130" t="s">
        <v>13495</v>
      </c>
      <c r="B8130" s="3">
        <v>45598</v>
      </c>
      <c r="C8130" t="s">
        <v>8635</v>
      </c>
      <c r="D8130">
        <v>976.92</v>
      </c>
      <c r="E8130" t="s">
        <v>60</v>
      </c>
      <c r="F8130" t="s">
        <v>32</v>
      </c>
      <c r="G8130" t="s">
        <v>21</v>
      </c>
      <c r="H8130" t="s">
        <v>94</v>
      </c>
    </row>
    <row r="8131" spans="1:8" hidden="1">
      <c r="A8131" t="s">
        <v>13496</v>
      </c>
      <c r="B8131" s="3">
        <v>45598</v>
      </c>
      <c r="C8131" t="s">
        <v>13497</v>
      </c>
      <c r="D8131">
        <v>1149.6099999999999</v>
      </c>
      <c r="E8131" t="s">
        <v>19</v>
      </c>
      <c r="F8131" t="s">
        <v>61</v>
      </c>
      <c r="G8131" t="s">
        <v>39</v>
      </c>
      <c r="H8131" t="s">
        <v>57</v>
      </c>
    </row>
    <row r="8132" spans="1:8" hidden="1">
      <c r="A8132" t="s">
        <v>13498</v>
      </c>
      <c r="B8132" s="3">
        <v>45598</v>
      </c>
      <c r="C8132" t="s">
        <v>13499</v>
      </c>
      <c r="D8132">
        <v>1069.67</v>
      </c>
      <c r="E8132" t="s">
        <v>52</v>
      </c>
      <c r="F8132" t="s">
        <v>20</v>
      </c>
      <c r="G8132" t="s">
        <v>27</v>
      </c>
      <c r="H8132" t="s">
        <v>36</v>
      </c>
    </row>
    <row r="8133" spans="1:8" hidden="1">
      <c r="A8133" t="s">
        <v>13500</v>
      </c>
      <c r="B8133" s="3">
        <v>45598</v>
      </c>
      <c r="C8133" t="s">
        <v>13501</v>
      </c>
      <c r="D8133">
        <v>797.14</v>
      </c>
      <c r="E8133" t="s">
        <v>240</v>
      </c>
      <c r="F8133" t="s">
        <v>61</v>
      </c>
      <c r="G8133" t="s">
        <v>27</v>
      </c>
      <c r="H8133" t="s">
        <v>43</v>
      </c>
    </row>
    <row r="8134" spans="1:8" hidden="1">
      <c r="A8134" t="s">
        <v>13502</v>
      </c>
      <c r="B8134" s="3">
        <v>45598</v>
      </c>
      <c r="C8134" t="s">
        <v>6010</v>
      </c>
      <c r="D8134">
        <v>1439.64</v>
      </c>
      <c r="E8134" t="s">
        <v>60</v>
      </c>
      <c r="F8134" t="s">
        <v>26</v>
      </c>
      <c r="G8134" t="s">
        <v>21</v>
      </c>
      <c r="H8134" t="s">
        <v>43</v>
      </c>
    </row>
    <row r="8135" spans="1:8" hidden="1">
      <c r="A8135" t="s">
        <v>13503</v>
      </c>
      <c r="B8135" s="3">
        <v>45598</v>
      </c>
      <c r="C8135" t="s">
        <v>1603</v>
      </c>
      <c r="D8135">
        <v>643.37</v>
      </c>
      <c r="E8135" t="s">
        <v>190</v>
      </c>
      <c r="F8135" t="s">
        <v>61</v>
      </c>
      <c r="G8135" t="s">
        <v>27</v>
      </c>
      <c r="H8135" t="s">
        <v>75</v>
      </c>
    </row>
    <row r="8136" spans="1:8" hidden="1">
      <c r="A8136" t="s">
        <v>13504</v>
      </c>
      <c r="B8136" s="3">
        <v>45598</v>
      </c>
      <c r="C8136" t="s">
        <v>8942</v>
      </c>
      <c r="D8136">
        <v>860.4</v>
      </c>
      <c r="E8136" t="s">
        <v>52</v>
      </c>
      <c r="F8136" t="s">
        <v>43</v>
      </c>
      <c r="G8136" t="s">
        <v>48</v>
      </c>
      <c r="H8136" t="s">
        <v>22</v>
      </c>
    </row>
    <row r="8137" spans="1:8" hidden="1">
      <c r="A8137" t="s">
        <v>13505</v>
      </c>
      <c r="B8137" s="3">
        <v>45598</v>
      </c>
      <c r="C8137" t="s">
        <v>13506</v>
      </c>
      <c r="D8137">
        <v>617.54</v>
      </c>
      <c r="E8137" t="s">
        <v>122</v>
      </c>
      <c r="F8137" t="s">
        <v>61</v>
      </c>
      <c r="G8137" t="s">
        <v>27</v>
      </c>
      <c r="H8137" t="s">
        <v>75</v>
      </c>
    </row>
    <row r="8138" spans="1:8" hidden="1">
      <c r="A8138" t="s">
        <v>13507</v>
      </c>
      <c r="B8138" s="3">
        <v>45598</v>
      </c>
      <c r="C8138" t="s">
        <v>5951</v>
      </c>
      <c r="D8138">
        <v>1520.13</v>
      </c>
      <c r="E8138" t="s">
        <v>122</v>
      </c>
      <c r="F8138" t="s">
        <v>26</v>
      </c>
      <c r="G8138" t="s">
        <v>39</v>
      </c>
      <c r="H8138" t="s">
        <v>40</v>
      </c>
    </row>
    <row r="8139" spans="1:8" hidden="1">
      <c r="A8139" t="s">
        <v>13508</v>
      </c>
      <c r="B8139" s="3">
        <v>45598</v>
      </c>
      <c r="C8139" t="s">
        <v>13509</v>
      </c>
      <c r="D8139">
        <v>879.2</v>
      </c>
      <c r="E8139" t="s">
        <v>122</v>
      </c>
      <c r="F8139" t="s">
        <v>32</v>
      </c>
      <c r="G8139" t="s">
        <v>39</v>
      </c>
      <c r="H8139" t="s">
        <v>22</v>
      </c>
    </row>
    <row r="8140" spans="1:8">
      <c r="A8140" t="s">
        <v>13510</v>
      </c>
      <c r="B8140" s="3">
        <v>45598</v>
      </c>
      <c r="C8140" t="s">
        <v>2144</v>
      </c>
      <c r="D8140">
        <v>1902.62</v>
      </c>
      <c r="E8140" t="s">
        <v>43</v>
      </c>
      <c r="F8140" t="s">
        <v>32</v>
      </c>
      <c r="G8140" t="s">
        <v>48</v>
      </c>
      <c r="H8140" t="s">
        <v>49</v>
      </c>
    </row>
    <row r="8141" spans="1:8" hidden="1">
      <c r="A8141" t="s">
        <v>13511</v>
      </c>
      <c r="B8141" s="3">
        <v>45598</v>
      </c>
      <c r="C8141" t="s">
        <v>13512</v>
      </c>
      <c r="D8141">
        <v>1326.14</v>
      </c>
      <c r="E8141" t="s">
        <v>60</v>
      </c>
      <c r="F8141" t="s">
        <v>43</v>
      </c>
      <c r="G8141" t="s">
        <v>27</v>
      </c>
      <c r="H8141" t="s">
        <v>75</v>
      </c>
    </row>
    <row r="8142" spans="1:8" hidden="1">
      <c r="A8142" t="s">
        <v>13513</v>
      </c>
      <c r="B8142" s="3">
        <v>45598</v>
      </c>
      <c r="C8142" t="s">
        <v>632</v>
      </c>
      <c r="D8142">
        <v>1369.98</v>
      </c>
      <c r="E8142" t="s">
        <v>25</v>
      </c>
      <c r="F8142" t="s">
        <v>32</v>
      </c>
      <c r="G8142" t="s">
        <v>39</v>
      </c>
      <c r="H8142" t="s">
        <v>43</v>
      </c>
    </row>
    <row r="8143" spans="1:8">
      <c r="A8143" t="s">
        <v>13514</v>
      </c>
      <c r="B8143" s="3">
        <v>45598</v>
      </c>
      <c r="C8143" t="s">
        <v>13515</v>
      </c>
      <c r="D8143">
        <v>1763.19</v>
      </c>
      <c r="E8143" t="s">
        <v>43</v>
      </c>
      <c r="F8143" t="s">
        <v>20</v>
      </c>
      <c r="G8143" t="s">
        <v>48</v>
      </c>
      <c r="H8143" t="s">
        <v>123</v>
      </c>
    </row>
    <row r="8144" spans="1:8" hidden="1">
      <c r="A8144" t="s">
        <v>13516</v>
      </c>
      <c r="B8144" s="3">
        <v>45598</v>
      </c>
      <c r="C8144" t="s">
        <v>11943</v>
      </c>
      <c r="D8144">
        <v>815.49</v>
      </c>
      <c r="E8144" t="s">
        <v>25</v>
      </c>
      <c r="F8144" t="s">
        <v>61</v>
      </c>
      <c r="G8144" t="s">
        <v>21</v>
      </c>
      <c r="H8144" t="s">
        <v>49</v>
      </c>
    </row>
    <row r="8145" spans="1:8" hidden="1">
      <c r="A8145" t="s">
        <v>13517</v>
      </c>
      <c r="B8145" s="3">
        <v>45598</v>
      </c>
      <c r="C8145" t="s">
        <v>3489</v>
      </c>
      <c r="D8145">
        <v>1059.3499999999999</v>
      </c>
      <c r="E8145" t="s">
        <v>31</v>
      </c>
      <c r="F8145" t="s">
        <v>32</v>
      </c>
      <c r="G8145" t="s">
        <v>21</v>
      </c>
      <c r="H8145" t="s">
        <v>123</v>
      </c>
    </row>
    <row r="8146" spans="1:8" hidden="1">
      <c r="A8146" t="s">
        <v>13518</v>
      </c>
      <c r="B8146" s="3">
        <v>45598</v>
      </c>
      <c r="C8146" t="s">
        <v>12750</v>
      </c>
      <c r="D8146">
        <v>136.27000000000001</v>
      </c>
      <c r="E8146" t="s">
        <v>70</v>
      </c>
      <c r="F8146" t="s">
        <v>61</v>
      </c>
      <c r="G8146" t="s">
        <v>39</v>
      </c>
      <c r="H8146" t="s">
        <v>28</v>
      </c>
    </row>
    <row r="8147" spans="1:8" hidden="1">
      <c r="A8147" t="s">
        <v>13519</v>
      </c>
      <c r="B8147" s="3">
        <v>45598</v>
      </c>
      <c r="C8147" t="s">
        <v>13520</v>
      </c>
      <c r="D8147">
        <v>355.45</v>
      </c>
      <c r="E8147" t="s">
        <v>64</v>
      </c>
      <c r="F8147" t="s">
        <v>61</v>
      </c>
      <c r="G8147" t="s">
        <v>48</v>
      </c>
      <c r="H8147" t="s">
        <v>49</v>
      </c>
    </row>
    <row r="8148" spans="1:8">
      <c r="A8148" t="s">
        <v>13521</v>
      </c>
      <c r="B8148" s="3">
        <v>45599</v>
      </c>
      <c r="C8148" t="s">
        <v>6760</v>
      </c>
      <c r="D8148">
        <v>75.58</v>
      </c>
      <c r="E8148" t="s">
        <v>43</v>
      </c>
      <c r="F8148" t="s">
        <v>20</v>
      </c>
      <c r="G8148" t="s">
        <v>39</v>
      </c>
      <c r="H8148" t="s">
        <v>43</v>
      </c>
    </row>
    <row r="8149" spans="1:8" hidden="1">
      <c r="A8149" t="s">
        <v>13522</v>
      </c>
      <c r="B8149" s="3">
        <v>45599</v>
      </c>
      <c r="C8149" t="s">
        <v>4229</v>
      </c>
      <c r="E8149" t="s">
        <v>19</v>
      </c>
      <c r="F8149" t="s">
        <v>20</v>
      </c>
      <c r="G8149" t="s">
        <v>27</v>
      </c>
      <c r="H8149" t="s">
        <v>22</v>
      </c>
    </row>
    <row r="8150" spans="1:8" hidden="1">
      <c r="A8150" t="s">
        <v>13523</v>
      </c>
      <c r="B8150" s="3">
        <v>45599</v>
      </c>
      <c r="C8150" t="s">
        <v>13524</v>
      </c>
      <c r="E8150" t="s">
        <v>47</v>
      </c>
      <c r="F8150" t="s">
        <v>61</v>
      </c>
      <c r="G8150" t="s">
        <v>27</v>
      </c>
      <c r="H8150" t="s">
        <v>43</v>
      </c>
    </row>
    <row r="8151" spans="1:8" hidden="1">
      <c r="A8151" t="s">
        <v>13525</v>
      </c>
      <c r="B8151" s="3">
        <v>45599</v>
      </c>
      <c r="C8151" t="s">
        <v>13526</v>
      </c>
      <c r="D8151">
        <v>1963.93</v>
      </c>
      <c r="E8151" t="s">
        <v>47</v>
      </c>
      <c r="F8151" t="s">
        <v>26</v>
      </c>
      <c r="G8151" t="s">
        <v>27</v>
      </c>
      <c r="H8151" t="s">
        <v>43</v>
      </c>
    </row>
    <row r="8152" spans="1:8" hidden="1">
      <c r="A8152" t="s">
        <v>13527</v>
      </c>
      <c r="B8152" s="3">
        <v>45599</v>
      </c>
      <c r="C8152" t="s">
        <v>4727</v>
      </c>
      <c r="D8152">
        <v>580.70000000000005</v>
      </c>
      <c r="E8152" t="s">
        <v>64</v>
      </c>
      <c r="F8152" t="s">
        <v>20</v>
      </c>
      <c r="G8152" t="s">
        <v>39</v>
      </c>
      <c r="H8152" t="s">
        <v>43</v>
      </c>
    </row>
    <row r="8153" spans="1:8" hidden="1">
      <c r="A8153" t="s">
        <v>13528</v>
      </c>
      <c r="B8153" s="3">
        <v>45599</v>
      </c>
      <c r="C8153" t="s">
        <v>8372</v>
      </c>
      <c r="D8153">
        <v>1766.11</v>
      </c>
      <c r="E8153" t="s">
        <v>60</v>
      </c>
      <c r="F8153" t="s">
        <v>61</v>
      </c>
      <c r="G8153" t="s">
        <v>27</v>
      </c>
      <c r="H8153" t="s">
        <v>123</v>
      </c>
    </row>
    <row r="8154" spans="1:8" hidden="1">
      <c r="A8154" t="s">
        <v>13529</v>
      </c>
      <c r="B8154" s="3">
        <v>45599</v>
      </c>
      <c r="C8154" t="s">
        <v>13530</v>
      </c>
      <c r="D8154">
        <v>1807.32</v>
      </c>
      <c r="E8154" t="s">
        <v>64</v>
      </c>
      <c r="F8154" t="s">
        <v>61</v>
      </c>
      <c r="G8154" t="s">
        <v>39</v>
      </c>
      <c r="H8154" t="s">
        <v>123</v>
      </c>
    </row>
    <row r="8155" spans="1:8" hidden="1">
      <c r="A8155" t="s">
        <v>13531</v>
      </c>
      <c r="B8155" s="3">
        <v>45599</v>
      </c>
      <c r="C8155" t="s">
        <v>8566</v>
      </c>
      <c r="D8155">
        <v>1745.86</v>
      </c>
      <c r="E8155" t="s">
        <v>31</v>
      </c>
      <c r="F8155" t="s">
        <v>20</v>
      </c>
      <c r="G8155" t="s">
        <v>39</v>
      </c>
      <c r="H8155" t="s">
        <v>40</v>
      </c>
    </row>
    <row r="8156" spans="1:8" hidden="1">
      <c r="A8156" t="s">
        <v>13532</v>
      </c>
      <c r="B8156" s="3">
        <v>45599</v>
      </c>
      <c r="C8156" t="s">
        <v>2402</v>
      </c>
      <c r="D8156">
        <v>1198.23</v>
      </c>
      <c r="E8156" t="s">
        <v>67</v>
      </c>
      <c r="F8156" t="s">
        <v>20</v>
      </c>
      <c r="G8156" t="s">
        <v>48</v>
      </c>
      <c r="H8156" t="s">
        <v>33</v>
      </c>
    </row>
    <row r="8157" spans="1:8" hidden="1">
      <c r="A8157" t="s">
        <v>13533</v>
      </c>
      <c r="B8157" s="3">
        <v>45599</v>
      </c>
      <c r="C8157" t="s">
        <v>1192</v>
      </c>
      <c r="E8157" t="s">
        <v>60</v>
      </c>
      <c r="F8157" t="s">
        <v>26</v>
      </c>
      <c r="G8157" t="s">
        <v>48</v>
      </c>
      <c r="H8157" t="s">
        <v>36</v>
      </c>
    </row>
    <row r="8158" spans="1:8" hidden="1">
      <c r="A8158" t="s">
        <v>13534</v>
      </c>
      <c r="B8158" s="3">
        <v>45599</v>
      </c>
      <c r="C8158" t="s">
        <v>2478</v>
      </c>
      <c r="D8158">
        <v>434.99</v>
      </c>
      <c r="E8158" t="s">
        <v>64</v>
      </c>
      <c r="F8158" t="s">
        <v>32</v>
      </c>
      <c r="G8158" t="s">
        <v>48</v>
      </c>
      <c r="H8158" t="s">
        <v>28</v>
      </c>
    </row>
    <row r="8159" spans="1:8" hidden="1">
      <c r="A8159" t="s">
        <v>13535</v>
      </c>
      <c r="B8159" s="3">
        <v>45599</v>
      </c>
      <c r="C8159" t="s">
        <v>13536</v>
      </c>
      <c r="D8159">
        <v>191.02</v>
      </c>
      <c r="E8159" t="s">
        <v>67</v>
      </c>
      <c r="F8159" t="s">
        <v>26</v>
      </c>
      <c r="G8159" t="s">
        <v>27</v>
      </c>
      <c r="H8159" t="s">
        <v>43</v>
      </c>
    </row>
    <row r="8160" spans="1:8" hidden="1">
      <c r="A8160" t="s">
        <v>13537</v>
      </c>
      <c r="B8160" s="3">
        <v>45599</v>
      </c>
      <c r="C8160" t="s">
        <v>7751</v>
      </c>
      <c r="D8160">
        <v>788.5</v>
      </c>
      <c r="E8160" t="s">
        <v>25</v>
      </c>
      <c r="F8160" t="s">
        <v>26</v>
      </c>
      <c r="G8160" t="s">
        <v>39</v>
      </c>
      <c r="H8160" t="s">
        <v>28</v>
      </c>
    </row>
    <row r="8161" spans="1:8" hidden="1">
      <c r="A8161" t="s">
        <v>13538</v>
      </c>
      <c r="B8161" s="3">
        <v>45599</v>
      </c>
      <c r="C8161" t="s">
        <v>13539</v>
      </c>
      <c r="D8161">
        <v>1850.55</v>
      </c>
      <c r="E8161" t="s">
        <v>31</v>
      </c>
      <c r="F8161" t="s">
        <v>20</v>
      </c>
      <c r="G8161" t="s">
        <v>39</v>
      </c>
      <c r="H8161" t="s">
        <v>57</v>
      </c>
    </row>
    <row r="8162" spans="1:8" hidden="1">
      <c r="A8162" t="s">
        <v>13540</v>
      </c>
      <c r="B8162" s="3">
        <v>45599</v>
      </c>
      <c r="C8162" t="s">
        <v>13541</v>
      </c>
      <c r="D8162">
        <v>1369.76</v>
      </c>
      <c r="E8162" t="s">
        <v>31</v>
      </c>
      <c r="F8162" t="s">
        <v>61</v>
      </c>
      <c r="G8162" t="s">
        <v>21</v>
      </c>
      <c r="H8162" t="s">
        <v>40</v>
      </c>
    </row>
    <row r="8163" spans="1:8" hidden="1">
      <c r="A8163" t="s">
        <v>13542</v>
      </c>
      <c r="B8163" s="3">
        <v>45599</v>
      </c>
      <c r="C8163" t="s">
        <v>13543</v>
      </c>
      <c r="D8163">
        <v>440.19</v>
      </c>
      <c r="E8163" t="s">
        <v>31</v>
      </c>
      <c r="F8163" t="s">
        <v>20</v>
      </c>
      <c r="G8163" t="s">
        <v>21</v>
      </c>
      <c r="H8163" t="s">
        <v>28</v>
      </c>
    </row>
    <row r="8164" spans="1:8">
      <c r="A8164" t="s">
        <v>13544</v>
      </c>
      <c r="B8164" s="3">
        <v>45599</v>
      </c>
      <c r="C8164" t="s">
        <v>13545</v>
      </c>
      <c r="D8164">
        <v>685.8</v>
      </c>
      <c r="E8164" t="s">
        <v>43</v>
      </c>
      <c r="F8164" t="s">
        <v>32</v>
      </c>
      <c r="G8164" t="s">
        <v>21</v>
      </c>
      <c r="H8164" t="s">
        <v>176</v>
      </c>
    </row>
    <row r="8165" spans="1:8" hidden="1">
      <c r="A8165" t="s">
        <v>13546</v>
      </c>
      <c r="B8165" s="3">
        <v>45599</v>
      </c>
      <c r="C8165" t="s">
        <v>13547</v>
      </c>
      <c r="D8165">
        <v>612.98</v>
      </c>
      <c r="E8165" t="s">
        <v>25</v>
      </c>
      <c r="F8165" t="s">
        <v>32</v>
      </c>
      <c r="G8165" t="s">
        <v>48</v>
      </c>
      <c r="H8165" t="s">
        <v>53</v>
      </c>
    </row>
    <row r="8166" spans="1:8" hidden="1">
      <c r="A8166" t="s">
        <v>13548</v>
      </c>
      <c r="B8166" s="3">
        <v>45599</v>
      </c>
      <c r="C8166" t="s">
        <v>13549</v>
      </c>
      <c r="D8166">
        <v>1854</v>
      </c>
      <c r="E8166" t="s">
        <v>64</v>
      </c>
      <c r="F8166" t="s">
        <v>20</v>
      </c>
      <c r="G8166" t="s">
        <v>39</v>
      </c>
      <c r="H8166" t="s">
        <v>28</v>
      </c>
    </row>
    <row r="8167" spans="1:8" hidden="1">
      <c r="A8167" t="s">
        <v>13550</v>
      </c>
      <c r="B8167" s="3">
        <v>45599</v>
      </c>
      <c r="C8167" t="s">
        <v>13551</v>
      </c>
      <c r="D8167">
        <v>14186.39</v>
      </c>
      <c r="E8167" t="s">
        <v>70</v>
      </c>
      <c r="F8167" t="s">
        <v>20</v>
      </c>
      <c r="G8167" t="s">
        <v>48</v>
      </c>
      <c r="H8167" t="s">
        <v>49</v>
      </c>
    </row>
    <row r="8168" spans="1:8">
      <c r="A8168" t="s">
        <v>13552</v>
      </c>
      <c r="B8168" s="3">
        <v>45599</v>
      </c>
      <c r="C8168" t="s">
        <v>13553</v>
      </c>
      <c r="D8168">
        <v>1620.04</v>
      </c>
      <c r="E8168" t="s">
        <v>43</v>
      </c>
      <c r="F8168" t="s">
        <v>26</v>
      </c>
      <c r="G8168" t="s">
        <v>21</v>
      </c>
      <c r="H8168" t="s">
        <v>57</v>
      </c>
    </row>
    <row r="8169" spans="1:8" hidden="1">
      <c r="A8169" t="s">
        <v>13554</v>
      </c>
      <c r="B8169" s="3">
        <v>45599</v>
      </c>
      <c r="C8169" t="s">
        <v>7466</v>
      </c>
      <c r="D8169">
        <v>1929.44</v>
      </c>
      <c r="E8169" t="s">
        <v>848</v>
      </c>
      <c r="F8169" t="s">
        <v>61</v>
      </c>
      <c r="G8169" t="s">
        <v>39</v>
      </c>
      <c r="H8169" t="s">
        <v>57</v>
      </c>
    </row>
    <row r="8170" spans="1:8" hidden="1">
      <c r="A8170" t="s">
        <v>13555</v>
      </c>
      <c r="B8170" s="3">
        <v>45599</v>
      </c>
      <c r="C8170" t="s">
        <v>13556</v>
      </c>
      <c r="D8170">
        <v>1843.88</v>
      </c>
      <c r="E8170" t="s">
        <v>84</v>
      </c>
      <c r="F8170" t="s">
        <v>20</v>
      </c>
      <c r="G8170" t="s">
        <v>21</v>
      </c>
      <c r="H8170" t="s">
        <v>28</v>
      </c>
    </row>
    <row r="8171" spans="1:8" hidden="1">
      <c r="A8171" t="s">
        <v>13557</v>
      </c>
      <c r="B8171" s="3">
        <v>45599</v>
      </c>
      <c r="C8171" t="s">
        <v>10817</v>
      </c>
      <c r="D8171">
        <v>1400.24</v>
      </c>
      <c r="E8171" t="s">
        <v>64</v>
      </c>
      <c r="F8171" t="s">
        <v>20</v>
      </c>
      <c r="G8171" t="s">
        <v>21</v>
      </c>
      <c r="H8171" t="s">
        <v>53</v>
      </c>
    </row>
    <row r="8172" spans="1:8" hidden="1">
      <c r="A8172" t="s">
        <v>13558</v>
      </c>
      <c r="B8172" s="3">
        <v>45599</v>
      </c>
      <c r="C8172" t="s">
        <v>9594</v>
      </c>
      <c r="D8172">
        <v>175.84</v>
      </c>
      <c r="E8172" t="s">
        <v>122</v>
      </c>
      <c r="F8172" t="s">
        <v>61</v>
      </c>
      <c r="G8172" t="s">
        <v>21</v>
      </c>
      <c r="H8172" t="s">
        <v>53</v>
      </c>
    </row>
    <row r="8173" spans="1:8" hidden="1">
      <c r="A8173" t="s">
        <v>13559</v>
      </c>
      <c r="B8173" s="3">
        <v>45599</v>
      </c>
      <c r="C8173" t="s">
        <v>13560</v>
      </c>
      <c r="D8173">
        <v>1100.82</v>
      </c>
      <c r="E8173" t="s">
        <v>70</v>
      </c>
      <c r="F8173" t="s">
        <v>26</v>
      </c>
      <c r="G8173" t="s">
        <v>48</v>
      </c>
      <c r="H8173" t="s">
        <v>53</v>
      </c>
    </row>
    <row r="8174" spans="1:8" hidden="1">
      <c r="A8174" t="s">
        <v>13561</v>
      </c>
      <c r="B8174" s="3">
        <v>45599</v>
      </c>
      <c r="C8174" t="s">
        <v>13562</v>
      </c>
      <c r="D8174">
        <v>1975.56</v>
      </c>
      <c r="E8174" t="s">
        <v>25</v>
      </c>
      <c r="F8174" t="s">
        <v>26</v>
      </c>
      <c r="G8174" t="s">
        <v>21</v>
      </c>
      <c r="H8174" t="s">
        <v>53</v>
      </c>
    </row>
    <row r="8175" spans="1:8" hidden="1">
      <c r="A8175" t="s">
        <v>13563</v>
      </c>
      <c r="B8175" s="3">
        <v>45599</v>
      </c>
      <c r="C8175" t="s">
        <v>6401</v>
      </c>
      <c r="D8175">
        <v>1960.76</v>
      </c>
      <c r="E8175" t="s">
        <v>84</v>
      </c>
      <c r="F8175" t="s">
        <v>61</v>
      </c>
      <c r="G8175" t="s">
        <v>48</v>
      </c>
      <c r="H8175" t="s">
        <v>28</v>
      </c>
    </row>
    <row r="8176" spans="1:8" hidden="1">
      <c r="A8176" t="s">
        <v>13564</v>
      </c>
      <c r="B8176" s="3">
        <v>45599</v>
      </c>
      <c r="C8176" t="s">
        <v>4873</v>
      </c>
      <c r="D8176">
        <v>1437.47</v>
      </c>
      <c r="E8176" t="s">
        <v>25</v>
      </c>
      <c r="F8176" t="s">
        <v>61</v>
      </c>
      <c r="G8176" t="s">
        <v>21</v>
      </c>
      <c r="H8176" t="s">
        <v>36</v>
      </c>
    </row>
    <row r="8177" spans="1:8" hidden="1">
      <c r="A8177" t="s">
        <v>13565</v>
      </c>
      <c r="B8177" s="3">
        <v>45599</v>
      </c>
      <c r="C8177" t="s">
        <v>13566</v>
      </c>
      <c r="D8177">
        <v>1471.29</v>
      </c>
      <c r="E8177" t="s">
        <v>31</v>
      </c>
      <c r="F8177" t="s">
        <v>20</v>
      </c>
      <c r="G8177" t="s">
        <v>21</v>
      </c>
      <c r="H8177" t="s">
        <v>33</v>
      </c>
    </row>
    <row r="8178" spans="1:8">
      <c r="A8178" t="s">
        <v>13567</v>
      </c>
      <c r="B8178" s="3">
        <v>45599</v>
      </c>
      <c r="C8178" t="s">
        <v>4664</v>
      </c>
      <c r="D8178">
        <v>385.1</v>
      </c>
      <c r="E8178" t="s">
        <v>43</v>
      </c>
      <c r="F8178" t="s">
        <v>20</v>
      </c>
      <c r="G8178" t="s">
        <v>39</v>
      </c>
      <c r="H8178" t="s">
        <v>49</v>
      </c>
    </row>
    <row r="8179" spans="1:8" hidden="1">
      <c r="A8179" t="s">
        <v>13568</v>
      </c>
      <c r="B8179" s="3">
        <v>45600</v>
      </c>
      <c r="C8179" t="s">
        <v>1945</v>
      </c>
      <c r="D8179">
        <v>211.33</v>
      </c>
      <c r="E8179" t="s">
        <v>47</v>
      </c>
      <c r="F8179" t="s">
        <v>26</v>
      </c>
      <c r="G8179" t="s">
        <v>39</v>
      </c>
      <c r="H8179" t="s">
        <v>43</v>
      </c>
    </row>
    <row r="8180" spans="1:8" hidden="1">
      <c r="A8180" t="s">
        <v>13569</v>
      </c>
      <c r="B8180" s="3">
        <v>45600</v>
      </c>
      <c r="C8180" t="s">
        <v>7310</v>
      </c>
      <c r="D8180">
        <v>1072.26</v>
      </c>
      <c r="E8180" t="s">
        <v>60</v>
      </c>
      <c r="F8180" t="s">
        <v>20</v>
      </c>
      <c r="G8180" t="s">
        <v>39</v>
      </c>
      <c r="H8180" t="s">
        <v>53</v>
      </c>
    </row>
    <row r="8181" spans="1:8" hidden="1">
      <c r="A8181" t="s">
        <v>13570</v>
      </c>
      <c r="B8181" s="3">
        <v>45600</v>
      </c>
      <c r="C8181" t="s">
        <v>13571</v>
      </c>
      <c r="E8181" t="s">
        <v>60</v>
      </c>
      <c r="F8181" t="s">
        <v>32</v>
      </c>
      <c r="G8181" t="s">
        <v>39</v>
      </c>
      <c r="H8181" t="s">
        <v>28</v>
      </c>
    </row>
    <row r="8182" spans="1:8" hidden="1">
      <c r="A8182" t="s">
        <v>13572</v>
      </c>
      <c r="B8182" s="3">
        <v>45600</v>
      </c>
      <c r="C8182" t="s">
        <v>11348</v>
      </c>
      <c r="D8182">
        <v>588.72</v>
      </c>
      <c r="E8182" t="s">
        <v>47</v>
      </c>
      <c r="F8182" t="s">
        <v>61</v>
      </c>
      <c r="G8182" t="s">
        <v>39</v>
      </c>
      <c r="H8182" t="s">
        <v>44</v>
      </c>
    </row>
    <row r="8183" spans="1:8" hidden="1">
      <c r="A8183" t="s">
        <v>13573</v>
      </c>
      <c r="B8183" s="3">
        <v>45600</v>
      </c>
      <c r="C8183" t="s">
        <v>13574</v>
      </c>
      <c r="D8183">
        <v>1921.87</v>
      </c>
      <c r="E8183" t="s">
        <v>122</v>
      </c>
      <c r="F8183" t="s">
        <v>26</v>
      </c>
      <c r="G8183" t="s">
        <v>39</v>
      </c>
      <c r="H8183" t="s">
        <v>109</v>
      </c>
    </row>
    <row r="8184" spans="1:8" hidden="1">
      <c r="A8184" t="s">
        <v>13575</v>
      </c>
      <c r="B8184" s="3">
        <v>45600</v>
      </c>
      <c r="C8184" t="s">
        <v>9134</v>
      </c>
      <c r="D8184">
        <v>1320.38</v>
      </c>
      <c r="E8184" t="s">
        <v>52</v>
      </c>
      <c r="F8184" t="s">
        <v>61</v>
      </c>
      <c r="G8184" t="s">
        <v>48</v>
      </c>
      <c r="H8184" t="s">
        <v>75</v>
      </c>
    </row>
    <row r="8185" spans="1:8" hidden="1">
      <c r="A8185" t="s">
        <v>13576</v>
      </c>
      <c r="B8185" s="3">
        <v>45600</v>
      </c>
      <c r="C8185" t="s">
        <v>11234</v>
      </c>
      <c r="D8185">
        <v>1199</v>
      </c>
      <c r="E8185" t="s">
        <v>52</v>
      </c>
      <c r="F8185" t="s">
        <v>32</v>
      </c>
      <c r="G8185" t="s">
        <v>48</v>
      </c>
      <c r="H8185" t="s">
        <v>94</v>
      </c>
    </row>
    <row r="8186" spans="1:8" hidden="1">
      <c r="A8186" t="s">
        <v>13577</v>
      </c>
      <c r="B8186" s="3">
        <v>45600</v>
      </c>
      <c r="C8186" t="s">
        <v>4632</v>
      </c>
      <c r="D8186">
        <v>477.6</v>
      </c>
      <c r="E8186" t="s">
        <v>52</v>
      </c>
      <c r="F8186" t="s">
        <v>61</v>
      </c>
      <c r="G8186" t="s">
        <v>21</v>
      </c>
      <c r="H8186" t="s">
        <v>36</v>
      </c>
    </row>
    <row r="8187" spans="1:8" hidden="1">
      <c r="A8187" t="s">
        <v>13578</v>
      </c>
      <c r="B8187" s="3">
        <v>45600</v>
      </c>
      <c r="C8187" t="s">
        <v>13579</v>
      </c>
      <c r="D8187">
        <v>674.99</v>
      </c>
      <c r="E8187" t="s">
        <v>70</v>
      </c>
      <c r="F8187" t="s">
        <v>61</v>
      </c>
      <c r="G8187" t="s">
        <v>21</v>
      </c>
      <c r="H8187" t="s">
        <v>28</v>
      </c>
    </row>
    <row r="8188" spans="1:8" hidden="1">
      <c r="A8188" t="s">
        <v>13580</v>
      </c>
      <c r="B8188" s="3">
        <v>45600</v>
      </c>
      <c r="C8188" t="s">
        <v>13581</v>
      </c>
      <c r="D8188">
        <v>1604.79</v>
      </c>
      <c r="E8188" t="s">
        <v>52</v>
      </c>
      <c r="F8188" t="s">
        <v>61</v>
      </c>
      <c r="G8188" t="s">
        <v>27</v>
      </c>
      <c r="H8188" t="s">
        <v>94</v>
      </c>
    </row>
    <row r="8189" spans="1:8" hidden="1">
      <c r="A8189" t="s">
        <v>13582</v>
      </c>
      <c r="B8189" s="3">
        <v>45600</v>
      </c>
      <c r="C8189" t="s">
        <v>13583</v>
      </c>
      <c r="D8189">
        <v>1741.06</v>
      </c>
      <c r="E8189" t="s">
        <v>47</v>
      </c>
      <c r="F8189" t="s">
        <v>20</v>
      </c>
      <c r="G8189" t="s">
        <v>27</v>
      </c>
      <c r="H8189" t="s">
        <v>43</v>
      </c>
    </row>
    <row r="8190" spans="1:8" hidden="1">
      <c r="A8190" t="s">
        <v>13584</v>
      </c>
      <c r="B8190" s="3">
        <v>45600</v>
      </c>
      <c r="C8190" t="s">
        <v>6802</v>
      </c>
      <c r="D8190">
        <v>148.66999999999999</v>
      </c>
      <c r="E8190" t="s">
        <v>52</v>
      </c>
      <c r="F8190" t="s">
        <v>32</v>
      </c>
      <c r="G8190" t="s">
        <v>27</v>
      </c>
      <c r="H8190" t="s">
        <v>44</v>
      </c>
    </row>
    <row r="8191" spans="1:8" hidden="1">
      <c r="A8191" t="s">
        <v>13585</v>
      </c>
      <c r="B8191" s="3">
        <v>45600</v>
      </c>
      <c r="C8191" t="s">
        <v>2629</v>
      </c>
      <c r="D8191">
        <v>1356.5</v>
      </c>
      <c r="E8191" t="s">
        <v>122</v>
      </c>
      <c r="F8191" t="s">
        <v>61</v>
      </c>
      <c r="G8191" t="s">
        <v>27</v>
      </c>
      <c r="H8191" t="s">
        <v>40</v>
      </c>
    </row>
    <row r="8192" spans="1:8" hidden="1">
      <c r="A8192" t="s">
        <v>13586</v>
      </c>
      <c r="B8192" s="3">
        <v>45600</v>
      </c>
      <c r="C8192" t="s">
        <v>13587</v>
      </c>
      <c r="D8192">
        <v>1287.3900000000001</v>
      </c>
      <c r="E8192" t="s">
        <v>60</v>
      </c>
      <c r="F8192" t="s">
        <v>26</v>
      </c>
      <c r="G8192" t="s">
        <v>27</v>
      </c>
      <c r="H8192" t="s">
        <v>53</v>
      </c>
    </row>
    <row r="8193" spans="1:8" hidden="1">
      <c r="A8193" t="s">
        <v>13588</v>
      </c>
      <c r="B8193" s="3">
        <v>45600</v>
      </c>
      <c r="C8193" t="s">
        <v>11198</v>
      </c>
      <c r="D8193">
        <v>1556.41</v>
      </c>
      <c r="E8193" t="s">
        <v>848</v>
      </c>
      <c r="F8193" t="s">
        <v>20</v>
      </c>
      <c r="G8193" t="s">
        <v>21</v>
      </c>
      <c r="H8193" t="s">
        <v>53</v>
      </c>
    </row>
    <row r="8194" spans="1:8" hidden="1">
      <c r="A8194" t="s">
        <v>13589</v>
      </c>
      <c r="B8194" s="3">
        <v>45600</v>
      </c>
      <c r="C8194" t="s">
        <v>7034</v>
      </c>
      <c r="D8194">
        <v>1137.1300000000001</v>
      </c>
      <c r="E8194" t="s">
        <v>67</v>
      </c>
      <c r="F8194" t="s">
        <v>26</v>
      </c>
      <c r="G8194" t="s">
        <v>39</v>
      </c>
      <c r="H8194" t="s">
        <v>123</v>
      </c>
    </row>
    <row r="8195" spans="1:8" hidden="1">
      <c r="A8195" t="s">
        <v>13590</v>
      </c>
      <c r="B8195" s="3">
        <v>45600</v>
      </c>
      <c r="C8195" t="s">
        <v>13591</v>
      </c>
      <c r="D8195">
        <v>319.39999999999998</v>
      </c>
      <c r="E8195" t="s">
        <v>47</v>
      </c>
      <c r="F8195" t="s">
        <v>26</v>
      </c>
      <c r="G8195" t="s">
        <v>21</v>
      </c>
      <c r="H8195" t="s">
        <v>43</v>
      </c>
    </row>
    <row r="8196" spans="1:8" hidden="1">
      <c r="A8196" t="s">
        <v>13592</v>
      </c>
      <c r="B8196" s="3">
        <v>45600</v>
      </c>
      <c r="C8196" t="s">
        <v>5531</v>
      </c>
      <c r="D8196">
        <v>14940.3</v>
      </c>
      <c r="E8196" t="s">
        <v>52</v>
      </c>
      <c r="F8196" t="s">
        <v>32</v>
      </c>
      <c r="G8196" t="s">
        <v>21</v>
      </c>
      <c r="H8196" t="s">
        <v>22</v>
      </c>
    </row>
    <row r="8197" spans="1:8" hidden="1">
      <c r="A8197" t="s">
        <v>13593</v>
      </c>
      <c r="B8197" s="3">
        <v>45600</v>
      </c>
      <c r="C8197" t="s">
        <v>10109</v>
      </c>
      <c r="D8197">
        <v>664.79</v>
      </c>
      <c r="E8197" t="s">
        <v>25</v>
      </c>
      <c r="F8197" t="s">
        <v>32</v>
      </c>
      <c r="G8197" t="s">
        <v>48</v>
      </c>
      <c r="H8197" t="s">
        <v>123</v>
      </c>
    </row>
    <row r="8198" spans="1:8" hidden="1">
      <c r="A8198" t="s">
        <v>13594</v>
      </c>
      <c r="B8198" s="3">
        <v>45600</v>
      </c>
      <c r="C8198" t="s">
        <v>2079</v>
      </c>
      <c r="D8198">
        <v>738.04</v>
      </c>
      <c r="E8198" t="s">
        <v>47</v>
      </c>
      <c r="F8198" t="s">
        <v>61</v>
      </c>
      <c r="G8198" t="s">
        <v>21</v>
      </c>
      <c r="H8198" t="s">
        <v>44</v>
      </c>
    </row>
    <row r="8199" spans="1:8" hidden="1">
      <c r="A8199" t="s">
        <v>13595</v>
      </c>
      <c r="B8199" s="3">
        <v>45600</v>
      </c>
      <c r="C8199" t="s">
        <v>13596</v>
      </c>
      <c r="D8199">
        <v>77.95</v>
      </c>
      <c r="E8199" t="s">
        <v>240</v>
      </c>
      <c r="F8199" t="s">
        <v>26</v>
      </c>
      <c r="G8199" t="s">
        <v>27</v>
      </c>
      <c r="H8199" t="s">
        <v>22</v>
      </c>
    </row>
    <row r="8200" spans="1:8" hidden="1">
      <c r="A8200" t="s">
        <v>13597</v>
      </c>
      <c r="B8200" s="3">
        <v>45600</v>
      </c>
      <c r="C8200" t="s">
        <v>13598</v>
      </c>
      <c r="D8200">
        <v>1482.23</v>
      </c>
      <c r="E8200" t="s">
        <v>25</v>
      </c>
      <c r="F8200" t="s">
        <v>32</v>
      </c>
      <c r="G8200" t="s">
        <v>27</v>
      </c>
      <c r="H8200" t="s">
        <v>44</v>
      </c>
    </row>
    <row r="8201" spans="1:8" hidden="1">
      <c r="A8201" t="s">
        <v>13599</v>
      </c>
      <c r="B8201" s="3">
        <v>45600</v>
      </c>
      <c r="C8201" t="s">
        <v>13600</v>
      </c>
      <c r="D8201">
        <v>137</v>
      </c>
      <c r="E8201" t="s">
        <v>25</v>
      </c>
      <c r="F8201" t="s">
        <v>32</v>
      </c>
      <c r="G8201" t="s">
        <v>21</v>
      </c>
      <c r="H8201" t="s">
        <v>109</v>
      </c>
    </row>
    <row r="8202" spans="1:8" hidden="1">
      <c r="A8202" t="s">
        <v>13601</v>
      </c>
      <c r="B8202" s="3">
        <v>45600</v>
      </c>
      <c r="C8202" t="s">
        <v>11324</v>
      </c>
      <c r="E8202" t="s">
        <v>60</v>
      </c>
      <c r="F8202" t="s">
        <v>61</v>
      </c>
      <c r="G8202" t="s">
        <v>21</v>
      </c>
      <c r="H8202" t="s">
        <v>109</v>
      </c>
    </row>
    <row r="8203" spans="1:8" hidden="1">
      <c r="A8203" t="s">
        <v>13602</v>
      </c>
      <c r="B8203" s="3">
        <v>45600</v>
      </c>
      <c r="C8203" t="s">
        <v>13603</v>
      </c>
      <c r="D8203">
        <v>535.73</v>
      </c>
      <c r="E8203" t="s">
        <v>70</v>
      </c>
      <c r="F8203" t="s">
        <v>61</v>
      </c>
      <c r="G8203" t="s">
        <v>39</v>
      </c>
      <c r="H8203" t="s">
        <v>43</v>
      </c>
    </row>
    <row r="8204" spans="1:8" hidden="1">
      <c r="A8204" t="s">
        <v>13604</v>
      </c>
      <c r="B8204" s="3">
        <v>45600</v>
      </c>
      <c r="C8204" t="s">
        <v>13605</v>
      </c>
      <c r="D8204">
        <v>1442.4</v>
      </c>
      <c r="E8204" t="s">
        <v>52</v>
      </c>
      <c r="F8204" t="s">
        <v>26</v>
      </c>
      <c r="G8204" t="s">
        <v>21</v>
      </c>
      <c r="H8204" t="s">
        <v>36</v>
      </c>
    </row>
    <row r="8205" spans="1:8" hidden="1">
      <c r="A8205" t="s">
        <v>13606</v>
      </c>
      <c r="B8205" s="3">
        <v>45600</v>
      </c>
      <c r="C8205" t="s">
        <v>4565</v>
      </c>
      <c r="D8205">
        <v>1971.83</v>
      </c>
      <c r="E8205" t="s">
        <v>67</v>
      </c>
      <c r="F8205" t="s">
        <v>26</v>
      </c>
      <c r="G8205" t="s">
        <v>39</v>
      </c>
      <c r="H8205" t="s">
        <v>33</v>
      </c>
    </row>
    <row r="8206" spans="1:8" hidden="1">
      <c r="A8206" t="s">
        <v>13607</v>
      </c>
      <c r="B8206" s="3">
        <v>45600</v>
      </c>
      <c r="C8206" t="s">
        <v>4021</v>
      </c>
      <c r="D8206">
        <v>520.02</v>
      </c>
      <c r="E8206" t="s">
        <v>60</v>
      </c>
      <c r="F8206" t="s">
        <v>26</v>
      </c>
      <c r="G8206" t="s">
        <v>21</v>
      </c>
      <c r="H8206" t="s">
        <v>44</v>
      </c>
    </row>
    <row r="8207" spans="1:8" hidden="1">
      <c r="A8207" t="s">
        <v>13608</v>
      </c>
      <c r="B8207" s="3">
        <v>45600</v>
      </c>
      <c r="C8207" t="s">
        <v>4866</v>
      </c>
      <c r="D8207">
        <v>7720.79</v>
      </c>
      <c r="E8207" t="s">
        <v>47</v>
      </c>
      <c r="F8207" t="s">
        <v>26</v>
      </c>
      <c r="G8207" t="s">
        <v>27</v>
      </c>
      <c r="H8207" t="s">
        <v>36</v>
      </c>
    </row>
    <row r="8208" spans="1:8" hidden="1">
      <c r="A8208" t="s">
        <v>13609</v>
      </c>
      <c r="B8208" s="3">
        <v>45600</v>
      </c>
      <c r="C8208" t="s">
        <v>13610</v>
      </c>
      <c r="D8208">
        <v>1868.85</v>
      </c>
      <c r="E8208" t="s">
        <v>19</v>
      </c>
      <c r="F8208" t="s">
        <v>32</v>
      </c>
      <c r="G8208" t="s">
        <v>39</v>
      </c>
      <c r="H8208" t="s">
        <v>53</v>
      </c>
    </row>
    <row r="8209" spans="1:8" hidden="1">
      <c r="A8209" t="s">
        <v>13611</v>
      </c>
      <c r="B8209" s="3">
        <v>45600</v>
      </c>
      <c r="C8209" t="s">
        <v>607</v>
      </c>
      <c r="D8209">
        <v>1458.3</v>
      </c>
      <c r="E8209" t="s">
        <v>47</v>
      </c>
      <c r="F8209" t="s">
        <v>61</v>
      </c>
      <c r="G8209" t="s">
        <v>39</v>
      </c>
      <c r="H8209" t="s">
        <v>40</v>
      </c>
    </row>
    <row r="8210" spans="1:8">
      <c r="A8210" t="s">
        <v>13612</v>
      </c>
      <c r="B8210" s="3">
        <v>45600</v>
      </c>
      <c r="C8210" t="s">
        <v>13613</v>
      </c>
      <c r="D8210">
        <v>1149.45</v>
      </c>
      <c r="E8210" t="s">
        <v>43</v>
      </c>
      <c r="F8210" t="s">
        <v>61</v>
      </c>
      <c r="G8210" t="s">
        <v>48</v>
      </c>
      <c r="H8210" t="s">
        <v>123</v>
      </c>
    </row>
    <row r="8211" spans="1:8">
      <c r="A8211" t="s">
        <v>13614</v>
      </c>
      <c r="B8211" s="3">
        <v>45600</v>
      </c>
      <c r="C8211" t="s">
        <v>11222</v>
      </c>
      <c r="E8211" t="s">
        <v>43</v>
      </c>
      <c r="F8211" t="s">
        <v>61</v>
      </c>
      <c r="G8211" t="s">
        <v>27</v>
      </c>
      <c r="H8211" t="s">
        <v>43</v>
      </c>
    </row>
    <row r="8212" spans="1:8" hidden="1">
      <c r="A8212" t="s">
        <v>13615</v>
      </c>
      <c r="B8212" s="3">
        <v>45600</v>
      </c>
      <c r="C8212" t="s">
        <v>2975</v>
      </c>
      <c r="E8212" t="s">
        <v>31</v>
      </c>
      <c r="F8212" t="s">
        <v>26</v>
      </c>
      <c r="G8212" t="s">
        <v>48</v>
      </c>
      <c r="H8212" t="s">
        <v>33</v>
      </c>
    </row>
    <row r="8213" spans="1:8" hidden="1">
      <c r="A8213" t="s">
        <v>13616</v>
      </c>
      <c r="B8213" s="3">
        <v>45601</v>
      </c>
      <c r="C8213" t="s">
        <v>617</v>
      </c>
      <c r="D8213">
        <v>1188.94</v>
      </c>
      <c r="E8213" t="s">
        <v>70</v>
      </c>
      <c r="F8213" t="s">
        <v>26</v>
      </c>
      <c r="G8213" t="s">
        <v>39</v>
      </c>
      <c r="H8213" t="s">
        <v>123</v>
      </c>
    </row>
    <row r="8214" spans="1:8" hidden="1">
      <c r="A8214" t="s">
        <v>13617</v>
      </c>
      <c r="B8214" s="3">
        <v>45601</v>
      </c>
      <c r="C8214" t="s">
        <v>934</v>
      </c>
      <c r="D8214">
        <v>1016.13</v>
      </c>
      <c r="E8214" t="s">
        <v>64</v>
      </c>
      <c r="F8214" t="s">
        <v>32</v>
      </c>
      <c r="G8214" t="s">
        <v>21</v>
      </c>
      <c r="H8214" t="s">
        <v>176</v>
      </c>
    </row>
    <row r="8215" spans="1:8" hidden="1">
      <c r="A8215" t="s">
        <v>13618</v>
      </c>
      <c r="B8215" s="3">
        <v>45601</v>
      </c>
      <c r="C8215" t="s">
        <v>13619</v>
      </c>
      <c r="D8215">
        <v>809.06</v>
      </c>
      <c r="E8215" t="s">
        <v>70</v>
      </c>
      <c r="F8215" t="s">
        <v>20</v>
      </c>
      <c r="G8215" t="s">
        <v>27</v>
      </c>
      <c r="H8215" t="s">
        <v>75</v>
      </c>
    </row>
    <row r="8216" spans="1:8" hidden="1">
      <c r="A8216" t="s">
        <v>13620</v>
      </c>
      <c r="B8216" s="3">
        <v>45601</v>
      </c>
      <c r="C8216" t="s">
        <v>7072</v>
      </c>
      <c r="D8216">
        <v>1062.69</v>
      </c>
      <c r="E8216" t="s">
        <v>64</v>
      </c>
      <c r="F8216" t="s">
        <v>20</v>
      </c>
      <c r="G8216" t="s">
        <v>39</v>
      </c>
      <c r="H8216" t="s">
        <v>40</v>
      </c>
    </row>
    <row r="8217" spans="1:8" hidden="1">
      <c r="A8217" t="s">
        <v>13621</v>
      </c>
      <c r="B8217" s="3">
        <v>45601</v>
      </c>
      <c r="C8217" t="s">
        <v>3496</v>
      </c>
      <c r="D8217">
        <v>1465.25</v>
      </c>
      <c r="E8217" t="s">
        <v>52</v>
      </c>
      <c r="F8217" t="s">
        <v>20</v>
      </c>
      <c r="G8217" t="s">
        <v>48</v>
      </c>
      <c r="H8217" t="s">
        <v>40</v>
      </c>
    </row>
    <row r="8218" spans="1:8" hidden="1">
      <c r="A8218" t="s">
        <v>13622</v>
      </c>
      <c r="B8218" s="3">
        <v>45601</v>
      </c>
      <c r="C8218" t="s">
        <v>13423</v>
      </c>
      <c r="D8218">
        <v>1806.33</v>
      </c>
      <c r="E8218" t="s">
        <v>47</v>
      </c>
      <c r="F8218" t="s">
        <v>20</v>
      </c>
      <c r="G8218" t="s">
        <v>27</v>
      </c>
      <c r="H8218" t="s">
        <v>94</v>
      </c>
    </row>
    <row r="8219" spans="1:8" hidden="1">
      <c r="A8219" t="s">
        <v>13623</v>
      </c>
      <c r="B8219" s="3">
        <v>45601</v>
      </c>
      <c r="C8219" t="s">
        <v>9536</v>
      </c>
      <c r="D8219">
        <v>877.99</v>
      </c>
      <c r="E8219" t="s">
        <v>31</v>
      </c>
      <c r="F8219" t="s">
        <v>32</v>
      </c>
      <c r="G8219" t="s">
        <v>21</v>
      </c>
      <c r="H8219" t="s">
        <v>36</v>
      </c>
    </row>
    <row r="8220" spans="1:8" hidden="1">
      <c r="A8220" t="s">
        <v>13624</v>
      </c>
      <c r="B8220" s="3">
        <v>45601</v>
      </c>
      <c r="C8220" t="s">
        <v>13625</v>
      </c>
      <c r="D8220">
        <v>275.82</v>
      </c>
      <c r="E8220" t="s">
        <v>31</v>
      </c>
      <c r="F8220" t="s">
        <v>43</v>
      </c>
      <c r="G8220" t="s">
        <v>48</v>
      </c>
      <c r="H8220" t="s">
        <v>123</v>
      </c>
    </row>
    <row r="8221" spans="1:8" hidden="1">
      <c r="A8221" t="s">
        <v>13626</v>
      </c>
      <c r="B8221" s="3">
        <v>45601</v>
      </c>
      <c r="C8221" t="s">
        <v>3640</v>
      </c>
      <c r="D8221">
        <v>1884.67</v>
      </c>
      <c r="E8221" t="s">
        <v>19</v>
      </c>
      <c r="F8221" t="s">
        <v>32</v>
      </c>
      <c r="G8221" t="s">
        <v>21</v>
      </c>
      <c r="H8221" t="s">
        <v>176</v>
      </c>
    </row>
    <row r="8222" spans="1:8" hidden="1">
      <c r="A8222" t="s">
        <v>13627</v>
      </c>
      <c r="B8222" s="3">
        <v>45601</v>
      </c>
      <c r="C8222" t="s">
        <v>59</v>
      </c>
      <c r="D8222">
        <v>1847.09</v>
      </c>
      <c r="E8222" t="s">
        <v>240</v>
      </c>
      <c r="F8222" t="s">
        <v>61</v>
      </c>
      <c r="G8222" t="s">
        <v>48</v>
      </c>
      <c r="H8222" t="s">
        <v>94</v>
      </c>
    </row>
    <row r="8223" spans="1:8" hidden="1">
      <c r="A8223" t="s">
        <v>13628</v>
      </c>
      <c r="B8223" s="3">
        <v>45601</v>
      </c>
      <c r="C8223" t="s">
        <v>13629</v>
      </c>
      <c r="D8223">
        <v>1262.5899999999999</v>
      </c>
      <c r="E8223" t="s">
        <v>52</v>
      </c>
      <c r="F8223" t="s">
        <v>20</v>
      </c>
      <c r="G8223" t="s">
        <v>27</v>
      </c>
      <c r="H8223" t="s">
        <v>75</v>
      </c>
    </row>
    <row r="8224" spans="1:8">
      <c r="A8224" t="s">
        <v>13630</v>
      </c>
      <c r="B8224" s="3">
        <v>45601</v>
      </c>
      <c r="C8224" t="s">
        <v>13631</v>
      </c>
      <c r="D8224">
        <v>1480.93</v>
      </c>
      <c r="E8224" t="s">
        <v>43</v>
      </c>
      <c r="F8224" t="s">
        <v>32</v>
      </c>
      <c r="G8224" t="s">
        <v>21</v>
      </c>
      <c r="H8224" t="s">
        <v>33</v>
      </c>
    </row>
    <row r="8225" spans="1:8" hidden="1">
      <c r="A8225" t="s">
        <v>13632</v>
      </c>
      <c r="B8225" s="3">
        <v>45601</v>
      </c>
      <c r="C8225" t="s">
        <v>2587</v>
      </c>
      <c r="D8225">
        <v>1532.5</v>
      </c>
      <c r="E8225" t="s">
        <v>70</v>
      </c>
      <c r="F8225" t="s">
        <v>26</v>
      </c>
      <c r="G8225" t="s">
        <v>39</v>
      </c>
      <c r="H8225" t="s">
        <v>109</v>
      </c>
    </row>
    <row r="8226" spans="1:8">
      <c r="A8226" t="s">
        <v>13633</v>
      </c>
      <c r="B8226" s="3">
        <v>45601</v>
      </c>
      <c r="C8226" t="s">
        <v>13634</v>
      </c>
      <c r="D8226">
        <v>1011.7</v>
      </c>
      <c r="E8226" t="s">
        <v>43</v>
      </c>
      <c r="F8226" t="s">
        <v>26</v>
      </c>
      <c r="G8226" t="s">
        <v>21</v>
      </c>
      <c r="H8226" t="s">
        <v>43</v>
      </c>
    </row>
    <row r="8227" spans="1:8" hidden="1">
      <c r="A8227" t="s">
        <v>13635</v>
      </c>
      <c r="B8227" s="3">
        <v>45601</v>
      </c>
      <c r="C8227" t="s">
        <v>328</v>
      </c>
      <c r="D8227">
        <v>1231.07</v>
      </c>
      <c r="E8227" t="s">
        <v>25</v>
      </c>
      <c r="F8227" t="s">
        <v>26</v>
      </c>
      <c r="G8227" t="s">
        <v>21</v>
      </c>
      <c r="H8227" t="s">
        <v>53</v>
      </c>
    </row>
    <row r="8228" spans="1:8" hidden="1">
      <c r="A8228" t="s">
        <v>13636</v>
      </c>
      <c r="B8228" s="3">
        <v>45601</v>
      </c>
      <c r="C8228" t="s">
        <v>13637</v>
      </c>
      <c r="D8228">
        <v>691.71</v>
      </c>
      <c r="E8228" t="s">
        <v>64</v>
      </c>
      <c r="F8228" t="s">
        <v>61</v>
      </c>
      <c r="G8228" t="s">
        <v>48</v>
      </c>
      <c r="H8228" t="s">
        <v>53</v>
      </c>
    </row>
    <row r="8229" spans="1:8" hidden="1">
      <c r="A8229" t="s">
        <v>13638</v>
      </c>
      <c r="B8229" s="3">
        <v>45601</v>
      </c>
      <c r="C8229" t="s">
        <v>13639</v>
      </c>
      <c r="D8229">
        <v>1976.6</v>
      </c>
      <c r="E8229" t="s">
        <v>25</v>
      </c>
      <c r="F8229" t="s">
        <v>26</v>
      </c>
      <c r="G8229" t="s">
        <v>27</v>
      </c>
      <c r="H8229" t="s">
        <v>22</v>
      </c>
    </row>
    <row r="8230" spans="1:8" hidden="1">
      <c r="A8230" t="s">
        <v>13640</v>
      </c>
      <c r="B8230" s="3">
        <v>45601</v>
      </c>
      <c r="C8230" t="s">
        <v>2204</v>
      </c>
      <c r="D8230">
        <v>458.57</v>
      </c>
      <c r="E8230" t="s">
        <v>64</v>
      </c>
      <c r="F8230" t="s">
        <v>61</v>
      </c>
      <c r="G8230" t="s">
        <v>39</v>
      </c>
      <c r="H8230" t="s">
        <v>109</v>
      </c>
    </row>
    <row r="8231" spans="1:8" hidden="1">
      <c r="A8231" t="s">
        <v>13641</v>
      </c>
      <c r="B8231" s="3">
        <v>45601</v>
      </c>
      <c r="C8231" t="s">
        <v>2458</v>
      </c>
      <c r="D8231">
        <v>536.87</v>
      </c>
      <c r="E8231" t="s">
        <v>60</v>
      </c>
      <c r="F8231" t="s">
        <v>26</v>
      </c>
      <c r="G8231" t="s">
        <v>48</v>
      </c>
      <c r="H8231" t="s">
        <v>53</v>
      </c>
    </row>
    <row r="8232" spans="1:8" hidden="1">
      <c r="A8232" t="s">
        <v>13642</v>
      </c>
      <c r="B8232" s="3">
        <v>45601</v>
      </c>
      <c r="C8232" t="s">
        <v>10477</v>
      </c>
      <c r="D8232">
        <v>330.46</v>
      </c>
      <c r="E8232" t="s">
        <v>47</v>
      </c>
      <c r="F8232" t="s">
        <v>61</v>
      </c>
      <c r="G8232" t="s">
        <v>39</v>
      </c>
      <c r="H8232" t="s">
        <v>36</v>
      </c>
    </row>
    <row r="8233" spans="1:8" hidden="1">
      <c r="A8233" t="s">
        <v>13643</v>
      </c>
      <c r="B8233" s="3">
        <v>45601</v>
      </c>
      <c r="C8233" t="s">
        <v>5957</v>
      </c>
      <c r="D8233">
        <v>1878.75</v>
      </c>
      <c r="E8233" t="s">
        <v>67</v>
      </c>
      <c r="F8233" t="s">
        <v>61</v>
      </c>
      <c r="G8233" t="s">
        <v>48</v>
      </c>
      <c r="H8233" t="s">
        <v>53</v>
      </c>
    </row>
    <row r="8234" spans="1:8" hidden="1">
      <c r="A8234" t="s">
        <v>13644</v>
      </c>
      <c r="B8234" s="3">
        <v>45601</v>
      </c>
      <c r="C8234" t="s">
        <v>9756</v>
      </c>
      <c r="D8234">
        <v>1901.28</v>
      </c>
      <c r="E8234" t="s">
        <v>47</v>
      </c>
      <c r="F8234" t="s">
        <v>61</v>
      </c>
      <c r="G8234" t="s">
        <v>39</v>
      </c>
      <c r="H8234" t="s">
        <v>44</v>
      </c>
    </row>
    <row r="8235" spans="1:8" hidden="1">
      <c r="A8235" t="s">
        <v>13645</v>
      </c>
      <c r="B8235" s="3">
        <v>45601</v>
      </c>
      <c r="C8235" t="s">
        <v>13646</v>
      </c>
      <c r="D8235">
        <v>762.74</v>
      </c>
      <c r="E8235" t="s">
        <v>67</v>
      </c>
      <c r="F8235" t="s">
        <v>61</v>
      </c>
      <c r="G8235" t="s">
        <v>39</v>
      </c>
      <c r="H8235" t="s">
        <v>33</v>
      </c>
    </row>
    <row r="8236" spans="1:8" hidden="1">
      <c r="A8236" t="s">
        <v>13647</v>
      </c>
      <c r="B8236" s="3">
        <v>45601</v>
      </c>
      <c r="C8236" t="s">
        <v>6690</v>
      </c>
      <c r="D8236">
        <v>1015.82</v>
      </c>
      <c r="E8236" t="s">
        <v>240</v>
      </c>
      <c r="F8236" t="s">
        <v>20</v>
      </c>
      <c r="G8236" t="s">
        <v>39</v>
      </c>
      <c r="H8236" t="s">
        <v>22</v>
      </c>
    </row>
    <row r="8237" spans="1:8" hidden="1">
      <c r="A8237" t="s">
        <v>13648</v>
      </c>
      <c r="B8237" s="3">
        <v>45601</v>
      </c>
      <c r="C8237" t="s">
        <v>13102</v>
      </c>
      <c r="D8237">
        <v>1043.4000000000001</v>
      </c>
      <c r="E8237" t="s">
        <v>122</v>
      </c>
      <c r="F8237" t="s">
        <v>32</v>
      </c>
      <c r="G8237" t="s">
        <v>21</v>
      </c>
      <c r="H8237" t="s">
        <v>176</v>
      </c>
    </row>
    <row r="8238" spans="1:8" hidden="1">
      <c r="A8238" t="s">
        <v>13649</v>
      </c>
      <c r="B8238" s="3">
        <v>45601</v>
      </c>
      <c r="C8238" t="s">
        <v>3224</v>
      </c>
      <c r="D8238">
        <v>54.79</v>
      </c>
      <c r="E8238" t="s">
        <v>25</v>
      </c>
      <c r="F8238" t="s">
        <v>61</v>
      </c>
      <c r="G8238" t="s">
        <v>39</v>
      </c>
      <c r="H8238" t="s">
        <v>28</v>
      </c>
    </row>
    <row r="8239" spans="1:8" hidden="1">
      <c r="A8239" t="s">
        <v>13650</v>
      </c>
      <c r="B8239" s="3">
        <v>45601</v>
      </c>
      <c r="C8239" t="s">
        <v>4491</v>
      </c>
      <c r="D8239">
        <v>1236.23</v>
      </c>
      <c r="E8239" t="s">
        <v>60</v>
      </c>
      <c r="F8239" t="s">
        <v>20</v>
      </c>
      <c r="G8239" t="s">
        <v>21</v>
      </c>
      <c r="H8239" t="s">
        <v>94</v>
      </c>
    </row>
    <row r="8240" spans="1:8" hidden="1">
      <c r="A8240" t="s">
        <v>13651</v>
      </c>
      <c r="B8240" s="3">
        <v>45601</v>
      </c>
      <c r="C8240" t="s">
        <v>13652</v>
      </c>
      <c r="D8240">
        <v>1016.03</v>
      </c>
      <c r="E8240" t="s">
        <v>31</v>
      </c>
      <c r="F8240" t="s">
        <v>26</v>
      </c>
      <c r="G8240" t="s">
        <v>48</v>
      </c>
      <c r="H8240" t="s">
        <v>57</v>
      </c>
    </row>
    <row r="8241" spans="1:8" hidden="1">
      <c r="A8241" t="s">
        <v>13653</v>
      </c>
      <c r="B8241" s="3">
        <v>45602</v>
      </c>
      <c r="C8241" t="s">
        <v>10317</v>
      </c>
      <c r="D8241">
        <v>1590.45</v>
      </c>
      <c r="E8241" t="s">
        <v>339</v>
      </c>
      <c r="F8241" t="s">
        <v>20</v>
      </c>
      <c r="G8241" t="s">
        <v>39</v>
      </c>
      <c r="H8241" t="s">
        <v>49</v>
      </c>
    </row>
    <row r="8242" spans="1:8" hidden="1">
      <c r="A8242" t="s">
        <v>13654</v>
      </c>
      <c r="B8242" s="3">
        <v>45602</v>
      </c>
      <c r="C8242" t="s">
        <v>1734</v>
      </c>
      <c r="E8242" t="s">
        <v>31</v>
      </c>
      <c r="F8242" t="s">
        <v>61</v>
      </c>
      <c r="G8242" t="s">
        <v>21</v>
      </c>
      <c r="H8242" t="s">
        <v>28</v>
      </c>
    </row>
    <row r="8243" spans="1:8" hidden="1">
      <c r="A8243" t="s">
        <v>13655</v>
      </c>
      <c r="B8243" s="3">
        <v>45602</v>
      </c>
      <c r="C8243" t="s">
        <v>13656</v>
      </c>
      <c r="D8243">
        <v>18548.16</v>
      </c>
      <c r="E8243" t="s">
        <v>60</v>
      </c>
      <c r="F8243" t="s">
        <v>43</v>
      </c>
      <c r="G8243" t="s">
        <v>21</v>
      </c>
      <c r="H8243" t="s">
        <v>57</v>
      </c>
    </row>
    <row r="8244" spans="1:8" hidden="1">
      <c r="A8244" t="s">
        <v>13657</v>
      </c>
      <c r="B8244" s="3">
        <v>45602</v>
      </c>
      <c r="C8244" t="s">
        <v>4240</v>
      </c>
      <c r="D8244">
        <v>1670.34</v>
      </c>
      <c r="E8244" t="s">
        <v>64</v>
      </c>
      <c r="F8244" t="s">
        <v>61</v>
      </c>
      <c r="G8244" t="s">
        <v>21</v>
      </c>
      <c r="H8244" t="s">
        <v>36</v>
      </c>
    </row>
    <row r="8245" spans="1:8" hidden="1">
      <c r="A8245" t="s">
        <v>13658</v>
      </c>
      <c r="B8245" s="3">
        <v>45602</v>
      </c>
      <c r="C8245" t="s">
        <v>13659</v>
      </c>
      <c r="D8245">
        <v>1292.99</v>
      </c>
      <c r="E8245" t="s">
        <v>31</v>
      </c>
      <c r="F8245" t="s">
        <v>32</v>
      </c>
      <c r="G8245" t="s">
        <v>39</v>
      </c>
      <c r="H8245" t="s">
        <v>75</v>
      </c>
    </row>
    <row r="8246" spans="1:8" hidden="1">
      <c r="A8246" t="s">
        <v>13660</v>
      </c>
      <c r="B8246" s="3">
        <v>45602</v>
      </c>
      <c r="C8246" t="s">
        <v>10950</v>
      </c>
      <c r="D8246">
        <v>413.13</v>
      </c>
      <c r="E8246" t="s">
        <v>67</v>
      </c>
      <c r="F8246" t="s">
        <v>26</v>
      </c>
      <c r="G8246" t="s">
        <v>21</v>
      </c>
      <c r="H8246" t="s">
        <v>87</v>
      </c>
    </row>
    <row r="8247" spans="1:8" hidden="1">
      <c r="A8247" t="s">
        <v>13661</v>
      </c>
      <c r="B8247" s="3">
        <v>45602</v>
      </c>
      <c r="C8247" t="s">
        <v>11097</v>
      </c>
      <c r="D8247">
        <v>276.72000000000003</v>
      </c>
      <c r="E8247" t="s">
        <v>122</v>
      </c>
      <c r="F8247" t="s">
        <v>61</v>
      </c>
      <c r="G8247" t="s">
        <v>27</v>
      </c>
      <c r="H8247" t="s">
        <v>43</v>
      </c>
    </row>
    <row r="8248" spans="1:8" hidden="1">
      <c r="A8248" t="s">
        <v>13662</v>
      </c>
      <c r="B8248" s="3">
        <v>45602</v>
      </c>
      <c r="C8248" t="s">
        <v>4849</v>
      </c>
      <c r="D8248">
        <v>397.68</v>
      </c>
      <c r="E8248" t="s">
        <v>47</v>
      </c>
      <c r="F8248" t="s">
        <v>26</v>
      </c>
      <c r="G8248" t="s">
        <v>48</v>
      </c>
      <c r="H8248" t="s">
        <v>33</v>
      </c>
    </row>
    <row r="8249" spans="1:8" hidden="1">
      <c r="A8249" t="s">
        <v>13663</v>
      </c>
      <c r="B8249" s="3">
        <v>45602</v>
      </c>
      <c r="C8249" t="s">
        <v>13267</v>
      </c>
      <c r="E8249" t="s">
        <v>19</v>
      </c>
      <c r="F8249" t="s">
        <v>20</v>
      </c>
      <c r="G8249" t="s">
        <v>48</v>
      </c>
      <c r="H8249" t="s">
        <v>22</v>
      </c>
    </row>
    <row r="8250" spans="1:8">
      <c r="A8250" t="s">
        <v>13664</v>
      </c>
      <c r="B8250" s="3">
        <v>45602</v>
      </c>
      <c r="C8250" t="s">
        <v>13665</v>
      </c>
      <c r="D8250">
        <v>516.95000000000005</v>
      </c>
      <c r="E8250" t="s">
        <v>43</v>
      </c>
      <c r="F8250" t="s">
        <v>61</v>
      </c>
      <c r="G8250" t="s">
        <v>48</v>
      </c>
      <c r="H8250" t="s">
        <v>33</v>
      </c>
    </row>
    <row r="8251" spans="1:8" hidden="1">
      <c r="A8251" t="s">
        <v>13666</v>
      </c>
      <c r="B8251" s="3">
        <v>45602</v>
      </c>
      <c r="C8251" t="s">
        <v>7852</v>
      </c>
      <c r="D8251">
        <v>805.81</v>
      </c>
      <c r="E8251" t="s">
        <v>217</v>
      </c>
      <c r="F8251" t="s">
        <v>61</v>
      </c>
      <c r="G8251" t="s">
        <v>27</v>
      </c>
      <c r="H8251" t="s">
        <v>43</v>
      </c>
    </row>
    <row r="8252" spans="1:8" hidden="1">
      <c r="A8252" t="s">
        <v>13667</v>
      </c>
      <c r="B8252" s="3">
        <v>45602</v>
      </c>
      <c r="C8252" t="s">
        <v>9835</v>
      </c>
      <c r="D8252">
        <v>1080.04</v>
      </c>
      <c r="E8252" t="s">
        <v>52</v>
      </c>
      <c r="F8252" t="s">
        <v>26</v>
      </c>
      <c r="G8252" t="s">
        <v>27</v>
      </c>
      <c r="H8252" t="s">
        <v>109</v>
      </c>
    </row>
    <row r="8253" spans="1:8" hidden="1">
      <c r="A8253" t="s">
        <v>13668</v>
      </c>
      <c r="B8253" s="3">
        <v>45602</v>
      </c>
      <c r="C8253" t="s">
        <v>9804</v>
      </c>
      <c r="D8253">
        <v>202</v>
      </c>
      <c r="E8253" t="s">
        <v>31</v>
      </c>
      <c r="F8253" t="s">
        <v>32</v>
      </c>
      <c r="G8253" t="s">
        <v>39</v>
      </c>
      <c r="H8253" t="s">
        <v>176</v>
      </c>
    </row>
    <row r="8254" spans="1:8" hidden="1">
      <c r="A8254" t="s">
        <v>13669</v>
      </c>
      <c r="B8254" s="3">
        <v>45602</v>
      </c>
      <c r="C8254" t="s">
        <v>2726</v>
      </c>
      <c r="E8254" t="s">
        <v>31</v>
      </c>
      <c r="F8254" t="s">
        <v>20</v>
      </c>
      <c r="G8254" t="s">
        <v>21</v>
      </c>
      <c r="H8254" t="s">
        <v>123</v>
      </c>
    </row>
    <row r="8255" spans="1:8">
      <c r="A8255" t="s">
        <v>13670</v>
      </c>
      <c r="B8255" s="3">
        <v>45602</v>
      </c>
      <c r="C8255" t="s">
        <v>13445</v>
      </c>
      <c r="D8255">
        <v>869.22</v>
      </c>
      <c r="E8255" t="s">
        <v>43</v>
      </c>
      <c r="F8255" t="s">
        <v>26</v>
      </c>
      <c r="G8255" t="s">
        <v>27</v>
      </c>
      <c r="H8255" t="s">
        <v>33</v>
      </c>
    </row>
    <row r="8256" spans="1:8" hidden="1">
      <c r="A8256" t="s">
        <v>13671</v>
      </c>
      <c r="B8256" s="3">
        <v>45602</v>
      </c>
      <c r="C8256" t="s">
        <v>3751</v>
      </c>
      <c r="D8256">
        <v>1645.66</v>
      </c>
      <c r="E8256" t="s">
        <v>19</v>
      </c>
      <c r="F8256" t="s">
        <v>26</v>
      </c>
      <c r="G8256" t="s">
        <v>27</v>
      </c>
      <c r="H8256" t="s">
        <v>87</v>
      </c>
    </row>
    <row r="8257" spans="1:8" hidden="1">
      <c r="A8257" t="s">
        <v>13672</v>
      </c>
      <c r="B8257" s="3">
        <v>45602</v>
      </c>
      <c r="C8257" t="s">
        <v>13673</v>
      </c>
      <c r="D8257">
        <v>186.14</v>
      </c>
      <c r="E8257" t="s">
        <v>70</v>
      </c>
      <c r="F8257" t="s">
        <v>20</v>
      </c>
      <c r="G8257" t="s">
        <v>27</v>
      </c>
      <c r="H8257" t="s">
        <v>75</v>
      </c>
    </row>
    <row r="8258" spans="1:8" hidden="1">
      <c r="A8258" t="s">
        <v>13674</v>
      </c>
      <c r="B8258" s="3">
        <v>45602</v>
      </c>
      <c r="C8258" t="s">
        <v>13675</v>
      </c>
      <c r="D8258">
        <v>1883.7</v>
      </c>
      <c r="E8258" t="s">
        <v>19</v>
      </c>
      <c r="F8258" t="s">
        <v>32</v>
      </c>
      <c r="G8258" t="s">
        <v>21</v>
      </c>
      <c r="H8258" t="s">
        <v>43</v>
      </c>
    </row>
    <row r="8259" spans="1:8" hidden="1">
      <c r="A8259" t="s">
        <v>13676</v>
      </c>
      <c r="B8259" s="3">
        <v>45602</v>
      </c>
      <c r="C8259" t="s">
        <v>13677</v>
      </c>
      <c r="D8259">
        <v>804.41</v>
      </c>
      <c r="E8259" t="s">
        <v>47</v>
      </c>
      <c r="F8259" t="s">
        <v>32</v>
      </c>
      <c r="G8259" t="s">
        <v>27</v>
      </c>
      <c r="H8259" t="s">
        <v>33</v>
      </c>
    </row>
    <row r="8260" spans="1:8" hidden="1">
      <c r="A8260" t="s">
        <v>13678</v>
      </c>
      <c r="B8260" s="3">
        <v>45602</v>
      </c>
      <c r="C8260" t="s">
        <v>13679</v>
      </c>
      <c r="D8260">
        <v>802.94</v>
      </c>
      <c r="E8260" t="s">
        <v>47</v>
      </c>
      <c r="F8260" t="s">
        <v>32</v>
      </c>
      <c r="G8260" t="s">
        <v>48</v>
      </c>
      <c r="H8260" t="s">
        <v>87</v>
      </c>
    </row>
    <row r="8261" spans="1:8" hidden="1">
      <c r="A8261" t="s">
        <v>13680</v>
      </c>
      <c r="B8261" s="3">
        <v>45602</v>
      </c>
      <c r="C8261" t="s">
        <v>3170</v>
      </c>
      <c r="D8261">
        <v>1305.55</v>
      </c>
      <c r="E8261" t="s">
        <v>25</v>
      </c>
      <c r="F8261" t="s">
        <v>32</v>
      </c>
      <c r="G8261" t="s">
        <v>21</v>
      </c>
      <c r="H8261" t="s">
        <v>49</v>
      </c>
    </row>
    <row r="8262" spans="1:8" hidden="1">
      <c r="A8262" t="s">
        <v>13681</v>
      </c>
      <c r="B8262" s="3">
        <v>45602</v>
      </c>
      <c r="C8262" t="s">
        <v>10070</v>
      </c>
      <c r="D8262">
        <v>176.2</v>
      </c>
      <c r="E8262" t="s">
        <v>67</v>
      </c>
      <c r="F8262" t="s">
        <v>20</v>
      </c>
      <c r="G8262" t="s">
        <v>27</v>
      </c>
      <c r="H8262" t="s">
        <v>33</v>
      </c>
    </row>
    <row r="8263" spans="1:8" hidden="1">
      <c r="A8263" t="s">
        <v>13682</v>
      </c>
      <c r="B8263" s="3">
        <v>45603</v>
      </c>
      <c r="C8263" t="s">
        <v>13683</v>
      </c>
      <c r="D8263">
        <v>1509.14</v>
      </c>
      <c r="E8263" t="s">
        <v>67</v>
      </c>
      <c r="F8263" t="s">
        <v>32</v>
      </c>
      <c r="G8263" t="s">
        <v>21</v>
      </c>
      <c r="H8263" t="s">
        <v>109</v>
      </c>
    </row>
    <row r="8264" spans="1:8" hidden="1">
      <c r="A8264" t="s">
        <v>13684</v>
      </c>
      <c r="B8264" s="3">
        <v>45603</v>
      </c>
      <c r="C8264" t="s">
        <v>8602</v>
      </c>
      <c r="D8264">
        <v>222.34</v>
      </c>
      <c r="E8264" t="s">
        <v>64</v>
      </c>
      <c r="F8264" t="s">
        <v>20</v>
      </c>
      <c r="G8264" t="s">
        <v>21</v>
      </c>
      <c r="H8264" t="s">
        <v>49</v>
      </c>
    </row>
    <row r="8265" spans="1:8" hidden="1">
      <c r="A8265" t="s">
        <v>13685</v>
      </c>
      <c r="B8265" s="3">
        <v>45603</v>
      </c>
      <c r="C8265" t="s">
        <v>7623</v>
      </c>
      <c r="D8265">
        <v>1948.26</v>
      </c>
      <c r="E8265" t="s">
        <v>25</v>
      </c>
      <c r="F8265" t="s">
        <v>61</v>
      </c>
      <c r="G8265" t="s">
        <v>21</v>
      </c>
      <c r="H8265" t="s">
        <v>49</v>
      </c>
    </row>
    <row r="8266" spans="1:8" hidden="1">
      <c r="A8266" t="s">
        <v>13686</v>
      </c>
      <c r="B8266" s="3">
        <v>45603</v>
      </c>
      <c r="C8266" t="s">
        <v>13687</v>
      </c>
      <c r="D8266">
        <v>1024.96</v>
      </c>
      <c r="E8266" t="s">
        <v>60</v>
      </c>
      <c r="F8266" t="s">
        <v>61</v>
      </c>
      <c r="G8266" t="s">
        <v>21</v>
      </c>
      <c r="H8266" t="s">
        <v>43</v>
      </c>
    </row>
    <row r="8267" spans="1:8" hidden="1">
      <c r="A8267" t="s">
        <v>13688</v>
      </c>
      <c r="B8267" s="3">
        <v>45603</v>
      </c>
      <c r="C8267" t="s">
        <v>3864</v>
      </c>
      <c r="D8267">
        <v>1826.55</v>
      </c>
      <c r="E8267" t="s">
        <v>70</v>
      </c>
      <c r="F8267" t="s">
        <v>61</v>
      </c>
      <c r="G8267" t="s">
        <v>21</v>
      </c>
      <c r="H8267" t="s">
        <v>53</v>
      </c>
    </row>
    <row r="8268" spans="1:8" hidden="1">
      <c r="A8268" t="s">
        <v>13689</v>
      </c>
      <c r="B8268" s="3">
        <v>45603</v>
      </c>
      <c r="C8268" t="s">
        <v>13690</v>
      </c>
      <c r="D8268">
        <v>1617.38</v>
      </c>
      <c r="E8268" t="s">
        <v>47</v>
      </c>
      <c r="F8268" t="s">
        <v>32</v>
      </c>
      <c r="G8268" t="s">
        <v>27</v>
      </c>
      <c r="H8268" t="s">
        <v>40</v>
      </c>
    </row>
    <row r="8269" spans="1:8" hidden="1">
      <c r="A8269" t="s">
        <v>13691</v>
      </c>
      <c r="B8269" s="3">
        <v>45603</v>
      </c>
      <c r="C8269" t="s">
        <v>5289</v>
      </c>
      <c r="D8269">
        <v>1229.22</v>
      </c>
      <c r="E8269" t="s">
        <v>67</v>
      </c>
      <c r="F8269" t="s">
        <v>32</v>
      </c>
      <c r="G8269" t="s">
        <v>27</v>
      </c>
      <c r="H8269" t="s">
        <v>94</v>
      </c>
    </row>
    <row r="8270" spans="1:8" hidden="1">
      <c r="A8270" t="s">
        <v>13692</v>
      </c>
      <c r="B8270" s="3">
        <v>45603</v>
      </c>
      <c r="C8270" t="s">
        <v>13693</v>
      </c>
      <c r="D8270">
        <v>954.67</v>
      </c>
      <c r="E8270" t="s">
        <v>52</v>
      </c>
      <c r="F8270" t="s">
        <v>20</v>
      </c>
      <c r="G8270" t="s">
        <v>48</v>
      </c>
      <c r="H8270" t="s">
        <v>28</v>
      </c>
    </row>
    <row r="8271" spans="1:8" hidden="1">
      <c r="A8271" t="s">
        <v>13694</v>
      </c>
      <c r="B8271" s="3">
        <v>45603</v>
      </c>
      <c r="C8271" t="s">
        <v>10235</v>
      </c>
      <c r="D8271">
        <v>916.56</v>
      </c>
      <c r="E8271" t="s">
        <v>64</v>
      </c>
      <c r="F8271" t="s">
        <v>26</v>
      </c>
      <c r="G8271" t="s">
        <v>27</v>
      </c>
      <c r="H8271" t="s">
        <v>43</v>
      </c>
    </row>
    <row r="8272" spans="1:8" hidden="1">
      <c r="A8272" t="s">
        <v>13695</v>
      </c>
      <c r="B8272" s="3">
        <v>45603</v>
      </c>
      <c r="C8272" t="s">
        <v>991</v>
      </c>
      <c r="D8272">
        <v>403.01</v>
      </c>
      <c r="E8272" t="s">
        <v>31</v>
      </c>
      <c r="F8272" t="s">
        <v>26</v>
      </c>
      <c r="G8272" t="s">
        <v>21</v>
      </c>
      <c r="H8272" t="s">
        <v>109</v>
      </c>
    </row>
    <row r="8273" spans="1:8" hidden="1">
      <c r="A8273" t="s">
        <v>13696</v>
      </c>
      <c r="B8273" s="3">
        <v>45603</v>
      </c>
      <c r="C8273" t="s">
        <v>13646</v>
      </c>
      <c r="D8273">
        <v>1051.01</v>
      </c>
      <c r="E8273" t="s">
        <v>67</v>
      </c>
      <c r="F8273" t="s">
        <v>20</v>
      </c>
      <c r="G8273" t="s">
        <v>39</v>
      </c>
      <c r="H8273" t="s">
        <v>43</v>
      </c>
    </row>
    <row r="8274" spans="1:8" hidden="1">
      <c r="A8274" t="s">
        <v>13697</v>
      </c>
      <c r="B8274" s="3">
        <v>45603</v>
      </c>
      <c r="C8274" t="s">
        <v>1496</v>
      </c>
      <c r="D8274">
        <v>1927.23</v>
      </c>
      <c r="E8274" t="s">
        <v>47</v>
      </c>
      <c r="F8274" t="s">
        <v>61</v>
      </c>
      <c r="G8274" t="s">
        <v>39</v>
      </c>
      <c r="H8274" t="s">
        <v>75</v>
      </c>
    </row>
    <row r="8275" spans="1:8" hidden="1">
      <c r="A8275" t="s">
        <v>13698</v>
      </c>
      <c r="B8275" s="3">
        <v>45603</v>
      </c>
      <c r="C8275" t="s">
        <v>4395</v>
      </c>
      <c r="D8275">
        <v>1725.23</v>
      </c>
      <c r="E8275" t="s">
        <v>60</v>
      </c>
      <c r="F8275" t="s">
        <v>20</v>
      </c>
      <c r="G8275" t="s">
        <v>21</v>
      </c>
      <c r="H8275" t="s">
        <v>49</v>
      </c>
    </row>
    <row r="8276" spans="1:8" hidden="1">
      <c r="A8276" t="s">
        <v>13699</v>
      </c>
      <c r="B8276" s="3">
        <v>45603</v>
      </c>
      <c r="C8276" t="s">
        <v>13700</v>
      </c>
      <c r="D8276">
        <v>92.22</v>
      </c>
      <c r="E8276" t="s">
        <v>67</v>
      </c>
      <c r="F8276" t="s">
        <v>26</v>
      </c>
      <c r="G8276" t="s">
        <v>27</v>
      </c>
      <c r="H8276" t="s">
        <v>94</v>
      </c>
    </row>
    <row r="8277" spans="1:8" hidden="1">
      <c r="A8277" t="s">
        <v>13701</v>
      </c>
      <c r="B8277" s="3">
        <v>45603</v>
      </c>
      <c r="C8277" t="s">
        <v>4915</v>
      </c>
      <c r="D8277">
        <v>1154.06</v>
      </c>
      <c r="E8277" t="s">
        <v>60</v>
      </c>
      <c r="F8277" t="s">
        <v>20</v>
      </c>
      <c r="G8277" t="s">
        <v>39</v>
      </c>
      <c r="H8277" t="s">
        <v>28</v>
      </c>
    </row>
    <row r="8278" spans="1:8" hidden="1">
      <c r="A8278" t="s">
        <v>13702</v>
      </c>
      <c r="B8278" s="3">
        <v>45603</v>
      </c>
      <c r="C8278" t="s">
        <v>8044</v>
      </c>
      <c r="D8278">
        <v>1378.88</v>
      </c>
      <c r="E8278" t="s">
        <v>64</v>
      </c>
      <c r="F8278" t="s">
        <v>32</v>
      </c>
      <c r="G8278" t="s">
        <v>21</v>
      </c>
      <c r="H8278" t="s">
        <v>57</v>
      </c>
    </row>
    <row r="8279" spans="1:8">
      <c r="A8279" t="s">
        <v>13703</v>
      </c>
      <c r="B8279" s="3">
        <v>45603</v>
      </c>
      <c r="C8279" t="s">
        <v>1813</v>
      </c>
      <c r="D8279">
        <v>529.29999999999995</v>
      </c>
      <c r="E8279" t="s">
        <v>43</v>
      </c>
      <c r="F8279" t="s">
        <v>61</v>
      </c>
      <c r="G8279" t="s">
        <v>48</v>
      </c>
      <c r="H8279" t="s">
        <v>109</v>
      </c>
    </row>
    <row r="8280" spans="1:8" hidden="1">
      <c r="A8280" t="s">
        <v>13704</v>
      </c>
      <c r="B8280" s="3">
        <v>45603</v>
      </c>
      <c r="C8280" t="s">
        <v>8198</v>
      </c>
      <c r="D8280">
        <v>1786.44</v>
      </c>
      <c r="E8280" t="s">
        <v>31</v>
      </c>
      <c r="F8280" t="s">
        <v>20</v>
      </c>
      <c r="G8280" t="s">
        <v>48</v>
      </c>
      <c r="H8280" t="s">
        <v>43</v>
      </c>
    </row>
    <row r="8281" spans="1:8" hidden="1">
      <c r="A8281" t="s">
        <v>13705</v>
      </c>
      <c r="B8281" s="3">
        <v>45603</v>
      </c>
      <c r="C8281" t="s">
        <v>12210</v>
      </c>
      <c r="D8281">
        <v>271.72000000000003</v>
      </c>
      <c r="E8281" t="s">
        <v>70</v>
      </c>
      <c r="F8281" t="s">
        <v>32</v>
      </c>
      <c r="G8281" t="s">
        <v>21</v>
      </c>
      <c r="H8281" t="s">
        <v>176</v>
      </c>
    </row>
    <row r="8282" spans="1:8" hidden="1">
      <c r="A8282" t="s">
        <v>13706</v>
      </c>
      <c r="B8282" s="3">
        <v>45603</v>
      </c>
      <c r="C8282" t="s">
        <v>6813</v>
      </c>
      <c r="D8282">
        <v>1129.96</v>
      </c>
      <c r="E8282" t="s">
        <v>47</v>
      </c>
      <c r="F8282" t="s">
        <v>32</v>
      </c>
      <c r="G8282" t="s">
        <v>39</v>
      </c>
      <c r="H8282" t="s">
        <v>94</v>
      </c>
    </row>
    <row r="8283" spans="1:8" hidden="1">
      <c r="A8283" t="s">
        <v>13707</v>
      </c>
      <c r="B8283" s="3">
        <v>45603</v>
      </c>
      <c r="C8283" t="s">
        <v>13708</v>
      </c>
      <c r="D8283">
        <v>376.71</v>
      </c>
      <c r="E8283" t="s">
        <v>122</v>
      </c>
      <c r="F8283" t="s">
        <v>26</v>
      </c>
      <c r="G8283" t="s">
        <v>21</v>
      </c>
      <c r="H8283" t="s">
        <v>49</v>
      </c>
    </row>
    <row r="8284" spans="1:8" hidden="1">
      <c r="A8284" t="s">
        <v>13709</v>
      </c>
      <c r="B8284" s="3">
        <v>45603</v>
      </c>
      <c r="C8284" t="s">
        <v>149</v>
      </c>
      <c r="D8284">
        <v>1930.06</v>
      </c>
      <c r="E8284" t="s">
        <v>64</v>
      </c>
      <c r="F8284" t="s">
        <v>61</v>
      </c>
      <c r="G8284" t="s">
        <v>39</v>
      </c>
      <c r="H8284" t="s">
        <v>75</v>
      </c>
    </row>
    <row r="8285" spans="1:8" hidden="1">
      <c r="A8285" t="s">
        <v>13710</v>
      </c>
      <c r="B8285" s="3">
        <v>45603</v>
      </c>
      <c r="C8285" t="s">
        <v>13711</v>
      </c>
      <c r="D8285">
        <v>1501.05</v>
      </c>
      <c r="E8285" t="s">
        <v>31</v>
      </c>
      <c r="F8285" t="s">
        <v>61</v>
      </c>
      <c r="G8285" t="s">
        <v>39</v>
      </c>
      <c r="H8285" t="s">
        <v>36</v>
      </c>
    </row>
    <row r="8286" spans="1:8" hidden="1">
      <c r="A8286" t="s">
        <v>13712</v>
      </c>
      <c r="B8286" s="3">
        <v>45603</v>
      </c>
      <c r="C8286" t="s">
        <v>4664</v>
      </c>
      <c r="D8286">
        <v>1067.3</v>
      </c>
      <c r="E8286" t="s">
        <v>31</v>
      </c>
      <c r="F8286" t="s">
        <v>20</v>
      </c>
      <c r="G8286" t="s">
        <v>27</v>
      </c>
      <c r="H8286" t="s">
        <v>36</v>
      </c>
    </row>
    <row r="8287" spans="1:8" hidden="1">
      <c r="A8287" t="s">
        <v>13713</v>
      </c>
      <c r="B8287" s="3">
        <v>45603</v>
      </c>
      <c r="C8287" t="s">
        <v>3075</v>
      </c>
      <c r="D8287">
        <v>1300.56</v>
      </c>
      <c r="E8287" t="s">
        <v>60</v>
      </c>
      <c r="F8287" t="s">
        <v>26</v>
      </c>
      <c r="G8287" t="s">
        <v>21</v>
      </c>
      <c r="H8287" t="s">
        <v>176</v>
      </c>
    </row>
    <row r="8288" spans="1:8" hidden="1">
      <c r="A8288" t="s">
        <v>13714</v>
      </c>
      <c r="B8288" s="3">
        <v>45604</v>
      </c>
      <c r="C8288" t="s">
        <v>10582</v>
      </c>
      <c r="D8288">
        <v>517.04</v>
      </c>
      <c r="E8288" t="s">
        <v>31</v>
      </c>
      <c r="F8288" t="s">
        <v>26</v>
      </c>
      <c r="G8288" t="s">
        <v>21</v>
      </c>
      <c r="H8288" t="s">
        <v>57</v>
      </c>
    </row>
    <row r="8289" spans="1:8" hidden="1">
      <c r="A8289" t="s">
        <v>13715</v>
      </c>
      <c r="B8289" s="3">
        <v>45604</v>
      </c>
      <c r="C8289" t="s">
        <v>13716</v>
      </c>
      <c r="D8289">
        <v>1843.76</v>
      </c>
      <c r="E8289" t="s">
        <v>52</v>
      </c>
      <c r="F8289" t="s">
        <v>61</v>
      </c>
      <c r="G8289" t="s">
        <v>39</v>
      </c>
      <c r="H8289" t="s">
        <v>109</v>
      </c>
    </row>
    <row r="8290" spans="1:8" hidden="1">
      <c r="A8290" t="s">
        <v>13717</v>
      </c>
      <c r="B8290" s="3">
        <v>45604</v>
      </c>
      <c r="C8290" t="s">
        <v>13718</v>
      </c>
      <c r="D8290">
        <v>356.11</v>
      </c>
      <c r="E8290" t="s">
        <v>60</v>
      </c>
      <c r="F8290" t="s">
        <v>61</v>
      </c>
      <c r="G8290" t="s">
        <v>21</v>
      </c>
      <c r="H8290" t="s">
        <v>49</v>
      </c>
    </row>
    <row r="8291" spans="1:8" hidden="1">
      <c r="A8291" t="s">
        <v>13719</v>
      </c>
      <c r="B8291" s="3">
        <v>45604</v>
      </c>
      <c r="C8291" t="s">
        <v>13720</v>
      </c>
      <c r="D8291">
        <v>11376.54</v>
      </c>
      <c r="E8291" t="s">
        <v>122</v>
      </c>
      <c r="F8291" t="s">
        <v>26</v>
      </c>
      <c r="G8291" t="s">
        <v>27</v>
      </c>
      <c r="H8291" t="s">
        <v>49</v>
      </c>
    </row>
    <row r="8292" spans="1:8" hidden="1">
      <c r="A8292" t="s">
        <v>13721</v>
      </c>
      <c r="B8292" s="3">
        <v>45604</v>
      </c>
      <c r="C8292" t="s">
        <v>13722</v>
      </c>
      <c r="D8292">
        <v>821.42</v>
      </c>
      <c r="E8292" t="s">
        <v>56</v>
      </c>
      <c r="F8292" t="s">
        <v>26</v>
      </c>
      <c r="G8292" t="s">
        <v>39</v>
      </c>
      <c r="H8292" t="s">
        <v>33</v>
      </c>
    </row>
    <row r="8293" spans="1:8" hidden="1">
      <c r="A8293" t="s">
        <v>13723</v>
      </c>
      <c r="B8293" s="3">
        <v>45604</v>
      </c>
      <c r="C8293" t="s">
        <v>6712</v>
      </c>
      <c r="D8293">
        <v>650.33000000000004</v>
      </c>
      <c r="E8293" t="s">
        <v>64</v>
      </c>
      <c r="F8293" t="s">
        <v>26</v>
      </c>
      <c r="G8293" t="s">
        <v>21</v>
      </c>
      <c r="H8293" t="s">
        <v>28</v>
      </c>
    </row>
    <row r="8294" spans="1:8" hidden="1">
      <c r="A8294" t="s">
        <v>13724</v>
      </c>
      <c r="B8294" s="3">
        <v>45604</v>
      </c>
      <c r="C8294" t="s">
        <v>13725</v>
      </c>
      <c r="D8294">
        <v>570.29999999999995</v>
      </c>
      <c r="E8294" t="s">
        <v>47</v>
      </c>
      <c r="F8294" t="s">
        <v>32</v>
      </c>
      <c r="G8294" t="s">
        <v>39</v>
      </c>
      <c r="H8294" t="s">
        <v>94</v>
      </c>
    </row>
    <row r="8295" spans="1:8" hidden="1">
      <c r="A8295" t="s">
        <v>13726</v>
      </c>
      <c r="B8295" s="3">
        <v>45604</v>
      </c>
      <c r="C8295" t="s">
        <v>13727</v>
      </c>
      <c r="D8295">
        <v>1669.08</v>
      </c>
      <c r="E8295" t="s">
        <v>25</v>
      </c>
      <c r="F8295" t="s">
        <v>61</v>
      </c>
      <c r="G8295" t="s">
        <v>27</v>
      </c>
      <c r="H8295" t="s">
        <v>94</v>
      </c>
    </row>
    <row r="8296" spans="1:8" hidden="1">
      <c r="A8296" t="s">
        <v>13728</v>
      </c>
      <c r="B8296" s="3">
        <v>45604</v>
      </c>
      <c r="C8296" t="s">
        <v>2766</v>
      </c>
      <c r="D8296">
        <v>1378.2</v>
      </c>
      <c r="E8296" t="s">
        <v>52</v>
      </c>
      <c r="F8296" t="s">
        <v>20</v>
      </c>
      <c r="G8296" t="s">
        <v>39</v>
      </c>
      <c r="H8296" t="s">
        <v>33</v>
      </c>
    </row>
    <row r="8297" spans="1:8" hidden="1">
      <c r="A8297" t="s">
        <v>13729</v>
      </c>
      <c r="B8297" s="3">
        <v>45604</v>
      </c>
      <c r="C8297" t="s">
        <v>13730</v>
      </c>
      <c r="D8297">
        <v>1693.72</v>
      </c>
      <c r="E8297" t="s">
        <v>31</v>
      </c>
      <c r="F8297" t="s">
        <v>26</v>
      </c>
      <c r="G8297" t="s">
        <v>21</v>
      </c>
      <c r="H8297" t="s">
        <v>53</v>
      </c>
    </row>
    <row r="8298" spans="1:8" hidden="1">
      <c r="A8298" t="s">
        <v>13731</v>
      </c>
      <c r="B8298" s="3">
        <v>45604</v>
      </c>
      <c r="C8298" t="s">
        <v>6681</v>
      </c>
      <c r="D8298">
        <v>9497.0300000000007</v>
      </c>
      <c r="E8298" t="s">
        <v>19</v>
      </c>
      <c r="F8298" t="s">
        <v>20</v>
      </c>
      <c r="G8298" t="s">
        <v>39</v>
      </c>
      <c r="H8298" t="s">
        <v>36</v>
      </c>
    </row>
    <row r="8299" spans="1:8">
      <c r="A8299" t="s">
        <v>13732</v>
      </c>
      <c r="B8299" s="3">
        <v>45604</v>
      </c>
      <c r="C8299" t="s">
        <v>13733</v>
      </c>
      <c r="D8299">
        <v>1188.53</v>
      </c>
      <c r="E8299" t="s">
        <v>43</v>
      </c>
      <c r="F8299" t="s">
        <v>26</v>
      </c>
      <c r="G8299" t="s">
        <v>27</v>
      </c>
      <c r="H8299" t="s">
        <v>123</v>
      </c>
    </row>
    <row r="8300" spans="1:8" hidden="1">
      <c r="A8300" t="s">
        <v>13734</v>
      </c>
      <c r="B8300" s="3">
        <v>45604</v>
      </c>
      <c r="C8300" t="s">
        <v>13735</v>
      </c>
      <c r="D8300">
        <v>681.69</v>
      </c>
      <c r="E8300" t="s">
        <v>60</v>
      </c>
      <c r="F8300" t="s">
        <v>26</v>
      </c>
      <c r="G8300" t="s">
        <v>48</v>
      </c>
      <c r="H8300" t="s">
        <v>43</v>
      </c>
    </row>
    <row r="8301" spans="1:8" hidden="1">
      <c r="A8301" t="s">
        <v>13736</v>
      </c>
      <c r="B8301" s="3">
        <v>45604</v>
      </c>
      <c r="C8301" t="s">
        <v>13574</v>
      </c>
      <c r="D8301">
        <v>920.05</v>
      </c>
      <c r="E8301" t="s">
        <v>70</v>
      </c>
      <c r="F8301" t="s">
        <v>32</v>
      </c>
      <c r="G8301" t="s">
        <v>48</v>
      </c>
      <c r="H8301" t="s">
        <v>57</v>
      </c>
    </row>
    <row r="8302" spans="1:8" hidden="1">
      <c r="A8302" t="s">
        <v>13737</v>
      </c>
      <c r="B8302" s="3">
        <v>45604</v>
      </c>
      <c r="C8302" t="s">
        <v>6548</v>
      </c>
      <c r="D8302">
        <v>1790.99</v>
      </c>
      <c r="E8302" t="s">
        <v>64</v>
      </c>
      <c r="F8302" t="s">
        <v>32</v>
      </c>
      <c r="G8302" t="s">
        <v>39</v>
      </c>
      <c r="H8302" t="s">
        <v>33</v>
      </c>
    </row>
    <row r="8303" spans="1:8" hidden="1">
      <c r="A8303" t="s">
        <v>13738</v>
      </c>
      <c r="B8303" s="3">
        <v>45604</v>
      </c>
      <c r="C8303" t="s">
        <v>13739</v>
      </c>
      <c r="D8303">
        <v>19437.87</v>
      </c>
      <c r="E8303" t="s">
        <v>31</v>
      </c>
      <c r="F8303" t="s">
        <v>61</v>
      </c>
      <c r="G8303" t="s">
        <v>48</v>
      </c>
      <c r="H8303" t="s">
        <v>94</v>
      </c>
    </row>
    <row r="8304" spans="1:8" hidden="1">
      <c r="A8304" t="s">
        <v>13740</v>
      </c>
      <c r="B8304" s="3">
        <v>45604</v>
      </c>
      <c r="C8304" t="s">
        <v>3419</v>
      </c>
      <c r="E8304" t="s">
        <v>70</v>
      </c>
      <c r="F8304" t="s">
        <v>61</v>
      </c>
      <c r="G8304" t="s">
        <v>21</v>
      </c>
      <c r="H8304" t="s">
        <v>40</v>
      </c>
    </row>
    <row r="8305" spans="1:8" hidden="1">
      <c r="A8305" t="s">
        <v>13741</v>
      </c>
      <c r="B8305" s="3">
        <v>45604</v>
      </c>
      <c r="C8305" t="s">
        <v>3100</v>
      </c>
      <c r="D8305">
        <v>1106.1099999999999</v>
      </c>
      <c r="E8305" t="s">
        <v>25</v>
      </c>
      <c r="F8305" t="s">
        <v>20</v>
      </c>
      <c r="G8305" t="s">
        <v>21</v>
      </c>
      <c r="H8305" t="s">
        <v>109</v>
      </c>
    </row>
    <row r="8306" spans="1:8" hidden="1">
      <c r="A8306" t="s">
        <v>13742</v>
      </c>
      <c r="B8306" s="3">
        <v>45604</v>
      </c>
      <c r="C8306" t="s">
        <v>7977</v>
      </c>
      <c r="D8306">
        <v>1464.9</v>
      </c>
      <c r="E8306" t="s">
        <v>70</v>
      </c>
      <c r="F8306" t="s">
        <v>26</v>
      </c>
      <c r="G8306" t="s">
        <v>48</v>
      </c>
      <c r="H8306" t="s">
        <v>75</v>
      </c>
    </row>
    <row r="8307" spans="1:8" hidden="1">
      <c r="A8307" t="s">
        <v>13743</v>
      </c>
      <c r="B8307" s="3">
        <v>45604</v>
      </c>
      <c r="C8307" t="s">
        <v>8624</v>
      </c>
      <c r="E8307" t="s">
        <v>52</v>
      </c>
      <c r="F8307" t="s">
        <v>61</v>
      </c>
      <c r="G8307" t="s">
        <v>21</v>
      </c>
      <c r="H8307" t="s">
        <v>94</v>
      </c>
    </row>
    <row r="8308" spans="1:8" hidden="1">
      <c r="A8308" t="s">
        <v>13744</v>
      </c>
      <c r="B8308" s="3">
        <v>45605</v>
      </c>
      <c r="C8308" t="s">
        <v>6409</v>
      </c>
      <c r="D8308">
        <v>238.56</v>
      </c>
      <c r="E8308" t="s">
        <v>471</v>
      </c>
      <c r="F8308" t="s">
        <v>26</v>
      </c>
      <c r="G8308" t="s">
        <v>21</v>
      </c>
      <c r="H8308" t="s">
        <v>75</v>
      </c>
    </row>
    <row r="8309" spans="1:8" hidden="1">
      <c r="A8309" t="s">
        <v>13745</v>
      </c>
      <c r="B8309" s="3">
        <v>45605</v>
      </c>
      <c r="C8309" t="s">
        <v>13746</v>
      </c>
      <c r="D8309">
        <v>228.41</v>
      </c>
      <c r="E8309" t="s">
        <v>52</v>
      </c>
      <c r="F8309" t="s">
        <v>26</v>
      </c>
      <c r="G8309" t="s">
        <v>21</v>
      </c>
      <c r="H8309" t="s">
        <v>22</v>
      </c>
    </row>
    <row r="8310" spans="1:8" hidden="1">
      <c r="A8310" t="s">
        <v>13747</v>
      </c>
      <c r="B8310" s="3">
        <v>45605</v>
      </c>
      <c r="C8310" t="s">
        <v>13748</v>
      </c>
      <c r="D8310">
        <v>1876.58</v>
      </c>
      <c r="E8310" t="s">
        <v>122</v>
      </c>
      <c r="F8310" t="s">
        <v>61</v>
      </c>
      <c r="G8310" t="s">
        <v>39</v>
      </c>
      <c r="H8310" t="s">
        <v>75</v>
      </c>
    </row>
    <row r="8311" spans="1:8">
      <c r="A8311" t="s">
        <v>13749</v>
      </c>
      <c r="B8311" s="3">
        <v>45605</v>
      </c>
      <c r="C8311" t="s">
        <v>13750</v>
      </c>
      <c r="D8311">
        <v>1210.01</v>
      </c>
      <c r="E8311" t="s">
        <v>43</v>
      </c>
      <c r="F8311" t="s">
        <v>61</v>
      </c>
      <c r="G8311" t="s">
        <v>39</v>
      </c>
      <c r="H8311" t="s">
        <v>87</v>
      </c>
    </row>
    <row r="8312" spans="1:8">
      <c r="A8312" t="s">
        <v>13751</v>
      </c>
      <c r="B8312" s="3">
        <v>45605</v>
      </c>
      <c r="C8312" t="s">
        <v>13752</v>
      </c>
      <c r="D8312">
        <v>251.51</v>
      </c>
      <c r="E8312" t="s">
        <v>43</v>
      </c>
      <c r="F8312" t="s">
        <v>61</v>
      </c>
      <c r="G8312" t="s">
        <v>21</v>
      </c>
      <c r="H8312" t="s">
        <v>94</v>
      </c>
    </row>
    <row r="8313" spans="1:8">
      <c r="A8313" t="s">
        <v>13753</v>
      </c>
      <c r="B8313" s="3">
        <v>45605</v>
      </c>
      <c r="C8313" t="s">
        <v>9796</v>
      </c>
      <c r="D8313">
        <v>330.45</v>
      </c>
      <c r="E8313" t="s">
        <v>43</v>
      </c>
      <c r="F8313" t="s">
        <v>20</v>
      </c>
      <c r="G8313" t="s">
        <v>48</v>
      </c>
      <c r="H8313" t="s">
        <v>75</v>
      </c>
    </row>
    <row r="8314" spans="1:8">
      <c r="A8314" t="s">
        <v>13754</v>
      </c>
      <c r="B8314" s="3">
        <v>45605</v>
      </c>
      <c r="C8314" t="s">
        <v>13755</v>
      </c>
      <c r="D8314">
        <v>1288.1500000000001</v>
      </c>
      <c r="E8314" t="s">
        <v>43</v>
      </c>
      <c r="F8314" t="s">
        <v>20</v>
      </c>
      <c r="G8314" t="s">
        <v>21</v>
      </c>
      <c r="H8314" t="s">
        <v>75</v>
      </c>
    </row>
    <row r="8315" spans="1:8" hidden="1">
      <c r="A8315" t="s">
        <v>13756</v>
      </c>
      <c r="B8315" s="3">
        <v>45605</v>
      </c>
      <c r="C8315" t="s">
        <v>13757</v>
      </c>
      <c r="D8315">
        <v>673.25</v>
      </c>
      <c r="E8315" t="s">
        <v>19</v>
      </c>
      <c r="F8315" t="s">
        <v>20</v>
      </c>
      <c r="G8315" t="s">
        <v>39</v>
      </c>
      <c r="H8315" t="s">
        <v>94</v>
      </c>
    </row>
    <row r="8316" spans="1:8" hidden="1">
      <c r="A8316" t="s">
        <v>13758</v>
      </c>
      <c r="B8316" s="3">
        <v>45605</v>
      </c>
      <c r="C8316" t="s">
        <v>6937</v>
      </c>
      <c r="E8316" t="s">
        <v>25</v>
      </c>
      <c r="F8316" t="s">
        <v>26</v>
      </c>
      <c r="G8316" t="s">
        <v>48</v>
      </c>
      <c r="H8316" t="s">
        <v>57</v>
      </c>
    </row>
    <row r="8317" spans="1:8" hidden="1">
      <c r="A8317" t="s">
        <v>13759</v>
      </c>
      <c r="B8317" s="3">
        <v>45605</v>
      </c>
      <c r="C8317" t="s">
        <v>5111</v>
      </c>
      <c r="D8317">
        <v>615.49</v>
      </c>
      <c r="E8317" t="s">
        <v>25</v>
      </c>
      <c r="F8317" t="s">
        <v>26</v>
      </c>
      <c r="G8317" t="s">
        <v>39</v>
      </c>
      <c r="H8317" t="s">
        <v>53</v>
      </c>
    </row>
    <row r="8318" spans="1:8" hidden="1">
      <c r="A8318" t="s">
        <v>13760</v>
      </c>
      <c r="B8318" s="3">
        <v>45605</v>
      </c>
      <c r="C8318" t="s">
        <v>13761</v>
      </c>
      <c r="D8318">
        <v>349.21</v>
      </c>
      <c r="E8318" t="s">
        <v>67</v>
      </c>
      <c r="F8318" t="s">
        <v>32</v>
      </c>
      <c r="G8318" t="s">
        <v>48</v>
      </c>
      <c r="H8318" t="s">
        <v>123</v>
      </c>
    </row>
    <row r="8319" spans="1:8" hidden="1">
      <c r="A8319" t="s">
        <v>13762</v>
      </c>
      <c r="B8319" s="3">
        <v>45605</v>
      </c>
      <c r="C8319" t="s">
        <v>13763</v>
      </c>
      <c r="D8319">
        <v>1783.38</v>
      </c>
      <c r="E8319" t="s">
        <v>70</v>
      </c>
      <c r="F8319" t="s">
        <v>32</v>
      </c>
      <c r="G8319" t="s">
        <v>39</v>
      </c>
      <c r="H8319" t="s">
        <v>49</v>
      </c>
    </row>
    <row r="8320" spans="1:8" hidden="1">
      <c r="A8320" t="s">
        <v>13764</v>
      </c>
      <c r="B8320" s="3">
        <v>45605</v>
      </c>
      <c r="C8320" t="s">
        <v>13064</v>
      </c>
      <c r="D8320">
        <v>324.52</v>
      </c>
      <c r="E8320" t="s">
        <v>67</v>
      </c>
      <c r="F8320" t="s">
        <v>32</v>
      </c>
      <c r="G8320" t="s">
        <v>48</v>
      </c>
      <c r="H8320" t="s">
        <v>123</v>
      </c>
    </row>
    <row r="8321" spans="1:8" hidden="1">
      <c r="A8321" t="s">
        <v>13765</v>
      </c>
      <c r="B8321" s="3">
        <v>45605</v>
      </c>
      <c r="C8321" t="s">
        <v>7271</v>
      </c>
      <c r="D8321">
        <v>1806.21</v>
      </c>
      <c r="E8321" t="s">
        <v>122</v>
      </c>
      <c r="F8321" t="s">
        <v>20</v>
      </c>
      <c r="G8321" t="s">
        <v>27</v>
      </c>
      <c r="H8321" t="s">
        <v>75</v>
      </c>
    </row>
    <row r="8322" spans="1:8" hidden="1">
      <c r="A8322" t="s">
        <v>13766</v>
      </c>
      <c r="B8322" s="3">
        <v>45605</v>
      </c>
      <c r="C8322" t="s">
        <v>13767</v>
      </c>
      <c r="D8322">
        <v>1323.45</v>
      </c>
      <c r="E8322" t="s">
        <v>19</v>
      </c>
      <c r="F8322" t="s">
        <v>20</v>
      </c>
      <c r="G8322" t="s">
        <v>48</v>
      </c>
      <c r="H8322" t="s">
        <v>109</v>
      </c>
    </row>
    <row r="8323" spans="1:8" hidden="1">
      <c r="A8323" t="s">
        <v>13768</v>
      </c>
      <c r="B8323" s="3">
        <v>45605</v>
      </c>
      <c r="C8323" t="s">
        <v>13769</v>
      </c>
      <c r="D8323">
        <v>1555.17</v>
      </c>
      <c r="E8323" t="s">
        <v>70</v>
      </c>
      <c r="F8323" t="s">
        <v>20</v>
      </c>
      <c r="G8323" t="s">
        <v>21</v>
      </c>
      <c r="H8323" t="s">
        <v>40</v>
      </c>
    </row>
    <row r="8324" spans="1:8" hidden="1">
      <c r="A8324" t="s">
        <v>13770</v>
      </c>
      <c r="B8324" s="3">
        <v>45605</v>
      </c>
      <c r="C8324" t="s">
        <v>4641</v>
      </c>
      <c r="D8324">
        <v>1676.32</v>
      </c>
      <c r="E8324" t="s">
        <v>70</v>
      </c>
      <c r="F8324" t="s">
        <v>61</v>
      </c>
      <c r="G8324" t="s">
        <v>21</v>
      </c>
      <c r="H8324" t="s">
        <v>43</v>
      </c>
    </row>
    <row r="8325" spans="1:8" hidden="1">
      <c r="A8325" t="s">
        <v>13771</v>
      </c>
      <c r="B8325" s="3">
        <v>45605</v>
      </c>
      <c r="C8325" t="s">
        <v>13431</v>
      </c>
      <c r="D8325">
        <v>1870.31</v>
      </c>
      <c r="E8325" t="s">
        <v>52</v>
      </c>
      <c r="F8325" t="s">
        <v>26</v>
      </c>
      <c r="G8325" t="s">
        <v>39</v>
      </c>
      <c r="H8325" t="s">
        <v>28</v>
      </c>
    </row>
    <row r="8326" spans="1:8" hidden="1">
      <c r="A8326" t="s">
        <v>13772</v>
      </c>
      <c r="B8326" s="3">
        <v>45605</v>
      </c>
      <c r="C8326" t="s">
        <v>3292</v>
      </c>
      <c r="D8326">
        <v>1430.64</v>
      </c>
      <c r="E8326" t="s">
        <v>47</v>
      </c>
      <c r="F8326" t="s">
        <v>26</v>
      </c>
      <c r="G8326" t="s">
        <v>27</v>
      </c>
      <c r="H8326" t="s">
        <v>176</v>
      </c>
    </row>
    <row r="8327" spans="1:8" hidden="1">
      <c r="A8327" t="s">
        <v>13773</v>
      </c>
      <c r="B8327" s="3">
        <v>45605</v>
      </c>
      <c r="C8327" t="s">
        <v>13774</v>
      </c>
      <c r="D8327">
        <v>1565.37</v>
      </c>
      <c r="E8327" t="s">
        <v>31</v>
      </c>
      <c r="F8327" t="s">
        <v>20</v>
      </c>
      <c r="G8327" t="s">
        <v>39</v>
      </c>
      <c r="H8327" t="s">
        <v>109</v>
      </c>
    </row>
    <row r="8328" spans="1:8" hidden="1">
      <c r="A8328" t="s">
        <v>13775</v>
      </c>
      <c r="B8328" s="3">
        <v>45606</v>
      </c>
      <c r="C8328" t="s">
        <v>13776</v>
      </c>
      <c r="D8328">
        <v>1618.86</v>
      </c>
      <c r="E8328" t="s">
        <v>70</v>
      </c>
      <c r="F8328" t="s">
        <v>32</v>
      </c>
      <c r="G8328" t="s">
        <v>39</v>
      </c>
      <c r="H8328" t="s">
        <v>40</v>
      </c>
    </row>
    <row r="8329" spans="1:8" hidden="1">
      <c r="A8329" t="s">
        <v>13777</v>
      </c>
      <c r="B8329" s="3">
        <v>45606</v>
      </c>
      <c r="C8329" t="s">
        <v>12044</v>
      </c>
      <c r="D8329">
        <v>1545.98</v>
      </c>
      <c r="E8329" t="s">
        <v>64</v>
      </c>
      <c r="F8329" t="s">
        <v>32</v>
      </c>
      <c r="G8329" t="s">
        <v>48</v>
      </c>
      <c r="H8329" t="s">
        <v>49</v>
      </c>
    </row>
    <row r="8330" spans="1:8" hidden="1">
      <c r="A8330" t="s">
        <v>13778</v>
      </c>
      <c r="B8330" s="3">
        <v>45606</v>
      </c>
      <c r="C8330" t="s">
        <v>13779</v>
      </c>
      <c r="E8330" t="s">
        <v>56</v>
      </c>
      <c r="F8330" t="s">
        <v>32</v>
      </c>
      <c r="G8330" t="s">
        <v>21</v>
      </c>
      <c r="H8330" t="s">
        <v>36</v>
      </c>
    </row>
    <row r="8331" spans="1:8" hidden="1">
      <c r="A8331" t="s">
        <v>13780</v>
      </c>
      <c r="B8331" s="3">
        <v>45606</v>
      </c>
      <c r="C8331" t="s">
        <v>7299</v>
      </c>
      <c r="D8331">
        <v>1091.53</v>
      </c>
      <c r="E8331" t="s">
        <v>19</v>
      </c>
      <c r="F8331" t="s">
        <v>32</v>
      </c>
      <c r="G8331" t="s">
        <v>48</v>
      </c>
      <c r="H8331" t="s">
        <v>123</v>
      </c>
    </row>
    <row r="8332" spans="1:8" hidden="1">
      <c r="A8332" t="s">
        <v>13781</v>
      </c>
      <c r="B8332" s="3">
        <v>45606</v>
      </c>
      <c r="C8332" t="s">
        <v>10499</v>
      </c>
      <c r="D8332">
        <v>476.63</v>
      </c>
      <c r="E8332" t="s">
        <v>339</v>
      </c>
      <c r="F8332" t="s">
        <v>26</v>
      </c>
      <c r="G8332" t="s">
        <v>39</v>
      </c>
      <c r="H8332" t="s">
        <v>28</v>
      </c>
    </row>
    <row r="8333" spans="1:8" hidden="1">
      <c r="A8333" t="s">
        <v>13782</v>
      </c>
      <c r="B8333" s="3">
        <v>45606</v>
      </c>
      <c r="C8333" t="s">
        <v>3697</v>
      </c>
      <c r="D8333">
        <v>9641.3799999999992</v>
      </c>
      <c r="E8333" t="s">
        <v>19</v>
      </c>
      <c r="F8333" t="s">
        <v>32</v>
      </c>
      <c r="G8333" t="s">
        <v>21</v>
      </c>
      <c r="H8333" t="s">
        <v>40</v>
      </c>
    </row>
    <row r="8334" spans="1:8" hidden="1">
      <c r="A8334" t="s">
        <v>13783</v>
      </c>
      <c r="B8334" s="3">
        <v>45606</v>
      </c>
      <c r="C8334" t="s">
        <v>13784</v>
      </c>
      <c r="D8334">
        <v>1261.02</v>
      </c>
      <c r="E8334" t="s">
        <v>31</v>
      </c>
      <c r="F8334" t="s">
        <v>26</v>
      </c>
      <c r="G8334" t="s">
        <v>21</v>
      </c>
      <c r="H8334" t="s">
        <v>43</v>
      </c>
    </row>
    <row r="8335" spans="1:8" hidden="1">
      <c r="A8335" t="s">
        <v>13785</v>
      </c>
      <c r="B8335" s="3">
        <v>45606</v>
      </c>
      <c r="C8335" t="s">
        <v>9620</v>
      </c>
      <c r="D8335">
        <v>1445.97</v>
      </c>
      <c r="E8335" t="s">
        <v>31</v>
      </c>
      <c r="F8335" t="s">
        <v>32</v>
      </c>
      <c r="G8335" t="s">
        <v>48</v>
      </c>
      <c r="H8335" t="s">
        <v>43</v>
      </c>
    </row>
    <row r="8336" spans="1:8" hidden="1">
      <c r="A8336" t="s">
        <v>13786</v>
      </c>
      <c r="B8336" s="3">
        <v>45606</v>
      </c>
      <c r="C8336" t="s">
        <v>13787</v>
      </c>
      <c r="D8336">
        <v>1008.07</v>
      </c>
      <c r="E8336" t="s">
        <v>67</v>
      </c>
      <c r="F8336" t="s">
        <v>20</v>
      </c>
      <c r="G8336" t="s">
        <v>21</v>
      </c>
      <c r="H8336" t="s">
        <v>123</v>
      </c>
    </row>
    <row r="8337" spans="1:8" hidden="1">
      <c r="A8337" t="s">
        <v>13788</v>
      </c>
      <c r="B8337" s="3">
        <v>45606</v>
      </c>
      <c r="C8337" t="s">
        <v>13789</v>
      </c>
      <c r="D8337">
        <v>930.69</v>
      </c>
      <c r="E8337" t="s">
        <v>64</v>
      </c>
      <c r="F8337" t="s">
        <v>32</v>
      </c>
      <c r="G8337" t="s">
        <v>21</v>
      </c>
      <c r="H8337" t="s">
        <v>33</v>
      </c>
    </row>
    <row r="8338" spans="1:8" hidden="1">
      <c r="A8338" t="s">
        <v>13790</v>
      </c>
      <c r="B8338" s="3">
        <v>45606</v>
      </c>
      <c r="C8338" t="s">
        <v>13791</v>
      </c>
      <c r="D8338">
        <v>165.24</v>
      </c>
      <c r="E8338" t="s">
        <v>67</v>
      </c>
      <c r="F8338" t="s">
        <v>61</v>
      </c>
      <c r="G8338" t="s">
        <v>48</v>
      </c>
      <c r="H8338" t="s">
        <v>109</v>
      </c>
    </row>
    <row r="8339" spans="1:8" hidden="1">
      <c r="A8339" t="s">
        <v>13792</v>
      </c>
      <c r="B8339" s="3">
        <v>45606</v>
      </c>
      <c r="C8339" t="s">
        <v>2345</v>
      </c>
      <c r="D8339">
        <v>1086.58</v>
      </c>
      <c r="E8339" t="s">
        <v>122</v>
      </c>
      <c r="F8339" t="s">
        <v>43</v>
      </c>
      <c r="G8339" t="s">
        <v>21</v>
      </c>
      <c r="H8339" t="s">
        <v>53</v>
      </c>
    </row>
    <row r="8340" spans="1:8" hidden="1">
      <c r="A8340" t="s">
        <v>13793</v>
      </c>
      <c r="B8340" s="3">
        <v>45606</v>
      </c>
      <c r="C8340" t="s">
        <v>4233</v>
      </c>
      <c r="D8340">
        <v>647.78</v>
      </c>
      <c r="E8340" t="s">
        <v>240</v>
      </c>
      <c r="F8340" t="s">
        <v>61</v>
      </c>
      <c r="G8340" t="s">
        <v>48</v>
      </c>
      <c r="H8340" t="s">
        <v>109</v>
      </c>
    </row>
    <row r="8341" spans="1:8" hidden="1">
      <c r="A8341" t="s">
        <v>13794</v>
      </c>
      <c r="B8341" s="3">
        <v>45606</v>
      </c>
      <c r="C8341" t="s">
        <v>13795</v>
      </c>
      <c r="D8341">
        <v>811.58</v>
      </c>
      <c r="E8341" t="s">
        <v>19</v>
      </c>
      <c r="F8341" t="s">
        <v>61</v>
      </c>
      <c r="G8341" t="s">
        <v>27</v>
      </c>
      <c r="H8341" t="s">
        <v>123</v>
      </c>
    </row>
    <row r="8342" spans="1:8" hidden="1">
      <c r="A8342" t="s">
        <v>13796</v>
      </c>
      <c r="B8342" s="3">
        <v>45606</v>
      </c>
      <c r="C8342" t="s">
        <v>13797</v>
      </c>
      <c r="D8342">
        <v>1358.49</v>
      </c>
      <c r="E8342" t="s">
        <v>67</v>
      </c>
      <c r="F8342" t="s">
        <v>61</v>
      </c>
      <c r="G8342" t="s">
        <v>21</v>
      </c>
      <c r="H8342" t="s">
        <v>87</v>
      </c>
    </row>
    <row r="8343" spans="1:8" hidden="1">
      <c r="A8343" t="s">
        <v>13798</v>
      </c>
      <c r="B8343" s="3">
        <v>45606</v>
      </c>
      <c r="C8343" t="s">
        <v>13799</v>
      </c>
      <c r="D8343">
        <v>1479.06</v>
      </c>
      <c r="E8343" t="s">
        <v>67</v>
      </c>
      <c r="F8343" t="s">
        <v>61</v>
      </c>
      <c r="G8343" t="s">
        <v>27</v>
      </c>
      <c r="H8343" t="s">
        <v>53</v>
      </c>
    </row>
    <row r="8344" spans="1:8" hidden="1">
      <c r="A8344" t="s">
        <v>13800</v>
      </c>
      <c r="B8344" s="3">
        <v>45606</v>
      </c>
      <c r="C8344" t="s">
        <v>13801</v>
      </c>
      <c r="D8344">
        <v>93.08</v>
      </c>
      <c r="E8344" t="s">
        <v>25</v>
      </c>
      <c r="F8344" t="s">
        <v>43</v>
      </c>
      <c r="G8344" t="s">
        <v>27</v>
      </c>
      <c r="H8344" t="s">
        <v>94</v>
      </c>
    </row>
    <row r="8345" spans="1:8" hidden="1">
      <c r="A8345" t="s">
        <v>13802</v>
      </c>
      <c r="B8345" s="3">
        <v>45606</v>
      </c>
      <c r="C8345" t="s">
        <v>2516</v>
      </c>
      <c r="D8345">
        <v>1578.74</v>
      </c>
      <c r="E8345" t="s">
        <v>19</v>
      </c>
      <c r="F8345" t="s">
        <v>26</v>
      </c>
      <c r="G8345" t="s">
        <v>21</v>
      </c>
      <c r="H8345" t="s">
        <v>44</v>
      </c>
    </row>
    <row r="8346" spans="1:8" hidden="1">
      <c r="A8346" t="s">
        <v>13803</v>
      </c>
      <c r="B8346" s="3">
        <v>45606</v>
      </c>
      <c r="C8346" t="s">
        <v>13804</v>
      </c>
      <c r="D8346">
        <v>1204.29</v>
      </c>
      <c r="E8346" t="s">
        <v>67</v>
      </c>
      <c r="F8346" t="s">
        <v>26</v>
      </c>
      <c r="G8346" t="s">
        <v>27</v>
      </c>
      <c r="H8346" t="s">
        <v>53</v>
      </c>
    </row>
    <row r="8347" spans="1:8">
      <c r="A8347" t="s">
        <v>13805</v>
      </c>
      <c r="B8347" s="3">
        <v>45606</v>
      </c>
      <c r="C8347" t="s">
        <v>13806</v>
      </c>
      <c r="D8347">
        <v>1288.07</v>
      </c>
      <c r="E8347" t="s">
        <v>43</v>
      </c>
      <c r="F8347" t="s">
        <v>26</v>
      </c>
      <c r="G8347" t="s">
        <v>27</v>
      </c>
      <c r="H8347" t="s">
        <v>87</v>
      </c>
    </row>
    <row r="8348" spans="1:8" hidden="1">
      <c r="A8348" t="s">
        <v>13807</v>
      </c>
      <c r="B8348" s="3">
        <v>45606</v>
      </c>
      <c r="C8348" t="s">
        <v>4882</v>
      </c>
      <c r="D8348">
        <v>68.19</v>
      </c>
      <c r="E8348" t="s">
        <v>64</v>
      </c>
      <c r="F8348" t="s">
        <v>26</v>
      </c>
      <c r="G8348" t="s">
        <v>27</v>
      </c>
      <c r="H8348" t="s">
        <v>43</v>
      </c>
    </row>
    <row r="8349" spans="1:8">
      <c r="A8349" t="s">
        <v>13808</v>
      </c>
      <c r="B8349" s="3">
        <v>45606</v>
      </c>
      <c r="C8349" t="s">
        <v>13809</v>
      </c>
      <c r="D8349">
        <v>1366.64</v>
      </c>
      <c r="E8349" t="s">
        <v>43</v>
      </c>
      <c r="F8349" t="s">
        <v>20</v>
      </c>
      <c r="G8349" t="s">
        <v>48</v>
      </c>
      <c r="H8349" t="s">
        <v>43</v>
      </c>
    </row>
    <row r="8350" spans="1:8" hidden="1">
      <c r="A8350" t="s">
        <v>13810</v>
      </c>
      <c r="B8350" s="3">
        <v>45607</v>
      </c>
      <c r="C8350" t="s">
        <v>13811</v>
      </c>
      <c r="D8350">
        <v>1208.79</v>
      </c>
      <c r="E8350" t="s">
        <v>122</v>
      </c>
      <c r="F8350" t="s">
        <v>20</v>
      </c>
      <c r="G8350" t="s">
        <v>48</v>
      </c>
      <c r="H8350" t="s">
        <v>43</v>
      </c>
    </row>
    <row r="8351" spans="1:8" hidden="1">
      <c r="A8351" t="s">
        <v>13812</v>
      </c>
      <c r="B8351" s="3">
        <v>45607</v>
      </c>
      <c r="C8351" t="s">
        <v>2418</v>
      </c>
      <c r="D8351">
        <v>398.91</v>
      </c>
      <c r="E8351" t="s">
        <v>25</v>
      </c>
      <c r="F8351" t="s">
        <v>20</v>
      </c>
      <c r="G8351" t="s">
        <v>39</v>
      </c>
      <c r="H8351" t="s">
        <v>33</v>
      </c>
    </row>
    <row r="8352" spans="1:8" hidden="1">
      <c r="A8352" t="s">
        <v>13813</v>
      </c>
      <c r="B8352" s="3">
        <v>45607</v>
      </c>
      <c r="C8352" t="s">
        <v>1883</v>
      </c>
      <c r="D8352">
        <v>61.5</v>
      </c>
      <c r="E8352" t="s">
        <v>60</v>
      </c>
      <c r="F8352" t="s">
        <v>183</v>
      </c>
      <c r="G8352" t="s">
        <v>39</v>
      </c>
      <c r="H8352" t="s">
        <v>36</v>
      </c>
    </row>
    <row r="8353" spans="1:8" hidden="1">
      <c r="A8353" t="s">
        <v>13814</v>
      </c>
      <c r="B8353" s="3">
        <v>45607</v>
      </c>
      <c r="C8353" t="s">
        <v>11586</v>
      </c>
      <c r="D8353">
        <v>543.02</v>
      </c>
      <c r="E8353" t="s">
        <v>70</v>
      </c>
      <c r="F8353" t="s">
        <v>26</v>
      </c>
      <c r="G8353" t="s">
        <v>21</v>
      </c>
      <c r="H8353" t="s">
        <v>43</v>
      </c>
    </row>
    <row r="8354" spans="1:8" hidden="1">
      <c r="A8354" t="s">
        <v>13815</v>
      </c>
      <c r="B8354" s="3">
        <v>45607</v>
      </c>
      <c r="C8354" t="s">
        <v>7880</v>
      </c>
      <c r="D8354">
        <v>1010.12</v>
      </c>
      <c r="E8354" t="s">
        <v>70</v>
      </c>
      <c r="F8354" t="s">
        <v>20</v>
      </c>
      <c r="G8354" t="s">
        <v>48</v>
      </c>
      <c r="H8354" t="s">
        <v>36</v>
      </c>
    </row>
    <row r="8355" spans="1:8" hidden="1">
      <c r="A8355" t="s">
        <v>13816</v>
      </c>
      <c r="B8355" s="3">
        <v>45607</v>
      </c>
      <c r="C8355" t="s">
        <v>5434</v>
      </c>
      <c r="D8355">
        <v>1152.7</v>
      </c>
      <c r="E8355" t="s">
        <v>122</v>
      </c>
      <c r="F8355" t="s">
        <v>20</v>
      </c>
      <c r="G8355" t="s">
        <v>27</v>
      </c>
      <c r="H8355" t="s">
        <v>176</v>
      </c>
    </row>
    <row r="8356" spans="1:8" hidden="1">
      <c r="A8356" t="s">
        <v>13817</v>
      </c>
      <c r="B8356" s="3">
        <v>45607</v>
      </c>
      <c r="C8356" t="s">
        <v>6036</v>
      </c>
      <c r="D8356">
        <v>836.69</v>
      </c>
      <c r="E8356" t="s">
        <v>217</v>
      </c>
      <c r="F8356" t="s">
        <v>32</v>
      </c>
      <c r="G8356" t="s">
        <v>21</v>
      </c>
      <c r="H8356" t="s">
        <v>57</v>
      </c>
    </row>
    <row r="8357" spans="1:8" hidden="1">
      <c r="A8357" t="s">
        <v>13818</v>
      </c>
      <c r="B8357" s="3">
        <v>45607</v>
      </c>
      <c r="C8357" t="s">
        <v>5145</v>
      </c>
      <c r="D8357">
        <v>1678.69</v>
      </c>
      <c r="E8357" t="s">
        <v>52</v>
      </c>
      <c r="F8357" t="s">
        <v>26</v>
      </c>
      <c r="G8357" t="s">
        <v>48</v>
      </c>
      <c r="H8357" t="s">
        <v>22</v>
      </c>
    </row>
    <row r="8358" spans="1:8" hidden="1">
      <c r="A8358" t="s">
        <v>13819</v>
      </c>
      <c r="B8358" s="3">
        <v>45607</v>
      </c>
      <c r="C8358" t="s">
        <v>2694</v>
      </c>
      <c r="D8358">
        <v>1723.98</v>
      </c>
      <c r="E8358" t="s">
        <v>47</v>
      </c>
      <c r="F8358" t="s">
        <v>43</v>
      </c>
      <c r="G8358" t="s">
        <v>27</v>
      </c>
      <c r="H8358" t="s">
        <v>22</v>
      </c>
    </row>
    <row r="8359" spans="1:8" hidden="1">
      <c r="A8359" t="s">
        <v>13820</v>
      </c>
      <c r="B8359" s="3">
        <v>45607</v>
      </c>
      <c r="C8359" t="s">
        <v>2783</v>
      </c>
      <c r="D8359">
        <v>5858.4</v>
      </c>
      <c r="E8359" t="s">
        <v>197</v>
      </c>
      <c r="F8359" t="s">
        <v>20</v>
      </c>
      <c r="G8359" t="s">
        <v>27</v>
      </c>
      <c r="H8359" t="s">
        <v>53</v>
      </c>
    </row>
    <row r="8360" spans="1:8" hidden="1">
      <c r="A8360" t="s">
        <v>13821</v>
      </c>
      <c r="B8360" s="3">
        <v>45607</v>
      </c>
      <c r="C8360" t="s">
        <v>13822</v>
      </c>
      <c r="D8360">
        <v>1605.74</v>
      </c>
      <c r="E8360" t="s">
        <v>67</v>
      </c>
      <c r="F8360" t="s">
        <v>20</v>
      </c>
      <c r="G8360" t="s">
        <v>27</v>
      </c>
      <c r="H8360" t="s">
        <v>33</v>
      </c>
    </row>
    <row r="8361" spans="1:8" hidden="1">
      <c r="A8361" t="s">
        <v>13823</v>
      </c>
      <c r="B8361" s="3">
        <v>45607</v>
      </c>
      <c r="C8361" t="s">
        <v>13824</v>
      </c>
      <c r="D8361">
        <v>1875.37</v>
      </c>
      <c r="E8361" t="s">
        <v>60</v>
      </c>
      <c r="F8361" t="s">
        <v>32</v>
      </c>
      <c r="G8361" t="s">
        <v>27</v>
      </c>
      <c r="H8361" t="s">
        <v>53</v>
      </c>
    </row>
    <row r="8362" spans="1:8" hidden="1">
      <c r="A8362" t="s">
        <v>13825</v>
      </c>
      <c r="B8362" s="3">
        <v>45607</v>
      </c>
      <c r="C8362" t="s">
        <v>4849</v>
      </c>
      <c r="D8362">
        <v>817.35</v>
      </c>
      <c r="E8362" t="s">
        <v>25</v>
      </c>
      <c r="F8362" t="s">
        <v>26</v>
      </c>
      <c r="G8362" t="s">
        <v>39</v>
      </c>
      <c r="H8362" t="s">
        <v>40</v>
      </c>
    </row>
    <row r="8363" spans="1:8" hidden="1">
      <c r="A8363" t="s">
        <v>13826</v>
      </c>
      <c r="B8363" s="3">
        <v>45607</v>
      </c>
      <c r="C8363" t="s">
        <v>13827</v>
      </c>
      <c r="D8363">
        <v>1938.62</v>
      </c>
      <c r="E8363" t="s">
        <v>70</v>
      </c>
      <c r="F8363" t="s">
        <v>32</v>
      </c>
      <c r="G8363" t="s">
        <v>27</v>
      </c>
      <c r="H8363" t="s">
        <v>123</v>
      </c>
    </row>
    <row r="8364" spans="1:8" hidden="1">
      <c r="A8364" t="s">
        <v>13828</v>
      </c>
      <c r="B8364" s="3">
        <v>45607</v>
      </c>
      <c r="C8364" t="s">
        <v>13829</v>
      </c>
      <c r="D8364">
        <v>516.27</v>
      </c>
      <c r="E8364" t="s">
        <v>31</v>
      </c>
      <c r="F8364" t="s">
        <v>20</v>
      </c>
      <c r="G8364" t="s">
        <v>21</v>
      </c>
      <c r="H8364" t="s">
        <v>94</v>
      </c>
    </row>
    <row r="8365" spans="1:8" hidden="1">
      <c r="A8365" t="s">
        <v>13830</v>
      </c>
      <c r="B8365" s="3">
        <v>45607</v>
      </c>
      <c r="C8365" t="s">
        <v>2204</v>
      </c>
      <c r="D8365">
        <v>376.69</v>
      </c>
      <c r="E8365" t="s">
        <v>60</v>
      </c>
      <c r="F8365" t="s">
        <v>20</v>
      </c>
      <c r="G8365" t="s">
        <v>27</v>
      </c>
      <c r="H8365" t="s">
        <v>28</v>
      </c>
    </row>
    <row r="8366" spans="1:8" hidden="1">
      <c r="A8366" t="s">
        <v>13831</v>
      </c>
      <c r="B8366" s="3">
        <v>45607</v>
      </c>
      <c r="C8366" t="s">
        <v>13832</v>
      </c>
      <c r="D8366">
        <v>12048.09</v>
      </c>
      <c r="E8366" t="s">
        <v>67</v>
      </c>
      <c r="F8366" t="s">
        <v>20</v>
      </c>
      <c r="G8366" t="s">
        <v>27</v>
      </c>
      <c r="H8366" t="s">
        <v>87</v>
      </c>
    </row>
    <row r="8367" spans="1:8" hidden="1">
      <c r="A8367" t="s">
        <v>13833</v>
      </c>
      <c r="B8367" s="3">
        <v>45607</v>
      </c>
      <c r="C8367" t="s">
        <v>13834</v>
      </c>
      <c r="D8367">
        <v>1864.91</v>
      </c>
      <c r="E8367" t="s">
        <v>64</v>
      </c>
      <c r="F8367" t="s">
        <v>61</v>
      </c>
      <c r="G8367" t="s">
        <v>27</v>
      </c>
      <c r="H8367" t="s">
        <v>33</v>
      </c>
    </row>
    <row r="8368" spans="1:8" hidden="1">
      <c r="A8368" t="s">
        <v>13835</v>
      </c>
      <c r="B8368" s="3">
        <v>45607</v>
      </c>
      <c r="C8368" t="s">
        <v>13836</v>
      </c>
      <c r="D8368">
        <v>1464.28</v>
      </c>
      <c r="E8368" t="s">
        <v>60</v>
      </c>
      <c r="F8368" t="s">
        <v>26</v>
      </c>
      <c r="G8368" t="s">
        <v>48</v>
      </c>
      <c r="H8368" t="s">
        <v>94</v>
      </c>
    </row>
    <row r="8369" spans="1:8" hidden="1">
      <c r="A8369" t="s">
        <v>13837</v>
      </c>
      <c r="B8369" s="3">
        <v>45607</v>
      </c>
      <c r="C8369" t="s">
        <v>7734</v>
      </c>
      <c r="D8369">
        <v>766.22</v>
      </c>
      <c r="E8369" t="s">
        <v>122</v>
      </c>
      <c r="F8369" t="s">
        <v>43</v>
      </c>
      <c r="G8369" t="s">
        <v>27</v>
      </c>
      <c r="H8369" t="s">
        <v>53</v>
      </c>
    </row>
    <row r="8370" spans="1:8" hidden="1">
      <c r="A8370" t="s">
        <v>13838</v>
      </c>
      <c r="B8370" s="3">
        <v>45607</v>
      </c>
      <c r="C8370" t="s">
        <v>6056</v>
      </c>
      <c r="D8370">
        <v>880.94</v>
      </c>
      <c r="E8370" t="s">
        <v>122</v>
      </c>
      <c r="F8370" t="s">
        <v>20</v>
      </c>
      <c r="G8370" t="s">
        <v>27</v>
      </c>
      <c r="H8370" t="s">
        <v>40</v>
      </c>
    </row>
    <row r="8371" spans="1:8" hidden="1">
      <c r="A8371" t="s">
        <v>13839</v>
      </c>
      <c r="B8371" s="3">
        <v>45607</v>
      </c>
      <c r="C8371" t="s">
        <v>1637</v>
      </c>
      <c r="D8371">
        <v>5637.04</v>
      </c>
      <c r="E8371" t="s">
        <v>19</v>
      </c>
      <c r="F8371" t="s">
        <v>20</v>
      </c>
      <c r="G8371" t="s">
        <v>39</v>
      </c>
      <c r="H8371" t="s">
        <v>94</v>
      </c>
    </row>
    <row r="8372" spans="1:8" hidden="1">
      <c r="A8372" t="s">
        <v>13840</v>
      </c>
      <c r="B8372" s="3">
        <v>45607</v>
      </c>
      <c r="C8372" t="s">
        <v>7267</v>
      </c>
      <c r="E8372" t="s">
        <v>52</v>
      </c>
      <c r="F8372" t="s">
        <v>61</v>
      </c>
      <c r="G8372" t="s">
        <v>39</v>
      </c>
      <c r="H8372" t="s">
        <v>28</v>
      </c>
    </row>
    <row r="8373" spans="1:8" hidden="1">
      <c r="A8373" t="s">
        <v>13841</v>
      </c>
      <c r="B8373" s="3">
        <v>45607</v>
      </c>
      <c r="C8373" t="s">
        <v>13842</v>
      </c>
      <c r="D8373">
        <v>589.92999999999995</v>
      </c>
      <c r="E8373" t="s">
        <v>31</v>
      </c>
      <c r="F8373" t="s">
        <v>26</v>
      </c>
      <c r="G8373" t="s">
        <v>21</v>
      </c>
      <c r="H8373" t="s">
        <v>44</v>
      </c>
    </row>
    <row r="8374" spans="1:8" hidden="1">
      <c r="A8374" t="s">
        <v>13843</v>
      </c>
      <c r="B8374" s="3">
        <v>45607</v>
      </c>
      <c r="C8374" t="s">
        <v>6010</v>
      </c>
      <c r="D8374">
        <v>883.24</v>
      </c>
      <c r="E8374" t="s">
        <v>25</v>
      </c>
      <c r="F8374" t="s">
        <v>26</v>
      </c>
      <c r="G8374" t="s">
        <v>48</v>
      </c>
      <c r="H8374" t="s">
        <v>33</v>
      </c>
    </row>
    <row r="8375" spans="1:8" hidden="1">
      <c r="A8375" t="s">
        <v>13844</v>
      </c>
      <c r="B8375" s="3">
        <v>45607</v>
      </c>
      <c r="C8375" t="s">
        <v>1879</v>
      </c>
      <c r="D8375">
        <v>699.32</v>
      </c>
      <c r="E8375" t="s">
        <v>122</v>
      </c>
      <c r="F8375" t="s">
        <v>61</v>
      </c>
      <c r="G8375" t="s">
        <v>21</v>
      </c>
      <c r="H8375" t="s">
        <v>87</v>
      </c>
    </row>
    <row r="8376" spans="1:8" hidden="1">
      <c r="A8376" t="s">
        <v>13845</v>
      </c>
      <c r="B8376" s="3">
        <v>45607</v>
      </c>
      <c r="C8376" t="s">
        <v>13393</v>
      </c>
      <c r="D8376">
        <v>1783.96</v>
      </c>
      <c r="E8376" t="s">
        <v>52</v>
      </c>
      <c r="F8376" t="s">
        <v>20</v>
      </c>
      <c r="G8376" t="s">
        <v>21</v>
      </c>
      <c r="H8376" t="s">
        <v>36</v>
      </c>
    </row>
    <row r="8377" spans="1:8" hidden="1">
      <c r="A8377" t="s">
        <v>13846</v>
      </c>
      <c r="B8377" s="3">
        <v>45607</v>
      </c>
      <c r="C8377" t="s">
        <v>5267</v>
      </c>
      <c r="D8377">
        <v>1637.59</v>
      </c>
      <c r="E8377" t="s">
        <v>210</v>
      </c>
      <c r="F8377" t="s">
        <v>32</v>
      </c>
      <c r="G8377" t="s">
        <v>21</v>
      </c>
      <c r="H8377" t="s">
        <v>36</v>
      </c>
    </row>
    <row r="8378" spans="1:8" hidden="1">
      <c r="A8378" t="s">
        <v>13847</v>
      </c>
      <c r="B8378" s="3">
        <v>45608</v>
      </c>
      <c r="C8378" t="s">
        <v>4888</v>
      </c>
      <c r="D8378">
        <v>1870.93</v>
      </c>
      <c r="E8378" t="s">
        <v>19</v>
      </c>
      <c r="F8378" t="s">
        <v>26</v>
      </c>
      <c r="G8378" t="s">
        <v>48</v>
      </c>
      <c r="H8378" t="s">
        <v>109</v>
      </c>
    </row>
    <row r="8379" spans="1:8" hidden="1">
      <c r="A8379" t="s">
        <v>13848</v>
      </c>
      <c r="B8379" s="3">
        <v>45608</v>
      </c>
      <c r="C8379" t="s">
        <v>13849</v>
      </c>
      <c r="D8379">
        <v>1866.63</v>
      </c>
      <c r="E8379" t="s">
        <v>67</v>
      </c>
      <c r="F8379" t="s">
        <v>20</v>
      </c>
      <c r="G8379" t="s">
        <v>48</v>
      </c>
      <c r="H8379" t="s">
        <v>109</v>
      </c>
    </row>
    <row r="8380" spans="1:8" hidden="1">
      <c r="A8380" t="s">
        <v>13850</v>
      </c>
      <c r="B8380" s="3">
        <v>45608</v>
      </c>
      <c r="C8380" t="s">
        <v>7554</v>
      </c>
      <c r="D8380">
        <v>1371.96</v>
      </c>
      <c r="E8380" t="s">
        <v>52</v>
      </c>
      <c r="F8380" t="s">
        <v>61</v>
      </c>
      <c r="G8380" t="s">
        <v>27</v>
      </c>
      <c r="H8380" t="s">
        <v>40</v>
      </c>
    </row>
    <row r="8381" spans="1:8" hidden="1">
      <c r="A8381" t="s">
        <v>13851</v>
      </c>
      <c r="B8381" s="3">
        <v>45608</v>
      </c>
      <c r="C8381" t="s">
        <v>13852</v>
      </c>
      <c r="D8381">
        <v>1146.83</v>
      </c>
      <c r="E8381" t="s">
        <v>67</v>
      </c>
      <c r="F8381" t="s">
        <v>20</v>
      </c>
      <c r="G8381" t="s">
        <v>27</v>
      </c>
      <c r="H8381" t="s">
        <v>36</v>
      </c>
    </row>
    <row r="8382" spans="1:8" hidden="1">
      <c r="A8382" t="s">
        <v>13853</v>
      </c>
      <c r="B8382" s="3">
        <v>45608</v>
      </c>
      <c r="C8382" t="s">
        <v>11648</v>
      </c>
      <c r="D8382">
        <v>104.88</v>
      </c>
      <c r="E8382" t="s">
        <v>31</v>
      </c>
      <c r="F8382" t="s">
        <v>20</v>
      </c>
      <c r="G8382" t="s">
        <v>39</v>
      </c>
      <c r="H8382" t="s">
        <v>176</v>
      </c>
    </row>
    <row r="8383" spans="1:8" hidden="1">
      <c r="A8383" t="s">
        <v>13854</v>
      </c>
      <c r="B8383" s="3">
        <v>45608</v>
      </c>
      <c r="C8383" t="s">
        <v>9097</v>
      </c>
      <c r="D8383">
        <v>370.5</v>
      </c>
      <c r="E8383" t="s">
        <v>60</v>
      </c>
      <c r="F8383" t="s">
        <v>32</v>
      </c>
      <c r="G8383" t="s">
        <v>27</v>
      </c>
      <c r="H8383" t="s">
        <v>53</v>
      </c>
    </row>
    <row r="8384" spans="1:8" hidden="1">
      <c r="A8384" t="s">
        <v>13855</v>
      </c>
      <c r="B8384" s="3">
        <v>45608</v>
      </c>
      <c r="C8384" t="s">
        <v>13856</v>
      </c>
      <c r="D8384">
        <v>1087.3900000000001</v>
      </c>
      <c r="E8384" t="s">
        <v>25</v>
      </c>
      <c r="F8384" t="s">
        <v>20</v>
      </c>
      <c r="G8384" t="s">
        <v>27</v>
      </c>
      <c r="H8384" t="s">
        <v>40</v>
      </c>
    </row>
    <row r="8385" spans="1:8" hidden="1">
      <c r="A8385" t="s">
        <v>13857</v>
      </c>
      <c r="B8385" s="3">
        <v>45608</v>
      </c>
      <c r="C8385" t="s">
        <v>13290</v>
      </c>
      <c r="D8385">
        <v>19215.43</v>
      </c>
      <c r="E8385" t="s">
        <v>60</v>
      </c>
      <c r="F8385" t="s">
        <v>61</v>
      </c>
      <c r="G8385" t="s">
        <v>27</v>
      </c>
      <c r="H8385" t="s">
        <v>109</v>
      </c>
    </row>
    <row r="8386" spans="1:8" hidden="1">
      <c r="A8386" t="s">
        <v>13858</v>
      </c>
      <c r="B8386" s="3">
        <v>45608</v>
      </c>
      <c r="C8386" t="s">
        <v>13859</v>
      </c>
      <c r="D8386">
        <v>810.72</v>
      </c>
      <c r="E8386" t="s">
        <v>217</v>
      </c>
      <c r="F8386" t="s">
        <v>32</v>
      </c>
      <c r="G8386" t="s">
        <v>48</v>
      </c>
      <c r="H8386" t="s">
        <v>49</v>
      </c>
    </row>
    <row r="8387" spans="1:8" hidden="1">
      <c r="A8387" t="s">
        <v>13860</v>
      </c>
      <c r="B8387" s="3">
        <v>45608</v>
      </c>
      <c r="C8387" t="s">
        <v>11009</v>
      </c>
      <c r="D8387">
        <v>1461.87</v>
      </c>
      <c r="E8387" t="s">
        <v>31</v>
      </c>
      <c r="F8387" t="s">
        <v>32</v>
      </c>
      <c r="G8387" t="s">
        <v>21</v>
      </c>
      <c r="H8387" t="s">
        <v>22</v>
      </c>
    </row>
    <row r="8388" spans="1:8" hidden="1">
      <c r="A8388" t="s">
        <v>13861</v>
      </c>
      <c r="B8388" s="3">
        <v>45608</v>
      </c>
      <c r="C8388" t="s">
        <v>13799</v>
      </c>
      <c r="D8388">
        <v>972.52</v>
      </c>
      <c r="E8388" t="s">
        <v>52</v>
      </c>
      <c r="F8388" t="s">
        <v>26</v>
      </c>
      <c r="G8388" t="s">
        <v>39</v>
      </c>
      <c r="H8388" t="s">
        <v>28</v>
      </c>
    </row>
    <row r="8389" spans="1:8">
      <c r="A8389" t="s">
        <v>13862</v>
      </c>
      <c r="B8389" s="3">
        <v>45608</v>
      </c>
      <c r="C8389" t="s">
        <v>10109</v>
      </c>
      <c r="D8389">
        <v>1042.8</v>
      </c>
      <c r="E8389" t="s">
        <v>43</v>
      </c>
      <c r="F8389" t="s">
        <v>20</v>
      </c>
      <c r="G8389" t="s">
        <v>39</v>
      </c>
      <c r="H8389" t="s">
        <v>40</v>
      </c>
    </row>
    <row r="8390" spans="1:8" hidden="1">
      <c r="A8390" t="s">
        <v>13863</v>
      </c>
      <c r="B8390" s="3">
        <v>45608</v>
      </c>
      <c r="C8390" t="s">
        <v>3427</v>
      </c>
      <c r="D8390">
        <v>810.8</v>
      </c>
      <c r="E8390" t="s">
        <v>31</v>
      </c>
      <c r="F8390" t="s">
        <v>26</v>
      </c>
      <c r="G8390" t="s">
        <v>48</v>
      </c>
      <c r="H8390" t="s">
        <v>53</v>
      </c>
    </row>
    <row r="8391" spans="1:8" hidden="1">
      <c r="A8391" t="s">
        <v>13864</v>
      </c>
      <c r="B8391" s="3">
        <v>45608</v>
      </c>
      <c r="C8391" t="s">
        <v>13865</v>
      </c>
      <c r="D8391">
        <v>1405.28</v>
      </c>
      <c r="E8391" t="s">
        <v>197</v>
      </c>
      <c r="F8391" t="s">
        <v>61</v>
      </c>
      <c r="G8391" t="s">
        <v>48</v>
      </c>
      <c r="H8391" t="s">
        <v>123</v>
      </c>
    </row>
    <row r="8392" spans="1:8" hidden="1">
      <c r="A8392" t="s">
        <v>13866</v>
      </c>
      <c r="B8392" s="3">
        <v>45608</v>
      </c>
      <c r="C8392" t="s">
        <v>13867</v>
      </c>
      <c r="D8392">
        <v>103.34</v>
      </c>
      <c r="E8392" t="s">
        <v>31</v>
      </c>
      <c r="F8392" t="s">
        <v>32</v>
      </c>
      <c r="G8392" t="s">
        <v>48</v>
      </c>
      <c r="H8392" t="s">
        <v>109</v>
      </c>
    </row>
    <row r="8393" spans="1:8">
      <c r="A8393" t="s">
        <v>13868</v>
      </c>
      <c r="B8393" s="3">
        <v>45608</v>
      </c>
      <c r="C8393" t="s">
        <v>11500</v>
      </c>
      <c r="D8393">
        <v>1830.45</v>
      </c>
      <c r="E8393" t="s">
        <v>43</v>
      </c>
      <c r="F8393" t="s">
        <v>61</v>
      </c>
      <c r="G8393" t="s">
        <v>48</v>
      </c>
      <c r="H8393" t="s">
        <v>36</v>
      </c>
    </row>
    <row r="8394" spans="1:8" hidden="1">
      <c r="A8394" t="s">
        <v>13869</v>
      </c>
      <c r="B8394" s="3">
        <v>45609</v>
      </c>
      <c r="C8394" t="s">
        <v>13870</v>
      </c>
      <c r="D8394">
        <v>1016.55</v>
      </c>
      <c r="E8394" t="s">
        <v>60</v>
      </c>
      <c r="F8394" t="s">
        <v>26</v>
      </c>
      <c r="G8394" t="s">
        <v>27</v>
      </c>
      <c r="H8394" t="s">
        <v>22</v>
      </c>
    </row>
    <row r="8395" spans="1:8" hidden="1">
      <c r="A8395" t="s">
        <v>13871</v>
      </c>
      <c r="B8395" s="3">
        <v>45609</v>
      </c>
      <c r="C8395" t="s">
        <v>13571</v>
      </c>
      <c r="D8395">
        <v>1836.29</v>
      </c>
      <c r="E8395" t="s">
        <v>122</v>
      </c>
      <c r="F8395" t="s">
        <v>32</v>
      </c>
      <c r="G8395" t="s">
        <v>21</v>
      </c>
      <c r="H8395" t="s">
        <v>43</v>
      </c>
    </row>
    <row r="8396" spans="1:8" hidden="1">
      <c r="A8396" t="s">
        <v>13872</v>
      </c>
      <c r="B8396" s="3">
        <v>45609</v>
      </c>
      <c r="C8396" t="s">
        <v>890</v>
      </c>
      <c r="D8396">
        <v>19735.41</v>
      </c>
      <c r="E8396" t="s">
        <v>31</v>
      </c>
      <c r="F8396" t="s">
        <v>26</v>
      </c>
      <c r="G8396" t="s">
        <v>27</v>
      </c>
      <c r="H8396" t="s">
        <v>36</v>
      </c>
    </row>
    <row r="8397" spans="1:8" hidden="1">
      <c r="A8397" t="s">
        <v>13873</v>
      </c>
      <c r="B8397" s="3">
        <v>45609</v>
      </c>
      <c r="C8397" t="s">
        <v>4576</v>
      </c>
      <c r="D8397">
        <v>68.61</v>
      </c>
      <c r="E8397" t="s">
        <v>52</v>
      </c>
      <c r="F8397" t="s">
        <v>26</v>
      </c>
      <c r="G8397" t="s">
        <v>21</v>
      </c>
      <c r="H8397" t="s">
        <v>94</v>
      </c>
    </row>
    <row r="8398" spans="1:8" hidden="1">
      <c r="A8398" t="s">
        <v>13874</v>
      </c>
      <c r="B8398" s="3">
        <v>45609</v>
      </c>
      <c r="C8398" t="s">
        <v>13875</v>
      </c>
      <c r="D8398">
        <v>311.05</v>
      </c>
      <c r="E8398" t="s">
        <v>60</v>
      </c>
      <c r="F8398" t="s">
        <v>26</v>
      </c>
      <c r="G8398" t="s">
        <v>48</v>
      </c>
      <c r="H8398" t="s">
        <v>75</v>
      </c>
    </row>
    <row r="8399" spans="1:8" hidden="1">
      <c r="A8399" t="s">
        <v>13876</v>
      </c>
      <c r="B8399" s="3">
        <v>45609</v>
      </c>
      <c r="C8399" t="s">
        <v>13877</v>
      </c>
      <c r="D8399">
        <v>271.63</v>
      </c>
      <c r="E8399" t="s">
        <v>64</v>
      </c>
      <c r="F8399" t="s">
        <v>26</v>
      </c>
      <c r="G8399" t="s">
        <v>39</v>
      </c>
      <c r="H8399" t="s">
        <v>22</v>
      </c>
    </row>
    <row r="8400" spans="1:8" hidden="1">
      <c r="A8400" t="s">
        <v>13878</v>
      </c>
      <c r="B8400" s="3">
        <v>45609</v>
      </c>
      <c r="C8400" t="s">
        <v>10045</v>
      </c>
      <c r="D8400">
        <v>1083.79</v>
      </c>
      <c r="E8400" t="s">
        <v>122</v>
      </c>
      <c r="F8400" t="s">
        <v>32</v>
      </c>
      <c r="G8400" t="s">
        <v>39</v>
      </c>
      <c r="H8400" t="s">
        <v>176</v>
      </c>
    </row>
    <row r="8401" spans="1:8" hidden="1">
      <c r="A8401" t="s">
        <v>13879</v>
      </c>
      <c r="B8401" s="3">
        <v>45609</v>
      </c>
      <c r="C8401" t="s">
        <v>2787</v>
      </c>
      <c r="D8401">
        <v>87.93</v>
      </c>
      <c r="E8401" t="s">
        <v>25</v>
      </c>
      <c r="F8401" t="s">
        <v>61</v>
      </c>
      <c r="G8401" t="s">
        <v>27</v>
      </c>
      <c r="H8401" t="s">
        <v>40</v>
      </c>
    </row>
    <row r="8402" spans="1:8">
      <c r="A8402" t="s">
        <v>13880</v>
      </c>
      <c r="B8402" s="3">
        <v>45609</v>
      </c>
      <c r="C8402" t="s">
        <v>3963</v>
      </c>
      <c r="D8402">
        <v>10773.71</v>
      </c>
      <c r="E8402" t="s">
        <v>43</v>
      </c>
      <c r="F8402" t="s">
        <v>32</v>
      </c>
      <c r="G8402" t="s">
        <v>39</v>
      </c>
      <c r="H8402" t="s">
        <v>49</v>
      </c>
    </row>
    <row r="8403" spans="1:8" hidden="1">
      <c r="A8403" t="s">
        <v>13881</v>
      </c>
      <c r="B8403" s="3">
        <v>45609</v>
      </c>
      <c r="C8403" t="s">
        <v>10242</v>
      </c>
      <c r="D8403">
        <v>445.79</v>
      </c>
      <c r="E8403" t="s">
        <v>25</v>
      </c>
      <c r="F8403" t="s">
        <v>20</v>
      </c>
      <c r="G8403" t="s">
        <v>39</v>
      </c>
      <c r="H8403" t="s">
        <v>57</v>
      </c>
    </row>
    <row r="8404" spans="1:8" hidden="1">
      <c r="A8404" t="s">
        <v>13882</v>
      </c>
      <c r="B8404" s="3">
        <v>45609</v>
      </c>
      <c r="C8404" t="s">
        <v>13883</v>
      </c>
      <c r="D8404">
        <v>1163.98</v>
      </c>
      <c r="E8404" t="s">
        <v>70</v>
      </c>
      <c r="F8404" t="s">
        <v>61</v>
      </c>
      <c r="G8404" t="s">
        <v>21</v>
      </c>
      <c r="H8404" t="s">
        <v>40</v>
      </c>
    </row>
    <row r="8405" spans="1:8" hidden="1">
      <c r="A8405" t="s">
        <v>13884</v>
      </c>
      <c r="B8405" s="3">
        <v>45609</v>
      </c>
      <c r="C8405" t="s">
        <v>13885</v>
      </c>
      <c r="D8405">
        <v>1236.4000000000001</v>
      </c>
      <c r="E8405" t="s">
        <v>19</v>
      </c>
      <c r="F8405" t="s">
        <v>43</v>
      </c>
      <c r="G8405" t="s">
        <v>27</v>
      </c>
      <c r="H8405" t="s">
        <v>123</v>
      </c>
    </row>
    <row r="8406" spans="1:8" hidden="1">
      <c r="A8406" t="s">
        <v>13886</v>
      </c>
      <c r="B8406" s="3">
        <v>45609</v>
      </c>
      <c r="C8406" t="s">
        <v>10272</v>
      </c>
      <c r="D8406">
        <v>764.3</v>
      </c>
      <c r="E8406" t="s">
        <v>31</v>
      </c>
      <c r="F8406" t="s">
        <v>26</v>
      </c>
      <c r="G8406" t="s">
        <v>27</v>
      </c>
      <c r="H8406" t="s">
        <v>57</v>
      </c>
    </row>
    <row r="8407" spans="1:8" hidden="1">
      <c r="A8407" t="s">
        <v>13887</v>
      </c>
      <c r="B8407" s="3">
        <v>45609</v>
      </c>
      <c r="C8407" t="s">
        <v>13888</v>
      </c>
      <c r="D8407">
        <v>1048.3900000000001</v>
      </c>
      <c r="E8407" t="s">
        <v>60</v>
      </c>
      <c r="F8407" t="s">
        <v>61</v>
      </c>
      <c r="G8407" t="s">
        <v>21</v>
      </c>
      <c r="H8407" t="s">
        <v>94</v>
      </c>
    </row>
    <row r="8408" spans="1:8" hidden="1">
      <c r="A8408" t="s">
        <v>13889</v>
      </c>
      <c r="B8408" s="3">
        <v>45609</v>
      </c>
      <c r="C8408" t="s">
        <v>13890</v>
      </c>
      <c r="D8408">
        <v>650.75</v>
      </c>
      <c r="E8408" t="s">
        <v>60</v>
      </c>
      <c r="F8408" t="s">
        <v>61</v>
      </c>
      <c r="G8408" t="s">
        <v>48</v>
      </c>
      <c r="H8408" t="s">
        <v>49</v>
      </c>
    </row>
    <row r="8409" spans="1:8" hidden="1">
      <c r="A8409" t="s">
        <v>13891</v>
      </c>
      <c r="B8409" s="3">
        <v>45609</v>
      </c>
      <c r="C8409" t="s">
        <v>10634</v>
      </c>
      <c r="D8409">
        <v>924.06</v>
      </c>
      <c r="E8409" t="s">
        <v>60</v>
      </c>
      <c r="F8409" t="s">
        <v>61</v>
      </c>
      <c r="G8409" t="s">
        <v>27</v>
      </c>
      <c r="H8409" t="s">
        <v>123</v>
      </c>
    </row>
    <row r="8410" spans="1:8" hidden="1">
      <c r="A8410" t="s">
        <v>13892</v>
      </c>
      <c r="B8410" s="3">
        <v>45609</v>
      </c>
      <c r="C8410" t="s">
        <v>13893</v>
      </c>
      <c r="D8410">
        <v>158.49</v>
      </c>
      <c r="E8410" t="s">
        <v>64</v>
      </c>
      <c r="F8410" t="s">
        <v>61</v>
      </c>
      <c r="G8410" t="s">
        <v>48</v>
      </c>
      <c r="H8410" t="s">
        <v>43</v>
      </c>
    </row>
    <row r="8411" spans="1:8" hidden="1">
      <c r="A8411" t="s">
        <v>13894</v>
      </c>
      <c r="B8411" s="3">
        <v>45609</v>
      </c>
      <c r="C8411" t="s">
        <v>13895</v>
      </c>
      <c r="D8411">
        <v>1087.28</v>
      </c>
      <c r="E8411" t="s">
        <v>60</v>
      </c>
      <c r="F8411" t="s">
        <v>32</v>
      </c>
      <c r="G8411" t="s">
        <v>21</v>
      </c>
      <c r="H8411" t="s">
        <v>40</v>
      </c>
    </row>
    <row r="8412" spans="1:8" hidden="1">
      <c r="A8412" t="s">
        <v>13896</v>
      </c>
      <c r="B8412" s="3">
        <v>45609</v>
      </c>
      <c r="C8412" t="s">
        <v>13897</v>
      </c>
      <c r="D8412">
        <v>724.81</v>
      </c>
      <c r="E8412" t="s">
        <v>25</v>
      </c>
      <c r="F8412" t="s">
        <v>32</v>
      </c>
      <c r="G8412" t="s">
        <v>48</v>
      </c>
      <c r="H8412" t="s">
        <v>22</v>
      </c>
    </row>
    <row r="8413" spans="1:8" hidden="1">
      <c r="A8413" t="s">
        <v>13898</v>
      </c>
      <c r="B8413" s="3">
        <v>45609</v>
      </c>
      <c r="C8413" t="s">
        <v>6477</v>
      </c>
      <c r="D8413">
        <v>126.66</v>
      </c>
      <c r="E8413" t="s">
        <v>47</v>
      </c>
      <c r="F8413" t="s">
        <v>26</v>
      </c>
      <c r="G8413" t="s">
        <v>27</v>
      </c>
      <c r="H8413" t="s">
        <v>33</v>
      </c>
    </row>
    <row r="8414" spans="1:8" hidden="1">
      <c r="A8414" t="s">
        <v>13899</v>
      </c>
      <c r="B8414" s="3">
        <v>45609</v>
      </c>
      <c r="C8414" t="s">
        <v>5067</v>
      </c>
      <c r="D8414">
        <v>1913.89</v>
      </c>
      <c r="E8414" t="s">
        <v>67</v>
      </c>
      <c r="F8414" t="s">
        <v>26</v>
      </c>
      <c r="G8414" t="s">
        <v>48</v>
      </c>
      <c r="H8414" t="s">
        <v>57</v>
      </c>
    </row>
    <row r="8415" spans="1:8" hidden="1">
      <c r="A8415" t="s">
        <v>13900</v>
      </c>
      <c r="B8415" s="3">
        <v>45609</v>
      </c>
      <c r="C8415" t="s">
        <v>13901</v>
      </c>
      <c r="D8415">
        <v>1863.87</v>
      </c>
      <c r="E8415" t="s">
        <v>122</v>
      </c>
      <c r="F8415" t="s">
        <v>32</v>
      </c>
      <c r="G8415" t="s">
        <v>27</v>
      </c>
      <c r="H8415" t="s">
        <v>176</v>
      </c>
    </row>
    <row r="8416" spans="1:8" hidden="1">
      <c r="A8416" t="s">
        <v>13902</v>
      </c>
      <c r="B8416" s="3">
        <v>45609</v>
      </c>
      <c r="C8416" t="s">
        <v>13903</v>
      </c>
      <c r="D8416">
        <v>1506.02</v>
      </c>
      <c r="E8416" t="s">
        <v>84</v>
      </c>
      <c r="F8416" t="s">
        <v>32</v>
      </c>
      <c r="G8416" t="s">
        <v>39</v>
      </c>
      <c r="H8416" t="s">
        <v>176</v>
      </c>
    </row>
    <row r="8417" spans="1:8">
      <c r="A8417" t="s">
        <v>13904</v>
      </c>
      <c r="B8417" s="3">
        <v>45609</v>
      </c>
      <c r="C8417" t="s">
        <v>13905</v>
      </c>
      <c r="D8417">
        <v>110.26</v>
      </c>
      <c r="E8417" t="s">
        <v>43</v>
      </c>
      <c r="F8417" t="s">
        <v>32</v>
      </c>
      <c r="G8417" t="s">
        <v>21</v>
      </c>
      <c r="H8417" t="s">
        <v>43</v>
      </c>
    </row>
    <row r="8418" spans="1:8" hidden="1">
      <c r="A8418" t="s">
        <v>13906</v>
      </c>
      <c r="B8418" s="3">
        <v>45609</v>
      </c>
      <c r="C8418" t="s">
        <v>7605</v>
      </c>
      <c r="D8418">
        <v>1443.19</v>
      </c>
      <c r="E8418" t="s">
        <v>31</v>
      </c>
      <c r="F8418" t="s">
        <v>20</v>
      </c>
      <c r="G8418" t="s">
        <v>39</v>
      </c>
      <c r="H8418" t="s">
        <v>43</v>
      </c>
    </row>
    <row r="8419" spans="1:8" hidden="1">
      <c r="A8419" t="s">
        <v>13907</v>
      </c>
      <c r="B8419" s="3">
        <v>45609</v>
      </c>
      <c r="C8419" t="s">
        <v>13908</v>
      </c>
      <c r="D8419">
        <v>625.53</v>
      </c>
      <c r="E8419" t="s">
        <v>122</v>
      </c>
      <c r="F8419" t="s">
        <v>32</v>
      </c>
      <c r="G8419" t="s">
        <v>48</v>
      </c>
      <c r="H8419" t="s">
        <v>53</v>
      </c>
    </row>
    <row r="8420" spans="1:8" hidden="1">
      <c r="A8420" t="s">
        <v>13909</v>
      </c>
      <c r="B8420" s="3">
        <v>45609</v>
      </c>
      <c r="C8420" t="s">
        <v>11157</v>
      </c>
      <c r="D8420">
        <v>1321.42</v>
      </c>
      <c r="E8420" t="s">
        <v>52</v>
      </c>
      <c r="F8420" t="s">
        <v>61</v>
      </c>
      <c r="G8420" t="s">
        <v>21</v>
      </c>
      <c r="H8420" t="s">
        <v>49</v>
      </c>
    </row>
    <row r="8421" spans="1:8" hidden="1">
      <c r="A8421" t="s">
        <v>13910</v>
      </c>
      <c r="B8421" s="3">
        <v>45609</v>
      </c>
      <c r="C8421" t="s">
        <v>5160</v>
      </c>
      <c r="D8421">
        <v>1634.95</v>
      </c>
      <c r="E8421" t="s">
        <v>67</v>
      </c>
      <c r="F8421" t="s">
        <v>20</v>
      </c>
      <c r="G8421" t="s">
        <v>39</v>
      </c>
      <c r="H8421" t="s">
        <v>87</v>
      </c>
    </row>
    <row r="8422" spans="1:8" hidden="1">
      <c r="A8422" t="s">
        <v>13911</v>
      </c>
      <c r="B8422" s="3">
        <v>45609</v>
      </c>
      <c r="C8422" t="s">
        <v>13912</v>
      </c>
      <c r="D8422">
        <v>1099.33</v>
      </c>
      <c r="E8422" t="s">
        <v>210</v>
      </c>
      <c r="F8422" t="s">
        <v>32</v>
      </c>
      <c r="G8422" t="s">
        <v>39</v>
      </c>
      <c r="H8422" t="s">
        <v>53</v>
      </c>
    </row>
    <row r="8423" spans="1:8" hidden="1">
      <c r="A8423" t="s">
        <v>13913</v>
      </c>
      <c r="B8423" s="3">
        <v>45609</v>
      </c>
      <c r="C8423" t="s">
        <v>13914</v>
      </c>
      <c r="D8423">
        <v>1621.08</v>
      </c>
      <c r="E8423" t="s">
        <v>70</v>
      </c>
      <c r="F8423" t="s">
        <v>61</v>
      </c>
      <c r="G8423" t="s">
        <v>39</v>
      </c>
      <c r="H8423" t="s">
        <v>36</v>
      </c>
    </row>
    <row r="8424" spans="1:8" hidden="1">
      <c r="A8424" t="s">
        <v>13915</v>
      </c>
      <c r="B8424" s="3">
        <v>45610</v>
      </c>
      <c r="C8424" t="s">
        <v>13916</v>
      </c>
      <c r="D8424">
        <v>1472.22</v>
      </c>
      <c r="E8424" t="s">
        <v>64</v>
      </c>
      <c r="F8424" t="s">
        <v>32</v>
      </c>
      <c r="G8424" t="s">
        <v>27</v>
      </c>
      <c r="H8424" t="s">
        <v>75</v>
      </c>
    </row>
    <row r="8425" spans="1:8" hidden="1">
      <c r="A8425" t="s">
        <v>13917</v>
      </c>
      <c r="B8425" s="3">
        <v>45610</v>
      </c>
      <c r="C8425" t="s">
        <v>1215</v>
      </c>
      <c r="E8425" t="s">
        <v>31</v>
      </c>
      <c r="F8425" t="s">
        <v>26</v>
      </c>
      <c r="G8425" t="s">
        <v>27</v>
      </c>
      <c r="H8425" t="s">
        <v>43</v>
      </c>
    </row>
    <row r="8426" spans="1:8" hidden="1">
      <c r="A8426" t="s">
        <v>13918</v>
      </c>
      <c r="B8426" s="3">
        <v>45610</v>
      </c>
      <c r="C8426" t="s">
        <v>450</v>
      </c>
      <c r="D8426">
        <v>137.54</v>
      </c>
      <c r="E8426" t="s">
        <v>52</v>
      </c>
      <c r="F8426" t="s">
        <v>32</v>
      </c>
      <c r="G8426" t="s">
        <v>39</v>
      </c>
      <c r="H8426" t="s">
        <v>94</v>
      </c>
    </row>
    <row r="8427" spans="1:8" hidden="1">
      <c r="A8427" t="s">
        <v>13919</v>
      </c>
      <c r="B8427" s="3">
        <v>45610</v>
      </c>
      <c r="C8427" t="s">
        <v>12451</v>
      </c>
      <c r="D8427">
        <v>1258.44</v>
      </c>
      <c r="E8427" t="s">
        <v>52</v>
      </c>
      <c r="F8427" t="s">
        <v>32</v>
      </c>
      <c r="G8427" t="s">
        <v>48</v>
      </c>
      <c r="H8427" t="s">
        <v>44</v>
      </c>
    </row>
    <row r="8428" spans="1:8" hidden="1">
      <c r="A8428" t="s">
        <v>13920</v>
      </c>
      <c r="B8428" s="3">
        <v>45610</v>
      </c>
      <c r="C8428" t="s">
        <v>13921</v>
      </c>
      <c r="D8428">
        <v>262.10000000000002</v>
      </c>
      <c r="E8428" t="s">
        <v>60</v>
      </c>
      <c r="F8428" t="s">
        <v>32</v>
      </c>
      <c r="G8428" t="s">
        <v>48</v>
      </c>
      <c r="H8428" t="s">
        <v>36</v>
      </c>
    </row>
    <row r="8429" spans="1:8" hidden="1">
      <c r="A8429" t="s">
        <v>13922</v>
      </c>
      <c r="B8429" s="3">
        <v>45610</v>
      </c>
      <c r="C8429" t="s">
        <v>10531</v>
      </c>
      <c r="D8429">
        <v>1645.06</v>
      </c>
      <c r="E8429" t="s">
        <v>67</v>
      </c>
      <c r="F8429" t="s">
        <v>32</v>
      </c>
      <c r="G8429" t="s">
        <v>48</v>
      </c>
      <c r="H8429" t="s">
        <v>28</v>
      </c>
    </row>
    <row r="8430" spans="1:8" hidden="1">
      <c r="A8430" t="s">
        <v>13923</v>
      </c>
      <c r="B8430" s="3">
        <v>45610</v>
      </c>
      <c r="C8430" t="s">
        <v>9017</v>
      </c>
      <c r="D8430">
        <v>1611.88</v>
      </c>
      <c r="E8430" t="s">
        <v>31</v>
      </c>
      <c r="F8430" t="s">
        <v>61</v>
      </c>
      <c r="G8430" t="s">
        <v>21</v>
      </c>
      <c r="H8430" t="s">
        <v>49</v>
      </c>
    </row>
    <row r="8431" spans="1:8" hidden="1">
      <c r="A8431" t="s">
        <v>13924</v>
      </c>
      <c r="B8431" s="3">
        <v>45610</v>
      </c>
      <c r="C8431" t="s">
        <v>13925</v>
      </c>
      <c r="D8431">
        <v>1519.01</v>
      </c>
      <c r="E8431" t="s">
        <v>64</v>
      </c>
      <c r="F8431" t="s">
        <v>20</v>
      </c>
      <c r="G8431" t="s">
        <v>39</v>
      </c>
      <c r="H8431" t="s">
        <v>109</v>
      </c>
    </row>
    <row r="8432" spans="1:8" hidden="1">
      <c r="A8432" t="s">
        <v>13926</v>
      </c>
      <c r="B8432" s="3">
        <v>45610</v>
      </c>
      <c r="C8432" t="s">
        <v>13927</v>
      </c>
      <c r="D8432">
        <v>214.83</v>
      </c>
      <c r="E8432" t="s">
        <v>31</v>
      </c>
      <c r="F8432" t="s">
        <v>20</v>
      </c>
      <c r="G8432" t="s">
        <v>39</v>
      </c>
      <c r="H8432" t="s">
        <v>28</v>
      </c>
    </row>
    <row r="8433" spans="1:8" hidden="1">
      <c r="A8433" t="s">
        <v>13928</v>
      </c>
      <c r="B8433" s="3">
        <v>45610</v>
      </c>
      <c r="C8433" t="s">
        <v>74</v>
      </c>
      <c r="D8433">
        <v>1378.02</v>
      </c>
      <c r="E8433" t="s">
        <v>19</v>
      </c>
      <c r="F8433" t="s">
        <v>32</v>
      </c>
      <c r="G8433" t="s">
        <v>39</v>
      </c>
      <c r="H8433" t="s">
        <v>49</v>
      </c>
    </row>
    <row r="8434" spans="1:8" hidden="1">
      <c r="A8434" t="s">
        <v>13929</v>
      </c>
      <c r="B8434" s="3">
        <v>45610</v>
      </c>
      <c r="C8434" t="s">
        <v>3373</v>
      </c>
      <c r="D8434">
        <v>58.94</v>
      </c>
      <c r="E8434" t="s">
        <v>52</v>
      </c>
      <c r="F8434" t="s">
        <v>20</v>
      </c>
      <c r="G8434" t="s">
        <v>21</v>
      </c>
      <c r="H8434" t="s">
        <v>36</v>
      </c>
    </row>
    <row r="8435" spans="1:8" hidden="1">
      <c r="A8435" t="s">
        <v>13930</v>
      </c>
      <c r="B8435" s="3">
        <v>45610</v>
      </c>
      <c r="C8435" t="s">
        <v>4632</v>
      </c>
      <c r="E8435" t="s">
        <v>67</v>
      </c>
      <c r="F8435" t="s">
        <v>26</v>
      </c>
      <c r="G8435" t="s">
        <v>21</v>
      </c>
      <c r="H8435" t="s">
        <v>36</v>
      </c>
    </row>
    <row r="8436" spans="1:8" hidden="1">
      <c r="A8436" t="s">
        <v>13931</v>
      </c>
      <c r="B8436" s="3">
        <v>45610</v>
      </c>
      <c r="C8436" t="s">
        <v>13932</v>
      </c>
      <c r="D8436">
        <v>1132.3</v>
      </c>
      <c r="E8436" t="s">
        <v>60</v>
      </c>
      <c r="F8436" t="s">
        <v>32</v>
      </c>
      <c r="G8436" t="s">
        <v>27</v>
      </c>
      <c r="H8436" t="s">
        <v>75</v>
      </c>
    </row>
    <row r="8437" spans="1:8" hidden="1">
      <c r="A8437" t="s">
        <v>13933</v>
      </c>
      <c r="B8437" s="3">
        <v>45610</v>
      </c>
      <c r="C8437" t="s">
        <v>4102</v>
      </c>
      <c r="D8437">
        <v>1631.22</v>
      </c>
      <c r="E8437" t="s">
        <v>70</v>
      </c>
      <c r="F8437" t="s">
        <v>20</v>
      </c>
      <c r="G8437" t="s">
        <v>21</v>
      </c>
      <c r="H8437" t="s">
        <v>22</v>
      </c>
    </row>
    <row r="8438" spans="1:8" hidden="1">
      <c r="A8438" t="s">
        <v>13934</v>
      </c>
      <c r="B8438" s="3">
        <v>45610</v>
      </c>
      <c r="C8438" t="s">
        <v>13935</v>
      </c>
      <c r="D8438">
        <v>1153.1300000000001</v>
      </c>
      <c r="E8438" t="s">
        <v>67</v>
      </c>
      <c r="F8438" t="s">
        <v>26</v>
      </c>
      <c r="G8438" t="s">
        <v>27</v>
      </c>
      <c r="H8438" t="s">
        <v>94</v>
      </c>
    </row>
    <row r="8439" spans="1:8" hidden="1">
      <c r="A8439" t="s">
        <v>13936</v>
      </c>
      <c r="B8439" s="3">
        <v>45610</v>
      </c>
      <c r="C8439" t="s">
        <v>1936</v>
      </c>
      <c r="D8439">
        <v>808</v>
      </c>
      <c r="E8439" t="s">
        <v>70</v>
      </c>
      <c r="F8439" t="s">
        <v>61</v>
      </c>
      <c r="G8439" t="s">
        <v>21</v>
      </c>
      <c r="H8439" t="s">
        <v>75</v>
      </c>
    </row>
    <row r="8440" spans="1:8" hidden="1">
      <c r="A8440" t="s">
        <v>13937</v>
      </c>
      <c r="B8440" s="3">
        <v>45610</v>
      </c>
      <c r="C8440" t="s">
        <v>8675</v>
      </c>
      <c r="D8440">
        <v>1063.06</v>
      </c>
      <c r="E8440" t="s">
        <v>31</v>
      </c>
      <c r="F8440" t="s">
        <v>26</v>
      </c>
      <c r="G8440" t="s">
        <v>27</v>
      </c>
      <c r="H8440" t="s">
        <v>75</v>
      </c>
    </row>
    <row r="8441" spans="1:8" hidden="1">
      <c r="A8441" t="s">
        <v>13938</v>
      </c>
      <c r="B8441" s="3">
        <v>45610</v>
      </c>
      <c r="C8441" t="s">
        <v>2827</v>
      </c>
      <c r="D8441">
        <v>444.72</v>
      </c>
      <c r="E8441" t="s">
        <v>52</v>
      </c>
      <c r="F8441" t="s">
        <v>32</v>
      </c>
      <c r="G8441" t="s">
        <v>48</v>
      </c>
      <c r="H8441" t="s">
        <v>43</v>
      </c>
    </row>
    <row r="8442" spans="1:8">
      <c r="A8442" t="s">
        <v>13939</v>
      </c>
      <c r="B8442" s="3">
        <v>45610</v>
      </c>
      <c r="C8442" t="s">
        <v>3904</v>
      </c>
      <c r="D8442">
        <v>904.76</v>
      </c>
      <c r="E8442" t="s">
        <v>43</v>
      </c>
      <c r="F8442" t="s">
        <v>32</v>
      </c>
      <c r="G8442" t="s">
        <v>48</v>
      </c>
      <c r="H8442" t="s">
        <v>44</v>
      </c>
    </row>
    <row r="8443" spans="1:8" hidden="1">
      <c r="A8443" t="s">
        <v>13940</v>
      </c>
      <c r="B8443" s="3">
        <v>45610</v>
      </c>
      <c r="C8443" t="s">
        <v>13941</v>
      </c>
      <c r="D8443">
        <v>172.69</v>
      </c>
      <c r="E8443" t="s">
        <v>197</v>
      </c>
      <c r="F8443" t="s">
        <v>32</v>
      </c>
      <c r="G8443" t="s">
        <v>39</v>
      </c>
      <c r="H8443" t="s">
        <v>53</v>
      </c>
    </row>
    <row r="8444" spans="1:8" hidden="1">
      <c r="A8444" t="s">
        <v>13942</v>
      </c>
      <c r="B8444" s="3">
        <v>45610</v>
      </c>
      <c r="C8444" t="s">
        <v>13943</v>
      </c>
      <c r="D8444">
        <v>72.06</v>
      </c>
      <c r="E8444" t="s">
        <v>52</v>
      </c>
      <c r="F8444" t="s">
        <v>32</v>
      </c>
      <c r="G8444" t="s">
        <v>48</v>
      </c>
      <c r="H8444" t="s">
        <v>44</v>
      </c>
    </row>
    <row r="8445" spans="1:8" hidden="1">
      <c r="A8445" t="s">
        <v>13944</v>
      </c>
      <c r="B8445" s="3">
        <v>45610</v>
      </c>
      <c r="C8445" t="s">
        <v>13945</v>
      </c>
      <c r="D8445">
        <v>986.48</v>
      </c>
      <c r="E8445" t="s">
        <v>70</v>
      </c>
      <c r="F8445" t="s">
        <v>20</v>
      </c>
      <c r="G8445" t="s">
        <v>39</v>
      </c>
      <c r="H8445" t="s">
        <v>87</v>
      </c>
    </row>
    <row r="8446" spans="1:8" hidden="1">
      <c r="A8446" t="s">
        <v>13946</v>
      </c>
      <c r="B8446" s="3">
        <v>45611</v>
      </c>
      <c r="C8446" t="s">
        <v>4126</v>
      </c>
      <c r="D8446">
        <v>1071.31</v>
      </c>
      <c r="E8446" t="s">
        <v>70</v>
      </c>
      <c r="F8446" t="s">
        <v>26</v>
      </c>
      <c r="G8446" t="s">
        <v>48</v>
      </c>
      <c r="H8446" t="s">
        <v>40</v>
      </c>
    </row>
    <row r="8447" spans="1:8" hidden="1">
      <c r="A8447" t="s">
        <v>13947</v>
      </c>
      <c r="B8447" s="3">
        <v>45611</v>
      </c>
      <c r="C8447" t="s">
        <v>12754</v>
      </c>
      <c r="D8447">
        <v>1285.04</v>
      </c>
      <c r="E8447" t="s">
        <v>197</v>
      </c>
      <c r="F8447" t="s">
        <v>32</v>
      </c>
      <c r="G8447" t="s">
        <v>27</v>
      </c>
      <c r="H8447" t="s">
        <v>123</v>
      </c>
    </row>
    <row r="8448" spans="1:8" hidden="1">
      <c r="A8448" t="s">
        <v>13948</v>
      </c>
      <c r="B8448" s="3">
        <v>45611</v>
      </c>
      <c r="C8448" t="s">
        <v>1744</v>
      </c>
      <c r="D8448">
        <v>10666.99</v>
      </c>
      <c r="E8448" t="s">
        <v>25</v>
      </c>
      <c r="F8448" t="s">
        <v>61</v>
      </c>
      <c r="G8448" t="s">
        <v>39</v>
      </c>
      <c r="H8448" t="s">
        <v>123</v>
      </c>
    </row>
    <row r="8449" spans="1:8">
      <c r="A8449" t="s">
        <v>13949</v>
      </c>
      <c r="B8449" s="3">
        <v>45611</v>
      </c>
      <c r="C8449" t="s">
        <v>7887</v>
      </c>
      <c r="D8449">
        <v>1131.68</v>
      </c>
      <c r="E8449" t="s">
        <v>43</v>
      </c>
      <c r="F8449" t="s">
        <v>20</v>
      </c>
      <c r="G8449" t="s">
        <v>21</v>
      </c>
      <c r="H8449" t="s">
        <v>53</v>
      </c>
    </row>
    <row r="8450" spans="1:8" hidden="1">
      <c r="A8450" t="s">
        <v>13950</v>
      </c>
      <c r="B8450" s="3">
        <v>45611</v>
      </c>
      <c r="C8450" t="s">
        <v>9938</v>
      </c>
      <c r="D8450">
        <v>1737.12</v>
      </c>
      <c r="E8450" t="s">
        <v>60</v>
      </c>
      <c r="F8450" t="s">
        <v>20</v>
      </c>
      <c r="G8450" t="s">
        <v>48</v>
      </c>
      <c r="H8450" t="s">
        <v>53</v>
      </c>
    </row>
    <row r="8451" spans="1:8" hidden="1">
      <c r="A8451" t="s">
        <v>13951</v>
      </c>
      <c r="B8451" s="3">
        <v>45611</v>
      </c>
      <c r="C8451" t="s">
        <v>1319</v>
      </c>
      <c r="D8451">
        <v>1413.02</v>
      </c>
      <c r="E8451" t="s">
        <v>25</v>
      </c>
      <c r="F8451" t="s">
        <v>32</v>
      </c>
      <c r="G8451" t="s">
        <v>27</v>
      </c>
      <c r="H8451" t="s">
        <v>123</v>
      </c>
    </row>
    <row r="8452" spans="1:8" hidden="1">
      <c r="A8452" t="s">
        <v>13952</v>
      </c>
      <c r="B8452" s="3">
        <v>45611</v>
      </c>
      <c r="C8452" t="s">
        <v>10391</v>
      </c>
      <c r="D8452">
        <v>1611.32</v>
      </c>
      <c r="E8452" t="s">
        <v>64</v>
      </c>
      <c r="F8452" t="s">
        <v>61</v>
      </c>
      <c r="G8452" t="s">
        <v>21</v>
      </c>
      <c r="H8452" t="s">
        <v>123</v>
      </c>
    </row>
    <row r="8453" spans="1:8" hidden="1">
      <c r="A8453" t="s">
        <v>13953</v>
      </c>
      <c r="B8453" s="3">
        <v>45611</v>
      </c>
      <c r="C8453" t="s">
        <v>13954</v>
      </c>
      <c r="D8453">
        <v>423.51</v>
      </c>
      <c r="E8453" t="s">
        <v>64</v>
      </c>
      <c r="F8453" t="s">
        <v>26</v>
      </c>
      <c r="G8453" t="s">
        <v>48</v>
      </c>
      <c r="H8453" t="s">
        <v>43</v>
      </c>
    </row>
    <row r="8454" spans="1:8">
      <c r="A8454" t="s">
        <v>13955</v>
      </c>
      <c r="B8454" s="3">
        <v>45611</v>
      </c>
      <c r="C8454" t="s">
        <v>13956</v>
      </c>
      <c r="D8454">
        <v>751.8</v>
      </c>
      <c r="E8454" t="s">
        <v>43</v>
      </c>
      <c r="F8454" t="s">
        <v>20</v>
      </c>
      <c r="G8454" t="s">
        <v>48</v>
      </c>
      <c r="H8454" t="s">
        <v>40</v>
      </c>
    </row>
    <row r="8455" spans="1:8" hidden="1">
      <c r="A8455" t="s">
        <v>13957</v>
      </c>
      <c r="B8455" s="3">
        <v>45611</v>
      </c>
      <c r="C8455" t="s">
        <v>6270</v>
      </c>
      <c r="D8455">
        <v>1657.12</v>
      </c>
      <c r="E8455" t="s">
        <v>56</v>
      </c>
      <c r="F8455" t="s">
        <v>20</v>
      </c>
      <c r="G8455" t="s">
        <v>21</v>
      </c>
      <c r="H8455" t="s">
        <v>43</v>
      </c>
    </row>
    <row r="8456" spans="1:8" hidden="1">
      <c r="A8456" t="s">
        <v>13958</v>
      </c>
      <c r="B8456" s="3">
        <v>45611</v>
      </c>
      <c r="C8456" t="s">
        <v>13959</v>
      </c>
      <c r="E8456" t="s">
        <v>31</v>
      </c>
      <c r="F8456" t="s">
        <v>61</v>
      </c>
      <c r="G8456" t="s">
        <v>27</v>
      </c>
      <c r="H8456" t="s">
        <v>49</v>
      </c>
    </row>
    <row r="8457" spans="1:8" hidden="1">
      <c r="A8457" t="s">
        <v>13960</v>
      </c>
      <c r="B8457" s="3">
        <v>45611</v>
      </c>
      <c r="C8457" t="s">
        <v>742</v>
      </c>
      <c r="D8457">
        <v>452.56</v>
      </c>
      <c r="E8457" t="s">
        <v>67</v>
      </c>
      <c r="F8457" t="s">
        <v>26</v>
      </c>
      <c r="G8457" t="s">
        <v>48</v>
      </c>
      <c r="H8457" t="s">
        <v>40</v>
      </c>
    </row>
    <row r="8458" spans="1:8" hidden="1">
      <c r="A8458" t="s">
        <v>13961</v>
      </c>
      <c r="B8458" s="3">
        <v>45611</v>
      </c>
      <c r="C8458" t="s">
        <v>13962</v>
      </c>
      <c r="D8458">
        <v>756.74</v>
      </c>
      <c r="E8458" t="s">
        <v>52</v>
      </c>
      <c r="F8458" t="s">
        <v>20</v>
      </c>
      <c r="G8458" t="s">
        <v>27</v>
      </c>
      <c r="H8458" t="s">
        <v>109</v>
      </c>
    </row>
    <row r="8459" spans="1:8" hidden="1">
      <c r="A8459" t="s">
        <v>13963</v>
      </c>
      <c r="B8459" s="3">
        <v>45611</v>
      </c>
      <c r="C8459" t="s">
        <v>121</v>
      </c>
      <c r="D8459">
        <v>1845.69</v>
      </c>
      <c r="E8459" t="s">
        <v>19</v>
      </c>
      <c r="F8459" t="s">
        <v>32</v>
      </c>
      <c r="G8459" t="s">
        <v>39</v>
      </c>
      <c r="H8459" t="s">
        <v>44</v>
      </c>
    </row>
    <row r="8460" spans="1:8" hidden="1">
      <c r="A8460" t="s">
        <v>13964</v>
      </c>
      <c r="B8460" s="3">
        <v>45611</v>
      </c>
      <c r="C8460" t="s">
        <v>2816</v>
      </c>
      <c r="D8460">
        <v>1677.37</v>
      </c>
      <c r="E8460" t="s">
        <v>64</v>
      </c>
      <c r="F8460" t="s">
        <v>32</v>
      </c>
      <c r="G8460" t="s">
        <v>48</v>
      </c>
      <c r="H8460" t="s">
        <v>123</v>
      </c>
    </row>
    <row r="8461" spans="1:8" hidden="1">
      <c r="A8461" t="s">
        <v>13965</v>
      </c>
      <c r="B8461" s="3">
        <v>45611</v>
      </c>
      <c r="C8461" t="s">
        <v>8679</v>
      </c>
      <c r="D8461">
        <v>1957.92</v>
      </c>
      <c r="E8461" t="s">
        <v>64</v>
      </c>
      <c r="F8461" t="s">
        <v>32</v>
      </c>
      <c r="G8461" t="s">
        <v>27</v>
      </c>
      <c r="H8461" t="s">
        <v>123</v>
      </c>
    </row>
    <row r="8462" spans="1:8" hidden="1">
      <c r="A8462" t="s">
        <v>13966</v>
      </c>
      <c r="B8462" s="3">
        <v>45611</v>
      </c>
      <c r="C8462" t="s">
        <v>13967</v>
      </c>
      <c r="E8462" t="s">
        <v>70</v>
      </c>
      <c r="F8462" t="s">
        <v>26</v>
      </c>
      <c r="G8462" t="s">
        <v>21</v>
      </c>
      <c r="H8462" t="s">
        <v>43</v>
      </c>
    </row>
    <row r="8463" spans="1:8" hidden="1">
      <c r="A8463" t="s">
        <v>13968</v>
      </c>
      <c r="B8463" s="3">
        <v>45611</v>
      </c>
      <c r="C8463" t="s">
        <v>13969</v>
      </c>
      <c r="D8463">
        <v>632.65</v>
      </c>
      <c r="E8463" t="s">
        <v>60</v>
      </c>
      <c r="F8463" t="s">
        <v>20</v>
      </c>
      <c r="G8463" t="s">
        <v>21</v>
      </c>
      <c r="H8463" t="s">
        <v>53</v>
      </c>
    </row>
    <row r="8464" spans="1:8" hidden="1">
      <c r="A8464" t="s">
        <v>13970</v>
      </c>
      <c r="B8464" s="3">
        <v>45611</v>
      </c>
      <c r="C8464" t="s">
        <v>6520</v>
      </c>
      <c r="D8464">
        <v>216.64</v>
      </c>
      <c r="E8464" t="s">
        <v>64</v>
      </c>
      <c r="F8464" t="s">
        <v>32</v>
      </c>
      <c r="G8464" t="s">
        <v>21</v>
      </c>
      <c r="H8464" t="s">
        <v>33</v>
      </c>
    </row>
    <row r="8465" spans="1:8" hidden="1">
      <c r="A8465" t="s">
        <v>13971</v>
      </c>
      <c r="B8465" s="3">
        <v>45611</v>
      </c>
      <c r="C8465" t="s">
        <v>13972</v>
      </c>
      <c r="D8465">
        <v>182.33</v>
      </c>
      <c r="E8465" t="s">
        <v>47</v>
      </c>
      <c r="F8465" t="s">
        <v>20</v>
      </c>
      <c r="G8465" t="s">
        <v>48</v>
      </c>
      <c r="H8465" t="s">
        <v>123</v>
      </c>
    </row>
    <row r="8466" spans="1:8" hidden="1">
      <c r="A8466" t="s">
        <v>13973</v>
      </c>
      <c r="B8466" s="3">
        <v>45611</v>
      </c>
      <c r="C8466" t="s">
        <v>13974</v>
      </c>
      <c r="D8466">
        <v>113.23</v>
      </c>
      <c r="E8466" t="s">
        <v>67</v>
      </c>
      <c r="F8466" t="s">
        <v>61</v>
      </c>
      <c r="G8466" t="s">
        <v>39</v>
      </c>
      <c r="H8466" t="s">
        <v>22</v>
      </c>
    </row>
    <row r="8467" spans="1:8" hidden="1">
      <c r="A8467" t="s">
        <v>13975</v>
      </c>
      <c r="B8467" s="3">
        <v>45611</v>
      </c>
      <c r="C8467" t="s">
        <v>9017</v>
      </c>
      <c r="D8467">
        <v>93.49</v>
      </c>
      <c r="E8467" t="s">
        <v>31</v>
      </c>
      <c r="F8467" t="s">
        <v>61</v>
      </c>
      <c r="G8467" t="s">
        <v>48</v>
      </c>
      <c r="H8467" t="s">
        <v>43</v>
      </c>
    </row>
    <row r="8468" spans="1:8" hidden="1">
      <c r="A8468" t="s">
        <v>13976</v>
      </c>
      <c r="B8468" s="3">
        <v>45611</v>
      </c>
      <c r="C8468" t="s">
        <v>13977</v>
      </c>
      <c r="D8468">
        <v>1824.52</v>
      </c>
      <c r="E8468" t="s">
        <v>19</v>
      </c>
      <c r="F8468" t="s">
        <v>43</v>
      </c>
      <c r="G8468" t="s">
        <v>39</v>
      </c>
      <c r="H8468" t="s">
        <v>22</v>
      </c>
    </row>
    <row r="8469" spans="1:8" hidden="1">
      <c r="A8469" t="s">
        <v>13978</v>
      </c>
      <c r="B8469" s="3">
        <v>45611</v>
      </c>
      <c r="C8469" t="s">
        <v>13979</v>
      </c>
      <c r="D8469">
        <v>1347.4</v>
      </c>
      <c r="E8469" t="s">
        <v>25</v>
      </c>
      <c r="F8469" t="s">
        <v>26</v>
      </c>
      <c r="G8469" t="s">
        <v>21</v>
      </c>
      <c r="H8469" t="s">
        <v>49</v>
      </c>
    </row>
    <row r="8470" spans="1:8" hidden="1">
      <c r="A8470" t="s">
        <v>13980</v>
      </c>
      <c r="B8470" s="3">
        <v>45611</v>
      </c>
      <c r="C8470" t="s">
        <v>1692</v>
      </c>
      <c r="D8470">
        <v>887.56</v>
      </c>
      <c r="E8470" t="s">
        <v>70</v>
      </c>
      <c r="F8470" t="s">
        <v>32</v>
      </c>
      <c r="G8470" t="s">
        <v>21</v>
      </c>
      <c r="H8470" t="s">
        <v>49</v>
      </c>
    </row>
    <row r="8471" spans="1:8" hidden="1">
      <c r="A8471" t="s">
        <v>13981</v>
      </c>
      <c r="B8471" s="3">
        <v>45611</v>
      </c>
      <c r="C8471" t="s">
        <v>13982</v>
      </c>
      <c r="D8471">
        <v>1813.05</v>
      </c>
      <c r="E8471" t="s">
        <v>60</v>
      </c>
      <c r="F8471" t="s">
        <v>26</v>
      </c>
      <c r="G8471" t="s">
        <v>21</v>
      </c>
      <c r="H8471" t="s">
        <v>49</v>
      </c>
    </row>
    <row r="8472" spans="1:8" hidden="1">
      <c r="A8472" t="s">
        <v>13983</v>
      </c>
      <c r="B8472" s="3">
        <v>45611</v>
      </c>
      <c r="C8472" t="s">
        <v>10175</v>
      </c>
      <c r="D8472">
        <v>1637.16</v>
      </c>
      <c r="E8472" t="s">
        <v>60</v>
      </c>
      <c r="F8472" t="s">
        <v>61</v>
      </c>
      <c r="G8472" t="s">
        <v>21</v>
      </c>
      <c r="H8472" t="s">
        <v>40</v>
      </c>
    </row>
    <row r="8473" spans="1:8">
      <c r="A8473" t="s">
        <v>13984</v>
      </c>
      <c r="B8473" s="3">
        <v>45611</v>
      </c>
      <c r="C8473" t="s">
        <v>13985</v>
      </c>
      <c r="E8473" t="s">
        <v>43</v>
      </c>
      <c r="F8473" t="s">
        <v>32</v>
      </c>
      <c r="G8473" t="s">
        <v>48</v>
      </c>
      <c r="H8473" t="s">
        <v>43</v>
      </c>
    </row>
    <row r="8474" spans="1:8" hidden="1">
      <c r="A8474" t="s">
        <v>13986</v>
      </c>
      <c r="B8474" s="3">
        <v>45611</v>
      </c>
      <c r="C8474" t="s">
        <v>13987</v>
      </c>
      <c r="D8474">
        <v>1699.9</v>
      </c>
      <c r="E8474" t="s">
        <v>471</v>
      </c>
      <c r="F8474" t="s">
        <v>26</v>
      </c>
      <c r="G8474" t="s">
        <v>39</v>
      </c>
      <c r="H8474" t="s">
        <v>109</v>
      </c>
    </row>
    <row r="8475" spans="1:8" hidden="1">
      <c r="A8475" t="s">
        <v>13988</v>
      </c>
      <c r="B8475" s="3">
        <v>45611</v>
      </c>
      <c r="C8475" t="s">
        <v>12710</v>
      </c>
      <c r="D8475">
        <v>348.6</v>
      </c>
      <c r="E8475" t="s">
        <v>64</v>
      </c>
      <c r="F8475" t="s">
        <v>26</v>
      </c>
      <c r="G8475" t="s">
        <v>27</v>
      </c>
      <c r="H8475" t="s">
        <v>43</v>
      </c>
    </row>
    <row r="8476" spans="1:8" hidden="1">
      <c r="A8476" t="s">
        <v>13989</v>
      </c>
      <c r="B8476" s="3">
        <v>45611</v>
      </c>
      <c r="C8476" t="s">
        <v>3674</v>
      </c>
      <c r="D8476">
        <v>754.41</v>
      </c>
      <c r="E8476" t="s">
        <v>122</v>
      </c>
      <c r="F8476" t="s">
        <v>61</v>
      </c>
      <c r="G8476" t="s">
        <v>48</v>
      </c>
      <c r="H8476" t="s">
        <v>57</v>
      </c>
    </row>
    <row r="8477" spans="1:8" hidden="1">
      <c r="A8477" t="s">
        <v>13990</v>
      </c>
      <c r="B8477" s="3">
        <v>45611</v>
      </c>
      <c r="C8477" t="s">
        <v>384</v>
      </c>
      <c r="D8477">
        <v>1047.78</v>
      </c>
      <c r="E8477" t="s">
        <v>19</v>
      </c>
      <c r="F8477" t="s">
        <v>32</v>
      </c>
      <c r="G8477" t="s">
        <v>27</v>
      </c>
      <c r="H8477" t="s">
        <v>123</v>
      </c>
    </row>
    <row r="8478" spans="1:8" hidden="1">
      <c r="A8478" t="s">
        <v>13991</v>
      </c>
      <c r="B8478" s="3">
        <v>45612</v>
      </c>
      <c r="C8478" t="s">
        <v>7765</v>
      </c>
      <c r="D8478">
        <v>169.17</v>
      </c>
      <c r="E8478" t="s">
        <v>70</v>
      </c>
      <c r="F8478" t="s">
        <v>32</v>
      </c>
      <c r="G8478" t="s">
        <v>21</v>
      </c>
      <c r="H8478" t="s">
        <v>49</v>
      </c>
    </row>
    <row r="8479" spans="1:8" hidden="1">
      <c r="A8479" t="s">
        <v>13992</v>
      </c>
      <c r="B8479" s="3">
        <v>45612</v>
      </c>
      <c r="C8479" t="s">
        <v>12645</v>
      </c>
      <c r="D8479">
        <v>16447.8</v>
      </c>
      <c r="E8479" t="s">
        <v>60</v>
      </c>
      <c r="F8479" t="s">
        <v>20</v>
      </c>
      <c r="G8479" t="s">
        <v>27</v>
      </c>
      <c r="H8479" t="s">
        <v>87</v>
      </c>
    </row>
    <row r="8480" spans="1:8" hidden="1">
      <c r="A8480" t="s">
        <v>13993</v>
      </c>
      <c r="B8480" s="3">
        <v>45612</v>
      </c>
      <c r="C8480" t="s">
        <v>13994</v>
      </c>
      <c r="D8480">
        <v>1826.81</v>
      </c>
      <c r="E8480" t="s">
        <v>64</v>
      </c>
      <c r="F8480" t="s">
        <v>61</v>
      </c>
      <c r="G8480" t="s">
        <v>27</v>
      </c>
      <c r="H8480" t="s">
        <v>75</v>
      </c>
    </row>
    <row r="8481" spans="1:8" hidden="1">
      <c r="A8481" t="s">
        <v>13995</v>
      </c>
      <c r="B8481" s="3">
        <v>45612</v>
      </c>
      <c r="C8481" t="s">
        <v>8939</v>
      </c>
      <c r="D8481">
        <v>1368.68</v>
      </c>
      <c r="E8481" t="s">
        <v>31</v>
      </c>
      <c r="F8481" t="s">
        <v>26</v>
      </c>
      <c r="G8481" t="s">
        <v>48</v>
      </c>
      <c r="H8481" t="s">
        <v>28</v>
      </c>
    </row>
    <row r="8482" spans="1:8" hidden="1">
      <c r="A8482" t="s">
        <v>13996</v>
      </c>
      <c r="B8482" s="3">
        <v>45612</v>
      </c>
      <c r="C8482" t="s">
        <v>3665</v>
      </c>
      <c r="D8482">
        <v>298.51</v>
      </c>
      <c r="E8482" t="s">
        <v>52</v>
      </c>
      <c r="F8482" t="s">
        <v>26</v>
      </c>
      <c r="G8482" t="s">
        <v>39</v>
      </c>
      <c r="H8482" t="s">
        <v>53</v>
      </c>
    </row>
    <row r="8483" spans="1:8" hidden="1">
      <c r="A8483" t="s">
        <v>13997</v>
      </c>
      <c r="B8483" s="3">
        <v>45612</v>
      </c>
      <c r="C8483" t="s">
        <v>8359</v>
      </c>
      <c r="D8483">
        <v>1465.19</v>
      </c>
      <c r="E8483" t="s">
        <v>64</v>
      </c>
      <c r="F8483" t="s">
        <v>20</v>
      </c>
      <c r="G8483" t="s">
        <v>39</v>
      </c>
      <c r="H8483" t="s">
        <v>53</v>
      </c>
    </row>
    <row r="8484" spans="1:8" hidden="1">
      <c r="A8484" t="s">
        <v>13998</v>
      </c>
      <c r="B8484" s="3">
        <v>45612</v>
      </c>
      <c r="C8484" t="s">
        <v>5955</v>
      </c>
      <c r="D8484">
        <v>871.86</v>
      </c>
      <c r="E8484" t="s">
        <v>25</v>
      </c>
      <c r="F8484" t="s">
        <v>20</v>
      </c>
      <c r="G8484" t="s">
        <v>48</v>
      </c>
      <c r="H8484" t="s">
        <v>75</v>
      </c>
    </row>
    <row r="8485" spans="1:8" hidden="1">
      <c r="A8485" t="s">
        <v>13999</v>
      </c>
      <c r="B8485" s="3">
        <v>45612</v>
      </c>
      <c r="C8485" t="s">
        <v>14000</v>
      </c>
      <c r="D8485">
        <v>1672.47</v>
      </c>
      <c r="E8485" t="s">
        <v>25</v>
      </c>
      <c r="F8485" t="s">
        <v>32</v>
      </c>
      <c r="G8485" t="s">
        <v>21</v>
      </c>
      <c r="H8485" t="s">
        <v>33</v>
      </c>
    </row>
    <row r="8486" spans="1:8" hidden="1">
      <c r="A8486" t="s">
        <v>14001</v>
      </c>
      <c r="B8486" s="3">
        <v>45612</v>
      </c>
      <c r="C8486" t="s">
        <v>6101</v>
      </c>
      <c r="D8486">
        <v>121.86</v>
      </c>
      <c r="E8486" t="s">
        <v>64</v>
      </c>
      <c r="F8486" t="s">
        <v>32</v>
      </c>
      <c r="G8486" t="s">
        <v>48</v>
      </c>
      <c r="H8486" t="s">
        <v>94</v>
      </c>
    </row>
    <row r="8487" spans="1:8" hidden="1">
      <c r="A8487" t="s">
        <v>14002</v>
      </c>
      <c r="B8487" s="3">
        <v>45612</v>
      </c>
      <c r="C8487" t="s">
        <v>14003</v>
      </c>
      <c r="D8487">
        <v>1264.8</v>
      </c>
      <c r="E8487" t="s">
        <v>70</v>
      </c>
      <c r="F8487" t="s">
        <v>61</v>
      </c>
      <c r="G8487" t="s">
        <v>39</v>
      </c>
      <c r="H8487" t="s">
        <v>94</v>
      </c>
    </row>
    <row r="8488" spans="1:8">
      <c r="A8488" t="s">
        <v>14004</v>
      </c>
      <c r="B8488" s="3">
        <v>45612</v>
      </c>
      <c r="C8488" t="s">
        <v>13716</v>
      </c>
      <c r="D8488">
        <v>1368.71</v>
      </c>
      <c r="E8488" t="s">
        <v>43</v>
      </c>
      <c r="F8488" t="s">
        <v>20</v>
      </c>
      <c r="G8488" t="s">
        <v>39</v>
      </c>
      <c r="H8488" t="s">
        <v>33</v>
      </c>
    </row>
    <row r="8489" spans="1:8" hidden="1">
      <c r="A8489" t="s">
        <v>14005</v>
      </c>
      <c r="B8489" s="3">
        <v>45612</v>
      </c>
      <c r="C8489" t="s">
        <v>3846</v>
      </c>
      <c r="D8489">
        <v>7429.36</v>
      </c>
      <c r="E8489" t="s">
        <v>70</v>
      </c>
      <c r="F8489" t="s">
        <v>20</v>
      </c>
      <c r="G8489" t="s">
        <v>21</v>
      </c>
      <c r="H8489" t="s">
        <v>40</v>
      </c>
    </row>
    <row r="8490" spans="1:8" hidden="1">
      <c r="A8490" t="s">
        <v>14006</v>
      </c>
      <c r="B8490" s="3">
        <v>45612</v>
      </c>
      <c r="C8490" t="s">
        <v>14007</v>
      </c>
      <c r="D8490">
        <v>1535.83</v>
      </c>
      <c r="E8490" t="s">
        <v>19</v>
      </c>
      <c r="F8490" t="s">
        <v>32</v>
      </c>
      <c r="G8490" t="s">
        <v>48</v>
      </c>
      <c r="H8490" t="s">
        <v>123</v>
      </c>
    </row>
    <row r="8491" spans="1:8" hidden="1">
      <c r="A8491" t="s">
        <v>14008</v>
      </c>
      <c r="B8491" s="3">
        <v>45612</v>
      </c>
      <c r="C8491" t="s">
        <v>14009</v>
      </c>
      <c r="D8491">
        <v>829.91</v>
      </c>
      <c r="E8491" t="s">
        <v>122</v>
      </c>
      <c r="F8491" t="s">
        <v>26</v>
      </c>
      <c r="G8491" t="s">
        <v>48</v>
      </c>
      <c r="H8491" t="s">
        <v>22</v>
      </c>
    </row>
    <row r="8492" spans="1:8" hidden="1">
      <c r="A8492" t="s">
        <v>14010</v>
      </c>
      <c r="B8492" s="3">
        <v>45612</v>
      </c>
      <c r="C8492" t="s">
        <v>14011</v>
      </c>
      <c r="D8492">
        <v>1932.65</v>
      </c>
      <c r="E8492" t="s">
        <v>471</v>
      </c>
      <c r="F8492" t="s">
        <v>32</v>
      </c>
      <c r="G8492" t="s">
        <v>39</v>
      </c>
      <c r="H8492" t="s">
        <v>109</v>
      </c>
    </row>
    <row r="8493" spans="1:8">
      <c r="A8493" t="s">
        <v>14012</v>
      </c>
      <c r="B8493" s="3">
        <v>45612</v>
      </c>
      <c r="C8493" t="s">
        <v>10291</v>
      </c>
      <c r="D8493">
        <v>585.14</v>
      </c>
      <c r="E8493" t="s">
        <v>43</v>
      </c>
      <c r="F8493" t="s">
        <v>43</v>
      </c>
      <c r="G8493" t="s">
        <v>21</v>
      </c>
      <c r="H8493" t="s">
        <v>40</v>
      </c>
    </row>
    <row r="8494" spans="1:8" hidden="1">
      <c r="A8494" t="s">
        <v>14013</v>
      </c>
      <c r="B8494" s="3">
        <v>45612</v>
      </c>
      <c r="C8494" t="s">
        <v>3350</v>
      </c>
      <c r="D8494">
        <v>1011.05</v>
      </c>
      <c r="E8494" t="s">
        <v>70</v>
      </c>
      <c r="F8494" t="s">
        <v>26</v>
      </c>
      <c r="G8494" t="s">
        <v>39</v>
      </c>
      <c r="H8494" t="s">
        <v>109</v>
      </c>
    </row>
    <row r="8495" spans="1:8" hidden="1">
      <c r="A8495" t="s">
        <v>14014</v>
      </c>
      <c r="B8495" s="3">
        <v>45612</v>
      </c>
      <c r="C8495" t="s">
        <v>14015</v>
      </c>
      <c r="D8495">
        <v>1275.3</v>
      </c>
      <c r="E8495" t="s">
        <v>25</v>
      </c>
      <c r="F8495" t="s">
        <v>61</v>
      </c>
      <c r="G8495" t="s">
        <v>39</v>
      </c>
      <c r="H8495" t="s">
        <v>87</v>
      </c>
    </row>
    <row r="8496" spans="1:8" hidden="1">
      <c r="A8496" t="s">
        <v>14016</v>
      </c>
      <c r="B8496" s="3">
        <v>45612</v>
      </c>
      <c r="C8496" t="s">
        <v>1248</v>
      </c>
      <c r="D8496">
        <v>852.02</v>
      </c>
      <c r="E8496" t="s">
        <v>197</v>
      </c>
      <c r="F8496" t="s">
        <v>26</v>
      </c>
      <c r="G8496" t="s">
        <v>39</v>
      </c>
      <c r="H8496" t="s">
        <v>94</v>
      </c>
    </row>
    <row r="8497" spans="1:8" hidden="1">
      <c r="A8497" t="s">
        <v>14017</v>
      </c>
      <c r="B8497" s="3">
        <v>45612</v>
      </c>
      <c r="C8497" t="s">
        <v>14018</v>
      </c>
      <c r="D8497">
        <v>798.77</v>
      </c>
      <c r="E8497" t="s">
        <v>60</v>
      </c>
      <c r="F8497" t="s">
        <v>61</v>
      </c>
      <c r="G8497" t="s">
        <v>39</v>
      </c>
      <c r="H8497" t="s">
        <v>28</v>
      </c>
    </row>
    <row r="8498" spans="1:8" hidden="1">
      <c r="A8498" t="s">
        <v>14019</v>
      </c>
      <c r="B8498" s="3">
        <v>45612</v>
      </c>
      <c r="C8498" t="s">
        <v>13908</v>
      </c>
      <c r="D8498">
        <v>104.11</v>
      </c>
      <c r="E8498" t="s">
        <v>848</v>
      </c>
      <c r="F8498" t="s">
        <v>26</v>
      </c>
      <c r="G8498" t="s">
        <v>21</v>
      </c>
      <c r="H8498" t="s">
        <v>22</v>
      </c>
    </row>
    <row r="8499" spans="1:8" hidden="1">
      <c r="A8499" t="s">
        <v>14020</v>
      </c>
      <c r="B8499" s="3">
        <v>45612</v>
      </c>
      <c r="C8499" t="s">
        <v>376</v>
      </c>
      <c r="D8499">
        <v>1857.68</v>
      </c>
      <c r="E8499" t="s">
        <v>190</v>
      </c>
      <c r="F8499" t="s">
        <v>32</v>
      </c>
      <c r="G8499" t="s">
        <v>27</v>
      </c>
      <c r="H8499" t="s">
        <v>53</v>
      </c>
    </row>
    <row r="8500" spans="1:8" hidden="1">
      <c r="A8500" t="s">
        <v>14021</v>
      </c>
      <c r="B8500" s="3">
        <v>45612</v>
      </c>
      <c r="C8500" t="s">
        <v>1356</v>
      </c>
      <c r="E8500" t="s">
        <v>64</v>
      </c>
      <c r="F8500" t="s">
        <v>61</v>
      </c>
      <c r="G8500" t="s">
        <v>48</v>
      </c>
      <c r="H8500" t="s">
        <v>28</v>
      </c>
    </row>
    <row r="8501" spans="1:8" hidden="1">
      <c r="A8501" t="s">
        <v>14022</v>
      </c>
      <c r="B8501" s="3">
        <v>45612</v>
      </c>
      <c r="C8501" t="s">
        <v>3255</v>
      </c>
      <c r="D8501">
        <v>1116.5</v>
      </c>
      <c r="E8501" t="s">
        <v>60</v>
      </c>
      <c r="F8501" t="s">
        <v>61</v>
      </c>
      <c r="G8501" t="s">
        <v>21</v>
      </c>
      <c r="H8501" t="s">
        <v>53</v>
      </c>
    </row>
    <row r="8502" spans="1:8" hidden="1">
      <c r="A8502" t="s">
        <v>14023</v>
      </c>
      <c r="B8502" s="3">
        <v>45612</v>
      </c>
      <c r="C8502" t="s">
        <v>14024</v>
      </c>
      <c r="D8502">
        <v>1891.91</v>
      </c>
      <c r="E8502" t="s">
        <v>25</v>
      </c>
      <c r="F8502" t="s">
        <v>61</v>
      </c>
      <c r="G8502" t="s">
        <v>48</v>
      </c>
      <c r="H8502" t="s">
        <v>44</v>
      </c>
    </row>
    <row r="8503" spans="1:8" hidden="1">
      <c r="A8503" t="s">
        <v>14025</v>
      </c>
      <c r="B8503" s="3">
        <v>45612</v>
      </c>
      <c r="C8503" t="s">
        <v>14026</v>
      </c>
      <c r="D8503">
        <v>1218.8499999999999</v>
      </c>
      <c r="E8503" t="s">
        <v>67</v>
      </c>
      <c r="F8503" t="s">
        <v>26</v>
      </c>
      <c r="G8503" t="s">
        <v>21</v>
      </c>
      <c r="H8503" t="s">
        <v>49</v>
      </c>
    </row>
    <row r="8504" spans="1:8">
      <c r="A8504" t="s">
        <v>14027</v>
      </c>
      <c r="B8504" s="3">
        <v>45612</v>
      </c>
      <c r="C8504" t="s">
        <v>916</v>
      </c>
      <c r="D8504">
        <v>1873.15</v>
      </c>
      <c r="E8504" t="s">
        <v>43</v>
      </c>
      <c r="F8504" t="s">
        <v>61</v>
      </c>
      <c r="G8504" t="s">
        <v>21</v>
      </c>
      <c r="H8504" t="s">
        <v>75</v>
      </c>
    </row>
    <row r="8505" spans="1:8" hidden="1">
      <c r="A8505" t="s">
        <v>14028</v>
      </c>
      <c r="B8505" s="3">
        <v>45612</v>
      </c>
      <c r="C8505" t="s">
        <v>7196</v>
      </c>
      <c r="D8505">
        <v>6508.65</v>
      </c>
      <c r="E8505" t="s">
        <v>47</v>
      </c>
      <c r="F8505" t="s">
        <v>26</v>
      </c>
      <c r="G8505" t="s">
        <v>39</v>
      </c>
      <c r="H8505" t="s">
        <v>57</v>
      </c>
    </row>
    <row r="8506" spans="1:8" hidden="1">
      <c r="A8506" t="s">
        <v>14029</v>
      </c>
      <c r="B8506" s="3">
        <v>45612</v>
      </c>
      <c r="C8506" t="s">
        <v>621</v>
      </c>
      <c r="D8506">
        <v>890.03</v>
      </c>
      <c r="E8506" t="s">
        <v>70</v>
      </c>
      <c r="F8506" t="s">
        <v>32</v>
      </c>
      <c r="G8506" t="s">
        <v>27</v>
      </c>
      <c r="H8506" t="s">
        <v>94</v>
      </c>
    </row>
    <row r="8507" spans="1:8" hidden="1">
      <c r="A8507" t="s">
        <v>14030</v>
      </c>
      <c r="B8507" s="3">
        <v>45612</v>
      </c>
      <c r="C8507" t="s">
        <v>664</v>
      </c>
      <c r="D8507">
        <v>569.05999999999995</v>
      </c>
      <c r="E8507" t="s">
        <v>52</v>
      </c>
      <c r="F8507" t="s">
        <v>20</v>
      </c>
      <c r="G8507" t="s">
        <v>39</v>
      </c>
      <c r="H8507" t="s">
        <v>87</v>
      </c>
    </row>
    <row r="8508" spans="1:8" hidden="1">
      <c r="A8508" t="s">
        <v>14031</v>
      </c>
      <c r="B8508" s="3">
        <v>45612</v>
      </c>
      <c r="C8508" t="s">
        <v>7635</v>
      </c>
      <c r="D8508">
        <v>52.43</v>
      </c>
      <c r="E8508" t="s">
        <v>31</v>
      </c>
      <c r="F8508" t="s">
        <v>32</v>
      </c>
      <c r="G8508" t="s">
        <v>27</v>
      </c>
      <c r="H8508" t="s">
        <v>176</v>
      </c>
    </row>
    <row r="8509" spans="1:8" hidden="1">
      <c r="A8509" t="s">
        <v>14032</v>
      </c>
      <c r="B8509" s="3">
        <v>45613</v>
      </c>
      <c r="C8509" t="s">
        <v>1692</v>
      </c>
      <c r="D8509">
        <v>264.27</v>
      </c>
      <c r="E8509" t="s">
        <v>47</v>
      </c>
      <c r="F8509" t="s">
        <v>26</v>
      </c>
      <c r="G8509" t="s">
        <v>48</v>
      </c>
      <c r="H8509" t="s">
        <v>57</v>
      </c>
    </row>
    <row r="8510" spans="1:8" hidden="1">
      <c r="A8510" t="s">
        <v>14033</v>
      </c>
      <c r="B8510" s="3">
        <v>45613</v>
      </c>
      <c r="C8510" t="s">
        <v>10310</v>
      </c>
      <c r="D8510">
        <v>932.08</v>
      </c>
      <c r="E8510" t="s">
        <v>70</v>
      </c>
      <c r="F8510" t="s">
        <v>20</v>
      </c>
      <c r="G8510" t="s">
        <v>39</v>
      </c>
      <c r="H8510" t="s">
        <v>57</v>
      </c>
    </row>
    <row r="8511" spans="1:8" hidden="1">
      <c r="A8511" t="s">
        <v>14034</v>
      </c>
      <c r="B8511" s="3">
        <v>45613</v>
      </c>
      <c r="C8511" t="s">
        <v>14035</v>
      </c>
      <c r="D8511">
        <v>1459.85</v>
      </c>
      <c r="E8511" t="s">
        <v>217</v>
      </c>
      <c r="F8511" t="s">
        <v>32</v>
      </c>
      <c r="G8511" t="s">
        <v>48</v>
      </c>
      <c r="H8511" t="s">
        <v>22</v>
      </c>
    </row>
    <row r="8512" spans="1:8" hidden="1">
      <c r="A8512" t="s">
        <v>14036</v>
      </c>
      <c r="B8512" s="3">
        <v>45613</v>
      </c>
      <c r="C8512" t="s">
        <v>13033</v>
      </c>
      <c r="D8512">
        <v>1750.39</v>
      </c>
      <c r="E8512" t="s">
        <v>60</v>
      </c>
      <c r="F8512" t="s">
        <v>61</v>
      </c>
      <c r="G8512" t="s">
        <v>39</v>
      </c>
      <c r="H8512" t="s">
        <v>57</v>
      </c>
    </row>
    <row r="8513" spans="1:8" hidden="1">
      <c r="A8513" t="s">
        <v>14037</v>
      </c>
      <c r="B8513" s="3">
        <v>45613</v>
      </c>
      <c r="C8513" t="s">
        <v>14038</v>
      </c>
      <c r="D8513">
        <v>438.49</v>
      </c>
      <c r="E8513" t="s">
        <v>190</v>
      </c>
      <c r="F8513" t="s">
        <v>26</v>
      </c>
      <c r="G8513" t="s">
        <v>39</v>
      </c>
      <c r="H8513" t="s">
        <v>49</v>
      </c>
    </row>
    <row r="8514" spans="1:8" hidden="1">
      <c r="A8514" t="s">
        <v>14039</v>
      </c>
      <c r="B8514" s="3">
        <v>45613</v>
      </c>
      <c r="C8514" t="s">
        <v>13405</v>
      </c>
      <c r="D8514">
        <v>1635.84</v>
      </c>
      <c r="E8514" t="s">
        <v>122</v>
      </c>
      <c r="F8514" t="s">
        <v>26</v>
      </c>
      <c r="G8514" t="s">
        <v>39</v>
      </c>
      <c r="H8514" t="s">
        <v>22</v>
      </c>
    </row>
    <row r="8515" spans="1:8" hidden="1">
      <c r="A8515" t="s">
        <v>14040</v>
      </c>
      <c r="B8515" s="3">
        <v>45613</v>
      </c>
      <c r="C8515" t="s">
        <v>2249</v>
      </c>
      <c r="D8515">
        <v>146.47999999999999</v>
      </c>
      <c r="E8515" t="s">
        <v>19</v>
      </c>
      <c r="F8515" t="s">
        <v>26</v>
      </c>
      <c r="G8515" t="s">
        <v>39</v>
      </c>
      <c r="H8515" t="s">
        <v>176</v>
      </c>
    </row>
    <row r="8516" spans="1:8" hidden="1">
      <c r="A8516" t="s">
        <v>14041</v>
      </c>
      <c r="B8516" s="3">
        <v>45613</v>
      </c>
      <c r="C8516" t="s">
        <v>2897</v>
      </c>
      <c r="D8516">
        <v>1910.52</v>
      </c>
      <c r="E8516" t="s">
        <v>19</v>
      </c>
      <c r="F8516" t="s">
        <v>26</v>
      </c>
      <c r="G8516" t="s">
        <v>39</v>
      </c>
      <c r="H8516" t="s">
        <v>109</v>
      </c>
    </row>
    <row r="8517" spans="1:8" hidden="1">
      <c r="A8517" t="s">
        <v>14042</v>
      </c>
      <c r="B8517" s="3">
        <v>45613</v>
      </c>
      <c r="C8517" t="s">
        <v>14043</v>
      </c>
      <c r="D8517">
        <v>1910.72</v>
      </c>
      <c r="E8517" t="s">
        <v>122</v>
      </c>
      <c r="F8517" t="s">
        <v>26</v>
      </c>
      <c r="G8517" t="s">
        <v>27</v>
      </c>
      <c r="H8517" t="s">
        <v>176</v>
      </c>
    </row>
    <row r="8518" spans="1:8" hidden="1">
      <c r="A8518" t="s">
        <v>14044</v>
      </c>
      <c r="B8518" s="3">
        <v>45613</v>
      </c>
      <c r="C8518" t="s">
        <v>5644</v>
      </c>
      <c r="D8518">
        <v>310.85000000000002</v>
      </c>
      <c r="E8518" t="s">
        <v>70</v>
      </c>
      <c r="F8518" t="s">
        <v>61</v>
      </c>
      <c r="G8518" t="s">
        <v>21</v>
      </c>
      <c r="H8518" t="s">
        <v>87</v>
      </c>
    </row>
    <row r="8519" spans="1:8">
      <c r="A8519" t="s">
        <v>14045</v>
      </c>
      <c r="B8519" s="3">
        <v>45613</v>
      </c>
      <c r="C8519" t="s">
        <v>2161</v>
      </c>
      <c r="D8519">
        <v>776.2</v>
      </c>
      <c r="E8519" t="s">
        <v>43</v>
      </c>
      <c r="F8519" t="s">
        <v>26</v>
      </c>
      <c r="G8519" t="s">
        <v>39</v>
      </c>
      <c r="H8519" t="s">
        <v>94</v>
      </c>
    </row>
    <row r="8520" spans="1:8">
      <c r="A8520" t="s">
        <v>14046</v>
      </c>
      <c r="B8520" s="3">
        <v>45613</v>
      </c>
      <c r="C8520" t="s">
        <v>7954</v>
      </c>
      <c r="D8520">
        <v>894.39</v>
      </c>
      <c r="E8520" t="s">
        <v>43</v>
      </c>
      <c r="F8520" t="s">
        <v>32</v>
      </c>
      <c r="G8520" t="s">
        <v>21</v>
      </c>
      <c r="H8520" t="s">
        <v>40</v>
      </c>
    </row>
    <row r="8521" spans="1:8" hidden="1">
      <c r="A8521" t="s">
        <v>14047</v>
      </c>
      <c r="B8521" s="3">
        <v>45613</v>
      </c>
      <c r="C8521" t="s">
        <v>14048</v>
      </c>
      <c r="D8521">
        <v>1623.68</v>
      </c>
      <c r="E8521" t="s">
        <v>60</v>
      </c>
      <c r="F8521" t="s">
        <v>61</v>
      </c>
      <c r="G8521" t="s">
        <v>21</v>
      </c>
      <c r="H8521" t="s">
        <v>75</v>
      </c>
    </row>
    <row r="8522" spans="1:8" hidden="1">
      <c r="A8522" t="s">
        <v>14049</v>
      </c>
      <c r="B8522" s="3">
        <v>45613</v>
      </c>
      <c r="C8522" t="s">
        <v>1793</v>
      </c>
      <c r="D8522">
        <v>6520.92</v>
      </c>
      <c r="E8522" t="s">
        <v>84</v>
      </c>
      <c r="F8522" t="s">
        <v>20</v>
      </c>
      <c r="G8522" t="s">
        <v>27</v>
      </c>
      <c r="H8522" t="s">
        <v>28</v>
      </c>
    </row>
    <row r="8523" spans="1:8">
      <c r="A8523" t="s">
        <v>14050</v>
      </c>
      <c r="B8523" s="3">
        <v>45613</v>
      </c>
      <c r="C8523" t="s">
        <v>14051</v>
      </c>
      <c r="D8523">
        <v>1348.15</v>
      </c>
      <c r="E8523" t="s">
        <v>43</v>
      </c>
      <c r="F8523" t="s">
        <v>20</v>
      </c>
      <c r="G8523" t="s">
        <v>21</v>
      </c>
      <c r="H8523" t="s">
        <v>36</v>
      </c>
    </row>
    <row r="8524" spans="1:8" hidden="1">
      <c r="A8524" t="s">
        <v>14052</v>
      </c>
      <c r="B8524" s="3">
        <v>45613</v>
      </c>
      <c r="C8524" t="s">
        <v>14053</v>
      </c>
      <c r="D8524">
        <v>1911.49</v>
      </c>
      <c r="E8524" t="s">
        <v>60</v>
      </c>
      <c r="F8524" t="s">
        <v>26</v>
      </c>
      <c r="G8524" t="s">
        <v>27</v>
      </c>
      <c r="H8524" t="s">
        <v>123</v>
      </c>
    </row>
    <row r="8525" spans="1:8">
      <c r="A8525" t="s">
        <v>14054</v>
      </c>
      <c r="B8525" s="3">
        <v>45613</v>
      </c>
      <c r="C8525" t="s">
        <v>14055</v>
      </c>
      <c r="D8525">
        <v>846.09</v>
      </c>
      <c r="E8525" t="s">
        <v>43</v>
      </c>
      <c r="F8525" t="s">
        <v>32</v>
      </c>
      <c r="G8525" t="s">
        <v>48</v>
      </c>
      <c r="H8525" t="s">
        <v>44</v>
      </c>
    </row>
    <row r="8526" spans="1:8" hidden="1">
      <c r="A8526" t="s">
        <v>14056</v>
      </c>
      <c r="B8526" s="3">
        <v>45613</v>
      </c>
      <c r="C8526" t="s">
        <v>2541</v>
      </c>
      <c r="D8526">
        <v>1426.98</v>
      </c>
      <c r="E8526" t="s">
        <v>47</v>
      </c>
      <c r="F8526" t="s">
        <v>26</v>
      </c>
      <c r="G8526" t="s">
        <v>39</v>
      </c>
      <c r="H8526" t="s">
        <v>94</v>
      </c>
    </row>
    <row r="8527" spans="1:8">
      <c r="A8527" t="s">
        <v>14057</v>
      </c>
      <c r="B8527" s="3">
        <v>45613</v>
      </c>
      <c r="C8527" t="s">
        <v>9822</v>
      </c>
      <c r="D8527">
        <v>1215.4100000000001</v>
      </c>
      <c r="E8527" t="s">
        <v>43</v>
      </c>
      <c r="F8527" t="s">
        <v>32</v>
      </c>
      <c r="G8527" t="s">
        <v>27</v>
      </c>
      <c r="H8527" t="s">
        <v>43</v>
      </c>
    </row>
    <row r="8528" spans="1:8" hidden="1">
      <c r="A8528" t="s">
        <v>14058</v>
      </c>
      <c r="B8528" s="3">
        <v>45613</v>
      </c>
      <c r="C8528" t="s">
        <v>5216</v>
      </c>
      <c r="D8528">
        <v>1049.28</v>
      </c>
      <c r="E8528" t="s">
        <v>25</v>
      </c>
      <c r="F8528" t="s">
        <v>20</v>
      </c>
      <c r="G8528" t="s">
        <v>48</v>
      </c>
      <c r="H8528" t="s">
        <v>94</v>
      </c>
    </row>
    <row r="8529" spans="1:8">
      <c r="A8529" t="s">
        <v>14059</v>
      </c>
      <c r="B8529" s="3">
        <v>45613</v>
      </c>
      <c r="C8529" t="s">
        <v>11195</v>
      </c>
      <c r="D8529">
        <v>1173.1099999999999</v>
      </c>
      <c r="E8529" t="s">
        <v>43</v>
      </c>
      <c r="F8529" t="s">
        <v>26</v>
      </c>
      <c r="G8529" t="s">
        <v>48</v>
      </c>
      <c r="H8529" t="s">
        <v>40</v>
      </c>
    </row>
    <row r="8530" spans="1:8" hidden="1">
      <c r="A8530" t="s">
        <v>14060</v>
      </c>
      <c r="B8530" s="3">
        <v>45613</v>
      </c>
      <c r="C8530" t="s">
        <v>12674</v>
      </c>
      <c r="D8530">
        <v>764.34</v>
      </c>
      <c r="E8530" t="s">
        <v>52</v>
      </c>
      <c r="F8530" t="s">
        <v>20</v>
      </c>
      <c r="G8530" t="s">
        <v>39</v>
      </c>
      <c r="H8530" t="s">
        <v>109</v>
      </c>
    </row>
    <row r="8531" spans="1:8" hidden="1">
      <c r="A8531" t="s">
        <v>14061</v>
      </c>
      <c r="B8531" s="3">
        <v>45613</v>
      </c>
      <c r="C8531" t="s">
        <v>14062</v>
      </c>
      <c r="D8531">
        <v>251.56</v>
      </c>
      <c r="E8531" t="s">
        <v>122</v>
      </c>
      <c r="F8531" t="s">
        <v>26</v>
      </c>
      <c r="G8531" t="s">
        <v>21</v>
      </c>
      <c r="H8531" t="s">
        <v>44</v>
      </c>
    </row>
    <row r="8532" spans="1:8" hidden="1">
      <c r="A8532" t="s">
        <v>14063</v>
      </c>
      <c r="B8532" s="3">
        <v>45613</v>
      </c>
      <c r="C8532" t="s">
        <v>5386</v>
      </c>
      <c r="D8532">
        <v>1898.35</v>
      </c>
      <c r="E8532" t="s">
        <v>67</v>
      </c>
      <c r="F8532" t="s">
        <v>20</v>
      </c>
      <c r="G8532" t="s">
        <v>21</v>
      </c>
      <c r="H8532" t="s">
        <v>33</v>
      </c>
    </row>
    <row r="8533" spans="1:8" hidden="1">
      <c r="A8533" t="s">
        <v>14064</v>
      </c>
      <c r="B8533" s="3">
        <v>45613</v>
      </c>
      <c r="C8533" t="s">
        <v>2092</v>
      </c>
      <c r="D8533">
        <v>1675.7</v>
      </c>
      <c r="E8533" t="s">
        <v>67</v>
      </c>
      <c r="F8533" t="s">
        <v>32</v>
      </c>
      <c r="G8533" t="s">
        <v>48</v>
      </c>
      <c r="H8533" t="s">
        <v>75</v>
      </c>
    </row>
    <row r="8534" spans="1:8" hidden="1">
      <c r="A8534" t="s">
        <v>14065</v>
      </c>
      <c r="B8534" s="3">
        <v>45613</v>
      </c>
      <c r="C8534" t="s">
        <v>10727</v>
      </c>
      <c r="D8534">
        <v>400.25</v>
      </c>
      <c r="E8534" t="s">
        <v>47</v>
      </c>
      <c r="F8534" t="s">
        <v>26</v>
      </c>
      <c r="G8534" t="s">
        <v>21</v>
      </c>
      <c r="H8534" t="s">
        <v>36</v>
      </c>
    </row>
    <row r="8535" spans="1:8" hidden="1">
      <c r="A8535" t="s">
        <v>14066</v>
      </c>
      <c r="B8535" s="3">
        <v>45614</v>
      </c>
      <c r="C8535" t="s">
        <v>13675</v>
      </c>
      <c r="D8535">
        <v>1596.95</v>
      </c>
      <c r="E8535" t="s">
        <v>64</v>
      </c>
      <c r="F8535" t="s">
        <v>20</v>
      </c>
      <c r="G8535" t="s">
        <v>48</v>
      </c>
      <c r="H8535" t="s">
        <v>28</v>
      </c>
    </row>
    <row r="8536" spans="1:8" hidden="1">
      <c r="A8536" t="s">
        <v>14067</v>
      </c>
      <c r="B8536" s="3">
        <v>45614</v>
      </c>
      <c r="C8536" t="s">
        <v>12687</v>
      </c>
      <c r="D8536">
        <v>1572.61</v>
      </c>
      <c r="E8536" t="s">
        <v>25</v>
      </c>
      <c r="F8536" t="s">
        <v>61</v>
      </c>
      <c r="G8536" t="s">
        <v>48</v>
      </c>
      <c r="H8536" t="s">
        <v>109</v>
      </c>
    </row>
    <row r="8537" spans="1:8" hidden="1">
      <c r="A8537" t="s">
        <v>14068</v>
      </c>
      <c r="B8537" s="3">
        <v>45614</v>
      </c>
      <c r="C8537" t="s">
        <v>12085</v>
      </c>
      <c r="D8537">
        <v>600.08000000000004</v>
      </c>
      <c r="E8537" t="s">
        <v>52</v>
      </c>
      <c r="F8537" t="s">
        <v>32</v>
      </c>
      <c r="G8537" t="s">
        <v>39</v>
      </c>
      <c r="H8537" t="s">
        <v>87</v>
      </c>
    </row>
    <row r="8538" spans="1:8">
      <c r="A8538" t="s">
        <v>14069</v>
      </c>
      <c r="B8538" s="3">
        <v>45614</v>
      </c>
      <c r="C8538" t="s">
        <v>14070</v>
      </c>
      <c r="E8538" t="s">
        <v>43</v>
      </c>
      <c r="F8538" t="s">
        <v>26</v>
      </c>
      <c r="G8538" t="s">
        <v>21</v>
      </c>
      <c r="H8538" t="s">
        <v>75</v>
      </c>
    </row>
    <row r="8539" spans="1:8" hidden="1">
      <c r="A8539" t="s">
        <v>14071</v>
      </c>
      <c r="B8539" s="3">
        <v>45614</v>
      </c>
      <c r="C8539" t="s">
        <v>14072</v>
      </c>
      <c r="D8539">
        <v>1064.4100000000001</v>
      </c>
      <c r="E8539" t="s">
        <v>70</v>
      </c>
      <c r="F8539" t="s">
        <v>20</v>
      </c>
      <c r="G8539" t="s">
        <v>27</v>
      </c>
      <c r="H8539" t="s">
        <v>123</v>
      </c>
    </row>
    <row r="8540" spans="1:8" hidden="1">
      <c r="A8540" t="s">
        <v>14073</v>
      </c>
      <c r="B8540" s="3">
        <v>45614</v>
      </c>
      <c r="C8540" t="s">
        <v>6898</v>
      </c>
      <c r="D8540">
        <v>1114.3399999999999</v>
      </c>
      <c r="E8540" t="s">
        <v>122</v>
      </c>
      <c r="F8540" t="s">
        <v>32</v>
      </c>
      <c r="G8540" t="s">
        <v>21</v>
      </c>
      <c r="H8540" t="s">
        <v>123</v>
      </c>
    </row>
    <row r="8541" spans="1:8" hidden="1">
      <c r="A8541" t="s">
        <v>14074</v>
      </c>
      <c r="B8541" s="3">
        <v>45614</v>
      </c>
      <c r="C8541" t="s">
        <v>8143</v>
      </c>
      <c r="D8541">
        <v>8527.15</v>
      </c>
      <c r="E8541" t="s">
        <v>64</v>
      </c>
      <c r="F8541" t="s">
        <v>26</v>
      </c>
      <c r="G8541" t="s">
        <v>39</v>
      </c>
      <c r="H8541" t="s">
        <v>176</v>
      </c>
    </row>
    <row r="8542" spans="1:8" hidden="1">
      <c r="A8542" t="s">
        <v>14075</v>
      </c>
      <c r="B8542" s="3">
        <v>45614</v>
      </c>
      <c r="C8542" t="s">
        <v>4359</v>
      </c>
      <c r="D8542">
        <v>579.23</v>
      </c>
      <c r="E8542" t="s">
        <v>64</v>
      </c>
      <c r="F8542" t="s">
        <v>20</v>
      </c>
      <c r="G8542" t="s">
        <v>39</v>
      </c>
      <c r="H8542" t="s">
        <v>43</v>
      </c>
    </row>
    <row r="8543" spans="1:8" hidden="1">
      <c r="A8543" t="s">
        <v>14076</v>
      </c>
      <c r="B8543" s="3">
        <v>45614</v>
      </c>
      <c r="C8543" t="s">
        <v>2426</v>
      </c>
      <c r="D8543">
        <v>7637.58</v>
      </c>
      <c r="E8543" t="s">
        <v>60</v>
      </c>
      <c r="F8543" t="s">
        <v>32</v>
      </c>
      <c r="G8543" t="s">
        <v>21</v>
      </c>
      <c r="H8543" t="s">
        <v>109</v>
      </c>
    </row>
    <row r="8544" spans="1:8" hidden="1">
      <c r="A8544" t="s">
        <v>14077</v>
      </c>
      <c r="B8544" s="3">
        <v>45614</v>
      </c>
      <c r="C8544" t="s">
        <v>14078</v>
      </c>
      <c r="D8544">
        <v>878.77</v>
      </c>
      <c r="E8544" t="s">
        <v>190</v>
      </c>
      <c r="F8544" t="s">
        <v>20</v>
      </c>
      <c r="G8544" t="s">
        <v>48</v>
      </c>
      <c r="H8544" t="s">
        <v>33</v>
      </c>
    </row>
    <row r="8545" spans="1:8" hidden="1">
      <c r="A8545" t="s">
        <v>14079</v>
      </c>
      <c r="B8545" s="3">
        <v>45614</v>
      </c>
      <c r="C8545" t="s">
        <v>648</v>
      </c>
      <c r="D8545">
        <v>1140.0899999999999</v>
      </c>
      <c r="E8545" t="s">
        <v>64</v>
      </c>
      <c r="F8545" t="s">
        <v>26</v>
      </c>
      <c r="G8545" t="s">
        <v>48</v>
      </c>
      <c r="H8545" t="s">
        <v>33</v>
      </c>
    </row>
    <row r="8546" spans="1:8" hidden="1">
      <c r="A8546" t="s">
        <v>14080</v>
      </c>
      <c r="B8546" s="3">
        <v>45614</v>
      </c>
      <c r="C8546" t="s">
        <v>14081</v>
      </c>
      <c r="E8546" t="s">
        <v>52</v>
      </c>
      <c r="F8546" t="s">
        <v>32</v>
      </c>
      <c r="G8546" t="s">
        <v>27</v>
      </c>
      <c r="H8546" t="s">
        <v>36</v>
      </c>
    </row>
    <row r="8547" spans="1:8" hidden="1">
      <c r="A8547" t="s">
        <v>14082</v>
      </c>
      <c r="B8547" s="3">
        <v>45614</v>
      </c>
      <c r="C8547" t="s">
        <v>11762</v>
      </c>
      <c r="D8547">
        <v>931.18</v>
      </c>
      <c r="E8547" t="s">
        <v>47</v>
      </c>
      <c r="F8547" t="s">
        <v>61</v>
      </c>
      <c r="G8547" t="s">
        <v>21</v>
      </c>
      <c r="H8547" t="s">
        <v>22</v>
      </c>
    </row>
    <row r="8548" spans="1:8" hidden="1">
      <c r="A8548" t="s">
        <v>14083</v>
      </c>
      <c r="B8548" s="3">
        <v>45614</v>
      </c>
      <c r="C8548" t="s">
        <v>1728</v>
      </c>
      <c r="D8548">
        <v>851.07</v>
      </c>
      <c r="E8548" t="s">
        <v>122</v>
      </c>
      <c r="F8548" t="s">
        <v>32</v>
      </c>
      <c r="G8548" t="s">
        <v>27</v>
      </c>
      <c r="H8548" t="s">
        <v>43</v>
      </c>
    </row>
    <row r="8549" spans="1:8" hidden="1">
      <c r="A8549" t="s">
        <v>14084</v>
      </c>
      <c r="B8549" s="3">
        <v>45614</v>
      </c>
      <c r="C8549" t="s">
        <v>14085</v>
      </c>
      <c r="D8549">
        <v>542.19000000000005</v>
      </c>
      <c r="E8549" t="s">
        <v>56</v>
      </c>
      <c r="F8549" t="s">
        <v>26</v>
      </c>
      <c r="G8549" t="s">
        <v>48</v>
      </c>
      <c r="H8549" t="s">
        <v>53</v>
      </c>
    </row>
    <row r="8550" spans="1:8" hidden="1">
      <c r="A8550" t="s">
        <v>14086</v>
      </c>
      <c r="B8550" s="3">
        <v>45614</v>
      </c>
      <c r="C8550" t="s">
        <v>9346</v>
      </c>
      <c r="D8550">
        <v>398.15</v>
      </c>
      <c r="E8550" t="s">
        <v>19</v>
      </c>
      <c r="F8550" t="s">
        <v>32</v>
      </c>
      <c r="G8550" t="s">
        <v>27</v>
      </c>
      <c r="H8550" t="s">
        <v>123</v>
      </c>
    </row>
    <row r="8551" spans="1:8" hidden="1">
      <c r="A8551" t="s">
        <v>14087</v>
      </c>
      <c r="B8551" s="3">
        <v>45614</v>
      </c>
      <c r="C8551" t="s">
        <v>14088</v>
      </c>
      <c r="D8551">
        <v>267.58999999999997</v>
      </c>
      <c r="E8551" t="s">
        <v>122</v>
      </c>
      <c r="F8551" t="s">
        <v>61</v>
      </c>
      <c r="G8551" t="s">
        <v>48</v>
      </c>
      <c r="H8551" t="s">
        <v>43</v>
      </c>
    </row>
    <row r="8552" spans="1:8" hidden="1">
      <c r="A8552" t="s">
        <v>14089</v>
      </c>
      <c r="B8552" s="3">
        <v>45614</v>
      </c>
      <c r="C8552" t="s">
        <v>9489</v>
      </c>
      <c r="D8552">
        <v>1117.54</v>
      </c>
      <c r="E8552" t="s">
        <v>56</v>
      </c>
      <c r="F8552" t="s">
        <v>61</v>
      </c>
      <c r="G8552" t="s">
        <v>21</v>
      </c>
      <c r="H8552" t="s">
        <v>40</v>
      </c>
    </row>
    <row r="8553" spans="1:8" hidden="1">
      <c r="A8553" t="s">
        <v>14090</v>
      </c>
      <c r="B8553" s="3">
        <v>45614</v>
      </c>
      <c r="C8553" t="s">
        <v>9426</v>
      </c>
      <c r="D8553">
        <v>793.49</v>
      </c>
      <c r="E8553" t="s">
        <v>67</v>
      </c>
      <c r="F8553" t="s">
        <v>61</v>
      </c>
      <c r="G8553" t="s">
        <v>27</v>
      </c>
      <c r="H8553" t="s">
        <v>123</v>
      </c>
    </row>
    <row r="8554" spans="1:8" hidden="1">
      <c r="A8554" t="s">
        <v>14091</v>
      </c>
      <c r="B8554" s="3">
        <v>45614</v>
      </c>
      <c r="C8554" t="s">
        <v>7142</v>
      </c>
      <c r="D8554">
        <v>1423.31</v>
      </c>
      <c r="E8554" t="s">
        <v>47</v>
      </c>
      <c r="F8554" t="s">
        <v>26</v>
      </c>
      <c r="G8554" t="s">
        <v>48</v>
      </c>
      <c r="H8554" t="s">
        <v>36</v>
      </c>
    </row>
    <row r="8555" spans="1:8" hidden="1">
      <c r="A8555" t="s">
        <v>14092</v>
      </c>
      <c r="B8555" s="3">
        <v>45614</v>
      </c>
      <c r="C8555" t="s">
        <v>9409</v>
      </c>
      <c r="D8555">
        <v>595.98</v>
      </c>
      <c r="E8555" t="s">
        <v>19</v>
      </c>
      <c r="F8555" t="s">
        <v>26</v>
      </c>
      <c r="G8555" t="s">
        <v>48</v>
      </c>
      <c r="H8555" t="s">
        <v>22</v>
      </c>
    </row>
    <row r="8556" spans="1:8" hidden="1">
      <c r="A8556" t="s">
        <v>14093</v>
      </c>
      <c r="B8556" s="3">
        <v>45614</v>
      </c>
      <c r="C8556" t="s">
        <v>4847</v>
      </c>
      <c r="D8556">
        <v>10818.81</v>
      </c>
      <c r="E8556" t="s">
        <v>60</v>
      </c>
      <c r="F8556" t="s">
        <v>32</v>
      </c>
      <c r="G8556" t="s">
        <v>48</v>
      </c>
      <c r="H8556" t="s">
        <v>44</v>
      </c>
    </row>
    <row r="8557" spans="1:8" hidden="1">
      <c r="A8557" t="s">
        <v>14094</v>
      </c>
      <c r="B8557" s="3">
        <v>45614</v>
      </c>
      <c r="C8557" t="s">
        <v>14095</v>
      </c>
      <c r="D8557">
        <v>1642.3</v>
      </c>
      <c r="E8557" t="s">
        <v>25</v>
      </c>
      <c r="F8557" t="s">
        <v>32</v>
      </c>
      <c r="G8557" t="s">
        <v>39</v>
      </c>
      <c r="H8557" t="s">
        <v>94</v>
      </c>
    </row>
    <row r="8558" spans="1:8" hidden="1">
      <c r="A8558" t="s">
        <v>14096</v>
      </c>
      <c r="B8558" s="3">
        <v>45615</v>
      </c>
      <c r="C8558" t="s">
        <v>804</v>
      </c>
      <c r="E8558" t="s">
        <v>19</v>
      </c>
      <c r="F8558" t="s">
        <v>61</v>
      </c>
      <c r="G8558" t="s">
        <v>39</v>
      </c>
      <c r="H8558" t="s">
        <v>43</v>
      </c>
    </row>
    <row r="8559" spans="1:8" hidden="1">
      <c r="A8559" t="s">
        <v>14097</v>
      </c>
      <c r="B8559" s="3">
        <v>45615</v>
      </c>
      <c r="C8559" t="s">
        <v>14098</v>
      </c>
      <c r="D8559">
        <v>13543.74</v>
      </c>
      <c r="E8559" t="s">
        <v>52</v>
      </c>
      <c r="F8559" t="s">
        <v>26</v>
      </c>
      <c r="G8559" t="s">
        <v>27</v>
      </c>
      <c r="H8559" t="s">
        <v>40</v>
      </c>
    </row>
    <row r="8560" spans="1:8" hidden="1">
      <c r="A8560" t="s">
        <v>14099</v>
      </c>
      <c r="B8560" s="3">
        <v>45615</v>
      </c>
      <c r="C8560" t="s">
        <v>3965</v>
      </c>
      <c r="D8560">
        <v>1573.82</v>
      </c>
      <c r="E8560" t="s">
        <v>52</v>
      </c>
      <c r="F8560" t="s">
        <v>20</v>
      </c>
      <c r="G8560" t="s">
        <v>21</v>
      </c>
      <c r="H8560" t="s">
        <v>87</v>
      </c>
    </row>
    <row r="8561" spans="1:8" hidden="1">
      <c r="A8561" t="s">
        <v>14100</v>
      </c>
      <c r="B8561" s="3">
        <v>45615</v>
      </c>
      <c r="C8561" t="s">
        <v>14101</v>
      </c>
      <c r="D8561">
        <v>295.5</v>
      </c>
      <c r="E8561" t="s">
        <v>25</v>
      </c>
      <c r="F8561" t="s">
        <v>32</v>
      </c>
      <c r="G8561" t="s">
        <v>39</v>
      </c>
      <c r="H8561" t="s">
        <v>44</v>
      </c>
    </row>
    <row r="8562" spans="1:8" hidden="1">
      <c r="A8562" t="s">
        <v>14102</v>
      </c>
      <c r="B8562" s="3">
        <v>45615</v>
      </c>
      <c r="C8562" t="s">
        <v>5434</v>
      </c>
      <c r="D8562">
        <v>430.11</v>
      </c>
      <c r="E8562" t="s">
        <v>47</v>
      </c>
      <c r="F8562" t="s">
        <v>26</v>
      </c>
      <c r="G8562" t="s">
        <v>21</v>
      </c>
      <c r="H8562" t="s">
        <v>176</v>
      </c>
    </row>
    <row r="8563" spans="1:8" hidden="1">
      <c r="A8563" t="s">
        <v>14103</v>
      </c>
      <c r="B8563" s="3">
        <v>45615</v>
      </c>
      <c r="C8563" t="s">
        <v>14104</v>
      </c>
      <c r="D8563">
        <v>638.16</v>
      </c>
      <c r="E8563" t="s">
        <v>70</v>
      </c>
      <c r="F8563" t="s">
        <v>20</v>
      </c>
      <c r="G8563" t="s">
        <v>27</v>
      </c>
      <c r="H8563" t="s">
        <v>123</v>
      </c>
    </row>
    <row r="8564" spans="1:8" hidden="1">
      <c r="A8564" t="s">
        <v>14105</v>
      </c>
      <c r="B8564" s="3">
        <v>45615</v>
      </c>
      <c r="C8564" t="s">
        <v>14106</v>
      </c>
      <c r="D8564">
        <v>1995.84</v>
      </c>
      <c r="E8564" t="s">
        <v>240</v>
      </c>
      <c r="F8564" t="s">
        <v>20</v>
      </c>
      <c r="G8564" t="s">
        <v>39</v>
      </c>
      <c r="H8564" t="s">
        <v>40</v>
      </c>
    </row>
    <row r="8565" spans="1:8" hidden="1">
      <c r="A8565" t="s">
        <v>14107</v>
      </c>
      <c r="B8565" s="3">
        <v>45615</v>
      </c>
      <c r="C8565" t="s">
        <v>690</v>
      </c>
      <c r="D8565">
        <v>1631.6</v>
      </c>
      <c r="E8565" t="s">
        <v>64</v>
      </c>
      <c r="F8565" t="s">
        <v>61</v>
      </c>
      <c r="G8565" t="s">
        <v>21</v>
      </c>
      <c r="H8565" t="s">
        <v>28</v>
      </c>
    </row>
    <row r="8566" spans="1:8" hidden="1">
      <c r="A8566" t="s">
        <v>14108</v>
      </c>
      <c r="B8566" s="3">
        <v>45615</v>
      </c>
      <c r="C8566" t="s">
        <v>5184</v>
      </c>
      <c r="D8566">
        <v>707.74</v>
      </c>
      <c r="E8566" t="s">
        <v>70</v>
      </c>
      <c r="F8566" t="s">
        <v>32</v>
      </c>
      <c r="G8566" t="s">
        <v>48</v>
      </c>
      <c r="H8566" t="s">
        <v>44</v>
      </c>
    </row>
    <row r="8567" spans="1:8" hidden="1">
      <c r="A8567" t="s">
        <v>14109</v>
      </c>
      <c r="B8567" s="3">
        <v>45615</v>
      </c>
      <c r="C8567" t="s">
        <v>14110</v>
      </c>
      <c r="D8567">
        <v>269.06</v>
      </c>
      <c r="E8567" t="s">
        <v>31</v>
      </c>
      <c r="F8567" t="s">
        <v>26</v>
      </c>
      <c r="G8567" t="s">
        <v>21</v>
      </c>
      <c r="H8567" t="s">
        <v>33</v>
      </c>
    </row>
    <row r="8568" spans="1:8" hidden="1">
      <c r="A8568" t="s">
        <v>14111</v>
      </c>
      <c r="B8568" s="3">
        <v>45615</v>
      </c>
      <c r="C8568" t="s">
        <v>14112</v>
      </c>
      <c r="D8568">
        <v>1482.97</v>
      </c>
      <c r="E8568" t="s">
        <v>70</v>
      </c>
      <c r="F8568" t="s">
        <v>20</v>
      </c>
      <c r="G8568" t="s">
        <v>48</v>
      </c>
      <c r="H8568" t="s">
        <v>123</v>
      </c>
    </row>
    <row r="8569" spans="1:8" hidden="1">
      <c r="A8569" t="s">
        <v>14113</v>
      </c>
      <c r="B8569" s="3">
        <v>45615</v>
      </c>
      <c r="C8569" t="s">
        <v>14114</v>
      </c>
      <c r="D8569">
        <v>181.22</v>
      </c>
      <c r="E8569" t="s">
        <v>64</v>
      </c>
      <c r="F8569" t="s">
        <v>61</v>
      </c>
      <c r="G8569" t="s">
        <v>39</v>
      </c>
      <c r="H8569" t="s">
        <v>75</v>
      </c>
    </row>
    <row r="8570" spans="1:8" hidden="1">
      <c r="A8570" t="s">
        <v>14115</v>
      </c>
      <c r="B8570" s="3">
        <v>45615</v>
      </c>
      <c r="C8570" t="s">
        <v>14116</v>
      </c>
      <c r="D8570">
        <v>719.14</v>
      </c>
      <c r="E8570" t="s">
        <v>25</v>
      </c>
      <c r="F8570" t="s">
        <v>20</v>
      </c>
      <c r="G8570" t="s">
        <v>39</v>
      </c>
      <c r="H8570" t="s">
        <v>49</v>
      </c>
    </row>
    <row r="8571" spans="1:8" hidden="1">
      <c r="A8571" t="s">
        <v>14117</v>
      </c>
      <c r="B8571" s="3">
        <v>45615</v>
      </c>
      <c r="C8571" t="s">
        <v>14118</v>
      </c>
      <c r="D8571">
        <v>62.03</v>
      </c>
      <c r="E8571" t="s">
        <v>70</v>
      </c>
      <c r="F8571" t="s">
        <v>20</v>
      </c>
      <c r="G8571" t="s">
        <v>39</v>
      </c>
      <c r="H8571" t="s">
        <v>94</v>
      </c>
    </row>
    <row r="8572" spans="1:8" hidden="1">
      <c r="A8572" t="s">
        <v>14119</v>
      </c>
      <c r="B8572" s="3">
        <v>45615</v>
      </c>
      <c r="C8572" t="s">
        <v>2610</v>
      </c>
      <c r="D8572">
        <v>1180.1500000000001</v>
      </c>
      <c r="E8572" t="s">
        <v>70</v>
      </c>
      <c r="F8572" t="s">
        <v>61</v>
      </c>
      <c r="G8572" t="s">
        <v>39</v>
      </c>
      <c r="H8572" t="s">
        <v>123</v>
      </c>
    </row>
    <row r="8573" spans="1:8" hidden="1">
      <c r="A8573" t="s">
        <v>14120</v>
      </c>
      <c r="B8573" s="3">
        <v>45615</v>
      </c>
      <c r="C8573" t="s">
        <v>14121</v>
      </c>
      <c r="D8573">
        <v>226.69</v>
      </c>
      <c r="E8573" t="s">
        <v>31</v>
      </c>
      <c r="F8573" t="s">
        <v>26</v>
      </c>
      <c r="G8573" t="s">
        <v>48</v>
      </c>
      <c r="H8573" t="s">
        <v>49</v>
      </c>
    </row>
    <row r="8574" spans="1:8" hidden="1">
      <c r="A8574" t="s">
        <v>14122</v>
      </c>
      <c r="B8574" s="3">
        <v>45615</v>
      </c>
      <c r="C8574" t="s">
        <v>159</v>
      </c>
      <c r="D8574">
        <v>918.75</v>
      </c>
      <c r="E8574" t="s">
        <v>47</v>
      </c>
      <c r="F8574" t="s">
        <v>20</v>
      </c>
      <c r="G8574" t="s">
        <v>39</v>
      </c>
      <c r="H8574" t="s">
        <v>40</v>
      </c>
    </row>
    <row r="8575" spans="1:8" hidden="1">
      <c r="A8575" t="s">
        <v>14123</v>
      </c>
      <c r="B8575" s="3">
        <v>45615</v>
      </c>
      <c r="C8575" t="s">
        <v>14003</v>
      </c>
      <c r="D8575">
        <v>1190.01</v>
      </c>
      <c r="E8575" t="s">
        <v>64</v>
      </c>
      <c r="F8575" t="s">
        <v>32</v>
      </c>
      <c r="G8575" t="s">
        <v>21</v>
      </c>
      <c r="H8575" t="s">
        <v>40</v>
      </c>
    </row>
    <row r="8576" spans="1:8" hidden="1">
      <c r="A8576" t="s">
        <v>14124</v>
      </c>
      <c r="B8576" s="3">
        <v>45615</v>
      </c>
      <c r="C8576" t="s">
        <v>14125</v>
      </c>
      <c r="D8576">
        <v>1049.92</v>
      </c>
      <c r="E8576" t="s">
        <v>52</v>
      </c>
      <c r="F8576" t="s">
        <v>26</v>
      </c>
      <c r="G8576" t="s">
        <v>21</v>
      </c>
      <c r="H8576" t="s">
        <v>44</v>
      </c>
    </row>
    <row r="8577" spans="1:8" hidden="1">
      <c r="A8577" t="s">
        <v>14126</v>
      </c>
      <c r="B8577" s="3">
        <v>45615</v>
      </c>
      <c r="C8577" t="s">
        <v>14127</v>
      </c>
      <c r="D8577">
        <v>1037.76</v>
      </c>
      <c r="E8577" t="s">
        <v>31</v>
      </c>
      <c r="F8577" t="s">
        <v>20</v>
      </c>
      <c r="G8577" t="s">
        <v>21</v>
      </c>
      <c r="H8577" t="s">
        <v>36</v>
      </c>
    </row>
    <row r="8578" spans="1:8" hidden="1">
      <c r="A8578" t="s">
        <v>14128</v>
      </c>
      <c r="B8578" s="3">
        <v>45615</v>
      </c>
      <c r="C8578" t="s">
        <v>12322</v>
      </c>
      <c r="D8578">
        <v>1965.96</v>
      </c>
      <c r="E8578" t="s">
        <v>52</v>
      </c>
      <c r="F8578" t="s">
        <v>26</v>
      </c>
      <c r="G8578" t="s">
        <v>39</v>
      </c>
      <c r="H8578" t="s">
        <v>57</v>
      </c>
    </row>
    <row r="8579" spans="1:8">
      <c r="A8579" t="s">
        <v>14129</v>
      </c>
      <c r="B8579" s="3">
        <v>45615</v>
      </c>
      <c r="C8579" t="s">
        <v>6857</v>
      </c>
      <c r="D8579">
        <v>16777.990000000002</v>
      </c>
      <c r="E8579" t="s">
        <v>43</v>
      </c>
      <c r="F8579" t="s">
        <v>32</v>
      </c>
      <c r="G8579" t="s">
        <v>39</v>
      </c>
      <c r="H8579" t="s">
        <v>22</v>
      </c>
    </row>
    <row r="8580" spans="1:8" hidden="1">
      <c r="A8580" t="s">
        <v>14130</v>
      </c>
      <c r="B8580" s="3">
        <v>45615</v>
      </c>
      <c r="C8580" t="s">
        <v>14131</v>
      </c>
      <c r="D8580">
        <v>1428.49</v>
      </c>
      <c r="E8580" t="s">
        <v>848</v>
      </c>
      <c r="F8580" t="s">
        <v>32</v>
      </c>
      <c r="G8580" t="s">
        <v>21</v>
      </c>
      <c r="H8580" t="s">
        <v>57</v>
      </c>
    </row>
    <row r="8581" spans="1:8">
      <c r="A8581" t="s">
        <v>14132</v>
      </c>
      <c r="B8581" s="3">
        <v>45615</v>
      </c>
      <c r="C8581" t="s">
        <v>14133</v>
      </c>
      <c r="D8581">
        <v>1200.02</v>
      </c>
      <c r="E8581" t="s">
        <v>43</v>
      </c>
      <c r="F8581" t="s">
        <v>32</v>
      </c>
      <c r="G8581" t="s">
        <v>48</v>
      </c>
      <c r="H8581" t="s">
        <v>22</v>
      </c>
    </row>
    <row r="8582" spans="1:8" hidden="1">
      <c r="A8582" t="s">
        <v>14134</v>
      </c>
      <c r="B8582" s="3">
        <v>45615</v>
      </c>
      <c r="C8582" t="s">
        <v>14135</v>
      </c>
      <c r="D8582">
        <v>466.85</v>
      </c>
      <c r="E8582" t="s">
        <v>122</v>
      </c>
      <c r="F8582" t="s">
        <v>20</v>
      </c>
      <c r="G8582" t="s">
        <v>21</v>
      </c>
      <c r="H8582" t="s">
        <v>28</v>
      </c>
    </row>
    <row r="8583" spans="1:8" hidden="1">
      <c r="A8583" t="s">
        <v>14136</v>
      </c>
      <c r="B8583" s="3">
        <v>45615</v>
      </c>
      <c r="C8583" t="s">
        <v>14137</v>
      </c>
      <c r="D8583">
        <v>1829.95</v>
      </c>
      <c r="E8583" t="s">
        <v>19</v>
      </c>
      <c r="F8583" t="s">
        <v>26</v>
      </c>
      <c r="G8583" t="s">
        <v>21</v>
      </c>
      <c r="H8583" t="s">
        <v>49</v>
      </c>
    </row>
    <row r="8584" spans="1:8" hidden="1">
      <c r="A8584" t="s">
        <v>14138</v>
      </c>
      <c r="B8584" s="3">
        <v>45615</v>
      </c>
      <c r="C8584" t="s">
        <v>14139</v>
      </c>
      <c r="E8584" t="s">
        <v>67</v>
      </c>
      <c r="F8584" t="s">
        <v>20</v>
      </c>
      <c r="G8584" t="s">
        <v>39</v>
      </c>
      <c r="H8584" t="s">
        <v>22</v>
      </c>
    </row>
    <row r="8585" spans="1:8" hidden="1">
      <c r="A8585" t="s">
        <v>14140</v>
      </c>
      <c r="B8585" s="3">
        <v>45616</v>
      </c>
      <c r="C8585" t="s">
        <v>14141</v>
      </c>
      <c r="D8585">
        <v>739.9</v>
      </c>
      <c r="E8585" t="s">
        <v>19</v>
      </c>
      <c r="F8585" t="s">
        <v>32</v>
      </c>
      <c r="G8585" t="s">
        <v>27</v>
      </c>
      <c r="H8585" t="s">
        <v>43</v>
      </c>
    </row>
    <row r="8586" spans="1:8" hidden="1">
      <c r="A8586" t="s">
        <v>14142</v>
      </c>
      <c r="B8586" s="3">
        <v>45616</v>
      </c>
      <c r="C8586" t="s">
        <v>1619</v>
      </c>
      <c r="D8586">
        <v>1078.48</v>
      </c>
      <c r="E8586" t="s">
        <v>60</v>
      </c>
      <c r="F8586" t="s">
        <v>20</v>
      </c>
      <c r="G8586" t="s">
        <v>27</v>
      </c>
      <c r="H8586" t="s">
        <v>75</v>
      </c>
    </row>
    <row r="8587" spans="1:8" hidden="1">
      <c r="A8587" t="s">
        <v>14143</v>
      </c>
      <c r="B8587" s="3">
        <v>45616</v>
      </c>
      <c r="C8587" t="s">
        <v>14144</v>
      </c>
      <c r="E8587" t="s">
        <v>64</v>
      </c>
      <c r="F8587" t="s">
        <v>61</v>
      </c>
      <c r="G8587" t="s">
        <v>21</v>
      </c>
      <c r="H8587" t="s">
        <v>57</v>
      </c>
    </row>
    <row r="8588" spans="1:8" hidden="1">
      <c r="A8588" t="s">
        <v>14145</v>
      </c>
      <c r="B8588" s="3">
        <v>45616</v>
      </c>
      <c r="C8588" t="s">
        <v>14146</v>
      </c>
      <c r="D8588">
        <v>1044.8699999999999</v>
      </c>
      <c r="E8588" t="s">
        <v>64</v>
      </c>
      <c r="F8588" t="s">
        <v>20</v>
      </c>
      <c r="G8588" t="s">
        <v>39</v>
      </c>
      <c r="H8588" t="s">
        <v>176</v>
      </c>
    </row>
    <row r="8589" spans="1:8" hidden="1">
      <c r="A8589" t="s">
        <v>14147</v>
      </c>
      <c r="B8589" s="3">
        <v>45616</v>
      </c>
      <c r="C8589" t="s">
        <v>9851</v>
      </c>
      <c r="D8589">
        <v>1695.39</v>
      </c>
      <c r="E8589" t="s">
        <v>122</v>
      </c>
      <c r="F8589" t="s">
        <v>32</v>
      </c>
      <c r="G8589" t="s">
        <v>21</v>
      </c>
      <c r="H8589" t="s">
        <v>49</v>
      </c>
    </row>
    <row r="8590" spans="1:8" hidden="1">
      <c r="A8590" t="s">
        <v>14148</v>
      </c>
      <c r="B8590" s="3">
        <v>45616</v>
      </c>
      <c r="C8590" t="s">
        <v>14149</v>
      </c>
      <c r="D8590">
        <v>1792.29</v>
      </c>
      <c r="E8590" t="s">
        <v>64</v>
      </c>
      <c r="F8590" t="s">
        <v>61</v>
      </c>
      <c r="G8590" t="s">
        <v>39</v>
      </c>
      <c r="H8590" t="s">
        <v>22</v>
      </c>
    </row>
    <row r="8591" spans="1:8" hidden="1">
      <c r="A8591" t="s">
        <v>14150</v>
      </c>
      <c r="B8591" s="3">
        <v>45616</v>
      </c>
      <c r="C8591" t="s">
        <v>14151</v>
      </c>
      <c r="D8591">
        <v>14185.25</v>
      </c>
      <c r="E8591" t="s">
        <v>339</v>
      </c>
      <c r="F8591" t="s">
        <v>26</v>
      </c>
      <c r="G8591" t="s">
        <v>21</v>
      </c>
      <c r="H8591" t="s">
        <v>44</v>
      </c>
    </row>
    <row r="8592" spans="1:8" hidden="1">
      <c r="A8592" t="s">
        <v>14152</v>
      </c>
      <c r="B8592" s="3">
        <v>45616</v>
      </c>
      <c r="C8592" t="s">
        <v>14153</v>
      </c>
      <c r="D8592">
        <v>793.96</v>
      </c>
      <c r="E8592" t="s">
        <v>25</v>
      </c>
      <c r="F8592" t="s">
        <v>20</v>
      </c>
      <c r="G8592" t="s">
        <v>39</v>
      </c>
      <c r="H8592" t="s">
        <v>123</v>
      </c>
    </row>
    <row r="8593" spans="1:8" hidden="1">
      <c r="A8593" t="s">
        <v>14154</v>
      </c>
      <c r="B8593" s="3">
        <v>45616</v>
      </c>
      <c r="C8593" t="s">
        <v>14155</v>
      </c>
      <c r="D8593">
        <v>621.66999999999996</v>
      </c>
      <c r="E8593" t="s">
        <v>31</v>
      </c>
      <c r="F8593" t="s">
        <v>26</v>
      </c>
      <c r="G8593" t="s">
        <v>48</v>
      </c>
      <c r="H8593" t="s">
        <v>28</v>
      </c>
    </row>
    <row r="8594" spans="1:8" hidden="1">
      <c r="A8594" t="s">
        <v>14156</v>
      </c>
      <c r="B8594" s="3">
        <v>45616</v>
      </c>
      <c r="C8594" t="s">
        <v>11921</v>
      </c>
      <c r="D8594">
        <v>1182.03</v>
      </c>
      <c r="E8594" t="s">
        <v>52</v>
      </c>
      <c r="F8594" t="s">
        <v>32</v>
      </c>
      <c r="G8594" t="s">
        <v>48</v>
      </c>
      <c r="H8594" t="s">
        <v>109</v>
      </c>
    </row>
    <row r="8595" spans="1:8" hidden="1">
      <c r="A8595" t="s">
        <v>14157</v>
      </c>
      <c r="B8595" s="3">
        <v>45616</v>
      </c>
      <c r="C8595" t="s">
        <v>66</v>
      </c>
      <c r="D8595">
        <v>1308.27</v>
      </c>
      <c r="E8595" t="s">
        <v>25</v>
      </c>
      <c r="F8595" t="s">
        <v>20</v>
      </c>
      <c r="G8595" t="s">
        <v>39</v>
      </c>
      <c r="H8595" t="s">
        <v>57</v>
      </c>
    </row>
    <row r="8596" spans="1:8" hidden="1">
      <c r="A8596" t="s">
        <v>14158</v>
      </c>
      <c r="B8596" s="3">
        <v>45616</v>
      </c>
      <c r="C8596" t="s">
        <v>7531</v>
      </c>
      <c r="D8596">
        <v>247.93</v>
      </c>
      <c r="E8596" t="s">
        <v>25</v>
      </c>
      <c r="F8596" t="s">
        <v>61</v>
      </c>
      <c r="G8596" t="s">
        <v>21</v>
      </c>
      <c r="H8596" t="s">
        <v>49</v>
      </c>
    </row>
    <row r="8597" spans="1:8" hidden="1">
      <c r="A8597" t="s">
        <v>14159</v>
      </c>
      <c r="B8597" s="3">
        <v>45616</v>
      </c>
      <c r="C8597" t="s">
        <v>2053</v>
      </c>
      <c r="D8597">
        <v>637.46</v>
      </c>
      <c r="E8597" t="s">
        <v>60</v>
      </c>
      <c r="F8597" t="s">
        <v>26</v>
      </c>
      <c r="G8597" t="s">
        <v>21</v>
      </c>
      <c r="H8597" t="s">
        <v>109</v>
      </c>
    </row>
    <row r="8598" spans="1:8" hidden="1">
      <c r="A8598" t="s">
        <v>14160</v>
      </c>
      <c r="B8598" s="3">
        <v>45616</v>
      </c>
      <c r="C8598" t="s">
        <v>14161</v>
      </c>
      <c r="D8598">
        <v>487.66</v>
      </c>
      <c r="E8598" t="s">
        <v>47</v>
      </c>
      <c r="F8598" t="s">
        <v>61</v>
      </c>
      <c r="G8598" t="s">
        <v>21</v>
      </c>
      <c r="H8598" t="s">
        <v>57</v>
      </c>
    </row>
    <row r="8599" spans="1:8" hidden="1">
      <c r="A8599" t="s">
        <v>14162</v>
      </c>
      <c r="B8599" s="3">
        <v>45616</v>
      </c>
      <c r="C8599" t="s">
        <v>6492</v>
      </c>
      <c r="D8599">
        <v>908.34</v>
      </c>
      <c r="E8599" t="s">
        <v>210</v>
      </c>
      <c r="F8599" t="s">
        <v>32</v>
      </c>
      <c r="G8599" t="s">
        <v>21</v>
      </c>
      <c r="H8599" t="s">
        <v>57</v>
      </c>
    </row>
    <row r="8600" spans="1:8">
      <c r="A8600" t="s">
        <v>14163</v>
      </c>
      <c r="B8600" s="3">
        <v>45616</v>
      </c>
      <c r="C8600" t="s">
        <v>14164</v>
      </c>
      <c r="D8600">
        <v>1748.88</v>
      </c>
      <c r="E8600" t="s">
        <v>43</v>
      </c>
      <c r="F8600" t="s">
        <v>26</v>
      </c>
      <c r="G8600" t="s">
        <v>48</v>
      </c>
      <c r="H8600" t="s">
        <v>109</v>
      </c>
    </row>
    <row r="8601" spans="1:8" hidden="1">
      <c r="A8601" t="s">
        <v>14165</v>
      </c>
      <c r="B8601" s="3">
        <v>45616</v>
      </c>
      <c r="C8601" t="s">
        <v>2096</v>
      </c>
      <c r="D8601">
        <v>652.88</v>
      </c>
      <c r="E8601" t="s">
        <v>31</v>
      </c>
      <c r="F8601" t="s">
        <v>61</v>
      </c>
      <c r="G8601" t="s">
        <v>27</v>
      </c>
      <c r="H8601" t="s">
        <v>109</v>
      </c>
    </row>
    <row r="8602" spans="1:8" hidden="1">
      <c r="A8602" t="s">
        <v>14166</v>
      </c>
      <c r="B8602" s="3">
        <v>45616</v>
      </c>
      <c r="C8602" t="s">
        <v>12626</v>
      </c>
      <c r="D8602">
        <v>1179.2</v>
      </c>
      <c r="E8602" t="s">
        <v>67</v>
      </c>
      <c r="F8602" t="s">
        <v>26</v>
      </c>
      <c r="G8602" t="s">
        <v>48</v>
      </c>
      <c r="H8602" t="s">
        <v>49</v>
      </c>
    </row>
    <row r="8603" spans="1:8" hidden="1">
      <c r="A8603" t="s">
        <v>14167</v>
      </c>
      <c r="B8603" s="3">
        <v>45616</v>
      </c>
      <c r="C8603" t="s">
        <v>14168</v>
      </c>
      <c r="D8603">
        <v>214.25</v>
      </c>
      <c r="E8603" t="s">
        <v>67</v>
      </c>
      <c r="F8603" t="s">
        <v>20</v>
      </c>
      <c r="G8603" t="s">
        <v>21</v>
      </c>
      <c r="H8603" t="s">
        <v>94</v>
      </c>
    </row>
    <row r="8604" spans="1:8">
      <c r="A8604" t="s">
        <v>14169</v>
      </c>
      <c r="B8604" s="3">
        <v>45616</v>
      </c>
      <c r="C8604" t="s">
        <v>14170</v>
      </c>
      <c r="D8604">
        <v>906.21</v>
      </c>
      <c r="E8604" t="s">
        <v>43</v>
      </c>
      <c r="F8604" t="s">
        <v>26</v>
      </c>
      <c r="G8604" t="s">
        <v>39</v>
      </c>
      <c r="H8604" t="s">
        <v>75</v>
      </c>
    </row>
    <row r="8605" spans="1:8" hidden="1">
      <c r="A8605" t="s">
        <v>14171</v>
      </c>
      <c r="B8605" s="3">
        <v>45616</v>
      </c>
      <c r="C8605" t="s">
        <v>14172</v>
      </c>
      <c r="D8605">
        <v>1329.84</v>
      </c>
      <c r="E8605" t="s">
        <v>25</v>
      </c>
      <c r="F8605" t="s">
        <v>61</v>
      </c>
      <c r="G8605" t="s">
        <v>27</v>
      </c>
      <c r="H8605" t="s">
        <v>53</v>
      </c>
    </row>
    <row r="8606" spans="1:8" hidden="1">
      <c r="A8606" t="s">
        <v>14173</v>
      </c>
      <c r="B8606" s="3">
        <v>45616</v>
      </c>
      <c r="C8606" t="s">
        <v>14174</v>
      </c>
      <c r="D8606">
        <v>18303.79</v>
      </c>
      <c r="E8606" t="s">
        <v>60</v>
      </c>
      <c r="F8606" t="s">
        <v>26</v>
      </c>
      <c r="G8606" t="s">
        <v>39</v>
      </c>
      <c r="H8606" t="s">
        <v>36</v>
      </c>
    </row>
    <row r="8607" spans="1:8" hidden="1">
      <c r="A8607" t="s">
        <v>14175</v>
      </c>
      <c r="B8607" s="3">
        <v>45616</v>
      </c>
      <c r="C8607" t="s">
        <v>14176</v>
      </c>
      <c r="D8607">
        <v>234.66</v>
      </c>
      <c r="E8607" t="s">
        <v>64</v>
      </c>
      <c r="F8607" t="s">
        <v>20</v>
      </c>
      <c r="G8607" t="s">
        <v>27</v>
      </c>
      <c r="H8607" t="s">
        <v>123</v>
      </c>
    </row>
    <row r="8608" spans="1:8" hidden="1">
      <c r="A8608" t="s">
        <v>14177</v>
      </c>
      <c r="B8608" s="3">
        <v>45616</v>
      </c>
      <c r="C8608" t="s">
        <v>11306</v>
      </c>
      <c r="E8608" t="s">
        <v>197</v>
      </c>
      <c r="F8608" t="s">
        <v>26</v>
      </c>
      <c r="G8608" t="s">
        <v>21</v>
      </c>
      <c r="H8608" t="s">
        <v>43</v>
      </c>
    </row>
    <row r="8609" spans="1:8" hidden="1">
      <c r="A8609" t="s">
        <v>14178</v>
      </c>
      <c r="B8609" s="3">
        <v>45616</v>
      </c>
      <c r="C8609" t="s">
        <v>14179</v>
      </c>
      <c r="D8609">
        <v>1428.62</v>
      </c>
      <c r="E8609" t="s">
        <v>25</v>
      </c>
      <c r="F8609" t="s">
        <v>20</v>
      </c>
      <c r="G8609" t="s">
        <v>27</v>
      </c>
      <c r="H8609" t="s">
        <v>53</v>
      </c>
    </row>
    <row r="8610" spans="1:8" hidden="1">
      <c r="A8610" t="s">
        <v>14180</v>
      </c>
      <c r="B8610" s="3">
        <v>45616</v>
      </c>
      <c r="C8610" t="s">
        <v>14181</v>
      </c>
      <c r="D8610">
        <v>221.32</v>
      </c>
      <c r="E8610" t="s">
        <v>217</v>
      </c>
      <c r="F8610" t="s">
        <v>20</v>
      </c>
      <c r="G8610" t="s">
        <v>21</v>
      </c>
      <c r="H8610" t="s">
        <v>176</v>
      </c>
    </row>
    <row r="8611" spans="1:8" hidden="1">
      <c r="A8611" t="s">
        <v>14182</v>
      </c>
      <c r="B8611" s="3">
        <v>45616</v>
      </c>
      <c r="C8611" t="s">
        <v>14183</v>
      </c>
      <c r="D8611">
        <v>327.96</v>
      </c>
      <c r="E8611" t="s">
        <v>339</v>
      </c>
      <c r="F8611" t="s">
        <v>20</v>
      </c>
      <c r="G8611" t="s">
        <v>39</v>
      </c>
      <c r="H8611" t="s">
        <v>22</v>
      </c>
    </row>
    <row r="8612" spans="1:8">
      <c r="A8612" t="s">
        <v>14184</v>
      </c>
      <c r="B8612" s="3">
        <v>45617</v>
      </c>
      <c r="C8612" t="s">
        <v>1821</v>
      </c>
      <c r="E8612" t="s">
        <v>43</v>
      </c>
      <c r="F8612" t="s">
        <v>26</v>
      </c>
      <c r="G8612" t="s">
        <v>39</v>
      </c>
      <c r="H8612" t="s">
        <v>109</v>
      </c>
    </row>
    <row r="8613" spans="1:8" hidden="1">
      <c r="A8613" t="s">
        <v>14185</v>
      </c>
      <c r="B8613" s="3">
        <v>45617</v>
      </c>
      <c r="C8613" t="s">
        <v>13185</v>
      </c>
      <c r="D8613">
        <v>640.16</v>
      </c>
      <c r="E8613" t="s">
        <v>19</v>
      </c>
      <c r="F8613" t="s">
        <v>20</v>
      </c>
      <c r="G8613" t="s">
        <v>39</v>
      </c>
      <c r="H8613" t="s">
        <v>33</v>
      </c>
    </row>
    <row r="8614" spans="1:8" hidden="1">
      <c r="A8614" t="s">
        <v>14186</v>
      </c>
      <c r="B8614" s="3">
        <v>45617</v>
      </c>
      <c r="C8614" t="s">
        <v>413</v>
      </c>
      <c r="D8614">
        <v>574.96</v>
      </c>
      <c r="E8614" t="s">
        <v>60</v>
      </c>
      <c r="F8614" t="s">
        <v>61</v>
      </c>
      <c r="G8614" t="s">
        <v>48</v>
      </c>
      <c r="H8614" t="s">
        <v>87</v>
      </c>
    </row>
    <row r="8615" spans="1:8" hidden="1">
      <c r="A8615" t="s">
        <v>14187</v>
      </c>
      <c r="B8615" s="3">
        <v>45617</v>
      </c>
      <c r="C8615" t="s">
        <v>5508</v>
      </c>
      <c r="D8615">
        <v>927.9</v>
      </c>
      <c r="E8615" t="s">
        <v>67</v>
      </c>
      <c r="F8615" t="s">
        <v>26</v>
      </c>
      <c r="G8615" t="s">
        <v>39</v>
      </c>
      <c r="H8615" t="s">
        <v>176</v>
      </c>
    </row>
    <row r="8616" spans="1:8" hidden="1">
      <c r="A8616" t="s">
        <v>14188</v>
      </c>
      <c r="B8616" s="3">
        <v>45617</v>
      </c>
      <c r="C8616" t="s">
        <v>9790</v>
      </c>
      <c r="D8616">
        <v>1902.69</v>
      </c>
      <c r="E8616" t="s">
        <v>47</v>
      </c>
      <c r="F8616" t="s">
        <v>32</v>
      </c>
      <c r="G8616" t="s">
        <v>48</v>
      </c>
      <c r="H8616" t="s">
        <v>57</v>
      </c>
    </row>
    <row r="8617" spans="1:8" hidden="1">
      <c r="A8617" t="s">
        <v>14189</v>
      </c>
      <c r="B8617" s="3">
        <v>45617</v>
      </c>
      <c r="C8617" t="s">
        <v>11406</v>
      </c>
      <c r="D8617">
        <v>609.86</v>
      </c>
      <c r="E8617" t="s">
        <v>60</v>
      </c>
      <c r="F8617" t="s">
        <v>26</v>
      </c>
      <c r="G8617" t="s">
        <v>39</v>
      </c>
      <c r="H8617" t="s">
        <v>123</v>
      </c>
    </row>
    <row r="8618" spans="1:8" hidden="1">
      <c r="A8618" t="s">
        <v>14190</v>
      </c>
      <c r="B8618" s="3">
        <v>45617</v>
      </c>
      <c r="C8618" t="s">
        <v>1574</v>
      </c>
      <c r="D8618">
        <v>1212.93</v>
      </c>
      <c r="E8618" t="s">
        <v>19</v>
      </c>
      <c r="F8618" t="s">
        <v>20</v>
      </c>
      <c r="G8618" t="s">
        <v>21</v>
      </c>
      <c r="H8618" t="s">
        <v>176</v>
      </c>
    </row>
    <row r="8619" spans="1:8" hidden="1">
      <c r="A8619" t="s">
        <v>14191</v>
      </c>
      <c r="B8619" s="3">
        <v>45617</v>
      </c>
      <c r="C8619" t="s">
        <v>12407</v>
      </c>
      <c r="D8619">
        <v>1707.79</v>
      </c>
      <c r="E8619" t="s">
        <v>31</v>
      </c>
      <c r="F8619" t="s">
        <v>26</v>
      </c>
      <c r="G8619" t="s">
        <v>48</v>
      </c>
      <c r="H8619" t="s">
        <v>28</v>
      </c>
    </row>
    <row r="8620" spans="1:8" hidden="1">
      <c r="A8620" t="s">
        <v>14192</v>
      </c>
      <c r="B8620" s="3">
        <v>45617</v>
      </c>
      <c r="C8620" t="s">
        <v>730</v>
      </c>
      <c r="D8620">
        <v>1693.31</v>
      </c>
      <c r="E8620" t="s">
        <v>64</v>
      </c>
      <c r="F8620" t="s">
        <v>26</v>
      </c>
      <c r="G8620" t="s">
        <v>39</v>
      </c>
      <c r="H8620" t="s">
        <v>43</v>
      </c>
    </row>
    <row r="8621" spans="1:8" hidden="1">
      <c r="A8621" t="s">
        <v>14193</v>
      </c>
      <c r="B8621" s="3">
        <v>45617</v>
      </c>
      <c r="C8621" t="s">
        <v>8644</v>
      </c>
      <c r="D8621">
        <v>1028.3900000000001</v>
      </c>
      <c r="E8621" t="s">
        <v>60</v>
      </c>
      <c r="F8621" t="s">
        <v>26</v>
      </c>
      <c r="G8621" t="s">
        <v>27</v>
      </c>
      <c r="H8621" t="s">
        <v>28</v>
      </c>
    </row>
    <row r="8622" spans="1:8" hidden="1">
      <c r="A8622" t="s">
        <v>14194</v>
      </c>
      <c r="B8622" s="3">
        <v>45617</v>
      </c>
      <c r="C8622" t="s">
        <v>14195</v>
      </c>
      <c r="D8622">
        <v>1412.51</v>
      </c>
      <c r="E8622" t="s">
        <v>70</v>
      </c>
      <c r="F8622" t="s">
        <v>20</v>
      </c>
      <c r="G8622" t="s">
        <v>21</v>
      </c>
      <c r="H8622" t="s">
        <v>57</v>
      </c>
    </row>
    <row r="8623" spans="1:8" hidden="1">
      <c r="A8623" t="s">
        <v>14196</v>
      </c>
      <c r="B8623" s="3">
        <v>45617</v>
      </c>
      <c r="C8623" t="s">
        <v>5276</v>
      </c>
      <c r="D8623">
        <v>633.66999999999996</v>
      </c>
      <c r="E8623" t="s">
        <v>122</v>
      </c>
      <c r="F8623" t="s">
        <v>32</v>
      </c>
      <c r="G8623" t="s">
        <v>48</v>
      </c>
      <c r="H8623" t="s">
        <v>44</v>
      </c>
    </row>
    <row r="8624" spans="1:8" hidden="1">
      <c r="A8624" t="s">
        <v>14197</v>
      </c>
      <c r="B8624" s="3">
        <v>45617</v>
      </c>
      <c r="C8624" t="s">
        <v>8471</v>
      </c>
      <c r="D8624">
        <v>256.25</v>
      </c>
      <c r="E8624" t="s">
        <v>67</v>
      </c>
      <c r="F8624" t="s">
        <v>32</v>
      </c>
      <c r="G8624" t="s">
        <v>39</v>
      </c>
      <c r="H8624" t="s">
        <v>43</v>
      </c>
    </row>
    <row r="8625" spans="1:8" hidden="1">
      <c r="A8625" t="s">
        <v>14198</v>
      </c>
      <c r="B8625" s="3">
        <v>45617</v>
      </c>
      <c r="C8625" t="s">
        <v>14199</v>
      </c>
      <c r="D8625">
        <v>1462.97</v>
      </c>
      <c r="E8625" t="s">
        <v>67</v>
      </c>
      <c r="F8625" t="s">
        <v>32</v>
      </c>
      <c r="G8625" t="s">
        <v>27</v>
      </c>
      <c r="H8625" t="s">
        <v>22</v>
      </c>
    </row>
    <row r="8626" spans="1:8" hidden="1">
      <c r="A8626" t="s">
        <v>14200</v>
      </c>
      <c r="B8626" s="3">
        <v>45617</v>
      </c>
      <c r="C8626" t="s">
        <v>12955</v>
      </c>
      <c r="D8626">
        <v>972.36</v>
      </c>
      <c r="E8626" t="s">
        <v>31</v>
      </c>
      <c r="F8626" t="s">
        <v>26</v>
      </c>
      <c r="G8626" t="s">
        <v>21</v>
      </c>
      <c r="H8626" t="s">
        <v>123</v>
      </c>
    </row>
    <row r="8627" spans="1:8" hidden="1">
      <c r="A8627" t="s">
        <v>14201</v>
      </c>
      <c r="B8627" s="3">
        <v>45617</v>
      </c>
      <c r="C8627" t="s">
        <v>2746</v>
      </c>
      <c r="D8627">
        <v>1111.1300000000001</v>
      </c>
      <c r="E8627" t="s">
        <v>70</v>
      </c>
      <c r="F8627" t="s">
        <v>20</v>
      </c>
      <c r="G8627" t="s">
        <v>39</v>
      </c>
      <c r="H8627" t="s">
        <v>28</v>
      </c>
    </row>
    <row r="8628" spans="1:8" hidden="1">
      <c r="A8628" t="s">
        <v>14202</v>
      </c>
      <c r="B8628" s="3">
        <v>45617</v>
      </c>
      <c r="C8628" t="s">
        <v>7732</v>
      </c>
      <c r="D8628">
        <v>1817.93</v>
      </c>
      <c r="E8628" t="s">
        <v>25</v>
      </c>
      <c r="F8628" t="s">
        <v>26</v>
      </c>
      <c r="G8628" t="s">
        <v>39</v>
      </c>
      <c r="H8628" t="s">
        <v>33</v>
      </c>
    </row>
    <row r="8629" spans="1:8" hidden="1">
      <c r="A8629" t="s">
        <v>14203</v>
      </c>
      <c r="B8629" s="3">
        <v>45617</v>
      </c>
      <c r="C8629" t="s">
        <v>14204</v>
      </c>
      <c r="D8629">
        <v>1014.82</v>
      </c>
      <c r="E8629" t="s">
        <v>70</v>
      </c>
      <c r="F8629" t="s">
        <v>20</v>
      </c>
      <c r="G8629" t="s">
        <v>27</v>
      </c>
      <c r="H8629" t="s">
        <v>94</v>
      </c>
    </row>
    <row r="8630" spans="1:8" hidden="1">
      <c r="A8630" t="s">
        <v>14205</v>
      </c>
      <c r="B8630" s="3">
        <v>45617</v>
      </c>
      <c r="C8630" t="s">
        <v>14206</v>
      </c>
      <c r="D8630">
        <v>162.54</v>
      </c>
      <c r="E8630" t="s">
        <v>60</v>
      </c>
      <c r="F8630" t="s">
        <v>26</v>
      </c>
      <c r="G8630" t="s">
        <v>21</v>
      </c>
      <c r="H8630" t="s">
        <v>44</v>
      </c>
    </row>
    <row r="8631" spans="1:8" hidden="1">
      <c r="A8631" t="s">
        <v>14207</v>
      </c>
      <c r="B8631" s="3">
        <v>45618</v>
      </c>
      <c r="C8631" t="s">
        <v>12128</v>
      </c>
      <c r="D8631">
        <v>529.77</v>
      </c>
      <c r="E8631" t="s">
        <v>47</v>
      </c>
      <c r="F8631" t="s">
        <v>32</v>
      </c>
      <c r="G8631" t="s">
        <v>27</v>
      </c>
      <c r="H8631" t="s">
        <v>49</v>
      </c>
    </row>
    <row r="8632" spans="1:8" hidden="1">
      <c r="A8632" t="s">
        <v>14208</v>
      </c>
      <c r="B8632" s="3">
        <v>45618</v>
      </c>
      <c r="C8632" t="s">
        <v>14209</v>
      </c>
      <c r="D8632">
        <v>1179.3</v>
      </c>
      <c r="E8632" t="s">
        <v>19</v>
      </c>
      <c r="F8632" t="s">
        <v>61</v>
      </c>
      <c r="G8632" t="s">
        <v>21</v>
      </c>
      <c r="H8632" t="s">
        <v>43</v>
      </c>
    </row>
    <row r="8633" spans="1:8" hidden="1">
      <c r="A8633" t="s">
        <v>14210</v>
      </c>
      <c r="B8633" s="3">
        <v>45618</v>
      </c>
      <c r="C8633" t="s">
        <v>14211</v>
      </c>
      <c r="D8633">
        <v>1013.14</v>
      </c>
      <c r="E8633" t="s">
        <v>70</v>
      </c>
      <c r="F8633" t="s">
        <v>20</v>
      </c>
      <c r="G8633" t="s">
        <v>27</v>
      </c>
      <c r="H8633" t="s">
        <v>53</v>
      </c>
    </row>
    <row r="8634" spans="1:8" hidden="1">
      <c r="A8634" t="s">
        <v>14212</v>
      </c>
      <c r="B8634" s="3">
        <v>45618</v>
      </c>
      <c r="C8634" t="s">
        <v>2321</v>
      </c>
      <c r="D8634">
        <v>800.46</v>
      </c>
      <c r="E8634" t="s">
        <v>64</v>
      </c>
      <c r="F8634" t="s">
        <v>26</v>
      </c>
      <c r="G8634" t="s">
        <v>48</v>
      </c>
      <c r="H8634" t="s">
        <v>57</v>
      </c>
    </row>
    <row r="8635" spans="1:8">
      <c r="A8635" t="s">
        <v>14213</v>
      </c>
      <c r="B8635" s="3">
        <v>45618</v>
      </c>
      <c r="C8635" t="s">
        <v>5050</v>
      </c>
      <c r="D8635">
        <v>308.54000000000002</v>
      </c>
      <c r="E8635" t="s">
        <v>43</v>
      </c>
      <c r="F8635" t="s">
        <v>61</v>
      </c>
      <c r="G8635" t="s">
        <v>21</v>
      </c>
      <c r="H8635" t="s">
        <v>75</v>
      </c>
    </row>
    <row r="8636" spans="1:8" hidden="1">
      <c r="A8636" t="s">
        <v>14214</v>
      </c>
      <c r="B8636" s="3">
        <v>45618</v>
      </c>
      <c r="C8636" t="s">
        <v>14215</v>
      </c>
      <c r="D8636">
        <v>613.94000000000005</v>
      </c>
      <c r="E8636" t="s">
        <v>70</v>
      </c>
      <c r="F8636" t="s">
        <v>20</v>
      </c>
      <c r="G8636" t="s">
        <v>21</v>
      </c>
      <c r="H8636" t="s">
        <v>53</v>
      </c>
    </row>
    <row r="8637" spans="1:8" hidden="1">
      <c r="A8637" t="s">
        <v>14216</v>
      </c>
      <c r="B8637" s="3">
        <v>45618</v>
      </c>
      <c r="C8637" t="s">
        <v>14217</v>
      </c>
      <c r="D8637">
        <v>936.28</v>
      </c>
      <c r="E8637" t="s">
        <v>52</v>
      </c>
      <c r="F8637" t="s">
        <v>26</v>
      </c>
      <c r="G8637" t="s">
        <v>48</v>
      </c>
      <c r="H8637" t="s">
        <v>49</v>
      </c>
    </row>
    <row r="8638" spans="1:8">
      <c r="A8638" t="s">
        <v>14218</v>
      </c>
      <c r="B8638" s="3">
        <v>45618</v>
      </c>
      <c r="C8638" t="s">
        <v>8170</v>
      </c>
      <c r="D8638">
        <v>518.12</v>
      </c>
      <c r="E8638" t="s">
        <v>43</v>
      </c>
      <c r="F8638" t="s">
        <v>20</v>
      </c>
      <c r="G8638" t="s">
        <v>21</v>
      </c>
      <c r="H8638" t="s">
        <v>123</v>
      </c>
    </row>
    <row r="8639" spans="1:8" hidden="1">
      <c r="A8639" t="s">
        <v>14219</v>
      </c>
      <c r="B8639" s="3">
        <v>45618</v>
      </c>
      <c r="C8639" t="s">
        <v>14220</v>
      </c>
      <c r="D8639">
        <v>1417.43</v>
      </c>
      <c r="E8639" t="s">
        <v>25</v>
      </c>
      <c r="F8639" t="s">
        <v>32</v>
      </c>
      <c r="G8639" t="s">
        <v>39</v>
      </c>
      <c r="H8639" t="s">
        <v>176</v>
      </c>
    </row>
    <row r="8640" spans="1:8">
      <c r="A8640" t="s">
        <v>14221</v>
      </c>
      <c r="B8640" s="3">
        <v>45618</v>
      </c>
      <c r="C8640" t="s">
        <v>13203</v>
      </c>
      <c r="D8640">
        <v>1904.08</v>
      </c>
      <c r="E8640" t="s">
        <v>43</v>
      </c>
      <c r="F8640" t="s">
        <v>20</v>
      </c>
      <c r="G8640" t="s">
        <v>48</v>
      </c>
      <c r="H8640" t="s">
        <v>87</v>
      </c>
    </row>
    <row r="8641" spans="1:8" hidden="1">
      <c r="A8641" t="s">
        <v>14222</v>
      </c>
      <c r="B8641" s="3">
        <v>45618</v>
      </c>
      <c r="C8641" t="s">
        <v>14223</v>
      </c>
      <c r="D8641">
        <v>381.21</v>
      </c>
      <c r="E8641" t="s">
        <v>31</v>
      </c>
      <c r="F8641" t="s">
        <v>61</v>
      </c>
      <c r="G8641" t="s">
        <v>21</v>
      </c>
      <c r="H8641" t="s">
        <v>75</v>
      </c>
    </row>
    <row r="8642" spans="1:8" hidden="1">
      <c r="A8642" t="s">
        <v>14224</v>
      </c>
      <c r="B8642" s="3">
        <v>45618</v>
      </c>
      <c r="C8642" t="s">
        <v>6641</v>
      </c>
      <c r="D8642">
        <v>387.29</v>
      </c>
      <c r="E8642" t="s">
        <v>70</v>
      </c>
      <c r="F8642" t="s">
        <v>20</v>
      </c>
      <c r="G8642" t="s">
        <v>21</v>
      </c>
      <c r="H8642" t="s">
        <v>36</v>
      </c>
    </row>
    <row r="8643" spans="1:8" hidden="1">
      <c r="A8643" t="s">
        <v>14225</v>
      </c>
      <c r="B8643" s="3">
        <v>45618</v>
      </c>
      <c r="C8643" t="s">
        <v>8133</v>
      </c>
      <c r="D8643">
        <v>1025.7</v>
      </c>
      <c r="E8643" t="s">
        <v>67</v>
      </c>
      <c r="F8643" t="s">
        <v>26</v>
      </c>
      <c r="G8643" t="s">
        <v>39</v>
      </c>
      <c r="H8643" t="s">
        <v>176</v>
      </c>
    </row>
    <row r="8644" spans="1:8" hidden="1">
      <c r="A8644" t="s">
        <v>14226</v>
      </c>
      <c r="B8644" s="3">
        <v>45618</v>
      </c>
      <c r="C8644" t="s">
        <v>14227</v>
      </c>
      <c r="D8644">
        <v>662.93</v>
      </c>
      <c r="E8644" t="s">
        <v>67</v>
      </c>
      <c r="F8644" t="s">
        <v>61</v>
      </c>
      <c r="G8644" t="s">
        <v>48</v>
      </c>
      <c r="H8644" t="s">
        <v>53</v>
      </c>
    </row>
    <row r="8645" spans="1:8" hidden="1">
      <c r="A8645" t="s">
        <v>14228</v>
      </c>
      <c r="B8645" s="3">
        <v>45618</v>
      </c>
      <c r="C8645" t="s">
        <v>8119</v>
      </c>
      <c r="D8645">
        <v>1041.01</v>
      </c>
      <c r="E8645" t="s">
        <v>52</v>
      </c>
      <c r="F8645" t="s">
        <v>61</v>
      </c>
      <c r="G8645" t="s">
        <v>21</v>
      </c>
      <c r="H8645" t="s">
        <v>22</v>
      </c>
    </row>
    <row r="8646" spans="1:8" hidden="1">
      <c r="A8646" t="s">
        <v>14229</v>
      </c>
      <c r="B8646" s="3">
        <v>45618</v>
      </c>
      <c r="C8646" t="s">
        <v>1291</v>
      </c>
      <c r="D8646">
        <v>1526.79</v>
      </c>
      <c r="E8646" t="s">
        <v>190</v>
      </c>
      <c r="F8646" t="s">
        <v>26</v>
      </c>
      <c r="G8646" t="s">
        <v>21</v>
      </c>
      <c r="H8646" t="s">
        <v>94</v>
      </c>
    </row>
    <row r="8647" spans="1:8" hidden="1">
      <c r="A8647" t="s">
        <v>14230</v>
      </c>
      <c r="B8647" s="3">
        <v>45618</v>
      </c>
      <c r="C8647" t="s">
        <v>14231</v>
      </c>
      <c r="D8647">
        <v>209.99</v>
      </c>
      <c r="E8647" t="s">
        <v>67</v>
      </c>
      <c r="F8647" t="s">
        <v>32</v>
      </c>
      <c r="G8647" t="s">
        <v>39</v>
      </c>
      <c r="H8647" t="s">
        <v>22</v>
      </c>
    </row>
    <row r="8648" spans="1:8" hidden="1">
      <c r="A8648" t="s">
        <v>14232</v>
      </c>
      <c r="B8648" s="3">
        <v>45618</v>
      </c>
      <c r="C8648" t="s">
        <v>11930</v>
      </c>
      <c r="D8648">
        <v>275.38</v>
      </c>
      <c r="E8648" t="s">
        <v>64</v>
      </c>
      <c r="F8648" t="s">
        <v>26</v>
      </c>
      <c r="G8648" t="s">
        <v>27</v>
      </c>
      <c r="H8648" t="s">
        <v>40</v>
      </c>
    </row>
    <row r="8649" spans="1:8" hidden="1">
      <c r="A8649" t="s">
        <v>14233</v>
      </c>
      <c r="B8649" s="3">
        <v>45618</v>
      </c>
      <c r="C8649" t="s">
        <v>14234</v>
      </c>
      <c r="D8649">
        <v>1737.9</v>
      </c>
      <c r="E8649" t="s">
        <v>70</v>
      </c>
      <c r="F8649" t="s">
        <v>61</v>
      </c>
      <c r="G8649" t="s">
        <v>21</v>
      </c>
      <c r="H8649" t="s">
        <v>75</v>
      </c>
    </row>
    <row r="8650" spans="1:8" hidden="1">
      <c r="A8650" t="s">
        <v>14235</v>
      </c>
      <c r="B8650" s="3">
        <v>45618</v>
      </c>
      <c r="C8650" t="s">
        <v>14236</v>
      </c>
      <c r="D8650">
        <v>1578.17</v>
      </c>
      <c r="E8650" t="s">
        <v>31</v>
      </c>
      <c r="F8650" t="s">
        <v>61</v>
      </c>
      <c r="G8650" t="s">
        <v>27</v>
      </c>
      <c r="H8650" t="s">
        <v>176</v>
      </c>
    </row>
    <row r="8651" spans="1:8" hidden="1">
      <c r="A8651" t="s">
        <v>14237</v>
      </c>
      <c r="B8651" s="3">
        <v>45618</v>
      </c>
      <c r="C8651" t="s">
        <v>14238</v>
      </c>
      <c r="D8651">
        <v>6348.97</v>
      </c>
      <c r="E8651" t="s">
        <v>19</v>
      </c>
      <c r="F8651" t="s">
        <v>61</v>
      </c>
      <c r="G8651" t="s">
        <v>48</v>
      </c>
      <c r="H8651" t="s">
        <v>49</v>
      </c>
    </row>
    <row r="8652" spans="1:8" hidden="1">
      <c r="A8652" t="s">
        <v>14239</v>
      </c>
      <c r="B8652" s="3">
        <v>45618</v>
      </c>
      <c r="C8652" t="s">
        <v>4079</v>
      </c>
      <c r="D8652">
        <v>1311.32</v>
      </c>
      <c r="E8652" t="s">
        <v>122</v>
      </c>
      <c r="F8652" t="s">
        <v>20</v>
      </c>
      <c r="G8652" t="s">
        <v>48</v>
      </c>
      <c r="H8652" t="s">
        <v>43</v>
      </c>
    </row>
    <row r="8653" spans="1:8" hidden="1">
      <c r="A8653" t="s">
        <v>14240</v>
      </c>
      <c r="B8653" s="3">
        <v>45618</v>
      </c>
      <c r="C8653" t="s">
        <v>3220</v>
      </c>
      <c r="D8653">
        <v>1938.72</v>
      </c>
      <c r="E8653" t="s">
        <v>31</v>
      </c>
      <c r="F8653" t="s">
        <v>61</v>
      </c>
      <c r="G8653" t="s">
        <v>21</v>
      </c>
      <c r="H8653" t="s">
        <v>44</v>
      </c>
    </row>
    <row r="8654" spans="1:8" hidden="1">
      <c r="A8654" t="s">
        <v>14241</v>
      </c>
      <c r="B8654" s="3">
        <v>45618</v>
      </c>
      <c r="C8654" t="s">
        <v>11308</v>
      </c>
      <c r="D8654">
        <v>1499.56</v>
      </c>
      <c r="E8654" t="s">
        <v>60</v>
      </c>
      <c r="F8654" t="s">
        <v>26</v>
      </c>
      <c r="G8654" t="s">
        <v>39</v>
      </c>
      <c r="H8654" t="s">
        <v>40</v>
      </c>
    </row>
    <row r="8655" spans="1:8" hidden="1">
      <c r="A8655" t="s">
        <v>14242</v>
      </c>
      <c r="B8655" s="3">
        <v>45619</v>
      </c>
      <c r="C8655" t="s">
        <v>14243</v>
      </c>
      <c r="E8655" t="s">
        <v>52</v>
      </c>
      <c r="F8655" t="s">
        <v>61</v>
      </c>
      <c r="G8655" t="s">
        <v>27</v>
      </c>
      <c r="H8655" t="s">
        <v>33</v>
      </c>
    </row>
    <row r="8656" spans="1:8" hidden="1">
      <c r="A8656" t="s">
        <v>14244</v>
      </c>
      <c r="B8656" s="3">
        <v>45619</v>
      </c>
      <c r="C8656" t="s">
        <v>14245</v>
      </c>
      <c r="D8656">
        <v>1811.9</v>
      </c>
      <c r="E8656" t="s">
        <v>64</v>
      </c>
      <c r="F8656" t="s">
        <v>358</v>
      </c>
      <c r="G8656" t="s">
        <v>27</v>
      </c>
      <c r="H8656" t="s">
        <v>109</v>
      </c>
    </row>
    <row r="8657" spans="1:8" hidden="1">
      <c r="A8657" t="s">
        <v>14246</v>
      </c>
      <c r="B8657" s="3">
        <v>45619</v>
      </c>
      <c r="C8657" t="s">
        <v>14247</v>
      </c>
      <c r="D8657">
        <v>653.27</v>
      </c>
      <c r="E8657" t="s">
        <v>122</v>
      </c>
      <c r="F8657" t="s">
        <v>32</v>
      </c>
      <c r="G8657" t="s">
        <v>27</v>
      </c>
      <c r="H8657" t="s">
        <v>43</v>
      </c>
    </row>
    <row r="8658" spans="1:8" hidden="1">
      <c r="A8658" t="s">
        <v>14248</v>
      </c>
      <c r="B8658" s="3">
        <v>45619</v>
      </c>
      <c r="C8658" t="s">
        <v>14249</v>
      </c>
      <c r="D8658">
        <v>900.1</v>
      </c>
      <c r="E8658" t="s">
        <v>60</v>
      </c>
      <c r="F8658" t="s">
        <v>20</v>
      </c>
      <c r="G8658" t="s">
        <v>39</v>
      </c>
      <c r="H8658" t="s">
        <v>44</v>
      </c>
    </row>
    <row r="8659" spans="1:8" hidden="1">
      <c r="A8659" t="s">
        <v>14250</v>
      </c>
      <c r="B8659" s="3">
        <v>45619</v>
      </c>
      <c r="C8659" t="s">
        <v>6048</v>
      </c>
      <c r="D8659">
        <v>484.46</v>
      </c>
      <c r="E8659" t="s">
        <v>25</v>
      </c>
      <c r="F8659" t="s">
        <v>61</v>
      </c>
      <c r="G8659" t="s">
        <v>21</v>
      </c>
      <c r="H8659" t="s">
        <v>49</v>
      </c>
    </row>
    <row r="8660" spans="1:8" hidden="1">
      <c r="A8660" t="s">
        <v>14251</v>
      </c>
      <c r="B8660" s="3">
        <v>45619</v>
      </c>
      <c r="C8660" t="s">
        <v>14252</v>
      </c>
      <c r="D8660">
        <v>314.02999999999997</v>
      </c>
      <c r="E8660" t="s">
        <v>60</v>
      </c>
      <c r="F8660" t="s">
        <v>61</v>
      </c>
      <c r="G8660" t="s">
        <v>27</v>
      </c>
      <c r="H8660" t="s">
        <v>176</v>
      </c>
    </row>
    <row r="8661" spans="1:8" hidden="1">
      <c r="A8661" t="s">
        <v>14253</v>
      </c>
      <c r="B8661" s="3">
        <v>45619</v>
      </c>
      <c r="C8661" t="s">
        <v>14254</v>
      </c>
      <c r="D8661">
        <v>1481.41</v>
      </c>
      <c r="E8661" t="s">
        <v>210</v>
      </c>
      <c r="F8661" t="s">
        <v>20</v>
      </c>
      <c r="G8661" t="s">
        <v>39</v>
      </c>
      <c r="H8661" t="s">
        <v>33</v>
      </c>
    </row>
    <row r="8662" spans="1:8" hidden="1">
      <c r="A8662" t="s">
        <v>14255</v>
      </c>
      <c r="B8662" s="3">
        <v>45619</v>
      </c>
      <c r="C8662" t="s">
        <v>14256</v>
      </c>
      <c r="D8662">
        <v>1748.14</v>
      </c>
      <c r="E8662" t="s">
        <v>70</v>
      </c>
      <c r="F8662" t="s">
        <v>61</v>
      </c>
      <c r="G8662" t="s">
        <v>39</v>
      </c>
      <c r="H8662" t="s">
        <v>33</v>
      </c>
    </row>
    <row r="8663" spans="1:8">
      <c r="A8663" t="s">
        <v>14257</v>
      </c>
      <c r="B8663" s="3">
        <v>45619</v>
      </c>
      <c r="C8663" t="s">
        <v>14258</v>
      </c>
      <c r="D8663">
        <v>1702.15</v>
      </c>
      <c r="E8663" t="s">
        <v>43</v>
      </c>
      <c r="F8663" t="s">
        <v>26</v>
      </c>
      <c r="G8663" t="s">
        <v>27</v>
      </c>
      <c r="H8663" t="s">
        <v>57</v>
      </c>
    </row>
    <row r="8664" spans="1:8" hidden="1">
      <c r="A8664" t="s">
        <v>14259</v>
      </c>
      <c r="B8664" s="3">
        <v>45619</v>
      </c>
      <c r="C8664" t="s">
        <v>3222</v>
      </c>
      <c r="D8664">
        <v>1208.44</v>
      </c>
      <c r="E8664" t="s">
        <v>60</v>
      </c>
      <c r="F8664" t="s">
        <v>26</v>
      </c>
      <c r="G8664" t="s">
        <v>48</v>
      </c>
      <c r="H8664" t="s">
        <v>75</v>
      </c>
    </row>
    <row r="8665" spans="1:8" hidden="1">
      <c r="A8665" t="s">
        <v>14260</v>
      </c>
      <c r="B8665" s="3">
        <v>45619</v>
      </c>
      <c r="C8665" t="s">
        <v>1562</v>
      </c>
      <c r="D8665">
        <v>1869.66</v>
      </c>
      <c r="E8665" t="s">
        <v>56</v>
      </c>
      <c r="F8665" t="s">
        <v>26</v>
      </c>
      <c r="G8665" t="s">
        <v>21</v>
      </c>
      <c r="H8665" t="s">
        <v>49</v>
      </c>
    </row>
    <row r="8666" spans="1:8" hidden="1">
      <c r="A8666" t="s">
        <v>14261</v>
      </c>
      <c r="B8666" s="3">
        <v>45619</v>
      </c>
      <c r="C8666" t="s">
        <v>14262</v>
      </c>
      <c r="D8666">
        <v>1573.98</v>
      </c>
      <c r="E8666" t="s">
        <v>31</v>
      </c>
      <c r="F8666" t="s">
        <v>20</v>
      </c>
      <c r="G8666" t="s">
        <v>21</v>
      </c>
      <c r="H8666" t="s">
        <v>28</v>
      </c>
    </row>
    <row r="8667" spans="1:8">
      <c r="A8667" t="s">
        <v>14263</v>
      </c>
      <c r="B8667" s="3">
        <v>45619</v>
      </c>
      <c r="C8667" t="s">
        <v>6954</v>
      </c>
      <c r="D8667">
        <v>1937.51</v>
      </c>
      <c r="E8667" t="s">
        <v>43</v>
      </c>
      <c r="F8667" t="s">
        <v>61</v>
      </c>
      <c r="G8667" t="s">
        <v>27</v>
      </c>
      <c r="H8667" t="s">
        <v>33</v>
      </c>
    </row>
    <row r="8668" spans="1:8" hidden="1">
      <c r="A8668" t="s">
        <v>14264</v>
      </c>
      <c r="B8668" s="3">
        <v>45619</v>
      </c>
      <c r="C8668" t="s">
        <v>14265</v>
      </c>
      <c r="D8668">
        <v>763.73</v>
      </c>
      <c r="E8668" t="s">
        <v>47</v>
      </c>
      <c r="F8668" t="s">
        <v>32</v>
      </c>
      <c r="G8668" t="s">
        <v>39</v>
      </c>
      <c r="H8668" t="s">
        <v>36</v>
      </c>
    </row>
    <row r="8669" spans="1:8" hidden="1">
      <c r="A8669" t="s">
        <v>14266</v>
      </c>
      <c r="B8669" s="3">
        <v>45619</v>
      </c>
      <c r="C8669" t="s">
        <v>511</v>
      </c>
      <c r="D8669">
        <v>1671.28</v>
      </c>
      <c r="E8669" t="s">
        <v>47</v>
      </c>
      <c r="F8669" t="s">
        <v>32</v>
      </c>
      <c r="G8669" t="s">
        <v>39</v>
      </c>
      <c r="H8669" t="s">
        <v>176</v>
      </c>
    </row>
    <row r="8670" spans="1:8" hidden="1">
      <c r="A8670" t="s">
        <v>14267</v>
      </c>
      <c r="B8670" s="3">
        <v>45619</v>
      </c>
      <c r="C8670" t="s">
        <v>6001</v>
      </c>
      <c r="D8670">
        <v>1905.4</v>
      </c>
      <c r="E8670" t="s">
        <v>60</v>
      </c>
      <c r="F8670" t="s">
        <v>26</v>
      </c>
      <c r="G8670" t="s">
        <v>48</v>
      </c>
      <c r="H8670" t="s">
        <v>109</v>
      </c>
    </row>
    <row r="8671" spans="1:8" hidden="1">
      <c r="A8671" t="s">
        <v>14268</v>
      </c>
      <c r="B8671" s="3">
        <v>45619</v>
      </c>
      <c r="C8671" t="s">
        <v>14269</v>
      </c>
      <c r="D8671">
        <v>1394.28</v>
      </c>
      <c r="E8671" t="s">
        <v>47</v>
      </c>
      <c r="F8671" t="s">
        <v>61</v>
      </c>
      <c r="G8671" t="s">
        <v>21</v>
      </c>
      <c r="H8671" t="s">
        <v>123</v>
      </c>
    </row>
    <row r="8672" spans="1:8" hidden="1">
      <c r="A8672" t="s">
        <v>14270</v>
      </c>
      <c r="B8672" s="3">
        <v>45619</v>
      </c>
      <c r="C8672" t="s">
        <v>7706</v>
      </c>
      <c r="D8672">
        <v>193.82</v>
      </c>
      <c r="E8672" t="s">
        <v>47</v>
      </c>
      <c r="F8672" t="s">
        <v>20</v>
      </c>
      <c r="G8672" t="s">
        <v>27</v>
      </c>
      <c r="H8672" t="s">
        <v>75</v>
      </c>
    </row>
    <row r="8673" spans="1:8" hidden="1">
      <c r="A8673" t="s">
        <v>14271</v>
      </c>
      <c r="B8673" s="3">
        <v>45619</v>
      </c>
      <c r="C8673" t="s">
        <v>278</v>
      </c>
      <c r="D8673">
        <v>276.74</v>
      </c>
      <c r="E8673" t="s">
        <v>25</v>
      </c>
      <c r="F8673" t="s">
        <v>61</v>
      </c>
      <c r="G8673" t="s">
        <v>27</v>
      </c>
      <c r="H8673" t="s">
        <v>75</v>
      </c>
    </row>
    <row r="8674" spans="1:8" hidden="1">
      <c r="A8674" t="s">
        <v>14272</v>
      </c>
      <c r="B8674" s="3">
        <v>45619</v>
      </c>
      <c r="C8674" t="s">
        <v>14273</v>
      </c>
      <c r="D8674">
        <v>1079.32</v>
      </c>
      <c r="E8674" t="s">
        <v>47</v>
      </c>
      <c r="F8674" t="s">
        <v>26</v>
      </c>
      <c r="G8674" t="s">
        <v>39</v>
      </c>
      <c r="H8674" t="s">
        <v>53</v>
      </c>
    </row>
    <row r="8675" spans="1:8" hidden="1">
      <c r="A8675" t="s">
        <v>14274</v>
      </c>
      <c r="B8675" s="3">
        <v>45619</v>
      </c>
      <c r="C8675" t="s">
        <v>10032</v>
      </c>
      <c r="D8675">
        <v>306.76</v>
      </c>
      <c r="E8675" t="s">
        <v>60</v>
      </c>
      <c r="F8675" t="s">
        <v>32</v>
      </c>
      <c r="G8675" t="s">
        <v>39</v>
      </c>
      <c r="H8675" t="s">
        <v>22</v>
      </c>
    </row>
    <row r="8676" spans="1:8" hidden="1">
      <c r="A8676" t="s">
        <v>14275</v>
      </c>
      <c r="B8676" s="3">
        <v>45619</v>
      </c>
      <c r="C8676" t="s">
        <v>14276</v>
      </c>
      <c r="D8676">
        <v>407.5</v>
      </c>
      <c r="E8676" t="s">
        <v>64</v>
      </c>
      <c r="F8676" t="s">
        <v>26</v>
      </c>
      <c r="G8676" t="s">
        <v>21</v>
      </c>
      <c r="H8676" t="s">
        <v>123</v>
      </c>
    </row>
    <row r="8677" spans="1:8" hidden="1">
      <c r="A8677" t="s">
        <v>14277</v>
      </c>
      <c r="B8677" s="3">
        <v>45619</v>
      </c>
      <c r="C8677" t="s">
        <v>14278</v>
      </c>
      <c r="D8677">
        <v>346.31</v>
      </c>
      <c r="E8677" t="s">
        <v>52</v>
      </c>
      <c r="F8677" t="s">
        <v>26</v>
      </c>
      <c r="G8677" t="s">
        <v>27</v>
      </c>
      <c r="H8677" t="s">
        <v>109</v>
      </c>
    </row>
    <row r="8678" spans="1:8" hidden="1">
      <c r="A8678" t="s">
        <v>14279</v>
      </c>
      <c r="B8678" s="3">
        <v>45619</v>
      </c>
      <c r="C8678" t="s">
        <v>12813</v>
      </c>
      <c r="D8678">
        <v>297.13</v>
      </c>
      <c r="E8678" t="s">
        <v>64</v>
      </c>
      <c r="F8678" t="s">
        <v>20</v>
      </c>
      <c r="G8678" t="s">
        <v>27</v>
      </c>
      <c r="H8678" t="s">
        <v>75</v>
      </c>
    </row>
    <row r="8679" spans="1:8" hidden="1">
      <c r="A8679" t="s">
        <v>14280</v>
      </c>
      <c r="B8679" s="3">
        <v>45619</v>
      </c>
      <c r="C8679" t="s">
        <v>1246</v>
      </c>
      <c r="D8679">
        <v>1480.15</v>
      </c>
      <c r="E8679" t="s">
        <v>67</v>
      </c>
      <c r="F8679" t="s">
        <v>26</v>
      </c>
      <c r="G8679" t="s">
        <v>39</v>
      </c>
      <c r="H8679" t="s">
        <v>123</v>
      </c>
    </row>
    <row r="8680" spans="1:8" hidden="1">
      <c r="A8680" t="s">
        <v>14281</v>
      </c>
      <c r="B8680" s="3">
        <v>45619</v>
      </c>
      <c r="C8680" t="s">
        <v>9514</v>
      </c>
      <c r="E8680" t="s">
        <v>31</v>
      </c>
      <c r="F8680" t="s">
        <v>26</v>
      </c>
      <c r="G8680" t="s">
        <v>39</v>
      </c>
      <c r="H8680" t="s">
        <v>28</v>
      </c>
    </row>
    <row r="8681" spans="1:8" hidden="1">
      <c r="A8681" t="s">
        <v>14282</v>
      </c>
      <c r="B8681" s="3">
        <v>45619</v>
      </c>
      <c r="C8681" t="s">
        <v>698</v>
      </c>
      <c r="D8681">
        <v>1632.15</v>
      </c>
      <c r="E8681" t="s">
        <v>31</v>
      </c>
      <c r="F8681" t="s">
        <v>32</v>
      </c>
      <c r="G8681" t="s">
        <v>48</v>
      </c>
      <c r="H8681" t="s">
        <v>87</v>
      </c>
    </row>
    <row r="8682" spans="1:8" hidden="1">
      <c r="A8682" t="s">
        <v>14283</v>
      </c>
      <c r="B8682" s="3">
        <v>45620</v>
      </c>
      <c r="C8682" t="s">
        <v>688</v>
      </c>
      <c r="D8682">
        <v>1003.31</v>
      </c>
      <c r="E8682" t="s">
        <v>47</v>
      </c>
      <c r="F8682" t="s">
        <v>20</v>
      </c>
      <c r="G8682" t="s">
        <v>27</v>
      </c>
      <c r="H8682" t="s">
        <v>176</v>
      </c>
    </row>
    <row r="8683" spans="1:8" hidden="1">
      <c r="A8683" t="s">
        <v>14284</v>
      </c>
      <c r="B8683" s="3">
        <v>45620</v>
      </c>
      <c r="C8683" t="s">
        <v>751</v>
      </c>
      <c r="D8683">
        <v>386.29</v>
      </c>
      <c r="E8683" t="s">
        <v>47</v>
      </c>
      <c r="F8683" t="s">
        <v>61</v>
      </c>
      <c r="G8683" t="s">
        <v>21</v>
      </c>
      <c r="H8683" t="s">
        <v>75</v>
      </c>
    </row>
    <row r="8684" spans="1:8">
      <c r="A8684" t="s">
        <v>14285</v>
      </c>
      <c r="B8684" s="3">
        <v>45620</v>
      </c>
      <c r="C8684" t="s">
        <v>14286</v>
      </c>
      <c r="D8684">
        <v>856.3</v>
      </c>
      <c r="E8684" t="s">
        <v>43</v>
      </c>
      <c r="F8684" t="s">
        <v>26</v>
      </c>
      <c r="G8684" t="s">
        <v>21</v>
      </c>
      <c r="H8684" t="s">
        <v>57</v>
      </c>
    </row>
    <row r="8685" spans="1:8" hidden="1">
      <c r="A8685" t="s">
        <v>14287</v>
      </c>
      <c r="B8685" s="3">
        <v>45620</v>
      </c>
      <c r="C8685" t="s">
        <v>14288</v>
      </c>
      <c r="D8685">
        <v>1297.4100000000001</v>
      </c>
      <c r="E8685" t="s">
        <v>67</v>
      </c>
      <c r="F8685" t="s">
        <v>32</v>
      </c>
      <c r="G8685" t="s">
        <v>21</v>
      </c>
      <c r="H8685" t="s">
        <v>109</v>
      </c>
    </row>
    <row r="8686" spans="1:8" hidden="1">
      <c r="A8686" t="s">
        <v>14289</v>
      </c>
      <c r="B8686" s="3">
        <v>45620</v>
      </c>
      <c r="C8686" t="s">
        <v>13596</v>
      </c>
      <c r="D8686">
        <v>680.47</v>
      </c>
      <c r="E8686" t="s">
        <v>47</v>
      </c>
      <c r="F8686" t="s">
        <v>358</v>
      </c>
      <c r="G8686" t="s">
        <v>39</v>
      </c>
      <c r="H8686" t="s">
        <v>40</v>
      </c>
    </row>
    <row r="8687" spans="1:8" hidden="1">
      <c r="A8687" t="s">
        <v>14290</v>
      </c>
      <c r="B8687" s="3">
        <v>45620</v>
      </c>
      <c r="C8687" t="s">
        <v>14291</v>
      </c>
      <c r="D8687">
        <v>1144.6199999999999</v>
      </c>
      <c r="E8687" t="s">
        <v>67</v>
      </c>
      <c r="F8687" t="s">
        <v>20</v>
      </c>
      <c r="G8687" t="s">
        <v>21</v>
      </c>
      <c r="H8687" t="s">
        <v>22</v>
      </c>
    </row>
    <row r="8688" spans="1:8" hidden="1">
      <c r="A8688" t="s">
        <v>14292</v>
      </c>
      <c r="B8688" s="3">
        <v>45620</v>
      </c>
      <c r="C8688" t="s">
        <v>1399</v>
      </c>
      <c r="D8688">
        <v>1646.87</v>
      </c>
      <c r="E8688" t="s">
        <v>122</v>
      </c>
      <c r="F8688" t="s">
        <v>20</v>
      </c>
      <c r="G8688" t="s">
        <v>27</v>
      </c>
      <c r="H8688" t="s">
        <v>94</v>
      </c>
    </row>
    <row r="8689" spans="1:8">
      <c r="A8689" t="s">
        <v>14293</v>
      </c>
      <c r="B8689" s="3">
        <v>45620</v>
      </c>
      <c r="C8689" t="s">
        <v>5934</v>
      </c>
      <c r="D8689">
        <v>642.33000000000004</v>
      </c>
      <c r="E8689" t="s">
        <v>43</v>
      </c>
      <c r="F8689" t="s">
        <v>32</v>
      </c>
      <c r="G8689" t="s">
        <v>21</v>
      </c>
      <c r="H8689" t="s">
        <v>22</v>
      </c>
    </row>
    <row r="8690" spans="1:8" hidden="1">
      <c r="A8690" t="s">
        <v>14294</v>
      </c>
      <c r="B8690" s="3">
        <v>45620</v>
      </c>
      <c r="C8690" t="s">
        <v>14295</v>
      </c>
      <c r="D8690">
        <v>1181.01</v>
      </c>
      <c r="E8690" t="s">
        <v>122</v>
      </c>
      <c r="F8690" t="s">
        <v>61</v>
      </c>
      <c r="G8690" t="s">
        <v>39</v>
      </c>
      <c r="H8690" t="s">
        <v>176</v>
      </c>
    </row>
    <row r="8691" spans="1:8" hidden="1">
      <c r="A8691" t="s">
        <v>14296</v>
      </c>
      <c r="B8691" s="3">
        <v>45620</v>
      </c>
      <c r="C8691" t="s">
        <v>14297</v>
      </c>
      <c r="D8691">
        <v>1585.97</v>
      </c>
      <c r="E8691" t="s">
        <v>25</v>
      </c>
      <c r="F8691" t="s">
        <v>20</v>
      </c>
      <c r="G8691" t="s">
        <v>39</v>
      </c>
      <c r="H8691" t="s">
        <v>123</v>
      </c>
    </row>
    <row r="8692" spans="1:8" hidden="1">
      <c r="A8692" t="s">
        <v>14298</v>
      </c>
      <c r="B8692" s="3">
        <v>45620</v>
      </c>
      <c r="C8692" t="s">
        <v>14299</v>
      </c>
      <c r="D8692">
        <v>1439.79</v>
      </c>
      <c r="E8692" t="s">
        <v>60</v>
      </c>
      <c r="F8692" t="s">
        <v>43</v>
      </c>
      <c r="G8692" t="s">
        <v>48</v>
      </c>
      <c r="H8692" t="s">
        <v>109</v>
      </c>
    </row>
    <row r="8693" spans="1:8" hidden="1">
      <c r="A8693" t="s">
        <v>14300</v>
      </c>
      <c r="B8693" s="3">
        <v>45620</v>
      </c>
      <c r="C8693" t="s">
        <v>4917</v>
      </c>
      <c r="D8693">
        <v>331.59</v>
      </c>
      <c r="E8693" t="s">
        <v>122</v>
      </c>
      <c r="F8693" t="s">
        <v>61</v>
      </c>
      <c r="G8693" t="s">
        <v>39</v>
      </c>
      <c r="H8693" t="s">
        <v>49</v>
      </c>
    </row>
    <row r="8694" spans="1:8" hidden="1">
      <c r="A8694" t="s">
        <v>14301</v>
      </c>
      <c r="B8694" s="3">
        <v>45620</v>
      </c>
      <c r="C8694" t="s">
        <v>10011</v>
      </c>
      <c r="D8694">
        <v>15275.61</v>
      </c>
      <c r="E8694" t="s">
        <v>47</v>
      </c>
      <c r="F8694" t="s">
        <v>32</v>
      </c>
      <c r="G8694" t="s">
        <v>21</v>
      </c>
      <c r="H8694" t="s">
        <v>176</v>
      </c>
    </row>
    <row r="8695" spans="1:8" hidden="1">
      <c r="A8695" t="s">
        <v>14302</v>
      </c>
      <c r="B8695" s="3">
        <v>45620</v>
      </c>
      <c r="C8695" t="s">
        <v>13560</v>
      </c>
      <c r="D8695">
        <v>1258.48</v>
      </c>
      <c r="E8695" t="s">
        <v>122</v>
      </c>
      <c r="F8695" t="s">
        <v>20</v>
      </c>
      <c r="G8695" t="s">
        <v>39</v>
      </c>
      <c r="H8695" t="s">
        <v>43</v>
      </c>
    </row>
    <row r="8696" spans="1:8" hidden="1">
      <c r="A8696" t="s">
        <v>14303</v>
      </c>
      <c r="B8696" s="3">
        <v>45620</v>
      </c>
      <c r="C8696" t="s">
        <v>5342</v>
      </c>
      <c r="D8696">
        <v>1366.85</v>
      </c>
      <c r="E8696" t="s">
        <v>70</v>
      </c>
      <c r="F8696" t="s">
        <v>26</v>
      </c>
      <c r="G8696" t="s">
        <v>21</v>
      </c>
      <c r="H8696" t="s">
        <v>176</v>
      </c>
    </row>
    <row r="8697" spans="1:8" hidden="1">
      <c r="A8697" t="s">
        <v>14304</v>
      </c>
      <c r="B8697" s="3">
        <v>45620</v>
      </c>
      <c r="C8697" t="s">
        <v>10910</v>
      </c>
      <c r="D8697">
        <v>1726.77</v>
      </c>
      <c r="E8697" t="s">
        <v>19</v>
      </c>
      <c r="F8697" t="s">
        <v>61</v>
      </c>
      <c r="G8697" t="s">
        <v>21</v>
      </c>
      <c r="H8697" t="s">
        <v>57</v>
      </c>
    </row>
    <row r="8698" spans="1:8">
      <c r="A8698" t="s">
        <v>14305</v>
      </c>
      <c r="B8698" s="3">
        <v>45620</v>
      </c>
      <c r="C8698" t="s">
        <v>11588</v>
      </c>
      <c r="D8698">
        <v>990.05</v>
      </c>
      <c r="E8698" t="s">
        <v>43</v>
      </c>
      <c r="F8698" t="s">
        <v>32</v>
      </c>
      <c r="G8698" t="s">
        <v>48</v>
      </c>
      <c r="H8698" t="s">
        <v>44</v>
      </c>
    </row>
    <row r="8699" spans="1:8" hidden="1">
      <c r="A8699" t="s">
        <v>14306</v>
      </c>
      <c r="B8699" s="3">
        <v>45620</v>
      </c>
      <c r="C8699" t="s">
        <v>5562</v>
      </c>
      <c r="D8699">
        <v>284.05</v>
      </c>
      <c r="E8699" t="s">
        <v>31</v>
      </c>
      <c r="F8699" t="s">
        <v>26</v>
      </c>
      <c r="G8699" t="s">
        <v>48</v>
      </c>
      <c r="H8699" t="s">
        <v>49</v>
      </c>
    </row>
    <row r="8700" spans="1:8" hidden="1">
      <c r="A8700" t="s">
        <v>14307</v>
      </c>
      <c r="B8700" s="3">
        <v>45620</v>
      </c>
      <c r="C8700" t="s">
        <v>91</v>
      </c>
      <c r="D8700">
        <v>1743.92</v>
      </c>
      <c r="E8700" t="s">
        <v>122</v>
      </c>
      <c r="F8700" t="s">
        <v>32</v>
      </c>
      <c r="G8700" t="s">
        <v>27</v>
      </c>
      <c r="H8700" t="s">
        <v>49</v>
      </c>
    </row>
    <row r="8701" spans="1:8" hidden="1">
      <c r="A8701" t="s">
        <v>14308</v>
      </c>
      <c r="B8701" s="3">
        <v>45620</v>
      </c>
      <c r="C8701" t="s">
        <v>1148</v>
      </c>
      <c r="D8701">
        <v>1440</v>
      </c>
      <c r="E8701" t="s">
        <v>19</v>
      </c>
      <c r="F8701" t="s">
        <v>20</v>
      </c>
      <c r="G8701" t="s">
        <v>39</v>
      </c>
      <c r="H8701" t="s">
        <v>36</v>
      </c>
    </row>
    <row r="8702" spans="1:8">
      <c r="A8702" t="s">
        <v>14309</v>
      </c>
      <c r="B8702" s="3">
        <v>45620</v>
      </c>
      <c r="C8702" t="s">
        <v>2365</v>
      </c>
      <c r="D8702">
        <v>15516</v>
      </c>
      <c r="E8702" t="s">
        <v>43</v>
      </c>
      <c r="F8702" t="s">
        <v>20</v>
      </c>
      <c r="G8702" t="s">
        <v>39</v>
      </c>
      <c r="H8702" t="s">
        <v>75</v>
      </c>
    </row>
    <row r="8703" spans="1:8" hidden="1">
      <c r="A8703" t="s">
        <v>14310</v>
      </c>
      <c r="B8703" s="3">
        <v>45620</v>
      </c>
      <c r="C8703" t="s">
        <v>14311</v>
      </c>
      <c r="D8703">
        <v>542.02</v>
      </c>
      <c r="E8703" t="s">
        <v>67</v>
      </c>
      <c r="F8703" t="s">
        <v>32</v>
      </c>
      <c r="G8703" t="s">
        <v>39</v>
      </c>
      <c r="H8703" t="s">
        <v>28</v>
      </c>
    </row>
    <row r="8704" spans="1:8" hidden="1">
      <c r="A8704" t="s">
        <v>14312</v>
      </c>
      <c r="B8704" s="3">
        <v>45620</v>
      </c>
      <c r="C8704" t="s">
        <v>14313</v>
      </c>
      <c r="D8704">
        <v>1860.22</v>
      </c>
      <c r="E8704" t="s">
        <v>31</v>
      </c>
      <c r="F8704" t="s">
        <v>20</v>
      </c>
      <c r="G8704" t="s">
        <v>39</v>
      </c>
      <c r="H8704" t="s">
        <v>53</v>
      </c>
    </row>
    <row r="8705" spans="1:8" hidden="1">
      <c r="A8705" t="s">
        <v>14314</v>
      </c>
      <c r="B8705" s="3">
        <v>45621</v>
      </c>
      <c r="C8705" t="s">
        <v>1070</v>
      </c>
      <c r="D8705">
        <v>345.82</v>
      </c>
      <c r="E8705" t="s">
        <v>67</v>
      </c>
      <c r="F8705" t="s">
        <v>32</v>
      </c>
      <c r="G8705" t="s">
        <v>21</v>
      </c>
      <c r="H8705" t="s">
        <v>57</v>
      </c>
    </row>
    <row r="8706" spans="1:8" hidden="1">
      <c r="A8706" t="s">
        <v>14315</v>
      </c>
      <c r="B8706" s="3">
        <v>45621</v>
      </c>
      <c r="C8706" t="s">
        <v>3816</v>
      </c>
      <c r="D8706">
        <v>571.54</v>
      </c>
      <c r="E8706" t="s">
        <v>25</v>
      </c>
      <c r="F8706" t="s">
        <v>20</v>
      </c>
      <c r="G8706" t="s">
        <v>48</v>
      </c>
      <c r="H8706" t="s">
        <v>28</v>
      </c>
    </row>
    <row r="8707" spans="1:8" hidden="1">
      <c r="A8707" t="s">
        <v>14316</v>
      </c>
      <c r="B8707" s="3">
        <v>45621</v>
      </c>
      <c r="C8707" t="s">
        <v>14317</v>
      </c>
      <c r="D8707">
        <v>1960.84</v>
      </c>
      <c r="E8707" t="s">
        <v>25</v>
      </c>
      <c r="F8707" t="s">
        <v>20</v>
      </c>
      <c r="G8707" t="s">
        <v>21</v>
      </c>
      <c r="H8707" t="s">
        <v>44</v>
      </c>
    </row>
    <row r="8708" spans="1:8" hidden="1">
      <c r="A8708" t="s">
        <v>14318</v>
      </c>
      <c r="B8708" s="3">
        <v>45621</v>
      </c>
      <c r="C8708" t="s">
        <v>14215</v>
      </c>
      <c r="D8708">
        <v>1697.54</v>
      </c>
      <c r="E8708" t="s">
        <v>60</v>
      </c>
      <c r="F8708" t="s">
        <v>20</v>
      </c>
      <c r="G8708" t="s">
        <v>21</v>
      </c>
      <c r="H8708" t="s">
        <v>75</v>
      </c>
    </row>
    <row r="8709" spans="1:8" hidden="1">
      <c r="A8709" t="s">
        <v>14319</v>
      </c>
      <c r="B8709" s="3">
        <v>45621</v>
      </c>
      <c r="C8709" t="s">
        <v>12239</v>
      </c>
      <c r="D8709">
        <v>958.6</v>
      </c>
      <c r="E8709" t="s">
        <v>217</v>
      </c>
      <c r="F8709" t="s">
        <v>32</v>
      </c>
      <c r="G8709" t="s">
        <v>48</v>
      </c>
      <c r="H8709" t="s">
        <v>123</v>
      </c>
    </row>
    <row r="8710" spans="1:8" hidden="1">
      <c r="A8710" t="s">
        <v>14320</v>
      </c>
      <c r="B8710" s="3">
        <v>45621</v>
      </c>
      <c r="C8710" t="s">
        <v>14321</v>
      </c>
      <c r="D8710">
        <v>781.77</v>
      </c>
      <c r="E8710" t="s">
        <v>31</v>
      </c>
      <c r="F8710" t="s">
        <v>32</v>
      </c>
      <c r="G8710" t="s">
        <v>27</v>
      </c>
      <c r="H8710" t="s">
        <v>109</v>
      </c>
    </row>
    <row r="8711" spans="1:8" hidden="1">
      <c r="A8711" t="s">
        <v>14322</v>
      </c>
      <c r="B8711" s="3">
        <v>45621</v>
      </c>
      <c r="C8711" t="s">
        <v>9400</v>
      </c>
      <c r="D8711">
        <v>1832.82</v>
      </c>
      <c r="E8711" t="s">
        <v>471</v>
      </c>
      <c r="F8711" t="s">
        <v>20</v>
      </c>
      <c r="G8711" t="s">
        <v>48</v>
      </c>
      <c r="H8711" t="s">
        <v>53</v>
      </c>
    </row>
    <row r="8712" spans="1:8" hidden="1">
      <c r="A8712" t="s">
        <v>14323</v>
      </c>
      <c r="B8712" s="3">
        <v>45621</v>
      </c>
      <c r="C8712" t="s">
        <v>14324</v>
      </c>
      <c r="D8712">
        <v>1311.23</v>
      </c>
      <c r="E8712" t="s">
        <v>67</v>
      </c>
      <c r="F8712" t="s">
        <v>61</v>
      </c>
      <c r="G8712" t="s">
        <v>21</v>
      </c>
      <c r="H8712" t="s">
        <v>49</v>
      </c>
    </row>
    <row r="8713" spans="1:8" hidden="1">
      <c r="A8713" t="s">
        <v>14325</v>
      </c>
      <c r="B8713" s="3">
        <v>45621</v>
      </c>
      <c r="C8713" t="s">
        <v>4116</v>
      </c>
      <c r="D8713">
        <v>749.9</v>
      </c>
      <c r="E8713" t="s">
        <v>70</v>
      </c>
      <c r="F8713" t="s">
        <v>32</v>
      </c>
      <c r="G8713" t="s">
        <v>27</v>
      </c>
      <c r="H8713" t="s">
        <v>123</v>
      </c>
    </row>
    <row r="8714" spans="1:8" hidden="1">
      <c r="A8714" t="s">
        <v>14326</v>
      </c>
      <c r="B8714" s="3">
        <v>45621</v>
      </c>
      <c r="C8714" t="s">
        <v>14327</v>
      </c>
      <c r="D8714">
        <v>15687.63</v>
      </c>
      <c r="E8714" t="s">
        <v>67</v>
      </c>
      <c r="F8714" t="s">
        <v>20</v>
      </c>
      <c r="G8714" t="s">
        <v>21</v>
      </c>
      <c r="H8714" t="s">
        <v>75</v>
      </c>
    </row>
    <row r="8715" spans="1:8" hidden="1">
      <c r="A8715" t="s">
        <v>14328</v>
      </c>
      <c r="B8715" s="3">
        <v>45621</v>
      </c>
      <c r="C8715" t="s">
        <v>5186</v>
      </c>
      <c r="D8715">
        <v>429.67</v>
      </c>
      <c r="E8715" t="s">
        <v>25</v>
      </c>
      <c r="F8715" t="s">
        <v>26</v>
      </c>
      <c r="G8715" t="s">
        <v>48</v>
      </c>
      <c r="H8715" t="s">
        <v>176</v>
      </c>
    </row>
    <row r="8716" spans="1:8" hidden="1">
      <c r="A8716" t="s">
        <v>14329</v>
      </c>
      <c r="B8716" s="3">
        <v>45621</v>
      </c>
      <c r="C8716" t="s">
        <v>14330</v>
      </c>
      <c r="D8716">
        <v>8055.45</v>
      </c>
      <c r="E8716" t="s">
        <v>60</v>
      </c>
      <c r="F8716" t="s">
        <v>61</v>
      </c>
      <c r="G8716" t="s">
        <v>21</v>
      </c>
      <c r="H8716" t="s">
        <v>94</v>
      </c>
    </row>
    <row r="8717" spans="1:8" hidden="1">
      <c r="A8717" t="s">
        <v>14331</v>
      </c>
      <c r="B8717" s="3">
        <v>45621</v>
      </c>
      <c r="C8717" t="s">
        <v>9837</v>
      </c>
      <c r="E8717" t="s">
        <v>60</v>
      </c>
      <c r="F8717" t="s">
        <v>26</v>
      </c>
      <c r="G8717" t="s">
        <v>48</v>
      </c>
      <c r="H8717" t="s">
        <v>40</v>
      </c>
    </row>
    <row r="8718" spans="1:8" hidden="1">
      <c r="A8718" t="s">
        <v>14332</v>
      </c>
      <c r="B8718" s="3">
        <v>45621</v>
      </c>
      <c r="C8718" t="s">
        <v>11297</v>
      </c>
      <c r="D8718">
        <v>890.48</v>
      </c>
      <c r="E8718" t="s">
        <v>70</v>
      </c>
      <c r="F8718" t="s">
        <v>20</v>
      </c>
      <c r="G8718" t="s">
        <v>39</v>
      </c>
      <c r="H8718" t="s">
        <v>49</v>
      </c>
    </row>
    <row r="8719" spans="1:8" hidden="1">
      <c r="A8719" t="s">
        <v>14333</v>
      </c>
      <c r="B8719" s="3">
        <v>45621</v>
      </c>
      <c r="C8719" t="s">
        <v>10215</v>
      </c>
      <c r="D8719">
        <v>219.39</v>
      </c>
      <c r="E8719" t="s">
        <v>122</v>
      </c>
      <c r="F8719" t="s">
        <v>32</v>
      </c>
      <c r="G8719" t="s">
        <v>48</v>
      </c>
      <c r="H8719" t="s">
        <v>176</v>
      </c>
    </row>
    <row r="8720" spans="1:8" hidden="1">
      <c r="A8720" t="s">
        <v>14334</v>
      </c>
      <c r="B8720" s="3">
        <v>45621</v>
      </c>
      <c r="C8720" t="s">
        <v>14335</v>
      </c>
      <c r="D8720">
        <v>1557.67</v>
      </c>
      <c r="E8720" t="s">
        <v>64</v>
      </c>
      <c r="F8720" t="s">
        <v>61</v>
      </c>
      <c r="G8720" t="s">
        <v>39</v>
      </c>
      <c r="H8720" t="s">
        <v>36</v>
      </c>
    </row>
    <row r="8721" spans="1:8" hidden="1">
      <c r="A8721" t="s">
        <v>14336</v>
      </c>
      <c r="B8721" s="3">
        <v>45621</v>
      </c>
      <c r="C8721" t="s">
        <v>3102</v>
      </c>
      <c r="D8721">
        <v>506.45</v>
      </c>
      <c r="E8721" t="s">
        <v>47</v>
      </c>
      <c r="F8721" t="s">
        <v>26</v>
      </c>
      <c r="G8721" t="s">
        <v>48</v>
      </c>
      <c r="H8721" t="s">
        <v>43</v>
      </c>
    </row>
    <row r="8722" spans="1:8" hidden="1">
      <c r="A8722" t="s">
        <v>14337</v>
      </c>
      <c r="B8722" s="3">
        <v>45621</v>
      </c>
      <c r="C8722" t="s">
        <v>1507</v>
      </c>
      <c r="D8722">
        <v>953.19</v>
      </c>
      <c r="E8722" t="s">
        <v>52</v>
      </c>
      <c r="F8722" t="s">
        <v>61</v>
      </c>
      <c r="G8722" t="s">
        <v>39</v>
      </c>
      <c r="H8722" t="s">
        <v>94</v>
      </c>
    </row>
    <row r="8723" spans="1:8" hidden="1">
      <c r="A8723" t="s">
        <v>14338</v>
      </c>
      <c r="B8723" s="3">
        <v>45621</v>
      </c>
      <c r="C8723" t="s">
        <v>8444</v>
      </c>
      <c r="D8723">
        <v>176.05</v>
      </c>
      <c r="E8723" t="s">
        <v>471</v>
      </c>
      <c r="F8723" t="s">
        <v>61</v>
      </c>
      <c r="G8723" t="s">
        <v>39</v>
      </c>
      <c r="H8723" t="s">
        <v>49</v>
      </c>
    </row>
    <row r="8724" spans="1:8" hidden="1">
      <c r="A8724" t="s">
        <v>14339</v>
      </c>
      <c r="B8724" s="3">
        <v>45621</v>
      </c>
      <c r="C8724" t="s">
        <v>11991</v>
      </c>
      <c r="D8724">
        <v>1597.47</v>
      </c>
      <c r="E8724" t="s">
        <v>122</v>
      </c>
      <c r="F8724" t="s">
        <v>32</v>
      </c>
      <c r="G8724" t="s">
        <v>48</v>
      </c>
      <c r="H8724" t="s">
        <v>22</v>
      </c>
    </row>
    <row r="8725" spans="1:8" hidden="1">
      <c r="A8725" t="s">
        <v>14340</v>
      </c>
      <c r="B8725" s="3">
        <v>45621</v>
      </c>
      <c r="C8725" t="s">
        <v>2773</v>
      </c>
      <c r="D8725">
        <v>1578.33</v>
      </c>
      <c r="E8725" t="s">
        <v>339</v>
      </c>
      <c r="F8725" t="s">
        <v>26</v>
      </c>
      <c r="G8725" t="s">
        <v>39</v>
      </c>
      <c r="H8725" t="s">
        <v>49</v>
      </c>
    </row>
    <row r="8726" spans="1:8" hidden="1">
      <c r="A8726" t="s">
        <v>14341</v>
      </c>
      <c r="B8726" s="3">
        <v>45621</v>
      </c>
      <c r="C8726" t="s">
        <v>8956</v>
      </c>
      <c r="D8726">
        <v>10778.49</v>
      </c>
      <c r="E8726" t="s">
        <v>217</v>
      </c>
      <c r="F8726" t="s">
        <v>20</v>
      </c>
      <c r="G8726" t="s">
        <v>21</v>
      </c>
      <c r="H8726" t="s">
        <v>36</v>
      </c>
    </row>
    <row r="8727" spans="1:8" hidden="1">
      <c r="A8727" t="s">
        <v>14342</v>
      </c>
      <c r="B8727" s="3">
        <v>45621</v>
      </c>
      <c r="C8727" t="s">
        <v>14343</v>
      </c>
      <c r="D8727">
        <v>1882.75</v>
      </c>
      <c r="E8727" t="s">
        <v>70</v>
      </c>
      <c r="F8727" t="s">
        <v>32</v>
      </c>
      <c r="G8727" t="s">
        <v>27</v>
      </c>
      <c r="H8727" t="s">
        <v>109</v>
      </c>
    </row>
    <row r="8728" spans="1:8" hidden="1">
      <c r="A8728" t="s">
        <v>14344</v>
      </c>
      <c r="B8728" s="3">
        <v>45621</v>
      </c>
      <c r="C8728" t="s">
        <v>9283</v>
      </c>
      <c r="D8728">
        <v>425.39</v>
      </c>
      <c r="E8728" t="s">
        <v>64</v>
      </c>
      <c r="F8728" t="s">
        <v>20</v>
      </c>
      <c r="G8728" t="s">
        <v>21</v>
      </c>
      <c r="H8728" t="s">
        <v>40</v>
      </c>
    </row>
    <row r="8729" spans="1:8" hidden="1">
      <c r="A8729" t="s">
        <v>14345</v>
      </c>
      <c r="B8729" s="3">
        <v>45621</v>
      </c>
      <c r="C8729" t="s">
        <v>3058</v>
      </c>
      <c r="D8729">
        <v>1799.22</v>
      </c>
      <c r="E8729" t="s">
        <v>31</v>
      </c>
      <c r="F8729" t="s">
        <v>61</v>
      </c>
      <c r="G8729" t="s">
        <v>27</v>
      </c>
      <c r="H8729" t="s">
        <v>75</v>
      </c>
    </row>
    <row r="8730" spans="1:8" hidden="1">
      <c r="A8730" t="s">
        <v>14346</v>
      </c>
      <c r="B8730" s="3">
        <v>45621</v>
      </c>
      <c r="C8730" t="s">
        <v>8279</v>
      </c>
      <c r="D8730">
        <v>314.12</v>
      </c>
      <c r="E8730" t="s">
        <v>67</v>
      </c>
      <c r="F8730" t="s">
        <v>61</v>
      </c>
      <c r="G8730" t="s">
        <v>21</v>
      </c>
      <c r="H8730" t="s">
        <v>44</v>
      </c>
    </row>
    <row r="8731" spans="1:8" hidden="1">
      <c r="A8731" t="s">
        <v>14347</v>
      </c>
      <c r="B8731" s="3">
        <v>45621</v>
      </c>
      <c r="C8731" t="s">
        <v>14348</v>
      </c>
      <c r="D8731">
        <v>816.07</v>
      </c>
      <c r="E8731" t="s">
        <v>122</v>
      </c>
      <c r="F8731" t="s">
        <v>26</v>
      </c>
      <c r="G8731" t="s">
        <v>21</v>
      </c>
      <c r="H8731" t="s">
        <v>176</v>
      </c>
    </row>
    <row r="8732" spans="1:8" hidden="1">
      <c r="A8732" t="s">
        <v>14349</v>
      </c>
      <c r="B8732" s="3">
        <v>45621</v>
      </c>
      <c r="C8732" t="s">
        <v>14350</v>
      </c>
      <c r="D8732">
        <v>469.77</v>
      </c>
      <c r="E8732" t="s">
        <v>19</v>
      </c>
      <c r="F8732" t="s">
        <v>32</v>
      </c>
      <c r="G8732" t="s">
        <v>27</v>
      </c>
      <c r="H8732" t="s">
        <v>22</v>
      </c>
    </row>
    <row r="8733" spans="1:8" hidden="1">
      <c r="A8733" t="s">
        <v>14351</v>
      </c>
      <c r="B8733" s="3">
        <v>45621</v>
      </c>
      <c r="C8733" t="s">
        <v>3642</v>
      </c>
      <c r="D8733">
        <v>1771.28</v>
      </c>
      <c r="E8733" t="s">
        <v>70</v>
      </c>
      <c r="F8733" t="s">
        <v>26</v>
      </c>
      <c r="G8733" t="s">
        <v>21</v>
      </c>
      <c r="H8733" t="s">
        <v>53</v>
      </c>
    </row>
    <row r="8734" spans="1:8" hidden="1">
      <c r="A8734" t="s">
        <v>14352</v>
      </c>
      <c r="B8734" s="3">
        <v>45622</v>
      </c>
      <c r="C8734" t="s">
        <v>13396</v>
      </c>
      <c r="D8734">
        <v>1588.9</v>
      </c>
      <c r="E8734" t="s">
        <v>122</v>
      </c>
      <c r="F8734" t="s">
        <v>32</v>
      </c>
      <c r="G8734" t="s">
        <v>21</v>
      </c>
      <c r="H8734" t="s">
        <v>49</v>
      </c>
    </row>
    <row r="8735" spans="1:8" hidden="1">
      <c r="A8735" t="s">
        <v>14353</v>
      </c>
      <c r="B8735" s="3">
        <v>45622</v>
      </c>
      <c r="C8735" t="s">
        <v>4025</v>
      </c>
      <c r="D8735">
        <v>1210.1099999999999</v>
      </c>
      <c r="E8735" t="s">
        <v>67</v>
      </c>
      <c r="F8735" t="s">
        <v>61</v>
      </c>
      <c r="G8735" t="s">
        <v>21</v>
      </c>
      <c r="H8735" t="s">
        <v>40</v>
      </c>
    </row>
    <row r="8736" spans="1:8" hidden="1">
      <c r="A8736" t="s">
        <v>14354</v>
      </c>
      <c r="B8736" s="3">
        <v>45622</v>
      </c>
      <c r="C8736" t="s">
        <v>14355</v>
      </c>
      <c r="D8736">
        <v>1161.57</v>
      </c>
      <c r="E8736" t="s">
        <v>31</v>
      </c>
      <c r="F8736" t="s">
        <v>61</v>
      </c>
      <c r="G8736" t="s">
        <v>48</v>
      </c>
      <c r="H8736" t="s">
        <v>94</v>
      </c>
    </row>
    <row r="8737" spans="1:8" hidden="1">
      <c r="A8737" t="s">
        <v>14356</v>
      </c>
      <c r="B8737" s="3">
        <v>45622</v>
      </c>
      <c r="C8737" t="s">
        <v>8697</v>
      </c>
      <c r="D8737">
        <v>1136.6300000000001</v>
      </c>
      <c r="E8737" t="s">
        <v>60</v>
      </c>
      <c r="F8737" t="s">
        <v>20</v>
      </c>
      <c r="G8737" t="s">
        <v>27</v>
      </c>
      <c r="H8737" t="s">
        <v>43</v>
      </c>
    </row>
    <row r="8738" spans="1:8">
      <c r="A8738" t="s">
        <v>14357</v>
      </c>
      <c r="B8738" s="3">
        <v>45622</v>
      </c>
      <c r="C8738" t="s">
        <v>2092</v>
      </c>
      <c r="D8738">
        <v>1735.79</v>
      </c>
      <c r="E8738" t="s">
        <v>43</v>
      </c>
      <c r="F8738" t="s">
        <v>20</v>
      </c>
      <c r="G8738" t="s">
        <v>27</v>
      </c>
      <c r="H8738" t="s">
        <v>43</v>
      </c>
    </row>
    <row r="8739" spans="1:8" hidden="1">
      <c r="A8739" t="s">
        <v>14358</v>
      </c>
      <c r="B8739" s="3">
        <v>45622</v>
      </c>
      <c r="C8739" t="s">
        <v>2159</v>
      </c>
      <c r="D8739">
        <v>690.27</v>
      </c>
      <c r="E8739" t="s">
        <v>240</v>
      </c>
      <c r="F8739" t="s">
        <v>32</v>
      </c>
      <c r="G8739" t="s">
        <v>21</v>
      </c>
      <c r="H8739" t="s">
        <v>87</v>
      </c>
    </row>
    <row r="8740" spans="1:8" hidden="1">
      <c r="A8740" t="s">
        <v>14359</v>
      </c>
      <c r="B8740" s="3">
        <v>45622</v>
      </c>
      <c r="C8740" t="s">
        <v>8459</v>
      </c>
      <c r="D8740">
        <v>1391.94</v>
      </c>
      <c r="E8740" t="s">
        <v>70</v>
      </c>
      <c r="F8740" t="s">
        <v>20</v>
      </c>
      <c r="G8740" t="s">
        <v>39</v>
      </c>
      <c r="H8740" t="s">
        <v>28</v>
      </c>
    </row>
    <row r="8741" spans="1:8">
      <c r="A8741" t="s">
        <v>14360</v>
      </c>
      <c r="B8741" s="3">
        <v>45622</v>
      </c>
      <c r="C8741" t="s">
        <v>14361</v>
      </c>
      <c r="D8741">
        <v>952.67</v>
      </c>
      <c r="E8741" t="s">
        <v>43</v>
      </c>
      <c r="F8741" t="s">
        <v>61</v>
      </c>
      <c r="G8741" t="s">
        <v>27</v>
      </c>
      <c r="H8741" t="s">
        <v>87</v>
      </c>
    </row>
    <row r="8742" spans="1:8" hidden="1">
      <c r="A8742" t="s">
        <v>14362</v>
      </c>
      <c r="B8742" s="3">
        <v>45622</v>
      </c>
      <c r="C8742" t="s">
        <v>8202</v>
      </c>
      <c r="D8742">
        <v>664.39</v>
      </c>
      <c r="E8742" t="s">
        <v>64</v>
      </c>
      <c r="F8742" t="s">
        <v>20</v>
      </c>
      <c r="G8742" t="s">
        <v>21</v>
      </c>
      <c r="H8742" t="s">
        <v>33</v>
      </c>
    </row>
    <row r="8743" spans="1:8" hidden="1">
      <c r="A8743" t="s">
        <v>14363</v>
      </c>
      <c r="B8743" s="3">
        <v>45622</v>
      </c>
      <c r="C8743" t="s">
        <v>86</v>
      </c>
      <c r="D8743">
        <v>555.42999999999995</v>
      </c>
      <c r="E8743" t="s">
        <v>52</v>
      </c>
      <c r="F8743" t="s">
        <v>26</v>
      </c>
      <c r="G8743" t="s">
        <v>48</v>
      </c>
      <c r="H8743" t="s">
        <v>49</v>
      </c>
    </row>
    <row r="8744" spans="1:8" hidden="1">
      <c r="A8744" t="s">
        <v>14364</v>
      </c>
      <c r="B8744" s="3">
        <v>45622</v>
      </c>
      <c r="C8744" t="s">
        <v>11970</v>
      </c>
      <c r="D8744">
        <v>480.79</v>
      </c>
      <c r="E8744" t="s">
        <v>25</v>
      </c>
      <c r="F8744" t="s">
        <v>20</v>
      </c>
      <c r="G8744" t="s">
        <v>21</v>
      </c>
      <c r="H8744" t="s">
        <v>33</v>
      </c>
    </row>
    <row r="8745" spans="1:8" hidden="1">
      <c r="A8745" t="s">
        <v>14365</v>
      </c>
      <c r="B8745" s="3">
        <v>45622</v>
      </c>
      <c r="C8745" t="s">
        <v>14366</v>
      </c>
      <c r="D8745">
        <v>1158.5999999999999</v>
      </c>
      <c r="E8745" t="s">
        <v>60</v>
      </c>
      <c r="F8745" t="s">
        <v>26</v>
      </c>
      <c r="G8745" t="s">
        <v>21</v>
      </c>
      <c r="H8745" t="s">
        <v>33</v>
      </c>
    </row>
    <row r="8746" spans="1:8" hidden="1">
      <c r="A8746" t="s">
        <v>14367</v>
      </c>
      <c r="B8746" s="3">
        <v>45622</v>
      </c>
      <c r="C8746" t="s">
        <v>10495</v>
      </c>
      <c r="D8746">
        <v>1327.48</v>
      </c>
      <c r="E8746" t="s">
        <v>25</v>
      </c>
      <c r="F8746" t="s">
        <v>26</v>
      </c>
      <c r="G8746" t="s">
        <v>39</v>
      </c>
      <c r="H8746" t="s">
        <v>36</v>
      </c>
    </row>
    <row r="8747" spans="1:8" hidden="1">
      <c r="A8747" t="s">
        <v>14368</v>
      </c>
      <c r="B8747" s="3">
        <v>45622</v>
      </c>
      <c r="C8747" t="s">
        <v>14369</v>
      </c>
      <c r="D8747">
        <v>1841.35</v>
      </c>
      <c r="E8747" t="s">
        <v>31</v>
      </c>
      <c r="F8747" t="s">
        <v>61</v>
      </c>
      <c r="G8747" t="s">
        <v>48</v>
      </c>
      <c r="H8747" t="s">
        <v>53</v>
      </c>
    </row>
    <row r="8748" spans="1:8" hidden="1">
      <c r="A8748" t="s">
        <v>14370</v>
      </c>
      <c r="B8748" s="3">
        <v>45622</v>
      </c>
      <c r="C8748" t="s">
        <v>14371</v>
      </c>
      <c r="D8748">
        <v>1943.74</v>
      </c>
      <c r="E8748" t="s">
        <v>122</v>
      </c>
      <c r="F8748" t="s">
        <v>26</v>
      </c>
      <c r="G8748" t="s">
        <v>21</v>
      </c>
      <c r="H8748" t="s">
        <v>43</v>
      </c>
    </row>
    <row r="8749" spans="1:8" hidden="1">
      <c r="A8749" t="s">
        <v>14372</v>
      </c>
      <c r="B8749" s="3">
        <v>45622</v>
      </c>
      <c r="C8749" t="s">
        <v>14373</v>
      </c>
      <c r="D8749">
        <v>912.29</v>
      </c>
      <c r="E8749" t="s">
        <v>67</v>
      </c>
      <c r="F8749" t="s">
        <v>61</v>
      </c>
      <c r="G8749" t="s">
        <v>27</v>
      </c>
      <c r="H8749" t="s">
        <v>123</v>
      </c>
    </row>
    <row r="8750" spans="1:8" hidden="1">
      <c r="A8750" t="s">
        <v>14374</v>
      </c>
      <c r="B8750" s="3">
        <v>45622</v>
      </c>
      <c r="C8750" t="s">
        <v>14375</v>
      </c>
      <c r="D8750">
        <v>1357.51</v>
      </c>
      <c r="E8750" t="s">
        <v>70</v>
      </c>
      <c r="F8750" t="s">
        <v>32</v>
      </c>
      <c r="G8750" t="s">
        <v>27</v>
      </c>
      <c r="H8750" t="s">
        <v>22</v>
      </c>
    </row>
    <row r="8751" spans="1:8" hidden="1">
      <c r="A8751" t="s">
        <v>14376</v>
      </c>
      <c r="B8751" s="3">
        <v>45622</v>
      </c>
      <c r="C8751" t="s">
        <v>14377</v>
      </c>
      <c r="D8751">
        <v>645.95000000000005</v>
      </c>
      <c r="E8751" t="s">
        <v>67</v>
      </c>
      <c r="F8751" t="s">
        <v>26</v>
      </c>
      <c r="G8751" t="s">
        <v>21</v>
      </c>
      <c r="H8751" t="s">
        <v>28</v>
      </c>
    </row>
    <row r="8752" spans="1:8" hidden="1">
      <c r="A8752" t="s">
        <v>14378</v>
      </c>
      <c r="B8752" s="3">
        <v>45622</v>
      </c>
      <c r="C8752" t="s">
        <v>6270</v>
      </c>
      <c r="D8752">
        <v>1147.5999999999999</v>
      </c>
      <c r="E8752" t="s">
        <v>56</v>
      </c>
      <c r="F8752" t="s">
        <v>20</v>
      </c>
      <c r="G8752" t="s">
        <v>39</v>
      </c>
      <c r="H8752" t="s">
        <v>109</v>
      </c>
    </row>
    <row r="8753" spans="1:8" hidden="1">
      <c r="A8753" t="s">
        <v>14379</v>
      </c>
      <c r="B8753" s="3">
        <v>45622</v>
      </c>
      <c r="C8753" t="s">
        <v>14380</v>
      </c>
      <c r="D8753">
        <v>231.99</v>
      </c>
      <c r="E8753" t="s">
        <v>47</v>
      </c>
      <c r="F8753" t="s">
        <v>26</v>
      </c>
      <c r="G8753" t="s">
        <v>21</v>
      </c>
      <c r="H8753" t="s">
        <v>22</v>
      </c>
    </row>
    <row r="8754" spans="1:8" hidden="1">
      <c r="A8754" t="s">
        <v>14381</v>
      </c>
      <c r="B8754" s="3">
        <v>45622</v>
      </c>
      <c r="C8754" t="s">
        <v>14382</v>
      </c>
      <c r="D8754">
        <v>911.01</v>
      </c>
      <c r="E8754" t="s">
        <v>197</v>
      </c>
      <c r="F8754" t="s">
        <v>32</v>
      </c>
      <c r="G8754" t="s">
        <v>21</v>
      </c>
      <c r="H8754" t="s">
        <v>43</v>
      </c>
    </row>
    <row r="8755" spans="1:8">
      <c r="A8755" t="s">
        <v>14383</v>
      </c>
      <c r="B8755" s="3">
        <v>45622</v>
      </c>
      <c r="C8755" t="s">
        <v>14384</v>
      </c>
      <c r="D8755">
        <v>1178.8900000000001</v>
      </c>
      <c r="E8755" t="s">
        <v>43</v>
      </c>
      <c r="F8755" t="s">
        <v>61</v>
      </c>
      <c r="G8755" t="s">
        <v>21</v>
      </c>
      <c r="H8755" t="s">
        <v>94</v>
      </c>
    </row>
    <row r="8756" spans="1:8" hidden="1">
      <c r="A8756" t="s">
        <v>14385</v>
      </c>
      <c r="B8756" s="3">
        <v>45622</v>
      </c>
      <c r="C8756" t="s">
        <v>5581</v>
      </c>
      <c r="D8756">
        <v>883.45</v>
      </c>
      <c r="E8756" t="s">
        <v>31</v>
      </c>
      <c r="F8756" t="s">
        <v>32</v>
      </c>
      <c r="G8756" t="s">
        <v>39</v>
      </c>
      <c r="H8756" t="s">
        <v>28</v>
      </c>
    </row>
    <row r="8757" spans="1:8" hidden="1">
      <c r="A8757" t="s">
        <v>14386</v>
      </c>
      <c r="B8757" s="3">
        <v>45622</v>
      </c>
      <c r="C8757" t="s">
        <v>1877</v>
      </c>
      <c r="D8757">
        <v>454.55</v>
      </c>
      <c r="E8757" t="s">
        <v>31</v>
      </c>
      <c r="F8757" t="s">
        <v>61</v>
      </c>
      <c r="G8757" t="s">
        <v>48</v>
      </c>
      <c r="H8757" t="s">
        <v>43</v>
      </c>
    </row>
    <row r="8758" spans="1:8" hidden="1">
      <c r="A8758" t="s">
        <v>14387</v>
      </c>
      <c r="B8758" s="3">
        <v>45622</v>
      </c>
      <c r="C8758" t="s">
        <v>497</v>
      </c>
      <c r="D8758">
        <v>698.89</v>
      </c>
      <c r="E8758" t="s">
        <v>848</v>
      </c>
      <c r="F8758" t="s">
        <v>61</v>
      </c>
      <c r="G8758" t="s">
        <v>21</v>
      </c>
      <c r="H8758" t="s">
        <v>28</v>
      </c>
    </row>
    <row r="8759" spans="1:8" hidden="1">
      <c r="A8759" t="s">
        <v>14388</v>
      </c>
      <c r="B8759" s="3">
        <v>45622</v>
      </c>
      <c r="C8759" t="s">
        <v>4110</v>
      </c>
      <c r="D8759">
        <v>1858.94</v>
      </c>
      <c r="E8759" t="s">
        <v>60</v>
      </c>
      <c r="F8759" t="s">
        <v>32</v>
      </c>
      <c r="G8759" t="s">
        <v>48</v>
      </c>
      <c r="H8759" t="s">
        <v>75</v>
      </c>
    </row>
    <row r="8760" spans="1:8" hidden="1">
      <c r="A8760" t="s">
        <v>14389</v>
      </c>
      <c r="B8760" s="3">
        <v>45622</v>
      </c>
      <c r="C8760" t="s">
        <v>1131</v>
      </c>
      <c r="D8760">
        <v>1608.73</v>
      </c>
      <c r="E8760" t="s">
        <v>19</v>
      </c>
      <c r="F8760" t="s">
        <v>20</v>
      </c>
      <c r="G8760" t="s">
        <v>39</v>
      </c>
      <c r="H8760" t="s">
        <v>43</v>
      </c>
    </row>
    <row r="8761" spans="1:8" hidden="1">
      <c r="A8761" t="s">
        <v>14390</v>
      </c>
      <c r="B8761" s="3">
        <v>45622</v>
      </c>
      <c r="C8761" t="s">
        <v>5438</v>
      </c>
      <c r="D8761">
        <v>490.85</v>
      </c>
      <c r="E8761" t="s">
        <v>52</v>
      </c>
      <c r="F8761" t="s">
        <v>20</v>
      </c>
      <c r="G8761" t="s">
        <v>48</v>
      </c>
      <c r="H8761" t="s">
        <v>22</v>
      </c>
    </row>
    <row r="8762" spans="1:8" hidden="1">
      <c r="A8762" t="s">
        <v>14391</v>
      </c>
      <c r="B8762" s="3">
        <v>45623</v>
      </c>
      <c r="C8762" t="s">
        <v>627</v>
      </c>
      <c r="D8762">
        <v>1157.44</v>
      </c>
      <c r="E8762" t="s">
        <v>31</v>
      </c>
      <c r="F8762" t="s">
        <v>26</v>
      </c>
      <c r="G8762" t="s">
        <v>27</v>
      </c>
      <c r="H8762" t="s">
        <v>43</v>
      </c>
    </row>
    <row r="8763" spans="1:8" hidden="1">
      <c r="A8763" t="s">
        <v>14392</v>
      </c>
      <c r="B8763" s="3">
        <v>45623</v>
      </c>
      <c r="C8763" t="s">
        <v>1860</v>
      </c>
      <c r="D8763">
        <v>554.13</v>
      </c>
      <c r="E8763" t="s">
        <v>67</v>
      </c>
      <c r="F8763" t="s">
        <v>20</v>
      </c>
      <c r="G8763" t="s">
        <v>27</v>
      </c>
      <c r="H8763" t="s">
        <v>176</v>
      </c>
    </row>
    <row r="8764" spans="1:8" hidden="1">
      <c r="A8764" t="s">
        <v>14393</v>
      </c>
      <c r="B8764" s="3">
        <v>45623</v>
      </c>
      <c r="C8764" t="s">
        <v>9820</v>
      </c>
      <c r="D8764">
        <v>282.26</v>
      </c>
      <c r="E8764" t="s">
        <v>47</v>
      </c>
      <c r="F8764" t="s">
        <v>32</v>
      </c>
      <c r="G8764" t="s">
        <v>39</v>
      </c>
      <c r="H8764" t="s">
        <v>43</v>
      </c>
    </row>
    <row r="8765" spans="1:8" hidden="1">
      <c r="A8765" t="s">
        <v>14394</v>
      </c>
      <c r="B8765" s="3">
        <v>45623</v>
      </c>
      <c r="C8765" t="s">
        <v>13469</v>
      </c>
      <c r="D8765">
        <v>1699.3</v>
      </c>
      <c r="E8765" t="s">
        <v>64</v>
      </c>
      <c r="F8765" t="s">
        <v>61</v>
      </c>
      <c r="G8765" t="s">
        <v>39</v>
      </c>
      <c r="H8765" t="s">
        <v>109</v>
      </c>
    </row>
    <row r="8766" spans="1:8" hidden="1">
      <c r="A8766" t="s">
        <v>14395</v>
      </c>
      <c r="B8766" s="3">
        <v>45623</v>
      </c>
      <c r="C8766" t="s">
        <v>12286</v>
      </c>
      <c r="D8766">
        <v>421.96</v>
      </c>
      <c r="E8766" t="s">
        <v>25</v>
      </c>
      <c r="F8766" t="s">
        <v>61</v>
      </c>
      <c r="G8766" t="s">
        <v>48</v>
      </c>
      <c r="H8766" t="s">
        <v>22</v>
      </c>
    </row>
    <row r="8767" spans="1:8" hidden="1">
      <c r="A8767" t="s">
        <v>14396</v>
      </c>
      <c r="B8767" s="3">
        <v>45623</v>
      </c>
      <c r="C8767" t="s">
        <v>14397</v>
      </c>
      <c r="D8767">
        <v>1173.96</v>
      </c>
      <c r="E8767" t="s">
        <v>70</v>
      </c>
      <c r="F8767" t="s">
        <v>32</v>
      </c>
      <c r="G8767" t="s">
        <v>21</v>
      </c>
      <c r="H8767" t="s">
        <v>94</v>
      </c>
    </row>
    <row r="8768" spans="1:8" hidden="1">
      <c r="A8768" t="s">
        <v>14398</v>
      </c>
      <c r="B8768" s="3">
        <v>45623</v>
      </c>
      <c r="C8768" t="s">
        <v>14399</v>
      </c>
      <c r="D8768">
        <v>521.04</v>
      </c>
      <c r="E8768" t="s">
        <v>52</v>
      </c>
      <c r="F8768" t="s">
        <v>61</v>
      </c>
      <c r="G8768" t="s">
        <v>48</v>
      </c>
      <c r="H8768" t="s">
        <v>49</v>
      </c>
    </row>
    <row r="8769" spans="1:8" hidden="1">
      <c r="A8769" t="s">
        <v>14400</v>
      </c>
      <c r="B8769" s="3">
        <v>45623</v>
      </c>
      <c r="C8769" t="s">
        <v>13897</v>
      </c>
      <c r="D8769">
        <v>573.16</v>
      </c>
      <c r="E8769" t="s">
        <v>47</v>
      </c>
      <c r="F8769" t="s">
        <v>61</v>
      </c>
      <c r="G8769" t="s">
        <v>27</v>
      </c>
      <c r="H8769" t="s">
        <v>36</v>
      </c>
    </row>
    <row r="8770" spans="1:8" hidden="1">
      <c r="A8770" t="s">
        <v>14401</v>
      </c>
      <c r="B8770" s="3">
        <v>45623</v>
      </c>
      <c r="C8770" t="s">
        <v>14402</v>
      </c>
      <c r="E8770" t="s">
        <v>47</v>
      </c>
      <c r="F8770" t="s">
        <v>20</v>
      </c>
      <c r="G8770" t="s">
        <v>27</v>
      </c>
      <c r="H8770" t="s">
        <v>43</v>
      </c>
    </row>
    <row r="8771" spans="1:8" hidden="1">
      <c r="A8771" t="s">
        <v>14403</v>
      </c>
      <c r="B8771" s="3">
        <v>45623</v>
      </c>
      <c r="C8771" t="s">
        <v>14404</v>
      </c>
      <c r="D8771">
        <v>930.09</v>
      </c>
      <c r="E8771" t="s">
        <v>25</v>
      </c>
      <c r="F8771" t="s">
        <v>26</v>
      </c>
      <c r="G8771" t="s">
        <v>27</v>
      </c>
      <c r="H8771" t="s">
        <v>49</v>
      </c>
    </row>
    <row r="8772" spans="1:8" hidden="1">
      <c r="A8772" t="s">
        <v>14405</v>
      </c>
      <c r="B8772" s="3">
        <v>45623</v>
      </c>
      <c r="C8772" t="s">
        <v>14406</v>
      </c>
      <c r="D8772">
        <v>328.85</v>
      </c>
      <c r="E8772" t="s">
        <v>31</v>
      </c>
      <c r="F8772" t="s">
        <v>32</v>
      </c>
      <c r="G8772" t="s">
        <v>27</v>
      </c>
      <c r="H8772" t="s">
        <v>33</v>
      </c>
    </row>
    <row r="8773" spans="1:8" hidden="1">
      <c r="A8773" t="s">
        <v>14407</v>
      </c>
      <c r="B8773" s="3">
        <v>45623</v>
      </c>
      <c r="C8773" t="s">
        <v>7787</v>
      </c>
      <c r="D8773">
        <v>1272.96</v>
      </c>
      <c r="E8773" t="s">
        <v>31</v>
      </c>
      <c r="F8773" t="s">
        <v>26</v>
      </c>
      <c r="G8773" t="s">
        <v>48</v>
      </c>
      <c r="H8773" t="s">
        <v>75</v>
      </c>
    </row>
    <row r="8774" spans="1:8" hidden="1">
      <c r="A8774" t="s">
        <v>14408</v>
      </c>
      <c r="B8774" s="3">
        <v>45623</v>
      </c>
      <c r="C8774" t="s">
        <v>14409</v>
      </c>
      <c r="D8774">
        <v>772.49</v>
      </c>
      <c r="E8774" t="s">
        <v>47</v>
      </c>
      <c r="F8774" t="s">
        <v>26</v>
      </c>
      <c r="G8774" t="s">
        <v>21</v>
      </c>
      <c r="H8774" t="s">
        <v>22</v>
      </c>
    </row>
    <row r="8775" spans="1:8">
      <c r="A8775" t="s">
        <v>14410</v>
      </c>
      <c r="B8775" s="3">
        <v>45623</v>
      </c>
      <c r="C8775" t="s">
        <v>554</v>
      </c>
      <c r="D8775">
        <v>701.63</v>
      </c>
      <c r="E8775" t="s">
        <v>43</v>
      </c>
      <c r="F8775" t="s">
        <v>26</v>
      </c>
      <c r="G8775" t="s">
        <v>21</v>
      </c>
      <c r="H8775" t="s">
        <v>87</v>
      </c>
    </row>
    <row r="8776" spans="1:8">
      <c r="A8776" t="s">
        <v>14411</v>
      </c>
      <c r="B8776" s="3">
        <v>45623</v>
      </c>
      <c r="C8776" t="s">
        <v>14412</v>
      </c>
      <c r="D8776">
        <v>1727.13</v>
      </c>
      <c r="E8776" t="s">
        <v>43</v>
      </c>
      <c r="F8776" t="s">
        <v>20</v>
      </c>
      <c r="G8776" t="s">
        <v>27</v>
      </c>
      <c r="H8776" t="s">
        <v>22</v>
      </c>
    </row>
    <row r="8777" spans="1:8" hidden="1">
      <c r="A8777" t="s">
        <v>14413</v>
      </c>
      <c r="B8777" s="3">
        <v>45623</v>
      </c>
      <c r="C8777" t="s">
        <v>9008</v>
      </c>
      <c r="D8777">
        <v>996.82</v>
      </c>
      <c r="E8777" t="s">
        <v>67</v>
      </c>
      <c r="F8777" t="s">
        <v>61</v>
      </c>
      <c r="G8777" t="s">
        <v>48</v>
      </c>
      <c r="H8777" t="s">
        <v>44</v>
      </c>
    </row>
    <row r="8778" spans="1:8" hidden="1">
      <c r="A8778" t="s">
        <v>14414</v>
      </c>
      <c r="B8778" s="3">
        <v>45623</v>
      </c>
      <c r="C8778" t="s">
        <v>5181</v>
      </c>
      <c r="D8778">
        <v>1802.22</v>
      </c>
      <c r="E8778" t="s">
        <v>19</v>
      </c>
      <c r="F8778" t="s">
        <v>61</v>
      </c>
      <c r="G8778" t="s">
        <v>39</v>
      </c>
      <c r="H8778" t="s">
        <v>49</v>
      </c>
    </row>
    <row r="8779" spans="1:8" hidden="1">
      <c r="A8779" t="s">
        <v>14415</v>
      </c>
      <c r="B8779" s="3">
        <v>45623</v>
      </c>
      <c r="C8779" t="s">
        <v>14416</v>
      </c>
      <c r="D8779">
        <v>377.38</v>
      </c>
      <c r="E8779" t="s">
        <v>64</v>
      </c>
      <c r="F8779" t="s">
        <v>61</v>
      </c>
      <c r="G8779" t="s">
        <v>21</v>
      </c>
      <c r="H8779" t="s">
        <v>43</v>
      </c>
    </row>
    <row r="8780" spans="1:8" hidden="1">
      <c r="A8780" t="s">
        <v>14417</v>
      </c>
      <c r="B8780" s="3">
        <v>45623</v>
      </c>
      <c r="C8780" t="s">
        <v>14418</v>
      </c>
      <c r="D8780">
        <v>1814.5</v>
      </c>
      <c r="E8780" t="s">
        <v>64</v>
      </c>
      <c r="F8780" t="s">
        <v>26</v>
      </c>
      <c r="G8780" t="s">
        <v>48</v>
      </c>
      <c r="H8780" t="s">
        <v>53</v>
      </c>
    </row>
    <row r="8781" spans="1:8" hidden="1">
      <c r="A8781" t="s">
        <v>14419</v>
      </c>
      <c r="B8781" s="3">
        <v>45623</v>
      </c>
      <c r="C8781" t="s">
        <v>11164</v>
      </c>
      <c r="D8781">
        <v>780.02</v>
      </c>
      <c r="E8781" t="s">
        <v>67</v>
      </c>
      <c r="F8781" t="s">
        <v>32</v>
      </c>
      <c r="G8781" t="s">
        <v>27</v>
      </c>
      <c r="H8781" t="s">
        <v>94</v>
      </c>
    </row>
    <row r="8782" spans="1:8" hidden="1">
      <c r="A8782" t="s">
        <v>14420</v>
      </c>
      <c r="B8782" s="3">
        <v>45623</v>
      </c>
      <c r="C8782" t="s">
        <v>10233</v>
      </c>
      <c r="D8782">
        <v>1047.3599999999999</v>
      </c>
      <c r="E8782" t="s">
        <v>67</v>
      </c>
      <c r="F8782" t="s">
        <v>20</v>
      </c>
      <c r="G8782" t="s">
        <v>48</v>
      </c>
      <c r="H8782" t="s">
        <v>40</v>
      </c>
    </row>
    <row r="8783" spans="1:8" hidden="1">
      <c r="A8783" t="s">
        <v>14421</v>
      </c>
      <c r="B8783" s="3">
        <v>45623</v>
      </c>
      <c r="C8783" t="s">
        <v>3302</v>
      </c>
      <c r="D8783">
        <v>1096.02</v>
      </c>
      <c r="E8783" t="s">
        <v>19</v>
      </c>
      <c r="F8783" t="s">
        <v>26</v>
      </c>
      <c r="G8783" t="s">
        <v>27</v>
      </c>
      <c r="H8783" t="s">
        <v>28</v>
      </c>
    </row>
    <row r="8784" spans="1:8" hidden="1">
      <c r="A8784" t="s">
        <v>14422</v>
      </c>
      <c r="B8784" s="3">
        <v>45624</v>
      </c>
      <c r="C8784" t="s">
        <v>14423</v>
      </c>
      <c r="D8784">
        <v>1734.99</v>
      </c>
      <c r="E8784" t="s">
        <v>19</v>
      </c>
      <c r="F8784" t="s">
        <v>61</v>
      </c>
      <c r="G8784" t="s">
        <v>21</v>
      </c>
      <c r="H8784" t="s">
        <v>109</v>
      </c>
    </row>
    <row r="8785" spans="1:8" hidden="1">
      <c r="A8785" t="s">
        <v>14424</v>
      </c>
      <c r="B8785" s="3">
        <v>45624</v>
      </c>
      <c r="C8785" t="s">
        <v>14425</v>
      </c>
      <c r="D8785">
        <v>935.92</v>
      </c>
      <c r="E8785" t="s">
        <v>60</v>
      </c>
      <c r="F8785" t="s">
        <v>387</v>
      </c>
      <c r="G8785" t="s">
        <v>21</v>
      </c>
      <c r="H8785" t="s">
        <v>176</v>
      </c>
    </row>
    <row r="8786" spans="1:8" hidden="1">
      <c r="A8786" t="s">
        <v>14426</v>
      </c>
      <c r="B8786" s="3">
        <v>45624</v>
      </c>
      <c r="C8786" t="s">
        <v>14427</v>
      </c>
      <c r="D8786">
        <v>290.27999999999997</v>
      </c>
      <c r="E8786" t="s">
        <v>52</v>
      </c>
      <c r="F8786" t="s">
        <v>26</v>
      </c>
      <c r="G8786" t="s">
        <v>39</v>
      </c>
      <c r="H8786" t="s">
        <v>40</v>
      </c>
    </row>
    <row r="8787" spans="1:8" hidden="1">
      <c r="A8787" t="s">
        <v>14428</v>
      </c>
      <c r="B8787" s="3">
        <v>45624</v>
      </c>
      <c r="C8787" t="s">
        <v>14429</v>
      </c>
      <c r="D8787">
        <v>15842.81</v>
      </c>
      <c r="E8787" t="s">
        <v>52</v>
      </c>
      <c r="F8787" t="s">
        <v>32</v>
      </c>
      <c r="G8787" t="s">
        <v>39</v>
      </c>
      <c r="H8787" t="s">
        <v>43</v>
      </c>
    </row>
    <row r="8788" spans="1:8">
      <c r="A8788" t="s">
        <v>14430</v>
      </c>
      <c r="B8788" s="3">
        <v>45624</v>
      </c>
      <c r="C8788" t="s">
        <v>13128</v>
      </c>
      <c r="D8788">
        <v>1836.81</v>
      </c>
      <c r="E8788" t="s">
        <v>43</v>
      </c>
      <c r="F8788" t="s">
        <v>26</v>
      </c>
      <c r="G8788" t="s">
        <v>21</v>
      </c>
      <c r="H8788" t="s">
        <v>43</v>
      </c>
    </row>
    <row r="8789" spans="1:8" hidden="1">
      <c r="A8789" t="s">
        <v>14431</v>
      </c>
      <c r="B8789" s="3">
        <v>45624</v>
      </c>
      <c r="C8789" t="s">
        <v>284</v>
      </c>
      <c r="D8789">
        <v>1262.81</v>
      </c>
      <c r="E8789" t="s">
        <v>64</v>
      </c>
      <c r="F8789" t="s">
        <v>32</v>
      </c>
      <c r="G8789" t="s">
        <v>27</v>
      </c>
      <c r="H8789" t="s">
        <v>53</v>
      </c>
    </row>
    <row r="8790" spans="1:8">
      <c r="A8790" t="s">
        <v>14432</v>
      </c>
      <c r="B8790" s="3">
        <v>45624</v>
      </c>
      <c r="C8790" t="s">
        <v>759</v>
      </c>
      <c r="D8790">
        <v>1443.93</v>
      </c>
      <c r="E8790" t="s">
        <v>43</v>
      </c>
      <c r="F8790" t="s">
        <v>61</v>
      </c>
      <c r="G8790" t="s">
        <v>21</v>
      </c>
      <c r="H8790" t="s">
        <v>57</v>
      </c>
    </row>
    <row r="8791" spans="1:8" hidden="1">
      <c r="A8791" t="s">
        <v>14433</v>
      </c>
      <c r="B8791" s="3">
        <v>45624</v>
      </c>
      <c r="C8791" t="s">
        <v>14434</v>
      </c>
      <c r="D8791">
        <v>586.5</v>
      </c>
      <c r="E8791" t="s">
        <v>70</v>
      </c>
      <c r="F8791" t="s">
        <v>32</v>
      </c>
      <c r="G8791" t="s">
        <v>39</v>
      </c>
      <c r="H8791" t="s">
        <v>109</v>
      </c>
    </row>
    <row r="8792" spans="1:8" hidden="1">
      <c r="A8792" t="s">
        <v>14435</v>
      </c>
      <c r="B8792" s="3">
        <v>45624</v>
      </c>
      <c r="C8792" t="s">
        <v>14436</v>
      </c>
      <c r="D8792">
        <v>714.07</v>
      </c>
      <c r="E8792" t="s">
        <v>67</v>
      </c>
      <c r="F8792" t="s">
        <v>61</v>
      </c>
      <c r="G8792" t="s">
        <v>21</v>
      </c>
      <c r="H8792" t="s">
        <v>94</v>
      </c>
    </row>
    <row r="8793" spans="1:8" hidden="1">
      <c r="A8793" t="s">
        <v>14437</v>
      </c>
      <c r="B8793" s="3">
        <v>45624</v>
      </c>
      <c r="C8793" t="s">
        <v>14438</v>
      </c>
      <c r="D8793">
        <v>974.73</v>
      </c>
      <c r="E8793" t="s">
        <v>31</v>
      </c>
      <c r="F8793" t="s">
        <v>32</v>
      </c>
      <c r="G8793" t="s">
        <v>21</v>
      </c>
      <c r="H8793" t="s">
        <v>43</v>
      </c>
    </row>
    <row r="8794" spans="1:8">
      <c r="A8794" t="s">
        <v>14439</v>
      </c>
      <c r="B8794" s="3">
        <v>45624</v>
      </c>
      <c r="C8794" t="s">
        <v>14440</v>
      </c>
      <c r="D8794">
        <v>1771.31</v>
      </c>
      <c r="E8794" t="s">
        <v>43</v>
      </c>
      <c r="F8794" t="s">
        <v>26</v>
      </c>
      <c r="G8794" t="s">
        <v>48</v>
      </c>
      <c r="H8794" t="s">
        <v>57</v>
      </c>
    </row>
    <row r="8795" spans="1:8" hidden="1">
      <c r="A8795" t="s">
        <v>14441</v>
      </c>
      <c r="B8795" s="3">
        <v>45624</v>
      </c>
      <c r="C8795" t="s">
        <v>14442</v>
      </c>
      <c r="D8795">
        <v>263.74</v>
      </c>
      <c r="E8795" t="s">
        <v>19</v>
      </c>
      <c r="F8795" t="s">
        <v>61</v>
      </c>
      <c r="G8795" t="s">
        <v>21</v>
      </c>
      <c r="H8795" t="s">
        <v>53</v>
      </c>
    </row>
    <row r="8796" spans="1:8" hidden="1">
      <c r="A8796" t="s">
        <v>14443</v>
      </c>
      <c r="B8796" s="3">
        <v>45624</v>
      </c>
      <c r="C8796" t="s">
        <v>12661</v>
      </c>
      <c r="D8796">
        <v>624.29999999999995</v>
      </c>
      <c r="E8796" t="s">
        <v>67</v>
      </c>
      <c r="F8796" t="s">
        <v>61</v>
      </c>
      <c r="G8796" t="s">
        <v>27</v>
      </c>
      <c r="H8796" t="s">
        <v>57</v>
      </c>
    </row>
    <row r="8797" spans="1:8" hidden="1">
      <c r="A8797" t="s">
        <v>14444</v>
      </c>
      <c r="B8797" s="3">
        <v>45624</v>
      </c>
      <c r="C8797" t="s">
        <v>10660</v>
      </c>
      <c r="D8797">
        <v>910</v>
      </c>
      <c r="E8797" t="s">
        <v>31</v>
      </c>
      <c r="F8797" t="s">
        <v>32</v>
      </c>
      <c r="G8797" t="s">
        <v>48</v>
      </c>
      <c r="H8797" t="s">
        <v>28</v>
      </c>
    </row>
    <row r="8798" spans="1:8" hidden="1">
      <c r="A8798" t="s">
        <v>14445</v>
      </c>
      <c r="B8798" s="3">
        <v>45624</v>
      </c>
      <c r="C8798" t="s">
        <v>14446</v>
      </c>
      <c r="D8798">
        <v>604.74</v>
      </c>
      <c r="E8798" t="s">
        <v>70</v>
      </c>
      <c r="F8798" t="s">
        <v>32</v>
      </c>
      <c r="G8798" t="s">
        <v>21</v>
      </c>
      <c r="H8798" t="s">
        <v>57</v>
      </c>
    </row>
    <row r="8799" spans="1:8" hidden="1">
      <c r="A8799" t="s">
        <v>14447</v>
      </c>
      <c r="B8799" s="3">
        <v>45624</v>
      </c>
      <c r="C8799" t="s">
        <v>8905</v>
      </c>
      <c r="D8799">
        <v>13953.28</v>
      </c>
      <c r="E8799" t="s">
        <v>25</v>
      </c>
      <c r="F8799" t="s">
        <v>32</v>
      </c>
      <c r="G8799" t="s">
        <v>39</v>
      </c>
      <c r="H8799" t="s">
        <v>36</v>
      </c>
    </row>
    <row r="8800" spans="1:8" hidden="1">
      <c r="A8800" t="s">
        <v>14448</v>
      </c>
      <c r="B8800" s="3">
        <v>45624</v>
      </c>
      <c r="C8800" t="s">
        <v>14449</v>
      </c>
      <c r="D8800">
        <v>1149.3599999999999</v>
      </c>
      <c r="E8800" t="s">
        <v>67</v>
      </c>
      <c r="F8800" t="s">
        <v>61</v>
      </c>
      <c r="G8800" t="s">
        <v>21</v>
      </c>
      <c r="H8800" t="s">
        <v>94</v>
      </c>
    </row>
    <row r="8801" spans="1:8" hidden="1">
      <c r="A8801" t="s">
        <v>14450</v>
      </c>
      <c r="B8801" s="3">
        <v>45624</v>
      </c>
      <c r="C8801" t="s">
        <v>9771</v>
      </c>
      <c r="D8801">
        <v>1796.48</v>
      </c>
      <c r="E8801" t="s">
        <v>19</v>
      </c>
      <c r="F8801" t="s">
        <v>26</v>
      </c>
      <c r="G8801" t="s">
        <v>21</v>
      </c>
      <c r="H8801" t="s">
        <v>22</v>
      </c>
    </row>
    <row r="8802" spans="1:8" hidden="1">
      <c r="A8802" t="s">
        <v>14451</v>
      </c>
      <c r="B8802" s="3">
        <v>45624</v>
      </c>
      <c r="C8802" t="s">
        <v>2649</v>
      </c>
      <c r="D8802">
        <v>556.24</v>
      </c>
      <c r="E8802" t="s">
        <v>67</v>
      </c>
      <c r="F8802" t="s">
        <v>32</v>
      </c>
      <c r="G8802" t="s">
        <v>21</v>
      </c>
      <c r="H8802" t="s">
        <v>22</v>
      </c>
    </row>
    <row r="8803" spans="1:8" hidden="1">
      <c r="A8803" t="s">
        <v>14452</v>
      </c>
      <c r="B8803" s="3">
        <v>45624</v>
      </c>
      <c r="C8803" t="s">
        <v>14453</v>
      </c>
      <c r="D8803">
        <v>823.89</v>
      </c>
      <c r="E8803" t="s">
        <v>60</v>
      </c>
      <c r="F8803" t="s">
        <v>32</v>
      </c>
      <c r="G8803" t="s">
        <v>21</v>
      </c>
      <c r="H8803" t="s">
        <v>57</v>
      </c>
    </row>
    <row r="8804" spans="1:8" hidden="1">
      <c r="A8804" t="s">
        <v>14454</v>
      </c>
      <c r="B8804" s="3">
        <v>45624</v>
      </c>
      <c r="C8804" t="s">
        <v>2381</v>
      </c>
      <c r="D8804">
        <v>1504.38</v>
      </c>
      <c r="E8804" t="s">
        <v>70</v>
      </c>
      <c r="F8804" t="s">
        <v>32</v>
      </c>
      <c r="G8804" t="s">
        <v>21</v>
      </c>
      <c r="H8804" t="s">
        <v>22</v>
      </c>
    </row>
    <row r="8805" spans="1:8" hidden="1">
      <c r="A8805" t="s">
        <v>14455</v>
      </c>
      <c r="B8805" s="3">
        <v>45624</v>
      </c>
      <c r="C8805" t="s">
        <v>12249</v>
      </c>
      <c r="D8805">
        <v>152.03</v>
      </c>
      <c r="E8805" t="s">
        <v>471</v>
      </c>
      <c r="F8805" t="s">
        <v>32</v>
      </c>
      <c r="G8805" t="s">
        <v>27</v>
      </c>
      <c r="H8805" t="s">
        <v>43</v>
      </c>
    </row>
    <row r="8806" spans="1:8" hidden="1">
      <c r="A8806" t="s">
        <v>14456</v>
      </c>
      <c r="B8806" s="3">
        <v>45624</v>
      </c>
      <c r="C8806" t="s">
        <v>5741</v>
      </c>
      <c r="D8806">
        <v>234.51</v>
      </c>
      <c r="E8806" t="s">
        <v>122</v>
      </c>
      <c r="F8806" t="s">
        <v>183</v>
      </c>
      <c r="G8806" t="s">
        <v>39</v>
      </c>
      <c r="H8806" t="s">
        <v>176</v>
      </c>
    </row>
    <row r="8807" spans="1:8">
      <c r="A8807" t="s">
        <v>14457</v>
      </c>
      <c r="B8807" s="3">
        <v>45624</v>
      </c>
      <c r="C8807" t="s">
        <v>6669</v>
      </c>
      <c r="D8807">
        <v>1486.03</v>
      </c>
      <c r="E8807" t="s">
        <v>43</v>
      </c>
      <c r="F8807" t="s">
        <v>32</v>
      </c>
      <c r="G8807" t="s">
        <v>39</v>
      </c>
      <c r="H8807" t="s">
        <v>75</v>
      </c>
    </row>
    <row r="8808" spans="1:8" hidden="1">
      <c r="A8808" t="s">
        <v>14458</v>
      </c>
      <c r="B8808" s="3">
        <v>45624</v>
      </c>
      <c r="C8808" t="s">
        <v>11816</v>
      </c>
      <c r="D8808">
        <v>70.650000000000006</v>
      </c>
      <c r="E8808" t="s">
        <v>60</v>
      </c>
      <c r="F8808" t="s">
        <v>32</v>
      </c>
      <c r="G8808" t="s">
        <v>27</v>
      </c>
      <c r="H8808" t="s">
        <v>22</v>
      </c>
    </row>
    <row r="8809" spans="1:8" hidden="1">
      <c r="A8809" t="s">
        <v>14459</v>
      </c>
      <c r="B8809" s="3">
        <v>45624</v>
      </c>
      <c r="C8809" t="s">
        <v>14460</v>
      </c>
      <c r="D8809">
        <v>824.24</v>
      </c>
      <c r="E8809" t="s">
        <v>70</v>
      </c>
      <c r="F8809" t="s">
        <v>26</v>
      </c>
      <c r="G8809" t="s">
        <v>21</v>
      </c>
      <c r="H8809" t="s">
        <v>176</v>
      </c>
    </row>
    <row r="8810" spans="1:8" hidden="1">
      <c r="A8810" t="s">
        <v>14461</v>
      </c>
      <c r="B8810" s="3">
        <v>45624</v>
      </c>
      <c r="C8810" t="s">
        <v>2756</v>
      </c>
      <c r="D8810">
        <v>142.02000000000001</v>
      </c>
      <c r="E8810" t="s">
        <v>25</v>
      </c>
      <c r="F8810" t="s">
        <v>61</v>
      </c>
      <c r="G8810" t="s">
        <v>39</v>
      </c>
      <c r="H8810" t="s">
        <v>49</v>
      </c>
    </row>
    <row r="8811" spans="1:8" hidden="1">
      <c r="A8811" t="s">
        <v>14462</v>
      </c>
      <c r="B8811" s="3">
        <v>45624</v>
      </c>
      <c r="C8811" t="s">
        <v>14463</v>
      </c>
      <c r="D8811">
        <v>1899.83</v>
      </c>
      <c r="E8811" t="s">
        <v>47</v>
      </c>
      <c r="F8811" t="s">
        <v>32</v>
      </c>
      <c r="G8811" t="s">
        <v>21</v>
      </c>
      <c r="H8811" t="s">
        <v>94</v>
      </c>
    </row>
    <row r="8812" spans="1:8" hidden="1">
      <c r="A8812" t="s">
        <v>14464</v>
      </c>
      <c r="B8812" s="3">
        <v>45624</v>
      </c>
      <c r="C8812" t="s">
        <v>2936</v>
      </c>
      <c r="D8812">
        <v>775.01</v>
      </c>
      <c r="E8812" t="s">
        <v>19</v>
      </c>
      <c r="F8812" t="s">
        <v>32</v>
      </c>
      <c r="G8812" t="s">
        <v>39</v>
      </c>
      <c r="H8812" t="s">
        <v>33</v>
      </c>
    </row>
    <row r="8813" spans="1:8" hidden="1">
      <c r="A8813" t="s">
        <v>14465</v>
      </c>
      <c r="B8813" s="3">
        <v>45624</v>
      </c>
      <c r="C8813" t="s">
        <v>13982</v>
      </c>
      <c r="D8813">
        <v>498.06</v>
      </c>
      <c r="E8813" t="s">
        <v>122</v>
      </c>
      <c r="F8813" t="s">
        <v>61</v>
      </c>
      <c r="G8813" t="s">
        <v>21</v>
      </c>
      <c r="H8813" t="s">
        <v>75</v>
      </c>
    </row>
    <row r="8814" spans="1:8" hidden="1">
      <c r="A8814" t="s">
        <v>14466</v>
      </c>
      <c r="B8814" s="3">
        <v>45624</v>
      </c>
      <c r="C8814" t="s">
        <v>14467</v>
      </c>
      <c r="E8814" t="s">
        <v>70</v>
      </c>
      <c r="F8814" t="s">
        <v>26</v>
      </c>
      <c r="G8814" t="s">
        <v>27</v>
      </c>
      <c r="H8814" t="s">
        <v>94</v>
      </c>
    </row>
    <row r="8815" spans="1:8">
      <c r="A8815" t="s">
        <v>14468</v>
      </c>
      <c r="B8815" s="3">
        <v>45624</v>
      </c>
      <c r="C8815" t="s">
        <v>1660</v>
      </c>
      <c r="D8815">
        <v>1174.95</v>
      </c>
      <c r="E8815" t="s">
        <v>43</v>
      </c>
      <c r="F8815" t="s">
        <v>61</v>
      </c>
      <c r="G8815" t="s">
        <v>48</v>
      </c>
      <c r="H8815" t="s">
        <v>94</v>
      </c>
    </row>
    <row r="8816" spans="1:8" hidden="1">
      <c r="A8816" t="s">
        <v>14469</v>
      </c>
      <c r="B8816" s="3">
        <v>45624</v>
      </c>
      <c r="C8816" t="s">
        <v>12892</v>
      </c>
      <c r="D8816">
        <v>1821.17</v>
      </c>
      <c r="E8816" t="s">
        <v>122</v>
      </c>
      <c r="F8816" t="s">
        <v>26</v>
      </c>
      <c r="G8816" t="s">
        <v>48</v>
      </c>
      <c r="H8816" t="s">
        <v>87</v>
      </c>
    </row>
    <row r="8817" spans="1:8" hidden="1">
      <c r="A8817" t="s">
        <v>14470</v>
      </c>
      <c r="B8817" s="3">
        <v>45624</v>
      </c>
      <c r="C8817" t="s">
        <v>14471</v>
      </c>
      <c r="D8817">
        <v>700.92</v>
      </c>
      <c r="E8817" t="s">
        <v>19</v>
      </c>
      <c r="F8817" t="s">
        <v>20</v>
      </c>
      <c r="G8817" t="s">
        <v>39</v>
      </c>
      <c r="H8817" t="s">
        <v>123</v>
      </c>
    </row>
    <row r="8818" spans="1:8" hidden="1">
      <c r="A8818" t="s">
        <v>14472</v>
      </c>
      <c r="B8818" s="3">
        <v>45625</v>
      </c>
      <c r="C8818" t="s">
        <v>1453</v>
      </c>
      <c r="D8818">
        <v>253.45</v>
      </c>
      <c r="E8818" t="s">
        <v>60</v>
      </c>
      <c r="F8818" t="s">
        <v>26</v>
      </c>
      <c r="G8818" t="s">
        <v>48</v>
      </c>
      <c r="H8818" t="s">
        <v>33</v>
      </c>
    </row>
    <row r="8819" spans="1:8" hidden="1">
      <c r="A8819" t="s">
        <v>14473</v>
      </c>
      <c r="B8819" s="3">
        <v>45625</v>
      </c>
      <c r="C8819" t="s">
        <v>7135</v>
      </c>
      <c r="D8819">
        <v>453.22</v>
      </c>
      <c r="E8819" t="s">
        <v>25</v>
      </c>
      <c r="F8819" t="s">
        <v>32</v>
      </c>
      <c r="G8819" t="s">
        <v>39</v>
      </c>
      <c r="H8819" t="s">
        <v>49</v>
      </c>
    </row>
    <row r="8820" spans="1:8" hidden="1">
      <c r="A8820" t="s">
        <v>14474</v>
      </c>
      <c r="B8820" s="3">
        <v>45625</v>
      </c>
      <c r="C8820" t="s">
        <v>14475</v>
      </c>
      <c r="D8820">
        <v>1277.26</v>
      </c>
      <c r="E8820" t="s">
        <v>25</v>
      </c>
      <c r="F8820" t="s">
        <v>32</v>
      </c>
      <c r="G8820" t="s">
        <v>39</v>
      </c>
      <c r="H8820" t="s">
        <v>75</v>
      </c>
    </row>
    <row r="8821" spans="1:8" hidden="1">
      <c r="A8821" t="s">
        <v>14476</v>
      </c>
      <c r="B8821" s="3">
        <v>45625</v>
      </c>
      <c r="C8821" t="s">
        <v>2237</v>
      </c>
      <c r="D8821">
        <v>1446.8</v>
      </c>
      <c r="E8821" t="s">
        <v>25</v>
      </c>
      <c r="F8821" t="s">
        <v>32</v>
      </c>
      <c r="G8821" t="s">
        <v>48</v>
      </c>
      <c r="H8821" t="s">
        <v>87</v>
      </c>
    </row>
    <row r="8822" spans="1:8" hidden="1">
      <c r="A8822" t="s">
        <v>14477</v>
      </c>
      <c r="B8822" s="3">
        <v>45625</v>
      </c>
      <c r="C8822" t="s">
        <v>14478</v>
      </c>
      <c r="D8822">
        <v>986.78</v>
      </c>
      <c r="E8822" t="s">
        <v>25</v>
      </c>
      <c r="F8822" t="s">
        <v>26</v>
      </c>
      <c r="G8822" t="s">
        <v>48</v>
      </c>
      <c r="H8822" t="s">
        <v>176</v>
      </c>
    </row>
    <row r="8823" spans="1:8" hidden="1">
      <c r="A8823" t="s">
        <v>14479</v>
      </c>
      <c r="B8823" s="3">
        <v>45625</v>
      </c>
      <c r="C8823" t="s">
        <v>14311</v>
      </c>
      <c r="D8823">
        <v>820.2</v>
      </c>
      <c r="E8823" t="s">
        <v>31</v>
      </c>
      <c r="F8823" t="s">
        <v>26</v>
      </c>
      <c r="G8823" t="s">
        <v>27</v>
      </c>
      <c r="H8823" t="s">
        <v>36</v>
      </c>
    </row>
    <row r="8824" spans="1:8" hidden="1">
      <c r="A8824" t="s">
        <v>14480</v>
      </c>
      <c r="B8824" s="3">
        <v>45625</v>
      </c>
      <c r="C8824" t="s">
        <v>6098</v>
      </c>
      <c r="D8824">
        <v>334.13</v>
      </c>
      <c r="E8824" t="s">
        <v>64</v>
      </c>
      <c r="F8824" t="s">
        <v>32</v>
      </c>
      <c r="G8824" t="s">
        <v>39</v>
      </c>
      <c r="H8824" t="s">
        <v>40</v>
      </c>
    </row>
    <row r="8825" spans="1:8" hidden="1">
      <c r="A8825" t="s">
        <v>14481</v>
      </c>
      <c r="B8825" s="3">
        <v>45625</v>
      </c>
      <c r="C8825" t="s">
        <v>14482</v>
      </c>
      <c r="D8825">
        <v>1843.7</v>
      </c>
      <c r="E8825" t="s">
        <v>197</v>
      </c>
      <c r="F8825" t="s">
        <v>61</v>
      </c>
      <c r="G8825" t="s">
        <v>48</v>
      </c>
      <c r="H8825" t="s">
        <v>40</v>
      </c>
    </row>
    <row r="8826" spans="1:8">
      <c r="A8826" t="s">
        <v>14483</v>
      </c>
      <c r="B8826" s="3">
        <v>45625</v>
      </c>
      <c r="C8826" t="s">
        <v>4621</v>
      </c>
      <c r="D8826">
        <v>1706.93</v>
      </c>
      <c r="E8826" t="s">
        <v>43</v>
      </c>
      <c r="F8826" t="s">
        <v>32</v>
      </c>
      <c r="G8826" t="s">
        <v>39</v>
      </c>
      <c r="H8826" t="s">
        <v>94</v>
      </c>
    </row>
    <row r="8827" spans="1:8" hidden="1">
      <c r="A8827" t="s">
        <v>14484</v>
      </c>
      <c r="B8827" s="3">
        <v>45625</v>
      </c>
      <c r="C8827" t="s">
        <v>8110</v>
      </c>
      <c r="D8827">
        <v>928.91</v>
      </c>
      <c r="E8827" t="s">
        <v>67</v>
      </c>
      <c r="F8827" t="s">
        <v>20</v>
      </c>
      <c r="G8827" t="s">
        <v>39</v>
      </c>
      <c r="H8827" t="s">
        <v>57</v>
      </c>
    </row>
    <row r="8828" spans="1:8" hidden="1">
      <c r="A8828" t="s">
        <v>14485</v>
      </c>
      <c r="B8828" s="3">
        <v>45625</v>
      </c>
      <c r="C8828" t="s">
        <v>9747</v>
      </c>
      <c r="D8828">
        <v>1930.8</v>
      </c>
      <c r="E8828" t="s">
        <v>19</v>
      </c>
      <c r="F8828" t="s">
        <v>20</v>
      </c>
      <c r="G8828" t="s">
        <v>27</v>
      </c>
      <c r="H8828" t="s">
        <v>123</v>
      </c>
    </row>
    <row r="8829" spans="1:8" hidden="1">
      <c r="A8829" t="s">
        <v>14486</v>
      </c>
      <c r="B8829" s="3">
        <v>45625</v>
      </c>
      <c r="C8829" t="s">
        <v>11278</v>
      </c>
      <c r="D8829">
        <v>344.68</v>
      </c>
      <c r="E8829" t="s">
        <v>60</v>
      </c>
      <c r="F8829" t="s">
        <v>26</v>
      </c>
      <c r="G8829" t="s">
        <v>48</v>
      </c>
      <c r="H8829" t="s">
        <v>40</v>
      </c>
    </row>
    <row r="8830" spans="1:8" hidden="1">
      <c r="A8830" t="s">
        <v>14487</v>
      </c>
      <c r="B8830" s="3">
        <v>45625</v>
      </c>
      <c r="C8830" t="s">
        <v>14488</v>
      </c>
      <c r="E8830" t="s">
        <v>60</v>
      </c>
      <c r="F8830" t="s">
        <v>32</v>
      </c>
      <c r="G8830" t="s">
        <v>39</v>
      </c>
      <c r="H8830" t="s">
        <v>87</v>
      </c>
    </row>
    <row r="8831" spans="1:8" hidden="1">
      <c r="A8831" t="s">
        <v>14489</v>
      </c>
      <c r="B8831" s="3">
        <v>45625</v>
      </c>
      <c r="C8831" t="s">
        <v>14490</v>
      </c>
      <c r="D8831">
        <v>510.19</v>
      </c>
      <c r="E8831" t="s">
        <v>19</v>
      </c>
      <c r="F8831" t="s">
        <v>20</v>
      </c>
      <c r="G8831" t="s">
        <v>27</v>
      </c>
      <c r="H8831" t="s">
        <v>44</v>
      </c>
    </row>
    <row r="8832" spans="1:8" hidden="1">
      <c r="A8832" t="s">
        <v>14491</v>
      </c>
      <c r="B8832" s="3">
        <v>45625</v>
      </c>
      <c r="C8832" t="s">
        <v>10919</v>
      </c>
      <c r="D8832">
        <v>233.78</v>
      </c>
      <c r="E8832" t="s">
        <v>19</v>
      </c>
      <c r="F8832" t="s">
        <v>26</v>
      </c>
      <c r="G8832" t="s">
        <v>27</v>
      </c>
      <c r="H8832" t="s">
        <v>28</v>
      </c>
    </row>
    <row r="8833" spans="1:8" hidden="1">
      <c r="A8833" t="s">
        <v>14492</v>
      </c>
      <c r="B8833" s="3">
        <v>45625</v>
      </c>
      <c r="C8833" t="s">
        <v>14493</v>
      </c>
      <c r="D8833">
        <v>1945.01</v>
      </c>
      <c r="E8833" t="s">
        <v>60</v>
      </c>
      <c r="F8833" t="s">
        <v>26</v>
      </c>
      <c r="G8833" t="s">
        <v>39</v>
      </c>
      <c r="H8833" t="s">
        <v>22</v>
      </c>
    </row>
    <row r="8834" spans="1:8" hidden="1">
      <c r="A8834" t="s">
        <v>14494</v>
      </c>
      <c r="B8834" s="3">
        <v>45625</v>
      </c>
      <c r="C8834" t="s">
        <v>14495</v>
      </c>
      <c r="D8834">
        <v>1847.79</v>
      </c>
      <c r="E8834" t="s">
        <v>25</v>
      </c>
      <c r="F8834" t="s">
        <v>32</v>
      </c>
      <c r="G8834" t="s">
        <v>27</v>
      </c>
      <c r="H8834" t="s">
        <v>123</v>
      </c>
    </row>
    <row r="8835" spans="1:8" hidden="1">
      <c r="A8835" t="s">
        <v>14496</v>
      </c>
      <c r="B8835" s="3">
        <v>45625</v>
      </c>
      <c r="C8835" t="s">
        <v>1403</v>
      </c>
      <c r="D8835">
        <v>1627.21</v>
      </c>
      <c r="E8835" t="s">
        <v>70</v>
      </c>
      <c r="F8835" t="s">
        <v>26</v>
      </c>
      <c r="G8835" t="s">
        <v>39</v>
      </c>
      <c r="H8835" t="s">
        <v>44</v>
      </c>
    </row>
    <row r="8836" spans="1:8" hidden="1">
      <c r="A8836" t="s">
        <v>14497</v>
      </c>
      <c r="B8836" s="3">
        <v>45625</v>
      </c>
      <c r="C8836" t="s">
        <v>298</v>
      </c>
      <c r="D8836">
        <v>856.29</v>
      </c>
      <c r="E8836" t="s">
        <v>471</v>
      </c>
      <c r="F8836" t="s">
        <v>20</v>
      </c>
      <c r="G8836" t="s">
        <v>48</v>
      </c>
      <c r="H8836" t="s">
        <v>43</v>
      </c>
    </row>
    <row r="8837" spans="1:8" hidden="1">
      <c r="A8837" t="s">
        <v>14498</v>
      </c>
      <c r="B8837" s="3">
        <v>45625</v>
      </c>
      <c r="C8837" t="s">
        <v>14499</v>
      </c>
      <c r="D8837">
        <v>300.44</v>
      </c>
      <c r="E8837" t="s">
        <v>339</v>
      </c>
      <c r="F8837" t="s">
        <v>43</v>
      </c>
      <c r="G8837" t="s">
        <v>39</v>
      </c>
      <c r="H8837" t="s">
        <v>28</v>
      </c>
    </row>
    <row r="8838" spans="1:8" hidden="1">
      <c r="A8838" t="s">
        <v>14500</v>
      </c>
      <c r="B8838" s="3">
        <v>45625</v>
      </c>
      <c r="C8838" t="s">
        <v>14501</v>
      </c>
      <c r="D8838">
        <v>1076.78</v>
      </c>
      <c r="E8838" t="s">
        <v>67</v>
      </c>
      <c r="F8838" t="s">
        <v>61</v>
      </c>
      <c r="G8838" t="s">
        <v>27</v>
      </c>
      <c r="H8838" t="s">
        <v>43</v>
      </c>
    </row>
    <row r="8839" spans="1:8" hidden="1">
      <c r="A8839" t="s">
        <v>14502</v>
      </c>
      <c r="B8839" s="3">
        <v>45625</v>
      </c>
      <c r="C8839" t="s">
        <v>5984</v>
      </c>
      <c r="D8839">
        <v>1959.4</v>
      </c>
      <c r="E8839" t="s">
        <v>67</v>
      </c>
      <c r="F8839" t="s">
        <v>20</v>
      </c>
      <c r="G8839" t="s">
        <v>21</v>
      </c>
      <c r="H8839" t="s">
        <v>109</v>
      </c>
    </row>
    <row r="8840" spans="1:8" hidden="1">
      <c r="A8840" t="s">
        <v>14503</v>
      </c>
      <c r="B8840" s="3">
        <v>45625</v>
      </c>
      <c r="C8840" t="s">
        <v>7787</v>
      </c>
      <c r="D8840">
        <v>885.92</v>
      </c>
      <c r="E8840" t="s">
        <v>47</v>
      </c>
      <c r="F8840" t="s">
        <v>20</v>
      </c>
      <c r="G8840" t="s">
        <v>39</v>
      </c>
      <c r="H8840" t="s">
        <v>176</v>
      </c>
    </row>
    <row r="8841" spans="1:8" hidden="1">
      <c r="A8841" t="s">
        <v>14504</v>
      </c>
      <c r="B8841" s="3">
        <v>45625</v>
      </c>
      <c r="C8841" t="s">
        <v>10674</v>
      </c>
      <c r="E8841" t="s">
        <v>47</v>
      </c>
      <c r="F8841" t="s">
        <v>61</v>
      </c>
      <c r="G8841" t="s">
        <v>21</v>
      </c>
      <c r="H8841" t="s">
        <v>33</v>
      </c>
    </row>
    <row r="8842" spans="1:8" hidden="1">
      <c r="A8842" t="s">
        <v>14505</v>
      </c>
      <c r="B8842" s="3">
        <v>45625</v>
      </c>
      <c r="C8842" t="s">
        <v>1858</v>
      </c>
      <c r="D8842">
        <v>1983.05</v>
      </c>
      <c r="E8842" t="s">
        <v>25</v>
      </c>
      <c r="F8842" t="s">
        <v>26</v>
      </c>
      <c r="G8842" t="s">
        <v>21</v>
      </c>
      <c r="H8842" t="s">
        <v>87</v>
      </c>
    </row>
    <row r="8843" spans="1:8" hidden="1">
      <c r="A8843" t="s">
        <v>14506</v>
      </c>
      <c r="B8843" s="3">
        <v>45625</v>
      </c>
      <c r="C8843" t="s">
        <v>10240</v>
      </c>
      <c r="D8843">
        <v>1752.65</v>
      </c>
      <c r="E8843" t="s">
        <v>60</v>
      </c>
      <c r="F8843" t="s">
        <v>32</v>
      </c>
      <c r="G8843" t="s">
        <v>21</v>
      </c>
      <c r="H8843" t="s">
        <v>43</v>
      </c>
    </row>
    <row r="8844" spans="1:8" hidden="1">
      <c r="A8844" t="s">
        <v>14507</v>
      </c>
      <c r="B8844" s="3">
        <v>45625</v>
      </c>
      <c r="C8844" t="s">
        <v>14508</v>
      </c>
      <c r="D8844">
        <v>217.95</v>
      </c>
      <c r="E8844" t="s">
        <v>25</v>
      </c>
      <c r="F8844" t="s">
        <v>20</v>
      </c>
      <c r="G8844" t="s">
        <v>48</v>
      </c>
      <c r="H8844" t="s">
        <v>43</v>
      </c>
    </row>
    <row r="8845" spans="1:8" hidden="1">
      <c r="A8845" t="s">
        <v>14509</v>
      </c>
      <c r="B8845" s="3">
        <v>45625</v>
      </c>
      <c r="C8845" t="s">
        <v>336</v>
      </c>
      <c r="D8845">
        <v>958.2</v>
      </c>
      <c r="E8845" t="s">
        <v>47</v>
      </c>
      <c r="F8845" t="s">
        <v>20</v>
      </c>
      <c r="G8845" t="s">
        <v>27</v>
      </c>
      <c r="H8845" t="s">
        <v>53</v>
      </c>
    </row>
    <row r="8846" spans="1:8" hidden="1">
      <c r="A8846" t="s">
        <v>14510</v>
      </c>
      <c r="B8846" s="3">
        <v>45625</v>
      </c>
      <c r="C8846" t="s">
        <v>10117</v>
      </c>
      <c r="D8846">
        <v>355.1</v>
      </c>
      <c r="E8846" t="s">
        <v>190</v>
      </c>
      <c r="F8846" t="s">
        <v>20</v>
      </c>
      <c r="G8846" t="s">
        <v>48</v>
      </c>
      <c r="H8846" t="s">
        <v>53</v>
      </c>
    </row>
    <row r="8847" spans="1:8" hidden="1">
      <c r="A8847" t="s">
        <v>14511</v>
      </c>
      <c r="B8847" s="3">
        <v>45625</v>
      </c>
      <c r="C8847" t="s">
        <v>14512</v>
      </c>
      <c r="D8847">
        <v>559.86</v>
      </c>
      <c r="E8847" t="s">
        <v>19</v>
      </c>
      <c r="F8847" t="s">
        <v>26</v>
      </c>
      <c r="G8847" t="s">
        <v>21</v>
      </c>
      <c r="H8847" t="s">
        <v>40</v>
      </c>
    </row>
    <row r="8848" spans="1:8" hidden="1">
      <c r="A8848" t="s">
        <v>14513</v>
      </c>
      <c r="B8848" s="3">
        <v>45625</v>
      </c>
      <c r="C8848" t="s">
        <v>1509</v>
      </c>
      <c r="D8848">
        <v>8685.0499999999993</v>
      </c>
      <c r="E8848" t="s">
        <v>67</v>
      </c>
      <c r="F8848" t="s">
        <v>61</v>
      </c>
      <c r="G8848" t="s">
        <v>27</v>
      </c>
      <c r="H8848" t="s">
        <v>123</v>
      </c>
    </row>
    <row r="8849" spans="1:8" hidden="1">
      <c r="A8849" t="s">
        <v>14514</v>
      </c>
      <c r="B8849" s="3">
        <v>45625</v>
      </c>
      <c r="C8849" t="s">
        <v>4021</v>
      </c>
      <c r="D8849">
        <v>602.91999999999996</v>
      </c>
      <c r="E8849" t="s">
        <v>52</v>
      </c>
      <c r="F8849" t="s">
        <v>20</v>
      </c>
      <c r="G8849" t="s">
        <v>48</v>
      </c>
      <c r="H8849" t="s">
        <v>33</v>
      </c>
    </row>
    <row r="8850" spans="1:8" hidden="1">
      <c r="A8850" t="s">
        <v>14515</v>
      </c>
      <c r="B8850" s="3">
        <v>45626</v>
      </c>
      <c r="C8850" t="s">
        <v>6833</v>
      </c>
      <c r="D8850">
        <v>326.89999999999998</v>
      </c>
      <c r="E8850" t="s">
        <v>122</v>
      </c>
      <c r="F8850" t="s">
        <v>32</v>
      </c>
      <c r="G8850" t="s">
        <v>48</v>
      </c>
      <c r="H8850" t="s">
        <v>40</v>
      </c>
    </row>
    <row r="8851" spans="1:8" hidden="1">
      <c r="A8851" t="s">
        <v>14516</v>
      </c>
      <c r="B8851" s="3">
        <v>45626</v>
      </c>
      <c r="C8851" t="s">
        <v>14517</v>
      </c>
      <c r="D8851">
        <v>843.52</v>
      </c>
      <c r="E8851" t="s">
        <v>67</v>
      </c>
      <c r="F8851" t="s">
        <v>32</v>
      </c>
      <c r="G8851" t="s">
        <v>48</v>
      </c>
      <c r="H8851" t="s">
        <v>43</v>
      </c>
    </row>
    <row r="8852" spans="1:8" hidden="1">
      <c r="A8852" t="s">
        <v>14518</v>
      </c>
      <c r="B8852" s="3">
        <v>45626</v>
      </c>
      <c r="C8852" t="s">
        <v>6589</v>
      </c>
      <c r="D8852">
        <v>1537.74</v>
      </c>
      <c r="E8852" t="s">
        <v>52</v>
      </c>
      <c r="F8852" t="s">
        <v>61</v>
      </c>
      <c r="G8852" t="s">
        <v>48</v>
      </c>
      <c r="H8852" t="s">
        <v>57</v>
      </c>
    </row>
    <row r="8853" spans="1:8">
      <c r="A8853" t="s">
        <v>14519</v>
      </c>
      <c r="B8853" s="3">
        <v>45626</v>
      </c>
      <c r="C8853" t="s">
        <v>5393</v>
      </c>
      <c r="D8853">
        <v>319.05</v>
      </c>
      <c r="E8853" t="s">
        <v>43</v>
      </c>
      <c r="F8853" t="s">
        <v>20</v>
      </c>
      <c r="G8853" t="s">
        <v>48</v>
      </c>
      <c r="H8853" t="s">
        <v>53</v>
      </c>
    </row>
    <row r="8854" spans="1:8" hidden="1">
      <c r="A8854" t="s">
        <v>14520</v>
      </c>
      <c r="B8854" s="3">
        <v>45626</v>
      </c>
      <c r="C8854" t="s">
        <v>5500</v>
      </c>
      <c r="D8854">
        <v>1037.5</v>
      </c>
      <c r="E8854" t="s">
        <v>848</v>
      </c>
      <c r="F8854" t="s">
        <v>61</v>
      </c>
      <c r="G8854" t="s">
        <v>48</v>
      </c>
      <c r="H8854" t="s">
        <v>87</v>
      </c>
    </row>
    <row r="8855" spans="1:8" hidden="1">
      <c r="A8855" t="s">
        <v>14521</v>
      </c>
      <c r="B8855" s="3">
        <v>45626</v>
      </c>
      <c r="C8855" t="s">
        <v>13438</v>
      </c>
      <c r="D8855">
        <v>1313.76</v>
      </c>
      <c r="E8855" t="s">
        <v>67</v>
      </c>
      <c r="F8855" t="s">
        <v>26</v>
      </c>
      <c r="G8855" t="s">
        <v>21</v>
      </c>
      <c r="H8855" t="s">
        <v>87</v>
      </c>
    </row>
    <row r="8856" spans="1:8">
      <c r="A8856" t="s">
        <v>14522</v>
      </c>
      <c r="B8856" s="3">
        <v>45626</v>
      </c>
      <c r="C8856" t="s">
        <v>14523</v>
      </c>
      <c r="D8856">
        <v>329.78</v>
      </c>
      <c r="E8856" t="s">
        <v>43</v>
      </c>
      <c r="F8856" t="s">
        <v>26</v>
      </c>
      <c r="G8856" t="s">
        <v>48</v>
      </c>
      <c r="H8856" t="s">
        <v>75</v>
      </c>
    </row>
    <row r="8857" spans="1:8" hidden="1">
      <c r="A8857" t="s">
        <v>14524</v>
      </c>
      <c r="B8857" s="3">
        <v>45626</v>
      </c>
      <c r="C8857" t="s">
        <v>8853</v>
      </c>
      <c r="D8857">
        <v>1196.58</v>
      </c>
      <c r="E8857" t="s">
        <v>122</v>
      </c>
      <c r="F8857" t="s">
        <v>61</v>
      </c>
      <c r="G8857" t="s">
        <v>27</v>
      </c>
      <c r="H8857" t="s">
        <v>44</v>
      </c>
    </row>
    <row r="8858" spans="1:8" hidden="1">
      <c r="A8858" t="s">
        <v>14525</v>
      </c>
      <c r="B8858" s="3">
        <v>45626</v>
      </c>
      <c r="C8858" t="s">
        <v>8653</v>
      </c>
      <c r="D8858">
        <v>779.81</v>
      </c>
      <c r="E8858" t="s">
        <v>122</v>
      </c>
      <c r="F8858" t="s">
        <v>20</v>
      </c>
      <c r="G8858" t="s">
        <v>21</v>
      </c>
      <c r="H8858" t="s">
        <v>87</v>
      </c>
    </row>
    <row r="8859" spans="1:8">
      <c r="A8859" t="s">
        <v>14526</v>
      </c>
      <c r="B8859" s="3">
        <v>45626</v>
      </c>
      <c r="C8859" t="s">
        <v>14527</v>
      </c>
      <c r="D8859">
        <v>704.75</v>
      </c>
      <c r="E8859" t="s">
        <v>43</v>
      </c>
      <c r="F8859" t="s">
        <v>32</v>
      </c>
      <c r="G8859" t="s">
        <v>21</v>
      </c>
      <c r="H8859" t="s">
        <v>94</v>
      </c>
    </row>
    <row r="8860" spans="1:8" hidden="1">
      <c r="A8860" t="s">
        <v>14528</v>
      </c>
      <c r="B8860" s="3">
        <v>45626</v>
      </c>
      <c r="C8860" t="s">
        <v>4970</v>
      </c>
      <c r="D8860">
        <v>1625.53</v>
      </c>
      <c r="E8860" t="s">
        <v>64</v>
      </c>
      <c r="F8860" t="s">
        <v>26</v>
      </c>
      <c r="G8860" t="s">
        <v>27</v>
      </c>
      <c r="H8860" t="s">
        <v>49</v>
      </c>
    </row>
    <row r="8861" spans="1:8" hidden="1">
      <c r="A8861" t="s">
        <v>14529</v>
      </c>
      <c r="B8861" s="3">
        <v>45626</v>
      </c>
      <c r="C8861" t="s">
        <v>5168</v>
      </c>
      <c r="D8861">
        <v>175.43</v>
      </c>
      <c r="E8861" t="s">
        <v>70</v>
      </c>
      <c r="F8861" t="s">
        <v>26</v>
      </c>
      <c r="G8861" t="s">
        <v>21</v>
      </c>
      <c r="H8861" t="s">
        <v>40</v>
      </c>
    </row>
    <row r="8862" spans="1:8" hidden="1">
      <c r="A8862" t="s">
        <v>14530</v>
      </c>
      <c r="B8862" s="3">
        <v>45626</v>
      </c>
      <c r="C8862" t="s">
        <v>14531</v>
      </c>
      <c r="D8862">
        <v>1219.7</v>
      </c>
      <c r="E8862" t="s">
        <v>31</v>
      </c>
      <c r="F8862" t="s">
        <v>26</v>
      </c>
      <c r="G8862" t="s">
        <v>27</v>
      </c>
      <c r="H8862" t="s">
        <v>53</v>
      </c>
    </row>
    <row r="8863" spans="1:8" hidden="1">
      <c r="A8863" t="s">
        <v>14532</v>
      </c>
      <c r="B8863" s="3">
        <v>45626</v>
      </c>
      <c r="C8863" t="s">
        <v>2764</v>
      </c>
      <c r="D8863">
        <v>1801.09</v>
      </c>
      <c r="E8863" t="s">
        <v>70</v>
      </c>
      <c r="F8863" t="s">
        <v>20</v>
      </c>
      <c r="G8863" t="s">
        <v>27</v>
      </c>
      <c r="H8863" t="s">
        <v>22</v>
      </c>
    </row>
    <row r="8864" spans="1:8" hidden="1">
      <c r="A8864" t="s">
        <v>14533</v>
      </c>
      <c r="B8864" s="3">
        <v>45626</v>
      </c>
      <c r="C8864" t="s">
        <v>14534</v>
      </c>
      <c r="D8864">
        <v>1944.23</v>
      </c>
      <c r="E8864" t="s">
        <v>122</v>
      </c>
      <c r="F8864" t="s">
        <v>20</v>
      </c>
      <c r="G8864" t="s">
        <v>48</v>
      </c>
      <c r="H8864" t="s">
        <v>94</v>
      </c>
    </row>
    <row r="8865" spans="1:8" hidden="1">
      <c r="A8865" t="s">
        <v>14535</v>
      </c>
      <c r="B8865" s="3">
        <v>45626</v>
      </c>
      <c r="C8865" t="s">
        <v>14536</v>
      </c>
      <c r="E8865" t="s">
        <v>19</v>
      </c>
      <c r="F8865" t="s">
        <v>20</v>
      </c>
      <c r="G8865" t="s">
        <v>48</v>
      </c>
      <c r="H8865" t="s">
        <v>33</v>
      </c>
    </row>
    <row r="8866" spans="1:8" hidden="1">
      <c r="A8866" t="s">
        <v>14537</v>
      </c>
      <c r="B8866" s="3">
        <v>45626</v>
      </c>
      <c r="C8866" t="s">
        <v>4784</v>
      </c>
      <c r="D8866">
        <v>697.97</v>
      </c>
      <c r="E8866" t="s">
        <v>122</v>
      </c>
      <c r="F8866" t="s">
        <v>20</v>
      </c>
      <c r="G8866" t="s">
        <v>48</v>
      </c>
      <c r="H8866" t="s">
        <v>87</v>
      </c>
    </row>
    <row r="8867" spans="1:8" hidden="1">
      <c r="A8867" t="s">
        <v>14538</v>
      </c>
      <c r="B8867" s="3">
        <v>45626</v>
      </c>
      <c r="C8867" t="s">
        <v>14172</v>
      </c>
      <c r="D8867">
        <v>1024.6400000000001</v>
      </c>
      <c r="E8867" t="s">
        <v>67</v>
      </c>
      <c r="F8867" t="s">
        <v>20</v>
      </c>
      <c r="G8867" t="s">
        <v>48</v>
      </c>
      <c r="H8867" t="s">
        <v>40</v>
      </c>
    </row>
    <row r="8868" spans="1:8">
      <c r="A8868" t="s">
        <v>14539</v>
      </c>
      <c r="B8868" s="3">
        <v>45626</v>
      </c>
      <c r="C8868" t="s">
        <v>7107</v>
      </c>
      <c r="D8868">
        <v>525.87</v>
      </c>
      <c r="E8868" t="s">
        <v>43</v>
      </c>
      <c r="F8868" t="s">
        <v>26</v>
      </c>
      <c r="G8868" t="s">
        <v>39</v>
      </c>
      <c r="H8868" t="s">
        <v>22</v>
      </c>
    </row>
    <row r="8869" spans="1:8">
      <c r="A8869" t="s">
        <v>14540</v>
      </c>
      <c r="B8869" s="3">
        <v>45626</v>
      </c>
      <c r="C8869" t="s">
        <v>290</v>
      </c>
      <c r="D8869">
        <v>1088.44</v>
      </c>
      <c r="E8869" t="s">
        <v>43</v>
      </c>
      <c r="F8869" t="s">
        <v>32</v>
      </c>
      <c r="G8869" t="s">
        <v>39</v>
      </c>
      <c r="H8869" t="s">
        <v>44</v>
      </c>
    </row>
    <row r="8870" spans="1:8" hidden="1">
      <c r="A8870" t="s">
        <v>14541</v>
      </c>
      <c r="B8870" s="3">
        <v>45626</v>
      </c>
      <c r="C8870" t="s">
        <v>1923</v>
      </c>
      <c r="D8870">
        <v>19326.95</v>
      </c>
      <c r="E8870" t="s">
        <v>52</v>
      </c>
      <c r="F8870" t="s">
        <v>61</v>
      </c>
      <c r="G8870" t="s">
        <v>21</v>
      </c>
      <c r="H8870" t="s">
        <v>123</v>
      </c>
    </row>
    <row r="8871" spans="1:8">
      <c r="A8871" t="s">
        <v>14542</v>
      </c>
      <c r="B8871" s="3">
        <v>45626</v>
      </c>
      <c r="C8871" t="s">
        <v>14543</v>
      </c>
      <c r="D8871">
        <v>146.54</v>
      </c>
      <c r="E8871" t="s">
        <v>43</v>
      </c>
      <c r="F8871" t="s">
        <v>26</v>
      </c>
      <c r="G8871" t="s">
        <v>39</v>
      </c>
      <c r="H8871" t="s">
        <v>22</v>
      </c>
    </row>
    <row r="8872" spans="1:8" hidden="1">
      <c r="A8872" t="s">
        <v>14544</v>
      </c>
      <c r="B8872" s="3">
        <v>45626</v>
      </c>
      <c r="C8872" t="s">
        <v>3444</v>
      </c>
      <c r="D8872">
        <v>1073.6300000000001</v>
      </c>
      <c r="E8872" t="s">
        <v>67</v>
      </c>
      <c r="F8872" t="s">
        <v>20</v>
      </c>
      <c r="G8872" t="s">
        <v>39</v>
      </c>
      <c r="H8872" t="s">
        <v>33</v>
      </c>
    </row>
    <row r="8873" spans="1:8" hidden="1">
      <c r="A8873" t="s">
        <v>14545</v>
      </c>
      <c r="B8873" s="3">
        <v>45626</v>
      </c>
      <c r="C8873" t="s">
        <v>14546</v>
      </c>
      <c r="E8873" t="s">
        <v>19</v>
      </c>
      <c r="F8873" t="s">
        <v>20</v>
      </c>
      <c r="G8873" t="s">
        <v>27</v>
      </c>
      <c r="H8873" t="s">
        <v>94</v>
      </c>
    </row>
    <row r="8874" spans="1:8" hidden="1">
      <c r="A8874" t="s">
        <v>14547</v>
      </c>
      <c r="B8874" s="3">
        <v>45626</v>
      </c>
      <c r="C8874" t="s">
        <v>7251</v>
      </c>
      <c r="D8874">
        <v>675.8</v>
      </c>
      <c r="E8874" t="s">
        <v>25</v>
      </c>
      <c r="F8874" t="s">
        <v>32</v>
      </c>
      <c r="G8874" t="s">
        <v>48</v>
      </c>
      <c r="H8874" t="s">
        <v>176</v>
      </c>
    </row>
    <row r="8875" spans="1:8">
      <c r="A8875" t="s">
        <v>14548</v>
      </c>
      <c r="B8875" s="3">
        <v>45626</v>
      </c>
      <c r="C8875" t="s">
        <v>14549</v>
      </c>
      <c r="D8875">
        <v>1724.84</v>
      </c>
      <c r="E8875" t="s">
        <v>43</v>
      </c>
      <c r="F8875" t="s">
        <v>20</v>
      </c>
      <c r="G8875" t="s">
        <v>21</v>
      </c>
      <c r="H8875" t="s">
        <v>176</v>
      </c>
    </row>
    <row r="8876" spans="1:8" hidden="1">
      <c r="A8876" t="s">
        <v>14550</v>
      </c>
      <c r="B8876" s="3">
        <v>45626</v>
      </c>
      <c r="C8876" t="s">
        <v>6464</v>
      </c>
      <c r="D8876">
        <v>911.01</v>
      </c>
      <c r="E8876" t="s">
        <v>60</v>
      </c>
      <c r="F8876" t="s">
        <v>26</v>
      </c>
      <c r="G8876" t="s">
        <v>27</v>
      </c>
      <c r="H8876" t="s">
        <v>40</v>
      </c>
    </row>
    <row r="8877" spans="1:8" hidden="1">
      <c r="A8877" t="s">
        <v>14551</v>
      </c>
      <c r="B8877" s="3">
        <v>45626</v>
      </c>
      <c r="C8877" t="s">
        <v>1133</v>
      </c>
      <c r="D8877">
        <v>803.27</v>
      </c>
      <c r="E8877" t="s">
        <v>217</v>
      </c>
      <c r="F8877" t="s">
        <v>20</v>
      </c>
      <c r="G8877" t="s">
        <v>21</v>
      </c>
      <c r="H8877" t="s">
        <v>53</v>
      </c>
    </row>
    <row r="8878" spans="1:8" hidden="1">
      <c r="A8878" t="s">
        <v>14552</v>
      </c>
      <c r="B8878" s="3">
        <v>45626</v>
      </c>
      <c r="C8878" t="s">
        <v>14553</v>
      </c>
      <c r="D8878">
        <v>1582.81</v>
      </c>
      <c r="E8878" t="s">
        <v>122</v>
      </c>
      <c r="F8878" t="s">
        <v>32</v>
      </c>
      <c r="G8878" t="s">
        <v>39</v>
      </c>
      <c r="H8878" t="s">
        <v>75</v>
      </c>
    </row>
    <row r="8879" spans="1:8" hidden="1">
      <c r="A8879" t="s">
        <v>14554</v>
      </c>
      <c r="B8879" s="3">
        <v>45626</v>
      </c>
      <c r="C8879" t="s">
        <v>14555</v>
      </c>
      <c r="D8879">
        <v>387.44</v>
      </c>
      <c r="E8879" t="s">
        <v>64</v>
      </c>
      <c r="F8879" t="s">
        <v>20</v>
      </c>
      <c r="G8879" t="s">
        <v>39</v>
      </c>
      <c r="H8879" t="s">
        <v>43</v>
      </c>
    </row>
    <row r="8880" spans="1:8" hidden="1">
      <c r="A8880" t="s">
        <v>14556</v>
      </c>
      <c r="B8880" s="3">
        <v>45626</v>
      </c>
      <c r="C8880" t="s">
        <v>14557</v>
      </c>
      <c r="D8880">
        <v>1445.53</v>
      </c>
      <c r="E8880" t="s">
        <v>60</v>
      </c>
      <c r="F8880" t="s">
        <v>26</v>
      </c>
      <c r="G8880" t="s">
        <v>27</v>
      </c>
      <c r="H8880" t="s">
        <v>109</v>
      </c>
    </row>
    <row r="8881" spans="1:8">
      <c r="A8881" t="s">
        <v>14558</v>
      </c>
      <c r="B8881" s="3">
        <v>45626</v>
      </c>
      <c r="C8881" t="s">
        <v>916</v>
      </c>
      <c r="D8881">
        <v>1620.89</v>
      </c>
      <c r="E8881" t="s">
        <v>43</v>
      </c>
      <c r="F8881" t="s">
        <v>26</v>
      </c>
      <c r="G8881" t="s">
        <v>39</v>
      </c>
      <c r="H8881" t="s">
        <v>22</v>
      </c>
    </row>
    <row r="8882" spans="1:8" hidden="1">
      <c r="A8882" t="s">
        <v>14559</v>
      </c>
      <c r="B8882" s="3">
        <v>45627</v>
      </c>
      <c r="C8882" t="s">
        <v>14560</v>
      </c>
      <c r="D8882">
        <v>62.86</v>
      </c>
      <c r="E8882" t="s">
        <v>67</v>
      </c>
      <c r="F8882" t="s">
        <v>32</v>
      </c>
      <c r="G8882" t="s">
        <v>21</v>
      </c>
      <c r="H8882" t="s">
        <v>75</v>
      </c>
    </row>
    <row r="8883" spans="1:8" hidden="1">
      <c r="A8883" t="s">
        <v>14561</v>
      </c>
      <c r="B8883" s="3">
        <v>45627</v>
      </c>
      <c r="C8883" t="s">
        <v>6974</v>
      </c>
      <c r="D8883">
        <v>1710.49</v>
      </c>
      <c r="E8883" t="s">
        <v>70</v>
      </c>
      <c r="F8883" t="s">
        <v>61</v>
      </c>
      <c r="G8883" t="s">
        <v>27</v>
      </c>
      <c r="H8883" t="s">
        <v>53</v>
      </c>
    </row>
    <row r="8884" spans="1:8" hidden="1">
      <c r="A8884" t="s">
        <v>14562</v>
      </c>
      <c r="B8884" s="3">
        <v>45627</v>
      </c>
      <c r="C8884" t="s">
        <v>14563</v>
      </c>
      <c r="D8884">
        <v>550.79999999999995</v>
      </c>
      <c r="E8884" t="s">
        <v>52</v>
      </c>
      <c r="F8884" t="s">
        <v>32</v>
      </c>
      <c r="G8884" t="s">
        <v>48</v>
      </c>
      <c r="H8884" t="s">
        <v>94</v>
      </c>
    </row>
    <row r="8885" spans="1:8" hidden="1">
      <c r="A8885" t="s">
        <v>14564</v>
      </c>
      <c r="B8885" s="3">
        <v>45627</v>
      </c>
      <c r="C8885" t="s">
        <v>14565</v>
      </c>
      <c r="D8885">
        <v>893.92</v>
      </c>
      <c r="E8885" t="s">
        <v>122</v>
      </c>
      <c r="F8885" t="s">
        <v>20</v>
      </c>
      <c r="G8885" t="s">
        <v>27</v>
      </c>
      <c r="H8885" t="s">
        <v>123</v>
      </c>
    </row>
    <row r="8886" spans="1:8" hidden="1">
      <c r="A8886" t="s">
        <v>14566</v>
      </c>
      <c r="B8886" s="3">
        <v>45627</v>
      </c>
      <c r="C8886" t="s">
        <v>14567</v>
      </c>
      <c r="D8886">
        <v>571.52</v>
      </c>
      <c r="E8886" t="s">
        <v>52</v>
      </c>
      <c r="F8886" t="s">
        <v>61</v>
      </c>
      <c r="G8886" t="s">
        <v>48</v>
      </c>
      <c r="H8886" t="s">
        <v>57</v>
      </c>
    </row>
    <row r="8887" spans="1:8" hidden="1">
      <c r="A8887" t="s">
        <v>14568</v>
      </c>
      <c r="B8887" s="3">
        <v>45627</v>
      </c>
      <c r="C8887" t="s">
        <v>3247</v>
      </c>
      <c r="D8887">
        <v>1099.53</v>
      </c>
      <c r="E8887" t="s">
        <v>31</v>
      </c>
      <c r="F8887" t="s">
        <v>32</v>
      </c>
      <c r="G8887" t="s">
        <v>39</v>
      </c>
      <c r="H8887" t="s">
        <v>33</v>
      </c>
    </row>
    <row r="8888" spans="1:8" hidden="1">
      <c r="A8888" t="s">
        <v>14569</v>
      </c>
      <c r="B8888" s="3">
        <v>45627</v>
      </c>
      <c r="C8888" t="s">
        <v>14570</v>
      </c>
      <c r="D8888">
        <v>1405.02</v>
      </c>
      <c r="E8888" t="s">
        <v>31</v>
      </c>
      <c r="F8888" t="s">
        <v>32</v>
      </c>
      <c r="G8888" t="s">
        <v>48</v>
      </c>
      <c r="H8888" t="s">
        <v>75</v>
      </c>
    </row>
    <row r="8889" spans="1:8" hidden="1">
      <c r="A8889" t="s">
        <v>14571</v>
      </c>
      <c r="B8889" s="3">
        <v>45627</v>
      </c>
      <c r="C8889" t="s">
        <v>14572</v>
      </c>
      <c r="D8889">
        <v>10935.55</v>
      </c>
      <c r="E8889" t="s">
        <v>47</v>
      </c>
      <c r="F8889" t="s">
        <v>20</v>
      </c>
      <c r="G8889" t="s">
        <v>27</v>
      </c>
      <c r="H8889" t="s">
        <v>94</v>
      </c>
    </row>
    <row r="8890" spans="1:8" hidden="1">
      <c r="A8890" t="s">
        <v>14573</v>
      </c>
      <c r="B8890" s="3">
        <v>45627</v>
      </c>
      <c r="C8890" t="s">
        <v>5482</v>
      </c>
      <c r="D8890">
        <v>824.28</v>
      </c>
      <c r="E8890" t="s">
        <v>67</v>
      </c>
      <c r="F8890" t="s">
        <v>20</v>
      </c>
      <c r="G8890" t="s">
        <v>21</v>
      </c>
      <c r="H8890" t="s">
        <v>33</v>
      </c>
    </row>
    <row r="8891" spans="1:8" hidden="1">
      <c r="A8891" t="s">
        <v>14574</v>
      </c>
      <c r="B8891" s="3">
        <v>45627</v>
      </c>
      <c r="C8891" t="s">
        <v>9040</v>
      </c>
      <c r="D8891">
        <v>978.8</v>
      </c>
      <c r="E8891" t="s">
        <v>122</v>
      </c>
      <c r="F8891" t="s">
        <v>61</v>
      </c>
      <c r="G8891" t="s">
        <v>48</v>
      </c>
      <c r="H8891" t="s">
        <v>28</v>
      </c>
    </row>
    <row r="8892" spans="1:8" hidden="1">
      <c r="A8892" t="s">
        <v>14575</v>
      </c>
      <c r="B8892" s="3">
        <v>45627</v>
      </c>
      <c r="C8892" t="s">
        <v>14576</v>
      </c>
      <c r="D8892">
        <v>1459.16</v>
      </c>
      <c r="E8892" t="s">
        <v>25</v>
      </c>
      <c r="F8892" t="s">
        <v>32</v>
      </c>
      <c r="G8892" t="s">
        <v>27</v>
      </c>
      <c r="H8892" t="s">
        <v>33</v>
      </c>
    </row>
    <row r="8893" spans="1:8" hidden="1">
      <c r="A8893" t="s">
        <v>14577</v>
      </c>
      <c r="B8893" s="3">
        <v>45627</v>
      </c>
      <c r="C8893" t="s">
        <v>10856</v>
      </c>
      <c r="D8893">
        <v>1122</v>
      </c>
      <c r="E8893" t="s">
        <v>64</v>
      </c>
      <c r="F8893" t="s">
        <v>26</v>
      </c>
      <c r="G8893" t="s">
        <v>48</v>
      </c>
      <c r="H8893" t="s">
        <v>94</v>
      </c>
    </row>
    <row r="8894" spans="1:8" hidden="1">
      <c r="A8894" t="s">
        <v>14578</v>
      </c>
      <c r="B8894" s="3">
        <v>45627</v>
      </c>
      <c r="C8894" t="s">
        <v>14579</v>
      </c>
      <c r="D8894">
        <v>868.07</v>
      </c>
      <c r="E8894" t="s">
        <v>70</v>
      </c>
      <c r="F8894" t="s">
        <v>61</v>
      </c>
      <c r="G8894" t="s">
        <v>39</v>
      </c>
      <c r="H8894" t="s">
        <v>94</v>
      </c>
    </row>
    <row r="8895" spans="1:8" hidden="1">
      <c r="A8895" t="s">
        <v>14580</v>
      </c>
      <c r="B8895" s="3">
        <v>45627</v>
      </c>
      <c r="C8895" t="s">
        <v>14581</v>
      </c>
      <c r="D8895">
        <v>1427.64</v>
      </c>
      <c r="E8895" t="s">
        <v>31</v>
      </c>
      <c r="F8895" t="s">
        <v>26</v>
      </c>
      <c r="G8895" t="s">
        <v>39</v>
      </c>
      <c r="H8895" t="s">
        <v>75</v>
      </c>
    </row>
    <row r="8896" spans="1:8" hidden="1">
      <c r="A8896" t="s">
        <v>14582</v>
      </c>
      <c r="B8896" s="3">
        <v>45627</v>
      </c>
      <c r="C8896" t="s">
        <v>14583</v>
      </c>
      <c r="D8896">
        <v>1859.56</v>
      </c>
      <c r="E8896" t="s">
        <v>19</v>
      </c>
      <c r="F8896" t="s">
        <v>26</v>
      </c>
      <c r="G8896" t="s">
        <v>27</v>
      </c>
      <c r="H8896" t="s">
        <v>44</v>
      </c>
    </row>
    <row r="8897" spans="1:8" hidden="1">
      <c r="A8897" t="s">
        <v>14584</v>
      </c>
      <c r="B8897" s="3">
        <v>45627</v>
      </c>
      <c r="C8897" t="s">
        <v>12792</v>
      </c>
      <c r="D8897">
        <v>448.08</v>
      </c>
      <c r="E8897" t="s">
        <v>60</v>
      </c>
      <c r="F8897" t="s">
        <v>20</v>
      </c>
      <c r="G8897" t="s">
        <v>48</v>
      </c>
      <c r="H8897" t="s">
        <v>22</v>
      </c>
    </row>
    <row r="8898" spans="1:8" hidden="1">
      <c r="A8898" t="s">
        <v>14585</v>
      </c>
      <c r="B8898" s="3">
        <v>45627</v>
      </c>
      <c r="C8898" t="s">
        <v>3672</v>
      </c>
      <c r="D8898">
        <v>1251.76</v>
      </c>
      <c r="E8898" t="s">
        <v>25</v>
      </c>
      <c r="F8898" t="s">
        <v>61</v>
      </c>
      <c r="G8898" t="s">
        <v>39</v>
      </c>
      <c r="H8898" t="s">
        <v>40</v>
      </c>
    </row>
    <row r="8899" spans="1:8" hidden="1">
      <c r="A8899" t="s">
        <v>14586</v>
      </c>
      <c r="B8899" s="3">
        <v>45627</v>
      </c>
      <c r="C8899" t="s">
        <v>14587</v>
      </c>
      <c r="D8899">
        <v>367.3</v>
      </c>
      <c r="E8899" t="s">
        <v>52</v>
      </c>
      <c r="F8899" t="s">
        <v>20</v>
      </c>
      <c r="G8899" t="s">
        <v>48</v>
      </c>
      <c r="H8899" t="s">
        <v>176</v>
      </c>
    </row>
    <row r="8900" spans="1:8">
      <c r="A8900" t="s">
        <v>14588</v>
      </c>
      <c r="B8900" s="3">
        <v>45627</v>
      </c>
      <c r="C8900" t="s">
        <v>14589</v>
      </c>
      <c r="D8900">
        <v>737.35</v>
      </c>
      <c r="E8900" t="s">
        <v>43</v>
      </c>
      <c r="F8900" t="s">
        <v>32</v>
      </c>
      <c r="G8900" t="s">
        <v>27</v>
      </c>
      <c r="H8900" t="s">
        <v>33</v>
      </c>
    </row>
    <row r="8901" spans="1:8" hidden="1">
      <c r="A8901" t="s">
        <v>14590</v>
      </c>
      <c r="B8901" s="3">
        <v>45627</v>
      </c>
      <c r="C8901" t="s">
        <v>3216</v>
      </c>
      <c r="D8901">
        <v>794.07</v>
      </c>
      <c r="E8901" t="s">
        <v>190</v>
      </c>
      <c r="F8901" t="s">
        <v>61</v>
      </c>
      <c r="G8901" t="s">
        <v>39</v>
      </c>
      <c r="H8901" t="s">
        <v>94</v>
      </c>
    </row>
    <row r="8902" spans="1:8" hidden="1">
      <c r="A8902" t="s">
        <v>14591</v>
      </c>
      <c r="B8902" s="3">
        <v>45627</v>
      </c>
      <c r="C8902" t="s">
        <v>4968</v>
      </c>
      <c r="D8902">
        <v>10400.290000000001</v>
      </c>
      <c r="E8902" t="s">
        <v>47</v>
      </c>
      <c r="F8902" t="s">
        <v>20</v>
      </c>
      <c r="G8902" t="s">
        <v>27</v>
      </c>
      <c r="H8902" t="s">
        <v>43</v>
      </c>
    </row>
    <row r="8903" spans="1:8" hidden="1">
      <c r="A8903" t="s">
        <v>14592</v>
      </c>
      <c r="B8903" s="3">
        <v>45627</v>
      </c>
      <c r="C8903" t="s">
        <v>6985</v>
      </c>
      <c r="D8903">
        <v>738.39</v>
      </c>
      <c r="E8903" t="s">
        <v>52</v>
      </c>
      <c r="F8903" t="s">
        <v>61</v>
      </c>
      <c r="G8903" t="s">
        <v>21</v>
      </c>
      <c r="H8903" t="s">
        <v>40</v>
      </c>
    </row>
    <row r="8904" spans="1:8" hidden="1">
      <c r="A8904" t="s">
        <v>14593</v>
      </c>
      <c r="B8904" s="3">
        <v>45627</v>
      </c>
      <c r="C8904" t="s">
        <v>14594</v>
      </c>
      <c r="D8904">
        <v>166.44</v>
      </c>
      <c r="E8904" t="s">
        <v>56</v>
      </c>
      <c r="F8904" t="s">
        <v>26</v>
      </c>
      <c r="G8904" t="s">
        <v>48</v>
      </c>
      <c r="H8904" t="s">
        <v>43</v>
      </c>
    </row>
    <row r="8905" spans="1:8" hidden="1">
      <c r="A8905" t="s">
        <v>14595</v>
      </c>
      <c r="B8905" s="3">
        <v>45627</v>
      </c>
      <c r="C8905" t="s">
        <v>10867</v>
      </c>
      <c r="D8905">
        <v>1109.72</v>
      </c>
      <c r="E8905" t="s">
        <v>64</v>
      </c>
      <c r="F8905" t="s">
        <v>26</v>
      </c>
      <c r="G8905" t="s">
        <v>39</v>
      </c>
      <c r="H8905" t="s">
        <v>36</v>
      </c>
    </row>
    <row r="8906" spans="1:8" hidden="1">
      <c r="A8906" t="s">
        <v>14596</v>
      </c>
      <c r="B8906" s="3">
        <v>45627</v>
      </c>
      <c r="C8906" t="s">
        <v>3308</v>
      </c>
      <c r="D8906">
        <v>1093.01</v>
      </c>
      <c r="E8906" t="s">
        <v>47</v>
      </c>
      <c r="F8906" t="s">
        <v>20</v>
      </c>
      <c r="G8906" t="s">
        <v>21</v>
      </c>
      <c r="H8906" t="s">
        <v>176</v>
      </c>
    </row>
    <row r="8907" spans="1:8" hidden="1">
      <c r="A8907" t="s">
        <v>14597</v>
      </c>
      <c r="B8907" s="3">
        <v>45627</v>
      </c>
      <c r="C8907" t="s">
        <v>14598</v>
      </c>
      <c r="D8907">
        <v>1910.9</v>
      </c>
      <c r="E8907" t="s">
        <v>64</v>
      </c>
      <c r="F8907" t="s">
        <v>32</v>
      </c>
      <c r="G8907" t="s">
        <v>39</v>
      </c>
      <c r="H8907" t="s">
        <v>43</v>
      </c>
    </row>
    <row r="8908" spans="1:8" hidden="1">
      <c r="A8908" t="s">
        <v>14599</v>
      </c>
      <c r="B8908" s="3">
        <v>45628</v>
      </c>
      <c r="C8908" t="s">
        <v>14600</v>
      </c>
      <c r="D8908">
        <v>1324.19</v>
      </c>
      <c r="E8908" t="s">
        <v>52</v>
      </c>
      <c r="F8908" t="s">
        <v>20</v>
      </c>
      <c r="G8908" t="s">
        <v>27</v>
      </c>
      <c r="H8908" t="s">
        <v>44</v>
      </c>
    </row>
    <row r="8909" spans="1:8">
      <c r="A8909" t="s">
        <v>14601</v>
      </c>
      <c r="B8909" s="3">
        <v>45628</v>
      </c>
      <c r="C8909" t="s">
        <v>1051</v>
      </c>
      <c r="D8909">
        <v>1753.96</v>
      </c>
      <c r="E8909" t="s">
        <v>43</v>
      </c>
      <c r="F8909" t="s">
        <v>61</v>
      </c>
      <c r="G8909" t="s">
        <v>27</v>
      </c>
      <c r="H8909" t="s">
        <v>123</v>
      </c>
    </row>
    <row r="8910" spans="1:8">
      <c r="A8910" t="s">
        <v>14602</v>
      </c>
      <c r="B8910" s="3">
        <v>45628</v>
      </c>
      <c r="C8910" t="s">
        <v>826</v>
      </c>
      <c r="D8910">
        <v>223.26</v>
      </c>
      <c r="E8910" t="s">
        <v>43</v>
      </c>
      <c r="F8910" t="s">
        <v>32</v>
      </c>
      <c r="G8910" t="s">
        <v>39</v>
      </c>
      <c r="H8910" t="s">
        <v>94</v>
      </c>
    </row>
    <row r="8911" spans="1:8" hidden="1">
      <c r="A8911" t="s">
        <v>14603</v>
      </c>
      <c r="B8911" s="3">
        <v>45628</v>
      </c>
      <c r="C8911" t="s">
        <v>14604</v>
      </c>
      <c r="D8911">
        <v>1469.41</v>
      </c>
      <c r="E8911" t="s">
        <v>122</v>
      </c>
      <c r="F8911" t="s">
        <v>26</v>
      </c>
      <c r="G8911" t="s">
        <v>21</v>
      </c>
      <c r="H8911" t="s">
        <v>109</v>
      </c>
    </row>
    <row r="8912" spans="1:8" hidden="1">
      <c r="A8912" t="s">
        <v>14605</v>
      </c>
      <c r="B8912" s="3">
        <v>45628</v>
      </c>
      <c r="C8912" t="s">
        <v>12072</v>
      </c>
      <c r="D8912">
        <v>967.13</v>
      </c>
      <c r="E8912" t="s">
        <v>339</v>
      </c>
      <c r="F8912" t="s">
        <v>26</v>
      </c>
      <c r="G8912" t="s">
        <v>39</v>
      </c>
      <c r="H8912" t="s">
        <v>109</v>
      </c>
    </row>
    <row r="8913" spans="1:8" hidden="1">
      <c r="A8913" t="s">
        <v>14606</v>
      </c>
      <c r="B8913" s="3">
        <v>45628</v>
      </c>
      <c r="C8913" t="s">
        <v>3337</v>
      </c>
      <c r="D8913">
        <v>791.91</v>
      </c>
      <c r="E8913" t="s">
        <v>47</v>
      </c>
      <c r="F8913" t="s">
        <v>20</v>
      </c>
      <c r="G8913" t="s">
        <v>39</v>
      </c>
      <c r="H8913" t="s">
        <v>94</v>
      </c>
    </row>
    <row r="8914" spans="1:8" hidden="1">
      <c r="A8914" t="s">
        <v>14607</v>
      </c>
      <c r="B8914" s="3">
        <v>45628</v>
      </c>
      <c r="C8914" t="s">
        <v>14608</v>
      </c>
      <c r="D8914">
        <v>1507.24</v>
      </c>
      <c r="E8914" t="s">
        <v>67</v>
      </c>
      <c r="F8914" t="s">
        <v>32</v>
      </c>
      <c r="G8914" t="s">
        <v>39</v>
      </c>
      <c r="H8914" t="s">
        <v>49</v>
      </c>
    </row>
    <row r="8915" spans="1:8" hidden="1">
      <c r="A8915" t="s">
        <v>14609</v>
      </c>
      <c r="B8915" s="3">
        <v>45628</v>
      </c>
      <c r="C8915" t="s">
        <v>5547</v>
      </c>
      <c r="D8915">
        <v>1641.05</v>
      </c>
      <c r="E8915" t="s">
        <v>47</v>
      </c>
      <c r="F8915" t="s">
        <v>61</v>
      </c>
      <c r="G8915" t="s">
        <v>48</v>
      </c>
      <c r="H8915" t="s">
        <v>87</v>
      </c>
    </row>
    <row r="8916" spans="1:8" hidden="1">
      <c r="A8916" t="s">
        <v>14610</v>
      </c>
      <c r="B8916" s="3">
        <v>45628</v>
      </c>
      <c r="C8916" t="s">
        <v>14611</v>
      </c>
      <c r="E8916" t="s">
        <v>47</v>
      </c>
      <c r="F8916" t="s">
        <v>26</v>
      </c>
      <c r="G8916" t="s">
        <v>39</v>
      </c>
      <c r="H8916" t="s">
        <v>44</v>
      </c>
    </row>
    <row r="8917" spans="1:8" hidden="1">
      <c r="A8917" t="s">
        <v>14612</v>
      </c>
      <c r="B8917" s="3">
        <v>45628</v>
      </c>
      <c r="C8917" t="s">
        <v>9444</v>
      </c>
      <c r="D8917">
        <v>337.69</v>
      </c>
      <c r="E8917" t="s">
        <v>67</v>
      </c>
      <c r="F8917" t="s">
        <v>61</v>
      </c>
      <c r="G8917" t="s">
        <v>39</v>
      </c>
      <c r="H8917" t="s">
        <v>87</v>
      </c>
    </row>
    <row r="8918" spans="1:8" hidden="1">
      <c r="A8918" t="s">
        <v>14613</v>
      </c>
      <c r="B8918" s="3">
        <v>45628</v>
      </c>
      <c r="C8918" t="s">
        <v>7285</v>
      </c>
      <c r="D8918">
        <v>269.63</v>
      </c>
      <c r="E8918" t="s">
        <v>19</v>
      </c>
      <c r="F8918" t="s">
        <v>20</v>
      </c>
      <c r="G8918" t="s">
        <v>27</v>
      </c>
      <c r="H8918" t="s">
        <v>176</v>
      </c>
    </row>
    <row r="8919" spans="1:8" hidden="1">
      <c r="A8919" t="s">
        <v>14614</v>
      </c>
      <c r="B8919" s="3">
        <v>45628</v>
      </c>
      <c r="C8919" t="s">
        <v>1642</v>
      </c>
      <c r="D8919">
        <v>568.89</v>
      </c>
      <c r="E8919" t="s">
        <v>19</v>
      </c>
      <c r="F8919" t="s">
        <v>32</v>
      </c>
      <c r="G8919" t="s">
        <v>27</v>
      </c>
      <c r="H8919" t="s">
        <v>53</v>
      </c>
    </row>
    <row r="8920" spans="1:8" hidden="1">
      <c r="A8920" t="s">
        <v>14615</v>
      </c>
      <c r="B8920" s="3">
        <v>45628</v>
      </c>
      <c r="C8920" t="s">
        <v>5934</v>
      </c>
      <c r="D8920">
        <v>175.92</v>
      </c>
      <c r="E8920" t="s">
        <v>47</v>
      </c>
      <c r="F8920" t="s">
        <v>26</v>
      </c>
      <c r="G8920" t="s">
        <v>39</v>
      </c>
      <c r="H8920" t="s">
        <v>40</v>
      </c>
    </row>
    <row r="8921" spans="1:8" hidden="1">
      <c r="A8921" t="s">
        <v>14616</v>
      </c>
      <c r="B8921" s="3">
        <v>45628</v>
      </c>
      <c r="C8921" t="s">
        <v>14617</v>
      </c>
      <c r="D8921">
        <v>1847.32</v>
      </c>
      <c r="E8921" t="s">
        <v>31</v>
      </c>
      <c r="F8921" t="s">
        <v>20</v>
      </c>
      <c r="G8921" t="s">
        <v>27</v>
      </c>
      <c r="H8921" t="s">
        <v>109</v>
      </c>
    </row>
    <row r="8922" spans="1:8">
      <c r="A8922" t="s">
        <v>14618</v>
      </c>
      <c r="B8922" s="3">
        <v>45628</v>
      </c>
      <c r="C8922" t="s">
        <v>14619</v>
      </c>
      <c r="E8922" t="s">
        <v>43</v>
      </c>
      <c r="F8922" t="s">
        <v>26</v>
      </c>
      <c r="G8922" t="s">
        <v>48</v>
      </c>
      <c r="H8922" t="s">
        <v>22</v>
      </c>
    </row>
    <row r="8923" spans="1:8" hidden="1">
      <c r="A8923" t="s">
        <v>14620</v>
      </c>
      <c r="B8923" s="3">
        <v>45628</v>
      </c>
      <c r="C8923" t="s">
        <v>7137</v>
      </c>
      <c r="D8923">
        <v>433.25</v>
      </c>
      <c r="E8923" t="s">
        <v>471</v>
      </c>
      <c r="F8923" t="s">
        <v>61</v>
      </c>
      <c r="G8923" t="s">
        <v>39</v>
      </c>
      <c r="H8923" t="s">
        <v>28</v>
      </c>
    </row>
    <row r="8924" spans="1:8" hidden="1">
      <c r="A8924" t="s">
        <v>14621</v>
      </c>
      <c r="B8924" s="3">
        <v>45628</v>
      </c>
      <c r="C8924" t="s">
        <v>14622</v>
      </c>
      <c r="D8924">
        <v>1397.34</v>
      </c>
      <c r="E8924" t="s">
        <v>70</v>
      </c>
      <c r="F8924" t="s">
        <v>20</v>
      </c>
      <c r="G8924" t="s">
        <v>39</v>
      </c>
      <c r="H8924" t="s">
        <v>43</v>
      </c>
    </row>
    <row r="8925" spans="1:8" hidden="1">
      <c r="A8925" t="s">
        <v>14623</v>
      </c>
      <c r="B8925" s="3">
        <v>45628</v>
      </c>
      <c r="C8925" t="s">
        <v>3220</v>
      </c>
      <c r="D8925">
        <v>1228.3800000000001</v>
      </c>
      <c r="E8925" t="s">
        <v>64</v>
      </c>
      <c r="F8925" t="s">
        <v>32</v>
      </c>
      <c r="G8925" t="s">
        <v>39</v>
      </c>
      <c r="H8925" t="s">
        <v>28</v>
      </c>
    </row>
    <row r="8926" spans="1:8" hidden="1">
      <c r="A8926" t="s">
        <v>14624</v>
      </c>
      <c r="B8926" s="3">
        <v>45628</v>
      </c>
      <c r="C8926" t="s">
        <v>8729</v>
      </c>
      <c r="D8926">
        <v>671.65</v>
      </c>
      <c r="E8926" t="s">
        <v>19</v>
      </c>
      <c r="F8926" t="s">
        <v>32</v>
      </c>
      <c r="G8926" t="s">
        <v>27</v>
      </c>
      <c r="H8926" t="s">
        <v>40</v>
      </c>
    </row>
    <row r="8927" spans="1:8" hidden="1">
      <c r="A8927" t="s">
        <v>14625</v>
      </c>
      <c r="B8927" s="3">
        <v>45628</v>
      </c>
      <c r="C8927" t="s">
        <v>14626</v>
      </c>
      <c r="D8927">
        <v>1237.42</v>
      </c>
      <c r="E8927" t="s">
        <v>52</v>
      </c>
      <c r="F8927" t="s">
        <v>26</v>
      </c>
      <c r="G8927" t="s">
        <v>27</v>
      </c>
      <c r="H8927" t="s">
        <v>94</v>
      </c>
    </row>
    <row r="8928" spans="1:8" hidden="1">
      <c r="A8928" t="s">
        <v>14627</v>
      </c>
      <c r="B8928" s="3">
        <v>45628</v>
      </c>
      <c r="C8928" t="s">
        <v>11389</v>
      </c>
      <c r="D8928">
        <v>1316.8</v>
      </c>
      <c r="E8928" t="s">
        <v>70</v>
      </c>
      <c r="F8928" t="s">
        <v>61</v>
      </c>
      <c r="G8928" t="s">
        <v>21</v>
      </c>
      <c r="H8928" t="s">
        <v>53</v>
      </c>
    </row>
    <row r="8929" spans="1:8" hidden="1">
      <c r="A8929" t="s">
        <v>14628</v>
      </c>
      <c r="B8929" s="3">
        <v>45628</v>
      </c>
      <c r="C8929" t="s">
        <v>4576</v>
      </c>
      <c r="D8929">
        <v>1670.43</v>
      </c>
      <c r="E8929" t="s">
        <v>19</v>
      </c>
      <c r="F8929" t="s">
        <v>61</v>
      </c>
      <c r="G8929" t="s">
        <v>48</v>
      </c>
      <c r="H8929" t="s">
        <v>109</v>
      </c>
    </row>
    <row r="8930" spans="1:8" hidden="1">
      <c r="A8930" t="s">
        <v>14629</v>
      </c>
      <c r="B8930" s="3">
        <v>45628</v>
      </c>
      <c r="C8930" t="s">
        <v>14630</v>
      </c>
      <c r="D8930">
        <v>528.6</v>
      </c>
      <c r="E8930" t="s">
        <v>52</v>
      </c>
      <c r="F8930" t="s">
        <v>20</v>
      </c>
      <c r="G8930" t="s">
        <v>27</v>
      </c>
      <c r="H8930" t="s">
        <v>40</v>
      </c>
    </row>
    <row r="8931" spans="1:8" hidden="1">
      <c r="A8931" t="s">
        <v>14631</v>
      </c>
      <c r="B8931" s="3">
        <v>45628</v>
      </c>
      <c r="C8931" t="s">
        <v>14632</v>
      </c>
      <c r="D8931">
        <v>1286.8699999999999</v>
      </c>
      <c r="E8931" t="s">
        <v>19</v>
      </c>
      <c r="F8931" t="s">
        <v>20</v>
      </c>
      <c r="G8931" t="s">
        <v>21</v>
      </c>
      <c r="H8931" t="s">
        <v>28</v>
      </c>
    </row>
    <row r="8932" spans="1:8" hidden="1">
      <c r="A8932" t="s">
        <v>14633</v>
      </c>
      <c r="B8932" s="3">
        <v>45628</v>
      </c>
      <c r="C8932" t="s">
        <v>14634</v>
      </c>
      <c r="D8932">
        <v>124.13</v>
      </c>
      <c r="E8932" t="s">
        <v>52</v>
      </c>
      <c r="F8932" t="s">
        <v>20</v>
      </c>
      <c r="G8932" t="s">
        <v>21</v>
      </c>
      <c r="H8932" t="s">
        <v>43</v>
      </c>
    </row>
    <row r="8933" spans="1:8" hidden="1">
      <c r="A8933" t="s">
        <v>14635</v>
      </c>
      <c r="B8933" s="3">
        <v>45628</v>
      </c>
      <c r="C8933" t="s">
        <v>6508</v>
      </c>
      <c r="D8933">
        <v>419.24</v>
      </c>
      <c r="E8933" t="s">
        <v>47</v>
      </c>
      <c r="F8933" t="s">
        <v>61</v>
      </c>
      <c r="G8933" t="s">
        <v>39</v>
      </c>
      <c r="H8933" t="s">
        <v>33</v>
      </c>
    </row>
    <row r="8934" spans="1:8" hidden="1">
      <c r="A8934" t="s">
        <v>14636</v>
      </c>
      <c r="B8934" s="3">
        <v>45628</v>
      </c>
      <c r="C8934" t="s">
        <v>14637</v>
      </c>
      <c r="D8934">
        <v>1992.07</v>
      </c>
      <c r="E8934" t="s">
        <v>64</v>
      </c>
      <c r="F8934" t="s">
        <v>32</v>
      </c>
      <c r="G8934" t="s">
        <v>39</v>
      </c>
      <c r="H8934" t="s">
        <v>36</v>
      </c>
    </row>
    <row r="8935" spans="1:8" hidden="1">
      <c r="A8935" t="s">
        <v>14638</v>
      </c>
      <c r="B8935" s="3">
        <v>45628</v>
      </c>
      <c r="C8935" t="s">
        <v>14639</v>
      </c>
      <c r="D8935">
        <v>517.39</v>
      </c>
      <c r="E8935" t="s">
        <v>190</v>
      </c>
      <c r="F8935" t="s">
        <v>26</v>
      </c>
      <c r="G8935" t="s">
        <v>21</v>
      </c>
      <c r="H8935" t="s">
        <v>28</v>
      </c>
    </row>
    <row r="8936" spans="1:8" hidden="1">
      <c r="A8936" t="s">
        <v>14640</v>
      </c>
      <c r="B8936" s="3">
        <v>45628</v>
      </c>
      <c r="C8936" t="s">
        <v>6340</v>
      </c>
      <c r="D8936">
        <v>866.98</v>
      </c>
      <c r="E8936" t="s">
        <v>19</v>
      </c>
      <c r="F8936" t="s">
        <v>20</v>
      </c>
      <c r="G8936" t="s">
        <v>39</v>
      </c>
      <c r="H8936" t="s">
        <v>94</v>
      </c>
    </row>
    <row r="8937" spans="1:8" hidden="1">
      <c r="A8937" t="s">
        <v>14641</v>
      </c>
      <c r="B8937" s="3">
        <v>45628</v>
      </c>
      <c r="C8937" t="s">
        <v>14642</v>
      </c>
      <c r="D8937">
        <v>1729.06</v>
      </c>
      <c r="E8937" t="s">
        <v>70</v>
      </c>
      <c r="F8937" t="s">
        <v>26</v>
      </c>
      <c r="G8937" t="s">
        <v>27</v>
      </c>
      <c r="H8937" t="s">
        <v>36</v>
      </c>
    </row>
    <row r="8938" spans="1:8" hidden="1">
      <c r="A8938" t="s">
        <v>14643</v>
      </c>
      <c r="B8938" s="3">
        <v>45629</v>
      </c>
      <c r="C8938" t="s">
        <v>14644</v>
      </c>
      <c r="D8938">
        <v>494.13</v>
      </c>
      <c r="E8938" t="s">
        <v>47</v>
      </c>
      <c r="F8938" t="s">
        <v>20</v>
      </c>
      <c r="G8938" t="s">
        <v>48</v>
      </c>
      <c r="H8938" t="s">
        <v>87</v>
      </c>
    </row>
    <row r="8939" spans="1:8" hidden="1">
      <c r="A8939" t="s">
        <v>14645</v>
      </c>
      <c r="B8939" s="3">
        <v>45629</v>
      </c>
      <c r="C8939" t="s">
        <v>389</v>
      </c>
      <c r="D8939">
        <v>1498.06</v>
      </c>
      <c r="E8939" t="s">
        <v>122</v>
      </c>
      <c r="F8939" t="s">
        <v>20</v>
      </c>
      <c r="G8939" t="s">
        <v>27</v>
      </c>
      <c r="H8939" t="s">
        <v>28</v>
      </c>
    </row>
    <row r="8940" spans="1:8" hidden="1">
      <c r="A8940" t="s">
        <v>14646</v>
      </c>
      <c r="B8940" s="3">
        <v>45629</v>
      </c>
      <c r="C8940" t="s">
        <v>2543</v>
      </c>
      <c r="D8940">
        <v>282.83999999999997</v>
      </c>
      <c r="E8940" t="s">
        <v>52</v>
      </c>
      <c r="F8940" t="s">
        <v>20</v>
      </c>
      <c r="G8940" t="s">
        <v>27</v>
      </c>
      <c r="H8940" t="s">
        <v>43</v>
      </c>
    </row>
    <row r="8941" spans="1:8" hidden="1">
      <c r="A8941" t="s">
        <v>14647</v>
      </c>
      <c r="B8941" s="3">
        <v>45629</v>
      </c>
      <c r="C8941" t="s">
        <v>7539</v>
      </c>
      <c r="D8941">
        <v>1228.97</v>
      </c>
      <c r="E8941" t="s">
        <v>122</v>
      </c>
      <c r="F8941" t="s">
        <v>26</v>
      </c>
      <c r="G8941" t="s">
        <v>48</v>
      </c>
      <c r="H8941" t="s">
        <v>75</v>
      </c>
    </row>
    <row r="8942" spans="1:8" hidden="1">
      <c r="A8942" t="s">
        <v>14648</v>
      </c>
      <c r="B8942" s="3">
        <v>45629</v>
      </c>
      <c r="C8942" t="s">
        <v>14649</v>
      </c>
      <c r="D8942">
        <v>130.99</v>
      </c>
      <c r="E8942" t="s">
        <v>339</v>
      </c>
      <c r="F8942" t="s">
        <v>26</v>
      </c>
      <c r="G8942" t="s">
        <v>21</v>
      </c>
      <c r="H8942" t="s">
        <v>43</v>
      </c>
    </row>
    <row r="8943" spans="1:8" hidden="1">
      <c r="A8943" t="s">
        <v>14650</v>
      </c>
      <c r="B8943" s="3">
        <v>45629</v>
      </c>
      <c r="C8943" t="s">
        <v>1879</v>
      </c>
      <c r="D8943">
        <v>333.07</v>
      </c>
      <c r="E8943" t="s">
        <v>52</v>
      </c>
      <c r="F8943" t="s">
        <v>61</v>
      </c>
      <c r="G8943" t="s">
        <v>48</v>
      </c>
      <c r="H8943" t="s">
        <v>28</v>
      </c>
    </row>
    <row r="8944" spans="1:8" hidden="1">
      <c r="A8944" t="s">
        <v>14651</v>
      </c>
      <c r="B8944" s="3">
        <v>45629</v>
      </c>
      <c r="C8944" t="s">
        <v>3876</v>
      </c>
      <c r="D8944">
        <v>788.54</v>
      </c>
      <c r="E8944" t="s">
        <v>56</v>
      </c>
      <c r="F8944" t="s">
        <v>26</v>
      </c>
      <c r="G8944" t="s">
        <v>39</v>
      </c>
      <c r="H8944" t="s">
        <v>44</v>
      </c>
    </row>
    <row r="8945" spans="1:8">
      <c r="A8945" t="s">
        <v>14652</v>
      </c>
      <c r="B8945" s="3">
        <v>45629</v>
      </c>
      <c r="C8945" t="s">
        <v>9014</v>
      </c>
      <c r="D8945">
        <v>559.71</v>
      </c>
      <c r="E8945" t="s">
        <v>43</v>
      </c>
      <c r="F8945" t="s">
        <v>32</v>
      </c>
      <c r="G8945" t="s">
        <v>48</v>
      </c>
      <c r="H8945" t="s">
        <v>94</v>
      </c>
    </row>
    <row r="8946" spans="1:8" hidden="1">
      <c r="A8946" t="s">
        <v>14653</v>
      </c>
      <c r="B8946" s="3">
        <v>45629</v>
      </c>
      <c r="C8946" t="s">
        <v>14654</v>
      </c>
      <c r="D8946">
        <v>14334.82</v>
      </c>
      <c r="E8946" t="s">
        <v>52</v>
      </c>
      <c r="F8946" t="s">
        <v>26</v>
      </c>
      <c r="G8946" t="s">
        <v>21</v>
      </c>
      <c r="H8946" t="s">
        <v>109</v>
      </c>
    </row>
    <row r="8947" spans="1:8" hidden="1">
      <c r="A8947" t="s">
        <v>14655</v>
      </c>
      <c r="B8947" s="3">
        <v>45629</v>
      </c>
      <c r="C8947" t="s">
        <v>1993</v>
      </c>
      <c r="E8947" t="s">
        <v>25</v>
      </c>
      <c r="F8947" t="s">
        <v>26</v>
      </c>
      <c r="G8947" t="s">
        <v>27</v>
      </c>
      <c r="H8947" t="s">
        <v>75</v>
      </c>
    </row>
    <row r="8948" spans="1:8" hidden="1">
      <c r="A8948" t="s">
        <v>14656</v>
      </c>
      <c r="B8948" s="3">
        <v>45629</v>
      </c>
      <c r="C8948" t="s">
        <v>14657</v>
      </c>
      <c r="D8948">
        <v>1826.44</v>
      </c>
      <c r="E8948" t="s">
        <v>67</v>
      </c>
      <c r="F8948" t="s">
        <v>20</v>
      </c>
      <c r="G8948" t="s">
        <v>27</v>
      </c>
      <c r="H8948" t="s">
        <v>57</v>
      </c>
    </row>
    <row r="8949" spans="1:8" hidden="1">
      <c r="A8949" t="s">
        <v>14658</v>
      </c>
      <c r="B8949" s="3">
        <v>45629</v>
      </c>
      <c r="C8949" t="s">
        <v>14659</v>
      </c>
      <c r="D8949">
        <v>1595.94</v>
      </c>
      <c r="E8949" t="s">
        <v>60</v>
      </c>
      <c r="F8949" t="s">
        <v>26</v>
      </c>
      <c r="G8949" t="s">
        <v>39</v>
      </c>
      <c r="H8949" t="s">
        <v>43</v>
      </c>
    </row>
    <row r="8950" spans="1:8" hidden="1">
      <c r="A8950" t="s">
        <v>14660</v>
      </c>
      <c r="B8950" s="3">
        <v>45629</v>
      </c>
      <c r="C8950" t="s">
        <v>14661</v>
      </c>
      <c r="D8950">
        <v>1125.1600000000001</v>
      </c>
      <c r="E8950" t="s">
        <v>67</v>
      </c>
      <c r="F8950" t="s">
        <v>32</v>
      </c>
      <c r="G8950" t="s">
        <v>21</v>
      </c>
      <c r="H8950" t="s">
        <v>43</v>
      </c>
    </row>
    <row r="8951" spans="1:8" hidden="1">
      <c r="A8951" t="s">
        <v>14662</v>
      </c>
      <c r="B8951" s="3">
        <v>45629</v>
      </c>
      <c r="C8951" t="s">
        <v>13146</v>
      </c>
      <c r="D8951">
        <v>1592.27</v>
      </c>
      <c r="E8951" t="s">
        <v>31</v>
      </c>
      <c r="F8951" t="s">
        <v>61</v>
      </c>
      <c r="G8951" t="s">
        <v>48</v>
      </c>
      <c r="H8951" t="s">
        <v>109</v>
      </c>
    </row>
    <row r="8952" spans="1:8" hidden="1">
      <c r="A8952" t="s">
        <v>14663</v>
      </c>
      <c r="B8952" s="3">
        <v>45629</v>
      </c>
      <c r="C8952" t="s">
        <v>14664</v>
      </c>
      <c r="D8952">
        <v>11248.98</v>
      </c>
      <c r="E8952" t="s">
        <v>60</v>
      </c>
      <c r="F8952" t="s">
        <v>32</v>
      </c>
      <c r="G8952" t="s">
        <v>27</v>
      </c>
      <c r="H8952" t="s">
        <v>53</v>
      </c>
    </row>
    <row r="8953" spans="1:8" hidden="1">
      <c r="A8953" t="s">
        <v>14665</v>
      </c>
      <c r="B8953" s="3">
        <v>45629</v>
      </c>
      <c r="C8953" t="s">
        <v>14666</v>
      </c>
      <c r="D8953">
        <v>1424.66</v>
      </c>
      <c r="E8953" t="s">
        <v>19</v>
      </c>
      <c r="F8953" t="s">
        <v>26</v>
      </c>
      <c r="G8953" t="s">
        <v>27</v>
      </c>
      <c r="H8953" t="s">
        <v>176</v>
      </c>
    </row>
    <row r="8954" spans="1:8">
      <c r="A8954" t="s">
        <v>14667</v>
      </c>
      <c r="B8954" s="3">
        <v>45629</v>
      </c>
      <c r="C8954" t="s">
        <v>1145</v>
      </c>
      <c r="D8954">
        <v>14241.18</v>
      </c>
      <c r="E8954" t="s">
        <v>43</v>
      </c>
      <c r="F8954" t="s">
        <v>32</v>
      </c>
      <c r="G8954" t="s">
        <v>48</v>
      </c>
      <c r="H8954" t="s">
        <v>75</v>
      </c>
    </row>
    <row r="8955" spans="1:8" hidden="1">
      <c r="A8955" t="s">
        <v>14668</v>
      </c>
      <c r="B8955" s="3">
        <v>45629</v>
      </c>
      <c r="C8955" t="s">
        <v>14669</v>
      </c>
      <c r="D8955">
        <v>1350.45</v>
      </c>
      <c r="E8955" t="s">
        <v>848</v>
      </c>
      <c r="F8955" t="s">
        <v>32</v>
      </c>
      <c r="G8955" t="s">
        <v>21</v>
      </c>
      <c r="H8955" t="s">
        <v>44</v>
      </c>
    </row>
    <row r="8956" spans="1:8" hidden="1">
      <c r="A8956" t="s">
        <v>14670</v>
      </c>
      <c r="B8956" s="3">
        <v>45629</v>
      </c>
      <c r="C8956" t="s">
        <v>14671</v>
      </c>
      <c r="D8956">
        <v>419.25</v>
      </c>
      <c r="E8956" t="s">
        <v>70</v>
      </c>
      <c r="F8956" t="s">
        <v>61</v>
      </c>
      <c r="G8956" t="s">
        <v>21</v>
      </c>
      <c r="H8956" t="s">
        <v>36</v>
      </c>
    </row>
    <row r="8957" spans="1:8" hidden="1">
      <c r="A8957" t="s">
        <v>14672</v>
      </c>
      <c r="B8957" s="3">
        <v>45629</v>
      </c>
      <c r="C8957" t="s">
        <v>14673</v>
      </c>
      <c r="D8957">
        <v>1863.48</v>
      </c>
      <c r="E8957" t="s">
        <v>60</v>
      </c>
      <c r="F8957" t="s">
        <v>20</v>
      </c>
      <c r="G8957" t="s">
        <v>21</v>
      </c>
      <c r="H8957" t="s">
        <v>123</v>
      </c>
    </row>
    <row r="8958" spans="1:8" hidden="1">
      <c r="A8958" t="s">
        <v>14674</v>
      </c>
      <c r="B8958" s="3">
        <v>45629</v>
      </c>
      <c r="C8958" t="s">
        <v>9910</v>
      </c>
      <c r="D8958">
        <v>190.33</v>
      </c>
      <c r="E8958" t="s">
        <v>70</v>
      </c>
      <c r="F8958" t="s">
        <v>32</v>
      </c>
      <c r="G8958" t="s">
        <v>39</v>
      </c>
      <c r="H8958" t="s">
        <v>176</v>
      </c>
    </row>
    <row r="8959" spans="1:8">
      <c r="A8959" t="s">
        <v>14675</v>
      </c>
      <c r="B8959" s="3">
        <v>45629</v>
      </c>
      <c r="C8959" t="s">
        <v>14676</v>
      </c>
      <c r="D8959">
        <v>524.98</v>
      </c>
      <c r="E8959" t="s">
        <v>43</v>
      </c>
      <c r="F8959" t="s">
        <v>61</v>
      </c>
      <c r="G8959" t="s">
        <v>27</v>
      </c>
      <c r="H8959" t="s">
        <v>75</v>
      </c>
    </row>
    <row r="8960" spans="1:8" hidden="1">
      <c r="A8960" t="s">
        <v>14677</v>
      </c>
      <c r="B8960" s="3">
        <v>45630</v>
      </c>
      <c r="C8960" t="s">
        <v>2239</v>
      </c>
      <c r="D8960">
        <v>69.27</v>
      </c>
      <c r="E8960" t="s">
        <v>70</v>
      </c>
      <c r="F8960" t="s">
        <v>26</v>
      </c>
      <c r="G8960" t="s">
        <v>39</v>
      </c>
      <c r="H8960" t="s">
        <v>87</v>
      </c>
    </row>
    <row r="8961" spans="1:8" hidden="1">
      <c r="A8961" t="s">
        <v>14678</v>
      </c>
      <c r="B8961" s="3">
        <v>45630</v>
      </c>
      <c r="C8961" t="s">
        <v>3093</v>
      </c>
      <c r="D8961">
        <v>19251.61</v>
      </c>
      <c r="E8961" t="s">
        <v>70</v>
      </c>
      <c r="F8961" t="s">
        <v>43</v>
      </c>
      <c r="G8961" t="s">
        <v>39</v>
      </c>
      <c r="H8961" t="s">
        <v>176</v>
      </c>
    </row>
    <row r="8962" spans="1:8" hidden="1">
      <c r="A8962" t="s">
        <v>14679</v>
      </c>
      <c r="B8962" s="3">
        <v>45630</v>
      </c>
      <c r="C8962" t="s">
        <v>14680</v>
      </c>
      <c r="D8962">
        <v>1075.3499999999999</v>
      </c>
      <c r="E8962" t="s">
        <v>47</v>
      </c>
      <c r="F8962" t="s">
        <v>32</v>
      </c>
      <c r="G8962" t="s">
        <v>21</v>
      </c>
      <c r="H8962" t="s">
        <v>44</v>
      </c>
    </row>
    <row r="8963" spans="1:8" hidden="1">
      <c r="A8963" t="s">
        <v>14681</v>
      </c>
      <c r="B8963" s="3">
        <v>45630</v>
      </c>
      <c r="C8963" t="s">
        <v>4285</v>
      </c>
      <c r="D8963">
        <v>424.01</v>
      </c>
      <c r="E8963" t="s">
        <v>64</v>
      </c>
      <c r="F8963" t="s">
        <v>61</v>
      </c>
      <c r="G8963" t="s">
        <v>21</v>
      </c>
      <c r="H8963" t="s">
        <v>44</v>
      </c>
    </row>
    <row r="8964" spans="1:8" hidden="1">
      <c r="A8964" t="s">
        <v>14682</v>
      </c>
      <c r="B8964" s="3">
        <v>45630</v>
      </c>
      <c r="C8964" t="s">
        <v>4283</v>
      </c>
      <c r="D8964">
        <v>1528.09</v>
      </c>
      <c r="E8964" t="s">
        <v>25</v>
      </c>
      <c r="F8964" t="s">
        <v>32</v>
      </c>
      <c r="G8964" t="s">
        <v>27</v>
      </c>
      <c r="H8964" t="s">
        <v>36</v>
      </c>
    </row>
    <row r="8965" spans="1:8" hidden="1">
      <c r="A8965" t="s">
        <v>14683</v>
      </c>
      <c r="B8965" s="3">
        <v>45630</v>
      </c>
      <c r="C8965" t="s">
        <v>14684</v>
      </c>
      <c r="D8965">
        <v>521.80999999999995</v>
      </c>
      <c r="E8965" t="s">
        <v>70</v>
      </c>
      <c r="F8965" t="s">
        <v>61</v>
      </c>
      <c r="G8965" t="s">
        <v>27</v>
      </c>
      <c r="H8965" t="s">
        <v>28</v>
      </c>
    </row>
    <row r="8966" spans="1:8" hidden="1">
      <c r="A8966" t="s">
        <v>14685</v>
      </c>
      <c r="B8966" s="3">
        <v>45630</v>
      </c>
      <c r="C8966" t="s">
        <v>1041</v>
      </c>
      <c r="D8966">
        <v>1065.49</v>
      </c>
      <c r="E8966" t="s">
        <v>31</v>
      </c>
      <c r="F8966" t="s">
        <v>26</v>
      </c>
      <c r="G8966" t="s">
        <v>21</v>
      </c>
      <c r="H8966" t="s">
        <v>28</v>
      </c>
    </row>
    <row r="8967" spans="1:8" hidden="1">
      <c r="A8967" t="s">
        <v>14686</v>
      </c>
      <c r="B8967" s="3">
        <v>45630</v>
      </c>
      <c r="C8967" t="s">
        <v>14687</v>
      </c>
      <c r="D8967">
        <v>1316.05</v>
      </c>
      <c r="E8967" t="s">
        <v>52</v>
      </c>
      <c r="F8967" t="s">
        <v>26</v>
      </c>
      <c r="G8967" t="s">
        <v>27</v>
      </c>
      <c r="H8967" t="s">
        <v>94</v>
      </c>
    </row>
    <row r="8968" spans="1:8" hidden="1">
      <c r="A8968" t="s">
        <v>14688</v>
      </c>
      <c r="B8968" s="3">
        <v>45630</v>
      </c>
      <c r="C8968" t="s">
        <v>8557</v>
      </c>
      <c r="D8968">
        <v>146.9</v>
      </c>
      <c r="E8968" t="s">
        <v>64</v>
      </c>
      <c r="F8968" t="s">
        <v>26</v>
      </c>
      <c r="G8968" t="s">
        <v>48</v>
      </c>
      <c r="H8968" t="s">
        <v>40</v>
      </c>
    </row>
    <row r="8969" spans="1:8" hidden="1">
      <c r="A8969" t="s">
        <v>14689</v>
      </c>
      <c r="B8969" s="3">
        <v>45630</v>
      </c>
      <c r="C8969" t="s">
        <v>3868</v>
      </c>
      <c r="D8969">
        <v>487.82</v>
      </c>
      <c r="E8969" t="s">
        <v>31</v>
      </c>
      <c r="F8969" t="s">
        <v>20</v>
      </c>
      <c r="G8969" t="s">
        <v>21</v>
      </c>
      <c r="H8969" t="s">
        <v>53</v>
      </c>
    </row>
    <row r="8970" spans="1:8" hidden="1">
      <c r="A8970" t="s">
        <v>14690</v>
      </c>
      <c r="B8970" s="3">
        <v>45630</v>
      </c>
      <c r="C8970" t="s">
        <v>14691</v>
      </c>
      <c r="D8970">
        <v>1899.38</v>
      </c>
      <c r="E8970" t="s">
        <v>67</v>
      </c>
      <c r="F8970" t="s">
        <v>20</v>
      </c>
      <c r="G8970" t="s">
        <v>48</v>
      </c>
      <c r="H8970" t="s">
        <v>33</v>
      </c>
    </row>
    <row r="8971" spans="1:8" hidden="1">
      <c r="A8971" t="s">
        <v>14692</v>
      </c>
      <c r="B8971" s="3">
        <v>45630</v>
      </c>
      <c r="C8971" t="s">
        <v>14693</v>
      </c>
      <c r="D8971">
        <v>675.53</v>
      </c>
      <c r="E8971" t="s">
        <v>47</v>
      </c>
      <c r="F8971" t="s">
        <v>26</v>
      </c>
      <c r="G8971" t="s">
        <v>48</v>
      </c>
      <c r="H8971" t="s">
        <v>44</v>
      </c>
    </row>
    <row r="8972" spans="1:8">
      <c r="A8972" t="s">
        <v>14694</v>
      </c>
      <c r="B8972" s="3">
        <v>45630</v>
      </c>
      <c r="C8972" t="s">
        <v>10460</v>
      </c>
      <c r="D8972">
        <v>134.94999999999999</v>
      </c>
      <c r="E8972" t="s">
        <v>43</v>
      </c>
      <c r="F8972" t="s">
        <v>61</v>
      </c>
      <c r="G8972" t="s">
        <v>21</v>
      </c>
      <c r="H8972" t="s">
        <v>57</v>
      </c>
    </row>
    <row r="8973" spans="1:8" hidden="1">
      <c r="A8973" t="s">
        <v>14695</v>
      </c>
      <c r="B8973" s="3">
        <v>45630</v>
      </c>
      <c r="C8973" t="s">
        <v>1223</v>
      </c>
      <c r="D8973">
        <v>1670.46</v>
      </c>
      <c r="E8973" t="s">
        <v>70</v>
      </c>
      <c r="F8973" t="s">
        <v>61</v>
      </c>
      <c r="G8973" t="s">
        <v>21</v>
      </c>
      <c r="H8973" t="s">
        <v>28</v>
      </c>
    </row>
    <row r="8974" spans="1:8" hidden="1">
      <c r="A8974" t="s">
        <v>14696</v>
      </c>
      <c r="B8974" s="3">
        <v>45630</v>
      </c>
      <c r="C8974" t="s">
        <v>6536</v>
      </c>
      <c r="D8974">
        <v>1112.75</v>
      </c>
      <c r="E8974" t="s">
        <v>25</v>
      </c>
      <c r="F8974" t="s">
        <v>26</v>
      </c>
      <c r="G8974" t="s">
        <v>27</v>
      </c>
      <c r="H8974" t="s">
        <v>53</v>
      </c>
    </row>
    <row r="8975" spans="1:8" hidden="1">
      <c r="A8975" t="s">
        <v>14697</v>
      </c>
      <c r="B8975" s="3">
        <v>45630</v>
      </c>
      <c r="C8975" t="s">
        <v>14698</v>
      </c>
      <c r="D8975">
        <v>338.93</v>
      </c>
      <c r="E8975" t="s">
        <v>70</v>
      </c>
      <c r="F8975" t="s">
        <v>26</v>
      </c>
      <c r="G8975" t="s">
        <v>21</v>
      </c>
      <c r="H8975" t="s">
        <v>123</v>
      </c>
    </row>
    <row r="8976" spans="1:8" hidden="1">
      <c r="A8976" t="s">
        <v>14699</v>
      </c>
      <c r="B8976" s="3">
        <v>45630</v>
      </c>
      <c r="C8976" t="s">
        <v>11450</v>
      </c>
      <c r="E8976" t="s">
        <v>122</v>
      </c>
      <c r="F8976" t="s">
        <v>20</v>
      </c>
      <c r="G8976" t="s">
        <v>21</v>
      </c>
      <c r="H8976" t="s">
        <v>87</v>
      </c>
    </row>
    <row r="8977" spans="1:8" hidden="1">
      <c r="A8977" t="s">
        <v>14700</v>
      </c>
      <c r="B8977" s="3">
        <v>45630</v>
      </c>
      <c r="C8977" t="s">
        <v>12407</v>
      </c>
      <c r="D8977">
        <v>1669.5</v>
      </c>
      <c r="E8977" t="s">
        <v>47</v>
      </c>
      <c r="F8977" t="s">
        <v>61</v>
      </c>
      <c r="G8977" t="s">
        <v>39</v>
      </c>
      <c r="H8977" t="s">
        <v>57</v>
      </c>
    </row>
    <row r="8978" spans="1:8" hidden="1">
      <c r="A8978" t="s">
        <v>14701</v>
      </c>
      <c r="B8978" s="3">
        <v>45630</v>
      </c>
      <c r="C8978" t="s">
        <v>2696</v>
      </c>
      <c r="D8978">
        <v>1789.77</v>
      </c>
      <c r="E8978" t="s">
        <v>67</v>
      </c>
      <c r="F8978" t="s">
        <v>20</v>
      </c>
      <c r="G8978" t="s">
        <v>21</v>
      </c>
      <c r="H8978" t="s">
        <v>36</v>
      </c>
    </row>
    <row r="8979" spans="1:8" hidden="1">
      <c r="A8979" t="s">
        <v>14702</v>
      </c>
      <c r="B8979" s="3">
        <v>45630</v>
      </c>
      <c r="C8979" t="s">
        <v>14703</v>
      </c>
      <c r="D8979">
        <v>1605.09</v>
      </c>
      <c r="E8979" t="s">
        <v>25</v>
      </c>
      <c r="F8979" t="s">
        <v>20</v>
      </c>
      <c r="G8979" t="s">
        <v>21</v>
      </c>
      <c r="H8979" t="s">
        <v>123</v>
      </c>
    </row>
    <row r="8980" spans="1:8" hidden="1">
      <c r="A8980" t="s">
        <v>14704</v>
      </c>
      <c r="B8980" s="3">
        <v>45630</v>
      </c>
      <c r="C8980" t="s">
        <v>14705</v>
      </c>
      <c r="D8980">
        <v>321.51</v>
      </c>
      <c r="E8980" t="s">
        <v>64</v>
      </c>
      <c r="F8980" t="s">
        <v>26</v>
      </c>
      <c r="G8980" t="s">
        <v>21</v>
      </c>
      <c r="H8980" t="s">
        <v>22</v>
      </c>
    </row>
    <row r="8981" spans="1:8" hidden="1">
      <c r="A8981" t="s">
        <v>14706</v>
      </c>
      <c r="B8981" s="3">
        <v>45630</v>
      </c>
      <c r="C8981" t="s">
        <v>14707</v>
      </c>
      <c r="D8981">
        <v>1826.23</v>
      </c>
      <c r="E8981" t="s">
        <v>67</v>
      </c>
      <c r="F8981" t="s">
        <v>26</v>
      </c>
      <c r="G8981" t="s">
        <v>39</v>
      </c>
      <c r="H8981" t="s">
        <v>43</v>
      </c>
    </row>
    <row r="8982" spans="1:8" hidden="1">
      <c r="A8982" t="s">
        <v>14708</v>
      </c>
      <c r="B8982" s="3">
        <v>45630</v>
      </c>
      <c r="C8982" t="s">
        <v>14709</v>
      </c>
      <c r="D8982">
        <v>1115.8</v>
      </c>
      <c r="E8982" t="s">
        <v>60</v>
      </c>
      <c r="F8982" t="s">
        <v>61</v>
      </c>
      <c r="G8982" t="s">
        <v>39</v>
      </c>
      <c r="H8982" t="s">
        <v>43</v>
      </c>
    </row>
    <row r="8983" spans="1:8" hidden="1">
      <c r="A8983" t="s">
        <v>14710</v>
      </c>
      <c r="B8983" s="3">
        <v>45630</v>
      </c>
      <c r="C8983" t="s">
        <v>14711</v>
      </c>
      <c r="D8983">
        <v>626.04999999999995</v>
      </c>
      <c r="E8983" t="s">
        <v>64</v>
      </c>
      <c r="F8983" t="s">
        <v>20</v>
      </c>
      <c r="G8983" t="s">
        <v>39</v>
      </c>
      <c r="H8983" t="s">
        <v>28</v>
      </c>
    </row>
    <row r="8984" spans="1:8" hidden="1">
      <c r="A8984" t="s">
        <v>14712</v>
      </c>
      <c r="B8984" s="3">
        <v>45630</v>
      </c>
      <c r="C8984" t="s">
        <v>14713</v>
      </c>
      <c r="D8984">
        <v>1012.18</v>
      </c>
      <c r="E8984" t="s">
        <v>70</v>
      </c>
      <c r="F8984" t="s">
        <v>61</v>
      </c>
      <c r="G8984" t="s">
        <v>27</v>
      </c>
      <c r="H8984" t="s">
        <v>75</v>
      </c>
    </row>
    <row r="8985" spans="1:8" hidden="1">
      <c r="A8985" t="s">
        <v>14714</v>
      </c>
      <c r="B8985" s="3">
        <v>45631</v>
      </c>
      <c r="C8985" t="s">
        <v>7433</v>
      </c>
      <c r="D8985">
        <v>1115.42</v>
      </c>
      <c r="E8985" t="s">
        <v>60</v>
      </c>
      <c r="F8985" t="s">
        <v>61</v>
      </c>
      <c r="G8985" t="s">
        <v>27</v>
      </c>
      <c r="H8985" t="s">
        <v>49</v>
      </c>
    </row>
    <row r="8986" spans="1:8" hidden="1">
      <c r="A8986" t="s">
        <v>14715</v>
      </c>
      <c r="B8986" s="3">
        <v>45631</v>
      </c>
      <c r="C8986" t="s">
        <v>5525</v>
      </c>
      <c r="D8986">
        <v>539.65</v>
      </c>
      <c r="E8986" t="s">
        <v>122</v>
      </c>
      <c r="F8986" t="s">
        <v>26</v>
      </c>
      <c r="G8986" t="s">
        <v>21</v>
      </c>
      <c r="H8986" t="s">
        <v>33</v>
      </c>
    </row>
    <row r="8987" spans="1:8" hidden="1">
      <c r="A8987" t="s">
        <v>14716</v>
      </c>
      <c r="B8987" s="3">
        <v>45631</v>
      </c>
      <c r="C8987" t="s">
        <v>5622</v>
      </c>
      <c r="D8987">
        <v>644.24</v>
      </c>
      <c r="E8987" t="s">
        <v>31</v>
      </c>
      <c r="F8987" t="s">
        <v>32</v>
      </c>
      <c r="G8987" t="s">
        <v>27</v>
      </c>
      <c r="H8987" t="s">
        <v>123</v>
      </c>
    </row>
    <row r="8988" spans="1:8" hidden="1">
      <c r="A8988" t="s">
        <v>14717</v>
      </c>
      <c r="B8988" s="3">
        <v>45631</v>
      </c>
      <c r="C8988" t="s">
        <v>9851</v>
      </c>
      <c r="D8988">
        <v>1643.86</v>
      </c>
      <c r="E8988" t="s">
        <v>19</v>
      </c>
      <c r="F8988" t="s">
        <v>26</v>
      </c>
      <c r="G8988" t="s">
        <v>48</v>
      </c>
      <c r="H8988" t="s">
        <v>36</v>
      </c>
    </row>
    <row r="8989" spans="1:8">
      <c r="A8989" t="s">
        <v>14718</v>
      </c>
      <c r="B8989" s="3">
        <v>45631</v>
      </c>
      <c r="C8989" t="s">
        <v>11161</v>
      </c>
      <c r="D8989">
        <v>1073.22</v>
      </c>
      <c r="E8989" t="s">
        <v>43</v>
      </c>
      <c r="F8989" t="s">
        <v>32</v>
      </c>
      <c r="G8989" t="s">
        <v>21</v>
      </c>
      <c r="H8989" t="s">
        <v>75</v>
      </c>
    </row>
    <row r="8990" spans="1:8" hidden="1">
      <c r="A8990" t="s">
        <v>14719</v>
      </c>
      <c r="B8990" s="3">
        <v>45631</v>
      </c>
      <c r="C8990" t="s">
        <v>14720</v>
      </c>
      <c r="D8990">
        <v>1704.05</v>
      </c>
      <c r="E8990" t="s">
        <v>19</v>
      </c>
      <c r="F8990" t="s">
        <v>20</v>
      </c>
      <c r="G8990" t="s">
        <v>27</v>
      </c>
      <c r="H8990" t="s">
        <v>36</v>
      </c>
    </row>
    <row r="8991" spans="1:8" hidden="1">
      <c r="A8991" t="s">
        <v>14721</v>
      </c>
      <c r="B8991" s="3">
        <v>45631</v>
      </c>
      <c r="C8991" t="s">
        <v>8308</v>
      </c>
      <c r="D8991">
        <v>403.71</v>
      </c>
      <c r="E8991" t="s">
        <v>31</v>
      </c>
      <c r="F8991" t="s">
        <v>26</v>
      </c>
      <c r="G8991" t="s">
        <v>27</v>
      </c>
      <c r="H8991" t="s">
        <v>43</v>
      </c>
    </row>
    <row r="8992" spans="1:8" hidden="1">
      <c r="A8992" t="s">
        <v>14722</v>
      </c>
      <c r="B8992" s="3">
        <v>45631</v>
      </c>
      <c r="C8992" t="s">
        <v>9360</v>
      </c>
      <c r="D8992">
        <v>940.4</v>
      </c>
      <c r="E8992" t="s">
        <v>19</v>
      </c>
      <c r="F8992" t="s">
        <v>20</v>
      </c>
      <c r="G8992" t="s">
        <v>48</v>
      </c>
      <c r="H8992" t="s">
        <v>75</v>
      </c>
    </row>
    <row r="8993" spans="1:8" hidden="1">
      <c r="A8993" t="s">
        <v>14723</v>
      </c>
      <c r="B8993" s="3">
        <v>45631</v>
      </c>
      <c r="C8993" t="s">
        <v>4384</v>
      </c>
      <c r="D8993">
        <v>1662.91</v>
      </c>
      <c r="E8993" t="s">
        <v>60</v>
      </c>
      <c r="F8993" t="s">
        <v>61</v>
      </c>
      <c r="G8993" t="s">
        <v>27</v>
      </c>
      <c r="H8993" t="s">
        <v>87</v>
      </c>
    </row>
    <row r="8994" spans="1:8" hidden="1">
      <c r="A8994" t="s">
        <v>14724</v>
      </c>
      <c r="B8994" s="3">
        <v>45631</v>
      </c>
      <c r="C8994" t="s">
        <v>12072</v>
      </c>
      <c r="D8994">
        <v>765.11</v>
      </c>
      <c r="E8994" t="s">
        <v>190</v>
      </c>
      <c r="F8994" t="s">
        <v>26</v>
      </c>
      <c r="G8994" t="s">
        <v>21</v>
      </c>
      <c r="H8994" t="s">
        <v>33</v>
      </c>
    </row>
    <row r="8995" spans="1:8" hidden="1">
      <c r="A8995" t="s">
        <v>14725</v>
      </c>
      <c r="B8995" s="3">
        <v>45631</v>
      </c>
      <c r="C8995" t="s">
        <v>13107</v>
      </c>
      <c r="E8995" t="s">
        <v>52</v>
      </c>
      <c r="F8995" t="s">
        <v>61</v>
      </c>
      <c r="G8995" t="s">
        <v>21</v>
      </c>
      <c r="H8995" t="s">
        <v>53</v>
      </c>
    </row>
    <row r="8996" spans="1:8" hidden="1">
      <c r="A8996" t="s">
        <v>14726</v>
      </c>
      <c r="B8996" s="3">
        <v>45631</v>
      </c>
      <c r="C8996" t="s">
        <v>6174</v>
      </c>
      <c r="D8996">
        <v>89.45</v>
      </c>
      <c r="E8996" t="s">
        <v>52</v>
      </c>
      <c r="F8996" t="s">
        <v>26</v>
      </c>
      <c r="G8996" t="s">
        <v>39</v>
      </c>
      <c r="H8996" t="s">
        <v>53</v>
      </c>
    </row>
    <row r="8997" spans="1:8" hidden="1">
      <c r="A8997" t="s">
        <v>14727</v>
      </c>
      <c r="B8997" s="3">
        <v>45631</v>
      </c>
      <c r="C8997" t="s">
        <v>10612</v>
      </c>
      <c r="D8997">
        <v>1801</v>
      </c>
      <c r="E8997" t="s">
        <v>67</v>
      </c>
      <c r="F8997" t="s">
        <v>32</v>
      </c>
      <c r="G8997" t="s">
        <v>21</v>
      </c>
      <c r="H8997" t="s">
        <v>53</v>
      </c>
    </row>
    <row r="8998" spans="1:8" hidden="1">
      <c r="A8998" t="s">
        <v>14728</v>
      </c>
      <c r="B8998" s="3">
        <v>45631</v>
      </c>
      <c r="C8998" t="s">
        <v>7172</v>
      </c>
      <c r="D8998">
        <v>1528.46</v>
      </c>
      <c r="E8998" t="s">
        <v>339</v>
      </c>
      <c r="F8998" t="s">
        <v>32</v>
      </c>
      <c r="G8998" t="s">
        <v>27</v>
      </c>
      <c r="H8998" t="s">
        <v>75</v>
      </c>
    </row>
    <row r="8999" spans="1:8" hidden="1">
      <c r="A8999" t="s">
        <v>14729</v>
      </c>
      <c r="B8999" s="3">
        <v>45631</v>
      </c>
      <c r="C8999" t="s">
        <v>9863</v>
      </c>
      <c r="D8999">
        <v>297.44</v>
      </c>
      <c r="E8999" t="s">
        <v>52</v>
      </c>
      <c r="F8999" t="s">
        <v>26</v>
      </c>
      <c r="G8999" t="s">
        <v>39</v>
      </c>
      <c r="H8999" t="s">
        <v>40</v>
      </c>
    </row>
    <row r="9000" spans="1:8" hidden="1">
      <c r="A9000" t="s">
        <v>14730</v>
      </c>
      <c r="B9000" s="3">
        <v>45631</v>
      </c>
      <c r="C9000" t="s">
        <v>1779</v>
      </c>
      <c r="D9000">
        <v>778.77</v>
      </c>
      <c r="E9000" t="s">
        <v>122</v>
      </c>
      <c r="F9000" t="s">
        <v>26</v>
      </c>
      <c r="G9000" t="s">
        <v>39</v>
      </c>
      <c r="H9000" t="s">
        <v>123</v>
      </c>
    </row>
    <row r="9001" spans="1:8" hidden="1">
      <c r="A9001" t="s">
        <v>14731</v>
      </c>
      <c r="B9001" s="3">
        <v>45631</v>
      </c>
      <c r="C9001" t="s">
        <v>10614</v>
      </c>
      <c r="D9001">
        <v>251.2</v>
      </c>
      <c r="E9001" t="s">
        <v>217</v>
      </c>
      <c r="F9001" t="s">
        <v>20</v>
      </c>
      <c r="G9001" t="s">
        <v>21</v>
      </c>
      <c r="H9001" t="s">
        <v>87</v>
      </c>
    </row>
    <row r="9002" spans="1:8" hidden="1">
      <c r="A9002" t="s">
        <v>14732</v>
      </c>
      <c r="B9002" s="3">
        <v>45631</v>
      </c>
      <c r="C9002" t="s">
        <v>14733</v>
      </c>
      <c r="D9002">
        <v>177.67</v>
      </c>
      <c r="E9002" t="s">
        <v>47</v>
      </c>
      <c r="F9002" t="s">
        <v>32</v>
      </c>
      <c r="G9002" t="s">
        <v>27</v>
      </c>
      <c r="H9002" t="s">
        <v>57</v>
      </c>
    </row>
    <row r="9003" spans="1:8" hidden="1">
      <c r="A9003" t="s">
        <v>14734</v>
      </c>
      <c r="B9003" s="3">
        <v>45631</v>
      </c>
      <c r="C9003" t="s">
        <v>8550</v>
      </c>
      <c r="D9003">
        <v>1438.86</v>
      </c>
      <c r="E9003" t="s">
        <v>31</v>
      </c>
      <c r="F9003" t="s">
        <v>61</v>
      </c>
      <c r="G9003" t="s">
        <v>21</v>
      </c>
      <c r="H9003" t="s">
        <v>176</v>
      </c>
    </row>
    <row r="9004" spans="1:8" hidden="1">
      <c r="A9004" t="s">
        <v>14735</v>
      </c>
      <c r="B9004" s="3">
        <v>45631</v>
      </c>
      <c r="C9004" t="s">
        <v>14736</v>
      </c>
      <c r="D9004">
        <v>1092.56</v>
      </c>
      <c r="E9004" t="s">
        <v>210</v>
      </c>
      <c r="F9004" t="s">
        <v>26</v>
      </c>
      <c r="G9004" t="s">
        <v>27</v>
      </c>
      <c r="H9004" t="s">
        <v>28</v>
      </c>
    </row>
    <row r="9005" spans="1:8" hidden="1">
      <c r="A9005" t="s">
        <v>14737</v>
      </c>
      <c r="B9005" s="3">
        <v>45631</v>
      </c>
      <c r="C9005" t="s">
        <v>3870</v>
      </c>
      <c r="E9005" t="s">
        <v>67</v>
      </c>
      <c r="F9005" t="s">
        <v>20</v>
      </c>
      <c r="G9005" t="s">
        <v>48</v>
      </c>
      <c r="H9005" t="s">
        <v>87</v>
      </c>
    </row>
    <row r="9006" spans="1:8">
      <c r="A9006" t="s">
        <v>14738</v>
      </c>
      <c r="B9006" s="3">
        <v>45631</v>
      </c>
      <c r="C9006" t="s">
        <v>1803</v>
      </c>
      <c r="D9006">
        <v>1912.38</v>
      </c>
      <c r="E9006" t="s">
        <v>43</v>
      </c>
      <c r="F9006" t="s">
        <v>61</v>
      </c>
      <c r="G9006" t="s">
        <v>21</v>
      </c>
      <c r="H9006" t="s">
        <v>94</v>
      </c>
    </row>
    <row r="9007" spans="1:8" hidden="1">
      <c r="A9007" t="s">
        <v>14739</v>
      </c>
      <c r="B9007" s="3">
        <v>45631</v>
      </c>
      <c r="C9007" t="s">
        <v>12619</v>
      </c>
      <c r="D9007">
        <v>326.32</v>
      </c>
      <c r="E9007" t="s">
        <v>52</v>
      </c>
      <c r="F9007" t="s">
        <v>61</v>
      </c>
      <c r="G9007" t="s">
        <v>39</v>
      </c>
      <c r="H9007" t="s">
        <v>87</v>
      </c>
    </row>
    <row r="9008" spans="1:8" hidden="1">
      <c r="A9008" t="s">
        <v>14740</v>
      </c>
      <c r="B9008" s="3">
        <v>45631</v>
      </c>
      <c r="C9008" t="s">
        <v>3275</v>
      </c>
      <c r="D9008">
        <v>924.04</v>
      </c>
      <c r="E9008" t="s">
        <v>52</v>
      </c>
      <c r="F9008" t="s">
        <v>26</v>
      </c>
      <c r="G9008" t="s">
        <v>39</v>
      </c>
      <c r="H9008" t="s">
        <v>75</v>
      </c>
    </row>
    <row r="9009" spans="1:8" hidden="1">
      <c r="A9009" t="s">
        <v>14741</v>
      </c>
      <c r="B9009" s="3">
        <v>45631</v>
      </c>
      <c r="C9009" t="s">
        <v>159</v>
      </c>
      <c r="D9009">
        <v>1133.8399999999999</v>
      </c>
      <c r="E9009" t="s">
        <v>70</v>
      </c>
      <c r="F9009" t="s">
        <v>20</v>
      </c>
      <c r="G9009" t="s">
        <v>39</v>
      </c>
      <c r="H9009" t="s">
        <v>176</v>
      </c>
    </row>
    <row r="9010" spans="1:8" hidden="1">
      <c r="A9010" t="s">
        <v>14742</v>
      </c>
      <c r="B9010" s="3">
        <v>45631</v>
      </c>
      <c r="C9010" t="s">
        <v>13083</v>
      </c>
      <c r="D9010">
        <v>865.8</v>
      </c>
      <c r="E9010" t="s">
        <v>60</v>
      </c>
      <c r="F9010" t="s">
        <v>32</v>
      </c>
      <c r="G9010" t="s">
        <v>39</v>
      </c>
      <c r="H9010" t="s">
        <v>53</v>
      </c>
    </row>
    <row r="9011" spans="1:8" hidden="1">
      <c r="A9011" t="s">
        <v>14743</v>
      </c>
      <c r="B9011" s="3">
        <v>45631</v>
      </c>
      <c r="C9011" t="s">
        <v>12539</v>
      </c>
      <c r="D9011">
        <v>166.28</v>
      </c>
      <c r="E9011" t="s">
        <v>31</v>
      </c>
      <c r="F9011" t="s">
        <v>26</v>
      </c>
      <c r="G9011" t="s">
        <v>48</v>
      </c>
      <c r="H9011" t="s">
        <v>44</v>
      </c>
    </row>
    <row r="9012" spans="1:8" hidden="1">
      <c r="A9012" t="s">
        <v>14744</v>
      </c>
      <c r="B9012" s="3">
        <v>45631</v>
      </c>
      <c r="C9012" t="s">
        <v>14745</v>
      </c>
      <c r="D9012">
        <v>1259.8399999999999</v>
      </c>
      <c r="E9012" t="s">
        <v>122</v>
      </c>
      <c r="F9012" t="s">
        <v>61</v>
      </c>
      <c r="G9012" t="s">
        <v>39</v>
      </c>
      <c r="H9012" t="s">
        <v>75</v>
      </c>
    </row>
    <row r="9013" spans="1:8" hidden="1">
      <c r="A9013" t="s">
        <v>14746</v>
      </c>
      <c r="B9013" s="3">
        <v>45632</v>
      </c>
      <c r="C9013" t="s">
        <v>14747</v>
      </c>
      <c r="D9013">
        <v>1902.74</v>
      </c>
      <c r="E9013" t="s">
        <v>471</v>
      </c>
      <c r="F9013" t="s">
        <v>32</v>
      </c>
      <c r="G9013" t="s">
        <v>39</v>
      </c>
      <c r="H9013" t="s">
        <v>43</v>
      </c>
    </row>
    <row r="9014" spans="1:8" hidden="1">
      <c r="A9014" t="s">
        <v>14748</v>
      </c>
      <c r="B9014" s="3">
        <v>45632</v>
      </c>
      <c r="C9014" t="s">
        <v>3031</v>
      </c>
      <c r="D9014">
        <v>716.96</v>
      </c>
      <c r="E9014" t="s">
        <v>84</v>
      </c>
      <c r="F9014" t="s">
        <v>32</v>
      </c>
      <c r="G9014" t="s">
        <v>21</v>
      </c>
      <c r="H9014" t="s">
        <v>44</v>
      </c>
    </row>
    <row r="9015" spans="1:8" hidden="1">
      <c r="A9015" t="s">
        <v>14749</v>
      </c>
      <c r="B9015" s="3">
        <v>45632</v>
      </c>
      <c r="C9015" t="s">
        <v>3627</v>
      </c>
      <c r="D9015">
        <v>1128.42</v>
      </c>
      <c r="E9015" t="s">
        <v>52</v>
      </c>
      <c r="F9015" t="s">
        <v>26</v>
      </c>
      <c r="G9015" t="s">
        <v>48</v>
      </c>
      <c r="H9015" t="s">
        <v>123</v>
      </c>
    </row>
    <row r="9016" spans="1:8">
      <c r="A9016" t="s">
        <v>14750</v>
      </c>
      <c r="B9016" s="3">
        <v>45632</v>
      </c>
      <c r="C9016" t="s">
        <v>1099</v>
      </c>
      <c r="D9016">
        <v>1413.2</v>
      </c>
      <c r="E9016" t="s">
        <v>43</v>
      </c>
      <c r="F9016" t="s">
        <v>26</v>
      </c>
      <c r="G9016" t="s">
        <v>27</v>
      </c>
      <c r="H9016" t="s">
        <v>44</v>
      </c>
    </row>
    <row r="9017" spans="1:8" hidden="1">
      <c r="A9017" t="s">
        <v>14751</v>
      </c>
      <c r="B9017" s="3">
        <v>45632</v>
      </c>
      <c r="C9017" t="s">
        <v>2180</v>
      </c>
      <c r="D9017">
        <v>1208.78</v>
      </c>
      <c r="E9017" t="s">
        <v>31</v>
      </c>
      <c r="F9017" t="s">
        <v>20</v>
      </c>
      <c r="G9017" t="s">
        <v>27</v>
      </c>
      <c r="H9017" t="s">
        <v>176</v>
      </c>
    </row>
    <row r="9018" spans="1:8" hidden="1">
      <c r="A9018" t="s">
        <v>14752</v>
      </c>
      <c r="B9018" s="3">
        <v>45632</v>
      </c>
      <c r="C9018" t="s">
        <v>5644</v>
      </c>
      <c r="D9018">
        <v>368.12</v>
      </c>
      <c r="E9018" t="s">
        <v>19</v>
      </c>
      <c r="F9018" t="s">
        <v>32</v>
      </c>
      <c r="G9018" t="s">
        <v>27</v>
      </c>
      <c r="H9018" t="s">
        <v>49</v>
      </c>
    </row>
    <row r="9019" spans="1:8" hidden="1">
      <c r="A9019" t="s">
        <v>14753</v>
      </c>
      <c r="B9019" s="3">
        <v>45632</v>
      </c>
      <c r="C9019" t="s">
        <v>4180</v>
      </c>
      <c r="D9019">
        <v>698.32</v>
      </c>
      <c r="E9019" t="s">
        <v>25</v>
      </c>
      <c r="F9019" t="s">
        <v>32</v>
      </c>
      <c r="G9019" t="s">
        <v>39</v>
      </c>
      <c r="H9019" t="s">
        <v>22</v>
      </c>
    </row>
    <row r="9020" spans="1:8" hidden="1">
      <c r="A9020" t="s">
        <v>14754</v>
      </c>
      <c r="B9020" s="3">
        <v>45632</v>
      </c>
      <c r="C9020" t="s">
        <v>14755</v>
      </c>
      <c r="D9020">
        <v>1640.89</v>
      </c>
      <c r="E9020" t="s">
        <v>25</v>
      </c>
      <c r="F9020" t="s">
        <v>20</v>
      </c>
      <c r="G9020" t="s">
        <v>21</v>
      </c>
      <c r="H9020" t="s">
        <v>123</v>
      </c>
    </row>
    <row r="9021" spans="1:8" hidden="1">
      <c r="A9021" t="s">
        <v>14756</v>
      </c>
      <c r="B9021" s="3">
        <v>45632</v>
      </c>
      <c r="C9021" t="s">
        <v>826</v>
      </c>
      <c r="D9021">
        <v>1886.38</v>
      </c>
      <c r="E9021" t="s">
        <v>67</v>
      </c>
      <c r="F9021" t="s">
        <v>26</v>
      </c>
      <c r="G9021" t="s">
        <v>21</v>
      </c>
      <c r="H9021" t="s">
        <v>43</v>
      </c>
    </row>
    <row r="9022" spans="1:8">
      <c r="A9022" t="s">
        <v>14757</v>
      </c>
      <c r="B9022" s="3">
        <v>45632</v>
      </c>
      <c r="C9022" t="s">
        <v>1945</v>
      </c>
      <c r="D9022">
        <v>1426.85</v>
      </c>
      <c r="E9022" t="s">
        <v>43</v>
      </c>
      <c r="F9022" t="s">
        <v>32</v>
      </c>
      <c r="G9022" t="s">
        <v>39</v>
      </c>
      <c r="H9022" t="s">
        <v>57</v>
      </c>
    </row>
    <row r="9023" spans="1:8" hidden="1">
      <c r="A9023" t="s">
        <v>14758</v>
      </c>
      <c r="B9023" s="3">
        <v>45632</v>
      </c>
      <c r="C9023" t="s">
        <v>2657</v>
      </c>
      <c r="D9023">
        <v>1859.25</v>
      </c>
      <c r="E9023" t="s">
        <v>122</v>
      </c>
      <c r="F9023" t="s">
        <v>26</v>
      </c>
      <c r="G9023" t="s">
        <v>21</v>
      </c>
      <c r="H9023" t="s">
        <v>36</v>
      </c>
    </row>
    <row r="9024" spans="1:8" hidden="1">
      <c r="A9024" t="s">
        <v>14759</v>
      </c>
      <c r="B9024" s="3">
        <v>45632</v>
      </c>
      <c r="C9024" t="s">
        <v>12962</v>
      </c>
      <c r="E9024" t="s">
        <v>25</v>
      </c>
      <c r="F9024" t="s">
        <v>20</v>
      </c>
      <c r="G9024" t="s">
        <v>48</v>
      </c>
      <c r="H9024" t="s">
        <v>40</v>
      </c>
    </row>
    <row r="9025" spans="1:8" hidden="1">
      <c r="A9025" t="s">
        <v>14760</v>
      </c>
      <c r="B9025" s="3">
        <v>45632</v>
      </c>
      <c r="C9025" t="s">
        <v>14761</v>
      </c>
      <c r="E9025" t="s">
        <v>25</v>
      </c>
      <c r="F9025" t="s">
        <v>26</v>
      </c>
      <c r="G9025" t="s">
        <v>21</v>
      </c>
      <c r="H9025" t="s">
        <v>22</v>
      </c>
    </row>
    <row r="9026" spans="1:8" hidden="1">
      <c r="A9026" t="s">
        <v>14762</v>
      </c>
      <c r="B9026" s="3">
        <v>45632</v>
      </c>
      <c r="C9026" t="s">
        <v>5849</v>
      </c>
      <c r="D9026">
        <v>1136.3499999999999</v>
      </c>
      <c r="E9026" t="s">
        <v>25</v>
      </c>
      <c r="F9026" t="s">
        <v>26</v>
      </c>
      <c r="G9026" t="s">
        <v>48</v>
      </c>
      <c r="H9026" t="s">
        <v>176</v>
      </c>
    </row>
    <row r="9027" spans="1:8" hidden="1">
      <c r="A9027" t="s">
        <v>14763</v>
      </c>
      <c r="B9027" s="3">
        <v>45632</v>
      </c>
      <c r="C9027" t="s">
        <v>862</v>
      </c>
      <c r="D9027">
        <v>101.29</v>
      </c>
      <c r="E9027" t="s">
        <v>25</v>
      </c>
      <c r="F9027" t="s">
        <v>26</v>
      </c>
      <c r="G9027" t="s">
        <v>48</v>
      </c>
      <c r="H9027" t="s">
        <v>33</v>
      </c>
    </row>
    <row r="9028" spans="1:8" hidden="1">
      <c r="A9028" t="s">
        <v>14764</v>
      </c>
      <c r="B9028" s="3">
        <v>45632</v>
      </c>
      <c r="C9028" t="s">
        <v>2185</v>
      </c>
      <c r="D9028">
        <v>375.18</v>
      </c>
      <c r="E9028" t="s">
        <v>52</v>
      </c>
      <c r="F9028" t="s">
        <v>20</v>
      </c>
      <c r="G9028" t="s">
        <v>39</v>
      </c>
      <c r="H9028" t="s">
        <v>44</v>
      </c>
    </row>
    <row r="9029" spans="1:8">
      <c r="A9029" t="s">
        <v>14765</v>
      </c>
      <c r="B9029" s="3">
        <v>45632</v>
      </c>
      <c r="C9029" t="s">
        <v>13877</v>
      </c>
      <c r="D9029">
        <v>1444.15</v>
      </c>
      <c r="E9029" t="s">
        <v>43</v>
      </c>
      <c r="F9029" t="s">
        <v>26</v>
      </c>
      <c r="G9029" t="s">
        <v>27</v>
      </c>
      <c r="H9029" t="s">
        <v>49</v>
      </c>
    </row>
    <row r="9030" spans="1:8">
      <c r="A9030" t="s">
        <v>14766</v>
      </c>
      <c r="B9030" s="3">
        <v>45632</v>
      </c>
      <c r="C9030" t="s">
        <v>14767</v>
      </c>
      <c r="D9030">
        <v>1499.34</v>
      </c>
      <c r="E9030" t="s">
        <v>43</v>
      </c>
      <c r="F9030" t="s">
        <v>61</v>
      </c>
      <c r="G9030" t="s">
        <v>21</v>
      </c>
      <c r="H9030" t="s">
        <v>44</v>
      </c>
    </row>
    <row r="9031" spans="1:8" hidden="1">
      <c r="A9031" t="s">
        <v>14768</v>
      </c>
      <c r="B9031" s="3">
        <v>45632</v>
      </c>
      <c r="C9031" t="s">
        <v>14769</v>
      </c>
      <c r="D9031">
        <v>1394.09</v>
      </c>
      <c r="E9031" t="s">
        <v>60</v>
      </c>
      <c r="F9031" t="s">
        <v>20</v>
      </c>
      <c r="G9031" t="s">
        <v>27</v>
      </c>
      <c r="H9031" t="s">
        <v>43</v>
      </c>
    </row>
    <row r="9032" spans="1:8" hidden="1">
      <c r="A9032" t="s">
        <v>14770</v>
      </c>
      <c r="B9032" s="3">
        <v>45632</v>
      </c>
      <c r="C9032" t="s">
        <v>5402</v>
      </c>
      <c r="D9032">
        <v>1895.82</v>
      </c>
      <c r="E9032" t="s">
        <v>60</v>
      </c>
      <c r="F9032" t="s">
        <v>61</v>
      </c>
      <c r="G9032" t="s">
        <v>39</v>
      </c>
      <c r="H9032" t="s">
        <v>94</v>
      </c>
    </row>
    <row r="9033" spans="1:8" hidden="1">
      <c r="A9033" t="s">
        <v>14771</v>
      </c>
      <c r="B9033" s="3">
        <v>45632</v>
      </c>
      <c r="C9033" t="s">
        <v>4786</v>
      </c>
      <c r="D9033">
        <v>351.98</v>
      </c>
      <c r="E9033" t="s">
        <v>19</v>
      </c>
      <c r="F9033" t="s">
        <v>32</v>
      </c>
      <c r="G9033" t="s">
        <v>27</v>
      </c>
      <c r="H9033" t="s">
        <v>109</v>
      </c>
    </row>
    <row r="9034" spans="1:8" hidden="1">
      <c r="A9034" t="s">
        <v>14772</v>
      </c>
      <c r="B9034" s="3">
        <v>45632</v>
      </c>
      <c r="C9034" t="s">
        <v>14773</v>
      </c>
      <c r="D9034">
        <v>474.76</v>
      </c>
      <c r="E9034" t="s">
        <v>19</v>
      </c>
      <c r="F9034" t="s">
        <v>61</v>
      </c>
      <c r="G9034" t="s">
        <v>39</v>
      </c>
      <c r="H9034" t="s">
        <v>43</v>
      </c>
    </row>
    <row r="9035" spans="1:8" hidden="1">
      <c r="A9035" t="s">
        <v>14774</v>
      </c>
      <c r="B9035" s="3">
        <v>45632</v>
      </c>
      <c r="C9035" t="s">
        <v>1089</v>
      </c>
      <c r="E9035" t="s">
        <v>25</v>
      </c>
      <c r="F9035" t="s">
        <v>32</v>
      </c>
      <c r="G9035" t="s">
        <v>39</v>
      </c>
      <c r="H9035" t="s">
        <v>44</v>
      </c>
    </row>
    <row r="9036" spans="1:8" hidden="1">
      <c r="A9036" t="s">
        <v>14775</v>
      </c>
      <c r="B9036" s="3">
        <v>45632</v>
      </c>
      <c r="C9036" t="s">
        <v>14776</v>
      </c>
      <c r="D9036">
        <v>1234.6600000000001</v>
      </c>
      <c r="E9036" t="s">
        <v>64</v>
      </c>
      <c r="F9036" t="s">
        <v>20</v>
      </c>
      <c r="G9036" t="s">
        <v>48</v>
      </c>
      <c r="H9036" t="s">
        <v>43</v>
      </c>
    </row>
    <row r="9037" spans="1:8" hidden="1">
      <c r="A9037" t="s">
        <v>14777</v>
      </c>
      <c r="B9037" s="3">
        <v>45633</v>
      </c>
      <c r="C9037" t="s">
        <v>9594</v>
      </c>
      <c r="D9037">
        <v>211.34</v>
      </c>
      <c r="E9037" t="s">
        <v>19</v>
      </c>
      <c r="F9037" t="s">
        <v>32</v>
      </c>
      <c r="G9037" t="s">
        <v>39</v>
      </c>
      <c r="H9037" t="s">
        <v>49</v>
      </c>
    </row>
    <row r="9038" spans="1:8">
      <c r="A9038" t="s">
        <v>14778</v>
      </c>
      <c r="B9038" s="3">
        <v>45633</v>
      </c>
      <c r="C9038" t="s">
        <v>1283</v>
      </c>
      <c r="E9038" t="s">
        <v>43</v>
      </c>
      <c r="F9038" t="s">
        <v>26</v>
      </c>
      <c r="G9038" t="s">
        <v>39</v>
      </c>
      <c r="H9038" t="s">
        <v>49</v>
      </c>
    </row>
    <row r="9039" spans="1:8" hidden="1">
      <c r="A9039" t="s">
        <v>14779</v>
      </c>
      <c r="B9039" s="3">
        <v>45633</v>
      </c>
      <c r="C9039" t="s">
        <v>14780</v>
      </c>
      <c r="D9039">
        <v>1224.31</v>
      </c>
      <c r="E9039" t="s">
        <v>60</v>
      </c>
      <c r="F9039" t="s">
        <v>20</v>
      </c>
      <c r="G9039" t="s">
        <v>39</v>
      </c>
      <c r="H9039" t="s">
        <v>43</v>
      </c>
    </row>
    <row r="9040" spans="1:8" hidden="1">
      <c r="A9040" t="s">
        <v>14781</v>
      </c>
      <c r="B9040" s="3">
        <v>45633</v>
      </c>
      <c r="C9040" t="s">
        <v>580</v>
      </c>
      <c r="D9040">
        <v>428.93</v>
      </c>
      <c r="E9040" t="s">
        <v>31</v>
      </c>
      <c r="F9040" t="s">
        <v>32</v>
      </c>
      <c r="G9040" t="s">
        <v>27</v>
      </c>
      <c r="H9040" t="s">
        <v>94</v>
      </c>
    </row>
    <row r="9041" spans="1:8" hidden="1">
      <c r="A9041" t="s">
        <v>14782</v>
      </c>
      <c r="B9041" s="3">
        <v>45633</v>
      </c>
      <c r="C9041" t="s">
        <v>6967</v>
      </c>
      <c r="D9041">
        <v>81.349999999999994</v>
      </c>
      <c r="E9041" t="s">
        <v>122</v>
      </c>
      <c r="F9041" t="s">
        <v>358</v>
      </c>
      <c r="G9041" t="s">
        <v>39</v>
      </c>
      <c r="H9041" t="s">
        <v>57</v>
      </c>
    </row>
    <row r="9042" spans="1:8" hidden="1">
      <c r="A9042" t="s">
        <v>14783</v>
      </c>
      <c r="B9042" s="3">
        <v>45633</v>
      </c>
      <c r="C9042" t="s">
        <v>7566</v>
      </c>
      <c r="D9042">
        <v>319.89</v>
      </c>
      <c r="E9042" t="s">
        <v>64</v>
      </c>
      <c r="F9042" t="s">
        <v>26</v>
      </c>
      <c r="G9042" t="s">
        <v>39</v>
      </c>
      <c r="H9042" t="s">
        <v>87</v>
      </c>
    </row>
    <row r="9043" spans="1:8" hidden="1">
      <c r="A9043" t="s">
        <v>14784</v>
      </c>
      <c r="B9043" s="3">
        <v>45633</v>
      </c>
      <c r="C9043" t="s">
        <v>4412</v>
      </c>
      <c r="D9043">
        <v>768.37</v>
      </c>
      <c r="E9043" t="s">
        <v>67</v>
      </c>
      <c r="F9043" t="s">
        <v>32</v>
      </c>
      <c r="G9043" t="s">
        <v>21</v>
      </c>
      <c r="H9043" t="s">
        <v>75</v>
      </c>
    </row>
    <row r="9044" spans="1:8">
      <c r="A9044" t="s">
        <v>14785</v>
      </c>
      <c r="B9044" s="3">
        <v>45633</v>
      </c>
      <c r="C9044" t="s">
        <v>14786</v>
      </c>
      <c r="D9044">
        <v>754.8</v>
      </c>
      <c r="E9044" t="s">
        <v>43</v>
      </c>
      <c r="F9044" t="s">
        <v>20</v>
      </c>
      <c r="G9044" t="s">
        <v>27</v>
      </c>
      <c r="H9044" t="s">
        <v>28</v>
      </c>
    </row>
    <row r="9045" spans="1:8">
      <c r="A9045" t="s">
        <v>14787</v>
      </c>
      <c r="B9045" s="3">
        <v>45633</v>
      </c>
      <c r="C9045" t="s">
        <v>5545</v>
      </c>
      <c r="D9045">
        <v>1478.48</v>
      </c>
      <c r="E9045" t="s">
        <v>43</v>
      </c>
      <c r="F9045" t="s">
        <v>61</v>
      </c>
      <c r="G9045" t="s">
        <v>39</v>
      </c>
      <c r="H9045" t="s">
        <v>123</v>
      </c>
    </row>
    <row r="9046" spans="1:8" hidden="1">
      <c r="A9046" t="s">
        <v>14788</v>
      </c>
      <c r="B9046" s="3">
        <v>45633</v>
      </c>
      <c r="C9046" t="s">
        <v>7424</v>
      </c>
      <c r="D9046">
        <v>1497.04</v>
      </c>
      <c r="E9046" t="s">
        <v>25</v>
      </c>
      <c r="F9046" t="s">
        <v>26</v>
      </c>
      <c r="G9046" t="s">
        <v>21</v>
      </c>
      <c r="H9046" t="s">
        <v>43</v>
      </c>
    </row>
    <row r="9047" spans="1:8" hidden="1">
      <c r="A9047" t="s">
        <v>14789</v>
      </c>
      <c r="B9047" s="3">
        <v>45633</v>
      </c>
      <c r="C9047" t="s">
        <v>3897</v>
      </c>
      <c r="D9047">
        <v>1608.52</v>
      </c>
      <c r="E9047" t="s">
        <v>70</v>
      </c>
      <c r="F9047" t="s">
        <v>61</v>
      </c>
      <c r="G9047" t="s">
        <v>21</v>
      </c>
      <c r="H9047" t="s">
        <v>33</v>
      </c>
    </row>
    <row r="9048" spans="1:8" hidden="1">
      <c r="A9048" t="s">
        <v>14790</v>
      </c>
      <c r="B9048" s="3">
        <v>45633</v>
      </c>
      <c r="C9048" t="s">
        <v>14791</v>
      </c>
      <c r="D9048">
        <v>1190.95</v>
      </c>
      <c r="E9048" t="s">
        <v>19</v>
      </c>
      <c r="F9048" t="s">
        <v>20</v>
      </c>
      <c r="G9048" t="s">
        <v>21</v>
      </c>
      <c r="H9048" t="s">
        <v>123</v>
      </c>
    </row>
    <row r="9049" spans="1:8" hidden="1">
      <c r="A9049" t="s">
        <v>14792</v>
      </c>
      <c r="B9049" s="3">
        <v>45633</v>
      </c>
      <c r="C9049" t="s">
        <v>8419</v>
      </c>
      <c r="D9049">
        <v>1828.88</v>
      </c>
      <c r="E9049" t="s">
        <v>19</v>
      </c>
      <c r="F9049" t="s">
        <v>26</v>
      </c>
      <c r="G9049" t="s">
        <v>39</v>
      </c>
      <c r="H9049" t="s">
        <v>53</v>
      </c>
    </row>
    <row r="9050" spans="1:8" hidden="1">
      <c r="A9050" t="s">
        <v>14793</v>
      </c>
      <c r="B9050" s="3">
        <v>45633</v>
      </c>
      <c r="C9050" t="s">
        <v>14794</v>
      </c>
      <c r="D9050">
        <v>310.17</v>
      </c>
      <c r="E9050" t="s">
        <v>52</v>
      </c>
      <c r="F9050" t="s">
        <v>20</v>
      </c>
      <c r="G9050" t="s">
        <v>21</v>
      </c>
      <c r="H9050" t="s">
        <v>87</v>
      </c>
    </row>
    <row r="9051" spans="1:8" hidden="1">
      <c r="A9051" t="s">
        <v>14795</v>
      </c>
      <c r="B9051" s="3">
        <v>45633</v>
      </c>
      <c r="C9051" t="s">
        <v>3192</v>
      </c>
      <c r="D9051">
        <v>602.91</v>
      </c>
      <c r="E9051" t="s">
        <v>122</v>
      </c>
      <c r="F9051" t="s">
        <v>20</v>
      </c>
      <c r="G9051" t="s">
        <v>48</v>
      </c>
      <c r="H9051" t="s">
        <v>87</v>
      </c>
    </row>
    <row r="9052" spans="1:8" hidden="1">
      <c r="A9052" t="s">
        <v>14796</v>
      </c>
      <c r="B9052" s="3">
        <v>45633</v>
      </c>
      <c r="C9052" t="s">
        <v>11699</v>
      </c>
      <c r="D9052">
        <v>526.11</v>
      </c>
      <c r="E9052" t="s">
        <v>64</v>
      </c>
      <c r="F9052" t="s">
        <v>61</v>
      </c>
      <c r="G9052" t="s">
        <v>48</v>
      </c>
      <c r="H9052" t="s">
        <v>176</v>
      </c>
    </row>
    <row r="9053" spans="1:8" hidden="1">
      <c r="A9053" t="s">
        <v>14797</v>
      </c>
      <c r="B9053" s="3">
        <v>45633</v>
      </c>
      <c r="C9053" t="s">
        <v>290</v>
      </c>
      <c r="D9053">
        <v>538.48</v>
      </c>
      <c r="E9053" t="s">
        <v>52</v>
      </c>
      <c r="F9053" t="s">
        <v>26</v>
      </c>
      <c r="G9053" t="s">
        <v>39</v>
      </c>
      <c r="H9053" t="s">
        <v>43</v>
      </c>
    </row>
    <row r="9054" spans="1:8" hidden="1">
      <c r="A9054" t="s">
        <v>14798</v>
      </c>
      <c r="B9054" s="3">
        <v>45633</v>
      </c>
      <c r="C9054" t="s">
        <v>1704</v>
      </c>
      <c r="D9054">
        <v>58.91</v>
      </c>
      <c r="E9054" t="s">
        <v>52</v>
      </c>
      <c r="F9054" t="s">
        <v>26</v>
      </c>
      <c r="G9054" t="s">
        <v>48</v>
      </c>
      <c r="H9054" t="s">
        <v>87</v>
      </c>
    </row>
    <row r="9055" spans="1:8" hidden="1">
      <c r="A9055" t="s">
        <v>14799</v>
      </c>
      <c r="B9055" s="3">
        <v>45633</v>
      </c>
      <c r="C9055" t="s">
        <v>14800</v>
      </c>
      <c r="D9055">
        <v>737.19</v>
      </c>
      <c r="E9055" t="s">
        <v>60</v>
      </c>
      <c r="F9055" t="s">
        <v>32</v>
      </c>
      <c r="G9055" t="s">
        <v>21</v>
      </c>
      <c r="H9055" t="s">
        <v>176</v>
      </c>
    </row>
    <row r="9056" spans="1:8" hidden="1">
      <c r="A9056" t="s">
        <v>14801</v>
      </c>
      <c r="B9056" s="3">
        <v>45633</v>
      </c>
      <c r="C9056" t="s">
        <v>14802</v>
      </c>
      <c r="D9056">
        <v>16409.37</v>
      </c>
      <c r="E9056" t="s">
        <v>19</v>
      </c>
      <c r="F9056" t="s">
        <v>32</v>
      </c>
      <c r="G9056" t="s">
        <v>21</v>
      </c>
      <c r="H9056" t="s">
        <v>87</v>
      </c>
    </row>
    <row r="9057" spans="1:8">
      <c r="A9057" t="s">
        <v>14803</v>
      </c>
      <c r="B9057" s="3">
        <v>45633</v>
      </c>
      <c r="C9057" t="s">
        <v>14155</v>
      </c>
      <c r="D9057">
        <v>532.46</v>
      </c>
      <c r="E9057" t="s">
        <v>43</v>
      </c>
      <c r="F9057" t="s">
        <v>32</v>
      </c>
      <c r="G9057" t="s">
        <v>27</v>
      </c>
      <c r="H9057" t="s">
        <v>49</v>
      </c>
    </row>
    <row r="9058" spans="1:8" hidden="1">
      <c r="A9058" t="s">
        <v>14804</v>
      </c>
      <c r="B9058" s="3">
        <v>45633</v>
      </c>
      <c r="C9058" t="s">
        <v>1815</v>
      </c>
      <c r="D9058">
        <v>1986.46</v>
      </c>
      <c r="E9058" t="s">
        <v>122</v>
      </c>
      <c r="F9058" t="s">
        <v>20</v>
      </c>
      <c r="G9058" t="s">
        <v>21</v>
      </c>
      <c r="H9058" t="s">
        <v>94</v>
      </c>
    </row>
    <row r="9059" spans="1:8" hidden="1">
      <c r="A9059" t="s">
        <v>14805</v>
      </c>
      <c r="B9059" s="3">
        <v>45633</v>
      </c>
      <c r="C9059" t="s">
        <v>3178</v>
      </c>
      <c r="D9059">
        <v>1700.06</v>
      </c>
      <c r="E9059" t="s">
        <v>67</v>
      </c>
      <c r="F9059" t="s">
        <v>26</v>
      </c>
      <c r="G9059" t="s">
        <v>48</v>
      </c>
      <c r="H9059" t="s">
        <v>176</v>
      </c>
    </row>
    <row r="9060" spans="1:8" hidden="1">
      <c r="A9060" t="s">
        <v>14806</v>
      </c>
      <c r="B9060" s="3">
        <v>45633</v>
      </c>
      <c r="C9060" t="s">
        <v>14807</v>
      </c>
      <c r="D9060">
        <v>639.22</v>
      </c>
      <c r="E9060" t="s">
        <v>25</v>
      </c>
      <c r="F9060" t="s">
        <v>32</v>
      </c>
      <c r="G9060" t="s">
        <v>48</v>
      </c>
      <c r="H9060" t="s">
        <v>22</v>
      </c>
    </row>
    <row r="9061" spans="1:8" hidden="1">
      <c r="A9061" t="s">
        <v>14808</v>
      </c>
      <c r="B9061" s="3">
        <v>45633</v>
      </c>
      <c r="C9061" t="s">
        <v>10748</v>
      </c>
      <c r="D9061">
        <v>1539.31</v>
      </c>
      <c r="E9061" t="s">
        <v>64</v>
      </c>
      <c r="F9061" t="s">
        <v>26</v>
      </c>
      <c r="G9061" t="s">
        <v>21</v>
      </c>
      <c r="H9061" t="s">
        <v>94</v>
      </c>
    </row>
    <row r="9062" spans="1:8" hidden="1">
      <c r="A9062" t="s">
        <v>14809</v>
      </c>
      <c r="B9062" s="3">
        <v>45633</v>
      </c>
      <c r="C9062" t="s">
        <v>14810</v>
      </c>
      <c r="D9062">
        <v>690.67</v>
      </c>
      <c r="E9062" t="s">
        <v>64</v>
      </c>
      <c r="F9062" t="s">
        <v>20</v>
      </c>
      <c r="G9062" t="s">
        <v>27</v>
      </c>
      <c r="H9062" t="s">
        <v>49</v>
      </c>
    </row>
    <row r="9063" spans="1:8" hidden="1">
      <c r="A9063" t="s">
        <v>14811</v>
      </c>
      <c r="B9063" s="3">
        <v>45633</v>
      </c>
      <c r="C9063" t="s">
        <v>14812</v>
      </c>
      <c r="D9063">
        <v>905.39</v>
      </c>
      <c r="E9063" t="s">
        <v>240</v>
      </c>
      <c r="F9063" t="s">
        <v>32</v>
      </c>
      <c r="G9063" t="s">
        <v>48</v>
      </c>
      <c r="H9063" t="s">
        <v>22</v>
      </c>
    </row>
    <row r="9064" spans="1:8" hidden="1">
      <c r="A9064" t="s">
        <v>14813</v>
      </c>
      <c r="B9064" s="3">
        <v>45633</v>
      </c>
      <c r="C9064" t="s">
        <v>13883</v>
      </c>
      <c r="D9064">
        <v>936.89</v>
      </c>
      <c r="E9064" t="s">
        <v>70</v>
      </c>
      <c r="F9064" t="s">
        <v>32</v>
      </c>
      <c r="G9064" t="s">
        <v>21</v>
      </c>
      <c r="H9064" t="s">
        <v>176</v>
      </c>
    </row>
    <row r="9065" spans="1:8" hidden="1">
      <c r="A9065" t="s">
        <v>14814</v>
      </c>
      <c r="B9065" s="3">
        <v>45633</v>
      </c>
      <c r="C9065" t="s">
        <v>12797</v>
      </c>
      <c r="D9065">
        <v>1741.92</v>
      </c>
      <c r="E9065" t="s">
        <v>848</v>
      </c>
      <c r="F9065" t="s">
        <v>32</v>
      </c>
      <c r="G9065" t="s">
        <v>27</v>
      </c>
      <c r="H9065" t="s">
        <v>75</v>
      </c>
    </row>
    <row r="9066" spans="1:8" hidden="1">
      <c r="A9066" t="s">
        <v>14815</v>
      </c>
      <c r="B9066" s="3">
        <v>45634</v>
      </c>
      <c r="C9066" t="s">
        <v>14816</v>
      </c>
      <c r="D9066">
        <v>1716.26</v>
      </c>
      <c r="E9066" t="s">
        <v>19</v>
      </c>
      <c r="F9066" t="s">
        <v>26</v>
      </c>
      <c r="G9066" t="s">
        <v>27</v>
      </c>
      <c r="H9066" t="s">
        <v>75</v>
      </c>
    </row>
    <row r="9067" spans="1:8">
      <c r="A9067" t="s">
        <v>14817</v>
      </c>
      <c r="B9067" s="3">
        <v>45634</v>
      </c>
      <c r="C9067" t="s">
        <v>14818</v>
      </c>
      <c r="D9067">
        <v>1927.81</v>
      </c>
      <c r="E9067" t="s">
        <v>43</v>
      </c>
      <c r="F9067" t="s">
        <v>32</v>
      </c>
      <c r="G9067" t="s">
        <v>48</v>
      </c>
      <c r="H9067" t="s">
        <v>57</v>
      </c>
    </row>
    <row r="9068" spans="1:8">
      <c r="A9068" t="s">
        <v>14819</v>
      </c>
      <c r="B9068" s="3">
        <v>45634</v>
      </c>
      <c r="C9068" t="s">
        <v>14820</v>
      </c>
      <c r="D9068">
        <v>515.13</v>
      </c>
      <c r="E9068" t="s">
        <v>43</v>
      </c>
      <c r="F9068" t="s">
        <v>20</v>
      </c>
      <c r="G9068" t="s">
        <v>21</v>
      </c>
      <c r="H9068" t="s">
        <v>87</v>
      </c>
    </row>
    <row r="9069" spans="1:8" hidden="1">
      <c r="A9069" t="s">
        <v>14821</v>
      </c>
      <c r="B9069" s="3">
        <v>45634</v>
      </c>
      <c r="C9069" t="s">
        <v>5716</v>
      </c>
      <c r="D9069">
        <v>1036.98</v>
      </c>
      <c r="E9069" t="s">
        <v>47</v>
      </c>
      <c r="F9069" t="s">
        <v>32</v>
      </c>
      <c r="G9069" t="s">
        <v>39</v>
      </c>
      <c r="H9069" t="s">
        <v>57</v>
      </c>
    </row>
    <row r="9070" spans="1:8" hidden="1">
      <c r="A9070" t="s">
        <v>14822</v>
      </c>
      <c r="B9070" s="3">
        <v>45634</v>
      </c>
      <c r="C9070" t="s">
        <v>11332</v>
      </c>
      <c r="D9070">
        <v>958.77</v>
      </c>
      <c r="E9070" t="s">
        <v>471</v>
      </c>
      <c r="F9070" t="s">
        <v>61</v>
      </c>
      <c r="G9070" t="s">
        <v>27</v>
      </c>
      <c r="H9070" t="s">
        <v>22</v>
      </c>
    </row>
    <row r="9071" spans="1:8" hidden="1">
      <c r="A9071" t="s">
        <v>14823</v>
      </c>
      <c r="B9071" s="3">
        <v>45634</v>
      </c>
      <c r="C9071" t="s">
        <v>14824</v>
      </c>
      <c r="D9071">
        <v>385.74</v>
      </c>
      <c r="E9071" t="s">
        <v>31</v>
      </c>
      <c r="F9071" t="s">
        <v>26</v>
      </c>
      <c r="G9071" t="s">
        <v>48</v>
      </c>
      <c r="H9071" t="s">
        <v>123</v>
      </c>
    </row>
    <row r="9072" spans="1:8" hidden="1">
      <c r="A9072" t="s">
        <v>14825</v>
      </c>
      <c r="B9072" s="3">
        <v>45634</v>
      </c>
      <c r="C9072" t="s">
        <v>378</v>
      </c>
      <c r="D9072">
        <v>364.04</v>
      </c>
      <c r="E9072" t="s">
        <v>56</v>
      </c>
      <c r="F9072" t="s">
        <v>32</v>
      </c>
      <c r="G9072" t="s">
        <v>39</v>
      </c>
      <c r="H9072" t="s">
        <v>176</v>
      </c>
    </row>
    <row r="9073" spans="1:8" hidden="1">
      <c r="A9073" t="s">
        <v>14826</v>
      </c>
      <c r="B9073" s="3">
        <v>45634</v>
      </c>
      <c r="C9073" t="s">
        <v>14827</v>
      </c>
      <c r="D9073">
        <v>19100.14</v>
      </c>
      <c r="E9073" t="s">
        <v>64</v>
      </c>
      <c r="F9073" t="s">
        <v>32</v>
      </c>
      <c r="G9073" t="s">
        <v>21</v>
      </c>
      <c r="H9073" t="s">
        <v>40</v>
      </c>
    </row>
    <row r="9074" spans="1:8" hidden="1">
      <c r="A9074" t="s">
        <v>14828</v>
      </c>
      <c r="B9074" s="3">
        <v>45634</v>
      </c>
      <c r="C9074" t="s">
        <v>2746</v>
      </c>
      <c r="D9074">
        <v>1443.88</v>
      </c>
      <c r="E9074" t="s">
        <v>122</v>
      </c>
      <c r="F9074" t="s">
        <v>26</v>
      </c>
      <c r="G9074" t="s">
        <v>27</v>
      </c>
      <c r="H9074" t="s">
        <v>36</v>
      </c>
    </row>
    <row r="9075" spans="1:8" hidden="1">
      <c r="A9075" t="s">
        <v>14829</v>
      </c>
      <c r="B9075" s="3">
        <v>45634</v>
      </c>
      <c r="C9075" t="s">
        <v>8378</v>
      </c>
      <c r="D9075">
        <v>352.68</v>
      </c>
      <c r="E9075" t="s">
        <v>25</v>
      </c>
      <c r="F9075" t="s">
        <v>61</v>
      </c>
      <c r="G9075" t="s">
        <v>27</v>
      </c>
      <c r="H9075" t="s">
        <v>109</v>
      </c>
    </row>
    <row r="9076" spans="1:8" hidden="1">
      <c r="A9076" t="s">
        <v>14830</v>
      </c>
      <c r="B9076" s="3">
        <v>45634</v>
      </c>
      <c r="C9076" t="s">
        <v>9024</v>
      </c>
      <c r="D9076">
        <v>552.46</v>
      </c>
      <c r="E9076" t="s">
        <v>25</v>
      </c>
      <c r="F9076" t="s">
        <v>32</v>
      </c>
      <c r="G9076" t="s">
        <v>39</v>
      </c>
      <c r="H9076" t="s">
        <v>22</v>
      </c>
    </row>
    <row r="9077" spans="1:8" hidden="1">
      <c r="A9077" t="s">
        <v>14831</v>
      </c>
      <c r="B9077" s="3">
        <v>45634</v>
      </c>
      <c r="C9077" t="s">
        <v>7159</v>
      </c>
      <c r="D9077">
        <v>383.33</v>
      </c>
      <c r="E9077" t="s">
        <v>31</v>
      </c>
      <c r="F9077" t="s">
        <v>26</v>
      </c>
      <c r="G9077" t="s">
        <v>48</v>
      </c>
      <c r="H9077" t="s">
        <v>123</v>
      </c>
    </row>
    <row r="9078" spans="1:8" hidden="1">
      <c r="A9078" t="s">
        <v>14832</v>
      </c>
      <c r="B9078" s="3">
        <v>45634</v>
      </c>
      <c r="C9078" t="s">
        <v>14833</v>
      </c>
      <c r="D9078">
        <v>1267.44</v>
      </c>
      <c r="E9078" t="s">
        <v>25</v>
      </c>
      <c r="F9078" t="s">
        <v>26</v>
      </c>
      <c r="G9078" t="s">
        <v>39</v>
      </c>
      <c r="H9078" t="s">
        <v>44</v>
      </c>
    </row>
    <row r="9079" spans="1:8" hidden="1">
      <c r="A9079" t="s">
        <v>14834</v>
      </c>
      <c r="B9079" s="3">
        <v>45634</v>
      </c>
      <c r="C9079" t="s">
        <v>7831</v>
      </c>
      <c r="E9079" t="s">
        <v>122</v>
      </c>
      <c r="F9079" t="s">
        <v>20</v>
      </c>
      <c r="G9079" t="s">
        <v>48</v>
      </c>
      <c r="H9079" t="s">
        <v>22</v>
      </c>
    </row>
    <row r="9080" spans="1:8" hidden="1">
      <c r="A9080" t="s">
        <v>14835</v>
      </c>
      <c r="B9080" s="3">
        <v>45634</v>
      </c>
      <c r="C9080" t="s">
        <v>2379</v>
      </c>
      <c r="D9080">
        <v>825.57</v>
      </c>
      <c r="E9080" t="s">
        <v>52</v>
      </c>
      <c r="F9080" t="s">
        <v>20</v>
      </c>
      <c r="G9080" t="s">
        <v>21</v>
      </c>
      <c r="H9080" t="s">
        <v>28</v>
      </c>
    </row>
    <row r="9081" spans="1:8" hidden="1">
      <c r="A9081" t="s">
        <v>14836</v>
      </c>
      <c r="B9081" s="3">
        <v>45634</v>
      </c>
      <c r="C9081" t="s">
        <v>14837</v>
      </c>
      <c r="D9081">
        <v>611.34</v>
      </c>
      <c r="E9081" t="s">
        <v>70</v>
      </c>
      <c r="F9081" t="s">
        <v>32</v>
      </c>
      <c r="G9081" t="s">
        <v>48</v>
      </c>
      <c r="H9081" t="s">
        <v>49</v>
      </c>
    </row>
    <row r="9082" spans="1:8" hidden="1">
      <c r="A9082" t="s">
        <v>14838</v>
      </c>
      <c r="B9082" s="3">
        <v>45634</v>
      </c>
      <c r="C9082" t="s">
        <v>14839</v>
      </c>
      <c r="D9082">
        <v>586.87</v>
      </c>
      <c r="E9082" t="s">
        <v>70</v>
      </c>
      <c r="F9082" t="s">
        <v>61</v>
      </c>
      <c r="G9082" t="s">
        <v>21</v>
      </c>
      <c r="H9082" t="s">
        <v>176</v>
      </c>
    </row>
    <row r="9083" spans="1:8" hidden="1">
      <c r="A9083" t="s">
        <v>14840</v>
      </c>
      <c r="B9083" s="3">
        <v>45634</v>
      </c>
      <c r="C9083" t="s">
        <v>14841</v>
      </c>
      <c r="D9083">
        <v>127.57</v>
      </c>
      <c r="E9083" t="s">
        <v>52</v>
      </c>
      <c r="F9083" t="s">
        <v>20</v>
      </c>
      <c r="G9083" t="s">
        <v>48</v>
      </c>
      <c r="H9083" t="s">
        <v>36</v>
      </c>
    </row>
    <row r="9084" spans="1:8" hidden="1">
      <c r="A9084" t="s">
        <v>14842</v>
      </c>
      <c r="B9084" s="3">
        <v>45634</v>
      </c>
      <c r="C9084" t="s">
        <v>14843</v>
      </c>
      <c r="D9084">
        <v>1739.91</v>
      </c>
      <c r="E9084" t="s">
        <v>122</v>
      </c>
      <c r="F9084" t="s">
        <v>32</v>
      </c>
      <c r="G9084" t="s">
        <v>48</v>
      </c>
      <c r="H9084" t="s">
        <v>49</v>
      </c>
    </row>
    <row r="9085" spans="1:8" hidden="1">
      <c r="A9085" t="s">
        <v>14844</v>
      </c>
      <c r="B9085" s="3">
        <v>45634</v>
      </c>
      <c r="C9085" t="s">
        <v>1139</v>
      </c>
      <c r="D9085">
        <v>1721.76</v>
      </c>
      <c r="E9085" t="s">
        <v>47</v>
      </c>
      <c r="F9085" t="s">
        <v>61</v>
      </c>
      <c r="G9085" t="s">
        <v>39</v>
      </c>
      <c r="H9085" t="s">
        <v>43</v>
      </c>
    </row>
    <row r="9086" spans="1:8" hidden="1">
      <c r="A9086" t="s">
        <v>14845</v>
      </c>
      <c r="B9086" s="3">
        <v>45634</v>
      </c>
      <c r="C9086" t="s">
        <v>14846</v>
      </c>
      <c r="D9086">
        <v>111.96</v>
      </c>
      <c r="E9086" t="s">
        <v>67</v>
      </c>
      <c r="F9086" t="s">
        <v>20</v>
      </c>
      <c r="G9086" t="s">
        <v>27</v>
      </c>
      <c r="H9086" t="s">
        <v>22</v>
      </c>
    </row>
    <row r="9087" spans="1:8" hidden="1">
      <c r="A9087" t="s">
        <v>14847</v>
      </c>
      <c r="B9087" s="3">
        <v>45634</v>
      </c>
      <c r="C9087" t="s">
        <v>10242</v>
      </c>
      <c r="D9087">
        <v>280.56</v>
      </c>
      <c r="E9087" t="s">
        <v>52</v>
      </c>
      <c r="F9087" t="s">
        <v>32</v>
      </c>
      <c r="G9087" t="s">
        <v>21</v>
      </c>
      <c r="H9087" t="s">
        <v>40</v>
      </c>
    </row>
    <row r="9088" spans="1:8" hidden="1">
      <c r="A9088" t="s">
        <v>14848</v>
      </c>
      <c r="B9088" s="3">
        <v>45634</v>
      </c>
      <c r="C9088" t="s">
        <v>4081</v>
      </c>
      <c r="D9088">
        <v>344.41</v>
      </c>
      <c r="E9088" t="s">
        <v>64</v>
      </c>
      <c r="F9088" t="s">
        <v>20</v>
      </c>
      <c r="G9088" t="s">
        <v>39</v>
      </c>
      <c r="H9088" t="s">
        <v>57</v>
      </c>
    </row>
    <row r="9089" spans="1:8" hidden="1">
      <c r="A9089" t="s">
        <v>14849</v>
      </c>
      <c r="B9089" s="3">
        <v>45634</v>
      </c>
      <c r="C9089" t="s">
        <v>7196</v>
      </c>
      <c r="D9089">
        <v>167.68</v>
      </c>
      <c r="E9089" t="s">
        <v>67</v>
      </c>
      <c r="F9089" t="s">
        <v>20</v>
      </c>
      <c r="G9089" t="s">
        <v>48</v>
      </c>
      <c r="H9089" t="s">
        <v>109</v>
      </c>
    </row>
    <row r="9090" spans="1:8" hidden="1">
      <c r="A9090" t="s">
        <v>14850</v>
      </c>
      <c r="B9090" s="3">
        <v>45634</v>
      </c>
      <c r="C9090" t="s">
        <v>4491</v>
      </c>
      <c r="D9090">
        <v>1690.48</v>
      </c>
      <c r="E9090" t="s">
        <v>67</v>
      </c>
      <c r="F9090" t="s">
        <v>26</v>
      </c>
      <c r="G9090" t="s">
        <v>21</v>
      </c>
      <c r="H9090" t="s">
        <v>57</v>
      </c>
    </row>
    <row r="9091" spans="1:8" hidden="1">
      <c r="A9091" t="s">
        <v>14851</v>
      </c>
      <c r="B9091" s="3">
        <v>45634</v>
      </c>
      <c r="C9091" t="s">
        <v>14852</v>
      </c>
      <c r="D9091">
        <v>1392.93</v>
      </c>
      <c r="E9091" t="s">
        <v>70</v>
      </c>
      <c r="F9091" t="s">
        <v>26</v>
      </c>
      <c r="G9091" t="s">
        <v>48</v>
      </c>
      <c r="H9091" t="s">
        <v>94</v>
      </c>
    </row>
    <row r="9092" spans="1:8" hidden="1">
      <c r="A9092" t="s">
        <v>14853</v>
      </c>
      <c r="B9092" s="3">
        <v>45634</v>
      </c>
      <c r="C9092" t="s">
        <v>14854</v>
      </c>
      <c r="D9092">
        <v>1854.1</v>
      </c>
      <c r="E9092" t="s">
        <v>19</v>
      </c>
      <c r="F9092" t="s">
        <v>32</v>
      </c>
      <c r="G9092" t="s">
        <v>48</v>
      </c>
      <c r="H9092" t="s">
        <v>49</v>
      </c>
    </row>
    <row r="9093" spans="1:8" hidden="1">
      <c r="A9093" t="s">
        <v>14855</v>
      </c>
      <c r="B9093" s="3">
        <v>45634</v>
      </c>
      <c r="C9093" t="s">
        <v>12151</v>
      </c>
      <c r="D9093">
        <v>1914.52</v>
      </c>
      <c r="E9093" t="s">
        <v>67</v>
      </c>
      <c r="F9093" t="s">
        <v>20</v>
      </c>
      <c r="G9093" t="s">
        <v>48</v>
      </c>
      <c r="H9093" t="s">
        <v>44</v>
      </c>
    </row>
    <row r="9094" spans="1:8" hidden="1">
      <c r="A9094" t="s">
        <v>14856</v>
      </c>
      <c r="B9094" s="3">
        <v>45635</v>
      </c>
      <c r="C9094" t="s">
        <v>3407</v>
      </c>
      <c r="D9094">
        <v>789.09</v>
      </c>
      <c r="E9094" t="s">
        <v>19</v>
      </c>
      <c r="F9094" t="s">
        <v>61</v>
      </c>
      <c r="G9094" t="s">
        <v>39</v>
      </c>
      <c r="H9094" t="s">
        <v>49</v>
      </c>
    </row>
    <row r="9095" spans="1:8" hidden="1">
      <c r="A9095" t="s">
        <v>14857</v>
      </c>
      <c r="B9095" s="3">
        <v>45635</v>
      </c>
      <c r="C9095" t="s">
        <v>11069</v>
      </c>
      <c r="D9095">
        <v>508.52</v>
      </c>
      <c r="E9095" t="s">
        <v>190</v>
      </c>
      <c r="F9095" t="s">
        <v>61</v>
      </c>
      <c r="G9095" t="s">
        <v>48</v>
      </c>
      <c r="H9095" t="s">
        <v>53</v>
      </c>
    </row>
    <row r="9096" spans="1:8">
      <c r="A9096" t="s">
        <v>14858</v>
      </c>
      <c r="B9096" s="3">
        <v>45635</v>
      </c>
      <c r="C9096" t="s">
        <v>5632</v>
      </c>
      <c r="D9096">
        <v>1283.53</v>
      </c>
      <c r="E9096" t="s">
        <v>43</v>
      </c>
      <c r="F9096" t="s">
        <v>20</v>
      </c>
      <c r="G9096" t="s">
        <v>39</v>
      </c>
      <c r="H9096" t="s">
        <v>53</v>
      </c>
    </row>
    <row r="9097" spans="1:8" hidden="1">
      <c r="A9097" t="s">
        <v>14859</v>
      </c>
      <c r="B9097" s="3">
        <v>45635</v>
      </c>
      <c r="C9097" t="s">
        <v>4831</v>
      </c>
      <c r="D9097">
        <v>526.51</v>
      </c>
      <c r="E9097" t="s">
        <v>70</v>
      </c>
      <c r="F9097" t="s">
        <v>32</v>
      </c>
      <c r="G9097" t="s">
        <v>27</v>
      </c>
      <c r="H9097" t="s">
        <v>53</v>
      </c>
    </row>
    <row r="9098" spans="1:8" hidden="1">
      <c r="A9098" t="s">
        <v>14860</v>
      </c>
      <c r="B9098" s="3">
        <v>45635</v>
      </c>
      <c r="C9098" t="s">
        <v>14861</v>
      </c>
      <c r="D9098">
        <v>1777.5</v>
      </c>
      <c r="E9098" t="s">
        <v>84</v>
      </c>
      <c r="F9098" t="s">
        <v>61</v>
      </c>
      <c r="G9098" t="s">
        <v>48</v>
      </c>
      <c r="H9098" t="s">
        <v>40</v>
      </c>
    </row>
    <row r="9099" spans="1:8" hidden="1">
      <c r="A9099" t="s">
        <v>14862</v>
      </c>
      <c r="B9099" s="3">
        <v>45635</v>
      </c>
      <c r="C9099" t="s">
        <v>8340</v>
      </c>
      <c r="D9099">
        <v>985.11</v>
      </c>
      <c r="E9099" t="s">
        <v>47</v>
      </c>
      <c r="F9099" t="s">
        <v>61</v>
      </c>
      <c r="G9099" t="s">
        <v>21</v>
      </c>
      <c r="H9099" t="s">
        <v>40</v>
      </c>
    </row>
    <row r="9100" spans="1:8" hidden="1">
      <c r="A9100" t="s">
        <v>14863</v>
      </c>
      <c r="B9100" s="3">
        <v>45635</v>
      </c>
      <c r="C9100" t="s">
        <v>14864</v>
      </c>
      <c r="D9100">
        <v>1847.4</v>
      </c>
      <c r="E9100" t="s">
        <v>56</v>
      </c>
      <c r="F9100" t="s">
        <v>61</v>
      </c>
      <c r="G9100" t="s">
        <v>39</v>
      </c>
      <c r="H9100" t="s">
        <v>40</v>
      </c>
    </row>
    <row r="9101" spans="1:8" hidden="1">
      <c r="A9101" t="s">
        <v>14865</v>
      </c>
      <c r="B9101" s="3">
        <v>45635</v>
      </c>
      <c r="C9101" t="s">
        <v>153</v>
      </c>
      <c r="D9101">
        <v>1230.17</v>
      </c>
      <c r="E9101" t="s">
        <v>70</v>
      </c>
      <c r="F9101" t="s">
        <v>26</v>
      </c>
      <c r="G9101" t="s">
        <v>27</v>
      </c>
      <c r="H9101" t="s">
        <v>176</v>
      </c>
    </row>
    <row r="9102" spans="1:8" hidden="1">
      <c r="A9102" t="s">
        <v>14866</v>
      </c>
      <c r="B9102" s="3">
        <v>45635</v>
      </c>
      <c r="C9102" t="s">
        <v>5482</v>
      </c>
      <c r="D9102">
        <v>1895.98</v>
      </c>
      <c r="E9102" t="s">
        <v>19</v>
      </c>
      <c r="F9102" t="s">
        <v>20</v>
      </c>
      <c r="G9102" t="s">
        <v>39</v>
      </c>
      <c r="H9102" t="s">
        <v>43</v>
      </c>
    </row>
    <row r="9103" spans="1:8" hidden="1">
      <c r="A9103" t="s">
        <v>14867</v>
      </c>
      <c r="B9103" s="3">
        <v>45635</v>
      </c>
      <c r="C9103" t="s">
        <v>14868</v>
      </c>
      <c r="D9103">
        <v>1408.05</v>
      </c>
      <c r="E9103" t="s">
        <v>47</v>
      </c>
      <c r="F9103" t="s">
        <v>32</v>
      </c>
      <c r="G9103" t="s">
        <v>27</v>
      </c>
      <c r="H9103" t="s">
        <v>94</v>
      </c>
    </row>
    <row r="9104" spans="1:8" hidden="1">
      <c r="A9104" t="s">
        <v>14869</v>
      </c>
      <c r="B9104" s="3">
        <v>45635</v>
      </c>
      <c r="C9104" t="s">
        <v>4526</v>
      </c>
      <c r="D9104">
        <v>1939.21</v>
      </c>
      <c r="E9104" t="s">
        <v>52</v>
      </c>
      <c r="F9104" t="s">
        <v>61</v>
      </c>
      <c r="G9104" t="s">
        <v>39</v>
      </c>
      <c r="H9104" t="s">
        <v>87</v>
      </c>
    </row>
    <row r="9105" spans="1:8" hidden="1">
      <c r="A9105" t="s">
        <v>14870</v>
      </c>
      <c r="B9105" s="3">
        <v>45635</v>
      </c>
      <c r="C9105" t="s">
        <v>14871</v>
      </c>
      <c r="D9105">
        <v>1708.02</v>
      </c>
      <c r="E9105" t="s">
        <v>31</v>
      </c>
      <c r="F9105" t="s">
        <v>20</v>
      </c>
      <c r="G9105" t="s">
        <v>27</v>
      </c>
      <c r="H9105" t="s">
        <v>22</v>
      </c>
    </row>
    <row r="9106" spans="1:8" hidden="1">
      <c r="A9106" t="s">
        <v>14872</v>
      </c>
      <c r="B9106" s="3">
        <v>45635</v>
      </c>
      <c r="C9106" t="s">
        <v>14873</v>
      </c>
      <c r="D9106">
        <v>1920.57</v>
      </c>
      <c r="E9106" t="s">
        <v>70</v>
      </c>
      <c r="F9106" t="s">
        <v>20</v>
      </c>
      <c r="G9106" t="s">
        <v>39</v>
      </c>
      <c r="H9106" t="s">
        <v>57</v>
      </c>
    </row>
    <row r="9107" spans="1:8" hidden="1">
      <c r="A9107" t="s">
        <v>14874</v>
      </c>
      <c r="B9107" s="3">
        <v>45635</v>
      </c>
      <c r="C9107" t="s">
        <v>14875</v>
      </c>
      <c r="D9107">
        <v>714.07</v>
      </c>
      <c r="E9107" t="s">
        <v>60</v>
      </c>
      <c r="F9107" t="s">
        <v>20</v>
      </c>
      <c r="G9107" t="s">
        <v>48</v>
      </c>
      <c r="H9107" t="s">
        <v>44</v>
      </c>
    </row>
    <row r="9108" spans="1:8" hidden="1">
      <c r="A9108" t="s">
        <v>14876</v>
      </c>
      <c r="B9108" s="3">
        <v>45635</v>
      </c>
      <c r="C9108" t="s">
        <v>14877</v>
      </c>
      <c r="D9108">
        <v>1315.56</v>
      </c>
      <c r="E9108" t="s">
        <v>19</v>
      </c>
      <c r="F9108" t="s">
        <v>20</v>
      </c>
      <c r="G9108" t="s">
        <v>21</v>
      </c>
      <c r="H9108" t="s">
        <v>109</v>
      </c>
    </row>
    <row r="9109" spans="1:8">
      <c r="A9109" t="s">
        <v>14878</v>
      </c>
      <c r="B9109" s="3">
        <v>45635</v>
      </c>
      <c r="C9109" t="s">
        <v>10402</v>
      </c>
      <c r="D9109">
        <v>870.15</v>
      </c>
      <c r="E9109" t="s">
        <v>43</v>
      </c>
      <c r="F9109" t="s">
        <v>61</v>
      </c>
      <c r="G9109" t="s">
        <v>48</v>
      </c>
      <c r="H9109" t="s">
        <v>94</v>
      </c>
    </row>
    <row r="9110" spans="1:8" hidden="1">
      <c r="A9110" t="s">
        <v>14879</v>
      </c>
      <c r="B9110" s="3">
        <v>45635</v>
      </c>
      <c r="C9110" t="s">
        <v>2839</v>
      </c>
      <c r="D9110">
        <v>1401.53</v>
      </c>
      <c r="E9110" t="s">
        <v>190</v>
      </c>
      <c r="F9110" t="s">
        <v>20</v>
      </c>
      <c r="G9110" t="s">
        <v>27</v>
      </c>
      <c r="H9110" t="s">
        <v>53</v>
      </c>
    </row>
    <row r="9111" spans="1:8" hidden="1">
      <c r="A9111" t="s">
        <v>14880</v>
      </c>
      <c r="B9111" s="3">
        <v>45635</v>
      </c>
      <c r="C9111" t="s">
        <v>14881</v>
      </c>
      <c r="D9111">
        <v>949.25</v>
      </c>
      <c r="E9111" t="s">
        <v>210</v>
      </c>
      <c r="F9111" t="s">
        <v>20</v>
      </c>
      <c r="G9111" t="s">
        <v>48</v>
      </c>
      <c r="H9111" t="s">
        <v>109</v>
      </c>
    </row>
    <row r="9112" spans="1:8" hidden="1">
      <c r="A9112" t="s">
        <v>14882</v>
      </c>
      <c r="B9112" s="3">
        <v>45635</v>
      </c>
      <c r="C9112" t="s">
        <v>3153</v>
      </c>
      <c r="D9112">
        <v>222.97</v>
      </c>
      <c r="E9112" t="s">
        <v>67</v>
      </c>
      <c r="F9112" t="s">
        <v>32</v>
      </c>
      <c r="G9112" t="s">
        <v>48</v>
      </c>
      <c r="H9112" t="s">
        <v>33</v>
      </c>
    </row>
    <row r="9113" spans="1:8" hidden="1">
      <c r="A9113" t="s">
        <v>14883</v>
      </c>
      <c r="B9113" s="3">
        <v>45635</v>
      </c>
      <c r="C9113" t="s">
        <v>12397</v>
      </c>
      <c r="D9113">
        <v>1645.25</v>
      </c>
      <c r="E9113" t="s">
        <v>60</v>
      </c>
      <c r="F9113" t="s">
        <v>32</v>
      </c>
      <c r="G9113" t="s">
        <v>21</v>
      </c>
      <c r="H9113" t="s">
        <v>49</v>
      </c>
    </row>
    <row r="9114" spans="1:8" hidden="1">
      <c r="A9114" t="s">
        <v>14884</v>
      </c>
      <c r="B9114" s="3">
        <v>45635</v>
      </c>
      <c r="C9114" t="s">
        <v>13560</v>
      </c>
      <c r="D9114">
        <v>488.91</v>
      </c>
      <c r="E9114" t="s">
        <v>70</v>
      </c>
      <c r="F9114" t="s">
        <v>32</v>
      </c>
      <c r="G9114" t="s">
        <v>21</v>
      </c>
      <c r="H9114" t="s">
        <v>123</v>
      </c>
    </row>
    <row r="9115" spans="1:8" hidden="1">
      <c r="A9115" t="s">
        <v>14885</v>
      </c>
      <c r="B9115" s="3">
        <v>45635</v>
      </c>
      <c r="C9115" t="s">
        <v>5098</v>
      </c>
      <c r="D9115">
        <v>636.16999999999996</v>
      </c>
      <c r="E9115" t="s">
        <v>70</v>
      </c>
      <c r="F9115" t="s">
        <v>32</v>
      </c>
      <c r="G9115" t="s">
        <v>27</v>
      </c>
      <c r="H9115" t="s">
        <v>44</v>
      </c>
    </row>
    <row r="9116" spans="1:8" hidden="1">
      <c r="A9116" t="s">
        <v>14886</v>
      </c>
      <c r="B9116" s="3">
        <v>45635</v>
      </c>
      <c r="C9116" t="s">
        <v>11670</v>
      </c>
      <c r="D9116">
        <v>1121.01</v>
      </c>
      <c r="E9116" t="s">
        <v>67</v>
      </c>
      <c r="F9116" t="s">
        <v>61</v>
      </c>
      <c r="G9116" t="s">
        <v>27</v>
      </c>
      <c r="H9116" t="s">
        <v>36</v>
      </c>
    </row>
    <row r="9117" spans="1:8" hidden="1">
      <c r="A9117" t="s">
        <v>14887</v>
      </c>
      <c r="B9117" s="3">
        <v>45636</v>
      </c>
      <c r="C9117" t="s">
        <v>10308</v>
      </c>
      <c r="D9117">
        <v>228.28</v>
      </c>
      <c r="E9117" t="s">
        <v>64</v>
      </c>
      <c r="F9117" t="s">
        <v>61</v>
      </c>
      <c r="G9117" t="s">
        <v>48</v>
      </c>
      <c r="H9117" t="s">
        <v>57</v>
      </c>
    </row>
    <row r="9118" spans="1:8">
      <c r="A9118" t="s">
        <v>14888</v>
      </c>
      <c r="B9118" s="3">
        <v>45636</v>
      </c>
      <c r="C9118" t="s">
        <v>9978</v>
      </c>
      <c r="D9118">
        <v>1202.54</v>
      </c>
      <c r="E9118" t="s">
        <v>43</v>
      </c>
      <c r="F9118" t="s">
        <v>61</v>
      </c>
      <c r="G9118" t="s">
        <v>39</v>
      </c>
      <c r="H9118" t="s">
        <v>109</v>
      </c>
    </row>
    <row r="9119" spans="1:8">
      <c r="A9119" t="s">
        <v>14889</v>
      </c>
      <c r="B9119" s="3">
        <v>45636</v>
      </c>
      <c r="C9119" t="s">
        <v>9276</v>
      </c>
      <c r="D9119">
        <v>398.81</v>
      </c>
      <c r="E9119" t="s">
        <v>43</v>
      </c>
      <c r="F9119" t="s">
        <v>20</v>
      </c>
      <c r="G9119" t="s">
        <v>27</v>
      </c>
      <c r="H9119" t="s">
        <v>123</v>
      </c>
    </row>
    <row r="9120" spans="1:8" hidden="1">
      <c r="A9120" t="s">
        <v>14890</v>
      </c>
      <c r="B9120" s="3">
        <v>45636</v>
      </c>
      <c r="C9120" t="s">
        <v>14891</v>
      </c>
      <c r="D9120">
        <v>606.94000000000005</v>
      </c>
      <c r="E9120" t="s">
        <v>52</v>
      </c>
      <c r="F9120" t="s">
        <v>20</v>
      </c>
      <c r="G9120" t="s">
        <v>27</v>
      </c>
      <c r="H9120" t="s">
        <v>33</v>
      </c>
    </row>
    <row r="9121" spans="1:8" hidden="1">
      <c r="A9121" t="s">
        <v>14892</v>
      </c>
      <c r="B9121" s="3">
        <v>45636</v>
      </c>
      <c r="C9121" t="s">
        <v>14893</v>
      </c>
      <c r="D9121">
        <v>812.34</v>
      </c>
      <c r="E9121" t="s">
        <v>70</v>
      </c>
      <c r="F9121" t="s">
        <v>32</v>
      </c>
      <c r="G9121" t="s">
        <v>39</v>
      </c>
      <c r="H9121" t="s">
        <v>57</v>
      </c>
    </row>
    <row r="9122" spans="1:8" hidden="1">
      <c r="A9122" t="s">
        <v>14894</v>
      </c>
      <c r="B9122" s="3">
        <v>45636</v>
      </c>
      <c r="C9122" t="s">
        <v>8403</v>
      </c>
      <c r="D9122">
        <v>618.44000000000005</v>
      </c>
      <c r="E9122" t="s">
        <v>56</v>
      </c>
      <c r="F9122" t="s">
        <v>32</v>
      </c>
      <c r="G9122" t="s">
        <v>48</v>
      </c>
      <c r="H9122" t="s">
        <v>75</v>
      </c>
    </row>
    <row r="9123" spans="1:8" hidden="1">
      <c r="A9123" t="s">
        <v>14895</v>
      </c>
      <c r="B9123" s="3">
        <v>45636</v>
      </c>
      <c r="C9123" t="s">
        <v>9728</v>
      </c>
      <c r="D9123">
        <v>694.76</v>
      </c>
      <c r="E9123" t="s">
        <v>70</v>
      </c>
      <c r="F9123" t="s">
        <v>32</v>
      </c>
      <c r="G9123" t="s">
        <v>39</v>
      </c>
      <c r="H9123" t="s">
        <v>22</v>
      </c>
    </row>
    <row r="9124" spans="1:8" hidden="1">
      <c r="A9124" t="s">
        <v>14896</v>
      </c>
      <c r="B9124" s="3">
        <v>45636</v>
      </c>
      <c r="C9124" t="s">
        <v>7515</v>
      </c>
      <c r="D9124">
        <v>612.11</v>
      </c>
      <c r="E9124" t="s">
        <v>70</v>
      </c>
      <c r="F9124" t="s">
        <v>61</v>
      </c>
      <c r="G9124" t="s">
        <v>21</v>
      </c>
      <c r="H9124" t="s">
        <v>94</v>
      </c>
    </row>
    <row r="9125" spans="1:8" hidden="1">
      <c r="A9125" t="s">
        <v>14897</v>
      </c>
      <c r="B9125" s="3">
        <v>45636</v>
      </c>
      <c r="C9125" t="s">
        <v>11805</v>
      </c>
      <c r="D9125">
        <v>1907.48</v>
      </c>
      <c r="E9125" t="s">
        <v>19</v>
      </c>
      <c r="F9125" t="s">
        <v>20</v>
      </c>
      <c r="G9125" t="s">
        <v>39</v>
      </c>
      <c r="H9125" t="s">
        <v>22</v>
      </c>
    </row>
    <row r="9126" spans="1:8" hidden="1">
      <c r="A9126" t="s">
        <v>14898</v>
      </c>
      <c r="B9126" s="3">
        <v>45636</v>
      </c>
      <c r="C9126" t="s">
        <v>1223</v>
      </c>
      <c r="D9126">
        <v>1932.22</v>
      </c>
      <c r="E9126" t="s">
        <v>70</v>
      </c>
      <c r="F9126" t="s">
        <v>61</v>
      </c>
      <c r="G9126" t="s">
        <v>39</v>
      </c>
      <c r="H9126" t="s">
        <v>33</v>
      </c>
    </row>
    <row r="9127" spans="1:8" hidden="1">
      <c r="A9127" t="s">
        <v>14899</v>
      </c>
      <c r="B9127" s="3">
        <v>45636</v>
      </c>
      <c r="C9127" t="s">
        <v>11170</v>
      </c>
      <c r="D9127">
        <v>166.03</v>
      </c>
      <c r="E9127" t="s">
        <v>60</v>
      </c>
      <c r="F9127" t="s">
        <v>61</v>
      </c>
      <c r="G9127" t="s">
        <v>27</v>
      </c>
      <c r="H9127" t="s">
        <v>36</v>
      </c>
    </row>
    <row r="9128" spans="1:8" hidden="1">
      <c r="A9128" t="s">
        <v>14900</v>
      </c>
      <c r="B9128" s="3">
        <v>45636</v>
      </c>
      <c r="C9128" t="s">
        <v>2367</v>
      </c>
      <c r="D9128">
        <v>746.45</v>
      </c>
      <c r="E9128" t="s">
        <v>19</v>
      </c>
      <c r="F9128" t="s">
        <v>61</v>
      </c>
      <c r="G9128" t="s">
        <v>39</v>
      </c>
      <c r="H9128" t="s">
        <v>36</v>
      </c>
    </row>
    <row r="9129" spans="1:8">
      <c r="A9129" t="s">
        <v>14901</v>
      </c>
      <c r="B9129" s="3">
        <v>45636</v>
      </c>
      <c r="C9129" t="s">
        <v>5692</v>
      </c>
      <c r="D9129">
        <v>748.42</v>
      </c>
      <c r="E9129" t="s">
        <v>43</v>
      </c>
      <c r="F9129" t="s">
        <v>20</v>
      </c>
      <c r="G9129" t="s">
        <v>27</v>
      </c>
      <c r="H9129" t="s">
        <v>53</v>
      </c>
    </row>
    <row r="9130" spans="1:8" hidden="1">
      <c r="A9130" t="s">
        <v>14902</v>
      </c>
      <c r="B9130" s="3">
        <v>45636</v>
      </c>
      <c r="C9130" t="s">
        <v>3575</v>
      </c>
      <c r="D9130">
        <v>1030.8900000000001</v>
      </c>
      <c r="E9130" t="s">
        <v>64</v>
      </c>
      <c r="F9130" t="s">
        <v>32</v>
      </c>
      <c r="G9130" t="s">
        <v>21</v>
      </c>
      <c r="H9130" t="s">
        <v>36</v>
      </c>
    </row>
    <row r="9131" spans="1:8" hidden="1">
      <c r="A9131" t="s">
        <v>14903</v>
      </c>
      <c r="B9131" s="3">
        <v>45636</v>
      </c>
      <c r="C9131" t="s">
        <v>8666</v>
      </c>
      <c r="D9131">
        <v>1473.54</v>
      </c>
      <c r="E9131" t="s">
        <v>67</v>
      </c>
      <c r="F9131" t="s">
        <v>61</v>
      </c>
      <c r="G9131" t="s">
        <v>48</v>
      </c>
      <c r="H9131" t="s">
        <v>44</v>
      </c>
    </row>
    <row r="9132" spans="1:8" hidden="1">
      <c r="A9132" t="s">
        <v>14904</v>
      </c>
      <c r="B9132" s="3">
        <v>45636</v>
      </c>
      <c r="C9132" t="s">
        <v>3818</v>
      </c>
      <c r="D9132">
        <v>1046.57</v>
      </c>
      <c r="E9132" t="s">
        <v>31</v>
      </c>
      <c r="F9132" t="s">
        <v>26</v>
      </c>
      <c r="G9132" t="s">
        <v>48</v>
      </c>
      <c r="H9132" t="s">
        <v>43</v>
      </c>
    </row>
    <row r="9133" spans="1:8" hidden="1">
      <c r="A9133" t="s">
        <v>14905</v>
      </c>
      <c r="B9133" s="3">
        <v>45636</v>
      </c>
      <c r="C9133" t="s">
        <v>14906</v>
      </c>
      <c r="D9133">
        <v>1099.51</v>
      </c>
      <c r="E9133" t="s">
        <v>25</v>
      </c>
      <c r="F9133" t="s">
        <v>26</v>
      </c>
      <c r="G9133" t="s">
        <v>21</v>
      </c>
      <c r="H9133" t="s">
        <v>94</v>
      </c>
    </row>
    <row r="9134" spans="1:8" hidden="1">
      <c r="A9134" t="s">
        <v>14907</v>
      </c>
      <c r="B9134" s="3">
        <v>45636</v>
      </c>
      <c r="C9134" t="s">
        <v>491</v>
      </c>
      <c r="D9134">
        <v>419.12</v>
      </c>
      <c r="E9134" t="s">
        <v>19</v>
      </c>
      <c r="F9134" t="s">
        <v>32</v>
      </c>
      <c r="G9134" t="s">
        <v>27</v>
      </c>
      <c r="H9134" t="s">
        <v>40</v>
      </c>
    </row>
    <row r="9135" spans="1:8" hidden="1">
      <c r="A9135" t="s">
        <v>14908</v>
      </c>
      <c r="B9135" s="3">
        <v>45636</v>
      </c>
      <c r="C9135" t="s">
        <v>14909</v>
      </c>
      <c r="D9135">
        <v>468.98</v>
      </c>
      <c r="E9135" t="s">
        <v>70</v>
      </c>
      <c r="F9135" t="s">
        <v>32</v>
      </c>
      <c r="G9135" t="s">
        <v>21</v>
      </c>
      <c r="H9135" t="s">
        <v>44</v>
      </c>
    </row>
    <row r="9136" spans="1:8" hidden="1">
      <c r="A9136" t="s">
        <v>14910</v>
      </c>
      <c r="B9136" s="3">
        <v>45637</v>
      </c>
      <c r="C9136" t="s">
        <v>14911</v>
      </c>
      <c r="E9136" t="s">
        <v>122</v>
      </c>
      <c r="F9136" t="s">
        <v>20</v>
      </c>
      <c r="G9136" t="s">
        <v>27</v>
      </c>
      <c r="H9136" t="s">
        <v>40</v>
      </c>
    </row>
    <row r="9137" spans="1:8" hidden="1">
      <c r="A9137" t="s">
        <v>14912</v>
      </c>
      <c r="B9137" s="3">
        <v>45637</v>
      </c>
      <c r="C9137" t="s">
        <v>14913</v>
      </c>
      <c r="D9137">
        <v>1013.28</v>
      </c>
      <c r="E9137" t="s">
        <v>31</v>
      </c>
      <c r="F9137" t="s">
        <v>26</v>
      </c>
      <c r="G9137" t="s">
        <v>21</v>
      </c>
      <c r="H9137" t="s">
        <v>49</v>
      </c>
    </row>
    <row r="9138" spans="1:8" hidden="1">
      <c r="A9138" t="s">
        <v>14914</v>
      </c>
      <c r="B9138" s="3">
        <v>45637</v>
      </c>
      <c r="C9138" t="s">
        <v>10075</v>
      </c>
      <c r="D9138">
        <v>964.8</v>
      </c>
      <c r="E9138" t="s">
        <v>122</v>
      </c>
      <c r="F9138" t="s">
        <v>61</v>
      </c>
      <c r="G9138" t="s">
        <v>21</v>
      </c>
      <c r="H9138" t="s">
        <v>53</v>
      </c>
    </row>
    <row r="9139" spans="1:8" hidden="1">
      <c r="A9139" t="s">
        <v>14915</v>
      </c>
      <c r="B9139" s="3">
        <v>45637</v>
      </c>
      <c r="C9139" t="s">
        <v>14916</v>
      </c>
      <c r="D9139">
        <v>416.65</v>
      </c>
      <c r="E9139" t="s">
        <v>47</v>
      </c>
      <c r="F9139" t="s">
        <v>61</v>
      </c>
      <c r="G9139" t="s">
        <v>48</v>
      </c>
      <c r="H9139" t="s">
        <v>28</v>
      </c>
    </row>
    <row r="9140" spans="1:8" hidden="1">
      <c r="A9140" t="s">
        <v>14917</v>
      </c>
      <c r="B9140" s="3">
        <v>45637</v>
      </c>
      <c r="C9140" t="s">
        <v>7412</v>
      </c>
      <c r="D9140">
        <v>17927.22</v>
      </c>
      <c r="E9140" t="s">
        <v>52</v>
      </c>
      <c r="F9140" t="s">
        <v>32</v>
      </c>
      <c r="G9140" t="s">
        <v>39</v>
      </c>
      <c r="H9140" t="s">
        <v>44</v>
      </c>
    </row>
    <row r="9141" spans="1:8" hidden="1">
      <c r="A9141" t="s">
        <v>14918</v>
      </c>
      <c r="B9141" s="3">
        <v>45637</v>
      </c>
      <c r="C9141" t="s">
        <v>14919</v>
      </c>
      <c r="D9141">
        <v>1996.19</v>
      </c>
      <c r="E9141" t="s">
        <v>25</v>
      </c>
      <c r="F9141" t="s">
        <v>20</v>
      </c>
      <c r="G9141" t="s">
        <v>21</v>
      </c>
      <c r="H9141" t="s">
        <v>43</v>
      </c>
    </row>
    <row r="9142" spans="1:8" hidden="1">
      <c r="A9142" t="s">
        <v>14920</v>
      </c>
      <c r="B9142" s="3">
        <v>45637</v>
      </c>
      <c r="C9142" t="s">
        <v>2147</v>
      </c>
      <c r="D9142">
        <v>1383.5</v>
      </c>
      <c r="E9142" t="s">
        <v>64</v>
      </c>
      <c r="F9142" t="s">
        <v>20</v>
      </c>
      <c r="G9142" t="s">
        <v>27</v>
      </c>
      <c r="H9142" t="s">
        <v>22</v>
      </c>
    </row>
    <row r="9143" spans="1:8" hidden="1">
      <c r="A9143" t="s">
        <v>14921</v>
      </c>
      <c r="B9143" s="3">
        <v>45637</v>
      </c>
      <c r="C9143" t="s">
        <v>6665</v>
      </c>
      <c r="D9143">
        <v>14178.71</v>
      </c>
      <c r="E9143" t="s">
        <v>67</v>
      </c>
      <c r="F9143" t="s">
        <v>20</v>
      </c>
      <c r="G9143" t="s">
        <v>27</v>
      </c>
      <c r="H9143" t="s">
        <v>44</v>
      </c>
    </row>
    <row r="9144" spans="1:8" hidden="1">
      <c r="A9144" t="s">
        <v>14922</v>
      </c>
      <c r="B9144" s="3">
        <v>45637</v>
      </c>
      <c r="C9144" t="s">
        <v>7991</v>
      </c>
      <c r="D9144">
        <v>1925.4</v>
      </c>
      <c r="E9144" t="s">
        <v>339</v>
      </c>
      <c r="F9144" t="s">
        <v>183</v>
      </c>
      <c r="G9144" t="s">
        <v>21</v>
      </c>
      <c r="H9144" t="s">
        <v>94</v>
      </c>
    </row>
    <row r="9145" spans="1:8" hidden="1">
      <c r="A9145" t="s">
        <v>14923</v>
      </c>
      <c r="B9145" s="3">
        <v>45637</v>
      </c>
      <c r="C9145" t="s">
        <v>14924</v>
      </c>
      <c r="D9145">
        <v>1192.8</v>
      </c>
      <c r="E9145" t="s">
        <v>64</v>
      </c>
      <c r="F9145" t="s">
        <v>43</v>
      </c>
      <c r="G9145" t="s">
        <v>48</v>
      </c>
      <c r="H9145" t="s">
        <v>22</v>
      </c>
    </row>
    <row r="9146" spans="1:8" hidden="1">
      <c r="A9146" t="s">
        <v>14925</v>
      </c>
      <c r="B9146" s="3">
        <v>45637</v>
      </c>
      <c r="C9146" t="s">
        <v>9664</v>
      </c>
      <c r="D9146">
        <v>100.45</v>
      </c>
      <c r="E9146" t="s">
        <v>19</v>
      </c>
      <c r="F9146" t="s">
        <v>61</v>
      </c>
      <c r="G9146" t="s">
        <v>39</v>
      </c>
      <c r="H9146" t="s">
        <v>87</v>
      </c>
    </row>
    <row r="9147" spans="1:8">
      <c r="A9147" t="s">
        <v>14926</v>
      </c>
      <c r="B9147" s="3">
        <v>45637</v>
      </c>
      <c r="C9147" t="s">
        <v>12274</v>
      </c>
      <c r="D9147">
        <v>1883.56</v>
      </c>
      <c r="E9147" t="s">
        <v>43</v>
      </c>
      <c r="F9147" t="s">
        <v>20</v>
      </c>
      <c r="G9147" t="s">
        <v>39</v>
      </c>
      <c r="H9147" t="s">
        <v>36</v>
      </c>
    </row>
    <row r="9148" spans="1:8" hidden="1">
      <c r="A9148" t="s">
        <v>14927</v>
      </c>
      <c r="B9148" s="3">
        <v>45637</v>
      </c>
      <c r="C9148" t="s">
        <v>3762</v>
      </c>
      <c r="D9148">
        <v>1383.72</v>
      </c>
      <c r="E9148" t="s">
        <v>19</v>
      </c>
      <c r="F9148" t="s">
        <v>32</v>
      </c>
      <c r="G9148" t="s">
        <v>48</v>
      </c>
      <c r="H9148" t="s">
        <v>75</v>
      </c>
    </row>
    <row r="9149" spans="1:8" hidden="1">
      <c r="A9149" t="s">
        <v>14928</v>
      </c>
      <c r="B9149" s="3">
        <v>45637</v>
      </c>
      <c r="C9149" t="s">
        <v>2159</v>
      </c>
      <c r="D9149">
        <v>1961.3</v>
      </c>
      <c r="E9149" t="s">
        <v>19</v>
      </c>
      <c r="F9149" t="s">
        <v>32</v>
      </c>
      <c r="G9149" t="s">
        <v>39</v>
      </c>
      <c r="H9149" t="s">
        <v>94</v>
      </c>
    </row>
    <row r="9150" spans="1:8" hidden="1">
      <c r="A9150" t="s">
        <v>14929</v>
      </c>
      <c r="B9150" s="3">
        <v>45637</v>
      </c>
      <c r="C9150" t="s">
        <v>14930</v>
      </c>
      <c r="D9150">
        <v>1924.02</v>
      </c>
      <c r="E9150" t="s">
        <v>70</v>
      </c>
      <c r="F9150" t="s">
        <v>20</v>
      </c>
      <c r="G9150" t="s">
        <v>21</v>
      </c>
      <c r="H9150" t="s">
        <v>53</v>
      </c>
    </row>
    <row r="9151" spans="1:8" hidden="1">
      <c r="A9151" t="s">
        <v>14931</v>
      </c>
      <c r="B9151" s="3">
        <v>45637</v>
      </c>
      <c r="C9151" t="s">
        <v>12827</v>
      </c>
      <c r="D9151">
        <v>12996.21</v>
      </c>
      <c r="E9151" t="s">
        <v>64</v>
      </c>
      <c r="F9151" t="s">
        <v>61</v>
      </c>
      <c r="G9151" t="s">
        <v>48</v>
      </c>
      <c r="H9151" t="s">
        <v>49</v>
      </c>
    </row>
    <row r="9152" spans="1:8" hidden="1">
      <c r="A9152" t="s">
        <v>14932</v>
      </c>
      <c r="B9152" s="3">
        <v>45637</v>
      </c>
      <c r="C9152" t="s">
        <v>235</v>
      </c>
      <c r="D9152">
        <v>1954.25</v>
      </c>
      <c r="E9152" t="s">
        <v>47</v>
      </c>
      <c r="F9152" t="s">
        <v>43</v>
      </c>
      <c r="G9152" t="s">
        <v>27</v>
      </c>
      <c r="H9152" t="s">
        <v>43</v>
      </c>
    </row>
    <row r="9153" spans="1:8" hidden="1">
      <c r="A9153" t="s">
        <v>14933</v>
      </c>
      <c r="B9153" s="3">
        <v>45637</v>
      </c>
      <c r="C9153" t="s">
        <v>5411</v>
      </c>
      <c r="E9153" t="s">
        <v>70</v>
      </c>
      <c r="F9153" t="s">
        <v>32</v>
      </c>
      <c r="G9153" t="s">
        <v>39</v>
      </c>
      <c r="H9153" t="s">
        <v>33</v>
      </c>
    </row>
    <row r="9154" spans="1:8" hidden="1">
      <c r="A9154" t="s">
        <v>14934</v>
      </c>
      <c r="B9154" s="3">
        <v>45637</v>
      </c>
      <c r="C9154" t="s">
        <v>7796</v>
      </c>
      <c r="D9154">
        <v>1486.81</v>
      </c>
      <c r="E9154" t="s">
        <v>47</v>
      </c>
      <c r="F9154" t="s">
        <v>20</v>
      </c>
      <c r="G9154" t="s">
        <v>48</v>
      </c>
      <c r="H9154" t="s">
        <v>49</v>
      </c>
    </row>
    <row r="9155" spans="1:8" hidden="1">
      <c r="A9155" t="s">
        <v>14935</v>
      </c>
      <c r="B9155" s="3">
        <v>45637</v>
      </c>
      <c r="C9155" t="s">
        <v>14936</v>
      </c>
      <c r="D9155">
        <v>218.29</v>
      </c>
      <c r="E9155" t="s">
        <v>60</v>
      </c>
      <c r="F9155" t="s">
        <v>32</v>
      </c>
      <c r="G9155" t="s">
        <v>48</v>
      </c>
      <c r="H9155" t="s">
        <v>36</v>
      </c>
    </row>
    <row r="9156" spans="1:8" hidden="1">
      <c r="A9156" t="s">
        <v>14937</v>
      </c>
      <c r="B9156" s="3">
        <v>45637</v>
      </c>
      <c r="C9156" t="s">
        <v>14938</v>
      </c>
      <c r="D9156">
        <v>1021.77</v>
      </c>
      <c r="E9156" t="s">
        <v>52</v>
      </c>
      <c r="F9156" t="s">
        <v>20</v>
      </c>
      <c r="G9156" t="s">
        <v>27</v>
      </c>
      <c r="H9156" t="s">
        <v>36</v>
      </c>
    </row>
    <row r="9157" spans="1:8" hidden="1">
      <c r="A9157" t="s">
        <v>14939</v>
      </c>
      <c r="B9157" s="3">
        <v>45637</v>
      </c>
      <c r="C9157" t="s">
        <v>6139</v>
      </c>
      <c r="D9157">
        <v>1760.24</v>
      </c>
      <c r="E9157" t="s">
        <v>122</v>
      </c>
      <c r="F9157" t="s">
        <v>26</v>
      </c>
      <c r="G9157" t="s">
        <v>39</v>
      </c>
      <c r="H9157" t="s">
        <v>109</v>
      </c>
    </row>
    <row r="9158" spans="1:8" hidden="1">
      <c r="A9158" t="s">
        <v>14940</v>
      </c>
      <c r="B9158" s="3">
        <v>45637</v>
      </c>
      <c r="C9158" t="s">
        <v>4370</v>
      </c>
      <c r="D9158">
        <v>618.29</v>
      </c>
      <c r="E9158" t="s">
        <v>25</v>
      </c>
      <c r="F9158" t="s">
        <v>20</v>
      </c>
      <c r="G9158" t="s">
        <v>21</v>
      </c>
      <c r="H9158" t="s">
        <v>49</v>
      </c>
    </row>
    <row r="9159" spans="1:8">
      <c r="A9159" t="s">
        <v>14941</v>
      </c>
      <c r="B9159" s="3">
        <v>45637</v>
      </c>
      <c r="C9159" t="s">
        <v>4944</v>
      </c>
      <c r="D9159">
        <v>1280.08</v>
      </c>
      <c r="E9159" t="s">
        <v>43</v>
      </c>
      <c r="F9159" t="s">
        <v>61</v>
      </c>
      <c r="G9159" t="s">
        <v>39</v>
      </c>
      <c r="H9159" t="s">
        <v>123</v>
      </c>
    </row>
    <row r="9160" spans="1:8" hidden="1">
      <c r="A9160" t="s">
        <v>14942</v>
      </c>
      <c r="B9160" s="3">
        <v>45637</v>
      </c>
      <c r="C9160" t="s">
        <v>14943</v>
      </c>
      <c r="D9160">
        <v>1020.69</v>
      </c>
      <c r="E9160" t="s">
        <v>60</v>
      </c>
      <c r="F9160" t="s">
        <v>61</v>
      </c>
      <c r="G9160" t="s">
        <v>27</v>
      </c>
      <c r="H9160" t="s">
        <v>33</v>
      </c>
    </row>
    <row r="9161" spans="1:8" hidden="1">
      <c r="A9161" t="s">
        <v>14944</v>
      </c>
      <c r="B9161" s="3">
        <v>45637</v>
      </c>
      <c r="C9161" t="s">
        <v>2016</v>
      </c>
      <c r="D9161">
        <v>17158.2</v>
      </c>
      <c r="E9161" t="s">
        <v>52</v>
      </c>
      <c r="F9161" t="s">
        <v>32</v>
      </c>
      <c r="G9161" t="s">
        <v>48</v>
      </c>
      <c r="H9161" t="s">
        <v>75</v>
      </c>
    </row>
    <row r="9162" spans="1:8" hidden="1">
      <c r="A9162" t="s">
        <v>14945</v>
      </c>
      <c r="B9162" s="3">
        <v>45637</v>
      </c>
      <c r="C9162" t="s">
        <v>10135</v>
      </c>
      <c r="D9162">
        <v>73.540000000000006</v>
      </c>
      <c r="E9162" t="s">
        <v>19</v>
      </c>
      <c r="F9162" t="s">
        <v>61</v>
      </c>
      <c r="G9162" t="s">
        <v>39</v>
      </c>
      <c r="H9162" t="s">
        <v>53</v>
      </c>
    </row>
    <row r="9163" spans="1:8">
      <c r="A9163" t="s">
        <v>14946</v>
      </c>
      <c r="B9163" s="3">
        <v>45637</v>
      </c>
      <c r="C9163" t="s">
        <v>288</v>
      </c>
      <c r="D9163">
        <v>1280.81</v>
      </c>
      <c r="E9163" t="s">
        <v>43</v>
      </c>
      <c r="F9163" t="s">
        <v>61</v>
      </c>
      <c r="G9163" t="s">
        <v>39</v>
      </c>
      <c r="H9163" t="s">
        <v>87</v>
      </c>
    </row>
    <row r="9164" spans="1:8" hidden="1">
      <c r="A9164" t="s">
        <v>14947</v>
      </c>
      <c r="B9164" s="3">
        <v>45637</v>
      </c>
      <c r="C9164" t="s">
        <v>14948</v>
      </c>
      <c r="D9164">
        <v>513.98</v>
      </c>
      <c r="E9164" t="s">
        <v>47</v>
      </c>
      <c r="F9164" t="s">
        <v>32</v>
      </c>
      <c r="G9164" t="s">
        <v>48</v>
      </c>
      <c r="H9164" t="s">
        <v>43</v>
      </c>
    </row>
    <row r="9165" spans="1:8" hidden="1">
      <c r="A9165" t="s">
        <v>14949</v>
      </c>
      <c r="B9165" s="3">
        <v>45637</v>
      </c>
      <c r="C9165" t="s">
        <v>7464</v>
      </c>
      <c r="D9165">
        <v>229.27</v>
      </c>
      <c r="E9165" t="s">
        <v>67</v>
      </c>
      <c r="F9165" t="s">
        <v>26</v>
      </c>
      <c r="G9165" t="s">
        <v>39</v>
      </c>
      <c r="H9165" t="s">
        <v>36</v>
      </c>
    </row>
    <row r="9166" spans="1:8" hidden="1">
      <c r="A9166" t="s">
        <v>14950</v>
      </c>
      <c r="B9166" s="3">
        <v>45638</v>
      </c>
      <c r="C9166" t="s">
        <v>14951</v>
      </c>
      <c r="D9166">
        <v>1182.26</v>
      </c>
      <c r="E9166" t="s">
        <v>70</v>
      </c>
      <c r="F9166" t="s">
        <v>61</v>
      </c>
      <c r="G9166" t="s">
        <v>48</v>
      </c>
      <c r="H9166" t="s">
        <v>53</v>
      </c>
    </row>
    <row r="9167" spans="1:8" hidden="1">
      <c r="A9167" t="s">
        <v>14952</v>
      </c>
      <c r="B9167" s="3">
        <v>45638</v>
      </c>
      <c r="C9167" t="s">
        <v>1162</v>
      </c>
      <c r="D9167">
        <v>441.3</v>
      </c>
      <c r="E9167" t="s">
        <v>122</v>
      </c>
      <c r="F9167" t="s">
        <v>20</v>
      </c>
      <c r="G9167" t="s">
        <v>21</v>
      </c>
      <c r="H9167" t="s">
        <v>123</v>
      </c>
    </row>
    <row r="9168" spans="1:8" hidden="1">
      <c r="A9168" t="s">
        <v>14953</v>
      </c>
      <c r="B9168" s="3">
        <v>45638</v>
      </c>
      <c r="C9168" t="s">
        <v>1799</v>
      </c>
      <c r="D9168">
        <v>213.07</v>
      </c>
      <c r="E9168" t="s">
        <v>52</v>
      </c>
      <c r="F9168" t="s">
        <v>61</v>
      </c>
      <c r="G9168" t="s">
        <v>27</v>
      </c>
      <c r="H9168" t="s">
        <v>28</v>
      </c>
    </row>
    <row r="9169" spans="1:8" hidden="1">
      <c r="A9169" t="s">
        <v>14954</v>
      </c>
      <c r="B9169" s="3">
        <v>45638</v>
      </c>
      <c r="C9169" t="s">
        <v>6729</v>
      </c>
      <c r="D9169">
        <v>1883.95</v>
      </c>
      <c r="E9169" t="s">
        <v>122</v>
      </c>
      <c r="F9169" t="s">
        <v>61</v>
      </c>
      <c r="G9169" t="s">
        <v>21</v>
      </c>
      <c r="H9169" t="s">
        <v>53</v>
      </c>
    </row>
    <row r="9170" spans="1:8" hidden="1">
      <c r="A9170" t="s">
        <v>14955</v>
      </c>
      <c r="B9170" s="3">
        <v>45638</v>
      </c>
      <c r="C9170" t="s">
        <v>14956</v>
      </c>
      <c r="D9170">
        <v>1645.09</v>
      </c>
      <c r="E9170" t="s">
        <v>52</v>
      </c>
      <c r="F9170" t="s">
        <v>61</v>
      </c>
      <c r="G9170" t="s">
        <v>48</v>
      </c>
      <c r="H9170" t="s">
        <v>49</v>
      </c>
    </row>
    <row r="9171" spans="1:8" hidden="1">
      <c r="A9171" t="s">
        <v>14957</v>
      </c>
      <c r="B9171" s="3">
        <v>45638</v>
      </c>
      <c r="C9171" t="s">
        <v>9914</v>
      </c>
      <c r="D9171">
        <v>1311.42</v>
      </c>
      <c r="E9171" t="s">
        <v>339</v>
      </c>
      <c r="F9171" t="s">
        <v>32</v>
      </c>
      <c r="G9171" t="s">
        <v>21</v>
      </c>
      <c r="H9171" t="s">
        <v>109</v>
      </c>
    </row>
    <row r="9172" spans="1:8" hidden="1">
      <c r="A9172" t="s">
        <v>14958</v>
      </c>
      <c r="B9172" s="3">
        <v>45638</v>
      </c>
      <c r="C9172" t="s">
        <v>12017</v>
      </c>
      <c r="D9172">
        <v>721.94</v>
      </c>
      <c r="E9172" t="s">
        <v>67</v>
      </c>
      <c r="F9172" t="s">
        <v>61</v>
      </c>
      <c r="G9172" t="s">
        <v>39</v>
      </c>
      <c r="H9172" t="s">
        <v>109</v>
      </c>
    </row>
    <row r="9173" spans="1:8" hidden="1">
      <c r="A9173" t="s">
        <v>14959</v>
      </c>
      <c r="B9173" s="3">
        <v>45638</v>
      </c>
      <c r="C9173" t="s">
        <v>3781</v>
      </c>
      <c r="D9173">
        <v>1173.53</v>
      </c>
      <c r="E9173" t="s">
        <v>60</v>
      </c>
      <c r="F9173" t="s">
        <v>20</v>
      </c>
      <c r="G9173" t="s">
        <v>39</v>
      </c>
      <c r="H9173" t="s">
        <v>109</v>
      </c>
    </row>
    <row r="9174" spans="1:8" hidden="1">
      <c r="A9174" t="s">
        <v>14960</v>
      </c>
      <c r="B9174" s="3">
        <v>45638</v>
      </c>
      <c r="C9174" t="s">
        <v>2273</v>
      </c>
      <c r="D9174">
        <v>839.91</v>
      </c>
      <c r="E9174" t="s">
        <v>70</v>
      </c>
      <c r="F9174" t="s">
        <v>61</v>
      </c>
      <c r="G9174" t="s">
        <v>39</v>
      </c>
      <c r="H9174" t="s">
        <v>44</v>
      </c>
    </row>
    <row r="9175" spans="1:8" hidden="1">
      <c r="A9175" t="s">
        <v>14961</v>
      </c>
      <c r="B9175" s="3">
        <v>45638</v>
      </c>
      <c r="C9175" t="s">
        <v>7756</v>
      </c>
      <c r="D9175">
        <v>1432.7</v>
      </c>
      <c r="E9175" t="s">
        <v>52</v>
      </c>
      <c r="F9175" t="s">
        <v>32</v>
      </c>
      <c r="G9175" t="s">
        <v>39</v>
      </c>
      <c r="H9175" t="s">
        <v>123</v>
      </c>
    </row>
    <row r="9176" spans="1:8">
      <c r="A9176" t="s">
        <v>14962</v>
      </c>
      <c r="B9176" s="3">
        <v>45638</v>
      </c>
      <c r="C9176" t="s">
        <v>9653</v>
      </c>
      <c r="D9176">
        <v>907.14</v>
      </c>
      <c r="E9176" t="s">
        <v>43</v>
      </c>
      <c r="F9176" t="s">
        <v>61</v>
      </c>
      <c r="G9176" t="s">
        <v>39</v>
      </c>
      <c r="H9176" t="s">
        <v>36</v>
      </c>
    </row>
    <row r="9177" spans="1:8" hidden="1">
      <c r="A9177" t="s">
        <v>14963</v>
      </c>
      <c r="B9177" s="3">
        <v>45638</v>
      </c>
      <c r="C9177" t="s">
        <v>14964</v>
      </c>
      <c r="D9177">
        <v>1298.56</v>
      </c>
      <c r="E9177" t="s">
        <v>122</v>
      </c>
      <c r="F9177" t="s">
        <v>20</v>
      </c>
      <c r="G9177" t="s">
        <v>39</v>
      </c>
      <c r="H9177" t="s">
        <v>44</v>
      </c>
    </row>
    <row r="9178" spans="1:8" hidden="1">
      <c r="A9178" t="s">
        <v>14965</v>
      </c>
      <c r="B9178" s="3">
        <v>45638</v>
      </c>
      <c r="C9178" t="s">
        <v>14966</v>
      </c>
      <c r="D9178">
        <v>1209.81</v>
      </c>
      <c r="E9178" t="s">
        <v>60</v>
      </c>
      <c r="F9178" t="s">
        <v>26</v>
      </c>
      <c r="G9178" t="s">
        <v>21</v>
      </c>
      <c r="H9178" t="s">
        <v>36</v>
      </c>
    </row>
    <row r="9179" spans="1:8" hidden="1">
      <c r="A9179" t="s">
        <v>14967</v>
      </c>
      <c r="B9179" s="3">
        <v>45638</v>
      </c>
      <c r="C9179" t="s">
        <v>8512</v>
      </c>
      <c r="D9179">
        <v>830.95</v>
      </c>
      <c r="E9179" t="s">
        <v>52</v>
      </c>
      <c r="F9179" t="s">
        <v>32</v>
      </c>
      <c r="G9179" t="s">
        <v>48</v>
      </c>
      <c r="H9179" t="s">
        <v>176</v>
      </c>
    </row>
    <row r="9180" spans="1:8" hidden="1">
      <c r="A9180" t="s">
        <v>14968</v>
      </c>
      <c r="B9180" s="3">
        <v>45638</v>
      </c>
      <c r="C9180" t="s">
        <v>11418</v>
      </c>
      <c r="D9180">
        <v>395.67</v>
      </c>
      <c r="E9180" t="s">
        <v>19</v>
      </c>
      <c r="F9180" t="s">
        <v>20</v>
      </c>
      <c r="G9180" t="s">
        <v>48</v>
      </c>
      <c r="H9180" t="s">
        <v>40</v>
      </c>
    </row>
    <row r="9181" spans="1:8" hidden="1">
      <c r="A9181" t="s">
        <v>14969</v>
      </c>
      <c r="B9181" s="3">
        <v>45638</v>
      </c>
      <c r="C9181" t="s">
        <v>7906</v>
      </c>
      <c r="E9181" t="s">
        <v>64</v>
      </c>
      <c r="F9181" t="s">
        <v>20</v>
      </c>
      <c r="G9181" t="s">
        <v>21</v>
      </c>
      <c r="H9181" t="s">
        <v>123</v>
      </c>
    </row>
    <row r="9182" spans="1:8" hidden="1">
      <c r="A9182" t="s">
        <v>14970</v>
      </c>
      <c r="B9182" s="3">
        <v>45638</v>
      </c>
      <c r="C9182" t="s">
        <v>14971</v>
      </c>
      <c r="E9182" t="s">
        <v>60</v>
      </c>
      <c r="F9182" t="s">
        <v>32</v>
      </c>
      <c r="G9182" t="s">
        <v>27</v>
      </c>
      <c r="H9182" t="s">
        <v>28</v>
      </c>
    </row>
    <row r="9183" spans="1:8" hidden="1">
      <c r="A9183" t="s">
        <v>14972</v>
      </c>
      <c r="B9183" s="3">
        <v>45638</v>
      </c>
      <c r="C9183" t="s">
        <v>6967</v>
      </c>
      <c r="E9183" t="s">
        <v>210</v>
      </c>
      <c r="F9183" t="s">
        <v>20</v>
      </c>
      <c r="G9183" t="s">
        <v>48</v>
      </c>
      <c r="H9183" t="s">
        <v>53</v>
      </c>
    </row>
    <row r="9184" spans="1:8" hidden="1">
      <c r="A9184" t="s">
        <v>14973</v>
      </c>
      <c r="B9184" s="3">
        <v>45638</v>
      </c>
      <c r="C9184" t="s">
        <v>7484</v>
      </c>
      <c r="D9184">
        <v>593.07000000000005</v>
      </c>
      <c r="E9184" t="s">
        <v>60</v>
      </c>
      <c r="F9184" t="s">
        <v>32</v>
      </c>
      <c r="G9184" t="s">
        <v>27</v>
      </c>
      <c r="H9184" t="s">
        <v>57</v>
      </c>
    </row>
    <row r="9185" spans="1:8" hidden="1">
      <c r="A9185" t="s">
        <v>14974</v>
      </c>
      <c r="B9185" s="3">
        <v>45638</v>
      </c>
      <c r="C9185" t="s">
        <v>14975</v>
      </c>
      <c r="D9185">
        <v>1849.84</v>
      </c>
      <c r="E9185" t="s">
        <v>19</v>
      </c>
      <c r="F9185" t="s">
        <v>61</v>
      </c>
      <c r="G9185" t="s">
        <v>21</v>
      </c>
      <c r="H9185" t="s">
        <v>57</v>
      </c>
    </row>
    <row r="9186" spans="1:8" hidden="1">
      <c r="A9186" t="s">
        <v>14976</v>
      </c>
      <c r="B9186" s="3">
        <v>45638</v>
      </c>
      <c r="C9186" t="s">
        <v>674</v>
      </c>
      <c r="D9186">
        <v>1291.4100000000001</v>
      </c>
      <c r="E9186" t="s">
        <v>52</v>
      </c>
      <c r="F9186" t="s">
        <v>26</v>
      </c>
      <c r="G9186" t="s">
        <v>21</v>
      </c>
      <c r="H9186" t="s">
        <v>36</v>
      </c>
    </row>
    <row r="9187" spans="1:8" hidden="1">
      <c r="A9187" t="s">
        <v>14977</v>
      </c>
      <c r="B9187" s="3">
        <v>45638</v>
      </c>
      <c r="C9187" t="s">
        <v>11648</v>
      </c>
      <c r="D9187">
        <v>1557.63</v>
      </c>
      <c r="E9187" t="s">
        <v>47</v>
      </c>
      <c r="F9187" t="s">
        <v>61</v>
      </c>
      <c r="G9187" t="s">
        <v>48</v>
      </c>
      <c r="H9187" t="s">
        <v>33</v>
      </c>
    </row>
    <row r="9188" spans="1:8" hidden="1">
      <c r="A9188" t="s">
        <v>14978</v>
      </c>
      <c r="B9188" s="3">
        <v>45638</v>
      </c>
      <c r="C9188" t="s">
        <v>2560</v>
      </c>
      <c r="D9188">
        <v>652.02</v>
      </c>
      <c r="E9188" t="s">
        <v>52</v>
      </c>
      <c r="F9188" t="s">
        <v>61</v>
      </c>
      <c r="G9188" t="s">
        <v>21</v>
      </c>
      <c r="H9188" t="s">
        <v>40</v>
      </c>
    </row>
    <row r="9189" spans="1:8" hidden="1">
      <c r="A9189" t="s">
        <v>14979</v>
      </c>
      <c r="B9189" s="3">
        <v>45638</v>
      </c>
      <c r="C9189" t="s">
        <v>1287</v>
      </c>
      <c r="D9189">
        <v>764.02</v>
      </c>
      <c r="E9189" t="s">
        <v>31</v>
      </c>
      <c r="F9189" t="s">
        <v>26</v>
      </c>
      <c r="G9189" t="s">
        <v>27</v>
      </c>
      <c r="H9189" t="s">
        <v>176</v>
      </c>
    </row>
    <row r="9190" spans="1:8" hidden="1">
      <c r="A9190" t="s">
        <v>14980</v>
      </c>
      <c r="B9190" s="3">
        <v>45638</v>
      </c>
      <c r="C9190" t="s">
        <v>5533</v>
      </c>
      <c r="E9190" t="s">
        <v>70</v>
      </c>
      <c r="F9190" t="s">
        <v>26</v>
      </c>
      <c r="G9190" t="s">
        <v>27</v>
      </c>
      <c r="H9190" t="s">
        <v>40</v>
      </c>
    </row>
    <row r="9191" spans="1:8" hidden="1">
      <c r="A9191" t="s">
        <v>14981</v>
      </c>
      <c r="B9191" s="3">
        <v>45638</v>
      </c>
      <c r="C9191" t="s">
        <v>1768</v>
      </c>
      <c r="D9191">
        <v>1993.74</v>
      </c>
      <c r="E9191" t="s">
        <v>31</v>
      </c>
      <c r="F9191" t="s">
        <v>26</v>
      </c>
      <c r="G9191" t="s">
        <v>27</v>
      </c>
      <c r="H9191" t="s">
        <v>40</v>
      </c>
    </row>
    <row r="9192" spans="1:8" hidden="1">
      <c r="A9192" t="s">
        <v>14982</v>
      </c>
      <c r="B9192" s="3">
        <v>45638</v>
      </c>
      <c r="C9192" t="s">
        <v>14983</v>
      </c>
      <c r="D9192">
        <v>101.54</v>
      </c>
      <c r="E9192" t="s">
        <v>64</v>
      </c>
      <c r="F9192" t="s">
        <v>20</v>
      </c>
      <c r="G9192" t="s">
        <v>21</v>
      </c>
      <c r="H9192" t="s">
        <v>49</v>
      </c>
    </row>
    <row r="9193" spans="1:8" hidden="1">
      <c r="A9193" t="s">
        <v>14984</v>
      </c>
      <c r="B9193" s="3">
        <v>45638</v>
      </c>
      <c r="C9193" t="s">
        <v>14985</v>
      </c>
      <c r="D9193">
        <v>1023.4</v>
      </c>
      <c r="E9193" t="s">
        <v>84</v>
      </c>
      <c r="F9193" t="s">
        <v>20</v>
      </c>
      <c r="G9193" t="s">
        <v>39</v>
      </c>
      <c r="H9193" t="s">
        <v>40</v>
      </c>
    </row>
    <row r="9194" spans="1:8" hidden="1">
      <c r="A9194" t="s">
        <v>14986</v>
      </c>
      <c r="B9194" s="3">
        <v>45639</v>
      </c>
      <c r="C9194" t="s">
        <v>14987</v>
      </c>
      <c r="D9194">
        <v>1923.68</v>
      </c>
      <c r="E9194" t="s">
        <v>25</v>
      </c>
      <c r="F9194" t="s">
        <v>20</v>
      </c>
      <c r="G9194" t="s">
        <v>48</v>
      </c>
      <c r="H9194" t="s">
        <v>33</v>
      </c>
    </row>
    <row r="9195" spans="1:8" hidden="1">
      <c r="A9195" t="s">
        <v>14988</v>
      </c>
      <c r="B9195" s="3">
        <v>45639</v>
      </c>
      <c r="C9195" t="s">
        <v>14989</v>
      </c>
      <c r="E9195" t="s">
        <v>19</v>
      </c>
      <c r="F9195" t="s">
        <v>61</v>
      </c>
      <c r="G9195" t="s">
        <v>39</v>
      </c>
      <c r="H9195" t="s">
        <v>44</v>
      </c>
    </row>
    <row r="9196" spans="1:8" hidden="1">
      <c r="A9196" t="s">
        <v>14990</v>
      </c>
      <c r="B9196" s="3">
        <v>45639</v>
      </c>
      <c r="C9196" t="s">
        <v>5484</v>
      </c>
      <c r="D9196">
        <v>888.29</v>
      </c>
      <c r="E9196" t="s">
        <v>64</v>
      </c>
      <c r="F9196" t="s">
        <v>358</v>
      </c>
      <c r="G9196" t="s">
        <v>27</v>
      </c>
      <c r="H9196" t="s">
        <v>109</v>
      </c>
    </row>
    <row r="9197" spans="1:8" hidden="1">
      <c r="A9197" t="s">
        <v>14991</v>
      </c>
      <c r="B9197" s="3">
        <v>45639</v>
      </c>
      <c r="C9197" t="s">
        <v>14992</v>
      </c>
      <c r="D9197">
        <v>1272.2</v>
      </c>
      <c r="E9197" t="s">
        <v>19</v>
      </c>
      <c r="F9197" t="s">
        <v>61</v>
      </c>
      <c r="G9197" t="s">
        <v>21</v>
      </c>
      <c r="H9197" t="s">
        <v>44</v>
      </c>
    </row>
    <row r="9198" spans="1:8" hidden="1">
      <c r="A9198" t="s">
        <v>14993</v>
      </c>
      <c r="B9198" s="3">
        <v>45639</v>
      </c>
      <c r="C9198" t="s">
        <v>5030</v>
      </c>
      <c r="D9198">
        <v>589.30999999999995</v>
      </c>
      <c r="E9198" t="s">
        <v>31</v>
      </c>
      <c r="F9198" t="s">
        <v>20</v>
      </c>
      <c r="G9198" t="s">
        <v>39</v>
      </c>
      <c r="H9198" t="s">
        <v>36</v>
      </c>
    </row>
    <row r="9199" spans="1:8" hidden="1">
      <c r="A9199" t="s">
        <v>14994</v>
      </c>
      <c r="B9199" s="3">
        <v>45639</v>
      </c>
      <c r="C9199" t="s">
        <v>8980</v>
      </c>
      <c r="D9199">
        <v>600.53</v>
      </c>
      <c r="E9199" t="s">
        <v>47</v>
      </c>
      <c r="F9199" t="s">
        <v>20</v>
      </c>
      <c r="G9199" t="s">
        <v>39</v>
      </c>
      <c r="H9199" t="s">
        <v>75</v>
      </c>
    </row>
    <row r="9200" spans="1:8" hidden="1">
      <c r="A9200" t="s">
        <v>14995</v>
      </c>
      <c r="B9200" s="3">
        <v>45639</v>
      </c>
      <c r="C9200" t="s">
        <v>13419</v>
      </c>
      <c r="D9200">
        <v>804.09</v>
      </c>
      <c r="E9200" t="s">
        <v>19</v>
      </c>
      <c r="F9200" t="s">
        <v>32</v>
      </c>
      <c r="G9200" t="s">
        <v>21</v>
      </c>
      <c r="H9200" t="s">
        <v>43</v>
      </c>
    </row>
    <row r="9201" spans="1:8" hidden="1">
      <c r="A9201" t="s">
        <v>14996</v>
      </c>
      <c r="B9201" s="3">
        <v>45639</v>
      </c>
      <c r="C9201" t="s">
        <v>7909</v>
      </c>
      <c r="D9201">
        <v>1356.82</v>
      </c>
      <c r="E9201" t="s">
        <v>64</v>
      </c>
      <c r="F9201" t="s">
        <v>32</v>
      </c>
      <c r="G9201" t="s">
        <v>39</v>
      </c>
      <c r="H9201" t="s">
        <v>109</v>
      </c>
    </row>
    <row r="9202" spans="1:8" hidden="1">
      <c r="A9202" t="s">
        <v>14997</v>
      </c>
      <c r="B9202" s="3">
        <v>45639</v>
      </c>
      <c r="C9202" t="s">
        <v>14998</v>
      </c>
      <c r="D9202">
        <v>565.6</v>
      </c>
      <c r="E9202" t="s">
        <v>67</v>
      </c>
      <c r="F9202" t="s">
        <v>20</v>
      </c>
      <c r="G9202" t="s">
        <v>39</v>
      </c>
      <c r="H9202" t="s">
        <v>57</v>
      </c>
    </row>
    <row r="9203" spans="1:8" hidden="1">
      <c r="A9203" t="s">
        <v>14999</v>
      </c>
      <c r="B9203" s="3">
        <v>45639</v>
      </c>
      <c r="C9203" t="s">
        <v>5840</v>
      </c>
      <c r="D9203">
        <v>396.54</v>
      </c>
      <c r="E9203" t="s">
        <v>60</v>
      </c>
      <c r="F9203" t="s">
        <v>32</v>
      </c>
      <c r="G9203" t="s">
        <v>48</v>
      </c>
      <c r="H9203" t="s">
        <v>75</v>
      </c>
    </row>
    <row r="9204" spans="1:8" hidden="1">
      <c r="A9204" t="s">
        <v>15000</v>
      </c>
      <c r="B9204" s="3">
        <v>45639</v>
      </c>
      <c r="C9204" t="s">
        <v>2843</v>
      </c>
      <c r="D9204">
        <v>176.06</v>
      </c>
      <c r="E9204" t="s">
        <v>64</v>
      </c>
      <c r="F9204" t="s">
        <v>32</v>
      </c>
      <c r="G9204" t="s">
        <v>39</v>
      </c>
      <c r="H9204" t="s">
        <v>94</v>
      </c>
    </row>
    <row r="9205" spans="1:8" hidden="1">
      <c r="A9205" t="s">
        <v>15001</v>
      </c>
      <c r="B9205" s="3">
        <v>45639</v>
      </c>
      <c r="C9205" t="s">
        <v>9973</v>
      </c>
      <c r="D9205">
        <v>18896.07</v>
      </c>
      <c r="E9205" t="s">
        <v>70</v>
      </c>
      <c r="F9205" t="s">
        <v>26</v>
      </c>
      <c r="G9205" t="s">
        <v>27</v>
      </c>
      <c r="H9205" t="s">
        <v>36</v>
      </c>
    </row>
    <row r="9206" spans="1:8" hidden="1">
      <c r="A9206" t="s">
        <v>15002</v>
      </c>
      <c r="B9206" s="3">
        <v>45639</v>
      </c>
      <c r="C9206" t="s">
        <v>15003</v>
      </c>
      <c r="D9206">
        <v>750.55</v>
      </c>
      <c r="E9206" t="s">
        <v>190</v>
      </c>
      <c r="F9206" t="s">
        <v>20</v>
      </c>
      <c r="G9206" t="s">
        <v>48</v>
      </c>
      <c r="H9206" t="s">
        <v>109</v>
      </c>
    </row>
    <row r="9207" spans="1:8" hidden="1">
      <c r="A9207" t="s">
        <v>15004</v>
      </c>
      <c r="B9207" s="3">
        <v>45639</v>
      </c>
      <c r="C9207" t="s">
        <v>4289</v>
      </c>
      <c r="D9207">
        <v>1587.54</v>
      </c>
      <c r="E9207" t="s">
        <v>67</v>
      </c>
      <c r="F9207" t="s">
        <v>61</v>
      </c>
      <c r="G9207" t="s">
        <v>21</v>
      </c>
      <c r="H9207" t="s">
        <v>176</v>
      </c>
    </row>
    <row r="9208" spans="1:8" hidden="1">
      <c r="A9208" t="s">
        <v>15005</v>
      </c>
      <c r="B9208" s="3">
        <v>45639</v>
      </c>
      <c r="C9208" t="s">
        <v>15006</v>
      </c>
      <c r="D9208">
        <v>1274.3499999999999</v>
      </c>
      <c r="E9208" t="s">
        <v>122</v>
      </c>
      <c r="F9208" t="s">
        <v>61</v>
      </c>
      <c r="G9208" t="s">
        <v>27</v>
      </c>
      <c r="H9208" t="s">
        <v>44</v>
      </c>
    </row>
    <row r="9209" spans="1:8" hidden="1">
      <c r="A9209" t="s">
        <v>15007</v>
      </c>
      <c r="B9209" s="3">
        <v>45639</v>
      </c>
      <c r="C9209" t="s">
        <v>15008</v>
      </c>
      <c r="D9209">
        <v>1343.84</v>
      </c>
      <c r="E9209" t="s">
        <v>47</v>
      </c>
      <c r="F9209" t="s">
        <v>32</v>
      </c>
      <c r="G9209" t="s">
        <v>48</v>
      </c>
      <c r="H9209" t="s">
        <v>87</v>
      </c>
    </row>
    <row r="9210" spans="1:8" hidden="1">
      <c r="A9210" t="s">
        <v>15009</v>
      </c>
      <c r="B9210" s="3">
        <v>45639</v>
      </c>
      <c r="C9210" t="s">
        <v>15010</v>
      </c>
      <c r="D9210">
        <v>303.31</v>
      </c>
      <c r="E9210" t="s">
        <v>19</v>
      </c>
      <c r="F9210" t="s">
        <v>32</v>
      </c>
      <c r="G9210" t="s">
        <v>27</v>
      </c>
      <c r="H9210" t="s">
        <v>44</v>
      </c>
    </row>
    <row r="9211" spans="1:8" hidden="1">
      <c r="A9211" t="s">
        <v>15011</v>
      </c>
      <c r="B9211" s="3">
        <v>45639</v>
      </c>
      <c r="C9211" t="s">
        <v>9536</v>
      </c>
      <c r="D9211">
        <v>1815.24</v>
      </c>
      <c r="E9211" t="s">
        <v>60</v>
      </c>
      <c r="F9211" t="s">
        <v>20</v>
      </c>
      <c r="G9211" t="s">
        <v>21</v>
      </c>
      <c r="H9211" t="s">
        <v>22</v>
      </c>
    </row>
    <row r="9212" spans="1:8" hidden="1">
      <c r="A9212" t="s">
        <v>15012</v>
      </c>
      <c r="B9212" s="3">
        <v>45639</v>
      </c>
      <c r="C9212" t="s">
        <v>13536</v>
      </c>
      <c r="D9212">
        <v>338.69</v>
      </c>
      <c r="E9212" t="s">
        <v>25</v>
      </c>
      <c r="F9212" t="s">
        <v>32</v>
      </c>
      <c r="G9212" t="s">
        <v>27</v>
      </c>
      <c r="H9212" t="s">
        <v>33</v>
      </c>
    </row>
    <row r="9213" spans="1:8">
      <c r="A9213" t="s">
        <v>15013</v>
      </c>
      <c r="B9213" s="3">
        <v>45639</v>
      </c>
      <c r="C9213" t="s">
        <v>10080</v>
      </c>
      <c r="E9213" t="s">
        <v>43</v>
      </c>
      <c r="F9213" t="s">
        <v>26</v>
      </c>
      <c r="G9213" t="s">
        <v>21</v>
      </c>
      <c r="H9213" t="s">
        <v>28</v>
      </c>
    </row>
    <row r="9214" spans="1:8" hidden="1">
      <c r="A9214" t="s">
        <v>15014</v>
      </c>
      <c r="B9214" s="3">
        <v>45639</v>
      </c>
      <c r="C9214" t="s">
        <v>15015</v>
      </c>
      <c r="E9214" t="s">
        <v>52</v>
      </c>
      <c r="F9214" t="s">
        <v>61</v>
      </c>
      <c r="G9214" t="s">
        <v>48</v>
      </c>
      <c r="H9214" t="s">
        <v>36</v>
      </c>
    </row>
    <row r="9215" spans="1:8">
      <c r="A9215" t="s">
        <v>15016</v>
      </c>
      <c r="B9215" s="3">
        <v>45640</v>
      </c>
      <c r="C9215" t="s">
        <v>15017</v>
      </c>
      <c r="D9215">
        <v>1230.22</v>
      </c>
      <c r="E9215" t="s">
        <v>43</v>
      </c>
      <c r="F9215" t="s">
        <v>32</v>
      </c>
      <c r="G9215" t="s">
        <v>39</v>
      </c>
      <c r="H9215" t="s">
        <v>28</v>
      </c>
    </row>
    <row r="9216" spans="1:8" hidden="1">
      <c r="A9216" t="s">
        <v>15018</v>
      </c>
      <c r="B9216" s="3">
        <v>45640</v>
      </c>
      <c r="C9216" t="s">
        <v>14587</v>
      </c>
      <c r="D9216">
        <v>1298</v>
      </c>
      <c r="E9216" t="s">
        <v>70</v>
      </c>
      <c r="F9216" t="s">
        <v>26</v>
      </c>
      <c r="G9216" t="s">
        <v>21</v>
      </c>
      <c r="H9216" t="s">
        <v>43</v>
      </c>
    </row>
    <row r="9217" spans="1:8" hidden="1">
      <c r="A9217" t="s">
        <v>15019</v>
      </c>
      <c r="B9217" s="3">
        <v>45640</v>
      </c>
      <c r="C9217" t="s">
        <v>15020</v>
      </c>
      <c r="D9217">
        <v>8974.89</v>
      </c>
      <c r="E9217" t="s">
        <v>70</v>
      </c>
      <c r="F9217" t="s">
        <v>32</v>
      </c>
      <c r="G9217" t="s">
        <v>48</v>
      </c>
      <c r="H9217" t="s">
        <v>49</v>
      </c>
    </row>
    <row r="9218" spans="1:8" hidden="1">
      <c r="A9218" t="s">
        <v>15021</v>
      </c>
      <c r="B9218" s="3">
        <v>45640</v>
      </c>
      <c r="C9218" t="s">
        <v>1348</v>
      </c>
      <c r="D9218">
        <v>927.92</v>
      </c>
      <c r="E9218" t="s">
        <v>25</v>
      </c>
      <c r="F9218" t="s">
        <v>61</v>
      </c>
      <c r="G9218" t="s">
        <v>48</v>
      </c>
      <c r="H9218" t="s">
        <v>87</v>
      </c>
    </row>
    <row r="9219" spans="1:8" hidden="1">
      <c r="A9219" t="s">
        <v>15022</v>
      </c>
      <c r="B9219" s="3">
        <v>45640</v>
      </c>
      <c r="C9219" t="s">
        <v>15023</v>
      </c>
      <c r="D9219">
        <v>15719.73</v>
      </c>
      <c r="E9219" t="s">
        <v>31</v>
      </c>
      <c r="F9219" t="s">
        <v>20</v>
      </c>
      <c r="G9219" t="s">
        <v>27</v>
      </c>
      <c r="H9219" t="s">
        <v>40</v>
      </c>
    </row>
    <row r="9220" spans="1:8" hidden="1">
      <c r="A9220" t="s">
        <v>15024</v>
      </c>
      <c r="B9220" s="3">
        <v>45640</v>
      </c>
      <c r="C9220" t="s">
        <v>15025</v>
      </c>
      <c r="D9220">
        <v>744.53</v>
      </c>
      <c r="E9220" t="s">
        <v>67</v>
      </c>
      <c r="F9220" t="s">
        <v>61</v>
      </c>
      <c r="G9220" t="s">
        <v>21</v>
      </c>
      <c r="H9220" t="s">
        <v>123</v>
      </c>
    </row>
    <row r="9221" spans="1:8" hidden="1">
      <c r="A9221" t="s">
        <v>15026</v>
      </c>
      <c r="B9221" s="3">
        <v>45640</v>
      </c>
      <c r="C9221" t="s">
        <v>3044</v>
      </c>
      <c r="D9221">
        <v>1546.21</v>
      </c>
      <c r="E9221" t="s">
        <v>52</v>
      </c>
      <c r="F9221" t="s">
        <v>26</v>
      </c>
      <c r="G9221" t="s">
        <v>27</v>
      </c>
      <c r="H9221" t="s">
        <v>43</v>
      </c>
    </row>
    <row r="9222" spans="1:8" hidden="1">
      <c r="A9222" t="s">
        <v>15027</v>
      </c>
      <c r="B9222" s="3">
        <v>45640</v>
      </c>
      <c r="C9222" t="s">
        <v>4609</v>
      </c>
      <c r="D9222">
        <v>927.28</v>
      </c>
      <c r="E9222" t="s">
        <v>25</v>
      </c>
      <c r="F9222" t="s">
        <v>61</v>
      </c>
      <c r="G9222" t="s">
        <v>39</v>
      </c>
      <c r="H9222" t="s">
        <v>49</v>
      </c>
    </row>
    <row r="9223" spans="1:8" hidden="1">
      <c r="A9223" t="s">
        <v>15028</v>
      </c>
      <c r="B9223" s="3">
        <v>45640</v>
      </c>
      <c r="C9223" t="s">
        <v>4132</v>
      </c>
      <c r="D9223">
        <v>550.04999999999995</v>
      </c>
      <c r="E9223" t="s">
        <v>52</v>
      </c>
      <c r="F9223" t="s">
        <v>26</v>
      </c>
      <c r="G9223" t="s">
        <v>48</v>
      </c>
      <c r="H9223" t="s">
        <v>33</v>
      </c>
    </row>
    <row r="9224" spans="1:8" hidden="1">
      <c r="A9224" t="s">
        <v>15029</v>
      </c>
      <c r="B9224" s="3">
        <v>45640</v>
      </c>
      <c r="C9224" t="s">
        <v>13167</v>
      </c>
      <c r="D9224">
        <v>1685.25</v>
      </c>
      <c r="E9224" t="s">
        <v>47</v>
      </c>
      <c r="F9224" t="s">
        <v>20</v>
      </c>
      <c r="G9224" t="s">
        <v>39</v>
      </c>
      <c r="H9224" t="s">
        <v>176</v>
      </c>
    </row>
    <row r="9225" spans="1:8" hidden="1">
      <c r="A9225" t="s">
        <v>15030</v>
      </c>
      <c r="B9225" s="3">
        <v>45640</v>
      </c>
      <c r="C9225" t="s">
        <v>15031</v>
      </c>
      <c r="D9225">
        <v>855.81</v>
      </c>
      <c r="E9225" t="s">
        <v>25</v>
      </c>
      <c r="F9225" t="s">
        <v>20</v>
      </c>
      <c r="G9225" t="s">
        <v>39</v>
      </c>
      <c r="H9225" t="s">
        <v>33</v>
      </c>
    </row>
    <row r="9226" spans="1:8" hidden="1">
      <c r="A9226" t="s">
        <v>15032</v>
      </c>
      <c r="B9226" s="3">
        <v>45640</v>
      </c>
      <c r="C9226" t="s">
        <v>6480</v>
      </c>
      <c r="D9226">
        <v>1437.78</v>
      </c>
      <c r="E9226" t="s">
        <v>122</v>
      </c>
      <c r="F9226" t="s">
        <v>61</v>
      </c>
      <c r="G9226" t="s">
        <v>27</v>
      </c>
      <c r="H9226" t="s">
        <v>49</v>
      </c>
    </row>
    <row r="9227" spans="1:8" hidden="1">
      <c r="A9227" t="s">
        <v>15033</v>
      </c>
      <c r="B9227" s="3">
        <v>45640</v>
      </c>
      <c r="C9227" t="s">
        <v>15034</v>
      </c>
      <c r="D9227">
        <v>1529.95</v>
      </c>
      <c r="E9227" t="s">
        <v>19</v>
      </c>
      <c r="F9227" t="s">
        <v>26</v>
      </c>
      <c r="G9227" t="s">
        <v>21</v>
      </c>
      <c r="H9227" t="s">
        <v>33</v>
      </c>
    </row>
    <row r="9228" spans="1:8" hidden="1">
      <c r="A9228" t="s">
        <v>15035</v>
      </c>
      <c r="B9228" s="3">
        <v>45640</v>
      </c>
      <c r="C9228" t="s">
        <v>15036</v>
      </c>
      <c r="D9228">
        <v>335.79</v>
      </c>
      <c r="E9228" t="s">
        <v>60</v>
      </c>
      <c r="F9228" t="s">
        <v>61</v>
      </c>
      <c r="G9228" t="s">
        <v>48</v>
      </c>
      <c r="H9228" t="s">
        <v>40</v>
      </c>
    </row>
    <row r="9229" spans="1:8" hidden="1">
      <c r="A9229" t="s">
        <v>15037</v>
      </c>
      <c r="B9229" s="3">
        <v>45640</v>
      </c>
      <c r="C9229" t="s">
        <v>2218</v>
      </c>
      <c r="D9229">
        <v>1031.6199999999999</v>
      </c>
      <c r="E9229" t="s">
        <v>25</v>
      </c>
      <c r="F9229" t="s">
        <v>61</v>
      </c>
      <c r="G9229" t="s">
        <v>48</v>
      </c>
      <c r="H9229" t="s">
        <v>43</v>
      </c>
    </row>
    <row r="9230" spans="1:8">
      <c r="A9230" t="s">
        <v>15038</v>
      </c>
      <c r="B9230" s="3">
        <v>45640</v>
      </c>
      <c r="C9230" t="s">
        <v>826</v>
      </c>
      <c r="D9230">
        <v>1248.6199999999999</v>
      </c>
      <c r="E9230" t="s">
        <v>43</v>
      </c>
      <c r="F9230" t="s">
        <v>20</v>
      </c>
      <c r="G9230" t="s">
        <v>27</v>
      </c>
      <c r="H9230" t="s">
        <v>40</v>
      </c>
    </row>
    <row r="9231" spans="1:8" hidden="1">
      <c r="A9231" t="s">
        <v>15039</v>
      </c>
      <c r="B9231" s="3">
        <v>45640</v>
      </c>
      <c r="C9231" t="s">
        <v>2014</v>
      </c>
      <c r="D9231">
        <v>130.97999999999999</v>
      </c>
      <c r="E9231" t="s">
        <v>47</v>
      </c>
      <c r="F9231" t="s">
        <v>61</v>
      </c>
      <c r="G9231" t="s">
        <v>39</v>
      </c>
      <c r="H9231" t="s">
        <v>44</v>
      </c>
    </row>
    <row r="9232" spans="1:8" hidden="1">
      <c r="A9232" t="s">
        <v>15040</v>
      </c>
      <c r="B9232" s="3">
        <v>45640</v>
      </c>
      <c r="C9232" t="s">
        <v>10879</v>
      </c>
      <c r="D9232">
        <v>122.51</v>
      </c>
      <c r="E9232" t="s">
        <v>848</v>
      </c>
      <c r="F9232" t="s">
        <v>20</v>
      </c>
      <c r="G9232" t="s">
        <v>21</v>
      </c>
      <c r="H9232" t="s">
        <v>176</v>
      </c>
    </row>
    <row r="9233" spans="1:8" hidden="1">
      <c r="A9233" t="s">
        <v>15041</v>
      </c>
      <c r="B9233" s="3">
        <v>45640</v>
      </c>
      <c r="C9233" t="s">
        <v>3275</v>
      </c>
      <c r="D9233">
        <v>1056.57</v>
      </c>
      <c r="E9233" t="s">
        <v>67</v>
      </c>
      <c r="F9233" t="s">
        <v>61</v>
      </c>
      <c r="G9233" t="s">
        <v>21</v>
      </c>
      <c r="H9233" t="s">
        <v>33</v>
      </c>
    </row>
    <row r="9234" spans="1:8" hidden="1">
      <c r="A9234" t="s">
        <v>15042</v>
      </c>
      <c r="B9234" s="3">
        <v>45640</v>
      </c>
      <c r="C9234" t="s">
        <v>2869</v>
      </c>
      <c r="D9234">
        <v>1355.42</v>
      </c>
      <c r="E9234" t="s">
        <v>47</v>
      </c>
      <c r="F9234" t="s">
        <v>32</v>
      </c>
      <c r="G9234" t="s">
        <v>27</v>
      </c>
      <c r="H9234" t="s">
        <v>87</v>
      </c>
    </row>
    <row r="9235" spans="1:8" hidden="1">
      <c r="A9235" t="s">
        <v>15043</v>
      </c>
      <c r="B9235" s="3">
        <v>45640</v>
      </c>
      <c r="C9235" t="s">
        <v>12580</v>
      </c>
      <c r="D9235">
        <v>1575.47</v>
      </c>
      <c r="E9235" t="s">
        <v>67</v>
      </c>
      <c r="F9235" t="s">
        <v>32</v>
      </c>
      <c r="G9235" t="s">
        <v>39</v>
      </c>
      <c r="H9235" t="s">
        <v>123</v>
      </c>
    </row>
    <row r="9236" spans="1:8" hidden="1">
      <c r="A9236" t="s">
        <v>15044</v>
      </c>
      <c r="B9236" s="3">
        <v>45640</v>
      </c>
      <c r="C9236" t="s">
        <v>341</v>
      </c>
      <c r="D9236">
        <v>538.65</v>
      </c>
      <c r="E9236" t="s">
        <v>31</v>
      </c>
      <c r="F9236" t="s">
        <v>61</v>
      </c>
      <c r="G9236" t="s">
        <v>39</v>
      </c>
      <c r="H9236" t="s">
        <v>33</v>
      </c>
    </row>
    <row r="9237" spans="1:8" hidden="1">
      <c r="A9237" t="s">
        <v>15045</v>
      </c>
      <c r="B9237" s="3">
        <v>45641</v>
      </c>
      <c r="C9237" t="s">
        <v>738</v>
      </c>
      <c r="E9237" t="s">
        <v>122</v>
      </c>
      <c r="F9237" t="s">
        <v>61</v>
      </c>
      <c r="G9237" t="s">
        <v>21</v>
      </c>
      <c r="H9237" t="s">
        <v>22</v>
      </c>
    </row>
    <row r="9238" spans="1:8" hidden="1">
      <c r="A9238" t="s">
        <v>15046</v>
      </c>
      <c r="B9238" s="3">
        <v>45641</v>
      </c>
      <c r="C9238" t="s">
        <v>4452</v>
      </c>
      <c r="D9238">
        <v>125.39</v>
      </c>
      <c r="E9238" t="s">
        <v>25</v>
      </c>
      <c r="F9238" t="s">
        <v>61</v>
      </c>
      <c r="G9238" t="s">
        <v>21</v>
      </c>
      <c r="H9238" t="s">
        <v>40</v>
      </c>
    </row>
    <row r="9239" spans="1:8" hidden="1">
      <c r="A9239" t="s">
        <v>15047</v>
      </c>
      <c r="B9239" s="3">
        <v>45641</v>
      </c>
      <c r="C9239" t="s">
        <v>15048</v>
      </c>
      <c r="D9239">
        <v>1118.19</v>
      </c>
      <c r="E9239" t="s">
        <v>19</v>
      </c>
      <c r="F9239" t="s">
        <v>26</v>
      </c>
      <c r="G9239" t="s">
        <v>21</v>
      </c>
      <c r="H9239" t="s">
        <v>43</v>
      </c>
    </row>
    <row r="9240" spans="1:8" hidden="1">
      <c r="A9240" t="s">
        <v>15049</v>
      </c>
      <c r="B9240" s="3">
        <v>45641</v>
      </c>
      <c r="C9240" t="s">
        <v>5617</v>
      </c>
      <c r="D9240">
        <v>489.39</v>
      </c>
      <c r="E9240" t="s">
        <v>19</v>
      </c>
      <c r="F9240" t="s">
        <v>32</v>
      </c>
      <c r="G9240" t="s">
        <v>39</v>
      </c>
      <c r="H9240" t="s">
        <v>44</v>
      </c>
    </row>
    <row r="9241" spans="1:8" hidden="1">
      <c r="A9241" t="s">
        <v>15050</v>
      </c>
      <c r="B9241" s="3">
        <v>45641</v>
      </c>
      <c r="C9241" t="s">
        <v>9528</v>
      </c>
      <c r="D9241">
        <v>424.91</v>
      </c>
      <c r="E9241" t="s">
        <v>64</v>
      </c>
      <c r="F9241" t="s">
        <v>20</v>
      </c>
      <c r="G9241" t="s">
        <v>27</v>
      </c>
      <c r="H9241" t="s">
        <v>176</v>
      </c>
    </row>
    <row r="9242" spans="1:8" hidden="1">
      <c r="A9242" t="s">
        <v>15051</v>
      </c>
      <c r="B9242" s="3">
        <v>45641</v>
      </c>
      <c r="C9242" t="s">
        <v>1279</v>
      </c>
      <c r="D9242">
        <v>1052.3800000000001</v>
      </c>
      <c r="E9242" t="s">
        <v>60</v>
      </c>
      <c r="F9242" t="s">
        <v>61</v>
      </c>
      <c r="G9242" t="s">
        <v>48</v>
      </c>
      <c r="H9242" t="s">
        <v>43</v>
      </c>
    </row>
    <row r="9243" spans="1:8" hidden="1">
      <c r="A9243" t="s">
        <v>15052</v>
      </c>
      <c r="B9243" s="3">
        <v>45641</v>
      </c>
      <c r="C9243" t="s">
        <v>15053</v>
      </c>
      <c r="D9243">
        <v>1986.87</v>
      </c>
      <c r="E9243" t="s">
        <v>122</v>
      </c>
      <c r="F9243" t="s">
        <v>20</v>
      </c>
      <c r="G9243" t="s">
        <v>27</v>
      </c>
      <c r="H9243" t="s">
        <v>75</v>
      </c>
    </row>
    <row r="9244" spans="1:8" hidden="1">
      <c r="A9244" t="s">
        <v>15054</v>
      </c>
      <c r="B9244" s="3">
        <v>45641</v>
      </c>
      <c r="C9244" t="s">
        <v>574</v>
      </c>
      <c r="D9244">
        <v>928.11</v>
      </c>
      <c r="E9244" t="s">
        <v>217</v>
      </c>
      <c r="F9244" t="s">
        <v>26</v>
      </c>
      <c r="G9244" t="s">
        <v>27</v>
      </c>
      <c r="H9244" t="s">
        <v>75</v>
      </c>
    </row>
    <row r="9245" spans="1:8" hidden="1">
      <c r="A9245" t="s">
        <v>15055</v>
      </c>
      <c r="B9245" s="3">
        <v>45641</v>
      </c>
      <c r="C9245" t="s">
        <v>12022</v>
      </c>
      <c r="D9245">
        <v>1543.99</v>
      </c>
      <c r="E9245" t="s">
        <v>190</v>
      </c>
      <c r="F9245" t="s">
        <v>26</v>
      </c>
      <c r="G9245" t="s">
        <v>21</v>
      </c>
      <c r="H9245" t="s">
        <v>36</v>
      </c>
    </row>
    <row r="9246" spans="1:8" hidden="1">
      <c r="A9246" t="s">
        <v>15056</v>
      </c>
      <c r="B9246" s="3">
        <v>45641</v>
      </c>
      <c r="C9246" t="s">
        <v>8958</v>
      </c>
      <c r="D9246">
        <v>97.02</v>
      </c>
      <c r="E9246" t="s">
        <v>84</v>
      </c>
      <c r="F9246" t="s">
        <v>32</v>
      </c>
      <c r="G9246" t="s">
        <v>27</v>
      </c>
      <c r="H9246" t="s">
        <v>43</v>
      </c>
    </row>
    <row r="9247" spans="1:8" hidden="1">
      <c r="A9247" t="s">
        <v>15057</v>
      </c>
      <c r="B9247" s="3">
        <v>45641</v>
      </c>
      <c r="C9247" t="s">
        <v>15058</v>
      </c>
      <c r="D9247">
        <v>15193.83</v>
      </c>
      <c r="E9247" t="s">
        <v>70</v>
      </c>
      <c r="F9247" t="s">
        <v>26</v>
      </c>
      <c r="G9247" t="s">
        <v>48</v>
      </c>
      <c r="H9247" t="s">
        <v>87</v>
      </c>
    </row>
    <row r="9248" spans="1:8" hidden="1">
      <c r="A9248" t="s">
        <v>15059</v>
      </c>
      <c r="B9248" s="3">
        <v>45641</v>
      </c>
      <c r="C9248" t="s">
        <v>15060</v>
      </c>
      <c r="D9248">
        <v>1374.21</v>
      </c>
      <c r="E9248" t="s">
        <v>70</v>
      </c>
      <c r="F9248" t="s">
        <v>20</v>
      </c>
      <c r="G9248" t="s">
        <v>48</v>
      </c>
      <c r="H9248" t="s">
        <v>43</v>
      </c>
    </row>
    <row r="9249" spans="1:8" hidden="1">
      <c r="A9249" t="s">
        <v>15061</v>
      </c>
      <c r="B9249" s="3">
        <v>45641</v>
      </c>
      <c r="C9249" t="s">
        <v>15062</v>
      </c>
      <c r="D9249">
        <v>1961.37</v>
      </c>
      <c r="E9249" t="s">
        <v>25</v>
      </c>
      <c r="F9249" t="s">
        <v>20</v>
      </c>
      <c r="G9249" t="s">
        <v>39</v>
      </c>
      <c r="H9249" t="s">
        <v>44</v>
      </c>
    </row>
    <row r="9250" spans="1:8" hidden="1">
      <c r="A9250" t="s">
        <v>15063</v>
      </c>
      <c r="B9250" s="3">
        <v>45641</v>
      </c>
      <c r="C9250" t="s">
        <v>3334</v>
      </c>
      <c r="D9250">
        <v>6287.22</v>
      </c>
      <c r="E9250" t="s">
        <v>47</v>
      </c>
      <c r="F9250" t="s">
        <v>26</v>
      </c>
      <c r="G9250" t="s">
        <v>27</v>
      </c>
      <c r="H9250" t="s">
        <v>43</v>
      </c>
    </row>
    <row r="9251" spans="1:8" hidden="1">
      <c r="A9251" t="s">
        <v>15064</v>
      </c>
      <c r="B9251" s="3">
        <v>45641</v>
      </c>
      <c r="C9251" t="s">
        <v>15065</v>
      </c>
      <c r="D9251">
        <v>1819.46</v>
      </c>
      <c r="E9251" t="s">
        <v>19</v>
      </c>
      <c r="F9251" t="s">
        <v>20</v>
      </c>
      <c r="G9251" t="s">
        <v>39</v>
      </c>
      <c r="H9251" t="s">
        <v>49</v>
      </c>
    </row>
    <row r="9252" spans="1:8" hidden="1">
      <c r="A9252" t="s">
        <v>15066</v>
      </c>
      <c r="B9252" s="3">
        <v>45641</v>
      </c>
      <c r="C9252" t="s">
        <v>15067</v>
      </c>
      <c r="D9252">
        <v>578.02</v>
      </c>
      <c r="E9252" t="s">
        <v>19</v>
      </c>
      <c r="F9252" t="s">
        <v>26</v>
      </c>
      <c r="G9252" t="s">
        <v>39</v>
      </c>
      <c r="H9252" t="s">
        <v>33</v>
      </c>
    </row>
    <row r="9253" spans="1:8" hidden="1">
      <c r="A9253" t="s">
        <v>15068</v>
      </c>
      <c r="B9253" s="3">
        <v>45641</v>
      </c>
      <c r="C9253" t="s">
        <v>5652</v>
      </c>
      <c r="D9253">
        <v>1607.74</v>
      </c>
      <c r="E9253" t="s">
        <v>31</v>
      </c>
      <c r="F9253" t="s">
        <v>61</v>
      </c>
      <c r="G9253" t="s">
        <v>27</v>
      </c>
      <c r="H9253" t="s">
        <v>43</v>
      </c>
    </row>
    <row r="9254" spans="1:8" hidden="1">
      <c r="A9254" t="s">
        <v>15069</v>
      </c>
      <c r="B9254" s="3">
        <v>45641</v>
      </c>
      <c r="C9254" t="s">
        <v>2865</v>
      </c>
      <c r="D9254">
        <v>1011.46</v>
      </c>
      <c r="E9254" t="s">
        <v>60</v>
      </c>
      <c r="F9254" t="s">
        <v>61</v>
      </c>
      <c r="G9254" t="s">
        <v>48</v>
      </c>
      <c r="H9254" t="s">
        <v>36</v>
      </c>
    </row>
    <row r="9255" spans="1:8" hidden="1">
      <c r="A9255" t="s">
        <v>15070</v>
      </c>
      <c r="B9255" s="3">
        <v>45641</v>
      </c>
      <c r="C9255" t="s">
        <v>3170</v>
      </c>
      <c r="E9255" t="s">
        <v>47</v>
      </c>
      <c r="F9255" t="s">
        <v>32</v>
      </c>
      <c r="G9255" t="s">
        <v>39</v>
      </c>
      <c r="H9255" t="s">
        <v>28</v>
      </c>
    </row>
    <row r="9256" spans="1:8" hidden="1">
      <c r="A9256" t="s">
        <v>15071</v>
      </c>
      <c r="B9256" s="3">
        <v>45641</v>
      </c>
      <c r="C9256" t="s">
        <v>2180</v>
      </c>
      <c r="D9256">
        <v>945.86</v>
      </c>
      <c r="E9256" t="s">
        <v>240</v>
      </c>
      <c r="F9256" t="s">
        <v>26</v>
      </c>
      <c r="G9256" t="s">
        <v>39</v>
      </c>
      <c r="H9256" t="s">
        <v>44</v>
      </c>
    </row>
    <row r="9257" spans="1:8">
      <c r="A9257" t="s">
        <v>15072</v>
      </c>
      <c r="B9257" s="3">
        <v>45641</v>
      </c>
      <c r="C9257" t="s">
        <v>15073</v>
      </c>
      <c r="D9257">
        <v>408.37</v>
      </c>
      <c r="E9257" t="s">
        <v>43</v>
      </c>
      <c r="F9257" t="s">
        <v>26</v>
      </c>
      <c r="G9257" t="s">
        <v>27</v>
      </c>
      <c r="H9257" t="s">
        <v>40</v>
      </c>
    </row>
    <row r="9258" spans="1:8" hidden="1">
      <c r="A9258" t="s">
        <v>15074</v>
      </c>
      <c r="B9258" s="3">
        <v>45641</v>
      </c>
      <c r="C9258" t="s">
        <v>1285</v>
      </c>
      <c r="D9258">
        <v>1347.78</v>
      </c>
      <c r="E9258" t="s">
        <v>70</v>
      </c>
      <c r="F9258" t="s">
        <v>61</v>
      </c>
      <c r="G9258" t="s">
        <v>27</v>
      </c>
      <c r="H9258" t="s">
        <v>53</v>
      </c>
    </row>
    <row r="9259" spans="1:8" hidden="1">
      <c r="A9259" t="s">
        <v>15075</v>
      </c>
      <c r="B9259" s="3">
        <v>45641</v>
      </c>
      <c r="C9259" t="s">
        <v>13901</v>
      </c>
      <c r="D9259">
        <v>117.79</v>
      </c>
      <c r="E9259" t="s">
        <v>19</v>
      </c>
      <c r="F9259" t="s">
        <v>32</v>
      </c>
      <c r="G9259" t="s">
        <v>27</v>
      </c>
      <c r="H9259" t="s">
        <v>44</v>
      </c>
    </row>
    <row r="9260" spans="1:8" hidden="1">
      <c r="A9260" t="s">
        <v>15076</v>
      </c>
      <c r="B9260" s="3">
        <v>45642</v>
      </c>
      <c r="C9260" t="s">
        <v>1789</v>
      </c>
      <c r="D9260">
        <v>786.75</v>
      </c>
      <c r="E9260" t="s">
        <v>25</v>
      </c>
      <c r="F9260" t="s">
        <v>32</v>
      </c>
      <c r="G9260" t="s">
        <v>39</v>
      </c>
      <c r="H9260" t="s">
        <v>75</v>
      </c>
    </row>
    <row r="9261" spans="1:8" hidden="1">
      <c r="A9261" t="s">
        <v>15077</v>
      </c>
      <c r="B9261" s="3">
        <v>45642</v>
      </c>
      <c r="C9261" t="s">
        <v>654</v>
      </c>
      <c r="D9261">
        <v>206.12</v>
      </c>
      <c r="E9261" t="s">
        <v>60</v>
      </c>
      <c r="F9261" t="s">
        <v>26</v>
      </c>
      <c r="G9261" t="s">
        <v>27</v>
      </c>
      <c r="H9261" t="s">
        <v>40</v>
      </c>
    </row>
    <row r="9262" spans="1:8" hidden="1">
      <c r="A9262" t="s">
        <v>15078</v>
      </c>
      <c r="B9262" s="3">
        <v>45642</v>
      </c>
      <c r="C9262" t="s">
        <v>5510</v>
      </c>
      <c r="D9262">
        <v>1857.48</v>
      </c>
      <c r="E9262" t="s">
        <v>25</v>
      </c>
      <c r="F9262" t="s">
        <v>26</v>
      </c>
      <c r="G9262" t="s">
        <v>39</v>
      </c>
      <c r="H9262" t="s">
        <v>176</v>
      </c>
    </row>
    <row r="9263" spans="1:8" hidden="1">
      <c r="A9263" t="s">
        <v>15079</v>
      </c>
      <c r="B9263" s="3">
        <v>45642</v>
      </c>
      <c r="C9263" t="s">
        <v>10545</v>
      </c>
      <c r="D9263">
        <v>472.79</v>
      </c>
      <c r="E9263" t="s">
        <v>70</v>
      </c>
      <c r="F9263" t="s">
        <v>26</v>
      </c>
      <c r="G9263" t="s">
        <v>21</v>
      </c>
      <c r="H9263" t="s">
        <v>94</v>
      </c>
    </row>
    <row r="9264" spans="1:8" hidden="1">
      <c r="A9264" t="s">
        <v>15080</v>
      </c>
      <c r="B9264" s="3">
        <v>45642</v>
      </c>
      <c r="C9264" t="s">
        <v>4873</v>
      </c>
      <c r="D9264">
        <v>1802.24</v>
      </c>
      <c r="E9264" t="s">
        <v>52</v>
      </c>
      <c r="F9264" t="s">
        <v>20</v>
      </c>
      <c r="G9264" t="s">
        <v>21</v>
      </c>
      <c r="H9264" t="s">
        <v>109</v>
      </c>
    </row>
    <row r="9265" spans="1:8" hidden="1">
      <c r="A9265" t="s">
        <v>15081</v>
      </c>
      <c r="B9265" s="3">
        <v>45642</v>
      </c>
      <c r="C9265" t="s">
        <v>6992</v>
      </c>
      <c r="D9265">
        <v>1656.64</v>
      </c>
      <c r="E9265" t="s">
        <v>60</v>
      </c>
      <c r="F9265" t="s">
        <v>26</v>
      </c>
      <c r="G9265" t="s">
        <v>48</v>
      </c>
      <c r="H9265" t="s">
        <v>94</v>
      </c>
    </row>
    <row r="9266" spans="1:8" hidden="1">
      <c r="A9266" t="s">
        <v>15082</v>
      </c>
      <c r="B9266" s="3">
        <v>45642</v>
      </c>
      <c r="C9266" t="s">
        <v>4478</v>
      </c>
      <c r="D9266">
        <v>1217.17</v>
      </c>
      <c r="E9266" t="s">
        <v>122</v>
      </c>
      <c r="F9266" t="s">
        <v>61</v>
      </c>
      <c r="G9266" t="s">
        <v>39</v>
      </c>
      <c r="H9266" t="s">
        <v>75</v>
      </c>
    </row>
    <row r="9267" spans="1:8" hidden="1">
      <c r="A9267" t="s">
        <v>15083</v>
      </c>
      <c r="B9267" s="3">
        <v>45642</v>
      </c>
      <c r="C9267" t="s">
        <v>11364</v>
      </c>
      <c r="D9267">
        <v>377.53</v>
      </c>
      <c r="E9267" t="s">
        <v>240</v>
      </c>
      <c r="F9267" t="s">
        <v>32</v>
      </c>
      <c r="G9267" t="s">
        <v>48</v>
      </c>
      <c r="H9267" t="s">
        <v>40</v>
      </c>
    </row>
    <row r="9268" spans="1:8" hidden="1">
      <c r="A9268" t="s">
        <v>15084</v>
      </c>
      <c r="B9268" s="3">
        <v>45642</v>
      </c>
      <c r="C9268" t="s">
        <v>11643</v>
      </c>
      <c r="D9268">
        <v>1678.27</v>
      </c>
      <c r="E9268" t="s">
        <v>19</v>
      </c>
      <c r="F9268" t="s">
        <v>20</v>
      </c>
      <c r="G9268" t="s">
        <v>48</v>
      </c>
      <c r="H9268" t="s">
        <v>176</v>
      </c>
    </row>
    <row r="9269" spans="1:8" hidden="1">
      <c r="A9269" t="s">
        <v>15085</v>
      </c>
      <c r="B9269" s="3">
        <v>45642</v>
      </c>
      <c r="C9269" t="s">
        <v>3436</v>
      </c>
      <c r="D9269">
        <v>1633.61</v>
      </c>
      <c r="E9269" t="s">
        <v>122</v>
      </c>
      <c r="F9269" t="s">
        <v>26</v>
      </c>
      <c r="G9269" t="s">
        <v>27</v>
      </c>
      <c r="H9269" t="s">
        <v>43</v>
      </c>
    </row>
    <row r="9270" spans="1:8" hidden="1">
      <c r="A9270" t="s">
        <v>15086</v>
      </c>
      <c r="B9270" s="3">
        <v>45642</v>
      </c>
      <c r="C9270" t="s">
        <v>14009</v>
      </c>
      <c r="D9270">
        <v>581.27</v>
      </c>
      <c r="E9270" t="s">
        <v>70</v>
      </c>
      <c r="F9270" t="s">
        <v>61</v>
      </c>
      <c r="G9270" t="s">
        <v>27</v>
      </c>
      <c r="H9270" t="s">
        <v>87</v>
      </c>
    </row>
    <row r="9271" spans="1:8" hidden="1">
      <c r="A9271" t="s">
        <v>15087</v>
      </c>
      <c r="B9271" s="3">
        <v>45642</v>
      </c>
      <c r="C9271" t="s">
        <v>15088</v>
      </c>
      <c r="D9271">
        <v>533.72</v>
      </c>
      <c r="E9271" t="s">
        <v>70</v>
      </c>
      <c r="F9271" t="s">
        <v>32</v>
      </c>
      <c r="G9271" t="s">
        <v>48</v>
      </c>
      <c r="H9271" t="s">
        <v>75</v>
      </c>
    </row>
    <row r="9272" spans="1:8" hidden="1">
      <c r="A9272" t="s">
        <v>15089</v>
      </c>
      <c r="B9272" s="3">
        <v>45642</v>
      </c>
      <c r="C9272" t="s">
        <v>13791</v>
      </c>
      <c r="D9272">
        <v>674.41</v>
      </c>
      <c r="E9272" t="s">
        <v>67</v>
      </c>
      <c r="F9272" t="s">
        <v>26</v>
      </c>
      <c r="G9272" t="s">
        <v>39</v>
      </c>
      <c r="H9272" t="s">
        <v>49</v>
      </c>
    </row>
    <row r="9273" spans="1:8" hidden="1">
      <c r="A9273" t="s">
        <v>15090</v>
      </c>
      <c r="B9273" s="3">
        <v>45642</v>
      </c>
      <c r="C9273" t="s">
        <v>15091</v>
      </c>
      <c r="D9273">
        <v>778.1</v>
      </c>
      <c r="E9273" t="s">
        <v>47</v>
      </c>
      <c r="F9273" t="s">
        <v>32</v>
      </c>
      <c r="G9273" t="s">
        <v>27</v>
      </c>
      <c r="H9273" t="s">
        <v>43</v>
      </c>
    </row>
    <row r="9274" spans="1:8" hidden="1">
      <c r="A9274" t="s">
        <v>15092</v>
      </c>
      <c r="B9274" s="3">
        <v>45642</v>
      </c>
      <c r="C9274" t="s">
        <v>15093</v>
      </c>
      <c r="D9274">
        <v>1407.88</v>
      </c>
      <c r="E9274" t="s">
        <v>52</v>
      </c>
      <c r="F9274" t="s">
        <v>20</v>
      </c>
      <c r="G9274" t="s">
        <v>39</v>
      </c>
      <c r="H9274" t="s">
        <v>94</v>
      </c>
    </row>
    <row r="9275" spans="1:8" hidden="1">
      <c r="A9275" t="s">
        <v>15094</v>
      </c>
      <c r="B9275" s="3">
        <v>45642</v>
      </c>
      <c r="C9275" t="s">
        <v>1275</v>
      </c>
      <c r="D9275">
        <v>199.88</v>
      </c>
      <c r="E9275" t="s">
        <v>64</v>
      </c>
      <c r="F9275" t="s">
        <v>32</v>
      </c>
      <c r="G9275" t="s">
        <v>21</v>
      </c>
      <c r="H9275" t="s">
        <v>94</v>
      </c>
    </row>
    <row r="9276" spans="1:8" hidden="1">
      <c r="A9276" t="s">
        <v>15095</v>
      </c>
      <c r="B9276" s="3">
        <v>45642</v>
      </c>
      <c r="C9276" t="s">
        <v>15096</v>
      </c>
      <c r="D9276">
        <v>860.13</v>
      </c>
      <c r="E9276" t="s">
        <v>122</v>
      </c>
      <c r="F9276" t="s">
        <v>61</v>
      </c>
      <c r="G9276" t="s">
        <v>21</v>
      </c>
      <c r="H9276" t="s">
        <v>49</v>
      </c>
    </row>
    <row r="9277" spans="1:8" hidden="1">
      <c r="A9277" t="s">
        <v>15097</v>
      </c>
      <c r="B9277" s="3">
        <v>45642</v>
      </c>
      <c r="C9277" t="s">
        <v>15015</v>
      </c>
      <c r="D9277">
        <v>665.52</v>
      </c>
      <c r="E9277" t="s">
        <v>31</v>
      </c>
      <c r="F9277" t="s">
        <v>61</v>
      </c>
      <c r="G9277" t="s">
        <v>48</v>
      </c>
      <c r="H9277" t="s">
        <v>53</v>
      </c>
    </row>
    <row r="9278" spans="1:8" hidden="1">
      <c r="A9278" t="s">
        <v>15098</v>
      </c>
      <c r="B9278" s="3">
        <v>45642</v>
      </c>
      <c r="C9278" t="s">
        <v>15099</v>
      </c>
      <c r="D9278">
        <v>1907.44</v>
      </c>
      <c r="E9278" t="s">
        <v>25</v>
      </c>
      <c r="F9278" t="s">
        <v>26</v>
      </c>
      <c r="G9278" t="s">
        <v>27</v>
      </c>
      <c r="H9278" t="s">
        <v>87</v>
      </c>
    </row>
    <row r="9279" spans="1:8" hidden="1">
      <c r="A9279" t="s">
        <v>15100</v>
      </c>
      <c r="B9279" s="3">
        <v>45642</v>
      </c>
      <c r="C9279" t="s">
        <v>9653</v>
      </c>
      <c r="E9279" t="s">
        <v>67</v>
      </c>
      <c r="F9279" t="s">
        <v>26</v>
      </c>
      <c r="G9279" t="s">
        <v>48</v>
      </c>
      <c r="H9279" t="s">
        <v>28</v>
      </c>
    </row>
    <row r="9280" spans="1:8" hidden="1">
      <c r="A9280" t="s">
        <v>15101</v>
      </c>
      <c r="B9280" s="3">
        <v>45642</v>
      </c>
      <c r="C9280" t="s">
        <v>2931</v>
      </c>
      <c r="D9280">
        <v>755.99</v>
      </c>
      <c r="E9280" t="s">
        <v>52</v>
      </c>
      <c r="F9280" t="s">
        <v>26</v>
      </c>
      <c r="G9280" t="s">
        <v>39</v>
      </c>
      <c r="H9280" t="s">
        <v>40</v>
      </c>
    </row>
    <row r="9281" spans="1:8" hidden="1">
      <c r="A9281" t="s">
        <v>15102</v>
      </c>
      <c r="B9281" s="3">
        <v>45642</v>
      </c>
      <c r="C9281" t="s">
        <v>11278</v>
      </c>
      <c r="D9281">
        <v>979.48</v>
      </c>
      <c r="E9281" t="s">
        <v>47</v>
      </c>
      <c r="F9281" t="s">
        <v>32</v>
      </c>
      <c r="G9281" t="s">
        <v>48</v>
      </c>
      <c r="H9281" t="s">
        <v>75</v>
      </c>
    </row>
    <row r="9282" spans="1:8" hidden="1">
      <c r="A9282" t="s">
        <v>15103</v>
      </c>
      <c r="B9282" s="3">
        <v>45642</v>
      </c>
      <c r="C9282" t="s">
        <v>5411</v>
      </c>
      <c r="D9282">
        <v>1619.92</v>
      </c>
      <c r="E9282" t="s">
        <v>70</v>
      </c>
      <c r="F9282" t="s">
        <v>32</v>
      </c>
      <c r="G9282" t="s">
        <v>39</v>
      </c>
      <c r="H9282" t="s">
        <v>123</v>
      </c>
    </row>
    <row r="9283" spans="1:8" hidden="1">
      <c r="A9283" t="s">
        <v>15104</v>
      </c>
      <c r="B9283" s="3">
        <v>45642</v>
      </c>
      <c r="C9283" t="s">
        <v>10113</v>
      </c>
      <c r="D9283">
        <v>1354.27</v>
      </c>
      <c r="E9283" t="s">
        <v>19</v>
      </c>
      <c r="F9283" t="s">
        <v>61</v>
      </c>
      <c r="G9283" t="s">
        <v>39</v>
      </c>
      <c r="H9283" t="s">
        <v>40</v>
      </c>
    </row>
    <row r="9284" spans="1:8" hidden="1">
      <c r="A9284" t="s">
        <v>15105</v>
      </c>
      <c r="B9284" s="3">
        <v>45642</v>
      </c>
      <c r="C9284" t="s">
        <v>1289</v>
      </c>
      <c r="D9284">
        <v>1123.3599999999999</v>
      </c>
      <c r="E9284" t="s">
        <v>60</v>
      </c>
      <c r="F9284" t="s">
        <v>61</v>
      </c>
      <c r="G9284" t="s">
        <v>39</v>
      </c>
      <c r="H9284" t="s">
        <v>75</v>
      </c>
    </row>
    <row r="9285" spans="1:8" hidden="1">
      <c r="A9285" t="s">
        <v>15106</v>
      </c>
      <c r="B9285" s="3">
        <v>45642</v>
      </c>
      <c r="C9285" t="s">
        <v>10570</v>
      </c>
      <c r="D9285">
        <v>1211.45</v>
      </c>
      <c r="E9285" t="s">
        <v>31</v>
      </c>
      <c r="F9285" t="s">
        <v>61</v>
      </c>
      <c r="G9285" t="s">
        <v>39</v>
      </c>
      <c r="H9285" t="s">
        <v>94</v>
      </c>
    </row>
    <row r="9286" spans="1:8" hidden="1">
      <c r="A9286" t="s">
        <v>15107</v>
      </c>
      <c r="B9286" s="3">
        <v>45642</v>
      </c>
      <c r="C9286" t="s">
        <v>13276</v>
      </c>
      <c r="D9286">
        <v>969.85</v>
      </c>
      <c r="E9286" t="s">
        <v>19</v>
      </c>
      <c r="F9286" t="s">
        <v>61</v>
      </c>
      <c r="G9286" t="s">
        <v>27</v>
      </c>
      <c r="H9286" t="s">
        <v>94</v>
      </c>
    </row>
    <row r="9287" spans="1:8" hidden="1">
      <c r="A9287" t="s">
        <v>15108</v>
      </c>
      <c r="B9287" s="3">
        <v>45642</v>
      </c>
      <c r="C9287" t="s">
        <v>7350</v>
      </c>
      <c r="D9287">
        <v>1346.75</v>
      </c>
      <c r="E9287" t="s">
        <v>67</v>
      </c>
      <c r="F9287" t="s">
        <v>32</v>
      </c>
      <c r="G9287" t="s">
        <v>27</v>
      </c>
      <c r="H9287" t="s">
        <v>57</v>
      </c>
    </row>
    <row r="9288" spans="1:8">
      <c r="A9288" t="s">
        <v>15109</v>
      </c>
      <c r="B9288" s="3">
        <v>45643</v>
      </c>
      <c r="C9288" t="s">
        <v>15110</v>
      </c>
      <c r="D9288">
        <v>341.96</v>
      </c>
      <c r="E9288" t="s">
        <v>43</v>
      </c>
      <c r="F9288" t="s">
        <v>61</v>
      </c>
      <c r="G9288" t="s">
        <v>39</v>
      </c>
      <c r="H9288" t="s">
        <v>33</v>
      </c>
    </row>
    <row r="9289" spans="1:8" hidden="1">
      <c r="A9289" t="s">
        <v>15111</v>
      </c>
      <c r="B9289" s="3">
        <v>45643</v>
      </c>
      <c r="C9289" t="s">
        <v>1049</v>
      </c>
      <c r="D9289">
        <v>1622.51</v>
      </c>
      <c r="E9289" t="s">
        <v>70</v>
      </c>
      <c r="F9289" t="s">
        <v>61</v>
      </c>
      <c r="G9289" t="s">
        <v>21</v>
      </c>
      <c r="H9289" t="s">
        <v>87</v>
      </c>
    </row>
    <row r="9290" spans="1:8" hidden="1">
      <c r="A9290" t="s">
        <v>15112</v>
      </c>
      <c r="B9290" s="3">
        <v>45643</v>
      </c>
      <c r="C9290" t="s">
        <v>7125</v>
      </c>
      <c r="D9290">
        <v>1899.24</v>
      </c>
      <c r="E9290" t="s">
        <v>25</v>
      </c>
      <c r="F9290" t="s">
        <v>20</v>
      </c>
      <c r="G9290" t="s">
        <v>39</v>
      </c>
      <c r="H9290" t="s">
        <v>49</v>
      </c>
    </row>
    <row r="9291" spans="1:8" hidden="1">
      <c r="A9291" t="s">
        <v>15113</v>
      </c>
      <c r="B9291" s="3">
        <v>45643</v>
      </c>
      <c r="C9291" t="s">
        <v>6119</v>
      </c>
      <c r="D9291">
        <v>13282.93</v>
      </c>
      <c r="E9291" t="s">
        <v>848</v>
      </c>
      <c r="F9291" t="s">
        <v>20</v>
      </c>
      <c r="G9291" t="s">
        <v>21</v>
      </c>
      <c r="H9291" t="s">
        <v>36</v>
      </c>
    </row>
    <row r="9292" spans="1:8" hidden="1">
      <c r="A9292" t="s">
        <v>15114</v>
      </c>
      <c r="B9292" s="3">
        <v>45643</v>
      </c>
      <c r="C9292" t="s">
        <v>2922</v>
      </c>
      <c r="D9292">
        <v>287.08999999999997</v>
      </c>
      <c r="E9292" t="s">
        <v>217</v>
      </c>
      <c r="F9292" t="s">
        <v>32</v>
      </c>
      <c r="G9292" t="s">
        <v>48</v>
      </c>
      <c r="H9292" t="s">
        <v>94</v>
      </c>
    </row>
    <row r="9293" spans="1:8" hidden="1">
      <c r="A9293" t="s">
        <v>15115</v>
      </c>
      <c r="B9293" s="3">
        <v>45643</v>
      </c>
      <c r="C9293" t="s">
        <v>15116</v>
      </c>
      <c r="D9293">
        <v>624.97</v>
      </c>
      <c r="E9293" t="s">
        <v>67</v>
      </c>
      <c r="F9293" t="s">
        <v>20</v>
      </c>
      <c r="G9293" t="s">
        <v>39</v>
      </c>
      <c r="H9293" t="s">
        <v>109</v>
      </c>
    </row>
    <row r="9294" spans="1:8" hidden="1">
      <c r="A9294" t="s">
        <v>15117</v>
      </c>
      <c r="B9294" s="3">
        <v>45643</v>
      </c>
      <c r="C9294" t="s">
        <v>15096</v>
      </c>
      <c r="D9294">
        <v>1258.32</v>
      </c>
      <c r="E9294" t="s">
        <v>67</v>
      </c>
      <c r="F9294" t="s">
        <v>61</v>
      </c>
      <c r="G9294" t="s">
        <v>27</v>
      </c>
      <c r="H9294" t="s">
        <v>53</v>
      </c>
    </row>
    <row r="9295" spans="1:8" hidden="1">
      <c r="A9295" t="s">
        <v>15118</v>
      </c>
      <c r="B9295" s="3">
        <v>45643</v>
      </c>
      <c r="C9295" t="s">
        <v>2488</v>
      </c>
      <c r="D9295">
        <v>1271.4100000000001</v>
      </c>
      <c r="E9295" t="s">
        <v>25</v>
      </c>
      <c r="F9295" t="s">
        <v>26</v>
      </c>
      <c r="G9295" t="s">
        <v>48</v>
      </c>
      <c r="H9295" t="s">
        <v>43</v>
      </c>
    </row>
    <row r="9296" spans="1:8" hidden="1">
      <c r="A9296" t="s">
        <v>15119</v>
      </c>
      <c r="B9296" s="3">
        <v>45643</v>
      </c>
      <c r="C9296" t="s">
        <v>7989</v>
      </c>
      <c r="D9296">
        <v>1943.84</v>
      </c>
      <c r="E9296" t="s">
        <v>64</v>
      </c>
      <c r="F9296" t="s">
        <v>20</v>
      </c>
      <c r="G9296" t="s">
        <v>39</v>
      </c>
      <c r="H9296" t="s">
        <v>43</v>
      </c>
    </row>
    <row r="9297" spans="1:8" hidden="1">
      <c r="A9297" t="s">
        <v>15120</v>
      </c>
      <c r="B9297" s="3">
        <v>45643</v>
      </c>
      <c r="C9297" t="s">
        <v>15121</v>
      </c>
      <c r="D9297">
        <v>18587.599999999999</v>
      </c>
      <c r="E9297" t="s">
        <v>31</v>
      </c>
      <c r="F9297" t="s">
        <v>26</v>
      </c>
      <c r="G9297" t="s">
        <v>21</v>
      </c>
      <c r="H9297" t="s">
        <v>94</v>
      </c>
    </row>
    <row r="9298" spans="1:8" hidden="1">
      <c r="A9298" t="s">
        <v>15122</v>
      </c>
      <c r="B9298" s="3">
        <v>45643</v>
      </c>
      <c r="C9298" t="s">
        <v>9967</v>
      </c>
      <c r="D9298">
        <v>150.38</v>
      </c>
      <c r="E9298" t="s">
        <v>25</v>
      </c>
      <c r="F9298" t="s">
        <v>20</v>
      </c>
      <c r="G9298" t="s">
        <v>48</v>
      </c>
      <c r="H9298" t="s">
        <v>109</v>
      </c>
    </row>
    <row r="9299" spans="1:8" hidden="1">
      <c r="A9299" t="s">
        <v>15123</v>
      </c>
      <c r="B9299" s="3">
        <v>45643</v>
      </c>
      <c r="C9299" t="s">
        <v>15124</v>
      </c>
      <c r="D9299">
        <v>1056.18</v>
      </c>
      <c r="E9299" t="s">
        <v>19</v>
      </c>
      <c r="F9299" t="s">
        <v>26</v>
      </c>
      <c r="G9299" t="s">
        <v>48</v>
      </c>
      <c r="H9299" t="s">
        <v>75</v>
      </c>
    </row>
    <row r="9300" spans="1:8">
      <c r="A9300" t="s">
        <v>15125</v>
      </c>
      <c r="B9300" s="3">
        <v>45643</v>
      </c>
      <c r="C9300" t="s">
        <v>5193</v>
      </c>
      <c r="D9300">
        <v>1784.74</v>
      </c>
      <c r="E9300" t="s">
        <v>43</v>
      </c>
      <c r="F9300" t="s">
        <v>20</v>
      </c>
      <c r="G9300" t="s">
        <v>39</v>
      </c>
      <c r="H9300" t="s">
        <v>109</v>
      </c>
    </row>
    <row r="9301" spans="1:8" hidden="1">
      <c r="A9301" t="s">
        <v>15126</v>
      </c>
      <c r="B9301" s="3">
        <v>45643</v>
      </c>
      <c r="C9301" t="s">
        <v>6420</v>
      </c>
      <c r="D9301">
        <v>1861.14</v>
      </c>
      <c r="E9301" t="s">
        <v>19</v>
      </c>
      <c r="F9301" t="s">
        <v>32</v>
      </c>
      <c r="G9301" t="s">
        <v>21</v>
      </c>
      <c r="H9301" t="s">
        <v>109</v>
      </c>
    </row>
    <row r="9302" spans="1:8" hidden="1">
      <c r="A9302" t="s">
        <v>15127</v>
      </c>
      <c r="B9302" s="3">
        <v>45643</v>
      </c>
      <c r="C9302" t="s">
        <v>15128</v>
      </c>
      <c r="D9302">
        <v>1480.07</v>
      </c>
      <c r="E9302" t="s">
        <v>64</v>
      </c>
      <c r="F9302" t="s">
        <v>32</v>
      </c>
      <c r="G9302" t="s">
        <v>48</v>
      </c>
      <c r="H9302" t="s">
        <v>49</v>
      </c>
    </row>
    <row r="9303" spans="1:8" hidden="1">
      <c r="A9303" t="s">
        <v>15129</v>
      </c>
      <c r="B9303" s="3">
        <v>45643</v>
      </c>
      <c r="C9303" t="s">
        <v>15130</v>
      </c>
      <c r="D9303">
        <v>1940.69</v>
      </c>
      <c r="E9303" t="s">
        <v>67</v>
      </c>
      <c r="F9303" t="s">
        <v>32</v>
      </c>
      <c r="G9303" t="s">
        <v>21</v>
      </c>
      <c r="H9303" t="s">
        <v>53</v>
      </c>
    </row>
    <row r="9304" spans="1:8" hidden="1">
      <c r="A9304" t="s">
        <v>15131</v>
      </c>
      <c r="B9304" s="3">
        <v>45643</v>
      </c>
      <c r="C9304" t="s">
        <v>15132</v>
      </c>
      <c r="D9304">
        <v>1496.46</v>
      </c>
      <c r="E9304" t="s">
        <v>67</v>
      </c>
      <c r="F9304" t="s">
        <v>20</v>
      </c>
      <c r="G9304" t="s">
        <v>27</v>
      </c>
      <c r="H9304" t="s">
        <v>123</v>
      </c>
    </row>
    <row r="9305" spans="1:8" hidden="1">
      <c r="A9305" t="s">
        <v>15133</v>
      </c>
      <c r="B9305" s="3">
        <v>45643</v>
      </c>
      <c r="C9305" t="s">
        <v>13797</v>
      </c>
      <c r="D9305">
        <v>1261.33</v>
      </c>
      <c r="E9305" t="s">
        <v>67</v>
      </c>
      <c r="F9305" t="s">
        <v>61</v>
      </c>
      <c r="G9305" t="s">
        <v>39</v>
      </c>
      <c r="H9305" t="s">
        <v>75</v>
      </c>
    </row>
    <row r="9306" spans="1:8" hidden="1">
      <c r="A9306" t="s">
        <v>15134</v>
      </c>
      <c r="B9306" s="3">
        <v>45643</v>
      </c>
      <c r="C9306" t="s">
        <v>11893</v>
      </c>
      <c r="D9306">
        <v>12590.96</v>
      </c>
      <c r="E9306" t="s">
        <v>47</v>
      </c>
      <c r="F9306" t="s">
        <v>61</v>
      </c>
      <c r="G9306" t="s">
        <v>48</v>
      </c>
      <c r="H9306" t="s">
        <v>94</v>
      </c>
    </row>
    <row r="9307" spans="1:8" hidden="1">
      <c r="A9307" t="s">
        <v>15135</v>
      </c>
      <c r="B9307" s="3">
        <v>45643</v>
      </c>
      <c r="C9307" t="s">
        <v>11689</v>
      </c>
      <c r="D9307">
        <v>1857.2</v>
      </c>
      <c r="E9307" t="s">
        <v>47</v>
      </c>
      <c r="F9307" t="s">
        <v>20</v>
      </c>
      <c r="G9307" t="s">
        <v>27</v>
      </c>
      <c r="H9307" t="s">
        <v>36</v>
      </c>
    </row>
    <row r="9308" spans="1:8" hidden="1">
      <c r="A9308" t="s">
        <v>15136</v>
      </c>
      <c r="B9308" s="3">
        <v>45643</v>
      </c>
      <c r="C9308" t="s">
        <v>6917</v>
      </c>
      <c r="D9308">
        <v>1961.49</v>
      </c>
      <c r="E9308" t="s">
        <v>67</v>
      </c>
      <c r="F9308" t="s">
        <v>32</v>
      </c>
      <c r="G9308" t="s">
        <v>48</v>
      </c>
      <c r="H9308" t="s">
        <v>75</v>
      </c>
    </row>
    <row r="9309" spans="1:8" hidden="1">
      <c r="A9309" t="s">
        <v>15137</v>
      </c>
      <c r="B9309" s="3">
        <v>45643</v>
      </c>
      <c r="C9309" t="s">
        <v>6313</v>
      </c>
      <c r="D9309">
        <v>385.58</v>
      </c>
      <c r="E9309" t="s">
        <v>197</v>
      </c>
      <c r="F9309" t="s">
        <v>26</v>
      </c>
      <c r="G9309" t="s">
        <v>39</v>
      </c>
      <c r="H9309" t="s">
        <v>75</v>
      </c>
    </row>
    <row r="9310" spans="1:8" hidden="1">
      <c r="A9310" t="s">
        <v>15138</v>
      </c>
      <c r="B9310" s="3">
        <v>45643</v>
      </c>
      <c r="C9310" t="s">
        <v>15139</v>
      </c>
      <c r="D9310">
        <v>929.5</v>
      </c>
      <c r="E9310" t="s">
        <v>122</v>
      </c>
      <c r="F9310" t="s">
        <v>61</v>
      </c>
      <c r="G9310" t="s">
        <v>27</v>
      </c>
      <c r="H9310" t="s">
        <v>40</v>
      </c>
    </row>
    <row r="9311" spans="1:8">
      <c r="A9311" t="s">
        <v>15140</v>
      </c>
      <c r="B9311" s="3">
        <v>45643</v>
      </c>
      <c r="C9311" t="s">
        <v>15141</v>
      </c>
      <c r="D9311">
        <v>1590.38</v>
      </c>
      <c r="E9311" t="s">
        <v>43</v>
      </c>
      <c r="F9311" t="s">
        <v>26</v>
      </c>
      <c r="G9311" t="s">
        <v>39</v>
      </c>
      <c r="H9311" t="s">
        <v>33</v>
      </c>
    </row>
    <row r="9312" spans="1:8" hidden="1">
      <c r="A9312" t="s">
        <v>15142</v>
      </c>
      <c r="B9312" s="3">
        <v>45643</v>
      </c>
      <c r="C9312" t="s">
        <v>13042</v>
      </c>
      <c r="D9312">
        <v>289.22000000000003</v>
      </c>
      <c r="E9312" t="s">
        <v>19</v>
      </c>
      <c r="F9312" t="s">
        <v>32</v>
      </c>
      <c r="G9312" t="s">
        <v>27</v>
      </c>
      <c r="H9312" t="s">
        <v>87</v>
      </c>
    </row>
    <row r="9313" spans="1:8" hidden="1">
      <c r="A9313" t="s">
        <v>15143</v>
      </c>
      <c r="B9313" s="3">
        <v>45643</v>
      </c>
      <c r="C9313" t="s">
        <v>15144</v>
      </c>
      <c r="D9313">
        <v>807.13</v>
      </c>
      <c r="E9313" t="s">
        <v>31</v>
      </c>
      <c r="F9313" t="s">
        <v>61</v>
      </c>
      <c r="G9313" t="s">
        <v>39</v>
      </c>
      <c r="H9313" t="s">
        <v>44</v>
      </c>
    </row>
    <row r="9314" spans="1:8" hidden="1">
      <c r="A9314" t="s">
        <v>15145</v>
      </c>
      <c r="B9314" s="3">
        <v>45643</v>
      </c>
      <c r="C9314" t="s">
        <v>2900</v>
      </c>
      <c r="D9314">
        <v>1544.43</v>
      </c>
      <c r="E9314" t="s">
        <v>47</v>
      </c>
      <c r="F9314" t="s">
        <v>26</v>
      </c>
      <c r="G9314" t="s">
        <v>27</v>
      </c>
      <c r="H9314" t="s">
        <v>123</v>
      </c>
    </row>
    <row r="9315" spans="1:8" hidden="1">
      <c r="A9315" t="s">
        <v>15146</v>
      </c>
      <c r="B9315" s="3">
        <v>45643</v>
      </c>
      <c r="C9315" t="s">
        <v>12728</v>
      </c>
      <c r="D9315">
        <v>437.69</v>
      </c>
      <c r="E9315" t="s">
        <v>31</v>
      </c>
      <c r="F9315" t="s">
        <v>43</v>
      </c>
      <c r="G9315" t="s">
        <v>27</v>
      </c>
      <c r="H9315" t="s">
        <v>176</v>
      </c>
    </row>
    <row r="9316" spans="1:8" hidden="1">
      <c r="A9316" t="s">
        <v>15147</v>
      </c>
      <c r="B9316" s="3">
        <v>45643</v>
      </c>
      <c r="C9316" t="s">
        <v>15148</v>
      </c>
      <c r="D9316">
        <v>1598.07</v>
      </c>
      <c r="E9316" t="s">
        <v>31</v>
      </c>
      <c r="F9316" t="s">
        <v>20</v>
      </c>
      <c r="G9316" t="s">
        <v>48</v>
      </c>
      <c r="H9316" t="s">
        <v>123</v>
      </c>
    </row>
    <row r="9317" spans="1:8" hidden="1">
      <c r="A9317" t="s">
        <v>15149</v>
      </c>
      <c r="B9317" s="3">
        <v>45643</v>
      </c>
      <c r="C9317" t="s">
        <v>15116</v>
      </c>
      <c r="D9317">
        <v>1179.7</v>
      </c>
      <c r="E9317" t="s">
        <v>70</v>
      </c>
      <c r="F9317" t="s">
        <v>61</v>
      </c>
      <c r="G9317" t="s">
        <v>21</v>
      </c>
      <c r="H9317" t="s">
        <v>53</v>
      </c>
    </row>
    <row r="9318" spans="1:8" hidden="1">
      <c r="A9318" t="s">
        <v>15150</v>
      </c>
      <c r="B9318" s="3">
        <v>45644</v>
      </c>
      <c r="C9318" t="s">
        <v>8559</v>
      </c>
      <c r="D9318">
        <v>893.66</v>
      </c>
      <c r="E9318" t="s">
        <v>190</v>
      </c>
      <c r="F9318" t="s">
        <v>61</v>
      </c>
      <c r="G9318" t="s">
        <v>27</v>
      </c>
      <c r="H9318" t="s">
        <v>57</v>
      </c>
    </row>
    <row r="9319" spans="1:8" hidden="1">
      <c r="A9319" t="s">
        <v>15151</v>
      </c>
      <c r="B9319" s="3">
        <v>45644</v>
      </c>
      <c r="C9319" t="s">
        <v>15152</v>
      </c>
      <c r="D9319">
        <v>108.78</v>
      </c>
      <c r="E9319" t="s">
        <v>84</v>
      </c>
      <c r="F9319" t="s">
        <v>61</v>
      </c>
      <c r="G9319" t="s">
        <v>39</v>
      </c>
      <c r="H9319" t="s">
        <v>87</v>
      </c>
    </row>
    <row r="9320" spans="1:8" hidden="1">
      <c r="A9320" t="s">
        <v>15153</v>
      </c>
      <c r="B9320" s="3">
        <v>45644</v>
      </c>
      <c r="C9320" t="s">
        <v>7255</v>
      </c>
      <c r="D9320">
        <v>145.72</v>
      </c>
      <c r="E9320" t="s">
        <v>19</v>
      </c>
      <c r="F9320" t="s">
        <v>26</v>
      </c>
      <c r="G9320" t="s">
        <v>39</v>
      </c>
      <c r="H9320" t="s">
        <v>28</v>
      </c>
    </row>
    <row r="9321" spans="1:8" hidden="1">
      <c r="A9321" t="s">
        <v>15154</v>
      </c>
      <c r="B9321" s="3">
        <v>45644</v>
      </c>
      <c r="C9321" t="s">
        <v>4948</v>
      </c>
      <c r="D9321">
        <v>1315.74</v>
      </c>
      <c r="E9321" t="s">
        <v>47</v>
      </c>
      <c r="F9321" t="s">
        <v>26</v>
      </c>
      <c r="G9321" t="s">
        <v>27</v>
      </c>
      <c r="H9321" t="s">
        <v>49</v>
      </c>
    </row>
    <row r="9322" spans="1:8" hidden="1">
      <c r="A9322" t="s">
        <v>15155</v>
      </c>
      <c r="B9322" s="3">
        <v>45644</v>
      </c>
      <c r="C9322" t="s">
        <v>6655</v>
      </c>
      <c r="D9322">
        <v>578.14</v>
      </c>
      <c r="E9322" t="s">
        <v>67</v>
      </c>
      <c r="F9322" t="s">
        <v>32</v>
      </c>
      <c r="G9322" t="s">
        <v>39</v>
      </c>
      <c r="H9322" t="s">
        <v>33</v>
      </c>
    </row>
    <row r="9323" spans="1:8" hidden="1">
      <c r="A9323" t="s">
        <v>15156</v>
      </c>
      <c r="B9323" s="3">
        <v>45644</v>
      </c>
      <c r="C9323" t="s">
        <v>15157</v>
      </c>
      <c r="E9323" t="s">
        <v>70</v>
      </c>
      <c r="F9323" t="s">
        <v>32</v>
      </c>
      <c r="G9323" t="s">
        <v>27</v>
      </c>
      <c r="H9323" t="s">
        <v>22</v>
      </c>
    </row>
    <row r="9324" spans="1:8" hidden="1">
      <c r="A9324" t="s">
        <v>15158</v>
      </c>
      <c r="B9324" s="3">
        <v>45644</v>
      </c>
      <c r="C9324" t="s">
        <v>8718</v>
      </c>
      <c r="D9324">
        <v>253.82</v>
      </c>
      <c r="E9324" t="s">
        <v>70</v>
      </c>
      <c r="F9324" t="s">
        <v>43</v>
      </c>
      <c r="G9324" t="s">
        <v>21</v>
      </c>
      <c r="H9324" t="s">
        <v>87</v>
      </c>
    </row>
    <row r="9325" spans="1:8" hidden="1">
      <c r="A9325" t="s">
        <v>15159</v>
      </c>
      <c r="B9325" s="3">
        <v>45644</v>
      </c>
      <c r="C9325" t="s">
        <v>397</v>
      </c>
      <c r="D9325">
        <v>1049.93</v>
      </c>
      <c r="E9325" t="s">
        <v>31</v>
      </c>
      <c r="F9325" t="s">
        <v>26</v>
      </c>
      <c r="G9325" t="s">
        <v>48</v>
      </c>
      <c r="H9325" t="s">
        <v>75</v>
      </c>
    </row>
    <row r="9326" spans="1:8" hidden="1">
      <c r="A9326" t="s">
        <v>15160</v>
      </c>
      <c r="B9326" s="3">
        <v>45644</v>
      </c>
      <c r="C9326" t="s">
        <v>15161</v>
      </c>
      <c r="D9326">
        <v>405.7</v>
      </c>
      <c r="E9326" t="s">
        <v>31</v>
      </c>
      <c r="F9326" t="s">
        <v>61</v>
      </c>
      <c r="G9326" t="s">
        <v>39</v>
      </c>
      <c r="H9326" t="s">
        <v>57</v>
      </c>
    </row>
    <row r="9327" spans="1:8" hidden="1">
      <c r="A9327" t="s">
        <v>15162</v>
      </c>
      <c r="B9327" s="3">
        <v>45644</v>
      </c>
      <c r="C9327" t="s">
        <v>2025</v>
      </c>
      <c r="D9327">
        <v>1166.79</v>
      </c>
      <c r="E9327" t="s">
        <v>31</v>
      </c>
      <c r="F9327" t="s">
        <v>32</v>
      </c>
      <c r="G9327" t="s">
        <v>21</v>
      </c>
      <c r="H9327" t="s">
        <v>57</v>
      </c>
    </row>
    <row r="9328" spans="1:8" hidden="1">
      <c r="A9328" t="s">
        <v>15163</v>
      </c>
      <c r="B9328" s="3">
        <v>45644</v>
      </c>
      <c r="C9328" t="s">
        <v>5820</v>
      </c>
      <c r="D9328">
        <v>797.49</v>
      </c>
      <c r="E9328" t="s">
        <v>47</v>
      </c>
      <c r="F9328" t="s">
        <v>26</v>
      </c>
      <c r="G9328" t="s">
        <v>27</v>
      </c>
      <c r="H9328" t="s">
        <v>43</v>
      </c>
    </row>
    <row r="9329" spans="1:8" hidden="1">
      <c r="A9329" t="s">
        <v>15164</v>
      </c>
      <c r="B9329" s="3">
        <v>45644</v>
      </c>
      <c r="C9329" t="s">
        <v>9779</v>
      </c>
      <c r="D9329">
        <v>420.94</v>
      </c>
      <c r="E9329" t="s">
        <v>67</v>
      </c>
      <c r="F9329" t="s">
        <v>20</v>
      </c>
      <c r="G9329" t="s">
        <v>39</v>
      </c>
      <c r="H9329" t="s">
        <v>33</v>
      </c>
    </row>
    <row r="9330" spans="1:8" hidden="1">
      <c r="A9330" t="s">
        <v>15165</v>
      </c>
      <c r="B9330" s="3">
        <v>45644</v>
      </c>
      <c r="C9330" t="s">
        <v>14824</v>
      </c>
      <c r="D9330">
        <v>742.82</v>
      </c>
      <c r="E9330" t="s">
        <v>25</v>
      </c>
      <c r="F9330" t="s">
        <v>32</v>
      </c>
      <c r="G9330" t="s">
        <v>48</v>
      </c>
      <c r="H9330" t="s">
        <v>57</v>
      </c>
    </row>
    <row r="9331" spans="1:8" hidden="1">
      <c r="A9331" t="s">
        <v>15166</v>
      </c>
      <c r="B9331" s="3">
        <v>45644</v>
      </c>
      <c r="C9331" t="s">
        <v>72</v>
      </c>
      <c r="D9331">
        <v>1720.79</v>
      </c>
      <c r="E9331" t="s">
        <v>197</v>
      </c>
      <c r="F9331" t="s">
        <v>26</v>
      </c>
      <c r="G9331" t="s">
        <v>48</v>
      </c>
      <c r="H9331" t="s">
        <v>109</v>
      </c>
    </row>
    <row r="9332" spans="1:8" hidden="1">
      <c r="A9332" t="s">
        <v>15167</v>
      </c>
      <c r="B9332" s="3">
        <v>45644</v>
      </c>
      <c r="C9332" t="s">
        <v>4427</v>
      </c>
      <c r="D9332">
        <v>1852.2</v>
      </c>
      <c r="E9332" t="s">
        <v>47</v>
      </c>
      <c r="F9332" t="s">
        <v>26</v>
      </c>
      <c r="G9332" t="s">
        <v>21</v>
      </c>
      <c r="H9332" t="s">
        <v>49</v>
      </c>
    </row>
    <row r="9333" spans="1:8" hidden="1">
      <c r="A9333" t="s">
        <v>15168</v>
      </c>
      <c r="B9333" s="3">
        <v>45644</v>
      </c>
      <c r="C9333" t="s">
        <v>3934</v>
      </c>
      <c r="D9333">
        <v>51.46</v>
      </c>
      <c r="E9333" t="s">
        <v>47</v>
      </c>
      <c r="F9333" t="s">
        <v>26</v>
      </c>
      <c r="G9333" t="s">
        <v>27</v>
      </c>
      <c r="H9333" t="s">
        <v>43</v>
      </c>
    </row>
    <row r="9334" spans="1:8" hidden="1">
      <c r="A9334" t="s">
        <v>15169</v>
      </c>
      <c r="B9334" s="3">
        <v>45644</v>
      </c>
      <c r="C9334" t="s">
        <v>2865</v>
      </c>
      <c r="D9334">
        <v>609.05999999999995</v>
      </c>
      <c r="E9334" t="s">
        <v>60</v>
      </c>
      <c r="F9334" t="s">
        <v>26</v>
      </c>
      <c r="G9334" t="s">
        <v>21</v>
      </c>
      <c r="H9334" t="s">
        <v>43</v>
      </c>
    </row>
    <row r="9335" spans="1:8" hidden="1">
      <c r="A9335" t="s">
        <v>15170</v>
      </c>
      <c r="B9335" s="3">
        <v>45644</v>
      </c>
      <c r="C9335" t="s">
        <v>7573</v>
      </c>
      <c r="D9335">
        <v>1702.07</v>
      </c>
      <c r="E9335" t="s">
        <v>122</v>
      </c>
      <c r="F9335" t="s">
        <v>20</v>
      </c>
      <c r="G9335" t="s">
        <v>39</v>
      </c>
      <c r="H9335" t="s">
        <v>28</v>
      </c>
    </row>
    <row r="9336" spans="1:8" hidden="1">
      <c r="A9336" t="s">
        <v>15171</v>
      </c>
      <c r="B9336" s="3">
        <v>45644</v>
      </c>
      <c r="C9336" t="s">
        <v>9658</v>
      </c>
      <c r="D9336">
        <v>1397.58</v>
      </c>
      <c r="E9336" t="s">
        <v>122</v>
      </c>
      <c r="F9336" t="s">
        <v>61</v>
      </c>
      <c r="G9336" t="s">
        <v>27</v>
      </c>
      <c r="H9336" t="s">
        <v>57</v>
      </c>
    </row>
    <row r="9337" spans="1:8" hidden="1">
      <c r="A9337" t="s">
        <v>15172</v>
      </c>
      <c r="B9337" s="3">
        <v>45644</v>
      </c>
      <c r="C9337" t="s">
        <v>6871</v>
      </c>
      <c r="D9337">
        <v>1632.35</v>
      </c>
      <c r="E9337" t="s">
        <v>67</v>
      </c>
      <c r="F9337" t="s">
        <v>20</v>
      </c>
      <c r="G9337" t="s">
        <v>27</v>
      </c>
      <c r="H9337" t="s">
        <v>176</v>
      </c>
    </row>
    <row r="9338" spans="1:8" hidden="1">
      <c r="A9338" t="s">
        <v>15173</v>
      </c>
      <c r="B9338" s="3">
        <v>45644</v>
      </c>
      <c r="C9338" t="s">
        <v>5641</v>
      </c>
      <c r="D9338">
        <v>1371.09</v>
      </c>
      <c r="E9338" t="s">
        <v>122</v>
      </c>
      <c r="F9338" t="s">
        <v>32</v>
      </c>
      <c r="G9338" t="s">
        <v>21</v>
      </c>
      <c r="H9338" t="s">
        <v>49</v>
      </c>
    </row>
    <row r="9339" spans="1:8" hidden="1">
      <c r="A9339" t="s">
        <v>15174</v>
      </c>
      <c r="B9339" s="3">
        <v>45644</v>
      </c>
      <c r="C9339" t="s">
        <v>15175</v>
      </c>
      <c r="D9339">
        <v>542.19000000000005</v>
      </c>
      <c r="E9339" t="s">
        <v>25</v>
      </c>
      <c r="F9339" t="s">
        <v>61</v>
      </c>
      <c r="G9339" t="s">
        <v>39</v>
      </c>
      <c r="H9339" t="s">
        <v>123</v>
      </c>
    </row>
    <row r="9340" spans="1:8" hidden="1">
      <c r="A9340" t="s">
        <v>15176</v>
      </c>
      <c r="B9340" s="3">
        <v>45644</v>
      </c>
      <c r="C9340" t="s">
        <v>5571</v>
      </c>
      <c r="D9340">
        <v>1290.98</v>
      </c>
      <c r="E9340" t="s">
        <v>19</v>
      </c>
      <c r="F9340" t="s">
        <v>26</v>
      </c>
      <c r="G9340" t="s">
        <v>21</v>
      </c>
      <c r="H9340" t="s">
        <v>176</v>
      </c>
    </row>
    <row r="9341" spans="1:8" hidden="1">
      <c r="A9341" t="s">
        <v>15177</v>
      </c>
      <c r="B9341" s="3">
        <v>45644</v>
      </c>
      <c r="C9341" t="s">
        <v>11306</v>
      </c>
      <c r="D9341">
        <v>665.39</v>
      </c>
      <c r="E9341" t="s">
        <v>25</v>
      </c>
      <c r="F9341" t="s">
        <v>26</v>
      </c>
      <c r="G9341" t="s">
        <v>39</v>
      </c>
      <c r="H9341" t="s">
        <v>109</v>
      </c>
    </row>
    <row r="9342" spans="1:8" hidden="1">
      <c r="A9342" t="s">
        <v>15178</v>
      </c>
      <c r="B9342" s="3">
        <v>45644</v>
      </c>
      <c r="C9342" t="s">
        <v>2979</v>
      </c>
      <c r="D9342">
        <v>1017</v>
      </c>
      <c r="E9342" t="s">
        <v>122</v>
      </c>
      <c r="F9342" t="s">
        <v>26</v>
      </c>
      <c r="G9342" t="s">
        <v>27</v>
      </c>
      <c r="H9342" t="s">
        <v>57</v>
      </c>
    </row>
    <row r="9343" spans="1:8" hidden="1">
      <c r="A9343" t="s">
        <v>15179</v>
      </c>
      <c r="B9343" s="3">
        <v>45645</v>
      </c>
      <c r="C9343" t="s">
        <v>15180</v>
      </c>
      <c r="D9343">
        <v>1539.71</v>
      </c>
      <c r="E9343" t="s">
        <v>19</v>
      </c>
      <c r="F9343" t="s">
        <v>61</v>
      </c>
      <c r="G9343" t="s">
        <v>48</v>
      </c>
      <c r="H9343" t="s">
        <v>33</v>
      </c>
    </row>
    <row r="9344" spans="1:8" hidden="1">
      <c r="A9344" t="s">
        <v>15181</v>
      </c>
      <c r="B9344" s="3">
        <v>45645</v>
      </c>
      <c r="C9344" t="s">
        <v>9008</v>
      </c>
      <c r="D9344">
        <v>1135.5</v>
      </c>
      <c r="E9344" t="s">
        <v>67</v>
      </c>
      <c r="F9344" t="s">
        <v>20</v>
      </c>
      <c r="G9344" t="s">
        <v>39</v>
      </c>
      <c r="H9344" t="s">
        <v>123</v>
      </c>
    </row>
    <row r="9345" spans="1:8" hidden="1">
      <c r="A9345" t="s">
        <v>15182</v>
      </c>
      <c r="B9345" s="3">
        <v>45645</v>
      </c>
      <c r="C9345" t="s">
        <v>15183</v>
      </c>
      <c r="D9345">
        <v>1201.29</v>
      </c>
      <c r="E9345" t="s">
        <v>19</v>
      </c>
      <c r="F9345" t="s">
        <v>26</v>
      </c>
      <c r="G9345" t="s">
        <v>21</v>
      </c>
      <c r="H9345" t="s">
        <v>123</v>
      </c>
    </row>
    <row r="9346" spans="1:8" hidden="1">
      <c r="A9346" t="s">
        <v>15184</v>
      </c>
      <c r="B9346" s="3">
        <v>45645</v>
      </c>
      <c r="C9346" t="s">
        <v>10720</v>
      </c>
      <c r="D9346">
        <v>332.46</v>
      </c>
      <c r="E9346" t="s">
        <v>47</v>
      </c>
      <c r="F9346" t="s">
        <v>43</v>
      </c>
      <c r="G9346" t="s">
        <v>21</v>
      </c>
      <c r="H9346" t="s">
        <v>123</v>
      </c>
    </row>
    <row r="9347" spans="1:8" hidden="1">
      <c r="A9347" t="s">
        <v>15185</v>
      </c>
      <c r="B9347" s="3">
        <v>45645</v>
      </c>
      <c r="C9347" t="s">
        <v>6902</v>
      </c>
      <c r="D9347">
        <v>74.91</v>
      </c>
      <c r="E9347" t="s">
        <v>25</v>
      </c>
      <c r="F9347" t="s">
        <v>61</v>
      </c>
      <c r="G9347" t="s">
        <v>39</v>
      </c>
      <c r="H9347" t="s">
        <v>33</v>
      </c>
    </row>
    <row r="9348" spans="1:8" hidden="1">
      <c r="A9348" t="s">
        <v>15186</v>
      </c>
      <c r="B9348" s="3">
        <v>45645</v>
      </c>
      <c r="C9348" t="s">
        <v>15187</v>
      </c>
      <c r="D9348">
        <v>1987.91</v>
      </c>
      <c r="E9348" t="s">
        <v>19</v>
      </c>
      <c r="F9348" t="s">
        <v>61</v>
      </c>
      <c r="G9348" t="s">
        <v>27</v>
      </c>
      <c r="H9348" t="s">
        <v>87</v>
      </c>
    </row>
    <row r="9349" spans="1:8" hidden="1">
      <c r="A9349" t="s">
        <v>15188</v>
      </c>
      <c r="B9349" s="3">
        <v>45645</v>
      </c>
      <c r="C9349" t="s">
        <v>9684</v>
      </c>
      <c r="D9349">
        <v>1089.5899999999999</v>
      </c>
      <c r="E9349" t="s">
        <v>31</v>
      </c>
      <c r="F9349" t="s">
        <v>32</v>
      </c>
      <c r="G9349" t="s">
        <v>48</v>
      </c>
      <c r="H9349" t="s">
        <v>43</v>
      </c>
    </row>
    <row r="9350" spans="1:8" hidden="1">
      <c r="A9350" t="s">
        <v>15189</v>
      </c>
      <c r="B9350" s="3">
        <v>45645</v>
      </c>
      <c r="C9350" t="s">
        <v>12725</v>
      </c>
      <c r="D9350">
        <v>1397.54</v>
      </c>
      <c r="E9350" t="s">
        <v>64</v>
      </c>
      <c r="F9350" t="s">
        <v>32</v>
      </c>
      <c r="G9350" t="s">
        <v>48</v>
      </c>
      <c r="H9350" t="s">
        <v>176</v>
      </c>
    </row>
    <row r="9351" spans="1:8" hidden="1">
      <c r="A9351" t="s">
        <v>15190</v>
      </c>
      <c r="B9351" s="3">
        <v>45645</v>
      </c>
      <c r="C9351" t="s">
        <v>15191</v>
      </c>
      <c r="D9351">
        <v>811.5</v>
      </c>
      <c r="E9351" t="s">
        <v>67</v>
      </c>
      <c r="F9351" t="s">
        <v>20</v>
      </c>
      <c r="G9351" t="s">
        <v>48</v>
      </c>
      <c r="H9351" t="s">
        <v>43</v>
      </c>
    </row>
    <row r="9352" spans="1:8" hidden="1">
      <c r="A9352" t="s">
        <v>15192</v>
      </c>
      <c r="B9352" s="3">
        <v>45645</v>
      </c>
      <c r="C9352" t="s">
        <v>8498</v>
      </c>
      <c r="D9352">
        <v>177.71</v>
      </c>
      <c r="E9352" t="s">
        <v>52</v>
      </c>
      <c r="F9352" t="s">
        <v>61</v>
      </c>
      <c r="G9352" t="s">
        <v>27</v>
      </c>
      <c r="H9352" t="s">
        <v>33</v>
      </c>
    </row>
    <row r="9353" spans="1:8" hidden="1">
      <c r="A9353" t="s">
        <v>15193</v>
      </c>
      <c r="B9353" s="3">
        <v>45645</v>
      </c>
      <c r="C9353" t="s">
        <v>7566</v>
      </c>
      <c r="D9353">
        <v>1791.43</v>
      </c>
      <c r="E9353" t="s">
        <v>67</v>
      </c>
      <c r="F9353" t="s">
        <v>20</v>
      </c>
      <c r="G9353" t="s">
        <v>39</v>
      </c>
      <c r="H9353" t="s">
        <v>87</v>
      </c>
    </row>
    <row r="9354" spans="1:8" hidden="1">
      <c r="A9354" t="s">
        <v>15194</v>
      </c>
      <c r="B9354" s="3">
        <v>45645</v>
      </c>
      <c r="C9354" t="s">
        <v>15195</v>
      </c>
      <c r="E9354" t="s">
        <v>31</v>
      </c>
      <c r="F9354" t="s">
        <v>20</v>
      </c>
      <c r="G9354" t="s">
        <v>21</v>
      </c>
      <c r="H9354" t="s">
        <v>176</v>
      </c>
    </row>
    <row r="9355" spans="1:8" hidden="1">
      <c r="A9355" t="s">
        <v>15196</v>
      </c>
      <c r="B9355" s="3">
        <v>45645</v>
      </c>
      <c r="C9355" t="s">
        <v>15197</v>
      </c>
      <c r="D9355">
        <v>1349.37</v>
      </c>
      <c r="E9355" t="s">
        <v>60</v>
      </c>
      <c r="F9355" t="s">
        <v>20</v>
      </c>
      <c r="G9355" t="s">
        <v>21</v>
      </c>
      <c r="H9355" t="s">
        <v>44</v>
      </c>
    </row>
    <row r="9356" spans="1:8" hidden="1">
      <c r="A9356" t="s">
        <v>15198</v>
      </c>
      <c r="B9356" s="3">
        <v>45645</v>
      </c>
      <c r="C9356" t="s">
        <v>4037</v>
      </c>
      <c r="D9356">
        <v>1343.37</v>
      </c>
      <c r="E9356" t="s">
        <v>70</v>
      </c>
      <c r="F9356" t="s">
        <v>26</v>
      </c>
      <c r="G9356" t="s">
        <v>48</v>
      </c>
      <c r="H9356" t="s">
        <v>44</v>
      </c>
    </row>
    <row r="9357" spans="1:8" hidden="1">
      <c r="A9357" t="s">
        <v>15199</v>
      </c>
      <c r="B9357" s="3">
        <v>45645</v>
      </c>
      <c r="C9357" t="s">
        <v>15200</v>
      </c>
      <c r="D9357">
        <v>915.33</v>
      </c>
      <c r="E9357" t="s">
        <v>60</v>
      </c>
      <c r="F9357" t="s">
        <v>32</v>
      </c>
      <c r="G9357" t="s">
        <v>39</v>
      </c>
      <c r="H9357" t="s">
        <v>49</v>
      </c>
    </row>
    <row r="9358" spans="1:8">
      <c r="A9358" t="s">
        <v>15201</v>
      </c>
      <c r="B9358" s="3">
        <v>45645</v>
      </c>
      <c r="C9358" t="s">
        <v>4985</v>
      </c>
      <c r="D9358">
        <v>188.97</v>
      </c>
      <c r="E9358" t="s">
        <v>43</v>
      </c>
      <c r="F9358" t="s">
        <v>26</v>
      </c>
      <c r="G9358" t="s">
        <v>39</v>
      </c>
      <c r="H9358" t="s">
        <v>22</v>
      </c>
    </row>
    <row r="9359" spans="1:8" hidden="1">
      <c r="A9359" t="s">
        <v>15202</v>
      </c>
      <c r="B9359" s="3">
        <v>45645</v>
      </c>
      <c r="C9359" t="s">
        <v>6862</v>
      </c>
      <c r="D9359">
        <v>411.57</v>
      </c>
      <c r="E9359" t="s">
        <v>31</v>
      </c>
      <c r="F9359" t="s">
        <v>61</v>
      </c>
      <c r="G9359" t="s">
        <v>21</v>
      </c>
      <c r="H9359" t="s">
        <v>28</v>
      </c>
    </row>
    <row r="9360" spans="1:8" hidden="1">
      <c r="A9360" t="s">
        <v>15203</v>
      </c>
      <c r="B9360" s="3">
        <v>45645</v>
      </c>
      <c r="C9360" t="s">
        <v>15204</v>
      </c>
      <c r="D9360">
        <v>1848.02</v>
      </c>
      <c r="E9360" t="s">
        <v>67</v>
      </c>
      <c r="F9360" t="s">
        <v>32</v>
      </c>
      <c r="G9360" t="s">
        <v>39</v>
      </c>
      <c r="H9360" t="s">
        <v>57</v>
      </c>
    </row>
    <row r="9361" spans="1:8" hidden="1">
      <c r="A9361" t="s">
        <v>15205</v>
      </c>
      <c r="B9361" s="3">
        <v>45645</v>
      </c>
      <c r="C9361" t="s">
        <v>15206</v>
      </c>
      <c r="D9361">
        <v>1247.82</v>
      </c>
      <c r="E9361" t="s">
        <v>217</v>
      </c>
      <c r="F9361" t="s">
        <v>26</v>
      </c>
      <c r="G9361" t="s">
        <v>21</v>
      </c>
      <c r="H9361" t="s">
        <v>109</v>
      </c>
    </row>
    <row r="9362" spans="1:8" hidden="1">
      <c r="A9362" t="s">
        <v>15207</v>
      </c>
      <c r="B9362" s="3">
        <v>45645</v>
      </c>
      <c r="C9362" t="s">
        <v>2775</v>
      </c>
      <c r="D9362">
        <v>1981.24</v>
      </c>
      <c r="E9362" t="s">
        <v>19</v>
      </c>
      <c r="F9362" t="s">
        <v>26</v>
      </c>
      <c r="G9362" t="s">
        <v>21</v>
      </c>
      <c r="H9362" t="s">
        <v>57</v>
      </c>
    </row>
    <row r="9363" spans="1:8" hidden="1">
      <c r="A9363" t="s">
        <v>15208</v>
      </c>
      <c r="B9363" s="3">
        <v>45645</v>
      </c>
      <c r="C9363" t="s">
        <v>15209</v>
      </c>
      <c r="D9363">
        <v>1857.1</v>
      </c>
      <c r="E9363" t="s">
        <v>67</v>
      </c>
      <c r="F9363" t="s">
        <v>61</v>
      </c>
      <c r="G9363" t="s">
        <v>39</v>
      </c>
      <c r="H9363" t="s">
        <v>53</v>
      </c>
    </row>
    <row r="9364" spans="1:8" hidden="1">
      <c r="A9364" t="s">
        <v>15210</v>
      </c>
      <c r="B9364" s="3">
        <v>45645</v>
      </c>
      <c r="C9364" t="s">
        <v>12388</v>
      </c>
      <c r="D9364">
        <v>769.07</v>
      </c>
      <c r="E9364" t="s">
        <v>70</v>
      </c>
      <c r="F9364" t="s">
        <v>32</v>
      </c>
      <c r="G9364" t="s">
        <v>27</v>
      </c>
      <c r="H9364" t="s">
        <v>40</v>
      </c>
    </row>
    <row r="9365" spans="1:8" hidden="1">
      <c r="A9365" t="s">
        <v>15211</v>
      </c>
      <c r="B9365" s="3">
        <v>45645</v>
      </c>
      <c r="C9365" t="s">
        <v>880</v>
      </c>
      <c r="D9365">
        <v>1723.91</v>
      </c>
      <c r="E9365" t="s">
        <v>25</v>
      </c>
      <c r="F9365" t="s">
        <v>32</v>
      </c>
      <c r="G9365" t="s">
        <v>21</v>
      </c>
      <c r="H9365" t="s">
        <v>87</v>
      </c>
    </row>
    <row r="9366" spans="1:8" hidden="1">
      <c r="A9366" t="s">
        <v>15212</v>
      </c>
      <c r="B9366" s="3">
        <v>45646</v>
      </c>
      <c r="C9366" t="s">
        <v>11299</v>
      </c>
      <c r="D9366">
        <v>1392.62</v>
      </c>
      <c r="E9366" t="s">
        <v>47</v>
      </c>
      <c r="F9366" t="s">
        <v>61</v>
      </c>
      <c r="G9366" t="s">
        <v>39</v>
      </c>
      <c r="H9366" t="s">
        <v>28</v>
      </c>
    </row>
    <row r="9367" spans="1:8" hidden="1">
      <c r="A9367" t="s">
        <v>15213</v>
      </c>
      <c r="B9367" s="3">
        <v>45646</v>
      </c>
      <c r="C9367" t="s">
        <v>15214</v>
      </c>
      <c r="D9367">
        <v>1697.65</v>
      </c>
      <c r="E9367" t="s">
        <v>60</v>
      </c>
      <c r="F9367" t="s">
        <v>20</v>
      </c>
      <c r="G9367" t="s">
        <v>27</v>
      </c>
      <c r="H9367" t="s">
        <v>109</v>
      </c>
    </row>
    <row r="9368" spans="1:8" hidden="1">
      <c r="A9368" t="s">
        <v>15215</v>
      </c>
      <c r="B9368" s="3">
        <v>45646</v>
      </c>
      <c r="C9368" t="s">
        <v>3192</v>
      </c>
      <c r="D9368">
        <v>622.54</v>
      </c>
      <c r="E9368" t="s">
        <v>52</v>
      </c>
      <c r="F9368" t="s">
        <v>61</v>
      </c>
      <c r="G9368" t="s">
        <v>21</v>
      </c>
      <c r="H9368" t="s">
        <v>40</v>
      </c>
    </row>
    <row r="9369" spans="1:8" hidden="1">
      <c r="A9369" t="s">
        <v>15216</v>
      </c>
      <c r="B9369" s="3">
        <v>45646</v>
      </c>
      <c r="C9369" t="s">
        <v>15217</v>
      </c>
      <c r="D9369">
        <v>201.6</v>
      </c>
      <c r="E9369" t="s">
        <v>64</v>
      </c>
      <c r="F9369" t="s">
        <v>26</v>
      </c>
      <c r="G9369" t="s">
        <v>39</v>
      </c>
      <c r="H9369" t="s">
        <v>43</v>
      </c>
    </row>
    <row r="9370" spans="1:8" hidden="1">
      <c r="A9370" t="s">
        <v>15218</v>
      </c>
      <c r="B9370" s="3">
        <v>45646</v>
      </c>
      <c r="C9370" t="s">
        <v>15219</v>
      </c>
      <c r="D9370">
        <v>641.26</v>
      </c>
      <c r="E9370" t="s">
        <v>25</v>
      </c>
      <c r="F9370" t="s">
        <v>61</v>
      </c>
      <c r="G9370" t="s">
        <v>39</v>
      </c>
      <c r="H9370" t="s">
        <v>36</v>
      </c>
    </row>
    <row r="9371" spans="1:8" hidden="1">
      <c r="A9371" t="s">
        <v>15220</v>
      </c>
      <c r="B9371" s="3">
        <v>45646</v>
      </c>
      <c r="C9371" t="s">
        <v>2279</v>
      </c>
      <c r="D9371">
        <v>278.13</v>
      </c>
      <c r="E9371" t="s">
        <v>67</v>
      </c>
      <c r="F9371" t="s">
        <v>32</v>
      </c>
      <c r="G9371" t="s">
        <v>27</v>
      </c>
      <c r="H9371" t="s">
        <v>87</v>
      </c>
    </row>
    <row r="9372" spans="1:8" hidden="1">
      <c r="A9372" t="s">
        <v>15221</v>
      </c>
      <c r="B9372" s="3">
        <v>45646</v>
      </c>
      <c r="C9372" t="s">
        <v>5156</v>
      </c>
      <c r="D9372">
        <v>1590.81</v>
      </c>
      <c r="E9372" t="s">
        <v>19</v>
      </c>
      <c r="F9372" t="s">
        <v>61</v>
      </c>
      <c r="G9372" t="s">
        <v>39</v>
      </c>
      <c r="H9372" t="s">
        <v>87</v>
      </c>
    </row>
    <row r="9373" spans="1:8" hidden="1">
      <c r="A9373" t="s">
        <v>15222</v>
      </c>
      <c r="B9373" s="3">
        <v>45646</v>
      </c>
      <c r="C9373" t="s">
        <v>6681</v>
      </c>
      <c r="D9373">
        <v>796.36</v>
      </c>
      <c r="E9373" t="s">
        <v>31</v>
      </c>
      <c r="F9373" t="s">
        <v>20</v>
      </c>
      <c r="G9373" t="s">
        <v>48</v>
      </c>
      <c r="H9373" t="s">
        <v>57</v>
      </c>
    </row>
    <row r="9374" spans="1:8" hidden="1">
      <c r="A9374" t="s">
        <v>15223</v>
      </c>
      <c r="B9374" s="3">
        <v>45646</v>
      </c>
      <c r="C9374" t="s">
        <v>15224</v>
      </c>
      <c r="D9374">
        <v>1316.73</v>
      </c>
      <c r="E9374" t="s">
        <v>64</v>
      </c>
      <c r="F9374" t="s">
        <v>32</v>
      </c>
      <c r="G9374" t="s">
        <v>21</v>
      </c>
      <c r="H9374" t="s">
        <v>57</v>
      </c>
    </row>
    <row r="9375" spans="1:8" hidden="1">
      <c r="A9375" t="s">
        <v>15225</v>
      </c>
      <c r="B9375" s="3">
        <v>45646</v>
      </c>
      <c r="C9375" t="s">
        <v>15226</v>
      </c>
      <c r="D9375">
        <v>1278.1400000000001</v>
      </c>
      <c r="E9375" t="s">
        <v>67</v>
      </c>
      <c r="F9375" t="s">
        <v>32</v>
      </c>
      <c r="G9375" t="s">
        <v>39</v>
      </c>
      <c r="H9375" t="s">
        <v>33</v>
      </c>
    </row>
    <row r="9376" spans="1:8" hidden="1">
      <c r="A9376" t="s">
        <v>15227</v>
      </c>
      <c r="B9376" s="3">
        <v>45646</v>
      </c>
      <c r="C9376" t="s">
        <v>9849</v>
      </c>
      <c r="D9376">
        <v>1910</v>
      </c>
      <c r="E9376" t="s">
        <v>70</v>
      </c>
      <c r="F9376" t="s">
        <v>26</v>
      </c>
      <c r="G9376" t="s">
        <v>48</v>
      </c>
      <c r="H9376" t="s">
        <v>87</v>
      </c>
    </row>
    <row r="9377" spans="1:8" hidden="1">
      <c r="A9377" t="s">
        <v>15228</v>
      </c>
      <c r="B9377" s="3">
        <v>45646</v>
      </c>
      <c r="C9377" t="s">
        <v>15229</v>
      </c>
      <c r="D9377">
        <v>72.48</v>
      </c>
      <c r="E9377" t="s">
        <v>56</v>
      </c>
      <c r="F9377" t="s">
        <v>61</v>
      </c>
      <c r="G9377" t="s">
        <v>21</v>
      </c>
      <c r="H9377" t="s">
        <v>44</v>
      </c>
    </row>
    <row r="9378" spans="1:8" hidden="1">
      <c r="A9378" t="s">
        <v>15230</v>
      </c>
      <c r="B9378" s="3">
        <v>45646</v>
      </c>
      <c r="C9378" t="s">
        <v>15231</v>
      </c>
      <c r="D9378">
        <v>586.46</v>
      </c>
      <c r="E9378" t="s">
        <v>47</v>
      </c>
      <c r="F9378" t="s">
        <v>32</v>
      </c>
      <c r="G9378" t="s">
        <v>21</v>
      </c>
      <c r="H9378" t="s">
        <v>75</v>
      </c>
    </row>
    <row r="9379" spans="1:8" hidden="1">
      <c r="A9379" t="s">
        <v>15232</v>
      </c>
      <c r="B9379" s="3">
        <v>45646</v>
      </c>
      <c r="C9379" t="s">
        <v>10007</v>
      </c>
      <c r="D9379">
        <v>949.58</v>
      </c>
      <c r="E9379" t="s">
        <v>240</v>
      </c>
      <c r="F9379" t="s">
        <v>20</v>
      </c>
      <c r="G9379" t="s">
        <v>27</v>
      </c>
      <c r="H9379" t="s">
        <v>43</v>
      </c>
    </row>
    <row r="9380" spans="1:8" hidden="1">
      <c r="A9380" t="s">
        <v>15233</v>
      </c>
      <c r="B9380" s="3">
        <v>45646</v>
      </c>
      <c r="C9380" t="s">
        <v>15234</v>
      </c>
      <c r="D9380">
        <v>1039.03</v>
      </c>
      <c r="E9380" t="s">
        <v>122</v>
      </c>
      <c r="F9380" t="s">
        <v>20</v>
      </c>
      <c r="G9380" t="s">
        <v>27</v>
      </c>
      <c r="H9380" t="s">
        <v>94</v>
      </c>
    </row>
    <row r="9381" spans="1:8" hidden="1">
      <c r="A9381" t="s">
        <v>15235</v>
      </c>
      <c r="B9381" s="3">
        <v>45646</v>
      </c>
      <c r="C9381" t="s">
        <v>15236</v>
      </c>
      <c r="D9381">
        <v>1825.92</v>
      </c>
      <c r="E9381" t="s">
        <v>19</v>
      </c>
      <c r="F9381" t="s">
        <v>61</v>
      </c>
      <c r="G9381" t="s">
        <v>27</v>
      </c>
      <c r="H9381" t="s">
        <v>22</v>
      </c>
    </row>
    <row r="9382" spans="1:8" hidden="1">
      <c r="A9382" t="s">
        <v>15237</v>
      </c>
      <c r="B9382" s="3">
        <v>45646</v>
      </c>
      <c r="C9382" t="s">
        <v>6731</v>
      </c>
      <c r="D9382">
        <v>1021.31</v>
      </c>
      <c r="E9382" t="s">
        <v>52</v>
      </c>
      <c r="F9382" t="s">
        <v>32</v>
      </c>
      <c r="G9382" t="s">
        <v>21</v>
      </c>
      <c r="H9382" t="s">
        <v>57</v>
      </c>
    </row>
    <row r="9383" spans="1:8" hidden="1">
      <c r="A9383" t="s">
        <v>15238</v>
      </c>
      <c r="B9383" s="3">
        <v>45646</v>
      </c>
      <c r="C9383" t="s">
        <v>15239</v>
      </c>
      <c r="D9383">
        <v>1187.8900000000001</v>
      </c>
      <c r="E9383" t="s">
        <v>64</v>
      </c>
      <c r="F9383" t="s">
        <v>20</v>
      </c>
      <c r="G9383" t="s">
        <v>21</v>
      </c>
      <c r="H9383" t="s">
        <v>22</v>
      </c>
    </row>
    <row r="9384" spans="1:8" hidden="1">
      <c r="A9384" t="s">
        <v>15240</v>
      </c>
      <c r="B9384" s="3">
        <v>45646</v>
      </c>
      <c r="C9384" t="s">
        <v>15241</v>
      </c>
      <c r="D9384">
        <v>1667.7</v>
      </c>
      <c r="E9384" t="s">
        <v>64</v>
      </c>
      <c r="F9384" t="s">
        <v>61</v>
      </c>
      <c r="G9384" t="s">
        <v>21</v>
      </c>
      <c r="H9384" t="s">
        <v>43</v>
      </c>
    </row>
    <row r="9385" spans="1:8" hidden="1">
      <c r="A9385" t="s">
        <v>15242</v>
      </c>
      <c r="B9385" s="3">
        <v>45646</v>
      </c>
      <c r="C9385" t="s">
        <v>11628</v>
      </c>
      <c r="D9385">
        <v>1740.46</v>
      </c>
      <c r="E9385" t="s">
        <v>64</v>
      </c>
      <c r="F9385" t="s">
        <v>32</v>
      </c>
      <c r="G9385" t="s">
        <v>48</v>
      </c>
      <c r="H9385" t="s">
        <v>44</v>
      </c>
    </row>
    <row r="9386" spans="1:8" hidden="1">
      <c r="A9386" t="s">
        <v>15243</v>
      </c>
      <c r="B9386" s="3">
        <v>45646</v>
      </c>
      <c r="C9386" t="s">
        <v>9675</v>
      </c>
      <c r="D9386">
        <v>264.12</v>
      </c>
      <c r="E9386" t="s">
        <v>25</v>
      </c>
      <c r="F9386" t="s">
        <v>61</v>
      </c>
      <c r="G9386" t="s">
        <v>48</v>
      </c>
      <c r="H9386" t="s">
        <v>87</v>
      </c>
    </row>
    <row r="9387" spans="1:8" hidden="1">
      <c r="A9387" t="s">
        <v>15244</v>
      </c>
      <c r="B9387" s="3">
        <v>45646</v>
      </c>
      <c r="C9387" t="s">
        <v>15245</v>
      </c>
      <c r="D9387">
        <v>871.64</v>
      </c>
      <c r="E9387" t="s">
        <v>56</v>
      </c>
      <c r="F9387" t="s">
        <v>61</v>
      </c>
      <c r="G9387" t="s">
        <v>39</v>
      </c>
      <c r="H9387" t="s">
        <v>36</v>
      </c>
    </row>
    <row r="9388" spans="1:8" hidden="1">
      <c r="A9388" t="s">
        <v>15246</v>
      </c>
      <c r="B9388" s="3">
        <v>45647</v>
      </c>
      <c r="C9388" t="s">
        <v>9138</v>
      </c>
      <c r="E9388" t="s">
        <v>60</v>
      </c>
      <c r="F9388" t="s">
        <v>61</v>
      </c>
      <c r="G9388" t="s">
        <v>39</v>
      </c>
      <c r="H9388" t="s">
        <v>43</v>
      </c>
    </row>
    <row r="9389" spans="1:8">
      <c r="A9389" t="s">
        <v>15247</v>
      </c>
      <c r="B9389" s="3">
        <v>45647</v>
      </c>
      <c r="C9389" t="s">
        <v>3777</v>
      </c>
      <c r="D9389">
        <v>1761.28</v>
      </c>
      <c r="E9389" t="s">
        <v>43</v>
      </c>
      <c r="F9389" t="s">
        <v>61</v>
      </c>
      <c r="G9389" t="s">
        <v>39</v>
      </c>
      <c r="H9389" t="s">
        <v>109</v>
      </c>
    </row>
    <row r="9390" spans="1:8" hidden="1">
      <c r="A9390" t="s">
        <v>15248</v>
      </c>
      <c r="B9390" s="3">
        <v>45647</v>
      </c>
      <c r="C9390" t="s">
        <v>15249</v>
      </c>
      <c r="D9390">
        <v>52.45</v>
      </c>
      <c r="E9390" t="s">
        <v>47</v>
      </c>
      <c r="F9390" t="s">
        <v>26</v>
      </c>
      <c r="G9390" t="s">
        <v>27</v>
      </c>
      <c r="H9390" t="s">
        <v>123</v>
      </c>
    </row>
    <row r="9391" spans="1:8" hidden="1">
      <c r="A9391" t="s">
        <v>15250</v>
      </c>
      <c r="B9391" s="3">
        <v>45647</v>
      </c>
      <c r="C9391" t="s">
        <v>10265</v>
      </c>
      <c r="D9391">
        <v>1210.4000000000001</v>
      </c>
      <c r="E9391" t="s">
        <v>64</v>
      </c>
      <c r="F9391" t="s">
        <v>32</v>
      </c>
      <c r="G9391" t="s">
        <v>21</v>
      </c>
      <c r="H9391" t="s">
        <v>22</v>
      </c>
    </row>
    <row r="9392" spans="1:8" hidden="1">
      <c r="A9392" t="s">
        <v>15251</v>
      </c>
      <c r="B9392" s="3">
        <v>45647</v>
      </c>
      <c r="C9392" t="s">
        <v>1542</v>
      </c>
      <c r="D9392">
        <v>364.68</v>
      </c>
      <c r="E9392" t="s">
        <v>19</v>
      </c>
      <c r="F9392" t="s">
        <v>61</v>
      </c>
      <c r="G9392" t="s">
        <v>21</v>
      </c>
      <c r="H9392" t="s">
        <v>28</v>
      </c>
    </row>
    <row r="9393" spans="1:8" hidden="1">
      <c r="A9393" t="s">
        <v>15252</v>
      </c>
      <c r="B9393" s="3">
        <v>45647</v>
      </c>
      <c r="C9393" t="s">
        <v>1730</v>
      </c>
      <c r="D9393">
        <v>17885.27</v>
      </c>
      <c r="E9393" t="s">
        <v>52</v>
      </c>
      <c r="F9393" t="s">
        <v>61</v>
      </c>
      <c r="G9393" t="s">
        <v>27</v>
      </c>
      <c r="H9393" t="s">
        <v>57</v>
      </c>
    </row>
    <row r="9394" spans="1:8" hidden="1">
      <c r="A9394" t="s">
        <v>15253</v>
      </c>
      <c r="B9394" s="3">
        <v>45647</v>
      </c>
      <c r="C9394" t="s">
        <v>3315</v>
      </c>
      <c r="D9394">
        <v>1876.59</v>
      </c>
      <c r="E9394" t="s">
        <v>197</v>
      </c>
      <c r="F9394" t="s">
        <v>32</v>
      </c>
      <c r="G9394" t="s">
        <v>27</v>
      </c>
      <c r="H9394" t="s">
        <v>87</v>
      </c>
    </row>
    <row r="9395" spans="1:8" hidden="1">
      <c r="A9395" t="s">
        <v>15254</v>
      </c>
      <c r="B9395" s="3">
        <v>45647</v>
      </c>
      <c r="C9395" t="s">
        <v>9162</v>
      </c>
      <c r="D9395">
        <v>1724.36</v>
      </c>
      <c r="E9395" t="s">
        <v>60</v>
      </c>
      <c r="F9395" t="s">
        <v>26</v>
      </c>
      <c r="G9395" t="s">
        <v>39</v>
      </c>
      <c r="H9395" t="s">
        <v>53</v>
      </c>
    </row>
    <row r="9396" spans="1:8" hidden="1">
      <c r="A9396" t="s">
        <v>15255</v>
      </c>
      <c r="B9396" s="3">
        <v>45647</v>
      </c>
      <c r="C9396" t="s">
        <v>1291</v>
      </c>
      <c r="D9396">
        <v>331.89</v>
      </c>
      <c r="E9396" t="s">
        <v>31</v>
      </c>
      <c r="F9396" t="s">
        <v>32</v>
      </c>
      <c r="G9396" t="s">
        <v>39</v>
      </c>
      <c r="H9396" t="s">
        <v>22</v>
      </c>
    </row>
    <row r="9397" spans="1:8" hidden="1">
      <c r="A9397" t="s">
        <v>15256</v>
      </c>
      <c r="B9397" s="3">
        <v>45647</v>
      </c>
      <c r="C9397" t="s">
        <v>13852</v>
      </c>
      <c r="D9397">
        <v>1762.84</v>
      </c>
      <c r="E9397" t="s">
        <v>47</v>
      </c>
      <c r="F9397" t="s">
        <v>32</v>
      </c>
      <c r="G9397" t="s">
        <v>39</v>
      </c>
      <c r="H9397" t="s">
        <v>109</v>
      </c>
    </row>
    <row r="9398" spans="1:8" hidden="1">
      <c r="A9398" t="s">
        <v>15257</v>
      </c>
      <c r="B9398" s="3">
        <v>45647</v>
      </c>
      <c r="C9398" t="s">
        <v>6338</v>
      </c>
      <c r="D9398">
        <v>961.14</v>
      </c>
      <c r="E9398" t="s">
        <v>67</v>
      </c>
      <c r="F9398" t="s">
        <v>61</v>
      </c>
      <c r="G9398" t="s">
        <v>39</v>
      </c>
      <c r="H9398" t="s">
        <v>49</v>
      </c>
    </row>
    <row r="9399" spans="1:8" hidden="1">
      <c r="A9399" t="s">
        <v>15258</v>
      </c>
      <c r="B9399" s="3">
        <v>45647</v>
      </c>
      <c r="C9399" t="s">
        <v>2878</v>
      </c>
      <c r="D9399">
        <v>1921.3</v>
      </c>
      <c r="E9399" t="s">
        <v>25</v>
      </c>
      <c r="F9399" t="s">
        <v>32</v>
      </c>
      <c r="G9399" t="s">
        <v>39</v>
      </c>
      <c r="H9399" t="s">
        <v>43</v>
      </c>
    </row>
    <row r="9400" spans="1:8" hidden="1">
      <c r="A9400" t="s">
        <v>15259</v>
      </c>
      <c r="B9400" s="3">
        <v>45647</v>
      </c>
      <c r="C9400" t="s">
        <v>12797</v>
      </c>
      <c r="D9400">
        <v>264.66000000000003</v>
      </c>
      <c r="E9400" t="s">
        <v>60</v>
      </c>
      <c r="F9400" t="s">
        <v>20</v>
      </c>
      <c r="G9400" t="s">
        <v>27</v>
      </c>
      <c r="H9400" t="s">
        <v>28</v>
      </c>
    </row>
    <row r="9401" spans="1:8" hidden="1">
      <c r="A9401" t="s">
        <v>15260</v>
      </c>
      <c r="B9401" s="3">
        <v>45647</v>
      </c>
      <c r="C9401" t="s">
        <v>15261</v>
      </c>
      <c r="D9401">
        <v>1920.14</v>
      </c>
      <c r="E9401" t="s">
        <v>47</v>
      </c>
      <c r="F9401" t="s">
        <v>26</v>
      </c>
      <c r="G9401" t="s">
        <v>21</v>
      </c>
      <c r="H9401" t="s">
        <v>43</v>
      </c>
    </row>
    <row r="9402" spans="1:8" hidden="1">
      <c r="A9402" t="s">
        <v>15262</v>
      </c>
      <c r="B9402" s="3">
        <v>45647</v>
      </c>
      <c r="C9402" t="s">
        <v>4641</v>
      </c>
      <c r="D9402">
        <v>1869.29</v>
      </c>
      <c r="E9402" t="s">
        <v>122</v>
      </c>
      <c r="F9402" t="s">
        <v>61</v>
      </c>
      <c r="G9402" t="s">
        <v>21</v>
      </c>
      <c r="H9402" t="s">
        <v>75</v>
      </c>
    </row>
    <row r="9403" spans="1:8" hidden="1">
      <c r="A9403" t="s">
        <v>15263</v>
      </c>
      <c r="B9403" s="3">
        <v>45647</v>
      </c>
      <c r="C9403" t="s">
        <v>15264</v>
      </c>
      <c r="D9403">
        <v>1303.3399999999999</v>
      </c>
      <c r="E9403" t="s">
        <v>64</v>
      </c>
      <c r="F9403" t="s">
        <v>61</v>
      </c>
      <c r="G9403" t="s">
        <v>39</v>
      </c>
      <c r="H9403" t="s">
        <v>36</v>
      </c>
    </row>
    <row r="9404" spans="1:8" hidden="1">
      <c r="A9404" t="s">
        <v>15265</v>
      </c>
      <c r="B9404" s="3">
        <v>45647</v>
      </c>
      <c r="C9404" t="s">
        <v>1025</v>
      </c>
      <c r="D9404">
        <v>861.38</v>
      </c>
      <c r="E9404" t="s">
        <v>47</v>
      </c>
      <c r="F9404" t="s">
        <v>32</v>
      </c>
      <c r="G9404" t="s">
        <v>39</v>
      </c>
      <c r="H9404" t="s">
        <v>36</v>
      </c>
    </row>
    <row r="9405" spans="1:8" hidden="1">
      <c r="A9405" t="s">
        <v>15266</v>
      </c>
      <c r="B9405" s="3">
        <v>45647</v>
      </c>
      <c r="C9405" t="s">
        <v>1035</v>
      </c>
      <c r="D9405">
        <v>552.63</v>
      </c>
      <c r="E9405" t="s">
        <v>64</v>
      </c>
      <c r="F9405" t="s">
        <v>20</v>
      </c>
      <c r="G9405" t="s">
        <v>21</v>
      </c>
      <c r="H9405" t="s">
        <v>44</v>
      </c>
    </row>
    <row r="9406" spans="1:8">
      <c r="A9406" t="s">
        <v>15267</v>
      </c>
      <c r="B9406" s="3">
        <v>45647</v>
      </c>
      <c r="C9406" t="s">
        <v>11594</v>
      </c>
      <c r="D9406">
        <v>646.1</v>
      </c>
      <c r="E9406" t="s">
        <v>43</v>
      </c>
      <c r="F9406" t="s">
        <v>26</v>
      </c>
      <c r="G9406" t="s">
        <v>27</v>
      </c>
      <c r="H9406" t="s">
        <v>36</v>
      </c>
    </row>
    <row r="9407" spans="1:8" hidden="1">
      <c r="A9407" t="s">
        <v>15268</v>
      </c>
      <c r="B9407" s="3">
        <v>45647</v>
      </c>
      <c r="C9407" t="s">
        <v>2704</v>
      </c>
      <c r="D9407">
        <v>1361.95</v>
      </c>
      <c r="E9407" t="s">
        <v>25</v>
      </c>
      <c r="F9407" t="s">
        <v>20</v>
      </c>
      <c r="G9407" t="s">
        <v>27</v>
      </c>
      <c r="H9407" t="s">
        <v>94</v>
      </c>
    </row>
    <row r="9408" spans="1:8" hidden="1">
      <c r="A9408" t="s">
        <v>15269</v>
      </c>
      <c r="B9408" s="3">
        <v>45647</v>
      </c>
      <c r="C9408" t="s">
        <v>9792</v>
      </c>
      <c r="E9408" t="s">
        <v>64</v>
      </c>
      <c r="F9408" t="s">
        <v>26</v>
      </c>
      <c r="G9408" t="s">
        <v>21</v>
      </c>
      <c r="H9408" t="s">
        <v>43</v>
      </c>
    </row>
    <row r="9409" spans="1:8" hidden="1">
      <c r="A9409" t="s">
        <v>15270</v>
      </c>
      <c r="B9409" s="3">
        <v>45647</v>
      </c>
      <c r="C9409" t="s">
        <v>15271</v>
      </c>
      <c r="D9409">
        <v>1888.11</v>
      </c>
      <c r="E9409" t="s">
        <v>122</v>
      </c>
      <c r="F9409" t="s">
        <v>20</v>
      </c>
      <c r="G9409" t="s">
        <v>27</v>
      </c>
      <c r="H9409" t="s">
        <v>53</v>
      </c>
    </row>
    <row r="9410" spans="1:8" hidden="1">
      <c r="A9410" t="s">
        <v>15272</v>
      </c>
      <c r="B9410" s="3">
        <v>45647</v>
      </c>
      <c r="C9410" t="s">
        <v>8614</v>
      </c>
      <c r="D9410">
        <v>1551.17</v>
      </c>
      <c r="E9410" t="s">
        <v>67</v>
      </c>
      <c r="F9410" t="s">
        <v>26</v>
      </c>
      <c r="G9410" t="s">
        <v>27</v>
      </c>
      <c r="H9410" t="s">
        <v>123</v>
      </c>
    </row>
    <row r="9411" spans="1:8" hidden="1">
      <c r="A9411" t="s">
        <v>15273</v>
      </c>
      <c r="B9411" s="3">
        <v>45647</v>
      </c>
      <c r="C9411" t="s">
        <v>15274</v>
      </c>
      <c r="D9411">
        <v>1248.5</v>
      </c>
      <c r="E9411" t="s">
        <v>122</v>
      </c>
      <c r="F9411" t="s">
        <v>61</v>
      </c>
      <c r="G9411" t="s">
        <v>27</v>
      </c>
      <c r="H9411" t="s">
        <v>123</v>
      </c>
    </row>
    <row r="9412" spans="1:8" hidden="1">
      <c r="A9412" t="s">
        <v>15275</v>
      </c>
      <c r="B9412" s="3">
        <v>45647</v>
      </c>
      <c r="C9412" t="s">
        <v>5991</v>
      </c>
      <c r="D9412">
        <v>85.01</v>
      </c>
      <c r="E9412" t="s">
        <v>217</v>
      </c>
      <c r="F9412" t="s">
        <v>32</v>
      </c>
      <c r="G9412" t="s">
        <v>48</v>
      </c>
      <c r="H9412" t="s">
        <v>75</v>
      </c>
    </row>
    <row r="9413" spans="1:8" hidden="1">
      <c r="A9413" t="s">
        <v>15276</v>
      </c>
      <c r="B9413" s="3">
        <v>45647</v>
      </c>
      <c r="C9413" t="s">
        <v>7082</v>
      </c>
      <c r="D9413">
        <v>1260.08</v>
      </c>
      <c r="E9413" t="s">
        <v>197</v>
      </c>
      <c r="F9413" t="s">
        <v>61</v>
      </c>
      <c r="G9413" t="s">
        <v>27</v>
      </c>
      <c r="H9413" t="s">
        <v>49</v>
      </c>
    </row>
    <row r="9414" spans="1:8" hidden="1">
      <c r="A9414" t="s">
        <v>15277</v>
      </c>
      <c r="B9414" s="3">
        <v>45647</v>
      </c>
      <c r="C9414" t="s">
        <v>6767</v>
      </c>
      <c r="D9414">
        <v>1498.51</v>
      </c>
      <c r="E9414" t="s">
        <v>25</v>
      </c>
      <c r="F9414" t="s">
        <v>32</v>
      </c>
      <c r="G9414" t="s">
        <v>21</v>
      </c>
      <c r="H9414" t="s">
        <v>44</v>
      </c>
    </row>
    <row r="9415" spans="1:8" hidden="1">
      <c r="A9415" t="s">
        <v>15278</v>
      </c>
      <c r="B9415" s="3">
        <v>45647</v>
      </c>
      <c r="C9415" t="s">
        <v>15279</v>
      </c>
      <c r="D9415">
        <v>1096.78</v>
      </c>
      <c r="E9415" t="s">
        <v>67</v>
      </c>
      <c r="F9415" t="s">
        <v>61</v>
      </c>
      <c r="G9415" t="s">
        <v>27</v>
      </c>
      <c r="H9415" t="s">
        <v>36</v>
      </c>
    </row>
    <row r="9416" spans="1:8" hidden="1">
      <c r="A9416" t="s">
        <v>15280</v>
      </c>
      <c r="B9416" s="3">
        <v>45647</v>
      </c>
      <c r="C9416" t="s">
        <v>15281</v>
      </c>
      <c r="D9416">
        <v>727.22</v>
      </c>
      <c r="E9416" t="s">
        <v>25</v>
      </c>
      <c r="F9416" t="s">
        <v>61</v>
      </c>
      <c r="G9416" t="s">
        <v>21</v>
      </c>
      <c r="H9416" t="s">
        <v>22</v>
      </c>
    </row>
    <row r="9417" spans="1:8" hidden="1">
      <c r="A9417" t="s">
        <v>15282</v>
      </c>
      <c r="B9417" s="3">
        <v>45647</v>
      </c>
      <c r="C9417" t="s">
        <v>15283</v>
      </c>
      <c r="D9417">
        <v>1552.83</v>
      </c>
      <c r="E9417" t="s">
        <v>19</v>
      </c>
      <c r="F9417" t="s">
        <v>20</v>
      </c>
      <c r="G9417" t="s">
        <v>39</v>
      </c>
      <c r="H9417" t="s">
        <v>53</v>
      </c>
    </row>
    <row r="9418" spans="1:8" hidden="1">
      <c r="A9418" t="s">
        <v>15284</v>
      </c>
      <c r="B9418" s="3">
        <v>45647</v>
      </c>
      <c r="C9418" t="s">
        <v>14587</v>
      </c>
      <c r="D9418">
        <v>453.37</v>
      </c>
      <c r="E9418" t="s">
        <v>52</v>
      </c>
      <c r="F9418" t="s">
        <v>26</v>
      </c>
      <c r="G9418" t="s">
        <v>48</v>
      </c>
      <c r="H9418" t="s">
        <v>43</v>
      </c>
    </row>
    <row r="9419" spans="1:8" hidden="1">
      <c r="A9419" t="s">
        <v>15285</v>
      </c>
      <c r="B9419" s="3">
        <v>45647</v>
      </c>
      <c r="C9419" t="s">
        <v>10038</v>
      </c>
      <c r="D9419">
        <v>282.3</v>
      </c>
      <c r="E9419" t="s">
        <v>52</v>
      </c>
      <c r="F9419" t="s">
        <v>32</v>
      </c>
      <c r="G9419" t="s">
        <v>27</v>
      </c>
      <c r="H9419" t="s">
        <v>53</v>
      </c>
    </row>
    <row r="9420" spans="1:8" hidden="1">
      <c r="A9420" t="s">
        <v>15286</v>
      </c>
      <c r="B9420" s="3">
        <v>45647</v>
      </c>
      <c r="C9420" t="s">
        <v>15234</v>
      </c>
      <c r="D9420">
        <v>377.56</v>
      </c>
      <c r="E9420" t="s">
        <v>471</v>
      </c>
      <c r="F9420" t="s">
        <v>26</v>
      </c>
      <c r="G9420" t="s">
        <v>48</v>
      </c>
      <c r="H9420" t="s">
        <v>36</v>
      </c>
    </row>
    <row r="9421" spans="1:8" hidden="1">
      <c r="A9421" t="s">
        <v>15287</v>
      </c>
      <c r="B9421" s="3">
        <v>45647</v>
      </c>
      <c r="C9421" t="s">
        <v>15288</v>
      </c>
      <c r="D9421">
        <v>1249.4100000000001</v>
      </c>
      <c r="E9421" t="s">
        <v>190</v>
      </c>
      <c r="F9421" t="s">
        <v>26</v>
      </c>
      <c r="G9421" t="s">
        <v>21</v>
      </c>
      <c r="H9421" t="s">
        <v>49</v>
      </c>
    </row>
    <row r="9422" spans="1:8" hidden="1">
      <c r="A9422" t="s">
        <v>15289</v>
      </c>
      <c r="B9422" s="3">
        <v>45647</v>
      </c>
      <c r="C9422" t="s">
        <v>473</v>
      </c>
      <c r="D9422">
        <v>1784.56</v>
      </c>
      <c r="E9422" t="s">
        <v>31</v>
      </c>
      <c r="F9422" t="s">
        <v>61</v>
      </c>
      <c r="G9422" t="s">
        <v>48</v>
      </c>
      <c r="H9422" t="s">
        <v>75</v>
      </c>
    </row>
    <row r="9423" spans="1:8" hidden="1">
      <c r="A9423" t="s">
        <v>15290</v>
      </c>
      <c r="B9423" s="3">
        <v>45647</v>
      </c>
      <c r="C9423" t="s">
        <v>8533</v>
      </c>
      <c r="D9423">
        <v>1062.1199999999999</v>
      </c>
      <c r="E9423" t="s">
        <v>31</v>
      </c>
      <c r="F9423" t="s">
        <v>26</v>
      </c>
      <c r="G9423" t="s">
        <v>27</v>
      </c>
      <c r="H9423" t="s">
        <v>33</v>
      </c>
    </row>
    <row r="9424" spans="1:8" hidden="1">
      <c r="A9424" t="s">
        <v>15291</v>
      </c>
      <c r="B9424" s="3">
        <v>45647</v>
      </c>
      <c r="C9424" t="s">
        <v>6851</v>
      </c>
      <c r="D9424">
        <v>1211.83</v>
      </c>
      <c r="E9424" t="s">
        <v>25</v>
      </c>
      <c r="F9424" t="s">
        <v>20</v>
      </c>
      <c r="G9424" t="s">
        <v>48</v>
      </c>
      <c r="H9424" t="s">
        <v>44</v>
      </c>
    </row>
    <row r="9425" spans="1:8" hidden="1">
      <c r="A9425" t="s">
        <v>15292</v>
      </c>
      <c r="B9425" s="3">
        <v>45648</v>
      </c>
      <c r="C9425" t="s">
        <v>15293</v>
      </c>
      <c r="D9425">
        <v>929.73</v>
      </c>
      <c r="E9425" t="s">
        <v>25</v>
      </c>
      <c r="F9425" t="s">
        <v>20</v>
      </c>
      <c r="G9425" t="s">
        <v>27</v>
      </c>
      <c r="H9425" t="s">
        <v>43</v>
      </c>
    </row>
    <row r="9426" spans="1:8" hidden="1">
      <c r="A9426" t="s">
        <v>15294</v>
      </c>
      <c r="B9426" s="3">
        <v>45648</v>
      </c>
      <c r="C9426" t="s">
        <v>15295</v>
      </c>
      <c r="D9426">
        <v>1712.42</v>
      </c>
      <c r="E9426" t="s">
        <v>31</v>
      </c>
      <c r="F9426" t="s">
        <v>20</v>
      </c>
      <c r="G9426" t="s">
        <v>48</v>
      </c>
      <c r="H9426" t="s">
        <v>28</v>
      </c>
    </row>
    <row r="9427" spans="1:8" hidden="1">
      <c r="A9427" t="s">
        <v>15296</v>
      </c>
      <c r="B9427" s="3">
        <v>45648</v>
      </c>
      <c r="C9427" t="s">
        <v>7807</v>
      </c>
      <c r="D9427">
        <v>378.69</v>
      </c>
      <c r="E9427" t="s">
        <v>25</v>
      </c>
      <c r="F9427" t="s">
        <v>43</v>
      </c>
      <c r="G9427" t="s">
        <v>48</v>
      </c>
      <c r="H9427" t="s">
        <v>22</v>
      </c>
    </row>
    <row r="9428" spans="1:8" hidden="1">
      <c r="A9428" t="s">
        <v>15297</v>
      </c>
      <c r="B9428" s="3">
        <v>45648</v>
      </c>
      <c r="C9428" t="s">
        <v>15298</v>
      </c>
      <c r="D9428">
        <v>9475.2999999999993</v>
      </c>
      <c r="E9428" t="s">
        <v>47</v>
      </c>
      <c r="F9428" t="s">
        <v>26</v>
      </c>
      <c r="G9428" t="s">
        <v>21</v>
      </c>
      <c r="H9428" t="s">
        <v>44</v>
      </c>
    </row>
    <row r="9429" spans="1:8" hidden="1">
      <c r="A9429" t="s">
        <v>15299</v>
      </c>
      <c r="B9429" s="3">
        <v>45648</v>
      </c>
      <c r="C9429" t="s">
        <v>15300</v>
      </c>
      <c r="E9429" t="s">
        <v>60</v>
      </c>
      <c r="F9429" t="s">
        <v>32</v>
      </c>
      <c r="G9429" t="s">
        <v>48</v>
      </c>
      <c r="H9429" t="s">
        <v>123</v>
      </c>
    </row>
    <row r="9430" spans="1:8" hidden="1">
      <c r="A9430" t="s">
        <v>15301</v>
      </c>
      <c r="B9430" s="3">
        <v>45648</v>
      </c>
      <c r="C9430" t="s">
        <v>1562</v>
      </c>
      <c r="D9430">
        <v>1395.54</v>
      </c>
      <c r="E9430" t="s">
        <v>52</v>
      </c>
      <c r="F9430" t="s">
        <v>61</v>
      </c>
      <c r="G9430" t="s">
        <v>48</v>
      </c>
      <c r="H9430" t="s">
        <v>87</v>
      </c>
    </row>
    <row r="9431" spans="1:8" hidden="1">
      <c r="A9431" t="s">
        <v>15302</v>
      </c>
      <c r="B9431" s="3">
        <v>45648</v>
      </c>
      <c r="C9431" t="s">
        <v>5186</v>
      </c>
      <c r="D9431">
        <v>1384.27</v>
      </c>
      <c r="E9431" t="s">
        <v>25</v>
      </c>
      <c r="F9431" t="s">
        <v>32</v>
      </c>
      <c r="G9431" t="s">
        <v>39</v>
      </c>
      <c r="H9431" t="s">
        <v>75</v>
      </c>
    </row>
    <row r="9432" spans="1:8" hidden="1">
      <c r="A9432" t="s">
        <v>15303</v>
      </c>
      <c r="B9432" s="3">
        <v>45648</v>
      </c>
      <c r="C9432" t="s">
        <v>11205</v>
      </c>
      <c r="D9432">
        <v>788.08</v>
      </c>
      <c r="E9432" t="s">
        <v>31</v>
      </c>
      <c r="F9432" t="s">
        <v>26</v>
      </c>
      <c r="G9432" t="s">
        <v>48</v>
      </c>
      <c r="H9432" t="s">
        <v>36</v>
      </c>
    </row>
    <row r="9433" spans="1:8" hidden="1">
      <c r="A9433" t="s">
        <v>15304</v>
      </c>
      <c r="B9433" s="3">
        <v>45648</v>
      </c>
      <c r="C9433" t="s">
        <v>15305</v>
      </c>
      <c r="D9433">
        <v>1232.46</v>
      </c>
      <c r="E9433" t="s">
        <v>19</v>
      </c>
      <c r="F9433" t="s">
        <v>43</v>
      </c>
      <c r="G9433" t="s">
        <v>27</v>
      </c>
      <c r="H9433" t="s">
        <v>109</v>
      </c>
    </row>
    <row r="9434" spans="1:8">
      <c r="A9434" t="s">
        <v>15306</v>
      </c>
      <c r="B9434" s="3">
        <v>45648</v>
      </c>
      <c r="C9434" t="s">
        <v>13646</v>
      </c>
      <c r="D9434">
        <v>11707.43</v>
      </c>
      <c r="E9434" t="s">
        <v>43</v>
      </c>
      <c r="F9434" t="s">
        <v>32</v>
      </c>
      <c r="G9434" t="s">
        <v>39</v>
      </c>
      <c r="H9434" t="s">
        <v>43</v>
      </c>
    </row>
    <row r="9435" spans="1:8" hidden="1">
      <c r="A9435" t="s">
        <v>15307</v>
      </c>
      <c r="B9435" s="3">
        <v>45648</v>
      </c>
      <c r="C9435" t="s">
        <v>15308</v>
      </c>
      <c r="D9435">
        <v>1406.05</v>
      </c>
      <c r="E9435" t="s">
        <v>60</v>
      </c>
      <c r="F9435" t="s">
        <v>32</v>
      </c>
      <c r="G9435" t="s">
        <v>39</v>
      </c>
      <c r="H9435" t="s">
        <v>176</v>
      </c>
    </row>
    <row r="9436" spans="1:8" hidden="1">
      <c r="A9436" t="s">
        <v>15309</v>
      </c>
      <c r="B9436" s="3">
        <v>45648</v>
      </c>
      <c r="C9436" t="s">
        <v>15310</v>
      </c>
      <c r="D9436">
        <v>1565.85</v>
      </c>
      <c r="E9436" t="s">
        <v>67</v>
      </c>
      <c r="F9436" t="s">
        <v>26</v>
      </c>
      <c r="G9436" t="s">
        <v>48</v>
      </c>
      <c r="H9436" t="s">
        <v>75</v>
      </c>
    </row>
    <row r="9437" spans="1:8" hidden="1">
      <c r="A9437" t="s">
        <v>15311</v>
      </c>
      <c r="B9437" s="3">
        <v>45648</v>
      </c>
      <c r="C9437" t="s">
        <v>924</v>
      </c>
      <c r="D9437">
        <v>314.45999999999998</v>
      </c>
      <c r="E9437" t="s">
        <v>848</v>
      </c>
      <c r="F9437" t="s">
        <v>20</v>
      </c>
      <c r="G9437" t="s">
        <v>21</v>
      </c>
      <c r="H9437" t="s">
        <v>28</v>
      </c>
    </row>
    <row r="9438" spans="1:8" hidden="1">
      <c r="A9438" t="s">
        <v>15312</v>
      </c>
      <c r="B9438" s="3">
        <v>45648</v>
      </c>
      <c r="C9438" t="s">
        <v>6678</v>
      </c>
      <c r="E9438" t="s">
        <v>70</v>
      </c>
      <c r="F9438" t="s">
        <v>20</v>
      </c>
      <c r="G9438" t="s">
        <v>39</v>
      </c>
      <c r="H9438" t="s">
        <v>43</v>
      </c>
    </row>
    <row r="9439" spans="1:8" hidden="1">
      <c r="A9439" t="s">
        <v>15313</v>
      </c>
      <c r="B9439" s="3">
        <v>45648</v>
      </c>
      <c r="C9439" t="s">
        <v>15314</v>
      </c>
      <c r="D9439">
        <v>305.18</v>
      </c>
      <c r="E9439" t="s">
        <v>70</v>
      </c>
      <c r="F9439" t="s">
        <v>32</v>
      </c>
      <c r="G9439" t="s">
        <v>48</v>
      </c>
      <c r="H9439" t="s">
        <v>44</v>
      </c>
    </row>
    <row r="9440" spans="1:8" hidden="1">
      <c r="A9440" t="s">
        <v>15315</v>
      </c>
      <c r="B9440" s="3">
        <v>45648</v>
      </c>
      <c r="C9440" t="s">
        <v>15316</v>
      </c>
      <c r="D9440">
        <v>978.38</v>
      </c>
      <c r="E9440" t="s">
        <v>64</v>
      </c>
      <c r="F9440" t="s">
        <v>26</v>
      </c>
      <c r="G9440" t="s">
        <v>27</v>
      </c>
      <c r="H9440" t="s">
        <v>94</v>
      </c>
    </row>
    <row r="9441" spans="1:8" hidden="1">
      <c r="A9441" t="s">
        <v>15317</v>
      </c>
      <c r="B9441" s="3">
        <v>45648</v>
      </c>
      <c r="C9441" t="s">
        <v>9451</v>
      </c>
      <c r="D9441">
        <v>678.53</v>
      </c>
      <c r="E9441" t="s">
        <v>67</v>
      </c>
      <c r="F9441" t="s">
        <v>358</v>
      </c>
      <c r="G9441" t="s">
        <v>39</v>
      </c>
      <c r="H9441" t="s">
        <v>33</v>
      </c>
    </row>
    <row r="9442" spans="1:8" hidden="1">
      <c r="A9442" t="s">
        <v>15318</v>
      </c>
      <c r="B9442" s="3">
        <v>45648</v>
      </c>
      <c r="C9442" t="s">
        <v>4659</v>
      </c>
      <c r="D9442">
        <v>1507.9</v>
      </c>
      <c r="E9442" t="s">
        <v>848</v>
      </c>
      <c r="F9442" t="s">
        <v>20</v>
      </c>
      <c r="G9442" t="s">
        <v>39</v>
      </c>
      <c r="H9442" t="s">
        <v>123</v>
      </c>
    </row>
    <row r="9443" spans="1:8" hidden="1">
      <c r="A9443" t="s">
        <v>15319</v>
      </c>
      <c r="B9443" s="3">
        <v>45648</v>
      </c>
      <c r="C9443" t="s">
        <v>15320</v>
      </c>
      <c r="D9443">
        <v>602.98</v>
      </c>
      <c r="E9443" t="s">
        <v>70</v>
      </c>
      <c r="F9443" t="s">
        <v>32</v>
      </c>
      <c r="G9443" t="s">
        <v>27</v>
      </c>
      <c r="H9443" t="s">
        <v>43</v>
      </c>
    </row>
    <row r="9444" spans="1:8" hidden="1">
      <c r="A9444" t="s">
        <v>15321</v>
      </c>
      <c r="B9444" s="3">
        <v>45648</v>
      </c>
      <c r="C9444" t="s">
        <v>13553</v>
      </c>
      <c r="D9444">
        <v>771.91</v>
      </c>
      <c r="E9444" t="s">
        <v>52</v>
      </c>
      <c r="F9444" t="s">
        <v>20</v>
      </c>
      <c r="G9444" t="s">
        <v>21</v>
      </c>
      <c r="H9444" t="s">
        <v>176</v>
      </c>
    </row>
    <row r="9445" spans="1:8" hidden="1">
      <c r="A9445" t="s">
        <v>15322</v>
      </c>
      <c r="B9445" s="3">
        <v>45648</v>
      </c>
      <c r="C9445" t="s">
        <v>14245</v>
      </c>
      <c r="D9445">
        <v>1727.47</v>
      </c>
      <c r="E9445" t="s">
        <v>52</v>
      </c>
      <c r="F9445" t="s">
        <v>20</v>
      </c>
      <c r="G9445" t="s">
        <v>48</v>
      </c>
      <c r="H9445" t="s">
        <v>33</v>
      </c>
    </row>
    <row r="9446" spans="1:8" hidden="1">
      <c r="A9446" t="s">
        <v>15323</v>
      </c>
      <c r="B9446" s="3">
        <v>45648</v>
      </c>
      <c r="C9446" t="s">
        <v>2539</v>
      </c>
      <c r="D9446">
        <v>1974.24</v>
      </c>
      <c r="E9446" t="s">
        <v>210</v>
      </c>
      <c r="F9446" t="s">
        <v>26</v>
      </c>
      <c r="G9446" t="s">
        <v>48</v>
      </c>
      <c r="H9446" t="s">
        <v>123</v>
      </c>
    </row>
    <row r="9447" spans="1:8" hidden="1">
      <c r="A9447" t="s">
        <v>15324</v>
      </c>
      <c r="B9447" s="3">
        <v>45648</v>
      </c>
      <c r="C9447" t="s">
        <v>15325</v>
      </c>
      <c r="D9447">
        <v>288.57</v>
      </c>
      <c r="E9447" t="s">
        <v>122</v>
      </c>
      <c r="F9447" t="s">
        <v>61</v>
      </c>
      <c r="G9447" t="s">
        <v>48</v>
      </c>
      <c r="H9447" t="s">
        <v>28</v>
      </c>
    </row>
    <row r="9448" spans="1:8" hidden="1">
      <c r="A9448" t="s">
        <v>15326</v>
      </c>
      <c r="B9448" s="3">
        <v>45648</v>
      </c>
      <c r="C9448" t="s">
        <v>10648</v>
      </c>
      <c r="D9448">
        <v>301.48</v>
      </c>
      <c r="E9448" t="s">
        <v>47</v>
      </c>
      <c r="F9448" t="s">
        <v>26</v>
      </c>
      <c r="G9448" t="s">
        <v>27</v>
      </c>
      <c r="H9448" t="s">
        <v>36</v>
      </c>
    </row>
    <row r="9449" spans="1:8" hidden="1">
      <c r="A9449" t="s">
        <v>15327</v>
      </c>
      <c r="B9449" s="3">
        <v>45648</v>
      </c>
      <c r="C9449" t="s">
        <v>15328</v>
      </c>
      <c r="D9449">
        <v>1192.77</v>
      </c>
      <c r="E9449" t="s">
        <v>52</v>
      </c>
      <c r="F9449" t="s">
        <v>61</v>
      </c>
      <c r="G9449" t="s">
        <v>21</v>
      </c>
      <c r="H9449" t="s">
        <v>53</v>
      </c>
    </row>
    <row r="9450" spans="1:8" hidden="1">
      <c r="A9450" t="s">
        <v>15329</v>
      </c>
      <c r="B9450" s="3">
        <v>45648</v>
      </c>
      <c r="C9450" t="s">
        <v>15330</v>
      </c>
      <c r="D9450">
        <v>1065.1300000000001</v>
      </c>
      <c r="E9450" t="s">
        <v>339</v>
      </c>
      <c r="F9450" t="s">
        <v>20</v>
      </c>
      <c r="G9450" t="s">
        <v>48</v>
      </c>
      <c r="H9450" t="s">
        <v>57</v>
      </c>
    </row>
    <row r="9451" spans="1:8" hidden="1">
      <c r="A9451" t="s">
        <v>15331</v>
      </c>
      <c r="B9451" s="3">
        <v>45648</v>
      </c>
      <c r="C9451" t="s">
        <v>1514</v>
      </c>
      <c r="D9451">
        <v>1290.0999999999999</v>
      </c>
      <c r="E9451" t="s">
        <v>210</v>
      </c>
      <c r="F9451" t="s">
        <v>26</v>
      </c>
      <c r="G9451" t="s">
        <v>48</v>
      </c>
      <c r="H9451" t="s">
        <v>94</v>
      </c>
    </row>
    <row r="9452" spans="1:8" hidden="1">
      <c r="A9452" t="s">
        <v>15332</v>
      </c>
      <c r="B9452" s="3">
        <v>45648</v>
      </c>
      <c r="C9452" t="s">
        <v>3936</v>
      </c>
      <c r="D9452">
        <v>1817.53</v>
      </c>
      <c r="E9452" t="s">
        <v>19</v>
      </c>
      <c r="F9452" t="s">
        <v>61</v>
      </c>
      <c r="G9452" t="s">
        <v>48</v>
      </c>
      <c r="H9452" t="s">
        <v>49</v>
      </c>
    </row>
    <row r="9453" spans="1:8" hidden="1">
      <c r="A9453" t="s">
        <v>15333</v>
      </c>
      <c r="B9453" s="3">
        <v>45648</v>
      </c>
      <c r="C9453" t="s">
        <v>5871</v>
      </c>
      <c r="D9453">
        <v>934.33</v>
      </c>
      <c r="E9453" t="s">
        <v>60</v>
      </c>
      <c r="F9453" t="s">
        <v>32</v>
      </c>
      <c r="G9453" t="s">
        <v>39</v>
      </c>
      <c r="H9453" t="s">
        <v>28</v>
      </c>
    </row>
    <row r="9454" spans="1:8" hidden="1">
      <c r="A9454" t="s">
        <v>15334</v>
      </c>
      <c r="B9454" s="3">
        <v>45648</v>
      </c>
      <c r="C9454" t="s">
        <v>1012</v>
      </c>
      <c r="D9454">
        <v>1920.76</v>
      </c>
      <c r="E9454" t="s">
        <v>25</v>
      </c>
      <c r="F9454" t="s">
        <v>20</v>
      </c>
      <c r="G9454" t="s">
        <v>39</v>
      </c>
      <c r="H9454" t="s">
        <v>28</v>
      </c>
    </row>
    <row r="9455" spans="1:8" hidden="1">
      <c r="A9455" t="s">
        <v>15335</v>
      </c>
      <c r="B9455" s="3">
        <v>45648</v>
      </c>
      <c r="C9455" t="s">
        <v>15336</v>
      </c>
      <c r="D9455">
        <v>712.41</v>
      </c>
      <c r="E9455" t="s">
        <v>67</v>
      </c>
      <c r="F9455" t="s">
        <v>20</v>
      </c>
      <c r="G9455" t="s">
        <v>48</v>
      </c>
      <c r="H9455" t="s">
        <v>43</v>
      </c>
    </row>
    <row r="9456" spans="1:8" hidden="1">
      <c r="A9456" t="s">
        <v>15337</v>
      </c>
      <c r="B9456" s="3">
        <v>45648</v>
      </c>
      <c r="C9456" t="s">
        <v>15338</v>
      </c>
      <c r="D9456">
        <v>1978.37</v>
      </c>
      <c r="E9456" t="s">
        <v>70</v>
      </c>
      <c r="F9456" t="s">
        <v>61</v>
      </c>
      <c r="G9456" t="s">
        <v>27</v>
      </c>
      <c r="H9456" t="s">
        <v>87</v>
      </c>
    </row>
    <row r="9457" spans="1:8" hidden="1">
      <c r="A9457" t="s">
        <v>15339</v>
      </c>
      <c r="B9457" s="3">
        <v>45649</v>
      </c>
      <c r="C9457" t="s">
        <v>15340</v>
      </c>
      <c r="D9457">
        <v>1268.79</v>
      </c>
      <c r="E9457" t="s">
        <v>47</v>
      </c>
      <c r="F9457" t="s">
        <v>61</v>
      </c>
      <c r="G9457" t="s">
        <v>48</v>
      </c>
      <c r="H9457" t="s">
        <v>53</v>
      </c>
    </row>
    <row r="9458" spans="1:8" hidden="1">
      <c r="A9458" t="s">
        <v>15341</v>
      </c>
      <c r="B9458" s="3">
        <v>45649</v>
      </c>
      <c r="C9458" t="s">
        <v>15342</v>
      </c>
      <c r="D9458">
        <v>367.6</v>
      </c>
      <c r="E9458" t="s">
        <v>67</v>
      </c>
      <c r="F9458" t="s">
        <v>61</v>
      </c>
      <c r="G9458" t="s">
        <v>39</v>
      </c>
      <c r="H9458" t="s">
        <v>33</v>
      </c>
    </row>
    <row r="9459" spans="1:8" hidden="1">
      <c r="A9459" t="s">
        <v>15343</v>
      </c>
      <c r="B9459" s="3">
        <v>45649</v>
      </c>
      <c r="C9459" t="s">
        <v>11762</v>
      </c>
      <c r="D9459">
        <v>695.79</v>
      </c>
      <c r="E9459" t="s">
        <v>60</v>
      </c>
      <c r="F9459" t="s">
        <v>26</v>
      </c>
      <c r="G9459" t="s">
        <v>21</v>
      </c>
      <c r="H9459" t="s">
        <v>43</v>
      </c>
    </row>
    <row r="9460" spans="1:8" hidden="1">
      <c r="A9460" t="s">
        <v>15344</v>
      </c>
      <c r="B9460" s="3">
        <v>45649</v>
      </c>
      <c r="C9460" t="s">
        <v>3360</v>
      </c>
      <c r="D9460">
        <v>655.04</v>
      </c>
      <c r="E9460" t="s">
        <v>47</v>
      </c>
      <c r="F9460" t="s">
        <v>61</v>
      </c>
      <c r="G9460" t="s">
        <v>48</v>
      </c>
      <c r="H9460" t="s">
        <v>75</v>
      </c>
    </row>
    <row r="9461" spans="1:8" hidden="1">
      <c r="A9461" t="s">
        <v>15345</v>
      </c>
      <c r="B9461" s="3">
        <v>45649</v>
      </c>
      <c r="C9461" t="s">
        <v>15346</v>
      </c>
      <c r="D9461">
        <v>1787.09</v>
      </c>
      <c r="E9461" t="s">
        <v>52</v>
      </c>
      <c r="F9461" t="s">
        <v>32</v>
      </c>
      <c r="G9461" t="s">
        <v>48</v>
      </c>
      <c r="H9461" t="s">
        <v>49</v>
      </c>
    </row>
    <row r="9462" spans="1:8">
      <c r="A9462" t="s">
        <v>15347</v>
      </c>
      <c r="B9462" s="3">
        <v>45649</v>
      </c>
      <c r="C9462" t="s">
        <v>11691</v>
      </c>
      <c r="D9462">
        <v>707.48</v>
      </c>
      <c r="E9462" t="s">
        <v>43</v>
      </c>
      <c r="F9462" t="s">
        <v>26</v>
      </c>
      <c r="G9462" t="s">
        <v>21</v>
      </c>
      <c r="H9462" t="s">
        <v>87</v>
      </c>
    </row>
    <row r="9463" spans="1:8" hidden="1">
      <c r="A9463" t="s">
        <v>15348</v>
      </c>
      <c r="B9463" s="3">
        <v>45649</v>
      </c>
      <c r="C9463" t="s">
        <v>5897</v>
      </c>
      <c r="D9463">
        <v>114.22</v>
      </c>
      <c r="E9463" t="s">
        <v>60</v>
      </c>
      <c r="F9463" t="s">
        <v>32</v>
      </c>
      <c r="G9463" t="s">
        <v>39</v>
      </c>
      <c r="H9463" t="s">
        <v>43</v>
      </c>
    </row>
    <row r="9464" spans="1:8" hidden="1">
      <c r="A9464" t="s">
        <v>15349</v>
      </c>
      <c r="B9464" s="3">
        <v>45649</v>
      </c>
      <c r="C9464" t="s">
        <v>15350</v>
      </c>
      <c r="D9464">
        <v>1431.29</v>
      </c>
      <c r="E9464" t="s">
        <v>52</v>
      </c>
      <c r="F9464" t="s">
        <v>26</v>
      </c>
      <c r="G9464" t="s">
        <v>39</v>
      </c>
      <c r="H9464" t="s">
        <v>28</v>
      </c>
    </row>
    <row r="9465" spans="1:8" hidden="1">
      <c r="A9465" t="s">
        <v>15351</v>
      </c>
      <c r="B9465" s="3">
        <v>45649</v>
      </c>
      <c r="C9465" t="s">
        <v>12842</v>
      </c>
      <c r="D9465">
        <v>1564.7</v>
      </c>
      <c r="E9465" t="s">
        <v>19</v>
      </c>
      <c r="F9465" t="s">
        <v>20</v>
      </c>
      <c r="G9465" t="s">
        <v>48</v>
      </c>
      <c r="H9465" t="s">
        <v>36</v>
      </c>
    </row>
    <row r="9466" spans="1:8" hidden="1">
      <c r="A9466" t="s">
        <v>15352</v>
      </c>
      <c r="B9466" s="3">
        <v>45649</v>
      </c>
      <c r="C9466" t="s">
        <v>7021</v>
      </c>
      <c r="E9466" t="s">
        <v>25</v>
      </c>
      <c r="F9466" t="s">
        <v>32</v>
      </c>
      <c r="G9466" t="s">
        <v>39</v>
      </c>
      <c r="H9466" t="s">
        <v>109</v>
      </c>
    </row>
    <row r="9467" spans="1:8">
      <c r="A9467" t="s">
        <v>15353</v>
      </c>
      <c r="B9467" s="3">
        <v>45649</v>
      </c>
      <c r="C9467" t="s">
        <v>6811</v>
      </c>
      <c r="D9467">
        <v>846.38</v>
      </c>
      <c r="E9467" t="s">
        <v>43</v>
      </c>
      <c r="F9467" t="s">
        <v>32</v>
      </c>
      <c r="G9467" t="s">
        <v>39</v>
      </c>
      <c r="H9467" t="s">
        <v>109</v>
      </c>
    </row>
    <row r="9468" spans="1:8" hidden="1">
      <c r="A9468" t="s">
        <v>15354</v>
      </c>
      <c r="B9468" s="3">
        <v>45649</v>
      </c>
      <c r="C9468" t="s">
        <v>6403</v>
      </c>
      <c r="D9468">
        <v>1654.48</v>
      </c>
      <c r="E9468" t="s">
        <v>240</v>
      </c>
      <c r="F9468" t="s">
        <v>61</v>
      </c>
      <c r="G9468" t="s">
        <v>21</v>
      </c>
      <c r="H9468" t="s">
        <v>40</v>
      </c>
    </row>
    <row r="9469" spans="1:8" hidden="1">
      <c r="A9469" t="s">
        <v>15355</v>
      </c>
      <c r="B9469" s="3">
        <v>45649</v>
      </c>
      <c r="C9469" t="s">
        <v>10777</v>
      </c>
      <c r="D9469">
        <v>7302.17</v>
      </c>
      <c r="E9469" t="s">
        <v>47</v>
      </c>
      <c r="F9469" t="s">
        <v>61</v>
      </c>
      <c r="G9469" t="s">
        <v>27</v>
      </c>
      <c r="H9469" t="s">
        <v>36</v>
      </c>
    </row>
    <row r="9470" spans="1:8" hidden="1">
      <c r="A9470" t="s">
        <v>15356</v>
      </c>
      <c r="B9470" s="3">
        <v>45649</v>
      </c>
      <c r="C9470" t="s">
        <v>14238</v>
      </c>
      <c r="D9470">
        <v>76.040000000000006</v>
      </c>
      <c r="E9470" t="s">
        <v>122</v>
      </c>
      <c r="F9470" t="s">
        <v>32</v>
      </c>
      <c r="G9470" t="s">
        <v>48</v>
      </c>
      <c r="H9470" t="s">
        <v>176</v>
      </c>
    </row>
    <row r="9471" spans="1:8" hidden="1">
      <c r="A9471" t="s">
        <v>15357</v>
      </c>
      <c r="B9471" s="3">
        <v>45649</v>
      </c>
      <c r="C9471" t="s">
        <v>2884</v>
      </c>
      <c r="D9471">
        <v>1113.1099999999999</v>
      </c>
      <c r="E9471" t="s">
        <v>47</v>
      </c>
      <c r="F9471" t="s">
        <v>26</v>
      </c>
      <c r="G9471" t="s">
        <v>48</v>
      </c>
      <c r="H9471" t="s">
        <v>75</v>
      </c>
    </row>
    <row r="9472" spans="1:8" hidden="1">
      <c r="A9472" t="s">
        <v>15358</v>
      </c>
      <c r="B9472" s="3">
        <v>45649</v>
      </c>
      <c r="C9472" t="s">
        <v>12802</v>
      </c>
      <c r="D9472">
        <v>1746.28</v>
      </c>
      <c r="E9472" t="s">
        <v>60</v>
      </c>
      <c r="F9472" t="s">
        <v>26</v>
      </c>
      <c r="G9472" t="s">
        <v>48</v>
      </c>
      <c r="H9472" t="s">
        <v>33</v>
      </c>
    </row>
    <row r="9473" spans="1:8" hidden="1">
      <c r="A9473" t="s">
        <v>15359</v>
      </c>
      <c r="B9473" s="3">
        <v>45649</v>
      </c>
      <c r="C9473" t="s">
        <v>2195</v>
      </c>
      <c r="D9473">
        <v>745.77</v>
      </c>
      <c r="E9473" t="s">
        <v>64</v>
      </c>
      <c r="F9473" t="s">
        <v>61</v>
      </c>
      <c r="G9473" t="s">
        <v>39</v>
      </c>
      <c r="H9473" t="s">
        <v>94</v>
      </c>
    </row>
    <row r="9474" spans="1:8" hidden="1">
      <c r="A9474" t="s">
        <v>15360</v>
      </c>
      <c r="B9474" s="3">
        <v>45649</v>
      </c>
      <c r="C9474" t="s">
        <v>15361</v>
      </c>
      <c r="D9474">
        <v>1700.52</v>
      </c>
      <c r="E9474" t="s">
        <v>471</v>
      </c>
      <c r="F9474" t="s">
        <v>32</v>
      </c>
      <c r="G9474" t="s">
        <v>48</v>
      </c>
      <c r="H9474" t="s">
        <v>43</v>
      </c>
    </row>
    <row r="9475" spans="1:8" hidden="1">
      <c r="A9475" t="s">
        <v>15362</v>
      </c>
      <c r="B9475" s="3">
        <v>45649</v>
      </c>
      <c r="C9475" t="s">
        <v>15363</v>
      </c>
      <c r="D9475">
        <v>184.69</v>
      </c>
      <c r="E9475" t="s">
        <v>47</v>
      </c>
      <c r="F9475" t="s">
        <v>26</v>
      </c>
      <c r="G9475" t="s">
        <v>39</v>
      </c>
      <c r="H9475" t="s">
        <v>22</v>
      </c>
    </row>
    <row r="9476" spans="1:8" hidden="1">
      <c r="A9476" t="s">
        <v>15364</v>
      </c>
      <c r="B9476" s="3">
        <v>45649</v>
      </c>
      <c r="C9476" t="s">
        <v>4831</v>
      </c>
      <c r="D9476">
        <v>1969.28</v>
      </c>
      <c r="E9476" t="s">
        <v>64</v>
      </c>
      <c r="F9476" t="s">
        <v>32</v>
      </c>
      <c r="G9476" t="s">
        <v>48</v>
      </c>
      <c r="H9476" t="s">
        <v>57</v>
      </c>
    </row>
    <row r="9477" spans="1:8" hidden="1">
      <c r="A9477" t="s">
        <v>15365</v>
      </c>
      <c r="B9477" s="3">
        <v>45649</v>
      </c>
      <c r="C9477" t="s">
        <v>15366</v>
      </c>
      <c r="E9477" t="s">
        <v>47</v>
      </c>
      <c r="F9477" t="s">
        <v>61</v>
      </c>
      <c r="G9477" t="s">
        <v>27</v>
      </c>
      <c r="H9477" t="s">
        <v>53</v>
      </c>
    </row>
    <row r="9478" spans="1:8" hidden="1">
      <c r="A9478" t="s">
        <v>15367</v>
      </c>
      <c r="B9478" s="3">
        <v>45649</v>
      </c>
      <c r="C9478" t="s">
        <v>15368</v>
      </c>
      <c r="D9478">
        <v>1603.93</v>
      </c>
      <c r="E9478" t="s">
        <v>122</v>
      </c>
      <c r="F9478" t="s">
        <v>43</v>
      </c>
      <c r="G9478" t="s">
        <v>39</v>
      </c>
      <c r="H9478" t="s">
        <v>44</v>
      </c>
    </row>
    <row r="9479" spans="1:8" hidden="1">
      <c r="A9479" t="s">
        <v>15369</v>
      </c>
      <c r="B9479" s="3">
        <v>45649</v>
      </c>
      <c r="C9479" t="s">
        <v>7233</v>
      </c>
      <c r="D9479">
        <v>1202.4100000000001</v>
      </c>
      <c r="E9479" t="s">
        <v>64</v>
      </c>
      <c r="F9479" t="s">
        <v>61</v>
      </c>
      <c r="G9479" t="s">
        <v>48</v>
      </c>
      <c r="H9479" t="s">
        <v>53</v>
      </c>
    </row>
    <row r="9480" spans="1:8" hidden="1">
      <c r="A9480" t="s">
        <v>15370</v>
      </c>
      <c r="B9480" s="3">
        <v>45649</v>
      </c>
      <c r="C9480" t="s">
        <v>15371</v>
      </c>
      <c r="D9480">
        <v>1144.56</v>
      </c>
      <c r="E9480" t="s">
        <v>67</v>
      </c>
      <c r="F9480" t="s">
        <v>61</v>
      </c>
      <c r="G9480" t="s">
        <v>39</v>
      </c>
      <c r="H9480" t="s">
        <v>109</v>
      </c>
    </row>
    <row r="9481" spans="1:8" hidden="1">
      <c r="A9481" t="s">
        <v>15372</v>
      </c>
      <c r="B9481" s="3">
        <v>45649</v>
      </c>
      <c r="C9481" t="s">
        <v>4178</v>
      </c>
      <c r="D9481">
        <v>585.39</v>
      </c>
      <c r="E9481" t="s">
        <v>25</v>
      </c>
      <c r="F9481" t="s">
        <v>61</v>
      </c>
      <c r="G9481" t="s">
        <v>48</v>
      </c>
      <c r="H9481" t="s">
        <v>43</v>
      </c>
    </row>
    <row r="9482" spans="1:8" hidden="1">
      <c r="A9482" t="s">
        <v>15373</v>
      </c>
      <c r="B9482" s="3">
        <v>45649</v>
      </c>
      <c r="C9482" t="s">
        <v>284</v>
      </c>
      <c r="D9482">
        <v>889.5</v>
      </c>
      <c r="E9482" t="s">
        <v>19</v>
      </c>
      <c r="F9482" t="s">
        <v>32</v>
      </c>
      <c r="G9482" t="s">
        <v>21</v>
      </c>
      <c r="H9482" t="s">
        <v>94</v>
      </c>
    </row>
    <row r="9483" spans="1:8" hidden="1">
      <c r="A9483" t="s">
        <v>15374</v>
      </c>
      <c r="B9483" s="3">
        <v>45649</v>
      </c>
      <c r="C9483" t="s">
        <v>15375</v>
      </c>
      <c r="D9483">
        <v>1094.97</v>
      </c>
      <c r="E9483" t="s">
        <v>122</v>
      </c>
      <c r="F9483" t="s">
        <v>20</v>
      </c>
      <c r="G9483" t="s">
        <v>21</v>
      </c>
      <c r="H9483" t="s">
        <v>22</v>
      </c>
    </row>
    <row r="9484" spans="1:8" hidden="1">
      <c r="A9484" t="s">
        <v>15376</v>
      </c>
      <c r="B9484" s="3">
        <v>45650</v>
      </c>
      <c r="C9484" t="s">
        <v>15377</v>
      </c>
      <c r="D9484">
        <v>1259.9100000000001</v>
      </c>
      <c r="E9484" t="s">
        <v>70</v>
      </c>
      <c r="F9484" t="s">
        <v>61</v>
      </c>
      <c r="G9484" t="s">
        <v>21</v>
      </c>
      <c r="H9484" t="s">
        <v>57</v>
      </c>
    </row>
    <row r="9485" spans="1:8" hidden="1">
      <c r="A9485" t="s">
        <v>15378</v>
      </c>
      <c r="B9485" s="3">
        <v>45650</v>
      </c>
      <c r="C9485" t="s">
        <v>42</v>
      </c>
      <c r="D9485">
        <v>7947.65</v>
      </c>
      <c r="E9485" t="s">
        <v>122</v>
      </c>
      <c r="F9485" t="s">
        <v>32</v>
      </c>
      <c r="G9485" t="s">
        <v>48</v>
      </c>
      <c r="H9485" t="s">
        <v>22</v>
      </c>
    </row>
    <row r="9486" spans="1:8" hidden="1">
      <c r="A9486" t="s">
        <v>15379</v>
      </c>
      <c r="B9486" s="3">
        <v>45650</v>
      </c>
      <c r="C9486" t="s">
        <v>892</v>
      </c>
      <c r="D9486">
        <v>758.5</v>
      </c>
      <c r="E9486" t="s">
        <v>52</v>
      </c>
      <c r="F9486" t="s">
        <v>20</v>
      </c>
      <c r="G9486" t="s">
        <v>39</v>
      </c>
      <c r="H9486" t="s">
        <v>94</v>
      </c>
    </row>
    <row r="9487" spans="1:8" hidden="1">
      <c r="A9487" t="s">
        <v>15380</v>
      </c>
      <c r="B9487" s="3">
        <v>45650</v>
      </c>
      <c r="C9487" t="s">
        <v>15381</v>
      </c>
      <c r="D9487">
        <v>317.33999999999997</v>
      </c>
      <c r="E9487" t="s">
        <v>122</v>
      </c>
      <c r="F9487" t="s">
        <v>32</v>
      </c>
      <c r="G9487" t="s">
        <v>21</v>
      </c>
      <c r="H9487" t="s">
        <v>57</v>
      </c>
    </row>
    <row r="9488" spans="1:8">
      <c r="A9488" t="s">
        <v>15382</v>
      </c>
      <c r="B9488" s="3">
        <v>45650</v>
      </c>
      <c r="C9488" t="s">
        <v>4966</v>
      </c>
      <c r="D9488">
        <v>145</v>
      </c>
      <c r="E9488" t="s">
        <v>43</v>
      </c>
      <c r="F9488" t="s">
        <v>20</v>
      </c>
      <c r="G9488" t="s">
        <v>21</v>
      </c>
      <c r="H9488" t="s">
        <v>87</v>
      </c>
    </row>
    <row r="9489" spans="1:8" hidden="1">
      <c r="A9489" t="s">
        <v>15383</v>
      </c>
      <c r="B9489" s="3">
        <v>45650</v>
      </c>
      <c r="C9489" t="s">
        <v>6019</v>
      </c>
      <c r="D9489">
        <v>1224.6099999999999</v>
      </c>
      <c r="E9489" t="s">
        <v>52</v>
      </c>
      <c r="F9489" t="s">
        <v>61</v>
      </c>
      <c r="G9489" t="s">
        <v>21</v>
      </c>
      <c r="H9489" t="s">
        <v>123</v>
      </c>
    </row>
    <row r="9490" spans="1:8" hidden="1">
      <c r="A9490" t="s">
        <v>15384</v>
      </c>
      <c r="B9490" s="3">
        <v>45650</v>
      </c>
      <c r="C9490" t="s">
        <v>15385</v>
      </c>
      <c r="D9490">
        <v>187.15</v>
      </c>
      <c r="E9490" t="s">
        <v>52</v>
      </c>
      <c r="F9490" t="s">
        <v>20</v>
      </c>
      <c r="G9490" t="s">
        <v>39</v>
      </c>
      <c r="H9490" t="s">
        <v>44</v>
      </c>
    </row>
    <row r="9491" spans="1:8" hidden="1">
      <c r="A9491" t="s">
        <v>15386</v>
      </c>
      <c r="B9491" s="3">
        <v>45650</v>
      </c>
      <c r="C9491" t="s">
        <v>5102</v>
      </c>
      <c r="D9491">
        <v>1951.66</v>
      </c>
      <c r="E9491" t="s">
        <v>339</v>
      </c>
      <c r="F9491" t="s">
        <v>26</v>
      </c>
      <c r="G9491" t="s">
        <v>27</v>
      </c>
      <c r="H9491" t="s">
        <v>43</v>
      </c>
    </row>
    <row r="9492" spans="1:8" hidden="1">
      <c r="A9492" t="s">
        <v>15387</v>
      </c>
      <c r="B9492" s="3">
        <v>45650</v>
      </c>
      <c r="C9492" t="s">
        <v>15388</v>
      </c>
      <c r="D9492">
        <v>1079.03</v>
      </c>
      <c r="E9492" t="s">
        <v>84</v>
      </c>
      <c r="F9492" t="s">
        <v>61</v>
      </c>
      <c r="G9492" t="s">
        <v>39</v>
      </c>
      <c r="H9492" t="s">
        <v>43</v>
      </c>
    </row>
    <row r="9493" spans="1:8" hidden="1">
      <c r="A9493" t="s">
        <v>15389</v>
      </c>
      <c r="B9493" s="3">
        <v>45650</v>
      </c>
      <c r="C9493" t="s">
        <v>15390</v>
      </c>
      <c r="D9493">
        <v>5304.07</v>
      </c>
      <c r="E9493" t="s">
        <v>52</v>
      </c>
      <c r="F9493" t="s">
        <v>32</v>
      </c>
      <c r="G9493" t="s">
        <v>39</v>
      </c>
      <c r="H9493" t="s">
        <v>49</v>
      </c>
    </row>
    <row r="9494" spans="1:8" hidden="1">
      <c r="A9494" t="s">
        <v>15391</v>
      </c>
      <c r="B9494" s="3">
        <v>45650</v>
      </c>
      <c r="C9494" t="s">
        <v>15392</v>
      </c>
      <c r="D9494">
        <v>831.56</v>
      </c>
      <c r="E9494" t="s">
        <v>122</v>
      </c>
      <c r="F9494" t="s">
        <v>20</v>
      </c>
      <c r="G9494" t="s">
        <v>21</v>
      </c>
      <c r="H9494" t="s">
        <v>49</v>
      </c>
    </row>
    <row r="9495" spans="1:8" hidden="1">
      <c r="A9495" t="s">
        <v>15393</v>
      </c>
      <c r="B9495" s="3">
        <v>45650</v>
      </c>
      <c r="C9495" t="s">
        <v>15394</v>
      </c>
      <c r="D9495">
        <v>11426.47</v>
      </c>
      <c r="E9495" t="s">
        <v>217</v>
      </c>
      <c r="F9495" t="s">
        <v>26</v>
      </c>
      <c r="G9495" t="s">
        <v>48</v>
      </c>
      <c r="H9495" t="s">
        <v>49</v>
      </c>
    </row>
    <row r="9496" spans="1:8" hidden="1">
      <c r="A9496" t="s">
        <v>15395</v>
      </c>
      <c r="B9496" s="3">
        <v>45650</v>
      </c>
      <c r="C9496" t="s">
        <v>1785</v>
      </c>
      <c r="D9496">
        <v>622.17999999999995</v>
      </c>
      <c r="E9496" t="s">
        <v>67</v>
      </c>
      <c r="F9496" t="s">
        <v>32</v>
      </c>
      <c r="G9496" t="s">
        <v>39</v>
      </c>
      <c r="H9496" t="s">
        <v>87</v>
      </c>
    </row>
    <row r="9497" spans="1:8" hidden="1">
      <c r="A9497" t="s">
        <v>15396</v>
      </c>
      <c r="B9497" s="3">
        <v>45650</v>
      </c>
      <c r="C9497" t="s">
        <v>15397</v>
      </c>
      <c r="D9497">
        <v>615.99</v>
      </c>
      <c r="E9497" t="s">
        <v>31</v>
      </c>
      <c r="F9497" t="s">
        <v>61</v>
      </c>
      <c r="G9497" t="s">
        <v>39</v>
      </c>
      <c r="H9497" t="s">
        <v>123</v>
      </c>
    </row>
    <row r="9498" spans="1:8" hidden="1">
      <c r="A9498" t="s">
        <v>15398</v>
      </c>
      <c r="B9498" s="3">
        <v>45650</v>
      </c>
      <c r="C9498" t="s">
        <v>15399</v>
      </c>
      <c r="D9498">
        <v>637.83000000000004</v>
      </c>
      <c r="E9498" t="s">
        <v>210</v>
      </c>
      <c r="F9498" t="s">
        <v>32</v>
      </c>
      <c r="G9498" t="s">
        <v>21</v>
      </c>
      <c r="H9498" t="s">
        <v>75</v>
      </c>
    </row>
    <row r="9499" spans="1:8" hidden="1">
      <c r="A9499" t="s">
        <v>15400</v>
      </c>
      <c r="B9499" s="3">
        <v>45650</v>
      </c>
      <c r="C9499" t="s">
        <v>15401</v>
      </c>
      <c r="D9499">
        <v>177.54</v>
      </c>
      <c r="E9499" t="s">
        <v>19</v>
      </c>
      <c r="F9499" t="s">
        <v>26</v>
      </c>
      <c r="G9499" t="s">
        <v>27</v>
      </c>
      <c r="H9499" t="s">
        <v>176</v>
      </c>
    </row>
    <row r="9500" spans="1:8" hidden="1">
      <c r="A9500" t="s">
        <v>15402</v>
      </c>
      <c r="B9500" s="3">
        <v>45650</v>
      </c>
      <c r="C9500" t="s">
        <v>15403</v>
      </c>
      <c r="D9500">
        <v>1707.93</v>
      </c>
      <c r="E9500" t="s">
        <v>31</v>
      </c>
      <c r="F9500" t="s">
        <v>32</v>
      </c>
      <c r="G9500" t="s">
        <v>48</v>
      </c>
      <c r="H9500" t="s">
        <v>176</v>
      </c>
    </row>
    <row r="9501" spans="1:8" hidden="1">
      <c r="A9501" t="s">
        <v>15404</v>
      </c>
      <c r="B9501" s="3">
        <v>45650</v>
      </c>
      <c r="C9501" t="s">
        <v>7125</v>
      </c>
      <c r="D9501">
        <v>18617.13</v>
      </c>
      <c r="E9501" t="s">
        <v>339</v>
      </c>
      <c r="F9501" t="s">
        <v>26</v>
      </c>
      <c r="G9501" t="s">
        <v>48</v>
      </c>
      <c r="H9501" t="s">
        <v>94</v>
      </c>
    </row>
    <row r="9502" spans="1:8" hidden="1">
      <c r="A9502" t="s">
        <v>15405</v>
      </c>
      <c r="B9502" s="3">
        <v>45650</v>
      </c>
      <c r="C9502" t="s">
        <v>15406</v>
      </c>
      <c r="D9502">
        <v>1650.23</v>
      </c>
      <c r="E9502" t="s">
        <v>70</v>
      </c>
      <c r="F9502" t="s">
        <v>61</v>
      </c>
      <c r="G9502" t="s">
        <v>21</v>
      </c>
      <c r="H9502" t="s">
        <v>44</v>
      </c>
    </row>
    <row r="9503" spans="1:8">
      <c r="A9503" t="s">
        <v>15407</v>
      </c>
      <c r="B9503" s="3">
        <v>45650</v>
      </c>
      <c r="C9503" t="s">
        <v>10629</v>
      </c>
      <c r="D9503">
        <v>1912.4</v>
      </c>
      <c r="E9503" t="s">
        <v>43</v>
      </c>
      <c r="F9503" t="s">
        <v>32</v>
      </c>
      <c r="G9503" t="s">
        <v>48</v>
      </c>
      <c r="H9503" t="s">
        <v>44</v>
      </c>
    </row>
    <row r="9504" spans="1:8" hidden="1">
      <c r="A9504" t="s">
        <v>15408</v>
      </c>
      <c r="B9504" s="3">
        <v>45650</v>
      </c>
      <c r="C9504" t="s">
        <v>15409</v>
      </c>
      <c r="D9504">
        <v>262.12</v>
      </c>
      <c r="E9504" t="s">
        <v>31</v>
      </c>
      <c r="F9504" t="s">
        <v>61</v>
      </c>
      <c r="G9504" t="s">
        <v>39</v>
      </c>
      <c r="H9504" t="s">
        <v>123</v>
      </c>
    </row>
    <row r="9505" spans="1:8" hidden="1">
      <c r="A9505" t="s">
        <v>15410</v>
      </c>
      <c r="B9505" s="3">
        <v>45650</v>
      </c>
      <c r="C9505" t="s">
        <v>8009</v>
      </c>
      <c r="D9505">
        <v>189.65</v>
      </c>
      <c r="E9505" t="s">
        <v>52</v>
      </c>
      <c r="F9505" t="s">
        <v>32</v>
      </c>
      <c r="G9505" t="s">
        <v>21</v>
      </c>
      <c r="H9505" t="s">
        <v>33</v>
      </c>
    </row>
    <row r="9506" spans="1:8" hidden="1">
      <c r="A9506" t="s">
        <v>15411</v>
      </c>
      <c r="B9506" s="3">
        <v>45650</v>
      </c>
      <c r="C9506" t="s">
        <v>15412</v>
      </c>
      <c r="D9506">
        <v>548.80999999999995</v>
      </c>
      <c r="E9506" t="s">
        <v>70</v>
      </c>
      <c r="F9506" t="s">
        <v>26</v>
      </c>
      <c r="G9506" t="s">
        <v>39</v>
      </c>
      <c r="H9506" t="s">
        <v>43</v>
      </c>
    </row>
    <row r="9507" spans="1:8" hidden="1">
      <c r="A9507" t="s">
        <v>15413</v>
      </c>
      <c r="B9507" s="3">
        <v>45650</v>
      </c>
      <c r="C9507" t="s">
        <v>1936</v>
      </c>
      <c r="D9507">
        <v>1603.45</v>
      </c>
      <c r="E9507" t="s">
        <v>19</v>
      </c>
      <c r="F9507" t="s">
        <v>61</v>
      </c>
      <c r="G9507" t="s">
        <v>27</v>
      </c>
      <c r="H9507" t="s">
        <v>22</v>
      </c>
    </row>
    <row r="9508" spans="1:8">
      <c r="A9508" t="s">
        <v>15414</v>
      </c>
      <c r="B9508" s="3">
        <v>45650</v>
      </c>
      <c r="C9508" t="s">
        <v>14747</v>
      </c>
      <c r="D9508">
        <v>1326.53</v>
      </c>
      <c r="E9508" t="s">
        <v>43</v>
      </c>
      <c r="F9508" t="s">
        <v>20</v>
      </c>
      <c r="G9508" t="s">
        <v>48</v>
      </c>
      <c r="H9508" t="s">
        <v>22</v>
      </c>
    </row>
    <row r="9509" spans="1:8" hidden="1">
      <c r="A9509" t="s">
        <v>15415</v>
      </c>
      <c r="B9509" s="3">
        <v>45650</v>
      </c>
      <c r="C9509" t="s">
        <v>15416</v>
      </c>
      <c r="D9509">
        <v>15957.49</v>
      </c>
      <c r="E9509" t="s">
        <v>64</v>
      </c>
      <c r="F9509" t="s">
        <v>20</v>
      </c>
      <c r="G9509" t="s">
        <v>48</v>
      </c>
      <c r="H9509" t="s">
        <v>43</v>
      </c>
    </row>
    <row r="9510" spans="1:8">
      <c r="A9510" t="s">
        <v>15417</v>
      </c>
      <c r="B9510" s="3">
        <v>45651</v>
      </c>
      <c r="C9510" t="s">
        <v>15418</v>
      </c>
      <c r="D9510">
        <v>572.59</v>
      </c>
      <c r="E9510" t="s">
        <v>43</v>
      </c>
      <c r="F9510" t="s">
        <v>61</v>
      </c>
      <c r="G9510" t="s">
        <v>27</v>
      </c>
      <c r="H9510" t="s">
        <v>57</v>
      </c>
    </row>
    <row r="9511" spans="1:8" hidden="1">
      <c r="A9511" t="s">
        <v>15419</v>
      </c>
      <c r="B9511" s="3">
        <v>45651</v>
      </c>
      <c r="C9511" t="s">
        <v>664</v>
      </c>
      <c r="D9511">
        <v>843.53</v>
      </c>
      <c r="E9511" t="s">
        <v>217</v>
      </c>
      <c r="F9511" t="s">
        <v>20</v>
      </c>
      <c r="G9511" t="s">
        <v>39</v>
      </c>
      <c r="H9511" t="s">
        <v>123</v>
      </c>
    </row>
    <row r="9512" spans="1:8" hidden="1">
      <c r="A9512" t="s">
        <v>15420</v>
      </c>
      <c r="B9512" s="3">
        <v>45651</v>
      </c>
      <c r="C9512" t="s">
        <v>4158</v>
      </c>
      <c r="D9512">
        <v>1272.5999999999999</v>
      </c>
      <c r="E9512" t="s">
        <v>60</v>
      </c>
      <c r="F9512" t="s">
        <v>26</v>
      </c>
      <c r="G9512" t="s">
        <v>48</v>
      </c>
      <c r="H9512" t="s">
        <v>94</v>
      </c>
    </row>
    <row r="9513" spans="1:8" hidden="1">
      <c r="A9513" t="s">
        <v>15421</v>
      </c>
      <c r="B9513" s="3">
        <v>45651</v>
      </c>
      <c r="C9513" t="s">
        <v>15422</v>
      </c>
      <c r="D9513">
        <v>1357.23</v>
      </c>
      <c r="E9513" t="s">
        <v>64</v>
      </c>
      <c r="F9513" t="s">
        <v>20</v>
      </c>
      <c r="G9513" t="s">
        <v>21</v>
      </c>
      <c r="H9513" t="s">
        <v>53</v>
      </c>
    </row>
    <row r="9514" spans="1:8" hidden="1">
      <c r="A9514" t="s">
        <v>15423</v>
      </c>
      <c r="B9514" s="3">
        <v>45651</v>
      </c>
      <c r="C9514" t="s">
        <v>15424</v>
      </c>
      <c r="D9514">
        <v>1960.61</v>
      </c>
      <c r="E9514" t="s">
        <v>67</v>
      </c>
      <c r="F9514" t="s">
        <v>61</v>
      </c>
      <c r="G9514" t="s">
        <v>27</v>
      </c>
      <c r="H9514" t="s">
        <v>87</v>
      </c>
    </row>
    <row r="9515" spans="1:8" hidden="1">
      <c r="A9515" t="s">
        <v>15425</v>
      </c>
      <c r="B9515" s="3">
        <v>45651</v>
      </c>
      <c r="C9515" t="s">
        <v>15426</v>
      </c>
      <c r="D9515">
        <v>732.33</v>
      </c>
      <c r="E9515" t="s">
        <v>70</v>
      </c>
      <c r="F9515" t="s">
        <v>20</v>
      </c>
      <c r="G9515" t="s">
        <v>39</v>
      </c>
      <c r="H9515" t="s">
        <v>109</v>
      </c>
    </row>
    <row r="9516" spans="1:8" hidden="1">
      <c r="A9516" t="s">
        <v>15427</v>
      </c>
      <c r="B9516" s="3">
        <v>45651</v>
      </c>
      <c r="C9516" t="s">
        <v>15428</v>
      </c>
      <c r="E9516" t="s">
        <v>60</v>
      </c>
      <c r="F9516" t="s">
        <v>32</v>
      </c>
      <c r="G9516" t="s">
        <v>27</v>
      </c>
      <c r="H9516" t="s">
        <v>57</v>
      </c>
    </row>
    <row r="9517" spans="1:8" hidden="1">
      <c r="A9517" t="s">
        <v>15429</v>
      </c>
      <c r="B9517" s="3">
        <v>45651</v>
      </c>
      <c r="C9517" t="s">
        <v>391</v>
      </c>
      <c r="E9517" t="s">
        <v>339</v>
      </c>
      <c r="F9517" t="s">
        <v>20</v>
      </c>
      <c r="G9517" t="s">
        <v>39</v>
      </c>
      <c r="H9517" t="s">
        <v>33</v>
      </c>
    </row>
    <row r="9518" spans="1:8" hidden="1">
      <c r="A9518" t="s">
        <v>15430</v>
      </c>
      <c r="B9518" s="3">
        <v>45651</v>
      </c>
      <c r="C9518" t="s">
        <v>6017</v>
      </c>
      <c r="D9518">
        <v>515.32000000000005</v>
      </c>
      <c r="E9518" t="s">
        <v>67</v>
      </c>
      <c r="F9518" t="s">
        <v>61</v>
      </c>
      <c r="G9518" t="s">
        <v>39</v>
      </c>
      <c r="H9518" t="s">
        <v>40</v>
      </c>
    </row>
    <row r="9519" spans="1:8" hidden="1">
      <c r="A9519" t="s">
        <v>15431</v>
      </c>
      <c r="B9519" s="3">
        <v>45651</v>
      </c>
      <c r="C9519" t="s">
        <v>14987</v>
      </c>
      <c r="D9519">
        <v>358.09</v>
      </c>
      <c r="E9519" t="s">
        <v>60</v>
      </c>
      <c r="F9519" t="s">
        <v>26</v>
      </c>
      <c r="G9519" t="s">
        <v>48</v>
      </c>
      <c r="H9519" t="s">
        <v>75</v>
      </c>
    </row>
    <row r="9520" spans="1:8" hidden="1">
      <c r="A9520" t="s">
        <v>15432</v>
      </c>
      <c r="B9520" s="3">
        <v>45651</v>
      </c>
      <c r="C9520" t="s">
        <v>368</v>
      </c>
      <c r="D9520">
        <v>14432.15</v>
      </c>
      <c r="E9520" t="s">
        <v>47</v>
      </c>
      <c r="F9520" t="s">
        <v>20</v>
      </c>
      <c r="G9520" t="s">
        <v>39</v>
      </c>
      <c r="H9520" t="s">
        <v>176</v>
      </c>
    </row>
    <row r="9521" spans="1:8" hidden="1">
      <c r="A9521" t="s">
        <v>15433</v>
      </c>
      <c r="B9521" s="3">
        <v>45651</v>
      </c>
      <c r="C9521" t="s">
        <v>4623</v>
      </c>
      <c r="D9521">
        <v>309.19</v>
      </c>
      <c r="E9521" t="s">
        <v>67</v>
      </c>
      <c r="F9521" t="s">
        <v>32</v>
      </c>
      <c r="G9521" t="s">
        <v>39</v>
      </c>
      <c r="H9521" t="s">
        <v>53</v>
      </c>
    </row>
    <row r="9522" spans="1:8" hidden="1">
      <c r="A9522" t="s">
        <v>15434</v>
      </c>
      <c r="B9522" s="3">
        <v>45651</v>
      </c>
      <c r="C9522" t="s">
        <v>1035</v>
      </c>
      <c r="E9522" t="s">
        <v>240</v>
      </c>
      <c r="F9522" t="s">
        <v>32</v>
      </c>
      <c r="G9522" t="s">
        <v>21</v>
      </c>
      <c r="H9522" t="s">
        <v>176</v>
      </c>
    </row>
    <row r="9523" spans="1:8" hidden="1">
      <c r="A9523" t="s">
        <v>15435</v>
      </c>
      <c r="B9523" s="3">
        <v>45651</v>
      </c>
      <c r="C9523" t="s">
        <v>8712</v>
      </c>
      <c r="D9523">
        <v>16343.51</v>
      </c>
      <c r="E9523" t="s">
        <v>52</v>
      </c>
      <c r="F9523" t="s">
        <v>358</v>
      </c>
      <c r="G9523" t="s">
        <v>48</v>
      </c>
      <c r="H9523" t="s">
        <v>44</v>
      </c>
    </row>
    <row r="9524" spans="1:8" hidden="1">
      <c r="A9524" t="s">
        <v>15436</v>
      </c>
      <c r="B9524" s="3">
        <v>45651</v>
      </c>
      <c r="C9524" t="s">
        <v>11097</v>
      </c>
      <c r="D9524">
        <v>1687.88</v>
      </c>
      <c r="E9524" t="s">
        <v>122</v>
      </c>
      <c r="F9524" t="s">
        <v>26</v>
      </c>
      <c r="G9524" t="s">
        <v>21</v>
      </c>
      <c r="H9524" t="s">
        <v>53</v>
      </c>
    </row>
    <row r="9525" spans="1:8">
      <c r="A9525" t="s">
        <v>15437</v>
      </c>
      <c r="B9525" s="3">
        <v>45651</v>
      </c>
      <c r="C9525" t="s">
        <v>6247</v>
      </c>
      <c r="D9525">
        <v>866.21</v>
      </c>
      <c r="E9525" t="s">
        <v>43</v>
      </c>
      <c r="F9525" t="s">
        <v>20</v>
      </c>
      <c r="G9525" t="s">
        <v>48</v>
      </c>
      <c r="H9525" t="s">
        <v>176</v>
      </c>
    </row>
    <row r="9526" spans="1:8" hidden="1">
      <c r="A9526" t="s">
        <v>15438</v>
      </c>
      <c r="B9526" s="3">
        <v>45651</v>
      </c>
      <c r="C9526" t="s">
        <v>4452</v>
      </c>
      <c r="D9526">
        <v>1786.68</v>
      </c>
      <c r="E9526" t="s">
        <v>19</v>
      </c>
      <c r="F9526" t="s">
        <v>26</v>
      </c>
      <c r="G9526" t="s">
        <v>48</v>
      </c>
      <c r="H9526" t="s">
        <v>53</v>
      </c>
    </row>
    <row r="9527" spans="1:8" hidden="1">
      <c r="A9527" t="s">
        <v>15439</v>
      </c>
      <c r="B9527" s="3">
        <v>45651</v>
      </c>
      <c r="C9527" t="s">
        <v>10638</v>
      </c>
      <c r="E9527" t="s">
        <v>67</v>
      </c>
      <c r="F9527" t="s">
        <v>20</v>
      </c>
      <c r="G9527" t="s">
        <v>48</v>
      </c>
      <c r="H9527" t="s">
        <v>43</v>
      </c>
    </row>
    <row r="9528" spans="1:8" hidden="1">
      <c r="A9528" t="s">
        <v>15440</v>
      </c>
      <c r="B9528" s="3">
        <v>45651</v>
      </c>
      <c r="C9528" t="s">
        <v>15441</v>
      </c>
      <c r="D9528">
        <v>706.09</v>
      </c>
      <c r="E9528" t="s">
        <v>52</v>
      </c>
      <c r="F9528" t="s">
        <v>32</v>
      </c>
      <c r="G9528" t="s">
        <v>21</v>
      </c>
      <c r="H9528" t="s">
        <v>28</v>
      </c>
    </row>
    <row r="9529" spans="1:8" hidden="1">
      <c r="A9529" t="s">
        <v>15442</v>
      </c>
      <c r="B9529" s="3">
        <v>45651</v>
      </c>
      <c r="C9529" t="s">
        <v>15443</v>
      </c>
      <c r="D9529">
        <v>1726.67</v>
      </c>
      <c r="E9529" t="s">
        <v>19</v>
      </c>
      <c r="F9529" t="s">
        <v>26</v>
      </c>
      <c r="G9529" t="s">
        <v>21</v>
      </c>
      <c r="H9529" t="s">
        <v>87</v>
      </c>
    </row>
    <row r="9530" spans="1:8" hidden="1">
      <c r="A9530" t="s">
        <v>15444</v>
      </c>
      <c r="B9530" s="3">
        <v>45651</v>
      </c>
      <c r="C9530" t="s">
        <v>5804</v>
      </c>
      <c r="D9530">
        <v>1365.27</v>
      </c>
      <c r="E9530" t="s">
        <v>52</v>
      </c>
      <c r="F9530" t="s">
        <v>26</v>
      </c>
      <c r="G9530" t="s">
        <v>39</v>
      </c>
      <c r="H9530" t="s">
        <v>75</v>
      </c>
    </row>
    <row r="9531" spans="1:8" hidden="1">
      <c r="A9531" t="s">
        <v>15445</v>
      </c>
      <c r="B9531" s="3">
        <v>45651</v>
      </c>
      <c r="C9531" t="s">
        <v>15446</v>
      </c>
      <c r="D9531">
        <v>958.98</v>
      </c>
      <c r="E9531" t="s">
        <v>25</v>
      </c>
      <c r="F9531" t="s">
        <v>20</v>
      </c>
      <c r="G9531" t="s">
        <v>27</v>
      </c>
      <c r="H9531" t="s">
        <v>94</v>
      </c>
    </row>
    <row r="9532" spans="1:8" hidden="1">
      <c r="A9532" t="s">
        <v>15447</v>
      </c>
      <c r="B9532" s="3">
        <v>45651</v>
      </c>
      <c r="C9532" t="s">
        <v>7464</v>
      </c>
      <c r="D9532">
        <v>1882.64</v>
      </c>
      <c r="E9532" t="s">
        <v>122</v>
      </c>
      <c r="F9532" t="s">
        <v>43</v>
      </c>
      <c r="G9532" t="s">
        <v>21</v>
      </c>
      <c r="H9532" t="s">
        <v>109</v>
      </c>
    </row>
    <row r="9533" spans="1:8" hidden="1">
      <c r="A9533" t="s">
        <v>15448</v>
      </c>
      <c r="B9533" s="3">
        <v>45651</v>
      </c>
      <c r="C9533" t="s">
        <v>8421</v>
      </c>
      <c r="D9533">
        <v>1119.51</v>
      </c>
      <c r="E9533" t="s">
        <v>122</v>
      </c>
      <c r="F9533" t="s">
        <v>61</v>
      </c>
      <c r="G9533" t="s">
        <v>39</v>
      </c>
      <c r="H9533" t="s">
        <v>94</v>
      </c>
    </row>
    <row r="9534" spans="1:8" hidden="1">
      <c r="A9534" t="s">
        <v>15449</v>
      </c>
      <c r="B9534" s="3">
        <v>45651</v>
      </c>
      <c r="C9534" t="s">
        <v>14649</v>
      </c>
      <c r="D9534">
        <v>297.93</v>
      </c>
      <c r="E9534" t="s">
        <v>64</v>
      </c>
      <c r="F9534" t="s">
        <v>26</v>
      </c>
      <c r="G9534" t="s">
        <v>27</v>
      </c>
      <c r="H9534" t="s">
        <v>75</v>
      </c>
    </row>
    <row r="9535" spans="1:8" hidden="1">
      <c r="A9535" t="s">
        <v>15450</v>
      </c>
      <c r="B9535" s="3">
        <v>45651</v>
      </c>
      <c r="C9535" t="s">
        <v>15451</v>
      </c>
      <c r="D9535">
        <v>248.6</v>
      </c>
      <c r="E9535" t="s">
        <v>122</v>
      </c>
      <c r="F9535" t="s">
        <v>32</v>
      </c>
      <c r="G9535" t="s">
        <v>48</v>
      </c>
      <c r="H9535" t="s">
        <v>36</v>
      </c>
    </row>
    <row r="9536" spans="1:8" hidden="1">
      <c r="A9536" t="s">
        <v>15452</v>
      </c>
      <c r="B9536" s="3">
        <v>45651</v>
      </c>
      <c r="C9536" t="s">
        <v>566</v>
      </c>
      <c r="D9536">
        <v>689.89</v>
      </c>
      <c r="E9536" t="s">
        <v>471</v>
      </c>
      <c r="F9536" t="s">
        <v>20</v>
      </c>
      <c r="G9536" t="s">
        <v>48</v>
      </c>
      <c r="H9536" t="s">
        <v>49</v>
      </c>
    </row>
    <row r="9537" spans="1:8" hidden="1">
      <c r="A9537" t="s">
        <v>15453</v>
      </c>
      <c r="B9537" s="3">
        <v>45651</v>
      </c>
      <c r="C9537" t="s">
        <v>2251</v>
      </c>
      <c r="D9537">
        <v>15881.15</v>
      </c>
      <c r="E9537" t="s">
        <v>64</v>
      </c>
      <c r="F9537" t="s">
        <v>26</v>
      </c>
      <c r="G9537" t="s">
        <v>27</v>
      </c>
      <c r="H9537" t="s">
        <v>49</v>
      </c>
    </row>
    <row r="9538" spans="1:8" hidden="1">
      <c r="A9538" t="s">
        <v>15454</v>
      </c>
      <c r="B9538" s="3">
        <v>45651</v>
      </c>
      <c r="C9538" t="s">
        <v>2678</v>
      </c>
      <c r="D9538">
        <v>1640.77</v>
      </c>
      <c r="E9538" t="s">
        <v>52</v>
      </c>
      <c r="F9538" t="s">
        <v>20</v>
      </c>
      <c r="G9538" t="s">
        <v>48</v>
      </c>
      <c r="H9538" t="s">
        <v>123</v>
      </c>
    </row>
    <row r="9539" spans="1:8" hidden="1">
      <c r="A9539" t="s">
        <v>15455</v>
      </c>
      <c r="B9539" s="3">
        <v>45652</v>
      </c>
      <c r="C9539" t="s">
        <v>15456</v>
      </c>
      <c r="D9539">
        <v>1240.21</v>
      </c>
      <c r="E9539" t="s">
        <v>122</v>
      </c>
      <c r="F9539" t="s">
        <v>32</v>
      </c>
      <c r="G9539" t="s">
        <v>27</v>
      </c>
      <c r="H9539" t="s">
        <v>43</v>
      </c>
    </row>
    <row r="9540" spans="1:8" hidden="1">
      <c r="A9540" t="s">
        <v>15457</v>
      </c>
      <c r="B9540" s="3">
        <v>45652</v>
      </c>
      <c r="C9540" t="s">
        <v>14576</v>
      </c>
      <c r="D9540">
        <v>484.25</v>
      </c>
      <c r="E9540" t="s">
        <v>31</v>
      </c>
      <c r="F9540" t="s">
        <v>61</v>
      </c>
      <c r="G9540" t="s">
        <v>48</v>
      </c>
      <c r="H9540" t="s">
        <v>49</v>
      </c>
    </row>
    <row r="9541" spans="1:8" hidden="1">
      <c r="A9541" t="s">
        <v>15458</v>
      </c>
      <c r="B9541" s="3">
        <v>45652</v>
      </c>
      <c r="C9541" t="s">
        <v>13945</v>
      </c>
      <c r="D9541">
        <v>825.49</v>
      </c>
      <c r="E9541" t="s">
        <v>70</v>
      </c>
      <c r="F9541" t="s">
        <v>26</v>
      </c>
      <c r="G9541" t="s">
        <v>39</v>
      </c>
      <c r="H9541" t="s">
        <v>22</v>
      </c>
    </row>
    <row r="9542" spans="1:8" hidden="1">
      <c r="A9542" t="s">
        <v>15459</v>
      </c>
      <c r="B9542" s="3">
        <v>45652</v>
      </c>
      <c r="C9542" t="s">
        <v>2094</v>
      </c>
      <c r="D9542">
        <v>1948.61</v>
      </c>
      <c r="E9542" t="s">
        <v>217</v>
      </c>
      <c r="F9542" t="s">
        <v>26</v>
      </c>
      <c r="G9542" t="s">
        <v>27</v>
      </c>
      <c r="H9542" t="s">
        <v>44</v>
      </c>
    </row>
    <row r="9543" spans="1:8" hidden="1">
      <c r="A9543" t="s">
        <v>15460</v>
      </c>
      <c r="B9543" s="3">
        <v>45652</v>
      </c>
      <c r="C9543" t="s">
        <v>9609</v>
      </c>
      <c r="D9543">
        <v>9469.24</v>
      </c>
      <c r="E9543" t="s">
        <v>60</v>
      </c>
      <c r="F9543" t="s">
        <v>20</v>
      </c>
      <c r="G9543" t="s">
        <v>39</v>
      </c>
      <c r="H9543" t="s">
        <v>123</v>
      </c>
    </row>
    <row r="9544" spans="1:8" hidden="1">
      <c r="A9544" t="s">
        <v>15461</v>
      </c>
      <c r="B9544" s="3">
        <v>45652</v>
      </c>
      <c r="C9544" t="s">
        <v>15462</v>
      </c>
      <c r="D9544">
        <v>584.37</v>
      </c>
      <c r="E9544" t="s">
        <v>31</v>
      </c>
      <c r="F9544" t="s">
        <v>26</v>
      </c>
      <c r="G9544" t="s">
        <v>27</v>
      </c>
      <c r="H9544" t="s">
        <v>94</v>
      </c>
    </row>
    <row r="9545" spans="1:8" hidden="1">
      <c r="A9545" t="s">
        <v>15463</v>
      </c>
      <c r="B9545" s="3">
        <v>45652</v>
      </c>
      <c r="C9545" t="s">
        <v>10143</v>
      </c>
      <c r="D9545">
        <v>409.25</v>
      </c>
      <c r="E9545" t="s">
        <v>70</v>
      </c>
      <c r="F9545" t="s">
        <v>32</v>
      </c>
      <c r="G9545" t="s">
        <v>39</v>
      </c>
      <c r="H9545" t="s">
        <v>123</v>
      </c>
    </row>
    <row r="9546" spans="1:8" hidden="1">
      <c r="A9546" t="s">
        <v>15464</v>
      </c>
      <c r="B9546" s="3">
        <v>45652</v>
      </c>
      <c r="C9546" t="s">
        <v>15465</v>
      </c>
      <c r="D9546">
        <v>85.13</v>
      </c>
      <c r="E9546" t="s">
        <v>19</v>
      </c>
      <c r="F9546" t="s">
        <v>61</v>
      </c>
      <c r="G9546" t="s">
        <v>48</v>
      </c>
      <c r="H9546" t="s">
        <v>36</v>
      </c>
    </row>
    <row r="9547" spans="1:8" hidden="1">
      <c r="A9547" t="s">
        <v>15466</v>
      </c>
      <c r="B9547" s="3">
        <v>45652</v>
      </c>
      <c r="C9547" t="s">
        <v>10254</v>
      </c>
      <c r="D9547">
        <v>53.13</v>
      </c>
      <c r="E9547" t="s">
        <v>25</v>
      </c>
      <c r="F9547" t="s">
        <v>61</v>
      </c>
      <c r="G9547" t="s">
        <v>21</v>
      </c>
      <c r="H9547" t="s">
        <v>123</v>
      </c>
    </row>
    <row r="9548" spans="1:8" hidden="1">
      <c r="A9548" t="s">
        <v>15467</v>
      </c>
      <c r="B9548" s="3">
        <v>45652</v>
      </c>
      <c r="C9548" t="s">
        <v>2653</v>
      </c>
      <c r="D9548">
        <v>1344.77</v>
      </c>
      <c r="E9548" t="s">
        <v>52</v>
      </c>
      <c r="F9548" t="s">
        <v>26</v>
      </c>
      <c r="G9548" t="s">
        <v>39</v>
      </c>
      <c r="H9548" t="s">
        <v>176</v>
      </c>
    </row>
    <row r="9549" spans="1:8" hidden="1">
      <c r="A9549" t="s">
        <v>15468</v>
      </c>
      <c r="B9549" s="3">
        <v>45652</v>
      </c>
      <c r="C9549" t="s">
        <v>1378</v>
      </c>
      <c r="D9549">
        <v>977.33</v>
      </c>
      <c r="E9549" t="s">
        <v>60</v>
      </c>
      <c r="F9549" t="s">
        <v>26</v>
      </c>
      <c r="G9549" t="s">
        <v>27</v>
      </c>
      <c r="H9549" t="s">
        <v>22</v>
      </c>
    </row>
    <row r="9550" spans="1:8" hidden="1">
      <c r="A9550" t="s">
        <v>15469</v>
      </c>
      <c r="B9550" s="3">
        <v>45652</v>
      </c>
      <c r="C9550" t="s">
        <v>11618</v>
      </c>
      <c r="D9550">
        <v>1639.22</v>
      </c>
      <c r="E9550" t="s">
        <v>52</v>
      </c>
      <c r="F9550" t="s">
        <v>20</v>
      </c>
      <c r="G9550" t="s">
        <v>48</v>
      </c>
      <c r="H9550" t="s">
        <v>53</v>
      </c>
    </row>
    <row r="9551" spans="1:8">
      <c r="A9551" t="s">
        <v>15470</v>
      </c>
      <c r="B9551" s="3">
        <v>45652</v>
      </c>
      <c r="C9551" t="s">
        <v>12165</v>
      </c>
      <c r="D9551">
        <v>752.53</v>
      </c>
      <c r="E9551" t="s">
        <v>43</v>
      </c>
      <c r="F9551" t="s">
        <v>32</v>
      </c>
      <c r="G9551" t="s">
        <v>48</v>
      </c>
      <c r="H9551" t="s">
        <v>57</v>
      </c>
    </row>
    <row r="9552" spans="1:8" hidden="1">
      <c r="A9552" t="s">
        <v>15471</v>
      </c>
      <c r="B9552" s="3">
        <v>45652</v>
      </c>
      <c r="C9552" t="s">
        <v>2712</v>
      </c>
      <c r="D9552">
        <v>1713.69</v>
      </c>
      <c r="E9552" t="s">
        <v>25</v>
      </c>
      <c r="F9552" t="s">
        <v>32</v>
      </c>
      <c r="G9552" t="s">
        <v>39</v>
      </c>
      <c r="H9552" t="s">
        <v>123</v>
      </c>
    </row>
    <row r="9553" spans="1:8" hidden="1">
      <c r="A9553" t="s">
        <v>15472</v>
      </c>
      <c r="B9553" s="3">
        <v>45652</v>
      </c>
      <c r="C9553" t="s">
        <v>15473</v>
      </c>
      <c r="D9553">
        <v>1115.6199999999999</v>
      </c>
      <c r="E9553" t="s">
        <v>122</v>
      </c>
      <c r="F9553" t="s">
        <v>20</v>
      </c>
      <c r="G9553" t="s">
        <v>21</v>
      </c>
      <c r="H9553" t="s">
        <v>43</v>
      </c>
    </row>
    <row r="9554" spans="1:8" hidden="1">
      <c r="A9554" t="s">
        <v>15474</v>
      </c>
      <c r="B9554" s="3">
        <v>45652</v>
      </c>
      <c r="C9554" t="s">
        <v>6714</v>
      </c>
      <c r="D9554">
        <v>1729.3</v>
      </c>
      <c r="E9554" t="s">
        <v>25</v>
      </c>
      <c r="F9554" t="s">
        <v>26</v>
      </c>
      <c r="G9554" t="s">
        <v>48</v>
      </c>
      <c r="H9554" t="s">
        <v>94</v>
      </c>
    </row>
    <row r="9555" spans="1:8" hidden="1">
      <c r="A9555" t="s">
        <v>15475</v>
      </c>
      <c r="B9555" s="3">
        <v>45652</v>
      </c>
      <c r="C9555" t="s">
        <v>3407</v>
      </c>
      <c r="D9555">
        <v>615.22</v>
      </c>
      <c r="E9555" t="s">
        <v>64</v>
      </c>
      <c r="F9555" t="s">
        <v>20</v>
      </c>
      <c r="G9555" t="s">
        <v>48</v>
      </c>
      <c r="H9555" t="s">
        <v>43</v>
      </c>
    </row>
    <row r="9556" spans="1:8" hidden="1">
      <c r="A9556" t="s">
        <v>15476</v>
      </c>
      <c r="B9556" s="3">
        <v>45652</v>
      </c>
      <c r="C9556" t="s">
        <v>429</v>
      </c>
      <c r="D9556">
        <v>502.04</v>
      </c>
      <c r="E9556" t="s">
        <v>67</v>
      </c>
      <c r="F9556" t="s">
        <v>61</v>
      </c>
      <c r="G9556" t="s">
        <v>21</v>
      </c>
      <c r="H9556" t="s">
        <v>49</v>
      </c>
    </row>
    <row r="9557" spans="1:8" hidden="1">
      <c r="A9557" t="s">
        <v>15477</v>
      </c>
      <c r="B9557" s="3">
        <v>45652</v>
      </c>
      <c r="C9557" t="s">
        <v>15478</v>
      </c>
      <c r="D9557">
        <v>1410.97</v>
      </c>
      <c r="E9557" t="s">
        <v>25</v>
      </c>
      <c r="F9557" t="s">
        <v>61</v>
      </c>
      <c r="G9557" t="s">
        <v>48</v>
      </c>
      <c r="H9557" t="s">
        <v>43</v>
      </c>
    </row>
    <row r="9558" spans="1:8" hidden="1">
      <c r="A9558" t="s">
        <v>15479</v>
      </c>
      <c r="B9558" s="3">
        <v>45652</v>
      </c>
      <c r="C9558" t="s">
        <v>1547</v>
      </c>
      <c r="D9558">
        <v>1378.94</v>
      </c>
      <c r="E9558" t="s">
        <v>25</v>
      </c>
      <c r="F9558" t="s">
        <v>32</v>
      </c>
      <c r="G9558" t="s">
        <v>27</v>
      </c>
      <c r="H9558" t="s">
        <v>49</v>
      </c>
    </row>
    <row r="9559" spans="1:8" hidden="1">
      <c r="A9559" t="s">
        <v>15480</v>
      </c>
      <c r="B9559" s="3">
        <v>45652</v>
      </c>
      <c r="C9559" t="s">
        <v>6064</v>
      </c>
      <c r="D9559">
        <v>1733.36</v>
      </c>
      <c r="E9559" t="s">
        <v>47</v>
      </c>
      <c r="F9559" t="s">
        <v>32</v>
      </c>
      <c r="G9559" t="s">
        <v>27</v>
      </c>
      <c r="H9559" t="s">
        <v>36</v>
      </c>
    </row>
    <row r="9560" spans="1:8" hidden="1">
      <c r="A9560" t="s">
        <v>15481</v>
      </c>
      <c r="B9560" s="3">
        <v>45652</v>
      </c>
      <c r="C9560" t="s">
        <v>15482</v>
      </c>
      <c r="D9560">
        <v>1394.33</v>
      </c>
      <c r="E9560" t="s">
        <v>217</v>
      </c>
      <c r="F9560" t="s">
        <v>43</v>
      </c>
      <c r="G9560" t="s">
        <v>21</v>
      </c>
      <c r="H9560" t="s">
        <v>53</v>
      </c>
    </row>
    <row r="9561" spans="1:8" hidden="1">
      <c r="A9561" t="s">
        <v>15483</v>
      </c>
      <c r="B9561" s="3">
        <v>45652</v>
      </c>
      <c r="C9561" t="s">
        <v>2347</v>
      </c>
      <c r="D9561">
        <v>1787.54</v>
      </c>
      <c r="E9561" t="s">
        <v>122</v>
      </c>
      <c r="F9561" t="s">
        <v>26</v>
      </c>
      <c r="G9561" t="s">
        <v>27</v>
      </c>
      <c r="H9561" t="s">
        <v>109</v>
      </c>
    </row>
    <row r="9562" spans="1:8">
      <c r="A9562" t="s">
        <v>15484</v>
      </c>
      <c r="B9562" s="3">
        <v>45652</v>
      </c>
      <c r="C9562" t="s">
        <v>14854</v>
      </c>
      <c r="D9562">
        <v>1986.59</v>
      </c>
      <c r="E9562" t="s">
        <v>43</v>
      </c>
      <c r="F9562" t="s">
        <v>32</v>
      </c>
      <c r="G9562" t="s">
        <v>21</v>
      </c>
      <c r="H9562" t="s">
        <v>57</v>
      </c>
    </row>
    <row r="9563" spans="1:8" hidden="1">
      <c r="A9563" t="s">
        <v>15485</v>
      </c>
      <c r="B9563" s="3">
        <v>45652</v>
      </c>
      <c r="C9563" t="s">
        <v>13060</v>
      </c>
      <c r="D9563">
        <v>145.55000000000001</v>
      </c>
      <c r="E9563" t="s">
        <v>47</v>
      </c>
      <c r="F9563" t="s">
        <v>32</v>
      </c>
      <c r="G9563" t="s">
        <v>48</v>
      </c>
      <c r="H9563" t="s">
        <v>49</v>
      </c>
    </row>
    <row r="9564" spans="1:8" hidden="1">
      <c r="A9564" t="s">
        <v>15486</v>
      </c>
      <c r="B9564" s="3">
        <v>45652</v>
      </c>
      <c r="C9564" t="s">
        <v>12854</v>
      </c>
      <c r="D9564">
        <v>807.47</v>
      </c>
      <c r="E9564" t="s">
        <v>70</v>
      </c>
      <c r="F9564" t="s">
        <v>20</v>
      </c>
      <c r="G9564" t="s">
        <v>27</v>
      </c>
      <c r="H9564" t="s">
        <v>123</v>
      </c>
    </row>
    <row r="9565" spans="1:8">
      <c r="A9565" t="s">
        <v>15487</v>
      </c>
      <c r="B9565" s="3">
        <v>45652</v>
      </c>
      <c r="C9565" t="s">
        <v>8030</v>
      </c>
      <c r="D9565">
        <v>1464.57</v>
      </c>
      <c r="E9565" t="s">
        <v>43</v>
      </c>
      <c r="F9565" t="s">
        <v>26</v>
      </c>
      <c r="G9565" t="s">
        <v>21</v>
      </c>
      <c r="H9565" t="s">
        <v>53</v>
      </c>
    </row>
    <row r="9566" spans="1:8">
      <c r="A9566" t="s">
        <v>15488</v>
      </c>
      <c r="B9566" s="3">
        <v>45652</v>
      </c>
      <c r="C9566" t="s">
        <v>15462</v>
      </c>
      <c r="D9566">
        <v>5276.07</v>
      </c>
      <c r="E9566" t="s">
        <v>43</v>
      </c>
      <c r="F9566" t="s">
        <v>20</v>
      </c>
      <c r="G9566" t="s">
        <v>48</v>
      </c>
      <c r="H9566" t="s">
        <v>57</v>
      </c>
    </row>
    <row r="9567" spans="1:8" hidden="1">
      <c r="A9567" t="s">
        <v>15489</v>
      </c>
      <c r="B9567" s="3">
        <v>45652</v>
      </c>
      <c r="C9567" t="s">
        <v>15490</v>
      </c>
      <c r="D9567">
        <v>405.28</v>
      </c>
      <c r="E9567" t="s">
        <v>122</v>
      </c>
      <c r="F9567" t="s">
        <v>26</v>
      </c>
      <c r="G9567" t="s">
        <v>21</v>
      </c>
      <c r="H9567" t="s">
        <v>109</v>
      </c>
    </row>
    <row r="9568" spans="1:8" hidden="1">
      <c r="A9568" t="s">
        <v>15491</v>
      </c>
      <c r="B9568" s="3">
        <v>45652</v>
      </c>
      <c r="C9568" t="s">
        <v>15492</v>
      </c>
      <c r="D9568">
        <v>1173.1500000000001</v>
      </c>
      <c r="E9568" t="s">
        <v>64</v>
      </c>
      <c r="F9568" t="s">
        <v>32</v>
      </c>
      <c r="G9568" t="s">
        <v>48</v>
      </c>
      <c r="H9568" t="s">
        <v>28</v>
      </c>
    </row>
    <row r="9569" spans="1:8" hidden="1">
      <c r="A9569" t="s">
        <v>15493</v>
      </c>
      <c r="B9569" s="3">
        <v>45652</v>
      </c>
      <c r="C9569" t="s">
        <v>12298</v>
      </c>
      <c r="D9569">
        <v>1705.22</v>
      </c>
      <c r="E9569" t="s">
        <v>197</v>
      </c>
      <c r="F9569" t="s">
        <v>61</v>
      </c>
      <c r="G9569" t="s">
        <v>39</v>
      </c>
      <c r="H9569" t="s">
        <v>57</v>
      </c>
    </row>
    <row r="9570" spans="1:8" hidden="1">
      <c r="A9570" t="s">
        <v>15494</v>
      </c>
      <c r="B9570" s="3">
        <v>45652</v>
      </c>
      <c r="C9570" t="s">
        <v>609</v>
      </c>
      <c r="D9570">
        <v>1814.31</v>
      </c>
      <c r="E9570" t="s">
        <v>31</v>
      </c>
      <c r="F9570" t="s">
        <v>32</v>
      </c>
      <c r="G9570" t="s">
        <v>48</v>
      </c>
      <c r="H9570" t="s">
        <v>176</v>
      </c>
    </row>
    <row r="9571" spans="1:8" hidden="1">
      <c r="A9571" t="s">
        <v>15495</v>
      </c>
      <c r="B9571" s="3">
        <v>45652</v>
      </c>
      <c r="C9571" t="s">
        <v>15496</v>
      </c>
      <c r="D9571">
        <v>1941.85</v>
      </c>
      <c r="E9571" t="s">
        <v>70</v>
      </c>
      <c r="F9571" t="s">
        <v>61</v>
      </c>
      <c r="G9571" t="s">
        <v>39</v>
      </c>
      <c r="H9571" t="s">
        <v>43</v>
      </c>
    </row>
    <row r="9572" spans="1:8" hidden="1">
      <c r="A9572" t="s">
        <v>15497</v>
      </c>
      <c r="B9572" s="3">
        <v>45653</v>
      </c>
      <c r="C9572" t="s">
        <v>15498</v>
      </c>
      <c r="D9572">
        <v>15150.03</v>
      </c>
      <c r="E9572" t="s">
        <v>52</v>
      </c>
      <c r="F9572" t="s">
        <v>26</v>
      </c>
      <c r="G9572" t="s">
        <v>48</v>
      </c>
      <c r="H9572" t="s">
        <v>43</v>
      </c>
    </row>
    <row r="9573" spans="1:8" hidden="1">
      <c r="A9573" t="s">
        <v>15499</v>
      </c>
      <c r="B9573" s="3">
        <v>45653</v>
      </c>
      <c r="C9573" t="s">
        <v>4100</v>
      </c>
      <c r="D9573">
        <v>1854.42</v>
      </c>
      <c r="E9573" t="s">
        <v>197</v>
      </c>
      <c r="F9573" t="s">
        <v>20</v>
      </c>
      <c r="G9573" t="s">
        <v>27</v>
      </c>
      <c r="H9573" t="s">
        <v>43</v>
      </c>
    </row>
    <row r="9574" spans="1:8" hidden="1">
      <c r="A9574" t="s">
        <v>15500</v>
      </c>
      <c r="B9574" s="3">
        <v>45653</v>
      </c>
      <c r="C9574" t="s">
        <v>11494</v>
      </c>
      <c r="D9574">
        <v>1033.93</v>
      </c>
      <c r="E9574" t="s">
        <v>52</v>
      </c>
      <c r="F9574" t="s">
        <v>26</v>
      </c>
      <c r="G9574" t="s">
        <v>21</v>
      </c>
      <c r="H9574" t="s">
        <v>40</v>
      </c>
    </row>
    <row r="9575" spans="1:8" hidden="1">
      <c r="A9575" t="s">
        <v>15501</v>
      </c>
      <c r="B9575" s="3">
        <v>45653</v>
      </c>
      <c r="C9575" t="s">
        <v>4118</v>
      </c>
      <c r="D9575">
        <v>1831.54</v>
      </c>
      <c r="E9575" t="s">
        <v>848</v>
      </c>
      <c r="F9575" t="s">
        <v>32</v>
      </c>
      <c r="G9575" t="s">
        <v>21</v>
      </c>
      <c r="H9575" t="s">
        <v>44</v>
      </c>
    </row>
    <row r="9576" spans="1:8" hidden="1">
      <c r="A9576" t="s">
        <v>15502</v>
      </c>
      <c r="B9576" s="3">
        <v>45653</v>
      </c>
      <c r="C9576" t="s">
        <v>15503</v>
      </c>
      <c r="D9576">
        <v>1726.42</v>
      </c>
      <c r="E9576" t="s">
        <v>64</v>
      </c>
      <c r="F9576" t="s">
        <v>20</v>
      </c>
      <c r="G9576" t="s">
        <v>27</v>
      </c>
      <c r="H9576" t="s">
        <v>123</v>
      </c>
    </row>
    <row r="9577" spans="1:8" hidden="1">
      <c r="A9577" t="s">
        <v>15504</v>
      </c>
      <c r="B9577" s="3">
        <v>45653</v>
      </c>
      <c r="C9577" t="s">
        <v>890</v>
      </c>
      <c r="D9577">
        <v>1154.1099999999999</v>
      </c>
      <c r="E9577" t="s">
        <v>19</v>
      </c>
      <c r="F9577" t="s">
        <v>32</v>
      </c>
      <c r="G9577" t="s">
        <v>21</v>
      </c>
      <c r="H9577" t="s">
        <v>28</v>
      </c>
    </row>
    <row r="9578" spans="1:8" hidden="1">
      <c r="A9578" t="s">
        <v>15505</v>
      </c>
      <c r="B9578" s="3">
        <v>45653</v>
      </c>
      <c r="C9578" t="s">
        <v>14761</v>
      </c>
      <c r="D9578">
        <v>607.22</v>
      </c>
      <c r="E9578" t="s">
        <v>190</v>
      </c>
      <c r="F9578" t="s">
        <v>61</v>
      </c>
      <c r="G9578" t="s">
        <v>39</v>
      </c>
      <c r="H9578" t="s">
        <v>43</v>
      </c>
    </row>
    <row r="9579" spans="1:8" hidden="1">
      <c r="A9579" t="s">
        <v>15506</v>
      </c>
      <c r="B9579" s="3">
        <v>45653</v>
      </c>
      <c r="C9579" t="s">
        <v>15507</v>
      </c>
      <c r="D9579">
        <v>1822.2</v>
      </c>
      <c r="E9579" t="s">
        <v>60</v>
      </c>
      <c r="F9579" t="s">
        <v>26</v>
      </c>
      <c r="G9579" t="s">
        <v>21</v>
      </c>
      <c r="H9579" t="s">
        <v>75</v>
      </c>
    </row>
    <row r="9580" spans="1:8" hidden="1">
      <c r="A9580" t="s">
        <v>15508</v>
      </c>
      <c r="B9580" s="3">
        <v>45653</v>
      </c>
      <c r="C9580" t="s">
        <v>9295</v>
      </c>
      <c r="D9580">
        <v>131.68</v>
      </c>
      <c r="E9580" t="s">
        <v>60</v>
      </c>
      <c r="F9580" t="s">
        <v>61</v>
      </c>
      <c r="G9580" t="s">
        <v>27</v>
      </c>
      <c r="H9580" t="s">
        <v>33</v>
      </c>
    </row>
    <row r="9581" spans="1:8" hidden="1">
      <c r="A9581" t="s">
        <v>15509</v>
      </c>
      <c r="B9581" s="3">
        <v>45653</v>
      </c>
      <c r="C9581" t="s">
        <v>2170</v>
      </c>
      <c r="D9581">
        <v>319.86</v>
      </c>
      <c r="E9581" t="s">
        <v>70</v>
      </c>
      <c r="F9581" t="s">
        <v>26</v>
      </c>
      <c r="G9581" t="s">
        <v>21</v>
      </c>
      <c r="H9581" t="s">
        <v>123</v>
      </c>
    </row>
    <row r="9582" spans="1:8" hidden="1">
      <c r="A9582" t="s">
        <v>15510</v>
      </c>
      <c r="B9582" s="3">
        <v>45653</v>
      </c>
      <c r="C9582" t="s">
        <v>15511</v>
      </c>
      <c r="D9582">
        <v>465.31</v>
      </c>
      <c r="E9582" t="s">
        <v>47</v>
      </c>
      <c r="F9582" t="s">
        <v>20</v>
      </c>
      <c r="G9582" t="s">
        <v>48</v>
      </c>
      <c r="H9582" t="s">
        <v>22</v>
      </c>
    </row>
    <row r="9583" spans="1:8" hidden="1">
      <c r="A9583" t="s">
        <v>15512</v>
      </c>
      <c r="B9583" s="3">
        <v>45653</v>
      </c>
      <c r="C9583" t="s">
        <v>11227</v>
      </c>
      <c r="E9583" t="s">
        <v>122</v>
      </c>
      <c r="F9583" t="s">
        <v>20</v>
      </c>
      <c r="G9583" t="s">
        <v>27</v>
      </c>
      <c r="H9583" t="s">
        <v>57</v>
      </c>
    </row>
    <row r="9584" spans="1:8" hidden="1">
      <c r="A9584" t="s">
        <v>15513</v>
      </c>
      <c r="B9584" s="3">
        <v>45653</v>
      </c>
      <c r="C9584" t="s">
        <v>15514</v>
      </c>
      <c r="D9584">
        <v>133.53</v>
      </c>
      <c r="E9584" t="s">
        <v>60</v>
      </c>
      <c r="F9584" t="s">
        <v>26</v>
      </c>
      <c r="G9584" t="s">
        <v>39</v>
      </c>
      <c r="H9584" t="s">
        <v>123</v>
      </c>
    </row>
    <row r="9585" spans="1:8" hidden="1">
      <c r="A9585" t="s">
        <v>15515</v>
      </c>
      <c r="B9585" s="3">
        <v>45653</v>
      </c>
      <c r="C9585" t="s">
        <v>5242</v>
      </c>
      <c r="D9585">
        <v>1238.51</v>
      </c>
      <c r="E9585" t="s">
        <v>25</v>
      </c>
      <c r="F9585" t="s">
        <v>61</v>
      </c>
      <c r="G9585" t="s">
        <v>39</v>
      </c>
      <c r="H9585" t="s">
        <v>22</v>
      </c>
    </row>
    <row r="9586" spans="1:8" hidden="1">
      <c r="A9586" t="s">
        <v>15516</v>
      </c>
      <c r="B9586" s="3">
        <v>45653</v>
      </c>
      <c r="C9586" t="s">
        <v>15010</v>
      </c>
      <c r="D9586">
        <v>112.9</v>
      </c>
      <c r="E9586" t="s">
        <v>122</v>
      </c>
      <c r="F9586" t="s">
        <v>61</v>
      </c>
      <c r="G9586" t="s">
        <v>39</v>
      </c>
      <c r="H9586" t="s">
        <v>44</v>
      </c>
    </row>
    <row r="9587" spans="1:8" hidden="1">
      <c r="A9587" t="s">
        <v>15517</v>
      </c>
      <c r="B9587" s="3">
        <v>45653</v>
      </c>
      <c r="C9587" t="s">
        <v>15518</v>
      </c>
      <c r="D9587">
        <v>675.58</v>
      </c>
      <c r="E9587" t="s">
        <v>122</v>
      </c>
      <c r="F9587" t="s">
        <v>61</v>
      </c>
      <c r="G9587" t="s">
        <v>21</v>
      </c>
      <c r="H9587" t="s">
        <v>28</v>
      </c>
    </row>
    <row r="9588" spans="1:8" hidden="1">
      <c r="A9588" t="s">
        <v>15519</v>
      </c>
      <c r="B9588" s="3">
        <v>45653</v>
      </c>
      <c r="C9588" t="s">
        <v>13967</v>
      </c>
      <c r="D9588">
        <v>776.77</v>
      </c>
      <c r="E9588" t="s">
        <v>60</v>
      </c>
      <c r="F9588" t="s">
        <v>32</v>
      </c>
      <c r="G9588" t="s">
        <v>39</v>
      </c>
      <c r="H9588" t="s">
        <v>53</v>
      </c>
    </row>
    <row r="9589" spans="1:8" hidden="1">
      <c r="A9589" t="s">
        <v>15520</v>
      </c>
      <c r="B9589" s="3">
        <v>45653</v>
      </c>
      <c r="C9589" t="s">
        <v>11518</v>
      </c>
      <c r="D9589">
        <v>1447.03</v>
      </c>
      <c r="E9589" t="s">
        <v>19</v>
      </c>
      <c r="F9589" t="s">
        <v>20</v>
      </c>
      <c r="G9589" t="s">
        <v>21</v>
      </c>
      <c r="H9589" t="s">
        <v>75</v>
      </c>
    </row>
    <row r="9590" spans="1:8" hidden="1">
      <c r="A9590" t="s">
        <v>15521</v>
      </c>
      <c r="B9590" s="3">
        <v>45653</v>
      </c>
      <c r="C9590" t="s">
        <v>9125</v>
      </c>
      <c r="D9590">
        <v>469.22</v>
      </c>
      <c r="E9590" t="s">
        <v>47</v>
      </c>
      <c r="F9590" t="s">
        <v>61</v>
      </c>
      <c r="G9590" t="s">
        <v>39</v>
      </c>
      <c r="H9590" t="s">
        <v>43</v>
      </c>
    </row>
    <row r="9591" spans="1:8" hidden="1">
      <c r="A9591" t="s">
        <v>15522</v>
      </c>
      <c r="B9591" s="3">
        <v>45653</v>
      </c>
      <c r="C9591" t="s">
        <v>8832</v>
      </c>
      <c r="D9591">
        <v>1412.99</v>
      </c>
      <c r="E9591" t="s">
        <v>19</v>
      </c>
      <c r="F9591" t="s">
        <v>20</v>
      </c>
      <c r="G9591" t="s">
        <v>39</v>
      </c>
      <c r="H9591" t="s">
        <v>36</v>
      </c>
    </row>
    <row r="9592" spans="1:8" hidden="1">
      <c r="A9592" t="s">
        <v>15523</v>
      </c>
      <c r="B9592" s="3">
        <v>45653</v>
      </c>
      <c r="C9592" t="s">
        <v>11954</v>
      </c>
      <c r="D9592">
        <v>1418.86</v>
      </c>
      <c r="E9592" t="s">
        <v>60</v>
      </c>
      <c r="F9592" t="s">
        <v>26</v>
      </c>
      <c r="G9592" t="s">
        <v>21</v>
      </c>
      <c r="H9592" t="s">
        <v>123</v>
      </c>
    </row>
    <row r="9593" spans="1:8" hidden="1">
      <c r="A9593" t="s">
        <v>15524</v>
      </c>
      <c r="B9593" s="3">
        <v>45653</v>
      </c>
      <c r="C9593" t="s">
        <v>4703</v>
      </c>
      <c r="D9593">
        <v>123.56</v>
      </c>
      <c r="E9593" t="s">
        <v>52</v>
      </c>
      <c r="F9593" t="s">
        <v>61</v>
      </c>
      <c r="G9593" t="s">
        <v>48</v>
      </c>
      <c r="H9593" t="s">
        <v>94</v>
      </c>
    </row>
    <row r="9594" spans="1:8" hidden="1">
      <c r="A9594" t="s">
        <v>15525</v>
      </c>
      <c r="B9594" s="3">
        <v>45653</v>
      </c>
      <c r="C9594" t="s">
        <v>15526</v>
      </c>
      <c r="D9594">
        <v>360</v>
      </c>
      <c r="E9594" t="s">
        <v>64</v>
      </c>
      <c r="F9594" t="s">
        <v>20</v>
      </c>
      <c r="G9594" t="s">
        <v>48</v>
      </c>
      <c r="H9594" t="s">
        <v>49</v>
      </c>
    </row>
    <row r="9595" spans="1:8" hidden="1">
      <c r="A9595" t="s">
        <v>15527</v>
      </c>
      <c r="B9595" s="3">
        <v>45653</v>
      </c>
      <c r="C9595" t="s">
        <v>15528</v>
      </c>
      <c r="D9595">
        <v>358.29</v>
      </c>
      <c r="E9595" t="s">
        <v>70</v>
      </c>
      <c r="F9595" t="s">
        <v>26</v>
      </c>
      <c r="G9595" t="s">
        <v>27</v>
      </c>
      <c r="H9595" t="s">
        <v>123</v>
      </c>
    </row>
    <row r="9596" spans="1:8" hidden="1">
      <c r="A9596" t="s">
        <v>15529</v>
      </c>
      <c r="B9596" s="3">
        <v>45653</v>
      </c>
      <c r="C9596" t="s">
        <v>10122</v>
      </c>
      <c r="D9596">
        <v>1911.27</v>
      </c>
      <c r="E9596" t="s">
        <v>64</v>
      </c>
      <c r="F9596" t="s">
        <v>20</v>
      </c>
      <c r="G9596" t="s">
        <v>48</v>
      </c>
      <c r="H9596" t="s">
        <v>53</v>
      </c>
    </row>
    <row r="9597" spans="1:8" hidden="1">
      <c r="A9597" t="s">
        <v>15530</v>
      </c>
      <c r="B9597" s="3">
        <v>45654</v>
      </c>
      <c r="C9597" t="s">
        <v>11389</v>
      </c>
      <c r="D9597">
        <v>597.85</v>
      </c>
      <c r="E9597" t="s">
        <v>122</v>
      </c>
      <c r="F9597" t="s">
        <v>61</v>
      </c>
      <c r="G9597" t="s">
        <v>21</v>
      </c>
      <c r="H9597" t="s">
        <v>176</v>
      </c>
    </row>
    <row r="9598" spans="1:8">
      <c r="A9598" t="s">
        <v>15531</v>
      </c>
      <c r="B9598" s="3">
        <v>45654</v>
      </c>
      <c r="C9598" t="s">
        <v>15532</v>
      </c>
      <c r="D9598">
        <v>14672.72</v>
      </c>
      <c r="E9598" t="s">
        <v>43</v>
      </c>
      <c r="F9598" t="s">
        <v>61</v>
      </c>
      <c r="G9598" t="s">
        <v>27</v>
      </c>
      <c r="H9598" t="s">
        <v>49</v>
      </c>
    </row>
    <row r="9599" spans="1:8" hidden="1">
      <c r="A9599" t="s">
        <v>15533</v>
      </c>
      <c r="B9599" s="3">
        <v>45654</v>
      </c>
      <c r="C9599" t="s">
        <v>8196</v>
      </c>
      <c r="D9599">
        <v>444.18</v>
      </c>
      <c r="E9599" t="s">
        <v>52</v>
      </c>
      <c r="F9599" t="s">
        <v>61</v>
      </c>
      <c r="G9599" t="s">
        <v>21</v>
      </c>
      <c r="H9599" t="s">
        <v>43</v>
      </c>
    </row>
    <row r="9600" spans="1:8" hidden="1">
      <c r="A9600" t="s">
        <v>15534</v>
      </c>
      <c r="B9600" s="3">
        <v>45654</v>
      </c>
      <c r="C9600" t="s">
        <v>15535</v>
      </c>
      <c r="D9600">
        <v>1000.56</v>
      </c>
      <c r="E9600" t="s">
        <v>64</v>
      </c>
      <c r="F9600" t="s">
        <v>20</v>
      </c>
      <c r="G9600" t="s">
        <v>21</v>
      </c>
      <c r="H9600" t="s">
        <v>94</v>
      </c>
    </row>
    <row r="9601" spans="1:8" hidden="1">
      <c r="A9601" t="s">
        <v>15536</v>
      </c>
      <c r="B9601" s="3">
        <v>45654</v>
      </c>
      <c r="C9601" t="s">
        <v>10879</v>
      </c>
      <c r="D9601">
        <v>1194.8699999999999</v>
      </c>
      <c r="E9601" t="s">
        <v>240</v>
      </c>
      <c r="F9601" t="s">
        <v>20</v>
      </c>
      <c r="G9601" t="s">
        <v>27</v>
      </c>
      <c r="H9601" t="s">
        <v>36</v>
      </c>
    </row>
    <row r="9602" spans="1:8">
      <c r="A9602" t="s">
        <v>15537</v>
      </c>
      <c r="B9602" s="3">
        <v>45654</v>
      </c>
      <c r="C9602" t="s">
        <v>14137</v>
      </c>
      <c r="D9602">
        <v>1645.6</v>
      </c>
      <c r="E9602" t="s">
        <v>43</v>
      </c>
      <c r="F9602" t="s">
        <v>32</v>
      </c>
      <c r="G9602" t="s">
        <v>21</v>
      </c>
      <c r="H9602" t="s">
        <v>49</v>
      </c>
    </row>
    <row r="9603" spans="1:8">
      <c r="A9603" t="s">
        <v>15538</v>
      </c>
      <c r="B9603" s="3">
        <v>45654</v>
      </c>
      <c r="C9603" t="s">
        <v>15539</v>
      </c>
      <c r="D9603">
        <v>1927.59</v>
      </c>
      <c r="E9603" t="s">
        <v>43</v>
      </c>
      <c r="F9603" t="s">
        <v>32</v>
      </c>
      <c r="G9603" t="s">
        <v>48</v>
      </c>
      <c r="H9603" t="s">
        <v>49</v>
      </c>
    </row>
    <row r="9604" spans="1:8" hidden="1">
      <c r="A9604" t="s">
        <v>15540</v>
      </c>
      <c r="B9604" s="3">
        <v>45654</v>
      </c>
      <c r="C9604" t="s">
        <v>11335</v>
      </c>
      <c r="D9604">
        <v>207.02</v>
      </c>
      <c r="E9604" t="s">
        <v>52</v>
      </c>
      <c r="F9604" t="s">
        <v>20</v>
      </c>
      <c r="G9604" t="s">
        <v>39</v>
      </c>
      <c r="H9604" t="s">
        <v>94</v>
      </c>
    </row>
    <row r="9605" spans="1:8" hidden="1">
      <c r="A9605" t="s">
        <v>15541</v>
      </c>
      <c r="B9605" s="3">
        <v>45654</v>
      </c>
      <c r="C9605" t="s">
        <v>4427</v>
      </c>
      <c r="D9605">
        <v>485.23</v>
      </c>
      <c r="E9605" t="s">
        <v>67</v>
      </c>
      <c r="F9605" t="s">
        <v>32</v>
      </c>
      <c r="G9605" t="s">
        <v>48</v>
      </c>
      <c r="H9605" t="s">
        <v>176</v>
      </c>
    </row>
    <row r="9606" spans="1:8" hidden="1">
      <c r="A9606" t="s">
        <v>15542</v>
      </c>
      <c r="B9606" s="3">
        <v>45654</v>
      </c>
      <c r="C9606" t="s">
        <v>5679</v>
      </c>
      <c r="D9606">
        <v>233.69</v>
      </c>
      <c r="E9606" t="s">
        <v>25</v>
      </c>
      <c r="F9606" t="s">
        <v>32</v>
      </c>
      <c r="G9606" t="s">
        <v>39</v>
      </c>
      <c r="H9606" t="s">
        <v>43</v>
      </c>
    </row>
    <row r="9607" spans="1:8" hidden="1">
      <c r="A9607" t="s">
        <v>15543</v>
      </c>
      <c r="B9607" s="3">
        <v>45654</v>
      </c>
      <c r="C9607" t="s">
        <v>3224</v>
      </c>
      <c r="D9607">
        <v>1834.72</v>
      </c>
      <c r="E9607" t="s">
        <v>70</v>
      </c>
      <c r="F9607" t="s">
        <v>32</v>
      </c>
      <c r="G9607" t="s">
        <v>39</v>
      </c>
      <c r="H9607" t="s">
        <v>109</v>
      </c>
    </row>
    <row r="9608" spans="1:8" hidden="1">
      <c r="A9608" t="s">
        <v>15544</v>
      </c>
      <c r="B9608" s="3">
        <v>45654</v>
      </c>
      <c r="C9608" t="s">
        <v>6029</v>
      </c>
      <c r="D9608">
        <v>329.94</v>
      </c>
      <c r="E9608" t="s">
        <v>60</v>
      </c>
      <c r="F9608" t="s">
        <v>26</v>
      </c>
      <c r="G9608" t="s">
        <v>48</v>
      </c>
      <c r="H9608" t="s">
        <v>44</v>
      </c>
    </row>
    <row r="9609" spans="1:8">
      <c r="A9609" t="s">
        <v>15545</v>
      </c>
      <c r="B9609" s="3">
        <v>45654</v>
      </c>
      <c r="C9609" t="s">
        <v>7557</v>
      </c>
      <c r="D9609">
        <v>537.35</v>
      </c>
      <c r="E9609" t="s">
        <v>43</v>
      </c>
      <c r="F9609" t="s">
        <v>26</v>
      </c>
      <c r="G9609" t="s">
        <v>21</v>
      </c>
      <c r="H9609" t="s">
        <v>49</v>
      </c>
    </row>
    <row r="9610" spans="1:8" hidden="1">
      <c r="A9610" t="s">
        <v>15546</v>
      </c>
      <c r="B9610" s="3">
        <v>45654</v>
      </c>
      <c r="C9610" t="s">
        <v>1957</v>
      </c>
      <c r="D9610">
        <v>1707.91</v>
      </c>
      <c r="E9610" t="s">
        <v>52</v>
      </c>
      <c r="F9610" t="s">
        <v>32</v>
      </c>
      <c r="G9610" t="s">
        <v>21</v>
      </c>
      <c r="H9610" t="s">
        <v>43</v>
      </c>
    </row>
    <row r="9611" spans="1:8">
      <c r="A9611" t="s">
        <v>15547</v>
      </c>
      <c r="B9611" s="3">
        <v>45654</v>
      </c>
      <c r="C9611" t="s">
        <v>15548</v>
      </c>
      <c r="D9611">
        <v>1058.5</v>
      </c>
      <c r="E9611" t="s">
        <v>43</v>
      </c>
      <c r="F9611" t="s">
        <v>32</v>
      </c>
      <c r="G9611" t="s">
        <v>48</v>
      </c>
      <c r="H9611" t="s">
        <v>109</v>
      </c>
    </row>
    <row r="9612" spans="1:8" hidden="1">
      <c r="A9612" t="s">
        <v>15549</v>
      </c>
      <c r="B9612" s="3">
        <v>45654</v>
      </c>
      <c r="C9612" t="s">
        <v>2163</v>
      </c>
      <c r="D9612">
        <v>461.96</v>
      </c>
      <c r="E9612" t="s">
        <v>122</v>
      </c>
      <c r="F9612" t="s">
        <v>61</v>
      </c>
      <c r="G9612" t="s">
        <v>21</v>
      </c>
      <c r="H9612" t="s">
        <v>94</v>
      </c>
    </row>
    <row r="9613" spans="1:8" hidden="1">
      <c r="A9613" t="s">
        <v>15550</v>
      </c>
      <c r="B9613" s="3">
        <v>45654</v>
      </c>
      <c r="C9613" t="s">
        <v>5236</v>
      </c>
      <c r="D9613">
        <v>861.25</v>
      </c>
      <c r="E9613" t="s">
        <v>60</v>
      </c>
      <c r="F9613" t="s">
        <v>32</v>
      </c>
      <c r="G9613" t="s">
        <v>27</v>
      </c>
      <c r="H9613" t="s">
        <v>22</v>
      </c>
    </row>
    <row r="9614" spans="1:8" hidden="1">
      <c r="A9614" t="s">
        <v>15551</v>
      </c>
      <c r="B9614" s="3">
        <v>45654</v>
      </c>
      <c r="C9614" t="s">
        <v>8559</v>
      </c>
      <c r="D9614">
        <v>1593.88</v>
      </c>
      <c r="E9614" t="s">
        <v>122</v>
      </c>
      <c r="F9614" t="s">
        <v>20</v>
      </c>
      <c r="G9614" t="s">
        <v>48</v>
      </c>
      <c r="H9614" t="s">
        <v>176</v>
      </c>
    </row>
    <row r="9615" spans="1:8" hidden="1">
      <c r="A9615" t="s">
        <v>15552</v>
      </c>
      <c r="B9615" s="3">
        <v>45654</v>
      </c>
      <c r="C9615" t="s">
        <v>343</v>
      </c>
      <c r="D9615">
        <v>1676.66</v>
      </c>
      <c r="E9615" t="s">
        <v>60</v>
      </c>
      <c r="F9615" t="s">
        <v>26</v>
      </c>
      <c r="G9615" t="s">
        <v>21</v>
      </c>
      <c r="H9615" t="s">
        <v>36</v>
      </c>
    </row>
    <row r="9616" spans="1:8" hidden="1">
      <c r="A9616" t="s">
        <v>15553</v>
      </c>
      <c r="B9616" s="3">
        <v>45654</v>
      </c>
      <c r="C9616" t="s">
        <v>15554</v>
      </c>
      <c r="D9616">
        <v>10356.64</v>
      </c>
      <c r="E9616" t="s">
        <v>52</v>
      </c>
      <c r="F9616" t="s">
        <v>61</v>
      </c>
      <c r="G9616" t="s">
        <v>48</v>
      </c>
      <c r="H9616" t="s">
        <v>49</v>
      </c>
    </row>
    <row r="9617" spans="1:8" hidden="1">
      <c r="A9617" t="s">
        <v>15555</v>
      </c>
      <c r="B9617" s="3">
        <v>45655</v>
      </c>
      <c r="C9617" t="s">
        <v>13956</v>
      </c>
      <c r="D9617">
        <v>389.4</v>
      </c>
      <c r="E9617" t="s">
        <v>25</v>
      </c>
      <c r="F9617" t="s">
        <v>32</v>
      </c>
      <c r="G9617" t="s">
        <v>21</v>
      </c>
      <c r="H9617" t="s">
        <v>123</v>
      </c>
    </row>
    <row r="9618" spans="1:8" hidden="1">
      <c r="A9618" t="s">
        <v>15556</v>
      </c>
      <c r="B9618" s="3">
        <v>45655</v>
      </c>
      <c r="C9618" t="s">
        <v>9233</v>
      </c>
      <c r="D9618">
        <v>1749.83</v>
      </c>
      <c r="E9618" t="s">
        <v>19</v>
      </c>
      <c r="F9618" t="s">
        <v>26</v>
      </c>
      <c r="G9618" t="s">
        <v>39</v>
      </c>
      <c r="H9618" t="s">
        <v>123</v>
      </c>
    </row>
    <row r="9619" spans="1:8" hidden="1">
      <c r="A9619" t="s">
        <v>15557</v>
      </c>
      <c r="B9619" s="3">
        <v>45655</v>
      </c>
      <c r="C9619" t="s">
        <v>15558</v>
      </c>
      <c r="D9619">
        <v>1886.01</v>
      </c>
      <c r="E9619" t="s">
        <v>19</v>
      </c>
      <c r="F9619" t="s">
        <v>61</v>
      </c>
      <c r="G9619" t="s">
        <v>39</v>
      </c>
      <c r="H9619" t="s">
        <v>75</v>
      </c>
    </row>
    <row r="9620" spans="1:8" hidden="1">
      <c r="A9620" t="s">
        <v>15559</v>
      </c>
      <c r="B9620" s="3">
        <v>45655</v>
      </c>
      <c r="C9620" t="s">
        <v>14427</v>
      </c>
      <c r="D9620">
        <v>1250.8800000000001</v>
      </c>
      <c r="E9620" t="s">
        <v>67</v>
      </c>
      <c r="F9620" t="s">
        <v>20</v>
      </c>
      <c r="G9620" t="s">
        <v>39</v>
      </c>
      <c r="H9620" t="s">
        <v>22</v>
      </c>
    </row>
    <row r="9621" spans="1:8">
      <c r="A9621" t="s">
        <v>15560</v>
      </c>
      <c r="B9621" s="3">
        <v>45655</v>
      </c>
      <c r="C9621" t="s">
        <v>304</v>
      </c>
      <c r="E9621" t="s">
        <v>43</v>
      </c>
      <c r="F9621" t="s">
        <v>61</v>
      </c>
      <c r="G9621" t="s">
        <v>48</v>
      </c>
      <c r="H9621" t="s">
        <v>109</v>
      </c>
    </row>
    <row r="9622" spans="1:8" hidden="1">
      <c r="A9622" t="s">
        <v>15561</v>
      </c>
      <c r="B9622" s="3">
        <v>45655</v>
      </c>
      <c r="C9622" t="s">
        <v>11779</v>
      </c>
      <c r="D9622">
        <v>1031.73</v>
      </c>
      <c r="E9622" t="s">
        <v>47</v>
      </c>
      <c r="F9622" t="s">
        <v>26</v>
      </c>
      <c r="G9622" t="s">
        <v>39</v>
      </c>
      <c r="H9622" t="s">
        <v>33</v>
      </c>
    </row>
    <row r="9623" spans="1:8" hidden="1">
      <c r="A9623" t="s">
        <v>15562</v>
      </c>
      <c r="B9623" s="3">
        <v>45655</v>
      </c>
      <c r="C9623" t="s">
        <v>1148</v>
      </c>
      <c r="D9623">
        <v>1318.19</v>
      </c>
      <c r="E9623" t="s">
        <v>60</v>
      </c>
      <c r="F9623" t="s">
        <v>26</v>
      </c>
      <c r="G9623" t="s">
        <v>48</v>
      </c>
      <c r="H9623" t="s">
        <v>87</v>
      </c>
    </row>
    <row r="9624" spans="1:8" hidden="1">
      <c r="A9624" t="s">
        <v>15563</v>
      </c>
      <c r="B9624" s="3">
        <v>45655</v>
      </c>
      <c r="C9624" t="s">
        <v>11109</v>
      </c>
      <c r="D9624">
        <v>1089.6199999999999</v>
      </c>
      <c r="E9624" t="s">
        <v>52</v>
      </c>
      <c r="F9624" t="s">
        <v>20</v>
      </c>
      <c r="G9624" t="s">
        <v>27</v>
      </c>
      <c r="H9624" t="s">
        <v>40</v>
      </c>
    </row>
    <row r="9625" spans="1:8" hidden="1">
      <c r="A9625" t="s">
        <v>15564</v>
      </c>
      <c r="B9625" s="3">
        <v>45655</v>
      </c>
      <c r="C9625" t="s">
        <v>15565</v>
      </c>
      <c r="D9625">
        <v>1147.49</v>
      </c>
      <c r="E9625" t="s">
        <v>31</v>
      </c>
      <c r="F9625" t="s">
        <v>20</v>
      </c>
      <c r="G9625" t="s">
        <v>39</v>
      </c>
      <c r="H9625" t="s">
        <v>123</v>
      </c>
    </row>
    <row r="9626" spans="1:8" hidden="1">
      <c r="A9626" t="s">
        <v>15566</v>
      </c>
      <c r="B9626" s="3">
        <v>45655</v>
      </c>
      <c r="C9626" t="s">
        <v>15567</v>
      </c>
      <c r="D9626">
        <v>285.52999999999997</v>
      </c>
      <c r="E9626" t="s">
        <v>70</v>
      </c>
      <c r="F9626" t="s">
        <v>32</v>
      </c>
      <c r="G9626" t="s">
        <v>27</v>
      </c>
      <c r="H9626" t="s">
        <v>28</v>
      </c>
    </row>
    <row r="9627" spans="1:8">
      <c r="A9627" t="s">
        <v>15568</v>
      </c>
      <c r="B9627" s="3">
        <v>45655</v>
      </c>
      <c r="C9627" t="s">
        <v>2195</v>
      </c>
      <c r="D9627">
        <v>1374.61</v>
      </c>
      <c r="E9627" t="s">
        <v>43</v>
      </c>
      <c r="F9627" t="s">
        <v>32</v>
      </c>
      <c r="G9627" t="s">
        <v>39</v>
      </c>
      <c r="H9627" t="s">
        <v>109</v>
      </c>
    </row>
    <row r="9628" spans="1:8" hidden="1">
      <c r="A9628" t="s">
        <v>15569</v>
      </c>
      <c r="B9628" s="3">
        <v>45655</v>
      </c>
      <c r="C9628" t="s">
        <v>12913</v>
      </c>
      <c r="E9628" t="s">
        <v>47</v>
      </c>
      <c r="F9628" t="s">
        <v>32</v>
      </c>
      <c r="G9628" t="s">
        <v>21</v>
      </c>
      <c r="H9628" t="s">
        <v>109</v>
      </c>
    </row>
    <row r="9629" spans="1:8" hidden="1">
      <c r="A9629" t="s">
        <v>15570</v>
      </c>
      <c r="B9629" s="3">
        <v>45655</v>
      </c>
      <c r="C9629" t="s">
        <v>15571</v>
      </c>
      <c r="D9629">
        <v>1284.22</v>
      </c>
      <c r="E9629" t="s">
        <v>67</v>
      </c>
      <c r="F9629" t="s">
        <v>61</v>
      </c>
      <c r="G9629" t="s">
        <v>39</v>
      </c>
      <c r="H9629" t="s">
        <v>87</v>
      </c>
    </row>
    <row r="9630" spans="1:8">
      <c r="A9630" t="s">
        <v>15572</v>
      </c>
      <c r="B9630" s="3">
        <v>45655</v>
      </c>
      <c r="C9630" t="s">
        <v>2038</v>
      </c>
      <c r="D9630">
        <v>460.35</v>
      </c>
      <c r="E9630" t="s">
        <v>43</v>
      </c>
      <c r="F9630" t="s">
        <v>32</v>
      </c>
      <c r="G9630" t="s">
        <v>39</v>
      </c>
      <c r="H9630" t="s">
        <v>123</v>
      </c>
    </row>
    <row r="9631" spans="1:8" hidden="1">
      <c r="A9631" t="s">
        <v>15573</v>
      </c>
      <c r="B9631" s="3">
        <v>45655</v>
      </c>
      <c r="C9631" t="s">
        <v>15574</v>
      </c>
      <c r="D9631">
        <v>399.49</v>
      </c>
      <c r="E9631" t="s">
        <v>47</v>
      </c>
      <c r="F9631" t="s">
        <v>32</v>
      </c>
      <c r="G9631" t="s">
        <v>21</v>
      </c>
      <c r="H9631" t="s">
        <v>44</v>
      </c>
    </row>
    <row r="9632" spans="1:8" hidden="1">
      <c r="A9632" t="s">
        <v>15575</v>
      </c>
      <c r="B9632" s="3">
        <v>45655</v>
      </c>
      <c r="C9632" t="s">
        <v>15576</v>
      </c>
      <c r="D9632">
        <v>8156.67</v>
      </c>
      <c r="E9632" t="s">
        <v>19</v>
      </c>
      <c r="F9632" t="s">
        <v>61</v>
      </c>
      <c r="G9632" t="s">
        <v>39</v>
      </c>
      <c r="H9632" t="s">
        <v>36</v>
      </c>
    </row>
    <row r="9633" spans="1:8" hidden="1">
      <c r="A9633" t="s">
        <v>15577</v>
      </c>
      <c r="B9633" s="3">
        <v>45655</v>
      </c>
      <c r="C9633" t="s">
        <v>15578</v>
      </c>
      <c r="D9633">
        <v>450.36</v>
      </c>
      <c r="E9633" t="s">
        <v>60</v>
      </c>
      <c r="F9633" t="s">
        <v>20</v>
      </c>
      <c r="G9633" t="s">
        <v>21</v>
      </c>
      <c r="H9633" t="s">
        <v>22</v>
      </c>
    </row>
    <row r="9634" spans="1:8" hidden="1">
      <c r="A9634" t="s">
        <v>15579</v>
      </c>
      <c r="B9634" s="3">
        <v>45655</v>
      </c>
      <c r="C9634" t="s">
        <v>15580</v>
      </c>
      <c r="D9634">
        <v>646.54999999999995</v>
      </c>
      <c r="E9634" t="s">
        <v>25</v>
      </c>
      <c r="F9634" t="s">
        <v>20</v>
      </c>
      <c r="G9634" t="s">
        <v>48</v>
      </c>
      <c r="H9634" t="s">
        <v>75</v>
      </c>
    </row>
    <row r="9635" spans="1:8" hidden="1">
      <c r="A9635" t="s">
        <v>15581</v>
      </c>
      <c r="B9635" s="3">
        <v>45655</v>
      </c>
      <c r="C9635" t="s">
        <v>15195</v>
      </c>
      <c r="D9635">
        <v>217.33</v>
      </c>
      <c r="E9635" t="s">
        <v>60</v>
      </c>
      <c r="F9635" t="s">
        <v>61</v>
      </c>
      <c r="G9635" t="s">
        <v>27</v>
      </c>
      <c r="H9635" t="s">
        <v>87</v>
      </c>
    </row>
    <row r="9636" spans="1:8" hidden="1">
      <c r="A9636" t="s">
        <v>15582</v>
      </c>
      <c r="B9636" s="3">
        <v>45655</v>
      </c>
      <c r="C9636" t="s">
        <v>3684</v>
      </c>
      <c r="D9636">
        <v>1630.77</v>
      </c>
      <c r="E9636" t="s">
        <v>19</v>
      </c>
      <c r="F9636" t="s">
        <v>32</v>
      </c>
      <c r="G9636" t="s">
        <v>27</v>
      </c>
      <c r="H9636" t="s">
        <v>57</v>
      </c>
    </row>
    <row r="9637" spans="1:8" hidden="1">
      <c r="A9637" t="s">
        <v>15583</v>
      </c>
      <c r="B9637" s="3">
        <v>45656</v>
      </c>
      <c r="C9637" t="s">
        <v>15584</v>
      </c>
      <c r="D9637">
        <v>1433.58</v>
      </c>
      <c r="E9637" t="s">
        <v>31</v>
      </c>
      <c r="F9637" t="s">
        <v>26</v>
      </c>
      <c r="G9637" t="s">
        <v>27</v>
      </c>
      <c r="H9637" t="s">
        <v>109</v>
      </c>
    </row>
    <row r="9638" spans="1:8" hidden="1">
      <c r="A9638" t="s">
        <v>15585</v>
      </c>
      <c r="B9638" s="3">
        <v>45656</v>
      </c>
      <c r="C9638" t="s">
        <v>11703</v>
      </c>
      <c r="D9638">
        <v>579.69000000000005</v>
      </c>
      <c r="E9638" t="s">
        <v>122</v>
      </c>
      <c r="F9638" t="s">
        <v>32</v>
      </c>
      <c r="G9638" t="s">
        <v>27</v>
      </c>
      <c r="H9638" t="s">
        <v>123</v>
      </c>
    </row>
    <row r="9639" spans="1:8" hidden="1">
      <c r="A9639" t="s">
        <v>15586</v>
      </c>
      <c r="B9639" s="3">
        <v>45656</v>
      </c>
      <c r="C9639" t="s">
        <v>15300</v>
      </c>
      <c r="D9639">
        <v>487.54</v>
      </c>
      <c r="E9639" t="s">
        <v>25</v>
      </c>
      <c r="F9639" t="s">
        <v>32</v>
      </c>
      <c r="G9639" t="s">
        <v>39</v>
      </c>
      <c r="H9639" t="s">
        <v>57</v>
      </c>
    </row>
    <row r="9640" spans="1:8" hidden="1">
      <c r="A9640" t="s">
        <v>15587</v>
      </c>
      <c r="B9640" s="3">
        <v>45656</v>
      </c>
      <c r="C9640" t="s">
        <v>2746</v>
      </c>
      <c r="D9640">
        <v>801.24</v>
      </c>
      <c r="E9640" t="s">
        <v>64</v>
      </c>
      <c r="F9640" t="s">
        <v>32</v>
      </c>
      <c r="G9640" t="s">
        <v>21</v>
      </c>
      <c r="H9640" t="s">
        <v>36</v>
      </c>
    </row>
    <row r="9641" spans="1:8" hidden="1">
      <c r="A9641" t="s">
        <v>15588</v>
      </c>
      <c r="B9641" s="3">
        <v>45656</v>
      </c>
      <c r="C9641" t="s">
        <v>6661</v>
      </c>
      <c r="D9641">
        <v>1357.1</v>
      </c>
      <c r="E9641" t="s">
        <v>52</v>
      </c>
      <c r="F9641" t="s">
        <v>61</v>
      </c>
      <c r="G9641" t="s">
        <v>48</v>
      </c>
      <c r="H9641" t="s">
        <v>49</v>
      </c>
    </row>
    <row r="9642" spans="1:8" hidden="1">
      <c r="A9642" t="s">
        <v>15589</v>
      </c>
      <c r="B9642" s="3">
        <v>45656</v>
      </c>
      <c r="C9642" t="s">
        <v>7701</v>
      </c>
      <c r="E9642" t="s">
        <v>19</v>
      </c>
      <c r="F9642" t="s">
        <v>20</v>
      </c>
      <c r="G9642" t="s">
        <v>27</v>
      </c>
      <c r="H9642" t="s">
        <v>22</v>
      </c>
    </row>
    <row r="9643" spans="1:8" hidden="1">
      <c r="A9643" t="s">
        <v>15590</v>
      </c>
      <c r="B9643" s="3">
        <v>45656</v>
      </c>
      <c r="C9643" t="s">
        <v>15591</v>
      </c>
      <c r="D9643">
        <v>907.25</v>
      </c>
      <c r="E9643" t="s">
        <v>67</v>
      </c>
      <c r="F9643" t="s">
        <v>26</v>
      </c>
      <c r="G9643" t="s">
        <v>39</v>
      </c>
      <c r="H9643" t="s">
        <v>28</v>
      </c>
    </row>
    <row r="9644" spans="1:8" hidden="1">
      <c r="A9644" t="s">
        <v>15592</v>
      </c>
      <c r="B9644" s="3">
        <v>45656</v>
      </c>
      <c r="C9644" t="s">
        <v>15593</v>
      </c>
      <c r="E9644" t="s">
        <v>25</v>
      </c>
      <c r="F9644" t="s">
        <v>20</v>
      </c>
      <c r="G9644" t="s">
        <v>48</v>
      </c>
      <c r="H9644" t="s">
        <v>43</v>
      </c>
    </row>
    <row r="9645" spans="1:8" hidden="1">
      <c r="A9645" t="s">
        <v>15594</v>
      </c>
      <c r="B9645" s="3">
        <v>45656</v>
      </c>
      <c r="C9645" t="s">
        <v>15595</v>
      </c>
      <c r="D9645">
        <v>930.78</v>
      </c>
      <c r="E9645" t="s">
        <v>197</v>
      </c>
      <c r="F9645" t="s">
        <v>26</v>
      </c>
      <c r="G9645" t="s">
        <v>21</v>
      </c>
      <c r="H9645" t="s">
        <v>28</v>
      </c>
    </row>
    <row r="9646" spans="1:8" hidden="1">
      <c r="A9646" t="s">
        <v>15596</v>
      </c>
      <c r="B9646" s="3">
        <v>45656</v>
      </c>
      <c r="C9646" t="s">
        <v>6440</v>
      </c>
      <c r="D9646">
        <v>1413.85</v>
      </c>
      <c r="E9646" t="s">
        <v>64</v>
      </c>
      <c r="F9646" t="s">
        <v>61</v>
      </c>
      <c r="G9646" t="s">
        <v>39</v>
      </c>
      <c r="H9646" t="s">
        <v>43</v>
      </c>
    </row>
    <row r="9647" spans="1:8" hidden="1">
      <c r="A9647" t="s">
        <v>15597</v>
      </c>
      <c r="B9647" s="3">
        <v>45656</v>
      </c>
      <c r="C9647" t="s">
        <v>15598</v>
      </c>
      <c r="D9647">
        <v>208.1</v>
      </c>
      <c r="E9647" t="s">
        <v>60</v>
      </c>
      <c r="F9647" t="s">
        <v>32</v>
      </c>
      <c r="G9647" t="s">
        <v>27</v>
      </c>
      <c r="H9647" t="s">
        <v>109</v>
      </c>
    </row>
    <row r="9648" spans="1:8" hidden="1">
      <c r="A9648" t="s">
        <v>15599</v>
      </c>
      <c r="B9648" s="3">
        <v>45656</v>
      </c>
      <c r="C9648" t="s">
        <v>7288</v>
      </c>
      <c r="D9648">
        <v>1848.09</v>
      </c>
      <c r="E9648" t="s">
        <v>47</v>
      </c>
      <c r="F9648" t="s">
        <v>61</v>
      </c>
      <c r="G9648" t="s">
        <v>39</v>
      </c>
      <c r="H9648" t="s">
        <v>87</v>
      </c>
    </row>
    <row r="9649" spans="1:8" hidden="1">
      <c r="A9649" t="s">
        <v>15600</v>
      </c>
      <c r="B9649" s="3">
        <v>45656</v>
      </c>
      <c r="C9649" t="s">
        <v>15601</v>
      </c>
      <c r="D9649">
        <v>693.59</v>
      </c>
      <c r="E9649" t="s">
        <v>47</v>
      </c>
      <c r="F9649" t="s">
        <v>20</v>
      </c>
      <c r="G9649" t="s">
        <v>27</v>
      </c>
      <c r="H9649" t="s">
        <v>109</v>
      </c>
    </row>
    <row r="9650" spans="1:8" hidden="1">
      <c r="A9650" t="s">
        <v>15602</v>
      </c>
      <c r="B9650" s="3">
        <v>45656</v>
      </c>
      <c r="C9650" t="s">
        <v>12019</v>
      </c>
      <c r="D9650">
        <v>1508.77</v>
      </c>
      <c r="E9650" t="s">
        <v>47</v>
      </c>
      <c r="F9650" t="s">
        <v>26</v>
      </c>
      <c r="G9650" t="s">
        <v>21</v>
      </c>
      <c r="H9650" t="s">
        <v>36</v>
      </c>
    </row>
    <row r="9651" spans="1:8" hidden="1">
      <c r="A9651" t="s">
        <v>15603</v>
      </c>
      <c r="B9651" s="3">
        <v>45656</v>
      </c>
      <c r="C9651" t="s">
        <v>15604</v>
      </c>
      <c r="D9651">
        <v>205.48</v>
      </c>
      <c r="E9651" t="s">
        <v>60</v>
      </c>
      <c r="F9651" t="s">
        <v>26</v>
      </c>
      <c r="G9651" t="s">
        <v>48</v>
      </c>
      <c r="H9651" t="s">
        <v>40</v>
      </c>
    </row>
    <row r="9652" spans="1:8" hidden="1">
      <c r="A9652" t="s">
        <v>15605</v>
      </c>
      <c r="B9652" s="3">
        <v>45656</v>
      </c>
      <c r="C9652" t="s">
        <v>15606</v>
      </c>
      <c r="D9652">
        <v>541.63</v>
      </c>
      <c r="E9652" t="s">
        <v>47</v>
      </c>
      <c r="F9652" t="s">
        <v>32</v>
      </c>
      <c r="G9652" t="s">
        <v>21</v>
      </c>
      <c r="H9652" t="s">
        <v>123</v>
      </c>
    </row>
    <row r="9653" spans="1:8" hidden="1">
      <c r="A9653" t="s">
        <v>15607</v>
      </c>
      <c r="B9653" s="3">
        <v>45656</v>
      </c>
      <c r="C9653" t="s">
        <v>5685</v>
      </c>
      <c r="D9653">
        <v>9729.08</v>
      </c>
      <c r="E9653" t="s">
        <v>64</v>
      </c>
      <c r="F9653" t="s">
        <v>20</v>
      </c>
      <c r="G9653" t="s">
        <v>27</v>
      </c>
      <c r="H9653" t="s">
        <v>22</v>
      </c>
    </row>
    <row r="9654" spans="1:8" hidden="1">
      <c r="A9654" t="s">
        <v>15608</v>
      </c>
      <c r="B9654" s="3">
        <v>45656</v>
      </c>
      <c r="C9654" t="s">
        <v>3864</v>
      </c>
      <c r="D9654">
        <v>400.5</v>
      </c>
      <c r="E9654" t="s">
        <v>31</v>
      </c>
      <c r="F9654" t="s">
        <v>61</v>
      </c>
      <c r="G9654" t="s">
        <v>39</v>
      </c>
      <c r="H9654" t="s">
        <v>43</v>
      </c>
    </row>
    <row r="9655" spans="1:8" hidden="1">
      <c r="A9655" t="s">
        <v>15609</v>
      </c>
      <c r="B9655" s="3">
        <v>45656</v>
      </c>
      <c r="C9655" t="s">
        <v>15610</v>
      </c>
      <c r="E9655" t="s">
        <v>60</v>
      </c>
      <c r="F9655" t="s">
        <v>61</v>
      </c>
      <c r="G9655" t="s">
        <v>39</v>
      </c>
      <c r="H9655" t="s">
        <v>36</v>
      </c>
    </row>
    <row r="9656" spans="1:8" hidden="1">
      <c r="A9656" t="s">
        <v>15611</v>
      </c>
      <c r="B9656" s="3">
        <v>45656</v>
      </c>
      <c r="C9656" t="s">
        <v>1554</v>
      </c>
      <c r="D9656">
        <v>1635.22</v>
      </c>
      <c r="E9656" t="s">
        <v>64</v>
      </c>
      <c r="F9656" t="s">
        <v>32</v>
      </c>
      <c r="G9656" t="s">
        <v>21</v>
      </c>
      <c r="H9656" t="s">
        <v>49</v>
      </c>
    </row>
    <row r="9657" spans="1:8" hidden="1">
      <c r="A9657" t="s">
        <v>15612</v>
      </c>
      <c r="B9657" s="3">
        <v>45656</v>
      </c>
      <c r="C9657" t="s">
        <v>13102</v>
      </c>
      <c r="D9657">
        <v>1949.6</v>
      </c>
      <c r="E9657" t="s">
        <v>47</v>
      </c>
      <c r="F9657" t="s">
        <v>20</v>
      </c>
      <c r="G9657" t="s">
        <v>39</v>
      </c>
      <c r="H9657" t="s">
        <v>22</v>
      </c>
    </row>
    <row r="9658" spans="1:8" hidden="1">
      <c r="A9658" t="s">
        <v>15613</v>
      </c>
      <c r="B9658" s="3">
        <v>45656</v>
      </c>
      <c r="C9658" t="s">
        <v>8290</v>
      </c>
      <c r="D9658">
        <v>186.67</v>
      </c>
      <c r="E9658" t="s">
        <v>122</v>
      </c>
      <c r="F9658" t="s">
        <v>20</v>
      </c>
      <c r="G9658" t="s">
        <v>48</v>
      </c>
      <c r="H9658" t="s">
        <v>53</v>
      </c>
    </row>
    <row r="9659" spans="1:8" hidden="1">
      <c r="A9659" t="s">
        <v>15614</v>
      </c>
      <c r="B9659" s="3">
        <v>45656</v>
      </c>
      <c r="C9659" t="s">
        <v>14608</v>
      </c>
      <c r="E9659" t="s">
        <v>60</v>
      </c>
      <c r="F9659" t="s">
        <v>20</v>
      </c>
      <c r="G9659" t="s">
        <v>48</v>
      </c>
      <c r="H9659" t="s">
        <v>53</v>
      </c>
    </row>
    <row r="9660" spans="1:8" hidden="1">
      <c r="A9660" t="s">
        <v>15615</v>
      </c>
      <c r="B9660" s="3">
        <v>45656</v>
      </c>
      <c r="C9660" t="s">
        <v>15616</v>
      </c>
      <c r="D9660">
        <v>316.82</v>
      </c>
      <c r="E9660" t="s">
        <v>47</v>
      </c>
      <c r="F9660" t="s">
        <v>26</v>
      </c>
      <c r="G9660" t="s">
        <v>21</v>
      </c>
      <c r="H9660" t="s">
        <v>75</v>
      </c>
    </row>
    <row r="9661" spans="1:8" hidden="1">
      <c r="A9661" t="s">
        <v>15617</v>
      </c>
      <c r="B9661" s="3">
        <v>45656</v>
      </c>
      <c r="C9661" t="s">
        <v>15618</v>
      </c>
      <c r="D9661">
        <v>1909.18</v>
      </c>
      <c r="E9661" t="s">
        <v>19</v>
      </c>
      <c r="F9661" t="s">
        <v>32</v>
      </c>
      <c r="G9661" t="s">
        <v>21</v>
      </c>
      <c r="H9661" t="s">
        <v>123</v>
      </c>
    </row>
    <row r="9662" spans="1:8" hidden="1">
      <c r="A9662" t="s">
        <v>15619</v>
      </c>
      <c r="B9662" s="3">
        <v>45656</v>
      </c>
      <c r="C9662" t="s">
        <v>10327</v>
      </c>
      <c r="D9662">
        <v>705.2</v>
      </c>
      <c r="E9662" t="s">
        <v>52</v>
      </c>
      <c r="F9662" t="s">
        <v>32</v>
      </c>
      <c r="G9662" t="s">
        <v>27</v>
      </c>
      <c r="H9662" t="s">
        <v>176</v>
      </c>
    </row>
    <row r="9663" spans="1:8" hidden="1">
      <c r="A9663" t="s">
        <v>15620</v>
      </c>
      <c r="B9663" s="3">
        <v>45656</v>
      </c>
      <c r="C9663" t="s">
        <v>1635</v>
      </c>
      <c r="D9663">
        <v>1360.12</v>
      </c>
      <c r="E9663" t="s">
        <v>25</v>
      </c>
      <c r="F9663" t="s">
        <v>20</v>
      </c>
      <c r="G9663" t="s">
        <v>39</v>
      </c>
      <c r="H9663" t="s">
        <v>87</v>
      </c>
    </row>
    <row r="9664" spans="1:8" hidden="1">
      <c r="A9664" t="s">
        <v>15621</v>
      </c>
      <c r="B9664" s="3">
        <v>45656</v>
      </c>
      <c r="C9664" t="s">
        <v>6908</v>
      </c>
      <c r="D9664">
        <v>1601.19</v>
      </c>
      <c r="E9664" t="s">
        <v>19</v>
      </c>
      <c r="F9664" t="s">
        <v>61</v>
      </c>
      <c r="G9664" t="s">
        <v>21</v>
      </c>
      <c r="H9664" t="s">
        <v>57</v>
      </c>
    </row>
    <row r="9665" spans="1:8" hidden="1">
      <c r="A9665" t="s">
        <v>15622</v>
      </c>
      <c r="B9665" s="3">
        <v>45343</v>
      </c>
      <c r="C9665" t="s">
        <v>12192</v>
      </c>
      <c r="D9665">
        <v>65.92</v>
      </c>
      <c r="E9665" t="s">
        <v>70</v>
      </c>
      <c r="F9665" t="s">
        <v>61</v>
      </c>
      <c r="G9665" t="s">
        <v>27</v>
      </c>
      <c r="H9665" t="s">
        <v>109</v>
      </c>
    </row>
    <row r="9666" spans="1:8" hidden="1">
      <c r="A9666" t="s">
        <v>15623</v>
      </c>
      <c r="B9666" s="3">
        <v>45403</v>
      </c>
      <c r="C9666" t="s">
        <v>8581</v>
      </c>
      <c r="D9666">
        <v>1449.35</v>
      </c>
      <c r="E9666" t="s">
        <v>31</v>
      </c>
      <c r="F9666" t="s">
        <v>26</v>
      </c>
      <c r="G9666" t="s">
        <v>48</v>
      </c>
      <c r="H9666" t="s">
        <v>49</v>
      </c>
    </row>
    <row r="9667" spans="1:8" hidden="1">
      <c r="A9667" t="s">
        <v>15624</v>
      </c>
      <c r="B9667" s="3">
        <v>45525</v>
      </c>
      <c r="C9667" t="s">
        <v>6954</v>
      </c>
      <c r="D9667">
        <v>905.91</v>
      </c>
      <c r="E9667" t="s">
        <v>25</v>
      </c>
      <c r="F9667" t="s">
        <v>61</v>
      </c>
      <c r="G9667" t="s">
        <v>27</v>
      </c>
      <c r="H9667" t="s">
        <v>33</v>
      </c>
    </row>
    <row r="9668" spans="1:8" hidden="1">
      <c r="A9668" t="s">
        <v>15625</v>
      </c>
      <c r="B9668" s="3">
        <v>45525</v>
      </c>
      <c r="C9668" t="s">
        <v>15626</v>
      </c>
      <c r="D9668">
        <v>834.71</v>
      </c>
      <c r="E9668" t="s">
        <v>70</v>
      </c>
      <c r="F9668" t="s">
        <v>32</v>
      </c>
      <c r="G9668" t="s">
        <v>48</v>
      </c>
      <c r="H9668" t="s">
        <v>75</v>
      </c>
    </row>
    <row r="9669" spans="1:8" hidden="1">
      <c r="A9669" t="s">
        <v>15627</v>
      </c>
      <c r="B9669" s="3">
        <v>45586</v>
      </c>
      <c r="C9669" t="s">
        <v>15628</v>
      </c>
      <c r="E9669" t="s">
        <v>122</v>
      </c>
      <c r="F9669" t="s">
        <v>32</v>
      </c>
      <c r="G9669" t="s">
        <v>27</v>
      </c>
      <c r="H9669" t="s">
        <v>75</v>
      </c>
    </row>
    <row r="9670" spans="1:8" hidden="1">
      <c r="A9670" t="s">
        <v>15629</v>
      </c>
      <c r="B9670" s="3">
        <v>45647</v>
      </c>
      <c r="C9670" t="s">
        <v>15630</v>
      </c>
      <c r="D9670">
        <v>186.55</v>
      </c>
      <c r="E9670" t="s">
        <v>122</v>
      </c>
      <c r="F9670" t="s">
        <v>20</v>
      </c>
      <c r="G9670" t="s">
        <v>21</v>
      </c>
      <c r="H9670" t="s">
        <v>28</v>
      </c>
    </row>
    <row r="9671" spans="1:8" hidden="1">
      <c r="A9671" t="s">
        <v>15631</v>
      </c>
      <c r="B9671" s="3">
        <v>45344</v>
      </c>
      <c r="C9671" t="s">
        <v>2631</v>
      </c>
      <c r="D9671">
        <v>1747.85</v>
      </c>
      <c r="E9671" t="s">
        <v>19</v>
      </c>
      <c r="F9671" t="s">
        <v>61</v>
      </c>
      <c r="G9671" t="s">
        <v>21</v>
      </c>
      <c r="H9671" t="s">
        <v>33</v>
      </c>
    </row>
    <row r="9672" spans="1:8" hidden="1">
      <c r="A9672" t="s">
        <v>15632</v>
      </c>
      <c r="B9672" s="3">
        <v>45314</v>
      </c>
      <c r="C9672" t="s">
        <v>4285</v>
      </c>
      <c r="D9672">
        <v>489.13</v>
      </c>
      <c r="E9672" t="s">
        <v>25</v>
      </c>
      <c r="F9672" t="s">
        <v>61</v>
      </c>
      <c r="G9672" t="s">
        <v>27</v>
      </c>
      <c r="H9672" t="s">
        <v>94</v>
      </c>
    </row>
    <row r="9673" spans="1:8" hidden="1">
      <c r="A9673" t="s">
        <v>15633</v>
      </c>
      <c r="B9673" s="3">
        <v>45374</v>
      </c>
      <c r="C9673" t="s">
        <v>3517</v>
      </c>
      <c r="D9673">
        <v>135.21</v>
      </c>
      <c r="E9673" t="s">
        <v>67</v>
      </c>
      <c r="F9673" t="s">
        <v>61</v>
      </c>
      <c r="G9673" t="s">
        <v>48</v>
      </c>
      <c r="H9673" t="s">
        <v>123</v>
      </c>
    </row>
    <row r="9674" spans="1:8" hidden="1">
      <c r="A9674" t="s">
        <v>15634</v>
      </c>
      <c r="B9674" s="3">
        <v>45374</v>
      </c>
      <c r="C9674" t="s">
        <v>15635</v>
      </c>
      <c r="D9674">
        <v>327.41000000000003</v>
      </c>
      <c r="E9674" t="s">
        <v>122</v>
      </c>
      <c r="F9674" t="s">
        <v>26</v>
      </c>
      <c r="G9674" t="s">
        <v>21</v>
      </c>
      <c r="H9674" t="s">
        <v>176</v>
      </c>
    </row>
    <row r="9675" spans="1:8">
      <c r="A9675" t="s">
        <v>15636</v>
      </c>
      <c r="B9675" s="3">
        <v>45405</v>
      </c>
      <c r="C9675" t="s">
        <v>13126</v>
      </c>
      <c r="D9675">
        <v>964.89</v>
      </c>
      <c r="E9675" t="s">
        <v>43</v>
      </c>
      <c r="F9675" t="s">
        <v>26</v>
      </c>
      <c r="G9675" t="s">
        <v>39</v>
      </c>
      <c r="H9675" t="s">
        <v>87</v>
      </c>
    </row>
    <row r="9676" spans="1:8" hidden="1">
      <c r="A9676" t="s">
        <v>15637</v>
      </c>
      <c r="B9676" s="3">
        <v>45496</v>
      </c>
      <c r="C9676" t="s">
        <v>9278</v>
      </c>
      <c r="D9676">
        <v>1178.6300000000001</v>
      </c>
      <c r="E9676" t="s">
        <v>25</v>
      </c>
      <c r="F9676" t="s">
        <v>32</v>
      </c>
      <c r="G9676" t="s">
        <v>48</v>
      </c>
      <c r="H9676" t="s">
        <v>49</v>
      </c>
    </row>
    <row r="9677" spans="1:8" hidden="1">
      <c r="A9677" t="s">
        <v>15638</v>
      </c>
      <c r="B9677" s="3">
        <v>45496</v>
      </c>
      <c r="C9677" t="s">
        <v>14460</v>
      </c>
      <c r="D9677">
        <v>183.36</v>
      </c>
      <c r="E9677" t="s">
        <v>64</v>
      </c>
      <c r="F9677" t="s">
        <v>32</v>
      </c>
      <c r="G9677" t="s">
        <v>48</v>
      </c>
      <c r="H9677" t="s">
        <v>75</v>
      </c>
    </row>
    <row r="9678" spans="1:8" hidden="1">
      <c r="A9678" t="s">
        <v>15639</v>
      </c>
      <c r="B9678" s="3">
        <v>45619</v>
      </c>
      <c r="C9678" t="s">
        <v>2227</v>
      </c>
      <c r="D9678">
        <v>897.55</v>
      </c>
      <c r="E9678" t="s">
        <v>122</v>
      </c>
      <c r="F9678" t="s">
        <v>26</v>
      </c>
      <c r="G9678" t="s">
        <v>39</v>
      </c>
      <c r="H9678" t="s">
        <v>22</v>
      </c>
    </row>
    <row r="9679" spans="1:8" hidden="1">
      <c r="A9679" t="s">
        <v>15640</v>
      </c>
      <c r="B9679" s="3">
        <v>45497</v>
      </c>
      <c r="C9679" t="s">
        <v>15641</v>
      </c>
      <c r="D9679">
        <v>138.04</v>
      </c>
      <c r="E9679" t="s">
        <v>64</v>
      </c>
      <c r="F9679" t="s">
        <v>32</v>
      </c>
      <c r="G9679" t="s">
        <v>39</v>
      </c>
      <c r="H9679" t="s">
        <v>57</v>
      </c>
    </row>
    <row r="9680" spans="1:8" hidden="1">
      <c r="A9680" t="s">
        <v>15642</v>
      </c>
      <c r="B9680" s="3">
        <v>45316</v>
      </c>
      <c r="C9680" t="s">
        <v>15643</v>
      </c>
      <c r="D9680">
        <v>535.53</v>
      </c>
      <c r="E9680" t="s">
        <v>19</v>
      </c>
      <c r="F9680" t="s">
        <v>20</v>
      </c>
      <c r="G9680" t="s">
        <v>21</v>
      </c>
      <c r="H9680" t="s">
        <v>53</v>
      </c>
    </row>
    <row r="9681" spans="1:8" hidden="1">
      <c r="A9681" t="s">
        <v>15644</v>
      </c>
      <c r="B9681" s="3">
        <v>45316</v>
      </c>
      <c r="C9681" t="s">
        <v>14989</v>
      </c>
      <c r="D9681">
        <v>524.84</v>
      </c>
      <c r="E9681" t="s">
        <v>31</v>
      </c>
      <c r="F9681" t="s">
        <v>61</v>
      </c>
      <c r="G9681" t="s">
        <v>27</v>
      </c>
      <c r="H9681" t="s">
        <v>40</v>
      </c>
    </row>
    <row r="9682" spans="1:8">
      <c r="A9682" t="s">
        <v>15645</v>
      </c>
      <c r="B9682" s="3">
        <v>45407</v>
      </c>
      <c r="C9682" t="s">
        <v>15646</v>
      </c>
      <c r="D9682">
        <v>736.49</v>
      </c>
      <c r="E9682" t="s">
        <v>43</v>
      </c>
      <c r="F9682" t="s">
        <v>26</v>
      </c>
      <c r="G9682" t="s">
        <v>48</v>
      </c>
      <c r="H9682" t="s">
        <v>33</v>
      </c>
    </row>
    <row r="9683" spans="1:8">
      <c r="A9683" t="s">
        <v>15647</v>
      </c>
      <c r="B9683" s="3">
        <v>45437</v>
      </c>
      <c r="C9683" t="s">
        <v>4110</v>
      </c>
      <c r="D9683">
        <v>1752.55</v>
      </c>
      <c r="E9683" t="s">
        <v>43</v>
      </c>
      <c r="F9683" t="s">
        <v>20</v>
      </c>
      <c r="G9683" t="s">
        <v>21</v>
      </c>
      <c r="H9683" t="s">
        <v>28</v>
      </c>
    </row>
    <row r="9684" spans="1:8" hidden="1">
      <c r="A9684" t="s">
        <v>15648</v>
      </c>
      <c r="B9684" s="3">
        <v>45529</v>
      </c>
      <c r="C9684" t="s">
        <v>13116</v>
      </c>
      <c r="D9684">
        <v>1961.08</v>
      </c>
      <c r="E9684" t="s">
        <v>64</v>
      </c>
      <c r="F9684" t="s">
        <v>32</v>
      </c>
      <c r="G9684" t="s">
        <v>27</v>
      </c>
      <c r="H9684" t="s">
        <v>123</v>
      </c>
    </row>
    <row r="9685" spans="1:8" hidden="1">
      <c r="A9685" t="s">
        <v>15649</v>
      </c>
      <c r="B9685" s="3">
        <v>45317</v>
      </c>
      <c r="C9685" t="s">
        <v>15650</v>
      </c>
      <c r="D9685">
        <v>1196.42</v>
      </c>
      <c r="E9685" t="s">
        <v>60</v>
      </c>
      <c r="F9685" t="s">
        <v>61</v>
      </c>
      <c r="G9685" t="s">
        <v>21</v>
      </c>
      <c r="H9685" t="s">
        <v>94</v>
      </c>
    </row>
    <row r="9686" spans="1:8" hidden="1">
      <c r="A9686" t="s">
        <v>15651</v>
      </c>
      <c r="B9686" s="3">
        <v>45408</v>
      </c>
      <c r="C9686" t="s">
        <v>12626</v>
      </c>
      <c r="D9686">
        <v>893.93</v>
      </c>
      <c r="E9686" t="s">
        <v>64</v>
      </c>
      <c r="F9686" t="s">
        <v>26</v>
      </c>
      <c r="G9686" t="s">
        <v>21</v>
      </c>
      <c r="H9686" t="s">
        <v>43</v>
      </c>
    </row>
    <row r="9687" spans="1:8" hidden="1">
      <c r="A9687" t="s">
        <v>15652</v>
      </c>
      <c r="B9687" s="3">
        <v>45438</v>
      </c>
      <c r="C9687" t="s">
        <v>3842</v>
      </c>
      <c r="E9687" t="s">
        <v>31</v>
      </c>
      <c r="F9687" t="s">
        <v>387</v>
      </c>
      <c r="G9687" t="s">
        <v>27</v>
      </c>
      <c r="H9687" t="s">
        <v>123</v>
      </c>
    </row>
    <row r="9688" spans="1:8" hidden="1">
      <c r="A9688" t="s">
        <v>15653</v>
      </c>
      <c r="B9688" s="3">
        <v>45562</v>
      </c>
      <c r="C9688" t="s">
        <v>15654</v>
      </c>
      <c r="D9688">
        <v>1338.46</v>
      </c>
      <c r="E9688" t="s">
        <v>19</v>
      </c>
      <c r="F9688" t="s">
        <v>61</v>
      </c>
      <c r="G9688" t="s">
        <v>48</v>
      </c>
      <c r="H9688" t="s">
        <v>22</v>
      </c>
    </row>
    <row r="9689" spans="1:8" hidden="1">
      <c r="A9689" t="s">
        <v>15655</v>
      </c>
      <c r="B9689" s="3">
        <v>45562</v>
      </c>
      <c r="C9689" t="s">
        <v>6710</v>
      </c>
      <c r="D9689">
        <v>1861.11</v>
      </c>
      <c r="E9689" t="s">
        <v>47</v>
      </c>
      <c r="F9689" t="s">
        <v>61</v>
      </c>
      <c r="G9689" t="s">
        <v>48</v>
      </c>
      <c r="H9689" t="s">
        <v>36</v>
      </c>
    </row>
    <row r="9690" spans="1:8">
      <c r="A9690" t="s">
        <v>15656</v>
      </c>
      <c r="B9690" s="3">
        <v>45623</v>
      </c>
      <c r="C9690" t="s">
        <v>10097</v>
      </c>
      <c r="D9690">
        <v>625.05999999999995</v>
      </c>
      <c r="E9690" t="s">
        <v>43</v>
      </c>
      <c r="F9690" t="s">
        <v>32</v>
      </c>
      <c r="G9690" t="s">
        <v>39</v>
      </c>
      <c r="H9690" t="s">
        <v>28</v>
      </c>
    </row>
    <row r="9691" spans="1:8" hidden="1">
      <c r="A9691" t="s">
        <v>15657</v>
      </c>
      <c r="B9691" s="3">
        <v>45471</v>
      </c>
      <c r="C9691" t="s">
        <v>14438</v>
      </c>
      <c r="D9691">
        <v>1544.16</v>
      </c>
      <c r="E9691" t="s">
        <v>47</v>
      </c>
      <c r="F9691" t="s">
        <v>32</v>
      </c>
      <c r="G9691" t="s">
        <v>27</v>
      </c>
      <c r="H9691" t="s">
        <v>87</v>
      </c>
    </row>
    <row r="9692" spans="1:8" hidden="1">
      <c r="A9692" t="s">
        <v>15658</v>
      </c>
      <c r="B9692" s="3">
        <v>45654</v>
      </c>
      <c r="C9692" t="s">
        <v>828</v>
      </c>
      <c r="D9692">
        <v>1088.54</v>
      </c>
      <c r="E9692" t="s">
        <v>19</v>
      </c>
      <c r="F9692" t="s">
        <v>26</v>
      </c>
      <c r="G9692" t="s">
        <v>48</v>
      </c>
      <c r="H9692" t="s">
        <v>40</v>
      </c>
    </row>
    <row r="9693" spans="1:8" hidden="1">
      <c r="A9693" t="s">
        <v>15659</v>
      </c>
      <c r="B9693" s="3">
        <v>45380</v>
      </c>
      <c r="C9693" t="s">
        <v>15660</v>
      </c>
      <c r="D9693">
        <v>577.51</v>
      </c>
      <c r="E9693" t="s">
        <v>67</v>
      </c>
      <c r="F9693" t="s">
        <v>20</v>
      </c>
      <c r="G9693" t="s">
        <v>39</v>
      </c>
      <c r="H9693" t="s">
        <v>53</v>
      </c>
    </row>
    <row r="9694" spans="1:8" hidden="1">
      <c r="A9694" t="s">
        <v>15661</v>
      </c>
      <c r="B9694" s="3">
        <v>45441</v>
      </c>
      <c r="C9694" t="s">
        <v>2988</v>
      </c>
      <c r="D9694">
        <v>1587.8</v>
      </c>
      <c r="E9694" t="s">
        <v>19</v>
      </c>
      <c r="F9694" t="s">
        <v>26</v>
      </c>
      <c r="G9694" t="s">
        <v>27</v>
      </c>
      <c r="H9694" t="s">
        <v>43</v>
      </c>
    </row>
    <row r="9695" spans="1:8">
      <c r="A9695" t="s">
        <v>15662</v>
      </c>
      <c r="B9695" s="3">
        <v>45502</v>
      </c>
      <c r="C9695" t="s">
        <v>15663</v>
      </c>
      <c r="D9695">
        <v>820.15</v>
      </c>
      <c r="E9695" t="s">
        <v>43</v>
      </c>
      <c r="F9695" t="s">
        <v>26</v>
      </c>
      <c r="G9695" t="s">
        <v>21</v>
      </c>
      <c r="H9695" t="s">
        <v>75</v>
      </c>
    </row>
    <row r="9696" spans="1:8" hidden="1">
      <c r="A9696" t="s">
        <v>15664</v>
      </c>
      <c r="B9696" s="3">
        <v>45533</v>
      </c>
      <c r="C9696" t="s">
        <v>15665</v>
      </c>
      <c r="D9696">
        <v>1847.05</v>
      </c>
      <c r="E9696" t="s">
        <v>31</v>
      </c>
      <c r="F9696" t="s">
        <v>20</v>
      </c>
      <c r="G9696" t="s">
        <v>48</v>
      </c>
      <c r="H9696" t="s">
        <v>43</v>
      </c>
    </row>
    <row r="9697" spans="1:8" hidden="1">
      <c r="A9697" t="s">
        <v>15666</v>
      </c>
      <c r="B9697" s="3">
        <v>45564</v>
      </c>
      <c r="C9697" t="s">
        <v>15667</v>
      </c>
      <c r="D9697">
        <v>18796.66</v>
      </c>
      <c r="E9697" t="s">
        <v>60</v>
      </c>
      <c r="F9697" t="s">
        <v>20</v>
      </c>
      <c r="G9697" t="s">
        <v>48</v>
      </c>
      <c r="H9697" t="s">
        <v>43</v>
      </c>
    </row>
    <row r="9698" spans="1:8" hidden="1">
      <c r="A9698" t="s">
        <v>15668</v>
      </c>
      <c r="B9698" s="3">
        <v>45321</v>
      </c>
      <c r="C9698" t="s">
        <v>4895</v>
      </c>
      <c r="D9698">
        <v>1166.0899999999999</v>
      </c>
      <c r="E9698" t="s">
        <v>64</v>
      </c>
      <c r="F9698" t="s">
        <v>26</v>
      </c>
      <c r="G9698" t="s">
        <v>39</v>
      </c>
      <c r="H9698" t="s">
        <v>109</v>
      </c>
    </row>
    <row r="9699" spans="1:8" hidden="1">
      <c r="A9699" t="s">
        <v>15669</v>
      </c>
      <c r="B9699" s="3">
        <v>45595</v>
      </c>
      <c r="C9699" t="s">
        <v>15670</v>
      </c>
      <c r="D9699">
        <v>70.540000000000006</v>
      </c>
      <c r="E9699" t="s">
        <v>52</v>
      </c>
      <c r="F9699" t="s">
        <v>32</v>
      </c>
      <c r="G9699" t="s">
        <v>39</v>
      </c>
      <c r="H9699" t="s">
        <v>53</v>
      </c>
    </row>
    <row r="9700" spans="1:8" hidden="1">
      <c r="A9700" t="s">
        <v>15671</v>
      </c>
      <c r="B9700" s="3">
        <v>45322</v>
      </c>
      <c r="C9700" t="s">
        <v>8370</v>
      </c>
      <c r="D9700">
        <v>316.95999999999998</v>
      </c>
      <c r="E9700" t="s">
        <v>70</v>
      </c>
      <c r="F9700" t="s">
        <v>26</v>
      </c>
      <c r="G9700" t="s">
        <v>48</v>
      </c>
      <c r="H9700" t="s">
        <v>43</v>
      </c>
    </row>
    <row r="9701" spans="1:8" hidden="1">
      <c r="A9701" t="s">
        <v>15672</v>
      </c>
      <c r="B9701" s="3">
        <v>45535</v>
      </c>
      <c r="C9701" t="s">
        <v>10458</v>
      </c>
      <c r="D9701">
        <v>672.05</v>
      </c>
      <c r="E9701" t="s">
        <v>84</v>
      </c>
      <c r="F9701" t="s">
        <v>26</v>
      </c>
      <c r="G9701" t="s">
        <v>21</v>
      </c>
      <c r="H9701" t="s">
        <v>176</v>
      </c>
    </row>
    <row r="9702" spans="1:8">
      <c r="A9702" t="s">
        <v>15673</v>
      </c>
      <c r="B9702" s="3"/>
      <c r="C9702" t="s">
        <v>15674</v>
      </c>
      <c r="D9702">
        <v>402.76</v>
      </c>
      <c r="E9702" t="s">
        <v>43</v>
      </c>
      <c r="F9702" t="s">
        <v>26</v>
      </c>
      <c r="G9702" t="s">
        <v>39</v>
      </c>
      <c r="H9702" t="s">
        <v>28</v>
      </c>
    </row>
    <row r="9703" spans="1:8" hidden="1">
      <c r="A9703" t="s">
        <v>15675</v>
      </c>
      <c r="B9703" s="3"/>
      <c r="C9703" t="s">
        <v>13711</v>
      </c>
      <c r="E9703" t="s">
        <v>19</v>
      </c>
      <c r="F9703" t="s">
        <v>20</v>
      </c>
      <c r="G9703" t="s">
        <v>39</v>
      </c>
      <c r="H9703" t="s">
        <v>49</v>
      </c>
    </row>
    <row r="9704" spans="1:8" hidden="1">
      <c r="A9704" t="s">
        <v>15676</v>
      </c>
      <c r="B9704" s="3"/>
      <c r="C9704" t="s">
        <v>6265</v>
      </c>
      <c r="D9704">
        <v>864.25</v>
      </c>
      <c r="E9704" t="s">
        <v>64</v>
      </c>
      <c r="F9704" t="s">
        <v>61</v>
      </c>
      <c r="G9704" t="s">
        <v>27</v>
      </c>
      <c r="H9704" t="s">
        <v>44</v>
      </c>
    </row>
    <row r="9705" spans="1:8" hidden="1">
      <c r="A9705" t="s">
        <v>15677</v>
      </c>
      <c r="B9705" s="3"/>
      <c r="C9705" t="s">
        <v>5923</v>
      </c>
      <c r="D9705">
        <v>896.26</v>
      </c>
      <c r="E9705" t="s">
        <v>122</v>
      </c>
      <c r="F9705" t="s">
        <v>61</v>
      </c>
      <c r="G9705" t="s">
        <v>21</v>
      </c>
      <c r="H9705" t="s">
        <v>44</v>
      </c>
    </row>
    <row r="9706" spans="1:8" hidden="1">
      <c r="A9706" t="s">
        <v>15678</v>
      </c>
      <c r="B9706" s="3"/>
      <c r="C9706" t="s">
        <v>15388</v>
      </c>
      <c r="D9706">
        <v>1239.25</v>
      </c>
      <c r="E9706" t="s">
        <v>70</v>
      </c>
      <c r="F9706" t="s">
        <v>20</v>
      </c>
      <c r="G9706" t="s">
        <v>27</v>
      </c>
      <c r="H9706" t="s">
        <v>43</v>
      </c>
    </row>
    <row r="9707" spans="1:8" hidden="1">
      <c r="A9707" t="s">
        <v>15679</v>
      </c>
      <c r="B9707" s="3"/>
      <c r="C9707" t="s">
        <v>2231</v>
      </c>
      <c r="D9707">
        <v>1462.82</v>
      </c>
      <c r="E9707" t="s">
        <v>64</v>
      </c>
      <c r="F9707" t="s">
        <v>32</v>
      </c>
      <c r="G9707" t="s">
        <v>27</v>
      </c>
      <c r="H9707" t="s">
        <v>75</v>
      </c>
    </row>
    <row r="9708" spans="1:8" hidden="1">
      <c r="A9708" t="s">
        <v>15680</v>
      </c>
      <c r="B9708" s="3"/>
      <c r="C9708" t="s">
        <v>15681</v>
      </c>
      <c r="D9708">
        <v>1375.69</v>
      </c>
      <c r="E9708" t="s">
        <v>52</v>
      </c>
      <c r="F9708" t="s">
        <v>26</v>
      </c>
      <c r="G9708" t="s">
        <v>48</v>
      </c>
      <c r="H9708" t="s">
        <v>49</v>
      </c>
    </row>
    <row r="9709" spans="1:8" hidden="1">
      <c r="A9709" t="s">
        <v>15682</v>
      </c>
      <c r="B9709" s="3"/>
      <c r="C9709" t="s">
        <v>593</v>
      </c>
      <c r="D9709">
        <v>769.16</v>
      </c>
      <c r="E9709" t="s">
        <v>122</v>
      </c>
      <c r="F9709" t="s">
        <v>32</v>
      </c>
      <c r="G9709" t="s">
        <v>39</v>
      </c>
      <c r="H9709" t="s">
        <v>176</v>
      </c>
    </row>
    <row r="9710" spans="1:8" hidden="1">
      <c r="A9710" t="s">
        <v>15683</v>
      </c>
      <c r="B9710" s="3"/>
      <c r="C9710" t="s">
        <v>15684</v>
      </c>
      <c r="D9710">
        <v>199.7</v>
      </c>
      <c r="E9710" t="s">
        <v>70</v>
      </c>
      <c r="F9710" t="s">
        <v>20</v>
      </c>
      <c r="G9710" t="s">
        <v>48</v>
      </c>
      <c r="H9710" t="s">
        <v>43</v>
      </c>
    </row>
    <row r="9711" spans="1:8" hidden="1">
      <c r="A9711" t="s">
        <v>15685</v>
      </c>
      <c r="B9711" s="3"/>
      <c r="C9711" t="s">
        <v>15091</v>
      </c>
      <c r="D9711">
        <v>444.45</v>
      </c>
      <c r="E9711" t="s">
        <v>25</v>
      </c>
      <c r="F9711" t="s">
        <v>20</v>
      </c>
      <c r="G9711" t="s">
        <v>39</v>
      </c>
      <c r="H9711" t="s">
        <v>22</v>
      </c>
    </row>
    <row r="9712" spans="1:8" hidden="1">
      <c r="A9712" t="s">
        <v>15686</v>
      </c>
      <c r="B9712" s="3"/>
      <c r="C9712" t="s">
        <v>15687</v>
      </c>
      <c r="D9712">
        <v>1750.08</v>
      </c>
      <c r="E9712" t="s">
        <v>122</v>
      </c>
      <c r="F9712" t="s">
        <v>20</v>
      </c>
      <c r="G9712" t="s">
        <v>21</v>
      </c>
      <c r="H9712" t="s">
        <v>22</v>
      </c>
    </row>
    <row r="9713" spans="1:8" hidden="1">
      <c r="A9713" t="s">
        <v>15688</v>
      </c>
      <c r="B9713" s="3"/>
      <c r="C9713" t="s">
        <v>11844</v>
      </c>
      <c r="D9713">
        <v>981.17</v>
      </c>
      <c r="E9713" t="s">
        <v>122</v>
      </c>
      <c r="F9713" t="s">
        <v>32</v>
      </c>
      <c r="G9713" t="s">
        <v>48</v>
      </c>
      <c r="H9713" t="s">
        <v>87</v>
      </c>
    </row>
    <row r="9714" spans="1:8" hidden="1">
      <c r="A9714" t="s">
        <v>15689</v>
      </c>
      <c r="B9714" s="3"/>
      <c r="C9714" t="s">
        <v>4071</v>
      </c>
      <c r="D9714">
        <v>694.94</v>
      </c>
      <c r="E9714" t="s">
        <v>70</v>
      </c>
      <c r="F9714" t="s">
        <v>20</v>
      </c>
      <c r="G9714" t="s">
        <v>48</v>
      </c>
      <c r="H9714" t="s">
        <v>22</v>
      </c>
    </row>
    <row r="9715" spans="1:8" hidden="1">
      <c r="A9715" t="s">
        <v>15690</v>
      </c>
      <c r="B9715" s="3"/>
      <c r="C9715" t="s">
        <v>9001</v>
      </c>
      <c r="D9715">
        <v>893.34</v>
      </c>
      <c r="E9715" t="s">
        <v>60</v>
      </c>
      <c r="F9715" t="s">
        <v>26</v>
      </c>
      <c r="G9715" t="s">
        <v>48</v>
      </c>
      <c r="H9715" t="s">
        <v>94</v>
      </c>
    </row>
    <row r="9716" spans="1:8" hidden="1">
      <c r="A9716" t="s">
        <v>15691</v>
      </c>
      <c r="B9716" s="3"/>
      <c r="C9716" t="s">
        <v>7269</v>
      </c>
      <c r="D9716">
        <v>1980.79</v>
      </c>
      <c r="E9716" t="s">
        <v>64</v>
      </c>
      <c r="F9716" t="s">
        <v>20</v>
      </c>
      <c r="G9716" t="s">
        <v>48</v>
      </c>
      <c r="H9716" t="s">
        <v>87</v>
      </c>
    </row>
    <row r="9717" spans="1:8" hidden="1">
      <c r="A9717" t="s">
        <v>15692</v>
      </c>
      <c r="B9717" s="3"/>
      <c r="C9717" t="s">
        <v>3061</v>
      </c>
      <c r="D9717">
        <v>1669.4</v>
      </c>
      <c r="E9717" t="s">
        <v>70</v>
      </c>
      <c r="F9717" t="s">
        <v>61</v>
      </c>
      <c r="G9717" t="s">
        <v>21</v>
      </c>
      <c r="H9717" t="s">
        <v>176</v>
      </c>
    </row>
    <row r="9718" spans="1:8" hidden="1">
      <c r="A9718" t="s">
        <v>15693</v>
      </c>
      <c r="B9718" s="3"/>
      <c r="C9718" t="s">
        <v>2869</v>
      </c>
      <c r="D9718">
        <v>449.91</v>
      </c>
      <c r="E9718" t="s">
        <v>471</v>
      </c>
      <c r="F9718" t="s">
        <v>61</v>
      </c>
      <c r="G9718" t="s">
        <v>27</v>
      </c>
      <c r="H9718" t="s">
        <v>176</v>
      </c>
    </row>
    <row r="9719" spans="1:8" hidden="1">
      <c r="A9719" t="s">
        <v>15694</v>
      </c>
      <c r="B9719" s="3"/>
      <c r="C9719" t="s">
        <v>7145</v>
      </c>
      <c r="D9719">
        <v>1377.36</v>
      </c>
      <c r="E9719" t="s">
        <v>52</v>
      </c>
      <c r="F9719" t="s">
        <v>61</v>
      </c>
      <c r="G9719" t="s">
        <v>21</v>
      </c>
      <c r="H9719" t="s">
        <v>109</v>
      </c>
    </row>
    <row r="9720" spans="1:8" hidden="1">
      <c r="A9720" t="s">
        <v>15695</v>
      </c>
      <c r="B9720" s="3"/>
      <c r="C9720" t="s">
        <v>4195</v>
      </c>
      <c r="D9720">
        <v>733.32</v>
      </c>
      <c r="E9720" t="s">
        <v>31</v>
      </c>
      <c r="F9720" t="s">
        <v>43</v>
      </c>
      <c r="G9720" t="s">
        <v>48</v>
      </c>
      <c r="H9720" t="s">
        <v>94</v>
      </c>
    </row>
    <row r="9721" spans="1:8" hidden="1">
      <c r="A9721" t="s">
        <v>15696</v>
      </c>
      <c r="B9721" s="3"/>
      <c r="C9721" t="s">
        <v>12890</v>
      </c>
      <c r="D9721">
        <v>376.11</v>
      </c>
      <c r="E9721" t="s">
        <v>70</v>
      </c>
      <c r="F9721" t="s">
        <v>61</v>
      </c>
      <c r="G9721" t="s">
        <v>27</v>
      </c>
      <c r="H9721" t="s">
        <v>75</v>
      </c>
    </row>
    <row r="9722" spans="1:8">
      <c r="A9722" t="s">
        <v>15697</v>
      </c>
      <c r="B9722" s="3"/>
      <c r="C9722" t="s">
        <v>1047</v>
      </c>
      <c r="D9722">
        <v>1779.62</v>
      </c>
      <c r="E9722" t="s">
        <v>43</v>
      </c>
      <c r="F9722" t="s">
        <v>26</v>
      </c>
      <c r="G9722" t="s">
        <v>27</v>
      </c>
      <c r="H9722" t="s">
        <v>53</v>
      </c>
    </row>
    <row r="9723" spans="1:8">
      <c r="A9723" t="s">
        <v>15698</v>
      </c>
      <c r="B9723" s="3"/>
      <c r="C9723" t="s">
        <v>9131</v>
      </c>
      <c r="D9723">
        <v>792.29</v>
      </c>
      <c r="E9723" t="s">
        <v>43</v>
      </c>
      <c r="F9723" t="s">
        <v>61</v>
      </c>
      <c r="G9723" t="s">
        <v>27</v>
      </c>
      <c r="H9723" t="s">
        <v>87</v>
      </c>
    </row>
    <row r="9724" spans="1:8" hidden="1">
      <c r="A9724" t="s">
        <v>15699</v>
      </c>
      <c r="B9724" s="3"/>
      <c r="C9724" t="s">
        <v>790</v>
      </c>
      <c r="D9724">
        <v>1957.58</v>
      </c>
      <c r="E9724" t="s">
        <v>240</v>
      </c>
      <c r="F9724" t="s">
        <v>20</v>
      </c>
      <c r="G9724" t="s">
        <v>27</v>
      </c>
      <c r="H9724" t="s">
        <v>43</v>
      </c>
    </row>
    <row r="9725" spans="1:8">
      <c r="A9725" t="s">
        <v>15700</v>
      </c>
      <c r="B9725" s="3"/>
      <c r="C9725" t="s">
        <v>2600</v>
      </c>
      <c r="D9725">
        <v>1268.43</v>
      </c>
      <c r="E9725" t="s">
        <v>43</v>
      </c>
      <c r="F9725" t="s">
        <v>26</v>
      </c>
      <c r="G9725" t="s">
        <v>48</v>
      </c>
      <c r="H9725" t="s">
        <v>36</v>
      </c>
    </row>
    <row r="9726" spans="1:8" hidden="1">
      <c r="A9726" t="s">
        <v>15701</v>
      </c>
      <c r="B9726" s="3"/>
      <c r="C9726" t="s">
        <v>10660</v>
      </c>
      <c r="D9726">
        <v>991.53</v>
      </c>
      <c r="E9726" t="s">
        <v>60</v>
      </c>
      <c r="F9726" t="s">
        <v>61</v>
      </c>
      <c r="G9726" t="s">
        <v>27</v>
      </c>
      <c r="H9726" t="s">
        <v>28</v>
      </c>
    </row>
    <row r="9727" spans="1:8" hidden="1">
      <c r="A9727" t="s">
        <v>15702</v>
      </c>
      <c r="B9727" s="3"/>
      <c r="C9727" t="s">
        <v>15703</v>
      </c>
      <c r="D9727">
        <v>1989.36</v>
      </c>
      <c r="E9727" t="s">
        <v>70</v>
      </c>
      <c r="F9727" t="s">
        <v>61</v>
      </c>
      <c r="G9727" t="s">
        <v>21</v>
      </c>
      <c r="H9727" t="s">
        <v>87</v>
      </c>
    </row>
    <row r="9728" spans="1:8" hidden="1">
      <c r="A9728" t="s">
        <v>15704</v>
      </c>
      <c r="B9728" s="3"/>
      <c r="C9728" t="s">
        <v>15705</v>
      </c>
      <c r="D9728">
        <v>1514.12</v>
      </c>
      <c r="E9728" t="s">
        <v>67</v>
      </c>
      <c r="F9728" t="s">
        <v>26</v>
      </c>
      <c r="G9728" t="s">
        <v>21</v>
      </c>
      <c r="H9728" t="s">
        <v>43</v>
      </c>
    </row>
    <row r="9729" spans="1:8" hidden="1">
      <c r="A9729" t="s">
        <v>15706</v>
      </c>
      <c r="B9729" s="3"/>
      <c r="C9729" t="s">
        <v>15707</v>
      </c>
      <c r="D9729">
        <v>1309.6500000000001</v>
      </c>
      <c r="E9729" t="s">
        <v>19</v>
      </c>
      <c r="F9729" t="s">
        <v>20</v>
      </c>
      <c r="G9729" t="s">
        <v>27</v>
      </c>
      <c r="H9729" t="s">
        <v>22</v>
      </c>
    </row>
    <row r="9730" spans="1:8" hidden="1">
      <c r="A9730" t="s">
        <v>15708</v>
      </c>
      <c r="B9730" s="3"/>
      <c r="C9730" t="s">
        <v>15709</v>
      </c>
      <c r="D9730">
        <v>243.97</v>
      </c>
      <c r="E9730" t="s">
        <v>25</v>
      </c>
      <c r="F9730" t="s">
        <v>20</v>
      </c>
      <c r="G9730" t="s">
        <v>27</v>
      </c>
      <c r="H9730" t="s">
        <v>176</v>
      </c>
    </row>
    <row r="9731" spans="1:8" hidden="1">
      <c r="A9731" t="s">
        <v>15710</v>
      </c>
      <c r="B9731" s="3"/>
      <c r="C9731" t="s">
        <v>3934</v>
      </c>
      <c r="D9731">
        <v>576.9</v>
      </c>
      <c r="E9731" t="s">
        <v>70</v>
      </c>
      <c r="F9731" t="s">
        <v>61</v>
      </c>
      <c r="G9731" t="s">
        <v>21</v>
      </c>
      <c r="H9731" t="s">
        <v>57</v>
      </c>
    </row>
    <row r="9732" spans="1:8" hidden="1">
      <c r="A9732" t="s">
        <v>15711</v>
      </c>
      <c r="B9732" s="3"/>
      <c r="C9732" t="s">
        <v>10561</v>
      </c>
      <c r="D9732">
        <v>1610.99</v>
      </c>
      <c r="E9732" t="s">
        <v>31</v>
      </c>
      <c r="F9732" t="s">
        <v>61</v>
      </c>
      <c r="G9732" t="s">
        <v>39</v>
      </c>
      <c r="H9732" t="s">
        <v>87</v>
      </c>
    </row>
    <row r="9733" spans="1:8" hidden="1">
      <c r="A9733" t="s">
        <v>15712</v>
      </c>
      <c r="B9733" s="3"/>
      <c r="C9733" t="s">
        <v>15713</v>
      </c>
      <c r="D9733">
        <v>110.41</v>
      </c>
      <c r="E9733" t="s">
        <v>84</v>
      </c>
      <c r="F9733" t="s">
        <v>26</v>
      </c>
      <c r="G9733" t="s">
        <v>27</v>
      </c>
      <c r="H9733" t="s">
        <v>33</v>
      </c>
    </row>
    <row r="9734" spans="1:8" hidden="1">
      <c r="A9734" t="s">
        <v>15714</v>
      </c>
      <c r="B9734" s="3"/>
      <c r="C9734" t="s">
        <v>10133</v>
      </c>
      <c r="D9734">
        <v>1059.69</v>
      </c>
      <c r="E9734" t="s">
        <v>67</v>
      </c>
      <c r="F9734" t="s">
        <v>61</v>
      </c>
      <c r="G9734" t="s">
        <v>21</v>
      </c>
      <c r="H9734" t="s">
        <v>176</v>
      </c>
    </row>
    <row r="9735" spans="1:8" hidden="1">
      <c r="A9735" t="s">
        <v>15715</v>
      </c>
      <c r="B9735" s="3"/>
      <c r="C9735" t="s">
        <v>3972</v>
      </c>
      <c r="D9735">
        <v>95.53</v>
      </c>
      <c r="E9735" t="s">
        <v>70</v>
      </c>
      <c r="F9735" t="s">
        <v>20</v>
      </c>
      <c r="G9735" t="s">
        <v>39</v>
      </c>
      <c r="H9735" t="s">
        <v>28</v>
      </c>
    </row>
    <row r="9736" spans="1:8" hidden="1">
      <c r="A9736" t="s">
        <v>15716</v>
      </c>
      <c r="B9736" s="3"/>
      <c r="C9736" t="s">
        <v>15717</v>
      </c>
      <c r="D9736">
        <v>1575.43</v>
      </c>
      <c r="E9736" t="s">
        <v>47</v>
      </c>
      <c r="F9736" t="s">
        <v>32</v>
      </c>
      <c r="G9736" t="s">
        <v>27</v>
      </c>
      <c r="H9736" t="s">
        <v>43</v>
      </c>
    </row>
    <row r="9737" spans="1:8" hidden="1">
      <c r="A9737" t="s">
        <v>15718</v>
      </c>
      <c r="B9737" s="3"/>
      <c r="C9737" t="s">
        <v>5791</v>
      </c>
      <c r="D9737">
        <v>531.59</v>
      </c>
      <c r="E9737" t="s">
        <v>122</v>
      </c>
      <c r="F9737" t="s">
        <v>32</v>
      </c>
      <c r="G9737" t="s">
        <v>27</v>
      </c>
      <c r="H9737" t="s">
        <v>176</v>
      </c>
    </row>
    <row r="9738" spans="1:8" hidden="1">
      <c r="A9738" t="s">
        <v>15719</v>
      </c>
      <c r="B9738" s="3"/>
      <c r="C9738" t="s">
        <v>12218</v>
      </c>
      <c r="D9738">
        <v>1932.62</v>
      </c>
      <c r="E9738" t="s">
        <v>122</v>
      </c>
      <c r="F9738" t="s">
        <v>20</v>
      </c>
      <c r="G9738" t="s">
        <v>21</v>
      </c>
      <c r="H9738" t="s">
        <v>43</v>
      </c>
    </row>
    <row r="9739" spans="1:8" hidden="1">
      <c r="A9739" t="s">
        <v>15720</v>
      </c>
      <c r="B9739" s="3"/>
      <c r="C9739" t="s">
        <v>8032</v>
      </c>
      <c r="D9739">
        <v>1679.8</v>
      </c>
      <c r="E9739" t="s">
        <v>60</v>
      </c>
      <c r="F9739" t="s">
        <v>26</v>
      </c>
      <c r="G9739" t="s">
        <v>48</v>
      </c>
      <c r="H9739" t="s">
        <v>22</v>
      </c>
    </row>
    <row r="9740" spans="1:8" hidden="1">
      <c r="A9740" t="s">
        <v>15721</v>
      </c>
      <c r="B9740" s="3"/>
      <c r="C9740" t="s">
        <v>15722</v>
      </c>
      <c r="D9740">
        <v>1327.52</v>
      </c>
      <c r="E9740" t="s">
        <v>47</v>
      </c>
      <c r="F9740" t="s">
        <v>32</v>
      </c>
      <c r="G9740" t="s">
        <v>27</v>
      </c>
      <c r="H9740" t="s">
        <v>75</v>
      </c>
    </row>
    <row r="9741" spans="1:8" hidden="1">
      <c r="A9741" t="s">
        <v>15723</v>
      </c>
      <c r="B9741" s="3"/>
      <c r="C9741" t="s">
        <v>1724</v>
      </c>
      <c r="D9741">
        <v>1303.25</v>
      </c>
      <c r="E9741" t="s">
        <v>25</v>
      </c>
      <c r="F9741" t="s">
        <v>20</v>
      </c>
      <c r="G9741" t="s">
        <v>39</v>
      </c>
      <c r="H9741" t="s">
        <v>44</v>
      </c>
    </row>
    <row r="9742" spans="1:8" hidden="1">
      <c r="A9742" t="s">
        <v>15724</v>
      </c>
      <c r="B9742" s="3"/>
      <c r="C9742" t="s">
        <v>15239</v>
      </c>
      <c r="D9742">
        <v>1729.91</v>
      </c>
      <c r="E9742" t="s">
        <v>47</v>
      </c>
      <c r="F9742" t="s">
        <v>32</v>
      </c>
      <c r="G9742" t="s">
        <v>27</v>
      </c>
      <c r="H9742" t="s">
        <v>75</v>
      </c>
    </row>
    <row r="9743" spans="1:8" hidden="1">
      <c r="A9743" t="s">
        <v>15725</v>
      </c>
      <c r="B9743" s="3"/>
      <c r="C9743" t="s">
        <v>1141</v>
      </c>
      <c r="E9743" t="s">
        <v>52</v>
      </c>
      <c r="F9743" t="s">
        <v>26</v>
      </c>
      <c r="G9743" t="s">
        <v>21</v>
      </c>
      <c r="H9743" t="s">
        <v>75</v>
      </c>
    </row>
    <row r="9744" spans="1:8" hidden="1">
      <c r="A9744" t="s">
        <v>15726</v>
      </c>
      <c r="B9744" s="3"/>
      <c r="C9744" t="s">
        <v>15727</v>
      </c>
      <c r="D9744">
        <v>252.68</v>
      </c>
      <c r="E9744" t="s">
        <v>60</v>
      </c>
      <c r="F9744" t="s">
        <v>61</v>
      </c>
      <c r="G9744" t="s">
        <v>39</v>
      </c>
      <c r="H9744" t="s">
        <v>49</v>
      </c>
    </row>
    <row r="9745" spans="1:8" hidden="1">
      <c r="A9745" t="s">
        <v>15728</v>
      </c>
      <c r="B9745" s="3"/>
      <c r="C9745" t="s">
        <v>15729</v>
      </c>
      <c r="D9745">
        <v>988.3</v>
      </c>
      <c r="E9745" t="s">
        <v>70</v>
      </c>
      <c r="F9745" t="s">
        <v>61</v>
      </c>
      <c r="G9745" t="s">
        <v>21</v>
      </c>
      <c r="H9745" t="s">
        <v>43</v>
      </c>
    </row>
    <row r="9746" spans="1:8" hidden="1">
      <c r="A9746" t="s">
        <v>15730</v>
      </c>
      <c r="B9746" s="3"/>
      <c r="C9746" t="s">
        <v>15731</v>
      </c>
      <c r="D9746">
        <v>1416.83</v>
      </c>
      <c r="E9746" t="s">
        <v>70</v>
      </c>
      <c r="F9746" t="s">
        <v>61</v>
      </c>
      <c r="G9746" t="s">
        <v>39</v>
      </c>
      <c r="H9746" t="s">
        <v>43</v>
      </c>
    </row>
    <row r="9747" spans="1:8" hidden="1">
      <c r="A9747" t="s">
        <v>15732</v>
      </c>
      <c r="B9747" s="3"/>
      <c r="C9747" t="s">
        <v>716</v>
      </c>
      <c r="D9747">
        <v>659.17</v>
      </c>
      <c r="E9747" t="s">
        <v>31</v>
      </c>
      <c r="F9747" t="s">
        <v>61</v>
      </c>
      <c r="G9747" t="s">
        <v>39</v>
      </c>
      <c r="H9747" t="s">
        <v>28</v>
      </c>
    </row>
    <row r="9748" spans="1:8" hidden="1">
      <c r="A9748" t="s">
        <v>15733</v>
      </c>
      <c r="B9748" s="3"/>
      <c r="C9748" t="s">
        <v>14211</v>
      </c>
      <c r="D9748">
        <v>973.32</v>
      </c>
      <c r="E9748" t="s">
        <v>25</v>
      </c>
      <c r="F9748" t="s">
        <v>26</v>
      </c>
      <c r="G9748" t="s">
        <v>21</v>
      </c>
      <c r="H9748" t="s">
        <v>57</v>
      </c>
    </row>
    <row r="9749" spans="1:8" hidden="1">
      <c r="A9749" t="s">
        <v>15734</v>
      </c>
      <c r="B9749" s="3"/>
      <c r="C9749" t="s">
        <v>15735</v>
      </c>
      <c r="D9749">
        <v>399.84</v>
      </c>
      <c r="E9749" t="s">
        <v>70</v>
      </c>
      <c r="F9749" t="s">
        <v>61</v>
      </c>
      <c r="G9749" t="s">
        <v>21</v>
      </c>
      <c r="H9749" t="s">
        <v>57</v>
      </c>
    </row>
    <row r="9750" spans="1:8" hidden="1">
      <c r="A9750" t="s">
        <v>15736</v>
      </c>
      <c r="B9750" s="3"/>
      <c r="C9750" t="s">
        <v>3133</v>
      </c>
      <c r="D9750">
        <v>230.18</v>
      </c>
      <c r="E9750" t="s">
        <v>60</v>
      </c>
      <c r="F9750" t="s">
        <v>20</v>
      </c>
      <c r="G9750" t="s">
        <v>48</v>
      </c>
      <c r="H9750" t="s">
        <v>53</v>
      </c>
    </row>
    <row r="9751" spans="1:8" hidden="1">
      <c r="A9751" t="s">
        <v>15737</v>
      </c>
      <c r="B9751" s="3"/>
      <c r="C9751" t="s">
        <v>11818</v>
      </c>
      <c r="D9751">
        <v>834.21</v>
      </c>
      <c r="E9751" t="s">
        <v>19</v>
      </c>
      <c r="F9751" t="s">
        <v>20</v>
      </c>
      <c r="G9751" t="s">
        <v>48</v>
      </c>
      <c r="H9751" t="s">
        <v>94</v>
      </c>
    </row>
    <row r="9752" spans="1:8" hidden="1">
      <c r="A9752" t="s">
        <v>15738</v>
      </c>
      <c r="B9752" s="3"/>
      <c r="C9752" t="s">
        <v>15739</v>
      </c>
      <c r="D9752">
        <v>7719.69</v>
      </c>
      <c r="E9752" t="s">
        <v>47</v>
      </c>
      <c r="F9752" t="s">
        <v>61</v>
      </c>
      <c r="G9752" t="s">
        <v>27</v>
      </c>
      <c r="H9752" t="s">
        <v>75</v>
      </c>
    </row>
    <row r="9753" spans="1:8" hidden="1">
      <c r="A9753" t="s">
        <v>15740</v>
      </c>
      <c r="B9753" s="3"/>
      <c r="C9753" t="s">
        <v>15741</v>
      </c>
      <c r="D9753">
        <v>1684.11</v>
      </c>
      <c r="E9753" t="s">
        <v>60</v>
      </c>
      <c r="F9753" t="s">
        <v>20</v>
      </c>
      <c r="G9753" t="s">
        <v>21</v>
      </c>
      <c r="H9753" t="s">
        <v>49</v>
      </c>
    </row>
    <row r="9754" spans="1:8" hidden="1">
      <c r="A9754" t="s">
        <v>15742</v>
      </c>
      <c r="B9754" s="3"/>
      <c r="C9754" t="s">
        <v>599</v>
      </c>
      <c r="D9754">
        <v>255.63</v>
      </c>
      <c r="E9754" t="s">
        <v>52</v>
      </c>
      <c r="F9754" t="s">
        <v>61</v>
      </c>
      <c r="G9754" t="s">
        <v>27</v>
      </c>
      <c r="H9754" t="s">
        <v>87</v>
      </c>
    </row>
    <row r="9755" spans="1:8" hidden="1">
      <c r="A9755" t="s">
        <v>15743</v>
      </c>
      <c r="B9755" s="3"/>
      <c r="C9755" t="s">
        <v>6385</v>
      </c>
      <c r="D9755">
        <v>1898.01</v>
      </c>
      <c r="E9755" t="s">
        <v>64</v>
      </c>
      <c r="F9755" t="s">
        <v>26</v>
      </c>
      <c r="G9755" t="s">
        <v>27</v>
      </c>
      <c r="H9755" t="s">
        <v>44</v>
      </c>
    </row>
    <row r="9756" spans="1:8">
      <c r="A9756" t="s">
        <v>15744</v>
      </c>
      <c r="B9756" s="3"/>
      <c r="C9756" t="s">
        <v>15674</v>
      </c>
      <c r="D9756">
        <v>1998.99</v>
      </c>
      <c r="E9756" t="s">
        <v>43</v>
      </c>
      <c r="F9756" t="s">
        <v>61</v>
      </c>
      <c r="G9756" t="s">
        <v>39</v>
      </c>
      <c r="H9756" t="s">
        <v>75</v>
      </c>
    </row>
    <row r="9757" spans="1:8" hidden="1">
      <c r="A9757" t="s">
        <v>15745</v>
      </c>
      <c r="B9757" s="3"/>
      <c r="C9757" t="s">
        <v>15746</v>
      </c>
      <c r="D9757">
        <v>636.27</v>
      </c>
      <c r="E9757" t="s">
        <v>60</v>
      </c>
      <c r="F9757" t="s">
        <v>32</v>
      </c>
      <c r="G9757" t="s">
        <v>48</v>
      </c>
      <c r="H9757" t="s">
        <v>36</v>
      </c>
    </row>
    <row r="9758" spans="1:8" hidden="1">
      <c r="A9758" t="s">
        <v>15747</v>
      </c>
      <c r="B9758" s="3"/>
      <c r="C9758" t="s">
        <v>15748</v>
      </c>
      <c r="D9758">
        <v>1796.15</v>
      </c>
      <c r="E9758" t="s">
        <v>70</v>
      </c>
      <c r="F9758" t="s">
        <v>20</v>
      </c>
      <c r="G9758" t="s">
        <v>48</v>
      </c>
      <c r="H9758" t="s">
        <v>22</v>
      </c>
    </row>
    <row r="9759" spans="1:8" hidden="1">
      <c r="A9759" t="s">
        <v>15749</v>
      </c>
      <c r="B9759" s="3"/>
      <c r="C9759" t="s">
        <v>15750</v>
      </c>
      <c r="D9759">
        <v>1297.31</v>
      </c>
      <c r="E9759" t="s">
        <v>31</v>
      </c>
      <c r="F9759" t="s">
        <v>20</v>
      </c>
      <c r="G9759" t="s">
        <v>27</v>
      </c>
      <c r="H9759" t="s">
        <v>33</v>
      </c>
    </row>
    <row r="9760" spans="1:8" hidden="1">
      <c r="A9760" t="s">
        <v>15751</v>
      </c>
      <c r="B9760" s="3"/>
      <c r="C9760" t="s">
        <v>14673</v>
      </c>
      <c r="D9760">
        <v>1226.82</v>
      </c>
      <c r="E9760" t="s">
        <v>190</v>
      </c>
      <c r="F9760" t="s">
        <v>26</v>
      </c>
      <c r="G9760" t="s">
        <v>39</v>
      </c>
      <c r="H9760" t="s">
        <v>87</v>
      </c>
    </row>
    <row r="9761" spans="1:8" hidden="1">
      <c r="A9761" t="s">
        <v>15752</v>
      </c>
      <c r="B9761" s="3"/>
      <c r="C9761" t="s">
        <v>13282</v>
      </c>
      <c r="D9761">
        <v>1045.33</v>
      </c>
      <c r="E9761" t="s">
        <v>70</v>
      </c>
      <c r="F9761" t="s">
        <v>20</v>
      </c>
      <c r="G9761" t="s">
        <v>27</v>
      </c>
      <c r="H9761" t="s">
        <v>75</v>
      </c>
    </row>
    <row r="9762" spans="1:8" hidden="1">
      <c r="A9762" t="s">
        <v>15753</v>
      </c>
      <c r="B9762" s="3"/>
      <c r="C9762" t="s">
        <v>12239</v>
      </c>
      <c r="D9762">
        <v>1754.63</v>
      </c>
      <c r="E9762" t="s">
        <v>31</v>
      </c>
      <c r="F9762" t="s">
        <v>61</v>
      </c>
      <c r="G9762" t="s">
        <v>27</v>
      </c>
      <c r="H9762" t="s">
        <v>49</v>
      </c>
    </row>
    <row r="9763" spans="1:8" hidden="1">
      <c r="A9763" t="s">
        <v>15754</v>
      </c>
      <c r="B9763" s="3"/>
      <c r="C9763" t="s">
        <v>12416</v>
      </c>
      <c r="E9763" t="s">
        <v>25</v>
      </c>
      <c r="F9763" t="s">
        <v>32</v>
      </c>
      <c r="G9763" t="s">
        <v>27</v>
      </c>
      <c r="H9763" t="s">
        <v>57</v>
      </c>
    </row>
    <row r="9764" spans="1:8" hidden="1">
      <c r="A9764" t="s">
        <v>15755</v>
      </c>
      <c r="B9764" s="3"/>
      <c r="C9764" t="s">
        <v>7290</v>
      </c>
      <c r="D9764">
        <v>929.56</v>
      </c>
      <c r="E9764" t="s">
        <v>52</v>
      </c>
      <c r="F9764" t="s">
        <v>32</v>
      </c>
      <c r="G9764" t="s">
        <v>39</v>
      </c>
      <c r="H9764" t="s">
        <v>94</v>
      </c>
    </row>
    <row r="9765" spans="1:8" hidden="1">
      <c r="A9765" t="s">
        <v>15756</v>
      </c>
      <c r="B9765" s="3"/>
      <c r="C9765" t="s">
        <v>15757</v>
      </c>
      <c r="D9765">
        <v>1754.1</v>
      </c>
      <c r="E9765" t="s">
        <v>64</v>
      </c>
      <c r="F9765" t="s">
        <v>32</v>
      </c>
      <c r="G9765" t="s">
        <v>48</v>
      </c>
      <c r="H9765" t="s">
        <v>176</v>
      </c>
    </row>
    <row r="9766" spans="1:8" hidden="1">
      <c r="A9766" t="s">
        <v>15758</v>
      </c>
      <c r="B9766" s="3"/>
      <c r="C9766" t="s">
        <v>6319</v>
      </c>
      <c r="D9766">
        <v>792.44</v>
      </c>
      <c r="E9766" t="s">
        <v>31</v>
      </c>
      <c r="F9766" t="s">
        <v>26</v>
      </c>
      <c r="G9766" t="s">
        <v>39</v>
      </c>
      <c r="H9766" t="s">
        <v>49</v>
      </c>
    </row>
    <row r="9767" spans="1:8" hidden="1">
      <c r="A9767" t="s">
        <v>15759</v>
      </c>
      <c r="B9767" s="3"/>
      <c r="C9767" t="s">
        <v>15760</v>
      </c>
      <c r="D9767">
        <v>629.96</v>
      </c>
      <c r="E9767" t="s">
        <v>47</v>
      </c>
      <c r="F9767" t="s">
        <v>20</v>
      </c>
      <c r="G9767" t="s">
        <v>39</v>
      </c>
      <c r="H9767" t="s">
        <v>57</v>
      </c>
    </row>
    <row r="9768" spans="1:8" hidden="1">
      <c r="A9768" t="s">
        <v>15761</v>
      </c>
      <c r="B9768" s="3"/>
      <c r="C9768" t="s">
        <v>6176</v>
      </c>
      <c r="D9768">
        <v>1915.92</v>
      </c>
      <c r="E9768" t="s">
        <v>190</v>
      </c>
      <c r="F9768" t="s">
        <v>32</v>
      </c>
      <c r="G9768" t="s">
        <v>21</v>
      </c>
      <c r="H9768" t="s">
        <v>53</v>
      </c>
    </row>
    <row r="9769" spans="1:8" hidden="1">
      <c r="A9769" t="s">
        <v>15762</v>
      </c>
      <c r="B9769" s="3"/>
      <c r="C9769" t="s">
        <v>5626</v>
      </c>
      <c r="D9769">
        <v>1092.68</v>
      </c>
      <c r="E9769" t="s">
        <v>52</v>
      </c>
      <c r="F9769" t="s">
        <v>61</v>
      </c>
      <c r="G9769" t="s">
        <v>48</v>
      </c>
      <c r="H9769" t="s">
        <v>43</v>
      </c>
    </row>
    <row r="9770" spans="1:8" hidden="1">
      <c r="A9770" t="s">
        <v>15763</v>
      </c>
      <c r="B9770" s="3"/>
      <c r="C9770" t="s">
        <v>3977</v>
      </c>
      <c r="D9770">
        <v>110.68</v>
      </c>
      <c r="E9770" t="s">
        <v>52</v>
      </c>
      <c r="F9770" t="s">
        <v>20</v>
      </c>
      <c r="G9770" t="s">
        <v>27</v>
      </c>
      <c r="H9770" t="s">
        <v>43</v>
      </c>
    </row>
    <row r="9771" spans="1:8" hidden="1">
      <c r="A9771" t="s">
        <v>15764</v>
      </c>
      <c r="B9771" s="3"/>
      <c r="C9771" t="s">
        <v>3117</v>
      </c>
      <c r="D9771">
        <v>1951.87</v>
      </c>
      <c r="E9771" t="s">
        <v>60</v>
      </c>
      <c r="F9771" t="s">
        <v>61</v>
      </c>
      <c r="G9771" t="s">
        <v>48</v>
      </c>
      <c r="H9771" t="s">
        <v>49</v>
      </c>
    </row>
    <row r="9772" spans="1:8" hidden="1">
      <c r="A9772" t="s">
        <v>15765</v>
      </c>
      <c r="B9772" s="3"/>
      <c r="C9772" t="s">
        <v>15571</v>
      </c>
      <c r="D9772">
        <v>368.28</v>
      </c>
      <c r="E9772" t="s">
        <v>25</v>
      </c>
      <c r="F9772" t="s">
        <v>43</v>
      </c>
      <c r="G9772" t="s">
        <v>27</v>
      </c>
      <c r="H9772" t="s">
        <v>44</v>
      </c>
    </row>
    <row r="9773" spans="1:8" hidden="1">
      <c r="A9773" t="s">
        <v>15766</v>
      </c>
      <c r="B9773" s="3"/>
      <c r="C9773" t="s">
        <v>15767</v>
      </c>
      <c r="D9773">
        <v>1445.9</v>
      </c>
      <c r="E9773" t="s">
        <v>67</v>
      </c>
      <c r="F9773" t="s">
        <v>32</v>
      </c>
      <c r="G9773" t="s">
        <v>21</v>
      </c>
      <c r="H9773" t="s">
        <v>109</v>
      </c>
    </row>
    <row r="9774" spans="1:8" hidden="1">
      <c r="A9774" t="s">
        <v>15768</v>
      </c>
      <c r="B9774" s="3"/>
      <c r="C9774" t="s">
        <v>3087</v>
      </c>
      <c r="D9774">
        <v>1291.71</v>
      </c>
      <c r="E9774" t="s">
        <v>52</v>
      </c>
      <c r="F9774" t="s">
        <v>32</v>
      </c>
      <c r="G9774" t="s">
        <v>21</v>
      </c>
      <c r="H9774" t="s">
        <v>94</v>
      </c>
    </row>
    <row r="9775" spans="1:8" hidden="1">
      <c r="A9775" t="s">
        <v>15769</v>
      </c>
      <c r="B9775" s="3"/>
      <c r="C9775" t="s">
        <v>12212</v>
      </c>
      <c r="D9775">
        <v>282.10000000000002</v>
      </c>
      <c r="E9775" t="s">
        <v>25</v>
      </c>
      <c r="F9775" t="s">
        <v>20</v>
      </c>
      <c r="G9775" t="s">
        <v>39</v>
      </c>
      <c r="H9775" t="s">
        <v>176</v>
      </c>
    </row>
    <row r="9776" spans="1:8" hidden="1">
      <c r="A9776" t="s">
        <v>15770</v>
      </c>
      <c r="B9776" s="3"/>
      <c r="C9776" t="s">
        <v>6917</v>
      </c>
      <c r="D9776">
        <v>563.64</v>
      </c>
      <c r="E9776" t="s">
        <v>19</v>
      </c>
      <c r="F9776" t="s">
        <v>32</v>
      </c>
      <c r="G9776" t="s">
        <v>39</v>
      </c>
      <c r="H9776" t="s">
        <v>49</v>
      </c>
    </row>
    <row r="9777" spans="1:8" hidden="1">
      <c r="A9777" t="s">
        <v>15771</v>
      </c>
      <c r="B9777" s="3"/>
      <c r="C9777" t="s">
        <v>1908</v>
      </c>
      <c r="D9777">
        <v>1270.81</v>
      </c>
      <c r="E9777" t="s">
        <v>60</v>
      </c>
      <c r="F9777" t="s">
        <v>61</v>
      </c>
      <c r="G9777" t="s">
        <v>27</v>
      </c>
      <c r="H9777" t="s">
        <v>33</v>
      </c>
    </row>
    <row r="9778" spans="1:8" hidden="1">
      <c r="A9778" t="s">
        <v>15772</v>
      </c>
      <c r="B9778" s="3"/>
      <c r="C9778" t="s">
        <v>15773</v>
      </c>
      <c r="D9778">
        <v>75.489999999999995</v>
      </c>
      <c r="E9778" t="s">
        <v>47</v>
      </c>
      <c r="F9778" t="s">
        <v>32</v>
      </c>
      <c r="G9778" t="s">
        <v>48</v>
      </c>
      <c r="H9778" t="s">
        <v>43</v>
      </c>
    </row>
    <row r="9779" spans="1:8" hidden="1">
      <c r="A9779" t="s">
        <v>15774</v>
      </c>
      <c r="B9779" s="3"/>
      <c r="C9779" t="s">
        <v>4054</v>
      </c>
      <c r="D9779">
        <v>1883.74</v>
      </c>
      <c r="E9779" t="s">
        <v>31</v>
      </c>
      <c r="F9779" t="s">
        <v>20</v>
      </c>
      <c r="G9779" t="s">
        <v>39</v>
      </c>
      <c r="H9779" t="s">
        <v>123</v>
      </c>
    </row>
    <row r="9780" spans="1:8" hidden="1">
      <c r="A9780" t="s">
        <v>15775</v>
      </c>
      <c r="B9780" s="3"/>
      <c r="C9780" t="s">
        <v>15478</v>
      </c>
      <c r="D9780">
        <v>1304.1300000000001</v>
      </c>
      <c r="E9780" t="s">
        <v>64</v>
      </c>
      <c r="F9780" t="s">
        <v>61</v>
      </c>
      <c r="G9780" t="s">
        <v>39</v>
      </c>
      <c r="H9780" t="s">
        <v>94</v>
      </c>
    </row>
    <row r="9781" spans="1:8" hidden="1">
      <c r="A9781" t="s">
        <v>15776</v>
      </c>
      <c r="B9781" s="3"/>
      <c r="C9781" t="s">
        <v>2023</v>
      </c>
      <c r="D9781">
        <v>1113.1400000000001</v>
      </c>
      <c r="E9781" t="s">
        <v>52</v>
      </c>
      <c r="F9781" t="s">
        <v>20</v>
      </c>
      <c r="G9781" t="s">
        <v>21</v>
      </c>
      <c r="H9781" t="s">
        <v>109</v>
      </c>
    </row>
    <row r="9782" spans="1:8" hidden="1">
      <c r="A9782" t="s">
        <v>15777</v>
      </c>
      <c r="B9782" s="3"/>
      <c r="C9782" t="s">
        <v>5084</v>
      </c>
      <c r="D9782">
        <v>63.3</v>
      </c>
      <c r="E9782" t="s">
        <v>19</v>
      </c>
      <c r="F9782" t="s">
        <v>20</v>
      </c>
      <c r="G9782" t="s">
        <v>48</v>
      </c>
      <c r="H9782" t="s">
        <v>44</v>
      </c>
    </row>
    <row r="9783" spans="1:8">
      <c r="A9783" t="s">
        <v>15778</v>
      </c>
      <c r="B9783" s="3"/>
      <c r="C9783" t="s">
        <v>15779</v>
      </c>
      <c r="D9783">
        <v>665.85</v>
      </c>
      <c r="E9783" t="s">
        <v>43</v>
      </c>
      <c r="F9783" t="s">
        <v>20</v>
      </c>
      <c r="G9783" t="s">
        <v>27</v>
      </c>
      <c r="H9783" t="s">
        <v>40</v>
      </c>
    </row>
    <row r="9784" spans="1:8" hidden="1">
      <c r="A9784" t="s">
        <v>15780</v>
      </c>
      <c r="B9784" s="3"/>
      <c r="C9784" t="s">
        <v>15781</v>
      </c>
      <c r="D9784">
        <v>1159.52</v>
      </c>
      <c r="E9784" t="s">
        <v>67</v>
      </c>
      <c r="F9784" t="s">
        <v>61</v>
      </c>
      <c r="G9784" t="s">
        <v>21</v>
      </c>
      <c r="H9784" t="s">
        <v>44</v>
      </c>
    </row>
    <row r="9785" spans="1:8">
      <c r="A9785" t="s">
        <v>15782</v>
      </c>
      <c r="B9785" s="3"/>
      <c r="C9785" t="s">
        <v>15783</v>
      </c>
      <c r="D9785">
        <v>1892.39</v>
      </c>
      <c r="E9785" t="s">
        <v>43</v>
      </c>
      <c r="F9785" t="s">
        <v>61</v>
      </c>
      <c r="G9785" t="s">
        <v>21</v>
      </c>
      <c r="H9785" t="s">
        <v>43</v>
      </c>
    </row>
    <row r="9786" spans="1:8" hidden="1">
      <c r="A9786" t="s">
        <v>15784</v>
      </c>
      <c r="B9786" s="3"/>
      <c r="C9786" t="s">
        <v>6934</v>
      </c>
      <c r="D9786">
        <v>8200.5499999999993</v>
      </c>
      <c r="E9786" t="s">
        <v>471</v>
      </c>
      <c r="F9786" t="s">
        <v>20</v>
      </c>
      <c r="G9786" t="s">
        <v>21</v>
      </c>
      <c r="H9786" t="s">
        <v>94</v>
      </c>
    </row>
    <row r="9787" spans="1:8" hidden="1">
      <c r="A9787" t="s">
        <v>15785</v>
      </c>
      <c r="B9787" s="3"/>
      <c r="C9787" t="s">
        <v>6395</v>
      </c>
      <c r="D9787">
        <v>62.69</v>
      </c>
      <c r="E9787" t="s">
        <v>52</v>
      </c>
      <c r="F9787" t="s">
        <v>32</v>
      </c>
      <c r="G9787" t="s">
        <v>21</v>
      </c>
      <c r="H9787" t="s">
        <v>44</v>
      </c>
    </row>
    <row r="9788" spans="1:8" hidden="1">
      <c r="A9788" t="s">
        <v>15786</v>
      </c>
      <c r="B9788" s="3"/>
      <c r="C9788" t="s">
        <v>15200</v>
      </c>
      <c r="D9788">
        <v>691.15</v>
      </c>
      <c r="E9788" t="s">
        <v>122</v>
      </c>
      <c r="F9788" t="s">
        <v>61</v>
      </c>
      <c r="G9788" t="s">
        <v>48</v>
      </c>
      <c r="H9788" t="s">
        <v>33</v>
      </c>
    </row>
    <row r="9789" spans="1:8" hidden="1">
      <c r="A9789" t="s">
        <v>15787</v>
      </c>
      <c r="B9789" s="3"/>
      <c r="C9789" t="s">
        <v>14055</v>
      </c>
      <c r="D9789">
        <v>1739.36</v>
      </c>
      <c r="E9789" t="s">
        <v>122</v>
      </c>
      <c r="F9789" t="s">
        <v>26</v>
      </c>
      <c r="G9789" t="s">
        <v>39</v>
      </c>
      <c r="H9789" t="s">
        <v>44</v>
      </c>
    </row>
    <row r="9790" spans="1:8" hidden="1">
      <c r="A9790" t="s">
        <v>15788</v>
      </c>
      <c r="B9790" s="3"/>
      <c r="C9790" t="s">
        <v>2402</v>
      </c>
      <c r="D9790">
        <v>1457.8</v>
      </c>
      <c r="E9790" t="s">
        <v>70</v>
      </c>
      <c r="F9790" t="s">
        <v>26</v>
      </c>
      <c r="G9790" t="s">
        <v>27</v>
      </c>
      <c r="H9790" t="s">
        <v>40</v>
      </c>
    </row>
    <row r="9791" spans="1:8" hidden="1">
      <c r="A9791" t="s">
        <v>15789</v>
      </c>
      <c r="B9791" s="3"/>
      <c r="C9791" t="s">
        <v>15790</v>
      </c>
      <c r="D9791">
        <v>1422.69</v>
      </c>
      <c r="E9791" t="s">
        <v>64</v>
      </c>
      <c r="F9791" t="s">
        <v>20</v>
      </c>
      <c r="G9791" t="s">
        <v>27</v>
      </c>
      <c r="H9791" t="s">
        <v>36</v>
      </c>
    </row>
    <row r="9792" spans="1:8">
      <c r="A9792" t="s">
        <v>15791</v>
      </c>
      <c r="B9792" s="3"/>
      <c r="C9792" t="s">
        <v>15478</v>
      </c>
      <c r="D9792">
        <v>888.55</v>
      </c>
      <c r="E9792" t="s">
        <v>43</v>
      </c>
      <c r="F9792" t="s">
        <v>26</v>
      </c>
      <c r="G9792" t="s">
        <v>21</v>
      </c>
      <c r="H9792" t="s">
        <v>43</v>
      </c>
    </row>
    <row r="9793" spans="1:8" hidden="1">
      <c r="A9793" t="s">
        <v>15792</v>
      </c>
      <c r="B9793" s="3"/>
      <c r="C9793" t="s">
        <v>4866</v>
      </c>
      <c r="D9793">
        <v>1856.41</v>
      </c>
      <c r="E9793" t="s">
        <v>52</v>
      </c>
      <c r="F9793" t="s">
        <v>26</v>
      </c>
      <c r="G9793" t="s">
        <v>39</v>
      </c>
      <c r="H9793" t="s">
        <v>176</v>
      </c>
    </row>
    <row r="9794" spans="1:8" hidden="1">
      <c r="A9794" t="s">
        <v>15793</v>
      </c>
      <c r="B9794" s="3"/>
      <c r="C9794" t="s">
        <v>6743</v>
      </c>
      <c r="D9794">
        <v>1772.86</v>
      </c>
      <c r="E9794" t="s">
        <v>67</v>
      </c>
      <c r="F9794" t="s">
        <v>61</v>
      </c>
      <c r="G9794" t="s">
        <v>39</v>
      </c>
      <c r="H9794" t="s">
        <v>87</v>
      </c>
    </row>
    <row r="9795" spans="1:8" hidden="1">
      <c r="A9795" t="s">
        <v>15794</v>
      </c>
      <c r="B9795" s="3"/>
      <c r="C9795" t="s">
        <v>4599</v>
      </c>
      <c r="D9795">
        <v>1864.37</v>
      </c>
      <c r="E9795" t="s">
        <v>47</v>
      </c>
      <c r="F9795" t="s">
        <v>61</v>
      </c>
      <c r="G9795" t="s">
        <v>27</v>
      </c>
      <c r="H9795" t="s">
        <v>109</v>
      </c>
    </row>
    <row r="9796" spans="1:8">
      <c r="A9796" t="s">
        <v>15795</v>
      </c>
      <c r="B9796" s="3"/>
      <c r="C9796" t="s">
        <v>5505</v>
      </c>
      <c r="D9796">
        <v>591.35</v>
      </c>
      <c r="E9796" t="s">
        <v>43</v>
      </c>
      <c r="F9796" t="s">
        <v>32</v>
      </c>
      <c r="G9796" t="s">
        <v>21</v>
      </c>
      <c r="H9796" t="s">
        <v>53</v>
      </c>
    </row>
    <row r="9797" spans="1:8" hidden="1">
      <c r="A9797" t="s">
        <v>15796</v>
      </c>
      <c r="B9797" s="3"/>
      <c r="C9797" t="s">
        <v>3762</v>
      </c>
      <c r="D9797">
        <v>1838.2</v>
      </c>
      <c r="E9797" t="s">
        <v>70</v>
      </c>
      <c r="F9797" t="s">
        <v>32</v>
      </c>
      <c r="G9797" t="s">
        <v>48</v>
      </c>
      <c r="H9797" t="s">
        <v>49</v>
      </c>
    </row>
    <row r="9798" spans="1:8" hidden="1">
      <c r="A9798" t="s">
        <v>15797</v>
      </c>
      <c r="B9798" s="3"/>
      <c r="C9798" t="s">
        <v>13225</v>
      </c>
      <c r="D9798">
        <v>1114.1099999999999</v>
      </c>
      <c r="E9798" t="s">
        <v>70</v>
      </c>
      <c r="F9798" t="s">
        <v>32</v>
      </c>
      <c r="G9798" t="s">
        <v>48</v>
      </c>
      <c r="H9798" t="s">
        <v>43</v>
      </c>
    </row>
    <row r="9799" spans="1:8" hidden="1">
      <c r="A9799" t="s">
        <v>15798</v>
      </c>
      <c r="B9799" s="3"/>
      <c r="C9799" t="s">
        <v>13278</v>
      </c>
      <c r="D9799">
        <v>1404.91</v>
      </c>
      <c r="E9799" t="s">
        <v>19</v>
      </c>
      <c r="F9799" t="s">
        <v>26</v>
      </c>
      <c r="G9799" t="s">
        <v>27</v>
      </c>
      <c r="H9799" t="s">
        <v>22</v>
      </c>
    </row>
    <row r="9800" spans="1:8" hidden="1">
      <c r="A9800" t="s">
        <v>15799</v>
      </c>
      <c r="B9800" s="3"/>
      <c r="C9800" t="s">
        <v>8356</v>
      </c>
      <c r="E9800" t="s">
        <v>67</v>
      </c>
      <c r="F9800" t="s">
        <v>61</v>
      </c>
      <c r="G9800" t="s">
        <v>27</v>
      </c>
      <c r="H9800" t="s">
        <v>43</v>
      </c>
    </row>
    <row r="9801" spans="1:8" hidden="1">
      <c r="A9801" t="s">
        <v>15800</v>
      </c>
      <c r="B9801" s="3"/>
      <c r="C9801" t="s">
        <v>15478</v>
      </c>
      <c r="D9801">
        <v>1166.43</v>
      </c>
      <c r="E9801" t="s">
        <v>52</v>
      </c>
      <c r="F9801" t="s">
        <v>20</v>
      </c>
      <c r="G9801" t="s">
        <v>27</v>
      </c>
      <c r="H9801" t="s">
        <v>22</v>
      </c>
    </row>
    <row r="9802" spans="1:8" hidden="1">
      <c r="A9802" t="s">
        <v>15801</v>
      </c>
      <c r="B9802" s="3"/>
      <c r="C9802" t="s">
        <v>13994</v>
      </c>
      <c r="D9802">
        <v>1584.58</v>
      </c>
      <c r="E9802" t="s">
        <v>210</v>
      </c>
      <c r="F9802" t="s">
        <v>32</v>
      </c>
      <c r="G9802" t="s">
        <v>48</v>
      </c>
      <c r="H9802" t="s">
        <v>43</v>
      </c>
    </row>
    <row r="9803" spans="1:8" hidden="1">
      <c r="A9803" t="s">
        <v>15802</v>
      </c>
      <c r="B9803" s="3"/>
      <c r="C9803" t="s">
        <v>15591</v>
      </c>
      <c r="D9803">
        <v>1925.49</v>
      </c>
      <c r="E9803" t="s">
        <v>19</v>
      </c>
      <c r="F9803" t="s">
        <v>32</v>
      </c>
      <c r="G9803" t="s">
        <v>39</v>
      </c>
      <c r="H9803" t="s">
        <v>109</v>
      </c>
    </row>
    <row r="9804" spans="1:8" hidden="1">
      <c r="A9804" t="s">
        <v>15803</v>
      </c>
      <c r="B9804" s="3"/>
      <c r="C9804" t="s">
        <v>15804</v>
      </c>
      <c r="D9804">
        <v>8671.16</v>
      </c>
      <c r="E9804" t="s">
        <v>47</v>
      </c>
      <c r="F9804" t="s">
        <v>20</v>
      </c>
      <c r="G9804" t="s">
        <v>39</v>
      </c>
      <c r="H9804" t="s">
        <v>123</v>
      </c>
    </row>
    <row r="9805" spans="1:8" hidden="1">
      <c r="A9805" t="s">
        <v>15805</v>
      </c>
      <c r="B9805" s="3"/>
      <c r="C9805" t="s">
        <v>5021</v>
      </c>
      <c r="D9805">
        <v>535.38</v>
      </c>
      <c r="E9805" t="s">
        <v>60</v>
      </c>
      <c r="F9805" t="s">
        <v>32</v>
      </c>
      <c r="G9805" t="s">
        <v>39</v>
      </c>
      <c r="H9805" t="s">
        <v>176</v>
      </c>
    </row>
    <row r="9806" spans="1:8" hidden="1">
      <c r="A9806" t="s">
        <v>15806</v>
      </c>
      <c r="B9806" s="3"/>
      <c r="C9806" t="s">
        <v>15807</v>
      </c>
      <c r="D9806">
        <v>722.66</v>
      </c>
      <c r="E9806" t="s">
        <v>122</v>
      </c>
      <c r="F9806" t="s">
        <v>20</v>
      </c>
      <c r="G9806" t="s">
        <v>39</v>
      </c>
      <c r="H9806" t="s">
        <v>109</v>
      </c>
    </row>
    <row r="9807" spans="1:8" hidden="1">
      <c r="A9807" t="s">
        <v>15808</v>
      </c>
      <c r="B9807" s="3"/>
      <c r="C9807" t="s">
        <v>15809</v>
      </c>
      <c r="D9807">
        <v>1214.54</v>
      </c>
      <c r="E9807" t="s">
        <v>52</v>
      </c>
      <c r="F9807" t="s">
        <v>43</v>
      </c>
      <c r="G9807" t="s">
        <v>27</v>
      </c>
      <c r="H9807" t="s">
        <v>44</v>
      </c>
    </row>
    <row r="9808" spans="1:8" hidden="1">
      <c r="A9808" t="s">
        <v>15810</v>
      </c>
      <c r="B9808" s="3"/>
      <c r="C9808" t="s">
        <v>14161</v>
      </c>
      <c r="E9808" t="s">
        <v>19</v>
      </c>
      <c r="F9808" t="s">
        <v>26</v>
      </c>
      <c r="G9808" t="s">
        <v>48</v>
      </c>
      <c r="H9808" t="s">
        <v>94</v>
      </c>
    </row>
    <row r="9809" spans="1:8" hidden="1">
      <c r="A9809" t="s">
        <v>15811</v>
      </c>
      <c r="B9809" s="3"/>
      <c r="C9809" t="s">
        <v>558</v>
      </c>
      <c r="D9809">
        <v>327.48</v>
      </c>
      <c r="E9809" t="s">
        <v>67</v>
      </c>
      <c r="F9809" t="s">
        <v>26</v>
      </c>
      <c r="G9809" t="s">
        <v>21</v>
      </c>
      <c r="H9809" t="s">
        <v>43</v>
      </c>
    </row>
    <row r="9810" spans="1:8" hidden="1">
      <c r="A9810" t="s">
        <v>15812</v>
      </c>
      <c r="B9810" s="3"/>
      <c r="C9810" t="s">
        <v>15813</v>
      </c>
      <c r="D9810">
        <v>390.53</v>
      </c>
      <c r="E9810" t="s">
        <v>31</v>
      </c>
      <c r="F9810" t="s">
        <v>61</v>
      </c>
      <c r="G9810" t="s">
        <v>48</v>
      </c>
      <c r="H9810" t="s">
        <v>123</v>
      </c>
    </row>
    <row r="9811" spans="1:8" hidden="1">
      <c r="A9811" t="s">
        <v>15814</v>
      </c>
      <c r="B9811" s="3"/>
      <c r="C9811" t="s">
        <v>15815</v>
      </c>
      <c r="D9811">
        <v>1910.43</v>
      </c>
      <c r="E9811" t="s">
        <v>19</v>
      </c>
      <c r="F9811" t="s">
        <v>61</v>
      </c>
      <c r="G9811" t="s">
        <v>27</v>
      </c>
      <c r="H9811" t="s">
        <v>87</v>
      </c>
    </row>
    <row r="9812" spans="1:8" hidden="1">
      <c r="A9812" t="s">
        <v>15816</v>
      </c>
      <c r="B9812" s="3"/>
      <c r="C9812" t="s">
        <v>2979</v>
      </c>
      <c r="D9812">
        <v>324.94</v>
      </c>
      <c r="E9812" t="s">
        <v>64</v>
      </c>
      <c r="F9812" t="s">
        <v>32</v>
      </c>
      <c r="G9812" t="s">
        <v>27</v>
      </c>
      <c r="H9812" t="s">
        <v>40</v>
      </c>
    </row>
    <row r="9813" spans="1:8" hidden="1">
      <c r="A9813" t="s">
        <v>15817</v>
      </c>
      <c r="B9813" s="3"/>
      <c r="C9813" t="s">
        <v>15818</v>
      </c>
      <c r="D9813">
        <v>1599.08</v>
      </c>
      <c r="E9813" t="s">
        <v>60</v>
      </c>
      <c r="F9813" t="s">
        <v>20</v>
      </c>
      <c r="G9813" t="s">
        <v>27</v>
      </c>
      <c r="H9813" t="s">
        <v>53</v>
      </c>
    </row>
    <row r="9814" spans="1:8" hidden="1">
      <c r="A9814" t="s">
        <v>15819</v>
      </c>
      <c r="B9814" s="3"/>
      <c r="C9814" t="s">
        <v>2766</v>
      </c>
      <c r="D9814">
        <v>1643.04</v>
      </c>
      <c r="E9814" t="s">
        <v>122</v>
      </c>
      <c r="F9814" t="s">
        <v>20</v>
      </c>
      <c r="G9814" t="s">
        <v>39</v>
      </c>
      <c r="H9814" t="s">
        <v>49</v>
      </c>
    </row>
    <row r="9815" spans="1:8" hidden="1">
      <c r="A9815" t="s">
        <v>15820</v>
      </c>
      <c r="B9815" s="3"/>
      <c r="C9815" t="s">
        <v>15821</v>
      </c>
      <c r="D9815">
        <v>1560.98</v>
      </c>
      <c r="E9815" t="s">
        <v>67</v>
      </c>
      <c r="F9815" t="s">
        <v>20</v>
      </c>
      <c r="G9815" t="s">
        <v>27</v>
      </c>
      <c r="H9815" t="s">
        <v>40</v>
      </c>
    </row>
    <row r="9816" spans="1:8" hidden="1">
      <c r="A9816" t="s">
        <v>15822</v>
      </c>
      <c r="B9816" s="3"/>
      <c r="C9816" t="s">
        <v>11257</v>
      </c>
      <c r="D9816">
        <v>568.65</v>
      </c>
      <c r="E9816" t="s">
        <v>52</v>
      </c>
      <c r="F9816" t="s">
        <v>183</v>
      </c>
      <c r="G9816" t="s">
        <v>27</v>
      </c>
      <c r="H9816" t="s">
        <v>123</v>
      </c>
    </row>
    <row r="9817" spans="1:8" hidden="1">
      <c r="A9817" t="s">
        <v>15823</v>
      </c>
      <c r="B9817" s="3"/>
      <c r="C9817" t="s">
        <v>4908</v>
      </c>
      <c r="D9817">
        <v>769.41</v>
      </c>
      <c r="E9817" t="s">
        <v>47</v>
      </c>
      <c r="F9817" t="s">
        <v>61</v>
      </c>
      <c r="G9817" t="s">
        <v>39</v>
      </c>
      <c r="H9817" t="s">
        <v>176</v>
      </c>
    </row>
    <row r="9818" spans="1:8" hidden="1">
      <c r="A9818" t="s">
        <v>15824</v>
      </c>
      <c r="B9818" s="3"/>
      <c r="C9818" t="s">
        <v>15825</v>
      </c>
      <c r="D9818">
        <v>1230.6199999999999</v>
      </c>
      <c r="E9818" t="s">
        <v>67</v>
      </c>
      <c r="F9818" t="s">
        <v>61</v>
      </c>
      <c r="G9818" t="s">
        <v>48</v>
      </c>
      <c r="H9818" t="s">
        <v>49</v>
      </c>
    </row>
    <row r="9819" spans="1:8" hidden="1">
      <c r="A9819" t="s">
        <v>15826</v>
      </c>
      <c r="B9819" s="3"/>
      <c r="C9819" t="s">
        <v>2833</v>
      </c>
      <c r="D9819">
        <v>1003.73</v>
      </c>
      <c r="E9819" t="s">
        <v>70</v>
      </c>
      <c r="F9819" t="s">
        <v>32</v>
      </c>
      <c r="G9819" t="s">
        <v>27</v>
      </c>
      <c r="H9819" t="s">
        <v>94</v>
      </c>
    </row>
    <row r="9820" spans="1:8" hidden="1">
      <c r="A9820" t="s">
        <v>15827</v>
      </c>
      <c r="B9820" s="3"/>
      <c r="C9820" t="s">
        <v>1893</v>
      </c>
      <c r="D9820">
        <v>318.12</v>
      </c>
      <c r="E9820" t="s">
        <v>25</v>
      </c>
      <c r="F9820" t="s">
        <v>20</v>
      </c>
      <c r="G9820" t="s">
        <v>39</v>
      </c>
      <c r="H9820" t="s">
        <v>176</v>
      </c>
    </row>
    <row r="9821" spans="1:8" hidden="1">
      <c r="A9821" t="s">
        <v>15828</v>
      </c>
      <c r="B9821" s="3"/>
      <c r="C9821" t="s">
        <v>1644</v>
      </c>
      <c r="D9821">
        <v>626.64</v>
      </c>
      <c r="E9821" t="s">
        <v>122</v>
      </c>
      <c r="F9821" t="s">
        <v>61</v>
      </c>
      <c r="G9821" t="s">
        <v>39</v>
      </c>
      <c r="H9821" t="s">
        <v>75</v>
      </c>
    </row>
    <row r="9822" spans="1:8" hidden="1">
      <c r="A9822" t="s">
        <v>15829</v>
      </c>
      <c r="B9822" s="3"/>
      <c r="C9822" t="s">
        <v>15830</v>
      </c>
      <c r="E9822" t="s">
        <v>70</v>
      </c>
      <c r="F9822" t="s">
        <v>26</v>
      </c>
      <c r="G9822" t="s">
        <v>48</v>
      </c>
      <c r="H9822" t="s">
        <v>75</v>
      </c>
    </row>
    <row r="9823" spans="1:8" hidden="1">
      <c r="A9823" t="s">
        <v>15831</v>
      </c>
      <c r="B9823" s="3"/>
      <c r="C9823" t="s">
        <v>1252</v>
      </c>
      <c r="E9823" t="s">
        <v>47</v>
      </c>
      <c r="F9823" t="s">
        <v>32</v>
      </c>
      <c r="G9823" t="s">
        <v>39</v>
      </c>
      <c r="H9823" t="s">
        <v>43</v>
      </c>
    </row>
    <row r="9824" spans="1:8" hidden="1">
      <c r="A9824" t="s">
        <v>15832</v>
      </c>
      <c r="B9824" s="3"/>
      <c r="C9824" t="s">
        <v>8266</v>
      </c>
      <c r="D9824">
        <v>1202.29</v>
      </c>
      <c r="E9824" t="s">
        <v>64</v>
      </c>
      <c r="F9824" t="s">
        <v>20</v>
      </c>
      <c r="G9824" t="s">
        <v>21</v>
      </c>
      <c r="H9824" t="s">
        <v>22</v>
      </c>
    </row>
    <row r="9825" spans="1:8" hidden="1">
      <c r="A9825" t="s">
        <v>15833</v>
      </c>
      <c r="B9825" s="3"/>
      <c r="C9825" t="s">
        <v>5829</v>
      </c>
      <c r="D9825">
        <v>1140.26</v>
      </c>
      <c r="E9825" t="s">
        <v>47</v>
      </c>
      <c r="F9825" t="s">
        <v>20</v>
      </c>
      <c r="G9825" t="s">
        <v>21</v>
      </c>
      <c r="H9825" t="s">
        <v>43</v>
      </c>
    </row>
    <row r="9826" spans="1:8" hidden="1">
      <c r="A9826" t="s">
        <v>15834</v>
      </c>
      <c r="B9826" s="3"/>
      <c r="C9826" t="s">
        <v>13458</v>
      </c>
      <c r="D9826">
        <v>878.84</v>
      </c>
      <c r="E9826" t="s">
        <v>52</v>
      </c>
      <c r="F9826" t="s">
        <v>20</v>
      </c>
      <c r="G9826" t="s">
        <v>27</v>
      </c>
      <c r="H9826" t="s">
        <v>75</v>
      </c>
    </row>
    <row r="9827" spans="1:8" hidden="1">
      <c r="A9827" t="s">
        <v>15835</v>
      </c>
      <c r="B9827" s="3"/>
      <c r="C9827" t="s">
        <v>15836</v>
      </c>
      <c r="D9827">
        <v>1992.29</v>
      </c>
      <c r="E9827" t="s">
        <v>25</v>
      </c>
      <c r="F9827" t="s">
        <v>61</v>
      </c>
      <c r="G9827" t="s">
        <v>27</v>
      </c>
      <c r="H9827" t="s">
        <v>49</v>
      </c>
    </row>
    <row r="9828" spans="1:8" hidden="1">
      <c r="A9828" t="s">
        <v>15837</v>
      </c>
      <c r="B9828" s="3"/>
      <c r="C9828" t="s">
        <v>1485</v>
      </c>
      <c r="D9828">
        <v>350.69</v>
      </c>
      <c r="E9828" t="s">
        <v>19</v>
      </c>
      <c r="F9828" t="s">
        <v>61</v>
      </c>
      <c r="G9828" t="s">
        <v>48</v>
      </c>
      <c r="H9828" t="s">
        <v>109</v>
      </c>
    </row>
    <row r="9829" spans="1:8" hidden="1">
      <c r="A9829" t="s">
        <v>15838</v>
      </c>
      <c r="B9829" s="3"/>
      <c r="C9829" t="s">
        <v>15839</v>
      </c>
      <c r="D9829">
        <v>993.14</v>
      </c>
      <c r="E9829" t="s">
        <v>70</v>
      </c>
      <c r="F9829" t="s">
        <v>61</v>
      </c>
      <c r="G9829" t="s">
        <v>27</v>
      </c>
      <c r="H9829" t="s">
        <v>33</v>
      </c>
    </row>
    <row r="9830" spans="1:8" hidden="1">
      <c r="A9830" t="s">
        <v>15840</v>
      </c>
      <c r="B9830" s="3"/>
      <c r="C9830" t="s">
        <v>5018</v>
      </c>
      <c r="D9830">
        <v>369.82</v>
      </c>
      <c r="E9830" t="s">
        <v>190</v>
      </c>
      <c r="F9830" t="s">
        <v>20</v>
      </c>
      <c r="G9830" t="s">
        <v>21</v>
      </c>
      <c r="H9830" t="s">
        <v>22</v>
      </c>
    </row>
    <row r="9831" spans="1:8" hidden="1">
      <c r="A9831" t="s">
        <v>15841</v>
      </c>
      <c r="B9831" s="3"/>
      <c r="C9831" t="s">
        <v>15842</v>
      </c>
      <c r="D9831">
        <v>848.77</v>
      </c>
      <c r="E9831" t="s">
        <v>47</v>
      </c>
      <c r="F9831" t="s">
        <v>26</v>
      </c>
      <c r="G9831" t="s">
        <v>39</v>
      </c>
      <c r="H9831" t="s">
        <v>75</v>
      </c>
    </row>
    <row r="9832" spans="1:8" hidden="1">
      <c r="A9832" t="s">
        <v>15843</v>
      </c>
      <c r="B9832" s="3"/>
      <c r="C9832" t="s">
        <v>6960</v>
      </c>
      <c r="D9832">
        <v>1289.04</v>
      </c>
      <c r="E9832" t="s">
        <v>210</v>
      </c>
      <c r="F9832" t="s">
        <v>26</v>
      </c>
      <c r="G9832" t="s">
        <v>39</v>
      </c>
      <c r="H9832" t="s">
        <v>36</v>
      </c>
    </row>
    <row r="9833" spans="1:8" hidden="1">
      <c r="A9833" t="s">
        <v>15844</v>
      </c>
      <c r="B9833" s="3"/>
      <c r="C9833" t="s">
        <v>15845</v>
      </c>
      <c r="D9833">
        <v>602.51</v>
      </c>
      <c r="E9833" t="s">
        <v>25</v>
      </c>
      <c r="F9833" t="s">
        <v>32</v>
      </c>
      <c r="G9833" t="s">
        <v>48</v>
      </c>
      <c r="H9833" t="s">
        <v>44</v>
      </c>
    </row>
    <row r="9834" spans="1:8" hidden="1">
      <c r="A9834" t="s">
        <v>15846</v>
      </c>
      <c r="B9834" s="3"/>
      <c r="C9834" t="s">
        <v>15847</v>
      </c>
      <c r="D9834">
        <v>588.89</v>
      </c>
      <c r="E9834" t="s">
        <v>64</v>
      </c>
      <c r="F9834" t="s">
        <v>20</v>
      </c>
      <c r="G9834" t="s">
        <v>48</v>
      </c>
      <c r="H9834" t="s">
        <v>36</v>
      </c>
    </row>
    <row r="9835" spans="1:8" hidden="1">
      <c r="A9835" t="s">
        <v>15848</v>
      </c>
      <c r="B9835" s="3"/>
      <c r="C9835" t="s">
        <v>8459</v>
      </c>
      <c r="D9835">
        <v>660.4</v>
      </c>
      <c r="E9835" t="s">
        <v>64</v>
      </c>
      <c r="F9835" t="s">
        <v>61</v>
      </c>
      <c r="G9835" t="s">
        <v>21</v>
      </c>
      <c r="H9835" t="s">
        <v>123</v>
      </c>
    </row>
    <row r="9836" spans="1:8" hidden="1">
      <c r="A9836" t="s">
        <v>15849</v>
      </c>
      <c r="B9836" s="3"/>
      <c r="C9836" t="s">
        <v>2200</v>
      </c>
      <c r="E9836" t="s">
        <v>47</v>
      </c>
      <c r="F9836" t="s">
        <v>26</v>
      </c>
      <c r="G9836" t="s">
        <v>48</v>
      </c>
      <c r="H9836" t="s">
        <v>109</v>
      </c>
    </row>
    <row r="9837" spans="1:8" hidden="1">
      <c r="A9837" t="s">
        <v>15850</v>
      </c>
      <c r="B9837" s="3"/>
      <c r="C9837" t="s">
        <v>6508</v>
      </c>
      <c r="D9837">
        <v>1829.63</v>
      </c>
      <c r="E9837" t="s">
        <v>60</v>
      </c>
      <c r="F9837" t="s">
        <v>61</v>
      </c>
      <c r="G9837" t="s">
        <v>48</v>
      </c>
      <c r="H9837" t="s">
        <v>40</v>
      </c>
    </row>
    <row r="9838" spans="1:8" hidden="1">
      <c r="A9838" t="s">
        <v>15851</v>
      </c>
      <c r="B9838" s="3"/>
      <c r="C9838" t="s">
        <v>13440</v>
      </c>
      <c r="D9838">
        <v>19182.95</v>
      </c>
      <c r="E9838" t="s">
        <v>52</v>
      </c>
      <c r="F9838" t="s">
        <v>32</v>
      </c>
      <c r="G9838" t="s">
        <v>48</v>
      </c>
      <c r="H9838" t="s">
        <v>44</v>
      </c>
    </row>
    <row r="9839" spans="1:8" hidden="1">
      <c r="A9839" t="s">
        <v>15852</v>
      </c>
      <c r="B9839" s="3"/>
      <c r="C9839" t="s">
        <v>3494</v>
      </c>
      <c r="D9839">
        <v>178.02</v>
      </c>
      <c r="E9839" t="s">
        <v>52</v>
      </c>
      <c r="F9839" t="s">
        <v>20</v>
      </c>
      <c r="G9839" t="s">
        <v>48</v>
      </c>
      <c r="H9839" t="s">
        <v>49</v>
      </c>
    </row>
    <row r="9840" spans="1:8" hidden="1">
      <c r="A9840" t="s">
        <v>15853</v>
      </c>
      <c r="B9840" s="3"/>
      <c r="C9840" t="s">
        <v>15854</v>
      </c>
      <c r="D9840">
        <v>695.72</v>
      </c>
      <c r="E9840" t="s">
        <v>31</v>
      </c>
      <c r="F9840" t="s">
        <v>61</v>
      </c>
      <c r="G9840" t="s">
        <v>39</v>
      </c>
      <c r="H9840" t="s">
        <v>75</v>
      </c>
    </row>
    <row r="9841" spans="1:8" hidden="1">
      <c r="A9841" t="s">
        <v>15855</v>
      </c>
      <c r="B9841" s="3"/>
      <c r="C9841" t="s">
        <v>6233</v>
      </c>
      <c r="D9841">
        <v>633.07000000000005</v>
      </c>
      <c r="E9841" t="s">
        <v>47</v>
      </c>
      <c r="F9841" t="s">
        <v>61</v>
      </c>
      <c r="G9841" t="s">
        <v>39</v>
      </c>
      <c r="H9841" t="s">
        <v>94</v>
      </c>
    </row>
    <row r="9842" spans="1:8">
      <c r="A9842" t="s">
        <v>15856</v>
      </c>
      <c r="B9842" s="3"/>
      <c r="C9842" t="s">
        <v>8213</v>
      </c>
      <c r="D9842">
        <v>17140.8</v>
      </c>
      <c r="E9842" t="s">
        <v>43</v>
      </c>
      <c r="F9842" t="s">
        <v>20</v>
      </c>
      <c r="G9842" t="s">
        <v>48</v>
      </c>
      <c r="H9842" t="s">
        <v>123</v>
      </c>
    </row>
    <row r="9843" spans="1:8" hidden="1">
      <c r="A9843" t="s">
        <v>15857</v>
      </c>
      <c r="B9843" s="3"/>
      <c r="C9843" t="s">
        <v>12473</v>
      </c>
      <c r="E9843" t="s">
        <v>64</v>
      </c>
      <c r="F9843" t="s">
        <v>43</v>
      </c>
      <c r="G9843" t="s">
        <v>39</v>
      </c>
      <c r="H9843" t="s">
        <v>43</v>
      </c>
    </row>
    <row r="9844" spans="1:8">
      <c r="A9844" t="s">
        <v>15858</v>
      </c>
      <c r="B9844" s="3"/>
      <c r="C9844" t="s">
        <v>15859</v>
      </c>
      <c r="D9844">
        <v>1190.6199999999999</v>
      </c>
      <c r="E9844" t="s">
        <v>43</v>
      </c>
      <c r="F9844" t="s">
        <v>32</v>
      </c>
      <c r="G9844" t="s">
        <v>48</v>
      </c>
      <c r="H9844" t="s">
        <v>176</v>
      </c>
    </row>
    <row r="9845" spans="1:8" hidden="1">
      <c r="A9845" t="s">
        <v>15860</v>
      </c>
      <c r="B9845" s="3"/>
      <c r="C9845" t="s">
        <v>15861</v>
      </c>
      <c r="D9845">
        <v>784.52</v>
      </c>
      <c r="E9845" t="s">
        <v>60</v>
      </c>
      <c r="F9845" t="s">
        <v>61</v>
      </c>
      <c r="G9845" t="s">
        <v>21</v>
      </c>
      <c r="H9845" t="s">
        <v>44</v>
      </c>
    </row>
    <row r="9846" spans="1:8" hidden="1">
      <c r="A9846" t="s">
        <v>15862</v>
      </c>
      <c r="B9846" s="3"/>
      <c r="C9846" t="s">
        <v>13440</v>
      </c>
      <c r="D9846">
        <v>633.51</v>
      </c>
      <c r="E9846" t="s">
        <v>67</v>
      </c>
      <c r="F9846" t="s">
        <v>20</v>
      </c>
      <c r="G9846" t="s">
        <v>21</v>
      </c>
      <c r="H9846" t="s">
        <v>53</v>
      </c>
    </row>
    <row r="9847" spans="1:8" hidden="1">
      <c r="A9847" t="s">
        <v>15863</v>
      </c>
      <c r="B9847" s="3"/>
      <c r="C9847" t="s">
        <v>15036</v>
      </c>
      <c r="D9847">
        <v>1888.89</v>
      </c>
      <c r="E9847" t="s">
        <v>122</v>
      </c>
      <c r="F9847" t="s">
        <v>61</v>
      </c>
      <c r="G9847" t="s">
        <v>48</v>
      </c>
      <c r="H9847" t="s">
        <v>109</v>
      </c>
    </row>
    <row r="9848" spans="1:8" hidden="1">
      <c r="A9848" t="s">
        <v>15864</v>
      </c>
      <c r="B9848" s="3"/>
      <c r="C9848" t="s">
        <v>15865</v>
      </c>
      <c r="D9848">
        <v>394.89</v>
      </c>
      <c r="E9848" t="s">
        <v>67</v>
      </c>
      <c r="F9848" t="s">
        <v>20</v>
      </c>
      <c r="G9848" t="s">
        <v>21</v>
      </c>
      <c r="H9848" t="s">
        <v>44</v>
      </c>
    </row>
    <row r="9849" spans="1:8" hidden="1">
      <c r="A9849" t="s">
        <v>15866</v>
      </c>
      <c r="B9849" s="3"/>
      <c r="C9849" t="s">
        <v>5107</v>
      </c>
      <c r="D9849">
        <v>1679.44</v>
      </c>
      <c r="E9849" t="s">
        <v>60</v>
      </c>
      <c r="F9849" t="s">
        <v>26</v>
      </c>
      <c r="G9849" t="s">
        <v>27</v>
      </c>
      <c r="H9849" t="s">
        <v>123</v>
      </c>
    </row>
    <row r="9850" spans="1:8" hidden="1">
      <c r="A9850" t="s">
        <v>15867</v>
      </c>
      <c r="B9850" s="3"/>
      <c r="C9850" t="s">
        <v>6336</v>
      </c>
      <c r="D9850">
        <v>1381.17</v>
      </c>
      <c r="E9850" t="s">
        <v>471</v>
      </c>
      <c r="F9850" t="s">
        <v>61</v>
      </c>
      <c r="G9850" t="s">
        <v>39</v>
      </c>
      <c r="H9850" t="s">
        <v>53</v>
      </c>
    </row>
    <row r="9851" spans="1:8" hidden="1">
      <c r="A9851" t="s">
        <v>15868</v>
      </c>
      <c r="B9851" s="3"/>
      <c r="C9851" t="s">
        <v>10286</v>
      </c>
      <c r="D9851">
        <v>1349.63</v>
      </c>
      <c r="E9851" t="s">
        <v>19</v>
      </c>
      <c r="F9851" t="s">
        <v>26</v>
      </c>
      <c r="G9851" t="s">
        <v>39</v>
      </c>
      <c r="H9851" t="s">
        <v>44</v>
      </c>
    </row>
    <row r="9852" spans="1:8" hidden="1">
      <c r="A9852" t="s">
        <v>15869</v>
      </c>
      <c r="B9852" s="3"/>
      <c r="C9852" t="s">
        <v>9356</v>
      </c>
      <c r="E9852" t="s">
        <v>31</v>
      </c>
      <c r="F9852" t="s">
        <v>32</v>
      </c>
      <c r="G9852" t="s">
        <v>48</v>
      </c>
      <c r="H9852" t="s">
        <v>40</v>
      </c>
    </row>
    <row r="9853" spans="1:8" hidden="1">
      <c r="A9853" t="s">
        <v>15870</v>
      </c>
      <c r="B9853" s="3"/>
      <c r="C9853" t="s">
        <v>15871</v>
      </c>
      <c r="D9853">
        <v>89.7</v>
      </c>
      <c r="E9853" t="s">
        <v>60</v>
      </c>
      <c r="F9853" t="s">
        <v>20</v>
      </c>
      <c r="G9853" t="s">
        <v>27</v>
      </c>
      <c r="H9853" t="s">
        <v>33</v>
      </c>
    </row>
    <row r="9854" spans="1:8" hidden="1">
      <c r="A9854" t="s">
        <v>15872</v>
      </c>
      <c r="B9854" s="3"/>
      <c r="C9854" t="s">
        <v>15873</v>
      </c>
      <c r="D9854">
        <v>1366.39</v>
      </c>
      <c r="E9854" t="s">
        <v>31</v>
      </c>
      <c r="F9854" t="s">
        <v>61</v>
      </c>
      <c r="G9854" t="s">
        <v>21</v>
      </c>
      <c r="H9854" t="s">
        <v>22</v>
      </c>
    </row>
    <row r="9855" spans="1:8" hidden="1">
      <c r="A9855" t="s">
        <v>15874</v>
      </c>
      <c r="B9855" s="3"/>
      <c r="C9855" t="s">
        <v>920</v>
      </c>
      <c r="D9855">
        <v>796.87</v>
      </c>
      <c r="E9855" t="s">
        <v>122</v>
      </c>
      <c r="F9855" t="s">
        <v>26</v>
      </c>
      <c r="G9855" t="s">
        <v>48</v>
      </c>
      <c r="H9855" t="s">
        <v>43</v>
      </c>
    </row>
    <row r="9856" spans="1:8" hidden="1">
      <c r="A9856" t="s">
        <v>15875</v>
      </c>
      <c r="B9856" s="3"/>
      <c r="C9856" t="s">
        <v>9675</v>
      </c>
      <c r="D9856">
        <v>130.07</v>
      </c>
      <c r="E9856" t="s">
        <v>60</v>
      </c>
      <c r="F9856" t="s">
        <v>26</v>
      </c>
      <c r="G9856" t="s">
        <v>39</v>
      </c>
      <c r="H9856" t="s">
        <v>94</v>
      </c>
    </row>
    <row r="9857" spans="1:8" hidden="1">
      <c r="A9857" t="s">
        <v>15876</v>
      </c>
      <c r="B9857" s="3"/>
      <c r="C9857" t="s">
        <v>5041</v>
      </c>
      <c r="D9857">
        <v>90.75</v>
      </c>
      <c r="E9857" t="s">
        <v>70</v>
      </c>
      <c r="F9857" t="s">
        <v>20</v>
      </c>
      <c r="G9857" t="s">
        <v>39</v>
      </c>
      <c r="H9857" t="s">
        <v>75</v>
      </c>
    </row>
    <row r="9858" spans="1:8">
      <c r="A9858" t="s">
        <v>15877</v>
      </c>
      <c r="B9858" s="3"/>
      <c r="C9858" t="s">
        <v>3674</v>
      </c>
      <c r="D9858">
        <v>1216.83</v>
      </c>
      <c r="E9858" t="s">
        <v>43</v>
      </c>
      <c r="F9858" t="s">
        <v>26</v>
      </c>
      <c r="G9858" t="s">
        <v>48</v>
      </c>
      <c r="H9858" t="s">
        <v>43</v>
      </c>
    </row>
    <row r="9859" spans="1:8" hidden="1">
      <c r="A9859" t="s">
        <v>15878</v>
      </c>
      <c r="B9859" s="3"/>
      <c r="C9859" t="s">
        <v>15879</v>
      </c>
      <c r="D9859">
        <v>341.65</v>
      </c>
      <c r="E9859" t="s">
        <v>70</v>
      </c>
      <c r="F9859" t="s">
        <v>61</v>
      </c>
      <c r="G9859" t="s">
        <v>39</v>
      </c>
      <c r="H9859" t="s">
        <v>33</v>
      </c>
    </row>
    <row r="9860" spans="1:8" hidden="1">
      <c r="A9860" t="s">
        <v>15880</v>
      </c>
      <c r="B9860" s="3"/>
      <c r="C9860" t="s">
        <v>14369</v>
      </c>
      <c r="D9860">
        <v>618.24</v>
      </c>
      <c r="E9860" t="s">
        <v>47</v>
      </c>
      <c r="F9860" t="s">
        <v>61</v>
      </c>
      <c r="G9860" t="s">
        <v>48</v>
      </c>
      <c r="H9860" t="s">
        <v>109</v>
      </c>
    </row>
    <row r="9861" spans="1:8" hidden="1">
      <c r="A9861" t="s">
        <v>15881</v>
      </c>
      <c r="B9861" s="3"/>
      <c r="C9861" t="s">
        <v>12792</v>
      </c>
      <c r="D9861">
        <v>547.91</v>
      </c>
      <c r="E9861" t="s">
        <v>64</v>
      </c>
      <c r="F9861" t="s">
        <v>20</v>
      </c>
      <c r="G9861" t="s">
        <v>27</v>
      </c>
      <c r="H9861" t="s">
        <v>33</v>
      </c>
    </row>
    <row r="9862" spans="1:8" hidden="1">
      <c r="A9862" t="s">
        <v>15882</v>
      </c>
      <c r="B9862" s="3"/>
      <c r="C9862" t="s">
        <v>14291</v>
      </c>
      <c r="D9862">
        <v>670.87</v>
      </c>
      <c r="E9862" t="s">
        <v>56</v>
      </c>
      <c r="F9862" t="s">
        <v>32</v>
      </c>
      <c r="G9862" t="s">
        <v>27</v>
      </c>
      <c r="H9862" t="s">
        <v>28</v>
      </c>
    </row>
    <row r="9863" spans="1:8" hidden="1">
      <c r="A9863" t="s">
        <v>15883</v>
      </c>
      <c r="B9863" s="3"/>
      <c r="C9863" t="s">
        <v>15884</v>
      </c>
      <c r="D9863">
        <v>512.58000000000004</v>
      </c>
      <c r="E9863" t="s">
        <v>31</v>
      </c>
      <c r="F9863" t="s">
        <v>61</v>
      </c>
      <c r="G9863" t="s">
        <v>48</v>
      </c>
      <c r="H9863" t="s">
        <v>33</v>
      </c>
    </row>
    <row r="9864" spans="1:8" hidden="1">
      <c r="A9864" t="s">
        <v>15885</v>
      </c>
      <c r="B9864" s="3"/>
      <c r="C9864" t="s">
        <v>8848</v>
      </c>
      <c r="D9864">
        <v>730.55</v>
      </c>
      <c r="E9864" t="s">
        <v>70</v>
      </c>
      <c r="F9864" t="s">
        <v>26</v>
      </c>
      <c r="G9864" t="s">
        <v>48</v>
      </c>
      <c r="H9864" t="s">
        <v>40</v>
      </c>
    </row>
    <row r="9865" spans="1:8" hidden="1">
      <c r="A9865" t="s">
        <v>15886</v>
      </c>
      <c r="B9865" s="3"/>
      <c r="C9865" t="s">
        <v>15887</v>
      </c>
      <c r="D9865">
        <v>1058.83</v>
      </c>
      <c r="E9865" t="s">
        <v>52</v>
      </c>
      <c r="F9865" t="s">
        <v>32</v>
      </c>
      <c r="G9865" t="s">
        <v>39</v>
      </c>
      <c r="H9865" t="s">
        <v>57</v>
      </c>
    </row>
    <row r="9866" spans="1:8" hidden="1">
      <c r="A9866" t="s">
        <v>15888</v>
      </c>
      <c r="B9866" s="3"/>
      <c r="C9866" t="s">
        <v>507</v>
      </c>
      <c r="D9866">
        <v>429.33</v>
      </c>
      <c r="E9866" t="s">
        <v>52</v>
      </c>
      <c r="F9866" t="s">
        <v>20</v>
      </c>
      <c r="G9866" t="s">
        <v>21</v>
      </c>
      <c r="H9866" t="s">
        <v>43</v>
      </c>
    </row>
    <row r="9867" spans="1:8" hidden="1">
      <c r="A9867" t="s">
        <v>15889</v>
      </c>
      <c r="B9867" s="3"/>
      <c r="C9867" t="s">
        <v>1099</v>
      </c>
      <c r="D9867">
        <v>1061.75</v>
      </c>
      <c r="E9867" t="s">
        <v>19</v>
      </c>
      <c r="F9867" t="s">
        <v>20</v>
      </c>
      <c r="G9867" t="s">
        <v>21</v>
      </c>
      <c r="H9867" t="s">
        <v>44</v>
      </c>
    </row>
    <row r="9868" spans="1:8" hidden="1">
      <c r="A9868" t="s">
        <v>15890</v>
      </c>
      <c r="B9868" s="3"/>
      <c r="C9868" t="s">
        <v>3623</v>
      </c>
      <c r="D9868">
        <v>1246.43</v>
      </c>
      <c r="E9868" t="s">
        <v>47</v>
      </c>
      <c r="F9868" t="s">
        <v>20</v>
      </c>
      <c r="G9868" t="s">
        <v>21</v>
      </c>
      <c r="H9868" t="s">
        <v>94</v>
      </c>
    </row>
    <row r="9869" spans="1:8">
      <c r="A9869" t="s">
        <v>15891</v>
      </c>
      <c r="B9869" s="3"/>
      <c r="C9869" t="s">
        <v>15892</v>
      </c>
      <c r="D9869">
        <v>1228.55</v>
      </c>
      <c r="E9869" t="s">
        <v>43</v>
      </c>
      <c r="F9869" t="s">
        <v>26</v>
      </c>
      <c r="G9869" t="s">
        <v>27</v>
      </c>
      <c r="H9869" t="s">
        <v>43</v>
      </c>
    </row>
    <row r="9870" spans="1:8" hidden="1">
      <c r="A9870" t="s">
        <v>15893</v>
      </c>
      <c r="B9870" s="3"/>
      <c r="C9870" t="s">
        <v>15894</v>
      </c>
      <c r="D9870">
        <v>776.24</v>
      </c>
      <c r="E9870" t="s">
        <v>64</v>
      </c>
      <c r="F9870" t="s">
        <v>26</v>
      </c>
      <c r="G9870" t="s">
        <v>48</v>
      </c>
      <c r="H9870" t="s">
        <v>43</v>
      </c>
    </row>
    <row r="9871" spans="1:8" hidden="1">
      <c r="A9871" t="s">
        <v>15895</v>
      </c>
      <c r="B9871" s="3"/>
      <c r="C9871" t="s">
        <v>15091</v>
      </c>
      <c r="D9871">
        <v>414.85</v>
      </c>
      <c r="E9871" t="s">
        <v>848</v>
      </c>
      <c r="F9871" t="s">
        <v>26</v>
      </c>
      <c r="G9871" t="s">
        <v>39</v>
      </c>
      <c r="H9871" t="s">
        <v>176</v>
      </c>
    </row>
    <row r="9872" spans="1:8" hidden="1">
      <c r="A9872" t="s">
        <v>15896</v>
      </c>
      <c r="B9872" s="3"/>
      <c r="C9872" t="s">
        <v>8695</v>
      </c>
      <c r="D9872">
        <v>703.68</v>
      </c>
      <c r="E9872" t="s">
        <v>64</v>
      </c>
      <c r="F9872" t="s">
        <v>61</v>
      </c>
      <c r="G9872" t="s">
        <v>21</v>
      </c>
      <c r="H9872" t="s">
        <v>94</v>
      </c>
    </row>
    <row r="9873" spans="1:8" hidden="1">
      <c r="A9873" t="s">
        <v>15897</v>
      </c>
      <c r="B9873" s="3"/>
      <c r="C9873" t="s">
        <v>696</v>
      </c>
      <c r="E9873" t="s">
        <v>47</v>
      </c>
      <c r="F9873" t="s">
        <v>20</v>
      </c>
      <c r="G9873" t="s">
        <v>48</v>
      </c>
      <c r="H9873" t="s">
        <v>53</v>
      </c>
    </row>
    <row r="9874" spans="1:8" hidden="1">
      <c r="A9874" t="s">
        <v>15898</v>
      </c>
      <c r="B9874" s="3"/>
      <c r="C9874" t="s">
        <v>15899</v>
      </c>
      <c r="D9874">
        <v>1863.12</v>
      </c>
      <c r="E9874" t="s">
        <v>47</v>
      </c>
      <c r="F9874" t="s">
        <v>61</v>
      </c>
      <c r="G9874" t="s">
        <v>48</v>
      </c>
      <c r="H9874" t="s">
        <v>43</v>
      </c>
    </row>
    <row r="9875" spans="1:8" hidden="1">
      <c r="A9875" t="s">
        <v>15900</v>
      </c>
      <c r="B9875" s="3"/>
      <c r="C9875" t="s">
        <v>12470</v>
      </c>
      <c r="D9875">
        <v>585.42999999999995</v>
      </c>
      <c r="E9875" t="s">
        <v>190</v>
      </c>
      <c r="F9875" t="s">
        <v>20</v>
      </c>
      <c r="G9875" t="s">
        <v>48</v>
      </c>
      <c r="H9875" t="s">
        <v>40</v>
      </c>
    </row>
    <row r="9876" spans="1:8" hidden="1">
      <c r="A9876" t="s">
        <v>15901</v>
      </c>
      <c r="B9876" s="3"/>
      <c r="C9876" t="s">
        <v>10964</v>
      </c>
      <c r="D9876">
        <v>1979.06</v>
      </c>
      <c r="E9876" t="s">
        <v>64</v>
      </c>
      <c r="F9876" t="s">
        <v>32</v>
      </c>
      <c r="G9876" t="s">
        <v>39</v>
      </c>
      <c r="H9876" t="s">
        <v>53</v>
      </c>
    </row>
    <row r="9877" spans="1:8" hidden="1">
      <c r="A9877" t="s">
        <v>15902</v>
      </c>
      <c r="B9877" s="3"/>
      <c r="C9877" t="s">
        <v>1078</v>
      </c>
      <c r="D9877">
        <v>1822.42</v>
      </c>
      <c r="E9877" t="s">
        <v>64</v>
      </c>
      <c r="F9877" t="s">
        <v>61</v>
      </c>
      <c r="G9877" t="s">
        <v>27</v>
      </c>
      <c r="H9877" t="s">
        <v>123</v>
      </c>
    </row>
    <row r="9878" spans="1:8" hidden="1">
      <c r="A9878" t="s">
        <v>15903</v>
      </c>
      <c r="B9878" s="3"/>
      <c r="C9878" t="s">
        <v>15904</v>
      </c>
      <c r="D9878">
        <v>1370.47</v>
      </c>
      <c r="E9878" t="s">
        <v>19</v>
      </c>
      <c r="F9878" t="s">
        <v>20</v>
      </c>
      <c r="G9878" t="s">
        <v>21</v>
      </c>
      <c r="H9878" t="s">
        <v>36</v>
      </c>
    </row>
    <row r="9879" spans="1:8" hidden="1">
      <c r="A9879" t="s">
        <v>15905</v>
      </c>
      <c r="B9879" s="3"/>
      <c r="C9879" t="s">
        <v>15906</v>
      </c>
      <c r="D9879">
        <v>1078.1600000000001</v>
      </c>
      <c r="E9879" t="s">
        <v>339</v>
      </c>
      <c r="F9879" t="s">
        <v>26</v>
      </c>
      <c r="G9879" t="s">
        <v>21</v>
      </c>
      <c r="H9879" t="s">
        <v>176</v>
      </c>
    </row>
    <row r="9880" spans="1:8" hidden="1">
      <c r="A9880" t="s">
        <v>15907</v>
      </c>
      <c r="B9880" s="3"/>
      <c r="C9880" t="s">
        <v>15908</v>
      </c>
      <c r="D9880">
        <v>724.46</v>
      </c>
      <c r="E9880" t="s">
        <v>64</v>
      </c>
      <c r="F9880" t="s">
        <v>61</v>
      </c>
      <c r="G9880" t="s">
        <v>21</v>
      </c>
      <c r="H9880" t="s">
        <v>87</v>
      </c>
    </row>
    <row r="9881" spans="1:8" hidden="1">
      <c r="A9881" t="s">
        <v>15909</v>
      </c>
      <c r="B9881" s="3"/>
      <c r="C9881" t="s">
        <v>14534</v>
      </c>
      <c r="E9881" t="s">
        <v>47</v>
      </c>
      <c r="F9881" t="s">
        <v>32</v>
      </c>
      <c r="G9881" t="s">
        <v>27</v>
      </c>
      <c r="H9881" t="s">
        <v>123</v>
      </c>
    </row>
    <row r="9882" spans="1:8" hidden="1">
      <c r="A9882" t="s">
        <v>15910</v>
      </c>
      <c r="B9882" s="3"/>
      <c r="C9882" t="s">
        <v>13229</v>
      </c>
      <c r="D9882">
        <v>925.67</v>
      </c>
      <c r="E9882" t="s">
        <v>60</v>
      </c>
      <c r="F9882" t="s">
        <v>26</v>
      </c>
      <c r="G9882" t="s">
        <v>21</v>
      </c>
      <c r="H9882" t="s">
        <v>57</v>
      </c>
    </row>
    <row r="9883" spans="1:8" hidden="1">
      <c r="A9883" t="s">
        <v>15911</v>
      </c>
      <c r="B9883" s="3"/>
      <c r="C9883" t="s">
        <v>15912</v>
      </c>
      <c r="D9883">
        <v>1551.47</v>
      </c>
      <c r="E9883" t="s">
        <v>70</v>
      </c>
      <c r="F9883" t="s">
        <v>32</v>
      </c>
      <c r="G9883" t="s">
        <v>48</v>
      </c>
      <c r="H9883" t="s">
        <v>43</v>
      </c>
    </row>
    <row r="9884" spans="1:8" hidden="1">
      <c r="A9884" t="s">
        <v>15913</v>
      </c>
      <c r="B9884" s="3"/>
      <c r="C9884" t="s">
        <v>15914</v>
      </c>
      <c r="D9884">
        <v>1987.26</v>
      </c>
      <c r="E9884" t="s">
        <v>217</v>
      </c>
      <c r="F9884" t="s">
        <v>61</v>
      </c>
      <c r="G9884" t="s">
        <v>21</v>
      </c>
      <c r="H9884" t="s">
        <v>57</v>
      </c>
    </row>
    <row r="9885" spans="1:8">
      <c r="A9885" t="s">
        <v>15915</v>
      </c>
      <c r="B9885" s="3"/>
      <c r="C9885" t="s">
        <v>15916</v>
      </c>
      <c r="D9885">
        <v>1504.9</v>
      </c>
      <c r="E9885" t="s">
        <v>43</v>
      </c>
      <c r="F9885" t="s">
        <v>32</v>
      </c>
      <c r="G9885" t="s">
        <v>27</v>
      </c>
      <c r="H9885" t="s">
        <v>33</v>
      </c>
    </row>
    <row r="9886" spans="1:8" hidden="1">
      <c r="A9886" t="s">
        <v>15917</v>
      </c>
      <c r="B9886" s="3"/>
      <c r="C9886" t="s">
        <v>8112</v>
      </c>
      <c r="D9886">
        <v>1795.81</v>
      </c>
      <c r="E9886" t="s">
        <v>70</v>
      </c>
      <c r="F9886" t="s">
        <v>26</v>
      </c>
      <c r="G9886" t="s">
        <v>21</v>
      </c>
      <c r="H9886" t="s">
        <v>44</v>
      </c>
    </row>
    <row r="9887" spans="1:8" hidden="1">
      <c r="A9887" t="s">
        <v>15918</v>
      </c>
      <c r="B9887" s="3"/>
      <c r="C9887" t="s">
        <v>3709</v>
      </c>
      <c r="D9887">
        <v>833.21</v>
      </c>
      <c r="E9887" t="s">
        <v>31</v>
      </c>
      <c r="F9887" t="s">
        <v>32</v>
      </c>
      <c r="G9887" t="s">
        <v>27</v>
      </c>
      <c r="H9887" t="s">
        <v>44</v>
      </c>
    </row>
    <row r="9888" spans="1:8" hidden="1">
      <c r="A9888" t="s">
        <v>15919</v>
      </c>
      <c r="B9888" s="3"/>
      <c r="C9888" t="s">
        <v>7925</v>
      </c>
      <c r="D9888">
        <v>260.73</v>
      </c>
      <c r="E9888" t="s">
        <v>25</v>
      </c>
      <c r="F9888" t="s">
        <v>32</v>
      </c>
      <c r="G9888" t="s">
        <v>27</v>
      </c>
      <c r="H9888" t="s">
        <v>36</v>
      </c>
    </row>
    <row r="9889" spans="1:8" hidden="1">
      <c r="A9889" t="s">
        <v>15920</v>
      </c>
      <c r="B9889" s="3"/>
      <c r="C9889" t="s">
        <v>12473</v>
      </c>
      <c r="D9889">
        <v>496.47</v>
      </c>
      <c r="E9889" t="s">
        <v>31</v>
      </c>
      <c r="F9889" t="s">
        <v>61</v>
      </c>
      <c r="G9889" t="s">
        <v>27</v>
      </c>
      <c r="H9889" t="s">
        <v>28</v>
      </c>
    </row>
    <row r="9890" spans="1:8" hidden="1">
      <c r="A9890" t="s">
        <v>15921</v>
      </c>
      <c r="B9890" s="3"/>
      <c r="C9890" t="s">
        <v>15922</v>
      </c>
      <c r="D9890">
        <v>371.25</v>
      </c>
      <c r="E9890" t="s">
        <v>64</v>
      </c>
      <c r="F9890" t="s">
        <v>20</v>
      </c>
      <c r="G9890" t="s">
        <v>39</v>
      </c>
      <c r="H9890" t="s">
        <v>22</v>
      </c>
    </row>
    <row r="9891" spans="1:8" hidden="1">
      <c r="A9891" t="s">
        <v>15923</v>
      </c>
      <c r="B9891" s="3"/>
      <c r="C9891" t="s">
        <v>5052</v>
      </c>
      <c r="D9891">
        <v>1460.91</v>
      </c>
      <c r="E9891" t="s">
        <v>47</v>
      </c>
      <c r="F9891" t="s">
        <v>26</v>
      </c>
      <c r="G9891" t="s">
        <v>27</v>
      </c>
      <c r="H9891" t="s">
        <v>53</v>
      </c>
    </row>
    <row r="9892" spans="1:8" hidden="1">
      <c r="A9892" t="s">
        <v>15924</v>
      </c>
      <c r="B9892" s="3"/>
      <c r="C9892" t="s">
        <v>10748</v>
      </c>
      <c r="E9892" t="s">
        <v>47</v>
      </c>
      <c r="F9892" t="s">
        <v>32</v>
      </c>
      <c r="G9892" t="s">
        <v>48</v>
      </c>
      <c r="H9892" t="s">
        <v>57</v>
      </c>
    </row>
    <row r="9893" spans="1:8" hidden="1">
      <c r="A9893" t="s">
        <v>15925</v>
      </c>
      <c r="B9893" s="3"/>
      <c r="C9893" t="s">
        <v>4433</v>
      </c>
      <c r="D9893">
        <v>479.63</v>
      </c>
      <c r="E9893" t="s">
        <v>19</v>
      </c>
      <c r="F9893" t="s">
        <v>61</v>
      </c>
      <c r="G9893" t="s">
        <v>39</v>
      </c>
      <c r="H9893" t="s">
        <v>22</v>
      </c>
    </row>
    <row r="9894" spans="1:8" hidden="1">
      <c r="A9894" t="s">
        <v>15926</v>
      </c>
      <c r="B9894" s="3"/>
      <c r="C9894" t="s">
        <v>2358</v>
      </c>
      <c r="D9894">
        <v>161.1</v>
      </c>
      <c r="E9894" t="s">
        <v>122</v>
      </c>
      <c r="F9894" t="s">
        <v>20</v>
      </c>
      <c r="G9894" t="s">
        <v>39</v>
      </c>
      <c r="H9894" t="s">
        <v>22</v>
      </c>
    </row>
    <row r="9895" spans="1:8" hidden="1">
      <c r="A9895" t="s">
        <v>15927</v>
      </c>
      <c r="B9895" s="3"/>
      <c r="C9895" t="s">
        <v>14998</v>
      </c>
      <c r="D9895">
        <v>1746.53</v>
      </c>
      <c r="E9895" t="s">
        <v>67</v>
      </c>
      <c r="F9895" t="s">
        <v>61</v>
      </c>
      <c r="G9895" t="s">
        <v>48</v>
      </c>
      <c r="H9895" t="s">
        <v>87</v>
      </c>
    </row>
    <row r="9896" spans="1:8" hidden="1">
      <c r="A9896" t="s">
        <v>15928</v>
      </c>
      <c r="B9896" s="3"/>
      <c r="C9896" t="s">
        <v>15929</v>
      </c>
      <c r="D9896">
        <v>98.56</v>
      </c>
      <c r="E9896" t="s">
        <v>122</v>
      </c>
      <c r="F9896" t="s">
        <v>61</v>
      </c>
      <c r="G9896" t="s">
        <v>48</v>
      </c>
      <c r="H9896" t="s">
        <v>123</v>
      </c>
    </row>
    <row r="9897" spans="1:8" hidden="1">
      <c r="A9897" t="s">
        <v>15930</v>
      </c>
      <c r="B9897" s="3"/>
      <c r="C9897" t="s">
        <v>850</v>
      </c>
      <c r="D9897">
        <v>691.33</v>
      </c>
      <c r="E9897" t="s">
        <v>60</v>
      </c>
      <c r="F9897" t="s">
        <v>20</v>
      </c>
      <c r="G9897" t="s">
        <v>39</v>
      </c>
      <c r="H9897" t="s">
        <v>44</v>
      </c>
    </row>
    <row r="9898" spans="1:8" hidden="1">
      <c r="A9898" t="s">
        <v>15931</v>
      </c>
      <c r="B9898" s="3"/>
      <c r="C9898" t="s">
        <v>7251</v>
      </c>
      <c r="E9898" t="s">
        <v>64</v>
      </c>
      <c r="F9898" t="s">
        <v>26</v>
      </c>
      <c r="G9898" t="s">
        <v>48</v>
      </c>
      <c r="H9898" t="s">
        <v>22</v>
      </c>
    </row>
    <row r="9899" spans="1:8">
      <c r="A9899" t="s">
        <v>15932</v>
      </c>
      <c r="B9899" s="3"/>
      <c r="C9899" t="s">
        <v>5943</v>
      </c>
      <c r="D9899">
        <v>1601.63</v>
      </c>
      <c r="E9899" t="s">
        <v>43</v>
      </c>
      <c r="F9899" t="s">
        <v>20</v>
      </c>
      <c r="G9899" t="s">
        <v>48</v>
      </c>
      <c r="H9899" t="s">
        <v>28</v>
      </c>
    </row>
    <row r="9900" spans="1:8" hidden="1">
      <c r="A9900" t="s">
        <v>15933</v>
      </c>
      <c r="B9900" s="3"/>
      <c r="C9900" t="s">
        <v>10800</v>
      </c>
      <c r="D9900">
        <v>1294.52</v>
      </c>
      <c r="E9900" t="s">
        <v>19</v>
      </c>
      <c r="F9900" t="s">
        <v>26</v>
      </c>
      <c r="G9900" t="s">
        <v>21</v>
      </c>
      <c r="H9900" t="s">
        <v>33</v>
      </c>
    </row>
    <row r="9901" spans="1:8" hidden="1">
      <c r="A9901" t="s">
        <v>15934</v>
      </c>
      <c r="B9901" s="3"/>
      <c r="C9901" t="s">
        <v>12159</v>
      </c>
      <c r="D9901">
        <v>684.8</v>
      </c>
      <c r="E9901" t="s">
        <v>70</v>
      </c>
      <c r="F9901" t="s">
        <v>20</v>
      </c>
      <c r="G9901" t="s">
        <v>48</v>
      </c>
      <c r="H9901" t="s">
        <v>176</v>
      </c>
    </row>
    <row r="9902" spans="1:8" hidden="1">
      <c r="A9902" t="s">
        <v>15935</v>
      </c>
      <c r="B9902" s="3"/>
      <c r="C9902" t="s">
        <v>4511</v>
      </c>
      <c r="D9902">
        <v>1328.39</v>
      </c>
      <c r="E9902" t="s">
        <v>25</v>
      </c>
      <c r="F9902" t="s">
        <v>61</v>
      </c>
      <c r="G9902" t="s">
        <v>21</v>
      </c>
      <c r="H9902" t="s">
        <v>36</v>
      </c>
    </row>
    <row r="9903" spans="1:8" hidden="1">
      <c r="A9903" t="s">
        <v>15936</v>
      </c>
      <c r="B9903" s="3"/>
      <c r="C9903" t="s">
        <v>15937</v>
      </c>
      <c r="D9903">
        <v>490.25</v>
      </c>
      <c r="E9903" t="s">
        <v>217</v>
      </c>
      <c r="F9903" t="s">
        <v>26</v>
      </c>
      <c r="G9903" t="s">
        <v>39</v>
      </c>
      <c r="H9903" t="s">
        <v>75</v>
      </c>
    </row>
    <row r="9904" spans="1:8" hidden="1">
      <c r="A9904" t="s">
        <v>15938</v>
      </c>
      <c r="B9904" s="3"/>
      <c r="C9904" t="s">
        <v>15939</v>
      </c>
      <c r="D9904">
        <v>903.27</v>
      </c>
      <c r="E9904" t="s">
        <v>122</v>
      </c>
      <c r="F9904" t="s">
        <v>32</v>
      </c>
      <c r="G9904" t="s">
        <v>39</v>
      </c>
      <c r="H9904" t="s">
        <v>49</v>
      </c>
    </row>
    <row r="9905" spans="1:8" hidden="1">
      <c r="A9905" t="s">
        <v>15940</v>
      </c>
      <c r="B9905" s="3"/>
      <c r="C9905" t="s">
        <v>3517</v>
      </c>
      <c r="D9905">
        <v>1016.54</v>
      </c>
      <c r="E9905" t="s">
        <v>122</v>
      </c>
      <c r="F9905" t="s">
        <v>20</v>
      </c>
      <c r="G9905" t="s">
        <v>27</v>
      </c>
      <c r="H9905" t="s">
        <v>44</v>
      </c>
    </row>
    <row r="9906" spans="1:8" hidden="1">
      <c r="A9906" t="s">
        <v>15941</v>
      </c>
      <c r="B9906" s="3"/>
      <c r="C9906" t="s">
        <v>15023</v>
      </c>
      <c r="D9906">
        <v>986.28</v>
      </c>
      <c r="E9906" t="s">
        <v>19</v>
      </c>
      <c r="F9906" t="s">
        <v>26</v>
      </c>
      <c r="G9906" t="s">
        <v>21</v>
      </c>
      <c r="H9906" t="s">
        <v>40</v>
      </c>
    </row>
    <row r="9907" spans="1:8" hidden="1">
      <c r="A9907" t="s">
        <v>15942</v>
      </c>
      <c r="B9907" s="3"/>
      <c r="C9907" t="s">
        <v>15943</v>
      </c>
      <c r="D9907">
        <v>1505.08</v>
      </c>
      <c r="E9907" t="s">
        <v>339</v>
      </c>
      <c r="F9907" t="s">
        <v>61</v>
      </c>
      <c r="G9907" t="s">
        <v>27</v>
      </c>
      <c r="H9907" t="s">
        <v>49</v>
      </c>
    </row>
    <row r="9908" spans="1:8" hidden="1">
      <c r="A9908" t="s">
        <v>15944</v>
      </c>
      <c r="B9908" s="3"/>
      <c r="C9908" t="s">
        <v>2061</v>
      </c>
      <c r="D9908">
        <v>1278.01</v>
      </c>
      <c r="E9908" t="s">
        <v>67</v>
      </c>
      <c r="F9908" t="s">
        <v>61</v>
      </c>
      <c r="G9908" t="s">
        <v>27</v>
      </c>
      <c r="H9908" t="s">
        <v>44</v>
      </c>
    </row>
    <row r="9909" spans="1:8" hidden="1">
      <c r="A9909" t="s">
        <v>15945</v>
      </c>
      <c r="B9909" s="3"/>
      <c r="C9909" t="s">
        <v>8922</v>
      </c>
      <c r="D9909">
        <v>1280.19</v>
      </c>
      <c r="E9909" t="s">
        <v>47</v>
      </c>
      <c r="F9909" t="s">
        <v>32</v>
      </c>
      <c r="G9909" t="s">
        <v>27</v>
      </c>
      <c r="H9909" t="s">
        <v>49</v>
      </c>
    </row>
    <row r="9910" spans="1:8" hidden="1">
      <c r="A9910" t="s">
        <v>15946</v>
      </c>
      <c r="B9910" s="3"/>
      <c r="C9910" t="s">
        <v>1997</v>
      </c>
      <c r="D9910">
        <v>1064.6300000000001</v>
      </c>
      <c r="E9910" t="s">
        <v>217</v>
      </c>
      <c r="F9910" t="s">
        <v>26</v>
      </c>
      <c r="G9910" t="s">
        <v>21</v>
      </c>
      <c r="H9910" t="s">
        <v>28</v>
      </c>
    </row>
    <row r="9911" spans="1:8" hidden="1">
      <c r="A9911" t="s">
        <v>15947</v>
      </c>
      <c r="B9911" s="3"/>
      <c r="C9911" t="s">
        <v>13469</v>
      </c>
      <c r="D9911">
        <v>1646.86</v>
      </c>
      <c r="E9911" t="s">
        <v>31</v>
      </c>
      <c r="F9911" t="s">
        <v>32</v>
      </c>
      <c r="G9911" t="s">
        <v>27</v>
      </c>
      <c r="H9911" t="s">
        <v>33</v>
      </c>
    </row>
    <row r="9912" spans="1:8" hidden="1">
      <c r="A9912" t="s">
        <v>15948</v>
      </c>
      <c r="B9912" s="3"/>
      <c r="C9912" t="s">
        <v>1583</v>
      </c>
      <c r="D9912">
        <v>496.19</v>
      </c>
      <c r="E9912" t="s">
        <v>67</v>
      </c>
      <c r="F9912" t="s">
        <v>61</v>
      </c>
      <c r="G9912" t="s">
        <v>27</v>
      </c>
      <c r="H9912" t="s">
        <v>75</v>
      </c>
    </row>
    <row r="9913" spans="1:8" hidden="1">
      <c r="A9913" t="s">
        <v>15949</v>
      </c>
      <c r="B9913" s="3"/>
      <c r="C9913" t="s">
        <v>1156</v>
      </c>
      <c r="D9913">
        <v>112.82</v>
      </c>
      <c r="E9913" t="s">
        <v>56</v>
      </c>
      <c r="F9913" t="s">
        <v>20</v>
      </c>
      <c r="G9913" t="s">
        <v>39</v>
      </c>
      <c r="H9913" t="s">
        <v>43</v>
      </c>
    </row>
    <row r="9914" spans="1:8" hidden="1">
      <c r="A9914" t="s">
        <v>15950</v>
      </c>
      <c r="B9914" s="3"/>
      <c r="C9914" t="s">
        <v>5004</v>
      </c>
      <c r="D9914">
        <v>838.19</v>
      </c>
      <c r="E9914" t="s">
        <v>60</v>
      </c>
      <c r="F9914" t="s">
        <v>26</v>
      </c>
      <c r="G9914" t="s">
        <v>27</v>
      </c>
      <c r="H9914" t="s">
        <v>87</v>
      </c>
    </row>
    <row r="9915" spans="1:8" hidden="1">
      <c r="A9915" t="s">
        <v>15951</v>
      </c>
      <c r="B9915" s="3"/>
      <c r="C9915" t="s">
        <v>9162</v>
      </c>
      <c r="D9915">
        <v>1582.93</v>
      </c>
      <c r="E9915" t="s">
        <v>64</v>
      </c>
      <c r="F9915" t="s">
        <v>20</v>
      </c>
      <c r="G9915" t="s">
        <v>27</v>
      </c>
      <c r="H9915" t="s">
        <v>49</v>
      </c>
    </row>
    <row r="9916" spans="1:8" hidden="1">
      <c r="A9916" t="s">
        <v>15952</v>
      </c>
      <c r="B9916" s="3"/>
      <c r="C9916" t="s">
        <v>15953</v>
      </c>
      <c r="D9916">
        <v>1110.42</v>
      </c>
      <c r="E9916" t="s">
        <v>25</v>
      </c>
      <c r="F9916" t="s">
        <v>61</v>
      </c>
      <c r="G9916" t="s">
        <v>48</v>
      </c>
      <c r="H9916" t="s">
        <v>87</v>
      </c>
    </row>
    <row r="9917" spans="1:8" hidden="1">
      <c r="A9917" t="s">
        <v>15954</v>
      </c>
      <c r="B9917" s="3"/>
      <c r="C9917" t="s">
        <v>15955</v>
      </c>
      <c r="D9917">
        <v>236.88</v>
      </c>
      <c r="E9917" t="s">
        <v>122</v>
      </c>
      <c r="F9917" t="s">
        <v>61</v>
      </c>
      <c r="G9917" t="s">
        <v>27</v>
      </c>
      <c r="H9917" t="s">
        <v>57</v>
      </c>
    </row>
    <row r="9918" spans="1:8" hidden="1">
      <c r="A9918" t="s">
        <v>15956</v>
      </c>
      <c r="B9918" s="3"/>
      <c r="C9918" t="s">
        <v>1762</v>
      </c>
      <c r="D9918">
        <v>926.66</v>
      </c>
      <c r="E9918" t="s">
        <v>60</v>
      </c>
      <c r="F9918" t="s">
        <v>26</v>
      </c>
      <c r="G9918" t="s">
        <v>48</v>
      </c>
      <c r="H9918" t="s">
        <v>36</v>
      </c>
    </row>
    <row r="9919" spans="1:8" hidden="1">
      <c r="A9919" t="s">
        <v>15957</v>
      </c>
      <c r="B9919" s="3"/>
      <c r="C9919" t="s">
        <v>12473</v>
      </c>
      <c r="D9919">
        <v>557.95000000000005</v>
      </c>
      <c r="E9919" t="s">
        <v>122</v>
      </c>
      <c r="F9919" t="s">
        <v>61</v>
      </c>
      <c r="G9919" t="s">
        <v>21</v>
      </c>
      <c r="H9919" t="s">
        <v>57</v>
      </c>
    </row>
    <row r="9920" spans="1:8" hidden="1">
      <c r="A9920" t="s">
        <v>15958</v>
      </c>
      <c r="B9920" s="3"/>
      <c r="C9920" t="s">
        <v>15959</v>
      </c>
      <c r="D9920">
        <v>1456.2</v>
      </c>
      <c r="E9920" t="s">
        <v>31</v>
      </c>
      <c r="F9920" t="s">
        <v>61</v>
      </c>
      <c r="G9920" t="s">
        <v>27</v>
      </c>
      <c r="H9920" t="s">
        <v>94</v>
      </c>
    </row>
    <row r="9921" spans="1:8" hidden="1">
      <c r="A9921" t="s">
        <v>15960</v>
      </c>
      <c r="B9921" s="3"/>
      <c r="C9921" t="s">
        <v>5860</v>
      </c>
      <c r="D9921">
        <v>1457.49</v>
      </c>
      <c r="E9921" t="s">
        <v>70</v>
      </c>
      <c r="F9921" t="s">
        <v>20</v>
      </c>
      <c r="G9921" t="s">
        <v>27</v>
      </c>
      <c r="H9921" t="s">
        <v>43</v>
      </c>
    </row>
    <row r="9922" spans="1:8" hidden="1">
      <c r="A9922" t="s">
        <v>15961</v>
      </c>
      <c r="B9922" s="3"/>
      <c r="C9922" t="s">
        <v>15955</v>
      </c>
      <c r="D9922">
        <v>802.57</v>
      </c>
      <c r="E9922" t="s">
        <v>31</v>
      </c>
      <c r="F9922" t="s">
        <v>26</v>
      </c>
      <c r="G9922" t="s">
        <v>39</v>
      </c>
      <c r="H9922" t="s">
        <v>28</v>
      </c>
    </row>
    <row r="9923" spans="1:8">
      <c r="A9923" t="s">
        <v>15962</v>
      </c>
      <c r="B9923" s="3"/>
      <c r="C9923" t="s">
        <v>1728</v>
      </c>
      <c r="D9923">
        <v>457.11</v>
      </c>
      <c r="E9923" t="s">
        <v>43</v>
      </c>
      <c r="F9923" t="s">
        <v>26</v>
      </c>
      <c r="G9923" t="s">
        <v>48</v>
      </c>
      <c r="H9923" t="s">
        <v>36</v>
      </c>
    </row>
    <row r="9924" spans="1:8" hidden="1">
      <c r="A9924" t="s">
        <v>15963</v>
      </c>
      <c r="B9924" s="3"/>
      <c r="C9924" t="s">
        <v>15781</v>
      </c>
      <c r="D9924">
        <v>681.63</v>
      </c>
      <c r="E9924" t="s">
        <v>56</v>
      </c>
      <c r="F9924" t="s">
        <v>32</v>
      </c>
      <c r="G9924" t="s">
        <v>39</v>
      </c>
      <c r="H9924" t="s">
        <v>49</v>
      </c>
    </row>
    <row r="9925" spans="1:8" hidden="1">
      <c r="A9925" t="s">
        <v>15964</v>
      </c>
      <c r="B9925" s="3"/>
      <c r="C9925" t="s">
        <v>15965</v>
      </c>
      <c r="D9925">
        <v>1702.29</v>
      </c>
      <c r="E9925" t="s">
        <v>25</v>
      </c>
      <c r="F9925" t="s">
        <v>387</v>
      </c>
      <c r="G9925" t="s">
        <v>39</v>
      </c>
      <c r="H9925" t="s">
        <v>22</v>
      </c>
    </row>
    <row r="9926" spans="1:8" hidden="1">
      <c r="A9926" t="s">
        <v>15966</v>
      </c>
      <c r="B9926" s="3"/>
      <c r="C9926" t="s">
        <v>7240</v>
      </c>
      <c r="D9926">
        <v>565.69000000000005</v>
      </c>
      <c r="E9926" t="s">
        <v>70</v>
      </c>
      <c r="F9926" t="s">
        <v>26</v>
      </c>
      <c r="G9926" t="s">
        <v>27</v>
      </c>
      <c r="H9926" t="s">
        <v>176</v>
      </c>
    </row>
    <row r="9927" spans="1:8" hidden="1">
      <c r="A9927" t="s">
        <v>15967</v>
      </c>
      <c r="B9927" s="3"/>
      <c r="C9927" t="s">
        <v>7619</v>
      </c>
      <c r="D9927">
        <v>1973.63</v>
      </c>
      <c r="E9927" t="s">
        <v>67</v>
      </c>
      <c r="F9927" t="s">
        <v>61</v>
      </c>
      <c r="G9927" t="s">
        <v>39</v>
      </c>
      <c r="H9927" t="s">
        <v>28</v>
      </c>
    </row>
    <row r="9928" spans="1:8" hidden="1">
      <c r="A9928" t="s">
        <v>15968</v>
      </c>
      <c r="B9928" s="3"/>
      <c r="C9928" t="s">
        <v>3022</v>
      </c>
      <c r="D9928">
        <v>1071.48</v>
      </c>
      <c r="E9928" t="s">
        <v>25</v>
      </c>
      <c r="F9928" t="s">
        <v>32</v>
      </c>
      <c r="G9928" t="s">
        <v>48</v>
      </c>
      <c r="H9928" t="s">
        <v>40</v>
      </c>
    </row>
    <row r="9929" spans="1:8" hidden="1">
      <c r="A9929" t="s">
        <v>15969</v>
      </c>
      <c r="B9929" s="3"/>
      <c r="C9929" t="s">
        <v>15970</v>
      </c>
      <c r="D9929">
        <v>1965.72</v>
      </c>
      <c r="E9929" t="s">
        <v>67</v>
      </c>
      <c r="F9929" t="s">
        <v>26</v>
      </c>
      <c r="G9929" t="s">
        <v>27</v>
      </c>
      <c r="H9929" t="s">
        <v>123</v>
      </c>
    </row>
    <row r="9930" spans="1:8" hidden="1">
      <c r="A9930" t="s">
        <v>15971</v>
      </c>
      <c r="B9930" s="3"/>
      <c r="C9930" t="s">
        <v>1895</v>
      </c>
      <c r="D9930">
        <v>1318.52</v>
      </c>
      <c r="E9930" t="s">
        <v>60</v>
      </c>
      <c r="F9930" t="s">
        <v>32</v>
      </c>
      <c r="G9930" t="s">
        <v>21</v>
      </c>
      <c r="H9930" t="s">
        <v>40</v>
      </c>
    </row>
    <row r="9931" spans="1:8" hidden="1">
      <c r="A9931" t="s">
        <v>15972</v>
      </c>
      <c r="B9931" s="3"/>
      <c r="C9931" t="s">
        <v>15973</v>
      </c>
      <c r="D9931">
        <v>1770.43</v>
      </c>
      <c r="E9931" t="s">
        <v>122</v>
      </c>
      <c r="F9931" t="s">
        <v>61</v>
      </c>
      <c r="G9931" t="s">
        <v>48</v>
      </c>
      <c r="H9931" t="s">
        <v>94</v>
      </c>
    </row>
    <row r="9932" spans="1:8" hidden="1">
      <c r="A9932" t="s">
        <v>15974</v>
      </c>
      <c r="B9932" s="3"/>
      <c r="C9932" t="s">
        <v>9382</v>
      </c>
      <c r="D9932">
        <v>1204.31</v>
      </c>
      <c r="E9932" t="s">
        <v>31</v>
      </c>
      <c r="F9932" t="s">
        <v>20</v>
      </c>
      <c r="G9932" t="s">
        <v>48</v>
      </c>
      <c r="H9932" t="s">
        <v>40</v>
      </c>
    </row>
    <row r="9933" spans="1:8" hidden="1">
      <c r="A9933" t="s">
        <v>15975</v>
      </c>
      <c r="B9933" s="3"/>
      <c r="C9933" t="s">
        <v>11391</v>
      </c>
      <c r="D9933">
        <v>842.77</v>
      </c>
      <c r="E9933" t="s">
        <v>52</v>
      </c>
      <c r="F9933" t="s">
        <v>61</v>
      </c>
      <c r="G9933" t="s">
        <v>39</v>
      </c>
      <c r="H9933" t="s">
        <v>33</v>
      </c>
    </row>
    <row r="9934" spans="1:8" hidden="1">
      <c r="A9934" t="s">
        <v>15976</v>
      </c>
      <c r="B9934" s="3"/>
      <c r="C9934" t="s">
        <v>14673</v>
      </c>
      <c r="D9934">
        <v>709.38</v>
      </c>
      <c r="E9934" t="s">
        <v>70</v>
      </c>
      <c r="F9934" t="s">
        <v>61</v>
      </c>
      <c r="G9934" t="s">
        <v>48</v>
      </c>
      <c r="H9934" t="s">
        <v>40</v>
      </c>
    </row>
    <row r="9935" spans="1:8" hidden="1">
      <c r="A9935" t="s">
        <v>15977</v>
      </c>
      <c r="B9935" s="3"/>
      <c r="C9935" t="s">
        <v>9818</v>
      </c>
      <c r="D9935">
        <v>572.27</v>
      </c>
      <c r="E9935" t="s">
        <v>19</v>
      </c>
      <c r="F9935" t="s">
        <v>20</v>
      </c>
      <c r="G9935" t="s">
        <v>27</v>
      </c>
      <c r="H9935" t="s">
        <v>49</v>
      </c>
    </row>
    <row r="9936" spans="1:8" hidden="1">
      <c r="A9936" t="s">
        <v>15978</v>
      </c>
      <c r="B9936" s="3"/>
      <c r="C9936" t="s">
        <v>12740</v>
      </c>
      <c r="D9936">
        <v>1308.6199999999999</v>
      </c>
      <c r="E9936" t="s">
        <v>19</v>
      </c>
      <c r="F9936" t="s">
        <v>61</v>
      </c>
      <c r="G9936" t="s">
        <v>39</v>
      </c>
      <c r="H9936" t="s">
        <v>33</v>
      </c>
    </row>
    <row r="9937" spans="1:8" hidden="1">
      <c r="A9937" t="s">
        <v>15979</v>
      </c>
      <c r="B9937" s="3"/>
      <c r="C9937" t="s">
        <v>6746</v>
      </c>
      <c r="D9937">
        <v>183.27</v>
      </c>
      <c r="E9937" t="s">
        <v>64</v>
      </c>
      <c r="F9937" t="s">
        <v>32</v>
      </c>
      <c r="G9937" t="s">
        <v>48</v>
      </c>
      <c r="H9937" t="s">
        <v>94</v>
      </c>
    </row>
    <row r="9938" spans="1:8" hidden="1">
      <c r="A9938" t="s">
        <v>15980</v>
      </c>
      <c r="B9938" s="3"/>
      <c r="C9938" t="s">
        <v>8030</v>
      </c>
      <c r="D9938">
        <v>458.24</v>
      </c>
      <c r="E9938" t="s">
        <v>64</v>
      </c>
      <c r="F9938" t="s">
        <v>32</v>
      </c>
      <c r="G9938" t="s">
        <v>27</v>
      </c>
      <c r="H9938" t="s">
        <v>40</v>
      </c>
    </row>
    <row r="9939" spans="1:8" hidden="1">
      <c r="A9939" t="s">
        <v>15981</v>
      </c>
      <c r="B9939" s="3"/>
      <c r="C9939" t="s">
        <v>10418</v>
      </c>
      <c r="D9939">
        <v>370.71</v>
      </c>
      <c r="E9939" t="s">
        <v>122</v>
      </c>
      <c r="F9939" t="s">
        <v>32</v>
      </c>
      <c r="G9939" t="s">
        <v>39</v>
      </c>
      <c r="H9939" t="s">
        <v>94</v>
      </c>
    </row>
    <row r="9940" spans="1:8" hidden="1">
      <c r="A9940" t="s">
        <v>15982</v>
      </c>
      <c r="B9940" s="3"/>
      <c r="C9940" t="s">
        <v>9578</v>
      </c>
      <c r="D9940">
        <v>678.32</v>
      </c>
      <c r="E9940" t="s">
        <v>70</v>
      </c>
      <c r="F9940" t="s">
        <v>61</v>
      </c>
      <c r="G9940" t="s">
        <v>21</v>
      </c>
      <c r="H9940" t="s">
        <v>57</v>
      </c>
    </row>
    <row r="9941" spans="1:8" hidden="1">
      <c r="A9941" t="s">
        <v>15983</v>
      </c>
      <c r="B9941" s="3"/>
      <c r="C9941" t="s">
        <v>511</v>
      </c>
      <c r="D9941">
        <v>502.07</v>
      </c>
      <c r="E9941" t="s">
        <v>25</v>
      </c>
      <c r="F9941" t="s">
        <v>61</v>
      </c>
      <c r="G9941" t="s">
        <v>27</v>
      </c>
      <c r="H9941" t="s">
        <v>75</v>
      </c>
    </row>
    <row r="9942" spans="1:8">
      <c r="A9942" t="s">
        <v>15984</v>
      </c>
      <c r="B9942" s="3"/>
      <c r="C9942" t="s">
        <v>4472</v>
      </c>
      <c r="D9942">
        <v>988.65</v>
      </c>
      <c r="E9942" t="s">
        <v>43</v>
      </c>
      <c r="F9942" t="s">
        <v>32</v>
      </c>
      <c r="G9942" t="s">
        <v>39</v>
      </c>
      <c r="H9942" t="s">
        <v>33</v>
      </c>
    </row>
    <row r="9943" spans="1:8" hidden="1">
      <c r="A9943" t="s">
        <v>15985</v>
      </c>
      <c r="B9943" s="3"/>
      <c r="C9943" t="s">
        <v>15986</v>
      </c>
      <c r="D9943">
        <v>367.18</v>
      </c>
      <c r="E9943" t="s">
        <v>47</v>
      </c>
      <c r="F9943" t="s">
        <v>32</v>
      </c>
      <c r="G9943" t="s">
        <v>21</v>
      </c>
      <c r="H9943" t="s">
        <v>43</v>
      </c>
    </row>
    <row r="9944" spans="1:8" hidden="1">
      <c r="A9944" t="s">
        <v>15987</v>
      </c>
      <c r="B9944" s="3"/>
      <c r="C9944" t="s">
        <v>9346</v>
      </c>
      <c r="D9944">
        <v>9353.3700000000008</v>
      </c>
      <c r="E9944" t="s">
        <v>19</v>
      </c>
      <c r="F9944" t="s">
        <v>32</v>
      </c>
      <c r="G9944" t="s">
        <v>48</v>
      </c>
      <c r="H9944" t="s">
        <v>53</v>
      </c>
    </row>
    <row r="9945" spans="1:8" hidden="1">
      <c r="A9945" t="s">
        <v>15988</v>
      </c>
      <c r="B9945" s="3"/>
      <c r="C9945" t="s">
        <v>15989</v>
      </c>
      <c r="D9945">
        <v>1378.9</v>
      </c>
      <c r="E9945" t="s">
        <v>70</v>
      </c>
      <c r="F9945" t="s">
        <v>20</v>
      </c>
      <c r="G9945" t="s">
        <v>21</v>
      </c>
      <c r="H9945" t="s">
        <v>87</v>
      </c>
    </row>
    <row r="9946" spans="1:8" hidden="1">
      <c r="A9946" t="s">
        <v>15990</v>
      </c>
      <c r="B9946" s="3"/>
      <c r="C9946" t="s">
        <v>4433</v>
      </c>
      <c r="D9946">
        <v>1779.8</v>
      </c>
      <c r="E9946" t="s">
        <v>70</v>
      </c>
      <c r="F9946" t="s">
        <v>26</v>
      </c>
      <c r="G9946" t="s">
        <v>39</v>
      </c>
      <c r="H9946" t="s">
        <v>94</v>
      </c>
    </row>
    <row r="9947" spans="1:8" hidden="1">
      <c r="A9947" t="s">
        <v>15991</v>
      </c>
      <c r="B9947" s="3"/>
      <c r="C9947" t="s">
        <v>11610</v>
      </c>
      <c r="D9947">
        <v>16889.5</v>
      </c>
      <c r="E9947" t="s">
        <v>67</v>
      </c>
      <c r="F9947" t="s">
        <v>20</v>
      </c>
      <c r="G9947" t="s">
        <v>48</v>
      </c>
      <c r="H9947" t="s">
        <v>44</v>
      </c>
    </row>
    <row r="9948" spans="1:8" hidden="1">
      <c r="A9948" t="s">
        <v>15992</v>
      </c>
      <c r="B9948" s="3"/>
      <c r="C9948" t="s">
        <v>15993</v>
      </c>
      <c r="D9948">
        <v>301.79000000000002</v>
      </c>
      <c r="E9948" t="s">
        <v>25</v>
      </c>
      <c r="F9948" t="s">
        <v>20</v>
      </c>
      <c r="G9948" t="s">
        <v>27</v>
      </c>
      <c r="H9948" t="s">
        <v>43</v>
      </c>
    </row>
    <row r="9949" spans="1:8" hidden="1">
      <c r="A9949" t="s">
        <v>15994</v>
      </c>
      <c r="B9949" s="3"/>
      <c r="C9949" t="s">
        <v>5299</v>
      </c>
      <c r="D9949">
        <v>817.29</v>
      </c>
      <c r="E9949" t="s">
        <v>60</v>
      </c>
      <c r="F9949" t="s">
        <v>26</v>
      </c>
      <c r="G9949" t="s">
        <v>39</v>
      </c>
      <c r="H9949" t="s">
        <v>43</v>
      </c>
    </row>
    <row r="9950" spans="1:8" hidden="1">
      <c r="A9950" t="s">
        <v>15995</v>
      </c>
      <c r="B9950" s="3"/>
      <c r="C9950" t="s">
        <v>3401</v>
      </c>
      <c r="D9950">
        <v>1217.72</v>
      </c>
      <c r="E9950" t="s">
        <v>52</v>
      </c>
      <c r="F9950" t="s">
        <v>32</v>
      </c>
      <c r="G9950" t="s">
        <v>21</v>
      </c>
      <c r="H9950" t="s">
        <v>28</v>
      </c>
    </row>
    <row r="9951" spans="1:8" hidden="1">
      <c r="A9951" t="s">
        <v>15996</v>
      </c>
      <c r="B9951" s="3"/>
      <c r="C9951" t="s">
        <v>5075</v>
      </c>
      <c r="D9951">
        <v>475.69</v>
      </c>
      <c r="E9951" t="s">
        <v>25</v>
      </c>
      <c r="F9951" t="s">
        <v>26</v>
      </c>
      <c r="G9951" t="s">
        <v>48</v>
      </c>
      <c r="H9951" t="s">
        <v>22</v>
      </c>
    </row>
    <row r="9952" spans="1:8" hidden="1">
      <c r="A9952" t="s">
        <v>15997</v>
      </c>
      <c r="B9952" s="3"/>
      <c r="C9952" t="s">
        <v>9533</v>
      </c>
      <c r="E9952" t="s">
        <v>31</v>
      </c>
      <c r="F9952" t="s">
        <v>20</v>
      </c>
      <c r="G9952" t="s">
        <v>21</v>
      </c>
      <c r="H9952" t="s">
        <v>53</v>
      </c>
    </row>
    <row r="9953" spans="1:8" hidden="1">
      <c r="A9953" t="s">
        <v>15998</v>
      </c>
      <c r="B9953" s="3"/>
      <c r="C9953" t="s">
        <v>11456</v>
      </c>
      <c r="D9953">
        <v>955.72</v>
      </c>
      <c r="E9953" t="s">
        <v>70</v>
      </c>
      <c r="F9953" t="s">
        <v>32</v>
      </c>
      <c r="G9953" t="s">
        <v>48</v>
      </c>
      <c r="H9953" t="s">
        <v>49</v>
      </c>
    </row>
    <row r="9954" spans="1:8" hidden="1">
      <c r="A9954" t="s">
        <v>15999</v>
      </c>
      <c r="B9954" s="3"/>
      <c r="C9954" t="s">
        <v>16000</v>
      </c>
      <c r="D9954">
        <v>1959.21</v>
      </c>
      <c r="E9954" t="s">
        <v>60</v>
      </c>
      <c r="F9954" t="s">
        <v>26</v>
      </c>
      <c r="G9954" t="s">
        <v>39</v>
      </c>
      <c r="H9954" t="s">
        <v>40</v>
      </c>
    </row>
    <row r="9955" spans="1:8" hidden="1">
      <c r="A9955" t="s">
        <v>16001</v>
      </c>
      <c r="B9955" s="3"/>
      <c r="C9955" t="s">
        <v>13530</v>
      </c>
      <c r="D9955">
        <v>506.61</v>
      </c>
      <c r="E9955" t="s">
        <v>31</v>
      </c>
      <c r="F9955" t="s">
        <v>32</v>
      </c>
      <c r="G9955" t="s">
        <v>27</v>
      </c>
      <c r="H9955" t="s">
        <v>33</v>
      </c>
    </row>
    <row r="9956" spans="1:8" hidden="1">
      <c r="A9956" t="s">
        <v>16002</v>
      </c>
      <c r="B9956" s="3"/>
      <c r="C9956" t="s">
        <v>13126</v>
      </c>
      <c r="D9956">
        <v>6904.72</v>
      </c>
      <c r="E9956" t="s">
        <v>25</v>
      </c>
      <c r="F9956" t="s">
        <v>61</v>
      </c>
      <c r="G9956" t="s">
        <v>27</v>
      </c>
      <c r="H9956" t="s">
        <v>22</v>
      </c>
    </row>
    <row r="9957" spans="1:8" hidden="1">
      <c r="A9957" t="s">
        <v>16003</v>
      </c>
      <c r="B9957" s="3"/>
      <c r="C9957" t="s">
        <v>16004</v>
      </c>
      <c r="D9957">
        <v>875.95</v>
      </c>
      <c r="E9957" t="s">
        <v>31</v>
      </c>
      <c r="F9957" t="s">
        <v>32</v>
      </c>
      <c r="G9957" t="s">
        <v>39</v>
      </c>
      <c r="H9957" t="s">
        <v>53</v>
      </c>
    </row>
    <row r="9958" spans="1:8" hidden="1">
      <c r="A9958" t="s">
        <v>16005</v>
      </c>
      <c r="B9958" s="3"/>
      <c r="C9958" t="s">
        <v>16006</v>
      </c>
      <c r="E9958" t="s">
        <v>47</v>
      </c>
      <c r="F9958" t="s">
        <v>26</v>
      </c>
      <c r="G9958" t="s">
        <v>21</v>
      </c>
      <c r="H9958" t="s">
        <v>28</v>
      </c>
    </row>
    <row r="9959" spans="1:8" hidden="1">
      <c r="A9959" t="s">
        <v>16007</v>
      </c>
      <c r="B9959" s="3"/>
      <c r="C9959" t="s">
        <v>16008</v>
      </c>
      <c r="D9959">
        <v>933.42</v>
      </c>
      <c r="E9959" t="s">
        <v>47</v>
      </c>
      <c r="F9959" t="s">
        <v>61</v>
      </c>
      <c r="G9959" t="s">
        <v>21</v>
      </c>
      <c r="H9959" t="s">
        <v>123</v>
      </c>
    </row>
    <row r="9960" spans="1:8" hidden="1">
      <c r="A9960" t="s">
        <v>16009</v>
      </c>
      <c r="B9960" s="3"/>
      <c r="C9960" t="s">
        <v>1995</v>
      </c>
      <c r="D9960">
        <v>1095.04</v>
      </c>
      <c r="E9960" t="s">
        <v>84</v>
      </c>
      <c r="F9960" t="s">
        <v>61</v>
      </c>
      <c r="G9960" t="s">
        <v>39</v>
      </c>
      <c r="H9960" t="s">
        <v>49</v>
      </c>
    </row>
    <row r="9961" spans="1:8">
      <c r="A9961" t="s">
        <v>16010</v>
      </c>
      <c r="B9961" s="3"/>
      <c r="C9961" t="s">
        <v>2543</v>
      </c>
      <c r="D9961">
        <v>1132.03</v>
      </c>
      <c r="E9961" t="s">
        <v>43</v>
      </c>
      <c r="F9961" t="s">
        <v>20</v>
      </c>
      <c r="G9961" t="s">
        <v>27</v>
      </c>
      <c r="H9961" t="s">
        <v>53</v>
      </c>
    </row>
    <row r="9962" spans="1:8" hidden="1">
      <c r="A9962" t="s">
        <v>16011</v>
      </c>
      <c r="B9962" s="3"/>
      <c r="C9962" t="s">
        <v>7299</v>
      </c>
      <c r="D9962">
        <v>1956.68</v>
      </c>
      <c r="E9962" t="s">
        <v>64</v>
      </c>
      <c r="F9962" t="s">
        <v>32</v>
      </c>
      <c r="G9962" t="s">
        <v>39</v>
      </c>
      <c r="H9962" t="s">
        <v>28</v>
      </c>
    </row>
    <row r="9963" spans="1:8" hidden="1">
      <c r="A9963" t="s">
        <v>16012</v>
      </c>
      <c r="B9963" s="3"/>
      <c r="C9963" t="s">
        <v>16013</v>
      </c>
      <c r="D9963">
        <v>356.76</v>
      </c>
      <c r="E9963" t="s">
        <v>56</v>
      </c>
      <c r="F9963" t="s">
        <v>20</v>
      </c>
      <c r="G9963" t="s">
        <v>21</v>
      </c>
      <c r="H9963" t="s">
        <v>53</v>
      </c>
    </row>
    <row r="9964" spans="1:8" hidden="1">
      <c r="A9964" t="s">
        <v>16014</v>
      </c>
      <c r="B9964" s="3"/>
      <c r="C9964" t="s">
        <v>8211</v>
      </c>
      <c r="D9964">
        <v>1151.5999999999999</v>
      </c>
      <c r="E9964" t="s">
        <v>67</v>
      </c>
      <c r="F9964" t="s">
        <v>20</v>
      </c>
      <c r="G9964" t="s">
        <v>48</v>
      </c>
      <c r="H9964" t="s">
        <v>94</v>
      </c>
    </row>
    <row r="9965" spans="1:8">
      <c r="A9965" t="s">
        <v>16015</v>
      </c>
      <c r="B9965" s="3"/>
      <c r="C9965" t="s">
        <v>904</v>
      </c>
      <c r="D9965">
        <v>337.56</v>
      </c>
      <c r="E9965" t="s">
        <v>43</v>
      </c>
      <c r="F9965" t="s">
        <v>61</v>
      </c>
      <c r="G9965" t="s">
        <v>27</v>
      </c>
      <c r="H9965" t="s">
        <v>53</v>
      </c>
    </row>
    <row r="9966" spans="1:8" hidden="1">
      <c r="A9966" t="s">
        <v>16016</v>
      </c>
      <c r="B9966" s="3"/>
      <c r="C9966" t="s">
        <v>16017</v>
      </c>
      <c r="D9966">
        <v>512.16</v>
      </c>
      <c r="E9966" t="s">
        <v>64</v>
      </c>
      <c r="F9966" t="s">
        <v>20</v>
      </c>
      <c r="G9966" t="s">
        <v>21</v>
      </c>
      <c r="H9966" t="s">
        <v>22</v>
      </c>
    </row>
    <row r="9967" spans="1:8">
      <c r="A9967" t="s">
        <v>16018</v>
      </c>
      <c r="B9967" s="3"/>
      <c r="C9967" t="s">
        <v>16019</v>
      </c>
      <c r="D9967">
        <v>1302.9000000000001</v>
      </c>
      <c r="E9967" t="s">
        <v>43</v>
      </c>
      <c r="F9967" t="s">
        <v>26</v>
      </c>
      <c r="G9967" t="s">
        <v>21</v>
      </c>
      <c r="H9967" t="s">
        <v>57</v>
      </c>
    </row>
    <row r="9968" spans="1:8" hidden="1">
      <c r="A9968" t="s">
        <v>16020</v>
      </c>
      <c r="B9968" s="3"/>
      <c r="C9968" t="s">
        <v>16021</v>
      </c>
      <c r="D9968">
        <v>1223.5899999999999</v>
      </c>
      <c r="E9968" t="s">
        <v>25</v>
      </c>
      <c r="F9968" t="s">
        <v>61</v>
      </c>
      <c r="G9968" t="s">
        <v>48</v>
      </c>
      <c r="H9968" t="s">
        <v>94</v>
      </c>
    </row>
    <row r="9969" spans="1:8" hidden="1">
      <c r="A9969" t="s">
        <v>16022</v>
      </c>
      <c r="B9969" s="3"/>
      <c r="C9969" t="s">
        <v>1407</v>
      </c>
      <c r="D9969">
        <v>586.72</v>
      </c>
      <c r="E9969" t="s">
        <v>122</v>
      </c>
      <c r="F9969" t="s">
        <v>26</v>
      </c>
      <c r="G9969" t="s">
        <v>39</v>
      </c>
      <c r="H9969" t="s">
        <v>75</v>
      </c>
    </row>
    <row r="9970" spans="1:8" hidden="1">
      <c r="A9970" t="s">
        <v>16023</v>
      </c>
      <c r="B9970" s="3"/>
      <c r="C9970" t="s">
        <v>12528</v>
      </c>
      <c r="E9970" t="s">
        <v>52</v>
      </c>
      <c r="F9970" t="s">
        <v>61</v>
      </c>
      <c r="G9970" t="s">
        <v>21</v>
      </c>
      <c r="H9970" t="s">
        <v>49</v>
      </c>
    </row>
    <row r="9971" spans="1:8" hidden="1">
      <c r="A9971" t="s">
        <v>16024</v>
      </c>
      <c r="B9971" s="3"/>
      <c r="C9971" t="s">
        <v>16025</v>
      </c>
      <c r="D9971">
        <v>170.51</v>
      </c>
      <c r="E9971" t="s">
        <v>122</v>
      </c>
      <c r="F9971" t="s">
        <v>20</v>
      </c>
      <c r="G9971" t="s">
        <v>21</v>
      </c>
      <c r="H9971" t="s">
        <v>123</v>
      </c>
    </row>
    <row r="9972" spans="1:8" hidden="1">
      <c r="A9972" t="s">
        <v>16026</v>
      </c>
      <c r="B9972" s="3"/>
      <c r="C9972" t="s">
        <v>14467</v>
      </c>
      <c r="D9972">
        <v>1232.27</v>
      </c>
      <c r="E9972" t="s">
        <v>70</v>
      </c>
      <c r="F9972" t="s">
        <v>26</v>
      </c>
      <c r="G9972" t="s">
        <v>21</v>
      </c>
      <c r="H9972" t="s">
        <v>176</v>
      </c>
    </row>
    <row r="9973" spans="1:8" hidden="1">
      <c r="A9973" t="s">
        <v>16027</v>
      </c>
      <c r="B9973" s="3"/>
      <c r="C9973" t="s">
        <v>16028</v>
      </c>
      <c r="D9973">
        <v>1645.44</v>
      </c>
      <c r="E9973" t="s">
        <v>67</v>
      </c>
      <c r="F9973" t="s">
        <v>61</v>
      </c>
      <c r="G9973" t="s">
        <v>39</v>
      </c>
      <c r="H9973" t="s">
        <v>43</v>
      </c>
    </row>
    <row r="9974" spans="1:8" hidden="1">
      <c r="A9974" t="s">
        <v>16029</v>
      </c>
      <c r="B9974" s="3"/>
      <c r="C9974" t="s">
        <v>16030</v>
      </c>
      <c r="D9974">
        <v>227.4</v>
      </c>
      <c r="E9974" t="s">
        <v>25</v>
      </c>
      <c r="F9974" t="s">
        <v>32</v>
      </c>
      <c r="G9974" t="s">
        <v>48</v>
      </c>
      <c r="H9974" t="s">
        <v>43</v>
      </c>
    </row>
    <row r="9975" spans="1:8" hidden="1">
      <c r="A9975" t="s">
        <v>16031</v>
      </c>
      <c r="B9975" s="3"/>
      <c r="C9975" t="s">
        <v>16032</v>
      </c>
      <c r="D9975">
        <v>608.47</v>
      </c>
      <c r="E9975" t="s">
        <v>52</v>
      </c>
      <c r="F9975" t="s">
        <v>26</v>
      </c>
      <c r="G9975" t="s">
        <v>27</v>
      </c>
      <c r="H9975" t="s">
        <v>123</v>
      </c>
    </row>
    <row r="9976" spans="1:8" hidden="1">
      <c r="A9976" t="s">
        <v>16033</v>
      </c>
      <c r="B9976" s="3"/>
      <c r="C9976" t="s">
        <v>15390</v>
      </c>
      <c r="D9976">
        <v>1972.8</v>
      </c>
      <c r="E9976" t="s">
        <v>31</v>
      </c>
      <c r="F9976" t="s">
        <v>26</v>
      </c>
      <c r="G9976" t="s">
        <v>21</v>
      </c>
      <c r="H9976" t="s">
        <v>109</v>
      </c>
    </row>
    <row r="9977" spans="1:8" hidden="1">
      <c r="A9977" t="s">
        <v>16034</v>
      </c>
      <c r="B9977" s="3"/>
      <c r="C9977" t="s">
        <v>2484</v>
      </c>
      <c r="D9977">
        <v>290.64999999999998</v>
      </c>
      <c r="E9977" t="s">
        <v>25</v>
      </c>
      <c r="F9977" t="s">
        <v>32</v>
      </c>
      <c r="G9977" t="s">
        <v>48</v>
      </c>
      <c r="H9977" t="s">
        <v>36</v>
      </c>
    </row>
    <row r="9978" spans="1:8" hidden="1">
      <c r="A9978" t="s">
        <v>16035</v>
      </c>
      <c r="B9978" s="3"/>
      <c r="C9978" t="s">
        <v>15879</v>
      </c>
      <c r="D9978">
        <v>1787.2</v>
      </c>
      <c r="E9978" t="s">
        <v>47</v>
      </c>
      <c r="F9978" t="s">
        <v>26</v>
      </c>
      <c r="G9978" t="s">
        <v>48</v>
      </c>
      <c r="H9978" t="s">
        <v>123</v>
      </c>
    </row>
    <row r="9979" spans="1:8" hidden="1">
      <c r="A9979" t="s">
        <v>16036</v>
      </c>
      <c r="B9979" s="3"/>
      <c r="C9979" t="s">
        <v>5393</v>
      </c>
      <c r="D9979">
        <v>995.93</v>
      </c>
      <c r="E9979" t="s">
        <v>25</v>
      </c>
      <c r="F9979" t="s">
        <v>26</v>
      </c>
      <c r="G9979" t="s">
        <v>48</v>
      </c>
      <c r="H9979" t="s">
        <v>75</v>
      </c>
    </row>
    <row r="9980" spans="1:8" hidden="1">
      <c r="A9980" t="s">
        <v>16037</v>
      </c>
      <c r="B9980" s="3"/>
      <c r="C9980" t="s">
        <v>6915</v>
      </c>
      <c r="D9980">
        <v>589.1</v>
      </c>
      <c r="E9980" t="s">
        <v>122</v>
      </c>
      <c r="F9980" t="s">
        <v>43</v>
      </c>
      <c r="G9980" t="s">
        <v>39</v>
      </c>
      <c r="H9980" t="s">
        <v>87</v>
      </c>
    </row>
    <row r="9981" spans="1:8" hidden="1">
      <c r="A9981" t="s">
        <v>16038</v>
      </c>
      <c r="B9981" s="3"/>
      <c r="C9981" t="s">
        <v>3625</v>
      </c>
      <c r="D9981">
        <v>1005.59</v>
      </c>
      <c r="E9981" t="s">
        <v>25</v>
      </c>
      <c r="F9981" t="s">
        <v>20</v>
      </c>
      <c r="G9981" t="s">
        <v>27</v>
      </c>
      <c r="H9981" t="s">
        <v>87</v>
      </c>
    </row>
    <row r="9982" spans="1:8" hidden="1">
      <c r="A9982" t="s">
        <v>16039</v>
      </c>
      <c r="B9982" s="3"/>
      <c r="C9982" t="s">
        <v>9378</v>
      </c>
      <c r="D9982">
        <v>1993.72</v>
      </c>
      <c r="E9982" t="s">
        <v>70</v>
      </c>
      <c r="F9982" t="s">
        <v>32</v>
      </c>
      <c r="G9982" t="s">
        <v>21</v>
      </c>
      <c r="H9982" t="s">
        <v>176</v>
      </c>
    </row>
    <row r="9983" spans="1:8">
      <c r="A9983" t="s">
        <v>16040</v>
      </c>
      <c r="B9983" s="3"/>
      <c r="C9983" t="s">
        <v>16041</v>
      </c>
      <c r="D9983">
        <v>1854.26</v>
      </c>
      <c r="E9983" t="s">
        <v>43</v>
      </c>
      <c r="F9983" t="s">
        <v>32</v>
      </c>
      <c r="G9983" t="s">
        <v>48</v>
      </c>
      <c r="H9983" t="s">
        <v>94</v>
      </c>
    </row>
    <row r="9984" spans="1:8" hidden="1">
      <c r="A9984" t="s">
        <v>16042</v>
      </c>
      <c r="B9984" s="3"/>
      <c r="C9984" t="s">
        <v>2572</v>
      </c>
      <c r="D9984">
        <v>1783.56</v>
      </c>
      <c r="E9984" t="s">
        <v>210</v>
      </c>
      <c r="F9984" t="s">
        <v>20</v>
      </c>
      <c r="G9984" t="s">
        <v>48</v>
      </c>
      <c r="H9984" t="s">
        <v>123</v>
      </c>
    </row>
    <row r="9985" spans="1:8" hidden="1">
      <c r="A9985" t="s">
        <v>16043</v>
      </c>
      <c r="B9985" s="3"/>
      <c r="C9985" t="s">
        <v>4132</v>
      </c>
      <c r="D9985">
        <v>1871.16</v>
      </c>
      <c r="E9985" t="s">
        <v>19</v>
      </c>
      <c r="F9985" t="s">
        <v>26</v>
      </c>
      <c r="G9985" t="s">
        <v>48</v>
      </c>
      <c r="H9985" t="s">
        <v>49</v>
      </c>
    </row>
    <row r="9986" spans="1:8" hidden="1">
      <c r="A9986" t="s">
        <v>16044</v>
      </c>
      <c r="B9986" s="3"/>
      <c r="C9986" t="s">
        <v>812</v>
      </c>
      <c r="D9986">
        <v>269.31</v>
      </c>
      <c r="E9986" t="s">
        <v>67</v>
      </c>
      <c r="F9986" t="s">
        <v>26</v>
      </c>
      <c r="G9986" t="s">
        <v>21</v>
      </c>
      <c r="H9986" t="s">
        <v>22</v>
      </c>
    </row>
    <row r="9987" spans="1:8" hidden="1">
      <c r="A9987" t="s">
        <v>16045</v>
      </c>
      <c r="B9987" s="3"/>
      <c r="C9987" t="s">
        <v>16046</v>
      </c>
      <c r="D9987">
        <v>350.27</v>
      </c>
      <c r="E9987" t="s">
        <v>25</v>
      </c>
      <c r="F9987" t="s">
        <v>26</v>
      </c>
      <c r="G9987" t="s">
        <v>39</v>
      </c>
      <c r="H9987" t="s">
        <v>123</v>
      </c>
    </row>
    <row r="9988" spans="1:8" hidden="1">
      <c r="A9988" t="s">
        <v>16047</v>
      </c>
      <c r="B9988" s="3"/>
      <c r="C9988" t="s">
        <v>16048</v>
      </c>
      <c r="D9988">
        <v>1810.37</v>
      </c>
      <c r="E9988" t="s">
        <v>31</v>
      </c>
      <c r="F9988" t="s">
        <v>61</v>
      </c>
      <c r="G9988" t="s">
        <v>48</v>
      </c>
      <c r="H9988" t="s">
        <v>43</v>
      </c>
    </row>
    <row r="9989" spans="1:8" hidden="1">
      <c r="A9989" t="s">
        <v>16049</v>
      </c>
      <c r="B9989" s="3"/>
      <c r="C9989" t="s">
        <v>16050</v>
      </c>
      <c r="D9989">
        <v>8319.7000000000007</v>
      </c>
      <c r="E9989" t="s">
        <v>70</v>
      </c>
      <c r="F9989" t="s">
        <v>20</v>
      </c>
      <c r="G9989" t="s">
        <v>27</v>
      </c>
      <c r="H9989" t="s">
        <v>28</v>
      </c>
    </row>
    <row r="9990" spans="1:8" hidden="1">
      <c r="A9990" t="s">
        <v>16051</v>
      </c>
      <c r="B9990" s="3"/>
      <c r="C9990" t="s">
        <v>13932</v>
      </c>
      <c r="D9990">
        <v>7187.05</v>
      </c>
      <c r="E9990" t="s">
        <v>122</v>
      </c>
      <c r="F9990" t="s">
        <v>26</v>
      </c>
      <c r="G9990" t="s">
        <v>21</v>
      </c>
      <c r="H9990" t="s">
        <v>49</v>
      </c>
    </row>
    <row r="9991" spans="1:8" hidden="1">
      <c r="A9991" t="s">
        <v>16052</v>
      </c>
      <c r="B9991" s="3"/>
      <c r="C9991" t="s">
        <v>16053</v>
      </c>
      <c r="D9991">
        <v>1673.27</v>
      </c>
      <c r="E9991" t="s">
        <v>64</v>
      </c>
      <c r="F9991" t="s">
        <v>61</v>
      </c>
      <c r="G9991" t="s">
        <v>27</v>
      </c>
      <c r="H9991" t="s">
        <v>87</v>
      </c>
    </row>
    <row r="9992" spans="1:8" hidden="1">
      <c r="A9992" t="s">
        <v>16054</v>
      </c>
      <c r="B9992" s="3"/>
      <c r="C9992" t="s">
        <v>10755</v>
      </c>
      <c r="D9992">
        <v>392.41</v>
      </c>
      <c r="E9992" t="s">
        <v>70</v>
      </c>
      <c r="F9992" t="s">
        <v>32</v>
      </c>
      <c r="G9992" t="s">
        <v>21</v>
      </c>
      <c r="H9992" t="s">
        <v>123</v>
      </c>
    </row>
    <row r="9993" spans="1:8" hidden="1">
      <c r="A9993" t="s">
        <v>16055</v>
      </c>
      <c r="B9993" s="3"/>
      <c r="C9993" t="s">
        <v>10610</v>
      </c>
      <c r="D9993">
        <v>51.77</v>
      </c>
      <c r="E9993" t="s">
        <v>64</v>
      </c>
      <c r="F9993" t="s">
        <v>20</v>
      </c>
      <c r="G9993" t="s">
        <v>21</v>
      </c>
      <c r="H9993" t="s">
        <v>123</v>
      </c>
    </row>
    <row r="9994" spans="1:8" hidden="1">
      <c r="A9994" t="s">
        <v>16056</v>
      </c>
      <c r="B9994" s="3"/>
      <c r="C9994" t="s">
        <v>9072</v>
      </c>
      <c r="D9994">
        <v>1466.2</v>
      </c>
      <c r="E9994" t="s">
        <v>70</v>
      </c>
      <c r="F9994" t="s">
        <v>20</v>
      </c>
      <c r="G9994" t="s">
        <v>21</v>
      </c>
      <c r="H9994" t="s">
        <v>176</v>
      </c>
    </row>
    <row r="9995" spans="1:8" hidden="1">
      <c r="A9995" t="s">
        <v>16057</v>
      </c>
      <c r="B9995" s="3"/>
      <c r="C9995" t="s">
        <v>16058</v>
      </c>
      <c r="D9995">
        <v>1505.88</v>
      </c>
      <c r="E9995" t="s">
        <v>47</v>
      </c>
      <c r="F9995" t="s">
        <v>32</v>
      </c>
      <c r="G9995" t="s">
        <v>27</v>
      </c>
      <c r="H9995" t="s">
        <v>109</v>
      </c>
    </row>
    <row r="9996" spans="1:8" hidden="1">
      <c r="A9996" t="s">
        <v>16059</v>
      </c>
      <c r="B9996" s="3"/>
      <c r="C9996" t="s">
        <v>16060</v>
      </c>
      <c r="D9996">
        <v>923.22</v>
      </c>
      <c r="E9996" t="s">
        <v>339</v>
      </c>
      <c r="F9996" t="s">
        <v>32</v>
      </c>
      <c r="G9996" t="s">
        <v>21</v>
      </c>
      <c r="H9996" t="s">
        <v>49</v>
      </c>
    </row>
    <row r="9997" spans="1:8" hidden="1">
      <c r="A9997" t="s">
        <v>16061</v>
      </c>
      <c r="B9997" s="3"/>
      <c r="C9997" t="s">
        <v>8021</v>
      </c>
      <c r="D9997">
        <v>859.35</v>
      </c>
      <c r="E9997" t="s">
        <v>47</v>
      </c>
      <c r="F9997" t="s">
        <v>26</v>
      </c>
      <c r="G9997" t="s">
        <v>39</v>
      </c>
      <c r="H9997" t="s">
        <v>28</v>
      </c>
    </row>
    <row r="9998" spans="1:8" hidden="1">
      <c r="A9998" t="s">
        <v>16062</v>
      </c>
      <c r="B9998" s="3"/>
      <c r="C9998" t="s">
        <v>5542</v>
      </c>
      <c r="D9998">
        <v>1552.54</v>
      </c>
      <c r="E9998" t="s">
        <v>190</v>
      </c>
      <c r="F9998" t="s">
        <v>61</v>
      </c>
      <c r="G9998" t="s">
        <v>27</v>
      </c>
      <c r="H9998" t="s">
        <v>43</v>
      </c>
    </row>
    <row r="9999" spans="1:8" hidden="1">
      <c r="A9999" t="s">
        <v>16063</v>
      </c>
      <c r="B9999" s="3"/>
      <c r="C9999" t="s">
        <v>16064</v>
      </c>
      <c r="D9999">
        <v>14503.87</v>
      </c>
      <c r="E9999" t="s">
        <v>52</v>
      </c>
      <c r="F9999" t="s">
        <v>32</v>
      </c>
      <c r="G9999" t="s">
        <v>27</v>
      </c>
      <c r="H9999" t="s">
        <v>49</v>
      </c>
    </row>
    <row r="10000" spans="1:8" hidden="1">
      <c r="A10000" t="s">
        <v>16065</v>
      </c>
      <c r="B10000" s="3"/>
      <c r="C10000" t="s">
        <v>13849</v>
      </c>
      <c r="D10000">
        <v>795.53</v>
      </c>
      <c r="E10000" t="s">
        <v>19</v>
      </c>
      <c r="F10000" t="s">
        <v>32</v>
      </c>
      <c r="G10000" t="s">
        <v>27</v>
      </c>
      <c r="H10000" t="s">
        <v>123</v>
      </c>
    </row>
    <row r="10001" spans="1:8" hidden="1">
      <c r="A10001" t="s">
        <v>16066</v>
      </c>
      <c r="B10001" s="3"/>
      <c r="C10001" t="s">
        <v>790</v>
      </c>
      <c r="D10001">
        <v>693.7</v>
      </c>
      <c r="E10001" t="s">
        <v>25</v>
      </c>
      <c r="F10001" t="s">
        <v>20</v>
      </c>
      <c r="G10001" t="s">
        <v>27</v>
      </c>
      <c r="H10001" t="s">
        <v>87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9A26-CA06-4FAC-A4B1-3795083A1DE0}">
  <sheetPr>
    <tabColor theme="3" tint="0.249977111117893"/>
  </sheetPr>
  <dimension ref="A1:L8"/>
  <sheetViews>
    <sheetView workbookViewId="0">
      <selection activeCell="G26" sqref="G26"/>
    </sheetView>
  </sheetViews>
  <sheetFormatPr defaultRowHeight="14.5"/>
  <cols>
    <col min="1" max="1" width="15.1796875" bestFit="1" customWidth="1"/>
    <col min="3" max="3" width="13.453125" bestFit="1" customWidth="1"/>
    <col min="4" max="4" width="9.54296875" bestFit="1" customWidth="1"/>
    <col min="5" max="5" width="10.1796875" bestFit="1" customWidth="1"/>
    <col min="6" max="6" width="8.26953125" bestFit="1" customWidth="1"/>
    <col min="7" max="7" width="17.81640625" bestFit="1" customWidth="1"/>
    <col min="8" max="8" width="16.81640625" bestFit="1" customWidth="1"/>
  </cols>
  <sheetData>
    <row r="1" spans="1:12">
      <c r="A1" s="28" t="s">
        <v>16138</v>
      </c>
      <c r="B1" s="28"/>
      <c r="C1" s="28"/>
      <c r="D1" s="28"/>
      <c r="E1" s="28"/>
      <c r="F1" s="28"/>
      <c r="G1" s="28"/>
      <c r="H1" s="28"/>
    </row>
    <row r="2" spans="1:12">
      <c r="A2" s="4" t="s">
        <v>11</v>
      </c>
      <c r="B2" s="5" t="s">
        <v>12</v>
      </c>
      <c r="C2" s="5" t="s">
        <v>13</v>
      </c>
      <c r="D2" s="5" t="s">
        <v>14</v>
      </c>
      <c r="E2" s="5" t="s">
        <v>9</v>
      </c>
      <c r="F2" s="5" t="s">
        <v>15</v>
      </c>
      <c r="G2" s="5" t="s">
        <v>16</v>
      </c>
      <c r="H2" s="6" t="s">
        <v>10</v>
      </c>
      <c r="K2" t="s">
        <v>16069</v>
      </c>
    </row>
    <row r="3" spans="1:12">
      <c r="K3" t="s">
        <v>16068</v>
      </c>
      <c r="L3" t="s">
        <v>16069</v>
      </c>
    </row>
    <row r="4" spans="1:12">
      <c r="K4" t="s">
        <v>16070</v>
      </c>
      <c r="L4" t="e">
        <f>_xlfn.QUARTILE.INC(D:D,1)</f>
        <v>#NUM!</v>
      </c>
    </row>
    <row r="5" spans="1:12">
      <c r="K5" t="s">
        <v>16071</v>
      </c>
      <c r="L5" t="e">
        <f>_xlfn.QUARTILE.INC(D:D,3)</f>
        <v>#NUM!</v>
      </c>
    </row>
    <row r="6" spans="1:12">
      <c r="K6" t="s">
        <v>16072</v>
      </c>
      <c r="L6" t="e">
        <f>L5-L4</f>
        <v>#NUM!</v>
      </c>
    </row>
    <row r="7" spans="1:12">
      <c r="K7" t="s">
        <v>16073</v>
      </c>
      <c r="L7" t="e">
        <f>L4-1.5*L6</f>
        <v>#NUM!</v>
      </c>
    </row>
    <row r="8" spans="1:12">
      <c r="K8" t="s">
        <v>16074</v>
      </c>
      <c r="L8" t="e">
        <f>L5+1.5*L6</f>
        <v>#NUM!</v>
      </c>
    </row>
  </sheetData>
  <autoFilter ref="A2:H2" xr:uid="{B25F9A26-CA06-4FAC-A4B1-3795083A1DE0}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FD75-D3E6-4440-8604-CBDBE8E4D47A}">
  <dimension ref="A1:L9218"/>
  <sheetViews>
    <sheetView workbookViewId="0">
      <pane xSplit="12" ySplit="16" topLeftCell="M17" activePane="bottomRight" state="frozen"/>
      <selection pane="topRight" activeCell="M1" sqref="M1"/>
      <selection pane="bottomLeft" activeCell="A17" sqref="A17"/>
      <selection pane="bottomRight" activeCell="C3" sqref="C3"/>
    </sheetView>
  </sheetViews>
  <sheetFormatPr defaultRowHeight="14.5"/>
  <cols>
    <col min="1" max="1" width="12.90625" bestFit="1" customWidth="1"/>
    <col min="2" max="2" width="6.81640625" bestFit="1" customWidth="1"/>
    <col min="3" max="3" width="13.453125" bestFit="1" customWidth="1"/>
    <col min="4" max="4" width="9.54296875" bestFit="1" customWidth="1"/>
    <col min="5" max="5" width="10.1796875" bestFit="1" customWidth="1"/>
    <col min="6" max="6" width="8.26953125" bestFit="1" customWidth="1"/>
    <col min="7" max="7" width="17.81640625" bestFit="1" customWidth="1"/>
    <col min="8" max="8" width="16.81640625" bestFit="1" customWidth="1"/>
    <col min="9" max="9" width="12" bestFit="1" customWidth="1"/>
    <col min="11" max="11" width="11.1796875" bestFit="1" customWidth="1"/>
    <col min="12" max="12" width="13.54296875" customWidth="1"/>
  </cols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16111</v>
      </c>
      <c r="F1" t="s">
        <v>15</v>
      </c>
      <c r="G1" t="s">
        <v>16</v>
      </c>
      <c r="H1" t="s">
        <v>10</v>
      </c>
      <c r="I1" s="7" t="s">
        <v>16067</v>
      </c>
    </row>
    <row r="2" spans="1:12">
      <c r="A2" t="s">
        <v>17</v>
      </c>
      <c r="B2" s="3">
        <v>45352</v>
      </c>
      <c r="C2" t="s">
        <v>18</v>
      </c>
      <c r="D2">
        <v>863.13</v>
      </c>
      <c r="E2" t="s">
        <v>19</v>
      </c>
      <c r="F2" t="s">
        <v>20</v>
      </c>
      <c r="G2" t="s">
        <v>21</v>
      </c>
      <c r="H2" t="s">
        <v>22</v>
      </c>
      <c r="I2">
        <f>IF(OR(financial_transactions35[[#This Row],[amount]]&lt;$L$16, financial_transactions35[[#This Row],[amount]]&gt;$L$17), 1, 0)</f>
        <v>1</v>
      </c>
      <c r="K2" t="s">
        <v>16068</v>
      </c>
      <c r="L2" t="s">
        <v>16069</v>
      </c>
    </row>
    <row r="3" spans="1:12">
      <c r="A3" t="s">
        <v>23</v>
      </c>
      <c r="B3" s="3">
        <v>45444</v>
      </c>
      <c r="C3" t="s">
        <v>24</v>
      </c>
      <c r="D3">
        <v>1783.51</v>
      </c>
      <c r="E3" t="s">
        <v>25</v>
      </c>
      <c r="F3" t="s">
        <v>26</v>
      </c>
      <c r="G3" t="s">
        <v>27</v>
      </c>
      <c r="H3" t="s">
        <v>28</v>
      </c>
      <c r="I3">
        <f>IF(OR(financial_transactions35[[#This Row],[amount]]&lt;$L$16, financial_transactions35[[#This Row],[amount]]&gt;$L$17), 1, 0)</f>
        <v>1</v>
      </c>
      <c r="K3" t="s">
        <v>16070</v>
      </c>
      <c r="L3">
        <f>_xlfn.QUARTILE.INC(D:D,1)</f>
        <v>570.95000000000005</v>
      </c>
    </row>
    <row r="4" spans="1:12">
      <c r="A4" t="s">
        <v>29</v>
      </c>
      <c r="B4" s="3">
        <v>45566</v>
      </c>
      <c r="C4" t="s">
        <v>30</v>
      </c>
      <c r="D4">
        <v>1200.51</v>
      </c>
      <c r="E4" t="s">
        <v>31</v>
      </c>
      <c r="F4" t="s">
        <v>32</v>
      </c>
      <c r="G4" t="s">
        <v>27</v>
      </c>
      <c r="H4" t="s">
        <v>33</v>
      </c>
      <c r="I4">
        <f>IF(OR(financial_transactions35[[#This Row],[amount]]&lt;$L$16, financial_transactions35[[#This Row],[amount]]&gt;$L$17), 1, 0)</f>
        <v>1</v>
      </c>
      <c r="K4" t="s">
        <v>16071</v>
      </c>
      <c r="L4">
        <f>_xlfn.QUARTILE.INC(D:D,3)</f>
        <v>1598.07</v>
      </c>
    </row>
    <row r="5" spans="1:12">
      <c r="A5" t="s">
        <v>34</v>
      </c>
      <c r="B5" s="3">
        <v>45384</v>
      </c>
      <c r="C5" t="s">
        <v>35</v>
      </c>
      <c r="D5">
        <v>1981.6</v>
      </c>
      <c r="E5" t="s">
        <v>31</v>
      </c>
      <c r="F5" t="s">
        <v>26</v>
      </c>
      <c r="G5" t="s">
        <v>21</v>
      </c>
      <c r="H5" t="s">
        <v>36</v>
      </c>
      <c r="I5">
        <f>IF(OR(financial_transactions35[[#This Row],[amount]]&lt;$L$16, financial_transactions35[[#This Row],[amount]]&gt;$L$17), 1, 0)</f>
        <v>1</v>
      </c>
      <c r="K5" t="s">
        <v>16072</v>
      </c>
      <c r="L5">
        <f>L4-L3</f>
        <v>1027.1199999999999</v>
      </c>
    </row>
    <row r="6" spans="1:12">
      <c r="A6" t="s">
        <v>37</v>
      </c>
      <c r="B6" s="3">
        <v>45414</v>
      </c>
      <c r="C6" t="s">
        <v>38</v>
      </c>
      <c r="D6">
        <v>943.9</v>
      </c>
      <c r="E6" t="s">
        <v>25</v>
      </c>
      <c r="F6" t="s">
        <v>26</v>
      </c>
      <c r="G6" t="s">
        <v>39</v>
      </c>
      <c r="H6" t="s">
        <v>40</v>
      </c>
      <c r="I6">
        <f>IF(OR(financial_transactions35[[#This Row],[amount]]&lt;$L$16, financial_transactions35[[#This Row],[amount]]&gt;$L$17), 1, 0)</f>
        <v>1</v>
      </c>
      <c r="K6" t="s">
        <v>16073</v>
      </c>
      <c r="L6">
        <f>L3-1.5*L5</f>
        <v>-969.72999999999979</v>
      </c>
    </row>
    <row r="7" spans="1:12">
      <c r="A7" t="s">
        <v>41</v>
      </c>
      <c r="B7" s="3">
        <v>45354</v>
      </c>
      <c r="C7" t="s">
        <v>42</v>
      </c>
      <c r="D7">
        <v>1147.27</v>
      </c>
      <c r="E7" t="s">
        <v>16079</v>
      </c>
      <c r="F7" t="s">
        <v>32</v>
      </c>
      <c r="G7" t="s">
        <v>21</v>
      </c>
      <c r="H7" t="s">
        <v>44</v>
      </c>
      <c r="I7">
        <f>IF(OR(financial_transactions35[[#This Row],[amount]]&lt;$L$16, financial_transactions35[[#This Row],[amount]]&gt;$L$17), 1, 0)</f>
        <v>1</v>
      </c>
      <c r="K7" t="s">
        <v>16074</v>
      </c>
      <c r="L7">
        <f>L4+1.5*L5</f>
        <v>3138.75</v>
      </c>
    </row>
    <row r="8" spans="1:12">
      <c r="A8" t="s">
        <v>45</v>
      </c>
      <c r="B8" s="3">
        <v>45476</v>
      </c>
      <c r="C8" t="s">
        <v>46</v>
      </c>
      <c r="D8">
        <v>1772.48</v>
      </c>
      <c r="E8" t="s">
        <v>47</v>
      </c>
      <c r="F8" t="s">
        <v>32</v>
      </c>
      <c r="G8" t="s">
        <v>48</v>
      </c>
      <c r="H8" t="s">
        <v>49</v>
      </c>
      <c r="I8">
        <f>IF(OR(financial_transactions35[[#This Row],[amount]]&lt;$L$16, financial_transactions35[[#This Row],[amount]]&gt;$L$17), 1, 0)</f>
        <v>1</v>
      </c>
    </row>
    <row r="9" spans="1:12">
      <c r="A9" t="s">
        <v>50</v>
      </c>
      <c r="B9" s="3">
        <v>45507</v>
      </c>
      <c r="C9" t="s">
        <v>51</v>
      </c>
      <c r="D9">
        <v>108.64</v>
      </c>
      <c r="E9" t="s">
        <v>52</v>
      </c>
      <c r="F9" t="s">
        <v>32</v>
      </c>
      <c r="G9" t="s">
        <v>39</v>
      </c>
      <c r="H9" t="s">
        <v>53</v>
      </c>
      <c r="I9">
        <f>IF(OR(financial_transactions35[[#This Row],[amount]]&lt;$L$16, financial_transactions35[[#This Row],[amount]]&gt;$L$17), 1, 0)</f>
        <v>1</v>
      </c>
    </row>
    <row r="10" spans="1:12">
      <c r="A10" t="s">
        <v>54</v>
      </c>
      <c r="B10" s="3">
        <v>45538</v>
      </c>
      <c r="C10" t="s">
        <v>55</v>
      </c>
      <c r="D10">
        <v>277.27</v>
      </c>
      <c r="E10" t="s">
        <v>16110</v>
      </c>
      <c r="F10" t="s">
        <v>20</v>
      </c>
      <c r="G10" t="s">
        <v>39</v>
      </c>
      <c r="H10" t="s">
        <v>57</v>
      </c>
      <c r="I10">
        <f>IF(OR(financial_transactions35[[#This Row],[amount]]&lt;$L$16, financial_transactions35[[#This Row],[amount]]&gt;$L$17), 1, 0)</f>
        <v>1</v>
      </c>
    </row>
    <row r="11" spans="1:12">
      <c r="A11" t="s">
        <v>58</v>
      </c>
      <c r="B11" s="3">
        <v>45599</v>
      </c>
      <c r="C11" t="s">
        <v>59</v>
      </c>
      <c r="D11">
        <v>5217.33</v>
      </c>
      <c r="E11" t="s">
        <v>16110</v>
      </c>
      <c r="F11" t="s">
        <v>61</v>
      </c>
      <c r="G11" t="s">
        <v>21</v>
      </c>
      <c r="H11" t="s">
        <v>36</v>
      </c>
      <c r="I11">
        <f>IF(OR(financial_transactions35[[#This Row],[amount]]&lt;$L$16, financial_transactions35[[#This Row],[amount]]&gt;$L$17), 1, 0)</f>
        <v>1</v>
      </c>
    </row>
    <row r="12" spans="1:12">
      <c r="A12" t="s">
        <v>62</v>
      </c>
      <c r="B12" s="3">
        <v>45447</v>
      </c>
      <c r="C12" t="s">
        <v>63</v>
      </c>
      <c r="D12">
        <v>1155.72</v>
      </c>
      <c r="E12" t="s">
        <v>64</v>
      </c>
      <c r="F12" t="s">
        <v>32</v>
      </c>
      <c r="G12" t="s">
        <v>27</v>
      </c>
      <c r="H12" t="s">
        <v>22</v>
      </c>
      <c r="I12">
        <f>IF(OR(financial_transactions35[[#This Row],[amount]]&lt;$L$16, financial_transactions35[[#This Row],[amount]]&gt;$L$17), 1, 0)</f>
        <v>1</v>
      </c>
    </row>
    <row r="13" spans="1:12">
      <c r="A13" t="s">
        <v>65</v>
      </c>
      <c r="B13" s="3">
        <v>45297</v>
      </c>
      <c r="C13" t="s">
        <v>66</v>
      </c>
      <c r="D13">
        <v>1903.42</v>
      </c>
      <c r="E13" t="s">
        <v>67</v>
      </c>
      <c r="F13" t="s">
        <v>26</v>
      </c>
      <c r="G13" t="s">
        <v>39</v>
      </c>
      <c r="H13" t="s">
        <v>33</v>
      </c>
      <c r="I13">
        <f>IF(OR(financial_transactions35[[#This Row],[amount]]&lt;$L$16, financial_transactions35[[#This Row],[amount]]&gt;$L$17), 1, 0)</f>
        <v>1</v>
      </c>
    </row>
    <row r="14" spans="1:12">
      <c r="A14" t="s">
        <v>68</v>
      </c>
      <c r="B14" s="3">
        <v>45328</v>
      </c>
      <c r="C14" t="s">
        <v>69</v>
      </c>
      <c r="D14">
        <v>1886.04</v>
      </c>
      <c r="E14" t="s">
        <v>70</v>
      </c>
      <c r="F14" t="s">
        <v>61</v>
      </c>
      <c r="G14" t="s">
        <v>27</v>
      </c>
      <c r="H14" t="s">
        <v>36</v>
      </c>
      <c r="I14">
        <f>IF(OR(financial_transactions35[[#This Row],[amount]]&lt;$L$16, financial_transactions35[[#This Row],[amount]]&gt;$L$17), 1, 0)</f>
        <v>1</v>
      </c>
    </row>
    <row r="15" spans="1:12">
      <c r="A15" t="s">
        <v>71</v>
      </c>
      <c r="B15" s="3">
        <v>45449</v>
      </c>
      <c r="C15" t="s">
        <v>72</v>
      </c>
      <c r="D15">
        <v>758.62</v>
      </c>
      <c r="E15" t="s">
        <v>70</v>
      </c>
      <c r="F15" t="s">
        <v>61</v>
      </c>
      <c r="G15" t="s">
        <v>21</v>
      </c>
      <c r="H15" t="s">
        <v>57</v>
      </c>
      <c r="I15">
        <f>IF(OR(financial_transactions35[[#This Row],[amount]]&lt;$L$16, financial_transactions35[[#This Row],[amount]]&gt;$L$17), 1, 0)</f>
        <v>1</v>
      </c>
    </row>
    <row r="16" spans="1:12">
      <c r="A16" t="s">
        <v>73</v>
      </c>
      <c r="B16" s="3">
        <v>45633</v>
      </c>
      <c r="C16" t="s">
        <v>74</v>
      </c>
      <c r="D16">
        <v>926.7</v>
      </c>
      <c r="E16" t="s">
        <v>16110</v>
      </c>
      <c r="F16" t="s">
        <v>20</v>
      </c>
      <c r="G16" t="s">
        <v>39</v>
      </c>
      <c r="H16" t="s">
        <v>75</v>
      </c>
      <c r="I16">
        <f>IF(OR(financial_transactions35[[#This Row],[amount]]&lt;$L$16, financial_transactions35[[#This Row],[amount]]&gt;$L$17), 1, 0)</f>
        <v>1</v>
      </c>
    </row>
    <row r="17" spans="1:9">
      <c r="A17" t="s">
        <v>76</v>
      </c>
      <c r="B17" s="3">
        <v>45359</v>
      </c>
      <c r="C17" t="s">
        <v>77</v>
      </c>
      <c r="D17">
        <v>603.54</v>
      </c>
      <c r="E17" t="s">
        <v>31</v>
      </c>
      <c r="F17" t="s">
        <v>32</v>
      </c>
      <c r="G17" t="s">
        <v>48</v>
      </c>
      <c r="H17" t="s">
        <v>16080</v>
      </c>
      <c r="I17">
        <f>IF(OR(financial_transactions35[[#This Row],[amount]]&lt;$L$16, financial_transactions35[[#This Row],[amount]]&gt;$L$17), 1, 0)</f>
        <v>1</v>
      </c>
    </row>
    <row r="18" spans="1:9">
      <c r="A18" t="s">
        <v>78</v>
      </c>
      <c r="B18" s="3">
        <v>45604</v>
      </c>
      <c r="C18" t="s">
        <v>79</v>
      </c>
      <c r="D18">
        <v>159.55000000000001</v>
      </c>
      <c r="E18" t="s">
        <v>25</v>
      </c>
      <c r="F18" t="s">
        <v>61</v>
      </c>
      <c r="G18" t="s">
        <v>21</v>
      </c>
      <c r="H18" t="s">
        <v>28</v>
      </c>
      <c r="I18">
        <f>IF(OR(financial_transactions35[[#This Row],[amount]]&lt;$L$16, financial_transactions35[[#This Row],[amount]]&gt;$L$17), 1, 0)</f>
        <v>1</v>
      </c>
    </row>
    <row r="19" spans="1:9">
      <c r="A19" t="s">
        <v>80</v>
      </c>
      <c r="B19" s="3">
        <v>45360</v>
      </c>
      <c r="C19" t="s">
        <v>81</v>
      </c>
      <c r="D19">
        <v>1225.1400000000001</v>
      </c>
      <c r="E19" t="s">
        <v>16110</v>
      </c>
      <c r="F19" t="s">
        <v>61</v>
      </c>
      <c r="G19" t="s">
        <v>21</v>
      </c>
      <c r="H19" t="s">
        <v>33</v>
      </c>
      <c r="I19">
        <f>IF(OR(financial_transactions35[[#This Row],[amount]]&lt;$L$16, financial_transactions35[[#This Row],[amount]]&gt;$L$17), 1, 0)</f>
        <v>1</v>
      </c>
    </row>
    <row r="20" spans="1:9">
      <c r="A20" t="s">
        <v>82</v>
      </c>
      <c r="B20" s="3">
        <v>45360</v>
      </c>
      <c r="C20" t="s">
        <v>83</v>
      </c>
      <c r="D20">
        <v>1899.33</v>
      </c>
      <c r="E20" t="s">
        <v>52</v>
      </c>
      <c r="F20" t="s">
        <v>32</v>
      </c>
      <c r="G20" t="s">
        <v>39</v>
      </c>
      <c r="H20" t="s">
        <v>16080</v>
      </c>
      <c r="I20">
        <f>IF(OR(financial_transactions35[[#This Row],[amount]]&lt;$L$16, financial_transactions35[[#This Row],[amount]]&gt;$L$17), 1, 0)</f>
        <v>1</v>
      </c>
    </row>
    <row r="21" spans="1:9">
      <c r="A21" t="s">
        <v>88</v>
      </c>
      <c r="B21" s="3">
        <v>45635</v>
      </c>
      <c r="C21" t="s">
        <v>89</v>
      </c>
      <c r="D21">
        <v>931.16</v>
      </c>
      <c r="E21" t="s">
        <v>64</v>
      </c>
      <c r="F21" t="s">
        <v>32</v>
      </c>
      <c r="G21" t="s">
        <v>48</v>
      </c>
      <c r="H21" t="s">
        <v>36</v>
      </c>
      <c r="I21">
        <f>IF(OR(financial_transactions35[[#This Row],[amount]]&lt;$L$16, financial_transactions35[[#This Row],[amount]]&gt;$L$17), 1, 0)</f>
        <v>1</v>
      </c>
    </row>
    <row r="22" spans="1:9">
      <c r="A22" t="s">
        <v>90</v>
      </c>
      <c r="B22" s="3">
        <v>45635</v>
      </c>
      <c r="C22" t="s">
        <v>91</v>
      </c>
      <c r="D22">
        <v>110.46</v>
      </c>
      <c r="E22" t="s">
        <v>16079</v>
      </c>
      <c r="F22" t="s">
        <v>61</v>
      </c>
      <c r="G22" t="s">
        <v>48</v>
      </c>
      <c r="H22" t="s">
        <v>57</v>
      </c>
      <c r="I22">
        <f>IF(OR(financial_transactions35[[#This Row],[amount]]&lt;$L$16, financial_transactions35[[#This Row],[amount]]&gt;$L$17), 1, 0)</f>
        <v>1</v>
      </c>
    </row>
    <row r="23" spans="1:9">
      <c r="A23" t="s">
        <v>92</v>
      </c>
      <c r="B23" s="3">
        <v>45361</v>
      </c>
      <c r="C23" t="s">
        <v>93</v>
      </c>
      <c r="D23">
        <v>412.95</v>
      </c>
      <c r="E23" t="s">
        <v>64</v>
      </c>
      <c r="F23" t="s">
        <v>26</v>
      </c>
      <c r="G23" t="s">
        <v>21</v>
      </c>
      <c r="H23" t="s">
        <v>94</v>
      </c>
      <c r="I23">
        <f>IF(OR(financial_transactions35[[#This Row],[amount]]&lt;$L$16, financial_transactions35[[#This Row],[amount]]&gt;$L$17), 1, 0)</f>
        <v>1</v>
      </c>
    </row>
    <row r="24" spans="1:9">
      <c r="A24" t="s">
        <v>95</v>
      </c>
      <c r="B24" s="3">
        <v>45422</v>
      </c>
      <c r="C24" t="s">
        <v>96</v>
      </c>
      <c r="D24">
        <v>1161.23</v>
      </c>
      <c r="E24" t="s">
        <v>19</v>
      </c>
      <c r="F24" t="s">
        <v>61</v>
      </c>
      <c r="G24" t="s">
        <v>21</v>
      </c>
      <c r="H24" t="s">
        <v>16080</v>
      </c>
      <c r="I24">
        <f>IF(OR(financial_transactions35[[#This Row],[amount]]&lt;$L$16, financial_transactions35[[#This Row],[amount]]&gt;$L$17), 1, 0)</f>
        <v>1</v>
      </c>
    </row>
    <row r="25" spans="1:9">
      <c r="A25" t="s">
        <v>97</v>
      </c>
      <c r="B25" s="3">
        <v>45545</v>
      </c>
      <c r="C25" t="s">
        <v>98</v>
      </c>
      <c r="D25">
        <v>1900.35</v>
      </c>
      <c r="E25" t="s">
        <v>16110</v>
      </c>
      <c r="F25" t="s">
        <v>32</v>
      </c>
      <c r="G25" t="s">
        <v>48</v>
      </c>
      <c r="H25" t="s">
        <v>33</v>
      </c>
      <c r="I25">
        <f>IF(OR(financial_transactions35[[#This Row],[amount]]&lt;$L$16, financial_transactions35[[#This Row],[amount]]&gt;$L$17), 1, 0)</f>
        <v>1</v>
      </c>
    </row>
    <row r="26" spans="1:9">
      <c r="A26" t="s">
        <v>99</v>
      </c>
      <c r="B26" s="3">
        <v>45545</v>
      </c>
      <c r="C26" t="s">
        <v>100</v>
      </c>
      <c r="D26">
        <v>936.79</v>
      </c>
      <c r="E26" t="s">
        <v>52</v>
      </c>
      <c r="F26" t="s">
        <v>32</v>
      </c>
      <c r="G26" t="s">
        <v>39</v>
      </c>
      <c r="H26" t="s">
        <v>94</v>
      </c>
      <c r="I26">
        <f>IF(OR(financial_transactions35[[#This Row],[amount]]&lt;$L$16, financial_transactions35[[#This Row],[amount]]&gt;$L$17), 1, 0)</f>
        <v>1</v>
      </c>
    </row>
    <row r="27" spans="1:9">
      <c r="A27" t="s">
        <v>101</v>
      </c>
      <c r="B27" s="3">
        <v>45606</v>
      </c>
      <c r="C27" t="s">
        <v>102</v>
      </c>
      <c r="D27">
        <v>299.37</v>
      </c>
      <c r="E27" t="s">
        <v>70</v>
      </c>
      <c r="F27" t="s">
        <v>61</v>
      </c>
      <c r="G27" t="s">
        <v>39</v>
      </c>
      <c r="H27" t="s">
        <v>44</v>
      </c>
      <c r="I27">
        <f>IF(OR(financial_transactions35[[#This Row],[amount]]&lt;$L$16, financial_transactions35[[#This Row],[amount]]&gt;$L$17), 1, 0)</f>
        <v>1</v>
      </c>
    </row>
    <row r="28" spans="1:9">
      <c r="A28" t="s">
        <v>103</v>
      </c>
      <c r="B28" s="3">
        <v>45636</v>
      </c>
      <c r="C28" t="s">
        <v>104</v>
      </c>
      <c r="D28">
        <v>1019.84</v>
      </c>
      <c r="E28" t="s">
        <v>47</v>
      </c>
      <c r="F28" t="s">
        <v>20</v>
      </c>
      <c r="G28" t="s">
        <v>21</v>
      </c>
      <c r="H28" t="s">
        <v>94</v>
      </c>
      <c r="I28">
        <f>IF(OR(financial_transactions35[[#This Row],[amount]]&lt;$L$16, financial_transactions35[[#This Row],[amount]]&gt;$L$17), 1, 0)</f>
        <v>1</v>
      </c>
    </row>
    <row r="29" spans="1:9">
      <c r="A29" t="s">
        <v>105</v>
      </c>
      <c r="B29" s="3">
        <v>45576</v>
      </c>
      <c r="C29" t="s">
        <v>106</v>
      </c>
      <c r="D29">
        <v>1768.53</v>
      </c>
      <c r="E29" t="s">
        <v>19</v>
      </c>
      <c r="F29" t="s">
        <v>61</v>
      </c>
      <c r="G29" t="s">
        <v>48</v>
      </c>
      <c r="H29" t="s">
        <v>75</v>
      </c>
      <c r="I29">
        <f>IF(OR(financial_transactions35[[#This Row],[amount]]&lt;$L$16, financial_transactions35[[#This Row],[amount]]&gt;$L$17), 1, 0)</f>
        <v>1</v>
      </c>
    </row>
    <row r="30" spans="1:9">
      <c r="A30" t="s">
        <v>107</v>
      </c>
      <c r="B30" s="3">
        <v>45607</v>
      </c>
      <c r="C30" t="s">
        <v>108</v>
      </c>
      <c r="D30">
        <v>1601.95</v>
      </c>
      <c r="E30" t="s">
        <v>31</v>
      </c>
      <c r="F30" t="s">
        <v>32</v>
      </c>
      <c r="G30" t="s">
        <v>21</v>
      </c>
      <c r="H30" t="s">
        <v>109</v>
      </c>
      <c r="I30">
        <f>IF(OR(financial_transactions35[[#This Row],[amount]]&lt;$L$16, financial_transactions35[[#This Row],[amount]]&gt;$L$17), 1, 0)</f>
        <v>1</v>
      </c>
    </row>
    <row r="31" spans="1:9">
      <c r="A31" t="s">
        <v>112</v>
      </c>
      <c r="B31" s="3">
        <v>45455</v>
      </c>
      <c r="C31" t="s">
        <v>113</v>
      </c>
      <c r="D31">
        <v>662.11</v>
      </c>
      <c r="E31" t="s">
        <v>19</v>
      </c>
      <c r="F31" t="s">
        <v>26</v>
      </c>
      <c r="G31" t="s">
        <v>21</v>
      </c>
      <c r="H31" t="s">
        <v>33</v>
      </c>
      <c r="I31">
        <f>IF(OR(financial_transactions35[[#This Row],[amount]]&lt;$L$16, financial_transactions35[[#This Row],[amount]]&gt;$L$17), 1, 0)</f>
        <v>1</v>
      </c>
    </row>
    <row r="32" spans="1:9">
      <c r="A32" t="s">
        <v>114</v>
      </c>
      <c r="B32" s="3">
        <v>45547</v>
      </c>
      <c r="C32" t="s">
        <v>115</v>
      </c>
      <c r="D32">
        <v>1460.32</v>
      </c>
      <c r="E32" t="s">
        <v>67</v>
      </c>
      <c r="F32" t="s">
        <v>32</v>
      </c>
      <c r="G32" t="s">
        <v>48</v>
      </c>
      <c r="H32" t="s">
        <v>53</v>
      </c>
      <c r="I32">
        <f>IF(OR(financial_transactions35[[#This Row],[amount]]&lt;$L$16, financial_transactions35[[#This Row],[amount]]&gt;$L$17), 1, 0)</f>
        <v>1</v>
      </c>
    </row>
    <row r="33" spans="1:9">
      <c r="A33" t="s">
        <v>116</v>
      </c>
      <c r="B33" s="3">
        <v>45577</v>
      </c>
      <c r="C33" t="s">
        <v>117</v>
      </c>
      <c r="D33">
        <v>409.96</v>
      </c>
      <c r="E33" t="s">
        <v>64</v>
      </c>
      <c r="F33" t="s">
        <v>61</v>
      </c>
      <c r="G33" t="s">
        <v>39</v>
      </c>
      <c r="H33" t="s">
        <v>49</v>
      </c>
      <c r="I33">
        <f>IF(OR(financial_transactions35[[#This Row],[amount]]&lt;$L$16, financial_transactions35[[#This Row],[amount]]&gt;$L$17), 1, 0)</f>
        <v>1</v>
      </c>
    </row>
    <row r="34" spans="1:9">
      <c r="A34" t="s">
        <v>118</v>
      </c>
      <c r="B34" s="3">
        <v>45304</v>
      </c>
      <c r="C34" t="s">
        <v>119</v>
      </c>
      <c r="D34">
        <v>1199.8900000000001</v>
      </c>
      <c r="E34" t="s">
        <v>19</v>
      </c>
      <c r="F34" t="s">
        <v>26</v>
      </c>
      <c r="G34" t="s">
        <v>27</v>
      </c>
      <c r="H34" t="s">
        <v>40</v>
      </c>
      <c r="I34">
        <f>IF(OR(financial_transactions35[[#This Row],[amount]]&lt;$L$16, financial_transactions35[[#This Row],[amount]]&gt;$L$17), 1, 0)</f>
        <v>1</v>
      </c>
    </row>
    <row r="35" spans="1:9">
      <c r="A35" t="s">
        <v>120</v>
      </c>
      <c r="B35" s="3">
        <v>45364</v>
      </c>
      <c r="C35" t="s">
        <v>121</v>
      </c>
      <c r="D35">
        <v>1250.99</v>
      </c>
      <c r="E35" t="s">
        <v>122</v>
      </c>
      <c r="F35" t="s">
        <v>32</v>
      </c>
      <c r="G35" t="s">
        <v>21</v>
      </c>
      <c r="H35" t="s">
        <v>123</v>
      </c>
      <c r="I35">
        <f>IF(OR(financial_transactions35[[#This Row],[amount]]&lt;$L$16, financial_transactions35[[#This Row],[amount]]&gt;$L$17), 1, 0)</f>
        <v>1</v>
      </c>
    </row>
    <row r="36" spans="1:9">
      <c r="A36" t="s">
        <v>124</v>
      </c>
      <c r="B36" s="3">
        <v>45305</v>
      </c>
      <c r="C36" t="s">
        <v>125</v>
      </c>
      <c r="D36">
        <v>1352.88</v>
      </c>
      <c r="E36" t="s">
        <v>67</v>
      </c>
      <c r="F36" t="s">
        <v>32</v>
      </c>
      <c r="G36" t="s">
        <v>21</v>
      </c>
      <c r="H36" t="s">
        <v>40</v>
      </c>
      <c r="I36">
        <f>IF(OR(financial_transactions35[[#This Row],[amount]]&lt;$L$16, financial_transactions35[[#This Row],[amount]]&gt;$L$17), 1, 0)</f>
        <v>1</v>
      </c>
    </row>
    <row r="37" spans="1:9">
      <c r="A37" t="s">
        <v>126</v>
      </c>
      <c r="B37" s="3">
        <v>45365</v>
      </c>
      <c r="C37" t="s">
        <v>127</v>
      </c>
      <c r="D37">
        <v>1644.34</v>
      </c>
      <c r="E37" t="s">
        <v>19</v>
      </c>
      <c r="F37" t="s">
        <v>32</v>
      </c>
      <c r="G37" t="s">
        <v>21</v>
      </c>
      <c r="H37" t="s">
        <v>94</v>
      </c>
      <c r="I37">
        <f>IF(OR(financial_transactions35[[#This Row],[amount]]&lt;$L$16, financial_transactions35[[#This Row],[amount]]&gt;$L$17), 1, 0)</f>
        <v>1</v>
      </c>
    </row>
    <row r="38" spans="1:9">
      <c r="A38" t="s">
        <v>128</v>
      </c>
      <c r="B38" s="3">
        <v>45396</v>
      </c>
      <c r="C38" t="s">
        <v>129</v>
      </c>
      <c r="D38">
        <v>784.87</v>
      </c>
      <c r="E38" t="s">
        <v>25</v>
      </c>
      <c r="F38" t="s">
        <v>26</v>
      </c>
      <c r="G38" t="s">
        <v>27</v>
      </c>
      <c r="H38" t="s">
        <v>123</v>
      </c>
      <c r="I38">
        <f>IF(OR(financial_transactions35[[#This Row],[amount]]&lt;$L$16, financial_transactions35[[#This Row],[amount]]&gt;$L$17), 1, 0)</f>
        <v>1</v>
      </c>
    </row>
    <row r="39" spans="1:9">
      <c r="A39" t="s">
        <v>130</v>
      </c>
      <c r="B39" s="3">
        <v>45426</v>
      </c>
      <c r="C39" t="s">
        <v>131</v>
      </c>
      <c r="D39">
        <v>1912.65</v>
      </c>
      <c r="E39" t="s">
        <v>16110</v>
      </c>
      <c r="F39" t="s">
        <v>61</v>
      </c>
      <c r="G39" t="s">
        <v>21</v>
      </c>
      <c r="H39" t="s">
        <v>109</v>
      </c>
      <c r="I39">
        <f>IF(OR(financial_transactions35[[#This Row],[amount]]&lt;$L$16, financial_transactions35[[#This Row],[amount]]&gt;$L$17), 1, 0)</f>
        <v>1</v>
      </c>
    </row>
    <row r="40" spans="1:9">
      <c r="A40" t="s">
        <v>132</v>
      </c>
      <c r="B40" s="3">
        <v>45457</v>
      </c>
      <c r="C40" t="s">
        <v>133</v>
      </c>
      <c r="D40">
        <v>1278.6199999999999</v>
      </c>
      <c r="E40" t="s">
        <v>122</v>
      </c>
      <c r="F40" t="s">
        <v>32</v>
      </c>
      <c r="G40" t="s">
        <v>39</v>
      </c>
      <c r="H40" t="s">
        <v>36</v>
      </c>
      <c r="I40">
        <f>IF(OR(financial_transactions35[[#This Row],[amount]]&lt;$L$16, financial_transactions35[[#This Row],[amount]]&gt;$L$17), 1, 0)</f>
        <v>1</v>
      </c>
    </row>
    <row r="41" spans="1:9">
      <c r="A41" t="s">
        <v>134</v>
      </c>
      <c r="B41" s="3">
        <v>45487</v>
      </c>
      <c r="C41" t="s">
        <v>135</v>
      </c>
      <c r="D41">
        <v>8669.61</v>
      </c>
      <c r="E41" t="s">
        <v>70</v>
      </c>
      <c r="F41" t="s">
        <v>32</v>
      </c>
      <c r="G41" t="s">
        <v>27</v>
      </c>
      <c r="H41" t="s">
        <v>40</v>
      </c>
      <c r="I41">
        <f>IF(OR(financial_transactions35[[#This Row],[amount]]&lt;$L$16, financial_transactions35[[#This Row],[amount]]&gt;$L$17), 1, 0)</f>
        <v>1</v>
      </c>
    </row>
    <row r="42" spans="1:9">
      <c r="A42" t="s">
        <v>136</v>
      </c>
      <c r="B42" s="3">
        <v>45640</v>
      </c>
      <c r="C42" t="s">
        <v>137</v>
      </c>
      <c r="D42">
        <v>751.14</v>
      </c>
      <c r="E42" t="s">
        <v>16110</v>
      </c>
      <c r="F42" t="s">
        <v>26</v>
      </c>
      <c r="G42" t="s">
        <v>27</v>
      </c>
      <c r="H42" t="s">
        <v>16080</v>
      </c>
      <c r="I42">
        <f>IF(OR(financial_transactions35[[#This Row],[amount]]&lt;$L$16, financial_transactions35[[#This Row],[amount]]&gt;$L$17), 1, 0)</f>
        <v>1</v>
      </c>
    </row>
    <row r="43" spans="1:9">
      <c r="A43" t="s">
        <v>140</v>
      </c>
      <c r="B43" s="3">
        <v>45581</v>
      </c>
      <c r="C43" t="s">
        <v>141</v>
      </c>
      <c r="D43">
        <v>1783.96</v>
      </c>
      <c r="E43" t="s">
        <v>52</v>
      </c>
      <c r="F43" t="s">
        <v>32</v>
      </c>
      <c r="G43" t="s">
        <v>21</v>
      </c>
      <c r="H43" t="s">
        <v>87</v>
      </c>
      <c r="I43">
        <f>IF(OR(financial_transactions35[[#This Row],[amount]]&lt;$L$16, financial_transactions35[[#This Row],[amount]]&gt;$L$17), 1, 0)</f>
        <v>1</v>
      </c>
    </row>
    <row r="44" spans="1:9">
      <c r="A44" t="s">
        <v>142</v>
      </c>
      <c r="B44" s="3">
        <v>45461</v>
      </c>
      <c r="C44" t="s">
        <v>143</v>
      </c>
      <c r="D44">
        <v>421.2</v>
      </c>
      <c r="E44" t="s">
        <v>70</v>
      </c>
      <c r="F44" t="s">
        <v>20</v>
      </c>
      <c r="G44" t="s">
        <v>27</v>
      </c>
      <c r="H44" t="s">
        <v>22</v>
      </c>
      <c r="I44">
        <f>IF(OR(financial_transactions35[[#This Row],[amount]]&lt;$L$16, financial_transactions35[[#This Row],[amount]]&gt;$L$17), 1, 0)</f>
        <v>1</v>
      </c>
    </row>
    <row r="45" spans="1:9">
      <c r="A45" t="s">
        <v>146</v>
      </c>
      <c r="B45" s="3">
        <v>45583</v>
      </c>
      <c r="C45" t="s">
        <v>147</v>
      </c>
      <c r="D45">
        <v>1550.04</v>
      </c>
      <c r="E45" t="s">
        <v>16079</v>
      </c>
      <c r="F45" t="s">
        <v>32</v>
      </c>
      <c r="G45" t="s">
        <v>39</v>
      </c>
      <c r="H45" t="s">
        <v>16080</v>
      </c>
      <c r="I45">
        <f>IF(OR(financial_transactions35[[#This Row],[amount]]&lt;$L$16, financial_transactions35[[#This Row],[amount]]&gt;$L$17), 1, 0)</f>
        <v>1</v>
      </c>
    </row>
    <row r="46" spans="1:9">
      <c r="A46" t="s">
        <v>148</v>
      </c>
      <c r="B46" s="3">
        <v>45644</v>
      </c>
      <c r="C46" t="s">
        <v>149</v>
      </c>
      <c r="D46">
        <v>1718.96</v>
      </c>
      <c r="E46" t="s">
        <v>64</v>
      </c>
      <c r="F46" t="s">
        <v>20</v>
      </c>
      <c r="G46" t="s">
        <v>21</v>
      </c>
      <c r="H46" t="s">
        <v>57</v>
      </c>
      <c r="I46">
        <f>IF(OR(financial_transactions35[[#This Row],[amount]]&lt;$L$16, financial_transactions35[[#This Row],[amount]]&gt;$L$17), 1, 0)</f>
        <v>1</v>
      </c>
    </row>
    <row r="47" spans="1:9">
      <c r="A47" t="s">
        <v>152</v>
      </c>
      <c r="B47" s="3">
        <v>45431</v>
      </c>
      <c r="C47" t="s">
        <v>153</v>
      </c>
      <c r="D47">
        <v>493.75</v>
      </c>
      <c r="E47" t="s">
        <v>122</v>
      </c>
      <c r="F47" t="s">
        <v>26</v>
      </c>
      <c r="G47" t="s">
        <v>48</v>
      </c>
      <c r="H47" t="s">
        <v>57</v>
      </c>
      <c r="I47">
        <f>IF(OR(financial_transactions35[[#This Row],[amount]]&lt;$L$16, financial_transactions35[[#This Row],[amount]]&gt;$L$17), 1, 0)</f>
        <v>1</v>
      </c>
    </row>
    <row r="48" spans="1:9">
      <c r="A48" t="s">
        <v>154</v>
      </c>
      <c r="B48" s="3">
        <v>45462</v>
      </c>
      <c r="C48" t="s">
        <v>155</v>
      </c>
      <c r="D48">
        <v>1942.56</v>
      </c>
      <c r="E48" t="s">
        <v>52</v>
      </c>
      <c r="F48" t="s">
        <v>20</v>
      </c>
      <c r="G48" t="s">
        <v>21</v>
      </c>
      <c r="H48" t="s">
        <v>16080</v>
      </c>
      <c r="I48">
        <f>IF(OR(financial_transactions35[[#This Row],[amount]]&lt;$L$16, financial_transactions35[[#This Row],[amount]]&gt;$L$17), 1, 0)</f>
        <v>1</v>
      </c>
    </row>
    <row r="49" spans="1:9">
      <c r="A49" t="s">
        <v>156</v>
      </c>
      <c r="B49" s="3">
        <v>45342</v>
      </c>
      <c r="C49" t="s">
        <v>157</v>
      </c>
      <c r="D49">
        <v>1220.28</v>
      </c>
      <c r="E49" t="s">
        <v>64</v>
      </c>
      <c r="F49" t="s">
        <v>32</v>
      </c>
      <c r="G49" t="s">
        <v>21</v>
      </c>
      <c r="H49" t="s">
        <v>40</v>
      </c>
      <c r="I49">
        <f>IF(OR(financial_transactions35[[#This Row],[amount]]&lt;$L$16, financial_transactions35[[#This Row],[amount]]&gt;$L$17), 1, 0)</f>
        <v>1</v>
      </c>
    </row>
    <row r="50" spans="1:9">
      <c r="A50" t="s">
        <v>158</v>
      </c>
      <c r="B50" s="3">
        <v>45493</v>
      </c>
      <c r="C50" t="s">
        <v>159</v>
      </c>
      <c r="D50">
        <v>1898.7</v>
      </c>
      <c r="E50" t="s">
        <v>25</v>
      </c>
      <c r="F50" t="s">
        <v>26</v>
      </c>
      <c r="G50" t="s">
        <v>27</v>
      </c>
      <c r="H50" t="s">
        <v>33</v>
      </c>
      <c r="I50">
        <f>IF(OR(financial_transactions35[[#This Row],[amount]]&lt;$L$16, financial_transactions35[[#This Row],[amount]]&gt;$L$17), 1, 0)</f>
        <v>1</v>
      </c>
    </row>
    <row r="51" spans="1:9">
      <c r="A51" t="s">
        <v>160</v>
      </c>
      <c r="B51" s="3">
        <v>45493</v>
      </c>
      <c r="C51" t="s">
        <v>161</v>
      </c>
      <c r="D51">
        <v>1235.97</v>
      </c>
      <c r="E51" t="s">
        <v>16110</v>
      </c>
      <c r="F51" t="s">
        <v>26</v>
      </c>
      <c r="G51" t="s">
        <v>27</v>
      </c>
      <c r="H51" t="s">
        <v>40</v>
      </c>
      <c r="I51">
        <f>IF(OR(financial_transactions35[[#This Row],[amount]]&lt;$L$16, financial_transactions35[[#This Row],[amount]]&gt;$L$17), 1, 0)</f>
        <v>1</v>
      </c>
    </row>
    <row r="52" spans="1:9">
      <c r="A52" t="s">
        <v>162</v>
      </c>
      <c r="B52" s="3">
        <v>45585</v>
      </c>
      <c r="C52" t="s">
        <v>163</v>
      </c>
      <c r="D52">
        <v>17932.73</v>
      </c>
      <c r="E52" t="s">
        <v>52</v>
      </c>
      <c r="F52" t="s">
        <v>32</v>
      </c>
      <c r="G52" t="s">
        <v>21</v>
      </c>
      <c r="H52" t="s">
        <v>87</v>
      </c>
      <c r="I52">
        <f>IF(OR(financial_transactions35[[#This Row],[amount]]&lt;$L$16, financial_transactions35[[#This Row],[amount]]&gt;$L$17), 1, 0)</f>
        <v>1</v>
      </c>
    </row>
    <row r="53" spans="1:9">
      <c r="A53" t="s">
        <v>164</v>
      </c>
      <c r="B53" s="3">
        <v>45292</v>
      </c>
      <c r="C53" t="s">
        <v>165</v>
      </c>
      <c r="D53">
        <v>16290.08</v>
      </c>
      <c r="E53" t="s">
        <v>31</v>
      </c>
      <c r="F53" t="s">
        <v>61</v>
      </c>
      <c r="G53" t="s">
        <v>21</v>
      </c>
      <c r="H53" t="s">
        <v>123</v>
      </c>
      <c r="I53">
        <f>IF(OR(financial_transactions35[[#This Row],[amount]]&lt;$L$16, financial_transactions35[[#This Row],[amount]]&gt;$L$17), 1, 0)</f>
        <v>1</v>
      </c>
    </row>
    <row r="54" spans="1:9">
      <c r="A54" t="s">
        <v>166</v>
      </c>
      <c r="B54" s="3">
        <v>45292</v>
      </c>
      <c r="C54" t="s">
        <v>167</v>
      </c>
      <c r="D54">
        <v>443.71</v>
      </c>
      <c r="E54" t="s">
        <v>47</v>
      </c>
      <c r="F54" t="s">
        <v>61</v>
      </c>
      <c r="G54" t="s">
        <v>48</v>
      </c>
      <c r="H54" t="s">
        <v>49</v>
      </c>
      <c r="I54">
        <f>IF(OR(financial_transactions35[[#This Row],[amount]]&lt;$L$16, financial_transactions35[[#This Row],[amount]]&gt;$L$17), 1, 0)</f>
        <v>1</v>
      </c>
    </row>
    <row r="55" spans="1:9">
      <c r="A55" t="s">
        <v>170</v>
      </c>
      <c r="B55" s="3">
        <v>45292</v>
      </c>
      <c r="C55" t="s">
        <v>171</v>
      </c>
      <c r="D55">
        <v>1580.19</v>
      </c>
      <c r="E55" t="s">
        <v>31</v>
      </c>
      <c r="F55" t="s">
        <v>32</v>
      </c>
      <c r="G55" t="s">
        <v>27</v>
      </c>
      <c r="H55" t="s">
        <v>123</v>
      </c>
      <c r="I55">
        <f>IF(OR(financial_transactions35[[#This Row],[amount]]&lt;$L$16, financial_transactions35[[#This Row],[amount]]&gt;$L$17), 1, 0)</f>
        <v>1</v>
      </c>
    </row>
    <row r="56" spans="1:9">
      <c r="A56" t="s">
        <v>172</v>
      </c>
      <c r="B56" s="3">
        <v>45292</v>
      </c>
      <c r="C56" t="s">
        <v>173</v>
      </c>
      <c r="D56">
        <v>676.76</v>
      </c>
      <c r="E56" t="s">
        <v>64</v>
      </c>
      <c r="F56" t="s">
        <v>61</v>
      </c>
      <c r="G56" t="s">
        <v>39</v>
      </c>
      <c r="H56" t="s">
        <v>44</v>
      </c>
      <c r="I56">
        <f>IF(OR(financial_transactions35[[#This Row],[amount]]&lt;$L$16, financial_transactions35[[#This Row],[amount]]&gt;$L$17), 1, 0)</f>
        <v>1</v>
      </c>
    </row>
    <row r="57" spans="1:9">
      <c r="A57" t="s">
        <v>174</v>
      </c>
      <c r="B57" s="3">
        <v>45292</v>
      </c>
      <c r="C57" t="s">
        <v>175</v>
      </c>
      <c r="D57">
        <v>1179.32</v>
      </c>
      <c r="E57" t="s">
        <v>16079</v>
      </c>
      <c r="F57" t="s">
        <v>20</v>
      </c>
      <c r="G57" t="s">
        <v>21</v>
      </c>
      <c r="H57" t="s">
        <v>176</v>
      </c>
      <c r="I57">
        <f>IF(OR(financial_transactions35[[#This Row],[amount]]&lt;$L$16, financial_transactions35[[#This Row],[amount]]&gt;$L$17), 1, 0)</f>
        <v>1</v>
      </c>
    </row>
    <row r="58" spans="1:9">
      <c r="A58" t="s">
        <v>177</v>
      </c>
      <c r="B58" s="3">
        <v>45292</v>
      </c>
      <c r="C58" t="s">
        <v>178</v>
      </c>
      <c r="D58">
        <v>76.94</v>
      </c>
      <c r="E58" t="s">
        <v>19</v>
      </c>
      <c r="F58" t="s">
        <v>61</v>
      </c>
      <c r="G58" t="s">
        <v>27</v>
      </c>
      <c r="H58" t="s">
        <v>176</v>
      </c>
      <c r="I58">
        <f>IF(OR(financial_transactions35[[#This Row],[amount]]&lt;$L$16, financial_transactions35[[#This Row],[amount]]&gt;$L$17), 1, 0)</f>
        <v>1</v>
      </c>
    </row>
    <row r="59" spans="1:9">
      <c r="A59" t="s">
        <v>179</v>
      </c>
      <c r="B59" s="3">
        <v>45292</v>
      </c>
      <c r="C59" t="s">
        <v>180</v>
      </c>
      <c r="D59">
        <v>633.54</v>
      </c>
      <c r="E59" t="s">
        <v>16110</v>
      </c>
      <c r="F59" t="s">
        <v>26</v>
      </c>
      <c r="G59" t="s">
        <v>48</v>
      </c>
      <c r="H59" t="s">
        <v>123</v>
      </c>
      <c r="I59">
        <f>IF(OR(financial_transactions35[[#This Row],[amount]]&lt;$L$16, financial_transactions35[[#This Row],[amount]]&gt;$L$17), 1, 0)</f>
        <v>1</v>
      </c>
    </row>
    <row r="60" spans="1:9">
      <c r="A60" t="s">
        <v>181</v>
      </c>
      <c r="B60" s="3">
        <v>45292</v>
      </c>
      <c r="C60" t="s">
        <v>182</v>
      </c>
      <c r="D60">
        <v>437.93</v>
      </c>
      <c r="E60" t="s">
        <v>25</v>
      </c>
      <c r="F60" t="s">
        <v>26</v>
      </c>
      <c r="G60" t="s">
        <v>27</v>
      </c>
      <c r="H60" t="s">
        <v>57</v>
      </c>
      <c r="I60">
        <f>IF(OR(financial_transactions35[[#This Row],[amount]]&lt;$L$16, financial_transactions35[[#This Row],[amount]]&gt;$L$17), 1, 0)</f>
        <v>1</v>
      </c>
    </row>
    <row r="61" spans="1:9">
      <c r="A61" t="s">
        <v>184</v>
      </c>
      <c r="B61" s="3">
        <v>45292</v>
      </c>
      <c r="C61" t="s">
        <v>185</v>
      </c>
      <c r="D61">
        <v>1549.28</v>
      </c>
      <c r="E61" t="s">
        <v>25</v>
      </c>
      <c r="F61" t="s">
        <v>26</v>
      </c>
      <c r="G61" t="s">
        <v>48</v>
      </c>
      <c r="H61" t="s">
        <v>176</v>
      </c>
      <c r="I61">
        <f>IF(OR(financial_transactions35[[#This Row],[amount]]&lt;$L$16, financial_transactions35[[#This Row],[amount]]&gt;$L$17), 1, 0)</f>
        <v>1</v>
      </c>
    </row>
    <row r="62" spans="1:9">
      <c r="A62" t="s">
        <v>186</v>
      </c>
      <c r="B62" s="3">
        <v>45292</v>
      </c>
      <c r="C62" t="s">
        <v>187</v>
      </c>
      <c r="D62">
        <v>424.59</v>
      </c>
      <c r="E62" t="s">
        <v>122</v>
      </c>
      <c r="F62" t="s">
        <v>20</v>
      </c>
      <c r="G62" t="s">
        <v>27</v>
      </c>
      <c r="H62" t="s">
        <v>22</v>
      </c>
      <c r="I62">
        <f>IF(OR(financial_transactions35[[#This Row],[amount]]&lt;$L$16, financial_transactions35[[#This Row],[amount]]&gt;$L$17), 1, 0)</f>
        <v>1</v>
      </c>
    </row>
    <row r="63" spans="1:9">
      <c r="A63" t="s">
        <v>188</v>
      </c>
      <c r="B63" s="3">
        <v>45292</v>
      </c>
      <c r="C63" t="s">
        <v>189</v>
      </c>
      <c r="D63">
        <v>1587.95</v>
      </c>
      <c r="E63" t="s">
        <v>19</v>
      </c>
      <c r="F63" t="s">
        <v>20</v>
      </c>
      <c r="G63" t="s">
        <v>39</v>
      </c>
      <c r="H63" t="s">
        <v>53</v>
      </c>
      <c r="I63">
        <f>IF(OR(financial_transactions35[[#This Row],[amount]]&lt;$L$16, financial_transactions35[[#This Row],[amount]]&gt;$L$17), 1, 0)</f>
        <v>1</v>
      </c>
    </row>
    <row r="64" spans="1:9">
      <c r="A64" t="s">
        <v>191</v>
      </c>
      <c r="B64" s="3">
        <v>45292</v>
      </c>
      <c r="C64" t="s">
        <v>192</v>
      </c>
      <c r="D64">
        <v>329.25</v>
      </c>
      <c r="E64" t="s">
        <v>52</v>
      </c>
      <c r="F64" t="s">
        <v>32</v>
      </c>
      <c r="G64" t="s">
        <v>27</v>
      </c>
      <c r="H64" t="s">
        <v>16080</v>
      </c>
      <c r="I64">
        <f>IF(OR(financial_transactions35[[#This Row],[amount]]&lt;$L$16, financial_transactions35[[#This Row],[amount]]&gt;$L$17), 1, 0)</f>
        <v>1</v>
      </c>
    </row>
    <row r="65" spans="1:9">
      <c r="A65" t="s">
        <v>193</v>
      </c>
      <c r="B65" s="3">
        <v>45292</v>
      </c>
      <c r="C65" t="s">
        <v>194</v>
      </c>
      <c r="D65">
        <v>1026.6600000000001</v>
      </c>
      <c r="E65" t="s">
        <v>16110</v>
      </c>
      <c r="F65" t="s">
        <v>61</v>
      </c>
      <c r="G65" t="s">
        <v>21</v>
      </c>
      <c r="H65" t="s">
        <v>53</v>
      </c>
      <c r="I65">
        <f>IF(OR(financial_transactions35[[#This Row],[amount]]&lt;$L$16, financial_transactions35[[#This Row],[amount]]&gt;$L$17), 1, 0)</f>
        <v>1</v>
      </c>
    </row>
    <row r="66" spans="1:9">
      <c r="A66" t="s">
        <v>195</v>
      </c>
      <c r="B66" s="3">
        <v>45292</v>
      </c>
      <c r="C66" t="s">
        <v>196</v>
      </c>
      <c r="D66">
        <v>377.24</v>
      </c>
      <c r="E66" t="s">
        <v>67</v>
      </c>
      <c r="F66" t="s">
        <v>32</v>
      </c>
      <c r="G66" t="s">
        <v>21</v>
      </c>
      <c r="H66" t="s">
        <v>57</v>
      </c>
      <c r="I66">
        <f>IF(OR(financial_transactions35[[#This Row],[amount]]&lt;$L$16, financial_transactions35[[#This Row],[amount]]&gt;$L$17), 1, 0)</f>
        <v>1</v>
      </c>
    </row>
    <row r="67" spans="1:9">
      <c r="A67" t="s">
        <v>198</v>
      </c>
      <c r="B67" s="3">
        <v>45292</v>
      </c>
      <c r="C67" t="s">
        <v>199</v>
      </c>
      <c r="D67">
        <v>1149.73</v>
      </c>
      <c r="E67" t="s">
        <v>25</v>
      </c>
      <c r="F67" t="s">
        <v>32</v>
      </c>
      <c r="G67" t="s">
        <v>48</v>
      </c>
      <c r="H67" t="s">
        <v>94</v>
      </c>
      <c r="I67">
        <f>IF(OR(financial_transactions35[[#This Row],[amount]]&lt;$L$16, financial_transactions35[[#This Row],[amount]]&gt;$L$17), 1, 0)</f>
        <v>1</v>
      </c>
    </row>
    <row r="68" spans="1:9">
      <c r="A68" t="s">
        <v>200</v>
      </c>
      <c r="B68" s="3">
        <v>45292</v>
      </c>
      <c r="C68" t="s">
        <v>201</v>
      </c>
      <c r="D68">
        <v>1394.74</v>
      </c>
      <c r="E68" t="s">
        <v>52</v>
      </c>
      <c r="F68" t="s">
        <v>61</v>
      </c>
      <c r="G68" t="s">
        <v>39</v>
      </c>
      <c r="H68" t="s">
        <v>123</v>
      </c>
      <c r="I68">
        <f>IF(OR(financial_transactions35[[#This Row],[amount]]&lt;$L$16, financial_transactions35[[#This Row],[amount]]&gt;$L$17), 1, 0)</f>
        <v>1</v>
      </c>
    </row>
    <row r="69" spans="1:9">
      <c r="A69" t="s">
        <v>202</v>
      </c>
      <c r="B69" s="3">
        <v>45292</v>
      </c>
      <c r="C69" t="s">
        <v>203</v>
      </c>
      <c r="D69">
        <v>481.6</v>
      </c>
      <c r="E69" t="s">
        <v>19</v>
      </c>
      <c r="F69" t="s">
        <v>32</v>
      </c>
      <c r="G69" t="s">
        <v>48</v>
      </c>
      <c r="H69" t="s">
        <v>36</v>
      </c>
      <c r="I69">
        <f>IF(OR(financial_transactions35[[#This Row],[amount]]&lt;$L$16, financial_transactions35[[#This Row],[amount]]&gt;$L$17), 1, 0)</f>
        <v>1</v>
      </c>
    </row>
    <row r="70" spans="1:9">
      <c r="A70" t="s">
        <v>204</v>
      </c>
      <c r="B70" s="3">
        <v>45292</v>
      </c>
      <c r="C70" t="s">
        <v>205</v>
      </c>
      <c r="D70">
        <v>1999.63</v>
      </c>
      <c r="E70" t="s">
        <v>16110</v>
      </c>
      <c r="F70" t="s">
        <v>32</v>
      </c>
      <c r="G70" t="s">
        <v>21</v>
      </c>
      <c r="H70" t="s">
        <v>176</v>
      </c>
      <c r="I70">
        <f>IF(OR(financial_transactions35[[#This Row],[amount]]&lt;$L$16, financial_transactions35[[#This Row],[amount]]&gt;$L$17), 1, 0)</f>
        <v>1</v>
      </c>
    </row>
    <row r="71" spans="1:9">
      <c r="A71" t="s">
        <v>206</v>
      </c>
      <c r="B71" s="3">
        <v>45292</v>
      </c>
      <c r="C71" t="s">
        <v>207</v>
      </c>
      <c r="D71">
        <v>1865.41</v>
      </c>
      <c r="E71" t="s">
        <v>47</v>
      </c>
      <c r="F71" t="s">
        <v>26</v>
      </c>
      <c r="G71" t="s">
        <v>48</v>
      </c>
      <c r="H71" t="s">
        <v>53</v>
      </c>
      <c r="I71">
        <f>IF(OR(financial_transactions35[[#This Row],[amount]]&lt;$L$16, financial_transactions35[[#This Row],[amount]]&gt;$L$17), 1, 0)</f>
        <v>1</v>
      </c>
    </row>
    <row r="72" spans="1:9">
      <c r="A72" t="s">
        <v>208</v>
      </c>
      <c r="B72" s="3">
        <v>45292</v>
      </c>
      <c r="C72" t="s">
        <v>209</v>
      </c>
      <c r="D72">
        <v>8865.39</v>
      </c>
      <c r="E72" t="s">
        <v>122</v>
      </c>
      <c r="F72" t="s">
        <v>26</v>
      </c>
      <c r="G72" t="s">
        <v>27</v>
      </c>
      <c r="H72" t="s">
        <v>44</v>
      </c>
      <c r="I72">
        <f>IF(OR(financial_transactions35[[#This Row],[amount]]&lt;$L$16, financial_transactions35[[#This Row],[amount]]&gt;$L$17), 1, 0)</f>
        <v>1</v>
      </c>
    </row>
    <row r="73" spans="1:9">
      <c r="A73" t="s">
        <v>211</v>
      </c>
      <c r="B73" s="3">
        <v>45292</v>
      </c>
      <c r="C73" t="s">
        <v>212</v>
      </c>
      <c r="D73">
        <v>671.54</v>
      </c>
      <c r="E73" t="s">
        <v>19</v>
      </c>
      <c r="F73" t="s">
        <v>61</v>
      </c>
      <c r="G73" t="s">
        <v>27</v>
      </c>
      <c r="H73" t="s">
        <v>44</v>
      </c>
      <c r="I73">
        <f>IF(OR(financial_transactions35[[#This Row],[amount]]&lt;$L$16, financial_transactions35[[#This Row],[amount]]&gt;$L$17), 1, 0)</f>
        <v>1</v>
      </c>
    </row>
    <row r="74" spans="1:9">
      <c r="A74" t="s">
        <v>213</v>
      </c>
      <c r="B74" s="3">
        <v>45292</v>
      </c>
      <c r="C74" t="s">
        <v>214</v>
      </c>
      <c r="D74">
        <v>1657.18</v>
      </c>
      <c r="E74" t="s">
        <v>25</v>
      </c>
      <c r="F74" t="s">
        <v>20</v>
      </c>
      <c r="G74" t="s">
        <v>39</v>
      </c>
      <c r="H74" t="s">
        <v>109</v>
      </c>
      <c r="I74">
        <f>IF(OR(financial_transactions35[[#This Row],[amount]]&lt;$L$16, financial_transactions35[[#This Row],[amount]]&gt;$L$17), 1, 0)</f>
        <v>1</v>
      </c>
    </row>
    <row r="75" spans="1:9">
      <c r="A75" t="s">
        <v>215</v>
      </c>
      <c r="B75" s="3">
        <v>45292</v>
      </c>
      <c r="C75" t="s">
        <v>216</v>
      </c>
      <c r="D75">
        <v>410.11</v>
      </c>
      <c r="E75" t="s">
        <v>64</v>
      </c>
      <c r="F75" t="s">
        <v>61</v>
      </c>
      <c r="G75" t="s">
        <v>21</v>
      </c>
      <c r="H75" t="s">
        <v>176</v>
      </c>
      <c r="I75">
        <f>IF(OR(financial_transactions35[[#This Row],[amount]]&lt;$L$16, financial_transactions35[[#This Row],[amount]]&gt;$L$17), 1, 0)</f>
        <v>1</v>
      </c>
    </row>
    <row r="76" spans="1:9">
      <c r="A76" t="s">
        <v>218</v>
      </c>
      <c r="B76" s="3">
        <v>45292</v>
      </c>
      <c r="C76" t="s">
        <v>219</v>
      </c>
      <c r="D76">
        <v>1665.45</v>
      </c>
      <c r="E76" t="s">
        <v>19</v>
      </c>
      <c r="F76" t="s">
        <v>26</v>
      </c>
      <c r="G76" t="s">
        <v>27</v>
      </c>
      <c r="H76" t="s">
        <v>123</v>
      </c>
      <c r="I76">
        <f>IF(OR(financial_transactions35[[#This Row],[amount]]&lt;$L$16, financial_transactions35[[#This Row],[amount]]&gt;$L$17), 1, 0)</f>
        <v>1</v>
      </c>
    </row>
    <row r="77" spans="1:9">
      <c r="A77" t="s">
        <v>220</v>
      </c>
      <c r="B77" s="3">
        <v>45292</v>
      </c>
      <c r="C77" t="s">
        <v>221</v>
      </c>
      <c r="D77">
        <v>1415.65</v>
      </c>
      <c r="E77" t="s">
        <v>16110</v>
      </c>
      <c r="F77" t="s">
        <v>61</v>
      </c>
      <c r="G77" t="s">
        <v>27</v>
      </c>
      <c r="H77" t="s">
        <v>94</v>
      </c>
      <c r="I77">
        <f>IF(OR(financial_transactions35[[#This Row],[amount]]&lt;$L$16, financial_transactions35[[#This Row],[amount]]&gt;$L$17), 1, 0)</f>
        <v>1</v>
      </c>
    </row>
    <row r="78" spans="1:9">
      <c r="A78" t="s">
        <v>222</v>
      </c>
      <c r="B78" s="3">
        <v>45292</v>
      </c>
      <c r="C78" t="s">
        <v>223</v>
      </c>
      <c r="D78">
        <v>452.53</v>
      </c>
      <c r="E78" t="s">
        <v>31</v>
      </c>
      <c r="F78" t="s">
        <v>61</v>
      </c>
      <c r="G78" t="s">
        <v>21</v>
      </c>
      <c r="H78" t="s">
        <v>109</v>
      </c>
      <c r="I78">
        <f>IF(OR(financial_transactions35[[#This Row],[amount]]&lt;$L$16, financial_transactions35[[#This Row],[amount]]&gt;$L$17), 1, 0)</f>
        <v>1</v>
      </c>
    </row>
    <row r="79" spans="1:9">
      <c r="A79" t="s">
        <v>224</v>
      </c>
      <c r="B79" s="3">
        <v>45293</v>
      </c>
      <c r="C79" t="s">
        <v>225</v>
      </c>
      <c r="D79">
        <v>1017.16</v>
      </c>
      <c r="E79" t="s">
        <v>31</v>
      </c>
      <c r="F79" t="s">
        <v>32</v>
      </c>
      <c r="G79" t="s">
        <v>48</v>
      </c>
      <c r="H79" t="s">
        <v>28</v>
      </c>
      <c r="I79">
        <f>IF(OR(financial_transactions35[[#This Row],[amount]]&lt;$L$16, financial_transactions35[[#This Row],[amount]]&gt;$L$17), 1, 0)</f>
        <v>1</v>
      </c>
    </row>
    <row r="80" spans="1:9">
      <c r="A80" t="s">
        <v>226</v>
      </c>
      <c r="B80" s="3">
        <v>45293</v>
      </c>
      <c r="C80" t="s">
        <v>227</v>
      </c>
      <c r="D80">
        <v>207</v>
      </c>
      <c r="E80" t="s">
        <v>64</v>
      </c>
      <c r="F80" t="s">
        <v>32</v>
      </c>
      <c r="G80" t="s">
        <v>21</v>
      </c>
      <c r="H80" t="s">
        <v>28</v>
      </c>
      <c r="I80">
        <f>IF(OR(financial_transactions35[[#This Row],[amount]]&lt;$L$16, financial_transactions35[[#This Row],[amount]]&gt;$L$17), 1, 0)</f>
        <v>1</v>
      </c>
    </row>
    <row r="81" spans="1:9">
      <c r="A81" t="s">
        <v>228</v>
      </c>
      <c r="B81" s="3">
        <v>45293</v>
      </c>
      <c r="C81" t="s">
        <v>229</v>
      </c>
      <c r="D81">
        <v>423.06</v>
      </c>
      <c r="E81" t="s">
        <v>64</v>
      </c>
      <c r="F81" t="s">
        <v>61</v>
      </c>
      <c r="G81" t="s">
        <v>48</v>
      </c>
      <c r="H81" t="s">
        <v>33</v>
      </c>
      <c r="I81">
        <f>IF(OR(financial_transactions35[[#This Row],[amount]]&lt;$L$16, financial_transactions35[[#This Row],[amount]]&gt;$L$17), 1, 0)</f>
        <v>1</v>
      </c>
    </row>
    <row r="82" spans="1:9">
      <c r="A82" t="s">
        <v>230</v>
      </c>
      <c r="B82" s="3">
        <v>45293</v>
      </c>
      <c r="C82" t="s">
        <v>231</v>
      </c>
      <c r="D82">
        <v>981.31</v>
      </c>
      <c r="E82" t="s">
        <v>16110</v>
      </c>
      <c r="F82" t="s">
        <v>20</v>
      </c>
      <c r="G82" t="s">
        <v>27</v>
      </c>
      <c r="H82" t="s">
        <v>176</v>
      </c>
      <c r="I82">
        <f>IF(OR(financial_transactions35[[#This Row],[amount]]&lt;$L$16, financial_transactions35[[#This Row],[amount]]&gt;$L$17), 1, 0)</f>
        <v>1</v>
      </c>
    </row>
    <row r="83" spans="1:9">
      <c r="A83" t="s">
        <v>232</v>
      </c>
      <c r="B83" s="3">
        <v>45293</v>
      </c>
      <c r="C83" t="s">
        <v>233</v>
      </c>
      <c r="D83">
        <v>582.92999999999995</v>
      </c>
      <c r="E83" t="s">
        <v>31</v>
      </c>
      <c r="F83" t="s">
        <v>61</v>
      </c>
      <c r="G83" t="s">
        <v>39</v>
      </c>
      <c r="H83" t="s">
        <v>16080</v>
      </c>
      <c r="I83">
        <f>IF(OR(financial_transactions35[[#This Row],[amount]]&lt;$L$16, financial_transactions35[[#This Row],[amount]]&gt;$L$17), 1, 0)</f>
        <v>1</v>
      </c>
    </row>
    <row r="84" spans="1:9">
      <c r="A84" t="s">
        <v>234</v>
      </c>
      <c r="B84" s="3">
        <v>45293</v>
      </c>
      <c r="C84" t="s">
        <v>235</v>
      </c>
      <c r="D84">
        <v>1539.8</v>
      </c>
      <c r="E84" t="s">
        <v>52</v>
      </c>
      <c r="F84" t="s">
        <v>26</v>
      </c>
      <c r="G84" t="s">
        <v>48</v>
      </c>
      <c r="H84" t="s">
        <v>87</v>
      </c>
      <c r="I84">
        <f>IF(OR(financial_transactions35[[#This Row],[amount]]&lt;$L$16, financial_transactions35[[#This Row],[amount]]&gt;$L$17), 1, 0)</f>
        <v>1</v>
      </c>
    </row>
    <row r="85" spans="1:9">
      <c r="A85" t="s">
        <v>236</v>
      </c>
      <c r="B85" s="3">
        <v>45293</v>
      </c>
      <c r="C85" t="s">
        <v>237</v>
      </c>
      <c r="D85">
        <v>486.91</v>
      </c>
      <c r="E85" t="s">
        <v>31</v>
      </c>
      <c r="F85" t="s">
        <v>26</v>
      </c>
      <c r="G85" t="s">
        <v>21</v>
      </c>
      <c r="H85" t="s">
        <v>53</v>
      </c>
      <c r="I85">
        <f>IF(OR(financial_transactions35[[#This Row],[amount]]&lt;$L$16, financial_transactions35[[#This Row],[amount]]&gt;$L$17), 1, 0)</f>
        <v>1</v>
      </c>
    </row>
    <row r="86" spans="1:9">
      <c r="A86" t="s">
        <v>238</v>
      </c>
      <c r="B86" s="3">
        <v>45293</v>
      </c>
      <c r="C86" t="s">
        <v>239</v>
      </c>
      <c r="D86">
        <v>8837.73</v>
      </c>
      <c r="E86" t="s">
        <v>47</v>
      </c>
      <c r="F86" t="s">
        <v>61</v>
      </c>
      <c r="G86" t="s">
        <v>21</v>
      </c>
      <c r="H86" t="s">
        <v>49</v>
      </c>
      <c r="I86">
        <f>IF(OR(financial_transactions35[[#This Row],[amount]]&lt;$L$16, financial_transactions35[[#This Row],[amount]]&gt;$L$17), 1, 0)</f>
        <v>1</v>
      </c>
    </row>
    <row r="87" spans="1:9">
      <c r="A87" t="s">
        <v>241</v>
      </c>
      <c r="B87" s="3">
        <v>45293</v>
      </c>
      <c r="C87" t="s">
        <v>242</v>
      </c>
      <c r="D87">
        <v>1818.28</v>
      </c>
      <c r="E87" t="s">
        <v>47</v>
      </c>
      <c r="F87" t="s">
        <v>32</v>
      </c>
      <c r="G87" t="s">
        <v>27</v>
      </c>
      <c r="H87" t="s">
        <v>176</v>
      </c>
      <c r="I87">
        <f>IF(OR(financial_transactions35[[#This Row],[amount]]&lt;$L$16, financial_transactions35[[#This Row],[amount]]&gt;$L$17), 1, 0)</f>
        <v>1</v>
      </c>
    </row>
    <row r="88" spans="1:9">
      <c r="A88" t="s">
        <v>243</v>
      </c>
      <c r="B88" s="3">
        <v>45293</v>
      </c>
      <c r="C88" t="s">
        <v>244</v>
      </c>
      <c r="D88">
        <v>1688.57</v>
      </c>
      <c r="E88" t="s">
        <v>64</v>
      </c>
      <c r="F88" t="s">
        <v>26</v>
      </c>
      <c r="G88" t="s">
        <v>21</v>
      </c>
      <c r="H88" t="s">
        <v>94</v>
      </c>
      <c r="I88">
        <f>IF(OR(financial_transactions35[[#This Row],[amount]]&lt;$L$16, financial_transactions35[[#This Row],[amount]]&gt;$L$17), 1, 0)</f>
        <v>1</v>
      </c>
    </row>
    <row r="89" spans="1:9">
      <c r="A89" t="s">
        <v>245</v>
      </c>
      <c r="B89" s="3">
        <v>45293</v>
      </c>
      <c r="C89" t="s">
        <v>246</v>
      </c>
      <c r="D89">
        <v>313.58999999999997</v>
      </c>
      <c r="E89" t="s">
        <v>122</v>
      </c>
      <c r="F89" t="s">
        <v>61</v>
      </c>
      <c r="G89" t="s">
        <v>48</v>
      </c>
      <c r="H89" t="s">
        <v>36</v>
      </c>
      <c r="I89">
        <f>IF(OR(financial_transactions35[[#This Row],[amount]]&lt;$L$16, financial_transactions35[[#This Row],[amount]]&gt;$L$17), 1, 0)</f>
        <v>1</v>
      </c>
    </row>
    <row r="90" spans="1:9">
      <c r="A90" t="s">
        <v>247</v>
      </c>
      <c r="B90" s="3">
        <v>45293</v>
      </c>
      <c r="C90" t="s">
        <v>248</v>
      </c>
      <c r="D90">
        <v>1295.25</v>
      </c>
      <c r="E90" t="s">
        <v>16110</v>
      </c>
      <c r="F90" t="s">
        <v>32</v>
      </c>
      <c r="G90" t="s">
        <v>48</v>
      </c>
      <c r="H90" t="s">
        <v>44</v>
      </c>
      <c r="I90">
        <f>IF(OR(financial_transactions35[[#This Row],[amount]]&lt;$L$16, financial_transactions35[[#This Row],[amount]]&gt;$L$17), 1, 0)</f>
        <v>1</v>
      </c>
    </row>
    <row r="91" spans="1:9">
      <c r="A91" t="s">
        <v>249</v>
      </c>
      <c r="B91" s="3">
        <v>45293</v>
      </c>
      <c r="C91" t="s">
        <v>250</v>
      </c>
      <c r="D91">
        <v>1488.35</v>
      </c>
      <c r="E91" t="s">
        <v>47</v>
      </c>
      <c r="F91" t="s">
        <v>26</v>
      </c>
      <c r="G91" t="s">
        <v>39</v>
      </c>
      <c r="H91" t="s">
        <v>28</v>
      </c>
      <c r="I91">
        <f>IF(OR(financial_transactions35[[#This Row],[amount]]&lt;$L$16, financial_transactions35[[#This Row],[amount]]&gt;$L$17), 1, 0)</f>
        <v>1</v>
      </c>
    </row>
    <row r="92" spans="1:9">
      <c r="A92" t="s">
        <v>251</v>
      </c>
      <c r="B92" s="3">
        <v>45293</v>
      </c>
      <c r="C92" t="s">
        <v>252</v>
      </c>
      <c r="D92">
        <v>397.74</v>
      </c>
      <c r="E92" t="s">
        <v>19</v>
      </c>
      <c r="F92" t="s">
        <v>26</v>
      </c>
      <c r="G92" t="s">
        <v>39</v>
      </c>
      <c r="H92" t="s">
        <v>94</v>
      </c>
      <c r="I92">
        <f>IF(OR(financial_transactions35[[#This Row],[amount]]&lt;$L$16, financial_transactions35[[#This Row],[amount]]&gt;$L$17), 1, 0)</f>
        <v>1</v>
      </c>
    </row>
    <row r="93" spans="1:9">
      <c r="A93" t="s">
        <v>253</v>
      </c>
      <c r="B93" s="3">
        <v>45293</v>
      </c>
      <c r="C93" t="s">
        <v>254</v>
      </c>
      <c r="D93">
        <v>568.61</v>
      </c>
      <c r="E93" t="s">
        <v>64</v>
      </c>
      <c r="F93" t="s">
        <v>61</v>
      </c>
      <c r="G93" t="s">
        <v>21</v>
      </c>
      <c r="H93" t="s">
        <v>22</v>
      </c>
      <c r="I93">
        <f>IF(OR(financial_transactions35[[#This Row],[amount]]&lt;$L$16, financial_transactions35[[#This Row],[amount]]&gt;$L$17), 1, 0)</f>
        <v>1</v>
      </c>
    </row>
    <row r="94" spans="1:9">
      <c r="A94" t="s">
        <v>255</v>
      </c>
      <c r="B94" s="3">
        <v>45293</v>
      </c>
      <c r="C94" t="s">
        <v>256</v>
      </c>
      <c r="D94">
        <v>183.81</v>
      </c>
      <c r="E94" t="s">
        <v>52</v>
      </c>
      <c r="F94" t="s">
        <v>32</v>
      </c>
      <c r="G94" t="s">
        <v>27</v>
      </c>
      <c r="H94" t="s">
        <v>40</v>
      </c>
      <c r="I94">
        <f>IF(OR(financial_transactions35[[#This Row],[amount]]&lt;$L$16, financial_transactions35[[#This Row],[amount]]&gt;$L$17), 1, 0)</f>
        <v>1</v>
      </c>
    </row>
    <row r="95" spans="1:9">
      <c r="A95" t="s">
        <v>257</v>
      </c>
      <c r="B95" s="3">
        <v>45293</v>
      </c>
      <c r="C95" t="s">
        <v>258</v>
      </c>
      <c r="D95">
        <v>854.26</v>
      </c>
      <c r="E95" t="s">
        <v>47</v>
      </c>
      <c r="F95" t="s">
        <v>20</v>
      </c>
      <c r="G95" t="s">
        <v>21</v>
      </c>
      <c r="H95" t="s">
        <v>87</v>
      </c>
      <c r="I95">
        <f>IF(OR(financial_transactions35[[#This Row],[amount]]&lt;$L$16, financial_transactions35[[#This Row],[amount]]&gt;$L$17), 1, 0)</f>
        <v>1</v>
      </c>
    </row>
    <row r="96" spans="1:9">
      <c r="A96" t="s">
        <v>259</v>
      </c>
      <c r="B96" s="3">
        <v>45293</v>
      </c>
      <c r="C96" t="s">
        <v>260</v>
      </c>
      <c r="D96">
        <v>1144.76</v>
      </c>
      <c r="E96" t="s">
        <v>47</v>
      </c>
      <c r="F96" t="s">
        <v>32</v>
      </c>
      <c r="G96" t="s">
        <v>39</v>
      </c>
      <c r="H96" t="s">
        <v>40</v>
      </c>
      <c r="I96">
        <f>IF(OR(financial_transactions35[[#This Row],[amount]]&lt;$L$16, financial_transactions35[[#This Row],[amount]]&gt;$L$17), 1, 0)</f>
        <v>1</v>
      </c>
    </row>
    <row r="97" spans="1:9">
      <c r="A97" t="s">
        <v>261</v>
      </c>
      <c r="B97" s="3">
        <v>45293</v>
      </c>
      <c r="C97" t="s">
        <v>262</v>
      </c>
      <c r="D97">
        <v>113.25</v>
      </c>
      <c r="E97" t="s">
        <v>70</v>
      </c>
      <c r="F97" t="s">
        <v>20</v>
      </c>
      <c r="G97" t="s">
        <v>39</v>
      </c>
      <c r="H97" t="s">
        <v>40</v>
      </c>
      <c r="I97">
        <f>IF(OR(financial_transactions35[[#This Row],[amount]]&lt;$L$16, financial_transactions35[[#This Row],[amount]]&gt;$L$17), 1, 0)</f>
        <v>1</v>
      </c>
    </row>
    <row r="98" spans="1:9">
      <c r="A98" t="s">
        <v>263</v>
      </c>
      <c r="B98" s="3">
        <v>45293</v>
      </c>
      <c r="C98" t="s">
        <v>264</v>
      </c>
      <c r="D98">
        <v>1641.38</v>
      </c>
      <c r="E98" t="s">
        <v>47</v>
      </c>
      <c r="F98" t="s">
        <v>20</v>
      </c>
      <c r="G98" t="s">
        <v>48</v>
      </c>
      <c r="H98" t="s">
        <v>176</v>
      </c>
      <c r="I98">
        <f>IF(OR(financial_transactions35[[#This Row],[amount]]&lt;$L$16, financial_transactions35[[#This Row],[amount]]&gt;$L$17), 1, 0)</f>
        <v>1</v>
      </c>
    </row>
    <row r="99" spans="1:9">
      <c r="A99" t="s">
        <v>267</v>
      </c>
      <c r="B99" s="3">
        <v>45293</v>
      </c>
      <c r="C99" t="s">
        <v>268</v>
      </c>
      <c r="D99">
        <v>1330.48</v>
      </c>
      <c r="E99" t="s">
        <v>31</v>
      </c>
      <c r="F99" t="s">
        <v>26</v>
      </c>
      <c r="G99" t="s">
        <v>21</v>
      </c>
      <c r="H99" t="s">
        <v>176</v>
      </c>
      <c r="I99">
        <f>IF(OR(financial_transactions35[[#This Row],[amount]]&lt;$L$16, financial_transactions35[[#This Row],[amount]]&gt;$L$17), 1, 0)</f>
        <v>1</v>
      </c>
    </row>
    <row r="100" spans="1:9">
      <c r="A100" t="s">
        <v>269</v>
      </c>
      <c r="B100" s="3">
        <v>45294</v>
      </c>
      <c r="C100" t="s">
        <v>270</v>
      </c>
      <c r="D100">
        <v>1485.19</v>
      </c>
      <c r="E100" t="s">
        <v>70</v>
      </c>
      <c r="F100" t="s">
        <v>32</v>
      </c>
      <c r="G100" t="s">
        <v>48</v>
      </c>
      <c r="H100" t="s">
        <v>109</v>
      </c>
      <c r="I100">
        <f>IF(OR(financial_transactions35[[#This Row],[amount]]&lt;$L$16, financial_transactions35[[#This Row],[amount]]&gt;$L$17), 1, 0)</f>
        <v>1</v>
      </c>
    </row>
    <row r="101" spans="1:9">
      <c r="A101" t="s">
        <v>271</v>
      </c>
      <c r="B101" s="3">
        <v>45294</v>
      </c>
      <c r="C101" t="s">
        <v>272</v>
      </c>
      <c r="D101">
        <v>660.98</v>
      </c>
      <c r="E101" t="s">
        <v>31</v>
      </c>
      <c r="F101" t="s">
        <v>26</v>
      </c>
      <c r="G101" t="s">
        <v>48</v>
      </c>
      <c r="H101" t="s">
        <v>109</v>
      </c>
      <c r="I101">
        <f>IF(OR(financial_transactions35[[#This Row],[amount]]&lt;$L$16, financial_transactions35[[#This Row],[amount]]&gt;$L$17), 1, 0)</f>
        <v>1</v>
      </c>
    </row>
    <row r="102" spans="1:9">
      <c r="A102" t="s">
        <v>273</v>
      </c>
      <c r="B102" s="3">
        <v>45294</v>
      </c>
      <c r="C102" t="s">
        <v>274</v>
      </c>
      <c r="D102">
        <v>1024.82</v>
      </c>
      <c r="E102" t="s">
        <v>19</v>
      </c>
      <c r="F102" t="s">
        <v>20</v>
      </c>
      <c r="G102" t="s">
        <v>27</v>
      </c>
      <c r="H102" t="s">
        <v>33</v>
      </c>
      <c r="I102">
        <f>IF(OR(financial_transactions35[[#This Row],[amount]]&lt;$L$16, financial_transactions35[[#This Row],[amount]]&gt;$L$17), 1, 0)</f>
        <v>1</v>
      </c>
    </row>
    <row r="103" spans="1:9">
      <c r="A103" t="s">
        <v>275</v>
      </c>
      <c r="B103" s="3">
        <v>45294</v>
      </c>
      <c r="C103" t="s">
        <v>276</v>
      </c>
      <c r="D103">
        <v>1660.42</v>
      </c>
      <c r="E103" t="s">
        <v>47</v>
      </c>
      <c r="F103" t="s">
        <v>20</v>
      </c>
      <c r="G103" t="s">
        <v>39</v>
      </c>
      <c r="H103" t="s">
        <v>176</v>
      </c>
      <c r="I103">
        <f>IF(OR(financial_transactions35[[#This Row],[amount]]&lt;$L$16, financial_transactions35[[#This Row],[amount]]&gt;$L$17), 1, 0)</f>
        <v>1</v>
      </c>
    </row>
    <row r="104" spans="1:9">
      <c r="A104" t="s">
        <v>277</v>
      </c>
      <c r="B104" s="3">
        <v>45294</v>
      </c>
      <c r="C104" t="s">
        <v>278</v>
      </c>
      <c r="D104">
        <v>1595.97</v>
      </c>
      <c r="E104" t="s">
        <v>122</v>
      </c>
      <c r="F104" t="s">
        <v>61</v>
      </c>
      <c r="G104" t="s">
        <v>21</v>
      </c>
      <c r="H104" t="s">
        <v>123</v>
      </c>
      <c r="I104">
        <f>IF(OR(financial_transactions35[[#This Row],[amount]]&lt;$L$16, financial_transactions35[[#This Row],[amount]]&gt;$L$17), 1, 0)</f>
        <v>1</v>
      </c>
    </row>
    <row r="105" spans="1:9">
      <c r="A105" t="s">
        <v>279</v>
      </c>
      <c r="B105" s="3">
        <v>45294</v>
      </c>
      <c r="C105" t="s">
        <v>280</v>
      </c>
      <c r="D105">
        <v>152.09</v>
      </c>
      <c r="E105" t="s">
        <v>52</v>
      </c>
      <c r="F105" t="s">
        <v>61</v>
      </c>
      <c r="G105" t="s">
        <v>27</v>
      </c>
      <c r="H105" t="s">
        <v>40</v>
      </c>
      <c r="I105">
        <f>IF(OR(financial_transactions35[[#This Row],[amount]]&lt;$L$16, financial_transactions35[[#This Row],[amount]]&gt;$L$17), 1, 0)</f>
        <v>1</v>
      </c>
    </row>
    <row r="106" spans="1:9">
      <c r="A106" t="s">
        <v>281</v>
      </c>
      <c r="B106" s="3">
        <v>45294</v>
      </c>
      <c r="C106" t="s">
        <v>282</v>
      </c>
      <c r="D106">
        <v>1276.6600000000001</v>
      </c>
      <c r="E106" t="s">
        <v>70</v>
      </c>
      <c r="F106" t="s">
        <v>32</v>
      </c>
      <c r="G106" t="s">
        <v>21</v>
      </c>
      <c r="H106" t="s">
        <v>33</v>
      </c>
      <c r="I106">
        <f>IF(OR(financial_transactions35[[#This Row],[amount]]&lt;$L$16, financial_transactions35[[#This Row],[amount]]&gt;$L$17), 1, 0)</f>
        <v>1</v>
      </c>
    </row>
    <row r="107" spans="1:9">
      <c r="A107" t="s">
        <v>283</v>
      </c>
      <c r="B107" s="3">
        <v>45294</v>
      </c>
      <c r="C107" t="s">
        <v>284</v>
      </c>
      <c r="D107">
        <v>168.59</v>
      </c>
      <c r="E107" t="s">
        <v>47</v>
      </c>
      <c r="F107" t="s">
        <v>26</v>
      </c>
      <c r="G107" t="s">
        <v>39</v>
      </c>
      <c r="H107" t="s">
        <v>36</v>
      </c>
      <c r="I107">
        <f>IF(OR(financial_transactions35[[#This Row],[amount]]&lt;$L$16, financial_transactions35[[#This Row],[amount]]&gt;$L$17), 1, 0)</f>
        <v>1</v>
      </c>
    </row>
    <row r="108" spans="1:9">
      <c r="A108" t="s">
        <v>285</v>
      </c>
      <c r="B108" s="3">
        <v>45294</v>
      </c>
      <c r="C108" t="s">
        <v>286</v>
      </c>
      <c r="D108">
        <v>571.48</v>
      </c>
      <c r="E108" t="s">
        <v>47</v>
      </c>
      <c r="F108" t="s">
        <v>32</v>
      </c>
      <c r="G108" t="s">
        <v>27</v>
      </c>
      <c r="H108" t="s">
        <v>44</v>
      </c>
      <c r="I108">
        <f>IF(OR(financial_transactions35[[#This Row],[amount]]&lt;$L$16, financial_transactions35[[#This Row],[amount]]&gt;$L$17), 1, 0)</f>
        <v>1</v>
      </c>
    </row>
    <row r="109" spans="1:9">
      <c r="A109" t="s">
        <v>287</v>
      </c>
      <c r="B109" s="3">
        <v>45294</v>
      </c>
      <c r="C109" t="s">
        <v>288</v>
      </c>
      <c r="D109">
        <v>1033.47</v>
      </c>
      <c r="E109" t="s">
        <v>64</v>
      </c>
      <c r="F109" t="s">
        <v>26</v>
      </c>
      <c r="G109" t="s">
        <v>21</v>
      </c>
      <c r="H109" t="s">
        <v>53</v>
      </c>
      <c r="I109">
        <f>IF(OR(financial_transactions35[[#This Row],[amount]]&lt;$L$16, financial_transactions35[[#This Row],[amount]]&gt;$L$17), 1, 0)</f>
        <v>1</v>
      </c>
    </row>
    <row r="110" spans="1:9">
      <c r="A110" t="s">
        <v>289</v>
      </c>
      <c r="B110" s="3">
        <v>45294</v>
      </c>
      <c r="C110" t="s">
        <v>290</v>
      </c>
      <c r="D110">
        <v>1869.88</v>
      </c>
      <c r="E110" t="s">
        <v>31</v>
      </c>
      <c r="F110" t="s">
        <v>32</v>
      </c>
      <c r="G110" t="s">
        <v>39</v>
      </c>
      <c r="H110" t="s">
        <v>36</v>
      </c>
      <c r="I110">
        <f>IF(OR(financial_transactions35[[#This Row],[amount]]&lt;$L$16, financial_transactions35[[#This Row],[amount]]&gt;$L$17), 1, 0)</f>
        <v>1</v>
      </c>
    </row>
    <row r="111" spans="1:9">
      <c r="A111" t="s">
        <v>291</v>
      </c>
      <c r="B111" s="3">
        <v>45294</v>
      </c>
      <c r="C111" t="s">
        <v>292</v>
      </c>
      <c r="D111">
        <v>968.95</v>
      </c>
      <c r="E111" t="s">
        <v>64</v>
      </c>
      <c r="F111" t="s">
        <v>32</v>
      </c>
      <c r="G111" t="s">
        <v>27</v>
      </c>
      <c r="H111" t="s">
        <v>75</v>
      </c>
      <c r="I111">
        <f>IF(OR(financial_transactions35[[#This Row],[amount]]&lt;$L$16, financial_transactions35[[#This Row],[amount]]&gt;$L$17), 1, 0)</f>
        <v>1</v>
      </c>
    </row>
    <row r="112" spans="1:9">
      <c r="A112" t="s">
        <v>293</v>
      </c>
      <c r="B112" s="3">
        <v>45294</v>
      </c>
      <c r="C112" t="s">
        <v>294</v>
      </c>
      <c r="D112">
        <v>834.71</v>
      </c>
      <c r="E112" t="s">
        <v>25</v>
      </c>
      <c r="F112" t="s">
        <v>26</v>
      </c>
      <c r="G112" t="s">
        <v>39</v>
      </c>
      <c r="H112" t="s">
        <v>87</v>
      </c>
      <c r="I112">
        <f>IF(OR(financial_transactions35[[#This Row],[amount]]&lt;$L$16, financial_transactions35[[#This Row],[amount]]&gt;$L$17), 1, 0)</f>
        <v>1</v>
      </c>
    </row>
    <row r="113" spans="1:9">
      <c r="A113" t="s">
        <v>295</v>
      </c>
      <c r="B113" s="3">
        <v>45294</v>
      </c>
      <c r="C113" t="s">
        <v>296</v>
      </c>
      <c r="D113">
        <v>1657.68</v>
      </c>
      <c r="E113" t="s">
        <v>25</v>
      </c>
      <c r="F113" t="s">
        <v>32</v>
      </c>
      <c r="G113" t="s">
        <v>27</v>
      </c>
      <c r="H113" t="s">
        <v>28</v>
      </c>
      <c r="I113">
        <f>IF(OR(financial_transactions35[[#This Row],[amount]]&lt;$L$16, financial_transactions35[[#This Row],[amount]]&gt;$L$17), 1, 0)</f>
        <v>1</v>
      </c>
    </row>
    <row r="114" spans="1:9">
      <c r="A114" t="s">
        <v>297</v>
      </c>
      <c r="B114" s="3">
        <v>45294</v>
      </c>
      <c r="C114" t="s">
        <v>298</v>
      </c>
      <c r="D114">
        <v>523.88</v>
      </c>
      <c r="E114" t="s">
        <v>67</v>
      </c>
      <c r="F114" t="s">
        <v>61</v>
      </c>
      <c r="G114" t="s">
        <v>21</v>
      </c>
      <c r="H114" t="s">
        <v>40</v>
      </c>
      <c r="I114">
        <f>IF(OR(financial_transactions35[[#This Row],[amount]]&lt;$L$16, financial_transactions35[[#This Row],[amount]]&gt;$L$17), 1, 0)</f>
        <v>1</v>
      </c>
    </row>
    <row r="115" spans="1:9">
      <c r="A115" t="s">
        <v>299</v>
      </c>
      <c r="B115" s="3">
        <v>45294</v>
      </c>
      <c r="C115" t="s">
        <v>300</v>
      </c>
      <c r="D115">
        <v>1139.72</v>
      </c>
      <c r="E115" t="s">
        <v>25</v>
      </c>
      <c r="F115" t="s">
        <v>20</v>
      </c>
      <c r="G115" t="s">
        <v>27</v>
      </c>
      <c r="H115" t="s">
        <v>28</v>
      </c>
      <c r="I115">
        <f>IF(OR(financial_transactions35[[#This Row],[amount]]&lt;$L$16, financial_transactions35[[#This Row],[amount]]&gt;$L$17), 1, 0)</f>
        <v>1</v>
      </c>
    </row>
    <row r="116" spans="1:9">
      <c r="A116" t="s">
        <v>301</v>
      </c>
      <c r="B116" s="3">
        <v>45294</v>
      </c>
      <c r="C116" t="s">
        <v>302</v>
      </c>
      <c r="D116">
        <v>723.03</v>
      </c>
      <c r="E116" t="s">
        <v>25</v>
      </c>
      <c r="F116" t="s">
        <v>61</v>
      </c>
      <c r="G116" t="s">
        <v>48</v>
      </c>
      <c r="H116" t="s">
        <v>28</v>
      </c>
      <c r="I116">
        <f>IF(OR(financial_transactions35[[#This Row],[amount]]&lt;$L$16, financial_transactions35[[#This Row],[amount]]&gt;$L$17), 1, 0)</f>
        <v>1</v>
      </c>
    </row>
    <row r="117" spans="1:9">
      <c r="A117" t="s">
        <v>303</v>
      </c>
      <c r="B117" s="3">
        <v>45294</v>
      </c>
      <c r="C117" t="s">
        <v>304</v>
      </c>
      <c r="D117">
        <v>242.47</v>
      </c>
      <c r="E117" t="s">
        <v>70</v>
      </c>
      <c r="F117" t="s">
        <v>32</v>
      </c>
      <c r="G117" t="s">
        <v>48</v>
      </c>
      <c r="H117" t="s">
        <v>44</v>
      </c>
      <c r="I117">
        <f>IF(OR(financial_transactions35[[#This Row],[amount]]&lt;$L$16, financial_transactions35[[#This Row],[amount]]&gt;$L$17), 1, 0)</f>
        <v>1</v>
      </c>
    </row>
    <row r="118" spans="1:9">
      <c r="A118" t="s">
        <v>305</v>
      </c>
      <c r="B118" s="3">
        <v>45294</v>
      </c>
      <c r="C118" t="s">
        <v>306</v>
      </c>
      <c r="D118">
        <v>613.48</v>
      </c>
      <c r="E118" t="s">
        <v>47</v>
      </c>
      <c r="F118" t="s">
        <v>26</v>
      </c>
      <c r="G118" t="s">
        <v>39</v>
      </c>
      <c r="H118" t="s">
        <v>57</v>
      </c>
      <c r="I118">
        <f>IF(OR(financial_transactions35[[#This Row],[amount]]&lt;$L$16, financial_transactions35[[#This Row],[amount]]&gt;$L$17), 1, 0)</f>
        <v>1</v>
      </c>
    </row>
    <row r="119" spans="1:9">
      <c r="A119" t="s">
        <v>307</v>
      </c>
      <c r="B119" s="3">
        <v>45294</v>
      </c>
      <c r="C119" t="s">
        <v>308</v>
      </c>
      <c r="D119">
        <v>768.79</v>
      </c>
      <c r="E119" t="s">
        <v>52</v>
      </c>
      <c r="F119" t="s">
        <v>32</v>
      </c>
      <c r="G119" t="s">
        <v>21</v>
      </c>
      <c r="H119" t="s">
        <v>36</v>
      </c>
      <c r="I119">
        <f>IF(OR(financial_transactions35[[#This Row],[amount]]&lt;$L$16, financial_transactions35[[#This Row],[amount]]&gt;$L$17), 1, 0)</f>
        <v>1</v>
      </c>
    </row>
    <row r="120" spans="1:9">
      <c r="A120" t="s">
        <v>309</v>
      </c>
      <c r="B120" s="3">
        <v>45294</v>
      </c>
      <c r="C120" t="s">
        <v>310</v>
      </c>
      <c r="D120">
        <v>1569.74</v>
      </c>
      <c r="E120" t="s">
        <v>16110</v>
      </c>
      <c r="F120" t="s">
        <v>61</v>
      </c>
      <c r="G120" t="s">
        <v>27</v>
      </c>
      <c r="H120" t="s">
        <v>28</v>
      </c>
      <c r="I120">
        <f>IF(OR(financial_transactions35[[#This Row],[amount]]&lt;$L$16, financial_transactions35[[#This Row],[amount]]&gt;$L$17), 1, 0)</f>
        <v>1</v>
      </c>
    </row>
    <row r="121" spans="1:9">
      <c r="A121" t="s">
        <v>311</v>
      </c>
      <c r="B121" s="3">
        <v>45294</v>
      </c>
      <c r="C121" t="s">
        <v>312</v>
      </c>
      <c r="D121">
        <v>1362.23</v>
      </c>
      <c r="E121" t="s">
        <v>52</v>
      </c>
      <c r="F121" t="s">
        <v>32</v>
      </c>
      <c r="G121" t="s">
        <v>39</v>
      </c>
      <c r="H121" t="s">
        <v>57</v>
      </c>
      <c r="I121">
        <f>IF(OR(financial_transactions35[[#This Row],[amount]]&lt;$L$16, financial_transactions35[[#This Row],[amount]]&gt;$L$17), 1, 0)</f>
        <v>1</v>
      </c>
    </row>
    <row r="122" spans="1:9">
      <c r="A122" t="s">
        <v>313</v>
      </c>
      <c r="B122" s="3">
        <v>45294</v>
      </c>
      <c r="C122" t="s">
        <v>314</v>
      </c>
      <c r="D122">
        <v>1718.84</v>
      </c>
      <c r="E122" t="s">
        <v>31</v>
      </c>
      <c r="F122" t="s">
        <v>20</v>
      </c>
      <c r="G122" t="s">
        <v>21</v>
      </c>
      <c r="H122" t="s">
        <v>40</v>
      </c>
      <c r="I122">
        <f>IF(OR(financial_transactions35[[#This Row],[amount]]&lt;$L$16, financial_transactions35[[#This Row],[amount]]&gt;$L$17), 1, 0)</f>
        <v>1</v>
      </c>
    </row>
    <row r="123" spans="1:9">
      <c r="A123" t="s">
        <v>315</v>
      </c>
      <c r="B123" s="3">
        <v>45294</v>
      </c>
      <c r="C123" t="s">
        <v>316</v>
      </c>
      <c r="D123">
        <v>1243.52</v>
      </c>
      <c r="E123" t="s">
        <v>52</v>
      </c>
      <c r="F123" t="s">
        <v>32</v>
      </c>
      <c r="G123" t="s">
        <v>21</v>
      </c>
      <c r="H123" t="s">
        <v>22</v>
      </c>
      <c r="I123">
        <f>IF(OR(financial_transactions35[[#This Row],[amount]]&lt;$L$16, financial_transactions35[[#This Row],[amount]]&gt;$L$17), 1, 0)</f>
        <v>1</v>
      </c>
    </row>
    <row r="124" spans="1:9">
      <c r="A124" t="s">
        <v>317</v>
      </c>
      <c r="B124" s="3">
        <v>45294</v>
      </c>
      <c r="C124" t="s">
        <v>318</v>
      </c>
      <c r="D124">
        <v>762.06</v>
      </c>
      <c r="E124" t="s">
        <v>70</v>
      </c>
      <c r="F124" t="s">
        <v>32</v>
      </c>
      <c r="G124" t="s">
        <v>48</v>
      </c>
      <c r="H124" t="s">
        <v>94</v>
      </c>
      <c r="I124">
        <f>IF(OR(financial_transactions35[[#This Row],[amount]]&lt;$L$16, financial_transactions35[[#This Row],[amount]]&gt;$L$17), 1, 0)</f>
        <v>1</v>
      </c>
    </row>
    <row r="125" spans="1:9">
      <c r="A125" t="s">
        <v>319</v>
      </c>
      <c r="B125" s="3">
        <v>45294</v>
      </c>
      <c r="C125" t="s">
        <v>320</v>
      </c>
      <c r="D125">
        <v>251.56</v>
      </c>
      <c r="E125" t="s">
        <v>25</v>
      </c>
      <c r="F125" t="s">
        <v>61</v>
      </c>
      <c r="G125" t="s">
        <v>27</v>
      </c>
      <c r="H125" t="s">
        <v>16080</v>
      </c>
      <c r="I125">
        <f>IF(OR(financial_transactions35[[#This Row],[amount]]&lt;$L$16, financial_transactions35[[#This Row],[amount]]&gt;$L$17), 1, 0)</f>
        <v>1</v>
      </c>
    </row>
    <row r="126" spans="1:9">
      <c r="A126" t="s">
        <v>321</v>
      </c>
      <c r="B126" s="3">
        <v>45295</v>
      </c>
      <c r="C126" t="s">
        <v>322</v>
      </c>
      <c r="D126">
        <v>859.34</v>
      </c>
      <c r="E126" t="s">
        <v>16110</v>
      </c>
      <c r="F126" t="s">
        <v>26</v>
      </c>
      <c r="G126" t="s">
        <v>21</v>
      </c>
      <c r="H126" t="s">
        <v>16080</v>
      </c>
      <c r="I126">
        <f>IF(OR(financial_transactions35[[#This Row],[amount]]&lt;$L$16, financial_transactions35[[#This Row],[amount]]&gt;$L$17), 1, 0)</f>
        <v>1</v>
      </c>
    </row>
    <row r="127" spans="1:9">
      <c r="A127" t="s">
        <v>323</v>
      </c>
      <c r="B127" s="3">
        <v>45295</v>
      </c>
      <c r="C127" t="s">
        <v>324</v>
      </c>
      <c r="D127">
        <v>1392.04</v>
      </c>
      <c r="E127" t="s">
        <v>67</v>
      </c>
      <c r="F127" t="s">
        <v>61</v>
      </c>
      <c r="G127" t="s">
        <v>27</v>
      </c>
      <c r="H127" t="s">
        <v>40</v>
      </c>
      <c r="I127">
        <f>IF(OR(financial_transactions35[[#This Row],[amount]]&lt;$L$16, financial_transactions35[[#This Row],[amount]]&gt;$L$17), 1, 0)</f>
        <v>1</v>
      </c>
    </row>
    <row r="128" spans="1:9">
      <c r="A128" t="s">
        <v>325</v>
      </c>
      <c r="B128" s="3">
        <v>45295</v>
      </c>
      <c r="C128" t="s">
        <v>326</v>
      </c>
      <c r="D128">
        <v>7517.47</v>
      </c>
      <c r="E128" t="s">
        <v>16110</v>
      </c>
      <c r="F128" t="s">
        <v>61</v>
      </c>
      <c r="G128" t="s">
        <v>48</v>
      </c>
      <c r="H128" t="s">
        <v>49</v>
      </c>
      <c r="I128">
        <f>IF(OR(financial_transactions35[[#This Row],[amount]]&lt;$L$16, financial_transactions35[[#This Row],[amount]]&gt;$L$17), 1, 0)</f>
        <v>1</v>
      </c>
    </row>
    <row r="129" spans="1:9">
      <c r="A129" t="s">
        <v>327</v>
      </c>
      <c r="B129" s="3">
        <v>45295</v>
      </c>
      <c r="C129" t="s">
        <v>328</v>
      </c>
      <c r="D129">
        <v>1201.54</v>
      </c>
      <c r="E129" t="s">
        <v>31</v>
      </c>
      <c r="F129" t="s">
        <v>20</v>
      </c>
      <c r="G129" t="s">
        <v>27</v>
      </c>
      <c r="H129" t="s">
        <v>40</v>
      </c>
      <c r="I129">
        <f>IF(OR(financial_transactions35[[#This Row],[amount]]&lt;$L$16, financial_transactions35[[#This Row],[amount]]&gt;$L$17), 1, 0)</f>
        <v>1</v>
      </c>
    </row>
    <row r="130" spans="1:9">
      <c r="A130" t="s">
        <v>329</v>
      </c>
      <c r="B130" s="3">
        <v>45295</v>
      </c>
      <c r="C130" t="s">
        <v>330</v>
      </c>
      <c r="D130">
        <v>859.93</v>
      </c>
      <c r="E130" t="s">
        <v>19</v>
      </c>
      <c r="F130" t="s">
        <v>20</v>
      </c>
      <c r="G130" t="s">
        <v>48</v>
      </c>
      <c r="H130" t="s">
        <v>36</v>
      </c>
      <c r="I130">
        <f>IF(OR(financial_transactions35[[#This Row],[amount]]&lt;$L$16, financial_transactions35[[#This Row],[amount]]&gt;$L$17), 1, 0)</f>
        <v>1</v>
      </c>
    </row>
    <row r="131" spans="1:9">
      <c r="A131" t="s">
        <v>331</v>
      </c>
      <c r="B131" s="3">
        <v>45295</v>
      </c>
      <c r="C131" t="s">
        <v>332</v>
      </c>
      <c r="D131">
        <v>1069.01</v>
      </c>
      <c r="E131" t="s">
        <v>122</v>
      </c>
      <c r="F131" t="s">
        <v>61</v>
      </c>
      <c r="G131" t="s">
        <v>27</v>
      </c>
      <c r="H131" t="s">
        <v>16080</v>
      </c>
      <c r="I131">
        <f>IF(OR(financial_transactions35[[#This Row],[amount]]&lt;$L$16, financial_transactions35[[#This Row],[amount]]&gt;$L$17), 1, 0)</f>
        <v>1</v>
      </c>
    </row>
    <row r="132" spans="1:9">
      <c r="A132" t="s">
        <v>333</v>
      </c>
      <c r="B132" s="3">
        <v>45295</v>
      </c>
      <c r="C132" t="s">
        <v>334</v>
      </c>
      <c r="D132">
        <v>1905.97</v>
      </c>
      <c r="E132" t="s">
        <v>122</v>
      </c>
      <c r="F132" t="s">
        <v>32</v>
      </c>
      <c r="G132" t="s">
        <v>39</v>
      </c>
      <c r="H132" t="s">
        <v>22</v>
      </c>
      <c r="I132">
        <f>IF(OR(financial_transactions35[[#This Row],[amount]]&lt;$L$16, financial_transactions35[[#This Row],[amount]]&gt;$L$17), 1, 0)</f>
        <v>1</v>
      </c>
    </row>
    <row r="133" spans="1:9">
      <c r="A133" t="s">
        <v>335</v>
      </c>
      <c r="B133" s="3">
        <v>45295</v>
      </c>
      <c r="C133" t="s">
        <v>336</v>
      </c>
      <c r="D133">
        <v>1141.68</v>
      </c>
      <c r="E133" t="s">
        <v>16110</v>
      </c>
      <c r="F133" t="s">
        <v>20</v>
      </c>
      <c r="G133" t="s">
        <v>27</v>
      </c>
      <c r="H133" t="s">
        <v>22</v>
      </c>
      <c r="I133">
        <f>IF(OR(financial_transactions35[[#This Row],[amount]]&lt;$L$16, financial_transactions35[[#This Row],[amount]]&gt;$L$17), 1, 0)</f>
        <v>1</v>
      </c>
    </row>
    <row r="134" spans="1:9">
      <c r="A134" t="s">
        <v>337</v>
      </c>
      <c r="B134" s="3">
        <v>45295</v>
      </c>
      <c r="C134" t="s">
        <v>338</v>
      </c>
      <c r="D134">
        <v>1105.44</v>
      </c>
      <c r="E134" t="s">
        <v>25</v>
      </c>
      <c r="F134" t="s">
        <v>26</v>
      </c>
      <c r="G134" t="s">
        <v>21</v>
      </c>
      <c r="H134" t="s">
        <v>87</v>
      </c>
      <c r="I134">
        <f>IF(OR(financial_transactions35[[#This Row],[amount]]&lt;$L$16, financial_transactions35[[#This Row],[amount]]&gt;$L$17), 1, 0)</f>
        <v>1</v>
      </c>
    </row>
    <row r="135" spans="1:9">
      <c r="A135" t="s">
        <v>340</v>
      </c>
      <c r="B135" s="3">
        <v>45295</v>
      </c>
      <c r="C135" t="s">
        <v>341</v>
      </c>
      <c r="D135">
        <v>964.97</v>
      </c>
      <c r="E135" t="s">
        <v>25</v>
      </c>
      <c r="F135" t="s">
        <v>26</v>
      </c>
      <c r="G135" t="s">
        <v>27</v>
      </c>
      <c r="H135" t="s">
        <v>53</v>
      </c>
      <c r="I135">
        <f>IF(OR(financial_transactions35[[#This Row],[amount]]&lt;$L$16, financial_transactions35[[#This Row],[amount]]&gt;$L$17), 1, 0)</f>
        <v>1</v>
      </c>
    </row>
    <row r="136" spans="1:9">
      <c r="A136" t="s">
        <v>342</v>
      </c>
      <c r="B136" s="3">
        <v>45295</v>
      </c>
      <c r="C136" t="s">
        <v>343</v>
      </c>
      <c r="D136">
        <v>72.540000000000006</v>
      </c>
      <c r="E136" t="s">
        <v>64</v>
      </c>
      <c r="F136" t="s">
        <v>32</v>
      </c>
      <c r="G136" t="s">
        <v>27</v>
      </c>
      <c r="H136" t="s">
        <v>123</v>
      </c>
      <c r="I136">
        <f>IF(OR(financial_transactions35[[#This Row],[amount]]&lt;$L$16, financial_transactions35[[#This Row],[amount]]&gt;$L$17), 1, 0)</f>
        <v>1</v>
      </c>
    </row>
    <row r="137" spans="1:9">
      <c r="A137" t="s">
        <v>344</v>
      </c>
      <c r="B137" s="3">
        <v>45295</v>
      </c>
      <c r="C137" t="s">
        <v>345</v>
      </c>
      <c r="D137">
        <v>1008.03</v>
      </c>
      <c r="E137" t="s">
        <v>19</v>
      </c>
      <c r="F137" t="s">
        <v>61</v>
      </c>
      <c r="G137" t="s">
        <v>27</v>
      </c>
      <c r="H137" t="s">
        <v>75</v>
      </c>
      <c r="I137">
        <f>IF(OR(financial_transactions35[[#This Row],[amount]]&lt;$L$16, financial_transactions35[[#This Row],[amount]]&gt;$L$17), 1, 0)</f>
        <v>1</v>
      </c>
    </row>
    <row r="138" spans="1:9">
      <c r="A138" t="s">
        <v>346</v>
      </c>
      <c r="B138" s="3">
        <v>45295</v>
      </c>
      <c r="C138" t="s">
        <v>347</v>
      </c>
      <c r="D138">
        <v>1142.71</v>
      </c>
      <c r="E138" t="s">
        <v>16110</v>
      </c>
      <c r="F138" t="s">
        <v>61</v>
      </c>
      <c r="G138" t="s">
        <v>27</v>
      </c>
      <c r="H138" t="s">
        <v>53</v>
      </c>
      <c r="I138">
        <f>IF(OR(financial_transactions35[[#This Row],[amount]]&lt;$L$16, financial_transactions35[[#This Row],[amount]]&gt;$L$17), 1, 0)</f>
        <v>1</v>
      </c>
    </row>
    <row r="139" spans="1:9">
      <c r="A139" t="s">
        <v>348</v>
      </c>
      <c r="B139" s="3">
        <v>45295</v>
      </c>
      <c r="C139" t="s">
        <v>349</v>
      </c>
      <c r="D139">
        <v>1855.7</v>
      </c>
      <c r="E139" t="s">
        <v>16110</v>
      </c>
      <c r="F139" t="s">
        <v>32</v>
      </c>
      <c r="G139" t="s">
        <v>21</v>
      </c>
      <c r="H139" t="s">
        <v>123</v>
      </c>
      <c r="I139">
        <f>IF(OR(financial_transactions35[[#This Row],[amount]]&lt;$L$16, financial_transactions35[[#This Row],[amount]]&gt;$L$17), 1, 0)</f>
        <v>1</v>
      </c>
    </row>
    <row r="140" spans="1:9">
      <c r="A140" t="s">
        <v>350</v>
      </c>
      <c r="B140" s="3">
        <v>45295</v>
      </c>
      <c r="C140" t="s">
        <v>351</v>
      </c>
      <c r="D140">
        <v>824.99</v>
      </c>
      <c r="E140" t="s">
        <v>31</v>
      </c>
      <c r="F140" t="s">
        <v>20</v>
      </c>
      <c r="G140" t="s">
        <v>27</v>
      </c>
      <c r="H140" t="s">
        <v>123</v>
      </c>
      <c r="I140">
        <f>IF(OR(financial_transactions35[[#This Row],[amount]]&lt;$L$16, financial_transactions35[[#This Row],[amount]]&gt;$L$17), 1, 0)</f>
        <v>1</v>
      </c>
    </row>
    <row r="141" spans="1:9">
      <c r="A141" t="s">
        <v>352</v>
      </c>
      <c r="B141" s="3">
        <v>45295</v>
      </c>
      <c r="C141" t="s">
        <v>353</v>
      </c>
      <c r="D141">
        <v>321.26</v>
      </c>
      <c r="E141" t="s">
        <v>122</v>
      </c>
      <c r="F141" t="s">
        <v>32</v>
      </c>
      <c r="G141" t="s">
        <v>48</v>
      </c>
      <c r="H141" t="s">
        <v>123</v>
      </c>
      <c r="I141">
        <f>IF(OR(financial_transactions35[[#This Row],[amount]]&lt;$L$16, financial_transactions35[[#This Row],[amount]]&gt;$L$17), 1, 0)</f>
        <v>1</v>
      </c>
    </row>
    <row r="142" spans="1:9">
      <c r="A142" t="s">
        <v>356</v>
      </c>
      <c r="B142" s="3">
        <v>45295</v>
      </c>
      <c r="C142" t="s">
        <v>357</v>
      </c>
      <c r="D142">
        <v>1879.99</v>
      </c>
      <c r="E142" t="s">
        <v>52</v>
      </c>
      <c r="F142" t="s">
        <v>20</v>
      </c>
      <c r="G142" t="s">
        <v>27</v>
      </c>
      <c r="H142" t="s">
        <v>53</v>
      </c>
      <c r="I142">
        <f>IF(OR(financial_transactions35[[#This Row],[amount]]&lt;$L$16, financial_transactions35[[#This Row],[amount]]&gt;$L$17), 1, 0)</f>
        <v>1</v>
      </c>
    </row>
    <row r="143" spans="1:9">
      <c r="A143" t="s">
        <v>359</v>
      </c>
      <c r="B143" s="3">
        <v>45295</v>
      </c>
      <c r="C143" t="s">
        <v>360</v>
      </c>
      <c r="D143">
        <v>788.99</v>
      </c>
      <c r="E143" t="s">
        <v>19</v>
      </c>
      <c r="F143" t="s">
        <v>61</v>
      </c>
      <c r="G143" t="s">
        <v>21</v>
      </c>
      <c r="H143" t="s">
        <v>57</v>
      </c>
      <c r="I143">
        <f>IF(OR(financial_transactions35[[#This Row],[amount]]&lt;$L$16, financial_transactions35[[#This Row],[amount]]&gt;$L$17), 1, 0)</f>
        <v>1</v>
      </c>
    </row>
    <row r="144" spans="1:9">
      <c r="A144" t="s">
        <v>361</v>
      </c>
      <c r="B144" s="3">
        <v>45295</v>
      </c>
      <c r="C144" t="s">
        <v>362</v>
      </c>
      <c r="D144">
        <v>233.52</v>
      </c>
      <c r="E144" t="s">
        <v>31</v>
      </c>
      <c r="F144" t="s">
        <v>20</v>
      </c>
      <c r="G144" t="s">
        <v>48</v>
      </c>
      <c r="H144" t="s">
        <v>109</v>
      </c>
      <c r="I144">
        <f>IF(OR(financial_transactions35[[#This Row],[amount]]&lt;$L$16, financial_transactions35[[#This Row],[amount]]&gt;$L$17), 1, 0)</f>
        <v>1</v>
      </c>
    </row>
    <row r="145" spans="1:9">
      <c r="A145" t="s">
        <v>363</v>
      </c>
      <c r="B145" s="3">
        <v>45295</v>
      </c>
      <c r="C145" t="s">
        <v>364</v>
      </c>
      <c r="D145">
        <v>1858.22</v>
      </c>
      <c r="E145" t="s">
        <v>47</v>
      </c>
      <c r="F145" t="s">
        <v>32</v>
      </c>
      <c r="G145" t="s">
        <v>21</v>
      </c>
      <c r="H145" t="s">
        <v>109</v>
      </c>
      <c r="I145">
        <f>IF(OR(financial_transactions35[[#This Row],[amount]]&lt;$L$16, financial_transactions35[[#This Row],[amount]]&gt;$L$17), 1, 0)</f>
        <v>1</v>
      </c>
    </row>
    <row r="146" spans="1:9">
      <c r="A146" t="s">
        <v>365</v>
      </c>
      <c r="B146" s="3">
        <v>45295</v>
      </c>
      <c r="C146" t="s">
        <v>366</v>
      </c>
      <c r="D146">
        <v>804.01</v>
      </c>
      <c r="E146" t="s">
        <v>16079</v>
      </c>
      <c r="F146" t="s">
        <v>32</v>
      </c>
      <c r="G146" t="s">
        <v>21</v>
      </c>
      <c r="H146" t="s">
        <v>57</v>
      </c>
      <c r="I146">
        <f>IF(OR(financial_transactions35[[#This Row],[amount]]&lt;$L$16, financial_transactions35[[#This Row],[amount]]&gt;$L$17), 1, 0)</f>
        <v>1</v>
      </c>
    </row>
    <row r="147" spans="1:9">
      <c r="A147" t="s">
        <v>367</v>
      </c>
      <c r="B147" s="3">
        <v>45295</v>
      </c>
      <c r="C147" t="s">
        <v>368</v>
      </c>
      <c r="D147">
        <v>1128.3399999999999</v>
      </c>
      <c r="E147" t="s">
        <v>16110</v>
      </c>
      <c r="F147" t="s">
        <v>26</v>
      </c>
      <c r="G147" t="s">
        <v>21</v>
      </c>
      <c r="H147" t="s">
        <v>40</v>
      </c>
      <c r="I147">
        <f>IF(OR(financial_transactions35[[#This Row],[amount]]&lt;$L$16, financial_transactions35[[#This Row],[amount]]&gt;$L$17), 1, 0)</f>
        <v>1</v>
      </c>
    </row>
    <row r="148" spans="1:9">
      <c r="A148" t="s">
        <v>369</v>
      </c>
      <c r="B148" s="3">
        <v>45295</v>
      </c>
      <c r="C148" t="s">
        <v>370</v>
      </c>
      <c r="D148">
        <v>1053.71</v>
      </c>
      <c r="E148" t="s">
        <v>67</v>
      </c>
      <c r="F148" t="s">
        <v>32</v>
      </c>
      <c r="G148" t="s">
        <v>27</v>
      </c>
      <c r="H148" t="s">
        <v>123</v>
      </c>
      <c r="I148">
        <f>IF(OR(financial_transactions35[[#This Row],[amount]]&lt;$L$16, financial_transactions35[[#This Row],[amount]]&gt;$L$17), 1, 0)</f>
        <v>1</v>
      </c>
    </row>
    <row r="149" spans="1:9">
      <c r="A149" t="s">
        <v>371</v>
      </c>
      <c r="B149" s="3">
        <v>45295</v>
      </c>
      <c r="C149" t="s">
        <v>372</v>
      </c>
      <c r="D149">
        <v>114.12</v>
      </c>
      <c r="E149" t="s">
        <v>47</v>
      </c>
      <c r="F149" t="s">
        <v>26</v>
      </c>
      <c r="G149" t="s">
        <v>27</v>
      </c>
      <c r="H149" t="s">
        <v>109</v>
      </c>
      <c r="I149">
        <f>IF(OR(financial_transactions35[[#This Row],[amount]]&lt;$L$16, financial_transactions35[[#This Row],[amount]]&gt;$L$17), 1, 0)</f>
        <v>1</v>
      </c>
    </row>
    <row r="150" spans="1:9">
      <c r="A150" t="s">
        <v>375</v>
      </c>
      <c r="B150" s="3">
        <v>45295</v>
      </c>
      <c r="C150" t="s">
        <v>376</v>
      </c>
      <c r="D150">
        <v>1997.93</v>
      </c>
      <c r="E150" t="s">
        <v>16110</v>
      </c>
      <c r="F150" t="s">
        <v>32</v>
      </c>
      <c r="G150" t="s">
        <v>48</v>
      </c>
      <c r="H150" t="s">
        <v>33</v>
      </c>
      <c r="I150">
        <f>IF(OR(financial_transactions35[[#This Row],[amount]]&lt;$L$16, financial_transactions35[[#This Row],[amount]]&gt;$L$17), 1, 0)</f>
        <v>1</v>
      </c>
    </row>
    <row r="151" spans="1:9">
      <c r="A151" t="s">
        <v>377</v>
      </c>
      <c r="B151" s="3">
        <v>45295</v>
      </c>
      <c r="C151" t="s">
        <v>378</v>
      </c>
      <c r="D151">
        <v>1662.38</v>
      </c>
      <c r="E151" t="s">
        <v>16110</v>
      </c>
      <c r="F151" t="s">
        <v>32</v>
      </c>
      <c r="G151" t="s">
        <v>48</v>
      </c>
      <c r="H151" t="s">
        <v>87</v>
      </c>
      <c r="I151">
        <f>IF(OR(financial_transactions35[[#This Row],[amount]]&lt;$L$16, financial_transactions35[[#This Row],[amount]]&gt;$L$17), 1, 0)</f>
        <v>1</v>
      </c>
    </row>
    <row r="152" spans="1:9">
      <c r="A152" t="s">
        <v>381</v>
      </c>
      <c r="B152" s="3">
        <v>45295</v>
      </c>
      <c r="C152" t="s">
        <v>382</v>
      </c>
      <c r="D152">
        <v>760.43</v>
      </c>
      <c r="E152" t="s">
        <v>16079</v>
      </c>
      <c r="F152" t="s">
        <v>32</v>
      </c>
      <c r="G152" t="s">
        <v>39</v>
      </c>
      <c r="H152" t="s">
        <v>94</v>
      </c>
      <c r="I152">
        <f>IF(OR(financial_transactions35[[#This Row],[amount]]&lt;$L$16, financial_transactions35[[#This Row],[amount]]&gt;$L$17), 1, 0)</f>
        <v>1</v>
      </c>
    </row>
    <row r="153" spans="1:9">
      <c r="A153" t="s">
        <v>383</v>
      </c>
      <c r="B153" s="3">
        <v>45295</v>
      </c>
      <c r="C153" t="s">
        <v>384</v>
      </c>
      <c r="D153">
        <v>1675.57</v>
      </c>
      <c r="E153" t="s">
        <v>52</v>
      </c>
      <c r="F153" t="s">
        <v>20</v>
      </c>
      <c r="G153" t="s">
        <v>39</v>
      </c>
      <c r="H153" t="s">
        <v>109</v>
      </c>
      <c r="I153">
        <f>IF(OR(financial_transactions35[[#This Row],[amount]]&lt;$L$16, financial_transactions35[[#This Row],[amount]]&gt;$L$17), 1, 0)</f>
        <v>1</v>
      </c>
    </row>
    <row r="154" spans="1:9">
      <c r="A154" t="s">
        <v>385</v>
      </c>
      <c r="B154" s="3">
        <v>45295</v>
      </c>
      <c r="C154" t="s">
        <v>386</v>
      </c>
      <c r="D154">
        <v>107.84</v>
      </c>
      <c r="E154" t="s">
        <v>16079</v>
      </c>
      <c r="F154" t="s">
        <v>61</v>
      </c>
      <c r="G154" t="s">
        <v>21</v>
      </c>
      <c r="H154" t="s">
        <v>44</v>
      </c>
      <c r="I154">
        <f>IF(OR(financial_transactions35[[#This Row],[amount]]&lt;$L$16, financial_transactions35[[#This Row],[amount]]&gt;$L$17), 1, 0)</f>
        <v>1</v>
      </c>
    </row>
    <row r="155" spans="1:9">
      <c r="A155" t="s">
        <v>388</v>
      </c>
      <c r="B155" s="3">
        <v>45296</v>
      </c>
      <c r="C155" t="s">
        <v>389</v>
      </c>
      <c r="D155">
        <v>1191.6300000000001</v>
      </c>
      <c r="E155" t="s">
        <v>64</v>
      </c>
      <c r="F155" t="s">
        <v>61</v>
      </c>
      <c r="G155" t="s">
        <v>27</v>
      </c>
      <c r="H155" t="s">
        <v>57</v>
      </c>
      <c r="I155">
        <f>IF(OR(financial_transactions35[[#This Row],[amount]]&lt;$L$16, financial_transactions35[[#This Row],[amount]]&gt;$L$17), 1, 0)</f>
        <v>1</v>
      </c>
    </row>
    <row r="156" spans="1:9">
      <c r="A156" t="s">
        <v>390</v>
      </c>
      <c r="B156" s="3">
        <v>45296</v>
      </c>
      <c r="C156" t="s">
        <v>391</v>
      </c>
      <c r="D156">
        <v>322.57</v>
      </c>
      <c r="E156" t="s">
        <v>31</v>
      </c>
      <c r="F156" t="s">
        <v>32</v>
      </c>
      <c r="G156" t="s">
        <v>48</v>
      </c>
      <c r="H156" t="s">
        <v>87</v>
      </c>
      <c r="I156">
        <f>IF(OR(financial_transactions35[[#This Row],[amount]]&lt;$L$16, financial_transactions35[[#This Row],[amount]]&gt;$L$17), 1, 0)</f>
        <v>1</v>
      </c>
    </row>
    <row r="157" spans="1:9">
      <c r="A157" t="s">
        <v>392</v>
      </c>
      <c r="B157" s="3">
        <v>45296</v>
      </c>
      <c r="C157" t="s">
        <v>393</v>
      </c>
      <c r="D157">
        <v>1820.28</v>
      </c>
      <c r="E157" t="s">
        <v>16110</v>
      </c>
      <c r="F157" t="s">
        <v>20</v>
      </c>
      <c r="G157" t="s">
        <v>27</v>
      </c>
      <c r="H157" t="s">
        <v>57</v>
      </c>
      <c r="I157">
        <f>IF(OR(financial_transactions35[[#This Row],[amount]]&lt;$L$16, financial_transactions35[[#This Row],[amount]]&gt;$L$17), 1, 0)</f>
        <v>1</v>
      </c>
    </row>
    <row r="158" spans="1:9">
      <c r="A158" t="s">
        <v>394</v>
      </c>
      <c r="B158" s="3">
        <v>45296</v>
      </c>
      <c r="C158" t="s">
        <v>395</v>
      </c>
      <c r="D158">
        <v>1967.75</v>
      </c>
      <c r="E158" t="s">
        <v>67</v>
      </c>
      <c r="F158" t="s">
        <v>32</v>
      </c>
      <c r="G158" t="s">
        <v>21</v>
      </c>
      <c r="H158" t="s">
        <v>176</v>
      </c>
      <c r="I158">
        <f>IF(OR(financial_transactions35[[#This Row],[amount]]&lt;$L$16, financial_transactions35[[#This Row],[amount]]&gt;$L$17), 1, 0)</f>
        <v>1</v>
      </c>
    </row>
    <row r="159" spans="1:9">
      <c r="A159" t="s">
        <v>396</v>
      </c>
      <c r="B159" s="3">
        <v>45296</v>
      </c>
      <c r="C159" t="s">
        <v>397</v>
      </c>
      <c r="D159">
        <v>1828.37</v>
      </c>
      <c r="E159" t="s">
        <v>25</v>
      </c>
      <c r="F159" t="s">
        <v>26</v>
      </c>
      <c r="G159" t="s">
        <v>21</v>
      </c>
      <c r="H159" t="s">
        <v>57</v>
      </c>
      <c r="I159">
        <f>IF(OR(financial_transactions35[[#This Row],[amount]]&lt;$L$16, financial_transactions35[[#This Row],[amount]]&gt;$L$17), 1, 0)</f>
        <v>1</v>
      </c>
    </row>
    <row r="160" spans="1:9">
      <c r="A160" t="s">
        <v>400</v>
      </c>
      <c r="B160" s="3">
        <v>45296</v>
      </c>
      <c r="C160" t="s">
        <v>401</v>
      </c>
      <c r="D160">
        <v>570.27</v>
      </c>
      <c r="E160" t="s">
        <v>25</v>
      </c>
      <c r="F160" t="s">
        <v>26</v>
      </c>
      <c r="G160" t="s">
        <v>48</v>
      </c>
      <c r="H160" t="s">
        <v>44</v>
      </c>
      <c r="I160">
        <f>IF(OR(financial_transactions35[[#This Row],[amount]]&lt;$L$16, financial_transactions35[[#This Row],[amount]]&gt;$L$17), 1, 0)</f>
        <v>1</v>
      </c>
    </row>
    <row r="161" spans="1:9">
      <c r="A161" t="s">
        <v>402</v>
      </c>
      <c r="B161" s="3">
        <v>45296</v>
      </c>
      <c r="C161" t="s">
        <v>403</v>
      </c>
      <c r="D161">
        <v>19072.98</v>
      </c>
      <c r="E161" t="s">
        <v>64</v>
      </c>
      <c r="F161" t="s">
        <v>32</v>
      </c>
      <c r="G161" t="s">
        <v>21</v>
      </c>
      <c r="H161" t="s">
        <v>44</v>
      </c>
      <c r="I161">
        <f>IF(OR(financial_transactions35[[#This Row],[amount]]&lt;$L$16, financial_transactions35[[#This Row],[amount]]&gt;$L$17), 1, 0)</f>
        <v>1</v>
      </c>
    </row>
    <row r="162" spans="1:9">
      <c r="A162" t="s">
        <v>404</v>
      </c>
      <c r="B162" s="3">
        <v>45296</v>
      </c>
      <c r="C162" t="s">
        <v>405</v>
      </c>
      <c r="D162">
        <v>1379.09</v>
      </c>
      <c r="E162" t="s">
        <v>67</v>
      </c>
      <c r="F162" t="s">
        <v>26</v>
      </c>
      <c r="G162" t="s">
        <v>39</v>
      </c>
      <c r="H162" t="s">
        <v>28</v>
      </c>
      <c r="I162">
        <f>IF(OR(financial_transactions35[[#This Row],[amount]]&lt;$L$16, financial_transactions35[[#This Row],[amount]]&gt;$L$17), 1, 0)</f>
        <v>1</v>
      </c>
    </row>
    <row r="163" spans="1:9">
      <c r="A163" t="s">
        <v>406</v>
      </c>
      <c r="B163" s="3">
        <v>45296</v>
      </c>
      <c r="C163" t="s">
        <v>407</v>
      </c>
      <c r="D163">
        <v>1930.95</v>
      </c>
      <c r="E163" t="s">
        <v>16079</v>
      </c>
      <c r="F163" t="s">
        <v>32</v>
      </c>
      <c r="G163" t="s">
        <v>21</v>
      </c>
      <c r="H163" t="s">
        <v>57</v>
      </c>
      <c r="I163">
        <f>IF(OR(financial_transactions35[[#This Row],[amount]]&lt;$L$16, financial_transactions35[[#This Row],[amount]]&gt;$L$17), 1, 0)</f>
        <v>1</v>
      </c>
    </row>
    <row r="164" spans="1:9">
      <c r="A164" t="s">
        <v>410</v>
      </c>
      <c r="B164" s="3">
        <v>45296</v>
      </c>
      <c r="C164" t="s">
        <v>411</v>
      </c>
      <c r="D164">
        <v>868.78</v>
      </c>
      <c r="E164" t="s">
        <v>16079</v>
      </c>
      <c r="F164" t="s">
        <v>61</v>
      </c>
      <c r="G164" t="s">
        <v>27</v>
      </c>
      <c r="H164" t="s">
        <v>49</v>
      </c>
      <c r="I164">
        <f>IF(OR(financial_transactions35[[#This Row],[amount]]&lt;$L$16, financial_transactions35[[#This Row],[amount]]&gt;$L$17), 1, 0)</f>
        <v>1</v>
      </c>
    </row>
    <row r="165" spans="1:9">
      <c r="A165" t="s">
        <v>412</v>
      </c>
      <c r="B165" s="3">
        <v>45296</v>
      </c>
      <c r="C165" t="s">
        <v>413</v>
      </c>
      <c r="D165">
        <v>17657.82</v>
      </c>
      <c r="E165" t="s">
        <v>25</v>
      </c>
      <c r="F165" t="s">
        <v>32</v>
      </c>
      <c r="G165" t="s">
        <v>21</v>
      </c>
      <c r="H165" t="s">
        <v>109</v>
      </c>
      <c r="I165">
        <f>IF(OR(financial_transactions35[[#This Row],[amount]]&lt;$L$16, financial_transactions35[[#This Row],[amount]]&gt;$L$17), 1, 0)</f>
        <v>1</v>
      </c>
    </row>
    <row r="166" spans="1:9">
      <c r="A166" t="s">
        <v>414</v>
      </c>
      <c r="B166" s="3">
        <v>45296</v>
      </c>
      <c r="C166" t="s">
        <v>415</v>
      </c>
      <c r="D166">
        <v>645.28</v>
      </c>
      <c r="E166" t="s">
        <v>70</v>
      </c>
      <c r="F166" t="s">
        <v>61</v>
      </c>
      <c r="G166" t="s">
        <v>48</v>
      </c>
      <c r="H166" t="s">
        <v>16080</v>
      </c>
      <c r="I166">
        <f>IF(OR(financial_transactions35[[#This Row],[amount]]&lt;$L$16, financial_transactions35[[#This Row],[amount]]&gt;$L$17), 1, 0)</f>
        <v>1</v>
      </c>
    </row>
    <row r="167" spans="1:9">
      <c r="A167" t="s">
        <v>416</v>
      </c>
      <c r="B167" s="3">
        <v>45296</v>
      </c>
      <c r="C167" t="s">
        <v>417</v>
      </c>
      <c r="D167">
        <v>979.87</v>
      </c>
      <c r="E167" t="s">
        <v>70</v>
      </c>
      <c r="F167" t="s">
        <v>26</v>
      </c>
      <c r="G167" t="s">
        <v>27</v>
      </c>
      <c r="H167" t="s">
        <v>49</v>
      </c>
      <c r="I167">
        <f>IF(OR(financial_transactions35[[#This Row],[amount]]&lt;$L$16, financial_transactions35[[#This Row],[amount]]&gt;$L$17), 1, 0)</f>
        <v>1</v>
      </c>
    </row>
    <row r="168" spans="1:9">
      <c r="A168" t="s">
        <v>418</v>
      </c>
      <c r="B168" s="3">
        <v>45296</v>
      </c>
      <c r="C168" t="s">
        <v>419</v>
      </c>
      <c r="D168">
        <v>1039.57</v>
      </c>
      <c r="E168" t="s">
        <v>122</v>
      </c>
      <c r="F168" t="s">
        <v>20</v>
      </c>
      <c r="G168" t="s">
        <v>48</v>
      </c>
      <c r="H168" t="s">
        <v>40</v>
      </c>
      <c r="I168">
        <f>IF(OR(financial_transactions35[[#This Row],[amount]]&lt;$L$16, financial_transactions35[[#This Row],[amount]]&gt;$L$17), 1, 0)</f>
        <v>1</v>
      </c>
    </row>
    <row r="169" spans="1:9">
      <c r="A169" t="s">
        <v>420</v>
      </c>
      <c r="B169" s="3">
        <v>45297</v>
      </c>
      <c r="C169" t="s">
        <v>421</v>
      </c>
      <c r="D169">
        <v>1300.03</v>
      </c>
      <c r="E169" t="s">
        <v>31</v>
      </c>
      <c r="F169" t="s">
        <v>61</v>
      </c>
      <c r="G169" t="s">
        <v>21</v>
      </c>
      <c r="H169" t="s">
        <v>40</v>
      </c>
      <c r="I169">
        <f>IF(OR(financial_transactions35[[#This Row],[amount]]&lt;$L$16, financial_transactions35[[#This Row],[amount]]&gt;$L$17), 1, 0)</f>
        <v>1</v>
      </c>
    </row>
    <row r="170" spans="1:9">
      <c r="A170" t="s">
        <v>422</v>
      </c>
      <c r="B170" s="3">
        <v>45297</v>
      </c>
      <c r="C170" t="s">
        <v>423</v>
      </c>
      <c r="D170">
        <v>626.74</v>
      </c>
      <c r="E170" t="s">
        <v>67</v>
      </c>
      <c r="F170" t="s">
        <v>20</v>
      </c>
      <c r="G170" t="s">
        <v>48</v>
      </c>
      <c r="H170" t="s">
        <v>87</v>
      </c>
      <c r="I170">
        <f>IF(OR(financial_transactions35[[#This Row],[amount]]&lt;$L$16, financial_transactions35[[#This Row],[amount]]&gt;$L$17), 1, 0)</f>
        <v>1</v>
      </c>
    </row>
    <row r="171" spans="1:9">
      <c r="A171" t="s">
        <v>424</v>
      </c>
      <c r="B171" s="3">
        <v>45297</v>
      </c>
      <c r="C171" t="s">
        <v>425</v>
      </c>
      <c r="D171">
        <v>238.1</v>
      </c>
      <c r="E171" t="s">
        <v>67</v>
      </c>
      <c r="F171" t="s">
        <v>61</v>
      </c>
      <c r="G171" t="s">
        <v>48</v>
      </c>
      <c r="H171" t="s">
        <v>57</v>
      </c>
      <c r="I171">
        <f>IF(OR(financial_transactions35[[#This Row],[amount]]&lt;$L$16, financial_transactions35[[#This Row],[amount]]&gt;$L$17), 1, 0)</f>
        <v>1</v>
      </c>
    </row>
    <row r="172" spans="1:9">
      <c r="A172" t="s">
        <v>428</v>
      </c>
      <c r="B172" s="3">
        <v>45297</v>
      </c>
      <c r="C172" t="s">
        <v>429</v>
      </c>
      <c r="D172">
        <v>1430.34</v>
      </c>
      <c r="E172" t="s">
        <v>19</v>
      </c>
      <c r="F172" t="s">
        <v>20</v>
      </c>
      <c r="G172" t="s">
        <v>39</v>
      </c>
      <c r="H172" t="s">
        <v>87</v>
      </c>
      <c r="I172">
        <f>IF(OR(financial_transactions35[[#This Row],[amount]]&lt;$L$16, financial_transactions35[[#This Row],[amount]]&gt;$L$17), 1, 0)</f>
        <v>1</v>
      </c>
    </row>
    <row r="173" spans="1:9">
      <c r="A173" t="s">
        <v>430</v>
      </c>
      <c r="B173" s="3">
        <v>45297</v>
      </c>
      <c r="C173" t="s">
        <v>431</v>
      </c>
      <c r="D173">
        <v>19183.02</v>
      </c>
      <c r="E173" t="s">
        <v>70</v>
      </c>
      <c r="F173" t="s">
        <v>26</v>
      </c>
      <c r="G173" t="s">
        <v>39</v>
      </c>
      <c r="H173" t="s">
        <v>49</v>
      </c>
      <c r="I173">
        <f>IF(OR(financial_transactions35[[#This Row],[amount]]&lt;$L$16, financial_transactions35[[#This Row],[amount]]&gt;$L$17), 1, 0)</f>
        <v>1</v>
      </c>
    </row>
    <row r="174" spans="1:9">
      <c r="A174" t="s">
        <v>432</v>
      </c>
      <c r="B174" s="3">
        <v>45297</v>
      </c>
      <c r="C174" t="s">
        <v>175</v>
      </c>
      <c r="D174">
        <v>1196.05</v>
      </c>
      <c r="E174" t="s">
        <v>52</v>
      </c>
      <c r="F174" t="s">
        <v>61</v>
      </c>
      <c r="G174" t="s">
        <v>48</v>
      </c>
      <c r="H174" t="s">
        <v>57</v>
      </c>
      <c r="I174">
        <f>IF(OR(financial_transactions35[[#This Row],[amount]]&lt;$L$16, financial_transactions35[[#This Row],[amount]]&gt;$L$17), 1, 0)</f>
        <v>1</v>
      </c>
    </row>
    <row r="175" spans="1:9">
      <c r="A175" t="s">
        <v>433</v>
      </c>
      <c r="B175" s="3">
        <v>45297</v>
      </c>
      <c r="C175" t="s">
        <v>434</v>
      </c>
      <c r="D175">
        <v>1664.89</v>
      </c>
      <c r="E175" t="s">
        <v>47</v>
      </c>
      <c r="F175" t="s">
        <v>32</v>
      </c>
      <c r="G175" t="s">
        <v>48</v>
      </c>
      <c r="H175" t="s">
        <v>94</v>
      </c>
      <c r="I175">
        <f>IF(OR(financial_transactions35[[#This Row],[amount]]&lt;$L$16, financial_transactions35[[#This Row],[amount]]&gt;$L$17), 1, 0)</f>
        <v>1</v>
      </c>
    </row>
    <row r="176" spans="1:9">
      <c r="A176" t="s">
        <v>435</v>
      </c>
      <c r="B176" s="3">
        <v>45297</v>
      </c>
      <c r="C176" t="s">
        <v>436</v>
      </c>
      <c r="D176">
        <v>1293.47</v>
      </c>
      <c r="E176" t="s">
        <v>25</v>
      </c>
      <c r="F176" t="s">
        <v>32</v>
      </c>
      <c r="G176" t="s">
        <v>21</v>
      </c>
      <c r="H176" t="s">
        <v>44</v>
      </c>
      <c r="I176">
        <f>IF(OR(financial_transactions35[[#This Row],[amount]]&lt;$L$16, financial_transactions35[[#This Row],[amount]]&gt;$L$17), 1, 0)</f>
        <v>1</v>
      </c>
    </row>
    <row r="177" spans="1:9">
      <c r="A177" t="s">
        <v>437</v>
      </c>
      <c r="B177" s="3">
        <v>45297</v>
      </c>
      <c r="C177" t="s">
        <v>438</v>
      </c>
      <c r="D177">
        <v>11371.78</v>
      </c>
      <c r="E177" t="s">
        <v>16110</v>
      </c>
      <c r="F177" t="s">
        <v>20</v>
      </c>
      <c r="G177" t="s">
        <v>27</v>
      </c>
      <c r="H177" t="s">
        <v>36</v>
      </c>
      <c r="I177">
        <f>IF(OR(financial_transactions35[[#This Row],[amount]]&lt;$L$16, financial_transactions35[[#This Row],[amount]]&gt;$L$17), 1, 0)</f>
        <v>1</v>
      </c>
    </row>
    <row r="178" spans="1:9">
      <c r="A178" t="s">
        <v>439</v>
      </c>
      <c r="B178" s="3">
        <v>45297</v>
      </c>
      <c r="C178" t="s">
        <v>440</v>
      </c>
      <c r="D178">
        <v>671.7</v>
      </c>
      <c r="E178" t="s">
        <v>25</v>
      </c>
      <c r="F178" t="s">
        <v>32</v>
      </c>
      <c r="G178" t="s">
        <v>21</v>
      </c>
      <c r="H178" t="s">
        <v>75</v>
      </c>
      <c r="I178">
        <f>IF(OR(financial_transactions35[[#This Row],[amount]]&lt;$L$16, financial_transactions35[[#This Row],[amount]]&gt;$L$17), 1, 0)</f>
        <v>1</v>
      </c>
    </row>
    <row r="179" spans="1:9">
      <c r="A179" t="s">
        <v>441</v>
      </c>
      <c r="B179" s="3">
        <v>45297</v>
      </c>
      <c r="C179" t="s">
        <v>442</v>
      </c>
      <c r="D179">
        <v>1665.88</v>
      </c>
      <c r="E179" t="s">
        <v>31</v>
      </c>
      <c r="F179" t="s">
        <v>20</v>
      </c>
      <c r="G179" t="s">
        <v>27</v>
      </c>
      <c r="H179" t="s">
        <v>109</v>
      </c>
      <c r="I179">
        <f>IF(OR(financial_transactions35[[#This Row],[amount]]&lt;$L$16, financial_transactions35[[#This Row],[amount]]&gt;$L$17), 1, 0)</f>
        <v>1</v>
      </c>
    </row>
    <row r="180" spans="1:9">
      <c r="A180" t="s">
        <v>443</v>
      </c>
      <c r="B180" s="3">
        <v>45297</v>
      </c>
      <c r="C180" t="s">
        <v>444</v>
      </c>
      <c r="D180">
        <v>1095.68</v>
      </c>
      <c r="E180" t="s">
        <v>16110</v>
      </c>
      <c r="F180" t="s">
        <v>32</v>
      </c>
      <c r="G180" t="s">
        <v>48</v>
      </c>
      <c r="H180" t="s">
        <v>28</v>
      </c>
      <c r="I180">
        <f>IF(OR(financial_transactions35[[#This Row],[amount]]&lt;$L$16, financial_transactions35[[#This Row],[amount]]&gt;$L$17), 1, 0)</f>
        <v>1</v>
      </c>
    </row>
    <row r="181" spans="1:9">
      <c r="A181" t="s">
        <v>445</v>
      </c>
      <c r="B181" s="3">
        <v>45297</v>
      </c>
      <c r="C181" t="s">
        <v>446</v>
      </c>
      <c r="D181">
        <v>1903.65</v>
      </c>
      <c r="E181" t="s">
        <v>67</v>
      </c>
      <c r="F181" t="s">
        <v>26</v>
      </c>
      <c r="G181" t="s">
        <v>21</v>
      </c>
      <c r="H181" t="s">
        <v>44</v>
      </c>
      <c r="I181">
        <f>IF(OR(financial_transactions35[[#This Row],[amount]]&lt;$L$16, financial_transactions35[[#This Row],[amount]]&gt;$L$17), 1, 0)</f>
        <v>1</v>
      </c>
    </row>
    <row r="182" spans="1:9">
      <c r="A182" t="s">
        <v>447</v>
      </c>
      <c r="B182" s="3">
        <v>45297</v>
      </c>
      <c r="C182" t="s">
        <v>448</v>
      </c>
      <c r="D182">
        <v>1354.55</v>
      </c>
      <c r="E182" t="s">
        <v>16079</v>
      </c>
      <c r="F182" t="s">
        <v>26</v>
      </c>
      <c r="G182" t="s">
        <v>27</v>
      </c>
      <c r="H182" t="s">
        <v>49</v>
      </c>
      <c r="I182">
        <f>IF(OR(financial_transactions35[[#This Row],[amount]]&lt;$L$16, financial_transactions35[[#This Row],[amount]]&gt;$L$17), 1, 0)</f>
        <v>1</v>
      </c>
    </row>
    <row r="183" spans="1:9">
      <c r="A183" t="s">
        <v>449</v>
      </c>
      <c r="B183" s="3">
        <v>45297</v>
      </c>
      <c r="C183" t="s">
        <v>450</v>
      </c>
      <c r="D183">
        <v>432.19</v>
      </c>
      <c r="E183" t="s">
        <v>122</v>
      </c>
      <c r="F183" t="s">
        <v>20</v>
      </c>
      <c r="G183" t="s">
        <v>48</v>
      </c>
      <c r="H183" t="s">
        <v>33</v>
      </c>
      <c r="I183">
        <f>IF(OR(financial_transactions35[[#This Row],[amount]]&lt;$L$16, financial_transactions35[[#This Row],[amount]]&gt;$L$17), 1, 0)</f>
        <v>1</v>
      </c>
    </row>
    <row r="184" spans="1:9">
      <c r="A184" t="s">
        <v>451</v>
      </c>
      <c r="B184" s="3">
        <v>45297</v>
      </c>
      <c r="C184" t="s">
        <v>452</v>
      </c>
      <c r="D184">
        <v>215.2</v>
      </c>
      <c r="E184" t="s">
        <v>19</v>
      </c>
      <c r="F184" t="s">
        <v>32</v>
      </c>
      <c r="G184" t="s">
        <v>39</v>
      </c>
      <c r="H184" t="s">
        <v>123</v>
      </c>
      <c r="I184">
        <f>IF(OR(financial_transactions35[[#This Row],[amount]]&lt;$L$16, financial_transactions35[[#This Row],[amount]]&gt;$L$17), 1, 0)</f>
        <v>1</v>
      </c>
    </row>
    <row r="185" spans="1:9">
      <c r="A185" t="s">
        <v>453</v>
      </c>
      <c r="B185" s="3">
        <v>45297</v>
      </c>
      <c r="C185" t="s">
        <v>454</v>
      </c>
      <c r="D185">
        <v>1201.97</v>
      </c>
      <c r="E185" t="s">
        <v>64</v>
      </c>
      <c r="F185" t="s">
        <v>20</v>
      </c>
      <c r="G185" t="s">
        <v>27</v>
      </c>
      <c r="H185" t="s">
        <v>49</v>
      </c>
      <c r="I185">
        <f>IF(OR(financial_transactions35[[#This Row],[amount]]&lt;$L$16, financial_transactions35[[#This Row],[amount]]&gt;$L$17), 1, 0)</f>
        <v>1</v>
      </c>
    </row>
    <row r="186" spans="1:9">
      <c r="A186" t="s">
        <v>455</v>
      </c>
      <c r="B186" s="3">
        <v>45297</v>
      </c>
      <c r="C186" t="s">
        <v>456</v>
      </c>
      <c r="D186">
        <v>531.74</v>
      </c>
      <c r="E186" t="s">
        <v>47</v>
      </c>
      <c r="F186" t="s">
        <v>61</v>
      </c>
      <c r="G186" t="s">
        <v>27</v>
      </c>
      <c r="H186" t="s">
        <v>28</v>
      </c>
      <c r="I186">
        <f>IF(OR(financial_transactions35[[#This Row],[amount]]&lt;$L$16, financial_transactions35[[#This Row],[amount]]&gt;$L$17), 1, 0)</f>
        <v>1</v>
      </c>
    </row>
    <row r="187" spans="1:9">
      <c r="A187" t="s">
        <v>457</v>
      </c>
      <c r="B187" s="3">
        <v>45297</v>
      </c>
      <c r="C187" t="s">
        <v>458</v>
      </c>
      <c r="D187">
        <v>431.53</v>
      </c>
      <c r="E187" t="s">
        <v>16110</v>
      </c>
      <c r="F187" t="s">
        <v>32</v>
      </c>
      <c r="G187" t="s">
        <v>27</v>
      </c>
      <c r="H187" t="s">
        <v>40</v>
      </c>
      <c r="I187">
        <f>IF(OR(financial_transactions35[[#This Row],[amount]]&lt;$L$16, financial_transactions35[[#This Row],[amount]]&gt;$L$17), 1, 0)</f>
        <v>1</v>
      </c>
    </row>
    <row r="188" spans="1:9">
      <c r="A188" t="s">
        <v>459</v>
      </c>
      <c r="B188" s="3">
        <v>45297</v>
      </c>
      <c r="C188" t="s">
        <v>460</v>
      </c>
      <c r="D188">
        <v>11789.22</v>
      </c>
      <c r="E188" t="s">
        <v>16110</v>
      </c>
      <c r="F188" t="s">
        <v>32</v>
      </c>
      <c r="G188" t="s">
        <v>27</v>
      </c>
      <c r="H188" t="s">
        <v>22</v>
      </c>
      <c r="I188">
        <f>IF(OR(financial_transactions35[[#This Row],[amount]]&lt;$L$16, financial_transactions35[[#This Row],[amount]]&gt;$L$17), 1, 0)</f>
        <v>1</v>
      </c>
    </row>
    <row r="189" spans="1:9">
      <c r="A189" t="s">
        <v>461</v>
      </c>
      <c r="B189" s="3">
        <v>45297</v>
      </c>
      <c r="C189" t="s">
        <v>462</v>
      </c>
      <c r="D189">
        <v>1830.28</v>
      </c>
      <c r="E189" t="s">
        <v>52</v>
      </c>
      <c r="F189" t="s">
        <v>61</v>
      </c>
      <c r="G189" t="s">
        <v>27</v>
      </c>
      <c r="H189" t="s">
        <v>57</v>
      </c>
      <c r="I189">
        <f>IF(OR(financial_transactions35[[#This Row],[amount]]&lt;$L$16, financial_transactions35[[#This Row],[amount]]&gt;$L$17), 1, 0)</f>
        <v>1</v>
      </c>
    </row>
    <row r="190" spans="1:9">
      <c r="A190" t="s">
        <v>463</v>
      </c>
      <c r="B190" s="3">
        <v>45297</v>
      </c>
      <c r="C190" t="s">
        <v>464</v>
      </c>
      <c r="D190">
        <v>1667.61</v>
      </c>
      <c r="E190" t="s">
        <v>16079</v>
      </c>
      <c r="F190" t="s">
        <v>61</v>
      </c>
      <c r="G190" t="s">
        <v>48</v>
      </c>
      <c r="H190" t="s">
        <v>176</v>
      </c>
      <c r="I190">
        <f>IF(OR(financial_transactions35[[#This Row],[amount]]&lt;$L$16, financial_transactions35[[#This Row],[amount]]&gt;$L$17), 1, 0)</f>
        <v>1</v>
      </c>
    </row>
    <row r="191" spans="1:9">
      <c r="A191" t="s">
        <v>465</v>
      </c>
      <c r="B191" s="3">
        <v>45297</v>
      </c>
      <c r="C191" t="s">
        <v>466</v>
      </c>
      <c r="D191">
        <v>602.71</v>
      </c>
      <c r="E191" t="s">
        <v>52</v>
      </c>
      <c r="F191" t="s">
        <v>20</v>
      </c>
      <c r="G191" t="s">
        <v>27</v>
      </c>
      <c r="H191" t="s">
        <v>87</v>
      </c>
      <c r="I191">
        <f>IF(OR(financial_transactions35[[#This Row],[amount]]&lt;$L$16, financial_transactions35[[#This Row],[amount]]&gt;$L$17), 1, 0)</f>
        <v>1</v>
      </c>
    </row>
    <row r="192" spans="1:9">
      <c r="A192" t="s">
        <v>467</v>
      </c>
      <c r="B192" s="3">
        <v>45297</v>
      </c>
      <c r="C192" t="s">
        <v>468</v>
      </c>
      <c r="D192">
        <v>10813.24</v>
      </c>
      <c r="E192" t="s">
        <v>70</v>
      </c>
      <c r="F192" t="s">
        <v>61</v>
      </c>
      <c r="G192" t="s">
        <v>39</v>
      </c>
      <c r="H192" t="s">
        <v>57</v>
      </c>
      <c r="I192">
        <f>IF(OR(financial_transactions35[[#This Row],[amount]]&lt;$L$16, financial_transactions35[[#This Row],[amount]]&gt;$L$17), 1, 0)</f>
        <v>1</v>
      </c>
    </row>
    <row r="193" spans="1:9">
      <c r="A193" t="s">
        <v>469</v>
      </c>
      <c r="B193" s="3">
        <v>45297</v>
      </c>
      <c r="C193" t="s">
        <v>470</v>
      </c>
      <c r="D193">
        <v>269.12</v>
      </c>
      <c r="E193" t="s">
        <v>31</v>
      </c>
      <c r="F193" t="s">
        <v>20</v>
      </c>
      <c r="G193" t="s">
        <v>21</v>
      </c>
      <c r="H193" t="s">
        <v>53</v>
      </c>
      <c r="I193">
        <f>IF(OR(financial_transactions35[[#This Row],[amount]]&lt;$L$16, financial_transactions35[[#This Row],[amount]]&gt;$L$17), 1, 0)</f>
        <v>1</v>
      </c>
    </row>
    <row r="194" spans="1:9">
      <c r="A194" t="s">
        <v>472</v>
      </c>
      <c r="B194" s="3">
        <v>45297</v>
      </c>
      <c r="C194" t="s">
        <v>473</v>
      </c>
      <c r="D194">
        <v>388.54</v>
      </c>
      <c r="E194" t="s">
        <v>19</v>
      </c>
      <c r="F194" t="s">
        <v>26</v>
      </c>
      <c r="G194" t="s">
        <v>21</v>
      </c>
      <c r="H194" t="s">
        <v>36</v>
      </c>
      <c r="I194">
        <f>IF(OR(financial_transactions35[[#This Row],[amount]]&lt;$L$16, financial_transactions35[[#This Row],[amount]]&gt;$L$17), 1, 0)</f>
        <v>1</v>
      </c>
    </row>
    <row r="195" spans="1:9">
      <c r="A195" t="s">
        <v>474</v>
      </c>
      <c r="B195" s="3">
        <v>45298</v>
      </c>
      <c r="C195" t="s">
        <v>475</v>
      </c>
      <c r="D195">
        <v>1226.46</v>
      </c>
      <c r="E195" t="s">
        <v>122</v>
      </c>
      <c r="F195" t="s">
        <v>26</v>
      </c>
      <c r="G195" t="s">
        <v>39</v>
      </c>
      <c r="H195" t="s">
        <v>28</v>
      </c>
      <c r="I195">
        <f>IF(OR(financial_transactions35[[#This Row],[amount]]&lt;$L$16, financial_transactions35[[#This Row],[amount]]&gt;$L$17), 1, 0)</f>
        <v>1</v>
      </c>
    </row>
    <row r="196" spans="1:9">
      <c r="A196" t="s">
        <v>476</v>
      </c>
      <c r="B196" s="3">
        <v>45298</v>
      </c>
      <c r="C196" t="s">
        <v>477</v>
      </c>
      <c r="D196">
        <v>368.93</v>
      </c>
      <c r="E196" t="s">
        <v>67</v>
      </c>
      <c r="F196" t="s">
        <v>20</v>
      </c>
      <c r="G196" t="s">
        <v>39</v>
      </c>
      <c r="H196" t="s">
        <v>53</v>
      </c>
      <c r="I196">
        <f>IF(OR(financial_transactions35[[#This Row],[amount]]&lt;$L$16, financial_transactions35[[#This Row],[amount]]&gt;$L$17), 1, 0)</f>
        <v>1</v>
      </c>
    </row>
    <row r="197" spans="1:9">
      <c r="A197" t="s">
        <v>478</v>
      </c>
      <c r="B197" s="3">
        <v>45298</v>
      </c>
      <c r="C197" t="s">
        <v>479</v>
      </c>
      <c r="D197">
        <v>1942.45</v>
      </c>
      <c r="E197" t="s">
        <v>70</v>
      </c>
      <c r="F197" t="s">
        <v>20</v>
      </c>
      <c r="G197" t="s">
        <v>48</v>
      </c>
      <c r="H197" t="s">
        <v>28</v>
      </c>
      <c r="I197">
        <f>IF(OR(financial_transactions35[[#This Row],[amount]]&lt;$L$16, financial_transactions35[[#This Row],[amount]]&gt;$L$17), 1, 0)</f>
        <v>1</v>
      </c>
    </row>
    <row r="198" spans="1:9">
      <c r="A198" t="s">
        <v>482</v>
      </c>
      <c r="B198" s="3">
        <v>45298</v>
      </c>
      <c r="C198" t="s">
        <v>483</v>
      </c>
      <c r="D198">
        <v>951.96</v>
      </c>
      <c r="E198" t="s">
        <v>122</v>
      </c>
      <c r="F198" t="s">
        <v>61</v>
      </c>
      <c r="G198" t="s">
        <v>27</v>
      </c>
      <c r="H198" t="s">
        <v>109</v>
      </c>
      <c r="I198">
        <f>IF(OR(financial_transactions35[[#This Row],[amount]]&lt;$L$16, financial_transactions35[[#This Row],[amount]]&gt;$L$17), 1, 0)</f>
        <v>1</v>
      </c>
    </row>
    <row r="199" spans="1:9">
      <c r="A199" t="s">
        <v>484</v>
      </c>
      <c r="B199" s="3">
        <v>45298</v>
      </c>
      <c r="C199" t="s">
        <v>485</v>
      </c>
      <c r="D199">
        <v>361.86</v>
      </c>
      <c r="E199" t="s">
        <v>52</v>
      </c>
      <c r="F199" t="s">
        <v>32</v>
      </c>
      <c r="G199" t="s">
        <v>48</v>
      </c>
      <c r="H199" t="s">
        <v>28</v>
      </c>
      <c r="I199">
        <f>IF(OR(financial_transactions35[[#This Row],[amount]]&lt;$L$16, financial_transactions35[[#This Row],[amount]]&gt;$L$17), 1, 0)</f>
        <v>1</v>
      </c>
    </row>
    <row r="200" spans="1:9">
      <c r="A200" t="s">
        <v>488</v>
      </c>
      <c r="B200" s="3">
        <v>45298</v>
      </c>
      <c r="C200" t="s">
        <v>489</v>
      </c>
      <c r="D200">
        <v>987.37</v>
      </c>
      <c r="E200" t="s">
        <v>64</v>
      </c>
      <c r="F200" t="s">
        <v>26</v>
      </c>
      <c r="G200" t="s">
        <v>21</v>
      </c>
      <c r="H200" t="s">
        <v>44</v>
      </c>
      <c r="I200">
        <f>IF(OR(financial_transactions35[[#This Row],[amount]]&lt;$L$16, financial_transactions35[[#This Row],[amount]]&gt;$L$17), 1, 0)</f>
        <v>1</v>
      </c>
    </row>
    <row r="201" spans="1:9">
      <c r="A201" t="s">
        <v>490</v>
      </c>
      <c r="B201" s="3">
        <v>45298</v>
      </c>
      <c r="C201" t="s">
        <v>491</v>
      </c>
      <c r="D201">
        <v>754.02</v>
      </c>
      <c r="E201" t="s">
        <v>16110</v>
      </c>
      <c r="F201" t="s">
        <v>20</v>
      </c>
      <c r="G201" t="s">
        <v>27</v>
      </c>
      <c r="H201" t="s">
        <v>57</v>
      </c>
      <c r="I201">
        <f>IF(OR(financial_transactions35[[#This Row],[amount]]&lt;$L$16, financial_transactions35[[#This Row],[amount]]&gt;$L$17), 1, 0)</f>
        <v>1</v>
      </c>
    </row>
    <row r="202" spans="1:9">
      <c r="A202" t="s">
        <v>494</v>
      </c>
      <c r="B202" s="3">
        <v>45298</v>
      </c>
      <c r="C202" t="s">
        <v>495</v>
      </c>
      <c r="D202">
        <v>971.92</v>
      </c>
      <c r="E202" t="s">
        <v>64</v>
      </c>
      <c r="F202" t="s">
        <v>32</v>
      </c>
      <c r="G202" t="s">
        <v>21</v>
      </c>
      <c r="H202" t="s">
        <v>75</v>
      </c>
      <c r="I202">
        <f>IF(OR(financial_transactions35[[#This Row],[amount]]&lt;$L$16, financial_transactions35[[#This Row],[amount]]&gt;$L$17), 1, 0)</f>
        <v>1</v>
      </c>
    </row>
    <row r="203" spans="1:9">
      <c r="A203" t="s">
        <v>496</v>
      </c>
      <c r="B203" s="3">
        <v>45298</v>
      </c>
      <c r="C203" t="s">
        <v>497</v>
      </c>
      <c r="D203">
        <v>724.01</v>
      </c>
      <c r="E203" t="s">
        <v>25</v>
      </c>
      <c r="F203" t="s">
        <v>32</v>
      </c>
      <c r="G203" t="s">
        <v>27</v>
      </c>
      <c r="H203" t="s">
        <v>75</v>
      </c>
      <c r="I203">
        <f>IF(OR(financial_transactions35[[#This Row],[amount]]&lt;$L$16, financial_transactions35[[#This Row],[amount]]&gt;$L$17), 1, 0)</f>
        <v>1</v>
      </c>
    </row>
    <row r="204" spans="1:9">
      <c r="A204" t="s">
        <v>498</v>
      </c>
      <c r="B204" s="3">
        <v>45298</v>
      </c>
      <c r="C204" t="s">
        <v>499</v>
      </c>
      <c r="D204">
        <v>1352.08</v>
      </c>
      <c r="E204" t="s">
        <v>16079</v>
      </c>
      <c r="F204" t="s">
        <v>26</v>
      </c>
      <c r="G204" t="s">
        <v>27</v>
      </c>
      <c r="H204" t="s">
        <v>109</v>
      </c>
      <c r="I204">
        <f>IF(OR(financial_transactions35[[#This Row],[amount]]&lt;$L$16, financial_transactions35[[#This Row],[amount]]&gt;$L$17), 1, 0)</f>
        <v>1</v>
      </c>
    </row>
    <row r="205" spans="1:9">
      <c r="A205" t="s">
        <v>500</v>
      </c>
      <c r="B205" s="3">
        <v>45298</v>
      </c>
      <c r="C205" t="s">
        <v>501</v>
      </c>
      <c r="D205">
        <v>1896.79</v>
      </c>
      <c r="E205" t="s">
        <v>19</v>
      </c>
      <c r="F205" t="s">
        <v>26</v>
      </c>
      <c r="G205" t="s">
        <v>39</v>
      </c>
      <c r="H205" t="s">
        <v>16080</v>
      </c>
      <c r="I205">
        <f>IF(OR(financial_transactions35[[#This Row],[amount]]&lt;$L$16, financial_transactions35[[#This Row],[amount]]&gt;$L$17), 1, 0)</f>
        <v>1</v>
      </c>
    </row>
    <row r="206" spans="1:9">
      <c r="A206" t="s">
        <v>502</v>
      </c>
      <c r="B206" s="3">
        <v>45298</v>
      </c>
      <c r="C206" t="s">
        <v>503</v>
      </c>
      <c r="D206">
        <v>730.47</v>
      </c>
      <c r="E206" t="s">
        <v>122</v>
      </c>
      <c r="F206" t="s">
        <v>32</v>
      </c>
      <c r="G206" t="s">
        <v>21</v>
      </c>
      <c r="H206" t="s">
        <v>53</v>
      </c>
      <c r="I206">
        <f>IF(OR(financial_transactions35[[#This Row],[amount]]&lt;$L$16, financial_transactions35[[#This Row],[amount]]&gt;$L$17), 1, 0)</f>
        <v>1</v>
      </c>
    </row>
    <row r="207" spans="1:9">
      <c r="A207" t="s">
        <v>504</v>
      </c>
      <c r="B207" s="3">
        <v>45298</v>
      </c>
      <c r="C207" t="s">
        <v>505</v>
      </c>
      <c r="D207">
        <v>1912.46</v>
      </c>
      <c r="E207" t="s">
        <v>122</v>
      </c>
      <c r="F207" t="s">
        <v>20</v>
      </c>
      <c r="G207" t="s">
        <v>27</v>
      </c>
      <c r="H207" t="s">
        <v>53</v>
      </c>
      <c r="I207">
        <f>IF(OR(financial_transactions35[[#This Row],[amount]]&lt;$L$16, financial_transactions35[[#This Row],[amount]]&gt;$L$17), 1, 0)</f>
        <v>1</v>
      </c>
    </row>
    <row r="208" spans="1:9">
      <c r="A208" t="s">
        <v>506</v>
      </c>
      <c r="B208" s="3">
        <v>45298</v>
      </c>
      <c r="C208" t="s">
        <v>507</v>
      </c>
      <c r="D208">
        <v>1243.06</v>
      </c>
      <c r="E208" t="s">
        <v>67</v>
      </c>
      <c r="F208" t="s">
        <v>20</v>
      </c>
      <c r="G208" t="s">
        <v>27</v>
      </c>
      <c r="H208" t="s">
        <v>87</v>
      </c>
      <c r="I208">
        <f>IF(OR(financial_transactions35[[#This Row],[amount]]&lt;$L$16, financial_transactions35[[#This Row],[amount]]&gt;$L$17), 1, 0)</f>
        <v>1</v>
      </c>
    </row>
    <row r="209" spans="1:9">
      <c r="A209" t="s">
        <v>508</v>
      </c>
      <c r="B209" s="3">
        <v>45298</v>
      </c>
      <c r="C209" t="s">
        <v>509</v>
      </c>
      <c r="D209">
        <v>8760.93</v>
      </c>
      <c r="E209" t="s">
        <v>67</v>
      </c>
      <c r="F209" t="s">
        <v>61</v>
      </c>
      <c r="G209" t="s">
        <v>21</v>
      </c>
      <c r="H209" t="s">
        <v>75</v>
      </c>
      <c r="I209">
        <f>IF(OR(financial_transactions35[[#This Row],[amount]]&lt;$L$16, financial_transactions35[[#This Row],[amount]]&gt;$L$17), 1, 0)</f>
        <v>1</v>
      </c>
    </row>
    <row r="210" spans="1:9">
      <c r="A210" t="s">
        <v>510</v>
      </c>
      <c r="B210" s="3">
        <v>45298</v>
      </c>
      <c r="C210" t="s">
        <v>511</v>
      </c>
      <c r="D210">
        <v>1773.83</v>
      </c>
      <c r="E210" t="s">
        <v>16110</v>
      </c>
      <c r="F210" t="s">
        <v>32</v>
      </c>
      <c r="G210" t="s">
        <v>21</v>
      </c>
      <c r="H210" t="s">
        <v>109</v>
      </c>
      <c r="I210">
        <f>IF(OR(financial_transactions35[[#This Row],[amount]]&lt;$L$16, financial_transactions35[[#This Row],[amount]]&gt;$L$17), 1, 0)</f>
        <v>1</v>
      </c>
    </row>
    <row r="211" spans="1:9">
      <c r="A211" t="s">
        <v>512</v>
      </c>
      <c r="B211" s="3">
        <v>45298</v>
      </c>
      <c r="C211" t="s">
        <v>513</v>
      </c>
      <c r="D211">
        <v>1714.64</v>
      </c>
      <c r="E211" t="s">
        <v>67</v>
      </c>
      <c r="F211" t="s">
        <v>32</v>
      </c>
      <c r="G211" t="s">
        <v>27</v>
      </c>
      <c r="H211" t="s">
        <v>109</v>
      </c>
      <c r="I211">
        <f>IF(OR(financial_transactions35[[#This Row],[amount]]&lt;$L$16, financial_transactions35[[#This Row],[amount]]&gt;$L$17), 1, 0)</f>
        <v>1</v>
      </c>
    </row>
    <row r="212" spans="1:9">
      <c r="A212" t="s">
        <v>514</v>
      </c>
      <c r="B212" s="3">
        <v>45298</v>
      </c>
      <c r="C212" t="s">
        <v>509</v>
      </c>
      <c r="D212">
        <v>102.71</v>
      </c>
      <c r="E212" t="s">
        <v>47</v>
      </c>
      <c r="F212" t="s">
        <v>32</v>
      </c>
      <c r="G212" t="s">
        <v>39</v>
      </c>
      <c r="H212" t="s">
        <v>44</v>
      </c>
      <c r="I212">
        <f>IF(OR(financial_transactions35[[#This Row],[amount]]&lt;$L$16, financial_transactions35[[#This Row],[amount]]&gt;$L$17), 1, 0)</f>
        <v>1</v>
      </c>
    </row>
    <row r="213" spans="1:9">
      <c r="A213" t="s">
        <v>515</v>
      </c>
      <c r="B213" s="3">
        <v>45298</v>
      </c>
      <c r="C213" t="s">
        <v>516</v>
      </c>
      <c r="D213">
        <v>1605.54</v>
      </c>
      <c r="E213" t="s">
        <v>16110</v>
      </c>
      <c r="F213" t="s">
        <v>26</v>
      </c>
      <c r="G213" t="s">
        <v>48</v>
      </c>
      <c r="H213" t="s">
        <v>33</v>
      </c>
      <c r="I213">
        <f>IF(OR(financial_transactions35[[#This Row],[amount]]&lt;$L$16, financial_transactions35[[#This Row],[amount]]&gt;$L$17), 1, 0)</f>
        <v>1</v>
      </c>
    </row>
    <row r="214" spans="1:9">
      <c r="A214" t="s">
        <v>517</v>
      </c>
      <c r="B214" s="3">
        <v>45298</v>
      </c>
      <c r="C214" t="s">
        <v>518</v>
      </c>
      <c r="D214">
        <v>656.27</v>
      </c>
      <c r="E214" t="s">
        <v>47</v>
      </c>
      <c r="F214" t="s">
        <v>26</v>
      </c>
      <c r="G214" t="s">
        <v>39</v>
      </c>
      <c r="H214" t="s">
        <v>57</v>
      </c>
      <c r="I214">
        <f>IF(OR(financial_transactions35[[#This Row],[amount]]&lt;$L$16, financial_transactions35[[#This Row],[amount]]&gt;$L$17), 1, 0)</f>
        <v>1</v>
      </c>
    </row>
    <row r="215" spans="1:9">
      <c r="A215" t="s">
        <v>519</v>
      </c>
      <c r="B215" s="3">
        <v>45299</v>
      </c>
      <c r="C215" t="s">
        <v>520</v>
      </c>
      <c r="D215">
        <v>295.8</v>
      </c>
      <c r="E215" t="s">
        <v>67</v>
      </c>
      <c r="F215" t="s">
        <v>32</v>
      </c>
      <c r="G215" t="s">
        <v>39</v>
      </c>
      <c r="H215" t="s">
        <v>94</v>
      </c>
      <c r="I215">
        <f>IF(OR(financial_transactions35[[#This Row],[amount]]&lt;$L$16, financial_transactions35[[#This Row],[amount]]&gt;$L$17), 1, 0)</f>
        <v>1</v>
      </c>
    </row>
    <row r="216" spans="1:9">
      <c r="A216" t="s">
        <v>521</v>
      </c>
      <c r="B216" s="3">
        <v>45299</v>
      </c>
      <c r="C216" t="s">
        <v>522</v>
      </c>
      <c r="D216">
        <v>1790.24</v>
      </c>
      <c r="E216" t="s">
        <v>31</v>
      </c>
      <c r="F216" t="s">
        <v>32</v>
      </c>
      <c r="G216" t="s">
        <v>48</v>
      </c>
      <c r="H216" t="s">
        <v>28</v>
      </c>
      <c r="I216">
        <f>IF(OR(financial_transactions35[[#This Row],[amount]]&lt;$L$16, financial_transactions35[[#This Row],[amount]]&gt;$L$17), 1, 0)</f>
        <v>1</v>
      </c>
    </row>
    <row r="217" spans="1:9">
      <c r="A217" t="s">
        <v>523</v>
      </c>
      <c r="B217" s="3">
        <v>45299</v>
      </c>
      <c r="C217" t="s">
        <v>524</v>
      </c>
      <c r="D217">
        <v>333.29</v>
      </c>
      <c r="E217" t="s">
        <v>67</v>
      </c>
      <c r="F217" t="s">
        <v>20</v>
      </c>
      <c r="G217" t="s">
        <v>21</v>
      </c>
      <c r="H217" t="s">
        <v>36</v>
      </c>
      <c r="I217">
        <f>IF(OR(financial_transactions35[[#This Row],[amount]]&lt;$L$16, financial_transactions35[[#This Row],[amount]]&gt;$L$17), 1, 0)</f>
        <v>1</v>
      </c>
    </row>
    <row r="218" spans="1:9">
      <c r="A218" t="s">
        <v>525</v>
      </c>
      <c r="B218" s="3">
        <v>45299</v>
      </c>
      <c r="C218" t="s">
        <v>526</v>
      </c>
      <c r="D218">
        <v>1913.05</v>
      </c>
      <c r="E218" t="s">
        <v>52</v>
      </c>
      <c r="F218" t="s">
        <v>20</v>
      </c>
      <c r="G218" t="s">
        <v>39</v>
      </c>
      <c r="H218" t="s">
        <v>40</v>
      </c>
      <c r="I218">
        <f>IF(OR(financial_transactions35[[#This Row],[amount]]&lt;$L$16, financial_transactions35[[#This Row],[amount]]&gt;$L$17), 1, 0)</f>
        <v>1</v>
      </c>
    </row>
    <row r="219" spans="1:9">
      <c r="A219" t="s">
        <v>527</v>
      </c>
      <c r="B219" s="3">
        <v>45299</v>
      </c>
      <c r="C219" t="s">
        <v>528</v>
      </c>
      <c r="D219">
        <v>274.82</v>
      </c>
      <c r="E219" t="s">
        <v>122</v>
      </c>
      <c r="F219" t="s">
        <v>32</v>
      </c>
      <c r="G219" t="s">
        <v>27</v>
      </c>
      <c r="H219" t="s">
        <v>53</v>
      </c>
      <c r="I219">
        <f>IF(OR(financial_transactions35[[#This Row],[amount]]&lt;$L$16, financial_transactions35[[#This Row],[amount]]&gt;$L$17), 1, 0)</f>
        <v>1</v>
      </c>
    </row>
    <row r="220" spans="1:9">
      <c r="A220" t="s">
        <v>529</v>
      </c>
      <c r="B220" s="3">
        <v>45299</v>
      </c>
      <c r="C220" t="s">
        <v>530</v>
      </c>
      <c r="D220">
        <v>175.76</v>
      </c>
      <c r="E220" t="s">
        <v>70</v>
      </c>
      <c r="F220" t="s">
        <v>32</v>
      </c>
      <c r="G220" t="s">
        <v>21</v>
      </c>
      <c r="H220" t="s">
        <v>109</v>
      </c>
      <c r="I220">
        <f>IF(OR(financial_transactions35[[#This Row],[amount]]&lt;$L$16, financial_transactions35[[#This Row],[amount]]&gt;$L$17), 1, 0)</f>
        <v>1</v>
      </c>
    </row>
    <row r="221" spans="1:9">
      <c r="A221" t="s">
        <v>531</v>
      </c>
      <c r="B221" s="3">
        <v>45299</v>
      </c>
      <c r="C221" t="s">
        <v>532</v>
      </c>
      <c r="D221">
        <v>1490.92</v>
      </c>
      <c r="E221" t="s">
        <v>122</v>
      </c>
      <c r="F221" t="s">
        <v>26</v>
      </c>
      <c r="G221" t="s">
        <v>48</v>
      </c>
      <c r="H221" t="s">
        <v>176</v>
      </c>
      <c r="I221">
        <f>IF(OR(financial_transactions35[[#This Row],[amount]]&lt;$L$16, financial_transactions35[[#This Row],[amount]]&gt;$L$17), 1, 0)</f>
        <v>1</v>
      </c>
    </row>
    <row r="222" spans="1:9">
      <c r="A222" t="s">
        <v>533</v>
      </c>
      <c r="B222" s="3">
        <v>45299</v>
      </c>
      <c r="C222" t="s">
        <v>534</v>
      </c>
      <c r="D222">
        <v>1177.71</v>
      </c>
      <c r="E222" t="s">
        <v>25</v>
      </c>
      <c r="F222" t="s">
        <v>20</v>
      </c>
      <c r="G222" t="s">
        <v>27</v>
      </c>
      <c r="H222" t="s">
        <v>22</v>
      </c>
      <c r="I222">
        <f>IF(OR(financial_transactions35[[#This Row],[amount]]&lt;$L$16, financial_transactions35[[#This Row],[amount]]&gt;$L$17), 1, 0)</f>
        <v>1</v>
      </c>
    </row>
    <row r="223" spans="1:9">
      <c r="A223" t="s">
        <v>535</v>
      </c>
      <c r="B223" s="3">
        <v>45299</v>
      </c>
      <c r="C223" t="s">
        <v>536</v>
      </c>
      <c r="D223">
        <v>893.06</v>
      </c>
      <c r="E223" t="s">
        <v>67</v>
      </c>
      <c r="F223" t="s">
        <v>61</v>
      </c>
      <c r="G223" t="s">
        <v>48</v>
      </c>
      <c r="H223" t="s">
        <v>22</v>
      </c>
      <c r="I223">
        <f>IF(OR(financial_transactions35[[#This Row],[amount]]&lt;$L$16, financial_transactions35[[#This Row],[amount]]&gt;$L$17), 1, 0)</f>
        <v>1</v>
      </c>
    </row>
    <row r="224" spans="1:9">
      <c r="A224" t="s">
        <v>537</v>
      </c>
      <c r="B224" s="3">
        <v>45299</v>
      </c>
      <c r="C224" t="s">
        <v>538</v>
      </c>
      <c r="D224">
        <v>1295.81</v>
      </c>
      <c r="E224" t="s">
        <v>16079</v>
      </c>
      <c r="F224" t="s">
        <v>26</v>
      </c>
      <c r="G224" t="s">
        <v>27</v>
      </c>
      <c r="H224" t="s">
        <v>75</v>
      </c>
      <c r="I224">
        <f>IF(OR(financial_transactions35[[#This Row],[amount]]&lt;$L$16, financial_transactions35[[#This Row],[amount]]&gt;$L$17), 1, 0)</f>
        <v>1</v>
      </c>
    </row>
    <row r="225" spans="1:9">
      <c r="A225" t="s">
        <v>541</v>
      </c>
      <c r="B225" s="3">
        <v>45299</v>
      </c>
      <c r="C225" t="s">
        <v>542</v>
      </c>
      <c r="D225">
        <v>1829.79</v>
      </c>
      <c r="E225" t="s">
        <v>31</v>
      </c>
      <c r="F225" t="s">
        <v>32</v>
      </c>
      <c r="G225" t="s">
        <v>21</v>
      </c>
      <c r="H225" t="s">
        <v>75</v>
      </c>
      <c r="I225">
        <f>IF(OR(financial_transactions35[[#This Row],[amount]]&lt;$L$16, financial_transactions35[[#This Row],[amount]]&gt;$L$17), 1, 0)</f>
        <v>1</v>
      </c>
    </row>
    <row r="226" spans="1:9">
      <c r="A226" t="s">
        <v>543</v>
      </c>
      <c r="B226" s="3">
        <v>45299</v>
      </c>
      <c r="C226" t="s">
        <v>544</v>
      </c>
      <c r="D226">
        <v>1819.91</v>
      </c>
      <c r="E226" t="s">
        <v>70</v>
      </c>
      <c r="F226" t="s">
        <v>20</v>
      </c>
      <c r="G226" t="s">
        <v>39</v>
      </c>
      <c r="H226" t="s">
        <v>22</v>
      </c>
      <c r="I226">
        <f>IF(OR(financial_transactions35[[#This Row],[amount]]&lt;$L$16, financial_transactions35[[#This Row],[amount]]&gt;$L$17), 1, 0)</f>
        <v>1</v>
      </c>
    </row>
    <row r="227" spans="1:9">
      <c r="A227" t="s">
        <v>545</v>
      </c>
      <c r="B227" s="3">
        <v>45299</v>
      </c>
      <c r="C227" t="s">
        <v>546</v>
      </c>
      <c r="D227">
        <v>1421.3</v>
      </c>
      <c r="E227" t="s">
        <v>19</v>
      </c>
      <c r="F227" t="s">
        <v>20</v>
      </c>
      <c r="G227" t="s">
        <v>27</v>
      </c>
      <c r="H227" t="s">
        <v>176</v>
      </c>
      <c r="I227">
        <f>IF(OR(financial_transactions35[[#This Row],[amount]]&lt;$L$16, financial_transactions35[[#This Row],[amount]]&gt;$L$17), 1, 0)</f>
        <v>1</v>
      </c>
    </row>
    <row r="228" spans="1:9">
      <c r="A228" t="s">
        <v>547</v>
      </c>
      <c r="B228" s="3">
        <v>45299</v>
      </c>
      <c r="C228" t="s">
        <v>548</v>
      </c>
      <c r="D228">
        <v>1535.22</v>
      </c>
      <c r="E228" t="s">
        <v>47</v>
      </c>
      <c r="F228" t="s">
        <v>32</v>
      </c>
      <c r="G228" t="s">
        <v>48</v>
      </c>
      <c r="H228" t="s">
        <v>176</v>
      </c>
      <c r="I228">
        <f>IF(OR(financial_transactions35[[#This Row],[amount]]&lt;$L$16, financial_transactions35[[#This Row],[amount]]&gt;$L$17), 1, 0)</f>
        <v>1</v>
      </c>
    </row>
    <row r="229" spans="1:9">
      <c r="A229" t="s">
        <v>549</v>
      </c>
      <c r="B229" s="3">
        <v>45299</v>
      </c>
      <c r="C229" t="s">
        <v>550</v>
      </c>
      <c r="D229">
        <v>1603.43</v>
      </c>
      <c r="E229" t="s">
        <v>67</v>
      </c>
      <c r="F229" t="s">
        <v>26</v>
      </c>
      <c r="G229" t="s">
        <v>48</v>
      </c>
      <c r="H229" t="s">
        <v>36</v>
      </c>
      <c r="I229">
        <f>IF(OR(financial_transactions35[[#This Row],[amount]]&lt;$L$16, financial_transactions35[[#This Row],[amount]]&gt;$L$17), 1, 0)</f>
        <v>1</v>
      </c>
    </row>
    <row r="230" spans="1:9">
      <c r="A230" t="s">
        <v>551</v>
      </c>
      <c r="B230" s="3">
        <v>45299</v>
      </c>
      <c r="C230" t="s">
        <v>552</v>
      </c>
      <c r="D230">
        <v>805.01</v>
      </c>
      <c r="E230" t="s">
        <v>70</v>
      </c>
      <c r="F230" t="s">
        <v>61</v>
      </c>
      <c r="G230" t="s">
        <v>21</v>
      </c>
      <c r="H230" t="s">
        <v>87</v>
      </c>
      <c r="I230">
        <f>IF(OR(financial_transactions35[[#This Row],[amount]]&lt;$L$16, financial_transactions35[[#This Row],[amount]]&gt;$L$17), 1, 0)</f>
        <v>1</v>
      </c>
    </row>
    <row r="231" spans="1:9">
      <c r="A231" t="s">
        <v>553</v>
      </c>
      <c r="B231" s="3">
        <v>45299</v>
      </c>
      <c r="C231" t="s">
        <v>554</v>
      </c>
      <c r="D231">
        <v>315.64999999999998</v>
      </c>
      <c r="E231" t="s">
        <v>64</v>
      </c>
      <c r="F231" t="s">
        <v>61</v>
      </c>
      <c r="G231" t="s">
        <v>21</v>
      </c>
      <c r="H231" t="s">
        <v>94</v>
      </c>
      <c r="I231">
        <f>IF(OR(financial_transactions35[[#This Row],[amount]]&lt;$L$16, financial_transactions35[[#This Row],[amount]]&gt;$L$17), 1, 0)</f>
        <v>1</v>
      </c>
    </row>
    <row r="232" spans="1:9">
      <c r="A232" t="s">
        <v>555</v>
      </c>
      <c r="B232" s="3">
        <v>45299</v>
      </c>
      <c r="C232" t="s">
        <v>556</v>
      </c>
      <c r="D232">
        <v>1360.01</v>
      </c>
      <c r="E232" t="s">
        <v>52</v>
      </c>
      <c r="F232" t="s">
        <v>26</v>
      </c>
      <c r="G232" t="s">
        <v>21</v>
      </c>
      <c r="H232" t="s">
        <v>94</v>
      </c>
      <c r="I232">
        <f>IF(OR(financial_transactions35[[#This Row],[amount]]&lt;$L$16, financial_transactions35[[#This Row],[amount]]&gt;$L$17), 1, 0)</f>
        <v>1</v>
      </c>
    </row>
    <row r="233" spans="1:9">
      <c r="A233" t="s">
        <v>557</v>
      </c>
      <c r="B233" s="3">
        <v>45299</v>
      </c>
      <c r="C233" t="s">
        <v>558</v>
      </c>
      <c r="D233">
        <v>1720.81</v>
      </c>
      <c r="E233" t="s">
        <v>52</v>
      </c>
      <c r="F233" t="s">
        <v>26</v>
      </c>
      <c r="G233" t="s">
        <v>48</v>
      </c>
      <c r="H233" t="s">
        <v>123</v>
      </c>
      <c r="I233">
        <f>IF(OR(financial_transactions35[[#This Row],[amount]]&lt;$L$16, financial_transactions35[[#This Row],[amount]]&gt;$L$17), 1, 0)</f>
        <v>1</v>
      </c>
    </row>
    <row r="234" spans="1:9">
      <c r="A234" t="s">
        <v>559</v>
      </c>
      <c r="B234" s="3">
        <v>45299</v>
      </c>
      <c r="C234" t="s">
        <v>560</v>
      </c>
      <c r="D234">
        <v>1244.97</v>
      </c>
      <c r="E234" t="s">
        <v>19</v>
      </c>
      <c r="F234" t="s">
        <v>20</v>
      </c>
      <c r="G234" t="s">
        <v>27</v>
      </c>
      <c r="H234" t="s">
        <v>53</v>
      </c>
      <c r="I234">
        <f>IF(OR(financial_transactions35[[#This Row],[amount]]&lt;$L$16, financial_transactions35[[#This Row],[amount]]&gt;$L$17), 1, 0)</f>
        <v>1</v>
      </c>
    </row>
    <row r="235" spans="1:9">
      <c r="A235" t="s">
        <v>561</v>
      </c>
      <c r="B235" s="3">
        <v>45299</v>
      </c>
      <c r="C235" t="s">
        <v>562</v>
      </c>
      <c r="D235">
        <v>1685.31</v>
      </c>
      <c r="E235" t="s">
        <v>25</v>
      </c>
      <c r="F235" t="s">
        <v>20</v>
      </c>
      <c r="G235" t="s">
        <v>39</v>
      </c>
      <c r="H235" t="s">
        <v>16080</v>
      </c>
      <c r="I235">
        <f>IF(OR(financial_transactions35[[#This Row],[amount]]&lt;$L$16, financial_transactions35[[#This Row],[amount]]&gt;$L$17), 1, 0)</f>
        <v>1</v>
      </c>
    </row>
    <row r="236" spans="1:9">
      <c r="A236" t="s">
        <v>563</v>
      </c>
      <c r="B236" s="3">
        <v>45299</v>
      </c>
      <c r="C236" t="s">
        <v>564</v>
      </c>
      <c r="D236">
        <v>141.91999999999999</v>
      </c>
      <c r="E236" t="s">
        <v>47</v>
      </c>
      <c r="F236" t="s">
        <v>26</v>
      </c>
      <c r="G236" t="s">
        <v>48</v>
      </c>
      <c r="H236" t="s">
        <v>75</v>
      </c>
      <c r="I236">
        <f>IF(OR(financial_transactions35[[#This Row],[amount]]&lt;$L$16, financial_transactions35[[#This Row],[amount]]&gt;$L$17), 1, 0)</f>
        <v>1</v>
      </c>
    </row>
    <row r="237" spans="1:9">
      <c r="A237" t="s">
        <v>565</v>
      </c>
      <c r="B237" s="3">
        <v>45299</v>
      </c>
      <c r="C237" t="s">
        <v>566</v>
      </c>
      <c r="D237">
        <v>1052.0899999999999</v>
      </c>
      <c r="E237" t="s">
        <v>70</v>
      </c>
      <c r="F237" t="s">
        <v>20</v>
      </c>
      <c r="G237" t="s">
        <v>39</v>
      </c>
      <c r="H237" t="s">
        <v>176</v>
      </c>
      <c r="I237">
        <f>IF(OR(financial_transactions35[[#This Row],[amount]]&lt;$L$16, financial_transactions35[[#This Row],[amount]]&gt;$L$17), 1, 0)</f>
        <v>1</v>
      </c>
    </row>
    <row r="238" spans="1:9">
      <c r="A238" t="s">
        <v>567</v>
      </c>
      <c r="B238" s="3">
        <v>45299</v>
      </c>
      <c r="C238" t="s">
        <v>568</v>
      </c>
      <c r="D238">
        <v>1116.9000000000001</v>
      </c>
      <c r="E238" t="s">
        <v>70</v>
      </c>
      <c r="F238" t="s">
        <v>20</v>
      </c>
      <c r="G238" t="s">
        <v>27</v>
      </c>
      <c r="H238" t="s">
        <v>49</v>
      </c>
      <c r="I238">
        <f>IF(OR(financial_transactions35[[#This Row],[amount]]&lt;$L$16, financial_transactions35[[#This Row],[amount]]&gt;$L$17), 1, 0)</f>
        <v>1</v>
      </c>
    </row>
    <row r="239" spans="1:9">
      <c r="A239" t="s">
        <v>569</v>
      </c>
      <c r="B239" s="3">
        <v>45299</v>
      </c>
      <c r="C239" t="s">
        <v>570</v>
      </c>
      <c r="D239">
        <v>434.82</v>
      </c>
      <c r="E239" t="s">
        <v>16110</v>
      </c>
      <c r="F239" t="s">
        <v>32</v>
      </c>
      <c r="G239" t="s">
        <v>27</v>
      </c>
      <c r="H239" t="s">
        <v>109</v>
      </c>
      <c r="I239">
        <f>IF(OR(financial_transactions35[[#This Row],[amount]]&lt;$L$16, financial_transactions35[[#This Row],[amount]]&gt;$L$17), 1, 0)</f>
        <v>1</v>
      </c>
    </row>
    <row r="240" spans="1:9">
      <c r="A240" t="s">
        <v>571</v>
      </c>
      <c r="B240" s="3">
        <v>45299</v>
      </c>
      <c r="C240" t="s">
        <v>572</v>
      </c>
      <c r="D240">
        <v>1916.62</v>
      </c>
      <c r="E240" t="s">
        <v>16079</v>
      </c>
      <c r="F240" t="s">
        <v>26</v>
      </c>
      <c r="G240" t="s">
        <v>27</v>
      </c>
      <c r="H240" t="s">
        <v>94</v>
      </c>
      <c r="I240">
        <f>IF(OR(financial_transactions35[[#This Row],[amount]]&lt;$L$16, financial_transactions35[[#This Row],[amount]]&gt;$L$17), 1, 0)</f>
        <v>1</v>
      </c>
    </row>
    <row r="241" spans="1:9">
      <c r="A241" t="s">
        <v>573</v>
      </c>
      <c r="B241" s="3">
        <v>45299</v>
      </c>
      <c r="C241" t="s">
        <v>574</v>
      </c>
      <c r="D241">
        <v>762.08</v>
      </c>
      <c r="E241" t="s">
        <v>64</v>
      </c>
      <c r="F241" t="s">
        <v>32</v>
      </c>
      <c r="G241" t="s">
        <v>21</v>
      </c>
      <c r="H241" t="s">
        <v>40</v>
      </c>
      <c r="I241">
        <f>IF(OR(financial_transactions35[[#This Row],[amount]]&lt;$L$16, financial_transactions35[[#This Row],[amount]]&gt;$L$17), 1, 0)</f>
        <v>1</v>
      </c>
    </row>
    <row r="242" spans="1:9">
      <c r="A242" t="s">
        <v>575</v>
      </c>
      <c r="B242" s="3">
        <v>45299</v>
      </c>
      <c r="C242" t="s">
        <v>576</v>
      </c>
      <c r="D242">
        <v>311.33999999999997</v>
      </c>
      <c r="E242" t="s">
        <v>67</v>
      </c>
      <c r="F242" t="s">
        <v>26</v>
      </c>
      <c r="G242" t="s">
        <v>27</v>
      </c>
      <c r="H242" t="s">
        <v>44</v>
      </c>
      <c r="I242">
        <f>IF(OR(financial_transactions35[[#This Row],[amount]]&lt;$L$16, financial_transactions35[[#This Row],[amount]]&gt;$L$17), 1, 0)</f>
        <v>1</v>
      </c>
    </row>
    <row r="243" spans="1:9">
      <c r="A243" t="s">
        <v>577</v>
      </c>
      <c r="B243" s="3">
        <v>45299</v>
      </c>
      <c r="C243" t="s">
        <v>578</v>
      </c>
      <c r="D243">
        <v>841.93</v>
      </c>
      <c r="E243" t="s">
        <v>19</v>
      </c>
      <c r="F243" t="s">
        <v>26</v>
      </c>
      <c r="G243" t="s">
        <v>27</v>
      </c>
      <c r="H243" t="s">
        <v>53</v>
      </c>
      <c r="I243">
        <f>IF(OR(financial_transactions35[[#This Row],[amount]]&lt;$L$16, financial_transactions35[[#This Row],[amount]]&gt;$L$17), 1, 0)</f>
        <v>1</v>
      </c>
    </row>
    <row r="244" spans="1:9">
      <c r="A244" t="s">
        <v>579</v>
      </c>
      <c r="B244" s="3">
        <v>45299</v>
      </c>
      <c r="C244" t="s">
        <v>580</v>
      </c>
      <c r="D244">
        <v>6209.1</v>
      </c>
      <c r="E244" t="s">
        <v>70</v>
      </c>
      <c r="F244" t="s">
        <v>26</v>
      </c>
      <c r="G244" t="s">
        <v>27</v>
      </c>
      <c r="H244" t="s">
        <v>33</v>
      </c>
      <c r="I244">
        <f>IF(OR(financial_transactions35[[#This Row],[amount]]&lt;$L$16, financial_transactions35[[#This Row],[amount]]&gt;$L$17), 1, 0)</f>
        <v>1</v>
      </c>
    </row>
    <row r="245" spans="1:9">
      <c r="A245" t="s">
        <v>581</v>
      </c>
      <c r="B245" s="3">
        <v>45299</v>
      </c>
      <c r="C245" t="s">
        <v>582</v>
      </c>
      <c r="D245">
        <v>1534.71</v>
      </c>
      <c r="E245" t="s">
        <v>16079</v>
      </c>
      <c r="F245" t="s">
        <v>32</v>
      </c>
      <c r="G245" t="s">
        <v>21</v>
      </c>
      <c r="H245" t="s">
        <v>94</v>
      </c>
      <c r="I245">
        <f>IF(OR(financial_transactions35[[#This Row],[amount]]&lt;$L$16, financial_transactions35[[#This Row],[amount]]&gt;$L$17), 1, 0)</f>
        <v>1</v>
      </c>
    </row>
    <row r="246" spans="1:9">
      <c r="A246" t="s">
        <v>583</v>
      </c>
      <c r="B246" s="3">
        <v>45299</v>
      </c>
      <c r="C246" t="s">
        <v>584</v>
      </c>
      <c r="D246">
        <v>277.29000000000002</v>
      </c>
      <c r="E246" t="s">
        <v>67</v>
      </c>
      <c r="F246" t="s">
        <v>26</v>
      </c>
      <c r="G246" t="s">
        <v>21</v>
      </c>
      <c r="H246" t="s">
        <v>94</v>
      </c>
      <c r="I246">
        <f>IF(OR(financial_transactions35[[#This Row],[amount]]&lt;$L$16, financial_transactions35[[#This Row],[amount]]&gt;$L$17), 1, 0)</f>
        <v>1</v>
      </c>
    </row>
    <row r="247" spans="1:9">
      <c r="A247" t="s">
        <v>585</v>
      </c>
      <c r="B247" s="3">
        <v>45300</v>
      </c>
      <c r="C247" t="s">
        <v>314</v>
      </c>
      <c r="D247">
        <v>539.4</v>
      </c>
      <c r="E247" t="s">
        <v>122</v>
      </c>
      <c r="F247" t="s">
        <v>20</v>
      </c>
      <c r="G247" t="s">
        <v>27</v>
      </c>
      <c r="H247" t="s">
        <v>44</v>
      </c>
      <c r="I247">
        <f>IF(OR(financial_transactions35[[#This Row],[amount]]&lt;$L$16, financial_transactions35[[#This Row],[amount]]&gt;$L$17), 1, 0)</f>
        <v>1</v>
      </c>
    </row>
    <row r="248" spans="1:9">
      <c r="A248" t="s">
        <v>586</v>
      </c>
      <c r="B248" s="3">
        <v>45300</v>
      </c>
      <c r="C248" t="s">
        <v>587</v>
      </c>
      <c r="D248">
        <v>1706.99</v>
      </c>
      <c r="E248" t="s">
        <v>16079</v>
      </c>
      <c r="F248" t="s">
        <v>61</v>
      </c>
      <c r="G248" t="s">
        <v>21</v>
      </c>
      <c r="H248" t="s">
        <v>44</v>
      </c>
      <c r="I248">
        <f>IF(OR(financial_transactions35[[#This Row],[amount]]&lt;$L$16, financial_transactions35[[#This Row],[amount]]&gt;$L$17), 1, 0)</f>
        <v>1</v>
      </c>
    </row>
    <row r="249" spans="1:9">
      <c r="A249" t="s">
        <v>588</v>
      </c>
      <c r="B249" s="3">
        <v>45300</v>
      </c>
      <c r="C249" t="s">
        <v>589</v>
      </c>
      <c r="D249">
        <v>1434.57</v>
      </c>
      <c r="E249" t="s">
        <v>52</v>
      </c>
      <c r="F249" t="s">
        <v>32</v>
      </c>
      <c r="G249" t="s">
        <v>48</v>
      </c>
      <c r="H249" t="s">
        <v>22</v>
      </c>
      <c r="I249">
        <f>IF(OR(financial_transactions35[[#This Row],[amount]]&lt;$L$16, financial_transactions35[[#This Row],[amount]]&gt;$L$17), 1, 0)</f>
        <v>1</v>
      </c>
    </row>
    <row r="250" spans="1:9">
      <c r="A250" t="s">
        <v>590</v>
      </c>
      <c r="B250" s="3">
        <v>45300</v>
      </c>
      <c r="C250" t="s">
        <v>591</v>
      </c>
      <c r="D250">
        <v>1631.78</v>
      </c>
      <c r="E250" t="s">
        <v>52</v>
      </c>
      <c r="F250" t="s">
        <v>32</v>
      </c>
      <c r="G250" t="s">
        <v>27</v>
      </c>
      <c r="H250" t="s">
        <v>53</v>
      </c>
      <c r="I250">
        <f>IF(OR(financial_transactions35[[#This Row],[amount]]&lt;$L$16, financial_transactions35[[#This Row],[amount]]&gt;$L$17), 1, 0)</f>
        <v>1</v>
      </c>
    </row>
    <row r="251" spans="1:9">
      <c r="A251" t="s">
        <v>592</v>
      </c>
      <c r="B251" s="3">
        <v>45300</v>
      </c>
      <c r="C251" t="s">
        <v>593</v>
      </c>
      <c r="D251">
        <v>1543.46</v>
      </c>
      <c r="E251" t="s">
        <v>70</v>
      </c>
      <c r="F251" t="s">
        <v>26</v>
      </c>
      <c r="G251" t="s">
        <v>39</v>
      </c>
      <c r="H251" t="s">
        <v>22</v>
      </c>
      <c r="I251">
        <f>IF(OR(financial_transactions35[[#This Row],[amount]]&lt;$L$16, financial_transactions35[[#This Row],[amount]]&gt;$L$17), 1, 0)</f>
        <v>1</v>
      </c>
    </row>
    <row r="252" spans="1:9">
      <c r="A252" t="s">
        <v>594</v>
      </c>
      <c r="B252" s="3">
        <v>45300</v>
      </c>
      <c r="C252" t="s">
        <v>595</v>
      </c>
      <c r="D252">
        <v>478.56</v>
      </c>
      <c r="E252" t="s">
        <v>52</v>
      </c>
      <c r="F252" t="s">
        <v>26</v>
      </c>
      <c r="G252" t="s">
        <v>48</v>
      </c>
      <c r="H252" t="s">
        <v>36</v>
      </c>
      <c r="I252">
        <f>IF(OR(financial_transactions35[[#This Row],[amount]]&lt;$L$16, financial_transactions35[[#This Row],[amount]]&gt;$L$17), 1, 0)</f>
        <v>1</v>
      </c>
    </row>
    <row r="253" spans="1:9">
      <c r="A253" t="s">
        <v>596</v>
      </c>
      <c r="B253" s="3">
        <v>45300</v>
      </c>
      <c r="C253" t="s">
        <v>597</v>
      </c>
      <c r="D253">
        <v>1774.69</v>
      </c>
      <c r="E253" t="s">
        <v>31</v>
      </c>
      <c r="F253" t="s">
        <v>26</v>
      </c>
      <c r="G253" t="s">
        <v>27</v>
      </c>
      <c r="H253" t="s">
        <v>36</v>
      </c>
      <c r="I253">
        <f>IF(OR(financial_transactions35[[#This Row],[amount]]&lt;$L$16, financial_transactions35[[#This Row],[amount]]&gt;$L$17), 1, 0)</f>
        <v>1</v>
      </c>
    </row>
    <row r="254" spans="1:9">
      <c r="A254" t="s">
        <v>598</v>
      </c>
      <c r="B254" s="3">
        <v>45300</v>
      </c>
      <c r="C254" t="s">
        <v>599</v>
      </c>
      <c r="D254">
        <v>56.81</v>
      </c>
      <c r="E254" t="s">
        <v>67</v>
      </c>
      <c r="F254" t="s">
        <v>20</v>
      </c>
      <c r="G254" t="s">
        <v>27</v>
      </c>
      <c r="H254" t="s">
        <v>22</v>
      </c>
      <c r="I254">
        <f>IF(OR(financial_transactions35[[#This Row],[amount]]&lt;$L$16, financial_transactions35[[#This Row],[amount]]&gt;$L$17), 1, 0)</f>
        <v>1</v>
      </c>
    </row>
    <row r="255" spans="1:9">
      <c r="A255" t="s">
        <v>600</v>
      </c>
      <c r="B255" s="3">
        <v>45300</v>
      </c>
      <c r="C255" t="s">
        <v>601</v>
      </c>
      <c r="D255">
        <v>634.35</v>
      </c>
      <c r="E255" t="s">
        <v>19</v>
      </c>
      <c r="F255" t="s">
        <v>20</v>
      </c>
      <c r="G255" t="s">
        <v>27</v>
      </c>
      <c r="H255" t="s">
        <v>75</v>
      </c>
      <c r="I255">
        <f>IF(OR(financial_transactions35[[#This Row],[amount]]&lt;$L$16, financial_transactions35[[#This Row],[amount]]&gt;$L$17), 1, 0)</f>
        <v>1</v>
      </c>
    </row>
    <row r="256" spans="1:9">
      <c r="A256" t="s">
        <v>602</v>
      </c>
      <c r="B256" s="3">
        <v>45300</v>
      </c>
      <c r="C256" t="s">
        <v>603</v>
      </c>
      <c r="D256">
        <v>697.81</v>
      </c>
      <c r="E256" t="s">
        <v>64</v>
      </c>
      <c r="F256" t="s">
        <v>20</v>
      </c>
      <c r="G256" t="s">
        <v>48</v>
      </c>
      <c r="H256" t="s">
        <v>33</v>
      </c>
      <c r="I256">
        <f>IF(OR(financial_transactions35[[#This Row],[amount]]&lt;$L$16, financial_transactions35[[#This Row],[amount]]&gt;$L$17), 1, 0)</f>
        <v>1</v>
      </c>
    </row>
    <row r="257" spans="1:9">
      <c r="A257" t="s">
        <v>604</v>
      </c>
      <c r="B257" s="3">
        <v>45300</v>
      </c>
      <c r="C257" t="s">
        <v>605</v>
      </c>
      <c r="D257">
        <v>815.39</v>
      </c>
      <c r="E257" t="s">
        <v>64</v>
      </c>
      <c r="F257" t="s">
        <v>61</v>
      </c>
      <c r="G257" t="s">
        <v>48</v>
      </c>
      <c r="H257" t="s">
        <v>36</v>
      </c>
      <c r="I257">
        <f>IF(OR(financial_transactions35[[#This Row],[amount]]&lt;$L$16, financial_transactions35[[#This Row],[amount]]&gt;$L$17), 1, 0)</f>
        <v>1</v>
      </c>
    </row>
    <row r="258" spans="1:9">
      <c r="A258" t="s">
        <v>606</v>
      </c>
      <c r="B258" s="3">
        <v>45300</v>
      </c>
      <c r="C258" t="s">
        <v>607</v>
      </c>
      <c r="D258">
        <v>75.7</v>
      </c>
      <c r="E258" t="s">
        <v>64</v>
      </c>
      <c r="F258" t="s">
        <v>61</v>
      </c>
      <c r="G258" t="s">
        <v>27</v>
      </c>
      <c r="H258" t="s">
        <v>44</v>
      </c>
      <c r="I258">
        <f>IF(OR(financial_transactions35[[#This Row],[amount]]&lt;$L$16, financial_transactions35[[#This Row],[amount]]&gt;$L$17), 1, 0)</f>
        <v>1</v>
      </c>
    </row>
    <row r="259" spans="1:9">
      <c r="A259" t="s">
        <v>608</v>
      </c>
      <c r="B259" s="3">
        <v>45300</v>
      </c>
      <c r="C259" t="s">
        <v>609</v>
      </c>
      <c r="D259">
        <v>1949.8</v>
      </c>
      <c r="E259" t="s">
        <v>67</v>
      </c>
      <c r="F259" t="s">
        <v>32</v>
      </c>
      <c r="G259" t="s">
        <v>39</v>
      </c>
      <c r="H259" t="s">
        <v>16080</v>
      </c>
      <c r="I259">
        <f>IF(OR(financial_transactions35[[#This Row],[amount]]&lt;$L$16, financial_transactions35[[#This Row],[amount]]&gt;$L$17), 1, 0)</f>
        <v>1</v>
      </c>
    </row>
    <row r="260" spans="1:9">
      <c r="A260" t="s">
        <v>610</v>
      </c>
      <c r="B260" s="3">
        <v>45300</v>
      </c>
      <c r="C260" t="s">
        <v>611</v>
      </c>
      <c r="D260">
        <v>849.66</v>
      </c>
      <c r="E260" t="s">
        <v>16079</v>
      </c>
      <c r="F260" t="s">
        <v>26</v>
      </c>
      <c r="G260" t="s">
        <v>21</v>
      </c>
      <c r="H260" t="s">
        <v>36</v>
      </c>
      <c r="I260">
        <f>IF(OR(financial_transactions35[[#This Row],[amount]]&lt;$L$16, financial_transactions35[[#This Row],[amount]]&gt;$L$17), 1, 0)</f>
        <v>1</v>
      </c>
    </row>
    <row r="261" spans="1:9">
      <c r="A261" t="s">
        <v>612</v>
      </c>
      <c r="B261" s="3">
        <v>45300</v>
      </c>
      <c r="C261" t="s">
        <v>613</v>
      </c>
      <c r="D261">
        <v>1713.98</v>
      </c>
      <c r="E261" t="s">
        <v>16110</v>
      </c>
      <c r="F261" t="s">
        <v>26</v>
      </c>
      <c r="G261" t="s">
        <v>21</v>
      </c>
      <c r="H261" t="s">
        <v>16080</v>
      </c>
      <c r="I261">
        <f>IF(OR(financial_transactions35[[#This Row],[amount]]&lt;$L$16, financial_transactions35[[#This Row],[amount]]&gt;$L$17), 1, 0)</f>
        <v>1</v>
      </c>
    </row>
    <row r="262" spans="1:9">
      <c r="A262" t="s">
        <v>614</v>
      </c>
      <c r="B262" s="3">
        <v>45300</v>
      </c>
      <c r="C262" t="s">
        <v>615</v>
      </c>
      <c r="D262">
        <v>1428.62</v>
      </c>
      <c r="E262" t="s">
        <v>31</v>
      </c>
      <c r="F262" t="s">
        <v>20</v>
      </c>
      <c r="G262" t="s">
        <v>21</v>
      </c>
      <c r="H262" t="s">
        <v>123</v>
      </c>
      <c r="I262">
        <f>IF(OR(financial_transactions35[[#This Row],[amount]]&lt;$L$16, financial_transactions35[[#This Row],[amount]]&gt;$L$17), 1, 0)</f>
        <v>1</v>
      </c>
    </row>
    <row r="263" spans="1:9">
      <c r="A263" t="s">
        <v>616</v>
      </c>
      <c r="B263" s="3">
        <v>45300</v>
      </c>
      <c r="C263" t="s">
        <v>617</v>
      </c>
      <c r="D263">
        <v>638.73</v>
      </c>
      <c r="E263" t="s">
        <v>70</v>
      </c>
      <c r="F263" t="s">
        <v>32</v>
      </c>
      <c r="G263" t="s">
        <v>27</v>
      </c>
      <c r="H263" t="s">
        <v>75</v>
      </c>
      <c r="I263">
        <f>IF(OR(financial_transactions35[[#This Row],[amount]]&lt;$L$16, financial_transactions35[[#This Row],[amount]]&gt;$L$17), 1, 0)</f>
        <v>1</v>
      </c>
    </row>
    <row r="264" spans="1:9">
      <c r="A264" t="s">
        <v>618</v>
      </c>
      <c r="B264" s="3">
        <v>45300</v>
      </c>
      <c r="C264" t="s">
        <v>619</v>
      </c>
      <c r="D264">
        <v>249.4</v>
      </c>
      <c r="E264" t="s">
        <v>67</v>
      </c>
      <c r="F264" t="s">
        <v>61</v>
      </c>
      <c r="G264" t="s">
        <v>48</v>
      </c>
      <c r="H264" t="s">
        <v>109</v>
      </c>
      <c r="I264">
        <f>IF(OR(financial_transactions35[[#This Row],[amount]]&lt;$L$16, financial_transactions35[[#This Row],[amount]]&gt;$L$17), 1, 0)</f>
        <v>1</v>
      </c>
    </row>
    <row r="265" spans="1:9">
      <c r="A265" t="s">
        <v>620</v>
      </c>
      <c r="B265" s="3">
        <v>45300</v>
      </c>
      <c r="C265" t="s">
        <v>621</v>
      </c>
      <c r="D265">
        <v>934.27</v>
      </c>
      <c r="E265" t="s">
        <v>19</v>
      </c>
      <c r="F265" t="s">
        <v>61</v>
      </c>
      <c r="G265" t="s">
        <v>21</v>
      </c>
      <c r="H265" t="s">
        <v>40</v>
      </c>
      <c r="I265">
        <f>IF(OR(financial_transactions35[[#This Row],[amount]]&lt;$L$16, financial_transactions35[[#This Row],[amount]]&gt;$L$17), 1, 0)</f>
        <v>1</v>
      </c>
    </row>
    <row r="266" spans="1:9">
      <c r="A266" t="s">
        <v>622</v>
      </c>
      <c r="B266" s="3">
        <v>45300</v>
      </c>
      <c r="C266" t="s">
        <v>623</v>
      </c>
      <c r="D266">
        <v>570.95000000000005</v>
      </c>
      <c r="E266" t="s">
        <v>47</v>
      </c>
      <c r="F266" t="s">
        <v>32</v>
      </c>
      <c r="G266" t="s">
        <v>27</v>
      </c>
      <c r="H266" t="s">
        <v>75</v>
      </c>
      <c r="I266">
        <f>IF(OR(financial_transactions35[[#This Row],[amount]]&lt;$L$16, financial_transactions35[[#This Row],[amount]]&gt;$L$17), 1, 0)</f>
        <v>1</v>
      </c>
    </row>
    <row r="267" spans="1:9">
      <c r="A267" t="s">
        <v>624</v>
      </c>
      <c r="B267" s="3">
        <v>45300</v>
      </c>
      <c r="C267" t="s">
        <v>625</v>
      </c>
      <c r="D267">
        <v>1848.2</v>
      </c>
      <c r="E267" t="s">
        <v>16079</v>
      </c>
      <c r="F267" t="s">
        <v>20</v>
      </c>
      <c r="G267" t="s">
        <v>21</v>
      </c>
      <c r="H267" t="s">
        <v>49</v>
      </c>
      <c r="I267">
        <f>IF(OR(financial_transactions35[[#This Row],[amount]]&lt;$L$16, financial_transactions35[[#This Row],[amount]]&gt;$L$17), 1, 0)</f>
        <v>1</v>
      </c>
    </row>
    <row r="268" spans="1:9">
      <c r="A268" t="s">
        <v>626</v>
      </c>
      <c r="B268" s="3">
        <v>45300</v>
      </c>
      <c r="C268" t="s">
        <v>627</v>
      </c>
      <c r="D268">
        <v>1381.33</v>
      </c>
      <c r="E268" t="s">
        <v>64</v>
      </c>
      <c r="F268" t="s">
        <v>32</v>
      </c>
      <c r="G268" t="s">
        <v>39</v>
      </c>
      <c r="H268" t="s">
        <v>53</v>
      </c>
      <c r="I268">
        <f>IF(OR(financial_transactions35[[#This Row],[amount]]&lt;$L$16, financial_transactions35[[#This Row],[amount]]&gt;$L$17), 1, 0)</f>
        <v>1</v>
      </c>
    </row>
    <row r="269" spans="1:9">
      <c r="A269" t="s">
        <v>628</v>
      </c>
      <c r="B269" s="3">
        <v>45300</v>
      </c>
      <c r="C269" t="s">
        <v>106</v>
      </c>
      <c r="D269">
        <v>611.13</v>
      </c>
      <c r="E269" t="s">
        <v>52</v>
      </c>
      <c r="F269" t="s">
        <v>61</v>
      </c>
      <c r="G269" t="s">
        <v>39</v>
      </c>
      <c r="H269" t="s">
        <v>109</v>
      </c>
      <c r="I269">
        <f>IF(OR(financial_transactions35[[#This Row],[amount]]&lt;$L$16, financial_transactions35[[#This Row],[amount]]&gt;$L$17), 1, 0)</f>
        <v>1</v>
      </c>
    </row>
    <row r="270" spans="1:9">
      <c r="A270" t="s">
        <v>629</v>
      </c>
      <c r="B270" s="3">
        <v>45300</v>
      </c>
      <c r="C270" t="s">
        <v>630</v>
      </c>
      <c r="D270">
        <v>578.08000000000004</v>
      </c>
      <c r="E270" t="s">
        <v>64</v>
      </c>
      <c r="F270" t="s">
        <v>20</v>
      </c>
      <c r="G270" t="s">
        <v>39</v>
      </c>
      <c r="H270" t="s">
        <v>36</v>
      </c>
      <c r="I270">
        <f>IF(OR(financial_transactions35[[#This Row],[amount]]&lt;$L$16, financial_transactions35[[#This Row],[amount]]&gt;$L$17), 1, 0)</f>
        <v>1</v>
      </c>
    </row>
    <row r="271" spans="1:9">
      <c r="A271" t="s">
        <v>631</v>
      </c>
      <c r="B271" s="3">
        <v>45300</v>
      </c>
      <c r="C271" t="s">
        <v>632</v>
      </c>
      <c r="D271">
        <v>810.61</v>
      </c>
      <c r="E271" t="s">
        <v>16079</v>
      </c>
      <c r="F271" t="s">
        <v>20</v>
      </c>
      <c r="G271" t="s">
        <v>21</v>
      </c>
      <c r="H271" t="s">
        <v>87</v>
      </c>
      <c r="I271">
        <f>IF(OR(financial_transactions35[[#This Row],[amount]]&lt;$L$16, financial_transactions35[[#This Row],[amount]]&gt;$L$17), 1, 0)</f>
        <v>1</v>
      </c>
    </row>
    <row r="272" spans="1:9">
      <c r="A272" t="s">
        <v>633</v>
      </c>
      <c r="B272" s="3">
        <v>45300</v>
      </c>
      <c r="C272" t="s">
        <v>634</v>
      </c>
      <c r="D272">
        <v>343.91</v>
      </c>
      <c r="E272" t="s">
        <v>16110</v>
      </c>
      <c r="F272" t="s">
        <v>20</v>
      </c>
      <c r="G272" t="s">
        <v>48</v>
      </c>
      <c r="H272" t="s">
        <v>123</v>
      </c>
      <c r="I272">
        <f>IF(OR(financial_transactions35[[#This Row],[amount]]&lt;$L$16, financial_transactions35[[#This Row],[amount]]&gt;$L$17), 1, 0)</f>
        <v>1</v>
      </c>
    </row>
    <row r="273" spans="1:9">
      <c r="A273" t="s">
        <v>637</v>
      </c>
      <c r="B273" s="3">
        <v>45301</v>
      </c>
      <c r="C273" t="s">
        <v>638</v>
      </c>
      <c r="D273">
        <v>1261.21</v>
      </c>
      <c r="E273" t="s">
        <v>16079</v>
      </c>
      <c r="F273" t="s">
        <v>32</v>
      </c>
      <c r="G273" t="s">
        <v>48</v>
      </c>
      <c r="H273" t="s">
        <v>22</v>
      </c>
      <c r="I273">
        <f>IF(OR(financial_transactions35[[#This Row],[amount]]&lt;$L$16, financial_transactions35[[#This Row],[amount]]&gt;$L$17), 1, 0)</f>
        <v>1</v>
      </c>
    </row>
    <row r="274" spans="1:9">
      <c r="A274" t="s">
        <v>639</v>
      </c>
      <c r="B274" s="3">
        <v>45301</v>
      </c>
      <c r="C274" t="s">
        <v>640</v>
      </c>
      <c r="D274">
        <v>1200.02</v>
      </c>
      <c r="E274" t="s">
        <v>16110</v>
      </c>
      <c r="F274" t="s">
        <v>32</v>
      </c>
      <c r="G274" t="s">
        <v>21</v>
      </c>
      <c r="H274" t="s">
        <v>87</v>
      </c>
      <c r="I274">
        <f>IF(OR(financial_transactions35[[#This Row],[amount]]&lt;$L$16, financial_transactions35[[#This Row],[amount]]&gt;$L$17), 1, 0)</f>
        <v>1</v>
      </c>
    </row>
    <row r="275" spans="1:9">
      <c r="A275" t="s">
        <v>641</v>
      </c>
      <c r="B275" s="3">
        <v>45301</v>
      </c>
      <c r="C275" t="s">
        <v>642</v>
      </c>
      <c r="D275">
        <v>15575.32</v>
      </c>
      <c r="E275" t="s">
        <v>16110</v>
      </c>
      <c r="F275" t="s">
        <v>26</v>
      </c>
      <c r="G275" t="s">
        <v>21</v>
      </c>
      <c r="H275" t="s">
        <v>123</v>
      </c>
      <c r="I275">
        <f>IF(OR(financial_transactions35[[#This Row],[amount]]&lt;$L$16, financial_transactions35[[#This Row],[amount]]&gt;$L$17), 1, 0)</f>
        <v>1</v>
      </c>
    </row>
    <row r="276" spans="1:9">
      <c r="A276" t="s">
        <v>643</v>
      </c>
      <c r="B276" s="3">
        <v>45301</v>
      </c>
      <c r="C276" t="s">
        <v>644</v>
      </c>
      <c r="D276">
        <v>1281.58</v>
      </c>
      <c r="E276" t="s">
        <v>122</v>
      </c>
      <c r="F276" t="s">
        <v>26</v>
      </c>
      <c r="G276" t="s">
        <v>27</v>
      </c>
      <c r="H276" t="s">
        <v>16080</v>
      </c>
      <c r="I276">
        <f>IF(OR(financial_transactions35[[#This Row],[amount]]&lt;$L$16, financial_transactions35[[#This Row],[amount]]&gt;$L$17), 1, 0)</f>
        <v>1</v>
      </c>
    </row>
    <row r="277" spans="1:9">
      <c r="A277" t="s">
        <v>645</v>
      </c>
      <c r="B277" s="3">
        <v>45301</v>
      </c>
      <c r="C277" t="s">
        <v>646</v>
      </c>
      <c r="D277">
        <v>1972.84</v>
      </c>
      <c r="E277" t="s">
        <v>19</v>
      </c>
      <c r="F277" t="s">
        <v>61</v>
      </c>
      <c r="G277" t="s">
        <v>39</v>
      </c>
      <c r="H277" t="s">
        <v>36</v>
      </c>
      <c r="I277">
        <f>IF(OR(financial_transactions35[[#This Row],[amount]]&lt;$L$16, financial_transactions35[[#This Row],[amount]]&gt;$L$17), 1, 0)</f>
        <v>1</v>
      </c>
    </row>
    <row r="278" spans="1:9">
      <c r="A278" t="s">
        <v>647</v>
      </c>
      <c r="B278" s="3">
        <v>45301</v>
      </c>
      <c r="C278" t="s">
        <v>648</v>
      </c>
      <c r="D278">
        <v>754.61</v>
      </c>
      <c r="E278" t="s">
        <v>16079</v>
      </c>
      <c r="F278" t="s">
        <v>32</v>
      </c>
      <c r="G278" t="s">
        <v>27</v>
      </c>
      <c r="H278" t="s">
        <v>53</v>
      </c>
      <c r="I278">
        <f>IF(OR(financial_transactions35[[#This Row],[amount]]&lt;$L$16, financial_transactions35[[#This Row],[amount]]&gt;$L$17), 1, 0)</f>
        <v>1</v>
      </c>
    </row>
    <row r="279" spans="1:9">
      <c r="A279" t="s">
        <v>649</v>
      </c>
      <c r="B279" s="3">
        <v>45301</v>
      </c>
      <c r="C279" t="s">
        <v>650</v>
      </c>
      <c r="D279">
        <v>500.43</v>
      </c>
      <c r="E279" t="s">
        <v>67</v>
      </c>
      <c r="F279" t="s">
        <v>32</v>
      </c>
      <c r="G279" t="s">
        <v>39</v>
      </c>
      <c r="H279" t="s">
        <v>75</v>
      </c>
      <c r="I279">
        <f>IF(OR(financial_transactions35[[#This Row],[amount]]&lt;$L$16, financial_transactions35[[#This Row],[amount]]&gt;$L$17), 1, 0)</f>
        <v>1</v>
      </c>
    </row>
    <row r="280" spans="1:9">
      <c r="A280" t="s">
        <v>651</v>
      </c>
      <c r="B280" s="3">
        <v>45301</v>
      </c>
      <c r="C280" t="s">
        <v>652</v>
      </c>
      <c r="D280">
        <v>1734.9</v>
      </c>
      <c r="E280" t="s">
        <v>19</v>
      </c>
      <c r="F280" t="s">
        <v>32</v>
      </c>
      <c r="G280" t="s">
        <v>27</v>
      </c>
      <c r="H280" t="s">
        <v>123</v>
      </c>
      <c r="I280">
        <f>IF(OR(financial_transactions35[[#This Row],[amount]]&lt;$L$16, financial_transactions35[[#This Row],[amount]]&gt;$L$17), 1, 0)</f>
        <v>1</v>
      </c>
    </row>
    <row r="281" spans="1:9">
      <c r="A281" t="s">
        <v>653</v>
      </c>
      <c r="B281" s="3">
        <v>45301</v>
      </c>
      <c r="C281" t="s">
        <v>654</v>
      </c>
      <c r="D281">
        <v>1991.77</v>
      </c>
      <c r="E281" t="s">
        <v>70</v>
      </c>
      <c r="F281" t="s">
        <v>20</v>
      </c>
      <c r="G281" t="s">
        <v>48</v>
      </c>
      <c r="H281" t="s">
        <v>123</v>
      </c>
      <c r="I281">
        <f>IF(OR(financial_transactions35[[#This Row],[amount]]&lt;$L$16, financial_transactions35[[#This Row],[amount]]&gt;$L$17), 1, 0)</f>
        <v>1</v>
      </c>
    </row>
    <row r="282" spans="1:9">
      <c r="A282" t="s">
        <v>655</v>
      </c>
      <c r="B282" s="3">
        <v>45301</v>
      </c>
      <c r="C282" t="s">
        <v>656</v>
      </c>
      <c r="D282">
        <v>630.16</v>
      </c>
      <c r="E282" t="s">
        <v>64</v>
      </c>
      <c r="F282" t="s">
        <v>32</v>
      </c>
      <c r="G282" t="s">
        <v>39</v>
      </c>
      <c r="H282" t="s">
        <v>33</v>
      </c>
      <c r="I282">
        <f>IF(OR(financial_transactions35[[#This Row],[amount]]&lt;$L$16, financial_transactions35[[#This Row],[amount]]&gt;$L$17), 1, 0)</f>
        <v>1</v>
      </c>
    </row>
    <row r="283" spans="1:9">
      <c r="A283" t="s">
        <v>657</v>
      </c>
      <c r="B283" s="3">
        <v>45301</v>
      </c>
      <c r="C283" t="s">
        <v>658</v>
      </c>
      <c r="D283">
        <v>927.38</v>
      </c>
      <c r="E283" t="s">
        <v>52</v>
      </c>
      <c r="F283" t="s">
        <v>20</v>
      </c>
      <c r="G283" t="s">
        <v>27</v>
      </c>
      <c r="H283" t="s">
        <v>28</v>
      </c>
      <c r="I283">
        <f>IF(OR(financial_transactions35[[#This Row],[amount]]&lt;$L$16, financial_transactions35[[#This Row],[amount]]&gt;$L$17), 1, 0)</f>
        <v>1</v>
      </c>
    </row>
    <row r="284" spans="1:9">
      <c r="A284" t="s">
        <v>659</v>
      </c>
      <c r="B284" s="3">
        <v>45301</v>
      </c>
      <c r="C284" t="s">
        <v>660</v>
      </c>
      <c r="D284">
        <v>1001.13</v>
      </c>
      <c r="E284" t="s">
        <v>64</v>
      </c>
      <c r="F284" t="s">
        <v>61</v>
      </c>
      <c r="G284" t="s">
        <v>21</v>
      </c>
      <c r="H284" t="s">
        <v>123</v>
      </c>
      <c r="I284">
        <f>IF(OR(financial_transactions35[[#This Row],[amount]]&lt;$L$16, financial_transactions35[[#This Row],[amount]]&gt;$L$17), 1, 0)</f>
        <v>1</v>
      </c>
    </row>
    <row r="285" spans="1:9">
      <c r="A285" t="s">
        <v>661</v>
      </c>
      <c r="B285" s="3">
        <v>45301</v>
      </c>
      <c r="C285" t="s">
        <v>662</v>
      </c>
      <c r="D285">
        <v>262.77</v>
      </c>
      <c r="E285" t="s">
        <v>47</v>
      </c>
      <c r="F285" t="s">
        <v>32</v>
      </c>
      <c r="G285" t="s">
        <v>48</v>
      </c>
      <c r="H285" t="s">
        <v>87</v>
      </c>
      <c r="I285">
        <f>IF(OR(financial_transactions35[[#This Row],[amount]]&lt;$L$16, financial_transactions35[[#This Row],[amount]]&gt;$L$17), 1, 0)</f>
        <v>1</v>
      </c>
    </row>
    <row r="286" spans="1:9">
      <c r="A286" t="s">
        <v>663</v>
      </c>
      <c r="B286" s="3">
        <v>45301</v>
      </c>
      <c r="C286" t="s">
        <v>664</v>
      </c>
      <c r="D286">
        <v>747.5</v>
      </c>
      <c r="E286" t="s">
        <v>70</v>
      </c>
      <c r="F286" t="s">
        <v>26</v>
      </c>
      <c r="G286" t="s">
        <v>39</v>
      </c>
      <c r="H286" t="s">
        <v>94</v>
      </c>
      <c r="I286">
        <f>IF(OR(financial_transactions35[[#This Row],[amount]]&lt;$L$16, financial_transactions35[[#This Row],[amount]]&gt;$L$17), 1, 0)</f>
        <v>1</v>
      </c>
    </row>
    <row r="287" spans="1:9">
      <c r="A287" t="s">
        <v>665</v>
      </c>
      <c r="B287" s="3">
        <v>45301</v>
      </c>
      <c r="C287" t="s">
        <v>666</v>
      </c>
      <c r="D287">
        <v>403.57</v>
      </c>
      <c r="E287" t="s">
        <v>31</v>
      </c>
      <c r="F287" t="s">
        <v>26</v>
      </c>
      <c r="G287" t="s">
        <v>27</v>
      </c>
      <c r="H287" t="s">
        <v>28</v>
      </c>
      <c r="I287">
        <f>IF(OR(financial_transactions35[[#This Row],[amount]]&lt;$L$16, financial_transactions35[[#This Row],[amount]]&gt;$L$17), 1, 0)</f>
        <v>1</v>
      </c>
    </row>
    <row r="288" spans="1:9">
      <c r="A288" t="s">
        <v>667</v>
      </c>
      <c r="B288" s="3">
        <v>45301</v>
      </c>
      <c r="C288" t="s">
        <v>668</v>
      </c>
      <c r="D288">
        <v>897.53</v>
      </c>
      <c r="E288" t="s">
        <v>64</v>
      </c>
      <c r="F288" t="s">
        <v>61</v>
      </c>
      <c r="G288" t="s">
        <v>21</v>
      </c>
      <c r="H288" t="s">
        <v>176</v>
      </c>
      <c r="I288">
        <f>IF(OR(financial_transactions35[[#This Row],[amount]]&lt;$L$16, financial_transactions35[[#This Row],[amount]]&gt;$L$17), 1, 0)</f>
        <v>1</v>
      </c>
    </row>
    <row r="289" spans="1:9">
      <c r="A289" t="s">
        <v>669</v>
      </c>
      <c r="B289" s="3">
        <v>45301</v>
      </c>
      <c r="C289" t="s">
        <v>670</v>
      </c>
      <c r="D289">
        <v>174</v>
      </c>
      <c r="E289" t="s">
        <v>31</v>
      </c>
      <c r="F289" t="s">
        <v>20</v>
      </c>
      <c r="G289" t="s">
        <v>21</v>
      </c>
      <c r="H289" t="s">
        <v>109</v>
      </c>
      <c r="I289">
        <f>IF(OR(financial_transactions35[[#This Row],[amount]]&lt;$L$16, financial_transactions35[[#This Row],[amount]]&gt;$L$17), 1, 0)</f>
        <v>1</v>
      </c>
    </row>
    <row r="290" spans="1:9">
      <c r="A290" t="s">
        <v>671</v>
      </c>
      <c r="B290" s="3">
        <v>45301</v>
      </c>
      <c r="C290" t="s">
        <v>672</v>
      </c>
      <c r="D290">
        <v>122.36</v>
      </c>
      <c r="E290" t="s">
        <v>16110</v>
      </c>
      <c r="F290" t="s">
        <v>26</v>
      </c>
      <c r="G290" t="s">
        <v>27</v>
      </c>
      <c r="H290" t="s">
        <v>75</v>
      </c>
      <c r="I290">
        <f>IF(OR(financial_transactions35[[#This Row],[amount]]&lt;$L$16, financial_transactions35[[#This Row],[amount]]&gt;$L$17), 1, 0)</f>
        <v>1</v>
      </c>
    </row>
    <row r="291" spans="1:9">
      <c r="A291" t="s">
        <v>673</v>
      </c>
      <c r="B291" s="3">
        <v>45301</v>
      </c>
      <c r="C291" t="s">
        <v>674</v>
      </c>
      <c r="D291">
        <v>10796.91</v>
      </c>
      <c r="E291" t="s">
        <v>47</v>
      </c>
      <c r="F291" t="s">
        <v>32</v>
      </c>
      <c r="G291" t="s">
        <v>39</v>
      </c>
      <c r="H291" t="s">
        <v>123</v>
      </c>
      <c r="I291">
        <f>IF(OR(financial_transactions35[[#This Row],[amount]]&lt;$L$16, financial_transactions35[[#This Row],[amount]]&gt;$L$17), 1, 0)</f>
        <v>1</v>
      </c>
    </row>
    <row r="292" spans="1:9">
      <c r="A292" t="s">
        <v>675</v>
      </c>
      <c r="B292" s="3">
        <v>45301</v>
      </c>
      <c r="C292" t="s">
        <v>676</v>
      </c>
      <c r="D292">
        <v>484.38</v>
      </c>
      <c r="E292" t="s">
        <v>19</v>
      </c>
      <c r="F292" t="s">
        <v>61</v>
      </c>
      <c r="G292" t="s">
        <v>39</v>
      </c>
      <c r="H292" t="s">
        <v>57</v>
      </c>
      <c r="I292">
        <f>IF(OR(financial_transactions35[[#This Row],[amount]]&lt;$L$16, financial_transactions35[[#This Row],[amount]]&gt;$L$17), 1, 0)</f>
        <v>1</v>
      </c>
    </row>
    <row r="293" spans="1:9">
      <c r="A293" t="s">
        <v>677</v>
      </c>
      <c r="B293" s="3">
        <v>45301</v>
      </c>
      <c r="C293" t="s">
        <v>678</v>
      </c>
      <c r="D293">
        <v>267.47000000000003</v>
      </c>
      <c r="E293" t="s">
        <v>19</v>
      </c>
      <c r="F293" t="s">
        <v>61</v>
      </c>
      <c r="G293" t="s">
        <v>27</v>
      </c>
      <c r="H293" t="s">
        <v>40</v>
      </c>
      <c r="I293">
        <f>IF(OR(financial_transactions35[[#This Row],[amount]]&lt;$L$16, financial_transactions35[[#This Row],[amount]]&gt;$L$17), 1, 0)</f>
        <v>1</v>
      </c>
    </row>
    <row r="294" spans="1:9">
      <c r="A294" t="s">
        <v>679</v>
      </c>
      <c r="B294" s="3">
        <v>45301</v>
      </c>
      <c r="C294" t="s">
        <v>680</v>
      </c>
      <c r="D294">
        <v>1558.25</v>
      </c>
      <c r="E294" t="s">
        <v>64</v>
      </c>
      <c r="F294" t="s">
        <v>20</v>
      </c>
      <c r="G294" t="s">
        <v>48</v>
      </c>
      <c r="H294" t="s">
        <v>22</v>
      </c>
      <c r="I294">
        <f>IF(OR(financial_transactions35[[#This Row],[amount]]&lt;$L$16, financial_transactions35[[#This Row],[amount]]&gt;$L$17), 1, 0)</f>
        <v>1</v>
      </c>
    </row>
    <row r="295" spans="1:9">
      <c r="A295" t="s">
        <v>681</v>
      </c>
      <c r="B295" s="3">
        <v>45301</v>
      </c>
      <c r="C295" t="s">
        <v>682</v>
      </c>
      <c r="D295">
        <v>84.09</v>
      </c>
      <c r="E295" t="s">
        <v>31</v>
      </c>
      <c r="F295" t="s">
        <v>32</v>
      </c>
      <c r="G295" t="s">
        <v>39</v>
      </c>
      <c r="H295" t="s">
        <v>33</v>
      </c>
      <c r="I295">
        <f>IF(OR(financial_transactions35[[#This Row],[amount]]&lt;$L$16, financial_transactions35[[#This Row],[amount]]&gt;$L$17), 1, 0)</f>
        <v>1</v>
      </c>
    </row>
    <row r="296" spans="1:9">
      <c r="A296" t="s">
        <v>683</v>
      </c>
      <c r="B296" s="3">
        <v>45301</v>
      </c>
      <c r="C296" t="s">
        <v>684</v>
      </c>
      <c r="D296">
        <v>713.74</v>
      </c>
      <c r="E296" t="s">
        <v>47</v>
      </c>
      <c r="F296" t="s">
        <v>32</v>
      </c>
      <c r="G296" t="s">
        <v>48</v>
      </c>
      <c r="H296" t="s">
        <v>75</v>
      </c>
      <c r="I296">
        <f>IF(OR(financial_transactions35[[#This Row],[amount]]&lt;$L$16, financial_transactions35[[#This Row],[amount]]&gt;$L$17), 1, 0)</f>
        <v>1</v>
      </c>
    </row>
    <row r="297" spans="1:9">
      <c r="A297" t="s">
        <v>685</v>
      </c>
      <c r="B297" s="3">
        <v>45301</v>
      </c>
      <c r="C297" t="s">
        <v>686</v>
      </c>
      <c r="D297">
        <v>259.04000000000002</v>
      </c>
      <c r="E297" t="s">
        <v>16079</v>
      </c>
      <c r="F297" t="s">
        <v>61</v>
      </c>
      <c r="G297" t="s">
        <v>48</v>
      </c>
      <c r="H297" t="s">
        <v>28</v>
      </c>
      <c r="I297">
        <f>IF(OR(financial_transactions35[[#This Row],[amount]]&lt;$L$16, financial_transactions35[[#This Row],[amount]]&gt;$L$17), 1, 0)</f>
        <v>1</v>
      </c>
    </row>
    <row r="298" spans="1:9">
      <c r="A298" t="s">
        <v>687</v>
      </c>
      <c r="B298" s="3">
        <v>45301</v>
      </c>
      <c r="C298" t="s">
        <v>688</v>
      </c>
      <c r="D298">
        <v>271.27999999999997</v>
      </c>
      <c r="E298" t="s">
        <v>47</v>
      </c>
      <c r="F298" t="s">
        <v>61</v>
      </c>
      <c r="G298" t="s">
        <v>27</v>
      </c>
      <c r="H298" t="s">
        <v>16080</v>
      </c>
      <c r="I298">
        <f>IF(OR(financial_transactions35[[#This Row],[amount]]&lt;$L$16, financial_transactions35[[#This Row],[amount]]&gt;$L$17), 1, 0)</f>
        <v>1</v>
      </c>
    </row>
    <row r="299" spans="1:9">
      <c r="A299" t="s">
        <v>689</v>
      </c>
      <c r="B299" s="3">
        <v>45301</v>
      </c>
      <c r="C299" t="s">
        <v>690</v>
      </c>
      <c r="D299">
        <v>655.64</v>
      </c>
      <c r="E299" t="s">
        <v>70</v>
      </c>
      <c r="F299" t="s">
        <v>20</v>
      </c>
      <c r="G299" t="s">
        <v>39</v>
      </c>
      <c r="H299" t="s">
        <v>22</v>
      </c>
      <c r="I299">
        <f>IF(OR(financial_transactions35[[#This Row],[amount]]&lt;$L$16, financial_transactions35[[#This Row],[amount]]&gt;$L$17), 1, 0)</f>
        <v>1</v>
      </c>
    </row>
    <row r="300" spans="1:9">
      <c r="A300" t="s">
        <v>691</v>
      </c>
      <c r="B300" s="3">
        <v>45301</v>
      </c>
      <c r="C300" t="s">
        <v>692</v>
      </c>
      <c r="D300">
        <v>919.93</v>
      </c>
      <c r="E300" t="s">
        <v>70</v>
      </c>
      <c r="F300" t="s">
        <v>61</v>
      </c>
      <c r="G300" t="s">
        <v>48</v>
      </c>
      <c r="H300" t="s">
        <v>16080</v>
      </c>
      <c r="I300">
        <f>IF(OR(financial_transactions35[[#This Row],[amount]]&lt;$L$16, financial_transactions35[[#This Row],[amount]]&gt;$L$17), 1, 0)</f>
        <v>1</v>
      </c>
    </row>
    <row r="301" spans="1:9">
      <c r="A301" t="s">
        <v>693</v>
      </c>
      <c r="B301" s="3">
        <v>45301</v>
      </c>
      <c r="C301" t="s">
        <v>694</v>
      </c>
      <c r="D301">
        <v>1516.33</v>
      </c>
      <c r="E301" t="s">
        <v>31</v>
      </c>
      <c r="F301" t="s">
        <v>61</v>
      </c>
      <c r="G301" t="s">
        <v>39</v>
      </c>
      <c r="H301" t="s">
        <v>123</v>
      </c>
      <c r="I301">
        <f>IF(OR(financial_transactions35[[#This Row],[amount]]&lt;$L$16, financial_transactions35[[#This Row],[amount]]&gt;$L$17), 1, 0)</f>
        <v>1</v>
      </c>
    </row>
    <row r="302" spans="1:9">
      <c r="A302" t="s">
        <v>695</v>
      </c>
      <c r="B302" s="3">
        <v>45301</v>
      </c>
      <c r="C302" t="s">
        <v>696</v>
      </c>
      <c r="D302">
        <v>769.55</v>
      </c>
      <c r="E302" t="s">
        <v>122</v>
      </c>
      <c r="F302" t="s">
        <v>26</v>
      </c>
      <c r="G302" t="s">
        <v>21</v>
      </c>
      <c r="H302" t="s">
        <v>44</v>
      </c>
      <c r="I302">
        <f>IF(OR(financial_transactions35[[#This Row],[amount]]&lt;$L$16, financial_transactions35[[#This Row],[amount]]&gt;$L$17), 1, 0)</f>
        <v>1</v>
      </c>
    </row>
    <row r="303" spans="1:9">
      <c r="A303" t="s">
        <v>697</v>
      </c>
      <c r="B303" s="3">
        <v>45301</v>
      </c>
      <c r="C303" t="s">
        <v>698</v>
      </c>
      <c r="D303">
        <v>1641.05</v>
      </c>
      <c r="E303" t="s">
        <v>47</v>
      </c>
      <c r="F303" t="s">
        <v>32</v>
      </c>
      <c r="G303" t="s">
        <v>48</v>
      </c>
      <c r="H303" t="s">
        <v>36</v>
      </c>
      <c r="I303">
        <f>IF(OR(financial_transactions35[[#This Row],[amount]]&lt;$L$16, financial_transactions35[[#This Row],[amount]]&gt;$L$17), 1, 0)</f>
        <v>1</v>
      </c>
    </row>
    <row r="304" spans="1:9">
      <c r="A304" t="s">
        <v>699</v>
      </c>
      <c r="B304" s="3">
        <v>45301</v>
      </c>
      <c r="C304" t="s">
        <v>700</v>
      </c>
      <c r="D304">
        <v>1287.97</v>
      </c>
      <c r="E304" t="s">
        <v>31</v>
      </c>
      <c r="F304" t="s">
        <v>32</v>
      </c>
      <c r="G304" t="s">
        <v>48</v>
      </c>
      <c r="H304" t="s">
        <v>36</v>
      </c>
      <c r="I304">
        <f>IF(OR(financial_transactions35[[#This Row],[amount]]&lt;$L$16, financial_transactions35[[#This Row],[amount]]&gt;$L$17), 1, 0)</f>
        <v>1</v>
      </c>
    </row>
    <row r="305" spans="1:9">
      <c r="A305" t="s">
        <v>701</v>
      </c>
      <c r="B305" s="3">
        <v>45301</v>
      </c>
      <c r="C305" t="s">
        <v>702</v>
      </c>
      <c r="D305">
        <v>789.48</v>
      </c>
      <c r="E305" t="s">
        <v>52</v>
      </c>
      <c r="F305" t="s">
        <v>61</v>
      </c>
      <c r="G305" t="s">
        <v>39</v>
      </c>
      <c r="H305" t="s">
        <v>33</v>
      </c>
      <c r="I305">
        <f>IF(OR(financial_transactions35[[#This Row],[amount]]&lt;$L$16, financial_transactions35[[#This Row],[amount]]&gt;$L$17), 1, 0)</f>
        <v>1</v>
      </c>
    </row>
    <row r="306" spans="1:9">
      <c r="A306" t="s">
        <v>703</v>
      </c>
      <c r="B306" s="3">
        <v>45301</v>
      </c>
      <c r="C306" t="s">
        <v>704</v>
      </c>
      <c r="D306">
        <v>1189.44</v>
      </c>
      <c r="E306" t="s">
        <v>52</v>
      </c>
      <c r="F306" t="s">
        <v>20</v>
      </c>
      <c r="G306" t="s">
        <v>21</v>
      </c>
      <c r="H306" t="s">
        <v>94</v>
      </c>
      <c r="I306">
        <f>IF(OR(financial_transactions35[[#This Row],[amount]]&lt;$L$16, financial_transactions35[[#This Row],[amount]]&gt;$L$17), 1, 0)</f>
        <v>1</v>
      </c>
    </row>
    <row r="307" spans="1:9">
      <c r="A307" t="s">
        <v>705</v>
      </c>
      <c r="B307" s="3">
        <v>45301</v>
      </c>
      <c r="C307" t="s">
        <v>706</v>
      </c>
      <c r="D307">
        <v>320.39999999999998</v>
      </c>
      <c r="E307" t="s">
        <v>64</v>
      </c>
      <c r="F307" t="s">
        <v>20</v>
      </c>
      <c r="G307" t="s">
        <v>27</v>
      </c>
      <c r="H307" t="s">
        <v>49</v>
      </c>
      <c r="I307">
        <f>IF(OR(financial_transactions35[[#This Row],[amount]]&lt;$L$16, financial_transactions35[[#This Row],[amount]]&gt;$L$17), 1, 0)</f>
        <v>1</v>
      </c>
    </row>
    <row r="308" spans="1:9">
      <c r="A308" t="s">
        <v>707</v>
      </c>
      <c r="B308" s="3">
        <v>45301</v>
      </c>
      <c r="C308" t="s">
        <v>708</v>
      </c>
      <c r="D308">
        <v>53.89</v>
      </c>
      <c r="E308" t="s">
        <v>122</v>
      </c>
      <c r="F308" t="s">
        <v>61</v>
      </c>
      <c r="G308" t="s">
        <v>39</v>
      </c>
      <c r="H308" t="s">
        <v>44</v>
      </c>
      <c r="I308">
        <f>IF(OR(financial_transactions35[[#This Row],[amount]]&lt;$L$16, financial_transactions35[[#This Row],[amount]]&gt;$L$17), 1, 0)</f>
        <v>1</v>
      </c>
    </row>
    <row r="309" spans="1:9">
      <c r="A309" t="s">
        <v>709</v>
      </c>
      <c r="B309" s="3">
        <v>45301</v>
      </c>
      <c r="C309" t="s">
        <v>710</v>
      </c>
      <c r="D309">
        <v>221.95</v>
      </c>
      <c r="E309" t="s">
        <v>16079</v>
      </c>
      <c r="F309" t="s">
        <v>26</v>
      </c>
      <c r="G309" t="s">
        <v>48</v>
      </c>
      <c r="H309" t="s">
        <v>87</v>
      </c>
      <c r="I309">
        <f>IF(OR(financial_transactions35[[#This Row],[amount]]&lt;$L$16, financial_transactions35[[#This Row],[amount]]&gt;$L$17), 1, 0)</f>
        <v>1</v>
      </c>
    </row>
    <row r="310" spans="1:9">
      <c r="A310" t="s">
        <v>711</v>
      </c>
      <c r="B310" s="3">
        <v>45301</v>
      </c>
      <c r="C310" t="s">
        <v>712</v>
      </c>
      <c r="D310">
        <v>1361.97</v>
      </c>
      <c r="E310" t="s">
        <v>31</v>
      </c>
      <c r="F310" t="s">
        <v>20</v>
      </c>
      <c r="G310" t="s">
        <v>27</v>
      </c>
      <c r="H310" t="s">
        <v>57</v>
      </c>
      <c r="I310">
        <f>IF(OR(financial_transactions35[[#This Row],[amount]]&lt;$L$16, financial_transactions35[[#This Row],[amount]]&gt;$L$17), 1, 0)</f>
        <v>1</v>
      </c>
    </row>
    <row r="311" spans="1:9">
      <c r="A311" t="s">
        <v>713</v>
      </c>
      <c r="B311" s="3">
        <v>45301</v>
      </c>
      <c r="C311" t="s">
        <v>714</v>
      </c>
      <c r="D311">
        <v>1574.55</v>
      </c>
      <c r="E311" t="s">
        <v>67</v>
      </c>
      <c r="F311" t="s">
        <v>20</v>
      </c>
      <c r="G311" t="s">
        <v>21</v>
      </c>
      <c r="H311" t="s">
        <v>53</v>
      </c>
      <c r="I311">
        <f>IF(OR(financial_transactions35[[#This Row],[amount]]&lt;$L$16, financial_transactions35[[#This Row],[amount]]&gt;$L$17), 1, 0)</f>
        <v>1</v>
      </c>
    </row>
    <row r="312" spans="1:9">
      <c r="A312" t="s">
        <v>715</v>
      </c>
      <c r="B312" s="3">
        <v>45302</v>
      </c>
      <c r="C312" t="s">
        <v>716</v>
      </c>
      <c r="D312">
        <v>1097.55</v>
      </c>
      <c r="E312" t="s">
        <v>122</v>
      </c>
      <c r="F312" t="s">
        <v>20</v>
      </c>
      <c r="G312" t="s">
        <v>27</v>
      </c>
      <c r="H312" t="s">
        <v>16080</v>
      </c>
      <c r="I312">
        <f>IF(OR(financial_transactions35[[#This Row],[amount]]&lt;$L$16, financial_transactions35[[#This Row],[amount]]&gt;$L$17), 1, 0)</f>
        <v>1</v>
      </c>
    </row>
    <row r="313" spans="1:9">
      <c r="A313" t="s">
        <v>717</v>
      </c>
      <c r="B313" s="3">
        <v>45302</v>
      </c>
      <c r="C313" t="s">
        <v>718</v>
      </c>
      <c r="D313">
        <v>522.25</v>
      </c>
      <c r="E313" t="s">
        <v>122</v>
      </c>
      <c r="F313" t="s">
        <v>26</v>
      </c>
      <c r="G313" t="s">
        <v>39</v>
      </c>
      <c r="H313" t="s">
        <v>87</v>
      </c>
      <c r="I313">
        <f>IF(OR(financial_transactions35[[#This Row],[amount]]&lt;$L$16, financial_transactions35[[#This Row],[amount]]&gt;$L$17), 1, 0)</f>
        <v>1</v>
      </c>
    </row>
    <row r="314" spans="1:9">
      <c r="A314" t="s">
        <v>719</v>
      </c>
      <c r="B314" s="3">
        <v>45302</v>
      </c>
      <c r="C314" t="s">
        <v>720</v>
      </c>
      <c r="D314">
        <v>788.82</v>
      </c>
      <c r="E314" t="s">
        <v>19</v>
      </c>
      <c r="F314" t="s">
        <v>26</v>
      </c>
      <c r="G314" t="s">
        <v>21</v>
      </c>
      <c r="H314" t="s">
        <v>40</v>
      </c>
      <c r="I314">
        <f>IF(OR(financial_transactions35[[#This Row],[amount]]&lt;$L$16, financial_transactions35[[#This Row],[amount]]&gt;$L$17), 1, 0)</f>
        <v>1</v>
      </c>
    </row>
    <row r="315" spans="1:9">
      <c r="A315" t="s">
        <v>721</v>
      </c>
      <c r="B315" s="3">
        <v>45302</v>
      </c>
      <c r="C315" t="s">
        <v>722</v>
      </c>
      <c r="D315">
        <v>19394.810000000001</v>
      </c>
      <c r="E315" t="s">
        <v>52</v>
      </c>
      <c r="F315" t="s">
        <v>20</v>
      </c>
      <c r="G315" t="s">
        <v>27</v>
      </c>
      <c r="H315" t="s">
        <v>176</v>
      </c>
      <c r="I315">
        <f>IF(OR(financial_transactions35[[#This Row],[amount]]&lt;$L$16, financial_transactions35[[#This Row],[amount]]&gt;$L$17), 1, 0)</f>
        <v>1</v>
      </c>
    </row>
    <row r="316" spans="1:9">
      <c r="A316" t="s">
        <v>723</v>
      </c>
      <c r="B316" s="3">
        <v>45302</v>
      </c>
      <c r="C316" t="s">
        <v>724</v>
      </c>
      <c r="D316">
        <v>1224.08</v>
      </c>
      <c r="E316" t="s">
        <v>25</v>
      </c>
      <c r="F316" t="s">
        <v>61</v>
      </c>
      <c r="G316" t="s">
        <v>27</v>
      </c>
      <c r="H316" t="s">
        <v>44</v>
      </c>
      <c r="I316">
        <f>IF(OR(financial_transactions35[[#This Row],[amount]]&lt;$L$16, financial_transactions35[[#This Row],[amount]]&gt;$L$17), 1, 0)</f>
        <v>1</v>
      </c>
    </row>
    <row r="317" spans="1:9">
      <c r="A317" t="s">
        <v>725</v>
      </c>
      <c r="B317" s="3">
        <v>45302</v>
      </c>
      <c r="C317" t="s">
        <v>726</v>
      </c>
      <c r="D317">
        <v>499.71</v>
      </c>
      <c r="E317" t="s">
        <v>70</v>
      </c>
      <c r="F317" t="s">
        <v>20</v>
      </c>
      <c r="G317" t="s">
        <v>27</v>
      </c>
      <c r="H317" t="s">
        <v>44</v>
      </c>
      <c r="I317">
        <f>IF(OR(financial_transactions35[[#This Row],[amount]]&lt;$L$16, financial_transactions35[[#This Row],[amount]]&gt;$L$17), 1, 0)</f>
        <v>1</v>
      </c>
    </row>
    <row r="318" spans="1:9">
      <c r="A318" t="s">
        <v>727</v>
      </c>
      <c r="B318" s="3">
        <v>45302</v>
      </c>
      <c r="C318" t="s">
        <v>728</v>
      </c>
      <c r="D318">
        <v>1483.59</v>
      </c>
      <c r="E318" t="s">
        <v>64</v>
      </c>
      <c r="F318" t="s">
        <v>32</v>
      </c>
      <c r="G318" t="s">
        <v>39</v>
      </c>
      <c r="H318" t="s">
        <v>94</v>
      </c>
      <c r="I318">
        <f>IF(OR(financial_transactions35[[#This Row],[amount]]&lt;$L$16, financial_transactions35[[#This Row],[amount]]&gt;$L$17), 1, 0)</f>
        <v>1</v>
      </c>
    </row>
    <row r="319" spans="1:9">
      <c r="A319" t="s">
        <v>729</v>
      </c>
      <c r="B319" s="3">
        <v>45302</v>
      </c>
      <c r="C319" t="s">
        <v>730</v>
      </c>
      <c r="D319">
        <v>1167.24</v>
      </c>
      <c r="E319" t="s">
        <v>47</v>
      </c>
      <c r="F319" t="s">
        <v>61</v>
      </c>
      <c r="G319" t="s">
        <v>21</v>
      </c>
      <c r="H319" t="s">
        <v>87</v>
      </c>
      <c r="I319">
        <f>IF(OR(financial_transactions35[[#This Row],[amount]]&lt;$L$16, financial_transactions35[[#This Row],[amount]]&gt;$L$17), 1, 0)</f>
        <v>1</v>
      </c>
    </row>
    <row r="320" spans="1:9">
      <c r="A320" t="s">
        <v>731</v>
      </c>
      <c r="B320" s="3">
        <v>45302</v>
      </c>
      <c r="C320" t="s">
        <v>732</v>
      </c>
      <c r="D320">
        <v>1298.74</v>
      </c>
      <c r="E320" t="s">
        <v>25</v>
      </c>
      <c r="F320" t="s">
        <v>32</v>
      </c>
      <c r="G320" t="s">
        <v>27</v>
      </c>
      <c r="H320" t="s">
        <v>109</v>
      </c>
      <c r="I320">
        <f>IF(OR(financial_transactions35[[#This Row],[amount]]&lt;$L$16, financial_transactions35[[#This Row],[amount]]&gt;$L$17), 1, 0)</f>
        <v>1</v>
      </c>
    </row>
    <row r="321" spans="1:9">
      <c r="A321" t="s">
        <v>733</v>
      </c>
      <c r="B321" s="3">
        <v>45302</v>
      </c>
      <c r="C321" t="s">
        <v>734</v>
      </c>
      <c r="D321">
        <v>356.3</v>
      </c>
      <c r="E321" t="s">
        <v>25</v>
      </c>
      <c r="F321" t="s">
        <v>61</v>
      </c>
      <c r="G321" t="s">
        <v>39</v>
      </c>
      <c r="H321" t="s">
        <v>16080</v>
      </c>
      <c r="I321">
        <f>IF(OR(financial_transactions35[[#This Row],[amount]]&lt;$L$16, financial_transactions35[[#This Row],[amount]]&gt;$L$17), 1, 0)</f>
        <v>1</v>
      </c>
    </row>
    <row r="322" spans="1:9">
      <c r="A322" t="s">
        <v>735</v>
      </c>
      <c r="B322" s="3">
        <v>45302</v>
      </c>
      <c r="C322" t="s">
        <v>736</v>
      </c>
      <c r="D322">
        <v>1241.2</v>
      </c>
      <c r="E322" t="s">
        <v>19</v>
      </c>
      <c r="F322" t="s">
        <v>20</v>
      </c>
      <c r="G322" t="s">
        <v>48</v>
      </c>
      <c r="H322" t="s">
        <v>22</v>
      </c>
      <c r="I322">
        <f>IF(OR(financial_transactions35[[#This Row],[amount]]&lt;$L$16, financial_transactions35[[#This Row],[amount]]&gt;$L$17), 1, 0)</f>
        <v>1</v>
      </c>
    </row>
    <row r="323" spans="1:9">
      <c r="A323" t="s">
        <v>737</v>
      </c>
      <c r="B323" s="3">
        <v>45302</v>
      </c>
      <c r="C323" t="s">
        <v>738</v>
      </c>
      <c r="D323">
        <v>1957.4</v>
      </c>
      <c r="E323" t="s">
        <v>64</v>
      </c>
      <c r="F323" t="s">
        <v>20</v>
      </c>
      <c r="G323" t="s">
        <v>21</v>
      </c>
      <c r="H323" t="s">
        <v>176</v>
      </c>
      <c r="I323">
        <f>IF(OR(financial_transactions35[[#This Row],[amount]]&lt;$L$16, financial_transactions35[[#This Row],[amount]]&gt;$L$17), 1, 0)</f>
        <v>1</v>
      </c>
    </row>
    <row r="324" spans="1:9">
      <c r="A324" t="s">
        <v>739</v>
      </c>
      <c r="B324" s="3">
        <v>45302</v>
      </c>
      <c r="C324" t="s">
        <v>740</v>
      </c>
      <c r="D324">
        <v>1684.45</v>
      </c>
      <c r="E324" t="s">
        <v>25</v>
      </c>
      <c r="F324" t="s">
        <v>61</v>
      </c>
      <c r="G324" t="s">
        <v>39</v>
      </c>
      <c r="H324" t="s">
        <v>16080</v>
      </c>
      <c r="I324">
        <f>IF(OR(financial_transactions35[[#This Row],[amount]]&lt;$L$16, financial_transactions35[[#This Row],[amount]]&gt;$L$17), 1, 0)</f>
        <v>1</v>
      </c>
    </row>
    <row r="325" spans="1:9">
      <c r="A325" t="s">
        <v>741</v>
      </c>
      <c r="B325" s="3">
        <v>45302</v>
      </c>
      <c r="C325" t="s">
        <v>742</v>
      </c>
      <c r="D325">
        <v>250.17</v>
      </c>
      <c r="E325" t="s">
        <v>70</v>
      </c>
      <c r="F325" t="s">
        <v>61</v>
      </c>
      <c r="G325" t="s">
        <v>21</v>
      </c>
      <c r="H325" t="s">
        <v>22</v>
      </c>
      <c r="I325">
        <f>IF(OR(financial_transactions35[[#This Row],[amount]]&lt;$L$16, financial_transactions35[[#This Row],[amount]]&gt;$L$17), 1, 0)</f>
        <v>1</v>
      </c>
    </row>
    <row r="326" spans="1:9">
      <c r="A326" t="s">
        <v>743</v>
      </c>
      <c r="B326" s="3">
        <v>45303</v>
      </c>
      <c r="C326" t="s">
        <v>744</v>
      </c>
      <c r="D326">
        <v>562.44000000000005</v>
      </c>
      <c r="E326" t="s">
        <v>122</v>
      </c>
      <c r="F326" t="s">
        <v>61</v>
      </c>
      <c r="G326" t="s">
        <v>48</v>
      </c>
      <c r="H326" t="s">
        <v>94</v>
      </c>
      <c r="I326">
        <f>IF(OR(financial_transactions35[[#This Row],[amount]]&lt;$L$16, financial_transactions35[[#This Row],[amount]]&gt;$L$17), 1, 0)</f>
        <v>1</v>
      </c>
    </row>
    <row r="327" spans="1:9">
      <c r="A327" t="s">
        <v>745</v>
      </c>
      <c r="B327" s="3">
        <v>45303</v>
      </c>
      <c r="C327" t="s">
        <v>746</v>
      </c>
      <c r="D327">
        <v>390.88</v>
      </c>
      <c r="E327" t="s">
        <v>67</v>
      </c>
      <c r="F327" t="s">
        <v>61</v>
      </c>
      <c r="G327" t="s">
        <v>21</v>
      </c>
      <c r="H327" t="s">
        <v>109</v>
      </c>
      <c r="I327">
        <f>IF(OR(financial_transactions35[[#This Row],[amount]]&lt;$L$16, financial_transactions35[[#This Row],[amount]]&gt;$L$17), 1, 0)</f>
        <v>1</v>
      </c>
    </row>
    <row r="328" spans="1:9">
      <c r="A328" t="s">
        <v>747</v>
      </c>
      <c r="B328" s="3">
        <v>45303</v>
      </c>
      <c r="C328" t="s">
        <v>748</v>
      </c>
      <c r="D328">
        <v>1761.12</v>
      </c>
      <c r="E328" t="s">
        <v>67</v>
      </c>
      <c r="F328" t="s">
        <v>20</v>
      </c>
      <c r="G328" t="s">
        <v>48</v>
      </c>
      <c r="H328" t="s">
        <v>57</v>
      </c>
      <c r="I328">
        <f>IF(OR(financial_transactions35[[#This Row],[amount]]&lt;$L$16, financial_transactions35[[#This Row],[amount]]&gt;$L$17), 1, 0)</f>
        <v>1</v>
      </c>
    </row>
    <row r="329" spans="1:9">
      <c r="A329" t="s">
        <v>749</v>
      </c>
      <c r="B329" s="3">
        <v>45303</v>
      </c>
      <c r="C329" t="s">
        <v>231</v>
      </c>
      <c r="D329">
        <v>751.2</v>
      </c>
      <c r="E329" t="s">
        <v>67</v>
      </c>
      <c r="F329" t="s">
        <v>32</v>
      </c>
      <c r="G329" t="s">
        <v>21</v>
      </c>
      <c r="H329" t="s">
        <v>176</v>
      </c>
      <c r="I329">
        <f>IF(OR(financial_transactions35[[#This Row],[amount]]&lt;$L$16, financial_transactions35[[#This Row],[amount]]&gt;$L$17), 1, 0)</f>
        <v>1</v>
      </c>
    </row>
    <row r="330" spans="1:9">
      <c r="A330" t="s">
        <v>750</v>
      </c>
      <c r="B330" s="3">
        <v>45303</v>
      </c>
      <c r="C330" t="s">
        <v>751</v>
      </c>
      <c r="D330">
        <v>189.24</v>
      </c>
      <c r="E330" t="s">
        <v>67</v>
      </c>
      <c r="F330" t="s">
        <v>20</v>
      </c>
      <c r="G330" t="s">
        <v>39</v>
      </c>
      <c r="H330" t="s">
        <v>16080</v>
      </c>
      <c r="I330">
        <f>IF(OR(financial_transactions35[[#This Row],[amount]]&lt;$L$16, financial_transactions35[[#This Row],[amount]]&gt;$L$17), 1, 0)</f>
        <v>1</v>
      </c>
    </row>
    <row r="331" spans="1:9">
      <c r="A331" t="s">
        <v>752</v>
      </c>
      <c r="B331" s="3">
        <v>45303</v>
      </c>
      <c r="C331" t="s">
        <v>753</v>
      </c>
      <c r="D331">
        <v>66.92</v>
      </c>
      <c r="E331" t="s">
        <v>52</v>
      </c>
      <c r="F331" t="s">
        <v>61</v>
      </c>
      <c r="G331" t="s">
        <v>21</v>
      </c>
      <c r="H331" t="s">
        <v>33</v>
      </c>
      <c r="I331">
        <f>IF(OR(financial_transactions35[[#This Row],[amount]]&lt;$L$16, financial_transactions35[[#This Row],[amount]]&gt;$L$17), 1, 0)</f>
        <v>1</v>
      </c>
    </row>
    <row r="332" spans="1:9">
      <c r="A332" t="s">
        <v>754</v>
      </c>
      <c r="B332" s="3">
        <v>45303</v>
      </c>
      <c r="C332" t="s">
        <v>755</v>
      </c>
      <c r="D332">
        <v>1327.77</v>
      </c>
      <c r="E332" t="s">
        <v>52</v>
      </c>
      <c r="F332" t="s">
        <v>61</v>
      </c>
      <c r="G332" t="s">
        <v>39</v>
      </c>
      <c r="H332" t="s">
        <v>109</v>
      </c>
      <c r="I332">
        <f>IF(OR(financial_transactions35[[#This Row],[amount]]&lt;$L$16, financial_transactions35[[#This Row],[amount]]&gt;$L$17), 1, 0)</f>
        <v>1</v>
      </c>
    </row>
    <row r="333" spans="1:9">
      <c r="A333" t="s">
        <v>756</v>
      </c>
      <c r="B333" s="3">
        <v>45303</v>
      </c>
      <c r="C333" t="s">
        <v>757</v>
      </c>
      <c r="D333">
        <v>475.85</v>
      </c>
      <c r="E333" t="s">
        <v>70</v>
      </c>
      <c r="F333" t="s">
        <v>32</v>
      </c>
      <c r="G333" t="s">
        <v>21</v>
      </c>
      <c r="H333" t="s">
        <v>36</v>
      </c>
      <c r="I333">
        <f>IF(OR(financial_transactions35[[#This Row],[amount]]&lt;$L$16, financial_transactions35[[#This Row],[amount]]&gt;$L$17), 1, 0)</f>
        <v>1</v>
      </c>
    </row>
    <row r="334" spans="1:9">
      <c r="A334" t="s">
        <v>760</v>
      </c>
      <c r="B334" s="3">
        <v>45303</v>
      </c>
      <c r="C334" t="s">
        <v>761</v>
      </c>
      <c r="D334">
        <v>903.34</v>
      </c>
      <c r="E334" t="s">
        <v>19</v>
      </c>
      <c r="F334" t="s">
        <v>61</v>
      </c>
      <c r="G334" t="s">
        <v>27</v>
      </c>
      <c r="H334" t="s">
        <v>109</v>
      </c>
      <c r="I334">
        <f>IF(OR(financial_transactions35[[#This Row],[amount]]&lt;$L$16, financial_transactions35[[#This Row],[amount]]&gt;$L$17), 1, 0)</f>
        <v>1</v>
      </c>
    </row>
    <row r="335" spans="1:9">
      <c r="A335" t="s">
        <v>762</v>
      </c>
      <c r="B335" s="3">
        <v>45303</v>
      </c>
      <c r="C335" t="s">
        <v>763</v>
      </c>
      <c r="D335">
        <v>1299.1099999999999</v>
      </c>
      <c r="E335" t="s">
        <v>52</v>
      </c>
      <c r="F335" t="s">
        <v>61</v>
      </c>
      <c r="G335" t="s">
        <v>48</v>
      </c>
      <c r="H335" t="s">
        <v>36</v>
      </c>
      <c r="I335">
        <f>IF(OR(financial_transactions35[[#This Row],[amount]]&lt;$L$16, financial_transactions35[[#This Row],[amount]]&gt;$L$17), 1, 0)</f>
        <v>1</v>
      </c>
    </row>
    <row r="336" spans="1:9">
      <c r="A336" t="s">
        <v>764</v>
      </c>
      <c r="B336" s="3">
        <v>45303</v>
      </c>
      <c r="C336" t="s">
        <v>765</v>
      </c>
      <c r="D336">
        <v>1667.25</v>
      </c>
      <c r="E336" t="s">
        <v>70</v>
      </c>
      <c r="F336" t="s">
        <v>32</v>
      </c>
      <c r="G336" t="s">
        <v>48</v>
      </c>
      <c r="H336" t="s">
        <v>49</v>
      </c>
      <c r="I336">
        <f>IF(OR(financial_transactions35[[#This Row],[amount]]&lt;$L$16, financial_transactions35[[#This Row],[amount]]&gt;$L$17), 1, 0)</f>
        <v>1</v>
      </c>
    </row>
    <row r="337" spans="1:9">
      <c r="A337" t="s">
        <v>766</v>
      </c>
      <c r="B337" s="3">
        <v>45303</v>
      </c>
      <c r="C337" t="s">
        <v>767</v>
      </c>
      <c r="D337">
        <v>702.29</v>
      </c>
      <c r="E337" t="s">
        <v>70</v>
      </c>
      <c r="F337" t="s">
        <v>61</v>
      </c>
      <c r="G337" t="s">
        <v>27</v>
      </c>
      <c r="H337" t="s">
        <v>109</v>
      </c>
      <c r="I337">
        <f>IF(OR(financial_transactions35[[#This Row],[amount]]&lt;$L$16, financial_transactions35[[#This Row],[amount]]&gt;$L$17), 1, 0)</f>
        <v>1</v>
      </c>
    </row>
    <row r="338" spans="1:9">
      <c r="A338" t="s">
        <v>768</v>
      </c>
      <c r="B338" s="3">
        <v>45303</v>
      </c>
      <c r="C338" t="s">
        <v>769</v>
      </c>
      <c r="D338">
        <v>1581.75</v>
      </c>
      <c r="E338" t="s">
        <v>19</v>
      </c>
      <c r="F338" t="s">
        <v>26</v>
      </c>
      <c r="G338" t="s">
        <v>21</v>
      </c>
      <c r="H338" t="s">
        <v>109</v>
      </c>
      <c r="I338">
        <f>IF(OR(financial_transactions35[[#This Row],[amount]]&lt;$L$16, financial_transactions35[[#This Row],[amount]]&gt;$L$17), 1, 0)</f>
        <v>1</v>
      </c>
    </row>
    <row r="339" spans="1:9">
      <c r="A339" t="s">
        <v>770</v>
      </c>
      <c r="B339" s="3">
        <v>45303</v>
      </c>
      <c r="C339" t="s">
        <v>771</v>
      </c>
      <c r="D339">
        <v>94.48</v>
      </c>
      <c r="E339" t="s">
        <v>19</v>
      </c>
      <c r="F339" t="s">
        <v>32</v>
      </c>
      <c r="G339" t="s">
        <v>21</v>
      </c>
      <c r="H339" t="s">
        <v>53</v>
      </c>
      <c r="I339">
        <f>IF(OR(financial_transactions35[[#This Row],[amount]]&lt;$L$16, financial_transactions35[[#This Row],[amount]]&gt;$L$17), 1, 0)</f>
        <v>1</v>
      </c>
    </row>
    <row r="340" spans="1:9">
      <c r="A340" t="s">
        <v>772</v>
      </c>
      <c r="B340" s="3">
        <v>45303</v>
      </c>
      <c r="C340" t="s">
        <v>773</v>
      </c>
      <c r="D340">
        <v>1004.82</v>
      </c>
      <c r="E340" t="s">
        <v>64</v>
      </c>
      <c r="F340" t="s">
        <v>32</v>
      </c>
      <c r="G340" t="s">
        <v>27</v>
      </c>
      <c r="H340" t="s">
        <v>22</v>
      </c>
      <c r="I340">
        <f>IF(OR(financial_transactions35[[#This Row],[amount]]&lt;$L$16, financial_transactions35[[#This Row],[amount]]&gt;$L$17), 1, 0)</f>
        <v>1</v>
      </c>
    </row>
    <row r="341" spans="1:9">
      <c r="A341" t="s">
        <v>774</v>
      </c>
      <c r="B341" s="3">
        <v>45303</v>
      </c>
      <c r="C341" t="s">
        <v>775</v>
      </c>
      <c r="D341">
        <v>1147.03</v>
      </c>
      <c r="E341" t="s">
        <v>70</v>
      </c>
      <c r="F341" t="s">
        <v>26</v>
      </c>
      <c r="G341" t="s">
        <v>48</v>
      </c>
      <c r="H341" t="s">
        <v>75</v>
      </c>
      <c r="I341">
        <f>IF(OR(financial_transactions35[[#This Row],[amount]]&lt;$L$16, financial_transactions35[[#This Row],[amount]]&gt;$L$17), 1, 0)</f>
        <v>1</v>
      </c>
    </row>
    <row r="342" spans="1:9">
      <c r="A342" t="s">
        <v>778</v>
      </c>
      <c r="B342" s="3">
        <v>45303</v>
      </c>
      <c r="C342" t="s">
        <v>779</v>
      </c>
      <c r="D342">
        <v>1925.78</v>
      </c>
      <c r="E342" t="s">
        <v>16079</v>
      </c>
      <c r="F342" t="s">
        <v>20</v>
      </c>
      <c r="G342" t="s">
        <v>21</v>
      </c>
      <c r="H342" t="s">
        <v>109</v>
      </c>
      <c r="I342">
        <f>IF(OR(financial_transactions35[[#This Row],[amount]]&lt;$L$16, financial_transactions35[[#This Row],[amount]]&gt;$L$17), 1, 0)</f>
        <v>1</v>
      </c>
    </row>
    <row r="343" spans="1:9">
      <c r="A343" t="s">
        <v>780</v>
      </c>
      <c r="B343" s="3">
        <v>45303</v>
      </c>
      <c r="C343" t="s">
        <v>781</v>
      </c>
      <c r="D343">
        <v>1267.71</v>
      </c>
      <c r="E343" t="s">
        <v>52</v>
      </c>
      <c r="F343" t="s">
        <v>20</v>
      </c>
      <c r="G343" t="s">
        <v>27</v>
      </c>
      <c r="H343" t="s">
        <v>75</v>
      </c>
      <c r="I343">
        <f>IF(OR(financial_transactions35[[#This Row],[amount]]&lt;$L$16, financial_transactions35[[#This Row],[amount]]&gt;$L$17), 1, 0)</f>
        <v>1</v>
      </c>
    </row>
    <row r="344" spans="1:9">
      <c r="A344" t="s">
        <v>782</v>
      </c>
      <c r="B344" s="3">
        <v>45303</v>
      </c>
      <c r="C344" t="s">
        <v>783</v>
      </c>
      <c r="D344">
        <v>1116.3699999999999</v>
      </c>
      <c r="E344" t="s">
        <v>31</v>
      </c>
      <c r="F344" t="s">
        <v>32</v>
      </c>
      <c r="G344" t="s">
        <v>27</v>
      </c>
      <c r="H344" t="s">
        <v>16080</v>
      </c>
      <c r="I344">
        <f>IF(OR(financial_transactions35[[#This Row],[amount]]&lt;$L$16, financial_transactions35[[#This Row],[amount]]&gt;$L$17), 1, 0)</f>
        <v>1</v>
      </c>
    </row>
    <row r="345" spans="1:9">
      <c r="A345" t="s">
        <v>784</v>
      </c>
      <c r="B345" s="3">
        <v>45303</v>
      </c>
      <c r="C345" t="s">
        <v>785</v>
      </c>
      <c r="D345">
        <v>559.67999999999995</v>
      </c>
      <c r="E345" t="s">
        <v>19</v>
      </c>
      <c r="F345" t="s">
        <v>32</v>
      </c>
      <c r="G345" t="s">
        <v>27</v>
      </c>
      <c r="H345" t="s">
        <v>28</v>
      </c>
      <c r="I345">
        <f>IF(OR(financial_transactions35[[#This Row],[amount]]&lt;$L$16, financial_transactions35[[#This Row],[amount]]&gt;$L$17), 1, 0)</f>
        <v>1</v>
      </c>
    </row>
    <row r="346" spans="1:9">
      <c r="A346" t="s">
        <v>786</v>
      </c>
      <c r="B346" s="3">
        <v>45304</v>
      </c>
      <c r="C346" t="s">
        <v>787</v>
      </c>
      <c r="D346">
        <v>1966.54</v>
      </c>
      <c r="E346" t="s">
        <v>25</v>
      </c>
      <c r="F346" t="s">
        <v>32</v>
      </c>
      <c r="G346" t="s">
        <v>48</v>
      </c>
      <c r="H346" t="s">
        <v>57</v>
      </c>
      <c r="I346">
        <f>IF(OR(financial_transactions35[[#This Row],[amount]]&lt;$L$16, financial_transactions35[[#This Row],[amount]]&gt;$L$17), 1, 0)</f>
        <v>1</v>
      </c>
    </row>
    <row r="347" spans="1:9">
      <c r="A347" t="s">
        <v>788</v>
      </c>
      <c r="B347" s="3">
        <v>45304</v>
      </c>
      <c r="C347" t="s">
        <v>632</v>
      </c>
      <c r="D347">
        <v>1511.2</v>
      </c>
      <c r="E347" t="s">
        <v>70</v>
      </c>
      <c r="F347" t="s">
        <v>26</v>
      </c>
      <c r="G347" t="s">
        <v>21</v>
      </c>
      <c r="H347" t="s">
        <v>109</v>
      </c>
      <c r="I347">
        <f>IF(OR(financial_transactions35[[#This Row],[amount]]&lt;$L$16, financial_transactions35[[#This Row],[amount]]&gt;$L$17), 1, 0)</f>
        <v>1</v>
      </c>
    </row>
    <row r="348" spans="1:9">
      <c r="A348" t="s">
        <v>789</v>
      </c>
      <c r="B348" s="3">
        <v>45304</v>
      </c>
      <c r="C348" t="s">
        <v>790</v>
      </c>
      <c r="D348">
        <v>1312.06</v>
      </c>
      <c r="E348" t="s">
        <v>52</v>
      </c>
      <c r="F348" t="s">
        <v>26</v>
      </c>
      <c r="G348" t="s">
        <v>27</v>
      </c>
      <c r="H348" t="s">
        <v>44</v>
      </c>
      <c r="I348">
        <f>IF(OR(financial_transactions35[[#This Row],[amount]]&lt;$L$16, financial_transactions35[[#This Row],[amount]]&gt;$L$17), 1, 0)</f>
        <v>1</v>
      </c>
    </row>
    <row r="349" spans="1:9">
      <c r="A349" t="s">
        <v>791</v>
      </c>
      <c r="B349" s="3">
        <v>45304</v>
      </c>
      <c r="C349" t="s">
        <v>792</v>
      </c>
      <c r="D349">
        <v>1814.22</v>
      </c>
      <c r="E349" t="s">
        <v>52</v>
      </c>
      <c r="F349" t="s">
        <v>26</v>
      </c>
      <c r="G349" t="s">
        <v>21</v>
      </c>
      <c r="H349" t="s">
        <v>40</v>
      </c>
      <c r="I349">
        <f>IF(OR(financial_transactions35[[#This Row],[amount]]&lt;$L$16, financial_transactions35[[#This Row],[amount]]&gt;$L$17), 1, 0)</f>
        <v>1</v>
      </c>
    </row>
    <row r="350" spans="1:9">
      <c r="A350" t="s">
        <v>793</v>
      </c>
      <c r="B350" s="3">
        <v>45304</v>
      </c>
      <c r="C350" t="s">
        <v>794</v>
      </c>
      <c r="D350">
        <v>235.44</v>
      </c>
      <c r="E350" t="s">
        <v>64</v>
      </c>
      <c r="F350" t="s">
        <v>26</v>
      </c>
      <c r="G350" t="s">
        <v>21</v>
      </c>
      <c r="H350" t="s">
        <v>123</v>
      </c>
      <c r="I350">
        <f>IF(OR(financial_transactions35[[#This Row],[amount]]&lt;$L$16, financial_transactions35[[#This Row],[amount]]&gt;$L$17), 1, 0)</f>
        <v>1</v>
      </c>
    </row>
    <row r="351" spans="1:9">
      <c r="A351" t="s">
        <v>795</v>
      </c>
      <c r="B351" s="3">
        <v>45304</v>
      </c>
      <c r="C351" t="s">
        <v>796</v>
      </c>
      <c r="D351">
        <v>151.62</v>
      </c>
      <c r="E351" t="s">
        <v>122</v>
      </c>
      <c r="F351" t="s">
        <v>61</v>
      </c>
      <c r="G351" t="s">
        <v>48</v>
      </c>
      <c r="H351" t="s">
        <v>22</v>
      </c>
      <c r="I351">
        <f>IF(OR(financial_transactions35[[#This Row],[amount]]&lt;$L$16, financial_transactions35[[#This Row],[amount]]&gt;$L$17), 1, 0)</f>
        <v>1</v>
      </c>
    </row>
    <row r="352" spans="1:9">
      <c r="A352" t="s">
        <v>797</v>
      </c>
      <c r="B352" s="3">
        <v>45304</v>
      </c>
      <c r="C352" t="s">
        <v>798</v>
      </c>
      <c r="D352">
        <v>523.5</v>
      </c>
      <c r="E352" t="s">
        <v>67</v>
      </c>
      <c r="F352" t="s">
        <v>32</v>
      </c>
      <c r="G352" t="s">
        <v>21</v>
      </c>
      <c r="H352" t="s">
        <v>123</v>
      </c>
      <c r="I352">
        <f>IF(OR(financial_transactions35[[#This Row],[amount]]&lt;$L$16, financial_transactions35[[#This Row],[amount]]&gt;$L$17), 1, 0)</f>
        <v>1</v>
      </c>
    </row>
    <row r="353" spans="1:9">
      <c r="A353" t="s">
        <v>799</v>
      </c>
      <c r="B353" s="3">
        <v>45304</v>
      </c>
      <c r="C353" t="s">
        <v>800</v>
      </c>
      <c r="D353">
        <v>530.66999999999996</v>
      </c>
      <c r="E353" t="s">
        <v>25</v>
      </c>
      <c r="F353" t="s">
        <v>20</v>
      </c>
      <c r="G353" t="s">
        <v>21</v>
      </c>
      <c r="H353" t="s">
        <v>36</v>
      </c>
      <c r="I353">
        <f>IF(OR(financial_transactions35[[#This Row],[amount]]&lt;$L$16, financial_transactions35[[#This Row],[amount]]&gt;$L$17), 1, 0)</f>
        <v>1</v>
      </c>
    </row>
    <row r="354" spans="1:9">
      <c r="A354" t="s">
        <v>801</v>
      </c>
      <c r="B354" s="3">
        <v>45304</v>
      </c>
      <c r="C354" t="s">
        <v>802</v>
      </c>
      <c r="D354">
        <v>1280.1400000000001</v>
      </c>
      <c r="E354" t="s">
        <v>122</v>
      </c>
      <c r="F354" t="s">
        <v>32</v>
      </c>
      <c r="G354" t="s">
        <v>21</v>
      </c>
      <c r="H354" t="s">
        <v>176</v>
      </c>
      <c r="I354">
        <f>IF(OR(financial_transactions35[[#This Row],[amount]]&lt;$L$16, financial_transactions35[[#This Row],[amount]]&gt;$L$17), 1, 0)</f>
        <v>1</v>
      </c>
    </row>
    <row r="355" spans="1:9">
      <c r="A355" t="s">
        <v>803</v>
      </c>
      <c r="B355" s="3">
        <v>45304</v>
      </c>
      <c r="C355" t="s">
        <v>804</v>
      </c>
      <c r="D355">
        <v>713.91</v>
      </c>
      <c r="E355" t="s">
        <v>16110</v>
      </c>
      <c r="F355" t="s">
        <v>32</v>
      </c>
      <c r="G355" t="s">
        <v>48</v>
      </c>
      <c r="H355" t="s">
        <v>16080</v>
      </c>
      <c r="I355">
        <f>IF(OR(financial_transactions35[[#This Row],[amount]]&lt;$L$16, financial_transactions35[[#This Row],[amount]]&gt;$L$17), 1, 0)</f>
        <v>1</v>
      </c>
    </row>
    <row r="356" spans="1:9">
      <c r="A356" t="s">
        <v>805</v>
      </c>
      <c r="B356" s="3">
        <v>45304</v>
      </c>
      <c r="C356" t="s">
        <v>806</v>
      </c>
      <c r="D356">
        <v>315.64</v>
      </c>
      <c r="E356" t="s">
        <v>25</v>
      </c>
      <c r="F356" t="s">
        <v>26</v>
      </c>
      <c r="G356" t="s">
        <v>27</v>
      </c>
      <c r="H356" t="s">
        <v>33</v>
      </c>
      <c r="I356">
        <f>IF(OR(financial_transactions35[[#This Row],[amount]]&lt;$L$16, financial_transactions35[[#This Row],[amount]]&gt;$L$17), 1, 0)</f>
        <v>1</v>
      </c>
    </row>
    <row r="357" spans="1:9">
      <c r="A357" t="s">
        <v>807</v>
      </c>
      <c r="B357" s="3">
        <v>45304</v>
      </c>
      <c r="C357" t="s">
        <v>808</v>
      </c>
      <c r="D357">
        <v>1642.01</v>
      </c>
      <c r="E357" t="s">
        <v>16110</v>
      </c>
      <c r="F357" t="s">
        <v>32</v>
      </c>
      <c r="G357" t="s">
        <v>39</v>
      </c>
      <c r="H357" t="s">
        <v>94</v>
      </c>
      <c r="I357">
        <f>IF(OR(financial_transactions35[[#This Row],[amount]]&lt;$L$16, financial_transactions35[[#This Row],[amount]]&gt;$L$17), 1, 0)</f>
        <v>1</v>
      </c>
    </row>
    <row r="358" spans="1:9">
      <c r="A358" t="s">
        <v>809</v>
      </c>
      <c r="B358" s="3">
        <v>45304</v>
      </c>
      <c r="C358" t="s">
        <v>810</v>
      </c>
      <c r="D358">
        <v>955.31</v>
      </c>
      <c r="E358" t="s">
        <v>70</v>
      </c>
      <c r="F358" t="s">
        <v>32</v>
      </c>
      <c r="G358" t="s">
        <v>27</v>
      </c>
      <c r="H358" t="s">
        <v>53</v>
      </c>
      <c r="I358">
        <f>IF(OR(financial_transactions35[[#This Row],[amount]]&lt;$L$16, financial_transactions35[[#This Row],[amount]]&gt;$L$17), 1, 0)</f>
        <v>1</v>
      </c>
    </row>
    <row r="359" spans="1:9">
      <c r="A359" t="s">
        <v>813</v>
      </c>
      <c r="B359" s="3">
        <v>45304</v>
      </c>
      <c r="C359" t="s">
        <v>814</v>
      </c>
      <c r="D359">
        <v>506.61</v>
      </c>
      <c r="E359" t="s">
        <v>64</v>
      </c>
      <c r="F359" t="s">
        <v>61</v>
      </c>
      <c r="G359" t="s">
        <v>48</v>
      </c>
      <c r="H359" t="s">
        <v>44</v>
      </c>
      <c r="I359">
        <f>IF(OR(financial_transactions35[[#This Row],[amount]]&lt;$L$16, financial_transactions35[[#This Row],[amount]]&gt;$L$17), 1, 0)</f>
        <v>1</v>
      </c>
    </row>
    <row r="360" spans="1:9">
      <c r="A360" t="s">
        <v>815</v>
      </c>
      <c r="B360" s="3">
        <v>45304</v>
      </c>
      <c r="C360" t="s">
        <v>816</v>
      </c>
      <c r="D360">
        <v>513.54</v>
      </c>
      <c r="E360" t="s">
        <v>70</v>
      </c>
      <c r="F360" t="s">
        <v>26</v>
      </c>
      <c r="G360" t="s">
        <v>39</v>
      </c>
      <c r="H360" t="s">
        <v>33</v>
      </c>
      <c r="I360">
        <f>IF(OR(financial_transactions35[[#This Row],[amount]]&lt;$L$16, financial_transactions35[[#This Row],[amount]]&gt;$L$17), 1, 0)</f>
        <v>1</v>
      </c>
    </row>
    <row r="361" spans="1:9">
      <c r="A361" t="s">
        <v>817</v>
      </c>
      <c r="B361" s="3">
        <v>45304</v>
      </c>
      <c r="C361" t="s">
        <v>818</v>
      </c>
      <c r="D361">
        <v>284.42</v>
      </c>
      <c r="E361" t="s">
        <v>67</v>
      </c>
      <c r="F361" t="s">
        <v>32</v>
      </c>
      <c r="G361" t="s">
        <v>27</v>
      </c>
      <c r="H361" t="s">
        <v>16080</v>
      </c>
      <c r="I361">
        <f>IF(OR(financial_transactions35[[#This Row],[amount]]&lt;$L$16, financial_transactions35[[#This Row],[amount]]&gt;$L$17), 1, 0)</f>
        <v>1</v>
      </c>
    </row>
    <row r="362" spans="1:9">
      <c r="A362" t="s">
        <v>819</v>
      </c>
      <c r="B362" s="3">
        <v>45304</v>
      </c>
      <c r="C362" t="s">
        <v>820</v>
      </c>
      <c r="D362">
        <v>107.26</v>
      </c>
      <c r="E362" t="s">
        <v>19</v>
      </c>
      <c r="F362" t="s">
        <v>26</v>
      </c>
      <c r="G362" t="s">
        <v>21</v>
      </c>
      <c r="H362" t="s">
        <v>33</v>
      </c>
      <c r="I362">
        <f>IF(OR(financial_transactions35[[#This Row],[amount]]&lt;$L$16, financial_transactions35[[#This Row],[amount]]&gt;$L$17), 1, 0)</f>
        <v>1</v>
      </c>
    </row>
    <row r="363" spans="1:9">
      <c r="A363" t="s">
        <v>821</v>
      </c>
      <c r="B363" s="3">
        <v>45304</v>
      </c>
      <c r="C363" t="s">
        <v>822</v>
      </c>
      <c r="D363">
        <v>719.5</v>
      </c>
      <c r="E363" t="s">
        <v>64</v>
      </c>
      <c r="F363" t="s">
        <v>32</v>
      </c>
      <c r="G363" t="s">
        <v>27</v>
      </c>
      <c r="H363" t="s">
        <v>36</v>
      </c>
      <c r="I363">
        <f>IF(OR(financial_transactions35[[#This Row],[amount]]&lt;$L$16, financial_transactions35[[#This Row],[amount]]&gt;$L$17), 1, 0)</f>
        <v>1</v>
      </c>
    </row>
    <row r="364" spans="1:9">
      <c r="A364" t="s">
        <v>823</v>
      </c>
      <c r="B364" s="3">
        <v>45304</v>
      </c>
      <c r="C364" t="s">
        <v>824</v>
      </c>
      <c r="D364">
        <v>1576.12</v>
      </c>
      <c r="E364" t="s">
        <v>122</v>
      </c>
      <c r="F364" t="s">
        <v>20</v>
      </c>
      <c r="G364" t="s">
        <v>27</v>
      </c>
      <c r="H364" t="s">
        <v>36</v>
      </c>
      <c r="I364">
        <f>IF(OR(financial_transactions35[[#This Row],[amount]]&lt;$L$16, financial_transactions35[[#This Row],[amount]]&gt;$L$17), 1, 0)</f>
        <v>1</v>
      </c>
    </row>
    <row r="365" spans="1:9">
      <c r="A365" t="s">
        <v>825</v>
      </c>
      <c r="B365" s="3">
        <v>45304</v>
      </c>
      <c r="C365" t="s">
        <v>826</v>
      </c>
      <c r="D365">
        <v>339.51</v>
      </c>
      <c r="E365" t="s">
        <v>19</v>
      </c>
      <c r="F365" t="s">
        <v>32</v>
      </c>
      <c r="G365" t="s">
        <v>27</v>
      </c>
      <c r="H365" t="s">
        <v>109</v>
      </c>
      <c r="I365">
        <f>IF(OR(financial_transactions35[[#This Row],[amount]]&lt;$L$16, financial_transactions35[[#This Row],[amount]]&gt;$L$17), 1, 0)</f>
        <v>1</v>
      </c>
    </row>
    <row r="366" spans="1:9">
      <c r="A366" t="s">
        <v>827</v>
      </c>
      <c r="B366" s="3">
        <v>45304</v>
      </c>
      <c r="C366" t="s">
        <v>828</v>
      </c>
      <c r="D366">
        <v>1813.61</v>
      </c>
      <c r="E366" t="s">
        <v>67</v>
      </c>
      <c r="F366" t="s">
        <v>32</v>
      </c>
      <c r="G366" t="s">
        <v>39</v>
      </c>
      <c r="H366" t="s">
        <v>94</v>
      </c>
      <c r="I366">
        <f>IF(OR(financial_transactions35[[#This Row],[amount]]&lt;$L$16, financial_transactions35[[#This Row],[amount]]&gt;$L$17), 1, 0)</f>
        <v>1</v>
      </c>
    </row>
    <row r="367" spans="1:9">
      <c r="A367" t="s">
        <v>829</v>
      </c>
      <c r="B367" s="3">
        <v>45304</v>
      </c>
      <c r="C367" t="s">
        <v>830</v>
      </c>
      <c r="D367">
        <v>335.93</v>
      </c>
      <c r="E367" t="s">
        <v>19</v>
      </c>
      <c r="F367" t="s">
        <v>26</v>
      </c>
      <c r="G367" t="s">
        <v>39</v>
      </c>
      <c r="H367" t="s">
        <v>94</v>
      </c>
      <c r="I367">
        <f>IF(OR(financial_transactions35[[#This Row],[amount]]&lt;$L$16, financial_transactions35[[#This Row],[amount]]&gt;$L$17), 1, 0)</f>
        <v>1</v>
      </c>
    </row>
    <row r="368" spans="1:9">
      <c r="A368" t="s">
        <v>831</v>
      </c>
      <c r="B368" s="3">
        <v>45304</v>
      </c>
      <c r="C368" t="s">
        <v>832</v>
      </c>
      <c r="D368">
        <v>1324.37</v>
      </c>
      <c r="E368" t="s">
        <v>25</v>
      </c>
      <c r="F368" t="s">
        <v>26</v>
      </c>
      <c r="G368" t="s">
        <v>48</v>
      </c>
      <c r="H368" t="s">
        <v>57</v>
      </c>
      <c r="I368">
        <f>IF(OR(financial_transactions35[[#This Row],[amount]]&lt;$L$16, financial_transactions35[[#This Row],[amount]]&gt;$L$17), 1, 0)</f>
        <v>1</v>
      </c>
    </row>
    <row r="369" spans="1:9">
      <c r="A369" t="s">
        <v>833</v>
      </c>
      <c r="B369" s="3">
        <v>45304</v>
      </c>
      <c r="C369" t="s">
        <v>834</v>
      </c>
      <c r="D369">
        <v>1874.91</v>
      </c>
      <c r="E369" t="s">
        <v>47</v>
      </c>
      <c r="F369" t="s">
        <v>61</v>
      </c>
      <c r="G369" t="s">
        <v>27</v>
      </c>
      <c r="H369" t="s">
        <v>40</v>
      </c>
      <c r="I369">
        <f>IF(OR(financial_transactions35[[#This Row],[amount]]&lt;$L$16, financial_transactions35[[#This Row],[amount]]&gt;$L$17), 1, 0)</f>
        <v>1</v>
      </c>
    </row>
    <row r="370" spans="1:9">
      <c r="A370" t="s">
        <v>835</v>
      </c>
      <c r="B370" s="3">
        <v>45304</v>
      </c>
      <c r="C370" t="s">
        <v>836</v>
      </c>
      <c r="D370">
        <v>5239.99</v>
      </c>
      <c r="E370" t="s">
        <v>16110</v>
      </c>
      <c r="F370" t="s">
        <v>20</v>
      </c>
      <c r="G370" t="s">
        <v>21</v>
      </c>
      <c r="H370" t="s">
        <v>87</v>
      </c>
      <c r="I370">
        <f>IF(OR(financial_transactions35[[#This Row],[amount]]&lt;$L$16, financial_transactions35[[#This Row],[amount]]&gt;$L$17), 1, 0)</f>
        <v>1</v>
      </c>
    </row>
    <row r="371" spans="1:9">
      <c r="A371" t="s">
        <v>837</v>
      </c>
      <c r="B371" s="3">
        <v>45304</v>
      </c>
      <c r="C371" t="s">
        <v>678</v>
      </c>
      <c r="D371">
        <v>1720.6</v>
      </c>
      <c r="E371" t="s">
        <v>16110</v>
      </c>
      <c r="F371" t="s">
        <v>61</v>
      </c>
      <c r="G371" t="s">
        <v>48</v>
      </c>
      <c r="H371" t="s">
        <v>109</v>
      </c>
      <c r="I371">
        <f>IF(OR(financial_transactions35[[#This Row],[amount]]&lt;$L$16, financial_transactions35[[#This Row],[amount]]&gt;$L$17), 1, 0)</f>
        <v>1</v>
      </c>
    </row>
    <row r="372" spans="1:9">
      <c r="A372" t="s">
        <v>838</v>
      </c>
      <c r="B372" s="3">
        <v>45304</v>
      </c>
      <c r="C372" t="s">
        <v>839</v>
      </c>
      <c r="D372">
        <v>391.43</v>
      </c>
      <c r="E372" t="s">
        <v>64</v>
      </c>
      <c r="F372" t="s">
        <v>61</v>
      </c>
      <c r="G372" t="s">
        <v>21</v>
      </c>
      <c r="H372" t="s">
        <v>22</v>
      </c>
      <c r="I372">
        <f>IF(OR(financial_transactions35[[#This Row],[amount]]&lt;$L$16, financial_transactions35[[#This Row],[amount]]&gt;$L$17), 1, 0)</f>
        <v>1</v>
      </c>
    </row>
    <row r="373" spans="1:9">
      <c r="A373" t="s">
        <v>840</v>
      </c>
      <c r="B373" s="3">
        <v>45304</v>
      </c>
      <c r="C373" t="s">
        <v>841</v>
      </c>
      <c r="D373">
        <v>197.25</v>
      </c>
      <c r="E373" t="s">
        <v>47</v>
      </c>
      <c r="F373" t="s">
        <v>32</v>
      </c>
      <c r="G373" t="s">
        <v>48</v>
      </c>
      <c r="H373" t="s">
        <v>44</v>
      </c>
      <c r="I373">
        <f>IF(OR(financial_transactions35[[#This Row],[amount]]&lt;$L$16, financial_transactions35[[#This Row],[amount]]&gt;$L$17), 1, 0)</f>
        <v>1</v>
      </c>
    </row>
    <row r="374" spans="1:9">
      <c r="A374" t="s">
        <v>842</v>
      </c>
      <c r="B374" s="3">
        <v>45304</v>
      </c>
      <c r="C374" t="s">
        <v>843</v>
      </c>
      <c r="D374">
        <v>1120.46</v>
      </c>
      <c r="E374" t="s">
        <v>16110</v>
      </c>
      <c r="F374" t="s">
        <v>61</v>
      </c>
      <c r="G374" t="s">
        <v>39</v>
      </c>
      <c r="H374" t="s">
        <v>28</v>
      </c>
      <c r="I374">
        <f>IF(OR(financial_transactions35[[#This Row],[amount]]&lt;$L$16, financial_transactions35[[#This Row],[amount]]&gt;$L$17), 1, 0)</f>
        <v>1</v>
      </c>
    </row>
    <row r="375" spans="1:9">
      <c r="A375" t="s">
        <v>844</v>
      </c>
      <c r="B375" s="3">
        <v>45304</v>
      </c>
      <c r="C375" t="s">
        <v>845</v>
      </c>
      <c r="D375">
        <v>632.22</v>
      </c>
      <c r="E375" t="s">
        <v>64</v>
      </c>
      <c r="F375" t="s">
        <v>61</v>
      </c>
      <c r="G375" t="s">
        <v>39</v>
      </c>
      <c r="H375" t="s">
        <v>44</v>
      </c>
      <c r="I375">
        <f>IF(OR(financial_transactions35[[#This Row],[amount]]&lt;$L$16, financial_transactions35[[#This Row],[amount]]&gt;$L$17), 1, 0)</f>
        <v>1</v>
      </c>
    </row>
    <row r="376" spans="1:9">
      <c r="A376" t="s">
        <v>846</v>
      </c>
      <c r="B376" s="3">
        <v>45304</v>
      </c>
      <c r="C376" t="s">
        <v>847</v>
      </c>
      <c r="D376">
        <v>1307.02</v>
      </c>
      <c r="E376" t="s">
        <v>70</v>
      </c>
      <c r="F376" t="s">
        <v>20</v>
      </c>
      <c r="G376" t="s">
        <v>21</v>
      </c>
      <c r="H376" t="s">
        <v>33</v>
      </c>
      <c r="I376">
        <f>IF(OR(financial_transactions35[[#This Row],[amount]]&lt;$L$16, financial_transactions35[[#This Row],[amount]]&gt;$L$17), 1, 0)</f>
        <v>1</v>
      </c>
    </row>
    <row r="377" spans="1:9">
      <c r="A377" t="s">
        <v>849</v>
      </c>
      <c r="B377" s="3">
        <v>45305</v>
      </c>
      <c r="C377" t="s">
        <v>850</v>
      </c>
      <c r="D377">
        <v>1906.34</v>
      </c>
      <c r="E377" t="s">
        <v>47</v>
      </c>
      <c r="F377" t="s">
        <v>32</v>
      </c>
      <c r="G377" t="s">
        <v>39</v>
      </c>
      <c r="H377" t="s">
        <v>123</v>
      </c>
      <c r="I377">
        <f>IF(OR(financial_transactions35[[#This Row],[amount]]&lt;$L$16, financial_transactions35[[#This Row],[amount]]&gt;$L$17), 1, 0)</f>
        <v>1</v>
      </c>
    </row>
    <row r="378" spans="1:9">
      <c r="A378" t="s">
        <v>851</v>
      </c>
      <c r="B378" s="3">
        <v>45305</v>
      </c>
      <c r="C378" t="s">
        <v>852</v>
      </c>
      <c r="D378">
        <v>303.51</v>
      </c>
      <c r="E378" t="s">
        <v>67</v>
      </c>
      <c r="F378" t="s">
        <v>61</v>
      </c>
      <c r="G378" t="s">
        <v>48</v>
      </c>
      <c r="H378" t="s">
        <v>87</v>
      </c>
      <c r="I378">
        <f>IF(OR(financial_transactions35[[#This Row],[amount]]&lt;$L$16, financial_transactions35[[#This Row],[amount]]&gt;$L$17), 1, 0)</f>
        <v>1</v>
      </c>
    </row>
    <row r="379" spans="1:9">
      <c r="A379" t="s">
        <v>853</v>
      </c>
      <c r="B379" s="3">
        <v>45305</v>
      </c>
      <c r="C379" t="s">
        <v>854</v>
      </c>
      <c r="D379">
        <v>1176.8499999999999</v>
      </c>
      <c r="E379" t="s">
        <v>70</v>
      </c>
      <c r="F379" t="s">
        <v>32</v>
      </c>
      <c r="G379" t="s">
        <v>27</v>
      </c>
      <c r="H379" t="s">
        <v>22</v>
      </c>
      <c r="I379">
        <f>IF(OR(financial_transactions35[[#This Row],[amount]]&lt;$L$16, financial_transactions35[[#This Row],[amount]]&gt;$L$17), 1, 0)</f>
        <v>1</v>
      </c>
    </row>
    <row r="380" spans="1:9">
      <c r="A380" t="s">
        <v>855</v>
      </c>
      <c r="B380" s="3">
        <v>45305</v>
      </c>
      <c r="C380" t="s">
        <v>856</v>
      </c>
      <c r="D380">
        <v>832.83</v>
      </c>
      <c r="E380" t="s">
        <v>52</v>
      </c>
      <c r="F380" t="s">
        <v>32</v>
      </c>
      <c r="G380" t="s">
        <v>39</v>
      </c>
      <c r="H380" t="s">
        <v>176</v>
      </c>
      <c r="I380">
        <f>IF(OR(financial_transactions35[[#This Row],[amount]]&lt;$L$16, financial_transactions35[[#This Row],[amount]]&gt;$L$17), 1, 0)</f>
        <v>1</v>
      </c>
    </row>
    <row r="381" spans="1:9">
      <c r="A381" t="s">
        <v>857</v>
      </c>
      <c r="B381" s="3">
        <v>45305</v>
      </c>
      <c r="C381" t="s">
        <v>858</v>
      </c>
      <c r="D381">
        <v>11123.78</v>
      </c>
      <c r="E381" t="s">
        <v>16110</v>
      </c>
      <c r="F381" t="s">
        <v>26</v>
      </c>
      <c r="G381" t="s">
        <v>48</v>
      </c>
      <c r="H381" t="s">
        <v>123</v>
      </c>
      <c r="I381">
        <f>IF(OR(financial_transactions35[[#This Row],[amount]]&lt;$L$16, financial_transactions35[[#This Row],[amount]]&gt;$L$17), 1, 0)</f>
        <v>1</v>
      </c>
    </row>
    <row r="382" spans="1:9">
      <c r="A382" t="s">
        <v>859</v>
      </c>
      <c r="B382" s="3">
        <v>45305</v>
      </c>
      <c r="C382" t="s">
        <v>860</v>
      </c>
      <c r="D382">
        <v>805.36</v>
      </c>
      <c r="E382" t="s">
        <v>122</v>
      </c>
      <c r="F382" t="s">
        <v>20</v>
      </c>
      <c r="G382" t="s">
        <v>27</v>
      </c>
      <c r="H382" t="s">
        <v>40</v>
      </c>
      <c r="I382">
        <f>IF(OR(financial_transactions35[[#This Row],[amount]]&lt;$L$16, financial_transactions35[[#This Row],[amount]]&gt;$L$17), 1, 0)</f>
        <v>1</v>
      </c>
    </row>
    <row r="383" spans="1:9">
      <c r="A383" t="s">
        <v>861</v>
      </c>
      <c r="B383" s="3">
        <v>45305</v>
      </c>
      <c r="C383" t="s">
        <v>862</v>
      </c>
      <c r="D383">
        <v>997.64</v>
      </c>
      <c r="E383" t="s">
        <v>67</v>
      </c>
      <c r="F383" t="s">
        <v>26</v>
      </c>
      <c r="G383" t="s">
        <v>21</v>
      </c>
      <c r="H383" t="s">
        <v>22</v>
      </c>
      <c r="I383">
        <f>IF(OR(financial_transactions35[[#This Row],[amount]]&lt;$L$16, financial_transactions35[[#This Row],[amount]]&gt;$L$17), 1, 0)</f>
        <v>1</v>
      </c>
    </row>
    <row r="384" spans="1:9">
      <c r="A384" t="s">
        <v>863</v>
      </c>
      <c r="B384" s="3">
        <v>45305</v>
      </c>
      <c r="C384" t="s">
        <v>864</v>
      </c>
      <c r="D384">
        <v>697.61</v>
      </c>
      <c r="E384" t="s">
        <v>19</v>
      </c>
      <c r="F384" t="s">
        <v>32</v>
      </c>
      <c r="G384" t="s">
        <v>39</v>
      </c>
      <c r="H384" t="s">
        <v>109</v>
      </c>
      <c r="I384">
        <f>IF(OR(financial_transactions35[[#This Row],[amount]]&lt;$L$16, financial_transactions35[[#This Row],[amount]]&gt;$L$17), 1, 0)</f>
        <v>1</v>
      </c>
    </row>
    <row r="385" spans="1:9">
      <c r="A385" t="s">
        <v>865</v>
      </c>
      <c r="B385" s="3">
        <v>45305</v>
      </c>
      <c r="C385" t="s">
        <v>866</v>
      </c>
      <c r="D385">
        <v>1678.43</v>
      </c>
      <c r="E385" t="s">
        <v>52</v>
      </c>
      <c r="F385" t="s">
        <v>32</v>
      </c>
      <c r="G385" t="s">
        <v>48</v>
      </c>
      <c r="H385" t="s">
        <v>87</v>
      </c>
      <c r="I385">
        <f>IF(OR(financial_transactions35[[#This Row],[amount]]&lt;$L$16, financial_transactions35[[#This Row],[amount]]&gt;$L$17), 1, 0)</f>
        <v>1</v>
      </c>
    </row>
    <row r="386" spans="1:9">
      <c r="A386" t="s">
        <v>867</v>
      </c>
      <c r="B386" s="3">
        <v>45305</v>
      </c>
      <c r="C386" t="s">
        <v>868</v>
      </c>
      <c r="D386">
        <v>1667</v>
      </c>
      <c r="E386" t="s">
        <v>52</v>
      </c>
      <c r="F386" t="s">
        <v>20</v>
      </c>
      <c r="G386" t="s">
        <v>21</v>
      </c>
      <c r="H386" t="s">
        <v>44</v>
      </c>
      <c r="I386">
        <f>IF(OR(financial_transactions35[[#This Row],[amount]]&lt;$L$16, financial_transactions35[[#This Row],[amount]]&gt;$L$17), 1, 0)</f>
        <v>1</v>
      </c>
    </row>
    <row r="387" spans="1:9">
      <c r="A387" t="s">
        <v>869</v>
      </c>
      <c r="B387" s="3">
        <v>45305</v>
      </c>
      <c r="C387" t="s">
        <v>870</v>
      </c>
      <c r="D387">
        <v>587.75</v>
      </c>
      <c r="E387" t="s">
        <v>67</v>
      </c>
      <c r="F387" t="s">
        <v>61</v>
      </c>
      <c r="G387" t="s">
        <v>27</v>
      </c>
      <c r="H387" t="s">
        <v>57</v>
      </c>
      <c r="I387">
        <f>IF(OR(financial_transactions35[[#This Row],[amount]]&lt;$L$16, financial_transactions35[[#This Row],[amount]]&gt;$L$17), 1, 0)</f>
        <v>1</v>
      </c>
    </row>
    <row r="388" spans="1:9">
      <c r="A388" t="s">
        <v>871</v>
      </c>
      <c r="B388" s="3">
        <v>45305</v>
      </c>
      <c r="C388" t="s">
        <v>872</v>
      </c>
      <c r="D388">
        <v>185.8</v>
      </c>
      <c r="E388" t="s">
        <v>16079</v>
      </c>
      <c r="F388" t="s">
        <v>20</v>
      </c>
      <c r="G388" t="s">
        <v>21</v>
      </c>
      <c r="H388" t="s">
        <v>57</v>
      </c>
      <c r="I388">
        <f>IF(OR(financial_transactions35[[#This Row],[amount]]&lt;$L$16, financial_transactions35[[#This Row],[amount]]&gt;$L$17), 1, 0)</f>
        <v>1</v>
      </c>
    </row>
    <row r="389" spans="1:9">
      <c r="A389" t="s">
        <v>873</v>
      </c>
      <c r="B389" s="3">
        <v>45305</v>
      </c>
      <c r="C389" t="s">
        <v>874</v>
      </c>
      <c r="D389">
        <v>475.01</v>
      </c>
      <c r="E389" t="s">
        <v>25</v>
      </c>
      <c r="F389" t="s">
        <v>61</v>
      </c>
      <c r="G389" t="s">
        <v>48</v>
      </c>
      <c r="H389" t="s">
        <v>87</v>
      </c>
      <c r="I389">
        <f>IF(OR(financial_transactions35[[#This Row],[amount]]&lt;$L$16, financial_transactions35[[#This Row],[amount]]&gt;$L$17), 1, 0)</f>
        <v>1</v>
      </c>
    </row>
    <row r="390" spans="1:9">
      <c r="A390" t="s">
        <v>875</v>
      </c>
      <c r="B390" s="3">
        <v>45305</v>
      </c>
      <c r="C390" t="s">
        <v>876</v>
      </c>
      <c r="D390">
        <v>1321.98</v>
      </c>
      <c r="E390" t="s">
        <v>67</v>
      </c>
      <c r="F390" t="s">
        <v>32</v>
      </c>
      <c r="G390" t="s">
        <v>21</v>
      </c>
      <c r="H390" t="s">
        <v>33</v>
      </c>
      <c r="I390">
        <f>IF(OR(financial_transactions35[[#This Row],[amount]]&lt;$L$16, financial_transactions35[[#This Row],[amount]]&gt;$L$17), 1, 0)</f>
        <v>1</v>
      </c>
    </row>
    <row r="391" spans="1:9">
      <c r="A391" t="s">
        <v>877</v>
      </c>
      <c r="B391" s="3">
        <v>45305</v>
      </c>
      <c r="C391" t="s">
        <v>878</v>
      </c>
      <c r="D391">
        <v>16543.830000000002</v>
      </c>
      <c r="E391" t="s">
        <v>64</v>
      </c>
      <c r="F391" t="s">
        <v>32</v>
      </c>
      <c r="G391" t="s">
        <v>39</v>
      </c>
      <c r="H391" t="s">
        <v>49</v>
      </c>
      <c r="I391">
        <f>IF(OR(financial_transactions35[[#This Row],[amount]]&lt;$L$16, financial_transactions35[[#This Row],[amount]]&gt;$L$17), 1, 0)</f>
        <v>1</v>
      </c>
    </row>
    <row r="392" spans="1:9">
      <c r="A392" t="s">
        <v>881</v>
      </c>
      <c r="B392" s="3">
        <v>45305</v>
      </c>
      <c r="C392" t="s">
        <v>882</v>
      </c>
      <c r="D392">
        <v>831.43</v>
      </c>
      <c r="E392" t="s">
        <v>31</v>
      </c>
      <c r="F392" t="s">
        <v>26</v>
      </c>
      <c r="G392" t="s">
        <v>39</v>
      </c>
      <c r="H392" t="s">
        <v>49</v>
      </c>
      <c r="I392">
        <f>IF(OR(financial_transactions35[[#This Row],[amount]]&lt;$L$16, financial_transactions35[[#This Row],[amount]]&gt;$L$17), 1, 0)</f>
        <v>1</v>
      </c>
    </row>
    <row r="393" spans="1:9">
      <c r="A393" t="s">
        <v>883</v>
      </c>
      <c r="B393" s="3">
        <v>45305</v>
      </c>
      <c r="C393" t="s">
        <v>884</v>
      </c>
      <c r="D393">
        <v>14170.99</v>
      </c>
      <c r="E393" t="s">
        <v>122</v>
      </c>
      <c r="F393" t="s">
        <v>61</v>
      </c>
      <c r="G393" t="s">
        <v>39</v>
      </c>
      <c r="H393" t="s">
        <v>33</v>
      </c>
      <c r="I393">
        <f>IF(OR(financial_transactions35[[#This Row],[amount]]&lt;$L$16, financial_transactions35[[#This Row],[amount]]&gt;$L$17), 1, 0)</f>
        <v>1</v>
      </c>
    </row>
    <row r="394" spans="1:9">
      <c r="A394" t="s">
        <v>885</v>
      </c>
      <c r="B394" s="3">
        <v>45305</v>
      </c>
      <c r="C394" t="s">
        <v>886</v>
      </c>
      <c r="D394">
        <v>1569.51</v>
      </c>
      <c r="E394" t="s">
        <v>47</v>
      </c>
      <c r="F394" t="s">
        <v>26</v>
      </c>
      <c r="G394" t="s">
        <v>39</v>
      </c>
      <c r="H394" t="s">
        <v>40</v>
      </c>
      <c r="I394">
        <f>IF(OR(financial_transactions35[[#This Row],[amount]]&lt;$L$16, financial_transactions35[[#This Row],[amount]]&gt;$L$17), 1, 0)</f>
        <v>1</v>
      </c>
    </row>
    <row r="395" spans="1:9">
      <c r="A395" t="s">
        <v>887</v>
      </c>
      <c r="B395" s="3">
        <v>45305</v>
      </c>
      <c r="C395" t="s">
        <v>888</v>
      </c>
      <c r="D395">
        <v>1748.87</v>
      </c>
      <c r="E395" t="s">
        <v>16079</v>
      </c>
      <c r="F395" t="s">
        <v>26</v>
      </c>
      <c r="G395" t="s">
        <v>48</v>
      </c>
      <c r="H395" t="s">
        <v>57</v>
      </c>
      <c r="I395">
        <f>IF(OR(financial_transactions35[[#This Row],[amount]]&lt;$L$16, financial_transactions35[[#This Row],[amount]]&gt;$L$17), 1, 0)</f>
        <v>1</v>
      </c>
    </row>
    <row r="396" spans="1:9">
      <c r="A396" t="s">
        <v>889</v>
      </c>
      <c r="B396" s="3">
        <v>45305</v>
      </c>
      <c r="C396" t="s">
        <v>890</v>
      </c>
      <c r="D396">
        <v>1227.55</v>
      </c>
      <c r="E396" t="s">
        <v>16079</v>
      </c>
      <c r="F396" t="s">
        <v>26</v>
      </c>
      <c r="G396" t="s">
        <v>39</v>
      </c>
      <c r="H396" t="s">
        <v>109</v>
      </c>
      <c r="I396">
        <f>IF(OR(financial_transactions35[[#This Row],[amount]]&lt;$L$16, financial_transactions35[[#This Row],[amount]]&gt;$L$17), 1, 0)</f>
        <v>1</v>
      </c>
    </row>
    <row r="397" spans="1:9">
      <c r="A397" t="s">
        <v>891</v>
      </c>
      <c r="B397" s="3">
        <v>45305</v>
      </c>
      <c r="C397" t="s">
        <v>892</v>
      </c>
      <c r="D397">
        <v>169.79</v>
      </c>
      <c r="E397" t="s">
        <v>16079</v>
      </c>
      <c r="F397" t="s">
        <v>26</v>
      </c>
      <c r="G397" t="s">
        <v>39</v>
      </c>
      <c r="H397" t="s">
        <v>123</v>
      </c>
      <c r="I397">
        <f>IF(OR(financial_transactions35[[#This Row],[amount]]&lt;$L$16, financial_transactions35[[#This Row],[amount]]&gt;$L$17), 1, 0)</f>
        <v>1</v>
      </c>
    </row>
    <row r="398" spans="1:9">
      <c r="A398" t="s">
        <v>893</v>
      </c>
      <c r="B398" s="3">
        <v>45305</v>
      </c>
      <c r="C398" t="s">
        <v>894</v>
      </c>
      <c r="D398">
        <v>165.42</v>
      </c>
      <c r="E398" t="s">
        <v>47</v>
      </c>
      <c r="F398" t="s">
        <v>26</v>
      </c>
      <c r="G398" t="s">
        <v>27</v>
      </c>
      <c r="H398" t="s">
        <v>123</v>
      </c>
      <c r="I398">
        <f>IF(OR(financial_transactions35[[#This Row],[amount]]&lt;$L$16, financial_transactions35[[#This Row],[amount]]&gt;$L$17), 1, 0)</f>
        <v>1</v>
      </c>
    </row>
    <row r="399" spans="1:9">
      <c r="A399" t="s">
        <v>895</v>
      </c>
      <c r="B399" s="3">
        <v>45305</v>
      </c>
      <c r="C399" t="s">
        <v>896</v>
      </c>
      <c r="D399">
        <v>1005.97</v>
      </c>
      <c r="E399" t="s">
        <v>16110</v>
      </c>
      <c r="F399" t="s">
        <v>20</v>
      </c>
      <c r="G399" t="s">
        <v>39</v>
      </c>
      <c r="H399" t="s">
        <v>49</v>
      </c>
      <c r="I399">
        <f>IF(OR(financial_transactions35[[#This Row],[amount]]&lt;$L$16, financial_transactions35[[#This Row],[amount]]&gt;$L$17), 1, 0)</f>
        <v>1</v>
      </c>
    </row>
    <row r="400" spans="1:9">
      <c r="A400" t="s">
        <v>897</v>
      </c>
      <c r="B400" s="3">
        <v>45305</v>
      </c>
      <c r="C400" t="s">
        <v>898</v>
      </c>
      <c r="D400">
        <v>746.31</v>
      </c>
      <c r="E400" t="s">
        <v>67</v>
      </c>
      <c r="F400" t="s">
        <v>26</v>
      </c>
      <c r="G400" t="s">
        <v>48</v>
      </c>
      <c r="H400" t="s">
        <v>87</v>
      </c>
      <c r="I400">
        <f>IF(OR(financial_transactions35[[#This Row],[amount]]&lt;$L$16, financial_transactions35[[#This Row],[amount]]&gt;$L$17), 1, 0)</f>
        <v>1</v>
      </c>
    </row>
    <row r="401" spans="1:9">
      <c r="A401" t="s">
        <v>899</v>
      </c>
      <c r="B401" s="3">
        <v>45305</v>
      </c>
      <c r="C401" t="s">
        <v>900</v>
      </c>
      <c r="D401">
        <v>677.77</v>
      </c>
      <c r="E401" t="s">
        <v>47</v>
      </c>
      <c r="F401" t="s">
        <v>26</v>
      </c>
      <c r="G401" t="s">
        <v>48</v>
      </c>
      <c r="H401" t="s">
        <v>22</v>
      </c>
      <c r="I401">
        <f>IF(OR(financial_transactions35[[#This Row],[amount]]&lt;$L$16, financial_transactions35[[#This Row],[amount]]&gt;$L$17), 1, 0)</f>
        <v>1</v>
      </c>
    </row>
    <row r="402" spans="1:9">
      <c r="A402" t="s">
        <v>901</v>
      </c>
      <c r="B402" s="3">
        <v>45305</v>
      </c>
      <c r="C402" t="s">
        <v>902</v>
      </c>
      <c r="D402">
        <v>1143.1199999999999</v>
      </c>
      <c r="E402" t="s">
        <v>122</v>
      </c>
      <c r="F402" t="s">
        <v>32</v>
      </c>
      <c r="G402" t="s">
        <v>39</v>
      </c>
      <c r="H402" t="s">
        <v>123</v>
      </c>
      <c r="I402">
        <f>IF(OR(financial_transactions35[[#This Row],[amount]]&lt;$L$16, financial_transactions35[[#This Row],[amount]]&gt;$L$17), 1, 0)</f>
        <v>1</v>
      </c>
    </row>
    <row r="403" spans="1:9">
      <c r="A403" t="s">
        <v>903</v>
      </c>
      <c r="B403" s="3">
        <v>45305</v>
      </c>
      <c r="C403" t="s">
        <v>904</v>
      </c>
      <c r="D403">
        <v>727.18</v>
      </c>
      <c r="E403" t="s">
        <v>64</v>
      </c>
      <c r="F403" t="s">
        <v>20</v>
      </c>
      <c r="G403" t="s">
        <v>48</v>
      </c>
      <c r="H403" t="s">
        <v>36</v>
      </c>
      <c r="I403">
        <f>IF(OR(financial_transactions35[[#This Row],[amount]]&lt;$L$16, financial_transactions35[[#This Row],[amount]]&gt;$L$17), 1, 0)</f>
        <v>1</v>
      </c>
    </row>
    <row r="404" spans="1:9">
      <c r="A404" t="s">
        <v>905</v>
      </c>
      <c r="B404" s="3">
        <v>45305</v>
      </c>
      <c r="C404" t="s">
        <v>906</v>
      </c>
      <c r="D404">
        <v>1472.28</v>
      </c>
      <c r="E404" t="s">
        <v>16110</v>
      </c>
      <c r="F404" t="s">
        <v>26</v>
      </c>
      <c r="G404" t="s">
        <v>48</v>
      </c>
      <c r="H404" t="s">
        <v>123</v>
      </c>
      <c r="I404">
        <f>IF(OR(financial_transactions35[[#This Row],[amount]]&lt;$L$16, financial_transactions35[[#This Row],[amount]]&gt;$L$17), 1, 0)</f>
        <v>1</v>
      </c>
    </row>
    <row r="405" spans="1:9">
      <c r="A405" t="s">
        <v>907</v>
      </c>
      <c r="B405" s="3">
        <v>45306</v>
      </c>
      <c r="C405" t="s">
        <v>908</v>
      </c>
      <c r="D405">
        <v>1774.02</v>
      </c>
      <c r="E405" t="s">
        <v>19</v>
      </c>
      <c r="F405" t="s">
        <v>20</v>
      </c>
      <c r="G405" t="s">
        <v>39</v>
      </c>
      <c r="H405" t="s">
        <v>75</v>
      </c>
      <c r="I405">
        <f>IF(OR(financial_transactions35[[#This Row],[amount]]&lt;$L$16, financial_transactions35[[#This Row],[amount]]&gt;$L$17), 1, 0)</f>
        <v>1</v>
      </c>
    </row>
    <row r="406" spans="1:9">
      <c r="A406" t="s">
        <v>909</v>
      </c>
      <c r="B406" s="3">
        <v>45306</v>
      </c>
      <c r="C406" t="s">
        <v>910</v>
      </c>
      <c r="D406">
        <v>212.78</v>
      </c>
      <c r="E406" t="s">
        <v>70</v>
      </c>
      <c r="F406" t="s">
        <v>61</v>
      </c>
      <c r="G406" t="s">
        <v>48</v>
      </c>
      <c r="H406" t="s">
        <v>44</v>
      </c>
      <c r="I406">
        <f>IF(OR(financial_transactions35[[#This Row],[amount]]&lt;$L$16, financial_transactions35[[#This Row],[amount]]&gt;$L$17), 1, 0)</f>
        <v>1</v>
      </c>
    </row>
    <row r="407" spans="1:9">
      <c r="A407" t="s">
        <v>911</v>
      </c>
      <c r="B407" s="3">
        <v>45306</v>
      </c>
      <c r="C407" t="s">
        <v>912</v>
      </c>
      <c r="D407">
        <v>1879.91</v>
      </c>
      <c r="E407" t="s">
        <v>16079</v>
      </c>
      <c r="F407" t="s">
        <v>61</v>
      </c>
      <c r="G407" t="s">
        <v>21</v>
      </c>
      <c r="H407" t="s">
        <v>16080</v>
      </c>
      <c r="I407">
        <f>IF(OR(financial_transactions35[[#This Row],[amount]]&lt;$L$16, financial_transactions35[[#This Row],[amount]]&gt;$L$17), 1, 0)</f>
        <v>1</v>
      </c>
    </row>
    <row r="408" spans="1:9">
      <c r="A408" t="s">
        <v>913</v>
      </c>
      <c r="B408" s="3">
        <v>45306</v>
      </c>
      <c r="C408" t="s">
        <v>914</v>
      </c>
      <c r="D408">
        <v>417.01</v>
      </c>
      <c r="E408" t="s">
        <v>122</v>
      </c>
      <c r="F408" t="s">
        <v>20</v>
      </c>
      <c r="G408" t="s">
        <v>39</v>
      </c>
      <c r="H408" t="s">
        <v>109</v>
      </c>
      <c r="I408">
        <f>IF(OR(financial_transactions35[[#This Row],[amount]]&lt;$L$16, financial_transactions35[[#This Row],[amount]]&gt;$L$17), 1, 0)</f>
        <v>1</v>
      </c>
    </row>
    <row r="409" spans="1:9">
      <c r="A409" t="s">
        <v>915</v>
      </c>
      <c r="B409" s="3">
        <v>45306</v>
      </c>
      <c r="C409" t="s">
        <v>916</v>
      </c>
      <c r="D409">
        <v>1025.33</v>
      </c>
      <c r="E409" t="s">
        <v>19</v>
      </c>
      <c r="F409" t="s">
        <v>26</v>
      </c>
      <c r="G409" t="s">
        <v>48</v>
      </c>
      <c r="H409" t="s">
        <v>176</v>
      </c>
      <c r="I409">
        <f>IF(OR(financial_transactions35[[#This Row],[amount]]&lt;$L$16, financial_transactions35[[#This Row],[amount]]&gt;$L$17), 1, 0)</f>
        <v>1</v>
      </c>
    </row>
    <row r="410" spans="1:9">
      <c r="A410" t="s">
        <v>917</v>
      </c>
      <c r="B410" s="3">
        <v>45306</v>
      </c>
      <c r="C410" t="s">
        <v>918</v>
      </c>
      <c r="D410">
        <v>1171.76</v>
      </c>
      <c r="E410" t="s">
        <v>64</v>
      </c>
      <c r="F410" t="s">
        <v>32</v>
      </c>
      <c r="G410" t="s">
        <v>27</v>
      </c>
      <c r="H410" t="s">
        <v>57</v>
      </c>
      <c r="I410">
        <f>IF(OR(financial_transactions35[[#This Row],[amount]]&lt;$L$16, financial_transactions35[[#This Row],[amount]]&gt;$L$17), 1, 0)</f>
        <v>1</v>
      </c>
    </row>
    <row r="411" spans="1:9">
      <c r="A411" t="s">
        <v>919</v>
      </c>
      <c r="B411" s="3">
        <v>45306</v>
      </c>
      <c r="C411" t="s">
        <v>920</v>
      </c>
      <c r="D411">
        <v>332.87</v>
      </c>
      <c r="E411" t="s">
        <v>64</v>
      </c>
      <c r="F411" t="s">
        <v>32</v>
      </c>
      <c r="G411" t="s">
        <v>27</v>
      </c>
      <c r="H411" t="s">
        <v>22</v>
      </c>
      <c r="I411">
        <f>IF(OR(financial_transactions35[[#This Row],[amount]]&lt;$L$16, financial_transactions35[[#This Row],[amount]]&gt;$L$17), 1, 0)</f>
        <v>1</v>
      </c>
    </row>
    <row r="412" spans="1:9">
      <c r="A412" t="s">
        <v>921</v>
      </c>
      <c r="B412" s="3">
        <v>45306</v>
      </c>
      <c r="C412" t="s">
        <v>922</v>
      </c>
      <c r="D412">
        <v>262.37</v>
      </c>
      <c r="E412" t="s">
        <v>64</v>
      </c>
      <c r="F412" t="s">
        <v>61</v>
      </c>
      <c r="G412" t="s">
        <v>27</v>
      </c>
      <c r="H412" t="s">
        <v>49</v>
      </c>
      <c r="I412">
        <f>IF(OR(financial_transactions35[[#This Row],[amount]]&lt;$L$16, financial_transactions35[[#This Row],[amount]]&gt;$L$17), 1, 0)</f>
        <v>1</v>
      </c>
    </row>
    <row r="413" spans="1:9">
      <c r="A413" t="s">
        <v>923</v>
      </c>
      <c r="B413" s="3">
        <v>45306</v>
      </c>
      <c r="C413" t="s">
        <v>924</v>
      </c>
      <c r="D413">
        <v>1951.99</v>
      </c>
      <c r="E413" t="s">
        <v>70</v>
      </c>
      <c r="F413" t="s">
        <v>20</v>
      </c>
      <c r="G413" t="s">
        <v>48</v>
      </c>
      <c r="H413" t="s">
        <v>123</v>
      </c>
      <c r="I413">
        <f>IF(OR(financial_transactions35[[#This Row],[amount]]&lt;$L$16, financial_transactions35[[#This Row],[amount]]&gt;$L$17), 1, 0)</f>
        <v>1</v>
      </c>
    </row>
    <row r="414" spans="1:9">
      <c r="A414" t="s">
        <v>925</v>
      </c>
      <c r="B414" s="3">
        <v>45306</v>
      </c>
      <c r="C414" t="s">
        <v>926</v>
      </c>
      <c r="D414">
        <v>1204.28</v>
      </c>
      <c r="E414" t="s">
        <v>31</v>
      </c>
      <c r="F414" t="s">
        <v>32</v>
      </c>
      <c r="G414" t="s">
        <v>39</v>
      </c>
      <c r="H414" t="s">
        <v>109</v>
      </c>
      <c r="I414">
        <f>IF(OR(financial_transactions35[[#This Row],[amount]]&lt;$L$16, financial_transactions35[[#This Row],[amount]]&gt;$L$17), 1, 0)</f>
        <v>1</v>
      </c>
    </row>
    <row r="415" spans="1:9">
      <c r="A415" t="s">
        <v>927</v>
      </c>
      <c r="B415" s="3">
        <v>45306</v>
      </c>
      <c r="C415" t="s">
        <v>928</v>
      </c>
      <c r="D415">
        <v>1507.83</v>
      </c>
      <c r="E415" t="s">
        <v>122</v>
      </c>
      <c r="F415" t="s">
        <v>61</v>
      </c>
      <c r="G415" t="s">
        <v>21</v>
      </c>
      <c r="H415" t="s">
        <v>44</v>
      </c>
      <c r="I415">
        <f>IF(OR(financial_transactions35[[#This Row],[amount]]&lt;$L$16, financial_transactions35[[#This Row],[amount]]&gt;$L$17), 1, 0)</f>
        <v>1</v>
      </c>
    </row>
    <row r="416" spans="1:9">
      <c r="A416" t="s">
        <v>929</v>
      </c>
      <c r="B416" s="3">
        <v>45306</v>
      </c>
      <c r="C416" t="s">
        <v>930</v>
      </c>
      <c r="D416">
        <v>1114.3699999999999</v>
      </c>
      <c r="E416" t="s">
        <v>70</v>
      </c>
      <c r="F416" t="s">
        <v>61</v>
      </c>
      <c r="G416" t="s">
        <v>39</v>
      </c>
      <c r="H416" t="s">
        <v>40</v>
      </c>
      <c r="I416">
        <f>IF(OR(financial_transactions35[[#This Row],[amount]]&lt;$L$16, financial_transactions35[[#This Row],[amount]]&gt;$L$17), 1, 0)</f>
        <v>1</v>
      </c>
    </row>
    <row r="417" spans="1:9">
      <c r="A417" t="s">
        <v>931</v>
      </c>
      <c r="B417" s="3">
        <v>45306</v>
      </c>
      <c r="C417" t="s">
        <v>932</v>
      </c>
      <c r="D417">
        <v>899.53</v>
      </c>
      <c r="E417" t="s">
        <v>16110</v>
      </c>
      <c r="F417" t="s">
        <v>26</v>
      </c>
      <c r="G417" t="s">
        <v>21</v>
      </c>
      <c r="H417" t="s">
        <v>33</v>
      </c>
      <c r="I417">
        <f>IF(OR(financial_transactions35[[#This Row],[amount]]&lt;$L$16, financial_transactions35[[#This Row],[amount]]&gt;$L$17), 1, 0)</f>
        <v>1</v>
      </c>
    </row>
    <row r="418" spans="1:9">
      <c r="A418" t="s">
        <v>935</v>
      </c>
      <c r="B418" s="3">
        <v>45306</v>
      </c>
      <c r="C418" t="s">
        <v>936</v>
      </c>
      <c r="D418">
        <v>1405.94</v>
      </c>
      <c r="E418" t="s">
        <v>64</v>
      </c>
      <c r="F418" t="s">
        <v>32</v>
      </c>
      <c r="G418" t="s">
        <v>39</v>
      </c>
      <c r="H418" t="s">
        <v>109</v>
      </c>
      <c r="I418">
        <f>IF(OR(financial_transactions35[[#This Row],[amount]]&lt;$L$16, financial_transactions35[[#This Row],[amount]]&gt;$L$17), 1, 0)</f>
        <v>1</v>
      </c>
    </row>
    <row r="419" spans="1:9">
      <c r="A419" t="s">
        <v>937</v>
      </c>
      <c r="B419" s="3">
        <v>45306</v>
      </c>
      <c r="C419" t="s">
        <v>938</v>
      </c>
      <c r="D419">
        <v>128.08000000000001</v>
      </c>
      <c r="E419" t="s">
        <v>70</v>
      </c>
      <c r="F419" t="s">
        <v>20</v>
      </c>
      <c r="G419" t="s">
        <v>39</v>
      </c>
      <c r="H419" t="s">
        <v>87</v>
      </c>
      <c r="I419">
        <f>IF(OR(financial_transactions35[[#This Row],[amount]]&lt;$L$16, financial_transactions35[[#This Row],[amount]]&gt;$L$17), 1, 0)</f>
        <v>1</v>
      </c>
    </row>
    <row r="420" spans="1:9">
      <c r="A420" t="s">
        <v>939</v>
      </c>
      <c r="B420" s="3">
        <v>45306</v>
      </c>
      <c r="C420" t="s">
        <v>940</v>
      </c>
      <c r="D420">
        <v>731.47</v>
      </c>
      <c r="E420" t="s">
        <v>16079</v>
      </c>
      <c r="F420" t="s">
        <v>32</v>
      </c>
      <c r="G420" t="s">
        <v>48</v>
      </c>
      <c r="H420" t="s">
        <v>123</v>
      </c>
      <c r="I420">
        <f>IF(OR(financial_transactions35[[#This Row],[amount]]&lt;$L$16, financial_transactions35[[#This Row],[amount]]&gt;$L$17), 1, 0)</f>
        <v>1</v>
      </c>
    </row>
    <row r="421" spans="1:9">
      <c r="A421" t="s">
        <v>941</v>
      </c>
      <c r="B421" s="3">
        <v>45306</v>
      </c>
      <c r="C421" t="s">
        <v>942</v>
      </c>
      <c r="D421">
        <v>823.6</v>
      </c>
      <c r="E421" t="s">
        <v>52</v>
      </c>
      <c r="F421" t="s">
        <v>32</v>
      </c>
      <c r="G421" t="s">
        <v>21</v>
      </c>
      <c r="H421" t="s">
        <v>33</v>
      </c>
      <c r="I421">
        <f>IF(OR(financial_transactions35[[#This Row],[amount]]&lt;$L$16, financial_transactions35[[#This Row],[amount]]&gt;$L$17), 1, 0)</f>
        <v>1</v>
      </c>
    </row>
    <row r="422" spans="1:9">
      <c r="A422" t="s">
        <v>943</v>
      </c>
      <c r="B422" s="3">
        <v>45306</v>
      </c>
      <c r="C422" t="s">
        <v>944</v>
      </c>
      <c r="D422">
        <v>442.17</v>
      </c>
      <c r="E422" t="s">
        <v>16079</v>
      </c>
      <c r="F422" t="s">
        <v>26</v>
      </c>
      <c r="G422" t="s">
        <v>21</v>
      </c>
      <c r="H422" t="s">
        <v>87</v>
      </c>
      <c r="I422">
        <f>IF(OR(financial_transactions35[[#This Row],[amount]]&lt;$L$16, financial_transactions35[[#This Row],[amount]]&gt;$L$17), 1, 0)</f>
        <v>1</v>
      </c>
    </row>
    <row r="423" spans="1:9">
      <c r="A423" t="s">
        <v>947</v>
      </c>
      <c r="B423" s="3">
        <v>45306</v>
      </c>
      <c r="C423" t="s">
        <v>948</v>
      </c>
      <c r="D423">
        <v>1057.54</v>
      </c>
      <c r="E423" t="s">
        <v>19</v>
      </c>
      <c r="F423" t="s">
        <v>61</v>
      </c>
      <c r="G423" t="s">
        <v>27</v>
      </c>
      <c r="H423" t="s">
        <v>94</v>
      </c>
      <c r="I423">
        <f>IF(OR(financial_transactions35[[#This Row],[amount]]&lt;$L$16, financial_transactions35[[#This Row],[amount]]&gt;$L$17), 1, 0)</f>
        <v>1</v>
      </c>
    </row>
    <row r="424" spans="1:9">
      <c r="A424" t="s">
        <v>949</v>
      </c>
      <c r="B424" s="3">
        <v>45306</v>
      </c>
      <c r="C424" t="s">
        <v>950</v>
      </c>
      <c r="D424">
        <v>1614.99</v>
      </c>
      <c r="E424" t="s">
        <v>52</v>
      </c>
      <c r="F424" t="s">
        <v>20</v>
      </c>
      <c r="G424" t="s">
        <v>27</v>
      </c>
      <c r="H424" t="s">
        <v>49</v>
      </c>
      <c r="I424">
        <f>IF(OR(financial_transactions35[[#This Row],[amount]]&lt;$L$16, financial_transactions35[[#This Row],[amount]]&gt;$L$17), 1, 0)</f>
        <v>1</v>
      </c>
    </row>
    <row r="425" spans="1:9">
      <c r="A425" t="s">
        <v>951</v>
      </c>
      <c r="B425" s="3">
        <v>45306</v>
      </c>
      <c r="C425" t="s">
        <v>763</v>
      </c>
      <c r="D425">
        <v>655.94</v>
      </c>
      <c r="E425" t="s">
        <v>16110</v>
      </c>
      <c r="F425" t="s">
        <v>20</v>
      </c>
      <c r="G425" t="s">
        <v>48</v>
      </c>
      <c r="H425" t="s">
        <v>40</v>
      </c>
      <c r="I425">
        <f>IF(OR(financial_transactions35[[#This Row],[amount]]&lt;$L$16, financial_transactions35[[#This Row],[amount]]&gt;$L$17), 1, 0)</f>
        <v>1</v>
      </c>
    </row>
    <row r="426" spans="1:9">
      <c r="A426" t="s">
        <v>952</v>
      </c>
      <c r="B426" s="3">
        <v>45306</v>
      </c>
      <c r="C426" t="s">
        <v>262</v>
      </c>
      <c r="D426">
        <v>163.9</v>
      </c>
      <c r="E426" t="s">
        <v>64</v>
      </c>
      <c r="F426" t="s">
        <v>26</v>
      </c>
      <c r="G426" t="s">
        <v>27</v>
      </c>
      <c r="H426" t="s">
        <v>109</v>
      </c>
      <c r="I426">
        <f>IF(OR(financial_transactions35[[#This Row],[amount]]&lt;$L$16, financial_transactions35[[#This Row],[amount]]&gt;$L$17), 1, 0)</f>
        <v>1</v>
      </c>
    </row>
    <row r="427" spans="1:9">
      <c r="A427" t="s">
        <v>953</v>
      </c>
      <c r="B427" s="3">
        <v>45306</v>
      </c>
      <c r="C427" t="s">
        <v>954</v>
      </c>
      <c r="D427">
        <v>697.16</v>
      </c>
      <c r="E427" t="s">
        <v>52</v>
      </c>
      <c r="F427" t="s">
        <v>26</v>
      </c>
      <c r="G427" t="s">
        <v>48</v>
      </c>
      <c r="H427" t="s">
        <v>44</v>
      </c>
      <c r="I427">
        <f>IF(OR(financial_transactions35[[#This Row],[amount]]&lt;$L$16, financial_transactions35[[#This Row],[amount]]&gt;$L$17), 1, 0)</f>
        <v>1</v>
      </c>
    </row>
    <row r="428" spans="1:9">
      <c r="A428" t="s">
        <v>955</v>
      </c>
      <c r="B428" s="3">
        <v>45306</v>
      </c>
      <c r="C428" t="s">
        <v>956</v>
      </c>
      <c r="D428">
        <v>866.11</v>
      </c>
      <c r="E428" t="s">
        <v>31</v>
      </c>
      <c r="F428" t="s">
        <v>20</v>
      </c>
      <c r="G428" t="s">
        <v>27</v>
      </c>
      <c r="H428" t="s">
        <v>40</v>
      </c>
      <c r="I428">
        <f>IF(OR(financial_transactions35[[#This Row],[amount]]&lt;$L$16, financial_transactions35[[#This Row],[amount]]&gt;$L$17), 1, 0)</f>
        <v>1</v>
      </c>
    </row>
    <row r="429" spans="1:9">
      <c r="A429" t="s">
        <v>957</v>
      </c>
      <c r="B429" s="3">
        <v>45306</v>
      </c>
      <c r="C429" t="s">
        <v>958</v>
      </c>
      <c r="D429">
        <v>785.49</v>
      </c>
      <c r="E429" t="s">
        <v>16110</v>
      </c>
      <c r="F429" t="s">
        <v>26</v>
      </c>
      <c r="G429" t="s">
        <v>21</v>
      </c>
      <c r="H429" t="s">
        <v>94</v>
      </c>
      <c r="I429">
        <f>IF(OR(financial_transactions35[[#This Row],[amount]]&lt;$L$16, financial_transactions35[[#This Row],[amount]]&gt;$L$17), 1, 0)</f>
        <v>1</v>
      </c>
    </row>
    <row r="430" spans="1:9">
      <c r="A430" t="s">
        <v>959</v>
      </c>
      <c r="B430" s="3">
        <v>45306</v>
      </c>
      <c r="C430" t="s">
        <v>960</v>
      </c>
      <c r="D430">
        <v>1675.13</v>
      </c>
      <c r="E430" t="s">
        <v>64</v>
      </c>
      <c r="F430" t="s">
        <v>61</v>
      </c>
      <c r="G430" t="s">
        <v>21</v>
      </c>
      <c r="H430" t="s">
        <v>176</v>
      </c>
      <c r="I430">
        <f>IF(OR(financial_transactions35[[#This Row],[amount]]&lt;$L$16, financial_transactions35[[#This Row],[amount]]&gt;$L$17), 1, 0)</f>
        <v>1</v>
      </c>
    </row>
    <row r="431" spans="1:9">
      <c r="A431" t="s">
        <v>961</v>
      </c>
      <c r="B431" s="3">
        <v>45306</v>
      </c>
      <c r="C431" t="s">
        <v>962</v>
      </c>
      <c r="D431">
        <v>746.88</v>
      </c>
      <c r="E431" t="s">
        <v>47</v>
      </c>
      <c r="F431" t="s">
        <v>26</v>
      </c>
      <c r="G431" t="s">
        <v>21</v>
      </c>
      <c r="H431" t="s">
        <v>94</v>
      </c>
      <c r="I431">
        <f>IF(OR(financial_transactions35[[#This Row],[amount]]&lt;$L$16, financial_transactions35[[#This Row],[amount]]&gt;$L$17), 1, 0)</f>
        <v>1</v>
      </c>
    </row>
    <row r="432" spans="1:9">
      <c r="A432" t="s">
        <v>963</v>
      </c>
      <c r="B432" s="3">
        <v>45306</v>
      </c>
      <c r="C432" t="s">
        <v>964</v>
      </c>
      <c r="D432">
        <v>79.930000000000007</v>
      </c>
      <c r="E432" t="s">
        <v>16110</v>
      </c>
      <c r="F432" t="s">
        <v>32</v>
      </c>
      <c r="G432" t="s">
        <v>48</v>
      </c>
      <c r="H432" t="s">
        <v>94</v>
      </c>
      <c r="I432">
        <f>IF(OR(financial_transactions35[[#This Row],[amount]]&lt;$L$16, financial_transactions35[[#This Row],[amount]]&gt;$L$17), 1, 0)</f>
        <v>1</v>
      </c>
    </row>
    <row r="433" spans="1:9">
      <c r="A433" t="s">
        <v>965</v>
      </c>
      <c r="B433" s="3">
        <v>45306</v>
      </c>
      <c r="C433" t="s">
        <v>966</v>
      </c>
      <c r="D433">
        <v>1142.75</v>
      </c>
      <c r="E433" t="s">
        <v>67</v>
      </c>
      <c r="F433" t="s">
        <v>61</v>
      </c>
      <c r="G433" t="s">
        <v>48</v>
      </c>
      <c r="H433" t="s">
        <v>109</v>
      </c>
      <c r="I433">
        <f>IF(OR(financial_transactions35[[#This Row],[amount]]&lt;$L$16, financial_transactions35[[#This Row],[amount]]&gt;$L$17), 1, 0)</f>
        <v>1</v>
      </c>
    </row>
    <row r="434" spans="1:9">
      <c r="A434" t="s">
        <v>967</v>
      </c>
      <c r="B434" s="3">
        <v>45306</v>
      </c>
      <c r="C434" t="s">
        <v>968</v>
      </c>
      <c r="D434">
        <v>1417.9</v>
      </c>
      <c r="E434" t="s">
        <v>67</v>
      </c>
      <c r="F434" t="s">
        <v>26</v>
      </c>
      <c r="G434" t="s">
        <v>27</v>
      </c>
      <c r="H434" t="s">
        <v>53</v>
      </c>
      <c r="I434">
        <f>IF(OR(financial_transactions35[[#This Row],[amount]]&lt;$L$16, financial_transactions35[[#This Row],[amount]]&gt;$L$17), 1, 0)</f>
        <v>1</v>
      </c>
    </row>
    <row r="435" spans="1:9">
      <c r="A435" t="s">
        <v>971</v>
      </c>
      <c r="B435" s="3">
        <v>45306</v>
      </c>
      <c r="C435" t="s">
        <v>972</v>
      </c>
      <c r="D435">
        <v>1561.85</v>
      </c>
      <c r="E435" t="s">
        <v>19</v>
      </c>
      <c r="F435" t="s">
        <v>61</v>
      </c>
      <c r="G435" t="s">
        <v>21</v>
      </c>
      <c r="H435" t="s">
        <v>44</v>
      </c>
      <c r="I435">
        <f>IF(OR(financial_transactions35[[#This Row],[amount]]&lt;$L$16, financial_transactions35[[#This Row],[amount]]&gt;$L$17), 1, 0)</f>
        <v>1</v>
      </c>
    </row>
    <row r="436" spans="1:9">
      <c r="A436" t="s">
        <v>973</v>
      </c>
      <c r="B436" s="3">
        <v>45306</v>
      </c>
      <c r="C436" t="s">
        <v>974</v>
      </c>
      <c r="D436">
        <v>589.54999999999995</v>
      </c>
      <c r="E436" t="s">
        <v>47</v>
      </c>
      <c r="F436" t="s">
        <v>20</v>
      </c>
      <c r="G436" t="s">
        <v>48</v>
      </c>
      <c r="H436" t="s">
        <v>22</v>
      </c>
      <c r="I436">
        <f>IF(OR(financial_transactions35[[#This Row],[amount]]&lt;$L$16, financial_transactions35[[#This Row],[amount]]&gt;$L$17), 1, 0)</f>
        <v>1</v>
      </c>
    </row>
    <row r="437" spans="1:9">
      <c r="A437" t="s">
        <v>975</v>
      </c>
      <c r="B437" s="3">
        <v>45306</v>
      </c>
      <c r="C437" t="s">
        <v>976</v>
      </c>
      <c r="D437">
        <v>1981.17</v>
      </c>
      <c r="E437" t="s">
        <v>25</v>
      </c>
      <c r="F437" t="s">
        <v>20</v>
      </c>
      <c r="G437" t="s">
        <v>48</v>
      </c>
      <c r="H437" t="s">
        <v>49</v>
      </c>
      <c r="I437">
        <f>IF(OR(financial_transactions35[[#This Row],[amount]]&lt;$L$16, financial_transactions35[[#This Row],[amount]]&gt;$L$17), 1, 0)</f>
        <v>1</v>
      </c>
    </row>
    <row r="438" spans="1:9">
      <c r="A438" t="s">
        <v>977</v>
      </c>
      <c r="B438" s="3">
        <v>45307</v>
      </c>
      <c r="C438" t="s">
        <v>978</v>
      </c>
      <c r="D438">
        <v>426.75</v>
      </c>
      <c r="E438" t="s">
        <v>52</v>
      </c>
      <c r="F438" t="s">
        <v>61</v>
      </c>
      <c r="G438" t="s">
        <v>21</v>
      </c>
      <c r="H438" t="s">
        <v>49</v>
      </c>
      <c r="I438">
        <f>IF(OR(financial_transactions35[[#This Row],[amount]]&lt;$L$16, financial_transactions35[[#This Row],[amount]]&gt;$L$17), 1, 0)</f>
        <v>1</v>
      </c>
    </row>
    <row r="439" spans="1:9">
      <c r="A439" t="s">
        <v>979</v>
      </c>
      <c r="B439" s="3">
        <v>45307</v>
      </c>
      <c r="C439" t="s">
        <v>980</v>
      </c>
      <c r="D439">
        <v>1729.74</v>
      </c>
      <c r="E439" t="s">
        <v>31</v>
      </c>
      <c r="F439" t="s">
        <v>20</v>
      </c>
      <c r="G439" t="s">
        <v>39</v>
      </c>
      <c r="H439" t="s">
        <v>176</v>
      </c>
      <c r="I439">
        <f>IF(OR(financial_transactions35[[#This Row],[amount]]&lt;$L$16, financial_transactions35[[#This Row],[amount]]&gt;$L$17), 1, 0)</f>
        <v>1</v>
      </c>
    </row>
    <row r="440" spans="1:9">
      <c r="A440" t="s">
        <v>981</v>
      </c>
      <c r="B440" s="3">
        <v>45307</v>
      </c>
      <c r="C440" t="s">
        <v>982</v>
      </c>
      <c r="D440">
        <v>902.69</v>
      </c>
      <c r="E440" t="s">
        <v>122</v>
      </c>
      <c r="F440" t="s">
        <v>61</v>
      </c>
      <c r="G440" t="s">
        <v>27</v>
      </c>
      <c r="H440" t="s">
        <v>16080</v>
      </c>
      <c r="I440">
        <f>IF(OR(financial_transactions35[[#This Row],[amount]]&lt;$L$16, financial_transactions35[[#This Row],[amount]]&gt;$L$17), 1, 0)</f>
        <v>1</v>
      </c>
    </row>
    <row r="441" spans="1:9">
      <c r="A441" t="s">
        <v>983</v>
      </c>
      <c r="B441" s="3">
        <v>45307</v>
      </c>
      <c r="C441" t="s">
        <v>984</v>
      </c>
      <c r="D441">
        <v>169.3</v>
      </c>
      <c r="E441" t="s">
        <v>16110</v>
      </c>
      <c r="F441" t="s">
        <v>26</v>
      </c>
      <c r="G441" t="s">
        <v>21</v>
      </c>
      <c r="H441" t="s">
        <v>44</v>
      </c>
      <c r="I441">
        <f>IF(OR(financial_transactions35[[#This Row],[amount]]&lt;$L$16, financial_transactions35[[#This Row],[amount]]&gt;$L$17), 1, 0)</f>
        <v>1</v>
      </c>
    </row>
    <row r="442" spans="1:9">
      <c r="A442" t="s">
        <v>985</v>
      </c>
      <c r="B442" s="3">
        <v>45307</v>
      </c>
      <c r="C442" t="s">
        <v>66</v>
      </c>
      <c r="D442">
        <v>1412.29</v>
      </c>
      <c r="E442" t="s">
        <v>70</v>
      </c>
      <c r="F442" t="s">
        <v>20</v>
      </c>
      <c r="G442" t="s">
        <v>21</v>
      </c>
      <c r="H442" t="s">
        <v>75</v>
      </c>
      <c r="I442">
        <f>IF(OR(financial_transactions35[[#This Row],[amount]]&lt;$L$16, financial_transactions35[[#This Row],[amount]]&gt;$L$17), 1, 0)</f>
        <v>1</v>
      </c>
    </row>
    <row r="443" spans="1:9">
      <c r="A443" t="s">
        <v>986</v>
      </c>
      <c r="B443" s="3">
        <v>45307</v>
      </c>
      <c r="C443" t="s">
        <v>987</v>
      </c>
      <c r="D443">
        <v>1887.87</v>
      </c>
      <c r="E443" t="s">
        <v>67</v>
      </c>
      <c r="F443" t="s">
        <v>26</v>
      </c>
      <c r="G443" t="s">
        <v>27</v>
      </c>
      <c r="H443" t="s">
        <v>49</v>
      </c>
      <c r="I443">
        <f>IF(OR(financial_transactions35[[#This Row],[amount]]&lt;$L$16, financial_transactions35[[#This Row],[amount]]&gt;$L$17), 1, 0)</f>
        <v>1</v>
      </c>
    </row>
    <row r="444" spans="1:9">
      <c r="A444" t="s">
        <v>988</v>
      </c>
      <c r="B444" s="3">
        <v>45307</v>
      </c>
      <c r="C444" t="s">
        <v>989</v>
      </c>
      <c r="D444">
        <v>74.61</v>
      </c>
      <c r="E444" t="s">
        <v>67</v>
      </c>
      <c r="F444" t="s">
        <v>32</v>
      </c>
      <c r="G444" t="s">
        <v>21</v>
      </c>
      <c r="H444" t="s">
        <v>176</v>
      </c>
      <c r="I444">
        <f>IF(OR(financial_transactions35[[#This Row],[amount]]&lt;$L$16, financial_transactions35[[#This Row],[amount]]&gt;$L$17), 1, 0)</f>
        <v>1</v>
      </c>
    </row>
    <row r="445" spans="1:9">
      <c r="A445" t="s">
        <v>990</v>
      </c>
      <c r="B445" s="3">
        <v>45307</v>
      </c>
      <c r="C445" t="s">
        <v>991</v>
      </c>
      <c r="D445">
        <v>1514.82</v>
      </c>
      <c r="E445" t="s">
        <v>67</v>
      </c>
      <c r="F445" t="s">
        <v>61</v>
      </c>
      <c r="G445" t="s">
        <v>48</v>
      </c>
      <c r="H445" t="s">
        <v>22</v>
      </c>
      <c r="I445">
        <f>IF(OR(financial_transactions35[[#This Row],[amount]]&lt;$L$16, financial_transactions35[[#This Row],[amount]]&gt;$L$17), 1, 0)</f>
        <v>1</v>
      </c>
    </row>
    <row r="446" spans="1:9">
      <c r="A446" t="s">
        <v>992</v>
      </c>
      <c r="B446" s="3">
        <v>45307</v>
      </c>
      <c r="C446" t="s">
        <v>993</v>
      </c>
      <c r="D446">
        <v>928.42</v>
      </c>
      <c r="E446" t="s">
        <v>19</v>
      </c>
      <c r="F446" t="s">
        <v>61</v>
      </c>
      <c r="G446" t="s">
        <v>21</v>
      </c>
      <c r="H446" t="s">
        <v>49</v>
      </c>
      <c r="I446">
        <f>IF(OR(financial_transactions35[[#This Row],[amount]]&lt;$L$16, financial_transactions35[[#This Row],[amount]]&gt;$L$17), 1, 0)</f>
        <v>1</v>
      </c>
    </row>
    <row r="447" spans="1:9">
      <c r="A447" t="s">
        <v>994</v>
      </c>
      <c r="B447" s="3">
        <v>45307</v>
      </c>
      <c r="C447" t="s">
        <v>995</v>
      </c>
      <c r="D447">
        <v>856.58</v>
      </c>
      <c r="E447" t="s">
        <v>16110</v>
      </c>
      <c r="F447" t="s">
        <v>20</v>
      </c>
      <c r="G447" t="s">
        <v>39</v>
      </c>
      <c r="H447" t="s">
        <v>40</v>
      </c>
      <c r="I447">
        <f>IF(OR(financial_transactions35[[#This Row],[amount]]&lt;$L$16, financial_transactions35[[#This Row],[amount]]&gt;$L$17), 1, 0)</f>
        <v>1</v>
      </c>
    </row>
    <row r="448" spans="1:9">
      <c r="A448" t="s">
        <v>996</v>
      </c>
      <c r="B448" s="3">
        <v>45307</v>
      </c>
      <c r="C448" t="s">
        <v>214</v>
      </c>
      <c r="D448">
        <v>1565.77</v>
      </c>
      <c r="E448" t="s">
        <v>16110</v>
      </c>
      <c r="F448" t="s">
        <v>61</v>
      </c>
      <c r="G448" t="s">
        <v>21</v>
      </c>
      <c r="H448" t="s">
        <v>87</v>
      </c>
      <c r="I448">
        <f>IF(OR(financial_transactions35[[#This Row],[amount]]&lt;$L$16, financial_transactions35[[#This Row],[amount]]&gt;$L$17), 1, 0)</f>
        <v>1</v>
      </c>
    </row>
    <row r="449" spans="1:9">
      <c r="A449" t="s">
        <v>997</v>
      </c>
      <c r="B449" s="3">
        <v>45307</v>
      </c>
      <c r="C449" t="s">
        <v>998</v>
      </c>
      <c r="D449">
        <v>737.66</v>
      </c>
      <c r="E449" t="s">
        <v>70</v>
      </c>
      <c r="F449" t="s">
        <v>20</v>
      </c>
      <c r="G449" t="s">
        <v>21</v>
      </c>
      <c r="H449" t="s">
        <v>49</v>
      </c>
      <c r="I449">
        <f>IF(OR(financial_transactions35[[#This Row],[amount]]&lt;$L$16, financial_transactions35[[#This Row],[amount]]&gt;$L$17), 1, 0)</f>
        <v>1</v>
      </c>
    </row>
    <row r="450" spans="1:9">
      <c r="A450" t="s">
        <v>999</v>
      </c>
      <c r="B450" s="3">
        <v>45307</v>
      </c>
      <c r="C450" t="s">
        <v>1000</v>
      </c>
      <c r="D450">
        <v>363.36</v>
      </c>
      <c r="E450" t="s">
        <v>52</v>
      </c>
      <c r="F450" t="s">
        <v>26</v>
      </c>
      <c r="G450" t="s">
        <v>21</v>
      </c>
      <c r="H450" t="s">
        <v>28</v>
      </c>
      <c r="I450">
        <f>IF(OR(financial_transactions35[[#This Row],[amount]]&lt;$L$16, financial_transactions35[[#This Row],[amount]]&gt;$L$17), 1, 0)</f>
        <v>1</v>
      </c>
    </row>
    <row r="451" spans="1:9">
      <c r="A451" t="s">
        <v>1001</v>
      </c>
      <c r="B451" s="3">
        <v>45307</v>
      </c>
      <c r="C451" t="s">
        <v>1002</v>
      </c>
      <c r="D451">
        <v>456.76</v>
      </c>
      <c r="E451" t="s">
        <v>47</v>
      </c>
      <c r="F451" t="s">
        <v>61</v>
      </c>
      <c r="G451" t="s">
        <v>39</v>
      </c>
      <c r="H451" t="s">
        <v>75</v>
      </c>
      <c r="I451">
        <f>IF(OR(financial_transactions35[[#This Row],[amount]]&lt;$L$16, financial_transactions35[[#This Row],[amount]]&gt;$L$17), 1, 0)</f>
        <v>1</v>
      </c>
    </row>
    <row r="452" spans="1:9">
      <c r="A452" t="s">
        <v>1003</v>
      </c>
      <c r="B452" s="3">
        <v>45307</v>
      </c>
      <c r="C452" t="s">
        <v>1004</v>
      </c>
      <c r="D452">
        <v>762.28</v>
      </c>
      <c r="E452" t="s">
        <v>16079</v>
      </c>
      <c r="F452" t="s">
        <v>26</v>
      </c>
      <c r="G452" t="s">
        <v>39</v>
      </c>
      <c r="H452" t="s">
        <v>109</v>
      </c>
      <c r="I452">
        <f>IF(OR(financial_transactions35[[#This Row],[amount]]&lt;$L$16, financial_transactions35[[#This Row],[amount]]&gt;$L$17), 1, 0)</f>
        <v>1</v>
      </c>
    </row>
    <row r="453" spans="1:9">
      <c r="A453" t="s">
        <v>1005</v>
      </c>
      <c r="B453" s="3">
        <v>45307</v>
      </c>
      <c r="C453" t="s">
        <v>1006</v>
      </c>
      <c r="D453">
        <v>618.78</v>
      </c>
      <c r="E453" t="s">
        <v>122</v>
      </c>
      <c r="F453" t="s">
        <v>32</v>
      </c>
      <c r="G453" t="s">
        <v>48</v>
      </c>
      <c r="H453" t="s">
        <v>44</v>
      </c>
      <c r="I453">
        <f>IF(OR(financial_transactions35[[#This Row],[amount]]&lt;$L$16, financial_transactions35[[#This Row],[amount]]&gt;$L$17), 1, 0)</f>
        <v>1</v>
      </c>
    </row>
    <row r="454" spans="1:9">
      <c r="A454" t="s">
        <v>1007</v>
      </c>
      <c r="B454" s="3">
        <v>45307</v>
      </c>
      <c r="C454" t="s">
        <v>1008</v>
      </c>
      <c r="D454">
        <v>300.02</v>
      </c>
      <c r="E454" t="s">
        <v>52</v>
      </c>
      <c r="F454" t="s">
        <v>32</v>
      </c>
      <c r="G454" t="s">
        <v>39</v>
      </c>
      <c r="H454" t="s">
        <v>22</v>
      </c>
      <c r="I454">
        <f>IF(OR(financial_transactions35[[#This Row],[amount]]&lt;$L$16, financial_transactions35[[#This Row],[amount]]&gt;$L$17), 1, 0)</f>
        <v>1</v>
      </c>
    </row>
    <row r="455" spans="1:9">
      <c r="A455" t="s">
        <v>1009</v>
      </c>
      <c r="B455" s="3">
        <v>45307</v>
      </c>
      <c r="C455" t="s">
        <v>1010</v>
      </c>
      <c r="D455">
        <v>760.88</v>
      </c>
      <c r="E455" t="s">
        <v>25</v>
      </c>
      <c r="F455" t="s">
        <v>32</v>
      </c>
      <c r="G455" t="s">
        <v>21</v>
      </c>
      <c r="H455" t="s">
        <v>44</v>
      </c>
      <c r="I455">
        <f>IF(OR(financial_transactions35[[#This Row],[amount]]&lt;$L$16, financial_transactions35[[#This Row],[amount]]&gt;$L$17), 1, 0)</f>
        <v>1</v>
      </c>
    </row>
    <row r="456" spans="1:9">
      <c r="A456" t="s">
        <v>1011</v>
      </c>
      <c r="B456" s="3">
        <v>45307</v>
      </c>
      <c r="C456" t="s">
        <v>1012</v>
      </c>
      <c r="D456">
        <v>919.29</v>
      </c>
      <c r="E456" t="s">
        <v>16079</v>
      </c>
      <c r="F456" t="s">
        <v>26</v>
      </c>
      <c r="G456" t="s">
        <v>21</v>
      </c>
      <c r="H456" t="s">
        <v>53</v>
      </c>
      <c r="I456">
        <f>IF(OR(financial_transactions35[[#This Row],[amount]]&lt;$L$16, financial_transactions35[[#This Row],[amount]]&gt;$L$17), 1, 0)</f>
        <v>1</v>
      </c>
    </row>
    <row r="457" spans="1:9">
      <c r="A457" t="s">
        <v>1013</v>
      </c>
      <c r="B457" s="3">
        <v>45307</v>
      </c>
      <c r="C457" t="s">
        <v>1014</v>
      </c>
      <c r="D457">
        <v>1189.44</v>
      </c>
      <c r="E457" t="s">
        <v>47</v>
      </c>
      <c r="F457" t="s">
        <v>20</v>
      </c>
      <c r="G457" t="s">
        <v>48</v>
      </c>
      <c r="H457" t="s">
        <v>22</v>
      </c>
      <c r="I457">
        <f>IF(OR(financial_transactions35[[#This Row],[amount]]&lt;$L$16, financial_transactions35[[#This Row],[amount]]&gt;$L$17), 1, 0)</f>
        <v>1</v>
      </c>
    </row>
    <row r="458" spans="1:9">
      <c r="A458" t="s">
        <v>1015</v>
      </c>
      <c r="B458" s="3">
        <v>45307</v>
      </c>
      <c r="C458" t="s">
        <v>1016</v>
      </c>
      <c r="D458">
        <v>1585.27</v>
      </c>
      <c r="E458" t="s">
        <v>31</v>
      </c>
      <c r="F458" t="s">
        <v>26</v>
      </c>
      <c r="G458" t="s">
        <v>27</v>
      </c>
      <c r="H458" t="s">
        <v>123</v>
      </c>
      <c r="I458">
        <f>IF(OR(financial_transactions35[[#This Row],[amount]]&lt;$L$16, financial_transactions35[[#This Row],[amount]]&gt;$L$17), 1, 0)</f>
        <v>1</v>
      </c>
    </row>
    <row r="459" spans="1:9">
      <c r="A459" t="s">
        <v>1017</v>
      </c>
      <c r="B459" s="3">
        <v>45307</v>
      </c>
      <c r="C459" t="s">
        <v>532</v>
      </c>
      <c r="D459">
        <v>1671.11</v>
      </c>
      <c r="E459" t="s">
        <v>52</v>
      </c>
      <c r="F459" t="s">
        <v>26</v>
      </c>
      <c r="G459" t="s">
        <v>21</v>
      </c>
      <c r="H459" t="s">
        <v>40</v>
      </c>
      <c r="I459">
        <f>IF(OR(financial_transactions35[[#This Row],[amount]]&lt;$L$16, financial_transactions35[[#This Row],[amount]]&gt;$L$17), 1, 0)</f>
        <v>1</v>
      </c>
    </row>
    <row r="460" spans="1:9">
      <c r="A460" t="s">
        <v>1018</v>
      </c>
      <c r="B460" s="3">
        <v>45307</v>
      </c>
      <c r="C460" t="s">
        <v>1019</v>
      </c>
      <c r="D460">
        <v>1466.41</v>
      </c>
      <c r="E460" t="s">
        <v>25</v>
      </c>
      <c r="F460" t="s">
        <v>26</v>
      </c>
      <c r="G460" t="s">
        <v>39</v>
      </c>
      <c r="H460" t="s">
        <v>33</v>
      </c>
      <c r="I460">
        <f>IF(OR(financial_transactions35[[#This Row],[amount]]&lt;$L$16, financial_transactions35[[#This Row],[amount]]&gt;$L$17), 1, 0)</f>
        <v>1</v>
      </c>
    </row>
    <row r="461" spans="1:9">
      <c r="A461" t="s">
        <v>1020</v>
      </c>
      <c r="B461" s="3">
        <v>45307</v>
      </c>
      <c r="C461" t="s">
        <v>1021</v>
      </c>
      <c r="D461">
        <v>922.28</v>
      </c>
      <c r="E461" t="s">
        <v>16079</v>
      </c>
      <c r="F461" t="s">
        <v>20</v>
      </c>
      <c r="G461" t="s">
        <v>39</v>
      </c>
      <c r="H461" t="s">
        <v>94</v>
      </c>
      <c r="I461">
        <f>IF(OR(financial_transactions35[[#This Row],[amount]]&lt;$L$16, financial_transactions35[[#This Row],[amount]]&gt;$L$17), 1, 0)</f>
        <v>1</v>
      </c>
    </row>
    <row r="462" spans="1:9">
      <c r="A462" t="s">
        <v>1022</v>
      </c>
      <c r="B462" s="3">
        <v>45307</v>
      </c>
      <c r="C462" t="s">
        <v>1023</v>
      </c>
      <c r="D462">
        <v>1273.8399999999999</v>
      </c>
      <c r="E462" t="s">
        <v>52</v>
      </c>
      <c r="F462" t="s">
        <v>61</v>
      </c>
      <c r="G462" t="s">
        <v>27</v>
      </c>
      <c r="H462" t="s">
        <v>16080</v>
      </c>
      <c r="I462">
        <f>IF(OR(financial_transactions35[[#This Row],[amount]]&lt;$L$16, financial_transactions35[[#This Row],[amount]]&gt;$L$17), 1, 0)</f>
        <v>1</v>
      </c>
    </row>
    <row r="463" spans="1:9">
      <c r="A463" t="s">
        <v>1024</v>
      </c>
      <c r="B463" s="3">
        <v>45307</v>
      </c>
      <c r="C463" t="s">
        <v>1025</v>
      </c>
      <c r="D463">
        <v>301.45999999999998</v>
      </c>
      <c r="E463" t="s">
        <v>52</v>
      </c>
      <c r="F463" t="s">
        <v>20</v>
      </c>
      <c r="G463" t="s">
        <v>48</v>
      </c>
      <c r="H463" t="s">
        <v>53</v>
      </c>
      <c r="I463">
        <f>IF(OR(financial_transactions35[[#This Row],[amount]]&lt;$L$16, financial_transactions35[[#This Row],[amount]]&gt;$L$17), 1, 0)</f>
        <v>1</v>
      </c>
    </row>
    <row r="464" spans="1:9">
      <c r="A464" t="s">
        <v>1026</v>
      </c>
      <c r="B464" s="3">
        <v>45307</v>
      </c>
      <c r="C464" t="s">
        <v>1027</v>
      </c>
      <c r="D464">
        <v>11978.21</v>
      </c>
      <c r="E464" t="s">
        <v>19</v>
      </c>
      <c r="F464" t="s">
        <v>32</v>
      </c>
      <c r="G464" t="s">
        <v>48</v>
      </c>
      <c r="H464" t="s">
        <v>49</v>
      </c>
      <c r="I464">
        <f>IF(OR(financial_transactions35[[#This Row],[amount]]&lt;$L$16, financial_transactions35[[#This Row],[amount]]&gt;$L$17), 1, 0)</f>
        <v>1</v>
      </c>
    </row>
    <row r="465" spans="1:9">
      <c r="A465" t="s">
        <v>1028</v>
      </c>
      <c r="B465" s="3">
        <v>45307</v>
      </c>
      <c r="C465" t="s">
        <v>1029</v>
      </c>
      <c r="D465">
        <v>1300.27</v>
      </c>
      <c r="E465" t="s">
        <v>19</v>
      </c>
      <c r="F465" t="s">
        <v>32</v>
      </c>
      <c r="G465" t="s">
        <v>27</v>
      </c>
      <c r="H465" t="s">
        <v>16080</v>
      </c>
      <c r="I465">
        <f>IF(OR(financial_transactions35[[#This Row],[amount]]&lt;$L$16, financial_transactions35[[#This Row],[amount]]&gt;$L$17), 1, 0)</f>
        <v>1</v>
      </c>
    </row>
    <row r="466" spans="1:9">
      <c r="A466" t="s">
        <v>1030</v>
      </c>
      <c r="B466" s="3">
        <v>45307</v>
      </c>
      <c r="C466" t="s">
        <v>1031</v>
      </c>
      <c r="D466">
        <v>751.88</v>
      </c>
      <c r="E466" t="s">
        <v>16110</v>
      </c>
      <c r="F466" t="s">
        <v>61</v>
      </c>
      <c r="G466" t="s">
        <v>27</v>
      </c>
      <c r="H466" t="s">
        <v>49</v>
      </c>
      <c r="I466">
        <f>IF(OR(financial_transactions35[[#This Row],[amount]]&lt;$L$16, financial_transactions35[[#This Row],[amount]]&gt;$L$17), 1, 0)</f>
        <v>1</v>
      </c>
    </row>
    <row r="467" spans="1:9">
      <c r="A467" t="s">
        <v>1032</v>
      </c>
      <c r="B467" s="3">
        <v>45307</v>
      </c>
      <c r="C467" t="s">
        <v>1033</v>
      </c>
      <c r="D467">
        <v>872.25</v>
      </c>
      <c r="E467" t="s">
        <v>25</v>
      </c>
      <c r="F467" t="s">
        <v>26</v>
      </c>
      <c r="G467" t="s">
        <v>39</v>
      </c>
      <c r="H467" t="s">
        <v>44</v>
      </c>
      <c r="I467">
        <f>IF(OR(financial_transactions35[[#This Row],[amount]]&lt;$L$16, financial_transactions35[[#This Row],[amount]]&gt;$L$17), 1, 0)</f>
        <v>1</v>
      </c>
    </row>
    <row r="468" spans="1:9">
      <c r="A468" t="s">
        <v>1034</v>
      </c>
      <c r="B468" s="3">
        <v>45307</v>
      </c>
      <c r="C468" t="s">
        <v>1035</v>
      </c>
      <c r="D468">
        <v>443.02</v>
      </c>
      <c r="E468" t="s">
        <v>31</v>
      </c>
      <c r="F468" t="s">
        <v>32</v>
      </c>
      <c r="G468" t="s">
        <v>27</v>
      </c>
      <c r="H468" t="s">
        <v>33</v>
      </c>
      <c r="I468">
        <f>IF(OR(financial_transactions35[[#This Row],[amount]]&lt;$L$16, financial_transactions35[[#This Row],[amount]]&gt;$L$17), 1, 0)</f>
        <v>1</v>
      </c>
    </row>
    <row r="469" spans="1:9">
      <c r="A469" t="s">
        <v>1036</v>
      </c>
      <c r="B469" s="3">
        <v>45307</v>
      </c>
      <c r="C469" t="s">
        <v>1037</v>
      </c>
      <c r="D469">
        <v>529.04999999999995</v>
      </c>
      <c r="E469" t="s">
        <v>16110</v>
      </c>
      <c r="F469" t="s">
        <v>61</v>
      </c>
      <c r="G469" t="s">
        <v>21</v>
      </c>
      <c r="H469" t="s">
        <v>36</v>
      </c>
      <c r="I469">
        <f>IF(OR(financial_transactions35[[#This Row],[amount]]&lt;$L$16, financial_transactions35[[#This Row],[amount]]&gt;$L$17), 1, 0)</f>
        <v>1</v>
      </c>
    </row>
    <row r="470" spans="1:9">
      <c r="A470" t="s">
        <v>1038</v>
      </c>
      <c r="B470" s="3">
        <v>45307</v>
      </c>
      <c r="C470" t="s">
        <v>1039</v>
      </c>
      <c r="D470">
        <v>1796.32</v>
      </c>
      <c r="E470" t="s">
        <v>67</v>
      </c>
      <c r="F470" t="s">
        <v>61</v>
      </c>
      <c r="G470" t="s">
        <v>21</v>
      </c>
      <c r="H470" t="s">
        <v>28</v>
      </c>
      <c r="I470">
        <f>IF(OR(financial_transactions35[[#This Row],[amount]]&lt;$L$16, financial_transactions35[[#This Row],[amount]]&gt;$L$17), 1, 0)</f>
        <v>1</v>
      </c>
    </row>
    <row r="471" spans="1:9">
      <c r="A471" t="s">
        <v>1040</v>
      </c>
      <c r="B471" s="3">
        <v>45307</v>
      </c>
      <c r="C471" t="s">
        <v>1041</v>
      </c>
      <c r="D471">
        <v>1337.44</v>
      </c>
      <c r="E471" t="s">
        <v>122</v>
      </c>
      <c r="F471" t="s">
        <v>61</v>
      </c>
      <c r="G471" t="s">
        <v>21</v>
      </c>
      <c r="H471" t="s">
        <v>75</v>
      </c>
      <c r="I471">
        <f>IF(OR(financial_transactions35[[#This Row],[amount]]&lt;$L$16, financial_transactions35[[#This Row],[amount]]&gt;$L$17), 1, 0)</f>
        <v>1</v>
      </c>
    </row>
    <row r="472" spans="1:9">
      <c r="A472" t="s">
        <v>1042</v>
      </c>
      <c r="B472" s="3">
        <v>45308</v>
      </c>
      <c r="C472" t="s">
        <v>1043</v>
      </c>
      <c r="D472">
        <v>817.31</v>
      </c>
      <c r="E472" t="s">
        <v>122</v>
      </c>
      <c r="F472" t="s">
        <v>32</v>
      </c>
      <c r="G472" t="s">
        <v>27</v>
      </c>
      <c r="H472" t="s">
        <v>57</v>
      </c>
      <c r="I472">
        <f>IF(OR(financial_transactions35[[#This Row],[amount]]&lt;$L$16, financial_transactions35[[#This Row],[amount]]&gt;$L$17), 1, 0)</f>
        <v>1</v>
      </c>
    </row>
    <row r="473" spans="1:9">
      <c r="A473" t="s">
        <v>1044</v>
      </c>
      <c r="B473" s="3">
        <v>45308</v>
      </c>
      <c r="C473" t="s">
        <v>1045</v>
      </c>
      <c r="D473">
        <v>1679.08</v>
      </c>
      <c r="E473" t="s">
        <v>31</v>
      </c>
      <c r="F473" t="s">
        <v>32</v>
      </c>
      <c r="G473" t="s">
        <v>39</v>
      </c>
      <c r="H473" t="s">
        <v>28</v>
      </c>
      <c r="I473">
        <f>IF(OR(financial_transactions35[[#This Row],[amount]]&lt;$L$16, financial_transactions35[[#This Row],[amount]]&gt;$L$17), 1, 0)</f>
        <v>1</v>
      </c>
    </row>
    <row r="474" spans="1:9">
      <c r="A474" t="s">
        <v>1046</v>
      </c>
      <c r="B474" s="3">
        <v>45308</v>
      </c>
      <c r="C474" t="s">
        <v>1047</v>
      </c>
      <c r="D474">
        <v>1482.31</v>
      </c>
      <c r="E474" t="s">
        <v>16110</v>
      </c>
      <c r="F474" t="s">
        <v>61</v>
      </c>
      <c r="G474" t="s">
        <v>27</v>
      </c>
      <c r="H474" t="s">
        <v>49</v>
      </c>
      <c r="I474">
        <f>IF(OR(financial_transactions35[[#This Row],[amount]]&lt;$L$16, financial_transactions35[[#This Row],[amount]]&gt;$L$17), 1, 0)</f>
        <v>1</v>
      </c>
    </row>
    <row r="475" spans="1:9">
      <c r="A475" t="s">
        <v>1048</v>
      </c>
      <c r="B475" s="3">
        <v>45308</v>
      </c>
      <c r="C475" t="s">
        <v>1049</v>
      </c>
      <c r="D475">
        <v>107.17</v>
      </c>
      <c r="E475" t="s">
        <v>47</v>
      </c>
      <c r="F475" t="s">
        <v>20</v>
      </c>
      <c r="G475" t="s">
        <v>48</v>
      </c>
      <c r="H475" t="s">
        <v>16080</v>
      </c>
      <c r="I475">
        <f>IF(OR(financial_transactions35[[#This Row],[amount]]&lt;$L$16, financial_transactions35[[#This Row],[amount]]&gt;$L$17), 1, 0)</f>
        <v>1</v>
      </c>
    </row>
    <row r="476" spans="1:9">
      <c r="A476" t="s">
        <v>1050</v>
      </c>
      <c r="B476" s="3">
        <v>45308</v>
      </c>
      <c r="C476" t="s">
        <v>1051</v>
      </c>
      <c r="D476">
        <v>1688.12</v>
      </c>
      <c r="E476" t="s">
        <v>67</v>
      </c>
      <c r="F476" t="s">
        <v>32</v>
      </c>
      <c r="G476" t="s">
        <v>48</v>
      </c>
      <c r="H476" t="s">
        <v>40</v>
      </c>
      <c r="I476">
        <f>IF(OR(financial_transactions35[[#This Row],[amount]]&lt;$L$16, financial_transactions35[[#This Row],[amount]]&gt;$L$17), 1, 0)</f>
        <v>1</v>
      </c>
    </row>
    <row r="477" spans="1:9">
      <c r="A477" t="s">
        <v>1052</v>
      </c>
      <c r="B477" s="3">
        <v>45308</v>
      </c>
      <c r="C477" t="s">
        <v>1053</v>
      </c>
      <c r="D477">
        <v>1635.49</v>
      </c>
      <c r="E477" t="s">
        <v>47</v>
      </c>
      <c r="F477" t="s">
        <v>26</v>
      </c>
      <c r="G477" t="s">
        <v>39</v>
      </c>
      <c r="H477" t="s">
        <v>109</v>
      </c>
      <c r="I477">
        <f>IF(OR(financial_transactions35[[#This Row],[amount]]&lt;$L$16, financial_transactions35[[#This Row],[amount]]&gt;$L$17), 1, 0)</f>
        <v>1</v>
      </c>
    </row>
    <row r="478" spans="1:9">
      <c r="A478" t="s">
        <v>1054</v>
      </c>
      <c r="B478" s="3">
        <v>45308</v>
      </c>
      <c r="C478" t="s">
        <v>757</v>
      </c>
      <c r="D478">
        <v>1135.07</v>
      </c>
      <c r="E478" t="s">
        <v>64</v>
      </c>
      <c r="F478" t="s">
        <v>20</v>
      </c>
      <c r="G478" t="s">
        <v>48</v>
      </c>
      <c r="H478" t="s">
        <v>75</v>
      </c>
      <c r="I478">
        <f>IF(OR(financial_transactions35[[#This Row],[amount]]&lt;$L$16, financial_transactions35[[#This Row],[amount]]&gt;$L$17), 1, 0)</f>
        <v>1</v>
      </c>
    </row>
    <row r="479" spans="1:9">
      <c r="A479" t="s">
        <v>1055</v>
      </c>
      <c r="B479" s="3">
        <v>45308</v>
      </c>
      <c r="C479" t="s">
        <v>1056</v>
      </c>
      <c r="D479">
        <v>1254.69</v>
      </c>
      <c r="E479" t="s">
        <v>67</v>
      </c>
      <c r="F479" t="s">
        <v>26</v>
      </c>
      <c r="G479" t="s">
        <v>48</v>
      </c>
      <c r="H479" t="s">
        <v>22</v>
      </c>
      <c r="I479">
        <f>IF(OR(financial_transactions35[[#This Row],[amount]]&lt;$L$16, financial_transactions35[[#This Row],[amount]]&gt;$L$17), 1, 0)</f>
        <v>1</v>
      </c>
    </row>
    <row r="480" spans="1:9">
      <c r="A480" t="s">
        <v>1057</v>
      </c>
      <c r="B480" s="3">
        <v>45308</v>
      </c>
      <c r="C480" t="s">
        <v>1058</v>
      </c>
      <c r="D480">
        <v>1159.54</v>
      </c>
      <c r="E480" t="s">
        <v>70</v>
      </c>
      <c r="F480" t="s">
        <v>32</v>
      </c>
      <c r="G480" t="s">
        <v>39</v>
      </c>
      <c r="H480" t="s">
        <v>57</v>
      </c>
      <c r="I480">
        <f>IF(OR(financial_transactions35[[#This Row],[amount]]&lt;$L$16, financial_transactions35[[#This Row],[amount]]&gt;$L$17), 1, 0)</f>
        <v>1</v>
      </c>
    </row>
    <row r="481" spans="1:9">
      <c r="A481" t="s">
        <v>1059</v>
      </c>
      <c r="B481" s="3">
        <v>45308</v>
      </c>
      <c r="C481" t="s">
        <v>1060</v>
      </c>
      <c r="D481">
        <v>263.85000000000002</v>
      </c>
      <c r="E481" t="s">
        <v>16110</v>
      </c>
      <c r="F481" t="s">
        <v>20</v>
      </c>
      <c r="G481" t="s">
        <v>27</v>
      </c>
      <c r="H481" t="s">
        <v>57</v>
      </c>
      <c r="I481">
        <f>IF(OR(financial_transactions35[[#This Row],[amount]]&lt;$L$16, financial_transactions35[[#This Row],[amount]]&gt;$L$17), 1, 0)</f>
        <v>1</v>
      </c>
    </row>
    <row r="482" spans="1:9">
      <c r="A482" t="s">
        <v>1061</v>
      </c>
      <c r="B482" s="3">
        <v>45308</v>
      </c>
      <c r="C482" t="s">
        <v>1062</v>
      </c>
      <c r="D482">
        <v>1805.34</v>
      </c>
      <c r="E482" t="s">
        <v>122</v>
      </c>
      <c r="F482" t="s">
        <v>32</v>
      </c>
      <c r="G482" t="s">
        <v>27</v>
      </c>
      <c r="H482" t="s">
        <v>22</v>
      </c>
      <c r="I482">
        <f>IF(OR(financial_transactions35[[#This Row],[amount]]&lt;$L$16, financial_transactions35[[#This Row],[amount]]&gt;$L$17), 1, 0)</f>
        <v>1</v>
      </c>
    </row>
    <row r="483" spans="1:9">
      <c r="A483" t="s">
        <v>1063</v>
      </c>
      <c r="B483" s="3">
        <v>45308</v>
      </c>
      <c r="C483" t="s">
        <v>1064</v>
      </c>
      <c r="D483">
        <v>761.1</v>
      </c>
      <c r="E483" t="s">
        <v>25</v>
      </c>
      <c r="F483" t="s">
        <v>32</v>
      </c>
      <c r="G483" t="s">
        <v>48</v>
      </c>
      <c r="H483" t="s">
        <v>16080</v>
      </c>
      <c r="I483">
        <f>IF(OR(financial_transactions35[[#This Row],[amount]]&lt;$L$16, financial_transactions35[[#This Row],[amount]]&gt;$L$17), 1, 0)</f>
        <v>1</v>
      </c>
    </row>
    <row r="484" spans="1:9">
      <c r="A484" t="s">
        <v>1065</v>
      </c>
      <c r="B484" s="3">
        <v>45308</v>
      </c>
      <c r="C484" t="s">
        <v>1066</v>
      </c>
      <c r="D484">
        <v>167.29</v>
      </c>
      <c r="E484" t="s">
        <v>47</v>
      </c>
      <c r="F484" t="s">
        <v>61</v>
      </c>
      <c r="G484" t="s">
        <v>39</v>
      </c>
      <c r="H484" t="s">
        <v>44</v>
      </c>
      <c r="I484">
        <f>IF(OR(financial_transactions35[[#This Row],[amount]]&lt;$L$16, financial_transactions35[[#This Row],[amount]]&gt;$L$17), 1, 0)</f>
        <v>1</v>
      </c>
    </row>
    <row r="485" spans="1:9">
      <c r="A485" t="s">
        <v>1067</v>
      </c>
      <c r="B485" s="3">
        <v>45308</v>
      </c>
      <c r="C485" t="s">
        <v>1068</v>
      </c>
      <c r="D485">
        <v>654.67999999999995</v>
      </c>
      <c r="E485" t="s">
        <v>25</v>
      </c>
      <c r="F485" t="s">
        <v>61</v>
      </c>
      <c r="G485" t="s">
        <v>48</v>
      </c>
      <c r="H485" t="s">
        <v>40</v>
      </c>
      <c r="I485">
        <f>IF(OR(financial_transactions35[[#This Row],[amount]]&lt;$L$16, financial_transactions35[[#This Row],[amount]]&gt;$L$17), 1, 0)</f>
        <v>1</v>
      </c>
    </row>
    <row r="486" spans="1:9">
      <c r="A486" t="s">
        <v>1069</v>
      </c>
      <c r="B486" s="3">
        <v>45308</v>
      </c>
      <c r="C486" t="s">
        <v>1070</v>
      </c>
      <c r="D486">
        <v>1293.78</v>
      </c>
      <c r="E486" t="s">
        <v>67</v>
      </c>
      <c r="F486" t="s">
        <v>32</v>
      </c>
      <c r="G486" t="s">
        <v>39</v>
      </c>
      <c r="H486" t="s">
        <v>87</v>
      </c>
      <c r="I486">
        <f>IF(OR(financial_transactions35[[#This Row],[amount]]&lt;$L$16, financial_transactions35[[#This Row],[amount]]&gt;$L$17), 1, 0)</f>
        <v>1</v>
      </c>
    </row>
    <row r="487" spans="1:9">
      <c r="A487" t="s">
        <v>1071</v>
      </c>
      <c r="B487" s="3">
        <v>45308</v>
      </c>
      <c r="C487" t="s">
        <v>1072</v>
      </c>
      <c r="D487">
        <v>1673.04</v>
      </c>
      <c r="E487" t="s">
        <v>25</v>
      </c>
      <c r="F487" t="s">
        <v>32</v>
      </c>
      <c r="G487" t="s">
        <v>48</v>
      </c>
      <c r="H487" t="s">
        <v>16080</v>
      </c>
      <c r="I487">
        <f>IF(OR(financial_transactions35[[#This Row],[amount]]&lt;$L$16, financial_transactions35[[#This Row],[amount]]&gt;$L$17), 1, 0)</f>
        <v>1</v>
      </c>
    </row>
    <row r="488" spans="1:9">
      <c r="A488" t="s">
        <v>1073</v>
      </c>
      <c r="B488" s="3">
        <v>45308</v>
      </c>
      <c r="C488" t="s">
        <v>1074</v>
      </c>
      <c r="D488">
        <v>1621.91</v>
      </c>
      <c r="E488" t="s">
        <v>25</v>
      </c>
      <c r="F488" t="s">
        <v>26</v>
      </c>
      <c r="G488" t="s">
        <v>48</v>
      </c>
      <c r="H488" t="s">
        <v>123</v>
      </c>
      <c r="I488">
        <f>IF(OR(financial_transactions35[[#This Row],[amount]]&lt;$L$16, financial_transactions35[[#This Row],[amount]]&gt;$L$17), 1, 0)</f>
        <v>1</v>
      </c>
    </row>
    <row r="489" spans="1:9">
      <c r="A489" t="s">
        <v>1075</v>
      </c>
      <c r="B489" s="3">
        <v>45308</v>
      </c>
      <c r="C489" t="s">
        <v>1076</v>
      </c>
      <c r="D489">
        <v>12656.96</v>
      </c>
      <c r="E489" t="s">
        <v>52</v>
      </c>
      <c r="F489" t="s">
        <v>26</v>
      </c>
      <c r="G489" t="s">
        <v>48</v>
      </c>
      <c r="H489" t="s">
        <v>40</v>
      </c>
      <c r="I489">
        <f>IF(OR(financial_transactions35[[#This Row],[amount]]&lt;$L$16, financial_transactions35[[#This Row],[amount]]&gt;$L$17), 1, 0)</f>
        <v>1</v>
      </c>
    </row>
    <row r="490" spans="1:9">
      <c r="A490" t="s">
        <v>1077</v>
      </c>
      <c r="B490" s="3">
        <v>45308</v>
      </c>
      <c r="C490" t="s">
        <v>1078</v>
      </c>
      <c r="D490">
        <v>1275.3</v>
      </c>
      <c r="E490" t="s">
        <v>64</v>
      </c>
      <c r="F490" t="s">
        <v>61</v>
      </c>
      <c r="G490" t="s">
        <v>21</v>
      </c>
      <c r="H490" t="s">
        <v>36</v>
      </c>
      <c r="I490">
        <f>IF(OR(financial_transactions35[[#This Row],[amount]]&lt;$L$16, financial_transactions35[[#This Row],[amount]]&gt;$L$17), 1, 0)</f>
        <v>1</v>
      </c>
    </row>
    <row r="491" spans="1:9">
      <c r="A491" t="s">
        <v>1079</v>
      </c>
      <c r="B491" s="3">
        <v>45308</v>
      </c>
      <c r="C491" t="s">
        <v>1080</v>
      </c>
      <c r="D491">
        <v>343.04</v>
      </c>
      <c r="E491" t="s">
        <v>31</v>
      </c>
      <c r="F491" t="s">
        <v>26</v>
      </c>
      <c r="G491" t="s">
        <v>21</v>
      </c>
      <c r="H491" t="s">
        <v>109</v>
      </c>
      <c r="I491">
        <f>IF(OR(financial_transactions35[[#This Row],[amount]]&lt;$L$16, financial_transactions35[[#This Row],[amount]]&gt;$L$17), 1, 0)</f>
        <v>1</v>
      </c>
    </row>
    <row r="492" spans="1:9">
      <c r="A492" t="s">
        <v>1081</v>
      </c>
      <c r="B492" s="3">
        <v>45308</v>
      </c>
      <c r="C492" t="s">
        <v>1082</v>
      </c>
      <c r="D492">
        <v>1086.8900000000001</v>
      </c>
      <c r="E492" t="s">
        <v>122</v>
      </c>
      <c r="F492" t="s">
        <v>32</v>
      </c>
      <c r="G492" t="s">
        <v>39</v>
      </c>
      <c r="H492" t="s">
        <v>49</v>
      </c>
      <c r="I492">
        <f>IF(OR(financial_transactions35[[#This Row],[amount]]&lt;$L$16, financial_transactions35[[#This Row],[amount]]&gt;$L$17), 1, 0)</f>
        <v>1</v>
      </c>
    </row>
    <row r="493" spans="1:9">
      <c r="A493" t="s">
        <v>1083</v>
      </c>
      <c r="B493" s="3">
        <v>45308</v>
      </c>
      <c r="C493" t="s">
        <v>1084</v>
      </c>
      <c r="D493">
        <v>1847.31</v>
      </c>
      <c r="E493" t="s">
        <v>31</v>
      </c>
      <c r="F493" t="s">
        <v>20</v>
      </c>
      <c r="G493" t="s">
        <v>39</v>
      </c>
      <c r="H493" t="s">
        <v>75</v>
      </c>
      <c r="I493">
        <f>IF(OR(financial_transactions35[[#This Row],[amount]]&lt;$L$16, financial_transactions35[[#This Row],[amount]]&gt;$L$17), 1, 0)</f>
        <v>1</v>
      </c>
    </row>
    <row r="494" spans="1:9">
      <c r="A494" t="s">
        <v>1085</v>
      </c>
      <c r="B494" s="3">
        <v>45308</v>
      </c>
      <c r="C494" t="s">
        <v>131</v>
      </c>
      <c r="D494">
        <v>1678.21</v>
      </c>
      <c r="E494" t="s">
        <v>16110</v>
      </c>
      <c r="F494" t="s">
        <v>61</v>
      </c>
      <c r="G494" t="s">
        <v>27</v>
      </c>
      <c r="H494" t="s">
        <v>109</v>
      </c>
      <c r="I494">
        <f>IF(OR(financial_transactions35[[#This Row],[amount]]&lt;$L$16, financial_transactions35[[#This Row],[amount]]&gt;$L$17), 1, 0)</f>
        <v>1</v>
      </c>
    </row>
    <row r="495" spans="1:9">
      <c r="A495" t="s">
        <v>1086</v>
      </c>
      <c r="B495" s="3">
        <v>45308</v>
      </c>
      <c r="C495" t="s">
        <v>1087</v>
      </c>
      <c r="D495">
        <v>891.1</v>
      </c>
      <c r="E495" t="s">
        <v>25</v>
      </c>
      <c r="F495" t="s">
        <v>61</v>
      </c>
      <c r="G495" t="s">
        <v>21</v>
      </c>
      <c r="H495" t="s">
        <v>36</v>
      </c>
      <c r="I495">
        <f>IF(OR(financial_transactions35[[#This Row],[amount]]&lt;$L$16, financial_transactions35[[#This Row],[amount]]&gt;$L$17), 1, 0)</f>
        <v>1</v>
      </c>
    </row>
    <row r="496" spans="1:9">
      <c r="A496" t="s">
        <v>1088</v>
      </c>
      <c r="B496" s="3">
        <v>45308</v>
      </c>
      <c r="C496" t="s">
        <v>1089</v>
      </c>
      <c r="D496">
        <v>1266.1099999999999</v>
      </c>
      <c r="E496" t="s">
        <v>52</v>
      </c>
      <c r="F496" t="s">
        <v>20</v>
      </c>
      <c r="G496" t="s">
        <v>21</v>
      </c>
      <c r="H496" t="s">
        <v>53</v>
      </c>
      <c r="I496">
        <f>IF(OR(financial_transactions35[[#This Row],[amount]]&lt;$L$16, financial_transactions35[[#This Row],[amount]]&gt;$L$17), 1, 0)</f>
        <v>1</v>
      </c>
    </row>
    <row r="497" spans="1:9">
      <c r="A497" t="s">
        <v>1090</v>
      </c>
      <c r="B497" s="3">
        <v>45308</v>
      </c>
      <c r="C497" t="s">
        <v>1091</v>
      </c>
      <c r="D497">
        <v>1091.33</v>
      </c>
      <c r="E497" t="s">
        <v>67</v>
      </c>
      <c r="F497" t="s">
        <v>61</v>
      </c>
      <c r="G497" t="s">
        <v>39</v>
      </c>
      <c r="H497" t="s">
        <v>49</v>
      </c>
      <c r="I497">
        <f>IF(OR(financial_transactions35[[#This Row],[amount]]&lt;$L$16, financial_transactions35[[#This Row],[amount]]&gt;$L$17), 1, 0)</f>
        <v>1</v>
      </c>
    </row>
    <row r="498" spans="1:9">
      <c r="A498" t="s">
        <v>1092</v>
      </c>
      <c r="B498" s="3">
        <v>45308</v>
      </c>
      <c r="C498" t="s">
        <v>1093</v>
      </c>
      <c r="D498">
        <v>444.7</v>
      </c>
      <c r="E498" t="s">
        <v>122</v>
      </c>
      <c r="F498" t="s">
        <v>26</v>
      </c>
      <c r="G498" t="s">
        <v>39</v>
      </c>
      <c r="H498" t="s">
        <v>44</v>
      </c>
      <c r="I498">
        <f>IF(OR(financial_transactions35[[#This Row],[amount]]&lt;$L$16, financial_transactions35[[#This Row],[amount]]&gt;$L$17), 1, 0)</f>
        <v>1</v>
      </c>
    </row>
    <row r="499" spans="1:9">
      <c r="A499" t="s">
        <v>1094</v>
      </c>
      <c r="B499" s="3">
        <v>45308</v>
      </c>
      <c r="C499" t="s">
        <v>1095</v>
      </c>
      <c r="D499">
        <v>1339.39</v>
      </c>
      <c r="E499" t="s">
        <v>19</v>
      </c>
      <c r="F499" t="s">
        <v>32</v>
      </c>
      <c r="G499" t="s">
        <v>27</v>
      </c>
      <c r="H499" t="s">
        <v>44</v>
      </c>
      <c r="I499">
        <f>IF(OR(financial_transactions35[[#This Row],[amount]]&lt;$L$16, financial_transactions35[[#This Row],[amount]]&gt;$L$17), 1, 0)</f>
        <v>1</v>
      </c>
    </row>
    <row r="500" spans="1:9">
      <c r="A500" t="s">
        <v>1096</v>
      </c>
      <c r="B500" s="3">
        <v>45308</v>
      </c>
      <c r="C500" t="s">
        <v>1097</v>
      </c>
      <c r="D500">
        <v>167.61</v>
      </c>
      <c r="E500" t="s">
        <v>47</v>
      </c>
      <c r="F500" t="s">
        <v>20</v>
      </c>
      <c r="G500" t="s">
        <v>48</v>
      </c>
      <c r="H500" t="s">
        <v>36</v>
      </c>
      <c r="I500">
        <f>IF(OR(financial_transactions35[[#This Row],[amount]]&lt;$L$16, financial_transactions35[[#This Row],[amount]]&gt;$L$17), 1, 0)</f>
        <v>1</v>
      </c>
    </row>
    <row r="501" spans="1:9">
      <c r="A501" t="s">
        <v>1098</v>
      </c>
      <c r="B501" s="3">
        <v>45308</v>
      </c>
      <c r="C501" t="s">
        <v>1099</v>
      </c>
      <c r="D501">
        <v>344.98</v>
      </c>
      <c r="E501" t="s">
        <v>52</v>
      </c>
      <c r="F501" t="s">
        <v>26</v>
      </c>
      <c r="G501" t="s">
        <v>21</v>
      </c>
      <c r="H501" t="s">
        <v>40</v>
      </c>
      <c r="I501">
        <f>IF(OR(financial_transactions35[[#This Row],[amount]]&lt;$L$16, financial_transactions35[[#This Row],[amount]]&gt;$L$17), 1, 0)</f>
        <v>1</v>
      </c>
    </row>
    <row r="502" spans="1:9">
      <c r="A502" t="s">
        <v>1100</v>
      </c>
      <c r="B502" s="3">
        <v>45309</v>
      </c>
      <c r="C502" t="s">
        <v>1101</v>
      </c>
      <c r="D502">
        <v>1602.27</v>
      </c>
      <c r="E502" t="s">
        <v>67</v>
      </c>
      <c r="F502" t="s">
        <v>26</v>
      </c>
      <c r="G502" t="s">
        <v>27</v>
      </c>
      <c r="H502" t="s">
        <v>53</v>
      </c>
      <c r="I502">
        <f>IF(OR(financial_transactions35[[#This Row],[amount]]&lt;$L$16, financial_transactions35[[#This Row],[amount]]&gt;$L$17), 1, 0)</f>
        <v>1</v>
      </c>
    </row>
    <row r="503" spans="1:9">
      <c r="A503" t="s">
        <v>1102</v>
      </c>
      <c r="B503" s="3">
        <v>45309</v>
      </c>
      <c r="C503" t="s">
        <v>1103</v>
      </c>
      <c r="D503">
        <v>1083.05</v>
      </c>
      <c r="E503" t="s">
        <v>19</v>
      </c>
      <c r="F503" t="s">
        <v>61</v>
      </c>
      <c r="G503" t="s">
        <v>27</v>
      </c>
      <c r="H503" t="s">
        <v>57</v>
      </c>
      <c r="I503">
        <f>IF(OR(financial_transactions35[[#This Row],[amount]]&lt;$L$16, financial_transactions35[[#This Row],[amount]]&gt;$L$17), 1, 0)</f>
        <v>1</v>
      </c>
    </row>
    <row r="504" spans="1:9">
      <c r="A504" t="s">
        <v>1104</v>
      </c>
      <c r="B504" s="3">
        <v>45309</v>
      </c>
      <c r="C504" t="s">
        <v>1105</v>
      </c>
      <c r="D504">
        <v>1886.37</v>
      </c>
      <c r="E504" t="s">
        <v>16079</v>
      </c>
      <c r="F504" t="s">
        <v>32</v>
      </c>
      <c r="G504" t="s">
        <v>27</v>
      </c>
      <c r="H504" t="s">
        <v>176</v>
      </c>
      <c r="I504">
        <f>IF(OR(financial_transactions35[[#This Row],[amount]]&lt;$L$16, financial_transactions35[[#This Row],[amount]]&gt;$L$17), 1, 0)</f>
        <v>1</v>
      </c>
    </row>
    <row r="505" spans="1:9">
      <c r="A505" t="s">
        <v>1106</v>
      </c>
      <c r="B505" s="3">
        <v>45309</v>
      </c>
      <c r="C505" t="s">
        <v>1107</v>
      </c>
      <c r="D505">
        <v>899.84</v>
      </c>
      <c r="E505" t="s">
        <v>122</v>
      </c>
      <c r="F505" t="s">
        <v>20</v>
      </c>
      <c r="G505" t="s">
        <v>39</v>
      </c>
      <c r="H505" t="s">
        <v>57</v>
      </c>
      <c r="I505">
        <f>IF(OR(financial_transactions35[[#This Row],[amount]]&lt;$L$16, financial_transactions35[[#This Row],[amount]]&gt;$L$17), 1, 0)</f>
        <v>1</v>
      </c>
    </row>
    <row r="506" spans="1:9">
      <c r="A506" t="s">
        <v>1108</v>
      </c>
      <c r="B506" s="3">
        <v>45309</v>
      </c>
      <c r="C506" t="s">
        <v>1109</v>
      </c>
      <c r="D506">
        <v>1141.83</v>
      </c>
      <c r="E506" t="s">
        <v>122</v>
      </c>
      <c r="F506" t="s">
        <v>20</v>
      </c>
      <c r="G506" t="s">
        <v>21</v>
      </c>
      <c r="H506" t="s">
        <v>22</v>
      </c>
      <c r="I506">
        <f>IF(OR(financial_transactions35[[#This Row],[amount]]&lt;$L$16, financial_transactions35[[#This Row],[amount]]&gt;$L$17), 1, 0)</f>
        <v>1</v>
      </c>
    </row>
    <row r="507" spans="1:9">
      <c r="A507" t="s">
        <v>1110</v>
      </c>
      <c r="B507" s="3">
        <v>45309</v>
      </c>
      <c r="C507" t="s">
        <v>1111</v>
      </c>
      <c r="D507">
        <v>663.36</v>
      </c>
      <c r="E507" t="s">
        <v>70</v>
      </c>
      <c r="F507" t="s">
        <v>61</v>
      </c>
      <c r="G507" t="s">
        <v>39</v>
      </c>
      <c r="H507" t="s">
        <v>87</v>
      </c>
      <c r="I507">
        <f>IF(OR(financial_transactions35[[#This Row],[amount]]&lt;$L$16, financial_transactions35[[#This Row],[amount]]&gt;$L$17), 1, 0)</f>
        <v>1</v>
      </c>
    </row>
    <row r="508" spans="1:9">
      <c r="A508" t="s">
        <v>1112</v>
      </c>
      <c r="B508" s="3">
        <v>45309</v>
      </c>
      <c r="C508" t="s">
        <v>1113</v>
      </c>
      <c r="D508">
        <v>580.27</v>
      </c>
      <c r="E508" t="s">
        <v>16110</v>
      </c>
      <c r="F508" t="s">
        <v>20</v>
      </c>
      <c r="G508" t="s">
        <v>39</v>
      </c>
      <c r="H508" t="s">
        <v>176</v>
      </c>
      <c r="I508">
        <f>IF(OR(financial_transactions35[[#This Row],[amount]]&lt;$L$16, financial_transactions35[[#This Row],[amount]]&gt;$L$17), 1, 0)</f>
        <v>1</v>
      </c>
    </row>
    <row r="509" spans="1:9">
      <c r="A509" t="s">
        <v>1114</v>
      </c>
      <c r="B509" s="3">
        <v>45309</v>
      </c>
      <c r="C509" t="s">
        <v>1115</v>
      </c>
      <c r="D509">
        <v>130.91</v>
      </c>
      <c r="E509" t="s">
        <v>70</v>
      </c>
      <c r="F509" t="s">
        <v>32</v>
      </c>
      <c r="G509" t="s">
        <v>27</v>
      </c>
      <c r="H509" t="s">
        <v>57</v>
      </c>
      <c r="I509">
        <f>IF(OR(financial_transactions35[[#This Row],[amount]]&lt;$L$16, financial_transactions35[[#This Row],[amount]]&gt;$L$17), 1, 0)</f>
        <v>1</v>
      </c>
    </row>
    <row r="510" spans="1:9">
      <c r="A510" t="s">
        <v>1116</v>
      </c>
      <c r="B510" s="3">
        <v>45309</v>
      </c>
      <c r="C510" t="s">
        <v>1117</v>
      </c>
      <c r="D510">
        <v>771.01</v>
      </c>
      <c r="E510" t="s">
        <v>67</v>
      </c>
      <c r="F510" t="s">
        <v>20</v>
      </c>
      <c r="G510" t="s">
        <v>39</v>
      </c>
      <c r="H510" t="s">
        <v>40</v>
      </c>
      <c r="I510">
        <f>IF(OR(financial_transactions35[[#This Row],[amount]]&lt;$L$16, financial_transactions35[[#This Row],[amount]]&gt;$L$17), 1, 0)</f>
        <v>1</v>
      </c>
    </row>
    <row r="511" spans="1:9">
      <c r="A511" t="s">
        <v>1118</v>
      </c>
      <c r="B511" s="3">
        <v>45309</v>
      </c>
      <c r="C511" t="s">
        <v>1119</v>
      </c>
      <c r="D511">
        <v>1621.99</v>
      </c>
      <c r="E511" t="s">
        <v>47</v>
      </c>
      <c r="F511" t="s">
        <v>61</v>
      </c>
      <c r="G511" t="s">
        <v>39</v>
      </c>
      <c r="H511" t="s">
        <v>40</v>
      </c>
      <c r="I511">
        <f>IF(OR(financial_transactions35[[#This Row],[amount]]&lt;$L$16, financial_transactions35[[#This Row],[amount]]&gt;$L$17), 1, 0)</f>
        <v>1</v>
      </c>
    </row>
    <row r="512" spans="1:9">
      <c r="A512" t="s">
        <v>1120</v>
      </c>
      <c r="B512" s="3">
        <v>45309</v>
      </c>
      <c r="C512" t="s">
        <v>1121</v>
      </c>
      <c r="D512">
        <v>874.96</v>
      </c>
      <c r="E512" t="s">
        <v>47</v>
      </c>
      <c r="F512" t="s">
        <v>61</v>
      </c>
      <c r="G512" t="s">
        <v>21</v>
      </c>
      <c r="H512" t="s">
        <v>75</v>
      </c>
      <c r="I512">
        <f>IF(OR(financial_transactions35[[#This Row],[amount]]&lt;$L$16, financial_transactions35[[#This Row],[amount]]&gt;$L$17), 1, 0)</f>
        <v>1</v>
      </c>
    </row>
    <row r="513" spans="1:9">
      <c r="A513" t="s">
        <v>1122</v>
      </c>
      <c r="B513" s="3">
        <v>45309</v>
      </c>
      <c r="C513" t="s">
        <v>1123</v>
      </c>
      <c r="D513">
        <v>217.73</v>
      </c>
      <c r="E513" t="s">
        <v>16110</v>
      </c>
      <c r="F513" t="s">
        <v>20</v>
      </c>
      <c r="G513" t="s">
        <v>21</v>
      </c>
      <c r="H513" t="s">
        <v>176</v>
      </c>
      <c r="I513">
        <f>IF(OR(financial_transactions35[[#This Row],[amount]]&lt;$L$16, financial_transactions35[[#This Row],[amount]]&gt;$L$17), 1, 0)</f>
        <v>1</v>
      </c>
    </row>
    <row r="514" spans="1:9">
      <c r="A514" t="s">
        <v>1124</v>
      </c>
      <c r="B514" s="3">
        <v>45309</v>
      </c>
      <c r="C514" t="s">
        <v>1125</v>
      </c>
      <c r="D514">
        <v>749.74</v>
      </c>
      <c r="E514" t="s">
        <v>67</v>
      </c>
      <c r="F514" t="s">
        <v>32</v>
      </c>
      <c r="G514" t="s">
        <v>39</v>
      </c>
      <c r="H514" t="s">
        <v>53</v>
      </c>
      <c r="I514">
        <f>IF(OR(financial_transactions35[[#This Row],[amount]]&lt;$L$16, financial_transactions35[[#This Row],[amount]]&gt;$L$17), 1, 0)</f>
        <v>1</v>
      </c>
    </row>
    <row r="515" spans="1:9">
      <c r="A515" t="s">
        <v>1126</v>
      </c>
      <c r="B515" s="3">
        <v>45309</v>
      </c>
      <c r="C515" t="s">
        <v>1127</v>
      </c>
      <c r="D515">
        <v>991.9</v>
      </c>
      <c r="E515" t="s">
        <v>67</v>
      </c>
      <c r="F515" t="s">
        <v>20</v>
      </c>
      <c r="G515" t="s">
        <v>39</v>
      </c>
      <c r="H515" t="s">
        <v>57</v>
      </c>
      <c r="I515">
        <f>IF(OR(financial_transactions35[[#This Row],[amount]]&lt;$L$16, financial_transactions35[[#This Row],[amount]]&gt;$L$17), 1, 0)</f>
        <v>1</v>
      </c>
    </row>
    <row r="516" spans="1:9">
      <c r="A516" t="s">
        <v>1128</v>
      </c>
      <c r="B516" s="3">
        <v>45309</v>
      </c>
      <c r="C516" t="s">
        <v>1129</v>
      </c>
      <c r="D516">
        <v>791.52</v>
      </c>
      <c r="E516" t="s">
        <v>52</v>
      </c>
      <c r="F516" t="s">
        <v>20</v>
      </c>
      <c r="G516" t="s">
        <v>39</v>
      </c>
      <c r="H516" t="s">
        <v>33</v>
      </c>
      <c r="I516">
        <f>IF(OR(financial_transactions35[[#This Row],[amount]]&lt;$L$16, financial_transactions35[[#This Row],[amount]]&gt;$L$17), 1, 0)</f>
        <v>1</v>
      </c>
    </row>
    <row r="517" spans="1:9">
      <c r="A517" t="s">
        <v>1130</v>
      </c>
      <c r="B517" s="3">
        <v>45309</v>
      </c>
      <c r="C517" t="s">
        <v>1131</v>
      </c>
      <c r="D517">
        <v>1102.75</v>
      </c>
      <c r="E517" t="s">
        <v>25</v>
      </c>
      <c r="F517" t="s">
        <v>32</v>
      </c>
      <c r="G517" t="s">
        <v>21</v>
      </c>
      <c r="H517" t="s">
        <v>28</v>
      </c>
      <c r="I517">
        <f>IF(OR(financial_transactions35[[#This Row],[amount]]&lt;$L$16, financial_transactions35[[#This Row],[amount]]&gt;$L$17), 1, 0)</f>
        <v>1</v>
      </c>
    </row>
    <row r="518" spans="1:9">
      <c r="A518" t="s">
        <v>1132</v>
      </c>
      <c r="B518" s="3">
        <v>45309</v>
      </c>
      <c r="C518" t="s">
        <v>1133</v>
      </c>
      <c r="D518">
        <v>1626.56</v>
      </c>
      <c r="E518" t="s">
        <v>70</v>
      </c>
      <c r="F518" t="s">
        <v>61</v>
      </c>
      <c r="G518" t="s">
        <v>39</v>
      </c>
      <c r="H518" t="s">
        <v>87</v>
      </c>
      <c r="I518">
        <f>IF(OR(financial_transactions35[[#This Row],[amount]]&lt;$L$16, financial_transactions35[[#This Row],[amount]]&gt;$L$17), 1, 0)</f>
        <v>1</v>
      </c>
    </row>
    <row r="519" spans="1:9">
      <c r="A519" t="s">
        <v>1134</v>
      </c>
      <c r="B519" s="3">
        <v>45309</v>
      </c>
      <c r="C519" t="s">
        <v>1135</v>
      </c>
      <c r="D519">
        <v>1725.32</v>
      </c>
      <c r="E519" t="s">
        <v>67</v>
      </c>
      <c r="F519" t="s">
        <v>32</v>
      </c>
      <c r="G519" t="s">
        <v>21</v>
      </c>
      <c r="H519" t="s">
        <v>16080</v>
      </c>
      <c r="I519">
        <f>IF(OR(financial_transactions35[[#This Row],[amount]]&lt;$L$16, financial_transactions35[[#This Row],[amount]]&gt;$L$17), 1, 0)</f>
        <v>1</v>
      </c>
    </row>
    <row r="520" spans="1:9">
      <c r="A520" t="s">
        <v>1136</v>
      </c>
      <c r="B520" s="3">
        <v>45309</v>
      </c>
      <c r="C520" t="s">
        <v>1137</v>
      </c>
      <c r="D520">
        <v>1365.67</v>
      </c>
      <c r="E520" t="s">
        <v>122</v>
      </c>
      <c r="F520" t="s">
        <v>61</v>
      </c>
      <c r="G520" t="s">
        <v>39</v>
      </c>
      <c r="H520" t="s">
        <v>28</v>
      </c>
      <c r="I520">
        <f>IF(OR(financial_transactions35[[#This Row],[amount]]&lt;$L$16, financial_transactions35[[#This Row],[amount]]&gt;$L$17), 1, 0)</f>
        <v>1</v>
      </c>
    </row>
    <row r="521" spans="1:9">
      <c r="A521" t="s">
        <v>1138</v>
      </c>
      <c r="B521" s="3">
        <v>45309</v>
      </c>
      <c r="C521" t="s">
        <v>1139</v>
      </c>
      <c r="D521">
        <v>1100.1099999999999</v>
      </c>
      <c r="E521" t="s">
        <v>122</v>
      </c>
      <c r="F521" t="s">
        <v>26</v>
      </c>
      <c r="G521" t="s">
        <v>39</v>
      </c>
      <c r="H521" t="s">
        <v>109</v>
      </c>
      <c r="I521">
        <f>IF(OR(financial_transactions35[[#This Row],[amount]]&lt;$L$16, financial_transactions35[[#This Row],[amount]]&gt;$L$17), 1, 0)</f>
        <v>1</v>
      </c>
    </row>
    <row r="522" spans="1:9">
      <c r="A522" t="s">
        <v>1140</v>
      </c>
      <c r="B522" s="3">
        <v>45309</v>
      </c>
      <c r="C522" t="s">
        <v>1141</v>
      </c>
      <c r="D522">
        <v>276.75</v>
      </c>
      <c r="E522" t="s">
        <v>64</v>
      </c>
      <c r="F522" t="s">
        <v>32</v>
      </c>
      <c r="G522" t="s">
        <v>39</v>
      </c>
      <c r="H522" t="s">
        <v>16080</v>
      </c>
      <c r="I522">
        <f>IF(OR(financial_transactions35[[#This Row],[amount]]&lt;$L$16, financial_transactions35[[#This Row],[amount]]&gt;$L$17), 1, 0)</f>
        <v>1</v>
      </c>
    </row>
    <row r="523" spans="1:9">
      <c r="A523" t="s">
        <v>1142</v>
      </c>
      <c r="B523" s="3">
        <v>45309</v>
      </c>
      <c r="C523" t="s">
        <v>1143</v>
      </c>
      <c r="D523">
        <v>1489.63</v>
      </c>
      <c r="E523" t="s">
        <v>67</v>
      </c>
      <c r="F523" t="s">
        <v>61</v>
      </c>
      <c r="G523" t="s">
        <v>48</v>
      </c>
      <c r="H523" t="s">
        <v>36</v>
      </c>
      <c r="I523">
        <f>IF(OR(financial_transactions35[[#This Row],[amount]]&lt;$L$16, financial_transactions35[[#This Row],[amount]]&gt;$L$17), 1, 0)</f>
        <v>1</v>
      </c>
    </row>
    <row r="524" spans="1:9">
      <c r="A524" t="s">
        <v>1144</v>
      </c>
      <c r="B524" s="3">
        <v>45309</v>
      </c>
      <c r="C524" t="s">
        <v>1145</v>
      </c>
      <c r="D524">
        <v>1058.79</v>
      </c>
      <c r="E524" t="s">
        <v>67</v>
      </c>
      <c r="F524" t="s">
        <v>32</v>
      </c>
      <c r="G524" t="s">
        <v>27</v>
      </c>
      <c r="H524" t="s">
        <v>123</v>
      </c>
      <c r="I524">
        <f>IF(OR(financial_transactions35[[#This Row],[amount]]&lt;$L$16, financial_transactions35[[#This Row],[amount]]&gt;$L$17), 1, 0)</f>
        <v>1</v>
      </c>
    </row>
    <row r="525" spans="1:9">
      <c r="A525" t="s">
        <v>1146</v>
      </c>
      <c r="B525" s="3">
        <v>45309</v>
      </c>
      <c r="C525" t="s">
        <v>906</v>
      </c>
      <c r="D525">
        <v>5832.06</v>
      </c>
      <c r="E525" t="s">
        <v>16079</v>
      </c>
      <c r="F525" t="s">
        <v>32</v>
      </c>
      <c r="G525" t="s">
        <v>27</v>
      </c>
      <c r="H525" t="s">
        <v>28</v>
      </c>
      <c r="I525">
        <f>IF(OR(financial_transactions35[[#This Row],[amount]]&lt;$L$16, financial_transactions35[[#This Row],[amount]]&gt;$L$17), 1, 0)</f>
        <v>1</v>
      </c>
    </row>
    <row r="526" spans="1:9">
      <c r="A526" t="s">
        <v>1147</v>
      </c>
      <c r="B526" s="3">
        <v>45309</v>
      </c>
      <c r="C526" t="s">
        <v>1148</v>
      </c>
      <c r="D526">
        <v>1920.31</v>
      </c>
      <c r="E526" t="s">
        <v>52</v>
      </c>
      <c r="F526" t="s">
        <v>20</v>
      </c>
      <c r="G526" t="s">
        <v>48</v>
      </c>
      <c r="H526" t="s">
        <v>176</v>
      </c>
      <c r="I526">
        <f>IF(OR(financial_transactions35[[#This Row],[amount]]&lt;$L$16, financial_transactions35[[#This Row],[amount]]&gt;$L$17), 1, 0)</f>
        <v>1</v>
      </c>
    </row>
    <row r="527" spans="1:9">
      <c r="A527" t="s">
        <v>1149</v>
      </c>
      <c r="B527" s="3">
        <v>45309</v>
      </c>
      <c r="C527" t="s">
        <v>1150</v>
      </c>
      <c r="D527">
        <v>1777.55</v>
      </c>
      <c r="E527" t="s">
        <v>19</v>
      </c>
      <c r="F527" t="s">
        <v>20</v>
      </c>
      <c r="G527" t="s">
        <v>27</v>
      </c>
      <c r="H527" t="s">
        <v>36</v>
      </c>
      <c r="I527">
        <f>IF(OR(financial_transactions35[[#This Row],[amount]]&lt;$L$16, financial_transactions35[[#This Row],[amount]]&gt;$L$17), 1, 0)</f>
        <v>1</v>
      </c>
    </row>
    <row r="528" spans="1:9">
      <c r="A528" t="s">
        <v>1153</v>
      </c>
      <c r="B528" s="3">
        <v>45309</v>
      </c>
      <c r="C528" t="s">
        <v>1154</v>
      </c>
      <c r="D528">
        <v>1836.29</v>
      </c>
      <c r="E528" t="s">
        <v>70</v>
      </c>
      <c r="F528" t="s">
        <v>20</v>
      </c>
      <c r="G528" t="s">
        <v>27</v>
      </c>
      <c r="H528" t="s">
        <v>57</v>
      </c>
      <c r="I528">
        <f>IF(OR(financial_transactions35[[#This Row],[amount]]&lt;$L$16, financial_transactions35[[#This Row],[amount]]&gt;$L$17), 1, 0)</f>
        <v>1</v>
      </c>
    </row>
    <row r="529" spans="1:9">
      <c r="A529" t="s">
        <v>1155</v>
      </c>
      <c r="B529" s="3">
        <v>45309</v>
      </c>
      <c r="C529" t="s">
        <v>1156</v>
      </c>
      <c r="D529">
        <v>990.77</v>
      </c>
      <c r="E529" t="s">
        <v>25</v>
      </c>
      <c r="F529" t="s">
        <v>26</v>
      </c>
      <c r="G529" t="s">
        <v>48</v>
      </c>
      <c r="H529" t="s">
        <v>87</v>
      </c>
      <c r="I529">
        <f>IF(OR(financial_transactions35[[#This Row],[amount]]&lt;$L$16, financial_transactions35[[#This Row],[amount]]&gt;$L$17), 1, 0)</f>
        <v>1</v>
      </c>
    </row>
    <row r="530" spans="1:9">
      <c r="A530" t="s">
        <v>1159</v>
      </c>
      <c r="B530" s="3">
        <v>45310</v>
      </c>
      <c r="C530" t="s">
        <v>1160</v>
      </c>
      <c r="D530">
        <v>1104.3800000000001</v>
      </c>
      <c r="E530" t="s">
        <v>19</v>
      </c>
      <c r="F530" t="s">
        <v>26</v>
      </c>
      <c r="G530" t="s">
        <v>27</v>
      </c>
      <c r="H530" t="s">
        <v>75</v>
      </c>
      <c r="I530">
        <f>IF(OR(financial_transactions35[[#This Row],[amount]]&lt;$L$16, financial_transactions35[[#This Row],[amount]]&gt;$L$17), 1, 0)</f>
        <v>1</v>
      </c>
    </row>
    <row r="531" spans="1:9">
      <c r="A531" t="s">
        <v>1161</v>
      </c>
      <c r="B531" s="3">
        <v>45310</v>
      </c>
      <c r="C531" t="s">
        <v>1162</v>
      </c>
      <c r="D531">
        <v>1680.58</v>
      </c>
      <c r="E531" t="s">
        <v>19</v>
      </c>
      <c r="F531" t="s">
        <v>32</v>
      </c>
      <c r="G531" t="s">
        <v>21</v>
      </c>
      <c r="H531" t="s">
        <v>49</v>
      </c>
      <c r="I531">
        <f>IF(OR(financial_transactions35[[#This Row],[amount]]&lt;$L$16, financial_transactions35[[#This Row],[amount]]&gt;$L$17), 1, 0)</f>
        <v>1</v>
      </c>
    </row>
    <row r="532" spans="1:9">
      <c r="A532" t="s">
        <v>1163</v>
      </c>
      <c r="B532" s="3">
        <v>45310</v>
      </c>
      <c r="C532" t="s">
        <v>1051</v>
      </c>
      <c r="D532">
        <v>756.61</v>
      </c>
      <c r="E532" t="s">
        <v>52</v>
      </c>
      <c r="F532" t="s">
        <v>20</v>
      </c>
      <c r="G532" t="s">
        <v>39</v>
      </c>
      <c r="H532" t="s">
        <v>28</v>
      </c>
      <c r="I532">
        <f>IF(OR(financial_transactions35[[#This Row],[amount]]&lt;$L$16, financial_transactions35[[#This Row],[amount]]&gt;$L$17), 1, 0)</f>
        <v>1</v>
      </c>
    </row>
    <row r="533" spans="1:9">
      <c r="A533" t="s">
        <v>1164</v>
      </c>
      <c r="B533" s="3">
        <v>45310</v>
      </c>
      <c r="C533" t="s">
        <v>1165</v>
      </c>
      <c r="D533">
        <v>422.06</v>
      </c>
      <c r="E533" t="s">
        <v>25</v>
      </c>
      <c r="F533" t="s">
        <v>32</v>
      </c>
      <c r="G533" t="s">
        <v>48</v>
      </c>
      <c r="H533" t="s">
        <v>49</v>
      </c>
      <c r="I533">
        <f>IF(OR(financial_transactions35[[#This Row],[amount]]&lt;$L$16, financial_transactions35[[#This Row],[amount]]&gt;$L$17), 1, 0)</f>
        <v>1</v>
      </c>
    </row>
    <row r="534" spans="1:9">
      <c r="A534" t="s">
        <v>1166</v>
      </c>
      <c r="B534" s="3">
        <v>45310</v>
      </c>
      <c r="C534" t="s">
        <v>1167</v>
      </c>
      <c r="D534">
        <v>1114.69</v>
      </c>
      <c r="E534" t="s">
        <v>16079</v>
      </c>
      <c r="F534" t="s">
        <v>20</v>
      </c>
      <c r="G534" t="s">
        <v>48</v>
      </c>
      <c r="H534" t="s">
        <v>94</v>
      </c>
      <c r="I534">
        <f>IF(OR(financial_transactions35[[#This Row],[amount]]&lt;$L$16, financial_transactions35[[#This Row],[amount]]&gt;$L$17), 1, 0)</f>
        <v>1</v>
      </c>
    </row>
    <row r="535" spans="1:9">
      <c r="A535" t="s">
        <v>1168</v>
      </c>
      <c r="B535" s="3">
        <v>45310</v>
      </c>
      <c r="C535" t="s">
        <v>1169</v>
      </c>
      <c r="D535">
        <v>347.64</v>
      </c>
      <c r="E535" t="s">
        <v>25</v>
      </c>
      <c r="F535" t="s">
        <v>61</v>
      </c>
      <c r="G535" t="s">
        <v>39</v>
      </c>
      <c r="H535" t="s">
        <v>75</v>
      </c>
      <c r="I535">
        <f>IF(OR(financial_transactions35[[#This Row],[amount]]&lt;$L$16, financial_transactions35[[#This Row],[amount]]&gt;$L$17), 1, 0)</f>
        <v>1</v>
      </c>
    </row>
    <row r="536" spans="1:9">
      <c r="A536" t="s">
        <v>1170</v>
      </c>
      <c r="B536" s="3">
        <v>45310</v>
      </c>
      <c r="C536" t="s">
        <v>1171</v>
      </c>
      <c r="D536">
        <v>516.44000000000005</v>
      </c>
      <c r="E536" t="s">
        <v>47</v>
      </c>
      <c r="F536" t="s">
        <v>26</v>
      </c>
      <c r="G536" t="s">
        <v>21</v>
      </c>
      <c r="H536" t="s">
        <v>109</v>
      </c>
      <c r="I536">
        <f>IF(OR(financial_transactions35[[#This Row],[amount]]&lt;$L$16, financial_transactions35[[#This Row],[amount]]&gt;$L$17), 1, 0)</f>
        <v>1</v>
      </c>
    </row>
    <row r="537" spans="1:9">
      <c r="A537" t="s">
        <v>1172</v>
      </c>
      <c r="B537" s="3">
        <v>45310</v>
      </c>
      <c r="C537" t="s">
        <v>1173</v>
      </c>
      <c r="D537">
        <v>1164.48</v>
      </c>
      <c r="E537" t="s">
        <v>122</v>
      </c>
      <c r="F537" t="s">
        <v>32</v>
      </c>
      <c r="G537" t="s">
        <v>27</v>
      </c>
      <c r="H537" t="s">
        <v>57</v>
      </c>
      <c r="I537">
        <f>IF(OR(financial_transactions35[[#This Row],[amount]]&lt;$L$16, financial_transactions35[[#This Row],[amount]]&gt;$L$17), 1, 0)</f>
        <v>1</v>
      </c>
    </row>
    <row r="538" spans="1:9">
      <c r="A538" t="s">
        <v>1175</v>
      </c>
      <c r="B538" s="3">
        <v>45310</v>
      </c>
      <c r="C538" t="s">
        <v>868</v>
      </c>
      <c r="D538">
        <v>1370.38</v>
      </c>
      <c r="E538" t="s">
        <v>122</v>
      </c>
      <c r="F538" t="s">
        <v>26</v>
      </c>
      <c r="G538" t="s">
        <v>48</v>
      </c>
      <c r="H538" t="s">
        <v>44</v>
      </c>
      <c r="I538">
        <f>IF(OR(financial_transactions35[[#This Row],[amount]]&lt;$L$16, financial_transactions35[[#This Row],[amount]]&gt;$L$17), 1, 0)</f>
        <v>1</v>
      </c>
    </row>
    <row r="539" spans="1:9">
      <c r="A539" t="s">
        <v>1176</v>
      </c>
      <c r="B539" s="3">
        <v>45310</v>
      </c>
      <c r="C539" t="s">
        <v>1177</v>
      </c>
      <c r="D539">
        <v>909.33</v>
      </c>
      <c r="E539" t="s">
        <v>64</v>
      </c>
      <c r="F539" t="s">
        <v>20</v>
      </c>
      <c r="G539" t="s">
        <v>48</v>
      </c>
      <c r="H539" t="s">
        <v>33</v>
      </c>
      <c r="I539">
        <f>IF(OR(financial_transactions35[[#This Row],[amount]]&lt;$L$16, financial_transactions35[[#This Row],[amount]]&gt;$L$17), 1, 0)</f>
        <v>1</v>
      </c>
    </row>
    <row r="540" spans="1:9">
      <c r="A540" t="s">
        <v>1178</v>
      </c>
      <c r="B540" s="3">
        <v>45310</v>
      </c>
      <c r="C540" t="s">
        <v>1179</v>
      </c>
      <c r="D540">
        <v>305.31</v>
      </c>
      <c r="E540" t="s">
        <v>31</v>
      </c>
      <c r="F540" t="s">
        <v>32</v>
      </c>
      <c r="G540" t="s">
        <v>27</v>
      </c>
      <c r="H540" t="s">
        <v>75</v>
      </c>
      <c r="I540">
        <f>IF(OR(financial_transactions35[[#This Row],[amount]]&lt;$L$16, financial_transactions35[[#This Row],[amount]]&gt;$L$17), 1, 0)</f>
        <v>1</v>
      </c>
    </row>
    <row r="541" spans="1:9">
      <c r="A541" t="s">
        <v>1180</v>
      </c>
      <c r="B541" s="3">
        <v>45310</v>
      </c>
      <c r="C541" t="s">
        <v>1181</v>
      </c>
      <c r="D541">
        <v>854.33</v>
      </c>
      <c r="E541" t="s">
        <v>64</v>
      </c>
      <c r="F541" t="s">
        <v>32</v>
      </c>
      <c r="G541" t="s">
        <v>21</v>
      </c>
      <c r="H541" t="s">
        <v>36</v>
      </c>
      <c r="I541">
        <f>IF(OR(financial_transactions35[[#This Row],[amount]]&lt;$L$16, financial_transactions35[[#This Row],[amount]]&gt;$L$17), 1, 0)</f>
        <v>1</v>
      </c>
    </row>
    <row r="542" spans="1:9">
      <c r="A542" t="s">
        <v>1182</v>
      </c>
      <c r="B542" s="3">
        <v>45310</v>
      </c>
      <c r="C542" t="s">
        <v>1183</v>
      </c>
      <c r="D542">
        <v>72.790000000000006</v>
      </c>
      <c r="E542" t="s">
        <v>16079</v>
      </c>
      <c r="F542" t="s">
        <v>32</v>
      </c>
      <c r="G542" t="s">
        <v>27</v>
      </c>
      <c r="H542" t="s">
        <v>57</v>
      </c>
      <c r="I542">
        <f>IF(OR(financial_transactions35[[#This Row],[amount]]&lt;$L$16, financial_transactions35[[#This Row],[amount]]&gt;$L$17), 1, 0)</f>
        <v>1</v>
      </c>
    </row>
    <row r="543" spans="1:9">
      <c r="A543" t="s">
        <v>1184</v>
      </c>
      <c r="B543" s="3">
        <v>45310</v>
      </c>
      <c r="C543" t="s">
        <v>942</v>
      </c>
      <c r="D543">
        <v>1451.12</v>
      </c>
      <c r="E543" t="s">
        <v>16079</v>
      </c>
      <c r="F543" t="s">
        <v>32</v>
      </c>
      <c r="G543" t="s">
        <v>27</v>
      </c>
      <c r="H543" t="s">
        <v>123</v>
      </c>
      <c r="I543">
        <f>IF(OR(financial_transactions35[[#This Row],[amount]]&lt;$L$16, financial_transactions35[[#This Row],[amount]]&gt;$L$17), 1, 0)</f>
        <v>1</v>
      </c>
    </row>
    <row r="544" spans="1:9">
      <c r="A544" t="s">
        <v>1185</v>
      </c>
      <c r="B544" s="3">
        <v>45310</v>
      </c>
      <c r="C544" t="s">
        <v>1186</v>
      </c>
      <c r="D544">
        <v>70.69</v>
      </c>
      <c r="E544" t="s">
        <v>16079</v>
      </c>
      <c r="F544" t="s">
        <v>61</v>
      </c>
      <c r="G544" t="s">
        <v>27</v>
      </c>
      <c r="H544" t="s">
        <v>176</v>
      </c>
      <c r="I544">
        <f>IF(OR(financial_transactions35[[#This Row],[amount]]&lt;$L$16, financial_transactions35[[#This Row],[amount]]&gt;$L$17), 1, 0)</f>
        <v>1</v>
      </c>
    </row>
    <row r="545" spans="1:9">
      <c r="A545" t="s">
        <v>1187</v>
      </c>
      <c r="B545" s="3">
        <v>45310</v>
      </c>
      <c r="C545" t="s">
        <v>1188</v>
      </c>
      <c r="D545">
        <v>11535.48</v>
      </c>
      <c r="E545" t="s">
        <v>52</v>
      </c>
      <c r="F545" t="s">
        <v>61</v>
      </c>
      <c r="G545" t="s">
        <v>48</v>
      </c>
      <c r="H545" t="s">
        <v>94</v>
      </c>
      <c r="I545">
        <f>IF(OR(financial_transactions35[[#This Row],[amount]]&lt;$L$16, financial_transactions35[[#This Row],[amount]]&gt;$L$17), 1, 0)</f>
        <v>1</v>
      </c>
    </row>
    <row r="546" spans="1:9">
      <c r="A546" t="s">
        <v>1189</v>
      </c>
      <c r="B546" s="3">
        <v>45310</v>
      </c>
      <c r="C546" t="s">
        <v>1190</v>
      </c>
      <c r="D546">
        <v>1596.63</v>
      </c>
      <c r="E546" t="s">
        <v>67</v>
      </c>
      <c r="F546" t="s">
        <v>20</v>
      </c>
      <c r="G546" t="s">
        <v>39</v>
      </c>
      <c r="H546" t="s">
        <v>75</v>
      </c>
      <c r="I546">
        <f>IF(OR(financial_transactions35[[#This Row],[amount]]&lt;$L$16, financial_transactions35[[#This Row],[amount]]&gt;$L$17), 1, 0)</f>
        <v>1</v>
      </c>
    </row>
    <row r="547" spans="1:9">
      <c r="A547" t="s">
        <v>1191</v>
      </c>
      <c r="B547" s="3">
        <v>45310</v>
      </c>
      <c r="C547" t="s">
        <v>1192</v>
      </c>
      <c r="D547">
        <v>1127.5999999999999</v>
      </c>
      <c r="E547" t="s">
        <v>64</v>
      </c>
      <c r="F547" t="s">
        <v>61</v>
      </c>
      <c r="G547" t="s">
        <v>48</v>
      </c>
      <c r="H547" t="s">
        <v>57</v>
      </c>
      <c r="I547">
        <f>IF(OR(financial_transactions35[[#This Row],[amount]]&lt;$L$16, financial_transactions35[[#This Row],[amount]]&gt;$L$17), 1, 0)</f>
        <v>1</v>
      </c>
    </row>
    <row r="548" spans="1:9">
      <c r="A548" t="s">
        <v>1195</v>
      </c>
      <c r="B548" s="3">
        <v>45310</v>
      </c>
      <c r="C548" t="s">
        <v>1196</v>
      </c>
      <c r="D548">
        <v>347.93</v>
      </c>
      <c r="E548" t="s">
        <v>16079</v>
      </c>
      <c r="F548" t="s">
        <v>20</v>
      </c>
      <c r="G548" t="s">
        <v>21</v>
      </c>
      <c r="H548" t="s">
        <v>44</v>
      </c>
      <c r="I548">
        <f>IF(OR(financial_transactions35[[#This Row],[amount]]&lt;$L$16, financial_transactions35[[#This Row],[amount]]&gt;$L$17), 1, 0)</f>
        <v>1</v>
      </c>
    </row>
    <row r="549" spans="1:9">
      <c r="A549" t="s">
        <v>1197</v>
      </c>
      <c r="B549" s="3">
        <v>45310</v>
      </c>
      <c r="C549" t="s">
        <v>199</v>
      </c>
      <c r="D549">
        <v>1693.71</v>
      </c>
      <c r="E549" t="s">
        <v>52</v>
      </c>
      <c r="F549" t="s">
        <v>61</v>
      </c>
      <c r="G549" t="s">
        <v>48</v>
      </c>
      <c r="H549" t="s">
        <v>28</v>
      </c>
      <c r="I549">
        <f>IF(OR(financial_transactions35[[#This Row],[amount]]&lt;$L$16, financial_transactions35[[#This Row],[amount]]&gt;$L$17), 1, 0)</f>
        <v>1</v>
      </c>
    </row>
    <row r="550" spans="1:9">
      <c r="A550" t="s">
        <v>1198</v>
      </c>
      <c r="B550" s="3">
        <v>45310</v>
      </c>
      <c r="C550" t="s">
        <v>1199</v>
      </c>
      <c r="D550">
        <v>1266.2</v>
      </c>
      <c r="E550" t="s">
        <v>31</v>
      </c>
      <c r="F550" t="s">
        <v>26</v>
      </c>
      <c r="G550" t="s">
        <v>48</v>
      </c>
      <c r="H550" t="s">
        <v>49</v>
      </c>
      <c r="I550">
        <f>IF(OR(financial_transactions35[[#This Row],[amount]]&lt;$L$16, financial_transactions35[[#This Row],[amount]]&gt;$L$17), 1, 0)</f>
        <v>1</v>
      </c>
    </row>
    <row r="551" spans="1:9">
      <c r="A551" t="s">
        <v>1200</v>
      </c>
      <c r="B551" s="3">
        <v>45310</v>
      </c>
      <c r="C551" t="s">
        <v>1201</v>
      </c>
      <c r="D551">
        <v>1691.53</v>
      </c>
      <c r="E551" t="s">
        <v>122</v>
      </c>
      <c r="F551" t="s">
        <v>26</v>
      </c>
      <c r="G551" t="s">
        <v>39</v>
      </c>
      <c r="H551" t="s">
        <v>109</v>
      </c>
      <c r="I551">
        <f>IF(OR(financial_transactions35[[#This Row],[amount]]&lt;$L$16, financial_transactions35[[#This Row],[amount]]&gt;$L$17), 1, 0)</f>
        <v>1</v>
      </c>
    </row>
    <row r="552" spans="1:9">
      <c r="A552" t="s">
        <v>1202</v>
      </c>
      <c r="B552" s="3">
        <v>45310</v>
      </c>
      <c r="C552" t="s">
        <v>347</v>
      </c>
      <c r="D552">
        <v>639</v>
      </c>
      <c r="E552" t="s">
        <v>70</v>
      </c>
      <c r="F552" t="s">
        <v>20</v>
      </c>
      <c r="G552" t="s">
        <v>48</v>
      </c>
      <c r="H552" t="s">
        <v>40</v>
      </c>
      <c r="I552">
        <f>IF(OR(financial_transactions35[[#This Row],[amount]]&lt;$L$16, financial_transactions35[[#This Row],[amount]]&gt;$L$17), 1, 0)</f>
        <v>1</v>
      </c>
    </row>
    <row r="553" spans="1:9">
      <c r="A553" t="s">
        <v>1203</v>
      </c>
      <c r="B553" s="3">
        <v>45310</v>
      </c>
      <c r="C553" t="s">
        <v>1204</v>
      </c>
      <c r="D553">
        <v>379.29</v>
      </c>
      <c r="E553" t="s">
        <v>16079</v>
      </c>
      <c r="F553" t="s">
        <v>61</v>
      </c>
      <c r="G553" t="s">
        <v>39</v>
      </c>
      <c r="H553" t="s">
        <v>28</v>
      </c>
      <c r="I553">
        <f>IF(OR(financial_transactions35[[#This Row],[amount]]&lt;$L$16, financial_transactions35[[#This Row],[amount]]&gt;$L$17), 1, 0)</f>
        <v>1</v>
      </c>
    </row>
    <row r="554" spans="1:9">
      <c r="A554" t="s">
        <v>1205</v>
      </c>
      <c r="B554" s="3">
        <v>45311</v>
      </c>
      <c r="C554" t="s">
        <v>1206</v>
      </c>
      <c r="D554">
        <v>314.31</v>
      </c>
      <c r="E554" t="s">
        <v>25</v>
      </c>
      <c r="F554" t="s">
        <v>20</v>
      </c>
      <c r="G554" t="s">
        <v>48</v>
      </c>
      <c r="H554" t="s">
        <v>40</v>
      </c>
      <c r="I554">
        <f>IF(OR(financial_transactions35[[#This Row],[amount]]&lt;$L$16, financial_transactions35[[#This Row],[amount]]&gt;$L$17), 1, 0)</f>
        <v>1</v>
      </c>
    </row>
    <row r="555" spans="1:9">
      <c r="A555" t="s">
        <v>1207</v>
      </c>
      <c r="B555" s="3">
        <v>45311</v>
      </c>
      <c r="C555" t="s">
        <v>1208</v>
      </c>
      <c r="D555">
        <v>485.68</v>
      </c>
      <c r="E555" t="s">
        <v>25</v>
      </c>
      <c r="F555" t="s">
        <v>20</v>
      </c>
      <c r="G555" t="s">
        <v>39</v>
      </c>
      <c r="H555" t="s">
        <v>44</v>
      </c>
      <c r="I555">
        <f>IF(OR(financial_transactions35[[#This Row],[amount]]&lt;$L$16, financial_transactions35[[#This Row],[amount]]&gt;$L$17), 1, 0)</f>
        <v>1</v>
      </c>
    </row>
    <row r="556" spans="1:9">
      <c r="A556" t="s">
        <v>1209</v>
      </c>
      <c r="B556" s="3">
        <v>45311</v>
      </c>
      <c r="C556" t="s">
        <v>843</v>
      </c>
      <c r="D556">
        <v>325.02</v>
      </c>
      <c r="E556" t="s">
        <v>19</v>
      </c>
      <c r="F556" t="s">
        <v>61</v>
      </c>
      <c r="G556" t="s">
        <v>21</v>
      </c>
      <c r="H556" t="s">
        <v>94</v>
      </c>
      <c r="I556">
        <f>IF(OR(financial_transactions35[[#This Row],[amount]]&lt;$L$16, financial_transactions35[[#This Row],[amount]]&gt;$L$17), 1, 0)</f>
        <v>1</v>
      </c>
    </row>
    <row r="557" spans="1:9">
      <c r="A557" t="s">
        <v>1210</v>
      </c>
      <c r="B557" s="3">
        <v>45311</v>
      </c>
      <c r="C557" t="s">
        <v>1211</v>
      </c>
      <c r="D557">
        <v>1079.8900000000001</v>
      </c>
      <c r="E557" t="s">
        <v>19</v>
      </c>
      <c r="F557" t="s">
        <v>26</v>
      </c>
      <c r="G557" t="s">
        <v>27</v>
      </c>
      <c r="H557" t="s">
        <v>28</v>
      </c>
      <c r="I557">
        <f>IF(OR(financial_transactions35[[#This Row],[amount]]&lt;$L$16, financial_transactions35[[#This Row],[amount]]&gt;$L$17), 1, 0)</f>
        <v>1</v>
      </c>
    </row>
    <row r="558" spans="1:9">
      <c r="A558" t="s">
        <v>1212</v>
      </c>
      <c r="B558" s="3">
        <v>45311</v>
      </c>
      <c r="C558" t="s">
        <v>1213</v>
      </c>
      <c r="D558">
        <v>1371.25</v>
      </c>
      <c r="E558" t="s">
        <v>16110</v>
      </c>
      <c r="F558" t="s">
        <v>32</v>
      </c>
      <c r="G558" t="s">
        <v>27</v>
      </c>
      <c r="H558" t="s">
        <v>109</v>
      </c>
      <c r="I558">
        <f>IF(OR(financial_transactions35[[#This Row],[amount]]&lt;$L$16, financial_transactions35[[#This Row],[amount]]&gt;$L$17), 1, 0)</f>
        <v>1</v>
      </c>
    </row>
    <row r="559" spans="1:9">
      <c r="A559" t="s">
        <v>1214</v>
      </c>
      <c r="B559" s="3">
        <v>45311</v>
      </c>
      <c r="C559" t="s">
        <v>1215</v>
      </c>
      <c r="D559">
        <v>1204.3499999999999</v>
      </c>
      <c r="E559" t="s">
        <v>31</v>
      </c>
      <c r="F559" t="s">
        <v>61</v>
      </c>
      <c r="G559" t="s">
        <v>39</v>
      </c>
      <c r="H559" t="s">
        <v>109</v>
      </c>
      <c r="I559">
        <f>IF(OR(financial_transactions35[[#This Row],[amount]]&lt;$L$16, financial_transactions35[[#This Row],[amount]]&gt;$L$17), 1, 0)</f>
        <v>1</v>
      </c>
    </row>
    <row r="560" spans="1:9">
      <c r="A560" t="s">
        <v>1216</v>
      </c>
      <c r="B560" s="3">
        <v>45311</v>
      </c>
      <c r="C560" t="s">
        <v>1217</v>
      </c>
      <c r="D560">
        <v>1792.07</v>
      </c>
      <c r="E560" t="s">
        <v>31</v>
      </c>
      <c r="F560" t="s">
        <v>61</v>
      </c>
      <c r="G560" t="s">
        <v>21</v>
      </c>
      <c r="H560" t="s">
        <v>87</v>
      </c>
      <c r="I560">
        <f>IF(OR(financial_transactions35[[#This Row],[amount]]&lt;$L$16, financial_transactions35[[#This Row],[amount]]&gt;$L$17), 1, 0)</f>
        <v>1</v>
      </c>
    </row>
    <row r="561" spans="1:9">
      <c r="A561" t="s">
        <v>1218</v>
      </c>
      <c r="B561" s="3">
        <v>45311</v>
      </c>
      <c r="C561" t="s">
        <v>1219</v>
      </c>
      <c r="D561">
        <v>1785.82</v>
      </c>
      <c r="E561" t="s">
        <v>47</v>
      </c>
      <c r="F561" t="s">
        <v>20</v>
      </c>
      <c r="G561" t="s">
        <v>21</v>
      </c>
      <c r="H561" t="s">
        <v>16080</v>
      </c>
      <c r="I561">
        <f>IF(OR(financial_transactions35[[#This Row],[amount]]&lt;$L$16, financial_transactions35[[#This Row],[amount]]&gt;$L$17), 1, 0)</f>
        <v>1</v>
      </c>
    </row>
    <row r="562" spans="1:9">
      <c r="A562" t="s">
        <v>1220</v>
      </c>
      <c r="B562" s="3">
        <v>45311</v>
      </c>
      <c r="C562" t="s">
        <v>1221</v>
      </c>
      <c r="D562">
        <v>1122.74</v>
      </c>
      <c r="E562" t="s">
        <v>67</v>
      </c>
      <c r="F562" t="s">
        <v>61</v>
      </c>
      <c r="G562" t="s">
        <v>48</v>
      </c>
      <c r="H562" t="s">
        <v>123</v>
      </c>
      <c r="I562">
        <f>IF(OR(financial_transactions35[[#This Row],[amount]]&lt;$L$16, financial_transactions35[[#This Row],[amount]]&gt;$L$17), 1, 0)</f>
        <v>1</v>
      </c>
    </row>
    <row r="563" spans="1:9">
      <c r="A563" t="s">
        <v>1222</v>
      </c>
      <c r="B563" s="3">
        <v>45311</v>
      </c>
      <c r="C563" t="s">
        <v>1223</v>
      </c>
      <c r="D563">
        <v>989.63</v>
      </c>
      <c r="E563" t="s">
        <v>19</v>
      </c>
      <c r="F563" t="s">
        <v>61</v>
      </c>
      <c r="G563" t="s">
        <v>39</v>
      </c>
      <c r="H563" t="s">
        <v>176</v>
      </c>
      <c r="I563">
        <f>IF(OR(financial_transactions35[[#This Row],[amount]]&lt;$L$16, financial_transactions35[[#This Row],[amount]]&gt;$L$17), 1, 0)</f>
        <v>1</v>
      </c>
    </row>
    <row r="564" spans="1:9">
      <c r="A564" t="s">
        <v>1224</v>
      </c>
      <c r="B564" s="3">
        <v>45311</v>
      </c>
      <c r="C564" t="s">
        <v>1225</v>
      </c>
      <c r="D564">
        <v>1934.19</v>
      </c>
      <c r="E564" t="s">
        <v>31</v>
      </c>
      <c r="F564" t="s">
        <v>61</v>
      </c>
      <c r="G564" t="s">
        <v>39</v>
      </c>
      <c r="H564" t="s">
        <v>33</v>
      </c>
      <c r="I564">
        <f>IF(OR(financial_transactions35[[#This Row],[amount]]&lt;$L$16, financial_transactions35[[#This Row],[amount]]&gt;$L$17), 1, 0)</f>
        <v>1</v>
      </c>
    </row>
    <row r="565" spans="1:9">
      <c r="A565" t="s">
        <v>1228</v>
      </c>
      <c r="B565" s="3">
        <v>45311</v>
      </c>
      <c r="C565" t="s">
        <v>1229</v>
      </c>
      <c r="D565">
        <v>1951.37</v>
      </c>
      <c r="E565" t="s">
        <v>70</v>
      </c>
      <c r="F565" t="s">
        <v>32</v>
      </c>
      <c r="G565" t="s">
        <v>27</v>
      </c>
      <c r="H565" t="s">
        <v>94</v>
      </c>
      <c r="I565">
        <f>IF(OR(financial_transactions35[[#This Row],[amount]]&lt;$L$16, financial_transactions35[[#This Row],[amount]]&gt;$L$17), 1, 0)</f>
        <v>1</v>
      </c>
    </row>
    <row r="566" spans="1:9">
      <c r="A566" t="s">
        <v>1232</v>
      </c>
      <c r="B566" s="3">
        <v>45311</v>
      </c>
      <c r="C566" t="s">
        <v>1233</v>
      </c>
      <c r="D566">
        <v>877.63</v>
      </c>
      <c r="E566" t="s">
        <v>16079</v>
      </c>
      <c r="F566" t="s">
        <v>26</v>
      </c>
      <c r="G566" t="s">
        <v>27</v>
      </c>
      <c r="H566" t="s">
        <v>176</v>
      </c>
      <c r="I566">
        <f>IF(OR(financial_transactions35[[#This Row],[amount]]&lt;$L$16, financial_transactions35[[#This Row],[amount]]&gt;$L$17), 1, 0)</f>
        <v>1</v>
      </c>
    </row>
    <row r="567" spans="1:9">
      <c r="A567" t="s">
        <v>1234</v>
      </c>
      <c r="B567" s="3">
        <v>45311</v>
      </c>
      <c r="C567" t="s">
        <v>666</v>
      </c>
      <c r="D567">
        <v>1861.86</v>
      </c>
      <c r="E567" t="s">
        <v>67</v>
      </c>
      <c r="F567" t="s">
        <v>26</v>
      </c>
      <c r="G567" t="s">
        <v>21</v>
      </c>
      <c r="H567" t="s">
        <v>36</v>
      </c>
      <c r="I567">
        <f>IF(OR(financial_transactions35[[#This Row],[amount]]&lt;$L$16, financial_transactions35[[#This Row],[amount]]&gt;$L$17), 1, 0)</f>
        <v>1</v>
      </c>
    </row>
    <row r="568" spans="1:9">
      <c r="A568" t="s">
        <v>1235</v>
      </c>
      <c r="B568" s="3">
        <v>45311</v>
      </c>
      <c r="C568" t="s">
        <v>1236</v>
      </c>
      <c r="D568">
        <v>829.17</v>
      </c>
      <c r="E568" t="s">
        <v>47</v>
      </c>
      <c r="F568" t="s">
        <v>20</v>
      </c>
      <c r="G568" t="s">
        <v>39</v>
      </c>
      <c r="H568" t="s">
        <v>53</v>
      </c>
      <c r="I568">
        <f>IF(OR(financial_transactions35[[#This Row],[amount]]&lt;$L$16, financial_transactions35[[#This Row],[amount]]&gt;$L$17), 1, 0)</f>
        <v>1</v>
      </c>
    </row>
    <row r="569" spans="1:9">
      <c r="A569" t="s">
        <v>1237</v>
      </c>
      <c r="B569" s="3">
        <v>45311</v>
      </c>
      <c r="C569" t="s">
        <v>1238</v>
      </c>
      <c r="D569">
        <v>604.87</v>
      </c>
      <c r="E569" t="s">
        <v>70</v>
      </c>
      <c r="F569" t="s">
        <v>32</v>
      </c>
      <c r="G569" t="s">
        <v>39</v>
      </c>
      <c r="H569" t="s">
        <v>53</v>
      </c>
      <c r="I569">
        <f>IF(OR(financial_transactions35[[#This Row],[amount]]&lt;$L$16, financial_transactions35[[#This Row],[amount]]&gt;$L$17), 1, 0)</f>
        <v>1</v>
      </c>
    </row>
    <row r="570" spans="1:9">
      <c r="A570" t="s">
        <v>1241</v>
      </c>
      <c r="B570" s="3">
        <v>45312</v>
      </c>
      <c r="C570" t="s">
        <v>1242</v>
      </c>
      <c r="D570">
        <v>339.94</v>
      </c>
      <c r="E570" t="s">
        <v>19</v>
      </c>
      <c r="F570" t="s">
        <v>26</v>
      </c>
      <c r="G570" t="s">
        <v>27</v>
      </c>
      <c r="H570" t="s">
        <v>53</v>
      </c>
      <c r="I570">
        <f>IF(OR(financial_transactions35[[#This Row],[amount]]&lt;$L$16, financial_transactions35[[#This Row],[amount]]&gt;$L$17), 1, 0)</f>
        <v>1</v>
      </c>
    </row>
    <row r="571" spans="1:9">
      <c r="A571" t="s">
        <v>1243</v>
      </c>
      <c r="B571" s="3">
        <v>45312</v>
      </c>
      <c r="C571" t="s">
        <v>1244</v>
      </c>
      <c r="D571">
        <v>1087.05</v>
      </c>
      <c r="E571" t="s">
        <v>31</v>
      </c>
      <c r="F571" t="s">
        <v>20</v>
      </c>
      <c r="G571" t="s">
        <v>27</v>
      </c>
      <c r="H571" t="s">
        <v>49</v>
      </c>
      <c r="I571">
        <f>IF(OR(financial_transactions35[[#This Row],[amount]]&lt;$L$16, financial_transactions35[[#This Row],[amount]]&gt;$L$17), 1, 0)</f>
        <v>1</v>
      </c>
    </row>
    <row r="572" spans="1:9">
      <c r="A572" t="s">
        <v>1245</v>
      </c>
      <c r="B572" s="3">
        <v>45312</v>
      </c>
      <c r="C572" t="s">
        <v>1246</v>
      </c>
      <c r="D572">
        <v>396.72</v>
      </c>
      <c r="E572" t="s">
        <v>31</v>
      </c>
      <c r="F572" t="s">
        <v>32</v>
      </c>
      <c r="G572" t="s">
        <v>21</v>
      </c>
      <c r="H572" t="s">
        <v>176</v>
      </c>
      <c r="I572">
        <f>IF(OR(financial_transactions35[[#This Row],[amount]]&lt;$L$16, financial_transactions35[[#This Row],[amount]]&gt;$L$17), 1, 0)</f>
        <v>1</v>
      </c>
    </row>
    <row r="573" spans="1:9">
      <c r="A573" t="s">
        <v>1247</v>
      </c>
      <c r="B573" s="3">
        <v>45312</v>
      </c>
      <c r="C573" t="s">
        <v>1248</v>
      </c>
      <c r="D573">
        <v>1627.72</v>
      </c>
      <c r="E573" t="s">
        <v>19</v>
      </c>
      <c r="F573" t="s">
        <v>61</v>
      </c>
      <c r="G573" t="s">
        <v>27</v>
      </c>
      <c r="H573" t="s">
        <v>109</v>
      </c>
      <c r="I573">
        <f>IF(OR(financial_transactions35[[#This Row],[amount]]&lt;$L$16, financial_transactions35[[#This Row],[amount]]&gt;$L$17), 1, 0)</f>
        <v>1</v>
      </c>
    </row>
    <row r="574" spans="1:9">
      <c r="A574" t="s">
        <v>1249</v>
      </c>
      <c r="B574" s="3">
        <v>45312</v>
      </c>
      <c r="C574" t="s">
        <v>1250</v>
      </c>
      <c r="D574">
        <v>1728.4</v>
      </c>
      <c r="E574" t="s">
        <v>16079</v>
      </c>
      <c r="F574" t="s">
        <v>32</v>
      </c>
      <c r="G574" t="s">
        <v>21</v>
      </c>
      <c r="H574" t="s">
        <v>28</v>
      </c>
      <c r="I574">
        <f>IF(OR(financial_transactions35[[#This Row],[amount]]&lt;$L$16, financial_transactions35[[#This Row],[amount]]&gt;$L$17), 1, 0)</f>
        <v>1</v>
      </c>
    </row>
    <row r="575" spans="1:9">
      <c r="A575" t="s">
        <v>1251</v>
      </c>
      <c r="B575" s="3">
        <v>45312</v>
      </c>
      <c r="C575" t="s">
        <v>1252</v>
      </c>
      <c r="D575">
        <v>390.21</v>
      </c>
      <c r="E575" t="s">
        <v>47</v>
      </c>
      <c r="F575" t="s">
        <v>61</v>
      </c>
      <c r="G575" t="s">
        <v>21</v>
      </c>
      <c r="H575" t="s">
        <v>28</v>
      </c>
      <c r="I575">
        <f>IF(OR(financial_transactions35[[#This Row],[amount]]&lt;$L$16, financial_transactions35[[#This Row],[amount]]&gt;$L$17), 1, 0)</f>
        <v>1</v>
      </c>
    </row>
    <row r="576" spans="1:9">
      <c r="A576" t="s">
        <v>1253</v>
      </c>
      <c r="B576" s="3">
        <v>45312</v>
      </c>
      <c r="C576" t="s">
        <v>1254</v>
      </c>
      <c r="D576">
        <v>954.59</v>
      </c>
      <c r="E576" t="s">
        <v>31</v>
      </c>
      <c r="F576" t="s">
        <v>32</v>
      </c>
      <c r="G576" t="s">
        <v>48</v>
      </c>
      <c r="H576" t="s">
        <v>16080</v>
      </c>
      <c r="I576">
        <f>IF(OR(financial_transactions35[[#This Row],[amount]]&lt;$L$16, financial_transactions35[[#This Row],[amount]]&gt;$L$17), 1, 0)</f>
        <v>1</v>
      </c>
    </row>
    <row r="577" spans="1:9">
      <c r="A577" t="s">
        <v>1255</v>
      </c>
      <c r="B577" s="3">
        <v>45312</v>
      </c>
      <c r="C577" t="s">
        <v>1256</v>
      </c>
      <c r="D577">
        <v>187.52</v>
      </c>
      <c r="E577" t="s">
        <v>122</v>
      </c>
      <c r="F577" t="s">
        <v>61</v>
      </c>
      <c r="G577" t="s">
        <v>48</v>
      </c>
      <c r="H577" t="s">
        <v>123</v>
      </c>
      <c r="I577">
        <f>IF(OR(financial_transactions35[[#This Row],[amount]]&lt;$L$16, financial_transactions35[[#This Row],[amount]]&gt;$L$17), 1, 0)</f>
        <v>1</v>
      </c>
    </row>
    <row r="578" spans="1:9">
      <c r="A578" t="s">
        <v>1259</v>
      </c>
      <c r="B578" s="3">
        <v>45312</v>
      </c>
      <c r="C578" t="s">
        <v>1260</v>
      </c>
      <c r="D578">
        <v>557.16999999999996</v>
      </c>
      <c r="E578" t="s">
        <v>16110</v>
      </c>
      <c r="F578" t="s">
        <v>32</v>
      </c>
      <c r="G578" t="s">
        <v>27</v>
      </c>
      <c r="H578" t="s">
        <v>40</v>
      </c>
      <c r="I578">
        <f>IF(OR(financial_transactions35[[#This Row],[amount]]&lt;$L$16, financial_transactions35[[#This Row],[amount]]&gt;$L$17), 1, 0)</f>
        <v>1</v>
      </c>
    </row>
    <row r="579" spans="1:9">
      <c r="A579" t="s">
        <v>1261</v>
      </c>
      <c r="B579" s="3">
        <v>45312</v>
      </c>
      <c r="C579" t="s">
        <v>1262</v>
      </c>
      <c r="D579">
        <v>9746.94</v>
      </c>
      <c r="E579" t="s">
        <v>19</v>
      </c>
      <c r="F579" t="s">
        <v>26</v>
      </c>
      <c r="G579" t="s">
        <v>21</v>
      </c>
      <c r="H579" t="s">
        <v>94</v>
      </c>
      <c r="I579">
        <f>IF(OR(financial_transactions35[[#This Row],[amount]]&lt;$L$16, financial_transactions35[[#This Row],[amount]]&gt;$L$17), 1, 0)</f>
        <v>1</v>
      </c>
    </row>
    <row r="580" spans="1:9">
      <c r="A580" t="s">
        <v>1263</v>
      </c>
      <c r="B580" s="3">
        <v>45312</v>
      </c>
      <c r="C580" t="s">
        <v>1264</v>
      </c>
      <c r="D580">
        <v>1931.26</v>
      </c>
      <c r="E580" t="s">
        <v>16110</v>
      </c>
      <c r="F580" t="s">
        <v>61</v>
      </c>
      <c r="G580" t="s">
        <v>27</v>
      </c>
      <c r="H580" t="s">
        <v>53</v>
      </c>
      <c r="I580">
        <f>IF(OR(financial_transactions35[[#This Row],[amount]]&lt;$L$16, financial_transactions35[[#This Row],[amount]]&gt;$L$17), 1, 0)</f>
        <v>1</v>
      </c>
    </row>
    <row r="581" spans="1:9">
      <c r="A581" t="s">
        <v>1265</v>
      </c>
      <c r="B581" s="3">
        <v>45312</v>
      </c>
      <c r="C581" t="s">
        <v>1266</v>
      </c>
      <c r="D581">
        <v>1606.18</v>
      </c>
      <c r="E581" t="s">
        <v>16079</v>
      </c>
      <c r="F581" t="s">
        <v>32</v>
      </c>
      <c r="G581" t="s">
        <v>27</v>
      </c>
      <c r="H581" t="s">
        <v>49</v>
      </c>
      <c r="I581">
        <f>IF(OR(financial_transactions35[[#This Row],[amount]]&lt;$L$16, financial_transactions35[[#This Row],[amount]]&gt;$L$17), 1, 0)</f>
        <v>1</v>
      </c>
    </row>
    <row r="582" spans="1:9">
      <c r="A582" t="s">
        <v>1267</v>
      </c>
      <c r="B582" s="3">
        <v>45312</v>
      </c>
      <c r="C582" t="s">
        <v>1268</v>
      </c>
      <c r="D582">
        <v>1289.2</v>
      </c>
      <c r="E582" t="s">
        <v>16079</v>
      </c>
      <c r="F582" t="s">
        <v>26</v>
      </c>
      <c r="G582" t="s">
        <v>39</v>
      </c>
      <c r="H582" t="s">
        <v>16080</v>
      </c>
      <c r="I582">
        <f>IF(OR(financial_transactions35[[#This Row],[amount]]&lt;$L$16, financial_transactions35[[#This Row],[amount]]&gt;$L$17), 1, 0)</f>
        <v>1</v>
      </c>
    </row>
    <row r="583" spans="1:9">
      <c r="A583" t="s">
        <v>1269</v>
      </c>
      <c r="B583" s="3">
        <v>45312</v>
      </c>
      <c r="C583" t="s">
        <v>1270</v>
      </c>
      <c r="D583">
        <v>846.51</v>
      </c>
      <c r="E583" t="s">
        <v>19</v>
      </c>
      <c r="F583" t="s">
        <v>26</v>
      </c>
      <c r="G583" t="s">
        <v>39</v>
      </c>
      <c r="H583" t="s">
        <v>44</v>
      </c>
      <c r="I583">
        <f>IF(OR(financial_transactions35[[#This Row],[amount]]&lt;$L$16, financial_transactions35[[#This Row],[amount]]&gt;$L$17), 1, 0)</f>
        <v>1</v>
      </c>
    </row>
    <row r="584" spans="1:9">
      <c r="A584" t="s">
        <v>1271</v>
      </c>
      <c r="B584" s="3">
        <v>45312</v>
      </c>
      <c r="C584" t="s">
        <v>1272</v>
      </c>
      <c r="D584">
        <v>527.24</v>
      </c>
      <c r="E584" t="s">
        <v>31</v>
      </c>
      <c r="F584" t="s">
        <v>32</v>
      </c>
      <c r="G584" t="s">
        <v>21</v>
      </c>
      <c r="H584" t="s">
        <v>87</v>
      </c>
      <c r="I584">
        <f>IF(OR(financial_transactions35[[#This Row],[amount]]&lt;$L$16, financial_transactions35[[#This Row],[amount]]&gt;$L$17), 1, 0)</f>
        <v>1</v>
      </c>
    </row>
    <row r="585" spans="1:9">
      <c r="A585" t="s">
        <v>1273</v>
      </c>
      <c r="B585" s="3">
        <v>45312</v>
      </c>
      <c r="C585" t="s">
        <v>759</v>
      </c>
      <c r="D585">
        <v>1365.15</v>
      </c>
      <c r="E585" t="s">
        <v>52</v>
      </c>
      <c r="F585" t="s">
        <v>26</v>
      </c>
      <c r="G585" t="s">
        <v>27</v>
      </c>
      <c r="H585" t="s">
        <v>33</v>
      </c>
      <c r="I585">
        <f>IF(OR(financial_transactions35[[#This Row],[amount]]&lt;$L$16, financial_transactions35[[#This Row],[amount]]&gt;$L$17), 1, 0)</f>
        <v>1</v>
      </c>
    </row>
    <row r="586" spans="1:9">
      <c r="A586" t="s">
        <v>1274</v>
      </c>
      <c r="B586" s="3">
        <v>45312</v>
      </c>
      <c r="C586" t="s">
        <v>1275</v>
      </c>
      <c r="D586">
        <v>1901.96</v>
      </c>
      <c r="E586" t="s">
        <v>52</v>
      </c>
      <c r="F586" t="s">
        <v>32</v>
      </c>
      <c r="G586" t="s">
        <v>39</v>
      </c>
      <c r="H586" t="s">
        <v>176</v>
      </c>
      <c r="I586">
        <f>IF(OR(financial_transactions35[[#This Row],[amount]]&lt;$L$16, financial_transactions35[[#This Row],[amount]]&gt;$L$17), 1, 0)</f>
        <v>1</v>
      </c>
    </row>
    <row r="587" spans="1:9">
      <c r="A587" t="s">
        <v>1278</v>
      </c>
      <c r="B587" s="3">
        <v>45312</v>
      </c>
      <c r="C587" t="s">
        <v>1279</v>
      </c>
      <c r="D587">
        <v>1299.47</v>
      </c>
      <c r="E587" t="s">
        <v>64</v>
      </c>
      <c r="F587" t="s">
        <v>20</v>
      </c>
      <c r="G587" t="s">
        <v>48</v>
      </c>
      <c r="H587" t="s">
        <v>33</v>
      </c>
      <c r="I587">
        <f>IF(OR(financial_transactions35[[#This Row],[amount]]&lt;$L$16, financial_transactions35[[#This Row],[amount]]&gt;$L$17), 1, 0)</f>
        <v>1</v>
      </c>
    </row>
    <row r="588" spans="1:9">
      <c r="A588" t="s">
        <v>1280</v>
      </c>
      <c r="B588" s="3">
        <v>45312</v>
      </c>
      <c r="C588" t="s">
        <v>1281</v>
      </c>
      <c r="D588">
        <v>1927.62</v>
      </c>
      <c r="E588" t="s">
        <v>70</v>
      </c>
      <c r="F588" t="s">
        <v>20</v>
      </c>
      <c r="G588" t="s">
        <v>39</v>
      </c>
      <c r="H588" t="s">
        <v>75</v>
      </c>
      <c r="I588">
        <f>IF(OR(financial_transactions35[[#This Row],[amount]]&lt;$L$16, financial_transactions35[[#This Row],[amount]]&gt;$L$17), 1, 0)</f>
        <v>1</v>
      </c>
    </row>
    <row r="589" spans="1:9">
      <c r="A589" t="s">
        <v>1282</v>
      </c>
      <c r="B589" s="3">
        <v>45312</v>
      </c>
      <c r="C589" t="s">
        <v>1283</v>
      </c>
      <c r="D589">
        <v>1724.77</v>
      </c>
      <c r="E589" t="s">
        <v>31</v>
      </c>
      <c r="F589" t="s">
        <v>32</v>
      </c>
      <c r="G589" t="s">
        <v>21</v>
      </c>
      <c r="H589" t="s">
        <v>16080</v>
      </c>
      <c r="I589">
        <f>IF(OR(financial_transactions35[[#This Row],[amount]]&lt;$L$16, financial_transactions35[[#This Row],[amount]]&gt;$L$17), 1, 0)</f>
        <v>1</v>
      </c>
    </row>
    <row r="590" spans="1:9">
      <c r="A590" t="s">
        <v>1284</v>
      </c>
      <c r="B590" s="3">
        <v>45312</v>
      </c>
      <c r="C590" t="s">
        <v>1285</v>
      </c>
      <c r="D590">
        <v>671.46</v>
      </c>
      <c r="E590" t="s">
        <v>64</v>
      </c>
      <c r="F590" t="s">
        <v>26</v>
      </c>
      <c r="G590" t="s">
        <v>21</v>
      </c>
      <c r="H590" t="s">
        <v>22</v>
      </c>
      <c r="I590">
        <f>IF(OR(financial_transactions35[[#This Row],[amount]]&lt;$L$16, financial_transactions35[[#This Row],[amount]]&gt;$L$17), 1, 0)</f>
        <v>1</v>
      </c>
    </row>
    <row r="591" spans="1:9">
      <c r="A591" t="s">
        <v>1286</v>
      </c>
      <c r="B591" s="3">
        <v>45312</v>
      </c>
      <c r="C591" t="s">
        <v>1287</v>
      </c>
      <c r="D591">
        <v>511.74</v>
      </c>
      <c r="E591" t="s">
        <v>19</v>
      </c>
      <c r="F591" t="s">
        <v>61</v>
      </c>
      <c r="G591" t="s">
        <v>48</v>
      </c>
      <c r="H591" t="s">
        <v>109</v>
      </c>
      <c r="I591">
        <f>IF(OR(financial_transactions35[[#This Row],[amount]]&lt;$L$16, financial_transactions35[[#This Row],[amount]]&gt;$L$17), 1, 0)</f>
        <v>1</v>
      </c>
    </row>
    <row r="592" spans="1:9">
      <c r="A592" t="s">
        <v>1288</v>
      </c>
      <c r="B592" s="3">
        <v>45312</v>
      </c>
      <c r="C592" t="s">
        <v>1289</v>
      </c>
      <c r="D592">
        <v>855.08</v>
      </c>
      <c r="E592" t="s">
        <v>67</v>
      </c>
      <c r="F592" t="s">
        <v>20</v>
      </c>
      <c r="G592" t="s">
        <v>48</v>
      </c>
      <c r="H592" t="s">
        <v>36</v>
      </c>
      <c r="I592">
        <f>IF(OR(financial_transactions35[[#This Row],[amount]]&lt;$L$16, financial_transactions35[[#This Row],[amount]]&gt;$L$17), 1, 0)</f>
        <v>1</v>
      </c>
    </row>
    <row r="593" spans="1:9">
      <c r="A593" t="s">
        <v>1290</v>
      </c>
      <c r="B593" s="3">
        <v>45312</v>
      </c>
      <c r="C593" t="s">
        <v>1291</v>
      </c>
      <c r="D593">
        <v>764.84</v>
      </c>
      <c r="E593" t="s">
        <v>67</v>
      </c>
      <c r="F593" t="s">
        <v>26</v>
      </c>
      <c r="G593" t="s">
        <v>27</v>
      </c>
      <c r="H593" t="s">
        <v>44</v>
      </c>
      <c r="I593">
        <f>IF(OR(financial_transactions35[[#This Row],[amount]]&lt;$L$16, financial_transactions35[[#This Row],[amount]]&gt;$L$17), 1, 0)</f>
        <v>1</v>
      </c>
    </row>
    <row r="594" spans="1:9">
      <c r="A594" t="s">
        <v>1292</v>
      </c>
      <c r="B594" s="3">
        <v>45312</v>
      </c>
      <c r="C594" t="s">
        <v>1293</v>
      </c>
      <c r="D594">
        <v>1087.3</v>
      </c>
      <c r="E594" t="s">
        <v>67</v>
      </c>
      <c r="F594" t="s">
        <v>32</v>
      </c>
      <c r="G594" t="s">
        <v>39</v>
      </c>
      <c r="H594" t="s">
        <v>94</v>
      </c>
      <c r="I594">
        <f>IF(OR(financial_transactions35[[#This Row],[amount]]&lt;$L$16, financial_transactions35[[#This Row],[amount]]&gt;$L$17), 1, 0)</f>
        <v>1</v>
      </c>
    </row>
    <row r="595" spans="1:9">
      <c r="A595" t="s">
        <v>1294</v>
      </c>
      <c r="B595" s="3">
        <v>45312</v>
      </c>
      <c r="C595" t="s">
        <v>1295</v>
      </c>
      <c r="D595">
        <v>633.07000000000005</v>
      </c>
      <c r="E595" t="s">
        <v>16079</v>
      </c>
      <c r="F595" t="s">
        <v>61</v>
      </c>
      <c r="G595" t="s">
        <v>48</v>
      </c>
      <c r="H595" t="s">
        <v>57</v>
      </c>
      <c r="I595">
        <f>IF(OR(financial_transactions35[[#This Row],[amount]]&lt;$L$16, financial_transactions35[[#This Row],[amount]]&gt;$L$17), 1, 0)</f>
        <v>1</v>
      </c>
    </row>
    <row r="596" spans="1:9">
      <c r="A596" t="s">
        <v>1296</v>
      </c>
      <c r="B596" s="3">
        <v>45312</v>
      </c>
      <c r="C596" t="s">
        <v>1297</v>
      </c>
      <c r="D596">
        <v>78.7</v>
      </c>
      <c r="E596" t="s">
        <v>16110</v>
      </c>
      <c r="F596" t="s">
        <v>32</v>
      </c>
      <c r="G596" t="s">
        <v>21</v>
      </c>
      <c r="H596" t="s">
        <v>57</v>
      </c>
      <c r="I596">
        <f>IF(OR(financial_transactions35[[#This Row],[amount]]&lt;$L$16, financial_transactions35[[#This Row],[amount]]&gt;$L$17), 1, 0)</f>
        <v>1</v>
      </c>
    </row>
    <row r="597" spans="1:9">
      <c r="A597" t="s">
        <v>1298</v>
      </c>
      <c r="B597" s="3">
        <v>45312</v>
      </c>
      <c r="C597" t="s">
        <v>1299</v>
      </c>
      <c r="D597">
        <v>383.19</v>
      </c>
      <c r="E597" t="s">
        <v>31</v>
      </c>
      <c r="F597" t="s">
        <v>20</v>
      </c>
      <c r="G597" t="s">
        <v>27</v>
      </c>
      <c r="H597" t="s">
        <v>94</v>
      </c>
      <c r="I597">
        <f>IF(OR(financial_transactions35[[#This Row],[amount]]&lt;$L$16, financial_transactions35[[#This Row],[amount]]&gt;$L$17), 1, 0)</f>
        <v>1</v>
      </c>
    </row>
    <row r="598" spans="1:9">
      <c r="A598" t="s">
        <v>1300</v>
      </c>
      <c r="B598" s="3">
        <v>45312</v>
      </c>
      <c r="C598" t="s">
        <v>1301</v>
      </c>
      <c r="D598">
        <v>1797.05</v>
      </c>
      <c r="E598" t="s">
        <v>16110</v>
      </c>
      <c r="F598" t="s">
        <v>61</v>
      </c>
      <c r="G598" t="s">
        <v>48</v>
      </c>
      <c r="H598" t="s">
        <v>57</v>
      </c>
      <c r="I598">
        <f>IF(OR(financial_transactions35[[#This Row],[amount]]&lt;$L$16, financial_transactions35[[#This Row],[amount]]&gt;$L$17), 1, 0)</f>
        <v>1</v>
      </c>
    </row>
    <row r="599" spans="1:9">
      <c r="A599" t="s">
        <v>1302</v>
      </c>
      <c r="B599" s="3">
        <v>45312</v>
      </c>
      <c r="C599" t="s">
        <v>1303</v>
      </c>
      <c r="D599">
        <v>1996.85</v>
      </c>
      <c r="E599" t="s">
        <v>25</v>
      </c>
      <c r="F599" t="s">
        <v>20</v>
      </c>
      <c r="G599" t="s">
        <v>21</v>
      </c>
      <c r="H599" t="s">
        <v>176</v>
      </c>
      <c r="I599">
        <f>IF(OR(financial_transactions35[[#This Row],[amount]]&lt;$L$16, financial_transactions35[[#This Row],[amount]]&gt;$L$17), 1, 0)</f>
        <v>1</v>
      </c>
    </row>
    <row r="600" spans="1:9">
      <c r="A600" t="s">
        <v>1304</v>
      </c>
      <c r="B600" s="3">
        <v>45312</v>
      </c>
      <c r="C600" t="s">
        <v>1305</v>
      </c>
      <c r="D600">
        <v>504.76</v>
      </c>
      <c r="E600" t="s">
        <v>16079</v>
      </c>
      <c r="F600" t="s">
        <v>20</v>
      </c>
      <c r="G600" t="s">
        <v>39</v>
      </c>
      <c r="H600" t="s">
        <v>40</v>
      </c>
      <c r="I600">
        <f>IF(OR(financial_transactions35[[#This Row],[amount]]&lt;$L$16, financial_transactions35[[#This Row],[amount]]&gt;$L$17), 1, 0)</f>
        <v>1</v>
      </c>
    </row>
    <row r="601" spans="1:9">
      <c r="A601" t="s">
        <v>1306</v>
      </c>
      <c r="B601" s="3">
        <v>45312</v>
      </c>
      <c r="C601" t="s">
        <v>1307</v>
      </c>
      <c r="D601">
        <v>1636.1</v>
      </c>
      <c r="E601" t="s">
        <v>67</v>
      </c>
      <c r="F601" t="s">
        <v>26</v>
      </c>
      <c r="G601" t="s">
        <v>21</v>
      </c>
      <c r="H601" t="s">
        <v>28</v>
      </c>
      <c r="I601">
        <f>IF(OR(financial_transactions35[[#This Row],[amount]]&lt;$L$16, financial_transactions35[[#This Row],[amount]]&gt;$L$17), 1, 0)</f>
        <v>1</v>
      </c>
    </row>
    <row r="602" spans="1:9">
      <c r="A602" t="s">
        <v>1308</v>
      </c>
      <c r="B602" s="3">
        <v>45313</v>
      </c>
      <c r="C602" t="s">
        <v>1309</v>
      </c>
      <c r="D602">
        <v>454.26</v>
      </c>
      <c r="E602" t="s">
        <v>70</v>
      </c>
      <c r="F602" t="s">
        <v>26</v>
      </c>
      <c r="G602" t="s">
        <v>27</v>
      </c>
      <c r="H602" t="s">
        <v>33</v>
      </c>
      <c r="I602">
        <f>IF(OR(financial_transactions35[[#This Row],[amount]]&lt;$L$16, financial_transactions35[[#This Row],[amount]]&gt;$L$17), 1, 0)</f>
        <v>1</v>
      </c>
    </row>
    <row r="603" spans="1:9">
      <c r="A603" t="s">
        <v>1310</v>
      </c>
      <c r="B603" s="3">
        <v>45313</v>
      </c>
      <c r="C603" t="s">
        <v>1311</v>
      </c>
      <c r="D603">
        <v>449.15</v>
      </c>
      <c r="E603" t="s">
        <v>47</v>
      </c>
      <c r="F603" t="s">
        <v>32</v>
      </c>
      <c r="G603" t="s">
        <v>21</v>
      </c>
      <c r="H603" t="s">
        <v>94</v>
      </c>
      <c r="I603">
        <f>IF(OR(financial_transactions35[[#This Row],[amount]]&lt;$L$16, financial_transactions35[[#This Row],[amount]]&gt;$L$17), 1, 0)</f>
        <v>1</v>
      </c>
    </row>
    <row r="604" spans="1:9">
      <c r="A604" t="s">
        <v>1312</v>
      </c>
      <c r="B604" s="3">
        <v>45313</v>
      </c>
      <c r="C604" t="s">
        <v>1313</v>
      </c>
      <c r="D604">
        <v>1699.64</v>
      </c>
      <c r="E604" t="s">
        <v>16110</v>
      </c>
      <c r="F604" t="s">
        <v>20</v>
      </c>
      <c r="G604" t="s">
        <v>21</v>
      </c>
      <c r="H604" t="s">
        <v>123</v>
      </c>
      <c r="I604">
        <f>IF(OR(financial_transactions35[[#This Row],[amount]]&lt;$L$16, financial_transactions35[[#This Row],[amount]]&gt;$L$17), 1, 0)</f>
        <v>1</v>
      </c>
    </row>
    <row r="605" spans="1:9">
      <c r="A605" t="s">
        <v>1314</v>
      </c>
      <c r="B605" s="3">
        <v>45313</v>
      </c>
      <c r="C605" t="s">
        <v>1315</v>
      </c>
      <c r="D605">
        <v>877.88</v>
      </c>
      <c r="E605" t="s">
        <v>47</v>
      </c>
      <c r="F605" t="s">
        <v>61</v>
      </c>
      <c r="G605" t="s">
        <v>27</v>
      </c>
      <c r="H605" t="s">
        <v>16080</v>
      </c>
      <c r="I605">
        <f>IF(OR(financial_transactions35[[#This Row],[amount]]&lt;$L$16, financial_transactions35[[#This Row],[amount]]&gt;$L$17), 1, 0)</f>
        <v>1</v>
      </c>
    </row>
    <row r="606" spans="1:9">
      <c r="A606" t="s">
        <v>1316</v>
      </c>
      <c r="B606" s="3">
        <v>45313</v>
      </c>
      <c r="C606" t="s">
        <v>1317</v>
      </c>
      <c r="D606">
        <v>19147.82</v>
      </c>
      <c r="E606" t="s">
        <v>31</v>
      </c>
      <c r="F606" t="s">
        <v>61</v>
      </c>
      <c r="G606" t="s">
        <v>48</v>
      </c>
      <c r="H606" t="s">
        <v>94</v>
      </c>
      <c r="I606">
        <f>IF(OR(financial_transactions35[[#This Row],[amount]]&lt;$L$16, financial_transactions35[[#This Row],[amount]]&gt;$L$17), 1, 0)</f>
        <v>1</v>
      </c>
    </row>
    <row r="607" spans="1:9">
      <c r="A607" t="s">
        <v>1318</v>
      </c>
      <c r="B607" s="3">
        <v>45313</v>
      </c>
      <c r="C607" t="s">
        <v>1319</v>
      </c>
      <c r="D607">
        <v>56.76</v>
      </c>
      <c r="E607" t="s">
        <v>16110</v>
      </c>
      <c r="F607" t="s">
        <v>32</v>
      </c>
      <c r="G607" t="s">
        <v>39</v>
      </c>
      <c r="H607" t="s">
        <v>176</v>
      </c>
      <c r="I607">
        <f>IF(OR(financial_transactions35[[#This Row],[amount]]&lt;$L$16, financial_transactions35[[#This Row],[amount]]&gt;$L$17), 1, 0)</f>
        <v>1</v>
      </c>
    </row>
    <row r="608" spans="1:9">
      <c r="A608" t="s">
        <v>1320</v>
      </c>
      <c r="B608" s="3">
        <v>45313</v>
      </c>
      <c r="C608" t="s">
        <v>1321</v>
      </c>
      <c r="D608">
        <v>560.88</v>
      </c>
      <c r="E608" t="s">
        <v>25</v>
      </c>
      <c r="F608" t="s">
        <v>32</v>
      </c>
      <c r="G608" t="s">
        <v>21</v>
      </c>
      <c r="H608" t="s">
        <v>22</v>
      </c>
      <c r="I608">
        <f>IF(OR(financial_transactions35[[#This Row],[amount]]&lt;$L$16, financial_transactions35[[#This Row],[amount]]&gt;$L$17), 1, 0)</f>
        <v>1</v>
      </c>
    </row>
    <row r="609" spans="1:9">
      <c r="A609" t="s">
        <v>1322</v>
      </c>
      <c r="B609" s="3">
        <v>45313</v>
      </c>
      <c r="C609" t="s">
        <v>1323</v>
      </c>
      <c r="D609">
        <v>1293.6400000000001</v>
      </c>
      <c r="E609" t="s">
        <v>19</v>
      </c>
      <c r="F609" t="s">
        <v>61</v>
      </c>
      <c r="G609" t="s">
        <v>27</v>
      </c>
      <c r="H609" t="s">
        <v>40</v>
      </c>
      <c r="I609">
        <f>IF(OR(financial_transactions35[[#This Row],[amount]]&lt;$L$16, financial_transactions35[[#This Row],[amount]]&gt;$L$17), 1, 0)</f>
        <v>1</v>
      </c>
    </row>
    <row r="610" spans="1:9">
      <c r="A610" t="s">
        <v>1324</v>
      </c>
      <c r="B610" s="3">
        <v>45313</v>
      </c>
      <c r="C610" t="s">
        <v>1325</v>
      </c>
      <c r="D610">
        <v>87.05</v>
      </c>
      <c r="E610" t="s">
        <v>70</v>
      </c>
      <c r="F610" t="s">
        <v>26</v>
      </c>
      <c r="G610" t="s">
        <v>21</v>
      </c>
      <c r="H610" t="s">
        <v>94</v>
      </c>
      <c r="I610">
        <f>IF(OR(financial_transactions35[[#This Row],[amount]]&lt;$L$16, financial_transactions35[[#This Row],[amount]]&gt;$L$17), 1, 0)</f>
        <v>1</v>
      </c>
    </row>
    <row r="611" spans="1:9">
      <c r="A611" t="s">
        <v>1326</v>
      </c>
      <c r="B611" s="3">
        <v>45313</v>
      </c>
      <c r="C611" t="s">
        <v>1327</v>
      </c>
      <c r="D611">
        <v>1454.49</v>
      </c>
      <c r="E611" t="s">
        <v>52</v>
      </c>
      <c r="F611" t="s">
        <v>26</v>
      </c>
      <c r="G611" t="s">
        <v>27</v>
      </c>
      <c r="H611" t="s">
        <v>176</v>
      </c>
      <c r="I611">
        <f>IF(OR(financial_transactions35[[#This Row],[amount]]&lt;$L$16, financial_transactions35[[#This Row],[amount]]&gt;$L$17), 1, 0)</f>
        <v>1</v>
      </c>
    </row>
    <row r="612" spans="1:9">
      <c r="A612" t="s">
        <v>1328</v>
      </c>
      <c r="B612" s="3">
        <v>45313</v>
      </c>
      <c r="C612" t="s">
        <v>1329</v>
      </c>
      <c r="D612">
        <v>492</v>
      </c>
      <c r="E612" t="s">
        <v>25</v>
      </c>
      <c r="F612" t="s">
        <v>26</v>
      </c>
      <c r="G612" t="s">
        <v>27</v>
      </c>
      <c r="H612" t="s">
        <v>16080</v>
      </c>
      <c r="I612">
        <f>IF(OR(financial_transactions35[[#This Row],[amount]]&lt;$L$16, financial_transactions35[[#This Row],[amount]]&gt;$L$17), 1, 0)</f>
        <v>1</v>
      </c>
    </row>
    <row r="613" spans="1:9">
      <c r="A613" t="s">
        <v>1330</v>
      </c>
      <c r="B613" s="3">
        <v>45313</v>
      </c>
      <c r="C613" t="s">
        <v>1331</v>
      </c>
      <c r="D613">
        <v>7766.99</v>
      </c>
      <c r="E613" t="s">
        <v>70</v>
      </c>
      <c r="F613" t="s">
        <v>61</v>
      </c>
      <c r="G613" t="s">
        <v>39</v>
      </c>
      <c r="H613" t="s">
        <v>36</v>
      </c>
      <c r="I613">
        <f>IF(OR(financial_transactions35[[#This Row],[amount]]&lt;$L$16, financial_transactions35[[#This Row],[amount]]&gt;$L$17), 1, 0)</f>
        <v>1</v>
      </c>
    </row>
    <row r="614" spans="1:9">
      <c r="A614" t="s">
        <v>1332</v>
      </c>
      <c r="B614" s="3">
        <v>45313</v>
      </c>
      <c r="C614" t="s">
        <v>270</v>
      </c>
      <c r="D614">
        <v>351.57</v>
      </c>
      <c r="E614" t="s">
        <v>64</v>
      </c>
      <c r="F614" t="s">
        <v>32</v>
      </c>
      <c r="G614" t="s">
        <v>48</v>
      </c>
      <c r="H614" t="s">
        <v>16080</v>
      </c>
      <c r="I614">
        <f>IF(OR(financial_transactions35[[#This Row],[amount]]&lt;$L$16, financial_transactions35[[#This Row],[amount]]&gt;$L$17), 1, 0)</f>
        <v>1</v>
      </c>
    </row>
    <row r="615" spans="1:9">
      <c r="A615" t="s">
        <v>1333</v>
      </c>
      <c r="B615" s="3">
        <v>45313</v>
      </c>
      <c r="C615" t="s">
        <v>1334</v>
      </c>
      <c r="D615">
        <v>902.81</v>
      </c>
      <c r="E615" t="s">
        <v>31</v>
      </c>
      <c r="F615" t="s">
        <v>20</v>
      </c>
      <c r="G615" t="s">
        <v>48</v>
      </c>
      <c r="H615" t="s">
        <v>40</v>
      </c>
      <c r="I615">
        <f>IF(OR(financial_transactions35[[#This Row],[amount]]&lt;$L$16, financial_transactions35[[#This Row],[amount]]&gt;$L$17), 1, 0)</f>
        <v>1</v>
      </c>
    </row>
    <row r="616" spans="1:9">
      <c r="A616" t="s">
        <v>1335</v>
      </c>
      <c r="B616" s="3">
        <v>45313</v>
      </c>
      <c r="C616" t="s">
        <v>1336</v>
      </c>
      <c r="D616">
        <v>219.08</v>
      </c>
      <c r="E616" t="s">
        <v>31</v>
      </c>
      <c r="F616" t="s">
        <v>20</v>
      </c>
      <c r="G616" t="s">
        <v>39</v>
      </c>
      <c r="H616" t="s">
        <v>57</v>
      </c>
      <c r="I616">
        <f>IF(OR(financial_transactions35[[#This Row],[amount]]&lt;$L$16, financial_transactions35[[#This Row],[amount]]&gt;$L$17), 1, 0)</f>
        <v>1</v>
      </c>
    </row>
    <row r="617" spans="1:9">
      <c r="A617" t="s">
        <v>1337</v>
      </c>
      <c r="B617" s="3">
        <v>45313</v>
      </c>
      <c r="C617" t="s">
        <v>205</v>
      </c>
      <c r="D617">
        <v>788.53</v>
      </c>
      <c r="E617" t="s">
        <v>64</v>
      </c>
      <c r="F617" t="s">
        <v>32</v>
      </c>
      <c r="G617" t="s">
        <v>39</v>
      </c>
      <c r="H617" t="s">
        <v>33</v>
      </c>
      <c r="I617">
        <f>IF(OR(financial_transactions35[[#This Row],[amount]]&lt;$L$16, financial_transactions35[[#This Row],[amount]]&gt;$L$17), 1, 0)</f>
        <v>1</v>
      </c>
    </row>
    <row r="618" spans="1:9">
      <c r="A618" t="s">
        <v>1338</v>
      </c>
      <c r="B618" s="3">
        <v>45313</v>
      </c>
      <c r="C618" t="s">
        <v>1339</v>
      </c>
      <c r="D618">
        <v>1716.34</v>
      </c>
      <c r="E618" t="s">
        <v>52</v>
      </c>
      <c r="F618" t="s">
        <v>61</v>
      </c>
      <c r="G618" t="s">
        <v>27</v>
      </c>
      <c r="H618" t="s">
        <v>57</v>
      </c>
      <c r="I618">
        <f>IF(OR(financial_transactions35[[#This Row],[amount]]&lt;$L$16, financial_transactions35[[#This Row],[amount]]&gt;$L$17), 1, 0)</f>
        <v>1</v>
      </c>
    </row>
    <row r="619" spans="1:9">
      <c r="A619" t="s">
        <v>1340</v>
      </c>
      <c r="B619" s="3">
        <v>45314</v>
      </c>
      <c r="C619" t="s">
        <v>1341</v>
      </c>
      <c r="D619">
        <v>1712.13</v>
      </c>
      <c r="E619" t="s">
        <v>19</v>
      </c>
      <c r="F619" t="s">
        <v>32</v>
      </c>
      <c r="G619" t="s">
        <v>21</v>
      </c>
      <c r="H619" t="s">
        <v>49</v>
      </c>
      <c r="I619">
        <f>IF(OR(financial_transactions35[[#This Row],[amount]]&lt;$L$16, financial_transactions35[[#This Row],[amount]]&gt;$L$17), 1, 0)</f>
        <v>1</v>
      </c>
    </row>
    <row r="620" spans="1:9">
      <c r="A620" t="s">
        <v>1342</v>
      </c>
      <c r="B620" s="3">
        <v>45314</v>
      </c>
      <c r="C620" t="s">
        <v>1343</v>
      </c>
      <c r="D620">
        <v>1395.33</v>
      </c>
      <c r="E620" t="s">
        <v>47</v>
      </c>
      <c r="F620" t="s">
        <v>26</v>
      </c>
      <c r="G620" t="s">
        <v>27</v>
      </c>
      <c r="H620" t="s">
        <v>87</v>
      </c>
      <c r="I620">
        <f>IF(OR(financial_transactions35[[#This Row],[amount]]&lt;$L$16, financial_transactions35[[#This Row],[amount]]&gt;$L$17), 1, 0)</f>
        <v>1</v>
      </c>
    </row>
    <row r="621" spans="1:9">
      <c r="A621" t="s">
        <v>1344</v>
      </c>
      <c r="B621" s="3">
        <v>45314</v>
      </c>
      <c r="C621" t="s">
        <v>1345</v>
      </c>
      <c r="D621">
        <v>1133.01</v>
      </c>
      <c r="E621" t="s">
        <v>19</v>
      </c>
      <c r="F621" t="s">
        <v>32</v>
      </c>
      <c r="G621" t="s">
        <v>21</v>
      </c>
      <c r="H621" t="s">
        <v>57</v>
      </c>
      <c r="I621">
        <f>IF(OR(financial_transactions35[[#This Row],[amount]]&lt;$L$16, financial_transactions35[[#This Row],[amount]]&gt;$L$17), 1, 0)</f>
        <v>1</v>
      </c>
    </row>
    <row r="622" spans="1:9">
      <c r="A622" t="s">
        <v>1346</v>
      </c>
      <c r="B622" s="3">
        <v>45314</v>
      </c>
      <c r="C622" t="s">
        <v>495</v>
      </c>
      <c r="D622">
        <v>1482.51</v>
      </c>
      <c r="E622" t="s">
        <v>19</v>
      </c>
      <c r="F622" t="s">
        <v>32</v>
      </c>
      <c r="G622" t="s">
        <v>39</v>
      </c>
      <c r="H622" t="s">
        <v>53</v>
      </c>
      <c r="I622">
        <f>IF(OR(financial_transactions35[[#This Row],[amount]]&lt;$L$16, financial_transactions35[[#This Row],[amount]]&gt;$L$17), 1, 0)</f>
        <v>1</v>
      </c>
    </row>
    <row r="623" spans="1:9">
      <c r="A623" t="s">
        <v>1347</v>
      </c>
      <c r="B623" s="3">
        <v>45314</v>
      </c>
      <c r="C623" t="s">
        <v>1348</v>
      </c>
      <c r="D623">
        <v>1446.47</v>
      </c>
      <c r="E623" t="s">
        <v>19</v>
      </c>
      <c r="F623" t="s">
        <v>32</v>
      </c>
      <c r="G623" t="s">
        <v>39</v>
      </c>
      <c r="H623" t="s">
        <v>57</v>
      </c>
      <c r="I623">
        <f>IF(OR(financial_transactions35[[#This Row],[amount]]&lt;$L$16, financial_transactions35[[#This Row],[amount]]&gt;$L$17), 1, 0)</f>
        <v>1</v>
      </c>
    </row>
    <row r="624" spans="1:9">
      <c r="A624" t="s">
        <v>1350</v>
      </c>
      <c r="B624" s="3">
        <v>45314</v>
      </c>
      <c r="C624" t="s">
        <v>718</v>
      </c>
      <c r="D624">
        <v>502</v>
      </c>
      <c r="E624" t="s">
        <v>25</v>
      </c>
      <c r="F624" t="s">
        <v>61</v>
      </c>
      <c r="G624" t="s">
        <v>39</v>
      </c>
      <c r="H624" t="s">
        <v>57</v>
      </c>
      <c r="I624">
        <f>IF(OR(financial_transactions35[[#This Row],[amount]]&lt;$L$16, financial_transactions35[[#This Row],[amount]]&gt;$L$17), 1, 0)</f>
        <v>1</v>
      </c>
    </row>
    <row r="625" spans="1:9">
      <c r="A625" t="s">
        <v>1351</v>
      </c>
      <c r="B625" s="3">
        <v>45314</v>
      </c>
      <c r="C625" t="s">
        <v>818</v>
      </c>
      <c r="D625">
        <v>354.58</v>
      </c>
      <c r="E625" t="s">
        <v>19</v>
      </c>
      <c r="F625" t="s">
        <v>26</v>
      </c>
      <c r="G625" t="s">
        <v>27</v>
      </c>
      <c r="H625" t="s">
        <v>53</v>
      </c>
      <c r="I625">
        <f>IF(OR(financial_transactions35[[#This Row],[amount]]&lt;$L$16, financial_transactions35[[#This Row],[amount]]&gt;$L$17), 1, 0)</f>
        <v>1</v>
      </c>
    </row>
    <row r="626" spans="1:9">
      <c r="A626" t="s">
        <v>1352</v>
      </c>
      <c r="B626" s="3">
        <v>45314</v>
      </c>
      <c r="C626" t="s">
        <v>1272</v>
      </c>
      <c r="D626">
        <v>507.74</v>
      </c>
      <c r="E626" t="s">
        <v>47</v>
      </c>
      <c r="F626" t="s">
        <v>26</v>
      </c>
      <c r="G626" t="s">
        <v>39</v>
      </c>
      <c r="H626" t="s">
        <v>33</v>
      </c>
      <c r="I626">
        <f>IF(OR(financial_transactions35[[#This Row],[amount]]&lt;$L$16, financial_transactions35[[#This Row],[amount]]&gt;$L$17), 1, 0)</f>
        <v>1</v>
      </c>
    </row>
    <row r="627" spans="1:9">
      <c r="A627" t="s">
        <v>1353</v>
      </c>
      <c r="B627" s="3">
        <v>45314</v>
      </c>
      <c r="C627" t="s">
        <v>1354</v>
      </c>
      <c r="D627">
        <v>1340.13</v>
      </c>
      <c r="E627" t="s">
        <v>67</v>
      </c>
      <c r="F627" t="s">
        <v>20</v>
      </c>
      <c r="G627" t="s">
        <v>48</v>
      </c>
      <c r="H627" t="s">
        <v>44</v>
      </c>
      <c r="I627">
        <f>IF(OR(financial_transactions35[[#This Row],[amount]]&lt;$L$16, financial_transactions35[[#This Row],[amount]]&gt;$L$17), 1, 0)</f>
        <v>1</v>
      </c>
    </row>
    <row r="628" spans="1:9">
      <c r="A628" t="s">
        <v>1355</v>
      </c>
      <c r="B628" s="3">
        <v>45314</v>
      </c>
      <c r="C628" t="s">
        <v>1356</v>
      </c>
      <c r="D628">
        <v>672.88</v>
      </c>
      <c r="E628" t="s">
        <v>52</v>
      </c>
      <c r="F628" t="s">
        <v>61</v>
      </c>
      <c r="G628" t="s">
        <v>48</v>
      </c>
      <c r="H628" t="s">
        <v>33</v>
      </c>
      <c r="I628">
        <f>IF(OR(financial_transactions35[[#This Row],[amount]]&lt;$L$16, financial_transactions35[[#This Row],[amount]]&gt;$L$17), 1, 0)</f>
        <v>1</v>
      </c>
    </row>
    <row r="629" spans="1:9">
      <c r="A629" t="s">
        <v>1357</v>
      </c>
      <c r="B629" s="3">
        <v>45314</v>
      </c>
      <c r="C629" t="s">
        <v>1358</v>
      </c>
      <c r="D629">
        <v>1110.3699999999999</v>
      </c>
      <c r="E629" t="s">
        <v>70</v>
      </c>
      <c r="F629" t="s">
        <v>26</v>
      </c>
      <c r="G629" t="s">
        <v>39</v>
      </c>
      <c r="H629" t="s">
        <v>44</v>
      </c>
      <c r="I629">
        <f>IF(OR(financial_transactions35[[#This Row],[amount]]&lt;$L$16, financial_transactions35[[#This Row],[amount]]&gt;$L$17), 1, 0)</f>
        <v>1</v>
      </c>
    </row>
    <row r="630" spans="1:9">
      <c r="A630" t="s">
        <v>1359</v>
      </c>
      <c r="B630" s="3">
        <v>45314</v>
      </c>
      <c r="C630" t="s">
        <v>1360</v>
      </c>
      <c r="D630">
        <v>620.34</v>
      </c>
      <c r="E630" t="s">
        <v>16079</v>
      </c>
      <c r="F630" t="s">
        <v>26</v>
      </c>
      <c r="G630" t="s">
        <v>27</v>
      </c>
      <c r="H630" t="s">
        <v>75</v>
      </c>
      <c r="I630">
        <f>IF(OR(financial_transactions35[[#This Row],[amount]]&lt;$L$16, financial_transactions35[[#This Row],[amount]]&gt;$L$17), 1, 0)</f>
        <v>1</v>
      </c>
    </row>
    <row r="631" spans="1:9">
      <c r="A631" t="s">
        <v>1361</v>
      </c>
      <c r="B631" s="3">
        <v>45314</v>
      </c>
      <c r="C631" t="s">
        <v>1362</v>
      </c>
      <c r="D631">
        <v>971.16</v>
      </c>
      <c r="E631" t="s">
        <v>16079</v>
      </c>
      <c r="F631" t="s">
        <v>61</v>
      </c>
      <c r="G631" t="s">
        <v>21</v>
      </c>
      <c r="H631" t="s">
        <v>16080</v>
      </c>
      <c r="I631">
        <f>IF(OR(financial_transactions35[[#This Row],[amount]]&lt;$L$16, financial_transactions35[[#This Row],[amount]]&gt;$L$17), 1, 0)</f>
        <v>1</v>
      </c>
    </row>
    <row r="632" spans="1:9">
      <c r="A632" t="s">
        <v>1363</v>
      </c>
      <c r="B632" s="3">
        <v>45314</v>
      </c>
      <c r="C632" t="s">
        <v>1364</v>
      </c>
      <c r="D632">
        <v>343.73</v>
      </c>
      <c r="E632" t="s">
        <v>64</v>
      </c>
      <c r="F632" t="s">
        <v>61</v>
      </c>
      <c r="G632" t="s">
        <v>48</v>
      </c>
      <c r="H632" t="s">
        <v>109</v>
      </c>
      <c r="I632">
        <f>IF(OR(financial_transactions35[[#This Row],[amount]]&lt;$L$16, financial_transactions35[[#This Row],[amount]]&gt;$L$17), 1, 0)</f>
        <v>1</v>
      </c>
    </row>
    <row r="633" spans="1:9">
      <c r="A633" t="s">
        <v>1365</v>
      </c>
      <c r="B633" s="3">
        <v>45314</v>
      </c>
      <c r="C633" t="s">
        <v>1366</v>
      </c>
      <c r="D633">
        <v>1234.3499999999999</v>
      </c>
      <c r="E633" t="s">
        <v>122</v>
      </c>
      <c r="F633" t="s">
        <v>32</v>
      </c>
      <c r="G633" t="s">
        <v>21</v>
      </c>
      <c r="H633" t="s">
        <v>36</v>
      </c>
      <c r="I633">
        <f>IF(OR(financial_transactions35[[#This Row],[amount]]&lt;$L$16, financial_transactions35[[#This Row],[amount]]&gt;$L$17), 1, 0)</f>
        <v>1</v>
      </c>
    </row>
    <row r="634" spans="1:9">
      <c r="A634" t="s">
        <v>1367</v>
      </c>
      <c r="B634" s="3">
        <v>45314</v>
      </c>
      <c r="C634" t="s">
        <v>1368</v>
      </c>
      <c r="D634">
        <v>742.28</v>
      </c>
      <c r="E634" t="s">
        <v>64</v>
      </c>
      <c r="F634" t="s">
        <v>61</v>
      </c>
      <c r="G634" t="s">
        <v>21</v>
      </c>
      <c r="H634" t="s">
        <v>57</v>
      </c>
      <c r="I634">
        <f>IF(OR(financial_transactions35[[#This Row],[amount]]&lt;$L$16, financial_transactions35[[#This Row],[amount]]&gt;$L$17), 1, 0)</f>
        <v>1</v>
      </c>
    </row>
    <row r="635" spans="1:9">
      <c r="A635" t="s">
        <v>1369</v>
      </c>
      <c r="B635" s="3">
        <v>45314</v>
      </c>
      <c r="C635" t="s">
        <v>1370</v>
      </c>
      <c r="D635">
        <v>915.3</v>
      </c>
      <c r="E635" t="s">
        <v>122</v>
      </c>
      <c r="F635" t="s">
        <v>61</v>
      </c>
      <c r="G635" t="s">
        <v>27</v>
      </c>
      <c r="H635" t="s">
        <v>57</v>
      </c>
      <c r="I635">
        <f>IF(OR(financial_transactions35[[#This Row],[amount]]&lt;$L$16, financial_transactions35[[#This Row],[amount]]&gt;$L$17), 1, 0)</f>
        <v>1</v>
      </c>
    </row>
    <row r="636" spans="1:9">
      <c r="A636" t="s">
        <v>1371</v>
      </c>
      <c r="B636" s="3">
        <v>45314</v>
      </c>
      <c r="C636" t="s">
        <v>1372</v>
      </c>
      <c r="D636">
        <v>1235.28</v>
      </c>
      <c r="E636" t="s">
        <v>16079</v>
      </c>
      <c r="F636" t="s">
        <v>61</v>
      </c>
      <c r="G636" t="s">
        <v>48</v>
      </c>
      <c r="H636" t="s">
        <v>36</v>
      </c>
      <c r="I636">
        <f>IF(OR(financial_transactions35[[#This Row],[amount]]&lt;$L$16, financial_transactions35[[#This Row],[amount]]&gt;$L$17), 1, 0)</f>
        <v>1</v>
      </c>
    </row>
    <row r="637" spans="1:9">
      <c r="A637" t="s">
        <v>1373</v>
      </c>
      <c r="B637" s="3">
        <v>45314</v>
      </c>
      <c r="C637" t="s">
        <v>1374</v>
      </c>
      <c r="D637">
        <v>149.37</v>
      </c>
      <c r="E637" t="s">
        <v>70</v>
      </c>
      <c r="F637" t="s">
        <v>61</v>
      </c>
      <c r="G637" t="s">
        <v>27</v>
      </c>
      <c r="H637" t="s">
        <v>87</v>
      </c>
      <c r="I637">
        <f>IF(OR(financial_transactions35[[#This Row],[amount]]&lt;$L$16, financial_transactions35[[#This Row],[amount]]&gt;$L$17), 1, 0)</f>
        <v>1</v>
      </c>
    </row>
    <row r="638" spans="1:9">
      <c r="A638" t="s">
        <v>1375</v>
      </c>
      <c r="B638" s="3">
        <v>45314</v>
      </c>
      <c r="C638" t="s">
        <v>1376</v>
      </c>
      <c r="D638">
        <v>260.51</v>
      </c>
      <c r="E638" t="s">
        <v>70</v>
      </c>
      <c r="F638" t="s">
        <v>26</v>
      </c>
      <c r="G638" t="s">
        <v>27</v>
      </c>
      <c r="H638" t="s">
        <v>36</v>
      </c>
      <c r="I638">
        <f>IF(OR(financial_transactions35[[#This Row],[amount]]&lt;$L$16, financial_transactions35[[#This Row],[amount]]&gt;$L$17), 1, 0)</f>
        <v>1</v>
      </c>
    </row>
    <row r="639" spans="1:9">
      <c r="A639" t="s">
        <v>1377</v>
      </c>
      <c r="B639" s="3">
        <v>45314</v>
      </c>
      <c r="C639" t="s">
        <v>1378</v>
      </c>
      <c r="D639">
        <v>794.56</v>
      </c>
      <c r="E639" t="s">
        <v>52</v>
      </c>
      <c r="F639" t="s">
        <v>20</v>
      </c>
      <c r="G639" t="s">
        <v>21</v>
      </c>
      <c r="H639" t="s">
        <v>36</v>
      </c>
      <c r="I639">
        <f>IF(OR(financial_transactions35[[#This Row],[amount]]&lt;$L$16, financial_transactions35[[#This Row],[amount]]&gt;$L$17), 1, 0)</f>
        <v>1</v>
      </c>
    </row>
    <row r="640" spans="1:9">
      <c r="A640" t="s">
        <v>1379</v>
      </c>
      <c r="B640" s="3">
        <v>45314</v>
      </c>
      <c r="C640" t="s">
        <v>1380</v>
      </c>
      <c r="D640">
        <v>1403.16</v>
      </c>
      <c r="E640" t="s">
        <v>25</v>
      </c>
      <c r="F640" t="s">
        <v>32</v>
      </c>
      <c r="G640" t="s">
        <v>39</v>
      </c>
      <c r="H640" t="s">
        <v>40</v>
      </c>
      <c r="I640">
        <f>IF(OR(financial_transactions35[[#This Row],[amount]]&lt;$L$16, financial_transactions35[[#This Row],[amount]]&gt;$L$17), 1, 0)</f>
        <v>1</v>
      </c>
    </row>
    <row r="641" spans="1:9">
      <c r="A641" t="s">
        <v>1381</v>
      </c>
      <c r="B641" s="3">
        <v>45314</v>
      </c>
      <c r="C641" t="s">
        <v>1382</v>
      </c>
      <c r="D641">
        <v>1350.83</v>
      </c>
      <c r="E641" t="s">
        <v>16110</v>
      </c>
      <c r="F641" t="s">
        <v>26</v>
      </c>
      <c r="G641" t="s">
        <v>27</v>
      </c>
      <c r="H641" t="s">
        <v>40</v>
      </c>
      <c r="I641">
        <f>IF(OR(financial_transactions35[[#This Row],[amount]]&lt;$L$16, financial_transactions35[[#This Row],[amount]]&gt;$L$17), 1, 0)</f>
        <v>1</v>
      </c>
    </row>
    <row r="642" spans="1:9">
      <c r="A642" t="s">
        <v>1383</v>
      </c>
      <c r="B642" s="3">
        <v>45314</v>
      </c>
      <c r="C642" t="s">
        <v>942</v>
      </c>
      <c r="D642">
        <v>935.87</v>
      </c>
      <c r="E642" t="s">
        <v>16079</v>
      </c>
      <c r="F642" t="s">
        <v>26</v>
      </c>
      <c r="G642" t="s">
        <v>39</v>
      </c>
      <c r="H642" t="s">
        <v>40</v>
      </c>
      <c r="I642">
        <f>IF(OR(financial_transactions35[[#This Row],[amount]]&lt;$L$16, financial_transactions35[[#This Row],[amount]]&gt;$L$17), 1, 0)</f>
        <v>1</v>
      </c>
    </row>
    <row r="643" spans="1:9">
      <c r="A643" t="s">
        <v>1384</v>
      </c>
      <c r="B643" s="3">
        <v>45314</v>
      </c>
      <c r="C643" t="s">
        <v>1385</v>
      </c>
      <c r="D643">
        <v>524.95000000000005</v>
      </c>
      <c r="E643" t="s">
        <v>52</v>
      </c>
      <c r="F643" t="s">
        <v>26</v>
      </c>
      <c r="G643" t="s">
        <v>27</v>
      </c>
      <c r="H643" t="s">
        <v>87</v>
      </c>
      <c r="I643">
        <f>IF(OR(financial_transactions35[[#This Row],[amount]]&lt;$L$16, financial_transactions35[[#This Row],[amount]]&gt;$L$17), 1, 0)</f>
        <v>1</v>
      </c>
    </row>
    <row r="644" spans="1:9">
      <c r="A644" t="s">
        <v>1386</v>
      </c>
      <c r="B644" s="3">
        <v>45314</v>
      </c>
      <c r="C644" t="s">
        <v>1387</v>
      </c>
      <c r="D644">
        <v>1961.94</v>
      </c>
      <c r="E644" t="s">
        <v>19</v>
      </c>
      <c r="F644" t="s">
        <v>26</v>
      </c>
      <c r="G644" t="s">
        <v>21</v>
      </c>
      <c r="H644" t="s">
        <v>44</v>
      </c>
      <c r="I644">
        <f>IF(OR(financial_transactions35[[#This Row],[amount]]&lt;$L$16, financial_transactions35[[#This Row],[amount]]&gt;$L$17), 1, 0)</f>
        <v>1</v>
      </c>
    </row>
    <row r="645" spans="1:9">
      <c r="A645" t="s">
        <v>1388</v>
      </c>
      <c r="B645" s="3">
        <v>45314</v>
      </c>
      <c r="C645" t="s">
        <v>1389</v>
      </c>
      <c r="D645">
        <v>562.42999999999995</v>
      </c>
      <c r="E645" t="s">
        <v>70</v>
      </c>
      <c r="F645" t="s">
        <v>26</v>
      </c>
      <c r="G645" t="s">
        <v>48</v>
      </c>
      <c r="H645" t="s">
        <v>53</v>
      </c>
      <c r="I645">
        <f>IF(OR(financial_transactions35[[#This Row],[amount]]&lt;$L$16, financial_transactions35[[#This Row],[amount]]&gt;$L$17), 1, 0)</f>
        <v>1</v>
      </c>
    </row>
    <row r="646" spans="1:9">
      <c r="A646" t="s">
        <v>1390</v>
      </c>
      <c r="B646" s="3">
        <v>45314</v>
      </c>
      <c r="C646" t="s">
        <v>1391</v>
      </c>
      <c r="D646">
        <v>132.15</v>
      </c>
      <c r="E646" t="s">
        <v>64</v>
      </c>
      <c r="F646" t="s">
        <v>20</v>
      </c>
      <c r="G646" t="s">
        <v>48</v>
      </c>
      <c r="H646" t="s">
        <v>22</v>
      </c>
      <c r="I646">
        <f>IF(OR(financial_transactions35[[#This Row],[amount]]&lt;$L$16, financial_transactions35[[#This Row],[amount]]&gt;$L$17), 1, 0)</f>
        <v>1</v>
      </c>
    </row>
    <row r="647" spans="1:9">
      <c r="A647" t="s">
        <v>1392</v>
      </c>
      <c r="B647" s="3">
        <v>45314</v>
      </c>
      <c r="C647" t="s">
        <v>1393</v>
      </c>
      <c r="D647">
        <v>1433.34</v>
      </c>
      <c r="E647" t="s">
        <v>16110</v>
      </c>
      <c r="F647" t="s">
        <v>61</v>
      </c>
      <c r="G647" t="s">
        <v>21</v>
      </c>
      <c r="H647" t="s">
        <v>109</v>
      </c>
      <c r="I647">
        <f>IF(OR(financial_transactions35[[#This Row],[amount]]&lt;$L$16, financial_transactions35[[#This Row],[amount]]&gt;$L$17), 1, 0)</f>
        <v>1</v>
      </c>
    </row>
    <row r="648" spans="1:9">
      <c r="A648" t="s">
        <v>1394</v>
      </c>
      <c r="B648" s="3">
        <v>45314</v>
      </c>
      <c r="C648" t="s">
        <v>1395</v>
      </c>
      <c r="D648">
        <v>1044.22</v>
      </c>
      <c r="E648" t="s">
        <v>122</v>
      </c>
      <c r="F648" t="s">
        <v>26</v>
      </c>
      <c r="G648" t="s">
        <v>48</v>
      </c>
      <c r="H648" t="s">
        <v>109</v>
      </c>
      <c r="I648">
        <f>IF(OR(financial_transactions35[[#This Row],[amount]]&lt;$L$16, financial_transactions35[[#This Row],[amount]]&gt;$L$17), 1, 0)</f>
        <v>1</v>
      </c>
    </row>
    <row r="649" spans="1:9">
      <c r="A649" t="s">
        <v>1396</v>
      </c>
      <c r="B649" s="3">
        <v>45314</v>
      </c>
      <c r="C649" t="s">
        <v>1397</v>
      </c>
      <c r="D649">
        <v>1836.93</v>
      </c>
      <c r="E649" t="s">
        <v>31</v>
      </c>
      <c r="F649" t="s">
        <v>32</v>
      </c>
      <c r="G649" t="s">
        <v>21</v>
      </c>
      <c r="H649" t="s">
        <v>22</v>
      </c>
      <c r="I649">
        <f>IF(OR(financial_transactions35[[#This Row],[amount]]&lt;$L$16, financial_transactions35[[#This Row],[amount]]&gt;$L$17), 1, 0)</f>
        <v>1</v>
      </c>
    </row>
    <row r="650" spans="1:9">
      <c r="A650" t="s">
        <v>1400</v>
      </c>
      <c r="B650" s="3">
        <v>45315</v>
      </c>
      <c r="C650" t="s">
        <v>1401</v>
      </c>
      <c r="D650">
        <v>1821.76</v>
      </c>
      <c r="E650" t="s">
        <v>70</v>
      </c>
      <c r="F650" t="s">
        <v>61</v>
      </c>
      <c r="G650" t="s">
        <v>27</v>
      </c>
      <c r="H650" t="s">
        <v>75</v>
      </c>
      <c r="I650">
        <f>IF(OR(financial_transactions35[[#This Row],[amount]]&lt;$L$16, financial_transactions35[[#This Row],[amount]]&gt;$L$17), 1, 0)</f>
        <v>1</v>
      </c>
    </row>
    <row r="651" spans="1:9">
      <c r="A651" t="s">
        <v>1402</v>
      </c>
      <c r="B651" s="3">
        <v>45315</v>
      </c>
      <c r="C651" t="s">
        <v>1403</v>
      </c>
      <c r="D651">
        <v>1557.97</v>
      </c>
      <c r="E651" t="s">
        <v>19</v>
      </c>
      <c r="F651" t="s">
        <v>20</v>
      </c>
      <c r="G651" t="s">
        <v>27</v>
      </c>
      <c r="H651" t="s">
        <v>109</v>
      </c>
      <c r="I651">
        <f>IF(OR(financial_transactions35[[#This Row],[amount]]&lt;$L$16, financial_transactions35[[#This Row],[amount]]&gt;$L$17), 1, 0)</f>
        <v>1</v>
      </c>
    </row>
    <row r="652" spans="1:9">
      <c r="A652" t="s">
        <v>1404</v>
      </c>
      <c r="B652" s="3">
        <v>45315</v>
      </c>
      <c r="C652" t="s">
        <v>1405</v>
      </c>
      <c r="D652">
        <v>15955.59</v>
      </c>
      <c r="E652" t="s">
        <v>52</v>
      </c>
      <c r="F652" t="s">
        <v>32</v>
      </c>
      <c r="G652" t="s">
        <v>27</v>
      </c>
      <c r="H652" t="s">
        <v>28</v>
      </c>
      <c r="I652">
        <f>IF(OR(financial_transactions35[[#This Row],[amount]]&lt;$L$16, financial_transactions35[[#This Row],[amount]]&gt;$L$17), 1, 0)</f>
        <v>1</v>
      </c>
    </row>
    <row r="653" spans="1:9">
      <c r="A653" t="s">
        <v>1406</v>
      </c>
      <c r="B653" s="3">
        <v>45315</v>
      </c>
      <c r="C653" t="s">
        <v>1407</v>
      </c>
      <c r="D653">
        <v>1801.4</v>
      </c>
      <c r="E653" t="s">
        <v>47</v>
      </c>
      <c r="F653" t="s">
        <v>26</v>
      </c>
      <c r="G653" t="s">
        <v>27</v>
      </c>
      <c r="H653" t="s">
        <v>28</v>
      </c>
      <c r="I653">
        <f>IF(OR(financial_transactions35[[#This Row],[amount]]&lt;$L$16, financial_transactions35[[#This Row],[amount]]&gt;$L$17), 1, 0)</f>
        <v>1</v>
      </c>
    </row>
    <row r="654" spans="1:9">
      <c r="A654" t="s">
        <v>1408</v>
      </c>
      <c r="B654" s="3">
        <v>45315</v>
      </c>
      <c r="C654" t="s">
        <v>1409</v>
      </c>
      <c r="D654">
        <v>16612.150000000001</v>
      </c>
      <c r="E654" t="s">
        <v>70</v>
      </c>
      <c r="F654" t="s">
        <v>32</v>
      </c>
      <c r="G654" t="s">
        <v>21</v>
      </c>
      <c r="H654" t="s">
        <v>87</v>
      </c>
      <c r="I654">
        <f>IF(OR(financial_transactions35[[#This Row],[amount]]&lt;$L$16, financial_transactions35[[#This Row],[amount]]&gt;$L$17), 1, 0)</f>
        <v>1</v>
      </c>
    </row>
    <row r="655" spans="1:9">
      <c r="A655" t="s">
        <v>1410</v>
      </c>
      <c r="B655" s="3">
        <v>45315</v>
      </c>
      <c r="C655" t="s">
        <v>1411</v>
      </c>
      <c r="D655">
        <v>1777.93</v>
      </c>
      <c r="E655" t="s">
        <v>47</v>
      </c>
      <c r="F655" t="s">
        <v>20</v>
      </c>
      <c r="G655" t="s">
        <v>27</v>
      </c>
      <c r="H655" t="s">
        <v>75</v>
      </c>
      <c r="I655">
        <f>IF(OR(financial_transactions35[[#This Row],[amount]]&lt;$L$16, financial_transactions35[[#This Row],[amount]]&gt;$L$17), 1, 0)</f>
        <v>1</v>
      </c>
    </row>
    <row r="656" spans="1:9">
      <c r="A656" t="s">
        <v>1412</v>
      </c>
      <c r="B656" s="3">
        <v>45315</v>
      </c>
      <c r="C656" t="s">
        <v>726</v>
      </c>
      <c r="D656">
        <v>1822.46</v>
      </c>
      <c r="E656" t="s">
        <v>70</v>
      </c>
      <c r="F656" t="s">
        <v>20</v>
      </c>
      <c r="G656" t="s">
        <v>27</v>
      </c>
      <c r="H656" t="s">
        <v>87</v>
      </c>
      <c r="I656">
        <f>IF(OR(financial_transactions35[[#This Row],[amount]]&lt;$L$16, financial_transactions35[[#This Row],[amount]]&gt;$L$17), 1, 0)</f>
        <v>1</v>
      </c>
    </row>
    <row r="657" spans="1:9">
      <c r="A657" t="s">
        <v>1413</v>
      </c>
      <c r="B657" s="3">
        <v>45315</v>
      </c>
      <c r="C657" t="s">
        <v>1414</v>
      </c>
      <c r="D657">
        <v>950.85</v>
      </c>
      <c r="E657" t="s">
        <v>47</v>
      </c>
      <c r="F657" t="s">
        <v>20</v>
      </c>
      <c r="G657" t="s">
        <v>27</v>
      </c>
      <c r="H657" t="s">
        <v>94</v>
      </c>
      <c r="I657">
        <f>IF(OR(financial_transactions35[[#This Row],[amount]]&lt;$L$16, financial_transactions35[[#This Row],[amount]]&gt;$L$17), 1, 0)</f>
        <v>1</v>
      </c>
    </row>
    <row r="658" spans="1:9">
      <c r="A658" t="s">
        <v>1415</v>
      </c>
      <c r="B658" s="3">
        <v>45315</v>
      </c>
      <c r="C658" t="s">
        <v>113</v>
      </c>
      <c r="D658">
        <v>1882.19</v>
      </c>
      <c r="E658" t="s">
        <v>67</v>
      </c>
      <c r="F658" t="s">
        <v>32</v>
      </c>
      <c r="G658" t="s">
        <v>27</v>
      </c>
      <c r="H658" t="s">
        <v>49</v>
      </c>
      <c r="I658">
        <f>IF(OR(financial_transactions35[[#This Row],[amount]]&lt;$L$16, financial_transactions35[[#This Row],[amount]]&gt;$L$17), 1, 0)</f>
        <v>1</v>
      </c>
    </row>
    <row r="659" spans="1:9">
      <c r="A659" t="s">
        <v>1416</v>
      </c>
      <c r="B659" s="3">
        <v>45315</v>
      </c>
      <c r="C659" t="s">
        <v>1417</v>
      </c>
      <c r="D659">
        <v>1506.58</v>
      </c>
      <c r="E659" t="s">
        <v>16079</v>
      </c>
      <c r="F659" t="s">
        <v>61</v>
      </c>
      <c r="G659" t="s">
        <v>27</v>
      </c>
      <c r="H659" t="s">
        <v>87</v>
      </c>
      <c r="I659">
        <f>IF(OR(financial_transactions35[[#This Row],[amount]]&lt;$L$16, financial_transactions35[[#This Row],[amount]]&gt;$L$17), 1, 0)</f>
        <v>1</v>
      </c>
    </row>
    <row r="660" spans="1:9">
      <c r="A660" t="s">
        <v>1418</v>
      </c>
      <c r="B660" s="3">
        <v>45315</v>
      </c>
      <c r="C660" t="s">
        <v>1419</v>
      </c>
      <c r="D660">
        <v>1136.3900000000001</v>
      </c>
      <c r="E660" t="s">
        <v>19</v>
      </c>
      <c r="F660" t="s">
        <v>20</v>
      </c>
      <c r="G660" t="s">
        <v>48</v>
      </c>
      <c r="H660" t="s">
        <v>49</v>
      </c>
      <c r="I660">
        <f>IF(OR(financial_transactions35[[#This Row],[amount]]&lt;$L$16, financial_transactions35[[#This Row],[amount]]&gt;$L$17), 1, 0)</f>
        <v>1</v>
      </c>
    </row>
    <row r="661" spans="1:9">
      <c r="A661" t="s">
        <v>1420</v>
      </c>
      <c r="B661" s="3">
        <v>45315</v>
      </c>
      <c r="C661" t="s">
        <v>1421</v>
      </c>
      <c r="D661">
        <v>1758.57</v>
      </c>
      <c r="E661" t="s">
        <v>16110</v>
      </c>
      <c r="F661" t="s">
        <v>20</v>
      </c>
      <c r="G661" t="s">
        <v>48</v>
      </c>
      <c r="H661" t="s">
        <v>49</v>
      </c>
      <c r="I661">
        <f>IF(OR(financial_transactions35[[#This Row],[amount]]&lt;$L$16, financial_transactions35[[#This Row],[amount]]&gt;$L$17), 1, 0)</f>
        <v>1</v>
      </c>
    </row>
    <row r="662" spans="1:9">
      <c r="A662" t="s">
        <v>1422</v>
      </c>
      <c r="B662" s="3">
        <v>45315</v>
      </c>
      <c r="C662" t="s">
        <v>135</v>
      </c>
      <c r="D662">
        <v>980.07</v>
      </c>
      <c r="E662" t="s">
        <v>31</v>
      </c>
      <c r="F662" t="s">
        <v>32</v>
      </c>
      <c r="G662" t="s">
        <v>48</v>
      </c>
      <c r="H662" t="s">
        <v>176</v>
      </c>
      <c r="I662">
        <f>IF(OR(financial_transactions35[[#This Row],[amount]]&lt;$L$16, financial_transactions35[[#This Row],[amount]]&gt;$L$17), 1, 0)</f>
        <v>1</v>
      </c>
    </row>
    <row r="663" spans="1:9">
      <c r="A663" t="s">
        <v>1423</v>
      </c>
      <c r="B663" s="3">
        <v>45315</v>
      </c>
      <c r="C663" t="s">
        <v>1424</v>
      </c>
      <c r="D663">
        <v>1512.32</v>
      </c>
      <c r="E663" t="s">
        <v>67</v>
      </c>
      <c r="F663" t="s">
        <v>20</v>
      </c>
      <c r="G663" t="s">
        <v>39</v>
      </c>
      <c r="H663" t="s">
        <v>87</v>
      </c>
      <c r="I663">
        <f>IF(OR(financial_transactions35[[#This Row],[amount]]&lt;$L$16, financial_transactions35[[#This Row],[amount]]&gt;$L$17), 1, 0)</f>
        <v>1</v>
      </c>
    </row>
    <row r="664" spans="1:9">
      <c r="A664" t="s">
        <v>1425</v>
      </c>
      <c r="B664" s="3">
        <v>45315</v>
      </c>
      <c r="C664" t="s">
        <v>182</v>
      </c>
      <c r="D664">
        <v>411.7</v>
      </c>
      <c r="E664" t="s">
        <v>122</v>
      </c>
      <c r="F664" t="s">
        <v>26</v>
      </c>
      <c r="G664" t="s">
        <v>27</v>
      </c>
      <c r="H664" t="s">
        <v>44</v>
      </c>
      <c r="I664">
        <f>IF(OR(financial_transactions35[[#This Row],[amount]]&lt;$L$16, financial_transactions35[[#This Row],[amount]]&gt;$L$17), 1, 0)</f>
        <v>1</v>
      </c>
    </row>
    <row r="665" spans="1:9">
      <c r="A665" t="s">
        <v>1426</v>
      </c>
      <c r="B665" s="3">
        <v>45315</v>
      </c>
      <c r="C665" t="s">
        <v>1427</v>
      </c>
      <c r="D665">
        <v>743.69</v>
      </c>
      <c r="E665" t="s">
        <v>64</v>
      </c>
      <c r="F665" t="s">
        <v>26</v>
      </c>
      <c r="G665" t="s">
        <v>21</v>
      </c>
      <c r="H665" t="s">
        <v>16080</v>
      </c>
      <c r="I665">
        <f>IF(OR(financial_transactions35[[#This Row],[amount]]&lt;$L$16, financial_transactions35[[#This Row],[amount]]&gt;$L$17), 1, 0)</f>
        <v>1</v>
      </c>
    </row>
    <row r="666" spans="1:9">
      <c r="A666" t="s">
        <v>1428</v>
      </c>
      <c r="B666" s="3">
        <v>45315</v>
      </c>
      <c r="C666" t="s">
        <v>1429</v>
      </c>
      <c r="D666">
        <v>125.04</v>
      </c>
      <c r="E666" t="s">
        <v>19</v>
      </c>
      <c r="F666" t="s">
        <v>32</v>
      </c>
      <c r="G666" t="s">
        <v>21</v>
      </c>
      <c r="H666" t="s">
        <v>109</v>
      </c>
      <c r="I666">
        <f>IF(OR(financial_transactions35[[#This Row],[amount]]&lt;$L$16, financial_transactions35[[#This Row],[amount]]&gt;$L$17), 1, 0)</f>
        <v>1</v>
      </c>
    </row>
    <row r="667" spans="1:9">
      <c r="A667" t="s">
        <v>1430</v>
      </c>
      <c r="B667" s="3">
        <v>45315</v>
      </c>
      <c r="C667" t="s">
        <v>1431</v>
      </c>
      <c r="D667">
        <v>92.22</v>
      </c>
      <c r="E667" t="s">
        <v>67</v>
      </c>
      <c r="F667" t="s">
        <v>20</v>
      </c>
      <c r="G667" t="s">
        <v>27</v>
      </c>
      <c r="H667" t="s">
        <v>22</v>
      </c>
      <c r="I667">
        <f>IF(OR(financial_transactions35[[#This Row],[amount]]&lt;$L$16, financial_transactions35[[#This Row],[amount]]&gt;$L$17), 1, 0)</f>
        <v>1</v>
      </c>
    </row>
    <row r="668" spans="1:9">
      <c r="A668" t="s">
        <v>1432</v>
      </c>
      <c r="B668" s="3">
        <v>45315</v>
      </c>
      <c r="C668" t="s">
        <v>1433</v>
      </c>
      <c r="D668">
        <v>928.1</v>
      </c>
      <c r="E668" t="s">
        <v>122</v>
      </c>
      <c r="F668" t="s">
        <v>26</v>
      </c>
      <c r="G668" t="s">
        <v>21</v>
      </c>
      <c r="H668" t="s">
        <v>16080</v>
      </c>
      <c r="I668">
        <f>IF(OR(financial_transactions35[[#This Row],[amount]]&lt;$L$16, financial_transactions35[[#This Row],[amount]]&gt;$L$17), 1, 0)</f>
        <v>1</v>
      </c>
    </row>
    <row r="669" spans="1:9">
      <c r="A669" t="s">
        <v>1434</v>
      </c>
      <c r="B669" s="3">
        <v>45315</v>
      </c>
      <c r="C669" t="s">
        <v>1435</v>
      </c>
      <c r="D669">
        <v>1121.31</v>
      </c>
      <c r="E669" t="s">
        <v>70</v>
      </c>
      <c r="F669" t="s">
        <v>61</v>
      </c>
      <c r="G669" t="s">
        <v>27</v>
      </c>
      <c r="H669" t="s">
        <v>75</v>
      </c>
      <c r="I669">
        <f>IF(OR(financial_transactions35[[#This Row],[amount]]&lt;$L$16, financial_transactions35[[#This Row],[amount]]&gt;$L$17), 1, 0)</f>
        <v>1</v>
      </c>
    </row>
    <row r="670" spans="1:9">
      <c r="A670" t="s">
        <v>1436</v>
      </c>
      <c r="B670" s="3">
        <v>45315</v>
      </c>
      <c r="C670" t="s">
        <v>1437</v>
      </c>
      <c r="D670">
        <v>1854.63</v>
      </c>
      <c r="E670" t="s">
        <v>47</v>
      </c>
      <c r="F670" t="s">
        <v>20</v>
      </c>
      <c r="G670" t="s">
        <v>39</v>
      </c>
      <c r="H670" t="s">
        <v>44</v>
      </c>
      <c r="I670">
        <f>IF(OR(financial_transactions35[[#This Row],[amount]]&lt;$L$16, financial_transactions35[[#This Row],[amount]]&gt;$L$17), 1, 0)</f>
        <v>1</v>
      </c>
    </row>
    <row r="671" spans="1:9">
      <c r="A671" t="s">
        <v>1438</v>
      </c>
      <c r="B671" s="3">
        <v>45316</v>
      </c>
      <c r="C671" t="s">
        <v>1439</v>
      </c>
      <c r="D671">
        <v>849.46</v>
      </c>
      <c r="E671" t="s">
        <v>67</v>
      </c>
      <c r="F671" t="s">
        <v>32</v>
      </c>
      <c r="G671" t="s">
        <v>39</v>
      </c>
      <c r="H671" t="s">
        <v>109</v>
      </c>
      <c r="I671">
        <f>IF(OR(financial_transactions35[[#This Row],[amount]]&lt;$L$16, financial_transactions35[[#This Row],[amount]]&gt;$L$17), 1, 0)</f>
        <v>1</v>
      </c>
    </row>
    <row r="672" spans="1:9">
      <c r="A672" t="s">
        <v>1440</v>
      </c>
      <c r="B672" s="3">
        <v>45316</v>
      </c>
      <c r="C672" t="s">
        <v>1441</v>
      </c>
      <c r="D672">
        <v>1202.5</v>
      </c>
      <c r="E672" t="s">
        <v>64</v>
      </c>
      <c r="F672" t="s">
        <v>20</v>
      </c>
      <c r="G672" t="s">
        <v>48</v>
      </c>
      <c r="H672" t="s">
        <v>53</v>
      </c>
      <c r="I672">
        <f>IF(OR(financial_transactions35[[#This Row],[amount]]&lt;$L$16, financial_transactions35[[#This Row],[amount]]&gt;$L$17), 1, 0)</f>
        <v>1</v>
      </c>
    </row>
    <row r="673" spans="1:9">
      <c r="A673" t="s">
        <v>1442</v>
      </c>
      <c r="B673" s="3">
        <v>45316</v>
      </c>
      <c r="C673" t="s">
        <v>1443</v>
      </c>
      <c r="D673">
        <v>1944.57</v>
      </c>
      <c r="E673" t="s">
        <v>25</v>
      </c>
      <c r="F673" t="s">
        <v>32</v>
      </c>
      <c r="G673" t="s">
        <v>27</v>
      </c>
      <c r="H673" t="s">
        <v>94</v>
      </c>
      <c r="I673">
        <f>IF(OR(financial_transactions35[[#This Row],[amount]]&lt;$L$16, financial_transactions35[[#This Row],[amount]]&gt;$L$17), 1, 0)</f>
        <v>1</v>
      </c>
    </row>
    <row r="674" spans="1:9">
      <c r="A674" t="s">
        <v>1444</v>
      </c>
      <c r="B674" s="3">
        <v>45316</v>
      </c>
      <c r="C674" t="s">
        <v>1445</v>
      </c>
      <c r="D674">
        <v>217.66</v>
      </c>
      <c r="E674" t="s">
        <v>52</v>
      </c>
      <c r="F674" t="s">
        <v>32</v>
      </c>
      <c r="G674" t="s">
        <v>21</v>
      </c>
      <c r="H674" t="s">
        <v>75</v>
      </c>
      <c r="I674">
        <f>IF(OR(financial_transactions35[[#This Row],[amount]]&lt;$L$16, financial_transactions35[[#This Row],[amount]]&gt;$L$17), 1, 0)</f>
        <v>1</v>
      </c>
    </row>
    <row r="675" spans="1:9">
      <c r="A675" t="s">
        <v>1446</v>
      </c>
      <c r="B675" s="3">
        <v>45316</v>
      </c>
      <c r="C675" t="s">
        <v>1447</v>
      </c>
      <c r="D675">
        <v>1816.08</v>
      </c>
      <c r="E675" t="s">
        <v>16079</v>
      </c>
      <c r="F675" t="s">
        <v>61</v>
      </c>
      <c r="G675" t="s">
        <v>39</v>
      </c>
      <c r="H675" t="s">
        <v>53</v>
      </c>
      <c r="I675">
        <f>IF(OR(financial_transactions35[[#This Row],[amount]]&lt;$L$16, financial_transactions35[[#This Row],[amount]]&gt;$L$17), 1, 0)</f>
        <v>1</v>
      </c>
    </row>
    <row r="676" spans="1:9">
      <c r="A676" t="s">
        <v>1448</v>
      </c>
      <c r="B676" s="3">
        <v>45316</v>
      </c>
      <c r="C676" t="s">
        <v>1449</v>
      </c>
      <c r="D676">
        <v>237.23</v>
      </c>
      <c r="E676" t="s">
        <v>31</v>
      </c>
      <c r="F676" t="s">
        <v>32</v>
      </c>
      <c r="G676" t="s">
        <v>48</v>
      </c>
      <c r="H676" t="s">
        <v>94</v>
      </c>
      <c r="I676">
        <f>IF(OR(financial_transactions35[[#This Row],[amount]]&lt;$L$16, financial_transactions35[[#This Row],[amount]]&gt;$L$17), 1, 0)</f>
        <v>1</v>
      </c>
    </row>
    <row r="677" spans="1:9">
      <c r="A677" t="s">
        <v>1450</v>
      </c>
      <c r="B677" s="3">
        <v>45316</v>
      </c>
      <c r="C677" t="s">
        <v>1451</v>
      </c>
      <c r="D677">
        <v>1477.16</v>
      </c>
      <c r="E677" t="s">
        <v>122</v>
      </c>
      <c r="F677" t="s">
        <v>32</v>
      </c>
      <c r="G677" t="s">
        <v>21</v>
      </c>
      <c r="H677" t="s">
        <v>33</v>
      </c>
      <c r="I677">
        <f>IF(OR(financial_transactions35[[#This Row],[amount]]&lt;$L$16, financial_transactions35[[#This Row],[amount]]&gt;$L$17), 1, 0)</f>
        <v>1</v>
      </c>
    </row>
    <row r="678" spans="1:9">
      <c r="A678" t="s">
        <v>1452</v>
      </c>
      <c r="B678" s="3">
        <v>45316</v>
      </c>
      <c r="C678" t="s">
        <v>1453</v>
      </c>
      <c r="D678">
        <v>1668</v>
      </c>
      <c r="E678" t="s">
        <v>16079</v>
      </c>
      <c r="F678" t="s">
        <v>61</v>
      </c>
      <c r="G678" t="s">
        <v>27</v>
      </c>
      <c r="H678" t="s">
        <v>75</v>
      </c>
      <c r="I678">
        <f>IF(OR(financial_transactions35[[#This Row],[amount]]&lt;$L$16, financial_transactions35[[#This Row],[amount]]&gt;$L$17), 1, 0)</f>
        <v>1</v>
      </c>
    </row>
    <row r="679" spans="1:9">
      <c r="A679" t="s">
        <v>1454</v>
      </c>
      <c r="B679" s="3">
        <v>45316</v>
      </c>
      <c r="C679" t="s">
        <v>1455</v>
      </c>
      <c r="D679">
        <v>1921.34</v>
      </c>
      <c r="E679" t="s">
        <v>70</v>
      </c>
      <c r="F679" t="s">
        <v>32</v>
      </c>
      <c r="G679" t="s">
        <v>48</v>
      </c>
      <c r="H679" t="s">
        <v>57</v>
      </c>
      <c r="I679">
        <f>IF(OR(financial_transactions35[[#This Row],[amount]]&lt;$L$16, financial_transactions35[[#This Row],[amount]]&gt;$L$17), 1, 0)</f>
        <v>1</v>
      </c>
    </row>
    <row r="680" spans="1:9">
      <c r="A680" t="s">
        <v>1456</v>
      </c>
      <c r="B680" s="3">
        <v>45316</v>
      </c>
      <c r="C680" t="s">
        <v>1457</v>
      </c>
      <c r="D680">
        <v>1236.3599999999999</v>
      </c>
      <c r="E680" t="s">
        <v>47</v>
      </c>
      <c r="F680" t="s">
        <v>20</v>
      </c>
      <c r="G680" t="s">
        <v>39</v>
      </c>
      <c r="H680" t="s">
        <v>53</v>
      </c>
      <c r="I680">
        <f>IF(OR(financial_transactions35[[#This Row],[amount]]&lt;$L$16, financial_transactions35[[#This Row],[amount]]&gt;$L$17), 1, 0)</f>
        <v>1</v>
      </c>
    </row>
    <row r="681" spans="1:9">
      <c r="A681" t="s">
        <v>1458</v>
      </c>
      <c r="B681" s="3">
        <v>45316</v>
      </c>
      <c r="C681" t="s">
        <v>1459</v>
      </c>
      <c r="D681">
        <v>1182.6400000000001</v>
      </c>
      <c r="E681" t="s">
        <v>52</v>
      </c>
      <c r="F681" t="s">
        <v>61</v>
      </c>
      <c r="G681" t="s">
        <v>21</v>
      </c>
      <c r="H681" t="s">
        <v>87</v>
      </c>
      <c r="I681">
        <f>IF(OR(financial_transactions35[[#This Row],[amount]]&lt;$L$16, financial_transactions35[[#This Row],[amount]]&gt;$L$17), 1, 0)</f>
        <v>1</v>
      </c>
    </row>
    <row r="682" spans="1:9">
      <c r="A682" t="s">
        <v>1460</v>
      </c>
      <c r="B682" s="3">
        <v>45316</v>
      </c>
      <c r="C682" t="s">
        <v>1461</v>
      </c>
      <c r="D682">
        <v>1747.97</v>
      </c>
      <c r="E682" t="s">
        <v>19</v>
      </c>
      <c r="F682" t="s">
        <v>20</v>
      </c>
      <c r="G682" t="s">
        <v>39</v>
      </c>
      <c r="H682" t="s">
        <v>16080</v>
      </c>
      <c r="I682">
        <f>IF(OR(financial_transactions35[[#This Row],[amount]]&lt;$L$16, financial_transactions35[[#This Row],[amount]]&gt;$L$17), 1, 0)</f>
        <v>1</v>
      </c>
    </row>
    <row r="683" spans="1:9">
      <c r="A683" t="s">
        <v>1462</v>
      </c>
      <c r="B683" s="3">
        <v>45316</v>
      </c>
      <c r="C683" t="s">
        <v>1463</v>
      </c>
      <c r="D683">
        <v>683.67</v>
      </c>
      <c r="E683" t="s">
        <v>16110</v>
      </c>
      <c r="F683" t="s">
        <v>32</v>
      </c>
      <c r="G683" t="s">
        <v>48</v>
      </c>
      <c r="H683" t="s">
        <v>123</v>
      </c>
      <c r="I683">
        <f>IF(OR(financial_transactions35[[#This Row],[amount]]&lt;$L$16, financial_transactions35[[#This Row],[amount]]&gt;$L$17), 1, 0)</f>
        <v>1</v>
      </c>
    </row>
    <row r="684" spans="1:9">
      <c r="A684" t="s">
        <v>1464</v>
      </c>
      <c r="B684" s="3">
        <v>45316</v>
      </c>
      <c r="C684" t="s">
        <v>1465</v>
      </c>
      <c r="D684">
        <v>336.79</v>
      </c>
      <c r="E684" t="s">
        <v>16110</v>
      </c>
      <c r="F684" t="s">
        <v>26</v>
      </c>
      <c r="G684" t="s">
        <v>48</v>
      </c>
      <c r="H684" t="s">
        <v>36</v>
      </c>
      <c r="I684">
        <f>IF(OR(financial_transactions35[[#This Row],[amount]]&lt;$L$16, financial_transactions35[[#This Row],[amount]]&gt;$L$17), 1, 0)</f>
        <v>1</v>
      </c>
    </row>
    <row r="685" spans="1:9">
      <c r="A685" t="s">
        <v>1466</v>
      </c>
      <c r="B685" s="3">
        <v>45316</v>
      </c>
      <c r="C685" t="s">
        <v>1467</v>
      </c>
      <c r="D685">
        <v>265.75</v>
      </c>
      <c r="E685" t="s">
        <v>47</v>
      </c>
      <c r="F685" t="s">
        <v>61</v>
      </c>
      <c r="G685" t="s">
        <v>48</v>
      </c>
      <c r="H685" t="s">
        <v>28</v>
      </c>
      <c r="I685">
        <f>IF(OR(financial_transactions35[[#This Row],[amount]]&lt;$L$16, financial_transactions35[[#This Row],[amount]]&gt;$L$17), 1, 0)</f>
        <v>1</v>
      </c>
    </row>
    <row r="686" spans="1:9">
      <c r="A686" t="s">
        <v>1468</v>
      </c>
      <c r="B686" s="3">
        <v>45316</v>
      </c>
      <c r="C686" t="s">
        <v>1469</v>
      </c>
      <c r="D686">
        <v>883.17</v>
      </c>
      <c r="E686" t="s">
        <v>31</v>
      </c>
      <c r="F686" t="s">
        <v>20</v>
      </c>
      <c r="G686" t="s">
        <v>48</v>
      </c>
      <c r="H686" t="s">
        <v>53</v>
      </c>
      <c r="I686">
        <f>IF(OR(financial_transactions35[[#This Row],[amount]]&lt;$L$16, financial_transactions35[[#This Row],[amount]]&gt;$L$17), 1, 0)</f>
        <v>1</v>
      </c>
    </row>
    <row r="687" spans="1:9">
      <c r="A687" t="s">
        <v>1470</v>
      </c>
      <c r="B687" s="3">
        <v>45316</v>
      </c>
      <c r="C687" t="s">
        <v>1471</v>
      </c>
      <c r="D687">
        <v>1473.03</v>
      </c>
      <c r="E687" t="s">
        <v>16110</v>
      </c>
      <c r="F687" t="s">
        <v>32</v>
      </c>
      <c r="G687" t="s">
        <v>48</v>
      </c>
      <c r="H687" t="s">
        <v>40</v>
      </c>
      <c r="I687">
        <f>IF(OR(financial_transactions35[[#This Row],[amount]]&lt;$L$16, financial_transactions35[[#This Row],[amount]]&gt;$L$17), 1, 0)</f>
        <v>1</v>
      </c>
    </row>
    <row r="688" spans="1:9">
      <c r="A688" t="s">
        <v>1474</v>
      </c>
      <c r="B688" s="3">
        <v>45316</v>
      </c>
      <c r="C688" t="s">
        <v>1475</v>
      </c>
      <c r="D688">
        <v>402.89</v>
      </c>
      <c r="E688" t="s">
        <v>47</v>
      </c>
      <c r="F688" t="s">
        <v>61</v>
      </c>
      <c r="G688" t="s">
        <v>48</v>
      </c>
      <c r="H688" t="s">
        <v>40</v>
      </c>
      <c r="I688">
        <f>IF(OR(financial_transactions35[[#This Row],[amount]]&lt;$L$16, financial_transactions35[[#This Row],[amount]]&gt;$L$17), 1, 0)</f>
        <v>1</v>
      </c>
    </row>
    <row r="689" spans="1:9">
      <c r="A689" t="s">
        <v>1476</v>
      </c>
      <c r="B689" s="3">
        <v>45316</v>
      </c>
      <c r="C689" t="s">
        <v>1477</v>
      </c>
      <c r="D689">
        <v>1667.08</v>
      </c>
      <c r="E689" t="s">
        <v>64</v>
      </c>
      <c r="F689" t="s">
        <v>61</v>
      </c>
      <c r="G689" t="s">
        <v>21</v>
      </c>
      <c r="H689" t="s">
        <v>40</v>
      </c>
      <c r="I689">
        <f>IF(OR(financial_transactions35[[#This Row],[amount]]&lt;$L$16, financial_transactions35[[#This Row],[amount]]&gt;$L$17), 1, 0)</f>
        <v>1</v>
      </c>
    </row>
    <row r="690" spans="1:9">
      <c r="A690" t="s">
        <v>1478</v>
      </c>
      <c r="B690" s="3">
        <v>45316</v>
      </c>
      <c r="C690" t="s">
        <v>1479</v>
      </c>
      <c r="D690">
        <v>17099.34</v>
      </c>
      <c r="E690" t="s">
        <v>67</v>
      </c>
      <c r="F690" t="s">
        <v>32</v>
      </c>
      <c r="G690" t="s">
        <v>27</v>
      </c>
      <c r="H690" t="s">
        <v>57</v>
      </c>
      <c r="I690">
        <f>IF(OR(financial_transactions35[[#This Row],[amount]]&lt;$L$16, financial_transactions35[[#This Row],[amount]]&gt;$L$17), 1, 0)</f>
        <v>1</v>
      </c>
    </row>
    <row r="691" spans="1:9">
      <c r="A691" t="s">
        <v>1480</v>
      </c>
      <c r="B691" s="3">
        <v>45316</v>
      </c>
      <c r="C691" t="s">
        <v>1481</v>
      </c>
      <c r="D691">
        <v>687.45</v>
      </c>
      <c r="E691" t="s">
        <v>67</v>
      </c>
      <c r="F691" t="s">
        <v>20</v>
      </c>
      <c r="G691" t="s">
        <v>27</v>
      </c>
      <c r="H691" t="s">
        <v>28</v>
      </c>
      <c r="I691">
        <f>IF(OR(financial_transactions35[[#This Row],[amount]]&lt;$L$16, financial_transactions35[[#This Row],[amount]]&gt;$L$17), 1, 0)</f>
        <v>1</v>
      </c>
    </row>
    <row r="692" spans="1:9">
      <c r="A692" t="s">
        <v>1482</v>
      </c>
      <c r="B692" s="3">
        <v>45317</v>
      </c>
      <c r="C692" t="s">
        <v>1483</v>
      </c>
      <c r="D692">
        <v>446.82</v>
      </c>
      <c r="E692" t="s">
        <v>52</v>
      </c>
      <c r="F692" t="s">
        <v>32</v>
      </c>
      <c r="G692" t="s">
        <v>27</v>
      </c>
      <c r="H692" t="s">
        <v>36</v>
      </c>
      <c r="I692">
        <f>IF(OR(financial_transactions35[[#This Row],[amount]]&lt;$L$16, financial_transactions35[[#This Row],[amount]]&gt;$L$17), 1, 0)</f>
        <v>1</v>
      </c>
    </row>
    <row r="693" spans="1:9">
      <c r="A693" t="s">
        <v>1484</v>
      </c>
      <c r="B693" s="3">
        <v>45317</v>
      </c>
      <c r="C693" t="s">
        <v>1485</v>
      </c>
      <c r="D693">
        <v>731.3</v>
      </c>
      <c r="E693" t="s">
        <v>70</v>
      </c>
      <c r="F693" t="s">
        <v>26</v>
      </c>
      <c r="G693" t="s">
        <v>48</v>
      </c>
      <c r="H693" t="s">
        <v>53</v>
      </c>
      <c r="I693">
        <f>IF(OR(financial_transactions35[[#This Row],[amount]]&lt;$L$16, financial_transactions35[[#This Row],[amount]]&gt;$L$17), 1, 0)</f>
        <v>1</v>
      </c>
    </row>
    <row r="694" spans="1:9">
      <c r="A694" t="s">
        <v>1486</v>
      </c>
      <c r="B694" s="3">
        <v>45317</v>
      </c>
      <c r="C694" t="s">
        <v>1487</v>
      </c>
      <c r="D694">
        <v>1659.88</v>
      </c>
      <c r="E694" t="s">
        <v>52</v>
      </c>
      <c r="F694" t="s">
        <v>61</v>
      </c>
      <c r="G694" t="s">
        <v>27</v>
      </c>
      <c r="H694" t="s">
        <v>75</v>
      </c>
      <c r="I694">
        <f>IF(OR(financial_transactions35[[#This Row],[amount]]&lt;$L$16, financial_transactions35[[#This Row],[amount]]&gt;$L$17), 1, 0)</f>
        <v>1</v>
      </c>
    </row>
    <row r="695" spans="1:9">
      <c r="A695" t="s">
        <v>1488</v>
      </c>
      <c r="B695" s="3">
        <v>45317</v>
      </c>
      <c r="C695" t="s">
        <v>1489</v>
      </c>
      <c r="D695">
        <v>614.95000000000005</v>
      </c>
      <c r="E695" t="s">
        <v>67</v>
      </c>
      <c r="F695" t="s">
        <v>32</v>
      </c>
      <c r="G695" t="s">
        <v>39</v>
      </c>
      <c r="H695" t="s">
        <v>16080</v>
      </c>
      <c r="I695">
        <f>IF(OR(financial_transactions35[[#This Row],[amount]]&lt;$L$16, financial_transactions35[[#This Row],[amount]]&gt;$L$17), 1, 0)</f>
        <v>1</v>
      </c>
    </row>
    <row r="696" spans="1:9">
      <c r="A696" t="s">
        <v>1490</v>
      </c>
      <c r="B696" s="3">
        <v>45317</v>
      </c>
      <c r="C696" t="s">
        <v>268</v>
      </c>
      <c r="D696">
        <v>1723.33</v>
      </c>
      <c r="E696" t="s">
        <v>16079</v>
      </c>
      <c r="F696" t="s">
        <v>61</v>
      </c>
      <c r="G696" t="s">
        <v>21</v>
      </c>
      <c r="H696" t="s">
        <v>94</v>
      </c>
      <c r="I696">
        <f>IF(OR(financial_transactions35[[#This Row],[amount]]&lt;$L$16, financial_transactions35[[#This Row],[amount]]&gt;$L$17), 1, 0)</f>
        <v>1</v>
      </c>
    </row>
    <row r="697" spans="1:9">
      <c r="A697" t="s">
        <v>1491</v>
      </c>
      <c r="B697" s="3">
        <v>45317</v>
      </c>
      <c r="C697" t="s">
        <v>1492</v>
      </c>
      <c r="D697">
        <v>1705</v>
      </c>
      <c r="E697" t="s">
        <v>25</v>
      </c>
      <c r="F697" t="s">
        <v>20</v>
      </c>
      <c r="G697" t="s">
        <v>48</v>
      </c>
      <c r="H697" t="s">
        <v>176</v>
      </c>
      <c r="I697">
        <f>IF(OR(financial_transactions35[[#This Row],[amount]]&lt;$L$16, financial_transactions35[[#This Row],[amount]]&gt;$L$17), 1, 0)</f>
        <v>1</v>
      </c>
    </row>
    <row r="698" spans="1:9">
      <c r="A698" t="s">
        <v>1493</v>
      </c>
      <c r="B698" s="3">
        <v>45317</v>
      </c>
      <c r="C698" t="s">
        <v>1494</v>
      </c>
      <c r="D698">
        <v>1300.08</v>
      </c>
      <c r="E698" t="s">
        <v>52</v>
      </c>
      <c r="F698" t="s">
        <v>61</v>
      </c>
      <c r="G698" t="s">
        <v>21</v>
      </c>
      <c r="H698" t="s">
        <v>123</v>
      </c>
      <c r="I698">
        <f>IF(OR(financial_transactions35[[#This Row],[amount]]&lt;$L$16, financial_transactions35[[#This Row],[amount]]&gt;$L$17), 1, 0)</f>
        <v>1</v>
      </c>
    </row>
    <row r="699" spans="1:9">
      <c r="A699" t="s">
        <v>1495</v>
      </c>
      <c r="B699" s="3">
        <v>45317</v>
      </c>
      <c r="C699" t="s">
        <v>1496</v>
      </c>
      <c r="D699">
        <v>1386.93</v>
      </c>
      <c r="E699" t="s">
        <v>25</v>
      </c>
      <c r="F699" t="s">
        <v>26</v>
      </c>
      <c r="G699" t="s">
        <v>48</v>
      </c>
      <c r="H699" t="s">
        <v>44</v>
      </c>
      <c r="I699">
        <f>IF(OR(financial_transactions35[[#This Row],[amount]]&lt;$L$16, financial_transactions35[[#This Row],[amount]]&gt;$L$17), 1, 0)</f>
        <v>1</v>
      </c>
    </row>
    <row r="700" spans="1:9">
      <c r="A700" t="s">
        <v>1499</v>
      </c>
      <c r="B700" s="3">
        <v>45317</v>
      </c>
      <c r="C700" t="s">
        <v>564</v>
      </c>
      <c r="D700">
        <v>139.65</v>
      </c>
      <c r="E700" t="s">
        <v>52</v>
      </c>
      <c r="F700" t="s">
        <v>26</v>
      </c>
      <c r="G700" t="s">
        <v>39</v>
      </c>
      <c r="H700" t="s">
        <v>57</v>
      </c>
      <c r="I700">
        <f>IF(OR(financial_transactions35[[#This Row],[amount]]&lt;$L$16, financial_transactions35[[#This Row],[amount]]&gt;$L$17), 1, 0)</f>
        <v>1</v>
      </c>
    </row>
    <row r="701" spans="1:9">
      <c r="A701" t="s">
        <v>1500</v>
      </c>
      <c r="B701" s="3">
        <v>45317</v>
      </c>
      <c r="C701" t="s">
        <v>1501</v>
      </c>
      <c r="D701">
        <v>1206.99</v>
      </c>
      <c r="E701" t="s">
        <v>70</v>
      </c>
      <c r="F701" t="s">
        <v>26</v>
      </c>
      <c r="G701" t="s">
        <v>27</v>
      </c>
      <c r="H701" t="s">
        <v>75</v>
      </c>
      <c r="I701">
        <f>IF(OR(financial_transactions35[[#This Row],[amount]]&lt;$L$16, financial_transactions35[[#This Row],[amount]]&gt;$L$17), 1, 0)</f>
        <v>1</v>
      </c>
    </row>
    <row r="702" spans="1:9">
      <c r="A702" t="s">
        <v>1502</v>
      </c>
      <c r="B702" s="3">
        <v>45317</v>
      </c>
      <c r="C702" t="s">
        <v>1503</v>
      </c>
      <c r="D702">
        <v>170.13</v>
      </c>
      <c r="E702" t="s">
        <v>25</v>
      </c>
      <c r="F702" t="s">
        <v>26</v>
      </c>
      <c r="G702" t="s">
        <v>21</v>
      </c>
      <c r="H702" t="s">
        <v>123</v>
      </c>
      <c r="I702">
        <f>IF(OR(financial_transactions35[[#This Row],[amount]]&lt;$L$16, financial_transactions35[[#This Row],[amount]]&gt;$L$17), 1, 0)</f>
        <v>1</v>
      </c>
    </row>
    <row r="703" spans="1:9">
      <c r="A703" t="s">
        <v>1504</v>
      </c>
      <c r="B703" s="3">
        <v>45317</v>
      </c>
      <c r="C703" t="s">
        <v>1505</v>
      </c>
      <c r="D703">
        <v>1487.76</v>
      </c>
      <c r="E703" t="s">
        <v>122</v>
      </c>
      <c r="F703" t="s">
        <v>32</v>
      </c>
      <c r="G703" t="s">
        <v>27</v>
      </c>
      <c r="H703" t="s">
        <v>109</v>
      </c>
      <c r="I703">
        <f>IF(OR(financial_transactions35[[#This Row],[amount]]&lt;$L$16, financial_transactions35[[#This Row],[amount]]&gt;$L$17), 1, 0)</f>
        <v>1</v>
      </c>
    </row>
    <row r="704" spans="1:9">
      <c r="A704" t="s">
        <v>1506</v>
      </c>
      <c r="B704" s="3">
        <v>45317</v>
      </c>
      <c r="C704" t="s">
        <v>1507</v>
      </c>
      <c r="D704">
        <v>1537.34</v>
      </c>
      <c r="E704" t="s">
        <v>16110</v>
      </c>
      <c r="F704" t="s">
        <v>20</v>
      </c>
      <c r="G704" t="s">
        <v>27</v>
      </c>
      <c r="H704" t="s">
        <v>22</v>
      </c>
      <c r="I704">
        <f>IF(OR(financial_transactions35[[#This Row],[amount]]&lt;$L$16, financial_transactions35[[#This Row],[amount]]&gt;$L$17), 1, 0)</f>
        <v>1</v>
      </c>
    </row>
    <row r="705" spans="1:9">
      <c r="A705" t="s">
        <v>1508</v>
      </c>
      <c r="B705" s="3">
        <v>45317</v>
      </c>
      <c r="C705" t="s">
        <v>1509</v>
      </c>
      <c r="D705">
        <v>1181.6300000000001</v>
      </c>
      <c r="E705" t="s">
        <v>70</v>
      </c>
      <c r="F705" t="s">
        <v>26</v>
      </c>
      <c r="G705" t="s">
        <v>39</v>
      </c>
      <c r="H705" t="s">
        <v>75</v>
      </c>
      <c r="I705">
        <f>IF(OR(financial_transactions35[[#This Row],[amount]]&lt;$L$16, financial_transactions35[[#This Row],[amount]]&gt;$L$17), 1, 0)</f>
        <v>1</v>
      </c>
    </row>
    <row r="706" spans="1:9">
      <c r="A706" t="s">
        <v>1510</v>
      </c>
      <c r="B706" s="3">
        <v>45317</v>
      </c>
      <c r="C706" t="s">
        <v>349</v>
      </c>
      <c r="D706">
        <v>645.84</v>
      </c>
      <c r="E706" t="s">
        <v>64</v>
      </c>
      <c r="F706" t="s">
        <v>26</v>
      </c>
      <c r="G706" t="s">
        <v>48</v>
      </c>
      <c r="H706" t="s">
        <v>28</v>
      </c>
      <c r="I706">
        <f>IF(OR(financial_transactions35[[#This Row],[amount]]&lt;$L$16, financial_transactions35[[#This Row],[amount]]&gt;$L$17), 1, 0)</f>
        <v>1</v>
      </c>
    </row>
    <row r="707" spans="1:9">
      <c r="A707" t="s">
        <v>1511</v>
      </c>
      <c r="B707" s="3">
        <v>45317</v>
      </c>
      <c r="C707" t="s">
        <v>1512</v>
      </c>
      <c r="D707">
        <v>1143.1600000000001</v>
      </c>
      <c r="E707" t="s">
        <v>67</v>
      </c>
      <c r="F707" t="s">
        <v>32</v>
      </c>
      <c r="G707" t="s">
        <v>21</v>
      </c>
      <c r="H707" t="s">
        <v>36</v>
      </c>
      <c r="I707">
        <f>IF(OR(financial_transactions35[[#This Row],[amount]]&lt;$L$16, financial_transactions35[[#This Row],[amount]]&gt;$L$17), 1, 0)</f>
        <v>1</v>
      </c>
    </row>
    <row r="708" spans="1:9">
      <c r="A708" t="s">
        <v>1513</v>
      </c>
      <c r="B708" s="3">
        <v>45317</v>
      </c>
      <c r="C708" t="s">
        <v>1514</v>
      </c>
      <c r="D708">
        <v>1578.24</v>
      </c>
      <c r="E708" t="s">
        <v>52</v>
      </c>
      <c r="F708" t="s">
        <v>26</v>
      </c>
      <c r="G708" t="s">
        <v>39</v>
      </c>
      <c r="H708" t="s">
        <v>57</v>
      </c>
      <c r="I708">
        <f>IF(OR(financial_transactions35[[#This Row],[amount]]&lt;$L$16, financial_transactions35[[#This Row],[amount]]&gt;$L$17), 1, 0)</f>
        <v>1</v>
      </c>
    </row>
    <row r="709" spans="1:9">
      <c r="A709" t="s">
        <v>1515</v>
      </c>
      <c r="B709" s="3">
        <v>45318</v>
      </c>
      <c r="C709" t="s">
        <v>1516</v>
      </c>
      <c r="D709">
        <v>1773.33</v>
      </c>
      <c r="E709" t="s">
        <v>52</v>
      </c>
      <c r="F709" t="s">
        <v>26</v>
      </c>
      <c r="G709" t="s">
        <v>27</v>
      </c>
      <c r="H709" t="s">
        <v>87</v>
      </c>
      <c r="I709">
        <f>IF(OR(financial_transactions35[[#This Row],[amount]]&lt;$L$16, financial_transactions35[[#This Row],[amount]]&gt;$L$17), 1, 0)</f>
        <v>1</v>
      </c>
    </row>
    <row r="710" spans="1:9">
      <c r="A710" t="s">
        <v>1517</v>
      </c>
      <c r="B710" s="3">
        <v>45318</v>
      </c>
      <c r="C710" t="s">
        <v>1518</v>
      </c>
      <c r="D710">
        <v>289.27999999999997</v>
      </c>
      <c r="E710" t="s">
        <v>52</v>
      </c>
      <c r="F710" t="s">
        <v>26</v>
      </c>
      <c r="G710" t="s">
        <v>21</v>
      </c>
      <c r="H710" t="s">
        <v>53</v>
      </c>
      <c r="I710">
        <f>IF(OR(financial_transactions35[[#This Row],[amount]]&lt;$L$16, financial_transactions35[[#This Row],[amount]]&gt;$L$17), 1, 0)</f>
        <v>1</v>
      </c>
    </row>
    <row r="711" spans="1:9">
      <c r="A711" t="s">
        <v>1519</v>
      </c>
      <c r="B711" s="3">
        <v>45318</v>
      </c>
      <c r="C711" t="s">
        <v>1520</v>
      </c>
      <c r="D711">
        <v>1259.21</v>
      </c>
      <c r="E711" t="s">
        <v>70</v>
      </c>
      <c r="F711" t="s">
        <v>32</v>
      </c>
      <c r="G711" t="s">
        <v>39</v>
      </c>
      <c r="H711" t="s">
        <v>40</v>
      </c>
      <c r="I711">
        <f>IF(OR(financial_transactions35[[#This Row],[amount]]&lt;$L$16, financial_transactions35[[#This Row],[amount]]&gt;$L$17), 1, 0)</f>
        <v>1</v>
      </c>
    </row>
    <row r="712" spans="1:9">
      <c r="A712" t="s">
        <v>1521</v>
      </c>
      <c r="B712" s="3">
        <v>45318</v>
      </c>
      <c r="C712" t="s">
        <v>1522</v>
      </c>
      <c r="D712">
        <v>715.19</v>
      </c>
      <c r="E712" t="s">
        <v>70</v>
      </c>
      <c r="F712" t="s">
        <v>32</v>
      </c>
      <c r="G712" t="s">
        <v>27</v>
      </c>
      <c r="H712" t="s">
        <v>123</v>
      </c>
      <c r="I712">
        <f>IF(OR(financial_transactions35[[#This Row],[amount]]&lt;$L$16, financial_transactions35[[#This Row],[amount]]&gt;$L$17), 1, 0)</f>
        <v>1</v>
      </c>
    </row>
    <row r="713" spans="1:9">
      <c r="A713" t="s">
        <v>1523</v>
      </c>
      <c r="B713" s="3">
        <v>45318</v>
      </c>
      <c r="C713" t="s">
        <v>1524</v>
      </c>
      <c r="D713">
        <v>751.17</v>
      </c>
      <c r="E713" t="s">
        <v>19</v>
      </c>
      <c r="F713" t="s">
        <v>61</v>
      </c>
      <c r="G713" t="s">
        <v>39</v>
      </c>
      <c r="H713" t="s">
        <v>16080</v>
      </c>
      <c r="I713">
        <f>IF(OR(financial_transactions35[[#This Row],[amount]]&lt;$L$16, financial_transactions35[[#This Row],[amount]]&gt;$L$17), 1, 0)</f>
        <v>1</v>
      </c>
    </row>
    <row r="714" spans="1:9">
      <c r="A714" t="s">
        <v>1525</v>
      </c>
      <c r="B714" s="3">
        <v>45318</v>
      </c>
      <c r="C714" t="s">
        <v>1526</v>
      </c>
      <c r="D714">
        <v>530.41</v>
      </c>
      <c r="E714" t="s">
        <v>67</v>
      </c>
      <c r="F714" t="s">
        <v>61</v>
      </c>
      <c r="G714" t="s">
        <v>21</v>
      </c>
      <c r="H714" t="s">
        <v>87</v>
      </c>
      <c r="I714">
        <f>IF(OR(financial_transactions35[[#This Row],[amount]]&lt;$L$16, financial_transactions35[[#This Row],[amount]]&gt;$L$17), 1, 0)</f>
        <v>1</v>
      </c>
    </row>
    <row r="715" spans="1:9">
      <c r="A715" t="s">
        <v>1527</v>
      </c>
      <c r="B715" s="3">
        <v>45318</v>
      </c>
      <c r="C715" t="s">
        <v>1528</v>
      </c>
      <c r="D715">
        <v>1014.49</v>
      </c>
      <c r="E715" t="s">
        <v>47</v>
      </c>
      <c r="F715" t="s">
        <v>20</v>
      </c>
      <c r="G715" t="s">
        <v>48</v>
      </c>
      <c r="H715" t="s">
        <v>16080</v>
      </c>
      <c r="I715">
        <f>IF(OR(financial_transactions35[[#This Row],[amount]]&lt;$L$16, financial_transactions35[[#This Row],[amount]]&gt;$L$17), 1, 0)</f>
        <v>1</v>
      </c>
    </row>
    <row r="716" spans="1:9">
      <c r="A716" t="s">
        <v>1529</v>
      </c>
      <c r="B716" s="3">
        <v>45318</v>
      </c>
      <c r="C716" t="s">
        <v>1530</v>
      </c>
      <c r="D716">
        <v>10817.33</v>
      </c>
      <c r="E716" t="s">
        <v>31</v>
      </c>
      <c r="F716" t="s">
        <v>20</v>
      </c>
      <c r="G716" t="s">
        <v>21</v>
      </c>
      <c r="H716" t="s">
        <v>16080</v>
      </c>
      <c r="I716">
        <f>IF(OR(financial_transactions35[[#This Row],[amount]]&lt;$L$16, financial_transactions35[[#This Row],[amount]]&gt;$L$17), 1, 0)</f>
        <v>1</v>
      </c>
    </row>
    <row r="717" spans="1:9">
      <c r="A717" t="s">
        <v>1531</v>
      </c>
      <c r="B717" s="3">
        <v>45318</v>
      </c>
      <c r="C717" t="s">
        <v>1532</v>
      </c>
      <c r="D717">
        <v>1977.69</v>
      </c>
      <c r="E717" t="s">
        <v>52</v>
      </c>
      <c r="F717" t="s">
        <v>32</v>
      </c>
      <c r="G717" t="s">
        <v>39</v>
      </c>
      <c r="H717" t="s">
        <v>33</v>
      </c>
      <c r="I717">
        <f>IF(OR(financial_transactions35[[#This Row],[amount]]&lt;$L$16, financial_transactions35[[#This Row],[amount]]&gt;$L$17), 1, 0)</f>
        <v>1</v>
      </c>
    </row>
    <row r="718" spans="1:9">
      <c r="A718" t="s">
        <v>1533</v>
      </c>
      <c r="B718" s="3">
        <v>45318</v>
      </c>
      <c r="C718" t="s">
        <v>1534</v>
      </c>
      <c r="D718">
        <v>1899.12</v>
      </c>
      <c r="E718" t="s">
        <v>67</v>
      </c>
      <c r="F718" t="s">
        <v>32</v>
      </c>
      <c r="G718" t="s">
        <v>48</v>
      </c>
      <c r="H718" t="s">
        <v>57</v>
      </c>
      <c r="I718">
        <f>IF(OR(financial_transactions35[[#This Row],[amount]]&lt;$L$16, financial_transactions35[[#This Row],[amount]]&gt;$L$17), 1, 0)</f>
        <v>1</v>
      </c>
    </row>
    <row r="719" spans="1:9">
      <c r="A719" t="s">
        <v>1535</v>
      </c>
      <c r="B719" s="3">
        <v>45318</v>
      </c>
      <c r="C719" t="s">
        <v>272</v>
      </c>
      <c r="D719">
        <v>1820.05</v>
      </c>
      <c r="E719" t="s">
        <v>47</v>
      </c>
      <c r="F719" t="s">
        <v>26</v>
      </c>
      <c r="G719" t="s">
        <v>39</v>
      </c>
      <c r="H719" t="s">
        <v>44</v>
      </c>
      <c r="I719">
        <f>IF(OR(financial_transactions35[[#This Row],[amount]]&lt;$L$16, financial_transactions35[[#This Row],[amount]]&gt;$L$17), 1, 0)</f>
        <v>1</v>
      </c>
    </row>
    <row r="720" spans="1:9">
      <c r="A720" t="s">
        <v>1536</v>
      </c>
      <c r="B720" s="3">
        <v>45318</v>
      </c>
      <c r="C720" t="s">
        <v>1537</v>
      </c>
      <c r="D720">
        <v>804.53</v>
      </c>
      <c r="E720" t="s">
        <v>67</v>
      </c>
      <c r="F720" t="s">
        <v>61</v>
      </c>
      <c r="G720" t="s">
        <v>21</v>
      </c>
      <c r="H720" t="s">
        <v>44</v>
      </c>
      <c r="I720">
        <f>IF(OR(financial_transactions35[[#This Row],[amount]]&lt;$L$16, financial_transactions35[[#This Row],[amount]]&gt;$L$17), 1, 0)</f>
        <v>1</v>
      </c>
    </row>
    <row r="721" spans="1:9">
      <c r="A721" t="s">
        <v>1538</v>
      </c>
      <c r="B721" s="3">
        <v>45318</v>
      </c>
      <c r="C721" t="s">
        <v>1539</v>
      </c>
      <c r="D721">
        <v>738.72</v>
      </c>
      <c r="E721" t="s">
        <v>70</v>
      </c>
      <c r="F721" t="s">
        <v>61</v>
      </c>
      <c r="G721" t="s">
        <v>27</v>
      </c>
      <c r="H721" t="s">
        <v>75</v>
      </c>
      <c r="I721">
        <f>IF(OR(financial_transactions35[[#This Row],[amount]]&lt;$L$16, financial_transactions35[[#This Row],[amount]]&gt;$L$17), 1, 0)</f>
        <v>1</v>
      </c>
    </row>
    <row r="722" spans="1:9">
      <c r="A722" t="s">
        <v>1540</v>
      </c>
      <c r="B722" s="3">
        <v>45318</v>
      </c>
      <c r="C722" t="s">
        <v>225</v>
      </c>
      <c r="D722">
        <v>782.65</v>
      </c>
      <c r="E722" t="s">
        <v>64</v>
      </c>
      <c r="F722" t="s">
        <v>32</v>
      </c>
      <c r="G722" t="s">
        <v>21</v>
      </c>
      <c r="H722" t="s">
        <v>57</v>
      </c>
      <c r="I722">
        <f>IF(OR(financial_transactions35[[#This Row],[amount]]&lt;$L$16, financial_transactions35[[#This Row],[amount]]&gt;$L$17), 1, 0)</f>
        <v>1</v>
      </c>
    </row>
    <row r="723" spans="1:9">
      <c r="A723" t="s">
        <v>1541</v>
      </c>
      <c r="B723" s="3">
        <v>45318</v>
      </c>
      <c r="C723" t="s">
        <v>1542</v>
      </c>
      <c r="D723">
        <v>548.89</v>
      </c>
      <c r="E723" t="s">
        <v>16079</v>
      </c>
      <c r="F723" t="s">
        <v>32</v>
      </c>
      <c r="G723" t="s">
        <v>21</v>
      </c>
      <c r="H723" t="s">
        <v>176</v>
      </c>
      <c r="I723">
        <f>IF(OR(financial_transactions35[[#This Row],[amount]]&lt;$L$16, financial_transactions35[[#This Row],[amount]]&gt;$L$17), 1, 0)</f>
        <v>1</v>
      </c>
    </row>
    <row r="724" spans="1:9">
      <c r="A724" t="s">
        <v>1543</v>
      </c>
      <c r="B724" s="3">
        <v>45318</v>
      </c>
      <c r="C724" t="s">
        <v>818</v>
      </c>
      <c r="D724">
        <v>696.64</v>
      </c>
      <c r="E724" t="s">
        <v>64</v>
      </c>
      <c r="F724" t="s">
        <v>26</v>
      </c>
      <c r="G724" t="s">
        <v>48</v>
      </c>
      <c r="H724" t="s">
        <v>75</v>
      </c>
      <c r="I724">
        <f>IF(OR(financial_transactions35[[#This Row],[amount]]&lt;$L$16, financial_transactions35[[#This Row],[amount]]&gt;$L$17), 1, 0)</f>
        <v>1</v>
      </c>
    </row>
    <row r="725" spans="1:9">
      <c r="A725" t="s">
        <v>1544</v>
      </c>
      <c r="B725" s="3">
        <v>45318</v>
      </c>
      <c r="C725" t="s">
        <v>1545</v>
      </c>
      <c r="D725">
        <v>1003.53</v>
      </c>
      <c r="E725" t="s">
        <v>47</v>
      </c>
      <c r="F725" t="s">
        <v>20</v>
      </c>
      <c r="G725" t="s">
        <v>21</v>
      </c>
      <c r="H725" t="s">
        <v>36</v>
      </c>
      <c r="I725">
        <f>IF(OR(financial_transactions35[[#This Row],[amount]]&lt;$L$16, financial_transactions35[[#This Row],[amount]]&gt;$L$17), 1, 0)</f>
        <v>1</v>
      </c>
    </row>
    <row r="726" spans="1:9">
      <c r="A726" t="s">
        <v>1546</v>
      </c>
      <c r="B726" s="3">
        <v>45318</v>
      </c>
      <c r="C726" t="s">
        <v>1547</v>
      </c>
      <c r="D726">
        <v>1835.69</v>
      </c>
      <c r="E726" t="s">
        <v>19</v>
      </c>
      <c r="F726" t="s">
        <v>32</v>
      </c>
      <c r="G726" t="s">
        <v>21</v>
      </c>
      <c r="H726" t="s">
        <v>94</v>
      </c>
      <c r="I726">
        <f>IF(OR(financial_transactions35[[#This Row],[amount]]&lt;$L$16, financial_transactions35[[#This Row],[amount]]&gt;$L$17), 1, 0)</f>
        <v>1</v>
      </c>
    </row>
    <row r="727" spans="1:9">
      <c r="A727" t="s">
        <v>1548</v>
      </c>
      <c r="B727" s="3">
        <v>45318</v>
      </c>
      <c r="C727" t="s">
        <v>1549</v>
      </c>
      <c r="D727">
        <v>1931.71</v>
      </c>
      <c r="E727" t="s">
        <v>19</v>
      </c>
      <c r="F727" t="s">
        <v>20</v>
      </c>
      <c r="G727" t="s">
        <v>48</v>
      </c>
      <c r="H727" t="s">
        <v>87</v>
      </c>
      <c r="I727">
        <f>IF(OR(financial_transactions35[[#This Row],[amount]]&lt;$L$16, financial_transactions35[[#This Row],[amount]]&gt;$L$17), 1, 0)</f>
        <v>1</v>
      </c>
    </row>
    <row r="728" spans="1:9">
      <c r="A728" t="s">
        <v>1551</v>
      </c>
      <c r="B728" s="3">
        <v>45318</v>
      </c>
      <c r="C728" t="s">
        <v>1552</v>
      </c>
      <c r="D728">
        <v>1189.6400000000001</v>
      </c>
      <c r="E728" t="s">
        <v>64</v>
      </c>
      <c r="F728" t="s">
        <v>32</v>
      </c>
      <c r="G728" t="s">
        <v>27</v>
      </c>
      <c r="H728" t="s">
        <v>53</v>
      </c>
      <c r="I728">
        <f>IF(OR(financial_transactions35[[#This Row],[amount]]&lt;$L$16, financial_transactions35[[#This Row],[amount]]&gt;$L$17), 1, 0)</f>
        <v>1</v>
      </c>
    </row>
    <row r="729" spans="1:9">
      <c r="A729" t="s">
        <v>1553</v>
      </c>
      <c r="B729" s="3">
        <v>45318</v>
      </c>
      <c r="C729" t="s">
        <v>1554</v>
      </c>
      <c r="D729">
        <v>843.58</v>
      </c>
      <c r="E729" t="s">
        <v>19</v>
      </c>
      <c r="F729" t="s">
        <v>20</v>
      </c>
      <c r="G729" t="s">
        <v>39</v>
      </c>
      <c r="H729" t="s">
        <v>28</v>
      </c>
      <c r="I729">
        <f>IF(OR(financial_transactions35[[#This Row],[amount]]&lt;$L$16, financial_transactions35[[#This Row],[amount]]&gt;$L$17), 1, 0)</f>
        <v>1</v>
      </c>
    </row>
    <row r="730" spans="1:9">
      <c r="A730" t="s">
        <v>1555</v>
      </c>
      <c r="B730" s="3">
        <v>45318</v>
      </c>
      <c r="C730" t="s">
        <v>1556</v>
      </c>
      <c r="D730">
        <v>1714.24</v>
      </c>
      <c r="E730" t="s">
        <v>67</v>
      </c>
      <c r="F730" t="s">
        <v>32</v>
      </c>
      <c r="G730" t="s">
        <v>48</v>
      </c>
      <c r="H730" t="s">
        <v>109</v>
      </c>
      <c r="I730">
        <f>IF(OR(financial_transactions35[[#This Row],[amount]]&lt;$L$16, financial_transactions35[[#This Row],[amount]]&gt;$L$17), 1, 0)</f>
        <v>1</v>
      </c>
    </row>
    <row r="731" spans="1:9">
      <c r="A731" t="s">
        <v>1557</v>
      </c>
      <c r="B731" s="3">
        <v>45318</v>
      </c>
      <c r="C731" t="s">
        <v>1558</v>
      </c>
      <c r="D731">
        <v>1986.43</v>
      </c>
      <c r="E731" t="s">
        <v>52</v>
      </c>
      <c r="F731" t="s">
        <v>20</v>
      </c>
      <c r="G731" t="s">
        <v>27</v>
      </c>
      <c r="H731" t="s">
        <v>176</v>
      </c>
      <c r="I731">
        <f>IF(OR(financial_transactions35[[#This Row],[amount]]&lt;$L$16, financial_transactions35[[#This Row],[amount]]&gt;$L$17), 1, 0)</f>
        <v>1</v>
      </c>
    </row>
    <row r="732" spans="1:9">
      <c r="A732" t="s">
        <v>1559</v>
      </c>
      <c r="B732" s="3">
        <v>45318</v>
      </c>
      <c r="C732" t="s">
        <v>1560</v>
      </c>
      <c r="D732">
        <v>1195.4100000000001</v>
      </c>
      <c r="E732" t="s">
        <v>19</v>
      </c>
      <c r="F732" t="s">
        <v>20</v>
      </c>
      <c r="G732" t="s">
        <v>39</v>
      </c>
      <c r="H732" t="s">
        <v>16080</v>
      </c>
      <c r="I732">
        <f>IF(OR(financial_transactions35[[#This Row],[amount]]&lt;$L$16, financial_transactions35[[#This Row],[amount]]&gt;$L$17), 1, 0)</f>
        <v>1</v>
      </c>
    </row>
    <row r="733" spans="1:9">
      <c r="A733" t="s">
        <v>1561</v>
      </c>
      <c r="B733" s="3">
        <v>45319</v>
      </c>
      <c r="C733" t="s">
        <v>1562</v>
      </c>
      <c r="D733">
        <v>1444.95</v>
      </c>
      <c r="E733" t="s">
        <v>19</v>
      </c>
      <c r="F733" t="s">
        <v>26</v>
      </c>
      <c r="G733" t="s">
        <v>21</v>
      </c>
      <c r="H733" t="s">
        <v>33</v>
      </c>
      <c r="I733">
        <f>IF(OR(financial_transactions35[[#This Row],[amount]]&lt;$L$16, financial_transactions35[[#This Row],[amount]]&gt;$L$17), 1, 0)</f>
        <v>1</v>
      </c>
    </row>
    <row r="734" spans="1:9">
      <c r="A734" t="s">
        <v>1563</v>
      </c>
      <c r="B734" s="3">
        <v>45319</v>
      </c>
      <c r="C734" t="s">
        <v>1564</v>
      </c>
      <c r="D734">
        <v>846.53</v>
      </c>
      <c r="E734" t="s">
        <v>64</v>
      </c>
      <c r="F734" t="s">
        <v>32</v>
      </c>
      <c r="G734" t="s">
        <v>27</v>
      </c>
      <c r="H734" t="s">
        <v>57</v>
      </c>
      <c r="I734">
        <f>IF(OR(financial_transactions35[[#This Row],[amount]]&lt;$L$16, financial_transactions35[[#This Row],[amount]]&gt;$L$17), 1, 0)</f>
        <v>1</v>
      </c>
    </row>
    <row r="735" spans="1:9">
      <c r="A735" t="s">
        <v>1567</v>
      </c>
      <c r="B735" s="3">
        <v>45319</v>
      </c>
      <c r="C735" t="s">
        <v>1568</v>
      </c>
      <c r="D735">
        <v>1630.25</v>
      </c>
      <c r="E735" t="s">
        <v>47</v>
      </c>
      <c r="F735" t="s">
        <v>20</v>
      </c>
      <c r="G735" t="s">
        <v>21</v>
      </c>
      <c r="H735" t="s">
        <v>16080</v>
      </c>
      <c r="I735">
        <f>IF(OR(financial_transactions35[[#This Row],[amount]]&lt;$L$16, financial_transactions35[[#This Row],[amount]]&gt;$L$17), 1, 0)</f>
        <v>1</v>
      </c>
    </row>
    <row r="736" spans="1:9">
      <c r="A736" t="s">
        <v>1569</v>
      </c>
      <c r="B736" s="3">
        <v>45319</v>
      </c>
      <c r="C736" t="s">
        <v>1570</v>
      </c>
      <c r="D736">
        <v>581.80999999999995</v>
      </c>
      <c r="E736" t="s">
        <v>67</v>
      </c>
      <c r="F736" t="s">
        <v>61</v>
      </c>
      <c r="G736" t="s">
        <v>21</v>
      </c>
      <c r="H736" t="s">
        <v>28</v>
      </c>
      <c r="I736">
        <f>IF(OR(financial_transactions35[[#This Row],[amount]]&lt;$L$16, financial_transactions35[[#This Row],[amount]]&gt;$L$17), 1, 0)</f>
        <v>1</v>
      </c>
    </row>
    <row r="737" spans="1:9">
      <c r="A737" t="s">
        <v>1571</v>
      </c>
      <c r="B737" s="3">
        <v>45319</v>
      </c>
      <c r="C737" t="s">
        <v>1572</v>
      </c>
      <c r="D737">
        <v>1798.91</v>
      </c>
      <c r="E737" t="s">
        <v>70</v>
      </c>
      <c r="F737" t="s">
        <v>20</v>
      </c>
      <c r="G737" t="s">
        <v>48</v>
      </c>
      <c r="H737" t="s">
        <v>87</v>
      </c>
      <c r="I737">
        <f>IF(OR(financial_transactions35[[#This Row],[amount]]&lt;$L$16, financial_transactions35[[#This Row],[amount]]&gt;$L$17), 1, 0)</f>
        <v>1</v>
      </c>
    </row>
    <row r="738" spans="1:9">
      <c r="A738" t="s">
        <v>1575</v>
      </c>
      <c r="B738" s="3">
        <v>45319</v>
      </c>
      <c r="C738" t="s">
        <v>607</v>
      </c>
      <c r="D738">
        <v>277.97000000000003</v>
      </c>
      <c r="E738" t="s">
        <v>19</v>
      </c>
      <c r="F738" t="s">
        <v>61</v>
      </c>
      <c r="G738" t="s">
        <v>39</v>
      </c>
      <c r="H738" t="s">
        <v>33</v>
      </c>
      <c r="I738">
        <f>IF(OR(financial_transactions35[[#This Row],[amount]]&lt;$L$16, financial_transactions35[[#This Row],[amount]]&gt;$L$17), 1, 0)</f>
        <v>1</v>
      </c>
    </row>
    <row r="739" spans="1:9">
      <c r="A739" t="s">
        <v>1578</v>
      </c>
      <c r="B739" s="3">
        <v>45319</v>
      </c>
      <c r="C739" t="s">
        <v>1579</v>
      </c>
      <c r="D739">
        <v>891.83</v>
      </c>
      <c r="E739" t="s">
        <v>31</v>
      </c>
      <c r="F739" t="s">
        <v>61</v>
      </c>
      <c r="G739" t="s">
        <v>39</v>
      </c>
      <c r="H739" t="s">
        <v>123</v>
      </c>
      <c r="I739">
        <f>IF(OR(financial_transactions35[[#This Row],[amount]]&lt;$L$16, financial_transactions35[[#This Row],[amount]]&gt;$L$17), 1, 0)</f>
        <v>1</v>
      </c>
    </row>
    <row r="740" spans="1:9">
      <c r="A740" t="s">
        <v>1580</v>
      </c>
      <c r="B740" s="3">
        <v>45319</v>
      </c>
      <c r="C740" t="s">
        <v>1581</v>
      </c>
      <c r="D740">
        <v>170.48</v>
      </c>
      <c r="E740" t="s">
        <v>70</v>
      </c>
      <c r="F740" t="s">
        <v>32</v>
      </c>
      <c r="G740" t="s">
        <v>21</v>
      </c>
      <c r="H740" t="s">
        <v>40</v>
      </c>
      <c r="I740">
        <f>IF(OR(financial_transactions35[[#This Row],[amount]]&lt;$L$16, financial_transactions35[[#This Row],[amount]]&gt;$L$17), 1, 0)</f>
        <v>1</v>
      </c>
    </row>
    <row r="741" spans="1:9">
      <c r="A741" t="s">
        <v>1582</v>
      </c>
      <c r="B741" s="3">
        <v>45319</v>
      </c>
      <c r="C741" t="s">
        <v>1583</v>
      </c>
      <c r="D741">
        <v>1811.74</v>
      </c>
      <c r="E741" t="s">
        <v>64</v>
      </c>
      <c r="F741" t="s">
        <v>61</v>
      </c>
      <c r="G741" t="s">
        <v>48</v>
      </c>
      <c r="H741" t="s">
        <v>176</v>
      </c>
      <c r="I741">
        <f>IF(OR(financial_transactions35[[#This Row],[amount]]&lt;$L$16, financial_transactions35[[#This Row],[amount]]&gt;$L$17), 1, 0)</f>
        <v>1</v>
      </c>
    </row>
    <row r="742" spans="1:9">
      <c r="A742" t="s">
        <v>1584</v>
      </c>
      <c r="B742" s="3">
        <v>45319</v>
      </c>
      <c r="C742" t="s">
        <v>1585</v>
      </c>
      <c r="D742">
        <v>1530.85</v>
      </c>
      <c r="E742" t="s">
        <v>67</v>
      </c>
      <c r="F742" t="s">
        <v>26</v>
      </c>
      <c r="G742" t="s">
        <v>21</v>
      </c>
      <c r="H742" t="s">
        <v>44</v>
      </c>
      <c r="I742">
        <f>IF(OR(financial_transactions35[[#This Row],[amount]]&lt;$L$16, financial_transactions35[[#This Row],[amount]]&gt;$L$17), 1, 0)</f>
        <v>1</v>
      </c>
    </row>
    <row r="743" spans="1:9">
      <c r="A743" t="s">
        <v>1586</v>
      </c>
      <c r="B743" s="3">
        <v>45319</v>
      </c>
      <c r="C743" t="s">
        <v>1587</v>
      </c>
      <c r="D743">
        <v>177.35</v>
      </c>
      <c r="E743" t="s">
        <v>47</v>
      </c>
      <c r="F743" t="s">
        <v>32</v>
      </c>
      <c r="G743" t="s">
        <v>39</v>
      </c>
      <c r="H743" t="s">
        <v>109</v>
      </c>
      <c r="I743">
        <f>IF(OR(financial_transactions35[[#This Row],[amount]]&lt;$L$16, financial_transactions35[[#This Row],[amount]]&gt;$L$17), 1, 0)</f>
        <v>1</v>
      </c>
    </row>
    <row r="744" spans="1:9">
      <c r="A744" t="s">
        <v>1588</v>
      </c>
      <c r="B744" s="3">
        <v>45319</v>
      </c>
      <c r="C744" t="s">
        <v>1589</v>
      </c>
      <c r="D744">
        <v>1132.8</v>
      </c>
      <c r="E744" t="s">
        <v>64</v>
      </c>
      <c r="F744" t="s">
        <v>32</v>
      </c>
      <c r="G744" t="s">
        <v>27</v>
      </c>
      <c r="H744" t="s">
        <v>87</v>
      </c>
      <c r="I744">
        <f>IF(OR(financial_transactions35[[#This Row],[amount]]&lt;$L$16, financial_transactions35[[#This Row],[amount]]&gt;$L$17), 1, 0)</f>
        <v>1</v>
      </c>
    </row>
    <row r="745" spans="1:9">
      <c r="A745" t="s">
        <v>1590</v>
      </c>
      <c r="B745" s="3">
        <v>45319</v>
      </c>
      <c r="C745" t="s">
        <v>1591</v>
      </c>
      <c r="D745">
        <v>1234.98</v>
      </c>
      <c r="E745" t="s">
        <v>52</v>
      </c>
      <c r="F745" t="s">
        <v>20</v>
      </c>
      <c r="G745" t="s">
        <v>48</v>
      </c>
      <c r="H745" t="s">
        <v>87</v>
      </c>
      <c r="I745">
        <f>IF(OR(financial_transactions35[[#This Row],[amount]]&lt;$L$16, financial_transactions35[[#This Row],[amount]]&gt;$L$17), 1, 0)</f>
        <v>1</v>
      </c>
    </row>
    <row r="746" spans="1:9">
      <c r="A746" t="s">
        <v>1592</v>
      </c>
      <c r="B746" s="3">
        <v>45319</v>
      </c>
      <c r="C746" t="s">
        <v>1593</v>
      </c>
      <c r="D746">
        <v>914.65</v>
      </c>
      <c r="E746" t="s">
        <v>16079</v>
      </c>
      <c r="F746" t="s">
        <v>26</v>
      </c>
      <c r="G746" t="s">
        <v>27</v>
      </c>
      <c r="H746" t="s">
        <v>75</v>
      </c>
      <c r="I746">
        <f>IF(OR(financial_transactions35[[#This Row],[amount]]&lt;$L$16, financial_transactions35[[#This Row],[amount]]&gt;$L$17), 1, 0)</f>
        <v>1</v>
      </c>
    </row>
    <row r="747" spans="1:9">
      <c r="A747" t="s">
        <v>1594</v>
      </c>
      <c r="B747" s="3">
        <v>45319</v>
      </c>
      <c r="C747" t="s">
        <v>1595</v>
      </c>
      <c r="D747">
        <v>1508.1</v>
      </c>
      <c r="E747" t="s">
        <v>122</v>
      </c>
      <c r="F747" t="s">
        <v>20</v>
      </c>
      <c r="G747" t="s">
        <v>39</v>
      </c>
      <c r="H747" t="s">
        <v>16080</v>
      </c>
      <c r="I747">
        <f>IF(OR(financial_transactions35[[#This Row],[amount]]&lt;$L$16, financial_transactions35[[#This Row],[amount]]&gt;$L$17), 1, 0)</f>
        <v>1</v>
      </c>
    </row>
    <row r="748" spans="1:9">
      <c r="A748" t="s">
        <v>1596</v>
      </c>
      <c r="B748" s="3">
        <v>45319</v>
      </c>
      <c r="C748" t="s">
        <v>1597</v>
      </c>
      <c r="D748">
        <v>1080.1300000000001</v>
      </c>
      <c r="E748" t="s">
        <v>67</v>
      </c>
      <c r="F748" t="s">
        <v>20</v>
      </c>
      <c r="G748" t="s">
        <v>21</v>
      </c>
      <c r="H748" t="s">
        <v>28</v>
      </c>
      <c r="I748">
        <f>IF(OR(financial_transactions35[[#This Row],[amount]]&lt;$L$16, financial_transactions35[[#This Row],[amount]]&gt;$L$17), 1, 0)</f>
        <v>1</v>
      </c>
    </row>
    <row r="749" spans="1:9">
      <c r="A749" t="s">
        <v>1598</v>
      </c>
      <c r="B749" s="3">
        <v>45319</v>
      </c>
      <c r="C749" t="s">
        <v>1599</v>
      </c>
      <c r="D749">
        <v>241.84</v>
      </c>
      <c r="E749" t="s">
        <v>52</v>
      </c>
      <c r="F749" t="s">
        <v>32</v>
      </c>
      <c r="G749" t="s">
        <v>27</v>
      </c>
      <c r="H749" t="s">
        <v>109</v>
      </c>
      <c r="I749">
        <f>IF(OR(financial_transactions35[[#This Row],[amount]]&lt;$L$16, financial_transactions35[[#This Row],[amount]]&gt;$L$17), 1, 0)</f>
        <v>1</v>
      </c>
    </row>
    <row r="750" spans="1:9">
      <c r="A750" t="s">
        <v>1600</v>
      </c>
      <c r="B750" s="3">
        <v>45319</v>
      </c>
      <c r="C750" t="s">
        <v>1601</v>
      </c>
      <c r="D750">
        <v>866.45</v>
      </c>
      <c r="E750" t="s">
        <v>16079</v>
      </c>
      <c r="F750" t="s">
        <v>61</v>
      </c>
      <c r="G750" t="s">
        <v>39</v>
      </c>
      <c r="H750" t="s">
        <v>44</v>
      </c>
      <c r="I750">
        <f>IF(OR(financial_transactions35[[#This Row],[amount]]&lt;$L$16, financial_transactions35[[#This Row],[amount]]&gt;$L$17), 1, 0)</f>
        <v>1</v>
      </c>
    </row>
    <row r="751" spans="1:9">
      <c r="A751" t="s">
        <v>1602</v>
      </c>
      <c r="B751" s="3">
        <v>45319</v>
      </c>
      <c r="C751" t="s">
        <v>1603</v>
      </c>
      <c r="D751">
        <v>1080.3499999999999</v>
      </c>
      <c r="E751" t="s">
        <v>70</v>
      </c>
      <c r="F751" t="s">
        <v>20</v>
      </c>
      <c r="G751" t="s">
        <v>27</v>
      </c>
      <c r="H751" t="s">
        <v>40</v>
      </c>
      <c r="I751">
        <f>IF(OR(financial_transactions35[[#This Row],[amount]]&lt;$L$16, financial_transactions35[[#This Row],[amount]]&gt;$L$17), 1, 0)</f>
        <v>1</v>
      </c>
    </row>
    <row r="752" spans="1:9">
      <c r="A752" t="s">
        <v>1604</v>
      </c>
      <c r="B752" s="3">
        <v>45319</v>
      </c>
      <c r="C752" t="s">
        <v>1605</v>
      </c>
      <c r="D752">
        <v>1587.13</v>
      </c>
      <c r="E752" t="s">
        <v>122</v>
      </c>
      <c r="F752" t="s">
        <v>20</v>
      </c>
      <c r="G752" t="s">
        <v>48</v>
      </c>
      <c r="H752" t="s">
        <v>28</v>
      </c>
      <c r="I752">
        <f>IF(OR(financial_transactions35[[#This Row],[amount]]&lt;$L$16, financial_transactions35[[#This Row],[amount]]&gt;$L$17), 1, 0)</f>
        <v>1</v>
      </c>
    </row>
    <row r="753" spans="1:9">
      <c r="A753" t="s">
        <v>1606</v>
      </c>
      <c r="B753" s="3">
        <v>45319</v>
      </c>
      <c r="C753" t="s">
        <v>1607</v>
      </c>
      <c r="D753">
        <v>1795.81</v>
      </c>
      <c r="E753" t="s">
        <v>25</v>
      </c>
      <c r="F753" t="s">
        <v>26</v>
      </c>
      <c r="G753" t="s">
        <v>27</v>
      </c>
      <c r="H753" t="s">
        <v>123</v>
      </c>
      <c r="I753">
        <f>IF(OR(financial_transactions35[[#This Row],[amount]]&lt;$L$16, financial_transactions35[[#This Row],[amount]]&gt;$L$17), 1, 0)</f>
        <v>1</v>
      </c>
    </row>
    <row r="754" spans="1:9">
      <c r="A754" t="s">
        <v>1608</v>
      </c>
      <c r="B754" s="3">
        <v>45319</v>
      </c>
      <c r="C754" t="s">
        <v>1609</v>
      </c>
      <c r="D754">
        <v>502.47</v>
      </c>
      <c r="E754" t="s">
        <v>25</v>
      </c>
      <c r="F754" t="s">
        <v>61</v>
      </c>
      <c r="G754" t="s">
        <v>48</v>
      </c>
      <c r="H754" t="s">
        <v>22</v>
      </c>
      <c r="I754">
        <f>IF(OR(financial_transactions35[[#This Row],[amount]]&lt;$L$16, financial_transactions35[[#This Row],[amount]]&gt;$L$17), 1, 0)</f>
        <v>1</v>
      </c>
    </row>
    <row r="755" spans="1:9">
      <c r="A755" t="s">
        <v>1610</v>
      </c>
      <c r="B755" s="3">
        <v>45319</v>
      </c>
      <c r="C755" t="s">
        <v>1611</v>
      </c>
      <c r="D755">
        <v>1099.78</v>
      </c>
      <c r="E755" t="s">
        <v>52</v>
      </c>
      <c r="F755" t="s">
        <v>26</v>
      </c>
      <c r="G755" t="s">
        <v>21</v>
      </c>
      <c r="H755" t="s">
        <v>57</v>
      </c>
      <c r="I755">
        <f>IF(OR(financial_transactions35[[#This Row],[amount]]&lt;$L$16, financial_transactions35[[#This Row],[amount]]&gt;$L$17), 1, 0)</f>
        <v>1</v>
      </c>
    </row>
    <row r="756" spans="1:9">
      <c r="A756" t="s">
        <v>1612</v>
      </c>
      <c r="B756" s="3">
        <v>45319</v>
      </c>
      <c r="C756" t="s">
        <v>1613</v>
      </c>
      <c r="D756">
        <v>1322.04</v>
      </c>
      <c r="E756" t="s">
        <v>16110</v>
      </c>
      <c r="F756" t="s">
        <v>61</v>
      </c>
      <c r="G756" t="s">
        <v>27</v>
      </c>
      <c r="H756" t="s">
        <v>40</v>
      </c>
      <c r="I756">
        <f>IF(OR(financial_transactions35[[#This Row],[amount]]&lt;$L$16, financial_transactions35[[#This Row],[amount]]&gt;$L$17), 1, 0)</f>
        <v>1</v>
      </c>
    </row>
    <row r="757" spans="1:9">
      <c r="A757" t="s">
        <v>1614</v>
      </c>
      <c r="B757" s="3">
        <v>45319</v>
      </c>
      <c r="C757" t="s">
        <v>1615</v>
      </c>
      <c r="D757">
        <v>1419.85</v>
      </c>
      <c r="E757" t="s">
        <v>52</v>
      </c>
      <c r="F757" t="s">
        <v>26</v>
      </c>
      <c r="G757" t="s">
        <v>39</v>
      </c>
      <c r="H757" t="s">
        <v>57</v>
      </c>
      <c r="I757">
        <f>IF(OR(financial_transactions35[[#This Row],[amount]]&lt;$L$16, financial_transactions35[[#This Row],[amount]]&gt;$L$17), 1, 0)</f>
        <v>1</v>
      </c>
    </row>
    <row r="758" spans="1:9">
      <c r="A758" t="s">
        <v>1616</v>
      </c>
      <c r="B758" s="3">
        <v>45319</v>
      </c>
      <c r="C758" t="s">
        <v>1617</v>
      </c>
      <c r="D758">
        <v>1697.03</v>
      </c>
      <c r="E758" t="s">
        <v>52</v>
      </c>
      <c r="F758" t="s">
        <v>26</v>
      </c>
      <c r="G758" t="s">
        <v>48</v>
      </c>
      <c r="H758" t="s">
        <v>87</v>
      </c>
      <c r="I758">
        <f>IF(OR(financial_transactions35[[#This Row],[amount]]&lt;$L$16, financial_transactions35[[#This Row],[amount]]&gt;$L$17), 1, 0)</f>
        <v>1</v>
      </c>
    </row>
    <row r="759" spans="1:9">
      <c r="A759" t="s">
        <v>1618</v>
      </c>
      <c r="B759" s="3">
        <v>45319</v>
      </c>
      <c r="C759" t="s">
        <v>1619</v>
      </c>
      <c r="D759">
        <v>989.22</v>
      </c>
      <c r="E759" t="s">
        <v>70</v>
      </c>
      <c r="F759" t="s">
        <v>26</v>
      </c>
      <c r="G759" t="s">
        <v>48</v>
      </c>
      <c r="H759" t="s">
        <v>22</v>
      </c>
      <c r="I759">
        <f>IF(OR(financial_transactions35[[#This Row],[amount]]&lt;$L$16, financial_transactions35[[#This Row],[amount]]&gt;$L$17), 1, 0)</f>
        <v>1</v>
      </c>
    </row>
    <row r="760" spans="1:9">
      <c r="A760" t="s">
        <v>1620</v>
      </c>
      <c r="B760" s="3">
        <v>45319</v>
      </c>
      <c r="C760" t="s">
        <v>1621</v>
      </c>
      <c r="D760">
        <v>1048.03</v>
      </c>
      <c r="E760" t="s">
        <v>31</v>
      </c>
      <c r="F760" t="s">
        <v>32</v>
      </c>
      <c r="G760" t="s">
        <v>39</v>
      </c>
      <c r="H760" t="s">
        <v>33</v>
      </c>
      <c r="I760">
        <f>IF(OR(financial_transactions35[[#This Row],[amount]]&lt;$L$16, financial_transactions35[[#This Row],[amount]]&gt;$L$17), 1, 0)</f>
        <v>1</v>
      </c>
    </row>
    <row r="761" spans="1:9">
      <c r="A761" t="s">
        <v>1622</v>
      </c>
      <c r="B761" s="3">
        <v>45319</v>
      </c>
      <c r="C761" t="s">
        <v>1623</v>
      </c>
      <c r="D761">
        <v>225.89</v>
      </c>
      <c r="E761" t="s">
        <v>47</v>
      </c>
      <c r="F761" t="s">
        <v>32</v>
      </c>
      <c r="G761" t="s">
        <v>48</v>
      </c>
      <c r="H761" t="s">
        <v>49</v>
      </c>
      <c r="I761">
        <f>IF(OR(financial_transactions35[[#This Row],[amount]]&lt;$L$16, financial_transactions35[[#This Row],[amount]]&gt;$L$17), 1, 0)</f>
        <v>1</v>
      </c>
    </row>
    <row r="762" spans="1:9">
      <c r="A762" t="s">
        <v>1624</v>
      </c>
      <c r="B762" s="3">
        <v>45320</v>
      </c>
      <c r="C762" t="s">
        <v>1625</v>
      </c>
      <c r="D762">
        <v>1942.31</v>
      </c>
      <c r="E762" t="s">
        <v>70</v>
      </c>
      <c r="F762" t="s">
        <v>32</v>
      </c>
      <c r="G762" t="s">
        <v>48</v>
      </c>
      <c r="H762" t="s">
        <v>176</v>
      </c>
      <c r="I762">
        <f>IF(OR(financial_transactions35[[#This Row],[amount]]&lt;$L$16, financial_transactions35[[#This Row],[amount]]&gt;$L$17), 1, 0)</f>
        <v>1</v>
      </c>
    </row>
    <row r="763" spans="1:9">
      <c r="A763" t="s">
        <v>1626</v>
      </c>
      <c r="B763" s="3">
        <v>45320</v>
      </c>
      <c r="C763" t="s">
        <v>1627</v>
      </c>
      <c r="D763">
        <v>990.08</v>
      </c>
      <c r="E763" t="s">
        <v>47</v>
      </c>
      <c r="F763" t="s">
        <v>26</v>
      </c>
      <c r="G763" t="s">
        <v>27</v>
      </c>
      <c r="H763" t="s">
        <v>22</v>
      </c>
      <c r="I763">
        <f>IF(OR(financial_transactions35[[#This Row],[amount]]&lt;$L$16, financial_transactions35[[#This Row],[amount]]&gt;$L$17), 1, 0)</f>
        <v>1</v>
      </c>
    </row>
    <row r="764" spans="1:9">
      <c r="A764" t="s">
        <v>1628</v>
      </c>
      <c r="B764" s="3">
        <v>45320</v>
      </c>
      <c r="C764" t="s">
        <v>1629</v>
      </c>
      <c r="D764">
        <v>15648.24</v>
      </c>
      <c r="E764" t="s">
        <v>19</v>
      </c>
      <c r="F764" t="s">
        <v>32</v>
      </c>
      <c r="G764" t="s">
        <v>27</v>
      </c>
      <c r="H764" t="s">
        <v>28</v>
      </c>
      <c r="I764">
        <f>IF(OR(financial_transactions35[[#This Row],[amount]]&lt;$L$16, financial_transactions35[[#This Row],[amount]]&gt;$L$17), 1, 0)</f>
        <v>1</v>
      </c>
    </row>
    <row r="765" spans="1:9">
      <c r="A765" t="s">
        <v>1632</v>
      </c>
      <c r="B765" s="3">
        <v>45320</v>
      </c>
      <c r="C765" t="s">
        <v>1633</v>
      </c>
      <c r="D765">
        <v>1465.18</v>
      </c>
      <c r="E765" t="s">
        <v>52</v>
      </c>
      <c r="F765" t="s">
        <v>26</v>
      </c>
      <c r="G765" t="s">
        <v>21</v>
      </c>
      <c r="H765" t="s">
        <v>176</v>
      </c>
      <c r="I765">
        <f>IF(OR(financial_transactions35[[#This Row],[amount]]&lt;$L$16, financial_transactions35[[#This Row],[amount]]&gt;$L$17), 1, 0)</f>
        <v>1</v>
      </c>
    </row>
    <row r="766" spans="1:9">
      <c r="A766" t="s">
        <v>1634</v>
      </c>
      <c r="B766" s="3">
        <v>45320</v>
      </c>
      <c r="C766" t="s">
        <v>1635</v>
      </c>
      <c r="D766">
        <v>1670.75</v>
      </c>
      <c r="E766" t="s">
        <v>19</v>
      </c>
      <c r="F766" t="s">
        <v>26</v>
      </c>
      <c r="G766" t="s">
        <v>21</v>
      </c>
      <c r="H766" t="s">
        <v>36</v>
      </c>
      <c r="I766">
        <f>IF(OR(financial_transactions35[[#This Row],[amount]]&lt;$L$16, financial_transactions35[[#This Row],[amount]]&gt;$L$17), 1, 0)</f>
        <v>1</v>
      </c>
    </row>
    <row r="767" spans="1:9">
      <c r="A767" t="s">
        <v>1636</v>
      </c>
      <c r="B767" s="3">
        <v>45320</v>
      </c>
      <c r="C767" t="s">
        <v>1637</v>
      </c>
      <c r="D767">
        <v>607.83000000000004</v>
      </c>
      <c r="E767" t="s">
        <v>16079</v>
      </c>
      <c r="F767" t="s">
        <v>32</v>
      </c>
      <c r="G767" t="s">
        <v>21</v>
      </c>
      <c r="H767" t="s">
        <v>75</v>
      </c>
      <c r="I767">
        <f>IF(OR(financial_transactions35[[#This Row],[amount]]&lt;$L$16, financial_transactions35[[#This Row],[amount]]&gt;$L$17), 1, 0)</f>
        <v>1</v>
      </c>
    </row>
    <row r="768" spans="1:9">
      <c r="A768" t="s">
        <v>1638</v>
      </c>
      <c r="B768" s="3">
        <v>45320</v>
      </c>
      <c r="C768" t="s">
        <v>1639</v>
      </c>
      <c r="D768">
        <v>1951.53</v>
      </c>
      <c r="E768" t="s">
        <v>52</v>
      </c>
      <c r="F768" t="s">
        <v>26</v>
      </c>
      <c r="G768" t="s">
        <v>39</v>
      </c>
      <c r="H768" t="s">
        <v>28</v>
      </c>
      <c r="I768">
        <f>IF(OR(financial_transactions35[[#This Row],[amount]]&lt;$L$16, financial_transactions35[[#This Row],[amount]]&gt;$L$17), 1, 0)</f>
        <v>1</v>
      </c>
    </row>
    <row r="769" spans="1:9">
      <c r="A769" t="s">
        <v>1640</v>
      </c>
      <c r="B769" s="3">
        <v>45320</v>
      </c>
      <c r="C769" t="s">
        <v>1208</v>
      </c>
      <c r="D769">
        <v>564.94000000000005</v>
      </c>
      <c r="E769" t="s">
        <v>52</v>
      </c>
      <c r="F769" t="s">
        <v>20</v>
      </c>
      <c r="G769" t="s">
        <v>21</v>
      </c>
      <c r="H769" t="s">
        <v>94</v>
      </c>
      <c r="I769">
        <f>IF(OR(financial_transactions35[[#This Row],[amount]]&lt;$L$16, financial_transactions35[[#This Row],[amount]]&gt;$L$17), 1, 0)</f>
        <v>1</v>
      </c>
    </row>
    <row r="770" spans="1:9">
      <c r="A770" t="s">
        <v>1641</v>
      </c>
      <c r="B770" s="3">
        <v>45320</v>
      </c>
      <c r="C770" t="s">
        <v>1642</v>
      </c>
      <c r="D770">
        <v>918.7</v>
      </c>
      <c r="E770" t="s">
        <v>122</v>
      </c>
      <c r="F770" t="s">
        <v>26</v>
      </c>
      <c r="G770" t="s">
        <v>21</v>
      </c>
      <c r="H770" t="s">
        <v>33</v>
      </c>
      <c r="I770">
        <f>IF(OR(financial_transactions35[[#This Row],[amount]]&lt;$L$16, financial_transactions35[[#This Row],[amount]]&gt;$L$17), 1, 0)</f>
        <v>1</v>
      </c>
    </row>
    <row r="771" spans="1:9">
      <c r="A771" t="s">
        <v>1643</v>
      </c>
      <c r="B771" s="3">
        <v>45320</v>
      </c>
      <c r="C771" t="s">
        <v>1644</v>
      </c>
      <c r="D771">
        <v>1540.63</v>
      </c>
      <c r="E771" t="s">
        <v>25</v>
      </c>
      <c r="F771" t="s">
        <v>61</v>
      </c>
      <c r="G771" t="s">
        <v>27</v>
      </c>
      <c r="H771" t="s">
        <v>28</v>
      </c>
      <c r="I771">
        <f>IF(OR(financial_transactions35[[#This Row],[amount]]&lt;$L$16, financial_transactions35[[#This Row],[amount]]&gt;$L$17), 1, 0)</f>
        <v>1</v>
      </c>
    </row>
    <row r="772" spans="1:9">
      <c r="A772" t="s">
        <v>1645</v>
      </c>
      <c r="B772" s="3">
        <v>45320</v>
      </c>
      <c r="C772" t="s">
        <v>1646</v>
      </c>
      <c r="D772">
        <v>1477.05</v>
      </c>
      <c r="E772" t="s">
        <v>70</v>
      </c>
      <c r="F772" t="s">
        <v>20</v>
      </c>
      <c r="G772" t="s">
        <v>27</v>
      </c>
      <c r="H772" t="s">
        <v>22</v>
      </c>
      <c r="I772">
        <f>IF(OR(financial_transactions35[[#This Row],[amount]]&lt;$L$16, financial_transactions35[[#This Row],[amount]]&gt;$L$17), 1, 0)</f>
        <v>1</v>
      </c>
    </row>
    <row r="773" spans="1:9">
      <c r="A773" t="s">
        <v>1647</v>
      </c>
      <c r="B773" s="3">
        <v>45320</v>
      </c>
      <c r="C773" t="s">
        <v>1648</v>
      </c>
      <c r="D773">
        <v>668.88</v>
      </c>
      <c r="E773" t="s">
        <v>19</v>
      </c>
      <c r="F773" t="s">
        <v>32</v>
      </c>
      <c r="G773" t="s">
        <v>48</v>
      </c>
      <c r="H773" t="s">
        <v>87</v>
      </c>
      <c r="I773">
        <f>IF(OR(financial_transactions35[[#This Row],[amount]]&lt;$L$16, financial_transactions35[[#This Row],[amount]]&gt;$L$17), 1, 0)</f>
        <v>1</v>
      </c>
    </row>
    <row r="774" spans="1:9">
      <c r="A774" t="s">
        <v>1649</v>
      </c>
      <c r="B774" s="3">
        <v>45320</v>
      </c>
      <c r="C774" t="s">
        <v>1650</v>
      </c>
      <c r="D774">
        <v>1631.74</v>
      </c>
      <c r="E774" t="s">
        <v>25</v>
      </c>
      <c r="F774" t="s">
        <v>26</v>
      </c>
      <c r="G774" t="s">
        <v>27</v>
      </c>
      <c r="H774" t="s">
        <v>22</v>
      </c>
      <c r="I774">
        <f>IF(OR(financial_transactions35[[#This Row],[amount]]&lt;$L$16, financial_transactions35[[#This Row],[amount]]&gt;$L$17), 1, 0)</f>
        <v>1</v>
      </c>
    </row>
    <row r="775" spans="1:9">
      <c r="A775" t="s">
        <v>1651</v>
      </c>
      <c r="B775" s="3">
        <v>45320</v>
      </c>
      <c r="C775" t="s">
        <v>1652</v>
      </c>
      <c r="D775">
        <v>12903.94</v>
      </c>
      <c r="E775" t="s">
        <v>19</v>
      </c>
      <c r="F775" t="s">
        <v>61</v>
      </c>
      <c r="G775" t="s">
        <v>27</v>
      </c>
      <c r="H775" t="s">
        <v>57</v>
      </c>
      <c r="I775">
        <f>IF(OR(financial_transactions35[[#This Row],[amount]]&lt;$L$16, financial_transactions35[[#This Row],[amount]]&gt;$L$17), 1, 0)</f>
        <v>1</v>
      </c>
    </row>
    <row r="776" spans="1:9">
      <c r="A776" t="s">
        <v>1653</v>
      </c>
      <c r="B776" s="3">
        <v>45320</v>
      </c>
      <c r="C776" t="s">
        <v>1654</v>
      </c>
      <c r="D776">
        <v>319.61</v>
      </c>
      <c r="E776" t="s">
        <v>122</v>
      </c>
      <c r="F776" t="s">
        <v>61</v>
      </c>
      <c r="G776" t="s">
        <v>27</v>
      </c>
      <c r="H776" t="s">
        <v>28</v>
      </c>
      <c r="I776">
        <f>IF(OR(financial_transactions35[[#This Row],[amount]]&lt;$L$16, financial_transactions35[[#This Row],[amount]]&gt;$L$17), 1, 0)</f>
        <v>1</v>
      </c>
    </row>
    <row r="777" spans="1:9">
      <c r="A777" t="s">
        <v>1655</v>
      </c>
      <c r="B777" s="3">
        <v>45320</v>
      </c>
      <c r="C777" t="s">
        <v>1656</v>
      </c>
      <c r="D777">
        <v>834.69</v>
      </c>
      <c r="E777" t="s">
        <v>122</v>
      </c>
      <c r="F777" t="s">
        <v>26</v>
      </c>
      <c r="G777" t="s">
        <v>27</v>
      </c>
      <c r="H777" t="s">
        <v>94</v>
      </c>
      <c r="I777">
        <f>IF(OR(financial_transactions35[[#This Row],[amount]]&lt;$L$16, financial_transactions35[[#This Row],[amount]]&gt;$L$17), 1, 0)</f>
        <v>1</v>
      </c>
    </row>
    <row r="778" spans="1:9">
      <c r="A778" t="s">
        <v>1657</v>
      </c>
      <c r="B778" s="3">
        <v>45320</v>
      </c>
      <c r="C778" t="s">
        <v>1658</v>
      </c>
      <c r="D778">
        <v>552.69000000000005</v>
      </c>
      <c r="E778" t="s">
        <v>47</v>
      </c>
      <c r="F778" t="s">
        <v>61</v>
      </c>
      <c r="G778" t="s">
        <v>21</v>
      </c>
      <c r="H778" t="s">
        <v>44</v>
      </c>
      <c r="I778">
        <f>IF(OR(financial_transactions35[[#This Row],[amount]]&lt;$L$16, financial_transactions35[[#This Row],[amount]]&gt;$L$17), 1, 0)</f>
        <v>1</v>
      </c>
    </row>
    <row r="779" spans="1:9">
      <c r="A779" t="s">
        <v>1659</v>
      </c>
      <c r="B779" s="3">
        <v>45320</v>
      </c>
      <c r="C779" t="s">
        <v>1660</v>
      </c>
      <c r="D779">
        <v>1695.19</v>
      </c>
      <c r="E779" t="s">
        <v>52</v>
      </c>
      <c r="F779" t="s">
        <v>20</v>
      </c>
      <c r="G779" t="s">
        <v>39</v>
      </c>
      <c r="H779" t="s">
        <v>16080</v>
      </c>
      <c r="I779">
        <f>IF(OR(financial_transactions35[[#This Row],[amount]]&lt;$L$16, financial_transactions35[[#This Row],[amount]]&gt;$L$17), 1, 0)</f>
        <v>1</v>
      </c>
    </row>
    <row r="780" spans="1:9">
      <c r="A780" t="s">
        <v>1661</v>
      </c>
      <c r="B780" s="3">
        <v>45320</v>
      </c>
      <c r="C780" t="s">
        <v>1662</v>
      </c>
      <c r="D780">
        <v>853.93</v>
      </c>
      <c r="E780" t="s">
        <v>70</v>
      </c>
      <c r="F780" t="s">
        <v>20</v>
      </c>
      <c r="G780" t="s">
        <v>39</v>
      </c>
      <c r="H780" t="s">
        <v>109</v>
      </c>
      <c r="I780">
        <f>IF(OR(financial_transactions35[[#This Row],[amount]]&lt;$L$16, financial_transactions35[[#This Row],[amount]]&gt;$L$17), 1, 0)</f>
        <v>1</v>
      </c>
    </row>
    <row r="781" spans="1:9">
      <c r="A781" t="s">
        <v>1663</v>
      </c>
      <c r="B781" s="3">
        <v>45320</v>
      </c>
      <c r="C781" t="s">
        <v>1664</v>
      </c>
      <c r="D781">
        <v>771.92</v>
      </c>
      <c r="E781" t="s">
        <v>122</v>
      </c>
      <c r="F781" t="s">
        <v>26</v>
      </c>
      <c r="G781" t="s">
        <v>39</v>
      </c>
      <c r="H781" t="s">
        <v>16080</v>
      </c>
      <c r="I781">
        <f>IF(OR(financial_transactions35[[#This Row],[amount]]&lt;$L$16, financial_transactions35[[#This Row],[amount]]&gt;$L$17), 1, 0)</f>
        <v>1</v>
      </c>
    </row>
    <row r="782" spans="1:9">
      <c r="A782" t="s">
        <v>1665</v>
      </c>
      <c r="B782" s="3">
        <v>45321</v>
      </c>
      <c r="C782" t="s">
        <v>1666</v>
      </c>
      <c r="D782">
        <v>592.20000000000005</v>
      </c>
      <c r="E782" t="s">
        <v>16079</v>
      </c>
      <c r="F782" t="s">
        <v>26</v>
      </c>
      <c r="G782" t="s">
        <v>27</v>
      </c>
      <c r="H782" t="s">
        <v>44</v>
      </c>
      <c r="I782">
        <f>IF(OR(financial_transactions35[[#This Row],[amount]]&lt;$L$16, financial_transactions35[[#This Row],[amount]]&gt;$L$17), 1, 0)</f>
        <v>1</v>
      </c>
    </row>
    <row r="783" spans="1:9">
      <c r="A783" t="s">
        <v>1667</v>
      </c>
      <c r="B783" s="3">
        <v>45321</v>
      </c>
      <c r="C783" t="s">
        <v>1668</v>
      </c>
      <c r="D783">
        <v>566.30999999999995</v>
      </c>
      <c r="E783" t="s">
        <v>47</v>
      </c>
      <c r="F783" t="s">
        <v>61</v>
      </c>
      <c r="G783" t="s">
        <v>21</v>
      </c>
      <c r="H783" t="s">
        <v>28</v>
      </c>
      <c r="I783">
        <f>IF(OR(financial_transactions35[[#This Row],[amount]]&lt;$L$16, financial_transactions35[[#This Row],[amount]]&gt;$L$17), 1, 0)</f>
        <v>1</v>
      </c>
    </row>
    <row r="784" spans="1:9">
      <c r="A784" t="s">
        <v>1669</v>
      </c>
      <c r="B784" s="3">
        <v>45321</v>
      </c>
      <c r="C784" t="s">
        <v>1258</v>
      </c>
      <c r="D784">
        <v>667.77</v>
      </c>
      <c r="E784" t="s">
        <v>31</v>
      </c>
      <c r="F784" t="s">
        <v>32</v>
      </c>
      <c r="G784" t="s">
        <v>48</v>
      </c>
      <c r="H784" t="s">
        <v>57</v>
      </c>
      <c r="I784">
        <f>IF(OR(financial_transactions35[[#This Row],[amount]]&lt;$L$16, financial_transactions35[[#This Row],[amount]]&gt;$L$17), 1, 0)</f>
        <v>1</v>
      </c>
    </row>
    <row r="785" spans="1:9">
      <c r="A785" t="s">
        <v>1670</v>
      </c>
      <c r="B785" s="3">
        <v>45321</v>
      </c>
      <c r="C785" t="s">
        <v>1671</v>
      </c>
      <c r="D785">
        <v>1001.26</v>
      </c>
      <c r="E785" t="s">
        <v>47</v>
      </c>
      <c r="F785" t="s">
        <v>20</v>
      </c>
      <c r="G785" t="s">
        <v>27</v>
      </c>
      <c r="H785" t="s">
        <v>109</v>
      </c>
      <c r="I785">
        <f>IF(OR(financial_transactions35[[#This Row],[amount]]&lt;$L$16, financial_transactions35[[#This Row],[amount]]&gt;$L$17), 1, 0)</f>
        <v>1</v>
      </c>
    </row>
    <row r="786" spans="1:9">
      <c r="A786" t="s">
        <v>1672</v>
      </c>
      <c r="B786" s="3">
        <v>45321</v>
      </c>
      <c r="C786" t="s">
        <v>1673</v>
      </c>
      <c r="D786">
        <v>1698.01</v>
      </c>
      <c r="E786" t="s">
        <v>67</v>
      </c>
      <c r="F786" t="s">
        <v>32</v>
      </c>
      <c r="G786" t="s">
        <v>21</v>
      </c>
      <c r="H786" t="s">
        <v>22</v>
      </c>
      <c r="I786">
        <f>IF(OR(financial_transactions35[[#This Row],[amount]]&lt;$L$16, financial_transactions35[[#This Row],[amount]]&gt;$L$17), 1, 0)</f>
        <v>1</v>
      </c>
    </row>
    <row r="787" spans="1:9">
      <c r="A787" t="s">
        <v>1674</v>
      </c>
      <c r="B787" s="3">
        <v>45321</v>
      </c>
      <c r="C787" t="s">
        <v>1675</v>
      </c>
      <c r="D787">
        <v>1609.73</v>
      </c>
      <c r="E787" t="s">
        <v>122</v>
      </c>
      <c r="F787" t="s">
        <v>32</v>
      </c>
      <c r="G787" t="s">
        <v>39</v>
      </c>
      <c r="H787" t="s">
        <v>53</v>
      </c>
      <c r="I787">
        <f>IF(OR(financial_transactions35[[#This Row],[amount]]&lt;$L$16, financial_transactions35[[#This Row],[amount]]&gt;$L$17), 1, 0)</f>
        <v>1</v>
      </c>
    </row>
    <row r="788" spans="1:9">
      <c r="A788" t="s">
        <v>1676</v>
      </c>
      <c r="B788" s="3">
        <v>45321</v>
      </c>
      <c r="C788" t="s">
        <v>1677</v>
      </c>
      <c r="D788">
        <v>8161.81</v>
      </c>
      <c r="E788" t="s">
        <v>52</v>
      </c>
      <c r="F788" t="s">
        <v>61</v>
      </c>
      <c r="G788" t="s">
        <v>27</v>
      </c>
      <c r="H788" t="s">
        <v>36</v>
      </c>
      <c r="I788">
        <f>IF(OR(financial_transactions35[[#This Row],[amount]]&lt;$L$16, financial_transactions35[[#This Row],[amount]]&gt;$L$17), 1, 0)</f>
        <v>1</v>
      </c>
    </row>
    <row r="789" spans="1:9">
      <c r="A789" t="s">
        <v>1678</v>
      </c>
      <c r="B789" s="3">
        <v>45321</v>
      </c>
      <c r="C789" t="s">
        <v>1679</v>
      </c>
      <c r="D789">
        <v>1533.48</v>
      </c>
      <c r="E789" t="s">
        <v>64</v>
      </c>
      <c r="F789" t="s">
        <v>61</v>
      </c>
      <c r="G789" t="s">
        <v>39</v>
      </c>
      <c r="H789" t="s">
        <v>94</v>
      </c>
      <c r="I789">
        <f>IF(OR(financial_transactions35[[#This Row],[amount]]&lt;$L$16, financial_transactions35[[#This Row],[amount]]&gt;$L$17), 1, 0)</f>
        <v>1</v>
      </c>
    </row>
    <row r="790" spans="1:9">
      <c r="A790" t="s">
        <v>1680</v>
      </c>
      <c r="B790" s="3">
        <v>45321</v>
      </c>
      <c r="C790" t="s">
        <v>1681</v>
      </c>
      <c r="D790">
        <v>1091.83</v>
      </c>
      <c r="E790" t="s">
        <v>19</v>
      </c>
      <c r="F790" t="s">
        <v>32</v>
      </c>
      <c r="G790" t="s">
        <v>39</v>
      </c>
      <c r="H790" t="s">
        <v>16080</v>
      </c>
      <c r="I790">
        <f>IF(OR(financial_transactions35[[#This Row],[amount]]&lt;$L$16, financial_transactions35[[#This Row],[amount]]&gt;$L$17), 1, 0)</f>
        <v>1</v>
      </c>
    </row>
    <row r="791" spans="1:9">
      <c r="A791" t="s">
        <v>1682</v>
      </c>
      <c r="B791" s="3">
        <v>45321</v>
      </c>
      <c r="C791" t="s">
        <v>1683</v>
      </c>
      <c r="D791">
        <v>1987.56</v>
      </c>
      <c r="E791" t="s">
        <v>16110</v>
      </c>
      <c r="F791" t="s">
        <v>20</v>
      </c>
      <c r="G791" t="s">
        <v>48</v>
      </c>
      <c r="H791" t="s">
        <v>94</v>
      </c>
      <c r="I791">
        <f>IF(OR(financial_transactions35[[#This Row],[amount]]&lt;$L$16, financial_transactions35[[#This Row],[amount]]&gt;$L$17), 1, 0)</f>
        <v>1</v>
      </c>
    </row>
    <row r="792" spans="1:9">
      <c r="A792" t="s">
        <v>1684</v>
      </c>
      <c r="B792" s="3">
        <v>45321</v>
      </c>
      <c r="C792" t="s">
        <v>264</v>
      </c>
      <c r="D792">
        <v>1890.6</v>
      </c>
      <c r="E792" t="s">
        <v>16079</v>
      </c>
      <c r="F792" t="s">
        <v>32</v>
      </c>
      <c r="G792" t="s">
        <v>48</v>
      </c>
      <c r="H792" t="s">
        <v>123</v>
      </c>
      <c r="I792">
        <f>IF(OR(financial_transactions35[[#This Row],[amount]]&lt;$L$16, financial_transactions35[[#This Row],[amount]]&gt;$L$17), 1, 0)</f>
        <v>1</v>
      </c>
    </row>
    <row r="793" spans="1:9">
      <c r="A793" t="s">
        <v>1685</v>
      </c>
      <c r="B793" s="3">
        <v>45321</v>
      </c>
      <c r="C793" t="s">
        <v>1686</v>
      </c>
      <c r="D793">
        <v>720.06</v>
      </c>
      <c r="E793" t="s">
        <v>16079</v>
      </c>
      <c r="F793" t="s">
        <v>20</v>
      </c>
      <c r="G793" t="s">
        <v>39</v>
      </c>
      <c r="H793" t="s">
        <v>33</v>
      </c>
      <c r="I793">
        <f>IF(OR(financial_transactions35[[#This Row],[amount]]&lt;$L$16, financial_transactions35[[#This Row],[amount]]&gt;$L$17), 1, 0)</f>
        <v>1</v>
      </c>
    </row>
    <row r="794" spans="1:9">
      <c r="A794" t="s">
        <v>1687</v>
      </c>
      <c r="B794" s="3">
        <v>45321</v>
      </c>
      <c r="C794" t="s">
        <v>1688</v>
      </c>
      <c r="D794">
        <v>1828.52</v>
      </c>
      <c r="E794" t="s">
        <v>31</v>
      </c>
      <c r="F794" t="s">
        <v>61</v>
      </c>
      <c r="G794" t="s">
        <v>27</v>
      </c>
      <c r="H794" t="s">
        <v>22</v>
      </c>
      <c r="I794">
        <f>IF(OR(financial_transactions35[[#This Row],[amount]]&lt;$L$16, financial_transactions35[[#This Row],[amount]]&gt;$L$17), 1, 0)</f>
        <v>1</v>
      </c>
    </row>
    <row r="795" spans="1:9">
      <c r="A795" t="s">
        <v>1689</v>
      </c>
      <c r="B795" s="3">
        <v>45321</v>
      </c>
      <c r="C795" t="s">
        <v>1690</v>
      </c>
      <c r="D795">
        <v>64.430000000000007</v>
      </c>
      <c r="E795" t="s">
        <v>19</v>
      </c>
      <c r="F795" t="s">
        <v>32</v>
      </c>
      <c r="G795" t="s">
        <v>39</v>
      </c>
      <c r="H795" t="s">
        <v>28</v>
      </c>
      <c r="I795">
        <f>IF(OR(financial_transactions35[[#This Row],[amount]]&lt;$L$16, financial_transactions35[[#This Row],[amount]]&gt;$L$17), 1, 0)</f>
        <v>1</v>
      </c>
    </row>
    <row r="796" spans="1:9">
      <c r="A796" t="s">
        <v>1691</v>
      </c>
      <c r="B796" s="3">
        <v>45321</v>
      </c>
      <c r="C796" t="s">
        <v>1692</v>
      </c>
      <c r="D796">
        <v>678.56</v>
      </c>
      <c r="E796" t="s">
        <v>70</v>
      </c>
      <c r="F796" t="s">
        <v>20</v>
      </c>
      <c r="G796" t="s">
        <v>39</v>
      </c>
      <c r="H796" t="s">
        <v>53</v>
      </c>
      <c r="I796">
        <f>IF(OR(financial_transactions35[[#This Row],[amount]]&lt;$L$16, financial_transactions35[[#This Row],[amount]]&gt;$L$17), 1, 0)</f>
        <v>1</v>
      </c>
    </row>
    <row r="797" spans="1:9">
      <c r="A797" t="s">
        <v>1693</v>
      </c>
      <c r="B797" s="3">
        <v>45321</v>
      </c>
      <c r="C797" t="s">
        <v>1694</v>
      </c>
      <c r="D797">
        <v>1582.34</v>
      </c>
      <c r="E797" t="s">
        <v>31</v>
      </c>
      <c r="F797" t="s">
        <v>61</v>
      </c>
      <c r="G797" t="s">
        <v>48</v>
      </c>
      <c r="H797" t="s">
        <v>16080</v>
      </c>
      <c r="I797">
        <f>IF(OR(financial_transactions35[[#This Row],[amount]]&lt;$L$16, financial_transactions35[[#This Row],[amount]]&gt;$L$17), 1, 0)</f>
        <v>1</v>
      </c>
    </row>
    <row r="798" spans="1:9">
      <c r="A798" t="s">
        <v>1695</v>
      </c>
      <c r="B798" s="3">
        <v>45321</v>
      </c>
      <c r="C798" t="s">
        <v>1696</v>
      </c>
      <c r="D798">
        <v>1029.08</v>
      </c>
      <c r="E798" t="s">
        <v>16110</v>
      </c>
      <c r="F798" t="s">
        <v>26</v>
      </c>
      <c r="G798" t="s">
        <v>39</v>
      </c>
      <c r="H798" t="s">
        <v>75</v>
      </c>
      <c r="I798">
        <f>IF(OR(financial_transactions35[[#This Row],[amount]]&lt;$L$16, financial_transactions35[[#This Row],[amount]]&gt;$L$17), 1, 0)</f>
        <v>1</v>
      </c>
    </row>
    <row r="799" spans="1:9">
      <c r="A799" t="s">
        <v>1697</v>
      </c>
      <c r="B799" s="3">
        <v>45321</v>
      </c>
      <c r="C799" t="s">
        <v>1698</v>
      </c>
      <c r="D799">
        <v>1265.6600000000001</v>
      </c>
      <c r="E799" t="s">
        <v>47</v>
      </c>
      <c r="F799" t="s">
        <v>61</v>
      </c>
      <c r="G799" t="s">
        <v>21</v>
      </c>
      <c r="H799" t="s">
        <v>44</v>
      </c>
      <c r="I799">
        <f>IF(OR(financial_transactions35[[#This Row],[amount]]&lt;$L$16, financial_transactions35[[#This Row],[amount]]&gt;$L$17), 1, 0)</f>
        <v>1</v>
      </c>
    </row>
    <row r="800" spans="1:9">
      <c r="A800" t="s">
        <v>1699</v>
      </c>
      <c r="B800" s="3">
        <v>45321</v>
      </c>
      <c r="C800" t="s">
        <v>1700</v>
      </c>
      <c r="D800">
        <v>874.24</v>
      </c>
      <c r="E800" t="s">
        <v>19</v>
      </c>
      <c r="F800" t="s">
        <v>26</v>
      </c>
      <c r="G800" t="s">
        <v>48</v>
      </c>
      <c r="H800" t="s">
        <v>57</v>
      </c>
      <c r="I800">
        <f>IF(OR(financial_transactions35[[#This Row],[amount]]&lt;$L$16, financial_transactions35[[#This Row],[amount]]&gt;$L$17), 1, 0)</f>
        <v>1</v>
      </c>
    </row>
    <row r="801" spans="1:9">
      <c r="A801" t="s">
        <v>1701</v>
      </c>
      <c r="B801" s="3">
        <v>45321</v>
      </c>
      <c r="C801" t="s">
        <v>1702</v>
      </c>
      <c r="D801">
        <v>1213.1500000000001</v>
      </c>
      <c r="E801" t="s">
        <v>47</v>
      </c>
      <c r="F801" t="s">
        <v>26</v>
      </c>
      <c r="G801" t="s">
        <v>21</v>
      </c>
      <c r="H801" t="s">
        <v>87</v>
      </c>
      <c r="I801">
        <f>IF(OR(financial_transactions35[[#This Row],[amount]]&lt;$L$16, financial_transactions35[[#This Row],[amount]]&gt;$L$17), 1, 0)</f>
        <v>1</v>
      </c>
    </row>
    <row r="802" spans="1:9">
      <c r="A802" t="s">
        <v>1705</v>
      </c>
      <c r="B802" s="3">
        <v>45321</v>
      </c>
      <c r="C802" t="s">
        <v>1706</v>
      </c>
      <c r="D802">
        <v>62.03</v>
      </c>
      <c r="E802" t="s">
        <v>25</v>
      </c>
      <c r="F802" t="s">
        <v>20</v>
      </c>
      <c r="G802" t="s">
        <v>39</v>
      </c>
      <c r="H802" t="s">
        <v>16080</v>
      </c>
      <c r="I802">
        <f>IF(OR(financial_transactions35[[#This Row],[amount]]&lt;$L$16, financial_transactions35[[#This Row],[amount]]&gt;$L$17), 1, 0)</f>
        <v>1</v>
      </c>
    </row>
    <row r="803" spans="1:9">
      <c r="A803" t="s">
        <v>1707</v>
      </c>
      <c r="B803" s="3">
        <v>45321</v>
      </c>
      <c r="C803" t="s">
        <v>1708</v>
      </c>
      <c r="D803">
        <v>72.19</v>
      </c>
      <c r="E803" t="s">
        <v>16079</v>
      </c>
      <c r="F803" t="s">
        <v>32</v>
      </c>
      <c r="G803" t="s">
        <v>39</v>
      </c>
      <c r="H803" t="s">
        <v>16080</v>
      </c>
      <c r="I803">
        <f>IF(OR(financial_transactions35[[#This Row],[amount]]&lt;$L$16, financial_transactions35[[#This Row],[amount]]&gt;$L$17), 1, 0)</f>
        <v>1</v>
      </c>
    </row>
    <row r="804" spans="1:9">
      <c r="A804" t="s">
        <v>1709</v>
      </c>
      <c r="B804" s="3">
        <v>45321</v>
      </c>
      <c r="C804" t="s">
        <v>1710</v>
      </c>
      <c r="D804">
        <v>1794.2</v>
      </c>
      <c r="E804" t="s">
        <v>52</v>
      </c>
      <c r="F804" t="s">
        <v>26</v>
      </c>
      <c r="G804" t="s">
        <v>27</v>
      </c>
      <c r="H804" t="s">
        <v>176</v>
      </c>
      <c r="I804">
        <f>IF(OR(financial_transactions35[[#This Row],[amount]]&lt;$L$16, financial_transactions35[[#This Row],[amount]]&gt;$L$17), 1, 0)</f>
        <v>1</v>
      </c>
    </row>
    <row r="805" spans="1:9">
      <c r="A805" t="s">
        <v>1711</v>
      </c>
      <c r="B805" s="3">
        <v>45321</v>
      </c>
      <c r="C805" t="s">
        <v>1712</v>
      </c>
      <c r="D805">
        <v>72.05</v>
      </c>
      <c r="E805" t="s">
        <v>16079</v>
      </c>
      <c r="F805" t="s">
        <v>26</v>
      </c>
      <c r="G805" t="s">
        <v>39</v>
      </c>
      <c r="H805" t="s">
        <v>94</v>
      </c>
      <c r="I805">
        <f>IF(OR(financial_transactions35[[#This Row],[amount]]&lt;$L$16, financial_transactions35[[#This Row],[amount]]&gt;$L$17), 1, 0)</f>
        <v>1</v>
      </c>
    </row>
    <row r="806" spans="1:9">
      <c r="A806" t="s">
        <v>1713</v>
      </c>
      <c r="B806" s="3">
        <v>45321</v>
      </c>
      <c r="C806" t="s">
        <v>1714</v>
      </c>
      <c r="D806">
        <v>1352.93</v>
      </c>
      <c r="E806" t="s">
        <v>67</v>
      </c>
      <c r="F806" t="s">
        <v>32</v>
      </c>
      <c r="G806" t="s">
        <v>21</v>
      </c>
      <c r="H806" t="s">
        <v>16080</v>
      </c>
      <c r="I806">
        <f>IF(OR(financial_transactions35[[#This Row],[amount]]&lt;$L$16, financial_transactions35[[#This Row],[amount]]&gt;$L$17), 1, 0)</f>
        <v>1</v>
      </c>
    </row>
    <row r="807" spans="1:9">
      <c r="A807" t="s">
        <v>1715</v>
      </c>
      <c r="B807" s="3">
        <v>45321</v>
      </c>
      <c r="C807" t="s">
        <v>1716</v>
      </c>
      <c r="D807">
        <v>482.92</v>
      </c>
      <c r="E807" t="s">
        <v>16110</v>
      </c>
      <c r="F807" t="s">
        <v>61</v>
      </c>
      <c r="G807" t="s">
        <v>48</v>
      </c>
      <c r="H807" t="s">
        <v>44</v>
      </c>
      <c r="I807">
        <f>IF(OR(financial_transactions35[[#This Row],[amount]]&lt;$L$16, financial_transactions35[[#This Row],[amount]]&gt;$L$17), 1, 0)</f>
        <v>1</v>
      </c>
    </row>
    <row r="808" spans="1:9">
      <c r="A808" t="s">
        <v>1717</v>
      </c>
      <c r="B808" s="3">
        <v>45322</v>
      </c>
      <c r="C808" t="s">
        <v>1537</v>
      </c>
      <c r="D808">
        <v>11362.4</v>
      </c>
      <c r="E808" t="s">
        <v>19</v>
      </c>
      <c r="F808" t="s">
        <v>26</v>
      </c>
      <c r="G808" t="s">
        <v>21</v>
      </c>
      <c r="H808" t="s">
        <v>16080</v>
      </c>
      <c r="I808">
        <f>IF(OR(financial_transactions35[[#This Row],[amount]]&lt;$L$16, financial_transactions35[[#This Row],[amount]]&gt;$L$17), 1, 0)</f>
        <v>1</v>
      </c>
    </row>
    <row r="809" spans="1:9">
      <c r="A809" t="s">
        <v>1718</v>
      </c>
      <c r="B809" s="3">
        <v>45322</v>
      </c>
      <c r="C809" t="s">
        <v>475</v>
      </c>
      <c r="D809">
        <v>523.36</v>
      </c>
      <c r="E809" t="s">
        <v>19</v>
      </c>
      <c r="F809" t="s">
        <v>26</v>
      </c>
      <c r="G809" t="s">
        <v>39</v>
      </c>
      <c r="H809" t="s">
        <v>176</v>
      </c>
      <c r="I809">
        <f>IF(OR(financial_transactions35[[#This Row],[amount]]&lt;$L$16, financial_transactions35[[#This Row],[amount]]&gt;$L$17), 1, 0)</f>
        <v>1</v>
      </c>
    </row>
    <row r="810" spans="1:9">
      <c r="A810" t="s">
        <v>1719</v>
      </c>
      <c r="B810" s="3">
        <v>45322</v>
      </c>
      <c r="C810" t="s">
        <v>1720</v>
      </c>
      <c r="D810">
        <v>971.91</v>
      </c>
      <c r="E810" t="s">
        <v>70</v>
      </c>
      <c r="F810" t="s">
        <v>61</v>
      </c>
      <c r="G810" t="s">
        <v>21</v>
      </c>
      <c r="H810" t="s">
        <v>16080</v>
      </c>
      <c r="I810">
        <f>IF(OR(financial_transactions35[[#This Row],[amount]]&lt;$L$16, financial_transactions35[[#This Row],[amount]]&gt;$L$17), 1, 0)</f>
        <v>1</v>
      </c>
    </row>
    <row r="811" spans="1:9">
      <c r="A811" t="s">
        <v>1721</v>
      </c>
      <c r="B811" s="3">
        <v>45322</v>
      </c>
      <c r="C811" t="s">
        <v>1722</v>
      </c>
      <c r="D811">
        <v>1680.05</v>
      </c>
      <c r="E811" t="s">
        <v>25</v>
      </c>
      <c r="F811" t="s">
        <v>26</v>
      </c>
      <c r="G811" t="s">
        <v>21</v>
      </c>
      <c r="H811" t="s">
        <v>16080</v>
      </c>
      <c r="I811">
        <f>IF(OR(financial_transactions35[[#This Row],[amount]]&lt;$L$16, financial_transactions35[[#This Row],[amount]]&gt;$L$17), 1, 0)</f>
        <v>1</v>
      </c>
    </row>
    <row r="812" spans="1:9">
      <c r="A812" t="s">
        <v>1723</v>
      </c>
      <c r="B812" s="3">
        <v>45322</v>
      </c>
      <c r="C812" t="s">
        <v>1724</v>
      </c>
      <c r="D812">
        <v>1588.94</v>
      </c>
      <c r="E812" t="s">
        <v>67</v>
      </c>
      <c r="F812" t="s">
        <v>20</v>
      </c>
      <c r="G812" t="s">
        <v>48</v>
      </c>
      <c r="H812" t="s">
        <v>44</v>
      </c>
      <c r="I812">
        <f>IF(OR(financial_transactions35[[#This Row],[amount]]&lt;$L$16, financial_transactions35[[#This Row],[amount]]&gt;$L$17), 1, 0)</f>
        <v>1</v>
      </c>
    </row>
    <row r="813" spans="1:9">
      <c r="A813" t="s">
        <v>1725</v>
      </c>
      <c r="B813" s="3">
        <v>45322</v>
      </c>
      <c r="C813" t="s">
        <v>1726</v>
      </c>
      <c r="D813">
        <v>680.34</v>
      </c>
      <c r="E813" t="s">
        <v>31</v>
      </c>
      <c r="F813" t="s">
        <v>20</v>
      </c>
      <c r="G813" t="s">
        <v>39</v>
      </c>
      <c r="H813" t="s">
        <v>44</v>
      </c>
      <c r="I813">
        <f>IF(OR(financial_transactions35[[#This Row],[amount]]&lt;$L$16, financial_transactions35[[#This Row],[amount]]&gt;$L$17), 1, 0)</f>
        <v>1</v>
      </c>
    </row>
    <row r="814" spans="1:9">
      <c r="A814" t="s">
        <v>1727</v>
      </c>
      <c r="B814" s="3">
        <v>45322</v>
      </c>
      <c r="C814" t="s">
        <v>1728</v>
      </c>
      <c r="D814">
        <v>706.74</v>
      </c>
      <c r="E814" t="s">
        <v>16079</v>
      </c>
      <c r="F814" t="s">
        <v>32</v>
      </c>
      <c r="G814" t="s">
        <v>39</v>
      </c>
      <c r="H814" t="s">
        <v>87</v>
      </c>
      <c r="I814">
        <f>IF(OR(financial_transactions35[[#This Row],[amount]]&lt;$L$16, financial_transactions35[[#This Row],[amount]]&gt;$L$17), 1, 0)</f>
        <v>1</v>
      </c>
    </row>
    <row r="815" spans="1:9">
      <c r="A815" t="s">
        <v>1729</v>
      </c>
      <c r="B815" s="3">
        <v>45322</v>
      </c>
      <c r="C815" t="s">
        <v>1730</v>
      </c>
      <c r="D815">
        <v>1914.94</v>
      </c>
      <c r="E815" t="s">
        <v>19</v>
      </c>
      <c r="F815" t="s">
        <v>61</v>
      </c>
      <c r="G815" t="s">
        <v>21</v>
      </c>
      <c r="H815" t="s">
        <v>123</v>
      </c>
      <c r="I815">
        <f>IF(OR(financial_transactions35[[#This Row],[amount]]&lt;$L$16, financial_transactions35[[#This Row],[amount]]&gt;$L$17), 1, 0)</f>
        <v>1</v>
      </c>
    </row>
    <row r="816" spans="1:9">
      <c r="A816" t="s">
        <v>1731</v>
      </c>
      <c r="B816" s="3">
        <v>45322</v>
      </c>
      <c r="C816" t="s">
        <v>852</v>
      </c>
      <c r="D816">
        <v>13611.83</v>
      </c>
      <c r="E816" t="s">
        <v>122</v>
      </c>
      <c r="F816" t="s">
        <v>26</v>
      </c>
      <c r="G816" t="s">
        <v>21</v>
      </c>
      <c r="H816" t="s">
        <v>123</v>
      </c>
      <c r="I816">
        <f>IF(OR(financial_transactions35[[#This Row],[amount]]&lt;$L$16, financial_transactions35[[#This Row],[amount]]&gt;$L$17), 1, 0)</f>
        <v>1</v>
      </c>
    </row>
    <row r="817" spans="1:9">
      <c r="A817" t="s">
        <v>1732</v>
      </c>
      <c r="B817" s="3">
        <v>45322</v>
      </c>
      <c r="C817" t="s">
        <v>1127</v>
      </c>
      <c r="D817">
        <v>707.96</v>
      </c>
      <c r="E817" t="s">
        <v>19</v>
      </c>
      <c r="F817" t="s">
        <v>32</v>
      </c>
      <c r="G817" t="s">
        <v>48</v>
      </c>
      <c r="H817" t="s">
        <v>44</v>
      </c>
      <c r="I817">
        <f>IF(OR(financial_transactions35[[#This Row],[amount]]&lt;$L$16, financial_transactions35[[#This Row],[amount]]&gt;$L$17), 1, 0)</f>
        <v>1</v>
      </c>
    </row>
    <row r="818" spans="1:9">
      <c r="A818" t="s">
        <v>1733</v>
      </c>
      <c r="B818" s="3">
        <v>45322</v>
      </c>
      <c r="C818" t="s">
        <v>1734</v>
      </c>
      <c r="D818">
        <v>788.68</v>
      </c>
      <c r="E818" t="s">
        <v>122</v>
      </c>
      <c r="F818" t="s">
        <v>20</v>
      </c>
      <c r="G818" t="s">
        <v>21</v>
      </c>
      <c r="H818" t="s">
        <v>75</v>
      </c>
      <c r="I818">
        <f>IF(OR(financial_transactions35[[#This Row],[amount]]&lt;$L$16, financial_transactions35[[#This Row],[amount]]&gt;$L$17), 1, 0)</f>
        <v>1</v>
      </c>
    </row>
    <row r="819" spans="1:9">
      <c r="A819" t="s">
        <v>1735</v>
      </c>
      <c r="B819" s="3">
        <v>45322</v>
      </c>
      <c r="C819" t="s">
        <v>1736</v>
      </c>
      <c r="D819">
        <v>1500.17</v>
      </c>
      <c r="E819" t="s">
        <v>64</v>
      </c>
      <c r="F819" t="s">
        <v>26</v>
      </c>
      <c r="G819" t="s">
        <v>21</v>
      </c>
      <c r="H819" t="s">
        <v>44</v>
      </c>
      <c r="I819">
        <f>IF(OR(financial_transactions35[[#This Row],[amount]]&lt;$L$16, financial_transactions35[[#This Row],[amount]]&gt;$L$17), 1, 0)</f>
        <v>1</v>
      </c>
    </row>
    <row r="820" spans="1:9">
      <c r="A820" t="s">
        <v>1737</v>
      </c>
      <c r="B820" s="3">
        <v>45322</v>
      </c>
      <c r="C820" t="s">
        <v>1738</v>
      </c>
      <c r="D820">
        <v>892.92</v>
      </c>
      <c r="E820" t="s">
        <v>31</v>
      </c>
      <c r="F820" t="s">
        <v>61</v>
      </c>
      <c r="G820" t="s">
        <v>48</v>
      </c>
      <c r="H820" t="s">
        <v>33</v>
      </c>
      <c r="I820">
        <f>IF(OR(financial_transactions35[[#This Row],[amount]]&lt;$L$16, financial_transactions35[[#This Row],[amount]]&gt;$L$17), 1, 0)</f>
        <v>1</v>
      </c>
    </row>
    <row r="821" spans="1:9">
      <c r="A821" t="s">
        <v>1739</v>
      </c>
      <c r="B821" s="3">
        <v>45322</v>
      </c>
      <c r="C821" t="s">
        <v>1740</v>
      </c>
      <c r="D821">
        <v>840.23</v>
      </c>
      <c r="E821" t="s">
        <v>67</v>
      </c>
      <c r="F821" t="s">
        <v>20</v>
      </c>
      <c r="G821" t="s">
        <v>27</v>
      </c>
      <c r="H821" t="s">
        <v>75</v>
      </c>
      <c r="I821">
        <f>IF(OR(financial_transactions35[[#This Row],[amount]]&lt;$L$16, financial_transactions35[[#This Row],[amount]]&gt;$L$17), 1, 0)</f>
        <v>1</v>
      </c>
    </row>
    <row r="822" spans="1:9">
      <c r="A822" t="s">
        <v>1741</v>
      </c>
      <c r="B822" s="3">
        <v>45322</v>
      </c>
      <c r="C822" t="s">
        <v>1742</v>
      </c>
      <c r="D822">
        <v>982.94</v>
      </c>
      <c r="E822" t="s">
        <v>16110</v>
      </c>
      <c r="F822" t="s">
        <v>61</v>
      </c>
      <c r="G822" t="s">
        <v>48</v>
      </c>
      <c r="H822" t="s">
        <v>87</v>
      </c>
      <c r="I822">
        <f>IF(OR(financial_transactions35[[#This Row],[amount]]&lt;$L$16, financial_transactions35[[#This Row],[amount]]&gt;$L$17), 1, 0)</f>
        <v>1</v>
      </c>
    </row>
    <row r="823" spans="1:9">
      <c r="A823" t="s">
        <v>1743</v>
      </c>
      <c r="B823" s="3">
        <v>45322</v>
      </c>
      <c r="C823" t="s">
        <v>1744</v>
      </c>
      <c r="D823">
        <v>1061</v>
      </c>
      <c r="E823" t="s">
        <v>16079</v>
      </c>
      <c r="F823" t="s">
        <v>26</v>
      </c>
      <c r="G823" t="s">
        <v>48</v>
      </c>
      <c r="H823" t="s">
        <v>53</v>
      </c>
      <c r="I823">
        <f>IF(OR(financial_transactions35[[#This Row],[amount]]&lt;$L$16, financial_transactions35[[#This Row],[amount]]&gt;$L$17), 1, 0)</f>
        <v>1</v>
      </c>
    </row>
    <row r="824" spans="1:9">
      <c r="A824" t="s">
        <v>1745</v>
      </c>
      <c r="B824" s="3">
        <v>45322</v>
      </c>
      <c r="C824" t="s">
        <v>1746</v>
      </c>
      <c r="D824">
        <v>65.45</v>
      </c>
      <c r="E824" t="s">
        <v>47</v>
      </c>
      <c r="F824" t="s">
        <v>32</v>
      </c>
      <c r="G824" t="s">
        <v>48</v>
      </c>
      <c r="H824" t="s">
        <v>75</v>
      </c>
      <c r="I824">
        <f>IF(OR(financial_transactions35[[#This Row],[amount]]&lt;$L$16, financial_transactions35[[#This Row],[amount]]&gt;$L$17), 1, 0)</f>
        <v>1</v>
      </c>
    </row>
    <row r="825" spans="1:9">
      <c r="A825" t="s">
        <v>1747</v>
      </c>
      <c r="B825" s="3">
        <v>45322</v>
      </c>
      <c r="C825" t="s">
        <v>1748</v>
      </c>
      <c r="D825">
        <v>6846.41</v>
      </c>
      <c r="E825" t="s">
        <v>25</v>
      </c>
      <c r="F825" t="s">
        <v>61</v>
      </c>
      <c r="G825" t="s">
        <v>27</v>
      </c>
      <c r="H825" t="s">
        <v>109</v>
      </c>
      <c r="I825">
        <f>IF(OR(financial_transactions35[[#This Row],[amount]]&lt;$L$16, financial_transactions35[[#This Row],[amount]]&gt;$L$17), 1, 0)</f>
        <v>1</v>
      </c>
    </row>
    <row r="826" spans="1:9">
      <c r="A826" t="s">
        <v>1749</v>
      </c>
      <c r="B826" s="3">
        <v>45322</v>
      </c>
      <c r="C826" t="s">
        <v>1750</v>
      </c>
      <c r="D826">
        <v>179.98</v>
      </c>
      <c r="E826" t="s">
        <v>16079</v>
      </c>
      <c r="F826" t="s">
        <v>32</v>
      </c>
      <c r="G826" t="s">
        <v>48</v>
      </c>
      <c r="H826" t="s">
        <v>75</v>
      </c>
      <c r="I826">
        <f>IF(OR(financial_transactions35[[#This Row],[amount]]&lt;$L$16, financial_transactions35[[#This Row],[amount]]&gt;$L$17), 1, 0)</f>
        <v>1</v>
      </c>
    </row>
    <row r="827" spans="1:9">
      <c r="A827" t="s">
        <v>1751</v>
      </c>
      <c r="B827" s="3">
        <v>45322</v>
      </c>
      <c r="C827" t="s">
        <v>1752</v>
      </c>
      <c r="D827">
        <v>1215.6500000000001</v>
      </c>
      <c r="E827" t="s">
        <v>52</v>
      </c>
      <c r="F827" t="s">
        <v>32</v>
      </c>
      <c r="G827" t="s">
        <v>39</v>
      </c>
      <c r="H827" t="s">
        <v>33</v>
      </c>
      <c r="I827">
        <f>IF(OR(financial_transactions35[[#This Row],[amount]]&lt;$L$16, financial_transactions35[[#This Row],[amount]]&gt;$L$17), 1, 0)</f>
        <v>1</v>
      </c>
    </row>
    <row r="828" spans="1:9">
      <c r="A828" t="s">
        <v>1753</v>
      </c>
      <c r="B828" s="3">
        <v>45322</v>
      </c>
      <c r="C828" t="s">
        <v>157</v>
      </c>
      <c r="D828">
        <v>1049.99</v>
      </c>
      <c r="E828" t="s">
        <v>25</v>
      </c>
      <c r="F828" t="s">
        <v>20</v>
      </c>
      <c r="G828" t="s">
        <v>39</v>
      </c>
      <c r="H828" t="s">
        <v>49</v>
      </c>
      <c r="I828">
        <f>IF(OR(financial_transactions35[[#This Row],[amount]]&lt;$L$16, financial_transactions35[[#This Row],[amount]]&gt;$L$17), 1, 0)</f>
        <v>1</v>
      </c>
    </row>
    <row r="829" spans="1:9">
      <c r="A829" t="s">
        <v>1754</v>
      </c>
      <c r="B829" s="3">
        <v>45322</v>
      </c>
      <c r="C829" t="s">
        <v>431</v>
      </c>
      <c r="D829">
        <v>846.91</v>
      </c>
      <c r="E829" t="s">
        <v>25</v>
      </c>
      <c r="F829" t="s">
        <v>61</v>
      </c>
      <c r="G829" t="s">
        <v>39</v>
      </c>
      <c r="H829" t="s">
        <v>40</v>
      </c>
      <c r="I829">
        <f>IF(OR(financial_transactions35[[#This Row],[amount]]&lt;$L$16, financial_transactions35[[#This Row],[amount]]&gt;$L$17), 1, 0)</f>
        <v>1</v>
      </c>
    </row>
    <row r="830" spans="1:9">
      <c r="A830" t="s">
        <v>1755</v>
      </c>
      <c r="B830" s="3">
        <v>45322</v>
      </c>
      <c r="C830" t="s">
        <v>1756</v>
      </c>
      <c r="D830">
        <v>915.79</v>
      </c>
      <c r="E830" t="s">
        <v>70</v>
      </c>
      <c r="F830" t="s">
        <v>26</v>
      </c>
      <c r="G830" t="s">
        <v>48</v>
      </c>
      <c r="H830" t="s">
        <v>28</v>
      </c>
      <c r="I830">
        <f>IF(OR(financial_transactions35[[#This Row],[amount]]&lt;$L$16, financial_transactions35[[#This Row],[amount]]&gt;$L$17), 1, 0)</f>
        <v>1</v>
      </c>
    </row>
    <row r="831" spans="1:9">
      <c r="A831" t="s">
        <v>1757</v>
      </c>
      <c r="B831" s="3">
        <v>45322</v>
      </c>
      <c r="C831" t="s">
        <v>1758</v>
      </c>
      <c r="D831">
        <v>1402.32</v>
      </c>
      <c r="E831" t="s">
        <v>70</v>
      </c>
      <c r="F831" t="s">
        <v>32</v>
      </c>
      <c r="G831" t="s">
        <v>27</v>
      </c>
      <c r="H831" t="s">
        <v>109</v>
      </c>
      <c r="I831">
        <f>IF(OR(financial_transactions35[[#This Row],[amount]]&lt;$L$16, financial_transactions35[[#This Row],[amount]]&gt;$L$17), 1, 0)</f>
        <v>1</v>
      </c>
    </row>
    <row r="832" spans="1:9">
      <c r="A832" t="s">
        <v>1759</v>
      </c>
      <c r="B832" s="3">
        <v>45322</v>
      </c>
      <c r="C832" t="s">
        <v>1760</v>
      </c>
      <c r="D832">
        <v>340.65</v>
      </c>
      <c r="E832" t="s">
        <v>122</v>
      </c>
      <c r="F832" t="s">
        <v>20</v>
      </c>
      <c r="G832" t="s">
        <v>21</v>
      </c>
      <c r="H832" t="s">
        <v>57</v>
      </c>
      <c r="I832">
        <f>IF(OR(financial_transactions35[[#This Row],[amount]]&lt;$L$16, financial_transactions35[[#This Row],[amount]]&gt;$L$17), 1, 0)</f>
        <v>1</v>
      </c>
    </row>
    <row r="833" spans="1:9">
      <c r="A833" t="s">
        <v>1761</v>
      </c>
      <c r="B833" s="3">
        <v>45322</v>
      </c>
      <c r="C833" t="s">
        <v>1762</v>
      </c>
      <c r="D833">
        <v>656.72</v>
      </c>
      <c r="E833" t="s">
        <v>47</v>
      </c>
      <c r="F833" t="s">
        <v>20</v>
      </c>
      <c r="G833" t="s">
        <v>39</v>
      </c>
      <c r="H833" t="s">
        <v>94</v>
      </c>
      <c r="I833">
        <f>IF(OR(financial_transactions35[[#This Row],[amount]]&lt;$L$16, financial_transactions35[[#This Row],[amount]]&gt;$L$17), 1, 0)</f>
        <v>1</v>
      </c>
    </row>
    <row r="834" spans="1:9">
      <c r="A834" t="s">
        <v>1763</v>
      </c>
      <c r="B834" s="3">
        <v>45322</v>
      </c>
      <c r="C834" t="s">
        <v>1764</v>
      </c>
      <c r="D834">
        <v>428.55</v>
      </c>
      <c r="E834" t="s">
        <v>19</v>
      </c>
      <c r="F834" t="s">
        <v>26</v>
      </c>
      <c r="G834" t="s">
        <v>21</v>
      </c>
      <c r="H834" t="s">
        <v>36</v>
      </c>
      <c r="I834">
        <f>IF(OR(financial_transactions35[[#This Row],[amount]]&lt;$L$16, financial_transactions35[[#This Row],[amount]]&gt;$L$17), 1, 0)</f>
        <v>1</v>
      </c>
    </row>
    <row r="835" spans="1:9">
      <c r="A835" t="s">
        <v>1765</v>
      </c>
      <c r="B835" s="3">
        <v>45322</v>
      </c>
      <c r="C835" t="s">
        <v>1766</v>
      </c>
      <c r="D835">
        <v>1732.61</v>
      </c>
      <c r="E835" t="s">
        <v>67</v>
      </c>
      <c r="F835" t="s">
        <v>32</v>
      </c>
      <c r="G835" t="s">
        <v>27</v>
      </c>
      <c r="H835" t="s">
        <v>176</v>
      </c>
      <c r="I835">
        <f>IF(OR(financial_transactions35[[#This Row],[amount]]&lt;$L$16, financial_transactions35[[#This Row],[amount]]&gt;$L$17), 1, 0)</f>
        <v>1</v>
      </c>
    </row>
    <row r="836" spans="1:9">
      <c r="A836" t="s">
        <v>1767</v>
      </c>
      <c r="B836" s="3">
        <v>45322</v>
      </c>
      <c r="C836" t="s">
        <v>1768</v>
      </c>
      <c r="D836">
        <v>1339.73</v>
      </c>
      <c r="E836" t="s">
        <v>67</v>
      </c>
      <c r="F836" t="s">
        <v>26</v>
      </c>
      <c r="G836" t="s">
        <v>21</v>
      </c>
      <c r="H836" t="s">
        <v>16080</v>
      </c>
      <c r="I836">
        <f>IF(OR(financial_transactions35[[#This Row],[amount]]&lt;$L$16, financial_transactions35[[#This Row],[amount]]&gt;$L$17), 1, 0)</f>
        <v>1</v>
      </c>
    </row>
    <row r="837" spans="1:9">
      <c r="A837" t="s">
        <v>1769</v>
      </c>
      <c r="B837" s="3">
        <v>45322</v>
      </c>
      <c r="C837" t="s">
        <v>1770</v>
      </c>
      <c r="D837">
        <v>1683.67</v>
      </c>
      <c r="E837" t="s">
        <v>31</v>
      </c>
      <c r="F837" t="s">
        <v>20</v>
      </c>
      <c r="G837" t="s">
        <v>48</v>
      </c>
      <c r="H837" t="s">
        <v>40</v>
      </c>
      <c r="I837">
        <f>IF(OR(financial_transactions35[[#This Row],[amount]]&lt;$L$16, financial_transactions35[[#This Row],[amount]]&gt;$L$17), 1, 0)</f>
        <v>1</v>
      </c>
    </row>
    <row r="838" spans="1:9">
      <c r="A838" t="s">
        <v>1771</v>
      </c>
      <c r="B838" s="3">
        <v>45322</v>
      </c>
      <c r="C838" t="s">
        <v>1772</v>
      </c>
      <c r="D838">
        <v>476.4</v>
      </c>
      <c r="E838" t="s">
        <v>52</v>
      </c>
      <c r="F838" t="s">
        <v>61</v>
      </c>
      <c r="G838" t="s">
        <v>21</v>
      </c>
      <c r="H838" t="s">
        <v>16080</v>
      </c>
      <c r="I838">
        <f>IF(OR(financial_transactions35[[#This Row],[amount]]&lt;$L$16, financial_transactions35[[#This Row],[amount]]&gt;$L$17), 1, 0)</f>
        <v>1</v>
      </c>
    </row>
    <row r="839" spans="1:9">
      <c r="A839" t="s">
        <v>1775</v>
      </c>
      <c r="B839" s="3">
        <v>45323</v>
      </c>
      <c r="C839" t="s">
        <v>1776</v>
      </c>
      <c r="D839">
        <v>1319.9</v>
      </c>
      <c r="E839" t="s">
        <v>25</v>
      </c>
      <c r="F839" t="s">
        <v>61</v>
      </c>
      <c r="G839" t="s">
        <v>21</v>
      </c>
      <c r="H839" t="s">
        <v>75</v>
      </c>
      <c r="I839">
        <f>IF(OR(financial_transactions35[[#This Row],[amount]]&lt;$L$16, financial_transactions35[[#This Row],[amount]]&gt;$L$17), 1, 0)</f>
        <v>1</v>
      </c>
    </row>
    <row r="840" spans="1:9">
      <c r="A840" t="s">
        <v>1777</v>
      </c>
      <c r="B840" s="3">
        <v>45323</v>
      </c>
      <c r="C840" t="s">
        <v>135</v>
      </c>
      <c r="D840">
        <v>1866.78</v>
      </c>
      <c r="E840" t="s">
        <v>64</v>
      </c>
      <c r="F840" t="s">
        <v>61</v>
      </c>
      <c r="G840" t="s">
        <v>21</v>
      </c>
      <c r="H840" t="s">
        <v>33</v>
      </c>
      <c r="I840">
        <f>IF(OR(financial_transactions35[[#This Row],[amount]]&lt;$L$16, financial_transactions35[[#This Row],[amount]]&gt;$L$17), 1, 0)</f>
        <v>1</v>
      </c>
    </row>
    <row r="841" spans="1:9">
      <c r="A841" t="s">
        <v>1778</v>
      </c>
      <c r="B841" s="3">
        <v>45323</v>
      </c>
      <c r="C841" t="s">
        <v>1779</v>
      </c>
      <c r="D841">
        <v>325.64999999999998</v>
      </c>
      <c r="E841" t="s">
        <v>31</v>
      </c>
      <c r="F841" t="s">
        <v>26</v>
      </c>
      <c r="G841" t="s">
        <v>39</v>
      </c>
      <c r="H841" t="s">
        <v>176</v>
      </c>
      <c r="I841">
        <f>IF(OR(financial_transactions35[[#This Row],[amount]]&lt;$L$16, financial_transactions35[[#This Row],[amount]]&gt;$L$17), 1, 0)</f>
        <v>1</v>
      </c>
    </row>
    <row r="842" spans="1:9">
      <c r="A842" t="s">
        <v>1780</v>
      </c>
      <c r="B842" s="3">
        <v>45323</v>
      </c>
      <c r="C842" t="s">
        <v>1781</v>
      </c>
      <c r="D842">
        <v>619.84</v>
      </c>
      <c r="E842" t="s">
        <v>70</v>
      </c>
      <c r="F842" t="s">
        <v>61</v>
      </c>
      <c r="G842" t="s">
        <v>39</v>
      </c>
      <c r="H842" t="s">
        <v>176</v>
      </c>
      <c r="I842">
        <f>IF(OR(financial_transactions35[[#This Row],[amount]]&lt;$L$16, financial_transactions35[[#This Row],[amount]]&gt;$L$17), 1, 0)</f>
        <v>1</v>
      </c>
    </row>
    <row r="843" spans="1:9">
      <c r="A843" t="s">
        <v>1782</v>
      </c>
      <c r="B843" s="3">
        <v>45323</v>
      </c>
      <c r="C843" t="s">
        <v>1783</v>
      </c>
      <c r="D843">
        <v>449.24</v>
      </c>
      <c r="E843" t="s">
        <v>67</v>
      </c>
      <c r="F843" t="s">
        <v>61</v>
      </c>
      <c r="G843" t="s">
        <v>39</v>
      </c>
      <c r="H843" t="s">
        <v>87</v>
      </c>
      <c r="I843">
        <f>IF(OR(financial_transactions35[[#This Row],[amount]]&lt;$L$16, financial_transactions35[[#This Row],[amount]]&gt;$L$17), 1, 0)</f>
        <v>1</v>
      </c>
    </row>
    <row r="844" spans="1:9">
      <c r="A844" t="s">
        <v>1784</v>
      </c>
      <c r="B844" s="3">
        <v>45323</v>
      </c>
      <c r="C844" t="s">
        <v>1785</v>
      </c>
      <c r="D844">
        <v>450.47</v>
      </c>
      <c r="E844" t="s">
        <v>16079</v>
      </c>
      <c r="F844" t="s">
        <v>20</v>
      </c>
      <c r="G844" t="s">
        <v>39</v>
      </c>
      <c r="H844" t="s">
        <v>33</v>
      </c>
      <c r="I844">
        <f>IF(OR(financial_transactions35[[#This Row],[amount]]&lt;$L$16, financial_transactions35[[#This Row],[amount]]&gt;$L$17), 1, 0)</f>
        <v>1</v>
      </c>
    </row>
    <row r="845" spans="1:9">
      <c r="A845" t="s">
        <v>1786</v>
      </c>
      <c r="B845" s="3">
        <v>45323</v>
      </c>
      <c r="C845" t="s">
        <v>1787</v>
      </c>
      <c r="D845">
        <v>1074.28</v>
      </c>
      <c r="E845" t="s">
        <v>64</v>
      </c>
      <c r="F845" t="s">
        <v>32</v>
      </c>
      <c r="G845" t="s">
        <v>27</v>
      </c>
      <c r="H845" t="s">
        <v>57</v>
      </c>
      <c r="I845">
        <f>IF(OR(financial_transactions35[[#This Row],[amount]]&lt;$L$16, financial_transactions35[[#This Row],[amount]]&gt;$L$17), 1, 0)</f>
        <v>1</v>
      </c>
    </row>
    <row r="846" spans="1:9">
      <c r="A846" t="s">
        <v>1788</v>
      </c>
      <c r="B846" s="3">
        <v>45323</v>
      </c>
      <c r="C846" t="s">
        <v>1789</v>
      </c>
      <c r="D846">
        <v>416.28</v>
      </c>
      <c r="E846" t="s">
        <v>25</v>
      </c>
      <c r="F846" t="s">
        <v>20</v>
      </c>
      <c r="G846" t="s">
        <v>48</v>
      </c>
      <c r="H846" t="s">
        <v>53</v>
      </c>
      <c r="I846">
        <f>IF(OR(financial_transactions35[[#This Row],[amount]]&lt;$L$16, financial_transactions35[[#This Row],[amount]]&gt;$L$17), 1, 0)</f>
        <v>1</v>
      </c>
    </row>
    <row r="847" spans="1:9">
      <c r="A847" t="s">
        <v>1790</v>
      </c>
      <c r="B847" s="3">
        <v>45323</v>
      </c>
      <c r="C847" t="s">
        <v>1791</v>
      </c>
      <c r="D847">
        <v>355.86</v>
      </c>
      <c r="E847" t="s">
        <v>52</v>
      </c>
      <c r="F847" t="s">
        <v>26</v>
      </c>
      <c r="G847" t="s">
        <v>39</v>
      </c>
      <c r="H847" t="s">
        <v>53</v>
      </c>
      <c r="I847">
        <f>IF(OR(financial_transactions35[[#This Row],[amount]]&lt;$L$16, financial_transactions35[[#This Row],[amount]]&gt;$L$17), 1, 0)</f>
        <v>1</v>
      </c>
    </row>
    <row r="848" spans="1:9">
      <c r="A848" t="s">
        <v>1792</v>
      </c>
      <c r="B848" s="3">
        <v>45323</v>
      </c>
      <c r="C848" t="s">
        <v>1793</v>
      </c>
      <c r="D848">
        <v>904.64</v>
      </c>
      <c r="E848" t="s">
        <v>19</v>
      </c>
      <c r="F848" t="s">
        <v>32</v>
      </c>
      <c r="G848" t="s">
        <v>39</v>
      </c>
      <c r="H848" t="s">
        <v>36</v>
      </c>
      <c r="I848">
        <f>IF(OR(financial_transactions35[[#This Row],[amount]]&lt;$L$16, financial_transactions35[[#This Row],[amount]]&gt;$L$17), 1, 0)</f>
        <v>1</v>
      </c>
    </row>
    <row r="849" spans="1:9">
      <c r="A849" t="s">
        <v>1794</v>
      </c>
      <c r="B849" s="3">
        <v>45323</v>
      </c>
      <c r="C849" t="s">
        <v>1795</v>
      </c>
      <c r="D849">
        <v>1001.29</v>
      </c>
      <c r="E849" t="s">
        <v>52</v>
      </c>
      <c r="F849" t="s">
        <v>32</v>
      </c>
      <c r="G849" t="s">
        <v>48</v>
      </c>
      <c r="H849" t="s">
        <v>22</v>
      </c>
      <c r="I849">
        <f>IF(OR(financial_transactions35[[#This Row],[amount]]&lt;$L$16, financial_transactions35[[#This Row],[amount]]&gt;$L$17), 1, 0)</f>
        <v>1</v>
      </c>
    </row>
    <row r="850" spans="1:9">
      <c r="A850" t="s">
        <v>1796</v>
      </c>
      <c r="B850" s="3">
        <v>45323</v>
      </c>
      <c r="C850" t="s">
        <v>1797</v>
      </c>
      <c r="D850">
        <v>13555.32</v>
      </c>
      <c r="E850" t="s">
        <v>122</v>
      </c>
      <c r="F850" t="s">
        <v>26</v>
      </c>
      <c r="G850" t="s">
        <v>27</v>
      </c>
      <c r="H850" t="s">
        <v>53</v>
      </c>
      <c r="I850">
        <f>IF(OR(financial_transactions35[[#This Row],[amount]]&lt;$L$16, financial_transactions35[[#This Row],[amount]]&gt;$L$17), 1, 0)</f>
        <v>1</v>
      </c>
    </row>
    <row r="851" spans="1:9">
      <c r="A851" t="s">
        <v>1798</v>
      </c>
      <c r="B851" s="3">
        <v>45323</v>
      </c>
      <c r="C851" t="s">
        <v>1799</v>
      </c>
      <c r="D851">
        <v>1399.84</v>
      </c>
      <c r="E851" t="s">
        <v>16110</v>
      </c>
      <c r="F851" t="s">
        <v>26</v>
      </c>
      <c r="G851" t="s">
        <v>27</v>
      </c>
      <c r="H851" t="s">
        <v>87</v>
      </c>
      <c r="I851">
        <f>IF(OR(financial_transactions35[[#This Row],[amount]]&lt;$L$16, financial_transactions35[[#This Row],[amount]]&gt;$L$17), 1, 0)</f>
        <v>1</v>
      </c>
    </row>
    <row r="852" spans="1:9">
      <c r="A852" t="s">
        <v>1800</v>
      </c>
      <c r="B852" s="3">
        <v>45323</v>
      </c>
      <c r="C852" t="s">
        <v>1801</v>
      </c>
      <c r="D852">
        <v>651.11</v>
      </c>
      <c r="E852" t="s">
        <v>64</v>
      </c>
      <c r="F852" t="s">
        <v>32</v>
      </c>
      <c r="G852" t="s">
        <v>21</v>
      </c>
      <c r="H852" t="s">
        <v>87</v>
      </c>
      <c r="I852">
        <f>IF(OR(financial_transactions35[[#This Row],[amount]]&lt;$L$16, financial_transactions35[[#This Row],[amount]]&gt;$L$17), 1, 0)</f>
        <v>1</v>
      </c>
    </row>
    <row r="853" spans="1:9">
      <c r="A853" t="s">
        <v>1802</v>
      </c>
      <c r="B853" s="3">
        <v>45323</v>
      </c>
      <c r="C853" t="s">
        <v>1803</v>
      </c>
      <c r="D853">
        <v>1359.63</v>
      </c>
      <c r="E853" t="s">
        <v>122</v>
      </c>
      <c r="F853" t="s">
        <v>26</v>
      </c>
      <c r="G853" t="s">
        <v>48</v>
      </c>
      <c r="H853" t="s">
        <v>109</v>
      </c>
      <c r="I853">
        <f>IF(OR(financial_transactions35[[#This Row],[amount]]&lt;$L$16, financial_transactions35[[#This Row],[amount]]&gt;$L$17), 1, 0)</f>
        <v>1</v>
      </c>
    </row>
    <row r="854" spans="1:9">
      <c r="A854" t="s">
        <v>1804</v>
      </c>
      <c r="B854" s="3">
        <v>45323</v>
      </c>
      <c r="C854" t="s">
        <v>1805</v>
      </c>
      <c r="D854">
        <v>921.53</v>
      </c>
      <c r="E854" t="s">
        <v>25</v>
      </c>
      <c r="F854" t="s">
        <v>20</v>
      </c>
      <c r="G854" t="s">
        <v>21</v>
      </c>
      <c r="H854" t="s">
        <v>44</v>
      </c>
      <c r="I854">
        <f>IF(OR(financial_transactions35[[#This Row],[amount]]&lt;$L$16, financial_transactions35[[#This Row],[amount]]&gt;$L$17), 1, 0)</f>
        <v>1</v>
      </c>
    </row>
    <row r="855" spans="1:9">
      <c r="A855" t="s">
        <v>1806</v>
      </c>
      <c r="B855" s="3">
        <v>45323</v>
      </c>
      <c r="C855" t="s">
        <v>1807</v>
      </c>
      <c r="D855">
        <v>1699.02</v>
      </c>
      <c r="E855" t="s">
        <v>31</v>
      </c>
      <c r="F855" t="s">
        <v>32</v>
      </c>
      <c r="G855" t="s">
        <v>27</v>
      </c>
      <c r="H855" t="s">
        <v>40</v>
      </c>
      <c r="I855">
        <f>IF(OR(financial_transactions35[[#This Row],[amount]]&lt;$L$16, financial_transactions35[[#This Row],[amount]]&gt;$L$17), 1, 0)</f>
        <v>1</v>
      </c>
    </row>
    <row r="856" spans="1:9">
      <c r="A856" t="s">
        <v>1808</v>
      </c>
      <c r="B856" s="3">
        <v>45323</v>
      </c>
      <c r="C856" t="s">
        <v>1809</v>
      </c>
      <c r="D856">
        <v>127.75</v>
      </c>
      <c r="E856" t="s">
        <v>122</v>
      </c>
      <c r="F856" t="s">
        <v>26</v>
      </c>
      <c r="G856" t="s">
        <v>39</v>
      </c>
      <c r="H856" t="s">
        <v>94</v>
      </c>
      <c r="I856">
        <f>IF(OR(financial_transactions35[[#This Row],[amount]]&lt;$L$16, financial_transactions35[[#This Row],[amount]]&gt;$L$17), 1, 0)</f>
        <v>1</v>
      </c>
    </row>
    <row r="857" spans="1:9">
      <c r="A857" t="s">
        <v>1812</v>
      </c>
      <c r="B857" s="3">
        <v>45323</v>
      </c>
      <c r="C857" t="s">
        <v>1813</v>
      </c>
      <c r="D857">
        <v>94.97</v>
      </c>
      <c r="E857" t="s">
        <v>31</v>
      </c>
      <c r="F857" t="s">
        <v>32</v>
      </c>
      <c r="G857" t="s">
        <v>27</v>
      </c>
      <c r="H857" t="s">
        <v>36</v>
      </c>
      <c r="I857">
        <f>IF(OR(financial_transactions35[[#This Row],[amount]]&lt;$L$16, financial_transactions35[[#This Row],[amount]]&gt;$L$17), 1, 0)</f>
        <v>1</v>
      </c>
    </row>
    <row r="858" spans="1:9">
      <c r="A858" t="s">
        <v>1814</v>
      </c>
      <c r="B858" s="3">
        <v>45323</v>
      </c>
      <c r="C858" t="s">
        <v>1815</v>
      </c>
      <c r="D858">
        <v>1115.1600000000001</v>
      </c>
      <c r="E858" t="s">
        <v>31</v>
      </c>
      <c r="F858" t="s">
        <v>32</v>
      </c>
      <c r="G858" t="s">
        <v>48</v>
      </c>
      <c r="H858" t="s">
        <v>53</v>
      </c>
      <c r="I858">
        <f>IF(OR(financial_transactions35[[#This Row],[amount]]&lt;$L$16, financial_transactions35[[#This Row],[amount]]&gt;$L$17), 1, 0)</f>
        <v>1</v>
      </c>
    </row>
    <row r="859" spans="1:9">
      <c r="A859" t="s">
        <v>1816</v>
      </c>
      <c r="B859" s="3">
        <v>45323</v>
      </c>
      <c r="C859" t="s">
        <v>1817</v>
      </c>
      <c r="D859">
        <v>1717.57</v>
      </c>
      <c r="E859" t="s">
        <v>52</v>
      </c>
      <c r="F859" t="s">
        <v>20</v>
      </c>
      <c r="G859" t="s">
        <v>48</v>
      </c>
      <c r="H859" t="s">
        <v>33</v>
      </c>
      <c r="I859">
        <f>IF(OR(financial_transactions35[[#This Row],[amount]]&lt;$L$16, financial_transactions35[[#This Row],[amount]]&gt;$L$17), 1, 0)</f>
        <v>1</v>
      </c>
    </row>
    <row r="860" spans="1:9">
      <c r="A860" t="s">
        <v>1818</v>
      </c>
      <c r="B860" s="3">
        <v>45323</v>
      </c>
      <c r="C860" t="s">
        <v>1819</v>
      </c>
      <c r="D860">
        <v>1699.45</v>
      </c>
      <c r="E860" t="s">
        <v>122</v>
      </c>
      <c r="F860" t="s">
        <v>61</v>
      </c>
      <c r="G860" t="s">
        <v>48</v>
      </c>
      <c r="H860" t="s">
        <v>16080</v>
      </c>
      <c r="I860">
        <f>IF(OR(financial_transactions35[[#This Row],[amount]]&lt;$L$16, financial_transactions35[[#This Row],[amount]]&gt;$L$17), 1, 0)</f>
        <v>1</v>
      </c>
    </row>
    <row r="861" spans="1:9">
      <c r="A861" t="s">
        <v>1820</v>
      </c>
      <c r="B861" s="3">
        <v>45323</v>
      </c>
      <c r="C861" t="s">
        <v>1821</v>
      </c>
      <c r="D861">
        <v>72.06</v>
      </c>
      <c r="E861" t="s">
        <v>52</v>
      </c>
      <c r="F861" t="s">
        <v>61</v>
      </c>
      <c r="G861" t="s">
        <v>48</v>
      </c>
      <c r="H861" t="s">
        <v>40</v>
      </c>
      <c r="I861">
        <f>IF(OR(financial_transactions35[[#This Row],[amount]]&lt;$L$16, financial_transactions35[[#This Row],[amount]]&gt;$L$17), 1, 0)</f>
        <v>1</v>
      </c>
    </row>
    <row r="862" spans="1:9">
      <c r="A862" t="s">
        <v>1822</v>
      </c>
      <c r="B862" s="3">
        <v>45323</v>
      </c>
      <c r="C862" t="s">
        <v>1823</v>
      </c>
      <c r="D862">
        <v>1805.59</v>
      </c>
      <c r="E862" t="s">
        <v>25</v>
      </c>
      <c r="F862" t="s">
        <v>20</v>
      </c>
      <c r="G862" t="s">
        <v>27</v>
      </c>
      <c r="H862" t="s">
        <v>57</v>
      </c>
      <c r="I862">
        <f>IF(OR(financial_transactions35[[#This Row],[amount]]&lt;$L$16, financial_transactions35[[#This Row],[amount]]&gt;$L$17), 1, 0)</f>
        <v>1</v>
      </c>
    </row>
    <row r="863" spans="1:9">
      <c r="A863" t="s">
        <v>1824</v>
      </c>
      <c r="B863" s="3">
        <v>45323</v>
      </c>
      <c r="C863" t="s">
        <v>1825</v>
      </c>
      <c r="D863">
        <v>1187.07</v>
      </c>
      <c r="E863" t="s">
        <v>122</v>
      </c>
      <c r="F863" t="s">
        <v>20</v>
      </c>
      <c r="G863" t="s">
        <v>27</v>
      </c>
      <c r="H863" t="s">
        <v>40</v>
      </c>
      <c r="I863">
        <f>IF(OR(financial_transactions35[[#This Row],[amount]]&lt;$L$16, financial_transactions35[[#This Row],[amount]]&gt;$L$17), 1, 0)</f>
        <v>1</v>
      </c>
    </row>
    <row r="864" spans="1:9">
      <c r="A864" t="s">
        <v>1826</v>
      </c>
      <c r="B864" s="3">
        <v>45323</v>
      </c>
      <c r="C864" t="s">
        <v>1827</v>
      </c>
      <c r="D864">
        <v>1093.5</v>
      </c>
      <c r="E864" t="s">
        <v>70</v>
      </c>
      <c r="F864" t="s">
        <v>61</v>
      </c>
      <c r="G864" t="s">
        <v>21</v>
      </c>
      <c r="H864" t="s">
        <v>123</v>
      </c>
      <c r="I864">
        <f>IF(OR(financial_transactions35[[#This Row],[amount]]&lt;$L$16, financial_transactions35[[#This Row],[amount]]&gt;$L$17), 1, 0)</f>
        <v>1</v>
      </c>
    </row>
    <row r="865" spans="1:9">
      <c r="A865" t="s">
        <v>1828</v>
      </c>
      <c r="B865" s="3">
        <v>45323</v>
      </c>
      <c r="C865" t="s">
        <v>1829</v>
      </c>
      <c r="D865">
        <v>1536.85</v>
      </c>
      <c r="E865" t="s">
        <v>16079</v>
      </c>
      <c r="F865" t="s">
        <v>26</v>
      </c>
      <c r="G865" t="s">
        <v>27</v>
      </c>
      <c r="H865" t="s">
        <v>87</v>
      </c>
      <c r="I865">
        <f>IF(OR(financial_transactions35[[#This Row],[amount]]&lt;$L$16, financial_transactions35[[#This Row],[amount]]&gt;$L$17), 1, 0)</f>
        <v>1</v>
      </c>
    </row>
    <row r="866" spans="1:9">
      <c r="A866" t="s">
        <v>1830</v>
      </c>
      <c r="B866" s="3">
        <v>45323</v>
      </c>
      <c r="C866" t="s">
        <v>1831</v>
      </c>
      <c r="D866">
        <v>899.9</v>
      </c>
      <c r="E866" t="s">
        <v>67</v>
      </c>
      <c r="F866" t="s">
        <v>32</v>
      </c>
      <c r="G866" t="s">
        <v>21</v>
      </c>
      <c r="H866" t="s">
        <v>176</v>
      </c>
      <c r="I866">
        <f>IF(OR(financial_transactions35[[#This Row],[amount]]&lt;$L$16, financial_transactions35[[#This Row],[amount]]&gt;$L$17), 1, 0)</f>
        <v>1</v>
      </c>
    </row>
    <row r="867" spans="1:9">
      <c r="A867" t="s">
        <v>1834</v>
      </c>
      <c r="B867" s="3">
        <v>45324</v>
      </c>
      <c r="C867" t="s">
        <v>1835</v>
      </c>
      <c r="D867">
        <v>1318.35</v>
      </c>
      <c r="E867" t="s">
        <v>31</v>
      </c>
      <c r="F867" t="s">
        <v>20</v>
      </c>
      <c r="G867" t="s">
        <v>39</v>
      </c>
      <c r="H867" t="s">
        <v>109</v>
      </c>
      <c r="I867">
        <f>IF(OR(financial_transactions35[[#This Row],[amount]]&lt;$L$16, financial_transactions35[[#This Row],[amount]]&gt;$L$17), 1, 0)</f>
        <v>1</v>
      </c>
    </row>
    <row r="868" spans="1:9">
      <c r="A868" t="s">
        <v>1836</v>
      </c>
      <c r="B868" s="3">
        <v>45324</v>
      </c>
      <c r="C868" t="s">
        <v>1837</v>
      </c>
      <c r="D868">
        <v>153.99</v>
      </c>
      <c r="E868" t="s">
        <v>122</v>
      </c>
      <c r="F868" t="s">
        <v>20</v>
      </c>
      <c r="G868" t="s">
        <v>48</v>
      </c>
      <c r="H868" t="s">
        <v>87</v>
      </c>
      <c r="I868">
        <f>IF(OR(financial_transactions35[[#This Row],[amount]]&lt;$L$16, financial_transactions35[[#This Row],[amount]]&gt;$L$17), 1, 0)</f>
        <v>1</v>
      </c>
    </row>
    <row r="869" spans="1:9">
      <c r="A869" t="s">
        <v>1838</v>
      </c>
      <c r="B869" s="3">
        <v>45324</v>
      </c>
      <c r="C869" t="s">
        <v>1839</v>
      </c>
      <c r="D869">
        <v>1149.24</v>
      </c>
      <c r="E869" t="s">
        <v>64</v>
      </c>
      <c r="F869" t="s">
        <v>20</v>
      </c>
      <c r="G869" t="s">
        <v>39</v>
      </c>
      <c r="H869" t="s">
        <v>53</v>
      </c>
      <c r="I869">
        <f>IF(OR(financial_transactions35[[#This Row],[amount]]&lt;$L$16, financial_transactions35[[#This Row],[amount]]&gt;$L$17), 1, 0)</f>
        <v>1</v>
      </c>
    </row>
    <row r="870" spans="1:9">
      <c r="A870" t="s">
        <v>1840</v>
      </c>
      <c r="B870" s="3">
        <v>45324</v>
      </c>
      <c r="C870" t="s">
        <v>1841</v>
      </c>
      <c r="D870">
        <v>410.31</v>
      </c>
      <c r="E870" t="s">
        <v>16110</v>
      </c>
      <c r="F870" t="s">
        <v>61</v>
      </c>
      <c r="G870" t="s">
        <v>48</v>
      </c>
      <c r="H870" t="s">
        <v>28</v>
      </c>
      <c r="I870">
        <f>IF(OR(financial_transactions35[[#This Row],[amount]]&lt;$L$16, financial_transactions35[[#This Row],[amount]]&gt;$L$17), 1, 0)</f>
        <v>1</v>
      </c>
    </row>
    <row r="871" spans="1:9">
      <c r="A871" t="s">
        <v>1842</v>
      </c>
      <c r="B871" s="3">
        <v>45324</v>
      </c>
      <c r="C871" t="s">
        <v>1843</v>
      </c>
      <c r="D871">
        <v>1100.95</v>
      </c>
      <c r="E871" t="s">
        <v>16110</v>
      </c>
      <c r="F871" t="s">
        <v>61</v>
      </c>
      <c r="G871" t="s">
        <v>48</v>
      </c>
      <c r="H871" t="s">
        <v>44</v>
      </c>
      <c r="I871">
        <f>IF(OR(financial_transactions35[[#This Row],[amount]]&lt;$L$16, financial_transactions35[[#This Row],[amount]]&gt;$L$17), 1, 0)</f>
        <v>1</v>
      </c>
    </row>
    <row r="872" spans="1:9">
      <c r="A872" t="s">
        <v>1844</v>
      </c>
      <c r="B872" s="3">
        <v>45324</v>
      </c>
      <c r="C872" t="s">
        <v>1845</v>
      </c>
      <c r="D872">
        <v>776.99</v>
      </c>
      <c r="E872" t="s">
        <v>31</v>
      </c>
      <c r="F872" t="s">
        <v>26</v>
      </c>
      <c r="G872" t="s">
        <v>27</v>
      </c>
      <c r="H872" t="s">
        <v>57</v>
      </c>
      <c r="I872">
        <f>IF(OR(financial_transactions35[[#This Row],[amount]]&lt;$L$16, financial_transactions35[[#This Row],[amount]]&gt;$L$17), 1, 0)</f>
        <v>1</v>
      </c>
    </row>
    <row r="873" spans="1:9">
      <c r="A873" t="s">
        <v>1846</v>
      </c>
      <c r="B873" s="3">
        <v>45324</v>
      </c>
      <c r="C873" t="s">
        <v>1847</v>
      </c>
      <c r="D873">
        <v>1494.16</v>
      </c>
      <c r="E873" t="s">
        <v>16110</v>
      </c>
      <c r="F873" t="s">
        <v>61</v>
      </c>
      <c r="G873" t="s">
        <v>48</v>
      </c>
      <c r="H873" t="s">
        <v>49</v>
      </c>
      <c r="I873">
        <f>IF(OR(financial_transactions35[[#This Row],[amount]]&lt;$L$16, financial_transactions35[[#This Row],[amount]]&gt;$L$17), 1, 0)</f>
        <v>1</v>
      </c>
    </row>
    <row r="874" spans="1:9">
      <c r="A874" t="s">
        <v>1848</v>
      </c>
      <c r="B874" s="3">
        <v>45324</v>
      </c>
      <c r="C874" t="s">
        <v>1849</v>
      </c>
      <c r="D874">
        <v>641.54999999999995</v>
      </c>
      <c r="E874" t="s">
        <v>16079</v>
      </c>
      <c r="F874" t="s">
        <v>32</v>
      </c>
      <c r="G874" t="s">
        <v>27</v>
      </c>
      <c r="H874" t="s">
        <v>16080</v>
      </c>
      <c r="I874">
        <f>IF(OR(financial_transactions35[[#This Row],[amount]]&lt;$L$16, financial_transactions35[[#This Row],[amount]]&gt;$L$17), 1, 0)</f>
        <v>1</v>
      </c>
    </row>
    <row r="875" spans="1:9">
      <c r="A875" t="s">
        <v>1850</v>
      </c>
      <c r="B875" s="3">
        <v>45324</v>
      </c>
      <c r="C875" t="s">
        <v>1851</v>
      </c>
      <c r="D875">
        <v>1941.67</v>
      </c>
      <c r="E875" t="s">
        <v>67</v>
      </c>
      <c r="F875" t="s">
        <v>32</v>
      </c>
      <c r="G875" t="s">
        <v>27</v>
      </c>
      <c r="H875" t="s">
        <v>28</v>
      </c>
      <c r="I875">
        <f>IF(OR(financial_transactions35[[#This Row],[amount]]&lt;$L$16, financial_transactions35[[#This Row],[amount]]&gt;$L$17), 1, 0)</f>
        <v>1</v>
      </c>
    </row>
    <row r="876" spans="1:9">
      <c r="A876" t="s">
        <v>1852</v>
      </c>
      <c r="B876" s="3">
        <v>45324</v>
      </c>
      <c r="C876" t="s">
        <v>1853</v>
      </c>
      <c r="D876">
        <v>126.63</v>
      </c>
      <c r="E876" t="s">
        <v>70</v>
      </c>
      <c r="F876" t="s">
        <v>26</v>
      </c>
      <c r="G876" t="s">
        <v>21</v>
      </c>
      <c r="H876" t="s">
        <v>57</v>
      </c>
      <c r="I876">
        <f>IF(OR(financial_transactions35[[#This Row],[amount]]&lt;$L$16, financial_transactions35[[#This Row],[amount]]&gt;$L$17), 1, 0)</f>
        <v>1</v>
      </c>
    </row>
    <row r="877" spans="1:9">
      <c r="A877" t="s">
        <v>1854</v>
      </c>
      <c r="B877" s="3">
        <v>45324</v>
      </c>
      <c r="C877" t="s">
        <v>1855</v>
      </c>
      <c r="D877">
        <v>1421.33</v>
      </c>
      <c r="E877" t="s">
        <v>31</v>
      </c>
      <c r="F877" t="s">
        <v>61</v>
      </c>
      <c r="G877" t="s">
        <v>27</v>
      </c>
      <c r="H877" t="s">
        <v>16080</v>
      </c>
      <c r="I877">
        <f>IF(OR(financial_transactions35[[#This Row],[amount]]&lt;$L$16, financial_transactions35[[#This Row],[amount]]&gt;$L$17), 1, 0)</f>
        <v>1</v>
      </c>
    </row>
    <row r="878" spans="1:9">
      <c r="A878" t="s">
        <v>1856</v>
      </c>
      <c r="B878" s="3">
        <v>45324</v>
      </c>
      <c r="C878" t="s">
        <v>1397</v>
      </c>
      <c r="D878">
        <v>559.29999999999995</v>
      </c>
      <c r="E878" t="s">
        <v>31</v>
      </c>
      <c r="F878" t="s">
        <v>32</v>
      </c>
      <c r="G878" t="s">
        <v>21</v>
      </c>
      <c r="H878" t="s">
        <v>123</v>
      </c>
      <c r="I878">
        <f>IF(OR(financial_transactions35[[#This Row],[amount]]&lt;$L$16, financial_transactions35[[#This Row],[amount]]&gt;$L$17), 1, 0)</f>
        <v>1</v>
      </c>
    </row>
    <row r="879" spans="1:9">
      <c r="A879" t="s">
        <v>1857</v>
      </c>
      <c r="B879" s="3">
        <v>45324</v>
      </c>
      <c r="C879" t="s">
        <v>1858</v>
      </c>
      <c r="D879">
        <v>86.14</v>
      </c>
      <c r="E879" t="s">
        <v>122</v>
      </c>
      <c r="F879" t="s">
        <v>20</v>
      </c>
      <c r="G879" t="s">
        <v>39</v>
      </c>
      <c r="H879" t="s">
        <v>44</v>
      </c>
      <c r="I879">
        <f>IF(OR(financial_transactions35[[#This Row],[amount]]&lt;$L$16, financial_transactions35[[#This Row],[amount]]&gt;$L$17), 1, 0)</f>
        <v>1</v>
      </c>
    </row>
    <row r="880" spans="1:9">
      <c r="A880" t="s">
        <v>1859</v>
      </c>
      <c r="B880" s="3">
        <v>45324</v>
      </c>
      <c r="C880" t="s">
        <v>1860</v>
      </c>
      <c r="D880">
        <v>10541.83</v>
      </c>
      <c r="E880" t="s">
        <v>16110</v>
      </c>
      <c r="F880" t="s">
        <v>32</v>
      </c>
      <c r="G880" t="s">
        <v>48</v>
      </c>
      <c r="H880" t="s">
        <v>22</v>
      </c>
      <c r="I880">
        <f>IF(OR(financial_transactions35[[#This Row],[amount]]&lt;$L$16, financial_transactions35[[#This Row],[amount]]&gt;$L$17), 1, 0)</f>
        <v>1</v>
      </c>
    </row>
    <row r="881" spans="1:9">
      <c r="A881" t="s">
        <v>1861</v>
      </c>
      <c r="B881" s="3">
        <v>45324</v>
      </c>
      <c r="C881" t="s">
        <v>1862</v>
      </c>
      <c r="D881">
        <v>432.03</v>
      </c>
      <c r="E881" t="s">
        <v>122</v>
      </c>
      <c r="F881" t="s">
        <v>32</v>
      </c>
      <c r="G881" t="s">
        <v>21</v>
      </c>
      <c r="H881" t="s">
        <v>36</v>
      </c>
      <c r="I881">
        <f>IF(OR(financial_transactions35[[#This Row],[amount]]&lt;$L$16, financial_transactions35[[#This Row],[amount]]&gt;$L$17), 1, 0)</f>
        <v>1</v>
      </c>
    </row>
    <row r="882" spans="1:9">
      <c r="A882" t="s">
        <v>1863</v>
      </c>
      <c r="B882" s="3">
        <v>45324</v>
      </c>
      <c r="C882" t="s">
        <v>1864</v>
      </c>
      <c r="D882">
        <v>1612.2</v>
      </c>
      <c r="E882" t="s">
        <v>25</v>
      </c>
      <c r="F882" t="s">
        <v>20</v>
      </c>
      <c r="G882" t="s">
        <v>21</v>
      </c>
      <c r="H882" t="s">
        <v>44</v>
      </c>
      <c r="I882">
        <f>IF(OR(financial_transactions35[[#This Row],[amount]]&lt;$L$16, financial_transactions35[[#This Row],[amount]]&gt;$L$17), 1, 0)</f>
        <v>1</v>
      </c>
    </row>
    <row r="883" spans="1:9">
      <c r="A883" t="s">
        <v>1865</v>
      </c>
      <c r="B883" s="3">
        <v>45324</v>
      </c>
      <c r="C883" t="s">
        <v>1866</v>
      </c>
      <c r="D883">
        <v>794</v>
      </c>
      <c r="E883" t="s">
        <v>16110</v>
      </c>
      <c r="F883" t="s">
        <v>20</v>
      </c>
      <c r="G883" t="s">
        <v>27</v>
      </c>
      <c r="H883" t="s">
        <v>33</v>
      </c>
      <c r="I883">
        <f>IF(OR(financial_transactions35[[#This Row],[amount]]&lt;$L$16, financial_transactions35[[#This Row],[amount]]&gt;$L$17), 1, 0)</f>
        <v>1</v>
      </c>
    </row>
    <row r="884" spans="1:9">
      <c r="A884" t="s">
        <v>1867</v>
      </c>
      <c r="B884" s="3">
        <v>45324</v>
      </c>
      <c r="C884" t="s">
        <v>1868</v>
      </c>
      <c r="D884">
        <v>1357.4</v>
      </c>
      <c r="E884" t="s">
        <v>67</v>
      </c>
      <c r="F884" t="s">
        <v>20</v>
      </c>
      <c r="G884" t="s">
        <v>39</v>
      </c>
      <c r="H884" t="s">
        <v>94</v>
      </c>
      <c r="I884">
        <f>IF(OR(financial_transactions35[[#This Row],[amount]]&lt;$L$16, financial_transactions35[[#This Row],[amount]]&gt;$L$17), 1, 0)</f>
        <v>1</v>
      </c>
    </row>
    <row r="885" spans="1:9">
      <c r="A885" t="s">
        <v>1869</v>
      </c>
      <c r="B885" s="3">
        <v>45324</v>
      </c>
      <c r="C885" t="s">
        <v>1870</v>
      </c>
      <c r="D885">
        <v>1039.4100000000001</v>
      </c>
      <c r="E885" t="s">
        <v>16079</v>
      </c>
      <c r="F885" t="s">
        <v>32</v>
      </c>
      <c r="G885" t="s">
        <v>39</v>
      </c>
      <c r="H885" t="s">
        <v>75</v>
      </c>
      <c r="I885">
        <f>IF(OR(financial_transactions35[[#This Row],[amount]]&lt;$L$16, financial_transactions35[[#This Row],[amount]]&gt;$L$17), 1, 0)</f>
        <v>1</v>
      </c>
    </row>
    <row r="886" spans="1:9">
      <c r="A886" t="s">
        <v>1871</v>
      </c>
      <c r="B886" s="3">
        <v>45324</v>
      </c>
      <c r="C886" t="s">
        <v>491</v>
      </c>
      <c r="D886">
        <v>1893.78</v>
      </c>
      <c r="E886" t="s">
        <v>16079</v>
      </c>
      <c r="F886" t="s">
        <v>32</v>
      </c>
      <c r="G886" t="s">
        <v>48</v>
      </c>
      <c r="H886" t="s">
        <v>49</v>
      </c>
      <c r="I886">
        <f>IF(OR(financial_transactions35[[#This Row],[amount]]&lt;$L$16, financial_transactions35[[#This Row],[amount]]&gt;$L$17), 1, 0)</f>
        <v>1</v>
      </c>
    </row>
    <row r="887" spans="1:9">
      <c r="A887" t="s">
        <v>1872</v>
      </c>
      <c r="B887" s="3">
        <v>45324</v>
      </c>
      <c r="C887" t="s">
        <v>1873</v>
      </c>
      <c r="D887">
        <v>1263.8800000000001</v>
      </c>
      <c r="E887" t="s">
        <v>67</v>
      </c>
      <c r="F887" t="s">
        <v>26</v>
      </c>
      <c r="G887" t="s">
        <v>48</v>
      </c>
      <c r="H887" t="s">
        <v>40</v>
      </c>
      <c r="I887">
        <f>IF(OR(financial_transactions35[[#This Row],[amount]]&lt;$L$16, financial_transactions35[[#This Row],[amount]]&gt;$L$17), 1, 0)</f>
        <v>1</v>
      </c>
    </row>
    <row r="888" spans="1:9">
      <c r="A888" t="s">
        <v>1874</v>
      </c>
      <c r="B888" s="3">
        <v>45325</v>
      </c>
      <c r="C888" t="s">
        <v>1875</v>
      </c>
      <c r="D888">
        <v>1035.81</v>
      </c>
      <c r="E888" t="s">
        <v>19</v>
      </c>
      <c r="F888" t="s">
        <v>61</v>
      </c>
      <c r="G888" t="s">
        <v>27</v>
      </c>
      <c r="H888" t="s">
        <v>94</v>
      </c>
      <c r="I888">
        <f>IF(OR(financial_transactions35[[#This Row],[amount]]&lt;$L$16, financial_transactions35[[#This Row],[amount]]&gt;$L$17), 1, 0)</f>
        <v>1</v>
      </c>
    </row>
    <row r="889" spans="1:9">
      <c r="A889" t="s">
        <v>1876</v>
      </c>
      <c r="B889" s="3">
        <v>45325</v>
      </c>
      <c r="C889" t="s">
        <v>1877</v>
      </c>
      <c r="D889">
        <v>837.81</v>
      </c>
      <c r="E889" t="s">
        <v>67</v>
      </c>
      <c r="F889" t="s">
        <v>26</v>
      </c>
      <c r="G889" t="s">
        <v>48</v>
      </c>
      <c r="H889" t="s">
        <v>75</v>
      </c>
      <c r="I889">
        <f>IF(OR(financial_transactions35[[#This Row],[amount]]&lt;$L$16, financial_transactions35[[#This Row],[amount]]&gt;$L$17), 1, 0)</f>
        <v>1</v>
      </c>
    </row>
    <row r="890" spans="1:9">
      <c r="A890" t="s">
        <v>1878</v>
      </c>
      <c r="B890" s="3">
        <v>45325</v>
      </c>
      <c r="C890" t="s">
        <v>1879</v>
      </c>
      <c r="D890">
        <v>1598.42</v>
      </c>
      <c r="E890" t="s">
        <v>52</v>
      </c>
      <c r="F890" t="s">
        <v>20</v>
      </c>
      <c r="G890" t="s">
        <v>48</v>
      </c>
      <c r="H890" t="s">
        <v>176</v>
      </c>
      <c r="I890">
        <f>IF(OR(financial_transactions35[[#This Row],[amount]]&lt;$L$16, financial_transactions35[[#This Row],[amount]]&gt;$L$17), 1, 0)</f>
        <v>1</v>
      </c>
    </row>
    <row r="891" spans="1:9">
      <c r="A891" t="s">
        <v>1880</v>
      </c>
      <c r="B891" s="3">
        <v>45325</v>
      </c>
      <c r="C891" t="s">
        <v>1881</v>
      </c>
      <c r="D891">
        <v>1673.8</v>
      </c>
      <c r="E891" t="s">
        <v>25</v>
      </c>
      <c r="F891" t="s">
        <v>32</v>
      </c>
      <c r="G891" t="s">
        <v>21</v>
      </c>
      <c r="H891" t="s">
        <v>49</v>
      </c>
      <c r="I891">
        <f>IF(OR(financial_transactions35[[#This Row],[amount]]&lt;$L$16, financial_transactions35[[#This Row],[amount]]&gt;$L$17), 1, 0)</f>
        <v>1</v>
      </c>
    </row>
    <row r="892" spans="1:9">
      <c r="A892" t="s">
        <v>1882</v>
      </c>
      <c r="B892" s="3">
        <v>45325</v>
      </c>
      <c r="C892" t="s">
        <v>1883</v>
      </c>
      <c r="D892">
        <v>1045.75</v>
      </c>
      <c r="E892" t="s">
        <v>31</v>
      </c>
      <c r="F892" t="s">
        <v>20</v>
      </c>
      <c r="G892" t="s">
        <v>48</v>
      </c>
      <c r="H892" t="s">
        <v>40</v>
      </c>
      <c r="I892">
        <f>IF(OR(financial_transactions35[[#This Row],[amount]]&lt;$L$16, financial_transactions35[[#This Row],[amount]]&gt;$L$17), 1, 0)</f>
        <v>1</v>
      </c>
    </row>
    <row r="893" spans="1:9">
      <c r="A893" t="s">
        <v>1884</v>
      </c>
      <c r="B893" s="3">
        <v>45325</v>
      </c>
      <c r="C893" t="s">
        <v>1885</v>
      </c>
      <c r="D893">
        <v>1940.77</v>
      </c>
      <c r="E893" t="s">
        <v>47</v>
      </c>
      <c r="F893" t="s">
        <v>61</v>
      </c>
      <c r="G893" t="s">
        <v>21</v>
      </c>
      <c r="H893" t="s">
        <v>44</v>
      </c>
      <c r="I893">
        <f>IF(OR(financial_transactions35[[#This Row],[amount]]&lt;$L$16, financial_transactions35[[#This Row],[amount]]&gt;$L$17), 1, 0)</f>
        <v>1</v>
      </c>
    </row>
    <row r="894" spans="1:9">
      <c r="A894" t="s">
        <v>1888</v>
      </c>
      <c r="B894" s="3">
        <v>45325</v>
      </c>
      <c r="C894" t="s">
        <v>1889</v>
      </c>
      <c r="D894">
        <v>1608</v>
      </c>
      <c r="E894" t="s">
        <v>25</v>
      </c>
      <c r="F894" t="s">
        <v>32</v>
      </c>
      <c r="G894" t="s">
        <v>48</v>
      </c>
      <c r="H894" t="s">
        <v>75</v>
      </c>
      <c r="I894">
        <f>IF(OR(financial_transactions35[[#This Row],[amount]]&lt;$L$16, financial_transactions35[[#This Row],[amount]]&gt;$L$17), 1, 0)</f>
        <v>1</v>
      </c>
    </row>
    <row r="895" spans="1:9">
      <c r="A895" t="s">
        <v>1890</v>
      </c>
      <c r="B895" s="3">
        <v>45325</v>
      </c>
      <c r="C895" t="s">
        <v>1891</v>
      </c>
      <c r="D895">
        <v>15060.67</v>
      </c>
      <c r="E895" t="s">
        <v>52</v>
      </c>
      <c r="F895" t="s">
        <v>20</v>
      </c>
      <c r="G895" t="s">
        <v>21</v>
      </c>
      <c r="H895" t="s">
        <v>33</v>
      </c>
      <c r="I895">
        <f>IF(OR(financial_transactions35[[#This Row],[amount]]&lt;$L$16, financial_transactions35[[#This Row],[amount]]&gt;$L$17), 1, 0)</f>
        <v>1</v>
      </c>
    </row>
    <row r="896" spans="1:9">
      <c r="A896" t="s">
        <v>1892</v>
      </c>
      <c r="B896" s="3">
        <v>45325</v>
      </c>
      <c r="C896" t="s">
        <v>1893</v>
      </c>
      <c r="D896">
        <v>1312.05</v>
      </c>
      <c r="E896" t="s">
        <v>67</v>
      </c>
      <c r="F896" t="s">
        <v>61</v>
      </c>
      <c r="G896" t="s">
        <v>48</v>
      </c>
      <c r="H896" t="s">
        <v>33</v>
      </c>
      <c r="I896">
        <f>IF(OR(financial_transactions35[[#This Row],[amount]]&lt;$L$16, financial_transactions35[[#This Row],[amount]]&gt;$L$17), 1, 0)</f>
        <v>1</v>
      </c>
    </row>
    <row r="897" spans="1:9">
      <c r="A897" t="s">
        <v>1894</v>
      </c>
      <c r="B897" s="3">
        <v>45325</v>
      </c>
      <c r="C897" t="s">
        <v>1895</v>
      </c>
      <c r="D897">
        <v>278.72000000000003</v>
      </c>
      <c r="E897" t="s">
        <v>122</v>
      </c>
      <c r="F897" t="s">
        <v>26</v>
      </c>
      <c r="G897" t="s">
        <v>27</v>
      </c>
      <c r="H897" t="s">
        <v>49</v>
      </c>
      <c r="I897">
        <f>IF(OR(financial_transactions35[[#This Row],[amount]]&lt;$L$16, financial_transactions35[[#This Row],[amount]]&gt;$L$17), 1, 0)</f>
        <v>1</v>
      </c>
    </row>
    <row r="898" spans="1:9">
      <c r="A898" t="s">
        <v>1896</v>
      </c>
      <c r="B898" s="3">
        <v>45325</v>
      </c>
      <c r="C898" t="s">
        <v>1897</v>
      </c>
      <c r="D898">
        <v>1572.27</v>
      </c>
      <c r="E898" t="s">
        <v>70</v>
      </c>
      <c r="F898" t="s">
        <v>26</v>
      </c>
      <c r="G898" t="s">
        <v>48</v>
      </c>
      <c r="H898" t="s">
        <v>94</v>
      </c>
      <c r="I898">
        <f>IF(OR(financial_transactions35[[#This Row],[amount]]&lt;$L$16, financial_transactions35[[#This Row],[amount]]&gt;$L$17), 1, 0)</f>
        <v>1</v>
      </c>
    </row>
    <row r="899" spans="1:9">
      <c r="A899" t="s">
        <v>1898</v>
      </c>
      <c r="B899" s="3">
        <v>45325</v>
      </c>
      <c r="C899" t="s">
        <v>1899</v>
      </c>
      <c r="D899">
        <v>1553.64</v>
      </c>
      <c r="E899" t="s">
        <v>16079</v>
      </c>
      <c r="F899" t="s">
        <v>32</v>
      </c>
      <c r="G899" t="s">
        <v>39</v>
      </c>
      <c r="H899" t="s">
        <v>16080</v>
      </c>
      <c r="I899">
        <f>IF(OR(financial_transactions35[[#This Row],[amount]]&lt;$L$16, financial_transactions35[[#This Row],[amount]]&gt;$L$17), 1, 0)</f>
        <v>1</v>
      </c>
    </row>
    <row r="900" spans="1:9">
      <c r="A900" t="s">
        <v>1900</v>
      </c>
      <c r="B900" s="3">
        <v>45325</v>
      </c>
      <c r="C900" t="s">
        <v>1901</v>
      </c>
      <c r="D900">
        <v>1901.28</v>
      </c>
      <c r="E900" t="s">
        <v>16079</v>
      </c>
      <c r="F900" t="s">
        <v>20</v>
      </c>
      <c r="G900" t="s">
        <v>27</v>
      </c>
      <c r="H900" t="s">
        <v>94</v>
      </c>
      <c r="I900">
        <f>IF(OR(financial_transactions35[[#This Row],[amount]]&lt;$L$16, financial_transactions35[[#This Row],[amount]]&gt;$L$17), 1, 0)</f>
        <v>1</v>
      </c>
    </row>
    <row r="901" spans="1:9">
      <c r="A901" t="s">
        <v>1902</v>
      </c>
      <c r="B901" s="3">
        <v>45325</v>
      </c>
      <c r="C901" t="s">
        <v>384</v>
      </c>
      <c r="D901">
        <v>1560.24</v>
      </c>
      <c r="E901" t="s">
        <v>19</v>
      </c>
      <c r="F901" t="s">
        <v>26</v>
      </c>
      <c r="G901" t="s">
        <v>21</v>
      </c>
      <c r="H901" t="s">
        <v>22</v>
      </c>
      <c r="I901">
        <f>IF(OR(financial_transactions35[[#This Row],[amount]]&lt;$L$16, financial_transactions35[[#This Row],[amount]]&gt;$L$17), 1, 0)</f>
        <v>1</v>
      </c>
    </row>
    <row r="902" spans="1:9">
      <c r="A902" t="s">
        <v>1903</v>
      </c>
      <c r="B902" s="3">
        <v>45325</v>
      </c>
      <c r="C902" t="s">
        <v>1904</v>
      </c>
      <c r="D902">
        <v>756.22</v>
      </c>
      <c r="E902" t="s">
        <v>16110</v>
      </c>
      <c r="F902" t="s">
        <v>32</v>
      </c>
      <c r="G902" t="s">
        <v>21</v>
      </c>
      <c r="H902" t="s">
        <v>176</v>
      </c>
      <c r="I902">
        <f>IF(OR(financial_transactions35[[#This Row],[amount]]&lt;$L$16, financial_transactions35[[#This Row],[amount]]&gt;$L$17), 1, 0)</f>
        <v>1</v>
      </c>
    </row>
    <row r="903" spans="1:9">
      <c r="A903" t="s">
        <v>1905</v>
      </c>
      <c r="B903" s="3">
        <v>45325</v>
      </c>
      <c r="C903" t="s">
        <v>1906</v>
      </c>
      <c r="D903">
        <v>239.93</v>
      </c>
      <c r="E903" t="s">
        <v>47</v>
      </c>
      <c r="F903" t="s">
        <v>61</v>
      </c>
      <c r="G903" t="s">
        <v>39</v>
      </c>
      <c r="H903" t="s">
        <v>28</v>
      </c>
      <c r="I903">
        <f>IF(OR(financial_transactions35[[#This Row],[amount]]&lt;$L$16, financial_transactions35[[#This Row],[amount]]&gt;$L$17), 1, 0)</f>
        <v>1</v>
      </c>
    </row>
    <row r="904" spans="1:9">
      <c r="A904" t="s">
        <v>1907</v>
      </c>
      <c r="B904" s="3">
        <v>45325</v>
      </c>
      <c r="C904" t="s">
        <v>1908</v>
      </c>
      <c r="D904">
        <v>1776</v>
      </c>
      <c r="E904" t="s">
        <v>122</v>
      </c>
      <c r="F904" t="s">
        <v>20</v>
      </c>
      <c r="G904" t="s">
        <v>27</v>
      </c>
      <c r="H904" t="s">
        <v>87</v>
      </c>
      <c r="I904">
        <f>IF(OR(financial_transactions35[[#This Row],[amount]]&lt;$L$16, financial_transactions35[[#This Row],[amount]]&gt;$L$17), 1, 0)</f>
        <v>1</v>
      </c>
    </row>
    <row r="905" spans="1:9">
      <c r="A905" t="s">
        <v>1909</v>
      </c>
      <c r="B905" s="3">
        <v>45325</v>
      </c>
      <c r="C905" t="s">
        <v>1910</v>
      </c>
      <c r="D905">
        <v>342.65</v>
      </c>
      <c r="E905" t="s">
        <v>67</v>
      </c>
      <c r="F905" t="s">
        <v>32</v>
      </c>
      <c r="G905" t="s">
        <v>48</v>
      </c>
      <c r="H905" t="s">
        <v>16080</v>
      </c>
      <c r="I905">
        <f>IF(OR(financial_transactions35[[#This Row],[amount]]&lt;$L$16, financial_transactions35[[#This Row],[amount]]&gt;$L$17), 1, 0)</f>
        <v>1</v>
      </c>
    </row>
    <row r="906" spans="1:9">
      <c r="A906" t="s">
        <v>1911</v>
      </c>
      <c r="B906" s="3">
        <v>45325</v>
      </c>
      <c r="C906" t="s">
        <v>1912</v>
      </c>
      <c r="D906">
        <v>352.95</v>
      </c>
      <c r="E906" t="s">
        <v>31</v>
      </c>
      <c r="F906" t="s">
        <v>32</v>
      </c>
      <c r="G906" t="s">
        <v>39</v>
      </c>
      <c r="H906" t="s">
        <v>123</v>
      </c>
      <c r="I906">
        <f>IF(OR(financial_transactions35[[#This Row],[amount]]&lt;$L$16, financial_transactions35[[#This Row],[amount]]&gt;$L$17), 1, 0)</f>
        <v>1</v>
      </c>
    </row>
    <row r="907" spans="1:9">
      <c r="A907" t="s">
        <v>1913</v>
      </c>
      <c r="B907" s="3">
        <v>45325</v>
      </c>
      <c r="C907" t="s">
        <v>1914</v>
      </c>
      <c r="D907">
        <v>880.38</v>
      </c>
      <c r="E907" t="s">
        <v>64</v>
      </c>
      <c r="F907" t="s">
        <v>32</v>
      </c>
      <c r="G907" t="s">
        <v>48</v>
      </c>
      <c r="H907" t="s">
        <v>33</v>
      </c>
      <c r="I907">
        <f>IF(OR(financial_transactions35[[#This Row],[amount]]&lt;$L$16, financial_transactions35[[#This Row],[amount]]&gt;$L$17), 1, 0)</f>
        <v>1</v>
      </c>
    </row>
    <row r="908" spans="1:9">
      <c r="A908" t="s">
        <v>1915</v>
      </c>
      <c r="B908" s="3">
        <v>45325</v>
      </c>
      <c r="C908" t="s">
        <v>1916</v>
      </c>
      <c r="D908">
        <v>699.91</v>
      </c>
      <c r="E908" t="s">
        <v>25</v>
      </c>
      <c r="F908" t="s">
        <v>20</v>
      </c>
      <c r="G908" t="s">
        <v>21</v>
      </c>
      <c r="H908" t="s">
        <v>87</v>
      </c>
      <c r="I908">
        <f>IF(OR(financial_transactions35[[#This Row],[amount]]&lt;$L$16, financial_transactions35[[#This Row],[amount]]&gt;$L$17), 1, 0)</f>
        <v>1</v>
      </c>
    </row>
    <row r="909" spans="1:9">
      <c r="A909" t="s">
        <v>1917</v>
      </c>
      <c r="B909" s="3">
        <v>45326</v>
      </c>
      <c r="C909" t="s">
        <v>1918</v>
      </c>
      <c r="D909">
        <v>378.97</v>
      </c>
      <c r="E909" t="s">
        <v>19</v>
      </c>
      <c r="F909" t="s">
        <v>61</v>
      </c>
      <c r="G909" t="s">
        <v>27</v>
      </c>
      <c r="H909" t="s">
        <v>28</v>
      </c>
      <c r="I909">
        <f>IF(OR(financial_transactions35[[#This Row],[amount]]&lt;$L$16, financial_transactions35[[#This Row],[amount]]&gt;$L$17), 1, 0)</f>
        <v>1</v>
      </c>
    </row>
    <row r="910" spans="1:9">
      <c r="A910" t="s">
        <v>1919</v>
      </c>
      <c r="B910" s="3">
        <v>45326</v>
      </c>
      <c r="C910" t="s">
        <v>654</v>
      </c>
      <c r="D910">
        <v>150.82</v>
      </c>
      <c r="E910" t="s">
        <v>16110</v>
      </c>
      <c r="F910" t="s">
        <v>61</v>
      </c>
      <c r="G910" t="s">
        <v>27</v>
      </c>
      <c r="H910" t="s">
        <v>16080</v>
      </c>
      <c r="I910">
        <f>IF(OR(financial_transactions35[[#This Row],[amount]]&lt;$L$16, financial_transactions35[[#This Row],[amount]]&gt;$L$17), 1, 0)</f>
        <v>1</v>
      </c>
    </row>
    <row r="911" spans="1:9">
      <c r="A911" t="s">
        <v>1920</v>
      </c>
      <c r="B911" s="3">
        <v>45326</v>
      </c>
      <c r="C911" t="s">
        <v>1921</v>
      </c>
      <c r="D911">
        <v>1416.17</v>
      </c>
      <c r="E911" t="s">
        <v>19</v>
      </c>
      <c r="F911" t="s">
        <v>61</v>
      </c>
      <c r="G911" t="s">
        <v>39</v>
      </c>
      <c r="H911" t="s">
        <v>40</v>
      </c>
      <c r="I911">
        <f>IF(OR(financial_transactions35[[#This Row],[amount]]&lt;$L$16, financial_transactions35[[#This Row],[amount]]&gt;$L$17), 1, 0)</f>
        <v>1</v>
      </c>
    </row>
    <row r="912" spans="1:9">
      <c r="A912" t="s">
        <v>1922</v>
      </c>
      <c r="B912" s="3">
        <v>45326</v>
      </c>
      <c r="C912" t="s">
        <v>1923</v>
      </c>
      <c r="D912">
        <v>196.63</v>
      </c>
      <c r="E912" t="s">
        <v>16110</v>
      </c>
      <c r="F912" t="s">
        <v>61</v>
      </c>
      <c r="G912" t="s">
        <v>21</v>
      </c>
      <c r="H912" t="s">
        <v>28</v>
      </c>
      <c r="I912">
        <f>IF(OR(financial_transactions35[[#This Row],[amount]]&lt;$L$16, financial_transactions35[[#This Row],[amount]]&gt;$L$17), 1, 0)</f>
        <v>1</v>
      </c>
    </row>
    <row r="913" spans="1:9">
      <c r="A913" t="s">
        <v>1924</v>
      </c>
      <c r="B913" s="3">
        <v>45326</v>
      </c>
      <c r="C913" t="s">
        <v>1925</v>
      </c>
      <c r="D913">
        <v>1916.26</v>
      </c>
      <c r="E913" t="s">
        <v>25</v>
      </c>
      <c r="F913" t="s">
        <v>20</v>
      </c>
      <c r="G913" t="s">
        <v>48</v>
      </c>
      <c r="H913" t="s">
        <v>176</v>
      </c>
      <c r="I913">
        <f>IF(OR(financial_transactions35[[#This Row],[amount]]&lt;$L$16, financial_transactions35[[#This Row],[amount]]&gt;$L$17), 1, 0)</f>
        <v>1</v>
      </c>
    </row>
    <row r="914" spans="1:9">
      <c r="A914" t="s">
        <v>1926</v>
      </c>
      <c r="B914" s="3">
        <v>45326</v>
      </c>
      <c r="C914" t="s">
        <v>448</v>
      </c>
      <c r="D914">
        <v>1381.02</v>
      </c>
      <c r="E914" t="s">
        <v>64</v>
      </c>
      <c r="F914" t="s">
        <v>32</v>
      </c>
      <c r="G914" t="s">
        <v>39</v>
      </c>
      <c r="H914" t="s">
        <v>22</v>
      </c>
      <c r="I914">
        <f>IF(OR(financial_transactions35[[#This Row],[amount]]&lt;$L$16, financial_transactions35[[#This Row],[amount]]&gt;$L$17), 1, 0)</f>
        <v>1</v>
      </c>
    </row>
    <row r="915" spans="1:9">
      <c r="A915" t="s">
        <v>1927</v>
      </c>
      <c r="B915" s="3">
        <v>45326</v>
      </c>
      <c r="C915" t="s">
        <v>1928</v>
      </c>
      <c r="D915">
        <v>1192.47</v>
      </c>
      <c r="E915" t="s">
        <v>67</v>
      </c>
      <c r="F915" t="s">
        <v>61</v>
      </c>
      <c r="G915" t="s">
        <v>48</v>
      </c>
      <c r="H915" t="s">
        <v>33</v>
      </c>
      <c r="I915">
        <f>IF(OR(financial_transactions35[[#This Row],[amount]]&lt;$L$16, financial_transactions35[[#This Row],[amount]]&gt;$L$17), 1, 0)</f>
        <v>1</v>
      </c>
    </row>
    <row r="916" spans="1:9">
      <c r="A916" t="s">
        <v>1929</v>
      </c>
      <c r="B916" s="3">
        <v>45326</v>
      </c>
      <c r="C916" t="s">
        <v>1930</v>
      </c>
      <c r="D916">
        <v>486.43</v>
      </c>
      <c r="E916" t="s">
        <v>47</v>
      </c>
      <c r="F916" t="s">
        <v>26</v>
      </c>
      <c r="G916" t="s">
        <v>39</v>
      </c>
      <c r="H916" t="s">
        <v>16080</v>
      </c>
      <c r="I916">
        <f>IF(OR(financial_transactions35[[#This Row],[amount]]&lt;$L$16, financial_transactions35[[#This Row],[amount]]&gt;$L$17), 1, 0)</f>
        <v>1</v>
      </c>
    </row>
    <row r="917" spans="1:9">
      <c r="A917" t="s">
        <v>1931</v>
      </c>
      <c r="B917" s="3">
        <v>45326</v>
      </c>
      <c r="C917" t="s">
        <v>1932</v>
      </c>
      <c r="D917">
        <v>6321.78</v>
      </c>
      <c r="E917" t="s">
        <v>64</v>
      </c>
      <c r="F917" t="s">
        <v>26</v>
      </c>
      <c r="G917" t="s">
        <v>21</v>
      </c>
      <c r="H917" t="s">
        <v>57</v>
      </c>
      <c r="I917">
        <f>IF(OR(financial_transactions35[[#This Row],[amount]]&lt;$L$16, financial_transactions35[[#This Row],[amount]]&gt;$L$17), 1, 0)</f>
        <v>1</v>
      </c>
    </row>
    <row r="918" spans="1:9">
      <c r="A918" t="s">
        <v>1933</v>
      </c>
      <c r="B918" s="3">
        <v>45326</v>
      </c>
      <c r="C918" t="s">
        <v>1934</v>
      </c>
      <c r="D918">
        <v>15967.09</v>
      </c>
      <c r="E918" t="s">
        <v>67</v>
      </c>
      <c r="F918" t="s">
        <v>32</v>
      </c>
      <c r="G918" t="s">
        <v>21</v>
      </c>
      <c r="H918" t="s">
        <v>36</v>
      </c>
      <c r="I918">
        <f>IF(OR(financial_transactions35[[#This Row],[amount]]&lt;$L$16, financial_transactions35[[#This Row],[amount]]&gt;$L$17), 1, 0)</f>
        <v>1</v>
      </c>
    </row>
    <row r="919" spans="1:9">
      <c r="A919" t="s">
        <v>1935</v>
      </c>
      <c r="B919" s="3">
        <v>45326</v>
      </c>
      <c r="C919" t="s">
        <v>1936</v>
      </c>
      <c r="D919">
        <v>796.45</v>
      </c>
      <c r="E919" t="s">
        <v>64</v>
      </c>
      <c r="F919" t="s">
        <v>20</v>
      </c>
      <c r="G919" t="s">
        <v>48</v>
      </c>
      <c r="H919" t="s">
        <v>123</v>
      </c>
      <c r="I919">
        <f>IF(OR(financial_transactions35[[#This Row],[amount]]&lt;$L$16, financial_transactions35[[#This Row],[amount]]&gt;$L$17), 1, 0)</f>
        <v>1</v>
      </c>
    </row>
    <row r="920" spans="1:9">
      <c r="A920" t="s">
        <v>1937</v>
      </c>
      <c r="B920" s="3">
        <v>45326</v>
      </c>
      <c r="C920" t="s">
        <v>1938</v>
      </c>
      <c r="D920">
        <v>1923.33</v>
      </c>
      <c r="E920" t="s">
        <v>16079</v>
      </c>
      <c r="F920" t="s">
        <v>61</v>
      </c>
      <c r="G920" t="s">
        <v>48</v>
      </c>
      <c r="H920" t="s">
        <v>49</v>
      </c>
      <c r="I920">
        <f>IF(OR(financial_transactions35[[#This Row],[amount]]&lt;$L$16, financial_transactions35[[#This Row],[amount]]&gt;$L$17), 1, 0)</f>
        <v>1</v>
      </c>
    </row>
    <row r="921" spans="1:9">
      <c r="A921" t="s">
        <v>1939</v>
      </c>
      <c r="B921" s="3">
        <v>45326</v>
      </c>
      <c r="C921" t="s">
        <v>1940</v>
      </c>
      <c r="D921">
        <v>1701.81</v>
      </c>
      <c r="E921" t="s">
        <v>16110</v>
      </c>
      <c r="F921" t="s">
        <v>20</v>
      </c>
      <c r="G921" t="s">
        <v>39</v>
      </c>
      <c r="H921" t="s">
        <v>36</v>
      </c>
      <c r="I921">
        <f>IF(OR(financial_transactions35[[#This Row],[amount]]&lt;$L$16, financial_transactions35[[#This Row],[amount]]&gt;$L$17), 1, 0)</f>
        <v>1</v>
      </c>
    </row>
    <row r="922" spans="1:9">
      <c r="A922" t="s">
        <v>1941</v>
      </c>
      <c r="B922" s="3">
        <v>45326</v>
      </c>
      <c r="C922" t="s">
        <v>1942</v>
      </c>
      <c r="D922">
        <v>471.46</v>
      </c>
      <c r="E922" t="s">
        <v>52</v>
      </c>
      <c r="F922" t="s">
        <v>32</v>
      </c>
      <c r="G922" t="s">
        <v>39</v>
      </c>
      <c r="H922" t="s">
        <v>28</v>
      </c>
      <c r="I922">
        <f>IF(OR(financial_transactions35[[#This Row],[amount]]&lt;$L$16, financial_transactions35[[#This Row],[amount]]&gt;$L$17), 1, 0)</f>
        <v>1</v>
      </c>
    </row>
    <row r="923" spans="1:9">
      <c r="A923" t="s">
        <v>1943</v>
      </c>
      <c r="B923" s="3">
        <v>45326</v>
      </c>
      <c r="C923" t="s">
        <v>704</v>
      </c>
      <c r="D923">
        <v>305.82</v>
      </c>
      <c r="E923" t="s">
        <v>19</v>
      </c>
      <c r="F923" t="s">
        <v>61</v>
      </c>
      <c r="G923" t="s">
        <v>21</v>
      </c>
      <c r="H923" t="s">
        <v>57</v>
      </c>
      <c r="I923">
        <f>IF(OR(financial_transactions35[[#This Row],[amount]]&lt;$L$16, financial_transactions35[[#This Row],[amount]]&gt;$L$17), 1, 0)</f>
        <v>1</v>
      </c>
    </row>
    <row r="924" spans="1:9">
      <c r="A924" t="s">
        <v>1944</v>
      </c>
      <c r="B924" s="3">
        <v>45326</v>
      </c>
      <c r="C924" t="s">
        <v>1945</v>
      </c>
      <c r="D924">
        <v>1941.13</v>
      </c>
      <c r="E924" t="s">
        <v>122</v>
      </c>
      <c r="F924" t="s">
        <v>26</v>
      </c>
      <c r="G924" t="s">
        <v>21</v>
      </c>
      <c r="H924" t="s">
        <v>16080</v>
      </c>
      <c r="I924">
        <f>IF(OR(financial_transactions35[[#This Row],[amount]]&lt;$L$16, financial_transactions35[[#This Row],[amount]]&gt;$L$17), 1, 0)</f>
        <v>1</v>
      </c>
    </row>
    <row r="925" spans="1:9">
      <c r="A925" t="s">
        <v>1946</v>
      </c>
      <c r="B925" s="3">
        <v>45326</v>
      </c>
      <c r="C925" t="s">
        <v>1947</v>
      </c>
      <c r="D925">
        <v>1074.76</v>
      </c>
      <c r="E925" t="s">
        <v>16079</v>
      </c>
      <c r="F925" t="s">
        <v>61</v>
      </c>
      <c r="G925" t="s">
        <v>27</v>
      </c>
      <c r="H925" t="s">
        <v>123</v>
      </c>
      <c r="I925">
        <f>IF(OR(financial_transactions35[[#This Row],[amount]]&lt;$L$16, financial_transactions35[[#This Row],[amount]]&gt;$L$17), 1, 0)</f>
        <v>1</v>
      </c>
    </row>
    <row r="926" spans="1:9">
      <c r="A926" t="s">
        <v>1948</v>
      </c>
      <c r="B926" s="3">
        <v>45326</v>
      </c>
      <c r="C926" t="s">
        <v>1949</v>
      </c>
      <c r="D926">
        <v>444.61</v>
      </c>
      <c r="E926" t="s">
        <v>31</v>
      </c>
      <c r="F926" t="s">
        <v>20</v>
      </c>
      <c r="G926" t="s">
        <v>27</v>
      </c>
      <c r="H926" t="s">
        <v>16080</v>
      </c>
      <c r="I926">
        <f>IF(OR(financial_transactions35[[#This Row],[amount]]&lt;$L$16, financial_transactions35[[#This Row],[amount]]&gt;$L$17), 1, 0)</f>
        <v>1</v>
      </c>
    </row>
    <row r="927" spans="1:9">
      <c r="A927" t="s">
        <v>1950</v>
      </c>
      <c r="B927" s="3">
        <v>45326</v>
      </c>
      <c r="C927" t="s">
        <v>1951</v>
      </c>
      <c r="D927">
        <v>729.12</v>
      </c>
      <c r="E927" t="s">
        <v>122</v>
      </c>
      <c r="F927" t="s">
        <v>61</v>
      </c>
      <c r="G927" t="s">
        <v>48</v>
      </c>
      <c r="H927" t="s">
        <v>22</v>
      </c>
      <c r="I927">
        <f>IF(OR(financial_transactions35[[#This Row],[amount]]&lt;$L$16, financial_transactions35[[#This Row],[amount]]&gt;$L$17), 1, 0)</f>
        <v>1</v>
      </c>
    </row>
    <row r="928" spans="1:9">
      <c r="A928" t="s">
        <v>1952</v>
      </c>
      <c r="B928" s="3">
        <v>45327</v>
      </c>
      <c r="C928" t="s">
        <v>1953</v>
      </c>
      <c r="D928">
        <v>449.58</v>
      </c>
      <c r="E928" t="s">
        <v>16110</v>
      </c>
      <c r="F928" t="s">
        <v>20</v>
      </c>
      <c r="G928" t="s">
        <v>48</v>
      </c>
      <c r="H928" t="s">
        <v>53</v>
      </c>
      <c r="I928">
        <f>IF(OR(financial_transactions35[[#This Row],[amount]]&lt;$L$16, financial_transactions35[[#This Row],[amount]]&gt;$L$17), 1, 0)</f>
        <v>1</v>
      </c>
    </row>
    <row r="929" spans="1:9">
      <c r="A929" t="s">
        <v>1954</v>
      </c>
      <c r="B929" s="3">
        <v>45327</v>
      </c>
      <c r="C929" t="s">
        <v>1955</v>
      </c>
      <c r="D929">
        <v>1634.09</v>
      </c>
      <c r="E929" t="s">
        <v>67</v>
      </c>
      <c r="F929" t="s">
        <v>61</v>
      </c>
      <c r="G929" t="s">
        <v>27</v>
      </c>
      <c r="H929" t="s">
        <v>40</v>
      </c>
      <c r="I929">
        <f>IF(OR(financial_transactions35[[#This Row],[amount]]&lt;$L$16, financial_transactions35[[#This Row],[amount]]&gt;$L$17), 1, 0)</f>
        <v>1</v>
      </c>
    </row>
    <row r="930" spans="1:9">
      <c r="A930" t="s">
        <v>1956</v>
      </c>
      <c r="B930" s="3">
        <v>45327</v>
      </c>
      <c r="C930" t="s">
        <v>1957</v>
      </c>
      <c r="D930">
        <v>938.98</v>
      </c>
      <c r="E930" t="s">
        <v>64</v>
      </c>
      <c r="F930" t="s">
        <v>26</v>
      </c>
      <c r="G930" t="s">
        <v>39</v>
      </c>
      <c r="H930" t="s">
        <v>33</v>
      </c>
      <c r="I930">
        <f>IF(OR(financial_transactions35[[#This Row],[amount]]&lt;$L$16, financial_transactions35[[#This Row],[amount]]&gt;$L$17), 1, 0)</f>
        <v>1</v>
      </c>
    </row>
    <row r="931" spans="1:9">
      <c r="A931" t="s">
        <v>1958</v>
      </c>
      <c r="B931" s="3">
        <v>45327</v>
      </c>
      <c r="C931" t="s">
        <v>1959</v>
      </c>
      <c r="D931">
        <v>1008.06</v>
      </c>
      <c r="E931" t="s">
        <v>31</v>
      </c>
      <c r="F931" t="s">
        <v>32</v>
      </c>
      <c r="G931" t="s">
        <v>21</v>
      </c>
      <c r="H931" t="s">
        <v>87</v>
      </c>
      <c r="I931">
        <f>IF(OR(financial_transactions35[[#This Row],[amount]]&lt;$L$16, financial_transactions35[[#This Row],[amount]]&gt;$L$17), 1, 0)</f>
        <v>1</v>
      </c>
    </row>
    <row r="932" spans="1:9">
      <c r="A932" t="s">
        <v>1960</v>
      </c>
      <c r="B932" s="3">
        <v>45327</v>
      </c>
      <c r="C932" t="s">
        <v>1961</v>
      </c>
      <c r="D932">
        <v>647.5</v>
      </c>
      <c r="E932" t="s">
        <v>52</v>
      </c>
      <c r="F932" t="s">
        <v>61</v>
      </c>
      <c r="G932" t="s">
        <v>39</v>
      </c>
      <c r="H932" t="s">
        <v>109</v>
      </c>
      <c r="I932">
        <f>IF(OR(financial_transactions35[[#This Row],[amount]]&lt;$L$16, financial_transactions35[[#This Row],[amount]]&gt;$L$17), 1, 0)</f>
        <v>1</v>
      </c>
    </row>
    <row r="933" spans="1:9">
      <c r="A933" t="s">
        <v>1962</v>
      </c>
      <c r="B933" s="3">
        <v>45327</v>
      </c>
      <c r="C933" t="s">
        <v>1963</v>
      </c>
      <c r="D933">
        <v>1438.23</v>
      </c>
      <c r="E933" t="s">
        <v>25</v>
      </c>
      <c r="F933" t="s">
        <v>26</v>
      </c>
      <c r="G933" t="s">
        <v>21</v>
      </c>
      <c r="H933" t="s">
        <v>33</v>
      </c>
      <c r="I933">
        <f>IF(OR(financial_transactions35[[#This Row],[amount]]&lt;$L$16, financial_transactions35[[#This Row],[amount]]&gt;$L$17), 1, 0)</f>
        <v>1</v>
      </c>
    </row>
    <row r="934" spans="1:9">
      <c r="A934" t="s">
        <v>1964</v>
      </c>
      <c r="B934" s="3">
        <v>45327</v>
      </c>
      <c r="C934" t="s">
        <v>1965</v>
      </c>
      <c r="D934">
        <v>1708.2</v>
      </c>
      <c r="E934" t="s">
        <v>16079</v>
      </c>
      <c r="F934" t="s">
        <v>20</v>
      </c>
      <c r="G934" t="s">
        <v>48</v>
      </c>
      <c r="H934" t="s">
        <v>176</v>
      </c>
      <c r="I934">
        <f>IF(OR(financial_transactions35[[#This Row],[amount]]&lt;$L$16, financial_transactions35[[#This Row],[amount]]&gt;$L$17), 1, 0)</f>
        <v>1</v>
      </c>
    </row>
    <row r="935" spans="1:9">
      <c r="A935" t="s">
        <v>1966</v>
      </c>
      <c r="B935" s="3">
        <v>45327</v>
      </c>
      <c r="C935" t="s">
        <v>1967</v>
      </c>
      <c r="D935">
        <v>632.33000000000004</v>
      </c>
      <c r="E935" t="s">
        <v>67</v>
      </c>
      <c r="F935" t="s">
        <v>32</v>
      </c>
      <c r="G935" t="s">
        <v>27</v>
      </c>
      <c r="H935" t="s">
        <v>87</v>
      </c>
      <c r="I935">
        <f>IF(OR(financial_transactions35[[#This Row],[amount]]&lt;$L$16, financial_transactions35[[#This Row],[amount]]&gt;$L$17), 1, 0)</f>
        <v>1</v>
      </c>
    </row>
    <row r="936" spans="1:9">
      <c r="A936" t="s">
        <v>1968</v>
      </c>
      <c r="B936" s="3">
        <v>45327</v>
      </c>
      <c r="C936" t="s">
        <v>1969</v>
      </c>
      <c r="D936">
        <v>971.86</v>
      </c>
      <c r="E936" t="s">
        <v>25</v>
      </c>
      <c r="F936" t="s">
        <v>26</v>
      </c>
      <c r="G936" t="s">
        <v>27</v>
      </c>
      <c r="H936" t="s">
        <v>44</v>
      </c>
      <c r="I936">
        <f>IF(OR(financial_transactions35[[#This Row],[amount]]&lt;$L$16, financial_transactions35[[#This Row],[amount]]&gt;$L$17), 1, 0)</f>
        <v>1</v>
      </c>
    </row>
    <row r="937" spans="1:9">
      <c r="A937" t="s">
        <v>1970</v>
      </c>
      <c r="B937" s="3">
        <v>45327</v>
      </c>
      <c r="C937" t="s">
        <v>1971</v>
      </c>
      <c r="D937">
        <v>906.05</v>
      </c>
      <c r="E937" t="s">
        <v>25</v>
      </c>
      <c r="F937" t="s">
        <v>26</v>
      </c>
      <c r="G937" t="s">
        <v>48</v>
      </c>
      <c r="H937" t="s">
        <v>28</v>
      </c>
      <c r="I937">
        <f>IF(OR(financial_transactions35[[#This Row],[amount]]&lt;$L$16, financial_transactions35[[#This Row],[amount]]&gt;$L$17), 1, 0)</f>
        <v>1</v>
      </c>
    </row>
    <row r="938" spans="1:9">
      <c r="A938" t="s">
        <v>1972</v>
      </c>
      <c r="B938" s="3">
        <v>45327</v>
      </c>
      <c r="C938" t="s">
        <v>1973</v>
      </c>
      <c r="D938">
        <v>569.41</v>
      </c>
      <c r="E938" t="s">
        <v>67</v>
      </c>
      <c r="F938" t="s">
        <v>20</v>
      </c>
      <c r="G938" t="s">
        <v>39</v>
      </c>
      <c r="H938" t="s">
        <v>57</v>
      </c>
      <c r="I938">
        <f>IF(OR(financial_transactions35[[#This Row],[amount]]&lt;$L$16, financial_transactions35[[#This Row],[amount]]&gt;$L$17), 1, 0)</f>
        <v>1</v>
      </c>
    </row>
    <row r="939" spans="1:9">
      <c r="A939" t="s">
        <v>1974</v>
      </c>
      <c r="B939" s="3">
        <v>45327</v>
      </c>
      <c r="C939" t="s">
        <v>1975</v>
      </c>
      <c r="D939">
        <v>208.95</v>
      </c>
      <c r="E939" t="s">
        <v>67</v>
      </c>
      <c r="F939" t="s">
        <v>32</v>
      </c>
      <c r="G939" t="s">
        <v>21</v>
      </c>
      <c r="H939" t="s">
        <v>22</v>
      </c>
      <c r="I939">
        <f>IF(OR(financial_transactions35[[#This Row],[amount]]&lt;$L$16, financial_transactions35[[#This Row],[amount]]&gt;$L$17), 1, 0)</f>
        <v>1</v>
      </c>
    </row>
    <row r="940" spans="1:9">
      <c r="A940" t="s">
        <v>1976</v>
      </c>
      <c r="B940" s="3">
        <v>45327</v>
      </c>
      <c r="C940" t="s">
        <v>1977</v>
      </c>
      <c r="D940">
        <v>11770.85</v>
      </c>
      <c r="E940" t="s">
        <v>64</v>
      </c>
      <c r="F940" t="s">
        <v>20</v>
      </c>
      <c r="G940" t="s">
        <v>48</v>
      </c>
      <c r="H940" t="s">
        <v>49</v>
      </c>
      <c r="I940">
        <f>IF(OR(financial_transactions35[[#This Row],[amount]]&lt;$L$16, financial_transactions35[[#This Row],[amount]]&gt;$L$17), 1, 0)</f>
        <v>1</v>
      </c>
    </row>
    <row r="941" spans="1:9">
      <c r="A941" t="s">
        <v>1978</v>
      </c>
      <c r="B941" s="3">
        <v>45327</v>
      </c>
      <c r="C941" t="s">
        <v>1979</v>
      </c>
      <c r="D941">
        <v>1824.01</v>
      </c>
      <c r="E941" t="s">
        <v>25</v>
      </c>
      <c r="F941" t="s">
        <v>26</v>
      </c>
      <c r="G941" t="s">
        <v>39</v>
      </c>
      <c r="H941" t="s">
        <v>57</v>
      </c>
      <c r="I941">
        <f>IF(OR(financial_transactions35[[#This Row],[amount]]&lt;$L$16, financial_transactions35[[#This Row],[amount]]&gt;$L$17), 1, 0)</f>
        <v>1</v>
      </c>
    </row>
    <row r="942" spans="1:9">
      <c r="A942" t="s">
        <v>1980</v>
      </c>
      <c r="B942" s="3">
        <v>45327</v>
      </c>
      <c r="C942" t="s">
        <v>1981</v>
      </c>
      <c r="D942">
        <v>1273.5999999999999</v>
      </c>
      <c r="E942" t="s">
        <v>122</v>
      </c>
      <c r="F942" t="s">
        <v>20</v>
      </c>
      <c r="G942" t="s">
        <v>48</v>
      </c>
      <c r="H942" t="s">
        <v>109</v>
      </c>
      <c r="I942">
        <f>IF(OR(financial_transactions35[[#This Row],[amount]]&lt;$L$16, financial_transactions35[[#This Row],[amount]]&gt;$L$17), 1, 0)</f>
        <v>1</v>
      </c>
    </row>
    <row r="943" spans="1:9">
      <c r="A943" t="s">
        <v>1982</v>
      </c>
      <c r="B943" s="3">
        <v>45327</v>
      </c>
      <c r="C943" t="s">
        <v>1983</v>
      </c>
      <c r="D943">
        <v>1444.83</v>
      </c>
      <c r="E943" t="s">
        <v>52</v>
      </c>
      <c r="F943" t="s">
        <v>26</v>
      </c>
      <c r="G943" t="s">
        <v>48</v>
      </c>
      <c r="H943" t="s">
        <v>40</v>
      </c>
      <c r="I943">
        <f>IF(OR(financial_transactions35[[#This Row],[amount]]&lt;$L$16, financial_transactions35[[#This Row],[amount]]&gt;$L$17), 1, 0)</f>
        <v>1</v>
      </c>
    </row>
    <row r="944" spans="1:9">
      <c r="A944" t="s">
        <v>1984</v>
      </c>
      <c r="B944" s="3">
        <v>45327</v>
      </c>
      <c r="C944" t="s">
        <v>1985</v>
      </c>
      <c r="D944">
        <v>1191.33</v>
      </c>
      <c r="E944" t="s">
        <v>25</v>
      </c>
      <c r="F944" t="s">
        <v>32</v>
      </c>
      <c r="G944" t="s">
        <v>48</v>
      </c>
      <c r="H944" t="s">
        <v>36</v>
      </c>
      <c r="I944">
        <f>IF(OR(financial_transactions35[[#This Row],[amount]]&lt;$L$16, financial_transactions35[[#This Row],[amount]]&gt;$L$17), 1, 0)</f>
        <v>1</v>
      </c>
    </row>
    <row r="945" spans="1:9">
      <c r="A945" t="s">
        <v>1986</v>
      </c>
      <c r="B945" s="3">
        <v>45327</v>
      </c>
      <c r="C945" t="s">
        <v>1987</v>
      </c>
      <c r="D945">
        <v>586.33000000000004</v>
      </c>
      <c r="E945" t="s">
        <v>16079</v>
      </c>
      <c r="F945" t="s">
        <v>32</v>
      </c>
      <c r="G945" t="s">
        <v>39</v>
      </c>
      <c r="H945" t="s">
        <v>33</v>
      </c>
      <c r="I945">
        <f>IF(OR(financial_transactions35[[#This Row],[amount]]&lt;$L$16, financial_transactions35[[#This Row],[amount]]&gt;$L$17), 1, 0)</f>
        <v>1</v>
      </c>
    </row>
    <row r="946" spans="1:9">
      <c r="A946" t="s">
        <v>1988</v>
      </c>
      <c r="B946" s="3">
        <v>45327</v>
      </c>
      <c r="C946" t="s">
        <v>1989</v>
      </c>
      <c r="D946">
        <v>333.5</v>
      </c>
      <c r="E946" t="s">
        <v>70</v>
      </c>
      <c r="F946" t="s">
        <v>26</v>
      </c>
      <c r="G946" t="s">
        <v>21</v>
      </c>
      <c r="H946" t="s">
        <v>94</v>
      </c>
      <c r="I946">
        <f>IF(OR(financial_transactions35[[#This Row],[amount]]&lt;$L$16, financial_transactions35[[#This Row],[amount]]&gt;$L$17), 1, 0)</f>
        <v>1</v>
      </c>
    </row>
    <row r="947" spans="1:9">
      <c r="A947" t="s">
        <v>1992</v>
      </c>
      <c r="B947" s="3">
        <v>45327</v>
      </c>
      <c r="C947" t="s">
        <v>1993</v>
      </c>
      <c r="D947">
        <v>996.98</v>
      </c>
      <c r="E947" t="s">
        <v>70</v>
      </c>
      <c r="F947" t="s">
        <v>32</v>
      </c>
      <c r="G947" t="s">
        <v>48</v>
      </c>
      <c r="H947" t="s">
        <v>49</v>
      </c>
      <c r="I947">
        <f>IF(OR(financial_transactions35[[#This Row],[amount]]&lt;$L$16, financial_transactions35[[#This Row],[amount]]&gt;$L$17), 1, 0)</f>
        <v>1</v>
      </c>
    </row>
    <row r="948" spans="1:9">
      <c r="A948" t="s">
        <v>1994</v>
      </c>
      <c r="B948" s="3">
        <v>45327</v>
      </c>
      <c r="C948" t="s">
        <v>1995</v>
      </c>
      <c r="D948">
        <v>565.51</v>
      </c>
      <c r="E948" t="s">
        <v>70</v>
      </c>
      <c r="F948" t="s">
        <v>26</v>
      </c>
      <c r="G948" t="s">
        <v>48</v>
      </c>
      <c r="H948" t="s">
        <v>75</v>
      </c>
      <c r="I948">
        <f>IF(OR(financial_transactions35[[#This Row],[amount]]&lt;$L$16, financial_transactions35[[#This Row],[amount]]&gt;$L$17), 1, 0)</f>
        <v>1</v>
      </c>
    </row>
    <row r="949" spans="1:9">
      <c r="A949" t="s">
        <v>1996</v>
      </c>
      <c r="B949" s="3">
        <v>45327</v>
      </c>
      <c r="C949" t="s">
        <v>1997</v>
      </c>
      <c r="D949">
        <v>1512.14</v>
      </c>
      <c r="E949" t="s">
        <v>52</v>
      </c>
      <c r="F949" t="s">
        <v>20</v>
      </c>
      <c r="G949" t="s">
        <v>48</v>
      </c>
      <c r="H949" t="s">
        <v>16080</v>
      </c>
      <c r="I949">
        <f>IF(OR(financial_transactions35[[#This Row],[amount]]&lt;$L$16, financial_transactions35[[#This Row],[amount]]&gt;$L$17), 1, 0)</f>
        <v>1</v>
      </c>
    </row>
    <row r="950" spans="1:9">
      <c r="A950" t="s">
        <v>1998</v>
      </c>
      <c r="B950" s="3">
        <v>45327</v>
      </c>
      <c r="C950" t="s">
        <v>1999</v>
      </c>
      <c r="D950">
        <v>1843.26</v>
      </c>
      <c r="E950" t="s">
        <v>122</v>
      </c>
      <c r="F950" t="s">
        <v>32</v>
      </c>
      <c r="G950" t="s">
        <v>21</v>
      </c>
      <c r="H950" t="s">
        <v>109</v>
      </c>
      <c r="I950">
        <f>IF(OR(financial_transactions35[[#This Row],[amount]]&lt;$L$16, financial_transactions35[[#This Row],[amount]]&gt;$L$17), 1, 0)</f>
        <v>1</v>
      </c>
    </row>
    <row r="951" spans="1:9">
      <c r="A951" t="s">
        <v>2000</v>
      </c>
      <c r="B951" s="3">
        <v>45327</v>
      </c>
      <c r="C951" t="s">
        <v>2001</v>
      </c>
      <c r="D951">
        <v>1362.22</v>
      </c>
      <c r="E951" t="s">
        <v>19</v>
      </c>
      <c r="F951" t="s">
        <v>61</v>
      </c>
      <c r="G951" t="s">
        <v>39</v>
      </c>
      <c r="H951" t="s">
        <v>94</v>
      </c>
      <c r="I951">
        <f>IF(OR(financial_transactions35[[#This Row],[amount]]&lt;$L$16, financial_transactions35[[#This Row],[amount]]&gt;$L$17), 1, 0)</f>
        <v>1</v>
      </c>
    </row>
    <row r="952" spans="1:9">
      <c r="A952" t="s">
        <v>2002</v>
      </c>
      <c r="B952" s="3">
        <v>45327</v>
      </c>
      <c r="C952" t="s">
        <v>2003</v>
      </c>
      <c r="D952">
        <v>912.72</v>
      </c>
      <c r="E952" t="s">
        <v>47</v>
      </c>
      <c r="F952" t="s">
        <v>32</v>
      </c>
      <c r="G952" t="s">
        <v>39</v>
      </c>
      <c r="H952" t="s">
        <v>28</v>
      </c>
      <c r="I952">
        <f>IF(OR(financial_transactions35[[#This Row],[amount]]&lt;$L$16, financial_transactions35[[#This Row],[amount]]&gt;$L$17), 1, 0)</f>
        <v>1</v>
      </c>
    </row>
    <row r="953" spans="1:9">
      <c r="A953" t="s">
        <v>2004</v>
      </c>
      <c r="B953" s="3">
        <v>45327</v>
      </c>
      <c r="C953" t="s">
        <v>2005</v>
      </c>
      <c r="D953">
        <v>196.74</v>
      </c>
      <c r="E953" t="s">
        <v>31</v>
      </c>
      <c r="F953" t="s">
        <v>20</v>
      </c>
      <c r="G953" t="s">
        <v>27</v>
      </c>
      <c r="H953" t="s">
        <v>123</v>
      </c>
      <c r="I953">
        <f>IF(OR(financial_transactions35[[#This Row],[amount]]&lt;$L$16, financial_transactions35[[#This Row],[amount]]&gt;$L$17), 1, 0)</f>
        <v>1</v>
      </c>
    </row>
    <row r="954" spans="1:9">
      <c r="A954" t="s">
        <v>2006</v>
      </c>
      <c r="B954" s="3">
        <v>45327</v>
      </c>
      <c r="C954" t="s">
        <v>976</v>
      </c>
      <c r="D954">
        <v>660.64</v>
      </c>
      <c r="E954" t="s">
        <v>16110</v>
      </c>
      <c r="F954" t="s">
        <v>20</v>
      </c>
      <c r="G954" t="s">
        <v>39</v>
      </c>
      <c r="H954" t="s">
        <v>44</v>
      </c>
      <c r="I954">
        <f>IF(OR(financial_transactions35[[#This Row],[amount]]&lt;$L$16, financial_transactions35[[#This Row],[amount]]&gt;$L$17), 1, 0)</f>
        <v>1</v>
      </c>
    </row>
    <row r="955" spans="1:9">
      <c r="A955" t="s">
        <v>2007</v>
      </c>
      <c r="B955" s="3">
        <v>45327</v>
      </c>
      <c r="C955" t="s">
        <v>2008</v>
      </c>
      <c r="D955">
        <v>239.04</v>
      </c>
      <c r="E955" t="s">
        <v>52</v>
      </c>
      <c r="F955" t="s">
        <v>32</v>
      </c>
      <c r="G955" t="s">
        <v>39</v>
      </c>
      <c r="H955" t="s">
        <v>75</v>
      </c>
      <c r="I955">
        <f>IF(OR(financial_transactions35[[#This Row],[amount]]&lt;$L$16, financial_transactions35[[#This Row],[amount]]&gt;$L$17), 1, 0)</f>
        <v>1</v>
      </c>
    </row>
    <row r="956" spans="1:9">
      <c r="A956" t="s">
        <v>2009</v>
      </c>
      <c r="B956" s="3">
        <v>45327</v>
      </c>
      <c r="C956" t="s">
        <v>2010</v>
      </c>
      <c r="D956">
        <v>1512.07</v>
      </c>
      <c r="E956" t="s">
        <v>122</v>
      </c>
      <c r="F956" t="s">
        <v>26</v>
      </c>
      <c r="G956" t="s">
        <v>21</v>
      </c>
      <c r="H956" t="s">
        <v>176</v>
      </c>
      <c r="I956">
        <f>IF(OR(financial_transactions35[[#This Row],[amount]]&lt;$L$16, financial_transactions35[[#This Row],[amount]]&gt;$L$17), 1, 0)</f>
        <v>1</v>
      </c>
    </row>
    <row r="957" spans="1:9">
      <c r="A957" t="s">
        <v>2011</v>
      </c>
      <c r="B957" s="3">
        <v>45327</v>
      </c>
      <c r="C957" t="s">
        <v>2012</v>
      </c>
      <c r="D957">
        <v>16923.12</v>
      </c>
      <c r="E957" t="s">
        <v>70</v>
      </c>
      <c r="F957" t="s">
        <v>20</v>
      </c>
      <c r="G957" t="s">
        <v>48</v>
      </c>
      <c r="H957" t="s">
        <v>16080</v>
      </c>
      <c r="I957">
        <f>IF(OR(financial_transactions35[[#This Row],[amount]]&lt;$L$16, financial_transactions35[[#This Row],[amount]]&gt;$L$17), 1, 0)</f>
        <v>1</v>
      </c>
    </row>
    <row r="958" spans="1:9">
      <c r="A958" t="s">
        <v>2013</v>
      </c>
      <c r="B958" s="3">
        <v>45328</v>
      </c>
      <c r="C958" t="s">
        <v>2014</v>
      </c>
      <c r="D958">
        <v>1034.3599999999999</v>
      </c>
      <c r="E958" t="s">
        <v>64</v>
      </c>
      <c r="F958" t="s">
        <v>26</v>
      </c>
      <c r="G958" t="s">
        <v>48</v>
      </c>
      <c r="H958" t="s">
        <v>109</v>
      </c>
      <c r="I958">
        <f>IF(OR(financial_transactions35[[#This Row],[amount]]&lt;$L$16, financial_transactions35[[#This Row],[amount]]&gt;$L$17), 1, 0)</f>
        <v>1</v>
      </c>
    </row>
    <row r="959" spans="1:9">
      <c r="A959" t="s">
        <v>2017</v>
      </c>
      <c r="B959" s="3">
        <v>45328</v>
      </c>
      <c r="C959" t="s">
        <v>2018</v>
      </c>
      <c r="D959">
        <v>1503.14</v>
      </c>
      <c r="E959" t="s">
        <v>19</v>
      </c>
      <c r="F959" t="s">
        <v>61</v>
      </c>
      <c r="G959" t="s">
        <v>48</v>
      </c>
      <c r="H959" t="s">
        <v>22</v>
      </c>
      <c r="I959">
        <f>IF(OR(financial_transactions35[[#This Row],[amount]]&lt;$L$16, financial_transactions35[[#This Row],[amount]]&gt;$L$17), 1, 0)</f>
        <v>1</v>
      </c>
    </row>
    <row r="960" spans="1:9">
      <c r="A960" t="s">
        <v>2019</v>
      </c>
      <c r="B960" s="3">
        <v>45328</v>
      </c>
      <c r="C960" t="s">
        <v>233</v>
      </c>
      <c r="D960">
        <v>137.22</v>
      </c>
      <c r="E960" t="s">
        <v>122</v>
      </c>
      <c r="F960" t="s">
        <v>61</v>
      </c>
      <c r="G960" t="s">
        <v>21</v>
      </c>
      <c r="H960" t="s">
        <v>22</v>
      </c>
      <c r="I960">
        <f>IF(OR(financial_transactions35[[#This Row],[amount]]&lt;$L$16, financial_transactions35[[#This Row],[amount]]&gt;$L$17), 1, 0)</f>
        <v>1</v>
      </c>
    </row>
    <row r="961" spans="1:9">
      <c r="A961" t="s">
        <v>2020</v>
      </c>
      <c r="B961" s="3">
        <v>45328</v>
      </c>
      <c r="C961" t="s">
        <v>2021</v>
      </c>
      <c r="D961">
        <v>1878.01</v>
      </c>
      <c r="E961" t="s">
        <v>70</v>
      </c>
      <c r="F961" t="s">
        <v>26</v>
      </c>
      <c r="G961" t="s">
        <v>21</v>
      </c>
      <c r="H961" t="s">
        <v>176</v>
      </c>
      <c r="I961">
        <f>IF(OR(financial_transactions35[[#This Row],[amount]]&lt;$L$16, financial_transactions35[[#This Row],[amount]]&gt;$L$17), 1, 0)</f>
        <v>1</v>
      </c>
    </row>
    <row r="962" spans="1:9">
      <c r="A962" t="s">
        <v>2022</v>
      </c>
      <c r="B962" s="3">
        <v>45328</v>
      </c>
      <c r="C962" t="s">
        <v>2023</v>
      </c>
      <c r="D962">
        <v>1840.87</v>
      </c>
      <c r="E962" t="s">
        <v>70</v>
      </c>
      <c r="F962" t="s">
        <v>20</v>
      </c>
      <c r="G962" t="s">
        <v>21</v>
      </c>
      <c r="H962" t="s">
        <v>57</v>
      </c>
      <c r="I962">
        <f>IF(OR(financial_transactions35[[#This Row],[amount]]&lt;$L$16, financial_transactions35[[#This Row],[amount]]&gt;$L$17), 1, 0)</f>
        <v>1</v>
      </c>
    </row>
    <row r="963" spans="1:9">
      <c r="A963" t="s">
        <v>2024</v>
      </c>
      <c r="B963" s="3">
        <v>45328</v>
      </c>
      <c r="C963" t="s">
        <v>2025</v>
      </c>
      <c r="D963">
        <v>1487.97</v>
      </c>
      <c r="E963" t="s">
        <v>16110</v>
      </c>
      <c r="F963" t="s">
        <v>32</v>
      </c>
      <c r="G963" t="s">
        <v>21</v>
      </c>
      <c r="H963" t="s">
        <v>123</v>
      </c>
      <c r="I963">
        <f>IF(OR(financial_transactions35[[#This Row],[amount]]&lt;$L$16, financial_transactions35[[#This Row],[amount]]&gt;$L$17), 1, 0)</f>
        <v>1</v>
      </c>
    </row>
    <row r="964" spans="1:9">
      <c r="A964" t="s">
        <v>2026</v>
      </c>
      <c r="B964" s="3">
        <v>45328</v>
      </c>
      <c r="C964" t="s">
        <v>2027</v>
      </c>
      <c r="D964">
        <v>1022.99</v>
      </c>
      <c r="E964" t="s">
        <v>122</v>
      </c>
      <c r="F964" t="s">
        <v>61</v>
      </c>
      <c r="G964" t="s">
        <v>21</v>
      </c>
      <c r="H964" t="s">
        <v>53</v>
      </c>
      <c r="I964">
        <f>IF(OR(financial_transactions35[[#This Row],[amount]]&lt;$L$16, financial_transactions35[[#This Row],[amount]]&gt;$L$17), 1, 0)</f>
        <v>1</v>
      </c>
    </row>
    <row r="965" spans="1:9">
      <c r="A965" t="s">
        <v>2028</v>
      </c>
      <c r="B965" s="3">
        <v>45328</v>
      </c>
      <c r="C965" t="s">
        <v>2029</v>
      </c>
      <c r="D965">
        <v>537.76</v>
      </c>
      <c r="E965" t="s">
        <v>31</v>
      </c>
      <c r="F965" t="s">
        <v>32</v>
      </c>
      <c r="G965" t="s">
        <v>48</v>
      </c>
      <c r="H965" t="s">
        <v>87</v>
      </c>
      <c r="I965">
        <f>IF(OR(financial_transactions35[[#This Row],[amount]]&lt;$L$16, financial_transactions35[[#This Row],[amount]]&gt;$L$17), 1, 0)</f>
        <v>1</v>
      </c>
    </row>
    <row r="966" spans="1:9">
      <c r="A966" t="s">
        <v>2030</v>
      </c>
      <c r="B966" s="3">
        <v>45328</v>
      </c>
      <c r="C966" t="s">
        <v>2031</v>
      </c>
      <c r="D966">
        <v>153.68</v>
      </c>
      <c r="E966" t="s">
        <v>25</v>
      </c>
      <c r="F966" t="s">
        <v>20</v>
      </c>
      <c r="G966" t="s">
        <v>48</v>
      </c>
      <c r="H966" t="s">
        <v>109</v>
      </c>
      <c r="I966">
        <f>IF(OR(financial_transactions35[[#This Row],[amount]]&lt;$L$16, financial_transactions35[[#This Row],[amount]]&gt;$L$17), 1, 0)</f>
        <v>1</v>
      </c>
    </row>
    <row r="967" spans="1:9">
      <c r="A967" t="s">
        <v>2032</v>
      </c>
      <c r="B967" s="3">
        <v>45328</v>
      </c>
      <c r="C967" t="s">
        <v>2033</v>
      </c>
      <c r="D967">
        <v>1311.15</v>
      </c>
      <c r="E967" t="s">
        <v>31</v>
      </c>
      <c r="F967" t="s">
        <v>32</v>
      </c>
      <c r="G967" t="s">
        <v>21</v>
      </c>
      <c r="H967" t="s">
        <v>57</v>
      </c>
      <c r="I967">
        <f>IF(OR(financial_transactions35[[#This Row],[amount]]&lt;$L$16, financial_transactions35[[#This Row],[amount]]&gt;$L$17), 1, 0)</f>
        <v>1</v>
      </c>
    </row>
    <row r="968" spans="1:9">
      <c r="A968" t="s">
        <v>2034</v>
      </c>
      <c r="B968" s="3">
        <v>45328</v>
      </c>
      <c r="C968" t="s">
        <v>382</v>
      </c>
      <c r="D968">
        <v>1349.09</v>
      </c>
      <c r="E968" t="s">
        <v>31</v>
      </c>
      <c r="F968" t="s">
        <v>20</v>
      </c>
      <c r="G968" t="s">
        <v>21</v>
      </c>
      <c r="H968" t="s">
        <v>44</v>
      </c>
      <c r="I968">
        <f>IF(OR(financial_transactions35[[#This Row],[amount]]&lt;$L$16, financial_transactions35[[#This Row],[amount]]&gt;$L$17), 1, 0)</f>
        <v>1</v>
      </c>
    </row>
    <row r="969" spans="1:9">
      <c r="A969" t="s">
        <v>2035</v>
      </c>
      <c r="B969" s="3">
        <v>45328</v>
      </c>
      <c r="C969" t="s">
        <v>2036</v>
      </c>
      <c r="D969">
        <v>1209.5999999999999</v>
      </c>
      <c r="E969" t="s">
        <v>70</v>
      </c>
      <c r="F969" t="s">
        <v>32</v>
      </c>
      <c r="G969" t="s">
        <v>48</v>
      </c>
      <c r="H969" t="s">
        <v>44</v>
      </c>
      <c r="I969">
        <f>IF(OR(financial_transactions35[[#This Row],[amount]]&lt;$L$16, financial_transactions35[[#This Row],[amount]]&gt;$L$17), 1, 0)</f>
        <v>1</v>
      </c>
    </row>
    <row r="970" spans="1:9">
      <c r="A970" t="s">
        <v>2037</v>
      </c>
      <c r="B970" s="3">
        <v>45328</v>
      </c>
      <c r="C970" t="s">
        <v>2038</v>
      </c>
      <c r="D970">
        <v>779.24</v>
      </c>
      <c r="E970" t="s">
        <v>47</v>
      </c>
      <c r="F970" t="s">
        <v>32</v>
      </c>
      <c r="G970" t="s">
        <v>39</v>
      </c>
      <c r="H970" t="s">
        <v>123</v>
      </c>
      <c r="I970">
        <f>IF(OR(financial_transactions35[[#This Row],[amount]]&lt;$L$16, financial_transactions35[[#This Row],[amount]]&gt;$L$17), 1, 0)</f>
        <v>1</v>
      </c>
    </row>
    <row r="971" spans="1:9">
      <c r="A971" t="s">
        <v>2039</v>
      </c>
      <c r="B971" s="3">
        <v>45328</v>
      </c>
      <c r="C971" t="s">
        <v>2040</v>
      </c>
      <c r="D971">
        <v>786.42</v>
      </c>
      <c r="E971" t="s">
        <v>67</v>
      </c>
      <c r="F971" t="s">
        <v>26</v>
      </c>
      <c r="G971" t="s">
        <v>48</v>
      </c>
      <c r="H971" t="s">
        <v>176</v>
      </c>
      <c r="I971">
        <f>IF(OR(financial_transactions35[[#This Row],[amount]]&lt;$L$16, financial_transactions35[[#This Row],[amount]]&gt;$L$17), 1, 0)</f>
        <v>1</v>
      </c>
    </row>
    <row r="972" spans="1:9">
      <c r="A972" t="s">
        <v>2041</v>
      </c>
      <c r="B972" s="3">
        <v>45328</v>
      </c>
      <c r="C972" t="s">
        <v>2042</v>
      </c>
      <c r="D972">
        <v>74.95</v>
      </c>
      <c r="E972" t="s">
        <v>19</v>
      </c>
      <c r="F972" t="s">
        <v>26</v>
      </c>
      <c r="G972" t="s">
        <v>27</v>
      </c>
      <c r="H972" t="s">
        <v>28</v>
      </c>
      <c r="I972">
        <f>IF(OR(financial_transactions35[[#This Row],[amount]]&lt;$L$16, financial_transactions35[[#This Row],[amount]]&gt;$L$17), 1, 0)</f>
        <v>1</v>
      </c>
    </row>
    <row r="973" spans="1:9">
      <c r="A973" t="s">
        <v>2043</v>
      </c>
      <c r="B973" s="3">
        <v>45328</v>
      </c>
      <c r="C973" t="s">
        <v>2044</v>
      </c>
      <c r="D973">
        <v>1981.99</v>
      </c>
      <c r="E973" t="s">
        <v>47</v>
      </c>
      <c r="F973" t="s">
        <v>26</v>
      </c>
      <c r="G973" t="s">
        <v>27</v>
      </c>
      <c r="H973" t="s">
        <v>16080</v>
      </c>
      <c r="I973">
        <f>IF(OR(financial_transactions35[[#This Row],[amount]]&lt;$L$16, financial_transactions35[[#This Row],[amount]]&gt;$L$17), 1, 0)</f>
        <v>1</v>
      </c>
    </row>
    <row r="974" spans="1:9">
      <c r="A974" t="s">
        <v>2045</v>
      </c>
      <c r="B974" s="3">
        <v>45328</v>
      </c>
      <c r="C974" t="s">
        <v>2046</v>
      </c>
      <c r="D974">
        <v>1193.93</v>
      </c>
      <c r="E974" t="s">
        <v>25</v>
      </c>
      <c r="F974" t="s">
        <v>20</v>
      </c>
      <c r="G974" t="s">
        <v>21</v>
      </c>
      <c r="H974" t="s">
        <v>22</v>
      </c>
      <c r="I974">
        <f>IF(OR(financial_transactions35[[#This Row],[amount]]&lt;$L$16, financial_transactions35[[#This Row],[amount]]&gt;$L$17), 1, 0)</f>
        <v>1</v>
      </c>
    </row>
    <row r="975" spans="1:9">
      <c r="A975" t="s">
        <v>2047</v>
      </c>
      <c r="B975" s="3">
        <v>45328</v>
      </c>
      <c r="C975" t="s">
        <v>1171</v>
      </c>
      <c r="D975">
        <v>1503.3</v>
      </c>
      <c r="E975" t="s">
        <v>67</v>
      </c>
      <c r="F975" t="s">
        <v>61</v>
      </c>
      <c r="G975" t="s">
        <v>21</v>
      </c>
      <c r="H975" t="s">
        <v>176</v>
      </c>
      <c r="I975">
        <f>IF(OR(financial_transactions35[[#This Row],[amount]]&lt;$L$16, financial_transactions35[[#This Row],[amount]]&gt;$L$17), 1, 0)</f>
        <v>1</v>
      </c>
    </row>
    <row r="976" spans="1:9">
      <c r="A976" t="s">
        <v>2048</v>
      </c>
      <c r="B976" s="3">
        <v>45328</v>
      </c>
      <c r="C976" t="s">
        <v>2049</v>
      </c>
      <c r="D976">
        <v>565.85</v>
      </c>
      <c r="E976" t="s">
        <v>64</v>
      </c>
      <c r="F976" t="s">
        <v>61</v>
      </c>
      <c r="G976" t="s">
        <v>21</v>
      </c>
      <c r="H976" t="s">
        <v>53</v>
      </c>
      <c r="I976">
        <f>IF(OR(financial_transactions35[[#This Row],[amount]]&lt;$L$16, financial_transactions35[[#This Row],[amount]]&gt;$L$17), 1, 0)</f>
        <v>1</v>
      </c>
    </row>
    <row r="977" spans="1:9">
      <c r="A977" t="s">
        <v>2050</v>
      </c>
      <c r="B977" s="3">
        <v>45328</v>
      </c>
      <c r="C977" t="s">
        <v>2051</v>
      </c>
      <c r="D977">
        <v>231.71</v>
      </c>
      <c r="E977" t="s">
        <v>16079</v>
      </c>
      <c r="F977" t="s">
        <v>61</v>
      </c>
      <c r="G977" t="s">
        <v>39</v>
      </c>
      <c r="H977" t="s">
        <v>28</v>
      </c>
      <c r="I977">
        <f>IF(OR(financial_transactions35[[#This Row],[amount]]&lt;$L$16, financial_transactions35[[#This Row],[amount]]&gt;$L$17), 1, 0)</f>
        <v>1</v>
      </c>
    </row>
    <row r="978" spans="1:9">
      <c r="A978" t="s">
        <v>2052</v>
      </c>
      <c r="B978" s="3">
        <v>45329</v>
      </c>
      <c r="C978" t="s">
        <v>2053</v>
      </c>
      <c r="D978">
        <v>556.25</v>
      </c>
      <c r="E978" t="s">
        <v>16110</v>
      </c>
      <c r="F978" t="s">
        <v>26</v>
      </c>
      <c r="G978" t="s">
        <v>48</v>
      </c>
      <c r="H978" t="s">
        <v>49</v>
      </c>
      <c r="I978">
        <f>IF(OR(financial_transactions35[[#This Row],[amount]]&lt;$L$16, financial_transactions35[[#This Row],[amount]]&gt;$L$17), 1, 0)</f>
        <v>1</v>
      </c>
    </row>
    <row r="979" spans="1:9">
      <c r="A979" t="s">
        <v>2054</v>
      </c>
      <c r="B979" s="3">
        <v>45329</v>
      </c>
      <c r="C979" t="s">
        <v>2055</v>
      </c>
      <c r="D979">
        <v>959.31</v>
      </c>
      <c r="E979" t="s">
        <v>47</v>
      </c>
      <c r="F979" t="s">
        <v>32</v>
      </c>
      <c r="G979" t="s">
        <v>21</v>
      </c>
      <c r="H979" t="s">
        <v>22</v>
      </c>
      <c r="I979">
        <f>IF(OR(financial_transactions35[[#This Row],[amount]]&lt;$L$16, financial_transactions35[[#This Row],[amount]]&gt;$L$17), 1, 0)</f>
        <v>1</v>
      </c>
    </row>
    <row r="980" spans="1:9">
      <c r="A980" t="s">
        <v>2056</v>
      </c>
      <c r="B980" s="3">
        <v>45329</v>
      </c>
      <c r="C980" t="s">
        <v>2057</v>
      </c>
      <c r="D980">
        <v>90.94</v>
      </c>
      <c r="E980" t="s">
        <v>16110</v>
      </c>
      <c r="F980" t="s">
        <v>61</v>
      </c>
      <c r="G980" t="s">
        <v>39</v>
      </c>
      <c r="H980" t="s">
        <v>36</v>
      </c>
      <c r="I980">
        <f>IF(OR(financial_transactions35[[#This Row],[amount]]&lt;$L$16, financial_transactions35[[#This Row],[amount]]&gt;$L$17), 1, 0)</f>
        <v>1</v>
      </c>
    </row>
    <row r="981" spans="1:9">
      <c r="A981" t="s">
        <v>2060</v>
      </c>
      <c r="B981" s="3">
        <v>45329</v>
      </c>
      <c r="C981" t="s">
        <v>2061</v>
      </c>
      <c r="D981">
        <v>656.7</v>
      </c>
      <c r="E981" t="s">
        <v>31</v>
      </c>
      <c r="F981" t="s">
        <v>61</v>
      </c>
      <c r="G981" t="s">
        <v>48</v>
      </c>
      <c r="H981" t="s">
        <v>123</v>
      </c>
      <c r="I981">
        <f>IF(OR(financial_transactions35[[#This Row],[amount]]&lt;$L$16, financial_transactions35[[#This Row],[amount]]&gt;$L$17), 1, 0)</f>
        <v>1</v>
      </c>
    </row>
    <row r="982" spans="1:9">
      <c r="A982" t="s">
        <v>2062</v>
      </c>
      <c r="B982" s="3">
        <v>45329</v>
      </c>
      <c r="C982" t="s">
        <v>2063</v>
      </c>
      <c r="D982">
        <v>1387.07</v>
      </c>
      <c r="E982" t="s">
        <v>64</v>
      </c>
      <c r="F982" t="s">
        <v>61</v>
      </c>
      <c r="G982" t="s">
        <v>27</v>
      </c>
      <c r="H982" t="s">
        <v>94</v>
      </c>
      <c r="I982">
        <f>IF(OR(financial_transactions35[[#This Row],[amount]]&lt;$L$16, financial_transactions35[[#This Row],[amount]]&gt;$L$17), 1, 0)</f>
        <v>1</v>
      </c>
    </row>
    <row r="983" spans="1:9">
      <c r="A983" t="s">
        <v>2064</v>
      </c>
      <c r="B983" s="3">
        <v>45329</v>
      </c>
      <c r="C983" t="s">
        <v>2065</v>
      </c>
      <c r="D983">
        <v>828.32</v>
      </c>
      <c r="E983" t="s">
        <v>122</v>
      </c>
      <c r="F983" t="s">
        <v>32</v>
      </c>
      <c r="G983" t="s">
        <v>39</v>
      </c>
      <c r="H983" t="s">
        <v>28</v>
      </c>
      <c r="I983">
        <f>IF(OR(financial_transactions35[[#This Row],[amount]]&lt;$L$16, financial_transactions35[[#This Row],[amount]]&gt;$L$17), 1, 0)</f>
        <v>1</v>
      </c>
    </row>
    <row r="984" spans="1:9">
      <c r="A984" t="s">
        <v>2066</v>
      </c>
      <c r="B984" s="3">
        <v>45329</v>
      </c>
      <c r="C984" t="s">
        <v>2067</v>
      </c>
      <c r="D984">
        <v>1531.13</v>
      </c>
      <c r="E984" t="s">
        <v>19</v>
      </c>
      <c r="F984" t="s">
        <v>32</v>
      </c>
      <c r="G984" t="s">
        <v>27</v>
      </c>
      <c r="H984" t="s">
        <v>49</v>
      </c>
      <c r="I984">
        <f>IF(OR(financial_transactions35[[#This Row],[amount]]&lt;$L$16, financial_transactions35[[#This Row],[amount]]&gt;$L$17), 1, 0)</f>
        <v>1</v>
      </c>
    </row>
    <row r="985" spans="1:9">
      <c r="A985" t="s">
        <v>2068</v>
      </c>
      <c r="B985" s="3">
        <v>45329</v>
      </c>
      <c r="C985" t="s">
        <v>2069</v>
      </c>
      <c r="D985">
        <v>1788.59</v>
      </c>
      <c r="E985" t="s">
        <v>16110</v>
      </c>
      <c r="F985" t="s">
        <v>61</v>
      </c>
      <c r="G985" t="s">
        <v>21</v>
      </c>
      <c r="H985" t="s">
        <v>87</v>
      </c>
      <c r="I985">
        <f>IF(OR(financial_transactions35[[#This Row],[amount]]&lt;$L$16, financial_transactions35[[#This Row],[amount]]&gt;$L$17), 1, 0)</f>
        <v>1</v>
      </c>
    </row>
    <row r="986" spans="1:9">
      <c r="A986" t="s">
        <v>2070</v>
      </c>
      <c r="B986" s="3">
        <v>45329</v>
      </c>
      <c r="C986" t="s">
        <v>2071</v>
      </c>
      <c r="D986">
        <v>276.32</v>
      </c>
      <c r="E986" t="s">
        <v>67</v>
      </c>
      <c r="F986" t="s">
        <v>20</v>
      </c>
      <c r="G986" t="s">
        <v>39</v>
      </c>
      <c r="H986" t="s">
        <v>87</v>
      </c>
      <c r="I986">
        <f>IF(OR(financial_transactions35[[#This Row],[amount]]&lt;$L$16, financial_transactions35[[#This Row],[amount]]&gt;$L$17), 1, 0)</f>
        <v>1</v>
      </c>
    </row>
    <row r="987" spans="1:9">
      <c r="A987" t="s">
        <v>2072</v>
      </c>
      <c r="B987" s="3">
        <v>45329</v>
      </c>
      <c r="C987" t="s">
        <v>2073</v>
      </c>
      <c r="D987">
        <v>1830.42</v>
      </c>
      <c r="E987" t="s">
        <v>64</v>
      </c>
      <c r="F987" t="s">
        <v>32</v>
      </c>
      <c r="G987" t="s">
        <v>39</v>
      </c>
      <c r="H987" t="s">
        <v>109</v>
      </c>
      <c r="I987">
        <f>IF(OR(financial_transactions35[[#This Row],[amount]]&lt;$L$16, financial_transactions35[[#This Row],[amount]]&gt;$L$17), 1, 0)</f>
        <v>1</v>
      </c>
    </row>
    <row r="988" spans="1:9">
      <c r="A988" t="s">
        <v>2074</v>
      </c>
      <c r="B988" s="3">
        <v>45329</v>
      </c>
      <c r="C988" t="s">
        <v>2075</v>
      </c>
      <c r="D988">
        <v>1447.32</v>
      </c>
      <c r="E988" t="s">
        <v>47</v>
      </c>
      <c r="F988" t="s">
        <v>61</v>
      </c>
      <c r="G988" t="s">
        <v>27</v>
      </c>
      <c r="H988" t="s">
        <v>16080</v>
      </c>
      <c r="I988">
        <f>IF(OR(financial_transactions35[[#This Row],[amount]]&lt;$L$16, financial_transactions35[[#This Row],[amount]]&gt;$L$17), 1, 0)</f>
        <v>1</v>
      </c>
    </row>
    <row r="989" spans="1:9">
      <c r="A989" t="s">
        <v>2078</v>
      </c>
      <c r="B989" s="3">
        <v>45329</v>
      </c>
      <c r="C989" t="s">
        <v>2079</v>
      </c>
      <c r="D989">
        <v>565.78</v>
      </c>
      <c r="E989" t="s">
        <v>64</v>
      </c>
      <c r="F989" t="s">
        <v>32</v>
      </c>
      <c r="G989" t="s">
        <v>21</v>
      </c>
      <c r="H989" t="s">
        <v>176</v>
      </c>
      <c r="I989">
        <f>IF(OR(financial_transactions35[[#This Row],[amount]]&lt;$L$16, financial_transactions35[[#This Row],[amount]]&gt;$L$17), 1, 0)</f>
        <v>1</v>
      </c>
    </row>
    <row r="990" spans="1:9">
      <c r="A990" t="s">
        <v>2080</v>
      </c>
      <c r="B990" s="3">
        <v>45329</v>
      </c>
      <c r="C990" t="s">
        <v>77</v>
      </c>
      <c r="D990">
        <v>1623.61</v>
      </c>
      <c r="E990" t="s">
        <v>31</v>
      </c>
      <c r="F990" t="s">
        <v>26</v>
      </c>
      <c r="G990" t="s">
        <v>21</v>
      </c>
      <c r="H990" t="s">
        <v>33</v>
      </c>
      <c r="I990">
        <f>IF(OR(financial_transactions35[[#This Row],[amount]]&lt;$L$16, financial_transactions35[[#This Row],[amount]]&gt;$L$17), 1, 0)</f>
        <v>1</v>
      </c>
    </row>
    <row r="991" spans="1:9">
      <c r="A991" t="s">
        <v>2081</v>
      </c>
      <c r="B991" s="3">
        <v>45329</v>
      </c>
      <c r="C991" t="s">
        <v>2082</v>
      </c>
      <c r="D991">
        <v>1186.81</v>
      </c>
      <c r="E991" t="s">
        <v>122</v>
      </c>
      <c r="F991" t="s">
        <v>26</v>
      </c>
      <c r="G991" t="s">
        <v>21</v>
      </c>
      <c r="H991" t="s">
        <v>28</v>
      </c>
      <c r="I991">
        <f>IF(OR(financial_transactions35[[#This Row],[amount]]&lt;$L$16, financial_transactions35[[#This Row],[amount]]&gt;$L$17), 1, 0)</f>
        <v>1</v>
      </c>
    </row>
    <row r="992" spans="1:9">
      <c r="A992" t="s">
        <v>2083</v>
      </c>
      <c r="B992" s="3">
        <v>45329</v>
      </c>
      <c r="C992" t="s">
        <v>2084</v>
      </c>
      <c r="D992">
        <v>142.72</v>
      </c>
      <c r="E992" t="s">
        <v>19</v>
      </c>
      <c r="F992" t="s">
        <v>61</v>
      </c>
      <c r="G992" t="s">
        <v>27</v>
      </c>
      <c r="H992" t="s">
        <v>75</v>
      </c>
      <c r="I992">
        <f>IF(OR(financial_transactions35[[#This Row],[amount]]&lt;$L$16, financial_transactions35[[#This Row],[amount]]&gt;$L$17), 1, 0)</f>
        <v>1</v>
      </c>
    </row>
    <row r="993" spans="1:9">
      <c r="A993" t="s">
        <v>2085</v>
      </c>
      <c r="B993" s="3">
        <v>45329</v>
      </c>
      <c r="C993" t="s">
        <v>2086</v>
      </c>
      <c r="D993">
        <v>1941.26</v>
      </c>
      <c r="E993" t="s">
        <v>52</v>
      </c>
      <c r="F993" t="s">
        <v>32</v>
      </c>
      <c r="G993" t="s">
        <v>21</v>
      </c>
      <c r="H993" t="s">
        <v>49</v>
      </c>
      <c r="I993">
        <f>IF(OR(financial_transactions35[[#This Row],[amount]]&lt;$L$16, financial_transactions35[[#This Row],[amount]]&gt;$L$17), 1, 0)</f>
        <v>1</v>
      </c>
    </row>
    <row r="994" spans="1:9">
      <c r="A994" t="s">
        <v>2087</v>
      </c>
      <c r="B994" s="3">
        <v>45329</v>
      </c>
      <c r="C994" t="s">
        <v>2088</v>
      </c>
      <c r="D994">
        <v>108.5</v>
      </c>
      <c r="E994" t="s">
        <v>47</v>
      </c>
      <c r="F994" t="s">
        <v>61</v>
      </c>
      <c r="G994" t="s">
        <v>48</v>
      </c>
      <c r="H994" t="s">
        <v>40</v>
      </c>
      <c r="I994">
        <f>IF(OR(financial_transactions35[[#This Row],[amount]]&lt;$L$16, financial_transactions35[[#This Row],[amount]]&gt;$L$17), 1, 0)</f>
        <v>1</v>
      </c>
    </row>
    <row r="995" spans="1:9">
      <c r="A995" t="s">
        <v>2089</v>
      </c>
      <c r="B995" s="3">
        <v>45329</v>
      </c>
      <c r="C995" t="s">
        <v>2090</v>
      </c>
      <c r="D995">
        <v>1017.47</v>
      </c>
      <c r="E995" t="s">
        <v>19</v>
      </c>
      <c r="F995" t="s">
        <v>26</v>
      </c>
      <c r="G995" t="s">
        <v>48</v>
      </c>
      <c r="H995" t="s">
        <v>16080</v>
      </c>
      <c r="I995">
        <f>IF(OR(financial_transactions35[[#This Row],[amount]]&lt;$L$16, financial_transactions35[[#This Row],[amount]]&gt;$L$17), 1, 0)</f>
        <v>1</v>
      </c>
    </row>
    <row r="996" spans="1:9">
      <c r="A996" t="s">
        <v>2091</v>
      </c>
      <c r="B996" s="3">
        <v>45329</v>
      </c>
      <c r="C996" t="s">
        <v>2092</v>
      </c>
      <c r="D996">
        <v>239.87</v>
      </c>
      <c r="E996" t="s">
        <v>16079</v>
      </c>
      <c r="F996" t="s">
        <v>26</v>
      </c>
      <c r="G996" t="s">
        <v>48</v>
      </c>
      <c r="H996" t="s">
        <v>22</v>
      </c>
      <c r="I996">
        <f>IF(OR(financial_transactions35[[#This Row],[amount]]&lt;$L$16, financial_transactions35[[#This Row],[amount]]&gt;$L$17), 1, 0)</f>
        <v>1</v>
      </c>
    </row>
    <row r="997" spans="1:9">
      <c r="A997" t="s">
        <v>2093</v>
      </c>
      <c r="B997" s="3">
        <v>45329</v>
      </c>
      <c r="C997" t="s">
        <v>2094</v>
      </c>
      <c r="D997">
        <v>972.81</v>
      </c>
      <c r="E997" t="s">
        <v>64</v>
      </c>
      <c r="F997" t="s">
        <v>32</v>
      </c>
      <c r="G997" t="s">
        <v>27</v>
      </c>
      <c r="H997" t="s">
        <v>16080</v>
      </c>
      <c r="I997">
        <f>IF(OR(financial_transactions35[[#This Row],[amount]]&lt;$L$16, financial_transactions35[[#This Row],[amount]]&gt;$L$17), 1, 0)</f>
        <v>1</v>
      </c>
    </row>
    <row r="998" spans="1:9">
      <c r="A998" t="s">
        <v>2095</v>
      </c>
      <c r="B998" s="3">
        <v>45329</v>
      </c>
      <c r="C998" t="s">
        <v>2096</v>
      </c>
      <c r="D998">
        <v>1839.69</v>
      </c>
      <c r="E998" t="s">
        <v>122</v>
      </c>
      <c r="F998" t="s">
        <v>32</v>
      </c>
      <c r="G998" t="s">
        <v>48</v>
      </c>
      <c r="H998" t="s">
        <v>36</v>
      </c>
      <c r="I998">
        <f>IF(OR(financial_transactions35[[#This Row],[amount]]&lt;$L$16, financial_transactions35[[#This Row],[amount]]&gt;$L$17), 1, 0)</f>
        <v>1</v>
      </c>
    </row>
    <row r="999" spans="1:9">
      <c r="A999" t="s">
        <v>2097</v>
      </c>
      <c r="B999" s="3">
        <v>45329</v>
      </c>
      <c r="C999" t="s">
        <v>2098</v>
      </c>
      <c r="D999">
        <v>1655.95</v>
      </c>
      <c r="E999" t="s">
        <v>16110</v>
      </c>
      <c r="F999" t="s">
        <v>61</v>
      </c>
      <c r="G999" t="s">
        <v>27</v>
      </c>
      <c r="H999" t="s">
        <v>22</v>
      </c>
      <c r="I999">
        <f>IF(OR(financial_transactions35[[#This Row],[amount]]&lt;$L$16, financial_transactions35[[#This Row],[amount]]&gt;$L$17), 1, 0)</f>
        <v>1</v>
      </c>
    </row>
    <row r="1000" spans="1:9">
      <c r="A1000" t="s">
        <v>2099</v>
      </c>
      <c r="B1000" s="3">
        <v>45329</v>
      </c>
      <c r="C1000" t="s">
        <v>2100</v>
      </c>
      <c r="D1000">
        <v>209.93</v>
      </c>
      <c r="E1000" t="s">
        <v>25</v>
      </c>
      <c r="F1000" t="s">
        <v>20</v>
      </c>
      <c r="G1000" t="s">
        <v>48</v>
      </c>
      <c r="H1000" t="s">
        <v>57</v>
      </c>
      <c r="I1000">
        <f>IF(OR(financial_transactions35[[#This Row],[amount]]&lt;$L$16, financial_transactions35[[#This Row],[amount]]&gt;$L$17), 1, 0)</f>
        <v>1</v>
      </c>
    </row>
    <row r="1001" spans="1:9">
      <c r="A1001" t="s">
        <v>2101</v>
      </c>
      <c r="B1001" s="3">
        <v>45329</v>
      </c>
      <c r="C1001" t="s">
        <v>2102</v>
      </c>
      <c r="D1001">
        <v>409.1</v>
      </c>
      <c r="E1001" t="s">
        <v>19</v>
      </c>
      <c r="F1001" t="s">
        <v>32</v>
      </c>
      <c r="G1001" t="s">
        <v>27</v>
      </c>
      <c r="H1001" t="s">
        <v>57</v>
      </c>
      <c r="I1001">
        <f>IF(OR(financial_transactions35[[#This Row],[amount]]&lt;$L$16, financial_transactions35[[#This Row],[amount]]&gt;$L$17), 1, 0)</f>
        <v>1</v>
      </c>
    </row>
    <row r="1002" spans="1:9">
      <c r="A1002" t="s">
        <v>2103</v>
      </c>
      <c r="B1002" s="3">
        <v>45329</v>
      </c>
      <c r="C1002" t="s">
        <v>2104</v>
      </c>
      <c r="D1002">
        <v>1449.26</v>
      </c>
      <c r="E1002" t="s">
        <v>67</v>
      </c>
      <c r="F1002" t="s">
        <v>26</v>
      </c>
      <c r="G1002" t="s">
        <v>48</v>
      </c>
      <c r="H1002" t="s">
        <v>94</v>
      </c>
      <c r="I1002">
        <f>IF(OR(financial_transactions35[[#This Row],[amount]]&lt;$L$16, financial_transactions35[[#This Row],[amount]]&gt;$L$17), 1, 0)</f>
        <v>1</v>
      </c>
    </row>
    <row r="1003" spans="1:9">
      <c r="A1003" t="s">
        <v>2105</v>
      </c>
      <c r="B1003" s="3">
        <v>45329</v>
      </c>
      <c r="C1003" t="s">
        <v>2106</v>
      </c>
      <c r="D1003">
        <v>596.62</v>
      </c>
      <c r="E1003" t="s">
        <v>25</v>
      </c>
      <c r="F1003" t="s">
        <v>61</v>
      </c>
      <c r="G1003" t="s">
        <v>48</v>
      </c>
      <c r="H1003" t="s">
        <v>109</v>
      </c>
      <c r="I1003">
        <f>IF(OR(financial_transactions35[[#This Row],[amount]]&lt;$L$16, financial_transactions35[[#This Row],[amount]]&gt;$L$17), 1, 0)</f>
        <v>1</v>
      </c>
    </row>
    <row r="1004" spans="1:9">
      <c r="A1004" t="s">
        <v>2107</v>
      </c>
      <c r="B1004" s="3">
        <v>45329</v>
      </c>
      <c r="C1004" t="s">
        <v>2108</v>
      </c>
      <c r="D1004">
        <v>591.57000000000005</v>
      </c>
      <c r="E1004" t="s">
        <v>25</v>
      </c>
      <c r="F1004" t="s">
        <v>26</v>
      </c>
      <c r="G1004" t="s">
        <v>27</v>
      </c>
      <c r="H1004" t="s">
        <v>36</v>
      </c>
      <c r="I1004">
        <f>IF(OR(financial_transactions35[[#This Row],[amount]]&lt;$L$16, financial_transactions35[[#This Row],[amount]]&gt;$L$17), 1, 0)</f>
        <v>1</v>
      </c>
    </row>
    <row r="1005" spans="1:9">
      <c r="A1005" t="s">
        <v>2109</v>
      </c>
      <c r="B1005" s="3">
        <v>45329</v>
      </c>
      <c r="C1005" t="s">
        <v>2110</v>
      </c>
      <c r="D1005">
        <v>1058.78</v>
      </c>
      <c r="E1005" t="s">
        <v>64</v>
      </c>
      <c r="F1005" t="s">
        <v>61</v>
      </c>
      <c r="G1005" t="s">
        <v>39</v>
      </c>
      <c r="H1005" t="s">
        <v>176</v>
      </c>
      <c r="I1005">
        <f>IF(OR(financial_transactions35[[#This Row],[amount]]&lt;$L$16, financial_transactions35[[#This Row],[amount]]&gt;$L$17), 1, 0)</f>
        <v>1</v>
      </c>
    </row>
    <row r="1006" spans="1:9">
      <c r="A1006" t="s">
        <v>2111</v>
      </c>
      <c r="B1006" s="3">
        <v>45329</v>
      </c>
      <c r="C1006" t="s">
        <v>779</v>
      </c>
      <c r="D1006">
        <v>1212.47</v>
      </c>
      <c r="E1006" t="s">
        <v>47</v>
      </c>
      <c r="F1006" t="s">
        <v>32</v>
      </c>
      <c r="G1006" t="s">
        <v>48</v>
      </c>
      <c r="H1006" t="s">
        <v>40</v>
      </c>
      <c r="I1006">
        <f>IF(OR(financial_transactions35[[#This Row],[amount]]&lt;$L$16, financial_transactions35[[#This Row],[amount]]&gt;$L$17), 1, 0)</f>
        <v>1</v>
      </c>
    </row>
    <row r="1007" spans="1:9">
      <c r="A1007" t="s">
        <v>2112</v>
      </c>
      <c r="B1007" s="3">
        <v>45329</v>
      </c>
      <c r="C1007" t="s">
        <v>898</v>
      </c>
      <c r="D1007">
        <v>1679.08</v>
      </c>
      <c r="E1007" t="s">
        <v>16110</v>
      </c>
      <c r="F1007" t="s">
        <v>61</v>
      </c>
      <c r="G1007" t="s">
        <v>48</v>
      </c>
      <c r="H1007" t="s">
        <v>94</v>
      </c>
      <c r="I1007">
        <f>IF(OR(financial_transactions35[[#This Row],[amount]]&lt;$L$16, financial_transactions35[[#This Row],[amount]]&gt;$L$17), 1, 0)</f>
        <v>1</v>
      </c>
    </row>
    <row r="1008" spans="1:9">
      <c r="A1008" t="s">
        <v>2113</v>
      </c>
      <c r="B1008" s="3">
        <v>45330</v>
      </c>
      <c r="C1008" t="s">
        <v>2114</v>
      </c>
      <c r="D1008">
        <v>784.16</v>
      </c>
      <c r="E1008" t="s">
        <v>16079</v>
      </c>
      <c r="F1008" t="s">
        <v>20</v>
      </c>
      <c r="G1008" t="s">
        <v>48</v>
      </c>
      <c r="H1008" t="s">
        <v>33</v>
      </c>
      <c r="I1008">
        <f>IF(OR(financial_transactions35[[#This Row],[amount]]&lt;$L$16, financial_transactions35[[#This Row],[amount]]&gt;$L$17), 1, 0)</f>
        <v>1</v>
      </c>
    </row>
    <row r="1009" spans="1:9">
      <c r="A1009" t="s">
        <v>2115</v>
      </c>
      <c r="B1009" s="3">
        <v>45330</v>
      </c>
      <c r="C1009" t="s">
        <v>2116</v>
      </c>
      <c r="D1009">
        <v>1667.17</v>
      </c>
      <c r="E1009" t="s">
        <v>47</v>
      </c>
      <c r="F1009" t="s">
        <v>32</v>
      </c>
      <c r="G1009" t="s">
        <v>48</v>
      </c>
      <c r="H1009" t="s">
        <v>33</v>
      </c>
      <c r="I1009">
        <f>IF(OR(financial_transactions35[[#This Row],[amount]]&lt;$L$16, financial_transactions35[[#This Row],[amount]]&gt;$L$17), 1, 0)</f>
        <v>1</v>
      </c>
    </row>
    <row r="1010" spans="1:9">
      <c r="A1010" t="s">
        <v>2117</v>
      </c>
      <c r="B1010" s="3">
        <v>45330</v>
      </c>
      <c r="C1010" t="s">
        <v>2118</v>
      </c>
      <c r="D1010">
        <v>1515.52</v>
      </c>
      <c r="E1010" t="s">
        <v>70</v>
      </c>
      <c r="F1010" t="s">
        <v>26</v>
      </c>
      <c r="G1010" t="s">
        <v>21</v>
      </c>
      <c r="H1010" t="s">
        <v>176</v>
      </c>
      <c r="I1010">
        <f>IF(OR(financial_transactions35[[#This Row],[amount]]&lt;$L$16, financial_transactions35[[#This Row],[amount]]&gt;$L$17), 1, 0)</f>
        <v>1</v>
      </c>
    </row>
    <row r="1011" spans="1:9">
      <c r="A1011" t="s">
        <v>2119</v>
      </c>
      <c r="B1011" s="3">
        <v>45330</v>
      </c>
      <c r="C1011" t="s">
        <v>2120</v>
      </c>
      <c r="D1011">
        <v>252.44</v>
      </c>
      <c r="E1011" t="s">
        <v>122</v>
      </c>
      <c r="F1011" t="s">
        <v>20</v>
      </c>
      <c r="G1011" t="s">
        <v>21</v>
      </c>
      <c r="H1011" t="s">
        <v>36</v>
      </c>
      <c r="I1011">
        <f>IF(OR(financial_transactions35[[#This Row],[amount]]&lt;$L$16, financial_transactions35[[#This Row],[amount]]&gt;$L$17), 1, 0)</f>
        <v>1</v>
      </c>
    </row>
    <row r="1012" spans="1:9">
      <c r="A1012" t="s">
        <v>2121</v>
      </c>
      <c r="B1012" s="3">
        <v>45330</v>
      </c>
      <c r="C1012" t="s">
        <v>2122</v>
      </c>
      <c r="D1012">
        <v>394.92</v>
      </c>
      <c r="E1012" t="s">
        <v>25</v>
      </c>
      <c r="F1012" t="s">
        <v>61</v>
      </c>
      <c r="G1012" t="s">
        <v>39</v>
      </c>
      <c r="H1012" t="s">
        <v>16080</v>
      </c>
      <c r="I1012">
        <f>IF(OR(financial_transactions35[[#This Row],[amount]]&lt;$L$16, financial_transactions35[[#This Row],[amount]]&gt;$L$17), 1, 0)</f>
        <v>1</v>
      </c>
    </row>
    <row r="1013" spans="1:9">
      <c r="A1013" t="s">
        <v>2123</v>
      </c>
      <c r="B1013" s="3">
        <v>45330</v>
      </c>
      <c r="C1013" t="s">
        <v>2124</v>
      </c>
      <c r="D1013">
        <v>1829.26</v>
      </c>
      <c r="E1013" t="s">
        <v>16110</v>
      </c>
      <c r="F1013" t="s">
        <v>61</v>
      </c>
      <c r="G1013" t="s">
        <v>48</v>
      </c>
      <c r="H1013" t="s">
        <v>16080</v>
      </c>
      <c r="I1013">
        <f>IF(OR(financial_transactions35[[#This Row],[amount]]&lt;$L$16, financial_transactions35[[#This Row],[amount]]&gt;$L$17), 1, 0)</f>
        <v>1</v>
      </c>
    </row>
    <row r="1014" spans="1:9">
      <c r="A1014" t="s">
        <v>2125</v>
      </c>
      <c r="B1014" s="3">
        <v>45330</v>
      </c>
      <c r="C1014" t="s">
        <v>2126</v>
      </c>
      <c r="D1014">
        <v>19733.330000000002</v>
      </c>
      <c r="E1014" t="s">
        <v>64</v>
      </c>
      <c r="F1014" t="s">
        <v>26</v>
      </c>
      <c r="G1014" t="s">
        <v>27</v>
      </c>
      <c r="H1014" t="s">
        <v>49</v>
      </c>
      <c r="I1014">
        <f>IF(OR(financial_transactions35[[#This Row],[amount]]&lt;$L$16, financial_transactions35[[#This Row],[amount]]&gt;$L$17), 1, 0)</f>
        <v>1</v>
      </c>
    </row>
    <row r="1015" spans="1:9">
      <c r="A1015" t="s">
        <v>2127</v>
      </c>
      <c r="B1015" s="3">
        <v>45330</v>
      </c>
      <c r="C1015" t="s">
        <v>2128</v>
      </c>
      <c r="D1015">
        <v>739.06</v>
      </c>
      <c r="E1015" t="s">
        <v>25</v>
      </c>
      <c r="F1015" t="s">
        <v>20</v>
      </c>
      <c r="G1015" t="s">
        <v>27</v>
      </c>
      <c r="H1015" t="s">
        <v>176</v>
      </c>
      <c r="I1015">
        <f>IF(OR(financial_transactions35[[#This Row],[amount]]&lt;$L$16, financial_transactions35[[#This Row],[amount]]&gt;$L$17), 1, 0)</f>
        <v>1</v>
      </c>
    </row>
    <row r="1016" spans="1:9">
      <c r="A1016" t="s">
        <v>2129</v>
      </c>
      <c r="B1016" s="3">
        <v>45330</v>
      </c>
      <c r="C1016" t="s">
        <v>2130</v>
      </c>
      <c r="D1016">
        <v>914.86</v>
      </c>
      <c r="E1016" t="s">
        <v>19</v>
      </c>
      <c r="F1016" t="s">
        <v>32</v>
      </c>
      <c r="G1016" t="s">
        <v>39</v>
      </c>
      <c r="H1016" t="s">
        <v>40</v>
      </c>
      <c r="I1016">
        <f>IF(OR(financial_transactions35[[#This Row],[amount]]&lt;$L$16, financial_transactions35[[#This Row],[amount]]&gt;$L$17), 1, 0)</f>
        <v>1</v>
      </c>
    </row>
    <row r="1017" spans="1:9">
      <c r="A1017" t="s">
        <v>2131</v>
      </c>
      <c r="B1017" s="3">
        <v>45330</v>
      </c>
      <c r="C1017" t="s">
        <v>2132</v>
      </c>
      <c r="D1017">
        <v>1062.3900000000001</v>
      </c>
      <c r="E1017" t="s">
        <v>16079</v>
      </c>
      <c r="F1017" t="s">
        <v>26</v>
      </c>
      <c r="G1017" t="s">
        <v>27</v>
      </c>
      <c r="H1017" t="s">
        <v>94</v>
      </c>
      <c r="I1017">
        <f>IF(OR(financial_transactions35[[#This Row],[amount]]&lt;$L$16, financial_transactions35[[#This Row],[amount]]&gt;$L$17), 1, 0)</f>
        <v>1</v>
      </c>
    </row>
    <row r="1018" spans="1:9">
      <c r="A1018" t="s">
        <v>2133</v>
      </c>
      <c r="B1018" s="3">
        <v>45330</v>
      </c>
      <c r="C1018" t="s">
        <v>2134</v>
      </c>
      <c r="D1018">
        <v>535.74</v>
      </c>
      <c r="E1018" t="s">
        <v>52</v>
      </c>
      <c r="F1018" t="s">
        <v>32</v>
      </c>
      <c r="G1018" t="s">
        <v>39</v>
      </c>
      <c r="H1018" t="s">
        <v>28</v>
      </c>
      <c r="I1018">
        <f>IF(OR(financial_transactions35[[#This Row],[amount]]&lt;$L$16, financial_transactions35[[#This Row],[amount]]&gt;$L$17), 1, 0)</f>
        <v>1</v>
      </c>
    </row>
    <row r="1019" spans="1:9">
      <c r="A1019" t="s">
        <v>2135</v>
      </c>
      <c r="B1019" s="3">
        <v>45330</v>
      </c>
      <c r="C1019" t="s">
        <v>2136</v>
      </c>
      <c r="D1019">
        <v>10556.21</v>
      </c>
      <c r="E1019" t="s">
        <v>47</v>
      </c>
      <c r="F1019" t="s">
        <v>61</v>
      </c>
      <c r="G1019" t="s">
        <v>21</v>
      </c>
      <c r="H1019" t="s">
        <v>44</v>
      </c>
      <c r="I1019">
        <f>IF(OR(financial_transactions35[[#This Row],[amount]]&lt;$L$16, financial_transactions35[[#This Row],[amount]]&gt;$L$17), 1, 0)</f>
        <v>1</v>
      </c>
    </row>
    <row r="1020" spans="1:9">
      <c r="A1020" t="s">
        <v>2137</v>
      </c>
      <c r="B1020" s="3">
        <v>45330</v>
      </c>
      <c r="C1020" t="s">
        <v>2138</v>
      </c>
      <c r="D1020">
        <v>766.26</v>
      </c>
      <c r="E1020" t="s">
        <v>47</v>
      </c>
      <c r="F1020" t="s">
        <v>61</v>
      </c>
      <c r="G1020" t="s">
        <v>21</v>
      </c>
      <c r="H1020" t="s">
        <v>123</v>
      </c>
      <c r="I1020">
        <f>IF(OR(financial_transactions35[[#This Row],[amount]]&lt;$L$16, financial_transactions35[[#This Row],[amount]]&gt;$L$17), 1, 0)</f>
        <v>1</v>
      </c>
    </row>
    <row r="1021" spans="1:9">
      <c r="A1021" t="s">
        <v>2139</v>
      </c>
      <c r="B1021" s="3">
        <v>45330</v>
      </c>
      <c r="C1021" t="s">
        <v>2140</v>
      </c>
      <c r="D1021">
        <v>821.78</v>
      </c>
      <c r="E1021" t="s">
        <v>70</v>
      </c>
      <c r="F1021" t="s">
        <v>32</v>
      </c>
      <c r="G1021" t="s">
        <v>21</v>
      </c>
      <c r="H1021" t="s">
        <v>109</v>
      </c>
      <c r="I1021">
        <f>IF(OR(financial_transactions35[[#This Row],[amount]]&lt;$L$16, financial_transactions35[[#This Row],[amount]]&gt;$L$17), 1, 0)</f>
        <v>1</v>
      </c>
    </row>
    <row r="1022" spans="1:9">
      <c r="A1022" t="s">
        <v>2141</v>
      </c>
      <c r="B1022" s="3">
        <v>45330</v>
      </c>
      <c r="C1022" t="s">
        <v>2142</v>
      </c>
      <c r="D1022">
        <v>1902.84</v>
      </c>
      <c r="E1022" t="s">
        <v>52</v>
      </c>
      <c r="F1022" t="s">
        <v>32</v>
      </c>
      <c r="G1022" t="s">
        <v>48</v>
      </c>
      <c r="H1022" t="s">
        <v>109</v>
      </c>
      <c r="I1022">
        <f>IF(OR(financial_transactions35[[#This Row],[amount]]&lt;$L$16, financial_transactions35[[#This Row],[amount]]&gt;$L$17), 1, 0)</f>
        <v>1</v>
      </c>
    </row>
    <row r="1023" spans="1:9">
      <c r="A1023" t="s">
        <v>2143</v>
      </c>
      <c r="B1023" s="3">
        <v>45330</v>
      </c>
      <c r="C1023" t="s">
        <v>2144</v>
      </c>
      <c r="D1023">
        <v>1319.92</v>
      </c>
      <c r="E1023" t="s">
        <v>16079</v>
      </c>
      <c r="F1023" t="s">
        <v>32</v>
      </c>
      <c r="G1023" t="s">
        <v>21</v>
      </c>
      <c r="H1023" t="s">
        <v>176</v>
      </c>
      <c r="I1023">
        <f>IF(OR(financial_transactions35[[#This Row],[amount]]&lt;$L$16, financial_transactions35[[#This Row],[amount]]&gt;$L$17), 1, 0)</f>
        <v>1</v>
      </c>
    </row>
    <row r="1024" spans="1:9">
      <c r="A1024" t="s">
        <v>2145</v>
      </c>
      <c r="B1024" s="3">
        <v>45330</v>
      </c>
      <c r="C1024" t="s">
        <v>18</v>
      </c>
      <c r="D1024">
        <v>527.05999999999995</v>
      </c>
      <c r="E1024" t="s">
        <v>47</v>
      </c>
      <c r="F1024" t="s">
        <v>26</v>
      </c>
      <c r="G1024" t="s">
        <v>48</v>
      </c>
      <c r="H1024" t="s">
        <v>75</v>
      </c>
      <c r="I1024">
        <f>IF(OR(financial_transactions35[[#This Row],[amount]]&lt;$L$16, financial_transactions35[[#This Row],[amount]]&gt;$L$17), 1, 0)</f>
        <v>1</v>
      </c>
    </row>
    <row r="1025" spans="1:9">
      <c r="A1025" t="s">
        <v>2148</v>
      </c>
      <c r="B1025" s="3">
        <v>45330</v>
      </c>
      <c r="C1025" t="s">
        <v>2149</v>
      </c>
      <c r="D1025">
        <v>1252.6199999999999</v>
      </c>
      <c r="E1025" t="s">
        <v>67</v>
      </c>
      <c r="F1025" t="s">
        <v>32</v>
      </c>
      <c r="G1025" t="s">
        <v>27</v>
      </c>
      <c r="H1025" t="s">
        <v>53</v>
      </c>
      <c r="I1025">
        <f>IF(OR(financial_transactions35[[#This Row],[amount]]&lt;$L$16, financial_transactions35[[#This Row],[amount]]&gt;$L$17), 1, 0)</f>
        <v>1</v>
      </c>
    </row>
    <row r="1026" spans="1:9">
      <c r="A1026" t="s">
        <v>2150</v>
      </c>
      <c r="B1026" s="3">
        <v>45330</v>
      </c>
      <c r="C1026" t="s">
        <v>2151</v>
      </c>
      <c r="D1026">
        <v>100.12</v>
      </c>
      <c r="E1026" t="s">
        <v>70</v>
      </c>
      <c r="F1026" t="s">
        <v>26</v>
      </c>
      <c r="G1026" t="s">
        <v>48</v>
      </c>
      <c r="H1026" t="s">
        <v>53</v>
      </c>
      <c r="I1026">
        <f>IF(OR(financial_transactions35[[#This Row],[amount]]&lt;$L$16, financial_transactions35[[#This Row],[amount]]&gt;$L$17), 1, 0)</f>
        <v>1</v>
      </c>
    </row>
    <row r="1027" spans="1:9">
      <c r="A1027" t="s">
        <v>2152</v>
      </c>
      <c r="B1027" s="3">
        <v>45330</v>
      </c>
      <c r="C1027" t="s">
        <v>2153</v>
      </c>
      <c r="D1027">
        <v>822.36</v>
      </c>
      <c r="E1027" t="s">
        <v>67</v>
      </c>
      <c r="F1027" t="s">
        <v>26</v>
      </c>
      <c r="G1027" t="s">
        <v>21</v>
      </c>
      <c r="H1027" t="s">
        <v>49</v>
      </c>
      <c r="I1027">
        <f>IF(OR(financial_transactions35[[#This Row],[amount]]&lt;$L$16, financial_transactions35[[#This Row],[amount]]&gt;$L$17), 1, 0)</f>
        <v>1</v>
      </c>
    </row>
    <row r="1028" spans="1:9">
      <c r="A1028" t="s">
        <v>2154</v>
      </c>
      <c r="B1028" s="3">
        <v>45330</v>
      </c>
      <c r="C1028" t="s">
        <v>2155</v>
      </c>
      <c r="D1028">
        <v>1228.68</v>
      </c>
      <c r="E1028" t="s">
        <v>31</v>
      </c>
      <c r="F1028" t="s">
        <v>26</v>
      </c>
      <c r="G1028" t="s">
        <v>48</v>
      </c>
      <c r="H1028" t="s">
        <v>36</v>
      </c>
      <c r="I1028">
        <f>IF(OR(financial_transactions35[[#This Row],[amount]]&lt;$L$16, financial_transactions35[[#This Row],[amount]]&gt;$L$17), 1, 0)</f>
        <v>1</v>
      </c>
    </row>
    <row r="1029" spans="1:9">
      <c r="A1029" t="s">
        <v>2156</v>
      </c>
      <c r="B1029" s="3">
        <v>45331</v>
      </c>
      <c r="C1029" t="s">
        <v>2157</v>
      </c>
      <c r="D1029">
        <v>77.94</v>
      </c>
      <c r="E1029" t="s">
        <v>25</v>
      </c>
      <c r="F1029" t="s">
        <v>26</v>
      </c>
      <c r="G1029" t="s">
        <v>21</v>
      </c>
      <c r="H1029" t="s">
        <v>94</v>
      </c>
      <c r="I1029">
        <f>IF(OR(financial_transactions35[[#This Row],[amount]]&lt;$L$16, financial_transactions35[[#This Row],[amount]]&gt;$L$17), 1, 0)</f>
        <v>1</v>
      </c>
    </row>
    <row r="1030" spans="1:9">
      <c r="A1030" t="s">
        <v>2158</v>
      </c>
      <c r="B1030" s="3">
        <v>45331</v>
      </c>
      <c r="C1030" t="s">
        <v>2159</v>
      </c>
      <c r="D1030">
        <v>9884.73</v>
      </c>
      <c r="E1030" t="s">
        <v>64</v>
      </c>
      <c r="F1030" t="s">
        <v>20</v>
      </c>
      <c r="G1030" t="s">
        <v>48</v>
      </c>
      <c r="H1030" t="s">
        <v>36</v>
      </c>
      <c r="I1030">
        <f>IF(OR(financial_transactions35[[#This Row],[amount]]&lt;$L$16, financial_transactions35[[#This Row],[amount]]&gt;$L$17), 1, 0)</f>
        <v>1</v>
      </c>
    </row>
    <row r="1031" spans="1:9">
      <c r="A1031" t="s">
        <v>2160</v>
      </c>
      <c r="B1031" s="3">
        <v>45331</v>
      </c>
      <c r="C1031" t="s">
        <v>2161</v>
      </c>
      <c r="D1031">
        <v>1462.2</v>
      </c>
      <c r="E1031" t="s">
        <v>64</v>
      </c>
      <c r="F1031" t="s">
        <v>26</v>
      </c>
      <c r="G1031" t="s">
        <v>39</v>
      </c>
      <c r="H1031" t="s">
        <v>49</v>
      </c>
      <c r="I1031">
        <f>IF(OR(financial_transactions35[[#This Row],[amount]]&lt;$L$16, financial_transactions35[[#This Row],[amount]]&gt;$L$17), 1, 0)</f>
        <v>1</v>
      </c>
    </row>
    <row r="1032" spans="1:9">
      <c r="A1032" t="s">
        <v>2162</v>
      </c>
      <c r="B1032" s="3">
        <v>45331</v>
      </c>
      <c r="C1032" t="s">
        <v>2163</v>
      </c>
      <c r="D1032">
        <v>126.03</v>
      </c>
      <c r="E1032" t="s">
        <v>31</v>
      </c>
      <c r="F1032" t="s">
        <v>26</v>
      </c>
      <c r="G1032" t="s">
        <v>27</v>
      </c>
      <c r="H1032" t="s">
        <v>94</v>
      </c>
      <c r="I1032">
        <f>IF(OR(financial_transactions35[[#This Row],[amount]]&lt;$L$16, financial_transactions35[[#This Row],[amount]]&gt;$L$17), 1, 0)</f>
        <v>1</v>
      </c>
    </row>
    <row r="1033" spans="1:9">
      <c r="A1033" t="s">
        <v>2164</v>
      </c>
      <c r="B1033" s="3">
        <v>45331</v>
      </c>
      <c r="C1033" t="s">
        <v>2165</v>
      </c>
      <c r="D1033">
        <v>477.05</v>
      </c>
      <c r="E1033" t="s">
        <v>70</v>
      </c>
      <c r="F1033" t="s">
        <v>26</v>
      </c>
      <c r="G1033" t="s">
        <v>21</v>
      </c>
      <c r="H1033" t="s">
        <v>57</v>
      </c>
      <c r="I1033">
        <f>IF(OR(financial_transactions35[[#This Row],[amount]]&lt;$L$16, financial_transactions35[[#This Row],[amount]]&gt;$L$17), 1, 0)</f>
        <v>1</v>
      </c>
    </row>
    <row r="1034" spans="1:9">
      <c r="A1034" t="s">
        <v>2166</v>
      </c>
      <c r="B1034" s="3">
        <v>45331</v>
      </c>
      <c r="C1034" t="s">
        <v>483</v>
      </c>
      <c r="D1034">
        <v>1250.96</v>
      </c>
      <c r="E1034" t="s">
        <v>64</v>
      </c>
      <c r="F1034" t="s">
        <v>26</v>
      </c>
      <c r="G1034" t="s">
        <v>48</v>
      </c>
      <c r="H1034" t="s">
        <v>57</v>
      </c>
      <c r="I1034">
        <f>IF(OR(financial_transactions35[[#This Row],[amount]]&lt;$L$16, financial_transactions35[[#This Row],[amount]]&gt;$L$17), 1, 0)</f>
        <v>1</v>
      </c>
    </row>
    <row r="1035" spans="1:9">
      <c r="A1035" t="s">
        <v>2167</v>
      </c>
      <c r="B1035" s="3">
        <v>45331</v>
      </c>
      <c r="C1035" t="s">
        <v>2168</v>
      </c>
      <c r="D1035">
        <v>1973.04</v>
      </c>
      <c r="E1035" t="s">
        <v>67</v>
      </c>
      <c r="F1035" t="s">
        <v>20</v>
      </c>
      <c r="G1035" t="s">
        <v>48</v>
      </c>
      <c r="H1035" t="s">
        <v>94</v>
      </c>
      <c r="I1035">
        <f>IF(OR(financial_transactions35[[#This Row],[amount]]&lt;$L$16, financial_transactions35[[#This Row],[amount]]&gt;$L$17), 1, 0)</f>
        <v>1</v>
      </c>
    </row>
    <row r="1036" spans="1:9">
      <c r="A1036" t="s">
        <v>2169</v>
      </c>
      <c r="B1036" s="3">
        <v>45331</v>
      </c>
      <c r="C1036" t="s">
        <v>2170</v>
      </c>
      <c r="D1036">
        <v>644.34</v>
      </c>
      <c r="E1036" t="s">
        <v>19</v>
      </c>
      <c r="F1036" t="s">
        <v>32</v>
      </c>
      <c r="G1036" t="s">
        <v>39</v>
      </c>
      <c r="H1036" t="s">
        <v>53</v>
      </c>
      <c r="I1036">
        <f>IF(OR(financial_transactions35[[#This Row],[amount]]&lt;$L$16, financial_transactions35[[#This Row],[amount]]&gt;$L$17), 1, 0)</f>
        <v>1</v>
      </c>
    </row>
    <row r="1037" spans="1:9">
      <c r="A1037" t="s">
        <v>2171</v>
      </c>
      <c r="B1037" s="3">
        <v>45331</v>
      </c>
      <c r="C1037" t="s">
        <v>2172</v>
      </c>
      <c r="D1037">
        <v>162.66999999999999</v>
      </c>
      <c r="E1037" t="s">
        <v>122</v>
      </c>
      <c r="F1037" t="s">
        <v>32</v>
      </c>
      <c r="G1037" t="s">
        <v>39</v>
      </c>
      <c r="H1037" t="s">
        <v>94</v>
      </c>
      <c r="I1037">
        <f>IF(OR(financial_transactions35[[#This Row],[amount]]&lt;$L$16, financial_transactions35[[#This Row],[amount]]&gt;$L$17), 1, 0)</f>
        <v>1</v>
      </c>
    </row>
    <row r="1038" spans="1:9">
      <c r="A1038" t="s">
        <v>2173</v>
      </c>
      <c r="B1038" s="3">
        <v>45331</v>
      </c>
      <c r="C1038" t="s">
        <v>2174</v>
      </c>
      <c r="D1038">
        <v>1310.84</v>
      </c>
      <c r="E1038" t="s">
        <v>52</v>
      </c>
      <c r="F1038" t="s">
        <v>26</v>
      </c>
      <c r="G1038" t="s">
        <v>27</v>
      </c>
      <c r="H1038" t="s">
        <v>53</v>
      </c>
      <c r="I1038">
        <f>IF(OR(financial_transactions35[[#This Row],[amount]]&lt;$L$16, financial_transactions35[[#This Row],[amount]]&gt;$L$17), 1, 0)</f>
        <v>1</v>
      </c>
    </row>
    <row r="1039" spans="1:9">
      <c r="A1039" t="s">
        <v>2175</v>
      </c>
      <c r="B1039" s="3">
        <v>45331</v>
      </c>
      <c r="C1039" t="s">
        <v>2176</v>
      </c>
      <c r="D1039">
        <v>661.57</v>
      </c>
      <c r="E1039" t="s">
        <v>64</v>
      </c>
      <c r="F1039" t="s">
        <v>32</v>
      </c>
      <c r="G1039" t="s">
        <v>48</v>
      </c>
      <c r="H1039" t="s">
        <v>16080</v>
      </c>
      <c r="I1039">
        <f>IF(OR(financial_transactions35[[#This Row],[amount]]&lt;$L$16, financial_transactions35[[#This Row],[amount]]&gt;$L$17), 1, 0)</f>
        <v>1</v>
      </c>
    </row>
    <row r="1040" spans="1:9">
      <c r="A1040" t="s">
        <v>2177</v>
      </c>
      <c r="B1040" s="3">
        <v>45331</v>
      </c>
      <c r="C1040" t="s">
        <v>2178</v>
      </c>
      <c r="D1040">
        <v>732.27</v>
      </c>
      <c r="E1040" t="s">
        <v>67</v>
      </c>
      <c r="F1040" t="s">
        <v>32</v>
      </c>
      <c r="G1040" t="s">
        <v>27</v>
      </c>
      <c r="H1040" t="s">
        <v>109</v>
      </c>
      <c r="I1040">
        <f>IF(OR(financial_transactions35[[#This Row],[amount]]&lt;$L$16, financial_transactions35[[#This Row],[amount]]&gt;$L$17), 1, 0)</f>
        <v>1</v>
      </c>
    </row>
    <row r="1041" spans="1:9">
      <c r="A1041" t="s">
        <v>2179</v>
      </c>
      <c r="B1041" s="3">
        <v>45331</v>
      </c>
      <c r="C1041" t="s">
        <v>2180</v>
      </c>
      <c r="D1041">
        <v>1480.87</v>
      </c>
      <c r="E1041" t="s">
        <v>19</v>
      </c>
      <c r="F1041" t="s">
        <v>61</v>
      </c>
      <c r="G1041" t="s">
        <v>39</v>
      </c>
      <c r="H1041" t="s">
        <v>36</v>
      </c>
      <c r="I1041">
        <f>IF(OR(financial_transactions35[[#This Row],[amount]]&lt;$L$16, financial_transactions35[[#This Row],[amount]]&gt;$L$17), 1, 0)</f>
        <v>1</v>
      </c>
    </row>
    <row r="1042" spans="1:9">
      <c r="A1042" t="s">
        <v>2181</v>
      </c>
      <c r="B1042" s="3">
        <v>45331</v>
      </c>
      <c r="C1042" t="s">
        <v>1179</v>
      </c>
      <c r="D1042">
        <v>1073.24</v>
      </c>
      <c r="E1042" t="s">
        <v>19</v>
      </c>
      <c r="F1042" t="s">
        <v>32</v>
      </c>
      <c r="G1042" t="s">
        <v>27</v>
      </c>
      <c r="H1042" t="s">
        <v>28</v>
      </c>
      <c r="I1042">
        <f>IF(OR(financial_transactions35[[#This Row],[amount]]&lt;$L$16, financial_transactions35[[#This Row],[amount]]&gt;$L$17), 1, 0)</f>
        <v>1</v>
      </c>
    </row>
    <row r="1043" spans="1:9">
      <c r="A1043" t="s">
        <v>2182</v>
      </c>
      <c r="B1043" s="3">
        <v>45331</v>
      </c>
      <c r="C1043" t="s">
        <v>2183</v>
      </c>
      <c r="D1043">
        <v>1425.69</v>
      </c>
      <c r="E1043" t="s">
        <v>16110</v>
      </c>
      <c r="F1043" t="s">
        <v>20</v>
      </c>
      <c r="G1043" t="s">
        <v>21</v>
      </c>
      <c r="H1043" t="s">
        <v>49</v>
      </c>
      <c r="I1043">
        <f>IF(OR(financial_transactions35[[#This Row],[amount]]&lt;$L$16, financial_transactions35[[#This Row],[amount]]&gt;$L$17), 1, 0)</f>
        <v>1</v>
      </c>
    </row>
    <row r="1044" spans="1:9">
      <c r="A1044" t="s">
        <v>2184</v>
      </c>
      <c r="B1044" s="3">
        <v>45331</v>
      </c>
      <c r="C1044" t="s">
        <v>2185</v>
      </c>
      <c r="D1044">
        <v>16843.61</v>
      </c>
      <c r="E1044" t="s">
        <v>122</v>
      </c>
      <c r="F1044" t="s">
        <v>32</v>
      </c>
      <c r="G1044" t="s">
        <v>21</v>
      </c>
      <c r="H1044" t="s">
        <v>94</v>
      </c>
      <c r="I1044">
        <f>IF(OR(financial_transactions35[[#This Row],[amount]]&lt;$L$16, financial_transactions35[[#This Row],[amount]]&gt;$L$17), 1, 0)</f>
        <v>1</v>
      </c>
    </row>
    <row r="1045" spans="1:9">
      <c r="A1045" t="s">
        <v>2186</v>
      </c>
      <c r="B1045" s="3">
        <v>45331</v>
      </c>
      <c r="C1045" t="s">
        <v>2187</v>
      </c>
      <c r="D1045">
        <v>878.03</v>
      </c>
      <c r="E1045" t="s">
        <v>16079</v>
      </c>
      <c r="F1045" t="s">
        <v>20</v>
      </c>
      <c r="G1045" t="s">
        <v>21</v>
      </c>
      <c r="H1045" t="s">
        <v>28</v>
      </c>
      <c r="I1045">
        <f>IF(OR(financial_transactions35[[#This Row],[amount]]&lt;$L$16, financial_transactions35[[#This Row],[amount]]&gt;$L$17), 1, 0)</f>
        <v>1</v>
      </c>
    </row>
    <row r="1046" spans="1:9">
      <c r="A1046" t="s">
        <v>2188</v>
      </c>
      <c r="B1046" s="3">
        <v>45331</v>
      </c>
      <c r="C1046" t="s">
        <v>2189</v>
      </c>
      <c r="D1046">
        <v>1708.29</v>
      </c>
      <c r="E1046" t="s">
        <v>70</v>
      </c>
      <c r="F1046" t="s">
        <v>20</v>
      </c>
      <c r="G1046" t="s">
        <v>21</v>
      </c>
      <c r="H1046" t="s">
        <v>16080</v>
      </c>
      <c r="I1046">
        <f>IF(OR(financial_transactions35[[#This Row],[amount]]&lt;$L$16, financial_transactions35[[#This Row],[amount]]&gt;$L$17), 1, 0)</f>
        <v>1</v>
      </c>
    </row>
    <row r="1047" spans="1:9">
      <c r="A1047" t="s">
        <v>2190</v>
      </c>
      <c r="B1047" s="3">
        <v>45331</v>
      </c>
      <c r="C1047" t="s">
        <v>2191</v>
      </c>
      <c r="D1047">
        <v>1031.1099999999999</v>
      </c>
      <c r="E1047" t="s">
        <v>64</v>
      </c>
      <c r="F1047" t="s">
        <v>32</v>
      </c>
      <c r="G1047" t="s">
        <v>27</v>
      </c>
      <c r="H1047" t="s">
        <v>16080</v>
      </c>
      <c r="I1047">
        <f>IF(OR(financial_transactions35[[#This Row],[amount]]&lt;$L$16, financial_transactions35[[#This Row],[amount]]&gt;$L$17), 1, 0)</f>
        <v>1</v>
      </c>
    </row>
    <row r="1048" spans="1:9">
      <c r="A1048" t="s">
        <v>2192</v>
      </c>
      <c r="B1048" s="3">
        <v>45331</v>
      </c>
      <c r="C1048" t="s">
        <v>2193</v>
      </c>
      <c r="D1048">
        <v>141.16</v>
      </c>
      <c r="E1048" t="s">
        <v>31</v>
      </c>
      <c r="F1048" t="s">
        <v>26</v>
      </c>
      <c r="G1048" t="s">
        <v>21</v>
      </c>
      <c r="H1048" t="s">
        <v>40</v>
      </c>
      <c r="I1048">
        <f>IF(OR(financial_transactions35[[#This Row],[amount]]&lt;$L$16, financial_transactions35[[#This Row],[amount]]&gt;$L$17), 1, 0)</f>
        <v>1</v>
      </c>
    </row>
    <row r="1049" spans="1:9">
      <c r="A1049" t="s">
        <v>2194</v>
      </c>
      <c r="B1049" s="3">
        <v>45332</v>
      </c>
      <c r="C1049" t="s">
        <v>2195</v>
      </c>
      <c r="D1049">
        <v>1932.05</v>
      </c>
      <c r="E1049" t="s">
        <v>47</v>
      </c>
      <c r="F1049" t="s">
        <v>20</v>
      </c>
      <c r="G1049" t="s">
        <v>48</v>
      </c>
      <c r="H1049" t="s">
        <v>40</v>
      </c>
      <c r="I1049">
        <f>IF(OR(financial_transactions35[[#This Row],[amount]]&lt;$L$16, financial_transactions35[[#This Row],[amount]]&gt;$L$17), 1, 0)</f>
        <v>1</v>
      </c>
    </row>
    <row r="1050" spans="1:9">
      <c r="A1050" t="s">
        <v>2196</v>
      </c>
      <c r="B1050" s="3">
        <v>45332</v>
      </c>
      <c r="C1050" t="s">
        <v>2197</v>
      </c>
      <c r="D1050">
        <v>1823.47</v>
      </c>
      <c r="E1050" t="s">
        <v>67</v>
      </c>
      <c r="F1050" t="s">
        <v>32</v>
      </c>
      <c r="G1050" t="s">
        <v>21</v>
      </c>
      <c r="H1050" t="s">
        <v>33</v>
      </c>
      <c r="I1050">
        <f>IF(OR(financial_transactions35[[#This Row],[amount]]&lt;$L$16, financial_transactions35[[#This Row],[amount]]&gt;$L$17), 1, 0)</f>
        <v>1</v>
      </c>
    </row>
    <row r="1051" spans="1:9">
      <c r="A1051" t="s">
        <v>2198</v>
      </c>
      <c r="B1051" s="3">
        <v>45332</v>
      </c>
      <c r="C1051" t="s">
        <v>1270</v>
      </c>
      <c r="D1051">
        <v>1735.86</v>
      </c>
      <c r="E1051" t="s">
        <v>47</v>
      </c>
      <c r="F1051" t="s">
        <v>26</v>
      </c>
      <c r="G1051" t="s">
        <v>48</v>
      </c>
      <c r="H1051" t="s">
        <v>22</v>
      </c>
      <c r="I1051">
        <f>IF(OR(financial_transactions35[[#This Row],[amount]]&lt;$L$16, financial_transactions35[[#This Row],[amount]]&gt;$L$17), 1, 0)</f>
        <v>1</v>
      </c>
    </row>
    <row r="1052" spans="1:9">
      <c r="A1052" t="s">
        <v>2199</v>
      </c>
      <c r="B1052" s="3">
        <v>45332</v>
      </c>
      <c r="C1052" t="s">
        <v>2200</v>
      </c>
      <c r="D1052">
        <v>775.46</v>
      </c>
      <c r="E1052" t="s">
        <v>52</v>
      </c>
      <c r="F1052" t="s">
        <v>20</v>
      </c>
      <c r="G1052" t="s">
        <v>39</v>
      </c>
      <c r="H1052" t="s">
        <v>40</v>
      </c>
      <c r="I1052">
        <f>IF(OR(financial_transactions35[[#This Row],[amount]]&lt;$L$16, financial_transactions35[[#This Row],[amount]]&gt;$L$17), 1, 0)</f>
        <v>1</v>
      </c>
    </row>
    <row r="1053" spans="1:9">
      <c r="A1053" t="s">
        <v>2201</v>
      </c>
      <c r="B1053" s="3">
        <v>45332</v>
      </c>
      <c r="C1053" t="s">
        <v>2202</v>
      </c>
      <c r="D1053">
        <v>1860.16</v>
      </c>
      <c r="E1053" t="s">
        <v>67</v>
      </c>
      <c r="F1053" t="s">
        <v>32</v>
      </c>
      <c r="G1053" t="s">
        <v>21</v>
      </c>
      <c r="H1053" t="s">
        <v>57</v>
      </c>
      <c r="I1053">
        <f>IF(OR(financial_transactions35[[#This Row],[amount]]&lt;$L$16, financial_transactions35[[#This Row],[amount]]&gt;$L$17), 1, 0)</f>
        <v>1</v>
      </c>
    </row>
    <row r="1054" spans="1:9">
      <c r="A1054" t="s">
        <v>2203</v>
      </c>
      <c r="B1054" s="3">
        <v>45332</v>
      </c>
      <c r="C1054" t="s">
        <v>2204</v>
      </c>
      <c r="D1054">
        <v>1570.85</v>
      </c>
      <c r="E1054" t="s">
        <v>64</v>
      </c>
      <c r="F1054" t="s">
        <v>20</v>
      </c>
      <c r="G1054" t="s">
        <v>39</v>
      </c>
      <c r="H1054" t="s">
        <v>94</v>
      </c>
      <c r="I1054">
        <f>IF(OR(financial_transactions35[[#This Row],[amount]]&lt;$L$16, financial_transactions35[[#This Row],[amount]]&gt;$L$17), 1, 0)</f>
        <v>1</v>
      </c>
    </row>
    <row r="1055" spans="1:9">
      <c r="A1055" t="s">
        <v>2205</v>
      </c>
      <c r="B1055" s="3">
        <v>45332</v>
      </c>
      <c r="C1055" t="s">
        <v>2206</v>
      </c>
      <c r="D1055">
        <v>813.06</v>
      </c>
      <c r="E1055" t="s">
        <v>16110</v>
      </c>
      <c r="F1055" t="s">
        <v>26</v>
      </c>
      <c r="G1055" t="s">
        <v>27</v>
      </c>
      <c r="H1055" t="s">
        <v>109</v>
      </c>
      <c r="I1055">
        <f>IF(OR(financial_transactions35[[#This Row],[amount]]&lt;$L$16, financial_transactions35[[#This Row],[amount]]&gt;$L$17), 1, 0)</f>
        <v>1</v>
      </c>
    </row>
    <row r="1056" spans="1:9">
      <c r="A1056" t="s">
        <v>2207</v>
      </c>
      <c r="B1056" s="3">
        <v>45332</v>
      </c>
      <c r="C1056" t="s">
        <v>2208</v>
      </c>
      <c r="D1056">
        <v>1579.7</v>
      </c>
      <c r="E1056" t="s">
        <v>67</v>
      </c>
      <c r="F1056" t="s">
        <v>20</v>
      </c>
      <c r="G1056" t="s">
        <v>48</v>
      </c>
      <c r="H1056" t="s">
        <v>94</v>
      </c>
      <c r="I1056">
        <f>IF(OR(financial_transactions35[[#This Row],[amount]]&lt;$L$16, financial_transactions35[[#This Row],[amount]]&gt;$L$17), 1, 0)</f>
        <v>1</v>
      </c>
    </row>
    <row r="1057" spans="1:9">
      <c r="A1057" t="s">
        <v>2209</v>
      </c>
      <c r="B1057" s="3">
        <v>45332</v>
      </c>
      <c r="C1057" t="s">
        <v>2210</v>
      </c>
      <c r="D1057">
        <v>54.35</v>
      </c>
      <c r="E1057" t="s">
        <v>67</v>
      </c>
      <c r="F1057" t="s">
        <v>20</v>
      </c>
      <c r="G1057" t="s">
        <v>21</v>
      </c>
      <c r="H1057" t="s">
        <v>57</v>
      </c>
      <c r="I1057">
        <f>IF(OR(financial_transactions35[[#This Row],[amount]]&lt;$L$16, financial_transactions35[[#This Row],[amount]]&gt;$L$17), 1, 0)</f>
        <v>1</v>
      </c>
    </row>
    <row r="1058" spans="1:9">
      <c r="A1058" t="s">
        <v>2211</v>
      </c>
      <c r="B1058" s="3">
        <v>45332</v>
      </c>
      <c r="C1058" t="s">
        <v>2212</v>
      </c>
      <c r="D1058">
        <v>17094.43</v>
      </c>
      <c r="E1058" t="s">
        <v>47</v>
      </c>
      <c r="F1058" t="s">
        <v>32</v>
      </c>
      <c r="G1058" t="s">
        <v>21</v>
      </c>
      <c r="H1058" t="s">
        <v>57</v>
      </c>
      <c r="I1058">
        <f>IF(OR(financial_transactions35[[#This Row],[amount]]&lt;$L$16, financial_transactions35[[#This Row],[amount]]&gt;$L$17), 1, 0)</f>
        <v>1</v>
      </c>
    </row>
    <row r="1059" spans="1:9">
      <c r="A1059" t="s">
        <v>2215</v>
      </c>
      <c r="B1059" s="3">
        <v>45332</v>
      </c>
      <c r="C1059" t="s">
        <v>2216</v>
      </c>
      <c r="D1059">
        <v>704.12</v>
      </c>
      <c r="E1059" t="s">
        <v>67</v>
      </c>
      <c r="F1059" t="s">
        <v>20</v>
      </c>
      <c r="G1059" t="s">
        <v>27</v>
      </c>
      <c r="H1059" t="s">
        <v>53</v>
      </c>
      <c r="I1059">
        <f>IF(OR(financial_transactions35[[#This Row],[amount]]&lt;$L$16, financial_transactions35[[#This Row],[amount]]&gt;$L$17), 1, 0)</f>
        <v>1</v>
      </c>
    </row>
    <row r="1060" spans="1:9">
      <c r="A1060" t="s">
        <v>2217</v>
      </c>
      <c r="B1060" s="3">
        <v>45332</v>
      </c>
      <c r="C1060" t="s">
        <v>2218</v>
      </c>
      <c r="D1060">
        <v>1816.81</v>
      </c>
      <c r="E1060" t="s">
        <v>52</v>
      </c>
      <c r="F1060" t="s">
        <v>20</v>
      </c>
      <c r="G1060" t="s">
        <v>27</v>
      </c>
      <c r="H1060" t="s">
        <v>40</v>
      </c>
      <c r="I1060">
        <f>IF(OR(financial_transactions35[[#This Row],[amount]]&lt;$L$16, financial_transactions35[[#This Row],[amount]]&gt;$L$17), 1, 0)</f>
        <v>1</v>
      </c>
    </row>
    <row r="1061" spans="1:9">
      <c r="A1061" t="s">
        <v>2219</v>
      </c>
      <c r="B1061" s="3">
        <v>45332</v>
      </c>
      <c r="C1061" t="s">
        <v>2220</v>
      </c>
      <c r="D1061">
        <v>1770.8</v>
      </c>
      <c r="E1061" t="s">
        <v>16079</v>
      </c>
      <c r="F1061" t="s">
        <v>20</v>
      </c>
      <c r="G1061" t="s">
        <v>21</v>
      </c>
      <c r="H1061" t="s">
        <v>16080</v>
      </c>
      <c r="I1061">
        <f>IF(OR(financial_transactions35[[#This Row],[amount]]&lt;$L$16, financial_transactions35[[#This Row],[amount]]&gt;$L$17), 1, 0)</f>
        <v>1</v>
      </c>
    </row>
    <row r="1062" spans="1:9">
      <c r="A1062" t="s">
        <v>2221</v>
      </c>
      <c r="B1062" s="3">
        <v>45332</v>
      </c>
      <c r="C1062" t="s">
        <v>2222</v>
      </c>
      <c r="D1062">
        <v>862.24</v>
      </c>
      <c r="E1062" t="s">
        <v>16079</v>
      </c>
      <c r="F1062" t="s">
        <v>61</v>
      </c>
      <c r="G1062" t="s">
        <v>27</v>
      </c>
      <c r="H1062" t="s">
        <v>28</v>
      </c>
      <c r="I1062">
        <f>IF(OR(financial_transactions35[[#This Row],[amount]]&lt;$L$16, financial_transactions35[[#This Row],[amount]]&gt;$L$17), 1, 0)</f>
        <v>1</v>
      </c>
    </row>
    <row r="1063" spans="1:9">
      <c r="A1063" t="s">
        <v>2223</v>
      </c>
      <c r="B1063" s="3">
        <v>45332</v>
      </c>
      <c r="C1063" t="s">
        <v>2224</v>
      </c>
      <c r="D1063">
        <v>184.17</v>
      </c>
      <c r="E1063" t="s">
        <v>47</v>
      </c>
      <c r="F1063" t="s">
        <v>20</v>
      </c>
      <c r="G1063" t="s">
        <v>27</v>
      </c>
      <c r="H1063" t="s">
        <v>33</v>
      </c>
      <c r="I1063">
        <f>IF(OR(financial_transactions35[[#This Row],[amount]]&lt;$L$16, financial_transactions35[[#This Row],[amount]]&gt;$L$17), 1, 0)</f>
        <v>1</v>
      </c>
    </row>
    <row r="1064" spans="1:9">
      <c r="A1064" t="s">
        <v>2225</v>
      </c>
      <c r="B1064" s="3">
        <v>45332</v>
      </c>
      <c r="C1064" t="s">
        <v>330</v>
      </c>
      <c r="D1064">
        <v>1830.69</v>
      </c>
      <c r="E1064" t="s">
        <v>64</v>
      </c>
      <c r="F1064" t="s">
        <v>61</v>
      </c>
      <c r="G1064" t="s">
        <v>48</v>
      </c>
      <c r="H1064" t="s">
        <v>49</v>
      </c>
      <c r="I1064">
        <f>IF(OR(financial_transactions35[[#This Row],[amount]]&lt;$L$16, financial_transactions35[[#This Row],[amount]]&gt;$L$17), 1, 0)</f>
        <v>1</v>
      </c>
    </row>
    <row r="1065" spans="1:9">
      <c r="A1065" t="s">
        <v>2226</v>
      </c>
      <c r="B1065" s="3">
        <v>45332</v>
      </c>
      <c r="C1065" t="s">
        <v>2227</v>
      </c>
      <c r="D1065">
        <v>178.44</v>
      </c>
      <c r="E1065" t="s">
        <v>64</v>
      </c>
      <c r="F1065" t="s">
        <v>32</v>
      </c>
      <c r="G1065" t="s">
        <v>39</v>
      </c>
      <c r="H1065" t="s">
        <v>40</v>
      </c>
      <c r="I1065">
        <f>IF(OR(financial_transactions35[[#This Row],[amount]]&lt;$L$16, financial_transactions35[[#This Row],[amount]]&gt;$L$17), 1, 0)</f>
        <v>1</v>
      </c>
    </row>
    <row r="1066" spans="1:9">
      <c r="A1066" t="s">
        <v>2228</v>
      </c>
      <c r="B1066" s="3">
        <v>45332</v>
      </c>
      <c r="C1066" t="s">
        <v>2229</v>
      </c>
      <c r="D1066">
        <v>1258.31</v>
      </c>
      <c r="E1066" t="s">
        <v>122</v>
      </c>
      <c r="F1066" t="s">
        <v>32</v>
      </c>
      <c r="G1066" t="s">
        <v>48</v>
      </c>
      <c r="H1066" t="s">
        <v>75</v>
      </c>
      <c r="I1066">
        <f>IF(OR(financial_transactions35[[#This Row],[amount]]&lt;$L$16, financial_transactions35[[#This Row],[amount]]&gt;$L$17), 1, 0)</f>
        <v>1</v>
      </c>
    </row>
    <row r="1067" spans="1:9">
      <c r="A1067" t="s">
        <v>2232</v>
      </c>
      <c r="B1067" s="3">
        <v>45332</v>
      </c>
      <c r="C1067" t="s">
        <v>2233</v>
      </c>
      <c r="D1067">
        <v>848.9</v>
      </c>
      <c r="E1067" t="s">
        <v>25</v>
      </c>
      <c r="F1067" t="s">
        <v>61</v>
      </c>
      <c r="G1067" t="s">
        <v>21</v>
      </c>
      <c r="H1067" t="s">
        <v>109</v>
      </c>
      <c r="I1067">
        <f>IF(OR(financial_transactions35[[#This Row],[amount]]&lt;$L$16, financial_transactions35[[#This Row],[amount]]&gt;$L$17), 1, 0)</f>
        <v>1</v>
      </c>
    </row>
    <row r="1068" spans="1:9">
      <c r="A1068" t="s">
        <v>2234</v>
      </c>
      <c r="B1068" s="3">
        <v>45332</v>
      </c>
      <c r="C1068" t="s">
        <v>2235</v>
      </c>
      <c r="D1068">
        <v>1552.64</v>
      </c>
      <c r="E1068" t="s">
        <v>19</v>
      </c>
      <c r="F1068" t="s">
        <v>61</v>
      </c>
      <c r="G1068" t="s">
        <v>27</v>
      </c>
      <c r="H1068" t="s">
        <v>49</v>
      </c>
      <c r="I1068">
        <f>IF(OR(financial_transactions35[[#This Row],[amount]]&lt;$L$16, financial_transactions35[[#This Row],[amount]]&gt;$L$17), 1, 0)</f>
        <v>1</v>
      </c>
    </row>
    <row r="1069" spans="1:9">
      <c r="A1069" t="s">
        <v>2236</v>
      </c>
      <c r="B1069" s="3">
        <v>45332</v>
      </c>
      <c r="C1069" t="s">
        <v>2237</v>
      </c>
      <c r="D1069">
        <v>955.1</v>
      </c>
      <c r="E1069" t="s">
        <v>16110</v>
      </c>
      <c r="F1069" t="s">
        <v>20</v>
      </c>
      <c r="G1069" t="s">
        <v>39</v>
      </c>
      <c r="H1069" t="s">
        <v>75</v>
      </c>
      <c r="I1069">
        <f>IF(OR(financial_transactions35[[#This Row],[amount]]&lt;$L$16, financial_transactions35[[#This Row],[amount]]&gt;$L$17), 1, 0)</f>
        <v>1</v>
      </c>
    </row>
    <row r="1070" spans="1:9">
      <c r="A1070" t="s">
        <v>2238</v>
      </c>
      <c r="B1070" s="3">
        <v>45332</v>
      </c>
      <c r="C1070" t="s">
        <v>2239</v>
      </c>
      <c r="D1070">
        <v>1941.71</v>
      </c>
      <c r="E1070" t="s">
        <v>31</v>
      </c>
      <c r="F1070" t="s">
        <v>26</v>
      </c>
      <c r="G1070" t="s">
        <v>48</v>
      </c>
      <c r="H1070" t="s">
        <v>176</v>
      </c>
      <c r="I1070">
        <f>IF(OR(financial_transactions35[[#This Row],[amount]]&lt;$L$16, financial_transactions35[[#This Row],[amount]]&gt;$L$17), 1, 0)</f>
        <v>1</v>
      </c>
    </row>
    <row r="1071" spans="1:9">
      <c r="A1071" t="s">
        <v>2240</v>
      </c>
      <c r="B1071" s="3">
        <v>45333</v>
      </c>
      <c r="C1071" t="s">
        <v>2241</v>
      </c>
      <c r="D1071">
        <v>15478.7</v>
      </c>
      <c r="E1071" t="s">
        <v>31</v>
      </c>
      <c r="F1071" t="s">
        <v>61</v>
      </c>
      <c r="G1071" t="s">
        <v>39</v>
      </c>
      <c r="H1071" t="s">
        <v>75</v>
      </c>
      <c r="I1071">
        <f>IF(OR(financial_transactions35[[#This Row],[amount]]&lt;$L$16, financial_transactions35[[#This Row],[amount]]&gt;$L$17), 1, 0)</f>
        <v>1</v>
      </c>
    </row>
    <row r="1072" spans="1:9">
      <c r="A1072" t="s">
        <v>2244</v>
      </c>
      <c r="B1072" s="3">
        <v>45333</v>
      </c>
      <c r="C1072" t="s">
        <v>2245</v>
      </c>
      <c r="D1072">
        <v>1782.9</v>
      </c>
      <c r="E1072" t="s">
        <v>16110</v>
      </c>
      <c r="F1072" t="s">
        <v>20</v>
      </c>
      <c r="G1072" t="s">
        <v>48</v>
      </c>
      <c r="H1072" t="s">
        <v>36</v>
      </c>
      <c r="I1072">
        <f>IF(OR(financial_transactions35[[#This Row],[amount]]&lt;$L$16, financial_transactions35[[#This Row],[amount]]&gt;$L$17), 1, 0)</f>
        <v>1</v>
      </c>
    </row>
    <row r="1073" spans="1:9">
      <c r="A1073" t="s">
        <v>2246</v>
      </c>
      <c r="B1073" s="3">
        <v>45333</v>
      </c>
      <c r="C1073" t="s">
        <v>2247</v>
      </c>
      <c r="D1073">
        <v>1775.28</v>
      </c>
      <c r="E1073" t="s">
        <v>122</v>
      </c>
      <c r="F1073" t="s">
        <v>32</v>
      </c>
      <c r="G1073" t="s">
        <v>48</v>
      </c>
      <c r="H1073" t="s">
        <v>53</v>
      </c>
      <c r="I1073">
        <f>IF(OR(financial_transactions35[[#This Row],[amount]]&lt;$L$16, financial_transactions35[[#This Row],[amount]]&gt;$L$17), 1, 0)</f>
        <v>1</v>
      </c>
    </row>
    <row r="1074" spans="1:9">
      <c r="A1074" t="s">
        <v>2248</v>
      </c>
      <c r="B1074" s="3">
        <v>45333</v>
      </c>
      <c r="C1074" t="s">
        <v>2249</v>
      </c>
      <c r="D1074">
        <v>1574.61</v>
      </c>
      <c r="E1074" t="s">
        <v>122</v>
      </c>
      <c r="F1074" t="s">
        <v>61</v>
      </c>
      <c r="G1074" t="s">
        <v>21</v>
      </c>
      <c r="H1074" t="s">
        <v>109</v>
      </c>
      <c r="I1074">
        <f>IF(OR(financial_transactions35[[#This Row],[amount]]&lt;$L$16, financial_transactions35[[#This Row],[amount]]&gt;$L$17), 1, 0)</f>
        <v>1</v>
      </c>
    </row>
    <row r="1075" spans="1:9">
      <c r="A1075" t="s">
        <v>2250</v>
      </c>
      <c r="B1075" s="3">
        <v>45333</v>
      </c>
      <c r="C1075" t="s">
        <v>2251</v>
      </c>
      <c r="D1075">
        <v>1916.21</v>
      </c>
      <c r="E1075" t="s">
        <v>16110</v>
      </c>
      <c r="F1075" t="s">
        <v>20</v>
      </c>
      <c r="G1075" t="s">
        <v>48</v>
      </c>
      <c r="H1075" t="s">
        <v>87</v>
      </c>
      <c r="I1075">
        <f>IF(OR(financial_transactions35[[#This Row],[amount]]&lt;$L$16, financial_transactions35[[#This Row],[amount]]&gt;$L$17), 1, 0)</f>
        <v>1</v>
      </c>
    </row>
    <row r="1076" spans="1:9">
      <c r="A1076" t="s">
        <v>2252</v>
      </c>
      <c r="B1076" s="3">
        <v>45333</v>
      </c>
      <c r="C1076" t="s">
        <v>2253</v>
      </c>
      <c r="D1076">
        <v>87.87</v>
      </c>
      <c r="E1076" t="s">
        <v>70</v>
      </c>
      <c r="F1076" t="s">
        <v>32</v>
      </c>
      <c r="G1076" t="s">
        <v>39</v>
      </c>
      <c r="H1076" t="s">
        <v>40</v>
      </c>
      <c r="I1076">
        <f>IF(OR(financial_transactions35[[#This Row],[amount]]&lt;$L$16, financial_transactions35[[#This Row],[amount]]&gt;$L$17), 1, 0)</f>
        <v>1</v>
      </c>
    </row>
    <row r="1077" spans="1:9">
      <c r="A1077" t="s">
        <v>2254</v>
      </c>
      <c r="B1077" s="3">
        <v>45333</v>
      </c>
      <c r="C1077" t="s">
        <v>2255</v>
      </c>
      <c r="D1077">
        <v>1729.22</v>
      </c>
      <c r="E1077" t="s">
        <v>70</v>
      </c>
      <c r="F1077" t="s">
        <v>32</v>
      </c>
      <c r="G1077" t="s">
        <v>27</v>
      </c>
      <c r="H1077" t="s">
        <v>53</v>
      </c>
      <c r="I1077">
        <f>IF(OR(financial_transactions35[[#This Row],[amount]]&lt;$L$16, financial_transactions35[[#This Row],[amount]]&gt;$L$17), 1, 0)</f>
        <v>1</v>
      </c>
    </row>
    <row r="1078" spans="1:9">
      <c r="A1078" t="s">
        <v>2256</v>
      </c>
      <c r="B1078" s="3">
        <v>45333</v>
      </c>
      <c r="C1078" t="s">
        <v>2257</v>
      </c>
      <c r="D1078">
        <v>1891.7</v>
      </c>
      <c r="E1078" t="s">
        <v>52</v>
      </c>
      <c r="F1078" t="s">
        <v>26</v>
      </c>
      <c r="G1078" t="s">
        <v>48</v>
      </c>
      <c r="H1078" t="s">
        <v>40</v>
      </c>
      <c r="I1078">
        <f>IF(OR(financial_transactions35[[#This Row],[amount]]&lt;$L$16, financial_transactions35[[#This Row],[amount]]&gt;$L$17), 1, 0)</f>
        <v>1</v>
      </c>
    </row>
    <row r="1079" spans="1:9">
      <c r="A1079" t="s">
        <v>2258</v>
      </c>
      <c r="B1079" s="3">
        <v>45333</v>
      </c>
      <c r="C1079" t="s">
        <v>2259</v>
      </c>
      <c r="D1079">
        <v>14290.17</v>
      </c>
      <c r="E1079" t="s">
        <v>16079</v>
      </c>
      <c r="F1079" t="s">
        <v>32</v>
      </c>
      <c r="G1079" t="s">
        <v>39</v>
      </c>
      <c r="H1079" t="s">
        <v>87</v>
      </c>
      <c r="I1079">
        <f>IF(OR(financial_transactions35[[#This Row],[amount]]&lt;$L$16, financial_transactions35[[#This Row],[amount]]&gt;$L$17), 1, 0)</f>
        <v>1</v>
      </c>
    </row>
    <row r="1080" spans="1:9">
      <c r="A1080" t="s">
        <v>2260</v>
      </c>
      <c r="B1080" s="3">
        <v>45333</v>
      </c>
      <c r="C1080" t="s">
        <v>2261</v>
      </c>
      <c r="D1080">
        <v>1410.92</v>
      </c>
      <c r="E1080" t="s">
        <v>19</v>
      </c>
      <c r="F1080" t="s">
        <v>32</v>
      </c>
      <c r="G1080" t="s">
        <v>27</v>
      </c>
      <c r="H1080" t="s">
        <v>94</v>
      </c>
      <c r="I1080">
        <f>IF(OR(financial_transactions35[[#This Row],[amount]]&lt;$L$16, financial_transactions35[[#This Row],[amount]]&gt;$L$17), 1, 0)</f>
        <v>1</v>
      </c>
    </row>
    <row r="1081" spans="1:9">
      <c r="A1081" t="s">
        <v>2262</v>
      </c>
      <c r="B1081" s="3">
        <v>45333</v>
      </c>
      <c r="C1081" t="s">
        <v>2263</v>
      </c>
      <c r="D1081">
        <v>1157.43</v>
      </c>
      <c r="E1081" t="s">
        <v>31</v>
      </c>
      <c r="F1081" t="s">
        <v>61</v>
      </c>
      <c r="G1081" t="s">
        <v>39</v>
      </c>
      <c r="H1081" t="s">
        <v>22</v>
      </c>
      <c r="I1081">
        <f>IF(OR(financial_transactions35[[#This Row],[amount]]&lt;$L$16, financial_transactions35[[#This Row],[amount]]&gt;$L$17), 1, 0)</f>
        <v>1</v>
      </c>
    </row>
    <row r="1082" spans="1:9">
      <c r="A1082" t="s">
        <v>2264</v>
      </c>
      <c r="B1082" s="3">
        <v>45333</v>
      </c>
      <c r="C1082" t="s">
        <v>2265</v>
      </c>
      <c r="D1082">
        <v>651.78</v>
      </c>
      <c r="E1082" t="s">
        <v>31</v>
      </c>
      <c r="F1082" t="s">
        <v>32</v>
      </c>
      <c r="G1082" t="s">
        <v>48</v>
      </c>
      <c r="H1082" t="s">
        <v>87</v>
      </c>
      <c r="I1082">
        <f>IF(OR(financial_transactions35[[#This Row],[amount]]&lt;$L$16, financial_transactions35[[#This Row],[amount]]&gt;$L$17), 1, 0)</f>
        <v>1</v>
      </c>
    </row>
    <row r="1083" spans="1:9">
      <c r="A1083" t="s">
        <v>2266</v>
      </c>
      <c r="B1083" s="3">
        <v>45333</v>
      </c>
      <c r="C1083" t="s">
        <v>2267</v>
      </c>
      <c r="D1083">
        <v>694.17</v>
      </c>
      <c r="E1083" t="s">
        <v>64</v>
      </c>
      <c r="F1083" t="s">
        <v>20</v>
      </c>
      <c r="G1083" t="s">
        <v>48</v>
      </c>
      <c r="H1083" t="s">
        <v>22</v>
      </c>
      <c r="I1083">
        <f>IF(OR(financial_transactions35[[#This Row],[amount]]&lt;$L$16, financial_transactions35[[#This Row],[amount]]&gt;$L$17), 1, 0)</f>
        <v>1</v>
      </c>
    </row>
    <row r="1084" spans="1:9">
      <c r="A1084" t="s">
        <v>2268</v>
      </c>
      <c r="B1084" s="3">
        <v>45333</v>
      </c>
      <c r="C1084" t="s">
        <v>2269</v>
      </c>
      <c r="D1084">
        <v>1635</v>
      </c>
      <c r="E1084" t="s">
        <v>16110</v>
      </c>
      <c r="F1084" t="s">
        <v>26</v>
      </c>
      <c r="G1084" t="s">
        <v>27</v>
      </c>
      <c r="H1084" t="s">
        <v>44</v>
      </c>
      <c r="I1084">
        <f>IF(OR(financial_transactions35[[#This Row],[amount]]&lt;$L$16, financial_transactions35[[#This Row],[amount]]&gt;$L$17), 1, 0)</f>
        <v>1</v>
      </c>
    </row>
    <row r="1085" spans="1:9">
      <c r="A1085" t="s">
        <v>2270</v>
      </c>
      <c r="B1085" s="3">
        <v>45333</v>
      </c>
      <c r="C1085" t="s">
        <v>2271</v>
      </c>
      <c r="D1085">
        <v>1840.9</v>
      </c>
      <c r="E1085" t="s">
        <v>19</v>
      </c>
      <c r="F1085" t="s">
        <v>61</v>
      </c>
      <c r="G1085" t="s">
        <v>48</v>
      </c>
      <c r="H1085" t="s">
        <v>16080</v>
      </c>
      <c r="I1085">
        <f>IF(OR(financial_transactions35[[#This Row],[amount]]&lt;$L$16, financial_transactions35[[#This Row],[amount]]&gt;$L$17), 1, 0)</f>
        <v>1</v>
      </c>
    </row>
    <row r="1086" spans="1:9">
      <c r="A1086" t="s">
        <v>2272</v>
      </c>
      <c r="B1086" s="3">
        <v>45333</v>
      </c>
      <c r="C1086" t="s">
        <v>2273</v>
      </c>
      <c r="D1086">
        <v>70.260000000000005</v>
      </c>
      <c r="E1086" t="s">
        <v>25</v>
      </c>
      <c r="F1086" t="s">
        <v>26</v>
      </c>
      <c r="G1086" t="s">
        <v>39</v>
      </c>
      <c r="H1086" t="s">
        <v>36</v>
      </c>
      <c r="I1086">
        <f>IF(OR(financial_transactions35[[#This Row],[amount]]&lt;$L$16, financial_transactions35[[#This Row],[amount]]&gt;$L$17), 1, 0)</f>
        <v>1</v>
      </c>
    </row>
    <row r="1087" spans="1:9">
      <c r="A1087" t="s">
        <v>2274</v>
      </c>
      <c r="B1087" s="3">
        <v>45333</v>
      </c>
      <c r="C1087" t="s">
        <v>2275</v>
      </c>
      <c r="D1087">
        <v>682.59</v>
      </c>
      <c r="E1087" t="s">
        <v>52</v>
      </c>
      <c r="F1087" t="s">
        <v>32</v>
      </c>
      <c r="G1087" t="s">
        <v>27</v>
      </c>
      <c r="H1087" t="s">
        <v>28</v>
      </c>
      <c r="I1087">
        <f>IF(OR(financial_transactions35[[#This Row],[amount]]&lt;$L$16, financial_transactions35[[#This Row],[amount]]&gt;$L$17), 1, 0)</f>
        <v>1</v>
      </c>
    </row>
    <row r="1088" spans="1:9">
      <c r="A1088" t="s">
        <v>2276</v>
      </c>
      <c r="B1088" s="3">
        <v>45333</v>
      </c>
      <c r="C1088" t="s">
        <v>2277</v>
      </c>
      <c r="D1088">
        <v>1057.74</v>
      </c>
      <c r="E1088" t="s">
        <v>25</v>
      </c>
      <c r="F1088" t="s">
        <v>32</v>
      </c>
      <c r="G1088" t="s">
        <v>27</v>
      </c>
      <c r="H1088" t="s">
        <v>36</v>
      </c>
      <c r="I1088">
        <f>IF(OR(financial_transactions35[[#This Row],[amount]]&lt;$L$16, financial_transactions35[[#This Row],[amount]]&gt;$L$17), 1, 0)</f>
        <v>1</v>
      </c>
    </row>
    <row r="1089" spans="1:9">
      <c r="A1089" t="s">
        <v>2278</v>
      </c>
      <c r="B1089" s="3">
        <v>45333</v>
      </c>
      <c r="C1089" t="s">
        <v>2279</v>
      </c>
      <c r="D1089">
        <v>1293.52</v>
      </c>
      <c r="E1089" t="s">
        <v>16110</v>
      </c>
      <c r="F1089" t="s">
        <v>20</v>
      </c>
      <c r="G1089" t="s">
        <v>27</v>
      </c>
      <c r="H1089" t="s">
        <v>53</v>
      </c>
      <c r="I1089">
        <f>IF(OR(financial_transactions35[[#This Row],[amount]]&lt;$L$16, financial_transactions35[[#This Row],[amount]]&gt;$L$17), 1, 0)</f>
        <v>1</v>
      </c>
    </row>
    <row r="1090" spans="1:9">
      <c r="A1090" t="s">
        <v>2280</v>
      </c>
      <c r="B1090" s="3">
        <v>45333</v>
      </c>
      <c r="C1090" t="s">
        <v>1078</v>
      </c>
      <c r="D1090">
        <v>1364.09</v>
      </c>
      <c r="E1090" t="s">
        <v>19</v>
      </c>
      <c r="F1090" t="s">
        <v>20</v>
      </c>
      <c r="G1090" t="s">
        <v>48</v>
      </c>
      <c r="H1090" t="s">
        <v>109</v>
      </c>
      <c r="I1090">
        <f>IF(OR(financial_transactions35[[#This Row],[amount]]&lt;$L$16, financial_transactions35[[#This Row],[amount]]&gt;$L$17), 1, 0)</f>
        <v>1</v>
      </c>
    </row>
    <row r="1091" spans="1:9">
      <c r="A1091" t="s">
        <v>2281</v>
      </c>
      <c r="B1091" s="3">
        <v>45333</v>
      </c>
      <c r="C1091" t="s">
        <v>2282</v>
      </c>
      <c r="D1091">
        <v>12564.72</v>
      </c>
      <c r="E1091" t="s">
        <v>31</v>
      </c>
      <c r="F1091" t="s">
        <v>61</v>
      </c>
      <c r="G1091" t="s">
        <v>21</v>
      </c>
      <c r="H1091" t="s">
        <v>33</v>
      </c>
      <c r="I1091">
        <f>IF(OR(financial_transactions35[[#This Row],[amount]]&lt;$L$16, financial_transactions35[[#This Row],[amount]]&gt;$L$17), 1, 0)</f>
        <v>1</v>
      </c>
    </row>
    <row r="1092" spans="1:9">
      <c r="A1092" t="s">
        <v>2283</v>
      </c>
      <c r="B1092" s="3">
        <v>45333</v>
      </c>
      <c r="C1092" t="s">
        <v>2284</v>
      </c>
      <c r="D1092">
        <v>10021.370000000001</v>
      </c>
      <c r="E1092" t="s">
        <v>25</v>
      </c>
      <c r="F1092" t="s">
        <v>32</v>
      </c>
      <c r="G1092" t="s">
        <v>21</v>
      </c>
      <c r="H1092" t="s">
        <v>87</v>
      </c>
      <c r="I1092">
        <f>IF(OR(financial_transactions35[[#This Row],[amount]]&lt;$L$16, financial_transactions35[[#This Row],[amount]]&gt;$L$17), 1, 0)</f>
        <v>1</v>
      </c>
    </row>
    <row r="1093" spans="1:9">
      <c r="A1093" t="s">
        <v>2285</v>
      </c>
      <c r="B1093" s="3">
        <v>45333</v>
      </c>
      <c r="C1093" t="s">
        <v>2286</v>
      </c>
      <c r="D1093">
        <v>7759.96</v>
      </c>
      <c r="E1093" t="s">
        <v>25</v>
      </c>
      <c r="F1093" t="s">
        <v>20</v>
      </c>
      <c r="G1093" t="s">
        <v>27</v>
      </c>
      <c r="H1093" t="s">
        <v>109</v>
      </c>
      <c r="I1093">
        <f>IF(OR(financial_transactions35[[#This Row],[amount]]&lt;$L$16, financial_transactions35[[#This Row],[amount]]&gt;$L$17), 1, 0)</f>
        <v>1</v>
      </c>
    </row>
    <row r="1094" spans="1:9">
      <c r="A1094" t="s">
        <v>2287</v>
      </c>
      <c r="B1094" s="3">
        <v>45333</v>
      </c>
      <c r="C1094" t="s">
        <v>2288</v>
      </c>
      <c r="D1094">
        <v>732.41</v>
      </c>
      <c r="E1094" t="s">
        <v>67</v>
      </c>
      <c r="F1094" t="s">
        <v>20</v>
      </c>
      <c r="G1094" t="s">
        <v>48</v>
      </c>
      <c r="H1094" t="s">
        <v>16080</v>
      </c>
      <c r="I1094">
        <f>IF(OR(financial_transactions35[[#This Row],[amount]]&lt;$L$16, financial_transactions35[[#This Row],[amount]]&gt;$L$17), 1, 0)</f>
        <v>1</v>
      </c>
    </row>
    <row r="1095" spans="1:9">
      <c r="A1095" t="s">
        <v>2290</v>
      </c>
      <c r="B1095" s="3">
        <v>45333</v>
      </c>
      <c r="C1095" t="s">
        <v>2291</v>
      </c>
      <c r="D1095">
        <v>323.48</v>
      </c>
      <c r="E1095" t="s">
        <v>19</v>
      </c>
      <c r="F1095" t="s">
        <v>32</v>
      </c>
      <c r="G1095" t="s">
        <v>39</v>
      </c>
      <c r="H1095" t="s">
        <v>22</v>
      </c>
      <c r="I1095">
        <f>IF(OR(financial_transactions35[[#This Row],[amount]]&lt;$L$16, financial_transactions35[[#This Row],[amount]]&gt;$L$17), 1, 0)</f>
        <v>1</v>
      </c>
    </row>
    <row r="1096" spans="1:9">
      <c r="A1096" t="s">
        <v>2292</v>
      </c>
      <c r="B1096" s="3">
        <v>45333</v>
      </c>
      <c r="C1096" t="s">
        <v>2293</v>
      </c>
      <c r="D1096">
        <v>1695.96</v>
      </c>
      <c r="E1096" t="s">
        <v>52</v>
      </c>
      <c r="F1096" t="s">
        <v>26</v>
      </c>
      <c r="G1096" t="s">
        <v>21</v>
      </c>
      <c r="H1096" t="s">
        <v>40</v>
      </c>
      <c r="I1096">
        <f>IF(OR(financial_transactions35[[#This Row],[amount]]&lt;$L$16, financial_transactions35[[#This Row],[amount]]&gt;$L$17), 1, 0)</f>
        <v>1</v>
      </c>
    </row>
    <row r="1097" spans="1:9">
      <c r="A1097" t="s">
        <v>2294</v>
      </c>
      <c r="B1097" s="3">
        <v>45334</v>
      </c>
      <c r="C1097" t="s">
        <v>2295</v>
      </c>
      <c r="D1097">
        <v>407.65</v>
      </c>
      <c r="E1097" t="s">
        <v>122</v>
      </c>
      <c r="F1097" t="s">
        <v>26</v>
      </c>
      <c r="G1097" t="s">
        <v>39</v>
      </c>
      <c r="H1097" t="s">
        <v>40</v>
      </c>
      <c r="I1097">
        <f>IF(OR(financial_transactions35[[#This Row],[amount]]&lt;$L$16, financial_transactions35[[#This Row],[amount]]&gt;$L$17), 1, 0)</f>
        <v>1</v>
      </c>
    </row>
    <row r="1098" spans="1:9">
      <c r="A1098" t="s">
        <v>2296</v>
      </c>
      <c r="B1098" s="3">
        <v>45334</v>
      </c>
      <c r="C1098" t="s">
        <v>2297</v>
      </c>
      <c r="D1098">
        <v>247.6</v>
      </c>
      <c r="E1098" t="s">
        <v>47</v>
      </c>
      <c r="F1098" t="s">
        <v>32</v>
      </c>
      <c r="G1098" t="s">
        <v>21</v>
      </c>
      <c r="H1098" t="s">
        <v>49</v>
      </c>
      <c r="I1098">
        <f>IF(OR(financial_transactions35[[#This Row],[amount]]&lt;$L$16, financial_transactions35[[#This Row],[amount]]&gt;$L$17), 1, 0)</f>
        <v>1</v>
      </c>
    </row>
    <row r="1099" spans="1:9">
      <c r="A1099" t="s">
        <v>2298</v>
      </c>
      <c r="B1099" s="3">
        <v>45334</v>
      </c>
      <c r="C1099" t="s">
        <v>2299</v>
      </c>
      <c r="D1099">
        <v>780.37</v>
      </c>
      <c r="E1099" t="s">
        <v>25</v>
      </c>
      <c r="F1099" t="s">
        <v>32</v>
      </c>
      <c r="G1099" t="s">
        <v>48</v>
      </c>
      <c r="H1099" t="s">
        <v>75</v>
      </c>
      <c r="I1099">
        <f>IF(OR(financial_transactions35[[#This Row],[amount]]&lt;$L$16, financial_transactions35[[#This Row],[amount]]&gt;$L$17), 1, 0)</f>
        <v>1</v>
      </c>
    </row>
    <row r="1100" spans="1:9">
      <c r="A1100" t="s">
        <v>2302</v>
      </c>
      <c r="B1100" s="3">
        <v>45334</v>
      </c>
      <c r="C1100" t="s">
        <v>2303</v>
      </c>
      <c r="D1100">
        <v>1471.88</v>
      </c>
      <c r="E1100" t="s">
        <v>122</v>
      </c>
      <c r="F1100" t="s">
        <v>26</v>
      </c>
      <c r="G1100" t="s">
        <v>27</v>
      </c>
      <c r="H1100" t="s">
        <v>87</v>
      </c>
      <c r="I1100">
        <f>IF(OR(financial_transactions35[[#This Row],[amount]]&lt;$L$16, financial_transactions35[[#This Row],[amount]]&gt;$L$17), 1, 0)</f>
        <v>1</v>
      </c>
    </row>
    <row r="1101" spans="1:9">
      <c r="A1101" t="s">
        <v>2304</v>
      </c>
      <c r="B1101" s="3">
        <v>45334</v>
      </c>
      <c r="C1101" t="s">
        <v>2305</v>
      </c>
      <c r="D1101">
        <v>1264.0899999999999</v>
      </c>
      <c r="E1101" t="s">
        <v>64</v>
      </c>
      <c r="F1101" t="s">
        <v>32</v>
      </c>
      <c r="G1101" t="s">
        <v>27</v>
      </c>
      <c r="H1101" t="s">
        <v>49</v>
      </c>
      <c r="I1101">
        <f>IF(OR(financial_transactions35[[#This Row],[amount]]&lt;$L$16, financial_transactions35[[#This Row],[amount]]&gt;$L$17), 1, 0)</f>
        <v>1</v>
      </c>
    </row>
    <row r="1102" spans="1:9">
      <c r="A1102" t="s">
        <v>2306</v>
      </c>
      <c r="B1102" s="3">
        <v>45334</v>
      </c>
      <c r="C1102" t="s">
        <v>2307</v>
      </c>
      <c r="D1102">
        <v>692.27</v>
      </c>
      <c r="E1102" t="s">
        <v>16110</v>
      </c>
      <c r="F1102" t="s">
        <v>61</v>
      </c>
      <c r="G1102" t="s">
        <v>21</v>
      </c>
      <c r="H1102" t="s">
        <v>49</v>
      </c>
      <c r="I1102">
        <f>IF(OR(financial_transactions35[[#This Row],[amount]]&lt;$L$16, financial_transactions35[[#This Row],[amount]]&gt;$L$17), 1, 0)</f>
        <v>1</v>
      </c>
    </row>
    <row r="1103" spans="1:9">
      <c r="A1103" t="s">
        <v>2308</v>
      </c>
      <c r="B1103" s="3">
        <v>45334</v>
      </c>
      <c r="C1103" t="s">
        <v>2309</v>
      </c>
      <c r="D1103">
        <v>1274.6300000000001</v>
      </c>
      <c r="E1103" t="s">
        <v>16110</v>
      </c>
      <c r="F1103" t="s">
        <v>20</v>
      </c>
      <c r="G1103" t="s">
        <v>27</v>
      </c>
      <c r="H1103" t="s">
        <v>75</v>
      </c>
      <c r="I1103">
        <f>IF(OR(financial_transactions35[[#This Row],[amount]]&lt;$L$16, financial_transactions35[[#This Row],[amount]]&gt;$L$17), 1, 0)</f>
        <v>1</v>
      </c>
    </row>
    <row r="1104" spans="1:9">
      <c r="A1104" t="s">
        <v>2310</v>
      </c>
      <c r="B1104" s="3">
        <v>45334</v>
      </c>
      <c r="C1104" t="s">
        <v>2311</v>
      </c>
      <c r="D1104">
        <v>1462.11</v>
      </c>
      <c r="E1104" t="s">
        <v>52</v>
      </c>
      <c r="F1104" t="s">
        <v>26</v>
      </c>
      <c r="G1104" t="s">
        <v>39</v>
      </c>
      <c r="H1104" t="s">
        <v>75</v>
      </c>
      <c r="I1104">
        <f>IF(OR(financial_transactions35[[#This Row],[amount]]&lt;$L$16, financial_transactions35[[#This Row],[amount]]&gt;$L$17), 1, 0)</f>
        <v>1</v>
      </c>
    </row>
    <row r="1105" spans="1:9">
      <c r="A1105" t="s">
        <v>2312</v>
      </c>
      <c r="B1105" s="3">
        <v>45334</v>
      </c>
      <c r="C1105" t="s">
        <v>1366</v>
      </c>
      <c r="D1105">
        <v>195.42</v>
      </c>
      <c r="E1105" t="s">
        <v>122</v>
      </c>
      <c r="F1105" t="s">
        <v>20</v>
      </c>
      <c r="G1105" t="s">
        <v>39</v>
      </c>
      <c r="H1105" t="s">
        <v>87</v>
      </c>
      <c r="I1105">
        <f>IF(OR(financial_transactions35[[#This Row],[amount]]&lt;$L$16, financial_transactions35[[#This Row],[amount]]&gt;$L$17), 1, 0)</f>
        <v>1</v>
      </c>
    </row>
    <row r="1106" spans="1:9">
      <c r="A1106" t="s">
        <v>2313</v>
      </c>
      <c r="B1106" s="3">
        <v>45334</v>
      </c>
      <c r="C1106" t="s">
        <v>1591</v>
      </c>
      <c r="D1106">
        <v>1197.68</v>
      </c>
      <c r="E1106" t="s">
        <v>16079</v>
      </c>
      <c r="F1106" t="s">
        <v>61</v>
      </c>
      <c r="G1106" t="s">
        <v>21</v>
      </c>
      <c r="H1106" t="s">
        <v>176</v>
      </c>
      <c r="I1106">
        <f>IF(OR(financial_transactions35[[#This Row],[amount]]&lt;$L$16, financial_transactions35[[#This Row],[amount]]&gt;$L$17), 1, 0)</f>
        <v>1</v>
      </c>
    </row>
    <row r="1107" spans="1:9">
      <c r="A1107" t="s">
        <v>2314</v>
      </c>
      <c r="B1107" s="3">
        <v>45334</v>
      </c>
      <c r="C1107" t="s">
        <v>2315</v>
      </c>
      <c r="D1107">
        <v>849.72</v>
      </c>
      <c r="E1107" t="s">
        <v>70</v>
      </c>
      <c r="F1107" t="s">
        <v>32</v>
      </c>
      <c r="G1107" t="s">
        <v>48</v>
      </c>
      <c r="H1107" t="s">
        <v>28</v>
      </c>
      <c r="I1107">
        <f>IF(OR(financial_transactions35[[#This Row],[amount]]&lt;$L$16, financial_transactions35[[#This Row],[amount]]&gt;$L$17), 1, 0)</f>
        <v>1</v>
      </c>
    </row>
    <row r="1108" spans="1:9">
      <c r="A1108" t="s">
        <v>2316</v>
      </c>
      <c r="B1108" s="3">
        <v>45334</v>
      </c>
      <c r="C1108" t="s">
        <v>2317</v>
      </c>
      <c r="D1108">
        <v>327.44</v>
      </c>
      <c r="E1108" t="s">
        <v>52</v>
      </c>
      <c r="F1108" t="s">
        <v>61</v>
      </c>
      <c r="G1108" t="s">
        <v>21</v>
      </c>
      <c r="H1108" t="s">
        <v>176</v>
      </c>
      <c r="I1108">
        <f>IF(OR(financial_transactions35[[#This Row],[amount]]&lt;$L$16, financial_transactions35[[#This Row],[amount]]&gt;$L$17), 1, 0)</f>
        <v>1</v>
      </c>
    </row>
    <row r="1109" spans="1:9">
      <c r="A1109" t="s">
        <v>2318</v>
      </c>
      <c r="B1109" s="3">
        <v>45334</v>
      </c>
      <c r="C1109" t="s">
        <v>2319</v>
      </c>
      <c r="D1109">
        <v>855.82</v>
      </c>
      <c r="E1109" t="s">
        <v>16110</v>
      </c>
      <c r="F1109" t="s">
        <v>26</v>
      </c>
      <c r="G1109" t="s">
        <v>21</v>
      </c>
      <c r="H1109" t="s">
        <v>28</v>
      </c>
      <c r="I1109">
        <f>IF(OR(financial_transactions35[[#This Row],[amount]]&lt;$L$16, financial_transactions35[[#This Row],[amount]]&gt;$L$17), 1, 0)</f>
        <v>1</v>
      </c>
    </row>
    <row r="1110" spans="1:9">
      <c r="A1110" t="s">
        <v>2320</v>
      </c>
      <c r="B1110" s="3">
        <v>45334</v>
      </c>
      <c r="C1110" t="s">
        <v>2321</v>
      </c>
      <c r="D1110">
        <v>1128.9100000000001</v>
      </c>
      <c r="E1110" t="s">
        <v>67</v>
      </c>
      <c r="F1110" t="s">
        <v>61</v>
      </c>
      <c r="G1110" t="s">
        <v>27</v>
      </c>
      <c r="H1110" t="s">
        <v>94</v>
      </c>
      <c r="I1110">
        <f>IF(OR(financial_transactions35[[#This Row],[amount]]&lt;$L$16, financial_transactions35[[#This Row],[amount]]&gt;$L$17), 1, 0)</f>
        <v>1</v>
      </c>
    </row>
    <row r="1111" spans="1:9">
      <c r="A1111" t="s">
        <v>2322</v>
      </c>
      <c r="B1111" s="3">
        <v>45334</v>
      </c>
      <c r="C1111" t="s">
        <v>2323</v>
      </c>
      <c r="D1111">
        <v>75.5</v>
      </c>
      <c r="E1111" t="s">
        <v>64</v>
      </c>
      <c r="F1111" t="s">
        <v>61</v>
      </c>
      <c r="G1111" t="s">
        <v>21</v>
      </c>
      <c r="H1111" t="s">
        <v>53</v>
      </c>
      <c r="I1111">
        <f>IF(OR(financial_transactions35[[#This Row],[amount]]&lt;$L$16, financial_transactions35[[#This Row],[amount]]&gt;$L$17), 1, 0)</f>
        <v>1</v>
      </c>
    </row>
    <row r="1112" spans="1:9">
      <c r="A1112" t="s">
        <v>2324</v>
      </c>
      <c r="B1112" s="3">
        <v>45334</v>
      </c>
      <c r="C1112" t="s">
        <v>2325</v>
      </c>
      <c r="D1112">
        <v>378.22</v>
      </c>
      <c r="E1112" t="s">
        <v>47</v>
      </c>
      <c r="F1112" t="s">
        <v>32</v>
      </c>
      <c r="G1112" t="s">
        <v>27</v>
      </c>
      <c r="H1112" t="s">
        <v>57</v>
      </c>
      <c r="I1112">
        <f>IF(OR(financial_transactions35[[#This Row],[amount]]&lt;$L$16, financial_transactions35[[#This Row],[amount]]&gt;$L$17), 1, 0)</f>
        <v>1</v>
      </c>
    </row>
    <row r="1113" spans="1:9">
      <c r="A1113" t="s">
        <v>2326</v>
      </c>
      <c r="B1113" s="3">
        <v>45334</v>
      </c>
      <c r="C1113" t="s">
        <v>2327</v>
      </c>
      <c r="D1113">
        <v>763.82</v>
      </c>
      <c r="E1113" t="s">
        <v>25</v>
      </c>
      <c r="F1113" t="s">
        <v>26</v>
      </c>
      <c r="G1113" t="s">
        <v>27</v>
      </c>
      <c r="H1113" t="s">
        <v>16080</v>
      </c>
      <c r="I1113">
        <f>IF(OR(financial_transactions35[[#This Row],[amount]]&lt;$L$16, financial_transactions35[[#This Row],[amount]]&gt;$L$17), 1, 0)</f>
        <v>1</v>
      </c>
    </row>
    <row r="1114" spans="1:9">
      <c r="A1114" t="s">
        <v>2328</v>
      </c>
      <c r="B1114" s="3">
        <v>45334</v>
      </c>
      <c r="C1114" t="s">
        <v>2329</v>
      </c>
      <c r="D1114">
        <v>1224.6300000000001</v>
      </c>
      <c r="E1114" t="s">
        <v>31</v>
      </c>
      <c r="F1114" t="s">
        <v>32</v>
      </c>
      <c r="G1114" t="s">
        <v>21</v>
      </c>
      <c r="H1114" t="s">
        <v>123</v>
      </c>
      <c r="I1114">
        <f>IF(OR(financial_transactions35[[#This Row],[amount]]&lt;$L$16, financial_transactions35[[#This Row],[amount]]&gt;$L$17), 1, 0)</f>
        <v>1</v>
      </c>
    </row>
    <row r="1115" spans="1:9">
      <c r="A1115" t="s">
        <v>2330</v>
      </c>
      <c r="B1115" s="3">
        <v>45334</v>
      </c>
      <c r="C1115" t="s">
        <v>2331</v>
      </c>
      <c r="D1115">
        <v>1309.54</v>
      </c>
      <c r="E1115" t="s">
        <v>16079</v>
      </c>
      <c r="F1115" t="s">
        <v>61</v>
      </c>
      <c r="G1115" t="s">
        <v>48</v>
      </c>
      <c r="H1115" t="s">
        <v>75</v>
      </c>
      <c r="I1115">
        <f>IF(OR(financial_transactions35[[#This Row],[amount]]&lt;$L$16, financial_transactions35[[#This Row],[amount]]&gt;$L$17), 1, 0)</f>
        <v>1</v>
      </c>
    </row>
    <row r="1116" spans="1:9">
      <c r="A1116" t="s">
        <v>2332</v>
      </c>
      <c r="B1116" s="3">
        <v>45334</v>
      </c>
      <c r="C1116" t="s">
        <v>2333</v>
      </c>
      <c r="D1116">
        <v>923.23</v>
      </c>
      <c r="E1116" t="s">
        <v>19</v>
      </c>
      <c r="F1116" t="s">
        <v>32</v>
      </c>
      <c r="G1116" t="s">
        <v>39</v>
      </c>
      <c r="H1116" t="s">
        <v>22</v>
      </c>
      <c r="I1116">
        <f>IF(OR(financial_transactions35[[#This Row],[amount]]&lt;$L$16, financial_transactions35[[#This Row],[amount]]&gt;$L$17), 1, 0)</f>
        <v>1</v>
      </c>
    </row>
    <row r="1117" spans="1:9">
      <c r="A1117" t="s">
        <v>2334</v>
      </c>
      <c r="B1117" s="3">
        <v>45334</v>
      </c>
      <c r="C1117" t="s">
        <v>2094</v>
      </c>
      <c r="D1117">
        <v>1600.32</v>
      </c>
      <c r="E1117" t="s">
        <v>122</v>
      </c>
      <c r="F1117" t="s">
        <v>32</v>
      </c>
      <c r="G1117" t="s">
        <v>27</v>
      </c>
      <c r="H1117" t="s">
        <v>33</v>
      </c>
      <c r="I1117">
        <f>IF(OR(financial_transactions35[[#This Row],[amount]]&lt;$L$16, financial_transactions35[[#This Row],[amount]]&gt;$L$17), 1, 0)</f>
        <v>1</v>
      </c>
    </row>
    <row r="1118" spans="1:9">
      <c r="A1118" t="s">
        <v>2335</v>
      </c>
      <c r="B1118" s="3">
        <v>45334</v>
      </c>
      <c r="C1118" t="s">
        <v>2336</v>
      </c>
      <c r="D1118">
        <v>466.97</v>
      </c>
      <c r="E1118" t="s">
        <v>31</v>
      </c>
      <c r="F1118" t="s">
        <v>61</v>
      </c>
      <c r="G1118" t="s">
        <v>48</v>
      </c>
      <c r="H1118" t="s">
        <v>16080</v>
      </c>
      <c r="I1118">
        <f>IF(OR(financial_transactions35[[#This Row],[amount]]&lt;$L$16, financial_transactions35[[#This Row],[amount]]&gt;$L$17), 1, 0)</f>
        <v>1</v>
      </c>
    </row>
    <row r="1119" spans="1:9">
      <c r="A1119" t="s">
        <v>2337</v>
      </c>
      <c r="B1119" s="3">
        <v>45335</v>
      </c>
      <c r="C1119" t="s">
        <v>2338</v>
      </c>
      <c r="D1119">
        <v>1280.28</v>
      </c>
      <c r="E1119" t="s">
        <v>70</v>
      </c>
      <c r="F1119" t="s">
        <v>61</v>
      </c>
      <c r="G1119" t="s">
        <v>39</v>
      </c>
      <c r="H1119" t="s">
        <v>44</v>
      </c>
      <c r="I1119">
        <f>IF(OR(financial_transactions35[[#This Row],[amount]]&lt;$L$16, financial_transactions35[[#This Row],[amount]]&gt;$L$17), 1, 0)</f>
        <v>1</v>
      </c>
    </row>
    <row r="1120" spans="1:9">
      <c r="A1120" t="s">
        <v>2339</v>
      </c>
      <c r="B1120" s="3">
        <v>45335</v>
      </c>
      <c r="C1120" t="s">
        <v>250</v>
      </c>
      <c r="D1120">
        <v>1007.32</v>
      </c>
      <c r="E1120" t="s">
        <v>67</v>
      </c>
      <c r="F1120" t="s">
        <v>26</v>
      </c>
      <c r="G1120" t="s">
        <v>21</v>
      </c>
      <c r="H1120" t="s">
        <v>109</v>
      </c>
      <c r="I1120">
        <f>IF(OR(financial_transactions35[[#This Row],[amount]]&lt;$L$16, financial_transactions35[[#This Row],[amount]]&gt;$L$17), 1, 0)</f>
        <v>1</v>
      </c>
    </row>
    <row r="1121" spans="1:9">
      <c r="A1121" t="s">
        <v>2340</v>
      </c>
      <c r="B1121" s="3">
        <v>45335</v>
      </c>
      <c r="C1121" t="s">
        <v>2341</v>
      </c>
      <c r="D1121">
        <v>556.44000000000005</v>
      </c>
      <c r="E1121" t="s">
        <v>122</v>
      </c>
      <c r="F1121" t="s">
        <v>61</v>
      </c>
      <c r="G1121" t="s">
        <v>21</v>
      </c>
      <c r="H1121" t="s">
        <v>123</v>
      </c>
      <c r="I1121">
        <f>IF(OR(financial_transactions35[[#This Row],[amount]]&lt;$L$16, financial_transactions35[[#This Row],[amount]]&gt;$L$17), 1, 0)</f>
        <v>1</v>
      </c>
    </row>
    <row r="1122" spans="1:9">
      <c r="A1122" t="s">
        <v>2342</v>
      </c>
      <c r="B1122" s="3">
        <v>45335</v>
      </c>
      <c r="C1122" t="s">
        <v>2343</v>
      </c>
      <c r="D1122">
        <v>468.89</v>
      </c>
      <c r="E1122" t="s">
        <v>52</v>
      </c>
      <c r="F1122" t="s">
        <v>26</v>
      </c>
      <c r="G1122" t="s">
        <v>27</v>
      </c>
      <c r="H1122" t="s">
        <v>57</v>
      </c>
      <c r="I1122">
        <f>IF(OR(financial_transactions35[[#This Row],[amount]]&lt;$L$16, financial_transactions35[[#This Row],[amount]]&gt;$L$17), 1, 0)</f>
        <v>1</v>
      </c>
    </row>
    <row r="1123" spans="1:9">
      <c r="A1123" t="s">
        <v>2344</v>
      </c>
      <c r="B1123" s="3">
        <v>45335</v>
      </c>
      <c r="C1123" t="s">
        <v>2345</v>
      </c>
      <c r="D1123">
        <v>1711.26</v>
      </c>
      <c r="E1123" t="s">
        <v>31</v>
      </c>
      <c r="F1123" t="s">
        <v>61</v>
      </c>
      <c r="G1123" t="s">
        <v>48</v>
      </c>
      <c r="H1123" t="s">
        <v>33</v>
      </c>
      <c r="I1123">
        <f>IF(OR(financial_transactions35[[#This Row],[amount]]&lt;$L$16, financial_transactions35[[#This Row],[amount]]&gt;$L$17), 1, 0)</f>
        <v>1</v>
      </c>
    </row>
    <row r="1124" spans="1:9">
      <c r="A1124" t="s">
        <v>2346</v>
      </c>
      <c r="B1124" s="3">
        <v>45335</v>
      </c>
      <c r="C1124" t="s">
        <v>2347</v>
      </c>
      <c r="D1124">
        <v>1047.74</v>
      </c>
      <c r="E1124" t="s">
        <v>64</v>
      </c>
      <c r="F1124" t="s">
        <v>26</v>
      </c>
      <c r="G1124" t="s">
        <v>21</v>
      </c>
      <c r="H1124" t="s">
        <v>33</v>
      </c>
      <c r="I1124">
        <f>IF(OR(financial_transactions35[[#This Row],[amount]]&lt;$L$16, financial_transactions35[[#This Row],[amount]]&gt;$L$17), 1, 0)</f>
        <v>1</v>
      </c>
    </row>
    <row r="1125" spans="1:9">
      <c r="A1125" t="s">
        <v>2348</v>
      </c>
      <c r="B1125" s="3">
        <v>45335</v>
      </c>
      <c r="C1125" t="s">
        <v>2349</v>
      </c>
      <c r="D1125">
        <v>1234.8900000000001</v>
      </c>
      <c r="E1125" t="s">
        <v>70</v>
      </c>
      <c r="F1125" t="s">
        <v>61</v>
      </c>
      <c r="G1125" t="s">
        <v>48</v>
      </c>
      <c r="H1125" t="s">
        <v>53</v>
      </c>
      <c r="I1125">
        <f>IF(OR(financial_transactions35[[#This Row],[amount]]&lt;$L$16, financial_transactions35[[#This Row],[amount]]&gt;$L$17), 1, 0)</f>
        <v>1</v>
      </c>
    </row>
    <row r="1126" spans="1:9">
      <c r="A1126" t="s">
        <v>2352</v>
      </c>
      <c r="B1126" s="3">
        <v>45335</v>
      </c>
      <c r="C1126" t="s">
        <v>2353</v>
      </c>
      <c r="D1126">
        <v>748.33</v>
      </c>
      <c r="E1126" t="s">
        <v>67</v>
      </c>
      <c r="F1126" t="s">
        <v>32</v>
      </c>
      <c r="G1126" t="s">
        <v>21</v>
      </c>
      <c r="H1126" t="s">
        <v>16080</v>
      </c>
      <c r="I1126">
        <f>IF(OR(financial_transactions35[[#This Row],[amount]]&lt;$L$16, financial_transactions35[[#This Row],[amount]]&gt;$L$17), 1, 0)</f>
        <v>1</v>
      </c>
    </row>
    <row r="1127" spans="1:9">
      <c r="A1127" t="s">
        <v>2354</v>
      </c>
      <c r="B1127" s="3">
        <v>45335</v>
      </c>
      <c r="C1127" t="s">
        <v>1131</v>
      </c>
      <c r="D1127">
        <v>479.76</v>
      </c>
      <c r="E1127" t="s">
        <v>67</v>
      </c>
      <c r="F1127" t="s">
        <v>32</v>
      </c>
      <c r="G1127" t="s">
        <v>27</v>
      </c>
      <c r="H1127" t="s">
        <v>176</v>
      </c>
      <c r="I1127">
        <f>IF(OR(financial_transactions35[[#This Row],[amount]]&lt;$L$16, financial_transactions35[[#This Row],[amount]]&gt;$L$17), 1, 0)</f>
        <v>1</v>
      </c>
    </row>
    <row r="1128" spans="1:9">
      <c r="A1128" t="s">
        <v>2355</v>
      </c>
      <c r="B1128" s="3">
        <v>45335</v>
      </c>
      <c r="C1128" t="s">
        <v>2356</v>
      </c>
      <c r="D1128">
        <v>1478.69</v>
      </c>
      <c r="E1128" t="s">
        <v>19</v>
      </c>
      <c r="F1128" t="s">
        <v>26</v>
      </c>
      <c r="G1128" t="s">
        <v>27</v>
      </c>
      <c r="H1128" t="s">
        <v>49</v>
      </c>
      <c r="I1128">
        <f>IF(OR(financial_transactions35[[#This Row],[amount]]&lt;$L$16, financial_transactions35[[#This Row],[amount]]&gt;$L$17), 1, 0)</f>
        <v>1</v>
      </c>
    </row>
    <row r="1129" spans="1:9">
      <c r="A1129" t="s">
        <v>2357</v>
      </c>
      <c r="B1129" s="3">
        <v>45335</v>
      </c>
      <c r="C1129" t="s">
        <v>2358</v>
      </c>
      <c r="D1129">
        <v>1583.16</v>
      </c>
      <c r="E1129" t="s">
        <v>52</v>
      </c>
      <c r="F1129" t="s">
        <v>20</v>
      </c>
      <c r="G1129" t="s">
        <v>39</v>
      </c>
      <c r="H1129" t="s">
        <v>53</v>
      </c>
      <c r="I1129">
        <f>IF(OR(financial_transactions35[[#This Row],[amount]]&lt;$L$16, financial_transactions35[[#This Row],[amount]]&gt;$L$17), 1, 0)</f>
        <v>1</v>
      </c>
    </row>
    <row r="1130" spans="1:9">
      <c r="A1130" t="s">
        <v>2359</v>
      </c>
      <c r="B1130" s="3">
        <v>45335</v>
      </c>
      <c r="C1130" t="s">
        <v>1969</v>
      </c>
      <c r="D1130">
        <v>1703.32</v>
      </c>
      <c r="E1130" t="s">
        <v>122</v>
      </c>
      <c r="F1130" t="s">
        <v>26</v>
      </c>
      <c r="G1130" t="s">
        <v>21</v>
      </c>
      <c r="H1130" t="s">
        <v>16080</v>
      </c>
      <c r="I1130">
        <f>IF(OR(financial_transactions35[[#This Row],[amount]]&lt;$L$16, financial_transactions35[[#This Row],[amount]]&gt;$L$17), 1, 0)</f>
        <v>1</v>
      </c>
    </row>
    <row r="1131" spans="1:9">
      <c r="A1131" t="s">
        <v>2360</v>
      </c>
      <c r="B1131" s="3">
        <v>45335</v>
      </c>
      <c r="C1131" t="s">
        <v>2361</v>
      </c>
      <c r="D1131">
        <v>444.97</v>
      </c>
      <c r="E1131" t="s">
        <v>67</v>
      </c>
      <c r="F1131" t="s">
        <v>26</v>
      </c>
      <c r="G1131" t="s">
        <v>21</v>
      </c>
      <c r="H1131" t="s">
        <v>28</v>
      </c>
      <c r="I1131">
        <f>IF(OR(financial_transactions35[[#This Row],[amount]]&lt;$L$16, financial_transactions35[[#This Row],[amount]]&gt;$L$17), 1, 0)</f>
        <v>1</v>
      </c>
    </row>
    <row r="1132" spans="1:9">
      <c r="A1132" t="s">
        <v>2362</v>
      </c>
      <c r="B1132" s="3">
        <v>45335</v>
      </c>
      <c r="C1132" t="s">
        <v>2363</v>
      </c>
      <c r="D1132">
        <v>494.19</v>
      </c>
      <c r="E1132" t="s">
        <v>25</v>
      </c>
      <c r="F1132" t="s">
        <v>61</v>
      </c>
      <c r="G1132" t="s">
        <v>39</v>
      </c>
      <c r="H1132" t="s">
        <v>57</v>
      </c>
      <c r="I1132">
        <f>IF(OR(financial_transactions35[[#This Row],[amount]]&lt;$L$16, financial_transactions35[[#This Row],[amount]]&gt;$L$17), 1, 0)</f>
        <v>1</v>
      </c>
    </row>
    <row r="1133" spans="1:9">
      <c r="A1133" t="s">
        <v>2364</v>
      </c>
      <c r="B1133" s="3">
        <v>45335</v>
      </c>
      <c r="C1133" t="s">
        <v>2365</v>
      </c>
      <c r="D1133">
        <v>244.85</v>
      </c>
      <c r="E1133" t="s">
        <v>47</v>
      </c>
      <c r="F1133" t="s">
        <v>32</v>
      </c>
      <c r="G1133" t="s">
        <v>48</v>
      </c>
      <c r="H1133" t="s">
        <v>49</v>
      </c>
      <c r="I1133">
        <f>IF(OR(financial_transactions35[[#This Row],[amount]]&lt;$L$16, financial_transactions35[[#This Row],[amount]]&gt;$L$17), 1, 0)</f>
        <v>1</v>
      </c>
    </row>
    <row r="1134" spans="1:9">
      <c r="A1134" t="s">
        <v>2366</v>
      </c>
      <c r="B1134" s="3">
        <v>45335</v>
      </c>
      <c r="C1134" t="s">
        <v>2367</v>
      </c>
      <c r="D1134">
        <v>1387</v>
      </c>
      <c r="E1134" t="s">
        <v>19</v>
      </c>
      <c r="F1134" t="s">
        <v>20</v>
      </c>
      <c r="G1134" t="s">
        <v>39</v>
      </c>
      <c r="H1134" t="s">
        <v>75</v>
      </c>
      <c r="I1134">
        <f>IF(OR(financial_transactions35[[#This Row],[amount]]&lt;$L$16, financial_transactions35[[#This Row],[amount]]&gt;$L$17), 1, 0)</f>
        <v>1</v>
      </c>
    </row>
    <row r="1135" spans="1:9">
      <c r="A1135" t="s">
        <v>2368</v>
      </c>
      <c r="B1135" s="3">
        <v>45335</v>
      </c>
      <c r="C1135" t="s">
        <v>2369</v>
      </c>
      <c r="D1135">
        <v>1164.95</v>
      </c>
      <c r="E1135" t="s">
        <v>16110</v>
      </c>
      <c r="F1135" t="s">
        <v>32</v>
      </c>
      <c r="G1135" t="s">
        <v>27</v>
      </c>
      <c r="H1135" t="s">
        <v>16080</v>
      </c>
      <c r="I1135">
        <f>IF(OR(financial_transactions35[[#This Row],[amount]]&lt;$L$16, financial_transactions35[[#This Row],[amount]]&gt;$L$17), 1, 0)</f>
        <v>1</v>
      </c>
    </row>
    <row r="1136" spans="1:9">
      <c r="A1136" t="s">
        <v>2370</v>
      </c>
      <c r="B1136" s="3">
        <v>45335</v>
      </c>
      <c r="C1136" t="s">
        <v>2371</v>
      </c>
      <c r="D1136">
        <v>379.86</v>
      </c>
      <c r="E1136" t="s">
        <v>70</v>
      </c>
      <c r="F1136" t="s">
        <v>26</v>
      </c>
      <c r="G1136" t="s">
        <v>21</v>
      </c>
      <c r="H1136" t="s">
        <v>109</v>
      </c>
      <c r="I1136">
        <f>IF(OR(financial_transactions35[[#This Row],[amount]]&lt;$L$16, financial_transactions35[[#This Row],[amount]]&gt;$L$17), 1, 0)</f>
        <v>1</v>
      </c>
    </row>
    <row r="1137" spans="1:9">
      <c r="A1137" t="s">
        <v>2372</v>
      </c>
      <c r="B1137" s="3">
        <v>45335</v>
      </c>
      <c r="C1137" t="s">
        <v>2373</v>
      </c>
      <c r="D1137">
        <v>1510.8</v>
      </c>
      <c r="E1137" t="s">
        <v>64</v>
      </c>
      <c r="F1137" t="s">
        <v>32</v>
      </c>
      <c r="G1137" t="s">
        <v>39</v>
      </c>
      <c r="H1137" t="s">
        <v>36</v>
      </c>
      <c r="I1137">
        <f>IF(OR(financial_transactions35[[#This Row],[amount]]&lt;$L$16, financial_transactions35[[#This Row],[amount]]&gt;$L$17), 1, 0)</f>
        <v>1</v>
      </c>
    </row>
    <row r="1138" spans="1:9">
      <c r="A1138" t="s">
        <v>2374</v>
      </c>
      <c r="B1138" s="3">
        <v>45335</v>
      </c>
      <c r="C1138" t="s">
        <v>196</v>
      </c>
      <c r="D1138">
        <v>69.430000000000007</v>
      </c>
      <c r="E1138" t="s">
        <v>16110</v>
      </c>
      <c r="F1138" t="s">
        <v>20</v>
      </c>
      <c r="G1138" t="s">
        <v>39</v>
      </c>
      <c r="H1138" t="s">
        <v>16080</v>
      </c>
      <c r="I1138">
        <f>IF(OR(financial_transactions35[[#This Row],[amount]]&lt;$L$16, financial_transactions35[[#This Row],[amount]]&gt;$L$17), 1, 0)</f>
        <v>1</v>
      </c>
    </row>
    <row r="1139" spans="1:9">
      <c r="A1139" t="s">
        <v>2375</v>
      </c>
      <c r="B1139" s="3">
        <v>45335</v>
      </c>
      <c r="C1139" t="s">
        <v>2376</v>
      </c>
      <c r="D1139">
        <v>1753.36</v>
      </c>
      <c r="E1139" t="s">
        <v>67</v>
      </c>
      <c r="F1139" t="s">
        <v>26</v>
      </c>
      <c r="G1139" t="s">
        <v>21</v>
      </c>
      <c r="H1139" t="s">
        <v>123</v>
      </c>
      <c r="I1139">
        <f>IF(OR(financial_transactions35[[#This Row],[amount]]&lt;$L$16, financial_transactions35[[#This Row],[amount]]&gt;$L$17), 1, 0)</f>
        <v>1</v>
      </c>
    </row>
    <row r="1140" spans="1:9">
      <c r="A1140" t="s">
        <v>2377</v>
      </c>
      <c r="B1140" s="3">
        <v>45335</v>
      </c>
      <c r="C1140" t="s">
        <v>1429</v>
      </c>
      <c r="D1140">
        <v>10220.31</v>
      </c>
      <c r="E1140" t="s">
        <v>64</v>
      </c>
      <c r="F1140" t="s">
        <v>20</v>
      </c>
      <c r="G1140" t="s">
        <v>48</v>
      </c>
      <c r="H1140" t="s">
        <v>53</v>
      </c>
      <c r="I1140">
        <f>IF(OR(financial_transactions35[[#This Row],[amount]]&lt;$L$16, financial_transactions35[[#This Row],[amount]]&gt;$L$17), 1, 0)</f>
        <v>1</v>
      </c>
    </row>
    <row r="1141" spans="1:9">
      <c r="A1141" t="s">
        <v>2378</v>
      </c>
      <c r="B1141" s="3">
        <v>45335</v>
      </c>
      <c r="C1141" t="s">
        <v>2379</v>
      </c>
      <c r="D1141">
        <v>720.75</v>
      </c>
      <c r="E1141" t="s">
        <v>47</v>
      </c>
      <c r="F1141" t="s">
        <v>20</v>
      </c>
      <c r="G1141" t="s">
        <v>48</v>
      </c>
      <c r="H1141" t="s">
        <v>176</v>
      </c>
      <c r="I1141">
        <f>IF(OR(financial_transactions35[[#This Row],[amount]]&lt;$L$16, financial_transactions35[[#This Row],[amount]]&gt;$L$17), 1, 0)</f>
        <v>1</v>
      </c>
    </row>
    <row r="1142" spans="1:9">
      <c r="A1142" t="s">
        <v>2380</v>
      </c>
      <c r="B1142" s="3">
        <v>45335</v>
      </c>
      <c r="C1142" t="s">
        <v>2381</v>
      </c>
      <c r="D1142">
        <v>130.77000000000001</v>
      </c>
      <c r="E1142" t="s">
        <v>67</v>
      </c>
      <c r="F1142" t="s">
        <v>26</v>
      </c>
      <c r="G1142" t="s">
        <v>21</v>
      </c>
      <c r="H1142" t="s">
        <v>75</v>
      </c>
      <c r="I1142">
        <f>IF(OR(financial_transactions35[[#This Row],[amount]]&lt;$L$16, financial_transactions35[[#This Row],[amount]]&gt;$L$17), 1, 0)</f>
        <v>1</v>
      </c>
    </row>
    <row r="1143" spans="1:9">
      <c r="A1143" t="s">
        <v>2382</v>
      </c>
      <c r="B1143" s="3">
        <v>45335</v>
      </c>
      <c r="C1143" t="s">
        <v>1467</v>
      </c>
      <c r="D1143">
        <v>85.2</v>
      </c>
      <c r="E1143" t="s">
        <v>16110</v>
      </c>
      <c r="F1143" t="s">
        <v>32</v>
      </c>
      <c r="G1143" t="s">
        <v>48</v>
      </c>
      <c r="H1143" t="s">
        <v>33</v>
      </c>
      <c r="I1143">
        <f>IF(OR(financial_transactions35[[#This Row],[amount]]&lt;$L$16, financial_transactions35[[#This Row],[amount]]&gt;$L$17), 1, 0)</f>
        <v>1</v>
      </c>
    </row>
    <row r="1144" spans="1:9">
      <c r="A1144" t="s">
        <v>2383</v>
      </c>
      <c r="B1144" s="3">
        <v>45335</v>
      </c>
      <c r="C1144" t="s">
        <v>2384</v>
      </c>
      <c r="D1144">
        <v>450.01</v>
      </c>
      <c r="E1144" t="s">
        <v>16079</v>
      </c>
      <c r="F1144" t="s">
        <v>26</v>
      </c>
      <c r="G1144" t="s">
        <v>48</v>
      </c>
      <c r="H1144" t="s">
        <v>75</v>
      </c>
      <c r="I1144">
        <f>IF(OR(financial_transactions35[[#This Row],[amount]]&lt;$L$16, financial_transactions35[[#This Row],[amount]]&gt;$L$17), 1, 0)</f>
        <v>1</v>
      </c>
    </row>
    <row r="1145" spans="1:9">
      <c r="A1145" t="s">
        <v>2385</v>
      </c>
      <c r="B1145" s="3">
        <v>45335</v>
      </c>
      <c r="C1145" t="s">
        <v>2386</v>
      </c>
      <c r="D1145">
        <v>1694.43</v>
      </c>
      <c r="E1145" t="s">
        <v>25</v>
      </c>
      <c r="F1145" t="s">
        <v>20</v>
      </c>
      <c r="G1145" t="s">
        <v>27</v>
      </c>
      <c r="H1145" t="s">
        <v>109</v>
      </c>
      <c r="I1145">
        <f>IF(OR(financial_transactions35[[#This Row],[amount]]&lt;$L$16, financial_transactions35[[#This Row],[amount]]&gt;$L$17), 1, 0)</f>
        <v>1</v>
      </c>
    </row>
    <row r="1146" spans="1:9">
      <c r="A1146" t="s">
        <v>2387</v>
      </c>
      <c r="B1146" s="3">
        <v>45336</v>
      </c>
      <c r="C1146" t="s">
        <v>409</v>
      </c>
      <c r="D1146">
        <v>1589.28</v>
      </c>
      <c r="E1146" t="s">
        <v>19</v>
      </c>
      <c r="F1146" t="s">
        <v>26</v>
      </c>
      <c r="G1146" t="s">
        <v>39</v>
      </c>
      <c r="H1146" t="s">
        <v>176</v>
      </c>
      <c r="I1146">
        <f>IF(OR(financial_transactions35[[#This Row],[amount]]&lt;$L$16, financial_transactions35[[#This Row],[amount]]&gt;$L$17), 1, 0)</f>
        <v>1</v>
      </c>
    </row>
    <row r="1147" spans="1:9">
      <c r="A1147" t="s">
        <v>2388</v>
      </c>
      <c r="B1147" s="3">
        <v>45336</v>
      </c>
      <c r="C1147" t="s">
        <v>2389</v>
      </c>
      <c r="D1147">
        <v>107.69</v>
      </c>
      <c r="E1147" t="s">
        <v>64</v>
      </c>
      <c r="F1147" t="s">
        <v>32</v>
      </c>
      <c r="G1147" t="s">
        <v>39</v>
      </c>
      <c r="H1147" t="s">
        <v>57</v>
      </c>
      <c r="I1147">
        <f>IF(OR(financial_transactions35[[#This Row],[amount]]&lt;$L$16, financial_transactions35[[#This Row],[amount]]&gt;$L$17), 1, 0)</f>
        <v>1</v>
      </c>
    </row>
    <row r="1148" spans="1:9">
      <c r="A1148" t="s">
        <v>2390</v>
      </c>
      <c r="B1148" s="3">
        <v>45336</v>
      </c>
      <c r="C1148" t="s">
        <v>2391</v>
      </c>
      <c r="D1148">
        <v>1178.27</v>
      </c>
      <c r="E1148" t="s">
        <v>122</v>
      </c>
      <c r="F1148" t="s">
        <v>61</v>
      </c>
      <c r="G1148" t="s">
        <v>27</v>
      </c>
      <c r="H1148" t="s">
        <v>109</v>
      </c>
      <c r="I1148">
        <f>IF(OR(financial_transactions35[[#This Row],[amount]]&lt;$L$16, financial_transactions35[[#This Row],[amount]]&gt;$L$17), 1, 0)</f>
        <v>1</v>
      </c>
    </row>
    <row r="1149" spans="1:9">
      <c r="A1149" t="s">
        <v>2392</v>
      </c>
      <c r="B1149" s="3">
        <v>45336</v>
      </c>
      <c r="C1149" t="s">
        <v>1019</v>
      </c>
      <c r="D1149">
        <v>112.47</v>
      </c>
      <c r="E1149" t="s">
        <v>47</v>
      </c>
      <c r="F1149" t="s">
        <v>32</v>
      </c>
      <c r="G1149" t="s">
        <v>21</v>
      </c>
      <c r="H1149" t="s">
        <v>44</v>
      </c>
      <c r="I1149">
        <f>IF(OR(financial_transactions35[[#This Row],[amount]]&lt;$L$16, financial_transactions35[[#This Row],[amount]]&gt;$L$17), 1, 0)</f>
        <v>1</v>
      </c>
    </row>
    <row r="1150" spans="1:9">
      <c r="A1150" t="s">
        <v>2393</v>
      </c>
      <c r="B1150" s="3">
        <v>45336</v>
      </c>
      <c r="C1150" t="s">
        <v>2394</v>
      </c>
      <c r="D1150">
        <v>1900.77</v>
      </c>
      <c r="E1150" t="s">
        <v>67</v>
      </c>
      <c r="F1150" t="s">
        <v>61</v>
      </c>
      <c r="G1150" t="s">
        <v>48</v>
      </c>
      <c r="H1150" t="s">
        <v>36</v>
      </c>
      <c r="I1150">
        <f>IF(OR(financial_transactions35[[#This Row],[amount]]&lt;$L$16, financial_transactions35[[#This Row],[amount]]&gt;$L$17), 1, 0)</f>
        <v>1</v>
      </c>
    </row>
    <row r="1151" spans="1:9">
      <c r="A1151" t="s">
        <v>2395</v>
      </c>
      <c r="B1151" s="3">
        <v>45336</v>
      </c>
      <c r="C1151" t="s">
        <v>2396</v>
      </c>
      <c r="D1151">
        <v>1607.86</v>
      </c>
      <c r="E1151" t="s">
        <v>31</v>
      </c>
      <c r="F1151" t="s">
        <v>20</v>
      </c>
      <c r="G1151" t="s">
        <v>39</v>
      </c>
      <c r="H1151" t="s">
        <v>36</v>
      </c>
      <c r="I1151">
        <f>IF(OR(financial_transactions35[[#This Row],[amount]]&lt;$L$16, financial_transactions35[[#This Row],[amount]]&gt;$L$17), 1, 0)</f>
        <v>1</v>
      </c>
    </row>
    <row r="1152" spans="1:9">
      <c r="A1152" t="s">
        <v>2397</v>
      </c>
      <c r="B1152" s="3">
        <v>45336</v>
      </c>
      <c r="C1152" t="s">
        <v>2398</v>
      </c>
      <c r="D1152">
        <v>1376.81</v>
      </c>
      <c r="E1152" t="s">
        <v>67</v>
      </c>
      <c r="F1152" t="s">
        <v>61</v>
      </c>
      <c r="G1152" t="s">
        <v>48</v>
      </c>
      <c r="H1152" t="s">
        <v>33</v>
      </c>
      <c r="I1152">
        <f>IF(OR(financial_transactions35[[#This Row],[amount]]&lt;$L$16, financial_transactions35[[#This Row],[amount]]&gt;$L$17), 1, 0)</f>
        <v>1</v>
      </c>
    </row>
    <row r="1153" spans="1:9">
      <c r="A1153" t="s">
        <v>2399</v>
      </c>
      <c r="B1153" s="3">
        <v>45336</v>
      </c>
      <c r="C1153" t="s">
        <v>2400</v>
      </c>
      <c r="D1153">
        <v>1682.49</v>
      </c>
      <c r="E1153" t="s">
        <v>47</v>
      </c>
      <c r="F1153" t="s">
        <v>32</v>
      </c>
      <c r="G1153" t="s">
        <v>48</v>
      </c>
      <c r="H1153" t="s">
        <v>109</v>
      </c>
      <c r="I1153">
        <f>IF(OR(financial_transactions35[[#This Row],[amount]]&lt;$L$16, financial_transactions35[[#This Row],[amount]]&gt;$L$17), 1, 0)</f>
        <v>1</v>
      </c>
    </row>
    <row r="1154" spans="1:9">
      <c r="A1154" t="s">
        <v>2401</v>
      </c>
      <c r="B1154" s="3">
        <v>45336</v>
      </c>
      <c r="C1154" t="s">
        <v>2402</v>
      </c>
      <c r="D1154">
        <v>1120.06</v>
      </c>
      <c r="E1154" t="s">
        <v>52</v>
      </c>
      <c r="F1154" t="s">
        <v>61</v>
      </c>
      <c r="G1154" t="s">
        <v>21</v>
      </c>
      <c r="H1154" t="s">
        <v>57</v>
      </c>
      <c r="I1154">
        <f>IF(OR(financial_transactions35[[#This Row],[amount]]&lt;$L$16, financial_transactions35[[#This Row],[amount]]&gt;$L$17), 1, 0)</f>
        <v>1</v>
      </c>
    </row>
    <row r="1155" spans="1:9">
      <c r="A1155" t="s">
        <v>2403</v>
      </c>
      <c r="B1155" s="3">
        <v>45336</v>
      </c>
      <c r="C1155" t="s">
        <v>2404</v>
      </c>
      <c r="D1155">
        <v>1054.28</v>
      </c>
      <c r="E1155" t="s">
        <v>19</v>
      </c>
      <c r="F1155" t="s">
        <v>20</v>
      </c>
      <c r="G1155" t="s">
        <v>21</v>
      </c>
      <c r="H1155" t="s">
        <v>40</v>
      </c>
      <c r="I1155">
        <f>IF(OR(financial_transactions35[[#This Row],[amount]]&lt;$L$16, financial_transactions35[[#This Row],[amount]]&gt;$L$17), 1, 0)</f>
        <v>1</v>
      </c>
    </row>
    <row r="1156" spans="1:9">
      <c r="A1156" t="s">
        <v>2405</v>
      </c>
      <c r="B1156" s="3">
        <v>45336</v>
      </c>
      <c r="C1156" t="s">
        <v>2406</v>
      </c>
      <c r="D1156">
        <v>1475.98</v>
      </c>
      <c r="E1156" t="s">
        <v>52</v>
      </c>
      <c r="F1156" t="s">
        <v>61</v>
      </c>
      <c r="G1156" t="s">
        <v>27</v>
      </c>
      <c r="H1156" t="s">
        <v>36</v>
      </c>
      <c r="I1156">
        <f>IF(OR(financial_transactions35[[#This Row],[amount]]&lt;$L$16, financial_transactions35[[#This Row],[amount]]&gt;$L$17), 1, 0)</f>
        <v>1</v>
      </c>
    </row>
    <row r="1157" spans="1:9">
      <c r="A1157" t="s">
        <v>2407</v>
      </c>
      <c r="B1157" s="3">
        <v>45336</v>
      </c>
      <c r="C1157" t="s">
        <v>2408</v>
      </c>
      <c r="D1157">
        <v>351.49</v>
      </c>
      <c r="E1157" t="s">
        <v>67</v>
      </c>
      <c r="F1157" t="s">
        <v>26</v>
      </c>
      <c r="G1157" t="s">
        <v>27</v>
      </c>
      <c r="H1157" t="s">
        <v>22</v>
      </c>
      <c r="I1157">
        <f>IF(OR(financial_transactions35[[#This Row],[amount]]&lt;$L$16, financial_transactions35[[#This Row],[amount]]&gt;$L$17), 1, 0)</f>
        <v>1</v>
      </c>
    </row>
    <row r="1158" spans="1:9">
      <c r="A1158" t="s">
        <v>2409</v>
      </c>
      <c r="B1158" s="3">
        <v>45336</v>
      </c>
      <c r="C1158" t="s">
        <v>2410</v>
      </c>
      <c r="D1158">
        <v>546.75</v>
      </c>
      <c r="E1158" t="s">
        <v>67</v>
      </c>
      <c r="F1158" t="s">
        <v>32</v>
      </c>
      <c r="G1158" t="s">
        <v>27</v>
      </c>
      <c r="H1158" t="s">
        <v>22</v>
      </c>
      <c r="I1158">
        <f>IF(OR(financial_transactions35[[#This Row],[amount]]&lt;$L$16, financial_transactions35[[#This Row],[amount]]&gt;$L$17), 1, 0)</f>
        <v>1</v>
      </c>
    </row>
    <row r="1159" spans="1:9">
      <c r="A1159" t="s">
        <v>2411</v>
      </c>
      <c r="B1159" s="3">
        <v>45336</v>
      </c>
      <c r="C1159" t="s">
        <v>2412</v>
      </c>
      <c r="D1159">
        <v>1606.13</v>
      </c>
      <c r="E1159" t="s">
        <v>16079</v>
      </c>
      <c r="F1159" t="s">
        <v>26</v>
      </c>
      <c r="G1159" t="s">
        <v>27</v>
      </c>
      <c r="H1159" t="s">
        <v>16080</v>
      </c>
      <c r="I1159">
        <f>IF(OR(financial_transactions35[[#This Row],[amount]]&lt;$L$16, financial_transactions35[[#This Row],[amount]]&gt;$L$17), 1, 0)</f>
        <v>1</v>
      </c>
    </row>
    <row r="1160" spans="1:9">
      <c r="A1160" t="s">
        <v>2413</v>
      </c>
      <c r="B1160" s="3">
        <v>45336</v>
      </c>
      <c r="C1160" t="s">
        <v>2414</v>
      </c>
      <c r="D1160">
        <v>133.16</v>
      </c>
      <c r="E1160" t="s">
        <v>52</v>
      </c>
      <c r="F1160" t="s">
        <v>32</v>
      </c>
      <c r="G1160" t="s">
        <v>48</v>
      </c>
      <c r="H1160" t="s">
        <v>57</v>
      </c>
      <c r="I1160">
        <f>IF(OR(financial_transactions35[[#This Row],[amount]]&lt;$L$16, financial_transactions35[[#This Row],[amount]]&gt;$L$17), 1, 0)</f>
        <v>1</v>
      </c>
    </row>
    <row r="1161" spans="1:9">
      <c r="A1161" t="s">
        <v>2415</v>
      </c>
      <c r="B1161" s="3">
        <v>45336</v>
      </c>
      <c r="C1161" t="s">
        <v>2416</v>
      </c>
      <c r="D1161">
        <v>1726.3</v>
      </c>
      <c r="E1161" t="s">
        <v>16110</v>
      </c>
      <c r="F1161" t="s">
        <v>61</v>
      </c>
      <c r="G1161" t="s">
        <v>21</v>
      </c>
      <c r="H1161" t="s">
        <v>53</v>
      </c>
      <c r="I1161">
        <f>IF(OR(financial_transactions35[[#This Row],[amount]]&lt;$L$16, financial_transactions35[[#This Row],[amount]]&gt;$L$17), 1, 0)</f>
        <v>1</v>
      </c>
    </row>
    <row r="1162" spans="1:9">
      <c r="A1162" t="s">
        <v>2417</v>
      </c>
      <c r="B1162" s="3">
        <v>45336</v>
      </c>
      <c r="C1162" t="s">
        <v>2418</v>
      </c>
      <c r="D1162">
        <v>5810.03</v>
      </c>
      <c r="E1162" t="s">
        <v>64</v>
      </c>
      <c r="F1162" t="s">
        <v>20</v>
      </c>
      <c r="G1162" t="s">
        <v>27</v>
      </c>
      <c r="H1162" t="s">
        <v>87</v>
      </c>
      <c r="I1162">
        <f>IF(OR(financial_transactions35[[#This Row],[amount]]&lt;$L$16, financial_transactions35[[#This Row],[amount]]&gt;$L$17), 1, 0)</f>
        <v>1</v>
      </c>
    </row>
    <row r="1163" spans="1:9">
      <c r="A1163" t="s">
        <v>2419</v>
      </c>
      <c r="B1163" s="3">
        <v>45336</v>
      </c>
      <c r="C1163" t="s">
        <v>2420</v>
      </c>
      <c r="D1163">
        <v>1453.96</v>
      </c>
      <c r="E1163" t="s">
        <v>25</v>
      </c>
      <c r="F1163" t="s">
        <v>32</v>
      </c>
      <c r="G1163" t="s">
        <v>39</v>
      </c>
      <c r="H1163" t="s">
        <v>44</v>
      </c>
      <c r="I1163">
        <f>IF(OR(financial_transactions35[[#This Row],[amount]]&lt;$L$16, financial_transactions35[[#This Row],[amount]]&gt;$L$17), 1, 0)</f>
        <v>1</v>
      </c>
    </row>
    <row r="1164" spans="1:9">
      <c r="A1164" t="s">
        <v>2421</v>
      </c>
      <c r="B1164" s="3">
        <v>45336</v>
      </c>
      <c r="C1164" t="s">
        <v>2422</v>
      </c>
      <c r="D1164">
        <v>576.17999999999995</v>
      </c>
      <c r="E1164" t="s">
        <v>70</v>
      </c>
      <c r="F1164" t="s">
        <v>26</v>
      </c>
      <c r="G1164" t="s">
        <v>48</v>
      </c>
      <c r="H1164" t="s">
        <v>176</v>
      </c>
      <c r="I1164">
        <f>IF(OR(financial_transactions35[[#This Row],[amount]]&lt;$L$16, financial_transactions35[[#This Row],[amount]]&gt;$L$17), 1, 0)</f>
        <v>1</v>
      </c>
    </row>
    <row r="1165" spans="1:9">
      <c r="A1165" t="s">
        <v>2423</v>
      </c>
      <c r="B1165" s="3">
        <v>45336</v>
      </c>
      <c r="C1165" t="s">
        <v>2424</v>
      </c>
      <c r="D1165">
        <v>1140.98</v>
      </c>
      <c r="E1165" t="s">
        <v>47</v>
      </c>
      <c r="F1165" t="s">
        <v>61</v>
      </c>
      <c r="G1165" t="s">
        <v>21</v>
      </c>
      <c r="H1165" t="s">
        <v>57</v>
      </c>
      <c r="I1165">
        <f>IF(OR(financial_transactions35[[#This Row],[amount]]&lt;$L$16, financial_transactions35[[#This Row],[amount]]&gt;$L$17), 1, 0)</f>
        <v>1</v>
      </c>
    </row>
    <row r="1166" spans="1:9">
      <c r="A1166" t="s">
        <v>2427</v>
      </c>
      <c r="B1166" s="3">
        <v>45337</v>
      </c>
      <c r="C1166" t="s">
        <v>2428</v>
      </c>
      <c r="D1166">
        <v>96.62</v>
      </c>
      <c r="E1166" t="s">
        <v>122</v>
      </c>
      <c r="F1166" t="s">
        <v>26</v>
      </c>
      <c r="G1166" t="s">
        <v>21</v>
      </c>
      <c r="H1166" t="s">
        <v>176</v>
      </c>
      <c r="I1166">
        <f>IF(OR(financial_transactions35[[#This Row],[amount]]&lt;$L$16, financial_transactions35[[#This Row],[amount]]&gt;$L$17), 1, 0)</f>
        <v>1</v>
      </c>
    </row>
    <row r="1167" spans="1:9">
      <c r="A1167" t="s">
        <v>2429</v>
      </c>
      <c r="B1167" s="3">
        <v>45337</v>
      </c>
      <c r="C1167" t="s">
        <v>2430</v>
      </c>
      <c r="D1167">
        <v>939.95</v>
      </c>
      <c r="E1167" t="s">
        <v>47</v>
      </c>
      <c r="F1167" t="s">
        <v>26</v>
      </c>
      <c r="G1167" t="s">
        <v>27</v>
      </c>
      <c r="H1167" t="s">
        <v>44</v>
      </c>
      <c r="I1167">
        <f>IF(OR(financial_transactions35[[#This Row],[amount]]&lt;$L$16, financial_transactions35[[#This Row],[amount]]&gt;$L$17), 1, 0)</f>
        <v>1</v>
      </c>
    </row>
    <row r="1168" spans="1:9">
      <c r="A1168" t="s">
        <v>2431</v>
      </c>
      <c r="B1168" s="3">
        <v>45337</v>
      </c>
      <c r="C1168" t="s">
        <v>578</v>
      </c>
      <c r="D1168">
        <v>598.25</v>
      </c>
      <c r="E1168" t="s">
        <v>19</v>
      </c>
      <c r="F1168" t="s">
        <v>32</v>
      </c>
      <c r="G1168" t="s">
        <v>27</v>
      </c>
      <c r="H1168" t="s">
        <v>94</v>
      </c>
      <c r="I1168">
        <f>IF(OR(financial_transactions35[[#This Row],[amount]]&lt;$L$16, financial_transactions35[[#This Row],[amount]]&gt;$L$17), 1, 0)</f>
        <v>1</v>
      </c>
    </row>
    <row r="1169" spans="1:9">
      <c r="A1169" t="s">
        <v>2432</v>
      </c>
      <c r="B1169" s="3">
        <v>45337</v>
      </c>
      <c r="C1169" t="s">
        <v>2433</v>
      </c>
      <c r="D1169">
        <v>498.84</v>
      </c>
      <c r="E1169" t="s">
        <v>122</v>
      </c>
      <c r="F1169" t="s">
        <v>20</v>
      </c>
      <c r="G1169" t="s">
        <v>39</v>
      </c>
      <c r="H1169" t="s">
        <v>16080</v>
      </c>
      <c r="I1169">
        <f>IF(OR(financial_transactions35[[#This Row],[amount]]&lt;$L$16, financial_transactions35[[#This Row],[amount]]&gt;$L$17), 1, 0)</f>
        <v>1</v>
      </c>
    </row>
    <row r="1170" spans="1:9">
      <c r="A1170" t="s">
        <v>2434</v>
      </c>
      <c r="B1170" s="3">
        <v>45337</v>
      </c>
      <c r="C1170" t="s">
        <v>2435</v>
      </c>
      <c r="D1170">
        <v>1367.63</v>
      </c>
      <c r="E1170" t="s">
        <v>67</v>
      </c>
      <c r="F1170" t="s">
        <v>26</v>
      </c>
      <c r="G1170" t="s">
        <v>21</v>
      </c>
      <c r="H1170" t="s">
        <v>40</v>
      </c>
      <c r="I1170">
        <f>IF(OR(financial_transactions35[[#This Row],[amount]]&lt;$L$16, financial_transactions35[[#This Row],[amount]]&gt;$L$17), 1, 0)</f>
        <v>1</v>
      </c>
    </row>
    <row r="1171" spans="1:9">
      <c r="A1171" t="s">
        <v>2436</v>
      </c>
      <c r="B1171" s="3">
        <v>45337</v>
      </c>
      <c r="C1171" t="s">
        <v>2157</v>
      </c>
      <c r="D1171">
        <v>1536.78</v>
      </c>
      <c r="E1171" t="s">
        <v>16110</v>
      </c>
      <c r="F1171" t="s">
        <v>32</v>
      </c>
      <c r="G1171" t="s">
        <v>39</v>
      </c>
      <c r="H1171" t="s">
        <v>40</v>
      </c>
      <c r="I1171">
        <f>IF(OR(financial_transactions35[[#This Row],[amount]]&lt;$L$16, financial_transactions35[[#This Row],[amount]]&gt;$L$17), 1, 0)</f>
        <v>1</v>
      </c>
    </row>
    <row r="1172" spans="1:9">
      <c r="A1172" t="s">
        <v>2437</v>
      </c>
      <c r="B1172" s="3">
        <v>45337</v>
      </c>
      <c r="C1172" t="s">
        <v>2438</v>
      </c>
      <c r="D1172">
        <v>265.69</v>
      </c>
      <c r="E1172" t="s">
        <v>67</v>
      </c>
      <c r="F1172" t="s">
        <v>32</v>
      </c>
      <c r="G1172" t="s">
        <v>39</v>
      </c>
      <c r="H1172" t="s">
        <v>28</v>
      </c>
      <c r="I1172">
        <f>IF(OR(financial_transactions35[[#This Row],[amount]]&lt;$L$16, financial_transactions35[[#This Row],[amount]]&gt;$L$17), 1, 0)</f>
        <v>1</v>
      </c>
    </row>
    <row r="1173" spans="1:9">
      <c r="A1173" t="s">
        <v>2439</v>
      </c>
      <c r="B1173" s="3">
        <v>45337</v>
      </c>
      <c r="C1173" t="s">
        <v>2440</v>
      </c>
      <c r="D1173">
        <v>1109.4100000000001</v>
      </c>
      <c r="E1173" t="s">
        <v>67</v>
      </c>
      <c r="F1173" t="s">
        <v>20</v>
      </c>
      <c r="G1173" t="s">
        <v>21</v>
      </c>
      <c r="H1173" t="s">
        <v>40</v>
      </c>
      <c r="I1173">
        <f>IF(OR(financial_transactions35[[#This Row],[amount]]&lt;$L$16, financial_transactions35[[#This Row],[amount]]&gt;$L$17), 1, 0)</f>
        <v>1</v>
      </c>
    </row>
    <row r="1174" spans="1:9">
      <c r="A1174" t="s">
        <v>2441</v>
      </c>
      <c r="B1174" s="3">
        <v>45337</v>
      </c>
      <c r="C1174" t="s">
        <v>2442</v>
      </c>
      <c r="D1174">
        <v>502.89</v>
      </c>
      <c r="E1174" t="s">
        <v>19</v>
      </c>
      <c r="F1174" t="s">
        <v>32</v>
      </c>
      <c r="G1174" t="s">
        <v>39</v>
      </c>
      <c r="H1174" t="s">
        <v>109</v>
      </c>
      <c r="I1174">
        <f>IF(OR(financial_transactions35[[#This Row],[amount]]&lt;$L$16, financial_transactions35[[#This Row],[amount]]&gt;$L$17), 1, 0)</f>
        <v>1</v>
      </c>
    </row>
    <row r="1175" spans="1:9">
      <c r="A1175" t="s">
        <v>2443</v>
      </c>
      <c r="B1175" s="3">
        <v>45337</v>
      </c>
      <c r="C1175" t="s">
        <v>2444</v>
      </c>
      <c r="D1175">
        <v>1208.22</v>
      </c>
      <c r="E1175" t="s">
        <v>122</v>
      </c>
      <c r="F1175" t="s">
        <v>32</v>
      </c>
      <c r="G1175" t="s">
        <v>48</v>
      </c>
      <c r="H1175" t="s">
        <v>28</v>
      </c>
      <c r="I1175">
        <f>IF(OR(financial_transactions35[[#This Row],[amount]]&lt;$L$16, financial_transactions35[[#This Row],[amount]]&gt;$L$17), 1, 0)</f>
        <v>1</v>
      </c>
    </row>
    <row r="1176" spans="1:9">
      <c r="A1176" t="s">
        <v>2445</v>
      </c>
      <c r="B1176" s="3">
        <v>45337</v>
      </c>
      <c r="C1176" t="s">
        <v>2446</v>
      </c>
      <c r="D1176">
        <v>1525.78</v>
      </c>
      <c r="E1176" t="s">
        <v>67</v>
      </c>
      <c r="F1176" t="s">
        <v>32</v>
      </c>
      <c r="G1176" t="s">
        <v>39</v>
      </c>
      <c r="H1176" t="s">
        <v>109</v>
      </c>
      <c r="I1176">
        <f>IF(OR(financial_transactions35[[#This Row],[amount]]&lt;$L$16, financial_transactions35[[#This Row],[amount]]&gt;$L$17), 1, 0)</f>
        <v>1</v>
      </c>
    </row>
    <row r="1177" spans="1:9">
      <c r="A1177" t="s">
        <v>2447</v>
      </c>
      <c r="B1177" s="3">
        <v>45337</v>
      </c>
      <c r="C1177" t="s">
        <v>2448</v>
      </c>
      <c r="D1177">
        <v>1226.0999999999999</v>
      </c>
      <c r="E1177" t="s">
        <v>70</v>
      </c>
      <c r="F1177" t="s">
        <v>26</v>
      </c>
      <c r="G1177" t="s">
        <v>39</v>
      </c>
      <c r="H1177" t="s">
        <v>57</v>
      </c>
      <c r="I1177">
        <f>IF(OR(financial_transactions35[[#This Row],[amount]]&lt;$L$16, financial_transactions35[[#This Row],[amount]]&gt;$L$17), 1, 0)</f>
        <v>1</v>
      </c>
    </row>
    <row r="1178" spans="1:9">
      <c r="A1178" t="s">
        <v>2449</v>
      </c>
      <c r="B1178" s="3">
        <v>45337</v>
      </c>
      <c r="C1178" t="s">
        <v>2450</v>
      </c>
      <c r="D1178">
        <v>1468.41</v>
      </c>
      <c r="E1178" t="s">
        <v>52</v>
      </c>
      <c r="F1178" t="s">
        <v>61</v>
      </c>
      <c r="G1178" t="s">
        <v>48</v>
      </c>
      <c r="H1178" t="s">
        <v>176</v>
      </c>
      <c r="I1178">
        <f>IF(OR(financial_transactions35[[#This Row],[amount]]&lt;$L$16, financial_transactions35[[#This Row],[amount]]&gt;$L$17), 1, 0)</f>
        <v>1</v>
      </c>
    </row>
    <row r="1179" spans="1:9">
      <c r="A1179" t="s">
        <v>2451</v>
      </c>
      <c r="B1179" s="3">
        <v>45337</v>
      </c>
      <c r="C1179" t="s">
        <v>2452</v>
      </c>
      <c r="D1179">
        <v>728.34</v>
      </c>
      <c r="E1179" t="s">
        <v>122</v>
      </c>
      <c r="F1179" t="s">
        <v>20</v>
      </c>
      <c r="G1179" t="s">
        <v>39</v>
      </c>
      <c r="H1179" t="s">
        <v>123</v>
      </c>
      <c r="I1179">
        <f>IF(OR(financial_transactions35[[#This Row],[amount]]&lt;$L$16, financial_transactions35[[#This Row],[amount]]&gt;$L$17), 1, 0)</f>
        <v>1</v>
      </c>
    </row>
    <row r="1180" spans="1:9">
      <c r="A1180" t="s">
        <v>2453</v>
      </c>
      <c r="B1180" s="3">
        <v>45337</v>
      </c>
      <c r="C1180" t="s">
        <v>2454</v>
      </c>
      <c r="D1180">
        <v>1803.03</v>
      </c>
      <c r="E1180" t="s">
        <v>31</v>
      </c>
      <c r="F1180" t="s">
        <v>61</v>
      </c>
      <c r="G1180" t="s">
        <v>39</v>
      </c>
      <c r="H1180" t="s">
        <v>16080</v>
      </c>
      <c r="I1180">
        <f>IF(OR(financial_transactions35[[#This Row],[amount]]&lt;$L$16, financial_transactions35[[#This Row],[amount]]&gt;$L$17), 1, 0)</f>
        <v>1</v>
      </c>
    </row>
    <row r="1181" spans="1:9">
      <c r="A1181" t="s">
        <v>2455</v>
      </c>
      <c r="B1181" s="3">
        <v>45337</v>
      </c>
      <c r="C1181" t="s">
        <v>2456</v>
      </c>
      <c r="D1181">
        <v>15596.98</v>
      </c>
      <c r="E1181" t="s">
        <v>16079</v>
      </c>
      <c r="F1181" t="s">
        <v>32</v>
      </c>
      <c r="G1181" t="s">
        <v>48</v>
      </c>
      <c r="H1181" t="s">
        <v>44</v>
      </c>
      <c r="I1181">
        <f>IF(OR(financial_transactions35[[#This Row],[amount]]&lt;$L$16, financial_transactions35[[#This Row],[amount]]&gt;$L$17), 1, 0)</f>
        <v>1</v>
      </c>
    </row>
    <row r="1182" spans="1:9">
      <c r="A1182" t="s">
        <v>2457</v>
      </c>
      <c r="B1182" s="3">
        <v>45337</v>
      </c>
      <c r="C1182" t="s">
        <v>2458</v>
      </c>
      <c r="D1182">
        <v>518.67999999999995</v>
      </c>
      <c r="E1182" t="s">
        <v>70</v>
      </c>
      <c r="F1182" t="s">
        <v>61</v>
      </c>
      <c r="G1182" t="s">
        <v>39</v>
      </c>
      <c r="H1182" t="s">
        <v>123</v>
      </c>
      <c r="I1182">
        <f>IF(OR(financial_transactions35[[#This Row],[amount]]&lt;$L$16, financial_transactions35[[#This Row],[amount]]&gt;$L$17), 1, 0)</f>
        <v>1</v>
      </c>
    </row>
    <row r="1183" spans="1:9">
      <c r="A1183" t="s">
        <v>2459</v>
      </c>
      <c r="B1183" s="3">
        <v>45337</v>
      </c>
      <c r="C1183" t="s">
        <v>2460</v>
      </c>
      <c r="D1183">
        <v>1110</v>
      </c>
      <c r="E1183" t="s">
        <v>122</v>
      </c>
      <c r="F1183" t="s">
        <v>26</v>
      </c>
      <c r="G1183" t="s">
        <v>27</v>
      </c>
      <c r="H1183" t="s">
        <v>33</v>
      </c>
      <c r="I1183">
        <f>IF(OR(financial_transactions35[[#This Row],[amount]]&lt;$L$16, financial_transactions35[[#This Row],[amount]]&gt;$L$17), 1, 0)</f>
        <v>1</v>
      </c>
    </row>
    <row r="1184" spans="1:9">
      <c r="A1184" t="s">
        <v>2461</v>
      </c>
      <c r="B1184" s="3">
        <v>45337</v>
      </c>
      <c r="C1184" t="s">
        <v>2462</v>
      </c>
      <c r="D1184">
        <v>1318.1</v>
      </c>
      <c r="E1184" t="s">
        <v>64</v>
      </c>
      <c r="F1184" t="s">
        <v>61</v>
      </c>
      <c r="G1184" t="s">
        <v>27</v>
      </c>
      <c r="H1184" t="s">
        <v>57</v>
      </c>
      <c r="I1184">
        <f>IF(OR(financial_transactions35[[#This Row],[amount]]&lt;$L$16, financial_transactions35[[#This Row],[amount]]&gt;$L$17), 1, 0)</f>
        <v>1</v>
      </c>
    </row>
    <row r="1185" spans="1:9">
      <c r="A1185" t="s">
        <v>2463</v>
      </c>
      <c r="B1185" s="3">
        <v>45337</v>
      </c>
      <c r="C1185" t="s">
        <v>2464</v>
      </c>
      <c r="D1185">
        <v>1707.95</v>
      </c>
      <c r="E1185" t="s">
        <v>16079</v>
      </c>
      <c r="F1185" t="s">
        <v>20</v>
      </c>
      <c r="G1185" t="s">
        <v>39</v>
      </c>
      <c r="H1185" t="s">
        <v>44</v>
      </c>
      <c r="I1185">
        <f>IF(OR(financial_transactions35[[#This Row],[amount]]&lt;$L$16, financial_transactions35[[#This Row],[amount]]&gt;$L$17), 1, 0)</f>
        <v>1</v>
      </c>
    </row>
    <row r="1186" spans="1:9">
      <c r="A1186" t="s">
        <v>2465</v>
      </c>
      <c r="B1186" s="3">
        <v>45337</v>
      </c>
      <c r="C1186" t="s">
        <v>2466</v>
      </c>
      <c r="D1186">
        <v>1484.54</v>
      </c>
      <c r="E1186" t="s">
        <v>31</v>
      </c>
      <c r="F1186" t="s">
        <v>32</v>
      </c>
      <c r="G1186" t="s">
        <v>39</v>
      </c>
      <c r="H1186" t="s">
        <v>22</v>
      </c>
      <c r="I1186">
        <f>IF(OR(financial_transactions35[[#This Row],[amount]]&lt;$L$16, financial_transactions35[[#This Row],[amount]]&gt;$L$17), 1, 0)</f>
        <v>1</v>
      </c>
    </row>
    <row r="1187" spans="1:9">
      <c r="A1187" t="s">
        <v>2467</v>
      </c>
      <c r="B1187" s="3">
        <v>45337</v>
      </c>
      <c r="C1187" t="s">
        <v>2468</v>
      </c>
      <c r="D1187">
        <v>784.62</v>
      </c>
      <c r="E1187" t="s">
        <v>25</v>
      </c>
      <c r="F1187" t="s">
        <v>26</v>
      </c>
      <c r="G1187" t="s">
        <v>48</v>
      </c>
      <c r="H1187" t="s">
        <v>16080</v>
      </c>
      <c r="I1187">
        <f>IF(OR(financial_transactions35[[#This Row],[amount]]&lt;$L$16, financial_transactions35[[#This Row],[amount]]&gt;$L$17), 1, 0)</f>
        <v>1</v>
      </c>
    </row>
    <row r="1188" spans="1:9">
      <c r="A1188" t="s">
        <v>2469</v>
      </c>
      <c r="B1188" s="3">
        <v>45337</v>
      </c>
      <c r="C1188" t="s">
        <v>2470</v>
      </c>
      <c r="D1188">
        <v>1258.53</v>
      </c>
      <c r="E1188" t="s">
        <v>16110</v>
      </c>
      <c r="F1188" t="s">
        <v>32</v>
      </c>
      <c r="G1188" t="s">
        <v>21</v>
      </c>
      <c r="H1188" t="s">
        <v>16080</v>
      </c>
      <c r="I1188">
        <f>IF(OR(financial_transactions35[[#This Row],[amount]]&lt;$L$16, financial_transactions35[[#This Row],[amount]]&gt;$L$17), 1, 0)</f>
        <v>1</v>
      </c>
    </row>
    <row r="1189" spans="1:9">
      <c r="A1189" t="s">
        <v>2471</v>
      </c>
      <c r="B1189" s="3">
        <v>45337</v>
      </c>
      <c r="C1189" t="s">
        <v>2472</v>
      </c>
      <c r="D1189">
        <v>1128.08</v>
      </c>
      <c r="E1189" t="s">
        <v>52</v>
      </c>
      <c r="F1189" t="s">
        <v>26</v>
      </c>
      <c r="G1189" t="s">
        <v>48</v>
      </c>
      <c r="H1189" t="s">
        <v>16080</v>
      </c>
      <c r="I1189">
        <f>IF(OR(financial_transactions35[[#This Row],[amount]]&lt;$L$16, financial_transactions35[[#This Row],[amount]]&gt;$L$17), 1, 0)</f>
        <v>1</v>
      </c>
    </row>
    <row r="1190" spans="1:9">
      <c r="A1190" t="s">
        <v>2473</v>
      </c>
      <c r="B1190" s="3">
        <v>45337</v>
      </c>
      <c r="C1190" t="s">
        <v>2474</v>
      </c>
      <c r="D1190">
        <v>596.39</v>
      </c>
      <c r="E1190" t="s">
        <v>122</v>
      </c>
      <c r="F1190" t="s">
        <v>61</v>
      </c>
      <c r="G1190" t="s">
        <v>27</v>
      </c>
      <c r="H1190" t="s">
        <v>176</v>
      </c>
      <c r="I1190">
        <f>IF(OR(financial_transactions35[[#This Row],[amount]]&lt;$L$16, financial_transactions35[[#This Row],[amount]]&gt;$L$17), 1, 0)</f>
        <v>1</v>
      </c>
    </row>
    <row r="1191" spans="1:9">
      <c r="A1191" t="s">
        <v>2475</v>
      </c>
      <c r="B1191" s="3">
        <v>45337</v>
      </c>
      <c r="C1191" t="s">
        <v>2476</v>
      </c>
      <c r="D1191">
        <v>742.39</v>
      </c>
      <c r="E1191" t="s">
        <v>67</v>
      </c>
      <c r="F1191" t="s">
        <v>61</v>
      </c>
      <c r="G1191" t="s">
        <v>48</v>
      </c>
      <c r="H1191" t="s">
        <v>87</v>
      </c>
      <c r="I1191">
        <f>IF(OR(financial_transactions35[[#This Row],[amount]]&lt;$L$16, financial_transactions35[[#This Row],[amount]]&gt;$L$17), 1, 0)</f>
        <v>1</v>
      </c>
    </row>
    <row r="1192" spans="1:9">
      <c r="A1192" t="s">
        <v>2477</v>
      </c>
      <c r="B1192" s="3">
        <v>45337</v>
      </c>
      <c r="C1192" t="s">
        <v>2478</v>
      </c>
      <c r="D1192">
        <v>9731.3700000000008</v>
      </c>
      <c r="E1192" t="s">
        <v>122</v>
      </c>
      <c r="F1192" t="s">
        <v>20</v>
      </c>
      <c r="G1192" t="s">
        <v>39</v>
      </c>
      <c r="H1192" t="s">
        <v>87</v>
      </c>
      <c r="I1192">
        <f>IF(OR(financial_transactions35[[#This Row],[amount]]&lt;$L$16, financial_transactions35[[#This Row],[amount]]&gt;$L$17), 1, 0)</f>
        <v>1</v>
      </c>
    </row>
    <row r="1193" spans="1:9">
      <c r="A1193" t="s">
        <v>2479</v>
      </c>
      <c r="B1193" s="3">
        <v>45338</v>
      </c>
      <c r="C1193" t="s">
        <v>2480</v>
      </c>
      <c r="D1193">
        <v>371.31</v>
      </c>
      <c r="E1193" t="s">
        <v>31</v>
      </c>
      <c r="F1193" t="s">
        <v>32</v>
      </c>
      <c r="G1193" t="s">
        <v>39</v>
      </c>
      <c r="H1193" t="s">
        <v>57</v>
      </c>
      <c r="I1193">
        <f>IF(OR(financial_transactions35[[#This Row],[amount]]&lt;$L$16, financial_transactions35[[#This Row],[amount]]&gt;$L$17), 1, 0)</f>
        <v>1</v>
      </c>
    </row>
    <row r="1194" spans="1:9">
      <c r="A1194" t="s">
        <v>2481</v>
      </c>
      <c r="B1194" s="3">
        <v>45338</v>
      </c>
      <c r="C1194" t="s">
        <v>2482</v>
      </c>
      <c r="D1194">
        <v>248.96</v>
      </c>
      <c r="E1194" t="s">
        <v>64</v>
      </c>
      <c r="F1194" t="s">
        <v>32</v>
      </c>
      <c r="G1194" t="s">
        <v>48</v>
      </c>
      <c r="H1194" t="s">
        <v>16080</v>
      </c>
      <c r="I1194">
        <f>IF(OR(financial_transactions35[[#This Row],[amount]]&lt;$L$16, financial_transactions35[[#This Row],[amount]]&gt;$L$17), 1, 0)</f>
        <v>1</v>
      </c>
    </row>
    <row r="1195" spans="1:9">
      <c r="A1195" t="s">
        <v>2483</v>
      </c>
      <c r="B1195" s="3">
        <v>45338</v>
      </c>
      <c r="C1195" t="s">
        <v>2484</v>
      </c>
      <c r="D1195">
        <v>1694.44</v>
      </c>
      <c r="E1195" t="s">
        <v>67</v>
      </c>
      <c r="F1195" t="s">
        <v>32</v>
      </c>
      <c r="G1195" t="s">
        <v>39</v>
      </c>
      <c r="H1195" t="s">
        <v>94</v>
      </c>
      <c r="I1195">
        <f>IF(OR(financial_transactions35[[#This Row],[amount]]&lt;$L$16, financial_transactions35[[#This Row],[amount]]&gt;$L$17), 1, 0)</f>
        <v>1</v>
      </c>
    </row>
    <row r="1196" spans="1:9">
      <c r="A1196" t="s">
        <v>2485</v>
      </c>
      <c r="B1196" s="3">
        <v>45338</v>
      </c>
      <c r="C1196" t="s">
        <v>2486</v>
      </c>
      <c r="D1196">
        <v>717.24</v>
      </c>
      <c r="E1196" t="s">
        <v>64</v>
      </c>
      <c r="F1196" t="s">
        <v>26</v>
      </c>
      <c r="G1196" t="s">
        <v>48</v>
      </c>
      <c r="H1196" t="s">
        <v>57</v>
      </c>
      <c r="I1196">
        <f>IF(OR(financial_transactions35[[#This Row],[amount]]&lt;$L$16, financial_transactions35[[#This Row],[amount]]&gt;$L$17), 1, 0)</f>
        <v>1</v>
      </c>
    </row>
    <row r="1197" spans="1:9">
      <c r="A1197" t="s">
        <v>2487</v>
      </c>
      <c r="B1197" s="3">
        <v>45338</v>
      </c>
      <c r="C1197" t="s">
        <v>2488</v>
      </c>
      <c r="D1197">
        <v>948.99</v>
      </c>
      <c r="E1197" t="s">
        <v>31</v>
      </c>
      <c r="F1197" t="s">
        <v>61</v>
      </c>
      <c r="G1197" t="s">
        <v>21</v>
      </c>
      <c r="H1197" t="s">
        <v>176</v>
      </c>
      <c r="I1197">
        <f>IF(OR(financial_transactions35[[#This Row],[amount]]&lt;$L$16, financial_transactions35[[#This Row],[amount]]&gt;$L$17), 1, 0)</f>
        <v>1</v>
      </c>
    </row>
    <row r="1198" spans="1:9">
      <c r="A1198" t="s">
        <v>2489</v>
      </c>
      <c r="B1198" s="3">
        <v>45338</v>
      </c>
      <c r="C1198" t="s">
        <v>2490</v>
      </c>
      <c r="D1198">
        <v>334.1</v>
      </c>
      <c r="E1198" t="s">
        <v>25</v>
      </c>
      <c r="F1198" t="s">
        <v>20</v>
      </c>
      <c r="G1198" t="s">
        <v>39</v>
      </c>
      <c r="H1198" t="s">
        <v>53</v>
      </c>
      <c r="I1198">
        <f>IF(OR(financial_transactions35[[#This Row],[amount]]&lt;$L$16, financial_transactions35[[#This Row],[amount]]&gt;$L$17), 1, 0)</f>
        <v>1</v>
      </c>
    </row>
    <row r="1199" spans="1:9">
      <c r="A1199" t="s">
        <v>2491</v>
      </c>
      <c r="B1199" s="3">
        <v>45338</v>
      </c>
      <c r="C1199" t="s">
        <v>2492</v>
      </c>
      <c r="D1199">
        <v>1349.16</v>
      </c>
      <c r="E1199" t="s">
        <v>25</v>
      </c>
      <c r="F1199" t="s">
        <v>61</v>
      </c>
      <c r="G1199" t="s">
        <v>48</v>
      </c>
      <c r="H1199" t="s">
        <v>53</v>
      </c>
      <c r="I1199">
        <f>IF(OR(financial_transactions35[[#This Row],[amount]]&lt;$L$16, financial_transactions35[[#This Row],[amount]]&gt;$L$17), 1, 0)</f>
        <v>1</v>
      </c>
    </row>
    <row r="1200" spans="1:9">
      <c r="A1200" t="s">
        <v>2493</v>
      </c>
      <c r="B1200" s="3">
        <v>45338</v>
      </c>
      <c r="C1200" t="s">
        <v>2494</v>
      </c>
      <c r="D1200">
        <v>149.76</v>
      </c>
      <c r="E1200" t="s">
        <v>16079</v>
      </c>
      <c r="F1200" t="s">
        <v>32</v>
      </c>
      <c r="G1200" t="s">
        <v>39</v>
      </c>
      <c r="H1200" t="s">
        <v>57</v>
      </c>
      <c r="I1200">
        <f>IF(OR(financial_transactions35[[#This Row],[amount]]&lt;$L$16, financial_transactions35[[#This Row],[amount]]&gt;$L$17), 1, 0)</f>
        <v>1</v>
      </c>
    </row>
    <row r="1201" spans="1:9">
      <c r="A1201" t="s">
        <v>2495</v>
      </c>
      <c r="B1201" s="3">
        <v>45338</v>
      </c>
      <c r="C1201" t="s">
        <v>2496</v>
      </c>
      <c r="D1201">
        <v>1121.22</v>
      </c>
      <c r="E1201" t="s">
        <v>122</v>
      </c>
      <c r="F1201" t="s">
        <v>32</v>
      </c>
      <c r="G1201" t="s">
        <v>39</v>
      </c>
      <c r="H1201" t="s">
        <v>109</v>
      </c>
      <c r="I1201">
        <f>IF(OR(financial_transactions35[[#This Row],[amount]]&lt;$L$16, financial_transactions35[[#This Row],[amount]]&gt;$L$17), 1, 0)</f>
        <v>1</v>
      </c>
    </row>
    <row r="1202" spans="1:9">
      <c r="A1202" t="s">
        <v>2497</v>
      </c>
      <c r="B1202" s="3">
        <v>45338</v>
      </c>
      <c r="C1202" t="s">
        <v>2498</v>
      </c>
      <c r="D1202">
        <v>1102.96</v>
      </c>
      <c r="E1202" t="s">
        <v>31</v>
      </c>
      <c r="F1202" t="s">
        <v>61</v>
      </c>
      <c r="G1202" t="s">
        <v>27</v>
      </c>
      <c r="H1202" t="s">
        <v>87</v>
      </c>
      <c r="I1202">
        <f>IF(OR(financial_transactions35[[#This Row],[amount]]&lt;$L$16, financial_transactions35[[#This Row],[amount]]&gt;$L$17), 1, 0)</f>
        <v>1</v>
      </c>
    </row>
    <row r="1203" spans="1:9">
      <c r="A1203" t="s">
        <v>2499</v>
      </c>
      <c r="B1203" s="3">
        <v>45338</v>
      </c>
      <c r="C1203" t="s">
        <v>1815</v>
      </c>
      <c r="D1203">
        <v>201.08</v>
      </c>
      <c r="E1203" t="s">
        <v>19</v>
      </c>
      <c r="F1203" t="s">
        <v>20</v>
      </c>
      <c r="G1203" t="s">
        <v>27</v>
      </c>
      <c r="H1203" t="s">
        <v>28</v>
      </c>
      <c r="I1203">
        <f>IF(OR(financial_transactions35[[#This Row],[amount]]&lt;$L$16, financial_transactions35[[#This Row],[amount]]&gt;$L$17), 1, 0)</f>
        <v>1</v>
      </c>
    </row>
    <row r="1204" spans="1:9">
      <c r="A1204" t="s">
        <v>2500</v>
      </c>
      <c r="B1204" s="3">
        <v>45338</v>
      </c>
      <c r="C1204" t="s">
        <v>2501</v>
      </c>
      <c r="D1204">
        <v>1774.91</v>
      </c>
      <c r="E1204" t="s">
        <v>47</v>
      </c>
      <c r="F1204" t="s">
        <v>20</v>
      </c>
      <c r="G1204" t="s">
        <v>27</v>
      </c>
      <c r="H1204" t="s">
        <v>176</v>
      </c>
      <c r="I1204">
        <f>IF(OR(financial_transactions35[[#This Row],[amount]]&lt;$L$16, financial_transactions35[[#This Row],[amount]]&gt;$L$17), 1, 0)</f>
        <v>1</v>
      </c>
    </row>
    <row r="1205" spans="1:9">
      <c r="A1205" t="s">
        <v>2502</v>
      </c>
      <c r="B1205" s="3">
        <v>45338</v>
      </c>
      <c r="C1205" t="s">
        <v>2503</v>
      </c>
      <c r="D1205">
        <v>479.19</v>
      </c>
      <c r="E1205" t="s">
        <v>67</v>
      </c>
      <c r="F1205" t="s">
        <v>26</v>
      </c>
      <c r="G1205" t="s">
        <v>39</v>
      </c>
      <c r="H1205" t="s">
        <v>22</v>
      </c>
      <c r="I1205">
        <f>IF(OR(financial_transactions35[[#This Row],[amount]]&lt;$L$16, financial_transactions35[[#This Row],[amount]]&gt;$L$17), 1, 0)</f>
        <v>1</v>
      </c>
    </row>
    <row r="1206" spans="1:9">
      <c r="A1206" t="s">
        <v>2504</v>
      </c>
      <c r="B1206" s="3">
        <v>45338</v>
      </c>
      <c r="C1206" t="s">
        <v>1374</v>
      </c>
      <c r="D1206">
        <v>1015.65</v>
      </c>
      <c r="E1206" t="s">
        <v>67</v>
      </c>
      <c r="F1206" t="s">
        <v>20</v>
      </c>
      <c r="G1206" t="s">
        <v>21</v>
      </c>
      <c r="H1206" t="s">
        <v>75</v>
      </c>
      <c r="I1206">
        <f>IF(OR(financial_transactions35[[#This Row],[amount]]&lt;$L$16, financial_transactions35[[#This Row],[amount]]&gt;$L$17), 1, 0)</f>
        <v>1</v>
      </c>
    </row>
    <row r="1207" spans="1:9">
      <c r="A1207" t="s">
        <v>2505</v>
      </c>
      <c r="B1207" s="3">
        <v>45338</v>
      </c>
      <c r="C1207" t="s">
        <v>2506</v>
      </c>
      <c r="D1207">
        <v>1334.26</v>
      </c>
      <c r="E1207" t="s">
        <v>64</v>
      </c>
      <c r="F1207" t="s">
        <v>32</v>
      </c>
      <c r="G1207" t="s">
        <v>39</v>
      </c>
      <c r="H1207" t="s">
        <v>94</v>
      </c>
      <c r="I1207">
        <f>IF(OR(financial_transactions35[[#This Row],[amount]]&lt;$L$16, financial_transactions35[[#This Row],[amount]]&gt;$L$17), 1, 0)</f>
        <v>1</v>
      </c>
    </row>
    <row r="1208" spans="1:9">
      <c r="A1208" t="s">
        <v>2507</v>
      </c>
      <c r="B1208" s="3">
        <v>45338</v>
      </c>
      <c r="C1208" t="s">
        <v>2508</v>
      </c>
      <c r="D1208">
        <v>1071.81</v>
      </c>
      <c r="E1208" t="s">
        <v>16079</v>
      </c>
      <c r="F1208" t="s">
        <v>32</v>
      </c>
      <c r="G1208" t="s">
        <v>27</v>
      </c>
      <c r="H1208" t="s">
        <v>49</v>
      </c>
      <c r="I1208">
        <f>IF(OR(financial_transactions35[[#This Row],[amount]]&lt;$L$16, financial_transactions35[[#This Row],[amount]]&gt;$L$17), 1, 0)</f>
        <v>1</v>
      </c>
    </row>
    <row r="1209" spans="1:9">
      <c r="A1209" t="s">
        <v>2509</v>
      </c>
      <c r="B1209" s="3">
        <v>45338</v>
      </c>
      <c r="C1209" t="s">
        <v>2510</v>
      </c>
      <c r="D1209">
        <v>950.13</v>
      </c>
      <c r="E1209" t="s">
        <v>16079</v>
      </c>
      <c r="F1209" t="s">
        <v>61</v>
      </c>
      <c r="G1209" t="s">
        <v>39</v>
      </c>
      <c r="H1209" t="s">
        <v>87</v>
      </c>
      <c r="I1209">
        <f>IF(OR(financial_transactions35[[#This Row],[amount]]&lt;$L$16, financial_transactions35[[#This Row],[amount]]&gt;$L$17), 1, 0)</f>
        <v>1</v>
      </c>
    </row>
    <row r="1210" spans="1:9">
      <c r="A1210" t="s">
        <v>2511</v>
      </c>
      <c r="B1210" s="3">
        <v>45338</v>
      </c>
      <c r="C1210" t="s">
        <v>2512</v>
      </c>
      <c r="D1210">
        <v>1283.97</v>
      </c>
      <c r="E1210" t="s">
        <v>47</v>
      </c>
      <c r="F1210" t="s">
        <v>26</v>
      </c>
      <c r="G1210" t="s">
        <v>21</v>
      </c>
      <c r="H1210" t="s">
        <v>57</v>
      </c>
      <c r="I1210">
        <f>IF(OR(financial_transactions35[[#This Row],[amount]]&lt;$L$16, financial_transactions35[[#This Row],[amount]]&gt;$L$17), 1, 0)</f>
        <v>1</v>
      </c>
    </row>
    <row r="1211" spans="1:9">
      <c r="A1211" t="s">
        <v>2513</v>
      </c>
      <c r="B1211" s="3">
        <v>45338</v>
      </c>
      <c r="C1211" t="s">
        <v>2514</v>
      </c>
      <c r="D1211">
        <v>595.29</v>
      </c>
      <c r="E1211" t="s">
        <v>25</v>
      </c>
      <c r="F1211" t="s">
        <v>32</v>
      </c>
      <c r="G1211" t="s">
        <v>48</v>
      </c>
      <c r="H1211" t="s">
        <v>36</v>
      </c>
      <c r="I1211">
        <f>IF(OR(financial_transactions35[[#This Row],[amount]]&lt;$L$16, financial_transactions35[[#This Row],[amount]]&gt;$L$17), 1, 0)</f>
        <v>1</v>
      </c>
    </row>
    <row r="1212" spans="1:9">
      <c r="A1212" t="s">
        <v>2515</v>
      </c>
      <c r="B1212" s="3">
        <v>45338</v>
      </c>
      <c r="C1212" t="s">
        <v>2516</v>
      </c>
      <c r="D1212">
        <v>1775.25</v>
      </c>
      <c r="E1212" t="s">
        <v>122</v>
      </c>
      <c r="F1212" t="s">
        <v>26</v>
      </c>
      <c r="G1212" t="s">
        <v>21</v>
      </c>
      <c r="H1212" t="s">
        <v>123</v>
      </c>
      <c r="I1212">
        <f>IF(OR(financial_transactions35[[#This Row],[amount]]&lt;$L$16, financial_transactions35[[#This Row],[amount]]&gt;$L$17), 1, 0)</f>
        <v>1</v>
      </c>
    </row>
    <row r="1213" spans="1:9">
      <c r="A1213" t="s">
        <v>2517</v>
      </c>
      <c r="B1213" s="3">
        <v>45338</v>
      </c>
      <c r="C1213" t="s">
        <v>2518</v>
      </c>
      <c r="D1213">
        <v>1601.22</v>
      </c>
      <c r="E1213" t="s">
        <v>64</v>
      </c>
      <c r="F1213" t="s">
        <v>61</v>
      </c>
      <c r="G1213" t="s">
        <v>27</v>
      </c>
      <c r="H1213" t="s">
        <v>16080</v>
      </c>
      <c r="I1213">
        <f>IF(OR(financial_transactions35[[#This Row],[amount]]&lt;$L$16, financial_transactions35[[#This Row],[amount]]&gt;$L$17), 1, 0)</f>
        <v>1</v>
      </c>
    </row>
    <row r="1214" spans="1:9">
      <c r="A1214" t="s">
        <v>2519</v>
      </c>
      <c r="B1214" s="3">
        <v>45338</v>
      </c>
      <c r="C1214" t="s">
        <v>2520</v>
      </c>
      <c r="D1214">
        <v>717.12</v>
      </c>
      <c r="E1214" t="s">
        <v>122</v>
      </c>
      <c r="F1214" t="s">
        <v>26</v>
      </c>
      <c r="G1214" t="s">
        <v>27</v>
      </c>
      <c r="H1214" t="s">
        <v>123</v>
      </c>
      <c r="I1214">
        <f>IF(OR(financial_transactions35[[#This Row],[amount]]&lt;$L$16, financial_transactions35[[#This Row],[amount]]&gt;$L$17), 1, 0)</f>
        <v>1</v>
      </c>
    </row>
    <row r="1215" spans="1:9">
      <c r="A1215" t="s">
        <v>2521</v>
      </c>
      <c r="B1215" s="3">
        <v>45338</v>
      </c>
      <c r="C1215" t="s">
        <v>2522</v>
      </c>
      <c r="D1215">
        <v>279.58</v>
      </c>
      <c r="E1215" t="s">
        <v>31</v>
      </c>
      <c r="F1215" t="s">
        <v>32</v>
      </c>
      <c r="G1215" t="s">
        <v>48</v>
      </c>
      <c r="H1215" t="s">
        <v>176</v>
      </c>
      <c r="I1215">
        <f>IF(OR(financial_transactions35[[#This Row],[amount]]&lt;$L$16, financial_transactions35[[#This Row],[amount]]&gt;$L$17), 1, 0)</f>
        <v>1</v>
      </c>
    </row>
    <row r="1216" spans="1:9">
      <c r="A1216" t="s">
        <v>2523</v>
      </c>
      <c r="B1216" s="3">
        <v>45338</v>
      </c>
      <c r="C1216" t="s">
        <v>1908</v>
      </c>
      <c r="D1216">
        <v>17929.009999999998</v>
      </c>
      <c r="E1216" t="s">
        <v>64</v>
      </c>
      <c r="F1216" t="s">
        <v>32</v>
      </c>
      <c r="G1216" t="s">
        <v>48</v>
      </c>
      <c r="H1216" t="s">
        <v>87</v>
      </c>
      <c r="I1216">
        <f>IF(OR(financial_transactions35[[#This Row],[amount]]&lt;$L$16, financial_transactions35[[#This Row],[amount]]&gt;$L$17), 1, 0)</f>
        <v>1</v>
      </c>
    </row>
    <row r="1217" spans="1:9">
      <c r="A1217" t="s">
        <v>2524</v>
      </c>
      <c r="B1217" s="3">
        <v>45338</v>
      </c>
      <c r="C1217" t="s">
        <v>2525</v>
      </c>
      <c r="D1217">
        <v>1671.73</v>
      </c>
      <c r="E1217" t="s">
        <v>70</v>
      </c>
      <c r="F1217" t="s">
        <v>32</v>
      </c>
      <c r="G1217" t="s">
        <v>27</v>
      </c>
      <c r="H1217" t="s">
        <v>123</v>
      </c>
      <c r="I1217">
        <f>IF(OR(financial_transactions35[[#This Row],[amount]]&lt;$L$16, financial_transactions35[[#This Row],[amount]]&gt;$L$17), 1, 0)</f>
        <v>1</v>
      </c>
    </row>
    <row r="1218" spans="1:9">
      <c r="A1218" t="s">
        <v>2526</v>
      </c>
      <c r="B1218" s="3">
        <v>45338</v>
      </c>
      <c r="C1218" t="s">
        <v>2527</v>
      </c>
      <c r="D1218">
        <v>10555.99</v>
      </c>
      <c r="E1218" t="s">
        <v>25</v>
      </c>
      <c r="F1218" t="s">
        <v>32</v>
      </c>
      <c r="G1218" t="s">
        <v>48</v>
      </c>
      <c r="H1218" t="s">
        <v>49</v>
      </c>
      <c r="I1218">
        <f>IF(OR(financial_transactions35[[#This Row],[amount]]&lt;$L$16, financial_transactions35[[#This Row],[amount]]&gt;$L$17), 1, 0)</f>
        <v>1</v>
      </c>
    </row>
    <row r="1219" spans="1:9">
      <c r="A1219" t="s">
        <v>2528</v>
      </c>
      <c r="B1219" s="3">
        <v>45338</v>
      </c>
      <c r="C1219" t="s">
        <v>2529</v>
      </c>
      <c r="D1219">
        <v>662.15</v>
      </c>
      <c r="E1219" t="s">
        <v>122</v>
      </c>
      <c r="F1219" t="s">
        <v>61</v>
      </c>
      <c r="G1219" t="s">
        <v>21</v>
      </c>
      <c r="H1219" t="s">
        <v>33</v>
      </c>
      <c r="I1219">
        <f>IF(OR(financial_transactions35[[#This Row],[amount]]&lt;$L$16, financial_transactions35[[#This Row],[amount]]&gt;$L$17), 1, 0)</f>
        <v>1</v>
      </c>
    </row>
    <row r="1220" spans="1:9">
      <c r="A1220" t="s">
        <v>2530</v>
      </c>
      <c r="B1220" s="3">
        <v>45338</v>
      </c>
      <c r="C1220" t="s">
        <v>2531</v>
      </c>
      <c r="D1220">
        <v>326.83999999999997</v>
      </c>
      <c r="E1220" t="s">
        <v>16079</v>
      </c>
      <c r="F1220" t="s">
        <v>61</v>
      </c>
      <c r="G1220" t="s">
        <v>21</v>
      </c>
      <c r="H1220" t="s">
        <v>75</v>
      </c>
      <c r="I1220">
        <f>IF(OR(financial_transactions35[[#This Row],[amount]]&lt;$L$16, financial_transactions35[[#This Row],[amount]]&gt;$L$17), 1, 0)</f>
        <v>1</v>
      </c>
    </row>
    <row r="1221" spans="1:9">
      <c r="A1221" t="s">
        <v>2532</v>
      </c>
      <c r="B1221" s="3">
        <v>45338</v>
      </c>
      <c r="C1221" t="s">
        <v>2533</v>
      </c>
      <c r="D1221">
        <v>908.17</v>
      </c>
      <c r="E1221" t="s">
        <v>47</v>
      </c>
      <c r="F1221" t="s">
        <v>26</v>
      </c>
      <c r="G1221" t="s">
        <v>21</v>
      </c>
      <c r="H1221" t="s">
        <v>87</v>
      </c>
      <c r="I1221">
        <f>IF(OR(financial_transactions35[[#This Row],[amount]]&lt;$L$16, financial_transactions35[[#This Row],[amount]]&gt;$L$17), 1, 0)</f>
        <v>1</v>
      </c>
    </row>
    <row r="1222" spans="1:9">
      <c r="A1222" t="s">
        <v>2534</v>
      </c>
      <c r="B1222" s="3">
        <v>45338</v>
      </c>
      <c r="C1222" t="s">
        <v>2535</v>
      </c>
      <c r="D1222">
        <v>1026.9000000000001</v>
      </c>
      <c r="E1222" t="s">
        <v>64</v>
      </c>
      <c r="F1222" t="s">
        <v>61</v>
      </c>
      <c r="G1222" t="s">
        <v>21</v>
      </c>
      <c r="H1222" t="s">
        <v>44</v>
      </c>
      <c r="I1222">
        <f>IF(OR(financial_transactions35[[#This Row],[amount]]&lt;$L$16, financial_transactions35[[#This Row],[amount]]&gt;$L$17), 1, 0)</f>
        <v>1</v>
      </c>
    </row>
    <row r="1223" spans="1:9">
      <c r="A1223" t="s">
        <v>2536</v>
      </c>
      <c r="B1223" s="3">
        <v>45339</v>
      </c>
      <c r="C1223" t="s">
        <v>2537</v>
      </c>
      <c r="D1223">
        <v>1908.72</v>
      </c>
      <c r="E1223" t="s">
        <v>31</v>
      </c>
      <c r="F1223" t="s">
        <v>20</v>
      </c>
      <c r="G1223" t="s">
        <v>48</v>
      </c>
      <c r="H1223" t="s">
        <v>16080</v>
      </c>
      <c r="I1223">
        <f>IF(OR(financial_transactions35[[#This Row],[amount]]&lt;$L$16, financial_transactions35[[#This Row],[amount]]&gt;$L$17), 1, 0)</f>
        <v>1</v>
      </c>
    </row>
    <row r="1224" spans="1:9">
      <c r="A1224" t="s">
        <v>2538</v>
      </c>
      <c r="B1224" s="3">
        <v>45339</v>
      </c>
      <c r="C1224" t="s">
        <v>2539</v>
      </c>
      <c r="D1224">
        <v>795.77</v>
      </c>
      <c r="E1224" t="s">
        <v>16079</v>
      </c>
      <c r="F1224" t="s">
        <v>61</v>
      </c>
      <c r="G1224" t="s">
        <v>21</v>
      </c>
      <c r="H1224" t="s">
        <v>16080</v>
      </c>
      <c r="I1224">
        <f>IF(OR(financial_transactions35[[#This Row],[amount]]&lt;$L$16, financial_transactions35[[#This Row],[amount]]&gt;$L$17), 1, 0)</f>
        <v>1</v>
      </c>
    </row>
    <row r="1225" spans="1:9">
      <c r="A1225" t="s">
        <v>2540</v>
      </c>
      <c r="B1225" s="3">
        <v>45339</v>
      </c>
      <c r="C1225" t="s">
        <v>2541</v>
      </c>
      <c r="D1225">
        <v>260.83999999999997</v>
      </c>
      <c r="E1225" t="s">
        <v>122</v>
      </c>
      <c r="F1225" t="s">
        <v>26</v>
      </c>
      <c r="G1225" t="s">
        <v>27</v>
      </c>
      <c r="H1225" t="s">
        <v>123</v>
      </c>
      <c r="I1225">
        <f>IF(OR(financial_transactions35[[#This Row],[amount]]&lt;$L$16, financial_transactions35[[#This Row],[amount]]&gt;$L$17), 1, 0)</f>
        <v>1</v>
      </c>
    </row>
    <row r="1226" spans="1:9">
      <c r="A1226" t="s">
        <v>2542</v>
      </c>
      <c r="B1226" s="3">
        <v>45339</v>
      </c>
      <c r="C1226" t="s">
        <v>2543</v>
      </c>
      <c r="D1226">
        <v>546.30999999999995</v>
      </c>
      <c r="E1226" t="s">
        <v>16079</v>
      </c>
      <c r="F1226" t="s">
        <v>32</v>
      </c>
      <c r="G1226" t="s">
        <v>48</v>
      </c>
      <c r="H1226" t="s">
        <v>22</v>
      </c>
      <c r="I1226">
        <f>IF(OR(financial_transactions35[[#This Row],[amount]]&lt;$L$16, financial_transactions35[[#This Row],[amount]]&gt;$L$17), 1, 0)</f>
        <v>1</v>
      </c>
    </row>
    <row r="1227" spans="1:9">
      <c r="A1227" t="s">
        <v>2544</v>
      </c>
      <c r="B1227" s="3">
        <v>45339</v>
      </c>
      <c r="C1227" t="s">
        <v>2545</v>
      </c>
      <c r="D1227">
        <v>1053.75</v>
      </c>
      <c r="E1227" t="s">
        <v>52</v>
      </c>
      <c r="F1227" t="s">
        <v>26</v>
      </c>
      <c r="G1227" t="s">
        <v>48</v>
      </c>
      <c r="H1227" t="s">
        <v>109</v>
      </c>
      <c r="I1227">
        <f>IF(OR(financial_transactions35[[#This Row],[amount]]&lt;$L$16, financial_transactions35[[#This Row],[amount]]&gt;$L$17), 1, 0)</f>
        <v>1</v>
      </c>
    </row>
    <row r="1228" spans="1:9">
      <c r="A1228" t="s">
        <v>2546</v>
      </c>
      <c r="B1228" s="3">
        <v>45339</v>
      </c>
      <c r="C1228" t="s">
        <v>2547</v>
      </c>
      <c r="D1228">
        <v>234.05</v>
      </c>
      <c r="E1228" t="s">
        <v>122</v>
      </c>
      <c r="F1228" t="s">
        <v>20</v>
      </c>
      <c r="G1228" t="s">
        <v>27</v>
      </c>
      <c r="H1228" t="s">
        <v>49</v>
      </c>
      <c r="I1228">
        <f>IF(OR(financial_transactions35[[#This Row],[amount]]&lt;$L$16, financial_transactions35[[#This Row],[amount]]&gt;$L$17), 1, 0)</f>
        <v>1</v>
      </c>
    </row>
    <row r="1229" spans="1:9">
      <c r="A1229" t="s">
        <v>2548</v>
      </c>
      <c r="B1229" s="3">
        <v>45339</v>
      </c>
      <c r="C1229" t="s">
        <v>2549</v>
      </c>
      <c r="D1229">
        <v>1512.01</v>
      </c>
      <c r="E1229" t="s">
        <v>52</v>
      </c>
      <c r="F1229" t="s">
        <v>32</v>
      </c>
      <c r="G1229" t="s">
        <v>48</v>
      </c>
      <c r="H1229" t="s">
        <v>22</v>
      </c>
      <c r="I1229">
        <f>IF(OR(financial_transactions35[[#This Row],[amount]]&lt;$L$16, financial_transactions35[[#This Row],[amount]]&gt;$L$17), 1, 0)</f>
        <v>1</v>
      </c>
    </row>
    <row r="1230" spans="1:9">
      <c r="A1230" t="s">
        <v>2550</v>
      </c>
      <c r="B1230" s="3">
        <v>45339</v>
      </c>
      <c r="C1230" t="s">
        <v>2551</v>
      </c>
      <c r="D1230">
        <v>1082.01</v>
      </c>
      <c r="E1230" t="s">
        <v>70</v>
      </c>
      <c r="F1230" t="s">
        <v>32</v>
      </c>
      <c r="G1230" t="s">
        <v>39</v>
      </c>
      <c r="H1230" t="s">
        <v>36</v>
      </c>
      <c r="I1230">
        <f>IF(OR(financial_transactions35[[#This Row],[amount]]&lt;$L$16, financial_transactions35[[#This Row],[amount]]&gt;$L$17), 1, 0)</f>
        <v>1</v>
      </c>
    </row>
    <row r="1231" spans="1:9">
      <c r="A1231" t="s">
        <v>2552</v>
      </c>
      <c r="B1231" s="3">
        <v>45339</v>
      </c>
      <c r="C1231" t="s">
        <v>1595</v>
      </c>
      <c r="D1231">
        <v>1254.53</v>
      </c>
      <c r="E1231" t="s">
        <v>64</v>
      </c>
      <c r="F1231" t="s">
        <v>32</v>
      </c>
      <c r="G1231" t="s">
        <v>21</v>
      </c>
      <c r="H1231" t="s">
        <v>36</v>
      </c>
      <c r="I1231">
        <f>IF(OR(financial_transactions35[[#This Row],[amount]]&lt;$L$16, financial_transactions35[[#This Row],[amount]]&gt;$L$17), 1, 0)</f>
        <v>1</v>
      </c>
    </row>
    <row r="1232" spans="1:9">
      <c r="A1232" t="s">
        <v>2553</v>
      </c>
      <c r="B1232" s="3">
        <v>45339</v>
      </c>
      <c r="C1232" t="s">
        <v>2554</v>
      </c>
      <c r="D1232">
        <v>904.13</v>
      </c>
      <c r="E1232" t="s">
        <v>16079</v>
      </c>
      <c r="F1232" t="s">
        <v>32</v>
      </c>
      <c r="G1232" t="s">
        <v>27</v>
      </c>
      <c r="H1232" t="s">
        <v>22</v>
      </c>
      <c r="I1232">
        <f>IF(OR(financial_transactions35[[#This Row],[amount]]&lt;$L$16, financial_transactions35[[#This Row],[amount]]&gt;$L$17), 1, 0)</f>
        <v>1</v>
      </c>
    </row>
    <row r="1233" spans="1:9">
      <c r="A1233" t="s">
        <v>2555</v>
      </c>
      <c r="B1233" s="3">
        <v>45339</v>
      </c>
      <c r="C1233" t="s">
        <v>2556</v>
      </c>
      <c r="D1233">
        <v>1495.54</v>
      </c>
      <c r="E1233" t="s">
        <v>70</v>
      </c>
      <c r="F1233" t="s">
        <v>61</v>
      </c>
      <c r="G1233" t="s">
        <v>39</v>
      </c>
      <c r="H1233" t="s">
        <v>109</v>
      </c>
      <c r="I1233">
        <f>IF(OR(financial_transactions35[[#This Row],[amount]]&lt;$L$16, financial_transactions35[[#This Row],[amount]]&gt;$L$17), 1, 0)</f>
        <v>1</v>
      </c>
    </row>
    <row r="1234" spans="1:9">
      <c r="A1234" t="s">
        <v>2557</v>
      </c>
      <c r="B1234" s="3">
        <v>45339</v>
      </c>
      <c r="C1234" t="s">
        <v>2558</v>
      </c>
      <c r="D1234">
        <v>499.1</v>
      </c>
      <c r="E1234" t="s">
        <v>122</v>
      </c>
      <c r="F1234" t="s">
        <v>61</v>
      </c>
      <c r="G1234" t="s">
        <v>48</v>
      </c>
      <c r="H1234" t="s">
        <v>87</v>
      </c>
      <c r="I1234">
        <f>IF(OR(financial_transactions35[[#This Row],[amount]]&lt;$L$16, financial_transactions35[[#This Row],[amount]]&gt;$L$17), 1, 0)</f>
        <v>1</v>
      </c>
    </row>
    <row r="1235" spans="1:9">
      <c r="A1235" t="s">
        <v>2559</v>
      </c>
      <c r="B1235" s="3">
        <v>45339</v>
      </c>
      <c r="C1235" t="s">
        <v>2560</v>
      </c>
      <c r="D1235">
        <v>1533.51</v>
      </c>
      <c r="E1235" t="s">
        <v>70</v>
      </c>
      <c r="F1235" t="s">
        <v>26</v>
      </c>
      <c r="G1235" t="s">
        <v>21</v>
      </c>
      <c r="H1235" t="s">
        <v>123</v>
      </c>
      <c r="I1235">
        <f>IF(OR(financial_transactions35[[#This Row],[amount]]&lt;$L$16, financial_transactions35[[#This Row],[amount]]&gt;$L$17), 1, 0)</f>
        <v>1</v>
      </c>
    </row>
    <row r="1236" spans="1:9">
      <c r="A1236" t="s">
        <v>2561</v>
      </c>
      <c r="B1236" s="3">
        <v>45339</v>
      </c>
      <c r="C1236" t="s">
        <v>984</v>
      </c>
      <c r="D1236">
        <v>1420.88</v>
      </c>
      <c r="E1236" t="s">
        <v>16110</v>
      </c>
      <c r="F1236" t="s">
        <v>20</v>
      </c>
      <c r="G1236" t="s">
        <v>39</v>
      </c>
      <c r="H1236" t="s">
        <v>36</v>
      </c>
      <c r="I1236">
        <f>IF(OR(financial_transactions35[[#This Row],[amount]]&lt;$L$16, financial_transactions35[[#This Row],[amount]]&gt;$L$17), 1, 0)</f>
        <v>1</v>
      </c>
    </row>
    <row r="1237" spans="1:9">
      <c r="A1237" t="s">
        <v>2562</v>
      </c>
      <c r="B1237" s="3">
        <v>45339</v>
      </c>
      <c r="C1237" t="s">
        <v>2563</v>
      </c>
      <c r="D1237">
        <v>166.26</v>
      </c>
      <c r="E1237" t="s">
        <v>19</v>
      </c>
      <c r="F1237" t="s">
        <v>61</v>
      </c>
      <c r="G1237" t="s">
        <v>21</v>
      </c>
      <c r="H1237" t="s">
        <v>87</v>
      </c>
      <c r="I1237">
        <f>IF(OR(financial_transactions35[[#This Row],[amount]]&lt;$L$16, financial_transactions35[[#This Row],[amount]]&gt;$L$17), 1, 0)</f>
        <v>1</v>
      </c>
    </row>
    <row r="1238" spans="1:9">
      <c r="A1238" t="s">
        <v>2564</v>
      </c>
      <c r="B1238" s="3">
        <v>45339</v>
      </c>
      <c r="C1238" t="s">
        <v>2565</v>
      </c>
      <c r="D1238">
        <v>67.8</v>
      </c>
      <c r="E1238" t="s">
        <v>25</v>
      </c>
      <c r="F1238" t="s">
        <v>26</v>
      </c>
      <c r="G1238" t="s">
        <v>27</v>
      </c>
      <c r="H1238" t="s">
        <v>22</v>
      </c>
      <c r="I1238">
        <f>IF(OR(financial_transactions35[[#This Row],[amount]]&lt;$L$16, financial_transactions35[[#This Row],[amount]]&gt;$L$17), 1, 0)</f>
        <v>1</v>
      </c>
    </row>
    <row r="1239" spans="1:9">
      <c r="A1239" t="s">
        <v>2566</v>
      </c>
      <c r="B1239" s="3">
        <v>45339</v>
      </c>
      <c r="C1239" t="s">
        <v>712</v>
      </c>
      <c r="D1239">
        <v>1546.74</v>
      </c>
      <c r="E1239" t="s">
        <v>67</v>
      </c>
      <c r="F1239" t="s">
        <v>32</v>
      </c>
      <c r="G1239" t="s">
        <v>21</v>
      </c>
      <c r="H1239" t="s">
        <v>75</v>
      </c>
      <c r="I1239">
        <f>IF(OR(financial_transactions35[[#This Row],[amount]]&lt;$L$16, financial_transactions35[[#This Row],[amount]]&gt;$L$17), 1, 0)</f>
        <v>1</v>
      </c>
    </row>
    <row r="1240" spans="1:9">
      <c r="A1240" t="s">
        <v>2569</v>
      </c>
      <c r="B1240" s="3">
        <v>45339</v>
      </c>
      <c r="C1240" t="s">
        <v>2570</v>
      </c>
      <c r="D1240">
        <v>471.52</v>
      </c>
      <c r="E1240" t="s">
        <v>64</v>
      </c>
      <c r="F1240" t="s">
        <v>26</v>
      </c>
      <c r="G1240" t="s">
        <v>27</v>
      </c>
      <c r="H1240" t="s">
        <v>53</v>
      </c>
      <c r="I1240">
        <f>IF(OR(financial_transactions35[[#This Row],[amount]]&lt;$L$16, financial_transactions35[[#This Row],[amount]]&gt;$L$17), 1, 0)</f>
        <v>1</v>
      </c>
    </row>
    <row r="1241" spans="1:9">
      <c r="A1241" t="s">
        <v>2571</v>
      </c>
      <c r="B1241" s="3">
        <v>45339</v>
      </c>
      <c r="C1241" t="s">
        <v>2572</v>
      </c>
      <c r="D1241">
        <v>646.63</v>
      </c>
      <c r="E1241" t="s">
        <v>52</v>
      </c>
      <c r="F1241" t="s">
        <v>26</v>
      </c>
      <c r="G1241" t="s">
        <v>27</v>
      </c>
      <c r="H1241" t="s">
        <v>176</v>
      </c>
      <c r="I1241">
        <f>IF(OR(financial_transactions35[[#This Row],[amount]]&lt;$L$16, financial_transactions35[[#This Row],[amount]]&gt;$L$17), 1, 0)</f>
        <v>1</v>
      </c>
    </row>
    <row r="1242" spans="1:9">
      <c r="A1242" t="s">
        <v>2573</v>
      </c>
      <c r="B1242" s="3">
        <v>45339</v>
      </c>
      <c r="C1242" t="s">
        <v>1851</v>
      </c>
      <c r="D1242">
        <v>577.59</v>
      </c>
      <c r="E1242" t="s">
        <v>25</v>
      </c>
      <c r="F1242" t="s">
        <v>61</v>
      </c>
      <c r="G1242" t="s">
        <v>48</v>
      </c>
      <c r="H1242" t="s">
        <v>36</v>
      </c>
      <c r="I1242">
        <f>IF(OR(financial_transactions35[[#This Row],[amount]]&lt;$L$16, financial_transactions35[[#This Row],[amount]]&gt;$L$17), 1, 0)</f>
        <v>1</v>
      </c>
    </row>
    <row r="1243" spans="1:9">
      <c r="A1243" t="s">
        <v>2574</v>
      </c>
      <c r="B1243" s="3">
        <v>45339</v>
      </c>
      <c r="C1243" t="s">
        <v>2575</v>
      </c>
      <c r="D1243">
        <v>303.94</v>
      </c>
      <c r="E1243" t="s">
        <v>16110</v>
      </c>
      <c r="F1243" t="s">
        <v>26</v>
      </c>
      <c r="G1243" t="s">
        <v>48</v>
      </c>
      <c r="H1243" t="s">
        <v>16080</v>
      </c>
      <c r="I1243">
        <f>IF(OR(financial_transactions35[[#This Row],[amount]]&lt;$L$16, financial_transactions35[[#This Row],[amount]]&gt;$L$17), 1, 0)</f>
        <v>1</v>
      </c>
    </row>
    <row r="1244" spans="1:9">
      <c r="A1244" t="s">
        <v>2576</v>
      </c>
      <c r="B1244" s="3">
        <v>45339</v>
      </c>
      <c r="C1244" t="s">
        <v>2577</v>
      </c>
      <c r="D1244">
        <v>534.57000000000005</v>
      </c>
      <c r="E1244" t="s">
        <v>25</v>
      </c>
      <c r="F1244" t="s">
        <v>32</v>
      </c>
      <c r="G1244" t="s">
        <v>27</v>
      </c>
      <c r="H1244" t="s">
        <v>87</v>
      </c>
      <c r="I1244">
        <f>IF(OR(financial_transactions35[[#This Row],[amount]]&lt;$L$16, financial_transactions35[[#This Row],[amount]]&gt;$L$17), 1, 0)</f>
        <v>1</v>
      </c>
    </row>
    <row r="1245" spans="1:9">
      <c r="A1245" t="s">
        <v>2578</v>
      </c>
      <c r="B1245" s="3">
        <v>45339</v>
      </c>
      <c r="C1245" t="s">
        <v>2579</v>
      </c>
      <c r="D1245">
        <v>810.06</v>
      </c>
      <c r="E1245" t="s">
        <v>16079</v>
      </c>
      <c r="F1245" t="s">
        <v>26</v>
      </c>
      <c r="G1245" t="s">
        <v>48</v>
      </c>
      <c r="H1245" t="s">
        <v>94</v>
      </c>
      <c r="I1245">
        <f>IF(OR(financial_transactions35[[#This Row],[amount]]&lt;$L$16, financial_transactions35[[#This Row],[amount]]&gt;$L$17), 1, 0)</f>
        <v>1</v>
      </c>
    </row>
    <row r="1246" spans="1:9">
      <c r="A1246" t="s">
        <v>2580</v>
      </c>
      <c r="B1246" s="3">
        <v>45339</v>
      </c>
      <c r="C1246" t="s">
        <v>2581</v>
      </c>
      <c r="D1246">
        <v>334.75</v>
      </c>
      <c r="E1246" t="s">
        <v>64</v>
      </c>
      <c r="F1246" t="s">
        <v>32</v>
      </c>
      <c r="G1246" t="s">
        <v>39</v>
      </c>
      <c r="H1246" t="s">
        <v>49</v>
      </c>
      <c r="I1246">
        <f>IF(OR(financial_transactions35[[#This Row],[amount]]&lt;$L$16, financial_transactions35[[#This Row],[amount]]&gt;$L$17), 1, 0)</f>
        <v>1</v>
      </c>
    </row>
    <row r="1247" spans="1:9">
      <c r="A1247" t="s">
        <v>2582</v>
      </c>
      <c r="B1247" s="3">
        <v>45339</v>
      </c>
      <c r="C1247" t="s">
        <v>2583</v>
      </c>
      <c r="D1247">
        <v>1456.84</v>
      </c>
      <c r="E1247" t="s">
        <v>16079</v>
      </c>
      <c r="F1247" t="s">
        <v>26</v>
      </c>
      <c r="G1247" t="s">
        <v>48</v>
      </c>
      <c r="H1247" t="s">
        <v>22</v>
      </c>
      <c r="I1247">
        <f>IF(OR(financial_transactions35[[#This Row],[amount]]&lt;$L$16, financial_transactions35[[#This Row],[amount]]&gt;$L$17), 1, 0)</f>
        <v>1</v>
      </c>
    </row>
    <row r="1248" spans="1:9">
      <c r="A1248" t="s">
        <v>2584</v>
      </c>
      <c r="B1248" s="3">
        <v>45339</v>
      </c>
      <c r="C1248" t="s">
        <v>2585</v>
      </c>
      <c r="D1248">
        <v>17741.59</v>
      </c>
      <c r="E1248" t="s">
        <v>52</v>
      </c>
      <c r="F1248" t="s">
        <v>20</v>
      </c>
      <c r="G1248" t="s">
        <v>48</v>
      </c>
      <c r="H1248" t="s">
        <v>16080</v>
      </c>
      <c r="I1248">
        <f>IF(OR(financial_transactions35[[#This Row],[amount]]&lt;$L$16, financial_transactions35[[#This Row],[amount]]&gt;$L$17), 1, 0)</f>
        <v>1</v>
      </c>
    </row>
    <row r="1249" spans="1:9">
      <c r="A1249" t="s">
        <v>2586</v>
      </c>
      <c r="B1249" s="3">
        <v>45339</v>
      </c>
      <c r="C1249" t="s">
        <v>2587</v>
      </c>
      <c r="D1249">
        <v>476.61</v>
      </c>
      <c r="E1249" t="s">
        <v>122</v>
      </c>
      <c r="F1249" t="s">
        <v>32</v>
      </c>
      <c r="G1249" t="s">
        <v>21</v>
      </c>
      <c r="H1249" t="s">
        <v>22</v>
      </c>
      <c r="I1249">
        <f>IF(OR(financial_transactions35[[#This Row],[amount]]&lt;$L$16, financial_transactions35[[#This Row],[amount]]&gt;$L$17), 1, 0)</f>
        <v>1</v>
      </c>
    </row>
    <row r="1250" spans="1:9">
      <c r="A1250" t="s">
        <v>2588</v>
      </c>
      <c r="B1250" s="3">
        <v>45339</v>
      </c>
      <c r="C1250" t="s">
        <v>2589</v>
      </c>
      <c r="D1250">
        <v>1313.23</v>
      </c>
      <c r="E1250" t="s">
        <v>25</v>
      </c>
      <c r="F1250" t="s">
        <v>61</v>
      </c>
      <c r="G1250" t="s">
        <v>39</v>
      </c>
      <c r="H1250" t="s">
        <v>16080</v>
      </c>
      <c r="I1250">
        <f>IF(OR(financial_transactions35[[#This Row],[amount]]&lt;$L$16, financial_transactions35[[#This Row],[amount]]&gt;$L$17), 1, 0)</f>
        <v>1</v>
      </c>
    </row>
    <row r="1251" spans="1:9">
      <c r="A1251" t="s">
        <v>2590</v>
      </c>
      <c r="B1251" s="3">
        <v>45339</v>
      </c>
      <c r="C1251" t="s">
        <v>2591</v>
      </c>
      <c r="D1251">
        <v>451.28</v>
      </c>
      <c r="E1251" t="s">
        <v>16110</v>
      </c>
      <c r="F1251" t="s">
        <v>32</v>
      </c>
      <c r="G1251" t="s">
        <v>39</v>
      </c>
      <c r="H1251" t="s">
        <v>57</v>
      </c>
      <c r="I1251">
        <f>IF(OR(financial_transactions35[[#This Row],[amount]]&lt;$L$16, financial_transactions35[[#This Row],[amount]]&gt;$L$17), 1, 0)</f>
        <v>1</v>
      </c>
    </row>
    <row r="1252" spans="1:9">
      <c r="A1252" t="s">
        <v>2592</v>
      </c>
      <c r="B1252" s="3">
        <v>45339</v>
      </c>
      <c r="C1252" t="s">
        <v>1509</v>
      </c>
      <c r="D1252">
        <v>976.86</v>
      </c>
      <c r="E1252" t="s">
        <v>64</v>
      </c>
      <c r="F1252" t="s">
        <v>32</v>
      </c>
      <c r="G1252" t="s">
        <v>21</v>
      </c>
      <c r="H1252" t="s">
        <v>22</v>
      </c>
      <c r="I1252">
        <f>IF(OR(financial_transactions35[[#This Row],[amount]]&lt;$L$16, financial_transactions35[[#This Row],[amount]]&gt;$L$17), 1, 0)</f>
        <v>1</v>
      </c>
    </row>
    <row r="1253" spans="1:9">
      <c r="A1253" t="s">
        <v>2593</v>
      </c>
      <c r="B1253" s="3">
        <v>45340</v>
      </c>
      <c r="C1253" t="s">
        <v>2594</v>
      </c>
      <c r="D1253">
        <v>1155.29</v>
      </c>
      <c r="E1253" t="s">
        <v>47</v>
      </c>
      <c r="F1253" t="s">
        <v>32</v>
      </c>
      <c r="G1253" t="s">
        <v>21</v>
      </c>
      <c r="H1253" t="s">
        <v>109</v>
      </c>
      <c r="I1253">
        <f>IF(OR(financial_transactions35[[#This Row],[amount]]&lt;$L$16, financial_transactions35[[#This Row],[amount]]&gt;$L$17), 1, 0)</f>
        <v>1</v>
      </c>
    </row>
    <row r="1254" spans="1:9">
      <c r="A1254" t="s">
        <v>2595</v>
      </c>
      <c r="B1254" s="3">
        <v>45340</v>
      </c>
      <c r="C1254" t="s">
        <v>2596</v>
      </c>
      <c r="D1254">
        <v>1416.22</v>
      </c>
      <c r="E1254" t="s">
        <v>16110</v>
      </c>
      <c r="F1254" t="s">
        <v>61</v>
      </c>
      <c r="G1254" t="s">
        <v>27</v>
      </c>
      <c r="H1254" t="s">
        <v>75</v>
      </c>
      <c r="I1254">
        <f>IF(OR(financial_transactions35[[#This Row],[amount]]&lt;$L$16, financial_transactions35[[#This Row],[amount]]&gt;$L$17), 1, 0)</f>
        <v>1</v>
      </c>
    </row>
    <row r="1255" spans="1:9">
      <c r="A1255" t="s">
        <v>2597</v>
      </c>
      <c r="B1255" s="3">
        <v>45340</v>
      </c>
      <c r="C1255" t="s">
        <v>2598</v>
      </c>
      <c r="D1255">
        <v>1899.74</v>
      </c>
      <c r="E1255" t="s">
        <v>47</v>
      </c>
      <c r="F1255" t="s">
        <v>32</v>
      </c>
      <c r="G1255" t="s">
        <v>48</v>
      </c>
      <c r="H1255" t="s">
        <v>94</v>
      </c>
      <c r="I1255">
        <f>IF(OR(financial_transactions35[[#This Row],[amount]]&lt;$L$16, financial_transactions35[[#This Row],[amount]]&gt;$L$17), 1, 0)</f>
        <v>1</v>
      </c>
    </row>
    <row r="1256" spans="1:9">
      <c r="A1256" t="s">
        <v>2599</v>
      </c>
      <c r="B1256" s="3">
        <v>45340</v>
      </c>
      <c r="C1256" t="s">
        <v>2600</v>
      </c>
      <c r="D1256">
        <v>841.22</v>
      </c>
      <c r="E1256" t="s">
        <v>31</v>
      </c>
      <c r="F1256" t="s">
        <v>32</v>
      </c>
      <c r="G1256" t="s">
        <v>48</v>
      </c>
      <c r="H1256" t="s">
        <v>109</v>
      </c>
      <c r="I1256">
        <f>IF(OR(financial_transactions35[[#This Row],[amount]]&lt;$L$16, financial_transactions35[[#This Row],[amount]]&gt;$L$17), 1, 0)</f>
        <v>1</v>
      </c>
    </row>
    <row r="1257" spans="1:9">
      <c r="A1257" t="s">
        <v>2601</v>
      </c>
      <c r="B1257" s="3">
        <v>45340</v>
      </c>
      <c r="C1257" t="s">
        <v>2602</v>
      </c>
      <c r="D1257">
        <v>1534.47</v>
      </c>
      <c r="E1257" t="s">
        <v>122</v>
      </c>
      <c r="F1257" t="s">
        <v>26</v>
      </c>
      <c r="G1257" t="s">
        <v>39</v>
      </c>
      <c r="H1257" t="s">
        <v>94</v>
      </c>
      <c r="I1257">
        <f>IF(OR(financial_transactions35[[#This Row],[amount]]&lt;$L$16, financial_transactions35[[#This Row],[amount]]&gt;$L$17), 1, 0)</f>
        <v>1</v>
      </c>
    </row>
    <row r="1258" spans="1:9">
      <c r="A1258" t="s">
        <v>2603</v>
      </c>
      <c r="B1258" s="3">
        <v>45340</v>
      </c>
      <c r="C1258" t="s">
        <v>2604</v>
      </c>
      <c r="D1258">
        <v>909.27</v>
      </c>
      <c r="E1258" t="s">
        <v>25</v>
      </c>
      <c r="F1258" t="s">
        <v>32</v>
      </c>
      <c r="G1258" t="s">
        <v>21</v>
      </c>
      <c r="H1258" t="s">
        <v>123</v>
      </c>
      <c r="I1258">
        <f>IF(OR(financial_transactions35[[#This Row],[amount]]&lt;$L$16, financial_transactions35[[#This Row],[amount]]&gt;$L$17), 1, 0)</f>
        <v>1</v>
      </c>
    </row>
    <row r="1259" spans="1:9">
      <c r="A1259" t="s">
        <v>2605</v>
      </c>
      <c r="B1259" s="3">
        <v>45340</v>
      </c>
      <c r="C1259" t="s">
        <v>2606</v>
      </c>
      <c r="D1259">
        <v>1377.73</v>
      </c>
      <c r="E1259" t="s">
        <v>31</v>
      </c>
      <c r="F1259" t="s">
        <v>26</v>
      </c>
      <c r="G1259" t="s">
        <v>21</v>
      </c>
      <c r="H1259" t="s">
        <v>33</v>
      </c>
      <c r="I1259">
        <f>IF(OR(financial_transactions35[[#This Row],[amount]]&lt;$L$16, financial_transactions35[[#This Row],[amount]]&gt;$L$17), 1, 0)</f>
        <v>1</v>
      </c>
    </row>
    <row r="1260" spans="1:9">
      <c r="A1260" t="s">
        <v>2607</v>
      </c>
      <c r="B1260" s="3">
        <v>45340</v>
      </c>
      <c r="C1260" t="s">
        <v>2608</v>
      </c>
      <c r="D1260">
        <v>908.94</v>
      </c>
      <c r="E1260" t="s">
        <v>25</v>
      </c>
      <c r="F1260" t="s">
        <v>26</v>
      </c>
      <c r="G1260" t="s">
        <v>21</v>
      </c>
      <c r="H1260" t="s">
        <v>22</v>
      </c>
      <c r="I1260">
        <f>IF(OR(financial_transactions35[[#This Row],[amount]]&lt;$L$16, financial_transactions35[[#This Row],[amount]]&gt;$L$17), 1, 0)</f>
        <v>1</v>
      </c>
    </row>
    <row r="1261" spans="1:9">
      <c r="A1261" t="s">
        <v>2609</v>
      </c>
      <c r="B1261" s="3">
        <v>45340</v>
      </c>
      <c r="C1261" t="s">
        <v>2610</v>
      </c>
      <c r="D1261">
        <v>850.31</v>
      </c>
      <c r="E1261" t="s">
        <v>16110</v>
      </c>
      <c r="F1261" t="s">
        <v>32</v>
      </c>
      <c r="G1261" t="s">
        <v>21</v>
      </c>
      <c r="H1261" t="s">
        <v>123</v>
      </c>
      <c r="I1261">
        <f>IF(OR(financial_transactions35[[#This Row],[amount]]&lt;$L$16, financial_transactions35[[#This Row],[amount]]&gt;$L$17), 1, 0)</f>
        <v>1</v>
      </c>
    </row>
    <row r="1262" spans="1:9">
      <c r="A1262" t="s">
        <v>2611</v>
      </c>
      <c r="B1262" s="3">
        <v>45340</v>
      </c>
      <c r="C1262" t="s">
        <v>2612</v>
      </c>
      <c r="D1262">
        <v>9750.58</v>
      </c>
      <c r="E1262" t="s">
        <v>70</v>
      </c>
      <c r="F1262" t="s">
        <v>20</v>
      </c>
      <c r="G1262" t="s">
        <v>48</v>
      </c>
      <c r="H1262" t="s">
        <v>16080</v>
      </c>
      <c r="I1262">
        <f>IF(OR(financial_transactions35[[#This Row],[amount]]&lt;$L$16, financial_transactions35[[#This Row],[amount]]&gt;$L$17), 1, 0)</f>
        <v>1</v>
      </c>
    </row>
    <row r="1263" spans="1:9">
      <c r="A1263" t="s">
        <v>2613</v>
      </c>
      <c r="B1263" s="3">
        <v>45340</v>
      </c>
      <c r="C1263" t="s">
        <v>2614</v>
      </c>
      <c r="D1263">
        <v>521.33000000000004</v>
      </c>
      <c r="E1263" t="s">
        <v>122</v>
      </c>
      <c r="F1263" t="s">
        <v>32</v>
      </c>
      <c r="G1263" t="s">
        <v>48</v>
      </c>
      <c r="H1263" t="s">
        <v>75</v>
      </c>
      <c r="I1263">
        <f>IF(OR(financial_transactions35[[#This Row],[amount]]&lt;$L$16, financial_transactions35[[#This Row],[amount]]&gt;$L$17), 1, 0)</f>
        <v>1</v>
      </c>
    </row>
    <row r="1264" spans="1:9">
      <c r="A1264" t="s">
        <v>2615</v>
      </c>
      <c r="B1264" s="3">
        <v>45340</v>
      </c>
      <c r="C1264" t="s">
        <v>2616</v>
      </c>
      <c r="D1264">
        <v>1861.78</v>
      </c>
      <c r="E1264" t="s">
        <v>25</v>
      </c>
      <c r="F1264" t="s">
        <v>61</v>
      </c>
      <c r="G1264" t="s">
        <v>39</v>
      </c>
      <c r="H1264" t="s">
        <v>16080</v>
      </c>
      <c r="I1264">
        <f>IF(OR(financial_transactions35[[#This Row],[amount]]&lt;$L$16, financial_transactions35[[#This Row],[amount]]&gt;$L$17), 1, 0)</f>
        <v>1</v>
      </c>
    </row>
    <row r="1265" spans="1:9">
      <c r="A1265" t="s">
        <v>2617</v>
      </c>
      <c r="B1265" s="3">
        <v>45340</v>
      </c>
      <c r="C1265" t="s">
        <v>2618</v>
      </c>
      <c r="D1265">
        <v>1608.01</v>
      </c>
      <c r="E1265" t="s">
        <v>25</v>
      </c>
      <c r="F1265" t="s">
        <v>20</v>
      </c>
      <c r="G1265" t="s">
        <v>39</v>
      </c>
      <c r="H1265" t="s">
        <v>40</v>
      </c>
      <c r="I1265">
        <f>IF(OR(financial_transactions35[[#This Row],[amount]]&lt;$L$16, financial_transactions35[[#This Row],[amount]]&gt;$L$17), 1, 0)</f>
        <v>1</v>
      </c>
    </row>
    <row r="1266" spans="1:9">
      <c r="A1266" t="s">
        <v>2619</v>
      </c>
      <c r="B1266" s="3">
        <v>45340</v>
      </c>
      <c r="C1266" t="s">
        <v>560</v>
      </c>
      <c r="D1266">
        <v>196.58</v>
      </c>
      <c r="E1266" t="s">
        <v>25</v>
      </c>
      <c r="F1266" t="s">
        <v>61</v>
      </c>
      <c r="G1266" t="s">
        <v>21</v>
      </c>
      <c r="H1266" t="s">
        <v>109</v>
      </c>
      <c r="I1266">
        <f>IF(OR(financial_transactions35[[#This Row],[amount]]&lt;$L$16, financial_transactions35[[#This Row],[amount]]&gt;$L$17), 1, 0)</f>
        <v>1</v>
      </c>
    </row>
    <row r="1267" spans="1:9">
      <c r="A1267" t="s">
        <v>2620</v>
      </c>
      <c r="B1267" s="3">
        <v>45340</v>
      </c>
      <c r="C1267" t="s">
        <v>2621</v>
      </c>
      <c r="D1267">
        <v>381.76</v>
      </c>
      <c r="E1267" t="s">
        <v>67</v>
      </c>
      <c r="F1267" t="s">
        <v>61</v>
      </c>
      <c r="G1267" t="s">
        <v>39</v>
      </c>
      <c r="H1267" t="s">
        <v>16080</v>
      </c>
      <c r="I1267">
        <f>IF(OR(financial_transactions35[[#This Row],[amount]]&lt;$L$16, financial_transactions35[[#This Row],[amount]]&gt;$L$17), 1, 0)</f>
        <v>1</v>
      </c>
    </row>
    <row r="1268" spans="1:9">
      <c r="A1268" t="s">
        <v>2622</v>
      </c>
      <c r="B1268" s="3">
        <v>45340</v>
      </c>
      <c r="C1268" t="s">
        <v>2623</v>
      </c>
      <c r="D1268">
        <v>195.23</v>
      </c>
      <c r="E1268" t="s">
        <v>122</v>
      </c>
      <c r="F1268" t="s">
        <v>61</v>
      </c>
      <c r="G1268" t="s">
        <v>48</v>
      </c>
      <c r="H1268" t="s">
        <v>16080</v>
      </c>
      <c r="I1268">
        <f>IF(OR(financial_transactions35[[#This Row],[amount]]&lt;$L$16, financial_transactions35[[#This Row],[amount]]&gt;$L$17), 1, 0)</f>
        <v>1</v>
      </c>
    </row>
    <row r="1269" spans="1:9">
      <c r="A1269" t="s">
        <v>2624</v>
      </c>
      <c r="B1269" s="3">
        <v>45340</v>
      </c>
      <c r="C1269" t="s">
        <v>2625</v>
      </c>
      <c r="D1269">
        <v>780.11</v>
      </c>
      <c r="E1269" t="s">
        <v>70</v>
      </c>
      <c r="F1269" t="s">
        <v>32</v>
      </c>
      <c r="G1269" t="s">
        <v>48</v>
      </c>
      <c r="H1269" t="s">
        <v>109</v>
      </c>
      <c r="I1269">
        <f>IF(OR(financial_transactions35[[#This Row],[amount]]&lt;$L$16, financial_transactions35[[#This Row],[amount]]&gt;$L$17), 1, 0)</f>
        <v>1</v>
      </c>
    </row>
    <row r="1270" spans="1:9">
      <c r="A1270" t="s">
        <v>2626</v>
      </c>
      <c r="B1270" s="3">
        <v>45340</v>
      </c>
      <c r="C1270" t="s">
        <v>2627</v>
      </c>
      <c r="D1270">
        <v>1659.6</v>
      </c>
      <c r="E1270" t="s">
        <v>47</v>
      </c>
      <c r="F1270" t="s">
        <v>61</v>
      </c>
      <c r="G1270" t="s">
        <v>48</v>
      </c>
      <c r="H1270" t="s">
        <v>87</v>
      </c>
      <c r="I1270">
        <f>IF(OR(financial_transactions35[[#This Row],[amount]]&lt;$L$16, financial_transactions35[[#This Row],[amount]]&gt;$L$17), 1, 0)</f>
        <v>1</v>
      </c>
    </row>
    <row r="1271" spans="1:9">
      <c r="A1271" t="s">
        <v>2628</v>
      </c>
      <c r="B1271" s="3">
        <v>45340</v>
      </c>
      <c r="C1271" t="s">
        <v>2629</v>
      </c>
      <c r="D1271">
        <v>283.38</v>
      </c>
      <c r="E1271" t="s">
        <v>31</v>
      </c>
      <c r="F1271" t="s">
        <v>26</v>
      </c>
      <c r="G1271" t="s">
        <v>48</v>
      </c>
      <c r="H1271" t="s">
        <v>16080</v>
      </c>
      <c r="I1271">
        <f>IF(OR(financial_transactions35[[#This Row],[amount]]&lt;$L$16, financial_transactions35[[#This Row],[amount]]&gt;$L$17), 1, 0)</f>
        <v>1</v>
      </c>
    </row>
    <row r="1272" spans="1:9">
      <c r="A1272" t="s">
        <v>2630</v>
      </c>
      <c r="B1272" s="3">
        <v>45340</v>
      </c>
      <c r="C1272" t="s">
        <v>2631</v>
      </c>
      <c r="D1272">
        <v>1814.35</v>
      </c>
      <c r="E1272" t="s">
        <v>19</v>
      </c>
      <c r="F1272" t="s">
        <v>20</v>
      </c>
      <c r="G1272" t="s">
        <v>39</v>
      </c>
      <c r="H1272" t="s">
        <v>22</v>
      </c>
      <c r="I1272">
        <f>IF(OR(financial_transactions35[[#This Row],[amount]]&lt;$L$16, financial_transactions35[[#This Row],[amount]]&gt;$L$17), 1, 0)</f>
        <v>1</v>
      </c>
    </row>
    <row r="1273" spans="1:9">
      <c r="A1273" t="s">
        <v>2632</v>
      </c>
      <c r="B1273" s="3">
        <v>45340</v>
      </c>
      <c r="C1273" t="s">
        <v>2633</v>
      </c>
      <c r="D1273">
        <v>1752.3</v>
      </c>
      <c r="E1273" t="s">
        <v>31</v>
      </c>
      <c r="F1273" t="s">
        <v>32</v>
      </c>
      <c r="G1273" t="s">
        <v>27</v>
      </c>
      <c r="H1273" t="s">
        <v>109</v>
      </c>
      <c r="I1273">
        <f>IF(OR(financial_transactions35[[#This Row],[amount]]&lt;$L$16, financial_transactions35[[#This Row],[amount]]&gt;$L$17), 1, 0)</f>
        <v>1</v>
      </c>
    </row>
    <row r="1274" spans="1:9">
      <c r="A1274" t="s">
        <v>2634</v>
      </c>
      <c r="B1274" s="3">
        <v>45340</v>
      </c>
      <c r="C1274" t="s">
        <v>79</v>
      </c>
      <c r="D1274">
        <v>1708.59</v>
      </c>
      <c r="E1274" t="s">
        <v>47</v>
      </c>
      <c r="F1274" t="s">
        <v>26</v>
      </c>
      <c r="G1274" t="s">
        <v>39</v>
      </c>
      <c r="H1274" t="s">
        <v>16080</v>
      </c>
      <c r="I1274">
        <f>IF(OR(financial_transactions35[[#This Row],[amount]]&lt;$L$16, financial_transactions35[[#This Row],[amount]]&gt;$L$17), 1, 0)</f>
        <v>1</v>
      </c>
    </row>
    <row r="1275" spans="1:9">
      <c r="A1275" t="s">
        <v>2635</v>
      </c>
      <c r="B1275" s="3">
        <v>45340</v>
      </c>
      <c r="C1275" t="s">
        <v>2636</v>
      </c>
      <c r="D1275">
        <v>941.37</v>
      </c>
      <c r="E1275" t="s">
        <v>70</v>
      </c>
      <c r="F1275" t="s">
        <v>61</v>
      </c>
      <c r="G1275" t="s">
        <v>21</v>
      </c>
      <c r="H1275" t="s">
        <v>33</v>
      </c>
      <c r="I1275">
        <f>IF(OR(financial_transactions35[[#This Row],[amount]]&lt;$L$16, financial_transactions35[[#This Row],[amount]]&gt;$L$17), 1, 0)</f>
        <v>1</v>
      </c>
    </row>
    <row r="1276" spans="1:9">
      <c r="A1276" t="s">
        <v>2639</v>
      </c>
      <c r="B1276" s="3">
        <v>45340</v>
      </c>
      <c r="C1276" t="s">
        <v>2640</v>
      </c>
      <c r="D1276">
        <v>503.05</v>
      </c>
      <c r="E1276" t="s">
        <v>64</v>
      </c>
      <c r="F1276" t="s">
        <v>26</v>
      </c>
      <c r="G1276" t="s">
        <v>27</v>
      </c>
      <c r="H1276" t="s">
        <v>176</v>
      </c>
      <c r="I1276">
        <f>IF(OR(financial_transactions35[[#This Row],[amount]]&lt;$L$16, financial_transactions35[[#This Row],[amount]]&gt;$L$17), 1, 0)</f>
        <v>1</v>
      </c>
    </row>
    <row r="1277" spans="1:9">
      <c r="A1277" t="s">
        <v>2641</v>
      </c>
      <c r="B1277" s="3">
        <v>45340</v>
      </c>
      <c r="C1277" t="s">
        <v>2642</v>
      </c>
      <c r="D1277">
        <v>1540.43</v>
      </c>
      <c r="E1277" t="s">
        <v>19</v>
      </c>
      <c r="F1277" t="s">
        <v>26</v>
      </c>
      <c r="G1277" t="s">
        <v>48</v>
      </c>
      <c r="H1277" t="s">
        <v>94</v>
      </c>
      <c r="I1277">
        <f>IF(OR(financial_transactions35[[#This Row],[amount]]&lt;$L$16, financial_transactions35[[#This Row],[amount]]&gt;$L$17), 1, 0)</f>
        <v>1</v>
      </c>
    </row>
    <row r="1278" spans="1:9">
      <c r="A1278" t="s">
        <v>2643</v>
      </c>
      <c r="B1278" s="3">
        <v>45340</v>
      </c>
      <c r="C1278" t="s">
        <v>2644</v>
      </c>
      <c r="D1278">
        <v>1665.49</v>
      </c>
      <c r="E1278" t="s">
        <v>70</v>
      </c>
      <c r="F1278" t="s">
        <v>61</v>
      </c>
      <c r="G1278" t="s">
        <v>39</v>
      </c>
      <c r="H1278" t="s">
        <v>123</v>
      </c>
      <c r="I1278">
        <f>IF(OR(financial_transactions35[[#This Row],[amount]]&lt;$L$16, financial_transactions35[[#This Row],[amount]]&gt;$L$17), 1, 0)</f>
        <v>1</v>
      </c>
    </row>
    <row r="1279" spans="1:9">
      <c r="A1279" t="s">
        <v>2645</v>
      </c>
      <c r="B1279" s="3">
        <v>45340</v>
      </c>
      <c r="C1279" t="s">
        <v>2541</v>
      </c>
      <c r="D1279">
        <v>648.17999999999995</v>
      </c>
      <c r="E1279" t="s">
        <v>31</v>
      </c>
      <c r="F1279" t="s">
        <v>32</v>
      </c>
      <c r="G1279" t="s">
        <v>48</v>
      </c>
      <c r="H1279" t="s">
        <v>123</v>
      </c>
      <c r="I1279">
        <f>IF(OR(financial_transactions35[[#This Row],[amount]]&lt;$L$16, financial_transactions35[[#This Row],[amount]]&gt;$L$17), 1, 0)</f>
        <v>1</v>
      </c>
    </row>
    <row r="1280" spans="1:9">
      <c r="A1280" t="s">
        <v>2646</v>
      </c>
      <c r="B1280" s="3">
        <v>45340</v>
      </c>
      <c r="C1280" t="s">
        <v>2647</v>
      </c>
      <c r="D1280">
        <v>1305.4000000000001</v>
      </c>
      <c r="E1280" t="s">
        <v>67</v>
      </c>
      <c r="F1280" t="s">
        <v>26</v>
      </c>
      <c r="G1280" t="s">
        <v>27</v>
      </c>
      <c r="H1280" t="s">
        <v>123</v>
      </c>
      <c r="I1280">
        <f>IF(OR(financial_transactions35[[#This Row],[amount]]&lt;$L$16, financial_transactions35[[#This Row],[amount]]&gt;$L$17), 1, 0)</f>
        <v>1</v>
      </c>
    </row>
    <row r="1281" spans="1:9">
      <c r="A1281" t="s">
        <v>2648</v>
      </c>
      <c r="B1281" s="3">
        <v>45340</v>
      </c>
      <c r="C1281" t="s">
        <v>2649</v>
      </c>
      <c r="D1281">
        <v>1164</v>
      </c>
      <c r="E1281" t="s">
        <v>16110</v>
      </c>
      <c r="F1281" t="s">
        <v>61</v>
      </c>
      <c r="G1281" t="s">
        <v>48</v>
      </c>
      <c r="H1281" t="s">
        <v>44</v>
      </c>
      <c r="I1281">
        <f>IF(OR(financial_transactions35[[#This Row],[amount]]&lt;$L$16, financial_transactions35[[#This Row],[amount]]&gt;$L$17), 1, 0)</f>
        <v>1</v>
      </c>
    </row>
    <row r="1282" spans="1:9">
      <c r="A1282" t="s">
        <v>2650</v>
      </c>
      <c r="B1282" s="3">
        <v>45341</v>
      </c>
      <c r="C1282" t="s">
        <v>2651</v>
      </c>
      <c r="D1282">
        <v>1839.05</v>
      </c>
      <c r="E1282" t="s">
        <v>67</v>
      </c>
      <c r="F1282" t="s">
        <v>26</v>
      </c>
      <c r="G1282" t="s">
        <v>48</v>
      </c>
      <c r="H1282" t="s">
        <v>109</v>
      </c>
      <c r="I1282">
        <f>IF(OR(financial_transactions35[[#This Row],[amount]]&lt;$L$16, financial_transactions35[[#This Row],[amount]]&gt;$L$17), 1, 0)</f>
        <v>1</v>
      </c>
    </row>
    <row r="1283" spans="1:9">
      <c r="A1283" t="s">
        <v>2652</v>
      </c>
      <c r="B1283" s="3">
        <v>45341</v>
      </c>
      <c r="C1283" t="s">
        <v>2653</v>
      </c>
      <c r="D1283">
        <v>1224.6099999999999</v>
      </c>
      <c r="E1283" t="s">
        <v>64</v>
      </c>
      <c r="F1283" t="s">
        <v>26</v>
      </c>
      <c r="G1283" t="s">
        <v>21</v>
      </c>
      <c r="H1283" t="s">
        <v>16080</v>
      </c>
      <c r="I1283">
        <f>IF(OR(financial_transactions35[[#This Row],[amount]]&lt;$L$16, financial_transactions35[[#This Row],[amount]]&gt;$L$17), 1, 0)</f>
        <v>1</v>
      </c>
    </row>
    <row r="1284" spans="1:9">
      <c r="A1284" t="s">
        <v>2654</v>
      </c>
      <c r="B1284" s="3">
        <v>45341</v>
      </c>
      <c r="C1284" t="s">
        <v>2655</v>
      </c>
      <c r="D1284">
        <v>1340.92</v>
      </c>
      <c r="E1284" t="s">
        <v>70</v>
      </c>
      <c r="F1284" t="s">
        <v>32</v>
      </c>
      <c r="G1284" t="s">
        <v>21</v>
      </c>
      <c r="H1284" t="s">
        <v>22</v>
      </c>
      <c r="I1284">
        <f>IF(OR(financial_transactions35[[#This Row],[amount]]&lt;$L$16, financial_transactions35[[#This Row],[amount]]&gt;$L$17), 1, 0)</f>
        <v>1</v>
      </c>
    </row>
    <row r="1285" spans="1:9">
      <c r="A1285" t="s">
        <v>2656</v>
      </c>
      <c r="B1285" s="3">
        <v>45341</v>
      </c>
      <c r="C1285" t="s">
        <v>2657</v>
      </c>
      <c r="D1285">
        <v>1936.82</v>
      </c>
      <c r="E1285" t="s">
        <v>19</v>
      </c>
      <c r="F1285" t="s">
        <v>20</v>
      </c>
      <c r="G1285" t="s">
        <v>39</v>
      </c>
      <c r="H1285" t="s">
        <v>94</v>
      </c>
      <c r="I1285">
        <f>IF(OR(financial_transactions35[[#This Row],[amount]]&lt;$L$16, financial_transactions35[[#This Row],[amount]]&gt;$L$17), 1, 0)</f>
        <v>1</v>
      </c>
    </row>
    <row r="1286" spans="1:9">
      <c r="A1286" t="s">
        <v>2658</v>
      </c>
      <c r="B1286" s="3">
        <v>45341</v>
      </c>
      <c r="C1286" t="s">
        <v>2659</v>
      </c>
      <c r="D1286">
        <v>1098.77</v>
      </c>
      <c r="E1286" t="s">
        <v>47</v>
      </c>
      <c r="F1286" t="s">
        <v>20</v>
      </c>
      <c r="G1286" t="s">
        <v>21</v>
      </c>
      <c r="H1286" t="s">
        <v>176</v>
      </c>
      <c r="I1286">
        <f>IF(OR(financial_transactions35[[#This Row],[amount]]&lt;$L$16, financial_transactions35[[#This Row],[amount]]&gt;$L$17), 1, 0)</f>
        <v>1</v>
      </c>
    </row>
    <row r="1287" spans="1:9">
      <c r="A1287" t="s">
        <v>2660</v>
      </c>
      <c r="B1287" s="3">
        <v>45341</v>
      </c>
      <c r="C1287" t="s">
        <v>2661</v>
      </c>
      <c r="D1287">
        <v>378.84</v>
      </c>
      <c r="E1287" t="s">
        <v>16079</v>
      </c>
      <c r="F1287" t="s">
        <v>61</v>
      </c>
      <c r="G1287" t="s">
        <v>27</v>
      </c>
      <c r="H1287" t="s">
        <v>176</v>
      </c>
      <c r="I1287">
        <f>IF(OR(financial_transactions35[[#This Row],[amount]]&lt;$L$16, financial_transactions35[[#This Row],[amount]]&gt;$L$17), 1, 0)</f>
        <v>1</v>
      </c>
    </row>
    <row r="1288" spans="1:9">
      <c r="A1288" t="s">
        <v>2662</v>
      </c>
      <c r="B1288" s="3">
        <v>45341</v>
      </c>
      <c r="C1288" t="s">
        <v>841</v>
      </c>
      <c r="D1288">
        <v>806.93</v>
      </c>
      <c r="E1288" t="s">
        <v>64</v>
      </c>
      <c r="F1288" t="s">
        <v>32</v>
      </c>
      <c r="G1288" t="s">
        <v>27</v>
      </c>
      <c r="H1288" t="s">
        <v>36</v>
      </c>
      <c r="I1288">
        <f>IF(OR(financial_transactions35[[#This Row],[amount]]&lt;$L$16, financial_transactions35[[#This Row],[amount]]&gt;$L$17), 1, 0)</f>
        <v>1</v>
      </c>
    </row>
    <row r="1289" spans="1:9">
      <c r="A1289" t="s">
        <v>2663</v>
      </c>
      <c r="B1289" s="3">
        <v>45341</v>
      </c>
      <c r="C1289" t="s">
        <v>2664</v>
      </c>
      <c r="D1289">
        <v>555.16</v>
      </c>
      <c r="E1289" t="s">
        <v>16110</v>
      </c>
      <c r="F1289" t="s">
        <v>61</v>
      </c>
      <c r="G1289" t="s">
        <v>48</v>
      </c>
      <c r="H1289" t="s">
        <v>33</v>
      </c>
      <c r="I1289">
        <f>IF(OR(financial_transactions35[[#This Row],[amount]]&lt;$L$16, financial_transactions35[[#This Row],[amount]]&gt;$L$17), 1, 0)</f>
        <v>1</v>
      </c>
    </row>
    <row r="1290" spans="1:9">
      <c r="A1290" t="s">
        <v>2665</v>
      </c>
      <c r="B1290" s="3">
        <v>45341</v>
      </c>
      <c r="C1290" t="s">
        <v>2666</v>
      </c>
      <c r="D1290">
        <v>1184.48</v>
      </c>
      <c r="E1290" t="s">
        <v>47</v>
      </c>
      <c r="F1290" t="s">
        <v>26</v>
      </c>
      <c r="G1290" t="s">
        <v>48</v>
      </c>
      <c r="H1290" t="s">
        <v>53</v>
      </c>
      <c r="I1290">
        <f>IF(OR(financial_transactions35[[#This Row],[amount]]&lt;$L$16, financial_transactions35[[#This Row],[amount]]&gt;$L$17), 1, 0)</f>
        <v>1</v>
      </c>
    </row>
    <row r="1291" spans="1:9">
      <c r="A1291" t="s">
        <v>2667</v>
      </c>
      <c r="B1291" s="3">
        <v>45341</v>
      </c>
      <c r="C1291" t="s">
        <v>2668</v>
      </c>
      <c r="D1291">
        <v>1362.7</v>
      </c>
      <c r="E1291" t="s">
        <v>47</v>
      </c>
      <c r="F1291" t="s">
        <v>26</v>
      </c>
      <c r="G1291" t="s">
        <v>27</v>
      </c>
      <c r="H1291" t="s">
        <v>40</v>
      </c>
      <c r="I1291">
        <f>IF(OR(financial_transactions35[[#This Row],[amount]]&lt;$L$16, financial_transactions35[[#This Row],[amount]]&gt;$L$17), 1, 0)</f>
        <v>1</v>
      </c>
    </row>
    <row r="1292" spans="1:9">
      <c r="A1292" t="s">
        <v>2669</v>
      </c>
      <c r="B1292" s="3">
        <v>45341</v>
      </c>
      <c r="C1292" t="s">
        <v>2670</v>
      </c>
      <c r="D1292">
        <v>860.46</v>
      </c>
      <c r="E1292" t="s">
        <v>67</v>
      </c>
      <c r="F1292" t="s">
        <v>26</v>
      </c>
      <c r="G1292" t="s">
        <v>39</v>
      </c>
      <c r="H1292" t="s">
        <v>28</v>
      </c>
      <c r="I1292">
        <f>IF(OR(financial_transactions35[[#This Row],[amount]]&lt;$L$16, financial_transactions35[[#This Row],[amount]]&gt;$L$17), 1, 0)</f>
        <v>1</v>
      </c>
    </row>
    <row r="1293" spans="1:9">
      <c r="A1293" t="s">
        <v>2671</v>
      </c>
      <c r="B1293" s="3">
        <v>45341</v>
      </c>
      <c r="C1293" t="s">
        <v>2672</v>
      </c>
      <c r="D1293">
        <v>1596.02</v>
      </c>
      <c r="E1293" t="s">
        <v>122</v>
      </c>
      <c r="F1293" t="s">
        <v>26</v>
      </c>
      <c r="G1293" t="s">
        <v>48</v>
      </c>
      <c r="H1293" t="s">
        <v>22</v>
      </c>
      <c r="I1293">
        <f>IF(OR(financial_transactions35[[#This Row],[amount]]&lt;$L$16, financial_transactions35[[#This Row],[amount]]&gt;$L$17), 1, 0)</f>
        <v>1</v>
      </c>
    </row>
    <row r="1294" spans="1:9">
      <c r="A1294" t="s">
        <v>2673</v>
      </c>
      <c r="B1294" s="3">
        <v>45341</v>
      </c>
      <c r="C1294" t="s">
        <v>2674</v>
      </c>
      <c r="D1294">
        <v>1428.68</v>
      </c>
      <c r="E1294" t="s">
        <v>19</v>
      </c>
      <c r="F1294" t="s">
        <v>61</v>
      </c>
      <c r="G1294" t="s">
        <v>21</v>
      </c>
      <c r="H1294" t="s">
        <v>75</v>
      </c>
      <c r="I1294">
        <f>IF(OR(financial_transactions35[[#This Row],[amount]]&lt;$L$16, financial_transactions35[[#This Row],[amount]]&gt;$L$17), 1, 0)</f>
        <v>1</v>
      </c>
    </row>
    <row r="1295" spans="1:9">
      <c r="A1295" t="s">
        <v>2675</v>
      </c>
      <c r="B1295" s="3">
        <v>45341</v>
      </c>
      <c r="C1295" t="s">
        <v>2676</v>
      </c>
      <c r="D1295">
        <v>423.72</v>
      </c>
      <c r="E1295" t="s">
        <v>47</v>
      </c>
      <c r="F1295" t="s">
        <v>26</v>
      </c>
      <c r="G1295" t="s">
        <v>27</v>
      </c>
      <c r="H1295" t="s">
        <v>87</v>
      </c>
      <c r="I1295">
        <f>IF(OR(financial_transactions35[[#This Row],[amount]]&lt;$L$16, financial_transactions35[[#This Row],[amount]]&gt;$L$17), 1, 0)</f>
        <v>1</v>
      </c>
    </row>
    <row r="1296" spans="1:9">
      <c r="A1296" t="s">
        <v>2677</v>
      </c>
      <c r="B1296" s="3">
        <v>45341</v>
      </c>
      <c r="C1296" t="s">
        <v>2678</v>
      </c>
      <c r="D1296">
        <v>1270.27</v>
      </c>
      <c r="E1296" t="s">
        <v>16110</v>
      </c>
      <c r="F1296" t="s">
        <v>20</v>
      </c>
      <c r="G1296" t="s">
        <v>27</v>
      </c>
      <c r="H1296" t="s">
        <v>33</v>
      </c>
      <c r="I1296">
        <f>IF(OR(financial_transactions35[[#This Row],[amount]]&lt;$L$16, financial_transactions35[[#This Row],[amount]]&gt;$L$17), 1, 0)</f>
        <v>1</v>
      </c>
    </row>
    <row r="1297" spans="1:9">
      <c r="A1297" t="s">
        <v>2679</v>
      </c>
      <c r="B1297" s="3">
        <v>45341</v>
      </c>
      <c r="C1297" t="s">
        <v>2680</v>
      </c>
      <c r="D1297">
        <v>247.91</v>
      </c>
      <c r="E1297" t="s">
        <v>122</v>
      </c>
      <c r="F1297" t="s">
        <v>32</v>
      </c>
      <c r="G1297" t="s">
        <v>27</v>
      </c>
      <c r="H1297" t="s">
        <v>57</v>
      </c>
      <c r="I1297">
        <f>IF(OR(financial_transactions35[[#This Row],[amount]]&lt;$L$16, financial_transactions35[[#This Row],[amount]]&gt;$L$17), 1, 0)</f>
        <v>1</v>
      </c>
    </row>
    <row r="1298" spans="1:9">
      <c r="A1298" t="s">
        <v>2681</v>
      </c>
      <c r="B1298" s="3">
        <v>45341</v>
      </c>
      <c r="C1298" t="s">
        <v>2682</v>
      </c>
      <c r="D1298">
        <v>1408.8</v>
      </c>
      <c r="E1298" t="s">
        <v>64</v>
      </c>
      <c r="F1298" t="s">
        <v>32</v>
      </c>
      <c r="G1298" t="s">
        <v>39</v>
      </c>
      <c r="H1298" t="s">
        <v>53</v>
      </c>
      <c r="I1298">
        <f>IF(OR(financial_transactions35[[#This Row],[amount]]&lt;$L$16, financial_transactions35[[#This Row],[amount]]&gt;$L$17), 1, 0)</f>
        <v>1</v>
      </c>
    </row>
    <row r="1299" spans="1:9">
      <c r="A1299" t="s">
        <v>2683</v>
      </c>
      <c r="B1299" s="3">
        <v>45341</v>
      </c>
      <c r="C1299" t="s">
        <v>2684</v>
      </c>
      <c r="D1299">
        <v>242.86</v>
      </c>
      <c r="E1299" t="s">
        <v>19</v>
      </c>
      <c r="F1299" t="s">
        <v>20</v>
      </c>
      <c r="G1299" t="s">
        <v>48</v>
      </c>
      <c r="H1299" t="s">
        <v>33</v>
      </c>
      <c r="I1299">
        <f>IF(OR(financial_transactions35[[#This Row],[amount]]&lt;$L$16, financial_transactions35[[#This Row],[amount]]&gt;$L$17), 1, 0)</f>
        <v>1</v>
      </c>
    </row>
    <row r="1300" spans="1:9">
      <c r="A1300" t="s">
        <v>2685</v>
      </c>
      <c r="B1300" s="3">
        <v>45341</v>
      </c>
      <c r="C1300" t="s">
        <v>2686</v>
      </c>
      <c r="D1300">
        <v>1269.67</v>
      </c>
      <c r="E1300" t="s">
        <v>25</v>
      </c>
      <c r="F1300" t="s">
        <v>20</v>
      </c>
      <c r="G1300" t="s">
        <v>21</v>
      </c>
      <c r="H1300" t="s">
        <v>109</v>
      </c>
      <c r="I1300">
        <f>IF(OR(financial_transactions35[[#This Row],[amount]]&lt;$L$16, financial_transactions35[[#This Row],[amount]]&gt;$L$17), 1, 0)</f>
        <v>1</v>
      </c>
    </row>
    <row r="1301" spans="1:9">
      <c r="A1301" t="s">
        <v>2687</v>
      </c>
      <c r="B1301" s="3">
        <v>45341</v>
      </c>
      <c r="C1301" t="s">
        <v>2688</v>
      </c>
      <c r="D1301">
        <v>655.01</v>
      </c>
      <c r="E1301" t="s">
        <v>19</v>
      </c>
      <c r="F1301" t="s">
        <v>26</v>
      </c>
      <c r="G1301" t="s">
        <v>27</v>
      </c>
      <c r="H1301" t="s">
        <v>36</v>
      </c>
      <c r="I1301">
        <f>IF(OR(financial_transactions35[[#This Row],[amount]]&lt;$L$16, financial_transactions35[[#This Row],[amount]]&gt;$L$17), 1, 0)</f>
        <v>1</v>
      </c>
    </row>
    <row r="1302" spans="1:9">
      <c r="A1302" t="s">
        <v>2689</v>
      </c>
      <c r="B1302" s="3">
        <v>45341</v>
      </c>
      <c r="C1302" t="s">
        <v>382</v>
      </c>
      <c r="D1302">
        <v>1810.22</v>
      </c>
      <c r="E1302" t="s">
        <v>122</v>
      </c>
      <c r="F1302" t="s">
        <v>20</v>
      </c>
      <c r="G1302" t="s">
        <v>21</v>
      </c>
      <c r="H1302" t="s">
        <v>16080</v>
      </c>
      <c r="I1302">
        <f>IF(OR(financial_transactions35[[#This Row],[amount]]&lt;$L$16, financial_transactions35[[#This Row],[amount]]&gt;$L$17), 1, 0)</f>
        <v>1</v>
      </c>
    </row>
    <row r="1303" spans="1:9">
      <c r="A1303" t="s">
        <v>2690</v>
      </c>
      <c r="B1303" s="3">
        <v>45341</v>
      </c>
      <c r="C1303" t="s">
        <v>874</v>
      </c>
      <c r="D1303">
        <v>1305.45</v>
      </c>
      <c r="E1303" t="s">
        <v>64</v>
      </c>
      <c r="F1303" t="s">
        <v>32</v>
      </c>
      <c r="G1303" t="s">
        <v>39</v>
      </c>
      <c r="H1303" t="s">
        <v>109</v>
      </c>
      <c r="I1303">
        <f>IF(OR(financial_transactions35[[#This Row],[amount]]&lt;$L$16, financial_transactions35[[#This Row],[amount]]&gt;$L$17), 1, 0)</f>
        <v>1</v>
      </c>
    </row>
    <row r="1304" spans="1:9">
      <c r="A1304" t="s">
        <v>2691</v>
      </c>
      <c r="B1304" s="3">
        <v>45341</v>
      </c>
      <c r="C1304" t="s">
        <v>2692</v>
      </c>
      <c r="D1304">
        <v>19102.54</v>
      </c>
      <c r="E1304" t="s">
        <v>67</v>
      </c>
      <c r="F1304" t="s">
        <v>32</v>
      </c>
      <c r="G1304" t="s">
        <v>27</v>
      </c>
      <c r="H1304" t="s">
        <v>53</v>
      </c>
      <c r="I1304">
        <f>IF(OR(financial_transactions35[[#This Row],[amount]]&lt;$L$16, financial_transactions35[[#This Row],[amount]]&gt;$L$17), 1, 0)</f>
        <v>1</v>
      </c>
    </row>
    <row r="1305" spans="1:9">
      <c r="A1305" t="s">
        <v>2693</v>
      </c>
      <c r="B1305" s="3">
        <v>45341</v>
      </c>
      <c r="C1305" t="s">
        <v>2694</v>
      </c>
      <c r="D1305">
        <v>1199.9100000000001</v>
      </c>
      <c r="E1305" t="s">
        <v>16110</v>
      </c>
      <c r="F1305" t="s">
        <v>61</v>
      </c>
      <c r="G1305" t="s">
        <v>21</v>
      </c>
      <c r="H1305" t="s">
        <v>40</v>
      </c>
      <c r="I1305">
        <f>IF(OR(financial_transactions35[[#This Row],[amount]]&lt;$L$16, financial_transactions35[[#This Row],[amount]]&gt;$L$17), 1, 0)</f>
        <v>1</v>
      </c>
    </row>
    <row r="1306" spans="1:9">
      <c r="A1306" t="s">
        <v>2697</v>
      </c>
      <c r="B1306" s="3">
        <v>45341</v>
      </c>
      <c r="C1306" t="s">
        <v>2698</v>
      </c>
      <c r="D1306">
        <v>1634.74</v>
      </c>
      <c r="E1306" t="s">
        <v>16079</v>
      </c>
      <c r="F1306" t="s">
        <v>61</v>
      </c>
      <c r="G1306" t="s">
        <v>48</v>
      </c>
      <c r="H1306" t="s">
        <v>49</v>
      </c>
      <c r="I1306">
        <f>IF(OR(financial_transactions35[[#This Row],[amount]]&lt;$L$16, financial_transactions35[[#This Row],[amount]]&gt;$L$17), 1, 0)</f>
        <v>1</v>
      </c>
    </row>
    <row r="1307" spans="1:9">
      <c r="A1307" t="s">
        <v>2699</v>
      </c>
      <c r="B1307" s="3">
        <v>45341</v>
      </c>
      <c r="C1307" t="s">
        <v>2700</v>
      </c>
      <c r="D1307">
        <v>610.66999999999996</v>
      </c>
      <c r="E1307" t="s">
        <v>31</v>
      </c>
      <c r="F1307" t="s">
        <v>61</v>
      </c>
      <c r="G1307" t="s">
        <v>39</v>
      </c>
      <c r="H1307" t="s">
        <v>40</v>
      </c>
      <c r="I1307">
        <f>IF(OR(financial_transactions35[[#This Row],[amount]]&lt;$L$16, financial_transactions35[[#This Row],[amount]]&gt;$L$17), 1, 0)</f>
        <v>1</v>
      </c>
    </row>
    <row r="1308" spans="1:9">
      <c r="A1308" t="s">
        <v>2701</v>
      </c>
      <c r="B1308" s="3">
        <v>45341</v>
      </c>
      <c r="C1308" t="s">
        <v>2702</v>
      </c>
      <c r="D1308">
        <v>652.63</v>
      </c>
      <c r="E1308" t="s">
        <v>16079</v>
      </c>
      <c r="F1308" t="s">
        <v>26</v>
      </c>
      <c r="G1308" t="s">
        <v>48</v>
      </c>
      <c r="H1308" t="s">
        <v>22</v>
      </c>
      <c r="I1308">
        <f>IF(OR(financial_transactions35[[#This Row],[amount]]&lt;$L$16, financial_transactions35[[#This Row],[amount]]&gt;$L$17), 1, 0)</f>
        <v>1</v>
      </c>
    </row>
    <row r="1309" spans="1:9">
      <c r="A1309" t="s">
        <v>2703</v>
      </c>
      <c r="B1309" s="3">
        <v>45341</v>
      </c>
      <c r="C1309" t="s">
        <v>2704</v>
      </c>
      <c r="D1309">
        <v>1052.78</v>
      </c>
      <c r="E1309" t="s">
        <v>16079</v>
      </c>
      <c r="F1309" t="s">
        <v>61</v>
      </c>
      <c r="G1309" t="s">
        <v>21</v>
      </c>
      <c r="H1309" t="s">
        <v>176</v>
      </c>
      <c r="I1309">
        <f>IF(OR(financial_transactions35[[#This Row],[amount]]&lt;$L$16, financial_transactions35[[#This Row],[amount]]&gt;$L$17), 1, 0)</f>
        <v>1</v>
      </c>
    </row>
    <row r="1310" spans="1:9">
      <c r="A1310" t="s">
        <v>2705</v>
      </c>
      <c r="B1310" s="3">
        <v>45341</v>
      </c>
      <c r="C1310" t="s">
        <v>2706</v>
      </c>
      <c r="D1310">
        <v>955.58</v>
      </c>
      <c r="E1310" t="s">
        <v>67</v>
      </c>
      <c r="F1310" t="s">
        <v>32</v>
      </c>
      <c r="G1310" t="s">
        <v>27</v>
      </c>
      <c r="H1310" t="s">
        <v>16080</v>
      </c>
      <c r="I1310">
        <f>IF(OR(financial_transactions35[[#This Row],[amount]]&lt;$L$16, financial_transactions35[[#This Row],[amount]]&gt;$L$17), 1, 0)</f>
        <v>1</v>
      </c>
    </row>
    <row r="1311" spans="1:9">
      <c r="A1311" t="s">
        <v>2707</v>
      </c>
      <c r="B1311" s="3">
        <v>45341</v>
      </c>
      <c r="C1311" t="s">
        <v>2708</v>
      </c>
      <c r="D1311">
        <v>1796.59</v>
      </c>
      <c r="E1311" t="s">
        <v>25</v>
      </c>
      <c r="F1311" t="s">
        <v>26</v>
      </c>
      <c r="G1311" t="s">
        <v>27</v>
      </c>
      <c r="H1311" t="s">
        <v>109</v>
      </c>
      <c r="I1311">
        <f>IF(OR(financial_transactions35[[#This Row],[amount]]&lt;$L$16, financial_transactions35[[#This Row],[amount]]&gt;$L$17), 1, 0)</f>
        <v>1</v>
      </c>
    </row>
    <row r="1312" spans="1:9">
      <c r="A1312" t="s">
        <v>2709</v>
      </c>
      <c r="B1312" s="3">
        <v>45341</v>
      </c>
      <c r="C1312" t="s">
        <v>2710</v>
      </c>
      <c r="D1312">
        <v>1817.96</v>
      </c>
      <c r="E1312" t="s">
        <v>122</v>
      </c>
      <c r="F1312" t="s">
        <v>61</v>
      </c>
      <c r="G1312" t="s">
        <v>39</v>
      </c>
      <c r="H1312" t="s">
        <v>22</v>
      </c>
      <c r="I1312">
        <f>IF(OR(financial_transactions35[[#This Row],[amount]]&lt;$L$16, financial_transactions35[[#This Row],[amount]]&gt;$L$17), 1, 0)</f>
        <v>1</v>
      </c>
    </row>
    <row r="1313" spans="1:9">
      <c r="A1313" t="s">
        <v>2711</v>
      </c>
      <c r="B1313" s="3">
        <v>45341</v>
      </c>
      <c r="C1313" t="s">
        <v>2712</v>
      </c>
      <c r="D1313">
        <v>791.54</v>
      </c>
      <c r="E1313" t="s">
        <v>19</v>
      </c>
      <c r="F1313" t="s">
        <v>61</v>
      </c>
      <c r="G1313" t="s">
        <v>48</v>
      </c>
      <c r="H1313" t="s">
        <v>57</v>
      </c>
      <c r="I1313">
        <f>IF(OR(financial_transactions35[[#This Row],[amount]]&lt;$L$16, financial_transactions35[[#This Row],[amount]]&gt;$L$17), 1, 0)</f>
        <v>1</v>
      </c>
    </row>
    <row r="1314" spans="1:9">
      <c r="A1314" t="s">
        <v>2715</v>
      </c>
      <c r="B1314" s="3">
        <v>45341</v>
      </c>
      <c r="C1314" t="s">
        <v>2716</v>
      </c>
      <c r="D1314">
        <v>149.43</v>
      </c>
      <c r="E1314" t="s">
        <v>70</v>
      </c>
      <c r="F1314" t="s">
        <v>20</v>
      </c>
      <c r="G1314" t="s">
        <v>39</v>
      </c>
      <c r="H1314" t="s">
        <v>75</v>
      </c>
      <c r="I1314">
        <f>IF(OR(financial_transactions35[[#This Row],[amount]]&lt;$L$16, financial_transactions35[[#This Row],[amount]]&gt;$L$17), 1, 0)</f>
        <v>1</v>
      </c>
    </row>
    <row r="1315" spans="1:9">
      <c r="A1315" t="s">
        <v>2717</v>
      </c>
      <c r="B1315" s="3">
        <v>45341</v>
      </c>
      <c r="C1315" t="s">
        <v>2718</v>
      </c>
      <c r="D1315">
        <v>667.88</v>
      </c>
      <c r="E1315" t="s">
        <v>67</v>
      </c>
      <c r="F1315" t="s">
        <v>32</v>
      </c>
      <c r="G1315" t="s">
        <v>48</v>
      </c>
      <c r="H1315" t="s">
        <v>75</v>
      </c>
      <c r="I1315">
        <f>IF(OR(financial_transactions35[[#This Row],[amount]]&lt;$L$16, financial_transactions35[[#This Row],[amount]]&gt;$L$17), 1, 0)</f>
        <v>1</v>
      </c>
    </row>
    <row r="1316" spans="1:9">
      <c r="A1316" t="s">
        <v>2721</v>
      </c>
      <c r="B1316" s="3">
        <v>45342</v>
      </c>
      <c r="C1316" t="s">
        <v>2722</v>
      </c>
      <c r="D1316">
        <v>1907.95</v>
      </c>
      <c r="E1316" t="s">
        <v>19</v>
      </c>
      <c r="F1316" t="s">
        <v>20</v>
      </c>
      <c r="G1316" t="s">
        <v>21</v>
      </c>
      <c r="H1316" t="s">
        <v>176</v>
      </c>
      <c r="I1316">
        <f>IF(OR(financial_transactions35[[#This Row],[amount]]&lt;$L$16, financial_transactions35[[#This Row],[amount]]&gt;$L$17), 1, 0)</f>
        <v>1</v>
      </c>
    </row>
    <row r="1317" spans="1:9">
      <c r="A1317" t="s">
        <v>2725</v>
      </c>
      <c r="B1317" s="3">
        <v>45342</v>
      </c>
      <c r="C1317" t="s">
        <v>2726</v>
      </c>
      <c r="D1317">
        <v>1157.1300000000001</v>
      </c>
      <c r="E1317" t="s">
        <v>47</v>
      </c>
      <c r="F1317" t="s">
        <v>20</v>
      </c>
      <c r="G1317" t="s">
        <v>27</v>
      </c>
      <c r="H1317" t="s">
        <v>36</v>
      </c>
      <c r="I1317">
        <f>IF(OR(financial_transactions35[[#This Row],[amount]]&lt;$L$16, financial_transactions35[[#This Row],[amount]]&gt;$L$17), 1, 0)</f>
        <v>1</v>
      </c>
    </row>
    <row r="1318" spans="1:9">
      <c r="A1318" t="s">
        <v>2727</v>
      </c>
      <c r="B1318" s="3">
        <v>45342</v>
      </c>
      <c r="C1318" t="s">
        <v>1066</v>
      </c>
      <c r="D1318">
        <v>1919.23</v>
      </c>
      <c r="E1318" t="s">
        <v>16110</v>
      </c>
      <c r="F1318" t="s">
        <v>26</v>
      </c>
      <c r="G1318" t="s">
        <v>21</v>
      </c>
      <c r="H1318" t="s">
        <v>57</v>
      </c>
      <c r="I1318">
        <f>IF(OR(financial_transactions35[[#This Row],[amount]]&lt;$L$16, financial_transactions35[[#This Row],[amount]]&gt;$L$17), 1, 0)</f>
        <v>1</v>
      </c>
    </row>
    <row r="1319" spans="1:9">
      <c r="A1319" t="s">
        <v>2728</v>
      </c>
      <c r="B1319" s="3">
        <v>45342</v>
      </c>
      <c r="C1319" t="s">
        <v>2729</v>
      </c>
      <c r="D1319">
        <v>639.72</v>
      </c>
      <c r="E1319" t="s">
        <v>16110</v>
      </c>
      <c r="F1319" t="s">
        <v>61</v>
      </c>
      <c r="G1319" t="s">
        <v>21</v>
      </c>
      <c r="H1319" t="s">
        <v>75</v>
      </c>
      <c r="I1319">
        <f>IF(OR(financial_transactions35[[#This Row],[amount]]&lt;$L$16, financial_transactions35[[#This Row],[amount]]&gt;$L$17), 1, 0)</f>
        <v>1</v>
      </c>
    </row>
    <row r="1320" spans="1:9">
      <c r="A1320" t="s">
        <v>2730</v>
      </c>
      <c r="B1320" s="3">
        <v>45342</v>
      </c>
      <c r="C1320" t="s">
        <v>2731</v>
      </c>
      <c r="D1320">
        <v>1562.47</v>
      </c>
      <c r="E1320" t="s">
        <v>16110</v>
      </c>
      <c r="F1320" t="s">
        <v>61</v>
      </c>
      <c r="G1320" t="s">
        <v>48</v>
      </c>
      <c r="H1320" t="s">
        <v>57</v>
      </c>
      <c r="I1320">
        <f>IF(OR(financial_transactions35[[#This Row],[amount]]&lt;$L$16, financial_transactions35[[#This Row],[amount]]&gt;$L$17), 1, 0)</f>
        <v>1</v>
      </c>
    </row>
    <row r="1321" spans="1:9">
      <c r="A1321" t="s">
        <v>2732</v>
      </c>
      <c r="B1321" s="3">
        <v>45342</v>
      </c>
      <c r="C1321" t="s">
        <v>2733</v>
      </c>
      <c r="D1321">
        <v>1000.58</v>
      </c>
      <c r="E1321" t="s">
        <v>47</v>
      </c>
      <c r="F1321" t="s">
        <v>61</v>
      </c>
      <c r="G1321" t="s">
        <v>27</v>
      </c>
      <c r="H1321" t="s">
        <v>28</v>
      </c>
      <c r="I1321">
        <f>IF(OR(financial_transactions35[[#This Row],[amount]]&lt;$L$16, financial_transactions35[[#This Row],[amount]]&gt;$L$17), 1, 0)</f>
        <v>1</v>
      </c>
    </row>
    <row r="1322" spans="1:9">
      <c r="A1322" t="s">
        <v>2734</v>
      </c>
      <c r="B1322" s="3">
        <v>45342</v>
      </c>
      <c r="C1322" t="s">
        <v>2735</v>
      </c>
      <c r="D1322">
        <v>1993.55</v>
      </c>
      <c r="E1322" t="s">
        <v>16110</v>
      </c>
      <c r="F1322" t="s">
        <v>20</v>
      </c>
      <c r="G1322" t="s">
        <v>39</v>
      </c>
      <c r="H1322" t="s">
        <v>94</v>
      </c>
      <c r="I1322">
        <f>IF(OR(financial_transactions35[[#This Row],[amount]]&lt;$L$16, financial_transactions35[[#This Row],[amount]]&gt;$L$17), 1, 0)</f>
        <v>1</v>
      </c>
    </row>
    <row r="1323" spans="1:9">
      <c r="A1323" t="s">
        <v>2736</v>
      </c>
      <c r="B1323" s="3">
        <v>45342</v>
      </c>
      <c r="C1323" t="s">
        <v>2737</v>
      </c>
      <c r="D1323">
        <v>1946.59</v>
      </c>
      <c r="E1323" t="s">
        <v>47</v>
      </c>
      <c r="F1323" t="s">
        <v>61</v>
      </c>
      <c r="G1323" t="s">
        <v>27</v>
      </c>
      <c r="H1323" t="s">
        <v>53</v>
      </c>
      <c r="I1323">
        <f>IF(OR(financial_transactions35[[#This Row],[amount]]&lt;$L$16, financial_transactions35[[#This Row],[amount]]&gt;$L$17), 1, 0)</f>
        <v>1</v>
      </c>
    </row>
    <row r="1324" spans="1:9">
      <c r="A1324" t="s">
        <v>2738</v>
      </c>
      <c r="B1324" s="3">
        <v>45342</v>
      </c>
      <c r="C1324" t="s">
        <v>2739</v>
      </c>
      <c r="D1324">
        <v>347.76</v>
      </c>
      <c r="E1324" t="s">
        <v>31</v>
      </c>
      <c r="F1324" t="s">
        <v>26</v>
      </c>
      <c r="G1324" t="s">
        <v>48</v>
      </c>
      <c r="H1324" t="s">
        <v>94</v>
      </c>
      <c r="I1324">
        <f>IF(OR(financial_transactions35[[#This Row],[amount]]&lt;$L$16, financial_transactions35[[#This Row],[amount]]&gt;$L$17), 1, 0)</f>
        <v>1</v>
      </c>
    </row>
    <row r="1325" spans="1:9">
      <c r="A1325" t="s">
        <v>2740</v>
      </c>
      <c r="B1325" s="3">
        <v>45342</v>
      </c>
      <c r="C1325" t="s">
        <v>384</v>
      </c>
      <c r="D1325">
        <v>194</v>
      </c>
      <c r="E1325" t="s">
        <v>70</v>
      </c>
      <c r="F1325" t="s">
        <v>20</v>
      </c>
      <c r="G1325" t="s">
        <v>39</v>
      </c>
      <c r="H1325" t="s">
        <v>75</v>
      </c>
      <c r="I1325">
        <f>IF(OR(financial_transactions35[[#This Row],[amount]]&lt;$L$16, financial_transactions35[[#This Row],[amount]]&gt;$L$17), 1, 0)</f>
        <v>1</v>
      </c>
    </row>
    <row r="1326" spans="1:9">
      <c r="A1326" t="s">
        <v>2741</v>
      </c>
      <c r="B1326" s="3">
        <v>45342</v>
      </c>
      <c r="C1326" t="s">
        <v>2742</v>
      </c>
      <c r="D1326">
        <v>1101.49</v>
      </c>
      <c r="E1326" t="s">
        <v>19</v>
      </c>
      <c r="F1326" t="s">
        <v>26</v>
      </c>
      <c r="G1326" t="s">
        <v>39</v>
      </c>
      <c r="H1326" t="s">
        <v>87</v>
      </c>
      <c r="I1326">
        <f>IF(OR(financial_transactions35[[#This Row],[amount]]&lt;$L$16, financial_transactions35[[#This Row],[amount]]&gt;$L$17), 1, 0)</f>
        <v>1</v>
      </c>
    </row>
    <row r="1327" spans="1:9">
      <c r="A1327" t="s">
        <v>2743</v>
      </c>
      <c r="B1327" s="3">
        <v>45342</v>
      </c>
      <c r="C1327" t="s">
        <v>2744</v>
      </c>
      <c r="D1327">
        <v>1353.98</v>
      </c>
      <c r="E1327" t="s">
        <v>67</v>
      </c>
      <c r="F1327" t="s">
        <v>61</v>
      </c>
      <c r="G1327" t="s">
        <v>48</v>
      </c>
      <c r="H1327" t="s">
        <v>36</v>
      </c>
      <c r="I1327">
        <f>IF(OR(financial_transactions35[[#This Row],[amount]]&lt;$L$16, financial_transactions35[[#This Row],[amount]]&gt;$L$17), 1, 0)</f>
        <v>1</v>
      </c>
    </row>
    <row r="1328" spans="1:9">
      <c r="A1328" t="s">
        <v>2745</v>
      </c>
      <c r="B1328" s="3">
        <v>45342</v>
      </c>
      <c r="C1328" t="s">
        <v>2746</v>
      </c>
      <c r="D1328">
        <v>1034.3599999999999</v>
      </c>
      <c r="E1328" t="s">
        <v>70</v>
      </c>
      <c r="F1328" t="s">
        <v>32</v>
      </c>
      <c r="G1328" t="s">
        <v>21</v>
      </c>
      <c r="H1328" t="s">
        <v>176</v>
      </c>
      <c r="I1328">
        <f>IF(OR(financial_transactions35[[#This Row],[amount]]&lt;$L$16, financial_transactions35[[#This Row],[amount]]&gt;$L$17), 1, 0)</f>
        <v>1</v>
      </c>
    </row>
    <row r="1329" spans="1:9">
      <c r="A1329" t="s">
        <v>2747</v>
      </c>
      <c r="B1329" s="3">
        <v>45342</v>
      </c>
      <c r="C1329" t="s">
        <v>2748</v>
      </c>
      <c r="D1329">
        <v>528.1</v>
      </c>
      <c r="E1329" t="s">
        <v>67</v>
      </c>
      <c r="F1329" t="s">
        <v>61</v>
      </c>
      <c r="G1329" t="s">
        <v>21</v>
      </c>
      <c r="H1329" t="s">
        <v>33</v>
      </c>
      <c r="I1329">
        <f>IF(OR(financial_transactions35[[#This Row],[amount]]&lt;$L$16, financial_transactions35[[#This Row],[amount]]&gt;$L$17), 1, 0)</f>
        <v>1</v>
      </c>
    </row>
    <row r="1330" spans="1:9">
      <c r="A1330" t="s">
        <v>2749</v>
      </c>
      <c r="B1330" s="3">
        <v>45342</v>
      </c>
      <c r="C1330" t="s">
        <v>2750</v>
      </c>
      <c r="D1330">
        <v>1629</v>
      </c>
      <c r="E1330" t="s">
        <v>64</v>
      </c>
      <c r="F1330" t="s">
        <v>32</v>
      </c>
      <c r="G1330" t="s">
        <v>27</v>
      </c>
      <c r="H1330" t="s">
        <v>44</v>
      </c>
      <c r="I1330">
        <f>IF(OR(financial_transactions35[[#This Row],[amount]]&lt;$L$16, financial_transactions35[[#This Row],[amount]]&gt;$L$17), 1, 0)</f>
        <v>1</v>
      </c>
    </row>
    <row r="1331" spans="1:9">
      <c r="A1331" t="s">
        <v>2751</v>
      </c>
      <c r="B1331" s="3">
        <v>45342</v>
      </c>
      <c r="C1331" t="s">
        <v>2752</v>
      </c>
      <c r="D1331">
        <v>1828.5</v>
      </c>
      <c r="E1331" t="s">
        <v>25</v>
      </c>
      <c r="F1331" t="s">
        <v>61</v>
      </c>
      <c r="G1331" t="s">
        <v>21</v>
      </c>
      <c r="H1331" t="s">
        <v>22</v>
      </c>
      <c r="I1331">
        <f>IF(OR(financial_transactions35[[#This Row],[amount]]&lt;$L$16, financial_transactions35[[#This Row],[amount]]&gt;$L$17), 1, 0)</f>
        <v>1</v>
      </c>
    </row>
    <row r="1332" spans="1:9">
      <c r="A1332" t="s">
        <v>2753</v>
      </c>
      <c r="B1332" s="3">
        <v>45342</v>
      </c>
      <c r="C1332" t="s">
        <v>2754</v>
      </c>
      <c r="D1332">
        <v>265.01</v>
      </c>
      <c r="E1332" t="s">
        <v>19</v>
      </c>
      <c r="F1332" t="s">
        <v>61</v>
      </c>
      <c r="G1332" t="s">
        <v>21</v>
      </c>
      <c r="H1332" t="s">
        <v>75</v>
      </c>
      <c r="I1332">
        <f>IF(OR(financial_transactions35[[#This Row],[amount]]&lt;$L$16, financial_transactions35[[#This Row],[amount]]&gt;$L$17), 1, 0)</f>
        <v>1</v>
      </c>
    </row>
    <row r="1333" spans="1:9">
      <c r="A1333" t="s">
        <v>2755</v>
      </c>
      <c r="B1333" s="3">
        <v>45342</v>
      </c>
      <c r="C1333" t="s">
        <v>2756</v>
      </c>
      <c r="D1333">
        <v>805.33</v>
      </c>
      <c r="E1333" t="s">
        <v>16079</v>
      </c>
      <c r="F1333" t="s">
        <v>61</v>
      </c>
      <c r="G1333" t="s">
        <v>39</v>
      </c>
      <c r="H1333" t="s">
        <v>57</v>
      </c>
      <c r="I1333">
        <f>IF(OR(financial_transactions35[[#This Row],[amount]]&lt;$L$16, financial_transactions35[[#This Row],[amount]]&gt;$L$17), 1, 0)</f>
        <v>1</v>
      </c>
    </row>
    <row r="1334" spans="1:9">
      <c r="A1334" t="s">
        <v>2757</v>
      </c>
      <c r="B1334" s="3">
        <v>45342</v>
      </c>
      <c r="C1334" t="s">
        <v>2758</v>
      </c>
      <c r="D1334">
        <v>1546.63</v>
      </c>
      <c r="E1334" t="s">
        <v>64</v>
      </c>
      <c r="F1334" t="s">
        <v>20</v>
      </c>
      <c r="G1334" t="s">
        <v>27</v>
      </c>
      <c r="H1334" t="s">
        <v>22</v>
      </c>
      <c r="I1334">
        <f>IF(OR(financial_transactions35[[#This Row],[amount]]&lt;$L$16, financial_transactions35[[#This Row],[amount]]&gt;$L$17), 1, 0)</f>
        <v>1</v>
      </c>
    </row>
    <row r="1335" spans="1:9">
      <c r="A1335" t="s">
        <v>2759</v>
      </c>
      <c r="B1335" s="3">
        <v>45342</v>
      </c>
      <c r="C1335" t="s">
        <v>2760</v>
      </c>
      <c r="D1335">
        <v>9470.08</v>
      </c>
      <c r="E1335" t="s">
        <v>47</v>
      </c>
      <c r="F1335" t="s">
        <v>61</v>
      </c>
      <c r="G1335" t="s">
        <v>39</v>
      </c>
      <c r="H1335" t="s">
        <v>94</v>
      </c>
      <c r="I1335">
        <f>IF(OR(financial_transactions35[[#This Row],[amount]]&lt;$L$16, financial_transactions35[[#This Row],[amount]]&gt;$L$17), 1, 0)</f>
        <v>1</v>
      </c>
    </row>
    <row r="1336" spans="1:9">
      <c r="A1336" t="s">
        <v>2761</v>
      </c>
      <c r="B1336" s="3">
        <v>45342</v>
      </c>
      <c r="C1336" t="s">
        <v>2762</v>
      </c>
      <c r="D1336">
        <v>652.97</v>
      </c>
      <c r="E1336" t="s">
        <v>67</v>
      </c>
      <c r="F1336" t="s">
        <v>61</v>
      </c>
      <c r="G1336" t="s">
        <v>39</v>
      </c>
      <c r="H1336" t="s">
        <v>49</v>
      </c>
      <c r="I1336">
        <f>IF(OR(financial_transactions35[[#This Row],[amount]]&lt;$L$16, financial_transactions35[[#This Row],[amount]]&gt;$L$17), 1, 0)</f>
        <v>1</v>
      </c>
    </row>
    <row r="1337" spans="1:9">
      <c r="A1337" t="s">
        <v>2763</v>
      </c>
      <c r="B1337" s="3">
        <v>45343</v>
      </c>
      <c r="C1337" t="s">
        <v>2764</v>
      </c>
      <c r="D1337">
        <v>143.65</v>
      </c>
      <c r="E1337" t="s">
        <v>67</v>
      </c>
      <c r="F1337" t="s">
        <v>32</v>
      </c>
      <c r="G1337" t="s">
        <v>27</v>
      </c>
      <c r="H1337" t="s">
        <v>87</v>
      </c>
      <c r="I1337">
        <f>IF(OR(financial_transactions35[[#This Row],[amount]]&lt;$L$16, financial_transactions35[[#This Row],[amount]]&gt;$L$17), 1, 0)</f>
        <v>1</v>
      </c>
    </row>
    <row r="1338" spans="1:9">
      <c r="A1338" t="s">
        <v>2765</v>
      </c>
      <c r="B1338" s="3">
        <v>45343</v>
      </c>
      <c r="C1338" t="s">
        <v>2766</v>
      </c>
      <c r="D1338">
        <v>1669.14</v>
      </c>
      <c r="E1338" t="s">
        <v>16110</v>
      </c>
      <c r="F1338" t="s">
        <v>32</v>
      </c>
      <c r="G1338" t="s">
        <v>21</v>
      </c>
      <c r="H1338" t="s">
        <v>28</v>
      </c>
      <c r="I1338">
        <f>IF(OR(financial_transactions35[[#This Row],[amount]]&lt;$L$16, financial_transactions35[[#This Row],[amount]]&gt;$L$17), 1, 0)</f>
        <v>1</v>
      </c>
    </row>
    <row r="1339" spans="1:9">
      <c r="A1339" t="s">
        <v>2767</v>
      </c>
      <c r="B1339" s="3">
        <v>45343</v>
      </c>
      <c r="C1339" t="s">
        <v>2768</v>
      </c>
      <c r="D1339">
        <v>1330.66</v>
      </c>
      <c r="E1339" t="s">
        <v>67</v>
      </c>
      <c r="F1339" t="s">
        <v>61</v>
      </c>
      <c r="G1339" t="s">
        <v>27</v>
      </c>
      <c r="H1339" t="s">
        <v>53</v>
      </c>
      <c r="I1339">
        <f>IF(OR(financial_transactions35[[#This Row],[amount]]&lt;$L$16, financial_transactions35[[#This Row],[amount]]&gt;$L$17), 1, 0)</f>
        <v>1</v>
      </c>
    </row>
    <row r="1340" spans="1:9">
      <c r="A1340" t="s">
        <v>2769</v>
      </c>
      <c r="B1340" s="3">
        <v>45343</v>
      </c>
      <c r="C1340" t="s">
        <v>332</v>
      </c>
      <c r="D1340">
        <v>650.12</v>
      </c>
      <c r="E1340" t="s">
        <v>31</v>
      </c>
      <c r="F1340" t="s">
        <v>26</v>
      </c>
      <c r="G1340" t="s">
        <v>27</v>
      </c>
      <c r="H1340" t="s">
        <v>16080</v>
      </c>
      <c r="I1340">
        <f>IF(OR(financial_transactions35[[#This Row],[amount]]&lt;$L$16, financial_transactions35[[#This Row],[amount]]&gt;$L$17), 1, 0)</f>
        <v>1</v>
      </c>
    </row>
    <row r="1341" spans="1:9">
      <c r="A1341" t="s">
        <v>2770</v>
      </c>
      <c r="B1341" s="3">
        <v>45343</v>
      </c>
      <c r="C1341" t="s">
        <v>2771</v>
      </c>
      <c r="D1341">
        <v>243.24</v>
      </c>
      <c r="E1341" t="s">
        <v>70</v>
      </c>
      <c r="F1341" t="s">
        <v>20</v>
      </c>
      <c r="G1341" t="s">
        <v>27</v>
      </c>
      <c r="H1341" t="s">
        <v>94</v>
      </c>
      <c r="I1341">
        <f>IF(OR(financial_transactions35[[#This Row],[amount]]&lt;$L$16, financial_transactions35[[#This Row],[amount]]&gt;$L$17), 1, 0)</f>
        <v>1</v>
      </c>
    </row>
    <row r="1342" spans="1:9">
      <c r="A1342" t="s">
        <v>2772</v>
      </c>
      <c r="B1342" s="3">
        <v>45343</v>
      </c>
      <c r="C1342" t="s">
        <v>2773</v>
      </c>
      <c r="D1342">
        <v>1762</v>
      </c>
      <c r="E1342" t="s">
        <v>122</v>
      </c>
      <c r="F1342" t="s">
        <v>61</v>
      </c>
      <c r="G1342" t="s">
        <v>21</v>
      </c>
      <c r="H1342" t="s">
        <v>94</v>
      </c>
      <c r="I1342">
        <f>IF(OR(financial_transactions35[[#This Row],[amount]]&lt;$L$16, financial_transactions35[[#This Row],[amount]]&gt;$L$17), 1, 0)</f>
        <v>1</v>
      </c>
    </row>
    <row r="1343" spans="1:9">
      <c r="A1343" t="s">
        <v>2774</v>
      </c>
      <c r="B1343" s="3">
        <v>45343</v>
      </c>
      <c r="C1343" t="s">
        <v>2775</v>
      </c>
      <c r="D1343">
        <v>878.19</v>
      </c>
      <c r="E1343" t="s">
        <v>16110</v>
      </c>
      <c r="F1343" t="s">
        <v>61</v>
      </c>
      <c r="G1343" t="s">
        <v>27</v>
      </c>
      <c r="H1343" t="s">
        <v>123</v>
      </c>
      <c r="I1343">
        <f>IF(OR(financial_transactions35[[#This Row],[amount]]&lt;$L$16, financial_transactions35[[#This Row],[amount]]&gt;$L$17), 1, 0)</f>
        <v>1</v>
      </c>
    </row>
    <row r="1344" spans="1:9">
      <c r="A1344" t="s">
        <v>2776</v>
      </c>
      <c r="B1344" s="3">
        <v>45343</v>
      </c>
      <c r="C1344" t="s">
        <v>2777</v>
      </c>
      <c r="D1344">
        <v>695.89</v>
      </c>
      <c r="E1344" t="s">
        <v>16079</v>
      </c>
      <c r="F1344" t="s">
        <v>26</v>
      </c>
      <c r="G1344" t="s">
        <v>48</v>
      </c>
      <c r="H1344" t="s">
        <v>109</v>
      </c>
      <c r="I1344">
        <f>IF(OR(financial_transactions35[[#This Row],[amount]]&lt;$L$16, financial_transactions35[[#This Row],[amount]]&gt;$L$17), 1, 0)</f>
        <v>1</v>
      </c>
    </row>
    <row r="1345" spans="1:9">
      <c r="A1345" t="s">
        <v>2778</v>
      </c>
      <c r="B1345" s="3">
        <v>45343</v>
      </c>
      <c r="C1345" t="s">
        <v>670</v>
      </c>
      <c r="D1345">
        <v>1534.87</v>
      </c>
      <c r="E1345" t="s">
        <v>47</v>
      </c>
      <c r="F1345" t="s">
        <v>32</v>
      </c>
      <c r="G1345" t="s">
        <v>39</v>
      </c>
      <c r="H1345" t="s">
        <v>36</v>
      </c>
      <c r="I1345">
        <f>IF(OR(financial_transactions35[[#This Row],[amount]]&lt;$L$16, financial_transactions35[[#This Row],[amount]]&gt;$L$17), 1, 0)</f>
        <v>1</v>
      </c>
    </row>
    <row r="1346" spans="1:9">
      <c r="A1346" t="s">
        <v>2779</v>
      </c>
      <c r="B1346" s="3">
        <v>45343</v>
      </c>
      <c r="C1346" t="s">
        <v>2780</v>
      </c>
      <c r="D1346">
        <v>863.26</v>
      </c>
      <c r="E1346" t="s">
        <v>19</v>
      </c>
      <c r="F1346" t="s">
        <v>32</v>
      </c>
      <c r="G1346" t="s">
        <v>39</v>
      </c>
      <c r="H1346" t="s">
        <v>57</v>
      </c>
      <c r="I1346">
        <f>IF(OR(financial_transactions35[[#This Row],[amount]]&lt;$L$16, financial_transactions35[[#This Row],[amount]]&gt;$L$17), 1, 0)</f>
        <v>1</v>
      </c>
    </row>
    <row r="1347" spans="1:9">
      <c r="A1347" t="s">
        <v>2781</v>
      </c>
      <c r="B1347" s="3">
        <v>45343</v>
      </c>
      <c r="C1347" t="s">
        <v>2636</v>
      </c>
      <c r="D1347">
        <v>855.13</v>
      </c>
      <c r="E1347" t="s">
        <v>52</v>
      </c>
      <c r="F1347" t="s">
        <v>20</v>
      </c>
      <c r="G1347" t="s">
        <v>21</v>
      </c>
      <c r="H1347" t="s">
        <v>22</v>
      </c>
      <c r="I1347">
        <f>IF(OR(financial_transactions35[[#This Row],[amount]]&lt;$L$16, financial_transactions35[[#This Row],[amount]]&gt;$L$17), 1, 0)</f>
        <v>1</v>
      </c>
    </row>
    <row r="1348" spans="1:9">
      <c r="A1348" t="s">
        <v>2782</v>
      </c>
      <c r="B1348" s="3">
        <v>45343</v>
      </c>
      <c r="C1348" t="s">
        <v>2783</v>
      </c>
      <c r="D1348">
        <v>1405.32</v>
      </c>
      <c r="E1348" t="s">
        <v>25</v>
      </c>
      <c r="F1348" t="s">
        <v>26</v>
      </c>
      <c r="G1348" t="s">
        <v>48</v>
      </c>
      <c r="H1348" t="s">
        <v>28</v>
      </c>
      <c r="I1348">
        <f>IF(OR(financial_transactions35[[#This Row],[amount]]&lt;$L$16, financial_transactions35[[#This Row],[amount]]&gt;$L$17), 1, 0)</f>
        <v>1</v>
      </c>
    </row>
    <row r="1349" spans="1:9">
      <c r="A1349" t="s">
        <v>2784</v>
      </c>
      <c r="B1349" s="3">
        <v>45343</v>
      </c>
      <c r="C1349" t="s">
        <v>2785</v>
      </c>
      <c r="D1349">
        <v>114.73</v>
      </c>
      <c r="E1349" t="s">
        <v>52</v>
      </c>
      <c r="F1349" t="s">
        <v>32</v>
      </c>
      <c r="G1349" t="s">
        <v>21</v>
      </c>
      <c r="H1349" t="s">
        <v>16080</v>
      </c>
      <c r="I1349">
        <f>IF(OR(financial_transactions35[[#This Row],[amount]]&lt;$L$16, financial_transactions35[[#This Row],[amount]]&gt;$L$17), 1, 0)</f>
        <v>1</v>
      </c>
    </row>
    <row r="1350" spans="1:9">
      <c r="A1350" t="s">
        <v>2786</v>
      </c>
      <c r="B1350" s="3">
        <v>45343</v>
      </c>
      <c r="C1350" t="s">
        <v>2787</v>
      </c>
      <c r="D1350">
        <v>895.98</v>
      </c>
      <c r="E1350" t="s">
        <v>122</v>
      </c>
      <c r="F1350" t="s">
        <v>20</v>
      </c>
      <c r="G1350" t="s">
        <v>48</v>
      </c>
      <c r="H1350" t="s">
        <v>22</v>
      </c>
      <c r="I1350">
        <f>IF(OR(financial_transactions35[[#This Row],[amount]]&lt;$L$16, financial_transactions35[[#This Row],[amount]]&gt;$L$17), 1, 0)</f>
        <v>1</v>
      </c>
    </row>
    <row r="1351" spans="1:9">
      <c r="A1351" t="s">
        <v>2788</v>
      </c>
      <c r="B1351" s="3">
        <v>45343</v>
      </c>
      <c r="C1351" t="s">
        <v>2789</v>
      </c>
      <c r="D1351">
        <v>1254.67</v>
      </c>
      <c r="E1351" t="s">
        <v>67</v>
      </c>
      <c r="F1351" t="s">
        <v>32</v>
      </c>
      <c r="G1351" t="s">
        <v>48</v>
      </c>
      <c r="H1351" t="s">
        <v>22</v>
      </c>
      <c r="I1351">
        <f>IF(OR(financial_transactions35[[#This Row],[amount]]&lt;$L$16, financial_transactions35[[#This Row],[amount]]&gt;$L$17), 1, 0)</f>
        <v>1</v>
      </c>
    </row>
    <row r="1352" spans="1:9">
      <c r="A1352" t="s">
        <v>2790</v>
      </c>
      <c r="B1352" s="3">
        <v>45343</v>
      </c>
      <c r="C1352" t="s">
        <v>2791</v>
      </c>
      <c r="D1352">
        <v>1173.26</v>
      </c>
      <c r="E1352" t="s">
        <v>16110</v>
      </c>
      <c r="F1352" t="s">
        <v>61</v>
      </c>
      <c r="G1352" t="s">
        <v>21</v>
      </c>
      <c r="H1352" t="s">
        <v>22</v>
      </c>
      <c r="I1352">
        <f>IF(OR(financial_transactions35[[#This Row],[amount]]&lt;$L$16, financial_transactions35[[#This Row],[amount]]&gt;$L$17), 1, 0)</f>
        <v>1</v>
      </c>
    </row>
    <row r="1353" spans="1:9">
      <c r="A1353" t="s">
        <v>2792</v>
      </c>
      <c r="B1353" s="3">
        <v>45343</v>
      </c>
      <c r="C1353" t="s">
        <v>2793</v>
      </c>
      <c r="D1353">
        <v>577.20000000000005</v>
      </c>
      <c r="E1353" t="s">
        <v>16079</v>
      </c>
      <c r="F1353" t="s">
        <v>26</v>
      </c>
      <c r="G1353" t="s">
        <v>48</v>
      </c>
      <c r="H1353" t="s">
        <v>109</v>
      </c>
      <c r="I1353">
        <f>IF(OR(financial_transactions35[[#This Row],[amount]]&lt;$L$16, financial_transactions35[[#This Row],[amount]]&gt;$L$17), 1, 0)</f>
        <v>1</v>
      </c>
    </row>
    <row r="1354" spans="1:9">
      <c r="A1354" t="s">
        <v>2794</v>
      </c>
      <c r="B1354" s="3">
        <v>45343</v>
      </c>
      <c r="C1354" t="s">
        <v>2795</v>
      </c>
      <c r="D1354">
        <v>1290.1600000000001</v>
      </c>
      <c r="E1354" t="s">
        <v>64</v>
      </c>
      <c r="F1354" t="s">
        <v>32</v>
      </c>
      <c r="G1354" t="s">
        <v>48</v>
      </c>
      <c r="H1354" t="s">
        <v>87</v>
      </c>
      <c r="I1354">
        <f>IF(OR(financial_transactions35[[#This Row],[amount]]&lt;$L$16, financial_transactions35[[#This Row],[amount]]&gt;$L$17), 1, 0)</f>
        <v>1</v>
      </c>
    </row>
    <row r="1355" spans="1:9">
      <c r="A1355" t="s">
        <v>2796</v>
      </c>
      <c r="B1355" s="3">
        <v>45343</v>
      </c>
      <c r="C1355" t="s">
        <v>1779</v>
      </c>
      <c r="D1355">
        <v>1177.71</v>
      </c>
      <c r="E1355" t="s">
        <v>31</v>
      </c>
      <c r="F1355" t="s">
        <v>26</v>
      </c>
      <c r="G1355" t="s">
        <v>48</v>
      </c>
      <c r="H1355" t="s">
        <v>36</v>
      </c>
      <c r="I1355">
        <f>IF(OR(financial_transactions35[[#This Row],[amount]]&lt;$L$16, financial_transactions35[[#This Row],[amount]]&gt;$L$17), 1, 0)</f>
        <v>1</v>
      </c>
    </row>
    <row r="1356" spans="1:9">
      <c r="A1356" t="s">
        <v>2797</v>
      </c>
      <c r="B1356" s="3">
        <v>45343</v>
      </c>
      <c r="C1356" t="s">
        <v>2798</v>
      </c>
      <c r="D1356">
        <v>1417.78</v>
      </c>
      <c r="E1356" t="s">
        <v>16079</v>
      </c>
      <c r="F1356" t="s">
        <v>61</v>
      </c>
      <c r="G1356" t="s">
        <v>48</v>
      </c>
      <c r="H1356" t="s">
        <v>176</v>
      </c>
      <c r="I1356">
        <f>IF(OR(financial_transactions35[[#This Row],[amount]]&lt;$L$16, financial_transactions35[[#This Row],[amount]]&gt;$L$17), 1, 0)</f>
        <v>1</v>
      </c>
    </row>
    <row r="1357" spans="1:9">
      <c r="A1357" t="s">
        <v>2799</v>
      </c>
      <c r="B1357" s="3">
        <v>45343</v>
      </c>
      <c r="C1357" t="s">
        <v>2800</v>
      </c>
      <c r="D1357">
        <v>1460.83</v>
      </c>
      <c r="E1357" t="s">
        <v>25</v>
      </c>
      <c r="F1357" t="s">
        <v>20</v>
      </c>
      <c r="G1357" t="s">
        <v>48</v>
      </c>
      <c r="H1357" t="s">
        <v>53</v>
      </c>
      <c r="I1357">
        <f>IF(OR(financial_transactions35[[#This Row],[amount]]&lt;$L$16, financial_transactions35[[#This Row],[amount]]&gt;$L$17), 1, 0)</f>
        <v>1</v>
      </c>
    </row>
    <row r="1358" spans="1:9">
      <c r="A1358" t="s">
        <v>2801</v>
      </c>
      <c r="B1358" s="3">
        <v>45343</v>
      </c>
      <c r="C1358" t="s">
        <v>378</v>
      </c>
      <c r="D1358">
        <v>1734</v>
      </c>
      <c r="E1358" t="s">
        <v>70</v>
      </c>
      <c r="F1358" t="s">
        <v>26</v>
      </c>
      <c r="G1358" t="s">
        <v>21</v>
      </c>
      <c r="H1358" t="s">
        <v>33</v>
      </c>
      <c r="I1358">
        <f>IF(OR(financial_transactions35[[#This Row],[amount]]&lt;$L$16, financial_transactions35[[#This Row],[amount]]&gt;$L$17), 1, 0)</f>
        <v>1</v>
      </c>
    </row>
    <row r="1359" spans="1:9">
      <c r="A1359" t="s">
        <v>2802</v>
      </c>
      <c r="B1359" s="3">
        <v>45343</v>
      </c>
      <c r="C1359" t="s">
        <v>2803</v>
      </c>
      <c r="D1359">
        <v>1648.34</v>
      </c>
      <c r="E1359" t="s">
        <v>19</v>
      </c>
      <c r="F1359" t="s">
        <v>61</v>
      </c>
      <c r="G1359" t="s">
        <v>21</v>
      </c>
      <c r="H1359" t="s">
        <v>16080</v>
      </c>
      <c r="I1359">
        <f>IF(OR(financial_transactions35[[#This Row],[amount]]&lt;$L$16, financial_transactions35[[#This Row],[amount]]&gt;$L$17), 1, 0)</f>
        <v>1</v>
      </c>
    </row>
    <row r="1360" spans="1:9">
      <c r="A1360" t="s">
        <v>2804</v>
      </c>
      <c r="B1360" s="3">
        <v>45344</v>
      </c>
      <c r="C1360" t="s">
        <v>1953</v>
      </c>
      <c r="D1360">
        <v>180</v>
      </c>
      <c r="E1360" t="s">
        <v>122</v>
      </c>
      <c r="F1360" t="s">
        <v>61</v>
      </c>
      <c r="G1360" t="s">
        <v>39</v>
      </c>
      <c r="H1360" t="s">
        <v>16080</v>
      </c>
      <c r="I1360">
        <f>IF(OR(financial_transactions35[[#This Row],[amount]]&lt;$L$16, financial_transactions35[[#This Row],[amount]]&gt;$L$17), 1, 0)</f>
        <v>1</v>
      </c>
    </row>
    <row r="1361" spans="1:9">
      <c r="A1361" t="s">
        <v>2805</v>
      </c>
      <c r="B1361" s="3">
        <v>45344</v>
      </c>
      <c r="C1361" t="s">
        <v>2806</v>
      </c>
      <c r="D1361">
        <v>1211.5999999999999</v>
      </c>
      <c r="E1361" t="s">
        <v>47</v>
      </c>
      <c r="F1361" t="s">
        <v>26</v>
      </c>
      <c r="G1361" t="s">
        <v>27</v>
      </c>
      <c r="H1361" t="s">
        <v>53</v>
      </c>
      <c r="I1361">
        <f>IF(OR(financial_transactions35[[#This Row],[amount]]&lt;$L$16, financial_transactions35[[#This Row],[amount]]&gt;$L$17), 1, 0)</f>
        <v>1</v>
      </c>
    </row>
    <row r="1362" spans="1:9">
      <c r="A1362" t="s">
        <v>2807</v>
      </c>
      <c r="B1362" s="3">
        <v>45344</v>
      </c>
      <c r="C1362" t="s">
        <v>2808</v>
      </c>
      <c r="D1362">
        <v>775.93</v>
      </c>
      <c r="E1362" t="s">
        <v>52</v>
      </c>
      <c r="F1362" t="s">
        <v>26</v>
      </c>
      <c r="G1362" t="s">
        <v>21</v>
      </c>
      <c r="H1362" t="s">
        <v>57</v>
      </c>
      <c r="I1362">
        <f>IF(OR(financial_transactions35[[#This Row],[amount]]&lt;$L$16, financial_transactions35[[#This Row],[amount]]&gt;$L$17), 1, 0)</f>
        <v>1</v>
      </c>
    </row>
    <row r="1363" spans="1:9">
      <c r="A1363" t="s">
        <v>2809</v>
      </c>
      <c r="B1363" s="3">
        <v>45344</v>
      </c>
      <c r="C1363" t="s">
        <v>2810</v>
      </c>
      <c r="D1363">
        <v>1045</v>
      </c>
      <c r="E1363" t="s">
        <v>16110</v>
      </c>
      <c r="F1363" t="s">
        <v>32</v>
      </c>
      <c r="G1363" t="s">
        <v>27</v>
      </c>
      <c r="H1363" t="s">
        <v>36</v>
      </c>
      <c r="I1363">
        <f>IF(OR(financial_transactions35[[#This Row],[amount]]&lt;$L$16, financial_transactions35[[#This Row],[amount]]&gt;$L$17), 1, 0)</f>
        <v>1</v>
      </c>
    </row>
    <row r="1364" spans="1:9">
      <c r="A1364" t="s">
        <v>2811</v>
      </c>
      <c r="B1364" s="3">
        <v>45344</v>
      </c>
      <c r="C1364" t="s">
        <v>2812</v>
      </c>
      <c r="D1364">
        <v>1275.07</v>
      </c>
      <c r="E1364" t="s">
        <v>16079</v>
      </c>
      <c r="F1364" t="s">
        <v>32</v>
      </c>
      <c r="G1364" t="s">
        <v>48</v>
      </c>
      <c r="H1364" t="s">
        <v>28</v>
      </c>
      <c r="I1364">
        <f>IF(OR(financial_transactions35[[#This Row],[amount]]&lt;$L$16, financial_transactions35[[#This Row],[amount]]&gt;$L$17), 1, 0)</f>
        <v>1</v>
      </c>
    </row>
    <row r="1365" spans="1:9">
      <c r="A1365" t="s">
        <v>2813</v>
      </c>
      <c r="B1365" s="3">
        <v>45344</v>
      </c>
      <c r="C1365" t="s">
        <v>2814</v>
      </c>
      <c r="D1365">
        <v>544.04999999999995</v>
      </c>
      <c r="E1365" t="s">
        <v>70</v>
      </c>
      <c r="F1365" t="s">
        <v>61</v>
      </c>
      <c r="G1365" t="s">
        <v>21</v>
      </c>
      <c r="H1365" t="s">
        <v>44</v>
      </c>
      <c r="I1365">
        <f>IF(OR(financial_transactions35[[#This Row],[amount]]&lt;$L$16, financial_transactions35[[#This Row],[amount]]&gt;$L$17), 1, 0)</f>
        <v>1</v>
      </c>
    </row>
    <row r="1366" spans="1:9">
      <c r="A1366" t="s">
        <v>2815</v>
      </c>
      <c r="B1366" s="3">
        <v>45344</v>
      </c>
      <c r="C1366" t="s">
        <v>2816</v>
      </c>
      <c r="D1366">
        <v>919.48</v>
      </c>
      <c r="E1366" t="s">
        <v>25</v>
      </c>
      <c r="F1366" t="s">
        <v>32</v>
      </c>
      <c r="G1366" t="s">
        <v>39</v>
      </c>
      <c r="H1366" t="s">
        <v>49</v>
      </c>
      <c r="I1366">
        <f>IF(OR(financial_transactions35[[#This Row],[amount]]&lt;$L$16, financial_transactions35[[#This Row],[amount]]&gt;$L$17), 1, 0)</f>
        <v>1</v>
      </c>
    </row>
    <row r="1367" spans="1:9">
      <c r="A1367" t="s">
        <v>2817</v>
      </c>
      <c r="B1367" s="3">
        <v>45344</v>
      </c>
      <c r="C1367" t="s">
        <v>2818</v>
      </c>
      <c r="D1367">
        <v>312.98</v>
      </c>
      <c r="E1367" t="s">
        <v>122</v>
      </c>
      <c r="F1367" t="s">
        <v>26</v>
      </c>
      <c r="G1367" t="s">
        <v>39</v>
      </c>
      <c r="H1367" t="s">
        <v>94</v>
      </c>
      <c r="I1367">
        <f>IF(OR(financial_transactions35[[#This Row],[amount]]&lt;$L$16, financial_transactions35[[#This Row],[amount]]&gt;$L$17), 1, 0)</f>
        <v>1</v>
      </c>
    </row>
    <row r="1368" spans="1:9">
      <c r="A1368" t="s">
        <v>2819</v>
      </c>
      <c r="B1368" s="3">
        <v>45344</v>
      </c>
      <c r="C1368" t="s">
        <v>2820</v>
      </c>
      <c r="D1368">
        <v>896.69</v>
      </c>
      <c r="E1368" t="s">
        <v>16110</v>
      </c>
      <c r="F1368" t="s">
        <v>26</v>
      </c>
      <c r="G1368" t="s">
        <v>21</v>
      </c>
      <c r="H1368" t="s">
        <v>109</v>
      </c>
      <c r="I1368">
        <f>IF(OR(financial_transactions35[[#This Row],[amount]]&lt;$L$16, financial_transactions35[[#This Row],[amount]]&gt;$L$17), 1, 0)</f>
        <v>1</v>
      </c>
    </row>
    <row r="1369" spans="1:9">
      <c r="A1369" t="s">
        <v>2821</v>
      </c>
      <c r="B1369" s="3">
        <v>45344</v>
      </c>
      <c r="C1369" t="s">
        <v>744</v>
      </c>
      <c r="D1369">
        <v>993.39</v>
      </c>
      <c r="E1369" t="s">
        <v>25</v>
      </c>
      <c r="F1369" t="s">
        <v>61</v>
      </c>
      <c r="G1369" t="s">
        <v>39</v>
      </c>
      <c r="H1369" t="s">
        <v>36</v>
      </c>
      <c r="I1369">
        <f>IF(OR(financial_transactions35[[#This Row],[amount]]&lt;$L$16, financial_transactions35[[#This Row],[amount]]&gt;$L$17), 1, 0)</f>
        <v>1</v>
      </c>
    </row>
    <row r="1370" spans="1:9">
      <c r="A1370" t="s">
        <v>2822</v>
      </c>
      <c r="B1370" s="3">
        <v>45344</v>
      </c>
      <c r="C1370" t="s">
        <v>2823</v>
      </c>
      <c r="D1370">
        <v>273.64999999999998</v>
      </c>
      <c r="E1370" t="s">
        <v>52</v>
      </c>
      <c r="F1370" t="s">
        <v>32</v>
      </c>
      <c r="G1370" t="s">
        <v>27</v>
      </c>
      <c r="H1370" t="s">
        <v>44</v>
      </c>
      <c r="I1370">
        <f>IF(OR(financial_transactions35[[#This Row],[amount]]&lt;$L$16, financial_transactions35[[#This Row],[amount]]&gt;$L$17), 1, 0)</f>
        <v>1</v>
      </c>
    </row>
    <row r="1371" spans="1:9">
      <c r="A1371" t="s">
        <v>2824</v>
      </c>
      <c r="B1371" s="3">
        <v>45344</v>
      </c>
      <c r="C1371" t="s">
        <v>2825</v>
      </c>
      <c r="D1371">
        <v>1036.3</v>
      </c>
      <c r="E1371" t="s">
        <v>47</v>
      </c>
      <c r="F1371" t="s">
        <v>26</v>
      </c>
      <c r="G1371" t="s">
        <v>27</v>
      </c>
      <c r="H1371" t="s">
        <v>40</v>
      </c>
      <c r="I1371">
        <f>IF(OR(financial_transactions35[[#This Row],[amount]]&lt;$L$16, financial_transactions35[[#This Row],[amount]]&gt;$L$17), 1, 0)</f>
        <v>1</v>
      </c>
    </row>
    <row r="1372" spans="1:9">
      <c r="A1372" t="s">
        <v>2826</v>
      </c>
      <c r="B1372" s="3">
        <v>45344</v>
      </c>
      <c r="C1372" t="s">
        <v>2827</v>
      </c>
      <c r="D1372">
        <v>575.09</v>
      </c>
      <c r="E1372" t="s">
        <v>64</v>
      </c>
      <c r="F1372" t="s">
        <v>61</v>
      </c>
      <c r="G1372" t="s">
        <v>39</v>
      </c>
      <c r="H1372" t="s">
        <v>36</v>
      </c>
      <c r="I1372">
        <f>IF(OR(financial_transactions35[[#This Row],[amount]]&lt;$L$16, financial_transactions35[[#This Row],[amount]]&gt;$L$17), 1, 0)</f>
        <v>1</v>
      </c>
    </row>
    <row r="1373" spans="1:9">
      <c r="A1373" t="s">
        <v>2828</v>
      </c>
      <c r="B1373" s="3">
        <v>45344</v>
      </c>
      <c r="C1373" t="s">
        <v>2829</v>
      </c>
      <c r="D1373">
        <v>1140.9100000000001</v>
      </c>
      <c r="E1373" t="s">
        <v>16079</v>
      </c>
      <c r="F1373" t="s">
        <v>26</v>
      </c>
      <c r="G1373" t="s">
        <v>48</v>
      </c>
      <c r="H1373" t="s">
        <v>57</v>
      </c>
      <c r="I1373">
        <f>IF(OR(financial_transactions35[[#This Row],[amount]]&lt;$L$16, financial_transactions35[[#This Row],[amount]]&gt;$L$17), 1, 0)</f>
        <v>1</v>
      </c>
    </row>
    <row r="1374" spans="1:9">
      <c r="A1374" t="s">
        <v>2830</v>
      </c>
      <c r="B1374" s="3">
        <v>45344</v>
      </c>
      <c r="C1374" t="s">
        <v>2831</v>
      </c>
      <c r="D1374">
        <v>1118.77</v>
      </c>
      <c r="E1374" t="s">
        <v>52</v>
      </c>
      <c r="F1374" t="s">
        <v>32</v>
      </c>
      <c r="G1374" t="s">
        <v>48</v>
      </c>
      <c r="H1374" t="s">
        <v>40</v>
      </c>
      <c r="I1374">
        <f>IF(OR(financial_transactions35[[#This Row],[amount]]&lt;$L$16, financial_transactions35[[#This Row],[amount]]&gt;$L$17), 1, 0)</f>
        <v>1</v>
      </c>
    </row>
    <row r="1375" spans="1:9">
      <c r="A1375" t="s">
        <v>2832</v>
      </c>
      <c r="B1375" s="3">
        <v>45344</v>
      </c>
      <c r="C1375" t="s">
        <v>2833</v>
      </c>
      <c r="D1375">
        <v>1035.4100000000001</v>
      </c>
      <c r="E1375" t="s">
        <v>16079</v>
      </c>
      <c r="F1375" t="s">
        <v>32</v>
      </c>
      <c r="G1375" t="s">
        <v>48</v>
      </c>
      <c r="H1375" t="s">
        <v>16080</v>
      </c>
      <c r="I1375">
        <f>IF(OR(financial_transactions35[[#This Row],[amount]]&lt;$L$16, financial_transactions35[[#This Row],[amount]]&gt;$L$17), 1, 0)</f>
        <v>1</v>
      </c>
    </row>
    <row r="1376" spans="1:9">
      <c r="A1376" t="s">
        <v>2834</v>
      </c>
      <c r="B1376" s="3">
        <v>45344</v>
      </c>
      <c r="C1376" t="s">
        <v>2835</v>
      </c>
      <c r="D1376">
        <v>1401.67</v>
      </c>
      <c r="E1376" t="s">
        <v>19</v>
      </c>
      <c r="F1376" t="s">
        <v>26</v>
      </c>
      <c r="G1376" t="s">
        <v>48</v>
      </c>
      <c r="H1376" t="s">
        <v>36</v>
      </c>
      <c r="I1376">
        <f>IF(OR(financial_transactions35[[#This Row],[amount]]&lt;$L$16, financial_transactions35[[#This Row],[amount]]&gt;$L$17), 1, 0)</f>
        <v>1</v>
      </c>
    </row>
    <row r="1377" spans="1:9">
      <c r="A1377" t="s">
        <v>2836</v>
      </c>
      <c r="B1377" s="3">
        <v>45344</v>
      </c>
      <c r="C1377" t="s">
        <v>2837</v>
      </c>
      <c r="D1377">
        <v>1265.1600000000001</v>
      </c>
      <c r="E1377" t="s">
        <v>25</v>
      </c>
      <c r="F1377" t="s">
        <v>26</v>
      </c>
      <c r="G1377" t="s">
        <v>21</v>
      </c>
      <c r="H1377" t="s">
        <v>16080</v>
      </c>
      <c r="I1377">
        <f>IF(OR(financial_transactions35[[#This Row],[amount]]&lt;$L$16, financial_transactions35[[#This Row],[amount]]&gt;$L$17), 1, 0)</f>
        <v>1</v>
      </c>
    </row>
    <row r="1378" spans="1:9">
      <c r="A1378" t="s">
        <v>2838</v>
      </c>
      <c r="B1378" s="3">
        <v>45344</v>
      </c>
      <c r="C1378" t="s">
        <v>2839</v>
      </c>
      <c r="D1378">
        <v>261.94</v>
      </c>
      <c r="E1378" t="s">
        <v>16110</v>
      </c>
      <c r="F1378" t="s">
        <v>20</v>
      </c>
      <c r="G1378" t="s">
        <v>39</v>
      </c>
      <c r="H1378" t="s">
        <v>22</v>
      </c>
      <c r="I1378">
        <f>IF(OR(financial_transactions35[[#This Row],[amount]]&lt;$L$16, financial_transactions35[[#This Row],[amount]]&gt;$L$17), 1, 0)</f>
        <v>1</v>
      </c>
    </row>
    <row r="1379" spans="1:9">
      <c r="A1379" t="s">
        <v>2840</v>
      </c>
      <c r="B1379" s="3">
        <v>45344</v>
      </c>
      <c r="C1379" t="s">
        <v>1744</v>
      </c>
      <c r="D1379">
        <v>8822.92</v>
      </c>
      <c r="E1379" t="s">
        <v>67</v>
      </c>
      <c r="F1379" t="s">
        <v>20</v>
      </c>
      <c r="G1379" t="s">
        <v>21</v>
      </c>
      <c r="H1379" t="s">
        <v>123</v>
      </c>
      <c r="I1379">
        <f>IF(OR(financial_transactions35[[#This Row],[amount]]&lt;$L$16, financial_transactions35[[#This Row],[amount]]&gt;$L$17), 1, 0)</f>
        <v>1</v>
      </c>
    </row>
    <row r="1380" spans="1:9">
      <c r="A1380" t="s">
        <v>2841</v>
      </c>
      <c r="B1380" s="3">
        <v>45344</v>
      </c>
      <c r="C1380" t="s">
        <v>781</v>
      </c>
      <c r="D1380">
        <v>1426.6</v>
      </c>
      <c r="E1380" t="s">
        <v>31</v>
      </c>
      <c r="F1380" t="s">
        <v>32</v>
      </c>
      <c r="G1380" t="s">
        <v>21</v>
      </c>
      <c r="H1380" t="s">
        <v>33</v>
      </c>
      <c r="I1380">
        <f>IF(OR(financial_transactions35[[#This Row],[amount]]&lt;$L$16, financial_transactions35[[#This Row],[amount]]&gt;$L$17), 1, 0)</f>
        <v>1</v>
      </c>
    </row>
    <row r="1381" spans="1:9">
      <c r="A1381" t="s">
        <v>2842</v>
      </c>
      <c r="B1381" s="3">
        <v>45344</v>
      </c>
      <c r="C1381" t="s">
        <v>2843</v>
      </c>
      <c r="D1381">
        <v>733.87</v>
      </c>
      <c r="E1381" t="s">
        <v>122</v>
      </c>
      <c r="F1381" t="s">
        <v>32</v>
      </c>
      <c r="G1381" t="s">
        <v>21</v>
      </c>
      <c r="H1381" t="s">
        <v>75</v>
      </c>
      <c r="I1381">
        <f>IF(OR(financial_transactions35[[#This Row],[amount]]&lt;$L$16, financial_transactions35[[#This Row],[amount]]&gt;$L$17), 1, 0)</f>
        <v>1</v>
      </c>
    </row>
    <row r="1382" spans="1:9">
      <c r="A1382" t="s">
        <v>2844</v>
      </c>
      <c r="B1382" s="3">
        <v>45344</v>
      </c>
      <c r="C1382" t="s">
        <v>2845</v>
      </c>
      <c r="D1382">
        <v>1716.41</v>
      </c>
      <c r="E1382" t="s">
        <v>19</v>
      </c>
      <c r="F1382" t="s">
        <v>61</v>
      </c>
      <c r="G1382" t="s">
        <v>48</v>
      </c>
      <c r="H1382" t="s">
        <v>94</v>
      </c>
      <c r="I1382">
        <f>IF(OR(financial_transactions35[[#This Row],[amount]]&lt;$L$16, financial_transactions35[[#This Row],[amount]]&gt;$L$17), 1, 0)</f>
        <v>1</v>
      </c>
    </row>
    <row r="1383" spans="1:9">
      <c r="A1383" t="s">
        <v>2846</v>
      </c>
      <c r="B1383" s="3">
        <v>45344</v>
      </c>
      <c r="C1383" t="s">
        <v>1762</v>
      </c>
      <c r="D1383">
        <v>1779.7</v>
      </c>
      <c r="E1383" t="s">
        <v>19</v>
      </c>
      <c r="F1383" t="s">
        <v>20</v>
      </c>
      <c r="G1383" t="s">
        <v>27</v>
      </c>
      <c r="H1383" t="s">
        <v>49</v>
      </c>
      <c r="I1383">
        <f>IF(OR(financial_transactions35[[#This Row],[amount]]&lt;$L$16, financial_transactions35[[#This Row],[amount]]&gt;$L$17), 1, 0)</f>
        <v>1</v>
      </c>
    </row>
    <row r="1384" spans="1:9">
      <c r="A1384" t="s">
        <v>2847</v>
      </c>
      <c r="B1384" s="3">
        <v>45344</v>
      </c>
      <c r="C1384" t="s">
        <v>2848</v>
      </c>
      <c r="D1384">
        <v>1569.48</v>
      </c>
      <c r="E1384" t="s">
        <v>25</v>
      </c>
      <c r="F1384" t="s">
        <v>61</v>
      </c>
      <c r="G1384" t="s">
        <v>21</v>
      </c>
      <c r="H1384" t="s">
        <v>36</v>
      </c>
      <c r="I1384">
        <f>IF(OR(financial_transactions35[[#This Row],[amount]]&lt;$L$16, financial_transactions35[[#This Row],[amount]]&gt;$L$17), 1, 0)</f>
        <v>1</v>
      </c>
    </row>
    <row r="1385" spans="1:9">
      <c r="A1385" t="s">
        <v>2849</v>
      </c>
      <c r="B1385" s="3">
        <v>45344</v>
      </c>
      <c r="C1385" t="s">
        <v>2850</v>
      </c>
      <c r="D1385">
        <v>772.62</v>
      </c>
      <c r="E1385" t="s">
        <v>31</v>
      </c>
      <c r="F1385" t="s">
        <v>32</v>
      </c>
      <c r="G1385" t="s">
        <v>21</v>
      </c>
      <c r="H1385" t="s">
        <v>109</v>
      </c>
      <c r="I1385">
        <f>IF(OR(financial_transactions35[[#This Row],[amount]]&lt;$L$16, financial_transactions35[[#This Row],[amount]]&gt;$L$17), 1, 0)</f>
        <v>1</v>
      </c>
    </row>
    <row r="1386" spans="1:9">
      <c r="A1386" t="s">
        <v>2851</v>
      </c>
      <c r="B1386" s="3">
        <v>45344</v>
      </c>
      <c r="C1386" t="s">
        <v>2852</v>
      </c>
      <c r="D1386">
        <v>581.23</v>
      </c>
      <c r="E1386" t="s">
        <v>67</v>
      </c>
      <c r="F1386" t="s">
        <v>20</v>
      </c>
      <c r="G1386" t="s">
        <v>48</v>
      </c>
      <c r="H1386" t="s">
        <v>33</v>
      </c>
      <c r="I1386">
        <f>IF(OR(financial_transactions35[[#This Row],[amount]]&lt;$L$16, financial_transactions35[[#This Row],[amount]]&gt;$L$17), 1, 0)</f>
        <v>1</v>
      </c>
    </row>
    <row r="1387" spans="1:9">
      <c r="A1387" t="s">
        <v>2853</v>
      </c>
      <c r="B1387" s="3">
        <v>45344</v>
      </c>
      <c r="C1387" t="s">
        <v>2854</v>
      </c>
      <c r="D1387">
        <v>431.75</v>
      </c>
      <c r="E1387" t="s">
        <v>67</v>
      </c>
      <c r="F1387" t="s">
        <v>61</v>
      </c>
      <c r="G1387" t="s">
        <v>39</v>
      </c>
      <c r="H1387" t="s">
        <v>75</v>
      </c>
      <c r="I1387">
        <f>IF(OR(financial_transactions35[[#This Row],[amount]]&lt;$L$16, financial_transactions35[[#This Row],[amount]]&gt;$L$17), 1, 0)</f>
        <v>1</v>
      </c>
    </row>
    <row r="1388" spans="1:9">
      <c r="A1388" t="s">
        <v>2855</v>
      </c>
      <c r="B1388" s="3">
        <v>45345</v>
      </c>
      <c r="C1388" t="s">
        <v>2856</v>
      </c>
      <c r="D1388">
        <v>1526.39</v>
      </c>
      <c r="E1388" t="s">
        <v>67</v>
      </c>
      <c r="F1388" t="s">
        <v>61</v>
      </c>
      <c r="G1388" t="s">
        <v>39</v>
      </c>
      <c r="H1388" t="s">
        <v>176</v>
      </c>
      <c r="I1388">
        <f>IF(OR(financial_transactions35[[#This Row],[amount]]&lt;$L$16, financial_transactions35[[#This Row],[amount]]&gt;$L$17), 1, 0)</f>
        <v>1</v>
      </c>
    </row>
    <row r="1389" spans="1:9">
      <c r="A1389" t="s">
        <v>2857</v>
      </c>
      <c r="B1389" s="3">
        <v>45345</v>
      </c>
      <c r="C1389" t="s">
        <v>2100</v>
      </c>
      <c r="D1389">
        <v>53.91</v>
      </c>
      <c r="E1389" t="s">
        <v>67</v>
      </c>
      <c r="F1389" t="s">
        <v>61</v>
      </c>
      <c r="G1389" t="s">
        <v>48</v>
      </c>
      <c r="H1389" t="s">
        <v>57</v>
      </c>
      <c r="I1389">
        <f>IF(OR(financial_transactions35[[#This Row],[amount]]&lt;$L$16, financial_transactions35[[#This Row],[amount]]&gt;$L$17), 1, 0)</f>
        <v>1</v>
      </c>
    </row>
    <row r="1390" spans="1:9">
      <c r="A1390" t="s">
        <v>2858</v>
      </c>
      <c r="B1390" s="3">
        <v>45345</v>
      </c>
      <c r="C1390" t="s">
        <v>2859</v>
      </c>
      <c r="D1390">
        <v>1489.02</v>
      </c>
      <c r="E1390" t="s">
        <v>16079</v>
      </c>
      <c r="F1390" t="s">
        <v>61</v>
      </c>
      <c r="G1390" t="s">
        <v>39</v>
      </c>
      <c r="H1390" t="s">
        <v>22</v>
      </c>
      <c r="I1390">
        <f>IF(OR(financial_transactions35[[#This Row],[amount]]&lt;$L$16, financial_transactions35[[#This Row],[amount]]&gt;$L$17), 1, 0)</f>
        <v>1</v>
      </c>
    </row>
    <row r="1391" spans="1:9">
      <c r="A1391" t="s">
        <v>2860</v>
      </c>
      <c r="B1391" s="3">
        <v>45345</v>
      </c>
      <c r="C1391" t="s">
        <v>2861</v>
      </c>
      <c r="D1391">
        <v>1211.32</v>
      </c>
      <c r="E1391" t="s">
        <v>25</v>
      </c>
      <c r="F1391" t="s">
        <v>20</v>
      </c>
      <c r="G1391" t="s">
        <v>48</v>
      </c>
      <c r="H1391" t="s">
        <v>53</v>
      </c>
      <c r="I1391">
        <f>IF(OR(financial_transactions35[[#This Row],[amount]]&lt;$L$16, financial_transactions35[[#This Row],[amount]]&gt;$L$17), 1, 0)</f>
        <v>1</v>
      </c>
    </row>
    <row r="1392" spans="1:9">
      <c r="A1392" t="s">
        <v>2862</v>
      </c>
      <c r="B1392" s="3">
        <v>45345</v>
      </c>
      <c r="C1392" t="s">
        <v>2863</v>
      </c>
      <c r="D1392">
        <v>1689.25</v>
      </c>
      <c r="E1392" t="s">
        <v>47</v>
      </c>
      <c r="F1392" t="s">
        <v>61</v>
      </c>
      <c r="G1392" t="s">
        <v>39</v>
      </c>
      <c r="H1392" t="s">
        <v>33</v>
      </c>
      <c r="I1392">
        <f>IF(OR(financial_transactions35[[#This Row],[amount]]&lt;$L$16, financial_transactions35[[#This Row],[amount]]&gt;$L$17), 1, 0)</f>
        <v>1</v>
      </c>
    </row>
    <row r="1393" spans="1:9">
      <c r="A1393" t="s">
        <v>2864</v>
      </c>
      <c r="B1393" s="3">
        <v>45345</v>
      </c>
      <c r="C1393" t="s">
        <v>2865</v>
      </c>
      <c r="D1393">
        <v>797.02</v>
      </c>
      <c r="E1393" t="s">
        <v>64</v>
      </c>
      <c r="F1393" t="s">
        <v>32</v>
      </c>
      <c r="G1393" t="s">
        <v>21</v>
      </c>
      <c r="H1393" t="s">
        <v>176</v>
      </c>
      <c r="I1393">
        <f>IF(OR(financial_transactions35[[#This Row],[amount]]&lt;$L$16, financial_transactions35[[#This Row],[amount]]&gt;$L$17), 1, 0)</f>
        <v>1</v>
      </c>
    </row>
    <row r="1394" spans="1:9">
      <c r="A1394" t="s">
        <v>2866</v>
      </c>
      <c r="B1394" s="3">
        <v>45345</v>
      </c>
      <c r="C1394" t="s">
        <v>2867</v>
      </c>
      <c r="D1394">
        <v>15190.84</v>
      </c>
      <c r="E1394" t="s">
        <v>16110</v>
      </c>
      <c r="F1394" t="s">
        <v>20</v>
      </c>
      <c r="G1394" t="s">
        <v>27</v>
      </c>
      <c r="H1394" t="s">
        <v>176</v>
      </c>
      <c r="I1394">
        <f>IF(OR(financial_transactions35[[#This Row],[amount]]&lt;$L$16, financial_transactions35[[#This Row],[amount]]&gt;$L$17), 1, 0)</f>
        <v>1</v>
      </c>
    </row>
    <row r="1395" spans="1:9">
      <c r="A1395" t="s">
        <v>2868</v>
      </c>
      <c r="B1395" s="3">
        <v>45345</v>
      </c>
      <c r="C1395" t="s">
        <v>2869</v>
      </c>
      <c r="D1395">
        <v>958.62</v>
      </c>
      <c r="E1395" t="s">
        <v>70</v>
      </c>
      <c r="F1395" t="s">
        <v>26</v>
      </c>
      <c r="G1395" t="s">
        <v>27</v>
      </c>
      <c r="H1395" t="s">
        <v>16080</v>
      </c>
      <c r="I1395">
        <f>IF(OR(financial_transactions35[[#This Row],[amount]]&lt;$L$16, financial_transactions35[[#This Row],[amount]]&gt;$L$17), 1, 0)</f>
        <v>1</v>
      </c>
    </row>
    <row r="1396" spans="1:9">
      <c r="A1396" t="s">
        <v>2872</v>
      </c>
      <c r="B1396" s="3">
        <v>45345</v>
      </c>
      <c r="C1396" t="s">
        <v>2873</v>
      </c>
      <c r="D1396">
        <v>1033.28</v>
      </c>
      <c r="E1396" t="s">
        <v>67</v>
      </c>
      <c r="F1396" t="s">
        <v>32</v>
      </c>
      <c r="G1396" t="s">
        <v>21</v>
      </c>
      <c r="H1396" t="s">
        <v>22</v>
      </c>
      <c r="I1396">
        <f>IF(OR(financial_transactions35[[#This Row],[amount]]&lt;$L$16, financial_transactions35[[#This Row],[amount]]&gt;$L$17), 1, 0)</f>
        <v>1</v>
      </c>
    </row>
    <row r="1397" spans="1:9">
      <c r="A1397" t="s">
        <v>2874</v>
      </c>
      <c r="B1397" s="3">
        <v>45345</v>
      </c>
      <c r="C1397" t="s">
        <v>2875</v>
      </c>
      <c r="D1397">
        <v>9712.6299999999992</v>
      </c>
      <c r="E1397" t="s">
        <v>64</v>
      </c>
      <c r="F1397" t="s">
        <v>26</v>
      </c>
      <c r="G1397" t="s">
        <v>48</v>
      </c>
      <c r="H1397" t="s">
        <v>49</v>
      </c>
      <c r="I1397">
        <f>IF(OR(financial_transactions35[[#This Row],[amount]]&lt;$L$16, financial_transactions35[[#This Row],[amount]]&gt;$L$17), 1, 0)</f>
        <v>1</v>
      </c>
    </row>
    <row r="1398" spans="1:9">
      <c r="A1398" t="s">
        <v>2876</v>
      </c>
      <c r="B1398" s="3">
        <v>45345</v>
      </c>
      <c r="C1398" t="s">
        <v>1387</v>
      </c>
      <c r="D1398">
        <v>1188.5999999999999</v>
      </c>
      <c r="E1398" t="s">
        <v>64</v>
      </c>
      <c r="F1398" t="s">
        <v>61</v>
      </c>
      <c r="G1398" t="s">
        <v>48</v>
      </c>
      <c r="H1398" t="s">
        <v>16080</v>
      </c>
      <c r="I1398">
        <f>IF(OR(financial_transactions35[[#This Row],[amount]]&lt;$L$16, financial_transactions35[[#This Row],[amount]]&gt;$L$17), 1, 0)</f>
        <v>1</v>
      </c>
    </row>
    <row r="1399" spans="1:9">
      <c r="A1399" t="s">
        <v>2877</v>
      </c>
      <c r="B1399" s="3">
        <v>45345</v>
      </c>
      <c r="C1399" t="s">
        <v>2878</v>
      </c>
      <c r="D1399">
        <v>390.63</v>
      </c>
      <c r="E1399" t="s">
        <v>19</v>
      </c>
      <c r="F1399" t="s">
        <v>61</v>
      </c>
      <c r="G1399" t="s">
        <v>27</v>
      </c>
      <c r="H1399" t="s">
        <v>53</v>
      </c>
      <c r="I1399">
        <f>IF(OR(financial_transactions35[[#This Row],[amount]]&lt;$L$16, financial_transactions35[[#This Row],[amount]]&gt;$L$17), 1, 0)</f>
        <v>1</v>
      </c>
    </row>
    <row r="1400" spans="1:9">
      <c r="A1400" t="s">
        <v>2879</v>
      </c>
      <c r="B1400" s="3">
        <v>45345</v>
      </c>
      <c r="C1400" t="s">
        <v>2880</v>
      </c>
      <c r="D1400">
        <v>1581.69</v>
      </c>
      <c r="E1400" t="s">
        <v>25</v>
      </c>
      <c r="F1400" t="s">
        <v>61</v>
      </c>
      <c r="G1400" t="s">
        <v>21</v>
      </c>
      <c r="H1400" t="s">
        <v>49</v>
      </c>
      <c r="I1400">
        <f>IF(OR(financial_transactions35[[#This Row],[amount]]&lt;$L$16, financial_transactions35[[#This Row],[amount]]&gt;$L$17), 1, 0)</f>
        <v>1</v>
      </c>
    </row>
    <row r="1401" spans="1:9">
      <c r="A1401" t="s">
        <v>2881</v>
      </c>
      <c r="B1401" s="3">
        <v>45345</v>
      </c>
      <c r="C1401" t="s">
        <v>2882</v>
      </c>
      <c r="D1401">
        <v>1202.6600000000001</v>
      </c>
      <c r="E1401" t="s">
        <v>16110</v>
      </c>
      <c r="F1401" t="s">
        <v>20</v>
      </c>
      <c r="G1401" t="s">
        <v>39</v>
      </c>
      <c r="H1401" t="s">
        <v>49</v>
      </c>
      <c r="I1401">
        <f>IF(OR(financial_transactions35[[#This Row],[amount]]&lt;$L$16, financial_transactions35[[#This Row],[amount]]&gt;$L$17), 1, 0)</f>
        <v>1</v>
      </c>
    </row>
    <row r="1402" spans="1:9">
      <c r="A1402" t="s">
        <v>2883</v>
      </c>
      <c r="B1402" s="3">
        <v>45345</v>
      </c>
      <c r="C1402" t="s">
        <v>2884</v>
      </c>
      <c r="D1402">
        <v>19240.48</v>
      </c>
      <c r="E1402" t="s">
        <v>52</v>
      </c>
      <c r="F1402" t="s">
        <v>32</v>
      </c>
      <c r="G1402" t="s">
        <v>39</v>
      </c>
      <c r="H1402" t="s">
        <v>44</v>
      </c>
      <c r="I1402">
        <f>IF(OR(financial_transactions35[[#This Row],[amount]]&lt;$L$16, financial_transactions35[[#This Row],[amount]]&gt;$L$17), 1, 0)</f>
        <v>1</v>
      </c>
    </row>
    <row r="1403" spans="1:9">
      <c r="A1403" t="s">
        <v>2885</v>
      </c>
      <c r="B1403" s="3">
        <v>45345</v>
      </c>
      <c r="C1403" t="s">
        <v>2886</v>
      </c>
      <c r="D1403">
        <v>1288.51</v>
      </c>
      <c r="E1403" t="s">
        <v>70</v>
      </c>
      <c r="F1403" t="s">
        <v>26</v>
      </c>
      <c r="G1403" t="s">
        <v>27</v>
      </c>
      <c r="H1403" t="s">
        <v>22</v>
      </c>
      <c r="I1403">
        <f>IF(OR(financial_transactions35[[#This Row],[amount]]&lt;$L$16, financial_transactions35[[#This Row],[amount]]&gt;$L$17), 1, 0)</f>
        <v>1</v>
      </c>
    </row>
    <row r="1404" spans="1:9">
      <c r="A1404" t="s">
        <v>2887</v>
      </c>
      <c r="B1404" s="3">
        <v>45345</v>
      </c>
      <c r="C1404" t="s">
        <v>2098</v>
      </c>
      <c r="D1404">
        <v>74.489999999999995</v>
      </c>
      <c r="E1404" t="s">
        <v>31</v>
      </c>
      <c r="F1404" t="s">
        <v>32</v>
      </c>
      <c r="G1404" t="s">
        <v>39</v>
      </c>
      <c r="H1404" t="s">
        <v>123</v>
      </c>
      <c r="I1404">
        <f>IF(OR(financial_transactions35[[#This Row],[amount]]&lt;$L$16, financial_transactions35[[#This Row],[amount]]&gt;$L$17), 1, 0)</f>
        <v>1</v>
      </c>
    </row>
    <row r="1405" spans="1:9">
      <c r="A1405" t="s">
        <v>2888</v>
      </c>
      <c r="B1405" s="3">
        <v>45345</v>
      </c>
      <c r="C1405" t="s">
        <v>2889</v>
      </c>
      <c r="D1405">
        <v>1471.12</v>
      </c>
      <c r="E1405" t="s">
        <v>67</v>
      </c>
      <c r="F1405" t="s">
        <v>61</v>
      </c>
      <c r="G1405" t="s">
        <v>39</v>
      </c>
      <c r="H1405" t="s">
        <v>94</v>
      </c>
      <c r="I1405">
        <f>IF(OR(financial_transactions35[[#This Row],[amount]]&lt;$L$16, financial_transactions35[[#This Row],[amount]]&gt;$L$17), 1, 0)</f>
        <v>1</v>
      </c>
    </row>
    <row r="1406" spans="1:9">
      <c r="A1406" t="s">
        <v>2890</v>
      </c>
      <c r="B1406" s="3">
        <v>45345</v>
      </c>
      <c r="C1406" t="s">
        <v>2891</v>
      </c>
      <c r="D1406">
        <v>520.86</v>
      </c>
      <c r="E1406" t="s">
        <v>122</v>
      </c>
      <c r="F1406" t="s">
        <v>20</v>
      </c>
      <c r="G1406" t="s">
        <v>27</v>
      </c>
      <c r="H1406" t="s">
        <v>176</v>
      </c>
      <c r="I1406">
        <f>IF(OR(financial_transactions35[[#This Row],[amount]]&lt;$L$16, financial_transactions35[[#This Row],[amount]]&gt;$L$17), 1, 0)</f>
        <v>1</v>
      </c>
    </row>
    <row r="1407" spans="1:9">
      <c r="A1407" t="s">
        <v>2892</v>
      </c>
      <c r="B1407" s="3">
        <v>45345</v>
      </c>
      <c r="C1407" t="s">
        <v>2893</v>
      </c>
      <c r="D1407">
        <v>1552.39</v>
      </c>
      <c r="E1407" t="s">
        <v>31</v>
      </c>
      <c r="F1407" t="s">
        <v>61</v>
      </c>
      <c r="G1407" t="s">
        <v>21</v>
      </c>
      <c r="H1407" t="s">
        <v>109</v>
      </c>
      <c r="I1407">
        <f>IF(OR(financial_transactions35[[#This Row],[amount]]&lt;$L$16, financial_transactions35[[#This Row],[amount]]&gt;$L$17), 1, 0)</f>
        <v>1</v>
      </c>
    </row>
    <row r="1408" spans="1:9">
      <c r="A1408" t="s">
        <v>2894</v>
      </c>
      <c r="B1408" s="3">
        <v>45345</v>
      </c>
      <c r="C1408" t="s">
        <v>2895</v>
      </c>
      <c r="D1408">
        <v>991.67</v>
      </c>
      <c r="E1408" t="s">
        <v>122</v>
      </c>
      <c r="F1408" t="s">
        <v>32</v>
      </c>
      <c r="G1408" t="s">
        <v>27</v>
      </c>
      <c r="H1408" t="s">
        <v>53</v>
      </c>
      <c r="I1408">
        <f>IF(OR(financial_transactions35[[#This Row],[amount]]&lt;$L$16, financial_transactions35[[#This Row],[amount]]&gt;$L$17), 1, 0)</f>
        <v>1</v>
      </c>
    </row>
    <row r="1409" spans="1:9">
      <c r="A1409" t="s">
        <v>2896</v>
      </c>
      <c r="B1409" s="3">
        <v>45345</v>
      </c>
      <c r="C1409" t="s">
        <v>2897</v>
      </c>
      <c r="D1409">
        <v>1898.38</v>
      </c>
      <c r="E1409" t="s">
        <v>16079</v>
      </c>
      <c r="F1409" t="s">
        <v>20</v>
      </c>
      <c r="G1409" t="s">
        <v>39</v>
      </c>
      <c r="H1409" t="s">
        <v>53</v>
      </c>
      <c r="I1409">
        <f>IF(OR(financial_transactions35[[#This Row],[amount]]&lt;$L$16, financial_transactions35[[#This Row],[amount]]&gt;$L$17), 1, 0)</f>
        <v>1</v>
      </c>
    </row>
    <row r="1410" spans="1:9">
      <c r="A1410" t="s">
        <v>2898</v>
      </c>
      <c r="B1410" s="3">
        <v>45345</v>
      </c>
      <c r="C1410" t="s">
        <v>964</v>
      </c>
      <c r="D1410">
        <v>406.88</v>
      </c>
      <c r="E1410" t="s">
        <v>64</v>
      </c>
      <c r="F1410" t="s">
        <v>20</v>
      </c>
      <c r="G1410" t="s">
        <v>48</v>
      </c>
      <c r="H1410" t="s">
        <v>123</v>
      </c>
      <c r="I1410">
        <f>IF(OR(financial_transactions35[[#This Row],[amount]]&lt;$L$16, financial_transactions35[[#This Row],[amount]]&gt;$L$17), 1, 0)</f>
        <v>1</v>
      </c>
    </row>
    <row r="1411" spans="1:9">
      <c r="A1411" t="s">
        <v>2899</v>
      </c>
      <c r="B1411" s="3">
        <v>45345</v>
      </c>
      <c r="C1411" t="s">
        <v>2900</v>
      </c>
      <c r="D1411">
        <v>1152.23</v>
      </c>
      <c r="E1411" t="s">
        <v>64</v>
      </c>
      <c r="F1411" t="s">
        <v>26</v>
      </c>
      <c r="G1411" t="s">
        <v>48</v>
      </c>
      <c r="H1411" t="s">
        <v>16080</v>
      </c>
      <c r="I1411">
        <f>IF(OR(financial_transactions35[[#This Row],[amount]]&lt;$L$16, financial_transactions35[[#This Row],[amount]]&gt;$L$17), 1, 0)</f>
        <v>1</v>
      </c>
    </row>
    <row r="1412" spans="1:9">
      <c r="A1412" t="s">
        <v>2901</v>
      </c>
      <c r="B1412" s="3">
        <v>45346</v>
      </c>
      <c r="C1412" t="s">
        <v>890</v>
      </c>
      <c r="D1412">
        <v>491.96</v>
      </c>
      <c r="E1412" t="s">
        <v>47</v>
      </c>
      <c r="F1412" t="s">
        <v>32</v>
      </c>
      <c r="G1412" t="s">
        <v>27</v>
      </c>
      <c r="H1412" t="s">
        <v>36</v>
      </c>
      <c r="I1412">
        <f>IF(OR(financial_transactions35[[#This Row],[amount]]&lt;$L$16, financial_transactions35[[#This Row],[amount]]&gt;$L$17), 1, 0)</f>
        <v>1</v>
      </c>
    </row>
    <row r="1413" spans="1:9">
      <c r="A1413" t="s">
        <v>2902</v>
      </c>
      <c r="B1413" s="3">
        <v>45346</v>
      </c>
      <c r="C1413" t="s">
        <v>2903</v>
      </c>
      <c r="D1413">
        <v>413.3</v>
      </c>
      <c r="E1413" t="s">
        <v>122</v>
      </c>
      <c r="F1413" t="s">
        <v>61</v>
      </c>
      <c r="G1413" t="s">
        <v>48</v>
      </c>
      <c r="H1413" t="s">
        <v>87</v>
      </c>
      <c r="I1413">
        <f>IF(OR(financial_transactions35[[#This Row],[amount]]&lt;$L$16, financial_transactions35[[#This Row],[amount]]&gt;$L$17), 1, 0)</f>
        <v>1</v>
      </c>
    </row>
    <row r="1414" spans="1:9">
      <c r="A1414" t="s">
        <v>2904</v>
      </c>
      <c r="B1414" s="3">
        <v>45346</v>
      </c>
      <c r="C1414" t="s">
        <v>2905</v>
      </c>
      <c r="D1414">
        <v>235.04</v>
      </c>
      <c r="E1414" t="s">
        <v>47</v>
      </c>
      <c r="F1414" t="s">
        <v>26</v>
      </c>
      <c r="G1414" t="s">
        <v>48</v>
      </c>
      <c r="H1414" t="s">
        <v>176</v>
      </c>
      <c r="I1414">
        <f>IF(OR(financial_transactions35[[#This Row],[amount]]&lt;$L$16, financial_transactions35[[#This Row],[amount]]&gt;$L$17), 1, 0)</f>
        <v>1</v>
      </c>
    </row>
    <row r="1415" spans="1:9">
      <c r="A1415" t="s">
        <v>2906</v>
      </c>
      <c r="B1415" s="3">
        <v>45346</v>
      </c>
      <c r="C1415" t="s">
        <v>2907</v>
      </c>
      <c r="D1415">
        <v>1133.1600000000001</v>
      </c>
      <c r="E1415" t="s">
        <v>19</v>
      </c>
      <c r="F1415" t="s">
        <v>26</v>
      </c>
      <c r="G1415" t="s">
        <v>39</v>
      </c>
      <c r="H1415" t="s">
        <v>53</v>
      </c>
      <c r="I1415">
        <f>IF(OR(financial_transactions35[[#This Row],[amount]]&lt;$L$16, financial_transactions35[[#This Row],[amount]]&gt;$L$17), 1, 0)</f>
        <v>1</v>
      </c>
    </row>
    <row r="1416" spans="1:9">
      <c r="A1416" t="s">
        <v>2908</v>
      </c>
      <c r="B1416" s="3">
        <v>45346</v>
      </c>
      <c r="C1416" t="s">
        <v>2909</v>
      </c>
      <c r="D1416">
        <v>1805.74</v>
      </c>
      <c r="E1416" t="s">
        <v>70</v>
      </c>
      <c r="F1416" t="s">
        <v>26</v>
      </c>
      <c r="G1416" t="s">
        <v>27</v>
      </c>
      <c r="H1416" t="s">
        <v>28</v>
      </c>
      <c r="I1416">
        <f>IF(OR(financial_transactions35[[#This Row],[amount]]&lt;$L$16, financial_transactions35[[#This Row],[amount]]&gt;$L$17), 1, 0)</f>
        <v>1</v>
      </c>
    </row>
    <row r="1417" spans="1:9">
      <c r="A1417" t="s">
        <v>2910</v>
      </c>
      <c r="B1417" s="3">
        <v>45346</v>
      </c>
      <c r="C1417" t="s">
        <v>18</v>
      </c>
      <c r="D1417">
        <v>116.95</v>
      </c>
      <c r="E1417" t="s">
        <v>52</v>
      </c>
      <c r="F1417" t="s">
        <v>20</v>
      </c>
      <c r="G1417" t="s">
        <v>39</v>
      </c>
      <c r="H1417" t="s">
        <v>53</v>
      </c>
      <c r="I1417">
        <f>IF(OR(financial_transactions35[[#This Row],[amount]]&lt;$L$16, financial_transactions35[[#This Row],[amount]]&gt;$L$17), 1, 0)</f>
        <v>1</v>
      </c>
    </row>
    <row r="1418" spans="1:9">
      <c r="A1418" t="s">
        <v>2911</v>
      </c>
      <c r="B1418" s="3">
        <v>45346</v>
      </c>
      <c r="C1418" t="s">
        <v>2912</v>
      </c>
      <c r="D1418">
        <v>135.82</v>
      </c>
      <c r="E1418" t="s">
        <v>31</v>
      </c>
      <c r="F1418" t="s">
        <v>61</v>
      </c>
      <c r="G1418" t="s">
        <v>27</v>
      </c>
      <c r="H1418" t="s">
        <v>109</v>
      </c>
      <c r="I1418">
        <f>IF(OR(financial_transactions35[[#This Row],[amount]]&lt;$L$16, financial_transactions35[[#This Row],[amount]]&gt;$L$17), 1, 0)</f>
        <v>1</v>
      </c>
    </row>
    <row r="1419" spans="1:9">
      <c r="A1419" t="s">
        <v>2913</v>
      </c>
      <c r="B1419" s="3">
        <v>45346</v>
      </c>
      <c r="C1419" t="s">
        <v>2416</v>
      </c>
      <c r="D1419">
        <v>524.79</v>
      </c>
      <c r="E1419" t="s">
        <v>25</v>
      </c>
      <c r="F1419" t="s">
        <v>61</v>
      </c>
      <c r="G1419" t="s">
        <v>39</v>
      </c>
      <c r="H1419" t="s">
        <v>33</v>
      </c>
      <c r="I1419">
        <f>IF(OR(financial_transactions35[[#This Row],[amount]]&lt;$L$16, financial_transactions35[[#This Row],[amount]]&gt;$L$17), 1, 0)</f>
        <v>1</v>
      </c>
    </row>
    <row r="1420" spans="1:9">
      <c r="A1420" t="s">
        <v>2914</v>
      </c>
      <c r="B1420" s="3">
        <v>45346</v>
      </c>
      <c r="C1420" t="s">
        <v>2915</v>
      </c>
      <c r="D1420">
        <v>1135.76</v>
      </c>
      <c r="E1420" t="s">
        <v>19</v>
      </c>
      <c r="F1420" t="s">
        <v>32</v>
      </c>
      <c r="G1420" t="s">
        <v>21</v>
      </c>
      <c r="H1420" t="s">
        <v>94</v>
      </c>
      <c r="I1420">
        <f>IF(OR(financial_transactions35[[#This Row],[amount]]&lt;$L$16, financial_transactions35[[#This Row],[amount]]&gt;$L$17), 1, 0)</f>
        <v>1</v>
      </c>
    </row>
    <row r="1421" spans="1:9">
      <c r="A1421" t="s">
        <v>2916</v>
      </c>
      <c r="B1421" s="3">
        <v>45346</v>
      </c>
      <c r="C1421" t="s">
        <v>2917</v>
      </c>
      <c r="D1421">
        <v>734.01</v>
      </c>
      <c r="E1421" t="s">
        <v>70</v>
      </c>
      <c r="F1421" t="s">
        <v>26</v>
      </c>
      <c r="G1421" t="s">
        <v>39</v>
      </c>
      <c r="H1421" t="s">
        <v>109</v>
      </c>
      <c r="I1421">
        <f>IF(OR(financial_transactions35[[#This Row],[amount]]&lt;$L$16, financial_transactions35[[#This Row],[amount]]&gt;$L$17), 1, 0)</f>
        <v>1</v>
      </c>
    </row>
    <row r="1422" spans="1:9">
      <c r="A1422" t="s">
        <v>2918</v>
      </c>
      <c r="B1422" s="3">
        <v>45346</v>
      </c>
      <c r="C1422" t="s">
        <v>2726</v>
      </c>
      <c r="D1422">
        <v>1417.3</v>
      </c>
      <c r="E1422" t="s">
        <v>31</v>
      </c>
      <c r="F1422" t="s">
        <v>26</v>
      </c>
      <c r="G1422" t="s">
        <v>21</v>
      </c>
      <c r="H1422" t="s">
        <v>16080</v>
      </c>
      <c r="I1422">
        <f>IF(OR(financial_transactions35[[#This Row],[amount]]&lt;$L$16, financial_transactions35[[#This Row],[amount]]&gt;$L$17), 1, 0)</f>
        <v>1</v>
      </c>
    </row>
    <row r="1423" spans="1:9">
      <c r="A1423" t="s">
        <v>2919</v>
      </c>
      <c r="B1423" s="3">
        <v>45346</v>
      </c>
      <c r="C1423" t="s">
        <v>2920</v>
      </c>
      <c r="D1423">
        <v>984.38</v>
      </c>
      <c r="E1423" t="s">
        <v>47</v>
      </c>
      <c r="F1423" t="s">
        <v>20</v>
      </c>
      <c r="G1423" t="s">
        <v>27</v>
      </c>
      <c r="H1423" t="s">
        <v>22</v>
      </c>
      <c r="I1423">
        <f>IF(OR(financial_transactions35[[#This Row],[amount]]&lt;$L$16, financial_transactions35[[#This Row],[amount]]&gt;$L$17), 1, 0)</f>
        <v>1</v>
      </c>
    </row>
    <row r="1424" spans="1:9">
      <c r="A1424" t="s">
        <v>2921</v>
      </c>
      <c r="B1424" s="3">
        <v>45346</v>
      </c>
      <c r="C1424" t="s">
        <v>2922</v>
      </c>
      <c r="D1424">
        <v>1847.4</v>
      </c>
      <c r="E1424" t="s">
        <v>19</v>
      </c>
      <c r="F1424" t="s">
        <v>20</v>
      </c>
      <c r="G1424" t="s">
        <v>39</v>
      </c>
      <c r="H1424" t="s">
        <v>40</v>
      </c>
      <c r="I1424">
        <f>IF(OR(financial_transactions35[[#This Row],[amount]]&lt;$L$16, financial_transactions35[[#This Row],[amount]]&gt;$L$17), 1, 0)</f>
        <v>1</v>
      </c>
    </row>
    <row r="1425" spans="1:9">
      <c r="A1425" t="s">
        <v>2923</v>
      </c>
      <c r="B1425" s="3">
        <v>45346</v>
      </c>
      <c r="C1425" t="s">
        <v>2924</v>
      </c>
      <c r="D1425">
        <v>443.15</v>
      </c>
      <c r="E1425" t="s">
        <v>25</v>
      </c>
      <c r="F1425" t="s">
        <v>32</v>
      </c>
      <c r="G1425" t="s">
        <v>39</v>
      </c>
      <c r="H1425" t="s">
        <v>44</v>
      </c>
      <c r="I1425">
        <f>IF(OR(financial_transactions35[[#This Row],[amount]]&lt;$L$16, financial_transactions35[[#This Row],[amount]]&gt;$L$17), 1, 0)</f>
        <v>1</v>
      </c>
    </row>
    <row r="1426" spans="1:9">
      <c r="A1426" t="s">
        <v>2925</v>
      </c>
      <c r="B1426" s="3">
        <v>45346</v>
      </c>
      <c r="C1426" t="s">
        <v>2926</v>
      </c>
      <c r="D1426">
        <v>339.34</v>
      </c>
      <c r="E1426" t="s">
        <v>31</v>
      </c>
      <c r="F1426" t="s">
        <v>26</v>
      </c>
      <c r="G1426" t="s">
        <v>27</v>
      </c>
      <c r="H1426" t="s">
        <v>109</v>
      </c>
      <c r="I1426">
        <f>IF(OR(financial_transactions35[[#This Row],[amount]]&lt;$L$16, financial_transactions35[[#This Row],[amount]]&gt;$L$17), 1, 0)</f>
        <v>1</v>
      </c>
    </row>
    <row r="1427" spans="1:9">
      <c r="A1427" t="s">
        <v>2927</v>
      </c>
      <c r="B1427" s="3">
        <v>45346</v>
      </c>
      <c r="C1427" t="s">
        <v>1145</v>
      </c>
      <c r="D1427">
        <v>503.44</v>
      </c>
      <c r="E1427" t="s">
        <v>64</v>
      </c>
      <c r="F1427" t="s">
        <v>32</v>
      </c>
      <c r="G1427" t="s">
        <v>39</v>
      </c>
      <c r="H1427" t="s">
        <v>22</v>
      </c>
      <c r="I1427">
        <f>IF(OR(financial_transactions35[[#This Row],[amount]]&lt;$L$16, financial_transactions35[[#This Row],[amount]]&gt;$L$17), 1, 0)</f>
        <v>1</v>
      </c>
    </row>
    <row r="1428" spans="1:9">
      <c r="A1428" t="s">
        <v>2928</v>
      </c>
      <c r="B1428" s="3">
        <v>45346</v>
      </c>
      <c r="C1428" t="s">
        <v>2929</v>
      </c>
      <c r="D1428">
        <v>637</v>
      </c>
      <c r="E1428" t="s">
        <v>70</v>
      </c>
      <c r="F1428" t="s">
        <v>20</v>
      </c>
      <c r="G1428" t="s">
        <v>48</v>
      </c>
      <c r="H1428" t="s">
        <v>33</v>
      </c>
      <c r="I1428">
        <f>IF(OR(financial_transactions35[[#This Row],[amount]]&lt;$L$16, financial_transactions35[[#This Row],[amount]]&gt;$L$17), 1, 0)</f>
        <v>1</v>
      </c>
    </row>
    <row r="1429" spans="1:9">
      <c r="A1429" t="s">
        <v>2930</v>
      </c>
      <c r="B1429" s="3">
        <v>45346</v>
      </c>
      <c r="C1429" t="s">
        <v>2931</v>
      </c>
      <c r="D1429">
        <v>1995.72</v>
      </c>
      <c r="E1429" t="s">
        <v>25</v>
      </c>
      <c r="F1429" t="s">
        <v>26</v>
      </c>
      <c r="G1429" t="s">
        <v>21</v>
      </c>
      <c r="H1429" t="s">
        <v>94</v>
      </c>
      <c r="I1429">
        <f>IF(OR(financial_transactions35[[#This Row],[amount]]&lt;$L$16, financial_transactions35[[#This Row],[amount]]&gt;$L$17), 1, 0)</f>
        <v>1</v>
      </c>
    </row>
    <row r="1430" spans="1:9">
      <c r="A1430" t="s">
        <v>2934</v>
      </c>
      <c r="B1430" s="3">
        <v>45346</v>
      </c>
      <c r="C1430" t="s">
        <v>2837</v>
      </c>
      <c r="D1430">
        <v>1468.11</v>
      </c>
      <c r="E1430" t="s">
        <v>31</v>
      </c>
      <c r="F1430" t="s">
        <v>20</v>
      </c>
      <c r="G1430" t="s">
        <v>48</v>
      </c>
      <c r="H1430" t="s">
        <v>16080</v>
      </c>
      <c r="I1430">
        <f>IF(OR(financial_transactions35[[#This Row],[amount]]&lt;$L$16, financial_transactions35[[#This Row],[amount]]&gt;$L$17), 1, 0)</f>
        <v>1</v>
      </c>
    </row>
    <row r="1431" spans="1:9">
      <c r="A1431" t="s">
        <v>2935</v>
      </c>
      <c r="B1431" s="3">
        <v>45346</v>
      </c>
      <c r="C1431" t="s">
        <v>2936</v>
      </c>
      <c r="D1431">
        <v>891.49</v>
      </c>
      <c r="E1431" t="s">
        <v>47</v>
      </c>
      <c r="F1431" t="s">
        <v>61</v>
      </c>
      <c r="G1431" t="s">
        <v>27</v>
      </c>
      <c r="H1431" t="s">
        <v>75</v>
      </c>
      <c r="I1431">
        <f>IF(OR(financial_transactions35[[#This Row],[amount]]&lt;$L$16, financial_transactions35[[#This Row],[amount]]&gt;$L$17), 1, 0)</f>
        <v>1</v>
      </c>
    </row>
    <row r="1432" spans="1:9">
      <c r="A1432" t="s">
        <v>2937</v>
      </c>
      <c r="B1432" s="3">
        <v>45346</v>
      </c>
      <c r="C1432" t="s">
        <v>2938</v>
      </c>
      <c r="D1432">
        <v>1442.2</v>
      </c>
      <c r="E1432" t="s">
        <v>67</v>
      </c>
      <c r="F1432" t="s">
        <v>32</v>
      </c>
      <c r="G1432" t="s">
        <v>48</v>
      </c>
      <c r="H1432" t="s">
        <v>28</v>
      </c>
      <c r="I1432">
        <f>IF(OR(financial_transactions35[[#This Row],[amount]]&lt;$L$16, financial_transactions35[[#This Row],[amount]]&gt;$L$17), 1, 0)</f>
        <v>1</v>
      </c>
    </row>
    <row r="1433" spans="1:9">
      <c r="A1433" t="s">
        <v>2939</v>
      </c>
      <c r="B1433" s="3">
        <v>45346</v>
      </c>
      <c r="C1433" t="s">
        <v>2940</v>
      </c>
      <c r="D1433">
        <v>879.35</v>
      </c>
      <c r="E1433" t="s">
        <v>31</v>
      </c>
      <c r="F1433" t="s">
        <v>32</v>
      </c>
      <c r="G1433" t="s">
        <v>48</v>
      </c>
      <c r="H1433" t="s">
        <v>49</v>
      </c>
      <c r="I1433">
        <f>IF(OR(financial_transactions35[[#This Row],[amount]]&lt;$L$16, financial_transactions35[[#This Row],[amount]]&gt;$L$17), 1, 0)</f>
        <v>1</v>
      </c>
    </row>
    <row r="1434" spans="1:9">
      <c r="A1434" t="s">
        <v>2941</v>
      </c>
      <c r="B1434" s="3">
        <v>45346</v>
      </c>
      <c r="C1434" t="s">
        <v>2942</v>
      </c>
      <c r="D1434">
        <v>1463.35</v>
      </c>
      <c r="E1434" t="s">
        <v>31</v>
      </c>
      <c r="F1434" t="s">
        <v>32</v>
      </c>
      <c r="G1434" t="s">
        <v>27</v>
      </c>
      <c r="H1434" t="s">
        <v>40</v>
      </c>
      <c r="I1434">
        <f>IF(OR(financial_transactions35[[#This Row],[amount]]&lt;$L$16, financial_transactions35[[#This Row],[amount]]&gt;$L$17), 1, 0)</f>
        <v>1</v>
      </c>
    </row>
    <row r="1435" spans="1:9">
      <c r="A1435" t="s">
        <v>2943</v>
      </c>
      <c r="B1435" s="3">
        <v>45346</v>
      </c>
      <c r="C1435" t="s">
        <v>1979</v>
      </c>
      <c r="D1435">
        <v>160.86000000000001</v>
      </c>
      <c r="E1435" t="s">
        <v>25</v>
      </c>
      <c r="F1435" t="s">
        <v>32</v>
      </c>
      <c r="G1435" t="s">
        <v>39</v>
      </c>
      <c r="H1435" t="s">
        <v>16080</v>
      </c>
      <c r="I1435">
        <f>IF(OR(financial_transactions35[[#This Row],[amount]]&lt;$L$16, financial_transactions35[[#This Row],[amount]]&gt;$L$17), 1, 0)</f>
        <v>1</v>
      </c>
    </row>
    <row r="1436" spans="1:9">
      <c r="A1436" t="s">
        <v>2944</v>
      </c>
      <c r="B1436" s="3">
        <v>45346</v>
      </c>
      <c r="C1436" t="s">
        <v>2945</v>
      </c>
      <c r="D1436">
        <v>1802.45</v>
      </c>
      <c r="E1436" t="s">
        <v>70</v>
      </c>
      <c r="F1436" t="s">
        <v>32</v>
      </c>
      <c r="G1436" t="s">
        <v>27</v>
      </c>
      <c r="H1436" t="s">
        <v>176</v>
      </c>
      <c r="I1436">
        <f>IF(OR(financial_transactions35[[#This Row],[amount]]&lt;$L$16, financial_transactions35[[#This Row],[amount]]&gt;$L$17), 1, 0)</f>
        <v>1</v>
      </c>
    </row>
    <row r="1437" spans="1:9">
      <c r="A1437" t="s">
        <v>2948</v>
      </c>
      <c r="B1437" s="3">
        <v>45346</v>
      </c>
      <c r="C1437" t="s">
        <v>1389</v>
      </c>
      <c r="D1437">
        <v>1555.06</v>
      </c>
      <c r="E1437" t="s">
        <v>122</v>
      </c>
      <c r="F1437" t="s">
        <v>61</v>
      </c>
      <c r="G1437" t="s">
        <v>48</v>
      </c>
      <c r="H1437" t="s">
        <v>40</v>
      </c>
      <c r="I1437">
        <f>IF(OR(financial_transactions35[[#This Row],[amount]]&lt;$L$16, financial_transactions35[[#This Row],[amount]]&gt;$L$17), 1, 0)</f>
        <v>1</v>
      </c>
    </row>
    <row r="1438" spans="1:9">
      <c r="A1438" t="s">
        <v>2949</v>
      </c>
      <c r="B1438" s="3">
        <v>45346</v>
      </c>
      <c r="C1438" t="s">
        <v>2950</v>
      </c>
      <c r="D1438">
        <v>1069.5</v>
      </c>
      <c r="E1438" t="s">
        <v>16110</v>
      </c>
      <c r="F1438" t="s">
        <v>61</v>
      </c>
      <c r="G1438" t="s">
        <v>21</v>
      </c>
      <c r="H1438" t="s">
        <v>123</v>
      </c>
      <c r="I1438">
        <f>IF(OR(financial_transactions35[[#This Row],[amount]]&lt;$L$16, financial_transactions35[[#This Row],[amount]]&gt;$L$17), 1, 0)</f>
        <v>1</v>
      </c>
    </row>
    <row r="1439" spans="1:9">
      <c r="A1439" t="s">
        <v>2951</v>
      </c>
      <c r="B1439" s="3">
        <v>45346</v>
      </c>
      <c r="C1439" t="s">
        <v>2952</v>
      </c>
      <c r="D1439">
        <v>210.59</v>
      </c>
      <c r="E1439" t="s">
        <v>67</v>
      </c>
      <c r="F1439" t="s">
        <v>61</v>
      </c>
      <c r="G1439" t="s">
        <v>27</v>
      </c>
      <c r="H1439" t="s">
        <v>33</v>
      </c>
      <c r="I1439">
        <f>IF(OR(financial_transactions35[[#This Row],[amount]]&lt;$L$16, financial_transactions35[[#This Row],[amount]]&gt;$L$17), 1, 0)</f>
        <v>1</v>
      </c>
    </row>
    <row r="1440" spans="1:9">
      <c r="A1440" t="s">
        <v>2953</v>
      </c>
      <c r="B1440" s="3">
        <v>45347</v>
      </c>
      <c r="C1440" t="s">
        <v>2954</v>
      </c>
      <c r="D1440">
        <v>1489.07</v>
      </c>
      <c r="E1440" t="s">
        <v>19</v>
      </c>
      <c r="F1440" t="s">
        <v>20</v>
      </c>
      <c r="G1440" t="s">
        <v>39</v>
      </c>
      <c r="H1440" t="s">
        <v>53</v>
      </c>
      <c r="I1440">
        <f>IF(OR(financial_transactions35[[#This Row],[amount]]&lt;$L$16, financial_transactions35[[#This Row],[amount]]&gt;$L$17), 1, 0)</f>
        <v>1</v>
      </c>
    </row>
    <row r="1441" spans="1:9">
      <c r="A1441" t="s">
        <v>2955</v>
      </c>
      <c r="B1441" s="3">
        <v>45347</v>
      </c>
      <c r="C1441" t="s">
        <v>2956</v>
      </c>
      <c r="D1441">
        <v>416.36</v>
      </c>
      <c r="E1441" t="s">
        <v>16110</v>
      </c>
      <c r="F1441" t="s">
        <v>20</v>
      </c>
      <c r="G1441" t="s">
        <v>21</v>
      </c>
      <c r="H1441" t="s">
        <v>94</v>
      </c>
      <c r="I1441">
        <f>IF(OR(financial_transactions35[[#This Row],[amount]]&lt;$L$16, financial_transactions35[[#This Row],[amount]]&gt;$L$17), 1, 0)</f>
        <v>1</v>
      </c>
    </row>
    <row r="1442" spans="1:9">
      <c r="A1442" t="s">
        <v>2957</v>
      </c>
      <c r="B1442" s="3">
        <v>45347</v>
      </c>
      <c r="C1442" t="s">
        <v>2958</v>
      </c>
      <c r="D1442">
        <v>1339.17</v>
      </c>
      <c r="E1442" t="s">
        <v>52</v>
      </c>
      <c r="F1442" t="s">
        <v>20</v>
      </c>
      <c r="G1442" t="s">
        <v>48</v>
      </c>
      <c r="H1442" t="s">
        <v>28</v>
      </c>
      <c r="I1442">
        <f>IF(OR(financial_transactions35[[#This Row],[amount]]&lt;$L$16, financial_transactions35[[#This Row],[amount]]&gt;$L$17), 1, 0)</f>
        <v>1</v>
      </c>
    </row>
    <row r="1443" spans="1:9">
      <c r="A1443" t="s">
        <v>2959</v>
      </c>
      <c r="B1443" s="3">
        <v>45347</v>
      </c>
      <c r="C1443" t="s">
        <v>2960</v>
      </c>
      <c r="D1443">
        <v>273.12</v>
      </c>
      <c r="E1443" t="s">
        <v>47</v>
      </c>
      <c r="F1443" t="s">
        <v>32</v>
      </c>
      <c r="G1443" t="s">
        <v>39</v>
      </c>
      <c r="H1443" t="s">
        <v>16080</v>
      </c>
      <c r="I1443">
        <f>IF(OR(financial_transactions35[[#This Row],[amount]]&lt;$L$16, financial_transactions35[[#This Row],[amount]]&gt;$L$17), 1, 0)</f>
        <v>1</v>
      </c>
    </row>
    <row r="1444" spans="1:9">
      <c r="A1444" t="s">
        <v>2961</v>
      </c>
      <c r="B1444" s="3">
        <v>45347</v>
      </c>
      <c r="C1444" t="s">
        <v>1532</v>
      </c>
      <c r="D1444">
        <v>164.87</v>
      </c>
      <c r="E1444" t="s">
        <v>16079</v>
      </c>
      <c r="F1444" t="s">
        <v>32</v>
      </c>
      <c r="G1444" t="s">
        <v>21</v>
      </c>
      <c r="H1444" t="s">
        <v>94</v>
      </c>
      <c r="I1444">
        <f>IF(OR(financial_transactions35[[#This Row],[amount]]&lt;$L$16, financial_transactions35[[#This Row],[amount]]&gt;$L$17), 1, 0)</f>
        <v>1</v>
      </c>
    </row>
    <row r="1445" spans="1:9">
      <c r="A1445" t="s">
        <v>2962</v>
      </c>
      <c r="B1445" s="3">
        <v>45347</v>
      </c>
      <c r="C1445" t="s">
        <v>1475</v>
      </c>
      <c r="D1445">
        <v>107.83</v>
      </c>
      <c r="E1445" t="s">
        <v>122</v>
      </c>
      <c r="F1445" t="s">
        <v>32</v>
      </c>
      <c r="G1445" t="s">
        <v>27</v>
      </c>
      <c r="H1445" t="s">
        <v>123</v>
      </c>
      <c r="I1445">
        <f>IF(OR(financial_transactions35[[#This Row],[amount]]&lt;$L$16, financial_transactions35[[#This Row],[amount]]&gt;$L$17), 1, 0)</f>
        <v>1</v>
      </c>
    </row>
    <row r="1446" spans="1:9">
      <c r="A1446" t="s">
        <v>2963</v>
      </c>
      <c r="B1446" s="3">
        <v>45347</v>
      </c>
      <c r="C1446" t="s">
        <v>2964</v>
      </c>
      <c r="D1446">
        <v>986.4</v>
      </c>
      <c r="E1446" t="s">
        <v>67</v>
      </c>
      <c r="F1446" t="s">
        <v>26</v>
      </c>
      <c r="G1446" t="s">
        <v>39</v>
      </c>
      <c r="H1446" t="s">
        <v>75</v>
      </c>
      <c r="I1446">
        <f>IF(OR(financial_transactions35[[#This Row],[amount]]&lt;$L$16, financial_transactions35[[#This Row],[amount]]&gt;$L$17), 1, 0)</f>
        <v>1</v>
      </c>
    </row>
    <row r="1447" spans="1:9">
      <c r="A1447" t="s">
        <v>2965</v>
      </c>
      <c r="B1447" s="3">
        <v>45347</v>
      </c>
      <c r="C1447" t="s">
        <v>1853</v>
      </c>
      <c r="D1447">
        <v>524.16999999999996</v>
      </c>
      <c r="E1447" t="s">
        <v>52</v>
      </c>
      <c r="F1447" t="s">
        <v>32</v>
      </c>
      <c r="G1447" t="s">
        <v>27</v>
      </c>
      <c r="H1447" t="s">
        <v>75</v>
      </c>
      <c r="I1447">
        <f>IF(OR(financial_transactions35[[#This Row],[amount]]&lt;$L$16, financial_transactions35[[#This Row],[amount]]&gt;$L$17), 1, 0)</f>
        <v>1</v>
      </c>
    </row>
    <row r="1448" spans="1:9">
      <c r="A1448" t="s">
        <v>2966</v>
      </c>
      <c r="B1448" s="3">
        <v>45347</v>
      </c>
      <c r="C1448" t="s">
        <v>2967</v>
      </c>
      <c r="D1448">
        <v>804.63</v>
      </c>
      <c r="E1448" t="s">
        <v>31</v>
      </c>
      <c r="F1448" t="s">
        <v>61</v>
      </c>
      <c r="G1448" t="s">
        <v>48</v>
      </c>
      <c r="H1448" t="s">
        <v>87</v>
      </c>
      <c r="I1448">
        <f>IF(OR(financial_transactions35[[#This Row],[amount]]&lt;$L$16, financial_transactions35[[#This Row],[amount]]&gt;$L$17), 1, 0)</f>
        <v>1</v>
      </c>
    </row>
    <row r="1449" spans="1:9">
      <c r="A1449" t="s">
        <v>2968</v>
      </c>
      <c r="B1449" s="3">
        <v>45347</v>
      </c>
      <c r="C1449" t="s">
        <v>2969</v>
      </c>
      <c r="D1449">
        <v>761.71</v>
      </c>
      <c r="E1449" t="s">
        <v>16110</v>
      </c>
      <c r="F1449" t="s">
        <v>20</v>
      </c>
      <c r="G1449" t="s">
        <v>27</v>
      </c>
      <c r="H1449" t="s">
        <v>87</v>
      </c>
      <c r="I1449">
        <f>IF(OR(financial_transactions35[[#This Row],[amount]]&lt;$L$16, financial_transactions35[[#This Row],[amount]]&gt;$L$17), 1, 0)</f>
        <v>1</v>
      </c>
    </row>
    <row r="1450" spans="1:9">
      <c r="A1450" t="s">
        <v>2970</v>
      </c>
      <c r="B1450" s="3">
        <v>45347</v>
      </c>
      <c r="C1450" t="s">
        <v>2971</v>
      </c>
      <c r="D1450">
        <v>1833.73</v>
      </c>
      <c r="E1450" t="s">
        <v>70</v>
      </c>
      <c r="F1450" t="s">
        <v>26</v>
      </c>
      <c r="G1450" t="s">
        <v>48</v>
      </c>
      <c r="H1450" t="s">
        <v>28</v>
      </c>
      <c r="I1450">
        <f>IF(OR(financial_transactions35[[#This Row],[amount]]&lt;$L$16, financial_transactions35[[#This Row],[amount]]&gt;$L$17), 1, 0)</f>
        <v>1</v>
      </c>
    </row>
    <row r="1451" spans="1:9">
      <c r="A1451" t="s">
        <v>2972</v>
      </c>
      <c r="B1451" s="3">
        <v>45347</v>
      </c>
      <c r="C1451" t="s">
        <v>2973</v>
      </c>
      <c r="D1451">
        <v>5555.69</v>
      </c>
      <c r="E1451" t="s">
        <v>31</v>
      </c>
      <c r="F1451" t="s">
        <v>61</v>
      </c>
      <c r="G1451" t="s">
        <v>39</v>
      </c>
      <c r="H1451" t="s">
        <v>33</v>
      </c>
      <c r="I1451">
        <f>IF(OR(financial_transactions35[[#This Row],[amount]]&lt;$L$16, financial_transactions35[[#This Row],[amount]]&gt;$L$17), 1, 0)</f>
        <v>1</v>
      </c>
    </row>
    <row r="1452" spans="1:9">
      <c r="A1452" t="s">
        <v>2974</v>
      </c>
      <c r="B1452" s="3">
        <v>45347</v>
      </c>
      <c r="C1452" t="s">
        <v>2975</v>
      </c>
      <c r="D1452">
        <v>5773.97</v>
      </c>
      <c r="E1452" t="s">
        <v>64</v>
      </c>
      <c r="F1452" t="s">
        <v>61</v>
      </c>
      <c r="G1452" t="s">
        <v>39</v>
      </c>
      <c r="H1452" t="s">
        <v>44</v>
      </c>
      <c r="I1452">
        <f>IF(OR(financial_transactions35[[#This Row],[amount]]&lt;$L$16, financial_transactions35[[#This Row],[amount]]&gt;$L$17), 1, 0)</f>
        <v>1</v>
      </c>
    </row>
    <row r="1453" spans="1:9">
      <c r="A1453" t="s">
        <v>2976</v>
      </c>
      <c r="B1453" s="3">
        <v>45347</v>
      </c>
      <c r="C1453" t="s">
        <v>2900</v>
      </c>
      <c r="D1453">
        <v>1031.3499999999999</v>
      </c>
      <c r="E1453" t="s">
        <v>64</v>
      </c>
      <c r="F1453" t="s">
        <v>61</v>
      </c>
      <c r="G1453" t="s">
        <v>21</v>
      </c>
      <c r="H1453" t="s">
        <v>176</v>
      </c>
      <c r="I1453">
        <f>IF(OR(financial_transactions35[[#This Row],[amount]]&lt;$L$16, financial_transactions35[[#This Row],[amount]]&gt;$L$17), 1, 0)</f>
        <v>1</v>
      </c>
    </row>
    <row r="1454" spans="1:9">
      <c r="A1454" t="s">
        <v>2977</v>
      </c>
      <c r="B1454" s="3">
        <v>45347</v>
      </c>
      <c r="C1454" t="s">
        <v>2863</v>
      </c>
      <c r="D1454">
        <v>1730.13</v>
      </c>
      <c r="E1454" t="s">
        <v>47</v>
      </c>
      <c r="F1454" t="s">
        <v>20</v>
      </c>
      <c r="G1454" t="s">
        <v>27</v>
      </c>
      <c r="H1454" t="s">
        <v>16080</v>
      </c>
      <c r="I1454">
        <f>IF(OR(financial_transactions35[[#This Row],[amount]]&lt;$L$16, financial_transactions35[[#This Row],[amount]]&gt;$L$17), 1, 0)</f>
        <v>1</v>
      </c>
    </row>
    <row r="1455" spans="1:9">
      <c r="A1455" t="s">
        <v>2978</v>
      </c>
      <c r="B1455" s="3">
        <v>45347</v>
      </c>
      <c r="C1455" t="s">
        <v>2979</v>
      </c>
      <c r="D1455">
        <v>16955.96</v>
      </c>
      <c r="E1455" t="s">
        <v>47</v>
      </c>
      <c r="F1455" t="s">
        <v>20</v>
      </c>
      <c r="G1455" t="s">
        <v>27</v>
      </c>
      <c r="H1455" t="s">
        <v>176</v>
      </c>
      <c r="I1455">
        <f>IF(OR(financial_transactions35[[#This Row],[amount]]&lt;$L$16, financial_transactions35[[#This Row],[amount]]&gt;$L$17), 1, 0)</f>
        <v>1</v>
      </c>
    </row>
    <row r="1456" spans="1:9">
      <c r="A1456" t="s">
        <v>2980</v>
      </c>
      <c r="B1456" s="3">
        <v>45347</v>
      </c>
      <c r="C1456" t="s">
        <v>2981</v>
      </c>
      <c r="D1456">
        <v>1678.78</v>
      </c>
      <c r="E1456" t="s">
        <v>25</v>
      </c>
      <c r="F1456" t="s">
        <v>20</v>
      </c>
      <c r="G1456" t="s">
        <v>21</v>
      </c>
      <c r="H1456" t="s">
        <v>33</v>
      </c>
      <c r="I1456">
        <f>IF(OR(financial_transactions35[[#This Row],[amount]]&lt;$L$16, financial_transactions35[[#This Row],[amount]]&gt;$L$17), 1, 0)</f>
        <v>1</v>
      </c>
    </row>
    <row r="1457" spans="1:9">
      <c r="A1457" t="s">
        <v>2982</v>
      </c>
      <c r="B1457" s="3">
        <v>45347</v>
      </c>
      <c r="C1457" t="s">
        <v>2983</v>
      </c>
      <c r="D1457">
        <v>53.04</v>
      </c>
      <c r="E1457" t="s">
        <v>67</v>
      </c>
      <c r="F1457" t="s">
        <v>61</v>
      </c>
      <c r="G1457" t="s">
        <v>27</v>
      </c>
      <c r="H1457" t="s">
        <v>109</v>
      </c>
      <c r="I1457">
        <f>IF(OR(financial_transactions35[[#This Row],[amount]]&lt;$L$16, financial_transactions35[[#This Row],[amount]]&gt;$L$17), 1, 0)</f>
        <v>1</v>
      </c>
    </row>
    <row r="1458" spans="1:9">
      <c r="A1458" t="s">
        <v>2984</v>
      </c>
      <c r="B1458" s="3">
        <v>45347</v>
      </c>
      <c r="C1458" t="s">
        <v>2985</v>
      </c>
      <c r="D1458">
        <v>1824.37</v>
      </c>
      <c r="E1458" t="s">
        <v>25</v>
      </c>
      <c r="F1458" t="s">
        <v>61</v>
      </c>
      <c r="G1458" t="s">
        <v>48</v>
      </c>
      <c r="H1458" t="s">
        <v>57</v>
      </c>
      <c r="I1458">
        <f>IF(OR(financial_transactions35[[#This Row],[amount]]&lt;$L$16, financial_transactions35[[#This Row],[amount]]&gt;$L$17), 1, 0)</f>
        <v>1</v>
      </c>
    </row>
    <row r="1459" spans="1:9">
      <c r="A1459" t="s">
        <v>2986</v>
      </c>
      <c r="B1459" s="3">
        <v>45347</v>
      </c>
      <c r="C1459" t="s">
        <v>338</v>
      </c>
      <c r="D1459">
        <v>1979.29</v>
      </c>
      <c r="E1459" t="s">
        <v>122</v>
      </c>
      <c r="F1459" t="s">
        <v>32</v>
      </c>
      <c r="G1459" t="s">
        <v>39</v>
      </c>
      <c r="H1459" t="s">
        <v>44</v>
      </c>
      <c r="I1459">
        <f>IF(OR(financial_transactions35[[#This Row],[amount]]&lt;$L$16, financial_transactions35[[#This Row],[amount]]&gt;$L$17), 1, 0)</f>
        <v>1</v>
      </c>
    </row>
    <row r="1460" spans="1:9">
      <c r="A1460" t="s">
        <v>2987</v>
      </c>
      <c r="B1460" s="3">
        <v>45347</v>
      </c>
      <c r="C1460" t="s">
        <v>2988</v>
      </c>
      <c r="D1460">
        <v>542.07000000000005</v>
      </c>
      <c r="E1460" t="s">
        <v>52</v>
      </c>
      <c r="F1460" t="s">
        <v>20</v>
      </c>
      <c r="G1460" t="s">
        <v>48</v>
      </c>
      <c r="H1460" t="s">
        <v>87</v>
      </c>
      <c r="I1460">
        <f>IF(OR(financial_transactions35[[#This Row],[amount]]&lt;$L$16, financial_transactions35[[#This Row],[amount]]&gt;$L$17), 1, 0)</f>
        <v>1</v>
      </c>
    </row>
    <row r="1461" spans="1:9">
      <c r="A1461" t="s">
        <v>2989</v>
      </c>
      <c r="B1461" s="3">
        <v>45347</v>
      </c>
      <c r="C1461" t="s">
        <v>2990</v>
      </c>
      <c r="D1461">
        <v>1907.41</v>
      </c>
      <c r="E1461" t="s">
        <v>31</v>
      </c>
      <c r="F1461" t="s">
        <v>61</v>
      </c>
      <c r="G1461" t="s">
        <v>48</v>
      </c>
      <c r="H1461" t="s">
        <v>123</v>
      </c>
      <c r="I1461">
        <f>IF(OR(financial_transactions35[[#This Row],[amount]]&lt;$L$16, financial_transactions35[[#This Row],[amount]]&gt;$L$17), 1, 0)</f>
        <v>1</v>
      </c>
    </row>
    <row r="1462" spans="1:9">
      <c r="A1462" t="s">
        <v>2991</v>
      </c>
      <c r="B1462" s="3">
        <v>45347</v>
      </c>
      <c r="C1462" t="s">
        <v>1064</v>
      </c>
      <c r="D1462">
        <v>1857.39</v>
      </c>
      <c r="E1462" t="s">
        <v>67</v>
      </c>
      <c r="F1462" t="s">
        <v>20</v>
      </c>
      <c r="G1462" t="s">
        <v>39</v>
      </c>
      <c r="H1462" t="s">
        <v>75</v>
      </c>
      <c r="I1462">
        <f>IF(OR(financial_transactions35[[#This Row],[amount]]&lt;$L$16, financial_transactions35[[#This Row],[amount]]&gt;$L$17), 1, 0)</f>
        <v>1</v>
      </c>
    </row>
    <row r="1463" spans="1:9">
      <c r="A1463" t="s">
        <v>2992</v>
      </c>
      <c r="B1463" s="3">
        <v>45347</v>
      </c>
      <c r="C1463" t="s">
        <v>2291</v>
      </c>
      <c r="D1463">
        <v>50.32</v>
      </c>
      <c r="E1463" t="s">
        <v>67</v>
      </c>
      <c r="F1463" t="s">
        <v>20</v>
      </c>
      <c r="G1463" t="s">
        <v>27</v>
      </c>
      <c r="H1463" t="s">
        <v>44</v>
      </c>
      <c r="I1463">
        <f>IF(OR(financial_transactions35[[#This Row],[amount]]&lt;$L$16, financial_transactions35[[#This Row],[amount]]&gt;$L$17), 1, 0)</f>
        <v>1</v>
      </c>
    </row>
    <row r="1464" spans="1:9">
      <c r="A1464" t="s">
        <v>2993</v>
      </c>
      <c r="B1464" s="3">
        <v>45347</v>
      </c>
      <c r="C1464" t="s">
        <v>2994</v>
      </c>
      <c r="D1464">
        <v>146.19999999999999</v>
      </c>
      <c r="E1464" t="s">
        <v>31</v>
      </c>
      <c r="F1464" t="s">
        <v>20</v>
      </c>
      <c r="G1464" t="s">
        <v>39</v>
      </c>
      <c r="H1464" t="s">
        <v>53</v>
      </c>
      <c r="I1464">
        <f>IF(OR(financial_transactions35[[#This Row],[amount]]&lt;$L$16, financial_transactions35[[#This Row],[amount]]&gt;$L$17), 1, 0)</f>
        <v>1</v>
      </c>
    </row>
    <row r="1465" spans="1:9">
      <c r="A1465" t="s">
        <v>2995</v>
      </c>
      <c r="B1465" s="3">
        <v>45347</v>
      </c>
      <c r="C1465" t="s">
        <v>2996</v>
      </c>
      <c r="D1465">
        <v>938.21</v>
      </c>
      <c r="E1465" t="s">
        <v>16110</v>
      </c>
      <c r="F1465" t="s">
        <v>26</v>
      </c>
      <c r="G1465" t="s">
        <v>39</v>
      </c>
      <c r="H1465" t="s">
        <v>49</v>
      </c>
      <c r="I1465">
        <f>IF(OR(financial_transactions35[[#This Row],[amount]]&lt;$L$16, financial_transactions35[[#This Row],[amount]]&gt;$L$17), 1, 0)</f>
        <v>1</v>
      </c>
    </row>
    <row r="1466" spans="1:9">
      <c r="A1466" t="s">
        <v>2997</v>
      </c>
      <c r="B1466" s="3">
        <v>45348</v>
      </c>
      <c r="C1466" t="s">
        <v>2998</v>
      </c>
      <c r="D1466">
        <v>11004.66</v>
      </c>
      <c r="E1466" t="s">
        <v>19</v>
      </c>
      <c r="F1466" t="s">
        <v>61</v>
      </c>
      <c r="G1466" t="s">
        <v>27</v>
      </c>
      <c r="H1466" t="s">
        <v>16080</v>
      </c>
      <c r="I1466">
        <f>IF(OR(financial_transactions35[[#This Row],[amount]]&lt;$L$16, financial_transactions35[[#This Row],[amount]]&gt;$L$17), 1, 0)</f>
        <v>1</v>
      </c>
    </row>
    <row r="1467" spans="1:9">
      <c r="A1467" t="s">
        <v>2999</v>
      </c>
      <c r="B1467" s="3">
        <v>45348</v>
      </c>
      <c r="C1467" t="s">
        <v>3000</v>
      </c>
      <c r="D1467">
        <v>1507.68</v>
      </c>
      <c r="E1467" t="s">
        <v>19</v>
      </c>
      <c r="F1467" t="s">
        <v>32</v>
      </c>
      <c r="G1467" t="s">
        <v>48</v>
      </c>
      <c r="H1467" t="s">
        <v>28</v>
      </c>
      <c r="I1467">
        <f>IF(OR(financial_transactions35[[#This Row],[amount]]&lt;$L$16, financial_transactions35[[#This Row],[amount]]&gt;$L$17), 1, 0)</f>
        <v>1</v>
      </c>
    </row>
    <row r="1468" spans="1:9">
      <c r="A1468" t="s">
        <v>3001</v>
      </c>
      <c r="B1468" s="3">
        <v>45348</v>
      </c>
      <c r="C1468" t="s">
        <v>3002</v>
      </c>
      <c r="D1468">
        <v>440.1</v>
      </c>
      <c r="E1468" t="s">
        <v>16110</v>
      </c>
      <c r="F1468" t="s">
        <v>61</v>
      </c>
      <c r="G1468" t="s">
        <v>27</v>
      </c>
      <c r="H1468" t="s">
        <v>49</v>
      </c>
      <c r="I1468">
        <f>IF(OR(financial_transactions35[[#This Row],[amount]]&lt;$L$16, financial_transactions35[[#This Row],[amount]]&gt;$L$17), 1, 0)</f>
        <v>1</v>
      </c>
    </row>
    <row r="1469" spans="1:9">
      <c r="A1469" t="s">
        <v>3003</v>
      </c>
      <c r="B1469" s="3">
        <v>45348</v>
      </c>
      <c r="C1469" t="s">
        <v>3004</v>
      </c>
      <c r="D1469">
        <v>1022.57</v>
      </c>
      <c r="E1469" t="s">
        <v>70</v>
      </c>
      <c r="F1469" t="s">
        <v>32</v>
      </c>
      <c r="G1469" t="s">
        <v>48</v>
      </c>
      <c r="H1469" t="s">
        <v>75</v>
      </c>
      <c r="I1469">
        <f>IF(OR(financial_transactions35[[#This Row],[amount]]&lt;$L$16, financial_transactions35[[#This Row],[amount]]&gt;$L$17), 1, 0)</f>
        <v>1</v>
      </c>
    </row>
    <row r="1470" spans="1:9">
      <c r="A1470" t="s">
        <v>3005</v>
      </c>
      <c r="B1470" s="3">
        <v>45348</v>
      </c>
      <c r="C1470" t="s">
        <v>3006</v>
      </c>
      <c r="D1470">
        <v>989.08</v>
      </c>
      <c r="E1470" t="s">
        <v>67</v>
      </c>
      <c r="F1470" t="s">
        <v>26</v>
      </c>
      <c r="G1470" t="s">
        <v>48</v>
      </c>
      <c r="H1470" t="s">
        <v>44</v>
      </c>
      <c r="I1470">
        <f>IF(OR(financial_transactions35[[#This Row],[amount]]&lt;$L$16, financial_transactions35[[#This Row],[amount]]&gt;$L$17), 1, 0)</f>
        <v>1</v>
      </c>
    </row>
    <row r="1471" spans="1:9">
      <c r="A1471" t="s">
        <v>3007</v>
      </c>
      <c r="B1471" s="3">
        <v>45348</v>
      </c>
      <c r="C1471" t="s">
        <v>3008</v>
      </c>
      <c r="D1471">
        <v>107.93</v>
      </c>
      <c r="E1471" t="s">
        <v>31</v>
      </c>
      <c r="F1471" t="s">
        <v>20</v>
      </c>
      <c r="G1471" t="s">
        <v>21</v>
      </c>
      <c r="H1471" t="s">
        <v>22</v>
      </c>
      <c r="I1471">
        <f>IF(OR(financial_transactions35[[#This Row],[amount]]&lt;$L$16, financial_transactions35[[#This Row],[amount]]&gt;$L$17), 1, 0)</f>
        <v>1</v>
      </c>
    </row>
    <row r="1472" spans="1:9">
      <c r="A1472" t="s">
        <v>3009</v>
      </c>
      <c r="B1472" s="3">
        <v>45348</v>
      </c>
      <c r="C1472" t="s">
        <v>3010</v>
      </c>
      <c r="D1472">
        <v>867.16</v>
      </c>
      <c r="E1472" t="s">
        <v>70</v>
      </c>
      <c r="F1472" t="s">
        <v>20</v>
      </c>
      <c r="G1472" t="s">
        <v>21</v>
      </c>
      <c r="H1472" t="s">
        <v>22</v>
      </c>
      <c r="I1472">
        <f>IF(OR(financial_transactions35[[#This Row],[amount]]&lt;$L$16, financial_transactions35[[#This Row],[amount]]&gt;$L$17), 1, 0)</f>
        <v>1</v>
      </c>
    </row>
    <row r="1473" spans="1:9">
      <c r="A1473" t="s">
        <v>3011</v>
      </c>
      <c r="B1473" s="3">
        <v>45348</v>
      </c>
      <c r="C1473" t="s">
        <v>3012</v>
      </c>
      <c r="D1473">
        <v>710.57</v>
      </c>
      <c r="E1473" t="s">
        <v>31</v>
      </c>
      <c r="F1473" t="s">
        <v>61</v>
      </c>
      <c r="G1473" t="s">
        <v>48</v>
      </c>
      <c r="H1473" t="s">
        <v>16080</v>
      </c>
      <c r="I1473">
        <f>IF(OR(financial_transactions35[[#This Row],[amount]]&lt;$L$16, financial_transactions35[[#This Row],[amount]]&gt;$L$17), 1, 0)</f>
        <v>1</v>
      </c>
    </row>
    <row r="1474" spans="1:9">
      <c r="A1474" t="s">
        <v>3013</v>
      </c>
      <c r="B1474" s="3">
        <v>45348</v>
      </c>
      <c r="C1474" t="s">
        <v>3014</v>
      </c>
      <c r="D1474">
        <v>1748.26</v>
      </c>
      <c r="E1474" t="s">
        <v>16079</v>
      </c>
      <c r="F1474" t="s">
        <v>26</v>
      </c>
      <c r="G1474" t="s">
        <v>39</v>
      </c>
      <c r="H1474" t="s">
        <v>57</v>
      </c>
      <c r="I1474">
        <f>IF(OR(financial_transactions35[[#This Row],[amount]]&lt;$L$16, financial_transactions35[[#This Row],[amount]]&gt;$L$17), 1, 0)</f>
        <v>1</v>
      </c>
    </row>
    <row r="1475" spans="1:9">
      <c r="A1475" t="s">
        <v>3015</v>
      </c>
      <c r="B1475" s="3">
        <v>45348</v>
      </c>
      <c r="C1475" t="s">
        <v>696</v>
      </c>
      <c r="D1475">
        <v>1337.32</v>
      </c>
      <c r="E1475" t="s">
        <v>19</v>
      </c>
      <c r="F1475" t="s">
        <v>32</v>
      </c>
      <c r="G1475" t="s">
        <v>27</v>
      </c>
      <c r="H1475" t="s">
        <v>109</v>
      </c>
      <c r="I1475">
        <f>IF(OR(financial_transactions35[[#This Row],[amount]]&lt;$L$16, financial_transactions35[[#This Row],[amount]]&gt;$L$17), 1, 0)</f>
        <v>1</v>
      </c>
    </row>
    <row r="1476" spans="1:9">
      <c r="A1476" t="s">
        <v>3016</v>
      </c>
      <c r="B1476" s="3">
        <v>45348</v>
      </c>
      <c r="C1476" t="s">
        <v>3017</v>
      </c>
      <c r="D1476">
        <v>19590.38</v>
      </c>
      <c r="E1476" t="s">
        <v>19</v>
      </c>
      <c r="F1476" t="s">
        <v>26</v>
      </c>
      <c r="G1476" t="s">
        <v>48</v>
      </c>
      <c r="H1476" t="s">
        <v>40</v>
      </c>
      <c r="I1476">
        <f>IF(OR(financial_transactions35[[#This Row],[amount]]&lt;$L$16, financial_transactions35[[#This Row],[amount]]&gt;$L$17), 1, 0)</f>
        <v>1</v>
      </c>
    </row>
    <row r="1477" spans="1:9">
      <c r="A1477" t="s">
        <v>3018</v>
      </c>
      <c r="B1477" s="3">
        <v>45348</v>
      </c>
      <c r="C1477" t="s">
        <v>3019</v>
      </c>
      <c r="D1477">
        <v>1425.09</v>
      </c>
      <c r="E1477" t="s">
        <v>31</v>
      </c>
      <c r="F1477" t="s">
        <v>20</v>
      </c>
      <c r="G1477" t="s">
        <v>27</v>
      </c>
      <c r="H1477" t="s">
        <v>40</v>
      </c>
      <c r="I1477">
        <f>IF(OR(financial_transactions35[[#This Row],[amount]]&lt;$L$16, financial_transactions35[[#This Row],[amount]]&gt;$L$17), 1, 0)</f>
        <v>1</v>
      </c>
    </row>
    <row r="1478" spans="1:9">
      <c r="A1478" t="s">
        <v>3020</v>
      </c>
      <c r="B1478" s="3">
        <v>45348</v>
      </c>
      <c r="C1478" t="s">
        <v>1031</v>
      </c>
      <c r="D1478">
        <v>1684.87</v>
      </c>
      <c r="E1478" t="s">
        <v>16110</v>
      </c>
      <c r="F1478" t="s">
        <v>26</v>
      </c>
      <c r="G1478" t="s">
        <v>27</v>
      </c>
      <c r="H1478" t="s">
        <v>28</v>
      </c>
      <c r="I1478">
        <f>IF(OR(financial_transactions35[[#This Row],[amount]]&lt;$L$16, financial_transactions35[[#This Row],[amount]]&gt;$L$17), 1, 0)</f>
        <v>1</v>
      </c>
    </row>
    <row r="1479" spans="1:9">
      <c r="A1479" t="s">
        <v>3021</v>
      </c>
      <c r="B1479" s="3">
        <v>45348</v>
      </c>
      <c r="C1479" t="s">
        <v>3022</v>
      </c>
      <c r="D1479">
        <v>1378.65</v>
      </c>
      <c r="E1479" t="s">
        <v>122</v>
      </c>
      <c r="F1479" t="s">
        <v>61</v>
      </c>
      <c r="G1479" t="s">
        <v>39</v>
      </c>
      <c r="H1479" t="s">
        <v>109</v>
      </c>
      <c r="I1479">
        <f>IF(OR(financial_transactions35[[#This Row],[amount]]&lt;$L$16, financial_transactions35[[#This Row],[amount]]&gt;$L$17), 1, 0)</f>
        <v>1</v>
      </c>
    </row>
    <row r="1480" spans="1:9">
      <c r="A1480" t="s">
        <v>3023</v>
      </c>
      <c r="B1480" s="3">
        <v>45348</v>
      </c>
      <c r="C1480" t="s">
        <v>3024</v>
      </c>
      <c r="D1480">
        <v>1722.53</v>
      </c>
      <c r="E1480" t="s">
        <v>64</v>
      </c>
      <c r="F1480" t="s">
        <v>20</v>
      </c>
      <c r="G1480" t="s">
        <v>21</v>
      </c>
      <c r="H1480" t="s">
        <v>33</v>
      </c>
      <c r="I1480">
        <f>IF(OR(financial_transactions35[[#This Row],[amount]]&lt;$L$16, financial_transactions35[[#This Row],[amount]]&gt;$L$17), 1, 0)</f>
        <v>1</v>
      </c>
    </row>
    <row r="1481" spans="1:9">
      <c r="A1481" t="s">
        <v>3025</v>
      </c>
      <c r="B1481" s="3">
        <v>45348</v>
      </c>
      <c r="C1481" t="s">
        <v>3026</v>
      </c>
      <c r="D1481">
        <v>1253.31</v>
      </c>
      <c r="E1481" t="s">
        <v>52</v>
      </c>
      <c r="F1481" t="s">
        <v>26</v>
      </c>
      <c r="G1481" t="s">
        <v>39</v>
      </c>
      <c r="H1481" t="s">
        <v>49</v>
      </c>
      <c r="I1481">
        <f>IF(OR(financial_transactions35[[#This Row],[amount]]&lt;$L$16, financial_transactions35[[#This Row],[amount]]&gt;$L$17), 1, 0)</f>
        <v>1</v>
      </c>
    </row>
    <row r="1482" spans="1:9">
      <c r="A1482" t="s">
        <v>3027</v>
      </c>
      <c r="B1482" s="3">
        <v>45348</v>
      </c>
      <c r="C1482" t="s">
        <v>1619</v>
      </c>
      <c r="D1482">
        <v>116.98</v>
      </c>
      <c r="E1482" t="s">
        <v>122</v>
      </c>
      <c r="F1482" t="s">
        <v>32</v>
      </c>
      <c r="G1482" t="s">
        <v>48</v>
      </c>
      <c r="H1482" t="s">
        <v>123</v>
      </c>
      <c r="I1482">
        <f>IF(OR(financial_transactions35[[#This Row],[amount]]&lt;$L$16, financial_transactions35[[#This Row],[amount]]&gt;$L$17), 1, 0)</f>
        <v>1</v>
      </c>
    </row>
    <row r="1483" spans="1:9">
      <c r="A1483" t="s">
        <v>3028</v>
      </c>
      <c r="B1483" s="3">
        <v>45348</v>
      </c>
      <c r="C1483" t="s">
        <v>3029</v>
      </c>
      <c r="D1483">
        <v>1587.61</v>
      </c>
      <c r="E1483" t="s">
        <v>67</v>
      </c>
      <c r="F1483" t="s">
        <v>32</v>
      </c>
      <c r="G1483" t="s">
        <v>21</v>
      </c>
      <c r="H1483" t="s">
        <v>44</v>
      </c>
      <c r="I1483">
        <f>IF(OR(financial_transactions35[[#This Row],[amount]]&lt;$L$16, financial_transactions35[[#This Row],[amount]]&gt;$L$17), 1, 0)</f>
        <v>1</v>
      </c>
    </row>
    <row r="1484" spans="1:9">
      <c r="A1484" t="s">
        <v>3030</v>
      </c>
      <c r="B1484" s="3">
        <v>45348</v>
      </c>
      <c r="C1484" t="s">
        <v>3031</v>
      </c>
      <c r="D1484">
        <v>940.05</v>
      </c>
      <c r="E1484" t="s">
        <v>70</v>
      </c>
      <c r="F1484" t="s">
        <v>26</v>
      </c>
      <c r="G1484" t="s">
        <v>39</v>
      </c>
      <c r="H1484" t="s">
        <v>49</v>
      </c>
      <c r="I1484">
        <f>IF(OR(financial_transactions35[[#This Row],[amount]]&lt;$L$16, financial_transactions35[[#This Row],[amount]]&gt;$L$17), 1, 0)</f>
        <v>1</v>
      </c>
    </row>
    <row r="1485" spans="1:9">
      <c r="A1485" t="s">
        <v>3032</v>
      </c>
      <c r="B1485" s="3">
        <v>45348</v>
      </c>
      <c r="C1485" t="s">
        <v>1764</v>
      </c>
      <c r="D1485">
        <v>1348.32</v>
      </c>
      <c r="E1485" t="s">
        <v>19</v>
      </c>
      <c r="F1485" t="s">
        <v>26</v>
      </c>
      <c r="G1485" t="s">
        <v>27</v>
      </c>
      <c r="H1485" t="s">
        <v>33</v>
      </c>
      <c r="I1485">
        <f>IF(OR(financial_transactions35[[#This Row],[amount]]&lt;$L$16, financial_transactions35[[#This Row],[amount]]&gt;$L$17), 1, 0)</f>
        <v>1</v>
      </c>
    </row>
    <row r="1486" spans="1:9">
      <c r="A1486" t="s">
        <v>3033</v>
      </c>
      <c r="B1486" s="3">
        <v>45348</v>
      </c>
      <c r="C1486" t="s">
        <v>3034</v>
      </c>
      <c r="D1486">
        <v>1705.55</v>
      </c>
      <c r="E1486" t="s">
        <v>122</v>
      </c>
      <c r="F1486" t="s">
        <v>61</v>
      </c>
      <c r="G1486" t="s">
        <v>21</v>
      </c>
      <c r="H1486" t="s">
        <v>94</v>
      </c>
      <c r="I1486">
        <f>IF(OR(financial_transactions35[[#This Row],[amount]]&lt;$L$16, financial_transactions35[[#This Row],[amount]]&gt;$L$17), 1, 0)</f>
        <v>1</v>
      </c>
    </row>
    <row r="1487" spans="1:9">
      <c r="A1487" t="s">
        <v>3035</v>
      </c>
      <c r="B1487" s="3">
        <v>45348</v>
      </c>
      <c r="C1487" t="s">
        <v>3036</v>
      </c>
      <c r="D1487">
        <v>1722.73</v>
      </c>
      <c r="E1487" t="s">
        <v>16079</v>
      </c>
      <c r="F1487" t="s">
        <v>32</v>
      </c>
      <c r="G1487" t="s">
        <v>27</v>
      </c>
      <c r="H1487" t="s">
        <v>75</v>
      </c>
      <c r="I1487">
        <f>IF(OR(financial_transactions35[[#This Row],[amount]]&lt;$L$16, financial_transactions35[[#This Row],[amount]]&gt;$L$17), 1, 0)</f>
        <v>1</v>
      </c>
    </row>
    <row r="1488" spans="1:9">
      <c r="A1488" t="s">
        <v>3037</v>
      </c>
      <c r="B1488" s="3">
        <v>45348</v>
      </c>
      <c r="C1488" t="s">
        <v>3038</v>
      </c>
      <c r="D1488">
        <v>830.91</v>
      </c>
      <c r="E1488" t="s">
        <v>16110</v>
      </c>
      <c r="F1488" t="s">
        <v>20</v>
      </c>
      <c r="G1488" t="s">
        <v>48</v>
      </c>
      <c r="H1488" t="s">
        <v>33</v>
      </c>
      <c r="I1488">
        <f>IF(OR(financial_transactions35[[#This Row],[amount]]&lt;$L$16, financial_transactions35[[#This Row],[amount]]&gt;$L$17), 1, 0)</f>
        <v>1</v>
      </c>
    </row>
    <row r="1489" spans="1:9">
      <c r="A1489" t="s">
        <v>3039</v>
      </c>
      <c r="B1489" s="3">
        <v>45348</v>
      </c>
      <c r="C1489" t="s">
        <v>3040</v>
      </c>
      <c r="D1489">
        <v>528.02</v>
      </c>
      <c r="E1489" t="s">
        <v>67</v>
      </c>
      <c r="F1489" t="s">
        <v>26</v>
      </c>
      <c r="G1489" t="s">
        <v>39</v>
      </c>
      <c r="H1489" t="s">
        <v>40</v>
      </c>
      <c r="I1489">
        <f>IF(OR(financial_transactions35[[#This Row],[amount]]&lt;$L$16, financial_transactions35[[#This Row],[amount]]&gt;$L$17), 1, 0)</f>
        <v>1</v>
      </c>
    </row>
    <row r="1490" spans="1:9">
      <c r="A1490" t="s">
        <v>3041</v>
      </c>
      <c r="B1490" s="3">
        <v>45349</v>
      </c>
      <c r="C1490" t="s">
        <v>3042</v>
      </c>
      <c r="D1490">
        <v>1639.78</v>
      </c>
      <c r="E1490" t="s">
        <v>16079</v>
      </c>
      <c r="F1490" t="s">
        <v>20</v>
      </c>
      <c r="G1490" t="s">
        <v>48</v>
      </c>
      <c r="H1490" t="s">
        <v>44</v>
      </c>
      <c r="I1490">
        <f>IF(OR(financial_transactions35[[#This Row],[amount]]&lt;$L$16, financial_transactions35[[#This Row],[amount]]&gt;$L$17), 1, 0)</f>
        <v>1</v>
      </c>
    </row>
    <row r="1491" spans="1:9">
      <c r="A1491" t="s">
        <v>3043</v>
      </c>
      <c r="B1491" s="3">
        <v>45349</v>
      </c>
      <c r="C1491" t="s">
        <v>3044</v>
      </c>
      <c r="D1491">
        <v>19237.669999999998</v>
      </c>
      <c r="E1491" t="s">
        <v>52</v>
      </c>
      <c r="F1491" t="s">
        <v>20</v>
      </c>
      <c r="G1491" t="s">
        <v>39</v>
      </c>
      <c r="H1491" t="s">
        <v>44</v>
      </c>
      <c r="I1491">
        <f>IF(OR(financial_transactions35[[#This Row],[amount]]&lt;$L$16, financial_transactions35[[#This Row],[amount]]&gt;$L$17), 1, 0)</f>
        <v>1</v>
      </c>
    </row>
    <row r="1492" spans="1:9">
      <c r="A1492" t="s">
        <v>3045</v>
      </c>
      <c r="B1492" s="3">
        <v>45349</v>
      </c>
      <c r="C1492" t="s">
        <v>790</v>
      </c>
      <c r="D1492">
        <v>616.92999999999995</v>
      </c>
      <c r="E1492" t="s">
        <v>31</v>
      </c>
      <c r="F1492" t="s">
        <v>20</v>
      </c>
      <c r="G1492" t="s">
        <v>27</v>
      </c>
      <c r="H1492" t="s">
        <v>57</v>
      </c>
      <c r="I1492">
        <f>IF(OR(financial_transactions35[[#This Row],[amount]]&lt;$L$16, financial_transactions35[[#This Row],[amount]]&gt;$L$17), 1, 0)</f>
        <v>1</v>
      </c>
    </row>
    <row r="1493" spans="1:9">
      <c r="A1493" t="s">
        <v>3046</v>
      </c>
      <c r="B1493" s="3">
        <v>45349</v>
      </c>
      <c r="C1493" t="s">
        <v>1694</v>
      </c>
      <c r="D1493">
        <v>1694.84</v>
      </c>
      <c r="E1493" t="s">
        <v>16110</v>
      </c>
      <c r="F1493" t="s">
        <v>20</v>
      </c>
      <c r="G1493" t="s">
        <v>48</v>
      </c>
      <c r="H1493" t="s">
        <v>33</v>
      </c>
      <c r="I1493">
        <f>IF(OR(financial_transactions35[[#This Row],[amount]]&lt;$L$16, financial_transactions35[[#This Row],[amount]]&gt;$L$17), 1, 0)</f>
        <v>1</v>
      </c>
    </row>
    <row r="1494" spans="1:9">
      <c r="A1494" t="s">
        <v>3049</v>
      </c>
      <c r="B1494" s="3">
        <v>45349</v>
      </c>
      <c r="C1494" t="s">
        <v>3050</v>
      </c>
      <c r="D1494">
        <v>500.67</v>
      </c>
      <c r="E1494" t="s">
        <v>25</v>
      </c>
      <c r="F1494" t="s">
        <v>26</v>
      </c>
      <c r="G1494" t="s">
        <v>21</v>
      </c>
      <c r="H1494" t="s">
        <v>49</v>
      </c>
      <c r="I1494">
        <f>IF(OR(financial_transactions35[[#This Row],[amount]]&lt;$L$16, financial_transactions35[[#This Row],[amount]]&gt;$L$17), 1, 0)</f>
        <v>1</v>
      </c>
    </row>
    <row r="1495" spans="1:9">
      <c r="A1495" t="s">
        <v>3051</v>
      </c>
      <c r="B1495" s="3">
        <v>45349</v>
      </c>
      <c r="C1495" t="s">
        <v>3052</v>
      </c>
      <c r="D1495">
        <v>1155.7</v>
      </c>
      <c r="E1495" t="s">
        <v>19</v>
      </c>
      <c r="F1495" t="s">
        <v>26</v>
      </c>
      <c r="G1495" t="s">
        <v>39</v>
      </c>
      <c r="H1495" t="s">
        <v>40</v>
      </c>
      <c r="I1495">
        <f>IF(OR(financial_transactions35[[#This Row],[amount]]&lt;$L$16, financial_transactions35[[#This Row],[amount]]&gt;$L$17), 1, 0)</f>
        <v>1</v>
      </c>
    </row>
    <row r="1496" spans="1:9">
      <c r="A1496" t="s">
        <v>3053</v>
      </c>
      <c r="B1496" s="3">
        <v>45349</v>
      </c>
      <c r="C1496" t="s">
        <v>3054</v>
      </c>
      <c r="D1496">
        <v>829.68</v>
      </c>
      <c r="E1496" t="s">
        <v>67</v>
      </c>
      <c r="F1496" t="s">
        <v>32</v>
      </c>
      <c r="G1496" t="s">
        <v>48</v>
      </c>
      <c r="H1496" t="s">
        <v>87</v>
      </c>
      <c r="I1496">
        <f>IF(OR(financial_transactions35[[#This Row],[amount]]&lt;$L$16, financial_transactions35[[#This Row],[amount]]&gt;$L$17), 1, 0)</f>
        <v>1</v>
      </c>
    </row>
    <row r="1497" spans="1:9">
      <c r="A1497" t="s">
        <v>3055</v>
      </c>
      <c r="B1497" s="3">
        <v>45349</v>
      </c>
      <c r="C1497" t="s">
        <v>3056</v>
      </c>
      <c r="D1497">
        <v>1458.85</v>
      </c>
      <c r="E1497" t="s">
        <v>25</v>
      </c>
      <c r="F1497" t="s">
        <v>26</v>
      </c>
      <c r="G1497" t="s">
        <v>27</v>
      </c>
      <c r="H1497" t="s">
        <v>94</v>
      </c>
      <c r="I1497">
        <f>IF(OR(financial_transactions35[[#This Row],[amount]]&lt;$L$16, financial_transactions35[[#This Row],[amount]]&gt;$L$17), 1, 0)</f>
        <v>1</v>
      </c>
    </row>
    <row r="1498" spans="1:9">
      <c r="A1498" t="s">
        <v>3057</v>
      </c>
      <c r="B1498" s="3">
        <v>45349</v>
      </c>
      <c r="C1498" t="s">
        <v>3058</v>
      </c>
      <c r="D1498">
        <v>99.73</v>
      </c>
      <c r="E1498" t="s">
        <v>19</v>
      </c>
      <c r="F1498" t="s">
        <v>61</v>
      </c>
      <c r="G1498" t="s">
        <v>48</v>
      </c>
      <c r="H1498" t="s">
        <v>40</v>
      </c>
      <c r="I1498">
        <f>IF(OR(financial_transactions35[[#This Row],[amount]]&lt;$L$16, financial_transactions35[[#This Row],[amount]]&gt;$L$17), 1, 0)</f>
        <v>1</v>
      </c>
    </row>
    <row r="1499" spans="1:9">
      <c r="A1499" t="s">
        <v>3059</v>
      </c>
      <c r="B1499" s="3">
        <v>45349</v>
      </c>
      <c r="C1499" t="s">
        <v>355</v>
      </c>
      <c r="D1499">
        <v>1673.06</v>
      </c>
      <c r="E1499" t="s">
        <v>64</v>
      </c>
      <c r="F1499" t="s">
        <v>26</v>
      </c>
      <c r="G1499" t="s">
        <v>27</v>
      </c>
      <c r="H1499" t="s">
        <v>53</v>
      </c>
      <c r="I1499">
        <f>IF(OR(financial_transactions35[[#This Row],[amount]]&lt;$L$16, financial_transactions35[[#This Row],[amount]]&gt;$L$17), 1, 0)</f>
        <v>1</v>
      </c>
    </row>
    <row r="1500" spans="1:9">
      <c r="A1500" t="s">
        <v>3060</v>
      </c>
      <c r="B1500" s="3">
        <v>45349</v>
      </c>
      <c r="C1500" t="s">
        <v>3061</v>
      </c>
      <c r="D1500">
        <v>517.34</v>
      </c>
      <c r="E1500" t="s">
        <v>16110</v>
      </c>
      <c r="F1500" t="s">
        <v>20</v>
      </c>
      <c r="G1500" t="s">
        <v>27</v>
      </c>
      <c r="H1500" t="s">
        <v>75</v>
      </c>
      <c r="I1500">
        <f>IF(OR(financial_transactions35[[#This Row],[amount]]&lt;$L$16, financial_transactions35[[#This Row],[amount]]&gt;$L$17), 1, 0)</f>
        <v>1</v>
      </c>
    </row>
    <row r="1501" spans="1:9">
      <c r="A1501" t="s">
        <v>3062</v>
      </c>
      <c r="B1501" s="3">
        <v>45349</v>
      </c>
      <c r="C1501" t="s">
        <v>3063</v>
      </c>
      <c r="D1501">
        <v>931.11</v>
      </c>
      <c r="E1501" t="s">
        <v>52</v>
      </c>
      <c r="F1501" t="s">
        <v>26</v>
      </c>
      <c r="G1501" t="s">
        <v>39</v>
      </c>
      <c r="H1501" t="s">
        <v>36</v>
      </c>
      <c r="I1501">
        <f>IF(OR(financial_transactions35[[#This Row],[amount]]&lt;$L$16, financial_transactions35[[#This Row],[amount]]&gt;$L$17), 1, 0)</f>
        <v>1</v>
      </c>
    </row>
    <row r="1502" spans="1:9">
      <c r="A1502" t="s">
        <v>3064</v>
      </c>
      <c r="B1502" s="3">
        <v>45349</v>
      </c>
      <c r="C1502" t="s">
        <v>513</v>
      </c>
      <c r="D1502">
        <v>1981.31</v>
      </c>
      <c r="E1502" t="s">
        <v>70</v>
      </c>
      <c r="F1502" t="s">
        <v>61</v>
      </c>
      <c r="G1502" t="s">
        <v>21</v>
      </c>
      <c r="H1502" t="s">
        <v>49</v>
      </c>
      <c r="I1502">
        <f>IF(OR(financial_transactions35[[#This Row],[amount]]&lt;$L$16, financial_transactions35[[#This Row],[amount]]&gt;$L$17), 1, 0)</f>
        <v>1</v>
      </c>
    </row>
    <row r="1503" spans="1:9">
      <c r="A1503" t="s">
        <v>3065</v>
      </c>
      <c r="B1503" s="3">
        <v>45349</v>
      </c>
      <c r="C1503" t="s">
        <v>686</v>
      </c>
      <c r="D1503">
        <v>1312.5</v>
      </c>
      <c r="E1503" t="s">
        <v>16079</v>
      </c>
      <c r="F1503" t="s">
        <v>32</v>
      </c>
      <c r="G1503" t="s">
        <v>27</v>
      </c>
      <c r="H1503" t="s">
        <v>33</v>
      </c>
      <c r="I1503">
        <f>IF(OR(financial_transactions35[[#This Row],[amount]]&lt;$L$16, financial_transactions35[[#This Row],[amount]]&gt;$L$17), 1, 0)</f>
        <v>1</v>
      </c>
    </row>
    <row r="1504" spans="1:9">
      <c r="A1504" t="s">
        <v>3066</v>
      </c>
      <c r="B1504" s="3">
        <v>45349</v>
      </c>
      <c r="C1504" t="s">
        <v>3067</v>
      </c>
      <c r="D1504">
        <v>912.4</v>
      </c>
      <c r="E1504" t="s">
        <v>16110</v>
      </c>
      <c r="F1504" t="s">
        <v>20</v>
      </c>
      <c r="G1504" t="s">
        <v>39</v>
      </c>
      <c r="H1504" t="s">
        <v>22</v>
      </c>
      <c r="I1504">
        <f>IF(OR(financial_transactions35[[#This Row],[amount]]&lt;$L$16, financial_transactions35[[#This Row],[amount]]&gt;$L$17), 1, 0)</f>
        <v>1</v>
      </c>
    </row>
    <row r="1505" spans="1:9">
      <c r="A1505" t="s">
        <v>3068</v>
      </c>
      <c r="B1505" s="3">
        <v>45349</v>
      </c>
      <c r="C1505" t="s">
        <v>3069</v>
      </c>
      <c r="D1505">
        <v>1188.8499999999999</v>
      </c>
      <c r="E1505" t="s">
        <v>16110</v>
      </c>
      <c r="F1505" t="s">
        <v>20</v>
      </c>
      <c r="G1505" t="s">
        <v>39</v>
      </c>
      <c r="H1505" t="s">
        <v>87</v>
      </c>
      <c r="I1505">
        <f>IF(OR(financial_transactions35[[#This Row],[amount]]&lt;$L$16, financial_transactions35[[#This Row],[amount]]&gt;$L$17), 1, 0)</f>
        <v>1</v>
      </c>
    </row>
    <row r="1506" spans="1:9">
      <c r="A1506" t="s">
        <v>3070</v>
      </c>
      <c r="B1506" s="3">
        <v>45349</v>
      </c>
      <c r="C1506" t="s">
        <v>3071</v>
      </c>
      <c r="D1506">
        <v>533.05999999999995</v>
      </c>
      <c r="E1506" t="s">
        <v>16110</v>
      </c>
      <c r="F1506" t="s">
        <v>20</v>
      </c>
      <c r="G1506" t="s">
        <v>48</v>
      </c>
      <c r="H1506" t="s">
        <v>49</v>
      </c>
      <c r="I1506">
        <f>IF(OR(financial_transactions35[[#This Row],[amount]]&lt;$L$16, financial_transactions35[[#This Row],[amount]]&gt;$L$17), 1, 0)</f>
        <v>1</v>
      </c>
    </row>
    <row r="1507" spans="1:9">
      <c r="A1507" t="s">
        <v>3072</v>
      </c>
      <c r="B1507" s="3">
        <v>45349</v>
      </c>
      <c r="C1507" t="s">
        <v>3073</v>
      </c>
      <c r="D1507">
        <v>905.72</v>
      </c>
      <c r="E1507" t="s">
        <v>25</v>
      </c>
      <c r="F1507" t="s">
        <v>26</v>
      </c>
      <c r="G1507" t="s">
        <v>21</v>
      </c>
      <c r="H1507" t="s">
        <v>44</v>
      </c>
      <c r="I1507">
        <f>IF(OR(financial_transactions35[[#This Row],[amount]]&lt;$L$16, financial_transactions35[[#This Row],[amount]]&gt;$L$17), 1, 0)</f>
        <v>1</v>
      </c>
    </row>
    <row r="1508" spans="1:9">
      <c r="A1508" t="s">
        <v>3074</v>
      </c>
      <c r="B1508" s="3">
        <v>45349</v>
      </c>
      <c r="C1508" t="s">
        <v>3075</v>
      </c>
      <c r="D1508">
        <v>855.31</v>
      </c>
      <c r="E1508" t="s">
        <v>16079</v>
      </c>
      <c r="F1508" t="s">
        <v>61</v>
      </c>
      <c r="G1508" t="s">
        <v>48</v>
      </c>
      <c r="H1508" t="s">
        <v>49</v>
      </c>
      <c r="I1508">
        <f>IF(OR(financial_transactions35[[#This Row],[amount]]&lt;$L$16, financial_transactions35[[#This Row],[amount]]&gt;$L$17), 1, 0)</f>
        <v>1</v>
      </c>
    </row>
    <row r="1509" spans="1:9">
      <c r="A1509" t="s">
        <v>3076</v>
      </c>
      <c r="B1509" s="3">
        <v>45349</v>
      </c>
      <c r="C1509" t="s">
        <v>3077</v>
      </c>
      <c r="D1509">
        <v>1458.79</v>
      </c>
      <c r="E1509" t="s">
        <v>52</v>
      </c>
      <c r="F1509" t="s">
        <v>20</v>
      </c>
      <c r="G1509" t="s">
        <v>21</v>
      </c>
      <c r="H1509" t="s">
        <v>40</v>
      </c>
      <c r="I1509">
        <f>IF(OR(financial_transactions35[[#This Row],[amount]]&lt;$L$16, financial_transactions35[[#This Row],[amount]]&gt;$L$17), 1, 0)</f>
        <v>1</v>
      </c>
    </row>
    <row r="1510" spans="1:9">
      <c r="A1510" t="s">
        <v>3078</v>
      </c>
      <c r="B1510" s="3">
        <v>45349</v>
      </c>
      <c r="C1510" t="s">
        <v>3079</v>
      </c>
      <c r="D1510">
        <v>657.51</v>
      </c>
      <c r="E1510" t="s">
        <v>47</v>
      </c>
      <c r="F1510" t="s">
        <v>26</v>
      </c>
      <c r="G1510" t="s">
        <v>48</v>
      </c>
      <c r="H1510" t="s">
        <v>94</v>
      </c>
      <c r="I1510">
        <f>IF(OR(financial_transactions35[[#This Row],[amount]]&lt;$L$16, financial_transactions35[[#This Row],[amount]]&gt;$L$17), 1, 0)</f>
        <v>1</v>
      </c>
    </row>
    <row r="1511" spans="1:9">
      <c r="A1511" t="s">
        <v>3080</v>
      </c>
      <c r="B1511" s="3">
        <v>45349</v>
      </c>
      <c r="C1511" t="s">
        <v>2303</v>
      </c>
      <c r="D1511">
        <v>86.52</v>
      </c>
      <c r="E1511" t="s">
        <v>31</v>
      </c>
      <c r="F1511" t="s">
        <v>20</v>
      </c>
      <c r="G1511" t="s">
        <v>21</v>
      </c>
      <c r="H1511" t="s">
        <v>53</v>
      </c>
      <c r="I1511">
        <f>IF(OR(financial_transactions35[[#This Row],[amount]]&lt;$L$16, financial_transactions35[[#This Row],[amount]]&gt;$L$17), 1, 0)</f>
        <v>1</v>
      </c>
    </row>
    <row r="1512" spans="1:9">
      <c r="A1512" t="s">
        <v>3081</v>
      </c>
      <c r="B1512" s="3">
        <v>45349</v>
      </c>
      <c r="C1512" t="s">
        <v>3082</v>
      </c>
      <c r="D1512">
        <v>112.59</v>
      </c>
      <c r="E1512" t="s">
        <v>25</v>
      </c>
      <c r="F1512" t="s">
        <v>26</v>
      </c>
      <c r="G1512" t="s">
        <v>21</v>
      </c>
      <c r="H1512" t="s">
        <v>87</v>
      </c>
      <c r="I1512">
        <f>IF(OR(financial_transactions35[[#This Row],[amount]]&lt;$L$16, financial_transactions35[[#This Row],[amount]]&gt;$L$17), 1, 0)</f>
        <v>1</v>
      </c>
    </row>
    <row r="1513" spans="1:9">
      <c r="A1513" t="s">
        <v>3083</v>
      </c>
      <c r="B1513" s="3">
        <v>45350</v>
      </c>
      <c r="C1513" t="s">
        <v>306</v>
      </c>
      <c r="D1513">
        <v>1344.46</v>
      </c>
      <c r="E1513" t="s">
        <v>47</v>
      </c>
      <c r="F1513" t="s">
        <v>20</v>
      </c>
      <c r="G1513" t="s">
        <v>48</v>
      </c>
      <c r="H1513" t="s">
        <v>75</v>
      </c>
      <c r="I1513">
        <f>IF(OR(financial_transactions35[[#This Row],[amount]]&lt;$L$16, financial_transactions35[[#This Row],[amount]]&gt;$L$17), 1, 0)</f>
        <v>1</v>
      </c>
    </row>
    <row r="1514" spans="1:9">
      <c r="A1514" t="s">
        <v>3084</v>
      </c>
      <c r="B1514" s="3">
        <v>45350</v>
      </c>
      <c r="C1514" t="s">
        <v>3085</v>
      </c>
      <c r="D1514">
        <v>1526.46</v>
      </c>
      <c r="E1514" t="s">
        <v>52</v>
      </c>
      <c r="F1514" t="s">
        <v>32</v>
      </c>
      <c r="G1514" t="s">
        <v>39</v>
      </c>
      <c r="H1514" t="s">
        <v>176</v>
      </c>
      <c r="I1514">
        <f>IF(OR(financial_transactions35[[#This Row],[amount]]&lt;$L$16, financial_transactions35[[#This Row],[amount]]&gt;$L$17), 1, 0)</f>
        <v>1</v>
      </c>
    </row>
    <row r="1515" spans="1:9">
      <c r="A1515" t="s">
        <v>3086</v>
      </c>
      <c r="B1515" s="3">
        <v>45350</v>
      </c>
      <c r="C1515" t="s">
        <v>3087</v>
      </c>
      <c r="D1515">
        <v>1429.32</v>
      </c>
      <c r="E1515" t="s">
        <v>67</v>
      </c>
      <c r="F1515" t="s">
        <v>32</v>
      </c>
      <c r="G1515" t="s">
        <v>48</v>
      </c>
      <c r="H1515" t="s">
        <v>123</v>
      </c>
      <c r="I1515">
        <f>IF(OR(financial_transactions35[[#This Row],[amount]]&lt;$L$16, financial_transactions35[[#This Row],[amount]]&gt;$L$17), 1, 0)</f>
        <v>1</v>
      </c>
    </row>
    <row r="1516" spans="1:9">
      <c r="A1516" t="s">
        <v>3088</v>
      </c>
      <c r="B1516" s="3">
        <v>45350</v>
      </c>
      <c r="C1516" t="s">
        <v>3089</v>
      </c>
      <c r="D1516">
        <v>412.88</v>
      </c>
      <c r="E1516" t="s">
        <v>31</v>
      </c>
      <c r="F1516" t="s">
        <v>20</v>
      </c>
      <c r="G1516" t="s">
        <v>48</v>
      </c>
      <c r="H1516" t="s">
        <v>123</v>
      </c>
      <c r="I1516">
        <f>IF(OR(financial_transactions35[[#This Row],[amount]]&lt;$L$16, financial_transactions35[[#This Row],[amount]]&gt;$L$17), 1, 0)</f>
        <v>1</v>
      </c>
    </row>
    <row r="1517" spans="1:9">
      <c r="A1517" t="s">
        <v>3090</v>
      </c>
      <c r="B1517" s="3">
        <v>45350</v>
      </c>
      <c r="C1517" t="s">
        <v>3091</v>
      </c>
      <c r="D1517">
        <v>356.88</v>
      </c>
      <c r="E1517" t="s">
        <v>16079</v>
      </c>
      <c r="F1517" t="s">
        <v>20</v>
      </c>
      <c r="G1517" t="s">
        <v>39</v>
      </c>
      <c r="H1517" t="s">
        <v>57</v>
      </c>
      <c r="I1517">
        <f>IF(OR(financial_transactions35[[#This Row],[amount]]&lt;$L$16, financial_transactions35[[#This Row],[amount]]&gt;$L$17), 1, 0)</f>
        <v>1</v>
      </c>
    </row>
    <row r="1518" spans="1:9">
      <c r="A1518" t="s">
        <v>3092</v>
      </c>
      <c r="B1518" s="3">
        <v>45350</v>
      </c>
      <c r="C1518" t="s">
        <v>3093</v>
      </c>
      <c r="D1518">
        <v>692.38</v>
      </c>
      <c r="E1518" t="s">
        <v>70</v>
      </c>
      <c r="F1518" t="s">
        <v>26</v>
      </c>
      <c r="G1518" t="s">
        <v>39</v>
      </c>
      <c r="H1518" t="s">
        <v>22</v>
      </c>
      <c r="I1518">
        <f>IF(OR(financial_transactions35[[#This Row],[amount]]&lt;$L$16, financial_transactions35[[#This Row],[amount]]&gt;$L$17), 1, 0)</f>
        <v>1</v>
      </c>
    </row>
    <row r="1519" spans="1:9">
      <c r="A1519" t="s">
        <v>3094</v>
      </c>
      <c r="B1519" s="3">
        <v>45350</v>
      </c>
      <c r="C1519" t="s">
        <v>3095</v>
      </c>
      <c r="D1519">
        <v>419.56</v>
      </c>
      <c r="E1519" t="s">
        <v>25</v>
      </c>
      <c r="F1519" t="s">
        <v>26</v>
      </c>
      <c r="G1519" t="s">
        <v>48</v>
      </c>
      <c r="H1519" t="s">
        <v>40</v>
      </c>
      <c r="I1519">
        <f>IF(OR(financial_transactions35[[#This Row],[amount]]&lt;$L$16, financial_transactions35[[#This Row],[amount]]&gt;$L$17), 1, 0)</f>
        <v>1</v>
      </c>
    </row>
    <row r="1520" spans="1:9">
      <c r="A1520" t="s">
        <v>3096</v>
      </c>
      <c r="B1520" s="3">
        <v>45350</v>
      </c>
      <c r="C1520" t="s">
        <v>2612</v>
      </c>
      <c r="D1520">
        <v>361.43</v>
      </c>
      <c r="E1520" t="s">
        <v>19</v>
      </c>
      <c r="F1520" t="s">
        <v>26</v>
      </c>
      <c r="G1520" t="s">
        <v>21</v>
      </c>
      <c r="H1520" t="s">
        <v>57</v>
      </c>
      <c r="I1520">
        <f>IF(OR(financial_transactions35[[#This Row],[amount]]&lt;$L$16, financial_transactions35[[#This Row],[amount]]&gt;$L$17), 1, 0)</f>
        <v>1</v>
      </c>
    </row>
    <row r="1521" spans="1:9">
      <c r="A1521" t="s">
        <v>3097</v>
      </c>
      <c r="B1521" s="3">
        <v>45350</v>
      </c>
      <c r="C1521" t="s">
        <v>3098</v>
      </c>
      <c r="D1521">
        <v>1246.67</v>
      </c>
      <c r="E1521" t="s">
        <v>25</v>
      </c>
      <c r="F1521" t="s">
        <v>32</v>
      </c>
      <c r="G1521" t="s">
        <v>27</v>
      </c>
      <c r="H1521" t="s">
        <v>109</v>
      </c>
      <c r="I1521">
        <f>IF(OR(financial_transactions35[[#This Row],[amount]]&lt;$L$16, financial_transactions35[[#This Row],[amount]]&gt;$L$17), 1, 0)</f>
        <v>1</v>
      </c>
    </row>
    <row r="1522" spans="1:9">
      <c r="A1522" t="s">
        <v>3099</v>
      </c>
      <c r="B1522" s="3">
        <v>45350</v>
      </c>
      <c r="C1522" t="s">
        <v>3100</v>
      </c>
      <c r="D1522">
        <v>54.43</v>
      </c>
      <c r="E1522" t="s">
        <v>64</v>
      </c>
      <c r="F1522" t="s">
        <v>26</v>
      </c>
      <c r="G1522" t="s">
        <v>27</v>
      </c>
      <c r="H1522" t="s">
        <v>87</v>
      </c>
      <c r="I1522">
        <f>IF(OR(financial_transactions35[[#This Row],[amount]]&lt;$L$16, financial_transactions35[[#This Row],[amount]]&gt;$L$17), 1, 0)</f>
        <v>1</v>
      </c>
    </row>
    <row r="1523" spans="1:9">
      <c r="A1523" t="s">
        <v>3101</v>
      </c>
      <c r="B1523" s="3">
        <v>45350</v>
      </c>
      <c r="C1523" t="s">
        <v>3102</v>
      </c>
      <c r="D1523">
        <v>209.72</v>
      </c>
      <c r="E1523" t="s">
        <v>31</v>
      </c>
      <c r="F1523" t="s">
        <v>61</v>
      </c>
      <c r="G1523" t="s">
        <v>21</v>
      </c>
      <c r="H1523" t="s">
        <v>16080</v>
      </c>
      <c r="I1523">
        <f>IF(OR(financial_transactions35[[#This Row],[amount]]&lt;$L$16, financial_transactions35[[#This Row],[amount]]&gt;$L$17), 1, 0)</f>
        <v>1</v>
      </c>
    </row>
    <row r="1524" spans="1:9">
      <c r="A1524" t="s">
        <v>3103</v>
      </c>
      <c r="B1524" s="3">
        <v>45350</v>
      </c>
      <c r="C1524" t="s">
        <v>3104</v>
      </c>
      <c r="D1524">
        <v>1772.21</v>
      </c>
      <c r="E1524" t="s">
        <v>64</v>
      </c>
      <c r="F1524" t="s">
        <v>61</v>
      </c>
      <c r="G1524" t="s">
        <v>21</v>
      </c>
      <c r="H1524" t="s">
        <v>94</v>
      </c>
      <c r="I1524">
        <f>IF(OR(financial_transactions35[[#This Row],[amount]]&lt;$L$16, financial_transactions35[[#This Row],[amount]]&gt;$L$17), 1, 0)</f>
        <v>1</v>
      </c>
    </row>
    <row r="1525" spans="1:9">
      <c r="A1525" t="s">
        <v>3105</v>
      </c>
      <c r="B1525" s="3">
        <v>45350</v>
      </c>
      <c r="C1525" t="s">
        <v>425</v>
      </c>
      <c r="D1525">
        <v>1836.71</v>
      </c>
      <c r="E1525" t="s">
        <v>16110</v>
      </c>
      <c r="F1525" t="s">
        <v>32</v>
      </c>
      <c r="G1525" t="s">
        <v>27</v>
      </c>
      <c r="H1525" t="s">
        <v>123</v>
      </c>
      <c r="I1525">
        <f>IF(OR(financial_transactions35[[#This Row],[amount]]&lt;$L$16, financial_transactions35[[#This Row],[amount]]&gt;$L$17), 1, 0)</f>
        <v>1</v>
      </c>
    </row>
    <row r="1526" spans="1:9">
      <c r="A1526" t="s">
        <v>3108</v>
      </c>
      <c r="B1526" s="3">
        <v>45350</v>
      </c>
      <c r="C1526" t="s">
        <v>3109</v>
      </c>
      <c r="D1526">
        <v>466.88</v>
      </c>
      <c r="E1526" t="s">
        <v>19</v>
      </c>
      <c r="F1526" t="s">
        <v>20</v>
      </c>
      <c r="G1526" t="s">
        <v>48</v>
      </c>
      <c r="H1526" t="s">
        <v>44</v>
      </c>
      <c r="I1526">
        <f>IF(OR(financial_transactions35[[#This Row],[amount]]&lt;$L$16, financial_transactions35[[#This Row],[amount]]&gt;$L$17), 1, 0)</f>
        <v>1</v>
      </c>
    </row>
    <row r="1527" spans="1:9">
      <c r="A1527" t="s">
        <v>3110</v>
      </c>
      <c r="B1527" s="3">
        <v>45350</v>
      </c>
      <c r="C1527" t="s">
        <v>3111</v>
      </c>
      <c r="D1527">
        <v>1352.85</v>
      </c>
      <c r="E1527" t="s">
        <v>67</v>
      </c>
      <c r="F1527" t="s">
        <v>32</v>
      </c>
      <c r="G1527" t="s">
        <v>27</v>
      </c>
      <c r="H1527" t="s">
        <v>28</v>
      </c>
      <c r="I1527">
        <f>IF(OR(financial_transactions35[[#This Row],[amount]]&lt;$L$16, financial_transactions35[[#This Row],[amount]]&gt;$L$17), 1, 0)</f>
        <v>1</v>
      </c>
    </row>
    <row r="1528" spans="1:9">
      <c r="A1528" t="s">
        <v>3112</v>
      </c>
      <c r="B1528" s="3">
        <v>45350</v>
      </c>
      <c r="C1528" t="s">
        <v>3113</v>
      </c>
      <c r="D1528">
        <v>1406.22</v>
      </c>
      <c r="E1528" t="s">
        <v>67</v>
      </c>
      <c r="F1528" t="s">
        <v>61</v>
      </c>
      <c r="G1528" t="s">
        <v>27</v>
      </c>
      <c r="H1528" t="s">
        <v>49</v>
      </c>
      <c r="I1528">
        <f>IF(OR(financial_transactions35[[#This Row],[amount]]&lt;$L$16, financial_transactions35[[#This Row],[amount]]&gt;$L$17), 1, 0)</f>
        <v>1</v>
      </c>
    </row>
    <row r="1529" spans="1:9">
      <c r="A1529" t="s">
        <v>3114</v>
      </c>
      <c r="B1529" s="3">
        <v>45350</v>
      </c>
      <c r="C1529" t="s">
        <v>3115</v>
      </c>
      <c r="D1529">
        <v>1211.8</v>
      </c>
      <c r="E1529" t="s">
        <v>70</v>
      </c>
      <c r="F1529" t="s">
        <v>26</v>
      </c>
      <c r="G1529" t="s">
        <v>39</v>
      </c>
      <c r="H1529" t="s">
        <v>16080</v>
      </c>
      <c r="I1529">
        <f>IF(OR(financial_transactions35[[#This Row],[amount]]&lt;$L$16, financial_transactions35[[#This Row],[amount]]&gt;$L$17), 1, 0)</f>
        <v>1</v>
      </c>
    </row>
    <row r="1530" spans="1:9">
      <c r="A1530" t="s">
        <v>3116</v>
      </c>
      <c r="B1530" s="3">
        <v>45350</v>
      </c>
      <c r="C1530" t="s">
        <v>3117</v>
      </c>
      <c r="D1530">
        <v>1149.8900000000001</v>
      </c>
      <c r="E1530" t="s">
        <v>31</v>
      </c>
      <c r="F1530" t="s">
        <v>61</v>
      </c>
      <c r="G1530" t="s">
        <v>39</v>
      </c>
      <c r="H1530" t="s">
        <v>176</v>
      </c>
      <c r="I1530">
        <f>IF(OR(financial_transactions35[[#This Row],[amount]]&lt;$L$16, financial_transactions35[[#This Row],[amount]]&gt;$L$17), 1, 0)</f>
        <v>1</v>
      </c>
    </row>
    <row r="1531" spans="1:9">
      <c r="A1531" t="s">
        <v>3118</v>
      </c>
      <c r="B1531" s="3">
        <v>45350</v>
      </c>
      <c r="C1531" t="s">
        <v>3119</v>
      </c>
      <c r="D1531">
        <v>1012.1</v>
      </c>
      <c r="E1531" t="s">
        <v>47</v>
      </c>
      <c r="F1531" t="s">
        <v>20</v>
      </c>
      <c r="G1531" t="s">
        <v>39</v>
      </c>
      <c r="H1531" t="s">
        <v>109</v>
      </c>
      <c r="I1531">
        <f>IF(OR(financial_transactions35[[#This Row],[amount]]&lt;$L$16, financial_transactions35[[#This Row],[amount]]&gt;$L$17), 1, 0)</f>
        <v>1</v>
      </c>
    </row>
    <row r="1532" spans="1:9">
      <c r="A1532" t="s">
        <v>3120</v>
      </c>
      <c r="B1532" s="3">
        <v>45350</v>
      </c>
      <c r="C1532" t="s">
        <v>3121</v>
      </c>
      <c r="D1532">
        <v>1821.09</v>
      </c>
      <c r="E1532" t="s">
        <v>25</v>
      </c>
      <c r="F1532" t="s">
        <v>26</v>
      </c>
      <c r="G1532" t="s">
        <v>21</v>
      </c>
      <c r="H1532" t="s">
        <v>123</v>
      </c>
      <c r="I1532">
        <f>IF(OR(financial_transactions35[[#This Row],[amount]]&lt;$L$16, financial_transactions35[[#This Row],[amount]]&gt;$L$17), 1, 0)</f>
        <v>1</v>
      </c>
    </row>
    <row r="1533" spans="1:9">
      <c r="A1533" t="s">
        <v>3122</v>
      </c>
      <c r="B1533" s="3">
        <v>45350</v>
      </c>
      <c r="C1533" t="s">
        <v>3123</v>
      </c>
      <c r="D1533">
        <v>160.19</v>
      </c>
      <c r="E1533" t="s">
        <v>16079</v>
      </c>
      <c r="F1533" t="s">
        <v>32</v>
      </c>
      <c r="G1533" t="s">
        <v>21</v>
      </c>
      <c r="H1533" t="s">
        <v>28</v>
      </c>
      <c r="I1533">
        <f>IF(OR(financial_transactions35[[#This Row],[amount]]&lt;$L$16, financial_transactions35[[#This Row],[amount]]&gt;$L$17), 1, 0)</f>
        <v>1</v>
      </c>
    </row>
    <row r="1534" spans="1:9">
      <c r="A1534" t="s">
        <v>3124</v>
      </c>
      <c r="B1534" s="3">
        <v>45350</v>
      </c>
      <c r="C1534" t="s">
        <v>3125</v>
      </c>
      <c r="D1534">
        <v>1496.17</v>
      </c>
      <c r="E1534" t="s">
        <v>47</v>
      </c>
      <c r="F1534" t="s">
        <v>32</v>
      </c>
      <c r="G1534" t="s">
        <v>48</v>
      </c>
      <c r="H1534" t="s">
        <v>16080</v>
      </c>
      <c r="I1534">
        <f>IF(OR(financial_transactions35[[#This Row],[amount]]&lt;$L$16, financial_transactions35[[#This Row],[amount]]&gt;$L$17), 1, 0)</f>
        <v>1</v>
      </c>
    </row>
    <row r="1535" spans="1:9">
      <c r="A1535" t="s">
        <v>3128</v>
      </c>
      <c r="B1535" s="3">
        <v>45351</v>
      </c>
      <c r="C1535" t="s">
        <v>3129</v>
      </c>
      <c r="D1535">
        <v>1802.81</v>
      </c>
      <c r="E1535" t="s">
        <v>122</v>
      </c>
      <c r="F1535" t="s">
        <v>61</v>
      </c>
      <c r="G1535" t="s">
        <v>21</v>
      </c>
      <c r="H1535" t="s">
        <v>75</v>
      </c>
      <c r="I1535">
        <f>IF(OR(financial_transactions35[[#This Row],[amount]]&lt;$L$16, financial_transactions35[[#This Row],[amount]]&gt;$L$17), 1, 0)</f>
        <v>1</v>
      </c>
    </row>
    <row r="1536" spans="1:9">
      <c r="A1536" t="s">
        <v>3130</v>
      </c>
      <c r="B1536" s="3">
        <v>45351</v>
      </c>
      <c r="C1536" t="s">
        <v>3131</v>
      </c>
      <c r="D1536">
        <v>1074.47</v>
      </c>
      <c r="E1536" t="s">
        <v>52</v>
      </c>
      <c r="F1536" t="s">
        <v>61</v>
      </c>
      <c r="G1536" t="s">
        <v>39</v>
      </c>
      <c r="H1536" t="s">
        <v>57</v>
      </c>
      <c r="I1536">
        <f>IF(OR(financial_transactions35[[#This Row],[amount]]&lt;$L$16, financial_transactions35[[#This Row],[amount]]&gt;$L$17), 1, 0)</f>
        <v>1</v>
      </c>
    </row>
    <row r="1537" spans="1:9">
      <c r="A1537" t="s">
        <v>3132</v>
      </c>
      <c r="B1537" s="3">
        <v>45351</v>
      </c>
      <c r="C1537" t="s">
        <v>3133</v>
      </c>
      <c r="D1537">
        <v>1167.3399999999999</v>
      </c>
      <c r="E1537" t="s">
        <v>52</v>
      </c>
      <c r="F1537" t="s">
        <v>20</v>
      </c>
      <c r="G1537" t="s">
        <v>48</v>
      </c>
      <c r="H1537" t="s">
        <v>16080</v>
      </c>
      <c r="I1537">
        <f>IF(OR(financial_transactions35[[#This Row],[amount]]&lt;$L$16, financial_transactions35[[#This Row],[amount]]&gt;$L$17), 1, 0)</f>
        <v>1</v>
      </c>
    </row>
    <row r="1538" spans="1:9">
      <c r="A1538" t="s">
        <v>3134</v>
      </c>
      <c r="B1538" s="3">
        <v>45351</v>
      </c>
      <c r="C1538" t="s">
        <v>3135</v>
      </c>
      <c r="D1538">
        <v>1164.07</v>
      </c>
      <c r="E1538" t="s">
        <v>52</v>
      </c>
      <c r="F1538" t="s">
        <v>32</v>
      </c>
      <c r="G1538" t="s">
        <v>27</v>
      </c>
      <c r="H1538" t="s">
        <v>16080</v>
      </c>
      <c r="I1538">
        <f>IF(OR(financial_transactions35[[#This Row],[amount]]&lt;$L$16, financial_transactions35[[#This Row],[amount]]&gt;$L$17), 1, 0)</f>
        <v>1</v>
      </c>
    </row>
    <row r="1539" spans="1:9">
      <c r="A1539" t="s">
        <v>3136</v>
      </c>
      <c r="B1539" s="3">
        <v>45351</v>
      </c>
      <c r="C1539" t="s">
        <v>3137</v>
      </c>
      <c r="D1539">
        <v>804.23</v>
      </c>
      <c r="E1539" t="s">
        <v>16079</v>
      </c>
      <c r="F1539" t="s">
        <v>32</v>
      </c>
      <c r="G1539" t="s">
        <v>27</v>
      </c>
      <c r="H1539" t="s">
        <v>40</v>
      </c>
      <c r="I1539">
        <f>IF(OR(financial_transactions35[[#This Row],[amount]]&lt;$L$16, financial_transactions35[[#This Row],[amount]]&gt;$L$17), 1, 0)</f>
        <v>1</v>
      </c>
    </row>
    <row r="1540" spans="1:9">
      <c r="A1540" t="s">
        <v>3138</v>
      </c>
      <c r="B1540" s="3">
        <v>45351</v>
      </c>
      <c r="C1540" t="s">
        <v>3139</v>
      </c>
      <c r="D1540">
        <v>252.8</v>
      </c>
      <c r="E1540" t="s">
        <v>52</v>
      </c>
      <c r="F1540" t="s">
        <v>61</v>
      </c>
      <c r="G1540" t="s">
        <v>48</v>
      </c>
      <c r="H1540" t="s">
        <v>87</v>
      </c>
      <c r="I1540">
        <f>IF(OR(financial_transactions35[[#This Row],[amount]]&lt;$L$16, financial_transactions35[[#This Row],[amount]]&gt;$L$17), 1, 0)</f>
        <v>1</v>
      </c>
    </row>
    <row r="1541" spans="1:9">
      <c r="A1541" t="s">
        <v>3140</v>
      </c>
      <c r="B1541" s="3">
        <v>45351</v>
      </c>
      <c r="C1541" t="s">
        <v>3141</v>
      </c>
      <c r="D1541">
        <v>1332.03</v>
      </c>
      <c r="E1541" t="s">
        <v>122</v>
      </c>
      <c r="F1541" t="s">
        <v>20</v>
      </c>
      <c r="G1541" t="s">
        <v>21</v>
      </c>
      <c r="H1541" t="s">
        <v>40</v>
      </c>
      <c r="I1541">
        <f>IF(OR(financial_transactions35[[#This Row],[amount]]&lt;$L$16, financial_transactions35[[#This Row],[amount]]&gt;$L$17), 1, 0)</f>
        <v>1</v>
      </c>
    </row>
    <row r="1542" spans="1:9">
      <c r="A1542" t="s">
        <v>3142</v>
      </c>
      <c r="B1542" s="3">
        <v>45351</v>
      </c>
      <c r="C1542" t="s">
        <v>3143</v>
      </c>
      <c r="D1542">
        <v>13335.09</v>
      </c>
      <c r="E1542" t="s">
        <v>67</v>
      </c>
      <c r="F1542" t="s">
        <v>20</v>
      </c>
      <c r="G1542" t="s">
        <v>48</v>
      </c>
      <c r="H1542" t="s">
        <v>123</v>
      </c>
      <c r="I1542">
        <f>IF(OR(financial_transactions35[[#This Row],[amount]]&lt;$L$16, financial_transactions35[[#This Row],[amount]]&gt;$L$17), 1, 0)</f>
        <v>1</v>
      </c>
    </row>
    <row r="1543" spans="1:9">
      <c r="A1543" t="s">
        <v>3144</v>
      </c>
      <c r="B1543" s="3">
        <v>45351</v>
      </c>
      <c r="C1543" t="s">
        <v>3145</v>
      </c>
      <c r="D1543">
        <v>1069.99</v>
      </c>
      <c r="E1543" t="s">
        <v>16110</v>
      </c>
      <c r="F1543" t="s">
        <v>26</v>
      </c>
      <c r="G1543" t="s">
        <v>27</v>
      </c>
      <c r="H1543" t="s">
        <v>49</v>
      </c>
      <c r="I1543">
        <f>IF(OR(financial_transactions35[[#This Row],[amount]]&lt;$L$16, financial_transactions35[[#This Row],[amount]]&gt;$L$17), 1, 0)</f>
        <v>1</v>
      </c>
    </row>
    <row r="1544" spans="1:9">
      <c r="A1544" t="s">
        <v>3146</v>
      </c>
      <c r="B1544" s="3">
        <v>45351</v>
      </c>
      <c r="C1544" t="s">
        <v>3147</v>
      </c>
      <c r="D1544">
        <v>220.32</v>
      </c>
      <c r="E1544" t="s">
        <v>122</v>
      </c>
      <c r="F1544" t="s">
        <v>32</v>
      </c>
      <c r="G1544" t="s">
        <v>27</v>
      </c>
      <c r="H1544" t="s">
        <v>28</v>
      </c>
      <c r="I1544">
        <f>IF(OR(financial_transactions35[[#This Row],[amount]]&lt;$L$16, financial_transactions35[[#This Row],[amount]]&gt;$L$17), 1, 0)</f>
        <v>1</v>
      </c>
    </row>
    <row r="1545" spans="1:9">
      <c r="A1545" t="s">
        <v>3148</v>
      </c>
      <c r="B1545" s="3">
        <v>45351</v>
      </c>
      <c r="C1545" t="s">
        <v>3149</v>
      </c>
      <c r="D1545">
        <v>19030.740000000002</v>
      </c>
      <c r="E1545" t="s">
        <v>31</v>
      </c>
      <c r="F1545" t="s">
        <v>32</v>
      </c>
      <c r="G1545" t="s">
        <v>21</v>
      </c>
      <c r="H1545" t="s">
        <v>57</v>
      </c>
      <c r="I1545">
        <f>IF(OR(financial_transactions35[[#This Row],[amount]]&lt;$L$16, financial_transactions35[[#This Row],[amount]]&gt;$L$17), 1, 0)</f>
        <v>1</v>
      </c>
    </row>
    <row r="1546" spans="1:9">
      <c r="A1546" t="s">
        <v>3150</v>
      </c>
      <c r="B1546" s="3">
        <v>45351</v>
      </c>
      <c r="C1546" t="s">
        <v>3151</v>
      </c>
      <c r="D1546">
        <v>672.47</v>
      </c>
      <c r="E1546" t="s">
        <v>31</v>
      </c>
      <c r="F1546" t="s">
        <v>26</v>
      </c>
      <c r="G1546" t="s">
        <v>48</v>
      </c>
      <c r="H1546" t="s">
        <v>123</v>
      </c>
      <c r="I1546">
        <f>IF(OR(financial_transactions35[[#This Row],[amount]]&lt;$L$16, financial_transactions35[[#This Row],[amount]]&gt;$L$17), 1, 0)</f>
        <v>1</v>
      </c>
    </row>
    <row r="1547" spans="1:9">
      <c r="A1547" t="s">
        <v>3152</v>
      </c>
      <c r="B1547" s="3">
        <v>45351</v>
      </c>
      <c r="C1547" t="s">
        <v>3153</v>
      </c>
      <c r="D1547">
        <v>782.61</v>
      </c>
      <c r="E1547" t="s">
        <v>70</v>
      </c>
      <c r="F1547" t="s">
        <v>26</v>
      </c>
      <c r="G1547" t="s">
        <v>48</v>
      </c>
      <c r="H1547" t="s">
        <v>94</v>
      </c>
      <c r="I1547">
        <f>IF(OR(financial_transactions35[[#This Row],[amount]]&lt;$L$16, financial_transactions35[[#This Row],[amount]]&gt;$L$17), 1, 0)</f>
        <v>1</v>
      </c>
    </row>
    <row r="1548" spans="1:9">
      <c r="A1548" t="s">
        <v>3154</v>
      </c>
      <c r="B1548" s="3">
        <v>45351</v>
      </c>
      <c r="C1548" t="s">
        <v>1047</v>
      </c>
      <c r="D1548">
        <v>9377.9599999999991</v>
      </c>
      <c r="E1548" t="s">
        <v>64</v>
      </c>
      <c r="F1548" t="s">
        <v>20</v>
      </c>
      <c r="G1548" t="s">
        <v>21</v>
      </c>
      <c r="H1548" t="s">
        <v>36</v>
      </c>
      <c r="I1548">
        <f>IF(OR(financial_transactions35[[#This Row],[amount]]&lt;$L$16, financial_transactions35[[#This Row],[amount]]&gt;$L$17), 1, 0)</f>
        <v>1</v>
      </c>
    </row>
    <row r="1549" spans="1:9">
      <c r="A1549" t="s">
        <v>3155</v>
      </c>
      <c r="B1549" s="3">
        <v>45351</v>
      </c>
      <c r="C1549" t="s">
        <v>113</v>
      </c>
      <c r="D1549">
        <v>79.05</v>
      </c>
      <c r="E1549" t="s">
        <v>70</v>
      </c>
      <c r="F1549" t="s">
        <v>20</v>
      </c>
      <c r="G1549" t="s">
        <v>48</v>
      </c>
      <c r="H1549" t="s">
        <v>109</v>
      </c>
      <c r="I1549">
        <f>IF(OR(financial_transactions35[[#This Row],[amount]]&lt;$L$16, financial_transactions35[[#This Row],[amount]]&gt;$L$17), 1, 0)</f>
        <v>1</v>
      </c>
    </row>
    <row r="1550" spans="1:9">
      <c r="A1550" t="s">
        <v>3156</v>
      </c>
      <c r="B1550" s="3">
        <v>45351</v>
      </c>
      <c r="C1550" t="s">
        <v>3157</v>
      </c>
      <c r="D1550">
        <v>1153.4000000000001</v>
      </c>
      <c r="E1550" t="s">
        <v>67</v>
      </c>
      <c r="F1550" t="s">
        <v>20</v>
      </c>
      <c r="G1550" t="s">
        <v>39</v>
      </c>
      <c r="H1550" t="s">
        <v>44</v>
      </c>
      <c r="I1550">
        <f>IF(OR(financial_transactions35[[#This Row],[amount]]&lt;$L$16, financial_transactions35[[#This Row],[amount]]&gt;$L$17), 1, 0)</f>
        <v>1</v>
      </c>
    </row>
    <row r="1551" spans="1:9">
      <c r="A1551" t="s">
        <v>3158</v>
      </c>
      <c r="B1551" s="3">
        <v>45351</v>
      </c>
      <c r="C1551" t="s">
        <v>765</v>
      </c>
      <c r="D1551">
        <v>517.52</v>
      </c>
      <c r="E1551" t="s">
        <v>52</v>
      </c>
      <c r="F1551" t="s">
        <v>32</v>
      </c>
      <c r="G1551" t="s">
        <v>39</v>
      </c>
      <c r="H1551" t="s">
        <v>176</v>
      </c>
      <c r="I1551">
        <f>IF(OR(financial_transactions35[[#This Row],[amount]]&lt;$L$16, financial_transactions35[[#This Row],[amount]]&gt;$L$17), 1, 0)</f>
        <v>1</v>
      </c>
    </row>
    <row r="1552" spans="1:9">
      <c r="A1552" t="s">
        <v>3159</v>
      </c>
      <c r="B1552" s="3">
        <v>45351</v>
      </c>
      <c r="C1552" t="s">
        <v>3160</v>
      </c>
      <c r="D1552">
        <v>707.22</v>
      </c>
      <c r="E1552" t="s">
        <v>122</v>
      </c>
      <c r="F1552" t="s">
        <v>32</v>
      </c>
      <c r="G1552" t="s">
        <v>21</v>
      </c>
      <c r="H1552" t="s">
        <v>16080</v>
      </c>
      <c r="I1552">
        <f>IF(OR(financial_transactions35[[#This Row],[amount]]&lt;$L$16, financial_transactions35[[#This Row],[amount]]&gt;$L$17), 1, 0)</f>
        <v>1</v>
      </c>
    </row>
    <row r="1553" spans="1:9">
      <c r="A1553" t="s">
        <v>3161</v>
      </c>
      <c r="B1553" s="3">
        <v>45351</v>
      </c>
      <c r="C1553" t="s">
        <v>3162</v>
      </c>
      <c r="D1553">
        <v>1770.04</v>
      </c>
      <c r="E1553" t="s">
        <v>16110</v>
      </c>
      <c r="F1553" t="s">
        <v>61</v>
      </c>
      <c r="G1553" t="s">
        <v>39</v>
      </c>
      <c r="H1553" t="s">
        <v>176</v>
      </c>
      <c r="I1553">
        <f>IF(OR(financial_transactions35[[#This Row],[amount]]&lt;$L$16, financial_transactions35[[#This Row],[amount]]&gt;$L$17), 1, 0)</f>
        <v>1</v>
      </c>
    </row>
    <row r="1554" spans="1:9">
      <c r="A1554" t="s">
        <v>3165</v>
      </c>
      <c r="B1554" s="3">
        <v>45352</v>
      </c>
      <c r="C1554" t="s">
        <v>3166</v>
      </c>
      <c r="D1554">
        <v>1181.6300000000001</v>
      </c>
      <c r="E1554" t="s">
        <v>47</v>
      </c>
      <c r="F1554" t="s">
        <v>26</v>
      </c>
      <c r="G1554" t="s">
        <v>21</v>
      </c>
      <c r="H1554" t="s">
        <v>94</v>
      </c>
      <c r="I1554">
        <f>IF(OR(financial_transactions35[[#This Row],[amount]]&lt;$L$16, financial_transactions35[[#This Row],[amount]]&gt;$L$17), 1, 0)</f>
        <v>1</v>
      </c>
    </row>
    <row r="1555" spans="1:9">
      <c r="A1555" t="s">
        <v>3167</v>
      </c>
      <c r="B1555" s="3">
        <v>45352</v>
      </c>
      <c r="C1555" t="s">
        <v>3168</v>
      </c>
      <c r="D1555">
        <v>1120.8</v>
      </c>
      <c r="E1555" t="s">
        <v>16079</v>
      </c>
      <c r="F1555" t="s">
        <v>26</v>
      </c>
      <c r="G1555" t="s">
        <v>21</v>
      </c>
      <c r="H1555" t="s">
        <v>123</v>
      </c>
      <c r="I1555">
        <f>IF(OR(financial_transactions35[[#This Row],[amount]]&lt;$L$16, financial_transactions35[[#This Row],[amount]]&gt;$L$17), 1, 0)</f>
        <v>1</v>
      </c>
    </row>
    <row r="1556" spans="1:9">
      <c r="A1556" t="s">
        <v>3169</v>
      </c>
      <c r="B1556" s="3">
        <v>45352</v>
      </c>
      <c r="C1556" t="s">
        <v>3170</v>
      </c>
      <c r="D1556">
        <v>1596.48</v>
      </c>
      <c r="E1556" t="s">
        <v>67</v>
      </c>
      <c r="F1556" t="s">
        <v>26</v>
      </c>
      <c r="G1556" t="s">
        <v>48</v>
      </c>
      <c r="H1556" t="s">
        <v>16080</v>
      </c>
      <c r="I1556">
        <f>IF(OR(financial_transactions35[[#This Row],[amount]]&lt;$L$16, financial_transactions35[[#This Row],[amount]]&gt;$L$17), 1, 0)</f>
        <v>1</v>
      </c>
    </row>
    <row r="1557" spans="1:9">
      <c r="A1557" t="s">
        <v>3171</v>
      </c>
      <c r="B1557" s="3">
        <v>45352</v>
      </c>
      <c r="C1557" t="s">
        <v>3172</v>
      </c>
      <c r="D1557">
        <v>1217.81</v>
      </c>
      <c r="E1557" t="s">
        <v>52</v>
      </c>
      <c r="F1557" t="s">
        <v>20</v>
      </c>
      <c r="G1557" t="s">
        <v>48</v>
      </c>
      <c r="H1557" t="s">
        <v>176</v>
      </c>
      <c r="I1557">
        <f>IF(OR(financial_transactions35[[#This Row],[amount]]&lt;$L$16, financial_transactions35[[#This Row],[amount]]&gt;$L$17), 1, 0)</f>
        <v>1</v>
      </c>
    </row>
    <row r="1558" spans="1:9">
      <c r="A1558" t="s">
        <v>3173</v>
      </c>
      <c r="B1558" s="3">
        <v>45352</v>
      </c>
      <c r="C1558" t="s">
        <v>3174</v>
      </c>
      <c r="D1558">
        <v>575.53</v>
      </c>
      <c r="E1558" t="s">
        <v>19</v>
      </c>
      <c r="F1558" t="s">
        <v>20</v>
      </c>
      <c r="G1558" t="s">
        <v>48</v>
      </c>
      <c r="H1558" t="s">
        <v>176</v>
      </c>
      <c r="I1558">
        <f>IF(OR(financial_transactions35[[#This Row],[amount]]&lt;$L$16, financial_transactions35[[#This Row],[amount]]&gt;$L$17), 1, 0)</f>
        <v>1</v>
      </c>
    </row>
    <row r="1559" spans="1:9">
      <c r="A1559" t="s">
        <v>3175</v>
      </c>
      <c r="B1559" s="3">
        <v>45352</v>
      </c>
      <c r="C1559" t="s">
        <v>3176</v>
      </c>
      <c r="D1559">
        <v>596.91</v>
      </c>
      <c r="E1559" t="s">
        <v>25</v>
      </c>
      <c r="F1559" t="s">
        <v>20</v>
      </c>
      <c r="G1559" t="s">
        <v>48</v>
      </c>
      <c r="H1559" t="s">
        <v>36</v>
      </c>
      <c r="I1559">
        <f>IF(OR(financial_transactions35[[#This Row],[amount]]&lt;$L$16, financial_transactions35[[#This Row],[amount]]&gt;$L$17), 1, 0)</f>
        <v>1</v>
      </c>
    </row>
    <row r="1560" spans="1:9">
      <c r="A1560" t="s">
        <v>3177</v>
      </c>
      <c r="B1560" s="3">
        <v>45352</v>
      </c>
      <c r="C1560" t="s">
        <v>3178</v>
      </c>
      <c r="D1560">
        <v>886.48</v>
      </c>
      <c r="E1560" t="s">
        <v>70</v>
      </c>
      <c r="F1560" t="s">
        <v>32</v>
      </c>
      <c r="G1560" t="s">
        <v>39</v>
      </c>
      <c r="H1560" t="s">
        <v>40</v>
      </c>
      <c r="I1560">
        <f>IF(OR(financial_transactions35[[#This Row],[amount]]&lt;$L$16, financial_transactions35[[#This Row],[amount]]&gt;$L$17), 1, 0)</f>
        <v>1</v>
      </c>
    </row>
    <row r="1561" spans="1:9">
      <c r="A1561" t="s">
        <v>3179</v>
      </c>
      <c r="B1561" s="3">
        <v>45352</v>
      </c>
      <c r="C1561" t="s">
        <v>3180</v>
      </c>
      <c r="D1561">
        <v>624.83000000000004</v>
      </c>
      <c r="E1561" t="s">
        <v>19</v>
      </c>
      <c r="F1561" t="s">
        <v>32</v>
      </c>
      <c r="G1561" t="s">
        <v>21</v>
      </c>
      <c r="H1561" t="s">
        <v>40</v>
      </c>
      <c r="I1561">
        <f>IF(OR(financial_transactions35[[#This Row],[amount]]&lt;$L$16, financial_transactions35[[#This Row],[amount]]&gt;$L$17), 1, 0)</f>
        <v>1</v>
      </c>
    </row>
    <row r="1562" spans="1:9">
      <c r="A1562" t="s">
        <v>3181</v>
      </c>
      <c r="B1562" s="3">
        <v>45352</v>
      </c>
      <c r="C1562" t="s">
        <v>3182</v>
      </c>
      <c r="D1562">
        <v>426.98</v>
      </c>
      <c r="E1562" t="s">
        <v>70</v>
      </c>
      <c r="F1562" t="s">
        <v>20</v>
      </c>
      <c r="G1562" t="s">
        <v>39</v>
      </c>
      <c r="H1562" t="s">
        <v>16080</v>
      </c>
      <c r="I1562">
        <f>IF(OR(financial_transactions35[[#This Row],[amount]]&lt;$L$16, financial_transactions35[[#This Row],[amount]]&gt;$L$17), 1, 0)</f>
        <v>1</v>
      </c>
    </row>
    <row r="1563" spans="1:9">
      <c r="A1563" t="s">
        <v>3183</v>
      </c>
      <c r="B1563" s="3">
        <v>45352</v>
      </c>
      <c r="C1563" t="s">
        <v>3184</v>
      </c>
      <c r="D1563">
        <v>1035.07</v>
      </c>
      <c r="E1563" t="s">
        <v>16110</v>
      </c>
      <c r="F1563" t="s">
        <v>26</v>
      </c>
      <c r="G1563" t="s">
        <v>27</v>
      </c>
      <c r="H1563" t="s">
        <v>94</v>
      </c>
      <c r="I1563">
        <f>IF(OR(financial_transactions35[[#This Row],[amount]]&lt;$L$16, financial_transactions35[[#This Row],[amount]]&gt;$L$17), 1, 0)</f>
        <v>1</v>
      </c>
    </row>
    <row r="1564" spans="1:9">
      <c r="A1564" t="s">
        <v>3185</v>
      </c>
      <c r="B1564" s="3">
        <v>45352</v>
      </c>
      <c r="C1564" t="s">
        <v>3186</v>
      </c>
      <c r="D1564">
        <v>371.7</v>
      </c>
      <c r="E1564" t="s">
        <v>31</v>
      </c>
      <c r="F1564" t="s">
        <v>61</v>
      </c>
      <c r="G1564" t="s">
        <v>21</v>
      </c>
      <c r="H1564" t="s">
        <v>22</v>
      </c>
      <c r="I1564">
        <f>IF(OR(financial_transactions35[[#This Row],[amount]]&lt;$L$16, financial_transactions35[[#This Row],[amount]]&gt;$L$17), 1, 0)</f>
        <v>1</v>
      </c>
    </row>
    <row r="1565" spans="1:9">
      <c r="A1565" t="s">
        <v>3187</v>
      </c>
      <c r="B1565" s="3">
        <v>45352</v>
      </c>
      <c r="C1565" t="s">
        <v>3188</v>
      </c>
      <c r="D1565">
        <v>283.5</v>
      </c>
      <c r="E1565" t="s">
        <v>31</v>
      </c>
      <c r="F1565" t="s">
        <v>61</v>
      </c>
      <c r="G1565" t="s">
        <v>27</v>
      </c>
      <c r="H1565" t="s">
        <v>44</v>
      </c>
      <c r="I1565">
        <f>IF(OR(financial_transactions35[[#This Row],[amount]]&lt;$L$16, financial_transactions35[[#This Row],[amount]]&gt;$L$17), 1, 0)</f>
        <v>1</v>
      </c>
    </row>
    <row r="1566" spans="1:9">
      <c r="A1566" t="s">
        <v>3189</v>
      </c>
      <c r="B1566" s="3">
        <v>45352</v>
      </c>
      <c r="C1566" t="s">
        <v>3190</v>
      </c>
      <c r="D1566">
        <v>934.51</v>
      </c>
      <c r="E1566" t="s">
        <v>70</v>
      </c>
      <c r="F1566" t="s">
        <v>32</v>
      </c>
      <c r="G1566" t="s">
        <v>39</v>
      </c>
      <c r="H1566" t="s">
        <v>49</v>
      </c>
      <c r="I1566">
        <f>IF(OR(financial_transactions35[[#This Row],[amount]]&lt;$L$16, financial_transactions35[[#This Row],[amount]]&gt;$L$17), 1, 0)</f>
        <v>1</v>
      </c>
    </row>
    <row r="1567" spans="1:9">
      <c r="A1567" t="s">
        <v>3191</v>
      </c>
      <c r="B1567" s="3">
        <v>45352</v>
      </c>
      <c r="C1567" t="s">
        <v>3192</v>
      </c>
      <c r="D1567">
        <v>764.06</v>
      </c>
      <c r="E1567" t="s">
        <v>16110</v>
      </c>
      <c r="F1567" t="s">
        <v>26</v>
      </c>
      <c r="G1567" t="s">
        <v>21</v>
      </c>
      <c r="H1567" t="s">
        <v>28</v>
      </c>
      <c r="I1567">
        <f>IF(OR(financial_transactions35[[#This Row],[amount]]&lt;$L$16, financial_transactions35[[#This Row],[amount]]&gt;$L$17), 1, 0)</f>
        <v>1</v>
      </c>
    </row>
    <row r="1568" spans="1:9">
      <c r="A1568" t="s">
        <v>3193</v>
      </c>
      <c r="B1568" s="3">
        <v>45352</v>
      </c>
      <c r="C1568" t="s">
        <v>3194</v>
      </c>
      <c r="D1568">
        <v>521.38</v>
      </c>
      <c r="E1568" t="s">
        <v>64</v>
      </c>
      <c r="F1568" t="s">
        <v>26</v>
      </c>
      <c r="G1568" t="s">
        <v>21</v>
      </c>
      <c r="H1568" t="s">
        <v>40</v>
      </c>
      <c r="I1568">
        <f>IF(OR(financial_transactions35[[#This Row],[amount]]&lt;$L$16, financial_transactions35[[#This Row],[amount]]&gt;$L$17), 1, 0)</f>
        <v>1</v>
      </c>
    </row>
    <row r="1569" spans="1:9">
      <c r="A1569" t="s">
        <v>3195</v>
      </c>
      <c r="B1569" s="3">
        <v>45352</v>
      </c>
      <c r="C1569" t="s">
        <v>2027</v>
      </c>
      <c r="D1569">
        <v>639.41999999999996</v>
      </c>
      <c r="E1569" t="s">
        <v>25</v>
      </c>
      <c r="F1569" t="s">
        <v>26</v>
      </c>
      <c r="G1569" t="s">
        <v>39</v>
      </c>
      <c r="H1569" t="s">
        <v>36</v>
      </c>
      <c r="I1569">
        <f>IF(OR(financial_transactions35[[#This Row],[amount]]&lt;$L$16, financial_transactions35[[#This Row],[amount]]&gt;$L$17), 1, 0)</f>
        <v>1</v>
      </c>
    </row>
    <row r="1570" spans="1:9">
      <c r="A1570" t="s">
        <v>3196</v>
      </c>
      <c r="B1570" s="3">
        <v>45352</v>
      </c>
      <c r="C1570" t="s">
        <v>3197</v>
      </c>
      <c r="D1570">
        <v>11259.6</v>
      </c>
      <c r="E1570" t="s">
        <v>25</v>
      </c>
      <c r="F1570" t="s">
        <v>26</v>
      </c>
      <c r="G1570" t="s">
        <v>39</v>
      </c>
      <c r="H1570" t="s">
        <v>87</v>
      </c>
      <c r="I1570">
        <f>IF(OR(financial_transactions35[[#This Row],[amount]]&lt;$L$16, financial_transactions35[[#This Row],[amount]]&gt;$L$17), 1, 0)</f>
        <v>1</v>
      </c>
    </row>
    <row r="1571" spans="1:9">
      <c r="A1571" t="s">
        <v>3200</v>
      </c>
      <c r="B1571" s="3">
        <v>45352</v>
      </c>
      <c r="C1571" t="s">
        <v>3201</v>
      </c>
      <c r="D1571">
        <v>1459.01</v>
      </c>
      <c r="E1571" t="s">
        <v>25</v>
      </c>
      <c r="F1571" t="s">
        <v>26</v>
      </c>
      <c r="G1571" t="s">
        <v>48</v>
      </c>
      <c r="H1571" t="s">
        <v>109</v>
      </c>
      <c r="I1571">
        <f>IF(OR(financial_transactions35[[#This Row],[amount]]&lt;$L$16, financial_transactions35[[#This Row],[amount]]&gt;$L$17), 1, 0)</f>
        <v>1</v>
      </c>
    </row>
    <row r="1572" spans="1:9">
      <c r="A1572" t="s">
        <v>3202</v>
      </c>
      <c r="B1572" s="3">
        <v>45352</v>
      </c>
      <c r="C1572" t="s">
        <v>3203</v>
      </c>
      <c r="D1572">
        <v>338.09</v>
      </c>
      <c r="E1572" t="s">
        <v>52</v>
      </c>
      <c r="F1572" t="s">
        <v>20</v>
      </c>
      <c r="G1572" t="s">
        <v>39</v>
      </c>
      <c r="H1572" t="s">
        <v>44</v>
      </c>
      <c r="I1572">
        <f>IF(OR(financial_transactions35[[#This Row],[amount]]&lt;$L$16, financial_transactions35[[#This Row],[amount]]&gt;$L$17), 1, 0)</f>
        <v>1</v>
      </c>
    </row>
    <row r="1573" spans="1:9">
      <c r="A1573" t="s">
        <v>3204</v>
      </c>
      <c r="B1573" s="3">
        <v>45352</v>
      </c>
      <c r="C1573" t="s">
        <v>3205</v>
      </c>
      <c r="D1573">
        <v>993.17</v>
      </c>
      <c r="E1573" t="s">
        <v>70</v>
      </c>
      <c r="F1573" t="s">
        <v>26</v>
      </c>
      <c r="G1573" t="s">
        <v>27</v>
      </c>
      <c r="H1573" t="s">
        <v>176</v>
      </c>
      <c r="I1573">
        <f>IF(OR(financial_transactions35[[#This Row],[amount]]&lt;$L$16, financial_transactions35[[#This Row],[amount]]&gt;$L$17), 1, 0)</f>
        <v>1</v>
      </c>
    </row>
    <row r="1574" spans="1:9">
      <c r="A1574" t="s">
        <v>3206</v>
      </c>
      <c r="B1574" s="3">
        <v>45352</v>
      </c>
      <c r="C1574" t="s">
        <v>3207</v>
      </c>
      <c r="D1574">
        <v>393.92</v>
      </c>
      <c r="E1574" t="s">
        <v>16110</v>
      </c>
      <c r="F1574" t="s">
        <v>20</v>
      </c>
      <c r="G1574" t="s">
        <v>27</v>
      </c>
      <c r="H1574" t="s">
        <v>28</v>
      </c>
      <c r="I1574">
        <f>IF(OR(financial_transactions35[[#This Row],[amount]]&lt;$L$16, financial_transactions35[[#This Row],[amount]]&gt;$L$17), 1, 0)</f>
        <v>1</v>
      </c>
    </row>
    <row r="1575" spans="1:9">
      <c r="A1575" t="s">
        <v>3208</v>
      </c>
      <c r="B1575" s="3">
        <v>45352</v>
      </c>
      <c r="C1575" t="s">
        <v>3209</v>
      </c>
      <c r="D1575">
        <v>897.16</v>
      </c>
      <c r="E1575" t="s">
        <v>70</v>
      </c>
      <c r="F1575" t="s">
        <v>61</v>
      </c>
      <c r="G1575" t="s">
        <v>27</v>
      </c>
      <c r="H1575" t="s">
        <v>94</v>
      </c>
      <c r="I1575">
        <f>IF(OR(financial_transactions35[[#This Row],[amount]]&lt;$L$16, financial_transactions35[[#This Row],[amount]]&gt;$L$17), 1, 0)</f>
        <v>1</v>
      </c>
    </row>
    <row r="1576" spans="1:9">
      <c r="A1576" t="s">
        <v>3210</v>
      </c>
      <c r="B1576" s="3">
        <v>45352</v>
      </c>
      <c r="C1576" t="s">
        <v>3211</v>
      </c>
      <c r="D1576">
        <v>291.13</v>
      </c>
      <c r="E1576" t="s">
        <v>19</v>
      </c>
      <c r="F1576" t="s">
        <v>61</v>
      </c>
      <c r="G1576" t="s">
        <v>27</v>
      </c>
      <c r="H1576" t="s">
        <v>49</v>
      </c>
      <c r="I1576">
        <f>IF(OR(financial_transactions35[[#This Row],[amount]]&lt;$L$16, financial_transactions35[[#This Row],[amount]]&gt;$L$17), 1, 0)</f>
        <v>1</v>
      </c>
    </row>
    <row r="1577" spans="1:9">
      <c r="A1577" t="s">
        <v>3212</v>
      </c>
      <c r="B1577" s="3">
        <v>45352</v>
      </c>
      <c r="C1577" t="s">
        <v>18</v>
      </c>
      <c r="D1577">
        <v>997.88</v>
      </c>
      <c r="E1577" t="s">
        <v>25</v>
      </c>
      <c r="F1577" t="s">
        <v>26</v>
      </c>
      <c r="G1577" t="s">
        <v>27</v>
      </c>
      <c r="H1577" t="s">
        <v>36</v>
      </c>
      <c r="I1577">
        <f>IF(OR(financial_transactions35[[#This Row],[amount]]&lt;$L$16, financial_transactions35[[#This Row],[amount]]&gt;$L$17), 1, 0)</f>
        <v>1</v>
      </c>
    </row>
    <row r="1578" spans="1:9">
      <c r="A1578" t="s">
        <v>3213</v>
      </c>
      <c r="B1578" s="3">
        <v>45353</v>
      </c>
      <c r="C1578" t="s">
        <v>3214</v>
      </c>
      <c r="D1578">
        <v>536.42999999999995</v>
      </c>
      <c r="E1578" t="s">
        <v>19</v>
      </c>
      <c r="F1578" t="s">
        <v>61</v>
      </c>
      <c r="G1578" t="s">
        <v>21</v>
      </c>
      <c r="H1578" t="s">
        <v>109</v>
      </c>
      <c r="I1578">
        <f>IF(OR(financial_transactions35[[#This Row],[amount]]&lt;$L$16, financial_transactions35[[#This Row],[amount]]&gt;$L$17), 1, 0)</f>
        <v>1</v>
      </c>
    </row>
    <row r="1579" spans="1:9">
      <c r="A1579" t="s">
        <v>3215</v>
      </c>
      <c r="B1579" s="3">
        <v>45353</v>
      </c>
      <c r="C1579" t="s">
        <v>3216</v>
      </c>
      <c r="D1579">
        <v>1193.45</v>
      </c>
      <c r="E1579" t="s">
        <v>52</v>
      </c>
      <c r="F1579" t="s">
        <v>32</v>
      </c>
      <c r="G1579" t="s">
        <v>48</v>
      </c>
      <c r="H1579" t="s">
        <v>49</v>
      </c>
      <c r="I1579">
        <f>IF(OR(financial_transactions35[[#This Row],[amount]]&lt;$L$16, financial_transactions35[[#This Row],[amount]]&gt;$L$17), 1, 0)</f>
        <v>1</v>
      </c>
    </row>
    <row r="1580" spans="1:9">
      <c r="A1580" t="s">
        <v>3217</v>
      </c>
      <c r="B1580" s="3">
        <v>45353</v>
      </c>
      <c r="C1580" t="s">
        <v>3218</v>
      </c>
      <c r="D1580">
        <v>12299.26</v>
      </c>
      <c r="E1580" t="s">
        <v>67</v>
      </c>
      <c r="F1580" t="s">
        <v>32</v>
      </c>
      <c r="G1580" t="s">
        <v>39</v>
      </c>
      <c r="H1580" t="s">
        <v>28</v>
      </c>
      <c r="I1580">
        <f>IF(OR(financial_transactions35[[#This Row],[amount]]&lt;$L$16, financial_transactions35[[#This Row],[amount]]&gt;$L$17), 1, 0)</f>
        <v>1</v>
      </c>
    </row>
    <row r="1581" spans="1:9">
      <c r="A1581" t="s">
        <v>3219</v>
      </c>
      <c r="B1581" s="3">
        <v>45353</v>
      </c>
      <c r="C1581" t="s">
        <v>3220</v>
      </c>
      <c r="D1581">
        <v>453.56</v>
      </c>
      <c r="E1581" t="s">
        <v>67</v>
      </c>
      <c r="F1581" t="s">
        <v>32</v>
      </c>
      <c r="G1581" t="s">
        <v>48</v>
      </c>
      <c r="H1581" t="s">
        <v>53</v>
      </c>
      <c r="I1581">
        <f>IF(OR(financial_transactions35[[#This Row],[amount]]&lt;$L$16, financial_transactions35[[#This Row],[amount]]&gt;$L$17), 1, 0)</f>
        <v>1</v>
      </c>
    </row>
    <row r="1582" spans="1:9">
      <c r="A1582" t="s">
        <v>3221</v>
      </c>
      <c r="B1582" s="3">
        <v>45353</v>
      </c>
      <c r="C1582" t="s">
        <v>3222</v>
      </c>
      <c r="D1582">
        <v>768.77</v>
      </c>
      <c r="E1582" t="s">
        <v>19</v>
      </c>
      <c r="F1582" t="s">
        <v>32</v>
      </c>
      <c r="G1582" t="s">
        <v>48</v>
      </c>
      <c r="H1582" t="s">
        <v>36</v>
      </c>
      <c r="I1582">
        <f>IF(OR(financial_transactions35[[#This Row],[amount]]&lt;$L$16, financial_transactions35[[#This Row],[amount]]&gt;$L$17), 1, 0)</f>
        <v>1</v>
      </c>
    </row>
    <row r="1583" spans="1:9">
      <c r="A1583" t="s">
        <v>3223</v>
      </c>
      <c r="B1583" s="3">
        <v>45353</v>
      </c>
      <c r="C1583" t="s">
        <v>3224</v>
      </c>
      <c r="D1583">
        <v>113.27</v>
      </c>
      <c r="E1583" t="s">
        <v>67</v>
      </c>
      <c r="F1583" t="s">
        <v>61</v>
      </c>
      <c r="G1583" t="s">
        <v>48</v>
      </c>
      <c r="H1583" t="s">
        <v>176</v>
      </c>
      <c r="I1583">
        <f>IF(OR(financial_transactions35[[#This Row],[amount]]&lt;$L$16, financial_transactions35[[#This Row],[amount]]&gt;$L$17), 1, 0)</f>
        <v>1</v>
      </c>
    </row>
    <row r="1584" spans="1:9">
      <c r="A1584" t="s">
        <v>3225</v>
      </c>
      <c r="B1584" s="3">
        <v>45353</v>
      </c>
      <c r="C1584" t="s">
        <v>3226</v>
      </c>
      <c r="D1584">
        <v>846.42</v>
      </c>
      <c r="E1584" t="s">
        <v>19</v>
      </c>
      <c r="F1584" t="s">
        <v>61</v>
      </c>
      <c r="G1584" t="s">
        <v>27</v>
      </c>
      <c r="H1584" t="s">
        <v>94</v>
      </c>
      <c r="I1584">
        <f>IF(OR(financial_transactions35[[#This Row],[amount]]&lt;$L$16, financial_transactions35[[#This Row],[amount]]&gt;$L$17), 1, 0)</f>
        <v>1</v>
      </c>
    </row>
    <row r="1585" spans="1:9">
      <c r="A1585" t="s">
        <v>3229</v>
      </c>
      <c r="B1585" s="3">
        <v>45353</v>
      </c>
      <c r="C1585" t="s">
        <v>3230</v>
      </c>
      <c r="D1585">
        <v>8697.3799999999992</v>
      </c>
      <c r="E1585" t="s">
        <v>31</v>
      </c>
      <c r="F1585" t="s">
        <v>20</v>
      </c>
      <c r="G1585" t="s">
        <v>39</v>
      </c>
      <c r="H1585" t="s">
        <v>53</v>
      </c>
      <c r="I1585">
        <f>IF(OR(financial_transactions35[[#This Row],[amount]]&lt;$L$16, financial_transactions35[[#This Row],[amount]]&gt;$L$17), 1, 0)</f>
        <v>1</v>
      </c>
    </row>
    <row r="1586" spans="1:9">
      <c r="A1586" t="s">
        <v>3231</v>
      </c>
      <c r="B1586" s="3">
        <v>45353</v>
      </c>
      <c r="C1586" t="s">
        <v>1577</v>
      </c>
      <c r="D1586">
        <v>117.96</v>
      </c>
      <c r="E1586" t="s">
        <v>122</v>
      </c>
      <c r="F1586" t="s">
        <v>61</v>
      </c>
      <c r="G1586" t="s">
        <v>39</v>
      </c>
      <c r="H1586" t="s">
        <v>22</v>
      </c>
      <c r="I1586">
        <f>IF(OR(financial_transactions35[[#This Row],[amount]]&lt;$L$16, financial_transactions35[[#This Row],[amount]]&gt;$L$17), 1, 0)</f>
        <v>1</v>
      </c>
    </row>
    <row r="1587" spans="1:9">
      <c r="A1587" t="s">
        <v>3232</v>
      </c>
      <c r="B1587" s="3">
        <v>45353</v>
      </c>
      <c r="C1587" t="s">
        <v>3233</v>
      </c>
      <c r="D1587">
        <v>725.58</v>
      </c>
      <c r="E1587" t="s">
        <v>122</v>
      </c>
      <c r="F1587" t="s">
        <v>61</v>
      </c>
      <c r="G1587" t="s">
        <v>48</v>
      </c>
      <c r="H1587" t="s">
        <v>57</v>
      </c>
      <c r="I1587">
        <f>IF(OR(financial_transactions35[[#This Row],[amount]]&lt;$L$16, financial_transactions35[[#This Row],[amount]]&gt;$L$17), 1, 0)</f>
        <v>1</v>
      </c>
    </row>
    <row r="1588" spans="1:9">
      <c r="A1588" t="s">
        <v>3234</v>
      </c>
      <c r="B1588" s="3">
        <v>45353</v>
      </c>
      <c r="C1588" t="s">
        <v>3044</v>
      </c>
      <c r="D1588">
        <v>74.569999999999993</v>
      </c>
      <c r="E1588" t="s">
        <v>67</v>
      </c>
      <c r="F1588" t="s">
        <v>20</v>
      </c>
      <c r="G1588" t="s">
        <v>48</v>
      </c>
      <c r="H1588" t="s">
        <v>28</v>
      </c>
      <c r="I1588">
        <f>IF(OR(financial_transactions35[[#This Row],[amount]]&lt;$L$16, financial_transactions35[[#This Row],[amount]]&gt;$L$17), 1, 0)</f>
        <v>1</v>
      </c>
    </row>
    <row r="1589" spans="1:9">
      <c r="A1589" t="s">
        <v>3235</v>
      </c>
      <c r="B1589" s="3">
        <v>45353</v>
      </c>
      <c r="C1589" t="s">
        <v>1238</v>
      </c>
      <c r="D1589">
        <v>1330.23</v>
      </c>
      <c r="E1589" t="s">
        <v>67</v>
      </c>
      <c r="F1589" t="s">
        <v>26</v>
      </c>
      <c r="G1589" t="s">
        <v>27</v>
      </c>
      <c r="H1589" t="s">
        <v>87</v>
      </c>
      <c r="I1589">
        <f>IF(OR(financial_transactions35[[#This Row],[amount]]&lt;$L$16, financial_transactions35[[#This Row],[amount]]&gt;$L$17), 1, 0)</f>
        <v>1</v>
      </c>
    </row>
    <row r="1590" spans="1:9">
      <c r="A1590" t="s">
        <v>3238</v>
      </c>
      <c r="B1590" s="3">
        <v>45353</v>
      </c>
      <c r="C1590" t="s">
        <v>353</v>
      </c>
      <c r="D1590">
        <v>602.71</v>
      </c>
      <c r="E1590" t="s">
        <v>70</v>
      </c>
      <c r="F1590" t="s">
        <v>20</v>
      </c>
      <c r="G1590" t="s">
        <v>27</v>
      </c>
      <c r="H1590" t="s">
        <v>28</v>
      </c>
      <c r="I1590">
        <f>IF(OR(financial_transactions35[[#This Row],[amount]]&lt;$L$16, financial_transactions35[[#This Row],[amount]]&gt;$L$17), 1, 0)</f>
        <v>1</v>
      </c>
    </row>
    <row r="1591" spans="1:9">
      <c r="A1591" t="s">
        <v>3239</v>
      </c>
      <c r="B1591" s="3">
        <v>45353</v>
      </c>
      <c r="C1591" t="s">
        <v>3240</v>
      </c>
      <c r="D1591">
        <v>1913.62</v>
      </c>
      <c r="E1591" t="s">
        <v>64</v>
      </c>
      <c r="F1591" t="s">
        <v>61</v>
      </c>
      <c r="G1591" t="s">
        <v>39</v>
      </c>
      <c r="H1591" t="s">
        <v>49</v>
      </c>
      <c r="I1591">
        <f>IF(OR(financial_transactions35[[#This Row],[amount]]&lt;$L$16, financial_transactions35[[#This Row],[amount]]&gt;$L$17), 1, 0)</f>
        <v>1</v>
      </c>
    </row>
    <row r="1592" spans="1:9">
      <c r="A1592" t="s">
        <v>3241</v>
      </c>
      <c r="B1592" s="3">
        <v>45353</v>
      </c>
      <c r="C1592" t="s">
        <v>3242</v>
      </c>
      <c r="D1592">
        <v>488.21</v>
      </c>
      <c r="E1592" t="s">
        <v>31</v>
      </c>
      <c r="F1592" t="s">
        <v>61</v>
      </c>
      <c r="G1592" t="s">
        <v>21</v>
      </c>
      <c r="H1592" t="s">
        <v>87</v>
      </c>
      <c r="I1592">
        <f>IF(OR(financial_transactions35[[#This Row],[amount]]&lt;$L$16, financial_transactions35[[#This Row],[amount]]&gt;$L$17), 1, 0)</f>
        <v>1</v>
      </c>
    </row>
    <row r="1593" spans="1:9">
      <c r="A1593" t="s">
        <v>3243</v>
      </c>
      <c r="B1593" s="3">
        <v>45353</v>
      </c>
      <c r="C1593" t="s">
        <v>3244</v>
      </c>
      <c r="D1593">
        <v>116.36</v>
      </c>
      <c r="E1593" t="s">
        <v>67</v>
      </c>
      <c r="F1593" t="s">
        <v>26</v>
      </c>
      <c r="G1593" t="s">
        <v>48</v>
      </c>
      <c r="H1593" t="s">
        <v>33</v>
      </c>
      <c r="I1593">
        <f>IF(OR(financial_transactions35[[#This Row],[amount]]&lt;$L$16, financial_transactions35[[#This Row],[amount]]&gt;$L$17), 1, 0)</f>
        <v>1</v>
      </c>
    </row>
    <row r="1594" spans="1:9">
      <c r="A1594" t="s">
        <v>3245</v>
      </c>
      <c r="B1594" s="3">
        <v>45353</v>
      </c>
      <c r="C1594" t="s">
        <v>2806</v>
      </c>
      <c r="D1594">
        <v>1422.22</v>
      </c>
      <c r="E1594" t="s">
        <v>47</v>
      </c>
      <c r="F1594" t="s">
        <v>61</v>
      </c>
      <c r="G1594" t="s">
        <v>21</v>
      </c>
      <c r="H1594" t="s">
        <v>94</v>
      </c>
      <c r="I1594">
        <f>IF(OR(financial_transactions35[[#This Row],[amount]]&lt;$L$16, financial_transactions35[[#This Row],[amount]]&gt;$L$17), 1, 0)</f>
        <v>1</v>
      </c>
    </row>
    <row r="1595" spans="1:9">
      <c r="A1595" t="s">
        <v>3246</v>
      </c>
      <c r="B1595" s="3">
        <v>45353</v>
      </c>
      <c r="C1595" t="s">
        <v>3247</v>
      </c>
      <c r="D1595">
        <v>808.63</v>
      </c>
      <c r="E1595" t="s">
        <v>52</v>
      </c>
      <c r="F1595" t="s">
        <v>20</v>
      </c>
      <c r="G1595" t="s">
        <v>27</v>
      </c>
      <c r="H1595" t="s">
        <v>57</v>
      </c>
      <c r="I1595">
        <f>IF(OR(financial_transactions35[[#This Row],[amount]]&lt;$L$16, financial_transactions35[[#This Row],[amount]]&gt;$L$17), 1, 0)</f>
        <v>1</v>
      </c>
    </row>
    <row r="1596" spans="1:9">
      <c r="A1596" t="s">
        <v>3248</v>
      </c>
      <c r="B1596" s="3">
        <v>45353</v>
      </c>
      <c r="C1596" t="s">
        <v>3249</v>
      </c>
      <c r="D1596">
        <v>810.29</v>
      </c>
      <c r="E1596" t="s">
        <v>31</v>
      </c>
      <c r="F1596" t="s">
        <v>20</v>
      </c>
      <c r="G1596" t="s">
        <v>21</v>
      </c>
      <c r="H1596" t="s">
        <v>40</v>
      </c>
      <c r="I1596">
        <f>IF(OR(financial_transactions35[[#This Row],[amount]]&lt;$L$16, financial_transactions35[[#This Row],[amount]]&gt;$L$17), 1, 0)</f>
        <v>1</v>
      </c>
    </row>
    <row r="1597" spans="1:9">
      <c r="A1597" t="s">
        <v>3250</v>
      </c>
      <c r="B1597" s="3">
        <v>45353</v>
      </c>
      <c r="C1597" t="s">
        <v>3251</v>
      </c>
      <c r="D1597">
        <v>387.43</v>
      </c>
      <c r="E1597" t="s">
        <v>19</v>
      </c>
      <c r="F1597" t="s">
        <v>61</v>
      </c>
      <c r="G1597" t="s">
        <v>48</v>
      </c>
      <c r="H1597" t="s">
        <v>109</v>
      </c>
      <c r="I1597">
        <f>IF(OR(financial_transactions35[[#This Row],[amount]]&lt;$L$16, financial_transactions35[[#This Row],[amount]]&gt;$L$17), 1, 0)</f>
        <v>1</v>
      </c>
    </row>
    <row r="1598" spans="1:9">
      <c r="A1598" t="s">
        <v>3252</v>
      </c>
      <c r="B1598" s="3">
        <v>45353</v>
      </c>
      <c r="C1598" t="s">
        <v>3253</v>
      </c>
      <c r="D1598">
        <v>1221.99</v>
      </c>
      <c r="E1598" t="s">
        <v>19</v>
      </c>
      <c r="F1598" t="s">
        <v>32</v>
      </c>
      <c r="G1598" t="s">
        <v>27</v>
      </c>
      <c r="H1598" t="s">
        <v>53</v>
      </c>
      <c r="I1598">
        <f>IF(OR(financial_transactions35[[#This Row],[amount]]&lt;$L$16, financial_transactions35[[#This Row],[amount]]&gt;$L$17), 1, 0)</f>
        <v>1</v>
      </c>
    </row>
    <row r="1599" spans="1:9">
      <c r="A1599" t="s">
        <v>3254</v>
      </c>
      <c r="B1599" s="3">
        <v>45353</v>
      </c>
      <c r="C1599" t="s">
        <v>3255</v>
      </c>
      <c r="D1599">
        <v>560.27</v>
      </c>
      <c r="E1599" t="s">
        <v>64</v>
      </c>
      <c r="F1599" t="s">
        <v>26</v>
      </c>
      <c r="G1599" t="s">
        <v>27</v>
      </c>
      <c r="H1599" t="s">
        <v>176</v>
      </c>
      <c r="I1599">
        <f>IF(OR(financial_transactions35[[#This Row],[amount]]&lt;$L$16, financial_transactions35[[#This Row],[amount]]&gt;$L$17), 1, 0)</f>
        <v>1</v>
      </c>
    </row>
    <row r="1600" spans="1:9">
      <c r="A1600" t="s">
        <v>3256</v>
      </c>
      <c r="B1600" s="3">
        <v>45353</v>
      </c>
      <c r="C1600" t="s">
        <v>3257</v>
      </c>
      <c r="D1600">
        <v>1892.9</v>
      </c>
      <c r="E1600" t="s">
        <v>16110</v>
      </c>
      <c r="F1600" t="s">
        <v>32</v>
      </c>
      <c r="G1600" t="s">
        <v>39</v>
      </c>
      <c r="H1600" t="s">
        <v>44</v>
      </c>
      <c r="I1600">
        <f>IF(OR(financial_transactions35[[#This Row],[amount]]&lt;$L$16, financial_transactions35[[#This Row],[amount]]&gt;$L$17), 1, 0)</f>
        <v>1</v>
      </c>
    </row>
    <row r="1601" spans="1:9">
      <c r="A1601" t="s">
        <v>3258</v>
      </c>
      <c r="B1601" s="3">
        <v>45353</v>
      </c>
      <c r="C1601" t="s">
        <v>3259</v>
      </c>
      <c r="D1601">
        <v>636.54</v>
      </c>
      <c r="E1601" t="s">
        <v>16079</v>
      </c>
      <c r="F1601" t="s">
        <v>32</v>
      </c>
      <c r="G1601" t="s">
        <v>39</v>
      </c>
      <c r="H1601" t="s">
        <v>57</v>
      </c>
      <c r="I1601">
        <f>IF(OR(financial_transactions35[[#This Row],[amount]]&lt;$L$16, financial_transactions35[[#This Row],[amount]]&gt;$L$17), 1, 0)</f>
        <v>1</v>
      </c>
    </row>
    <row r="1602" spans="1:9">
      <c r="A1602" t="s">
        <v>3260</v>
      </c>
      <c r="B1602" s="3">
        <v>45353</v>
      </c>
      <c r="C1602" t="s">
        <v>3261</v>
      </c>
      <c r="D1602">
        <v>1203.71</v>
      </c>
      <c r="E1602" t="s">
        <v>19</v>
      </c>
      <c r="F1602" t="s">
        <v>20</v>
      </c>
      <c r="G1602" t="s">
        <v>48</v>
      </c>
      <c r="H1602" t="s">
        <v>94</v>
      </c>
      <c r="I1602">
        <f>IF(OR(financial_transactions35[[#This Row],[amount]]&lt;$L$16, financial_transactions35[[#This Row],[amount]]&gt;$L$17), 1, 0)</f>
        <v>1</v>
      </c>
    </row>
    <row r="1603" spans="1:9">
      <c r="A1603" t="s">
        <v>3262</v>
      </c>
      <c r="B1603" s="3">
        <v>45353</v>
      </c>
      <c r="C1603" t="s">
        <v>3263</v>
      </c>
      <c r="D1603">
        <v>1529.13</v>
      </c>
      <c r="E1603" t="s">
        <v>52</v>
      </c>
      <c r="F1603" t="s">
        <v>32</v>
      </c>
      <c r="G1603" t="s">
        <v>39</v>
      </c>
      <c r="H1603" t="s">
        <v>33</v>
      </c>
      <c r="I1603">
        <f>IF(OR(financial_transactions35[[#This Row],[amount]]&lt;$L$16, financial_transactions35[[#This Row],[amount]]&gt;$L$17), 1, 0)</f>
        <v>1</v>
      </c>
    </row>
    <row r="1604" spans="1:9">
      <c r="A1604" t="s">
        <v>3264</v>
      </c>
      <c r="B1604" s="3">
        <v>45353</v>
      </c>
      <c r="C1604" t="s">
        <v>3265</v>
      </c>
      <c r="D1604">
        <v>1843.55</v>
      </c>
      <c r="E1604" t="s">
        <v>16110</v>
      </c>
      <c r="F1604" t="s">
        <v>32</v>
      </c>
      <c r="G1604" t="s">
        <v>27</v>
      </c>
      <c r="H1604" t="s">
        <v>94</v>
      </c>
      <c r="I1604">
        <f>IF(OR(financial_transactions35[[#This Row],[amount]]&lt;$L$16, financial_transactions35[[#This Row],[amount]]&gt;$L$17), 1, 0)</f>
        <v>1</v>
      </c>
    </row>
    <row r="1605" spans="1:9">
      <c r="A1605" t="s">
        <v>3266</v>
      </c>
      <c r="B1605" s="3">
        <v>45353</v>
      </c>
      <c r="C1605" t="s">
        <v>3267</v>
      </c>
      <c r="D1605">
        <v>1863.79</v>
      </c>
      <c r="E1605" t="s">
        <v>47</v>
      </c>
      <c r="F1605" t="s">
        <v>26</v>
      </c>
      <c r="G1605" t="s">
        <v>27</v>
      </c>
      <c r="H1605" t="s">
        <v>94</v>
      </c>
      <c r="I1605">
        <f>IF(OR(financial_transactions35[[#This Row],[amount]]&lt;$L$16, financial_transactions35[[#This Row],[amount]]&gt;$L$17), 1, 0)</f>
        <v>1</v>
      </c>
    </row>
    <row r="1606" spans="1:9">
      <c r="A1606" t="s">
        <v>3268</v>
      </c>
      <c r="B1606" s="3">
        <v>45354</v>
      </c>
      <c r="C1606" t="s">
        <v>3269</v>
      </c>
      <c r="D1606">
        <v>963.61</v>
      </c>
      <c r="E1606" t="s">
        <v>16079</v>
      </c>
      <c r="F1606" t="s">
        <v>61</v>
      </c>
      <c r="G1606" t="s">
        <v>27</v>
      </c>
      <c r="H1606" t="s">
        <v>28</v>
      </c>
      <c r="I1606">
        <f>IF(OR(financial_transactions35[[#This Row],[amount]]&lt;$L$16, financial_transactions35[[#This Row],[amount]]&gt;$L$17), 1, 0)</f>
        <v>1</v>
      </c>
    </row>
    <row r="1607" spans="1:9">
      <c r="A1607" t="s">
        <v>3270</v>
      </c>
      <c r="B1607" s="3">
        <v>45354</v>
      </c>
      <c r="C1607" t="s">
        <v>3271</v>
      </c>
      <c r="D1607">
        <v>215.51</v>
      </c>
      <c r="E1607" t="s">
        <v>31</v>
      </c>
      <c r="F1607" t="s">
        <v>32</v>
      </c>
      <c r="G1607" t="s">
        <v>48</v>
      </c>
      <c r="H1607" t="s">
        <v>94</v>
      </c>
      <c r="I1607">
        <f>IF(OR(financial_transactions35[[#This Row],[amount]]&lt;$L$16, financial_transactions35[[#This Row],[amount]]&gt;$L$17), 1, 0)</f>
        <v>1</v>
      </c>
    </row>
    <row r="1608" spans="1:9">
      <c r="A1608" t="s">
        <v>3272</v>
      </c>
      <c r="B1608" s="3">
        <v>45354</v>
      </c>
      <c r="C1608" t="s">
        <v>3273</v>
      </c>
      <c r="D1608">
        <v>1977.29</v>
      </c>
      <c r="E1608" t="s">
        <v>16110</v>
      </c>
      <c r="F1608" t="s">
        <v>20</v>
      </c>
      <c r="G1608" t="s">
        <v>48</v>
      </c>
      <c r="H1608" t="s">
        <v>22</v>
      </c>
      <c r="I1608">
        <f>IF(OR(financial_transactions35[[#This Row],[amount]]&lt;$L$16, financial_transactions35[[#This Row],[amount]]&gt;$L$17), 1, 0)</f>
        <v>1</v>
      </c>
    </row>
    <row r="1609" spans="1:9">
      <c r="A1609" t="s">
        <v>3274</v>
      </c>
      <c r="B1609" s="3">
        <v>45354</v>
      </c>
      <c r="C1609" t="s">
        <v>3275</v>
      </c>
      <c r="D1609">
        <v>1092.49</v>
      </c>
      <c r="E1609" t="s">
        <v>16079</v>
      </c>
      <c r="F1609" t="s">
        <v>26</v>
      </c>
      <c r="G1609" t="s">
        <v>27</v>
      </c>
      <c r="H1609" t="s">
        <v>94</v>
      </c>
      <c r="I1609">
        <f>IF(OR(financial_transactions35[[#This Row],[amount]]&lt;$L$16, financial_transactions35[[#This Row],[amount]]&gt;$L$17), 1, 0)</f>
        <v>1</v>
      </c>
    </row>
    <row r="1610" spans="1:9">
      <c r="A1610" t="s">
        <v>3276</v>
      </c>
      <c r="B1610" s="3">
        <v>45354</v>
      </c>
      <c r="C1610" t="s">
        <v>3277</v>
      </c>
      <c r="D1610">
        <v>607.62</v>
      </c>
      <c r="E1610" t="s">
        <v>25</v>
      </c>
      <c r="F1610" t="s">
        <v>61</v>
      </c>
      <c r="G1610" t="s">
        <v>39</v>
      </c>
      <c r="H1610" t="s">
        <v>94</v>
      </c>
      <c r="I1610">
        <f>IF(OR(financial_transactions35[[#This Row],[amount]]&lt;$L$16, financial_transactions35[[#This Row],[amount]]&gt;$L$17), 1, 0)</f>
        <v>1</v>
      </c>
    </row>
    <row r="1611" spans="1:9">
      <c r="A1611" t="s">
        <v>3278</v>
      </c>
      <c r="B1611" s="3">
        <v>45354</v>
      </c>
      <c r="C1611" t="s">
        <v>2338</v>
      </c>
      <c r="D1611">
        <v>1898.31</v>
      </c>
      <c r="E1611" t="s">
        <v>19</v>
      </c>
      <c r="F1611" t="s">
        <v>61</v>
      </c>
      <c r="G1611" t="s">
        <v>48</v>
      </c>
      <c r="H1611" t="s">
        <v>16080</v>
      </c>
      <c r="I1611">
        <f>IF(OR(financial_transactions35[[#This Row],[amount]]&lt;$L$16, financial_transactions35[[#This Row],[amount]]&gt;$L$17), 1, 0)</f>
        <v>1</v>
      </c>
    </row>
    <row r="1612" spans="1:9">
      <c r="A1612" t="s">
        <v>3281</v>
      </c>
      <c r="B1612" s="3">
        <v>45354</v>
      </c>
      <c r="C1612" t="s">
        <v>3282</v>
      </c>
      <c r="D1612">
        <v>1545.32</v>
      </c>
      <c r="E1612" t="s">
        <v>70</v>
      </c>
      <c r="F1612" t="s">
        <v>20</v>
      </c>
      <c r="G1612" t="s">
        <v>48</v>
      </c>
      <c r="H1612" t="s">
        <v>16080</v>
      </c>
      <c r="I1612">
        <f>IF(OR(financial_transactions35[[#This Row],[amount]]&lt;$L$16, financial_transactions35[[#This Row],[amount]]&gt;$L$17), 1, 0)</f>
        <v>1</v>
      </c>
    </row>
    <row r="1613" spans="1:9">
      <c r="A1613" t="s">
        <v>3283</v>
      </c>
      <c r="B1613" s="3">
        <v>45354</v>
      </c>
      <c r="C1613" t="s">
        <v>3284</v>
      </c>
      <c r="D1613">
        <v>284.14</v>
      </c>
      <c r="E1613" t="s">
        <v>64</v>
      </c>
      <c r="F1613" t="s">
        <v>26</v>
      </c>
      <c r="G1613" t="s">
        <v>21</v>
      </c>
      <c r="H1613" t="s">
        <v>49</v>
      </c>
      <c r="I1613">
        <f>IF(OR(financial_transactions35[[#This Row],[amount]]&lt;$L$16, financial_transactions35[[#This Row],[amount]]&gt;$L$17), 1, 0)</f>
        <v>1</v>
      </c>
    </row>
    <row r="1614" spans="1:9">
      <c r="A1614" t="s">
        <v>3285</v>
      </c>
      <c r="B1614" s="3">
        <v>45354</v>
      </c>
      <c r="C1614" t="s">
        <v>1231</v>
      </c>
      <c r="D1614">
        <v>1472.18</v>
      </c>
      <c r="E1614" t="s">
        <v>47</v>
      </c>
      <c r="F1614" t="s">
        <v>32</v>
      </c>
      <c r="G1614" t="s">
        <v>39</v>
      </c>
      <c r="H1614" t="s">
        <v>109</v>
      </c>
      <c r="I1614">
        <f>IF(OR(financial_transactions35[[#This Row],[amount]]&lt;$L$16, financial_transactions35[[#This Row],[amount]]&gt;$L$17), 1, 0)</f>
        <v>1</v>
      </c>
    </row>
    <row r="1615" spans="1:9">
      <c r="A1615" t="s">
        <v>3286</v>
      </c>
      <c r="B1615" s="3">
        <v>45354</v>
      </c>
      <c r="C1615" t="s">
        <v>3287</v>
      </c>
      <c r="D1615">
        <v>1922.84</v>
      </c>
      <c r="E1615" t="s">
        <v>64</v>
      </c>
      <c r="F1615" t="s">
        <v>61</v>
      </c>
      <c r="G1615" t="s">
        <v>39</v>
      </c>
      <c r="H1615" t="s">
        <v>176</v>
      </c>
      <c r="I1615">
        <f>IF(OR(financial_transactions35[[#This Row],[amount]]&lt;$L$16, financial_transactions35[[#This Row],[amount]]&gt;$L$17), 1, 0)</f>
        <v>1</v>
      </c>
    </row>
    <row r="1616" spans="1:9">
      <c r="A1616" t="s">
        <v>3288</v>
      </c>
      <c r="B1616" s="3">
        <v>45354</v>
      </c>
      <c r="C1616" t="s">
        <v>3289</v>
      </c>
      <c r="D1616">
        <v>1724.48</v>
      </c>
      <c r="E1616" t="s">
        <v>31</v>
      </c>
      <c r="F1616" t="s">
        <v>26</v>
      </c>
      <c r="G1616" t="s">
        <v>21</v>
      </c>
      <c r="H1616" t="s">
        <v>40</v>
      </c>
      <c r="I1616">
        <f>IF(OR(financial_transactions35[[#This Row],[amount]]&lt;$L$16, financial_transactions35[[#This Row],[amount]]&gt;$L$17), 1, 0)</f>
        <v>1</v>
      </c>
    </row>
    <row r="1617" spans="1:9">
      <c r="A1617" t="s">
        <v>3290</v>
      </c>
      <c r="B1617" s="3">
        <v>45354</v>
      </c>
      <c r="C1617" t="s">
        <v>1131</v>
      </c>
      <c r="D1617">
        <v>108.95</v>
      </c>
      <c r="E1617" t="s">
        <v>122</v>
      </c>
      <c r="F1617" t="s">
        <v>20</v>
      </c>
      <c r="G1617" t="s">
        <v>48</v>
      </c>
      <c r="H1617" t="s">
        <v>94</v>
      </c>
      <c r="I1617">
        <f>IF(OR(financial_transactions35[[#This Row],[amount]]&lt;$L$16, financial_transactions35[[#This Row],[amount]]&gt;$L$17), 1, 0)</f>
        <v>1</v>
      </c>
    </row>
    <row r="1618" spans="1:9">
      <c r="A1618" t="s">
        <v>3291</v>
      </c>
      <c r="B1618" s="3">
        <v>45354</v>
      </c>
      <c r="C1618" t="s">
        <v>3292</v>
      </c>
      <c r="D1618">
        <v>587.69000000000005</v>
      </c>
      <c r="E1618" t="s">
        <v>19</v>
      </c>
      <c r="F1618" t="s">
        <v>20</v>
      </c>
      <c r="G1618" t="s">
        <v>21</v>
      </c>
      <c r="H1618" t="s">
        <v>36</v>
      </c>
      <c r="I1618">
        <f>IF(OR(financial_transactions35[[#This Row],[amount]]&lt;$L$16, financial_transactions35[[#This Row],[amount]]&gt;$L$17), 1, 0)</f>
        <v>1</v>
      </c>
    </row>
    <row r="1619" spans="1:9">
      <c r="A1619" t="s">
        <v>3294</v>
      </c>
      <c r="B1619" s="3">
        <v>45354</v>
      </c>
      <c r="C1619" t="s">
        <v>3295</v>
      </c>
      <c r="D1619">
        <v>950.9</v>
      </c>
      <c r="E1619" t="s">
        <v>52</v>
      </c>
      <c r="F1619" t="s">
        <v>32</v>
      </c>
      <c r="G1619" t="s">
        <v>39</v>
      </c>
      <c r="H1619" t="s">
        <v>123</v>
      </c>
      <c r="I1619">
        <f>IF(OR(financial_transactions35[[#This Row],[amount]]&lt;$L$16, financial_transactions35[[#This Row],[amount]]&gt;$L$17), 1, 0)</f>
        <v>1</v>
      </c>
    </row>
    <row r="1620" spans="1:9">
      <c r="A1620" t="s">
        <v>3296</v>
      </c>
      <c r="B1620" s="3">
        <v>45354</v>
      </c>
      <c r="C1620" t="s">
        <v>3297</v>
      </c>
      <c r="D1620">
        <v>1503.14</v>
      </c>
      <c r="E1620" t="s">
        <v>16079</v>
      </c>
      <c r="F1620" t="s">
        <v>32</v>
      </c>
      <c r="G1620" t="s">
        <v>39</v>
      </c>
      <c r="H1620" t="s">
        <v>53</v>
      </c>
      <c r="I1620">
        <f>IF(OR(financial_transactions35[[#This Row],[amount]]&lt;$L$16, financial_transactions35[[#This Row],[amount]]&gt;$L$17), 1, 0)</f>
        <v>1</v>
      </c>
    </row>
    <row r="1621" spans="1:9">
      <c r="A1621" t="s">
        <v>3298</v>
      </c>
      <c r="B1621" s="3">
        <v>45354</v>
      </c>
      <c r="C1621" t="s">
        <v>3299</v>
      </c>
      <c r="D1621">
        <v>1895.26</v>
      </c>
      <c r="E1621" t="s">
        <v>25</v>
      </c>
      <c r="F1621" t="s">
        <v>61</v>
      </c>
      <c r="G1621" t="s">
        <v>39</v>
      </c>
      <c r="H1621" t="s">
        <v>44</v>
      </c>
      <c r="I1621">
        <f>IF(OR(financial_transactions35[[#This Row],[amount]]&lt;$L$16, financial_transactions35[[#This Row],[amount]]&gt;$L$17), 1, 0)</f>
        <v>1</v>
      </c>
    </row>
    <row r="1622" spans="1:9">
      <c r="A1622" t="s">
        <v>3300</v>
      </c>
      <c r="B1622" s="3">
        <v>45354</v>
      </c>
      <c r="C1622" t="s">
        <v>1589</v>
      </c>
      <c r="D1622">
        <v>1320.59</v>
      </c>
      <c r="E1622" t="s">
        <v>19</v>
      </c>
      <c r="F1622" t="s">
        <v>26</v>
      </c>
      <c r="G1622" t="s">
        <v>39</v>
      </c>
      <c r="H1622" t="s">
        <v>44</v>
      </c>
      <c r="I1622">
        <f>IF(OR(financial_transactions35[[#This Row],[amount]]&lt;$L$16, financial_transactions35[[#This Row],[amount]]&gt;$L$17), 1, 0)</f>
        <v>1</v>
      </c>
    </row>
    <row r="1623" spans="1:9">
      <c r="A1623" t="s">
        <v>3301</v>
      </c>
      <c r="B1623" s="3">
        <v>45354</v>
      </c>
      <c r="C1623" t="s">
        <v>3302</v>
      </c>
      <c r="D1623">
        <v>1430.61</v>
      </c>
      <c r="E1623" t="s">
        <v>47</v>
      </c>
      <c r="F1623" t="s">
        <v>32</v>
      </c>
      <c r="G1623" t="s">
        <v>48</v>
      </c>
      <c r="H1623" t="s">
        <v>75</v>
      </c>
      <c r="I1623">
        <f>IF(OR(financial_transactions35[[#This Row],[amount]]&lt;$L$16, financial_transactions35[[#This Row],[amount]]&gt;$L$17), 1, 0)</f>
        <v>1</v>
      </c>
    </row>
    <row r="1624" spans="1:9">
      <c r="A1624" t="s">
        <v>3303</v>
      </c>
      <c r="B1624" s="3">
        <v>45354</v>
      </c>
      <c r="C1624" t="s">
        <v>3304</v>
      </c>
      <c r="D1624">
        <v>441.9</v>
      </c>
      <c r="E1624" t="s">
        <v>52</v>
      </c>
      <c r="F1624" t="s">
        <v>26</v>
      </c>
      <c r="G1624" t="s">
        <v>27</v>
      </c>
      <c r="H1624" t="s">
        <v>33</v>
      </c>
      <c r="I1624">
        <f>IF(OR(financial_transactions35[[#This Row],[amount]]&lt;$L$16, financial_transactions35[[#This Row],[amount]]&gt;$L$17), 1, 0)</f>
        <v>1</v>
      </c>
    </row>
    <row r="1625" spans="1:9">
      <c r="A1625" t="s">
        <v>3305</v>
      </c>
      <c r="B1625" s="3">
        <v>45354</v>
      </c>
      <c r="C1625" t="s">
        <v>742</v>
      </c>
      <c r="D1625">
        <v>378.34</v>
      </c>
      <c r="E1625" t="s">
        <v>67</v>
      </c>
      <c r="F1625" t="s">
        <v>32</v>
      </c>
      <c r="G1625" t="s">
        <v>21</v>
      </c>
      <c r="H1625" t="s">
        <v>36</v>
      </c>
      <c r="I1625">
        <f>IF(OR(financial_transactions35[[#This Row],[amount]]&lt;$L$16, financial_transactions35[[#This Row],[amount]]&gt;$L$17), 1, 0)</f>
        <v>1</v>
      </c>
    </row>
    <row r="1626" spans="1:9">
      <c r="A1626" t="s">
        <v>3306</v>
      </c>
      <c r="B1626" s="3">
        <v>45354</v>
      </c>
      <c r="C1626" t="s">
        <v>2627</v>
      </c>
      <c r="D1626">
        <v>970.85</v>
      </c>
      <c r="E1626" t="s">
        <v>64</v>
      </c>
      <c r="F1626" t="s">
        <v>26</v>
      </c>
      <c r="G1626" t="s">
        <v>39</v>
      </c>
      <c r="H1626" t="s">
        <v>16080</v>
      </c>
      <c r="I1626">
        <f>IF(OR(financial_transactions35[[#This Row],[amount]]&lt;$L$16, financial_transactions35[[#This Row],[amount]]&gt;$L$17), 1, 0)</f>
        <v>1</v>
      </c>
    </row>
    <row r="1627" spans="1:9">
      <c r="A1627" t="s">
        <v>3307</v>
      </c>
      <c r="B1627" s="3">
        <v>45354</v>
      </c>
      <c r="C1627" t="s">
        <v>3308</v>
      </c>
      <c r="D1627">
        <v>1344.34</v>
      </c>
      <c r="E1627" t="s">
        <v>70</v>
      </c>
      <c r="F1627" t="s">
        <v>32</v>
      </c>
      <c r="G1627" t="s">
        <v>21</v>
      </c>
      <c r="H1627" t="s">
        <v>109</v>
      </c>
      <c r="I1627">
        <f>IF(OR(financial_transactions35[[#This Row],[amount]]&lt;$L$16, financial_transactions35[[#This Row],[amount]]&gt;$L$17), 1, 0)</f>
        <v>1</v>
      </c>
    </row>
    <row r="1628" spans="1:9">
      <c r="A1628" t="s">
        <v>3309</v>
      </c>
      <c r="B1628" s="3">
        <v>45354</v>
      </c>
      <c r="C1628" t="s">
        <v>3310</v>
      </c>
      <c r="D1628">
        <v>585.17999999999995</v>
      </c>
      <c r="E1628" t="s">
        <v>25</v>
      </c>
      <c r="F1628" t="s">
        <v>61</v>
      </c>
      <c r="G1628" t="s">
        <v>21</v>
      </c>
      <c r="H1628" t="s">
        <v>109</v>
      </c>
      <c r="I1628">
        <f>IF(OR(financial_transactions35[[#This Row],[amount]]&lt;$L$16, financial_transactions35[[#This Row],[amount]]&gt;$L$17), 1, 0)</f>
        <v>1</v>
      </c>
    </row>
    <row r="1629" spans="1:9">
      <c r="A1629" t="s">
        <v>3311</v>
      </c>
      <c r="B1629" s="3">
        <v>45354</v>
      </c>
      <c r="C1629" t="s">
        <v>3312</v>
      </c>
      <c r="D1629">
        <v>1612.13</v>
      </c>
      <c r="E1629" t="s">
        <v>47</v>
      </c>
      <c r="F1629" t="s">
        <v>61</v>
      </c>
      <c r="G1629" t="s">
        <v>27</v>
      </c>
      <c r="H1629" t="s">
        <v>57</v>
      </c>
      <c r="I1629">
        <f>IF(OR(financial_transactions35[[#This Row],[amount]]&lt;$L$16, financial_transactions35[[#This Row],[amount]]&gt;$L$17), 1, 0)</f>
        <v>1</v>
      </c>
    </row>
    <row r="1630" spans="1:9">
      <c r="A1630" t="s">
        <v>3313</v>
      </c>
      <c r="B1630" s="3">
        <v>45354</v>
      </c>
      <c r="C1630" t="s">
        <v>2758</v>
      </c>
      <c r="D1630">
        <v>1590.11</v>
      </c>
      <c r="E1630" t="s">
        <v>52</v>
      </c>
      <c r="F1630" t="s">
        <v>32</v>
      </c>
      <c r="G1630" t="s">
        <v>39</v>
      </c>
      <c r="H1630" t="s">
        <v>16080</v>
      </c>
      <c r="I1630">
        <f>IF(OR(financial_transactions35[[#This Row],[amount]]&lt;$L$16, financial_transactions35[[#This Row],[amount]]&gt;$L$17), 1, 0)</f>
        <v>1</v>
      </c>
    </row>
    <row r="1631" spans="1:9">
      <c r="A1631" t="s">
        <v>3314</v>
      </c>
      <c r="B1631" s="3">
        <v>45354</v>
      </c>
      <c r="C1631" t="s">
        <v>3315</v>
      </c>
      <c r="D1631">
        <v>1657.12</v>
      </c>
      <c r="E1631" t="s">
        <v>25</v>
      </c>
      <c r="F1631" t="s">
        <v>26</v>
      </c>
      <c r="G1631" t="s">
        <v>39</v>
      </c>
      <c r="H1631" t="s">
        <v>75</v>
      </c>
      <c r="I1631">
        <f>IF(OR(financial_transactions35[[#This Row],[amount]]&lt;$L$16, financial_transactions35[[#This Row],[amount]]&gt;$L$17), 1, 0)</f>
        <v>1</v>
      </c>
    </row>
    <row r="1632" spans="1:9">
      <c r="A1632" t="s">
        <v>3316</v>
      </c>
      <c r="B1632" s="3">
        <v>45355</v>
      </c>
      <c r="C1632" t="s">
        <v>3317</v>
      </c>
      <c r="D1632">
        <v>1742.2</v>
      </c>
      <c r="E1632" t="s">
        <v>67</v>
      </c>
      <c r="F1632" t="s">
        <v>26</v>
      </c>
      <c r="G1632" t="s">
        <v>48</v>
      </c>
      <c r="H1632" t="s">
        <v>22</v>
      </c>
      <c r="I1632">
        <f>IF(OR(financial_transactions35[[#This Row],[amount]]&lt;$L$16, financial_transactions35[[#This Row],[amount]]&gt;$L$17), 1, 0)</f>
        <v>1</v>
      </c>
    </row>
    <row r="1633" spans="1:9">
      <c r="A1633" t="s">
        <v>3318</v>
      </c>
      <c r="B1633" s="3">
        <v>45355</v>
      </c>
      <c r="C1633" t="s">
        <v>3319</v>
      </c>
      <c r="D1633">
        <v>844.91</v>
      </c>
      <c r="E1633" t="s">
        <v>64</v>
      </c>
      <c r="F1633" t="s">
        <v>20</v>
      </c>
      <c r="G1633" t="s">
        <v>27</v>
      </c>
      <c r="H1633" t="s">
        <v>40</v>
      </c>
      <c r="I1633">
        <f>IF(OR(financial_transactions35[[#This Row],[amount]]&lt;$L$16, financial_transactions35[[#This Row],[amount]]&gt;$L$17), 1, 0)</f>
        <v>1</v>
      </c>
    </row>
    <row r="1634" spans="1:9">
      <c r="A1634" t="s">
        <v>3320</v>
      </c>
      <c r="B1634" s="3">
        <v>45355</v>
      </c>
      <c r="C1634" t="s">
        <v>3321</v>
      </c>
      <c r="D1634">
        <v>527.32000000000005</v>
      </c>
      <c r="E1634" t="s">
        <v>47</v>
      </c>
      <c r="F1634" t="s">
        <v>32</v>
      </c>
      <c r="G1634" t="s">
        <v>21</v>
      </c>
      <c r="H1634" t="s">
        <v>94</v>
      </c>
      <c r="I1634">
        <f>IF(OR(financial_transactions35[[#This Row],[amount]]&lt;$L$16, financial_transactions35[[#This Row],[amount]]&gt;$L$17), 1, 0)</f>
        <v>1</v>
      </c>
    </row>
    <row r="1635" spans="1:9">
      <c r="A1635" t="s">
        <v>3322</v>
      </c>
      <c r="B1635" s="3">
        <v>45355</v>
      </c>
      <c r="C1635" t="s">
        <v>3323</v>
      </c>
      <c r="D1635">
        <v>294</v>
      </c>
      <c r="E1635" t="s">
        <v>16079</v>
      </c>
      <c r="F1635" t="s">
        <v>32</v>
      </c>
      <c r="G1635" t="s">
        <v>48</v>
      </c>
      <c r="H1635" t="s">
        <v>36</v>
      </c>
      <c r="I1635">
        <f>IF(OR(financial_transactions35[[#This Row],[amount]]&lt;$L$16, financial_transactions35[[#This Row],[amount]]&gt;$L$17), 1, 0)</f>
        <v>1</v>
      </c>
    </row>
    <row r="1636" spans="1:9">
      <c r="A1636" t="s">
        <v>3324</v>
      </c>
      <c r="B1636" s="3">
        <v>45355</v>
      </c>
      <c r="C1636" t="s">
        <v>3325</v>
      </c>
      <c r="D1636">
        <v>61.01</v>
      </c>
      <c r="E1636" t="s">
        <v>64</v>
      </c>
      <c r="F1636" t="s">
        <v>32</v>
      </c>
      <c r="G1636" t="s">
        <v>21</v>
      </c>
      <c r="H1636" t="s">
        <v>44</v>
      </c>
      <c r="I1636">
        <f>IF(OR(financial_transactions35[[#This Row],[amount]]&lt;$L$16, financial_transactions35[[#This Row],[amount]]&gt;$L$17), 1, 0)</f>
        <v>1</v>
      </c>
    </row>
    <row r="1637" spans="1:9">
      <c r="A1637" t="s">
        <v>3326</v>
      </c>
      <c r="B1637" s="3">
        <v>45355</v>
      </c>
      <c r="C1637" t="s">
        <v>3327</v>
      </c>
      <c r="D1637">
        <v>662.11</v>
      </c>
      <c r="E1637" t="s">
        <v>16110</v>
      </c>
      <c r="F1637" t="s">
        <v>20</v>
      </c>
      <c r="G1637" t="s">
        <v>39</v>
      </c>
      <c r="H1637" t="s">
        <v>87</v>
      </c>
      <c r="I1637">
        <f>IF(OR(financial_transactions35[[#This Row],[amount]]&lt;$L$16, financial_transactions35[[#This Row],[amount]]&gt;$L$17), 1, 0)</f>
        <v>1</v>
      </c>
    </row>
    <row r="1638" spans="1:9">
      <c r="A1638" t="s">
        <v>3328</v>
      </c>
      <c r="B1638" s="3">
        <v>45355</v>
      </c>
      <c r="C1638" t="s">
        <v>3329</v>
      </c>
      <c r="D1638">
        <v>372.75</v>
      </c>
      <c r="E1638" t="s">
        <v>16079</v>
      </c>
      <c r="F1638" t="s">
        <v>61</v>
      </c>
      <c r="G1638" t="s">
        <v>39</v>
      </c>
      <c r="H1638" t="s">
        <v>49</v>
      </c>
      <c r="I1638">
        <f>IF(OR(financial_transactions35[[#This Row],[amount]]&lt;$L$16, financial_transactions35[[#This Row],[amount]]&gt;$L$17), 1, 0)</f>
        <v>1</v>
      </c>
    </row>
    <row r="1639" spans="1:9">
      <c r="A1639" t="s">
        <v>3330</v>
      </c>
      <c r="B1639" s="3">
        <v>45355</v>
      </c>
      <c r="C1639" t="s">
        <v>3331</v>
      </c>
      <c r="D1639">
        <v>1865.95</v>
      </c>
      <c r="E1639" t="s">
        <v>122</v>
      </c>
      <c r="F1639" t="s">
        <v>32</v>
      </c>
      <c r="G1639" t="s">
        <v>48</v>
      </c>
      <c r="H1639" t="s">
        <v>22</v>
      </c>
      <c r="I1639">
        <f>IF(OR(financial_transactions35[[#This Row],[amount]]&lt;$L$16, financial_transactions35[[#This Row],[amount]]&gt;$L$17), 1, 0)</f>
        <v>1</v>
      </c>
    </row>
    <row r="1640" spans="1:9">
      <c r="A1640" t="s">
        <v>3332</v>
      </c>
      <c r="B1640" s="3">
        <v>45355</v>
      </c>
      <c r="C1640" t="s">
        <v>1995</v>
      </c>
      <c r="D1640">
        <v>576.4</v>
      </c>
      <c r="E1640" t="s">
        <v>70</v>
      </c>
      <c r="F1640" t="s">
        <v>32</v>
      </c>
      <c r="G1640" t="s">
        <v>48</v>
      </c>
      <c r="H1640" t="s">
        <v>49</v>
      </c>
      <c r="I1640">
        <f>IF(OR(financial_transactions35[[#This Row],[amount]]&lt;$L$16, financial_transactions35[[#This Row],[amount]]&gt;$L$17), 1, 0)</f>
        <v>1</v>
      </c>
    </row>
    <row r="1641" spans="1:9">
      <c r="A1641" t="s">
        <v>3333</v>
      </c>
      <c r="B1641" s="3">
        <v>45355</v>
      </c>
      <c r="C1641" t="s">
        <v>3334</v>
      </c>
      <c r="D1641">
        <v>654.80999999999995</v>
      </c>
      <c r="E1641" t="s">
        <v>64</v>
      </c>
      <c r="F1641" t="s">
        <v>61</v>
      </c>
      <c r="G1641" t="s">
        <v>21</v>
      </c>
      <c r="H1641" t="s">
        <v>49</v>
      </c>
      <c r="I1641">
        <f>IF(OR(financial_transactions35[[#This Row],[amount]]&lt;$L$16, financial_transactions35[[#This Row],[amount]]&gt;$L$17), 1, 0)</f>
        <v>1</v>
      </c>
    </row>
    <row r="1642" spans="1:9">
      <c r="A1642" t="s">
        <v>3335</v>
      </c>
      <c r="B1642" s="3">
        <v>45355</v>
      </c>
      <c r="C1642" t="s">
        <v>389</v>
      </c>
      <c r="D1642">
        <v>566.83000000000004</v>
      </c>
      <c r="E1642" t="s">
        <v>64</v>
      </c>
      <c r="F1642" t="s">
        <v>32</v>
      </c>
      <c r="G1642" t="s">
        <v>21</v>
      </c>
      <c r="H1642" t="s">
        <v>49</v>
      </c>
      <c r="I1642">
        <f>IF(OR(financial_transactions35[[#This Row],[amount]]&lt;$L$16, financial_transactions35[[#This Row],[amount]]&gt;$L$17), 1, 0)</f>
        <v>1</v>
      </c>
    </row>
    <row r="1643" spans="1:9">
      <c r="A1643" t="s">
        <v>3336</v>
      </c>
      <c r="B1643" s="3">
        <v>45355</v>
      </c>
      <c r="C1643" t="s">
        <v>3337</v>
      </c>
      <c r="D1643">
        <v>7841.12</v>
      </c>
      <c r="E1643" t="s">
        <v>16110</v>
      </c>
      <c r="F1643" t="s">
        <v>26</v>
      </c>
      <c r="G1643" t="s">
        <v>27</v>
      </c>
      <c r="H1643" t="s">
        <v>33</v>
      </c>
      <c r="I1643">
        <f>IF(OR(financial_transactions35[[#This Row],[amount]]&lt;$L$16, financial_transactions35[[#This Row],[amount]]&gt;$L$17), 1, 0)</f>
        <v>1</v>
      </c>
    </row>
    <row r="1644" spans="1:9">
      <c r="A1644" t="s">
        <v>3338</v>
      </c>
      <c r="B1644" s="3">
        <v>45355</v>
      </c>
      <c r="C1644" t="s">
        <v>3339</v>
      </c>
      <c r="D1644">
        <v>1539.62</v>
      </c>
      <c r="E1644" t="s">
        <v>16079</v>
      </c>
      <c r="F1644" t="s">
        <v>32</v>
      </c>
      <c r="G1644" t="s">
        <v>39</v>
      </c>
      <c r="H1644" t="s">
        <v>16080</v>
      </c>
      <c r="I1644">
        <f>IF(OR(financial_transactions35[[#This Row],[amount]]&lt;$L$16, financial_transactions35[[#This Row],[amount]]&gt;$L$17), 1, 0)</f>
        <v>1</v>
      </c>
    </row>
    <row r="1645" spans="1:9">
      <c r="A1645" t="s">
        <v>3340</v>
      </c>
      <c r="B1645" s="3">
        <v>45355</v>
      </c>
      <c r="C1645" t="s">
        <v>3341</v>
      </c>
      <c r="D1645">
        <v>1490.58</v>
      </c>
      <c r="E1645" t="s">
        <v>52</v>
      </c>
      <c r="F1645" t="s">
        <v>61</v>
      </c>
      <c r="G1645" t="s">
        <v>39</v>
      </c>
      <c r="H1645" t="s">
        <v>123</v>
      </c>
      <c r="I1645">
        <f>IF(OR(financial_transactions35[[#This Row],[amount]]&lt;$L$16, financial_transactions35[[#This Row],[amount]]&gt;$L$17), 1, 0)</f>
        <v>1</v>
      </c>
    </row>
    <row r="1646" spans="1:9">
      <c r="A1646" t="s">
        <v>3342</v>
      </c>
      <c r="B1646" s="3">
        <v>45355</v>
      </c>
      <c r="C1646" t="s">
        <v>2664</v>
      </c>
      <c r="D1646">
        <v>1668.12</v>
      </c>
      <c r="E1646" t="s">
        <v>25</v>
      </c>
      <c r="F1646" t="s">
        <v>61</v>
      </c>
      <c r="G1646" t="s">
        <v>21</v>
      </c>
      <c r="H1646" t="s">
        <v>40</v>
      </c>
      <c r="I1646">
        <f>IF(OR(financial_transactions35[[#This Row],[amount]]&lt;$L$16, financial_transactions35[[#This Row],[amount]]&gt;$L$17), 1, 0)</f>
        <v>1</v>
      </c>
    </row>
    <row r="1647" spans="1:9">
      <c r="A1647" t="s">
        <v>3343</v>
      </c>
      <c r="B1647" s="3">
        <v>45355</v>
      </c>
      <c r="C1647" t="s">
        <v>3344</v>
      </c>
      <c r="D1647">
        <v>1448.12</v>
      </c>
      <c r="E1647" t="s">
        <v>122</v>
      </c>
      <c r="F1647" t="s">
        <v>20</v>
      </c>
      <c r="G1647" t="s">
        <v>39</v>
      </c>
      <c r="H1647" t="s">
        <v>94</v>
      </c>
      <c r="I1647">
        <f>IF(OR(financial_transactions35[[#This Row],[amount]]&lt;$L$16, financial_transactions35[[#This Row],[amount]]&gt;$L$17), 1, 0)</f>
        <v>1</v>
      </c>
    </row>
    <row r="1648" spans="1:9">
      <c r="A1648" t="s">
        <v>3345</v>
      </c>
      <c r="B1648" s="3">
        <v>45355</v>
      </c>
      <c r="C1648" t="s">
        <v>736</v>
      </c>
      <c r="D1648">
        <v>1270.21</v>
      </c>
      <c r="E1648" t="s">
        <v>64</v>
      </c>
      <c r="F1648" t="s">
        <v>32</v>
      </c>
      <c r="G1648" t="s">
        <v>39</v>
      </c>
      <c r="H1648" t="s">
        <v>28</v>
      </c>
      <c r="I1648">
        <f>IF(OR(financial_transactions35[[#This Row],[amount]]&lt;$L$16, financial_transactions35[[#This Row],[amount]]&gt;$L$17), 1, 0)</f>
        <v>1</v>
      </c>
    </row>
    <row r="1649" spans="1:9">
      <c r="A1649" t="s">
        <v>3346</v>
      </c>
      <c r="B1649" s="3">
        <v>45355</v>
      </c>
      <c r="C1649" t="s">
        <v>2527</v>
      </c>
      <c r="D1649">
        <v>916.96</v>
      </c>
      <c r="E1649" t="s">
        <v>31</v>
      </c>
      <c r="F1649" t="s">
        <v>61</v>
      </c>
      <c r="G1649" t="s">
        <v>39</v>
      </c>
      <c r="H1649" t="s">
        <v>36</v>
      </c>
      <c r="I1649">
        <f>IF(OR(financial_transactions35[[#This Row],[amount]]&lt;$L$16, financial_transactions35[[#This Row],[amount]]&gt;$L$17), 1, 0)</f>
        <v>1</v>
      </c>
    </row>
    <row r="1650" spans="1:9">
      <c r="A1650" t="s">
        <v>3347</v>
      </c>
      <c r="B1650" s="3">
        <v>45355</v>
      </c>
      <c r="C1650" t="s">
        <v>528</v>
      </c>
      <c r="D1650">
        <v>774.48</v>
      </c>
      <c r="E1650" t="s">
        <v>31</v>
      </c>
      <c r="F1650" t="s">
        <v>32</v>
      </c>
      <c r="G1650" t="s">
        <v>39</v>
      </c>
      <c r="H1650" t="s">
        <v>109</v>
      </c>
      <c r="I1650">
        <f>IF(OR(financial_transactions35[[#This Row],[amount]]&lt;$L$16, financial_transactions35[[#This Row],[amount]]&gt;$L$17), 1, 0)</f>
        <v>1</v>
      </c>
    </row>
    <row r="1651" spans="1:9">
      <c r="A1651" t="s">
        <v>3348</v>
      </c>
      <c r="B1651" s="3">
        <v>45355</v>
      </c>
      <c r="C1651" t="s">
        <v>2073</v>
      </c>
      <c r="D1651">
        <v>985.4</v>
      </c>
      <c r="E1651" t="s">
        <v>122</v>
      </c>
      <c r="F1651" t="s">
        <v>32</v>
      </c>
      <c r="G1651" t="s">
        <v>39</v>
      </c>
      <c r="H1651" t="s">
        <v>75</v>
      </c>
      <c r="I1651">
        <f>IF(OR(financial_transactions35[[#This Row],[amount]]&lt;$L$16, financial_transactions35[[#This Row],[amount]]&gt;$L$17), 1, 0)</f>
        <v>1</v>
      </c>
    </row>
    <row r="1652" spans="1:9">
      <c r="A1652" t="s">
        <v>3349</v>
      </c>
      <c r="B1652" s="3">
        <v>45355</v>
      </c>
      <c r="C1652" t="s">
        <v>3350</v>
      </c>
      <c r="D1652">
        <v>690.05</v>
      </c>
      <c r="E1652" t="s">
        <v>19</v>
      </c>
      <c r="F1652" t="s">
        <v>61</v>
      </c>
      <c r="G1652" t="s">
        <v>27</v>
      </c>
      <c r="H1652" t="s">
        <v>49</v>
      </c>
      <c r="I1652">
        <f>IF(OR(financial_transactions35[[#This Row],[amount]]&lt;$L$16, financial_transactions35[[#This Row],[amount]]&gt;$L$17), 1, 0)</f>
        <v>1</v>
      </c>
    </row>
    <row r="1653" spans="1:9">
      <c r="A1653" t="s">
        <v>3351</v>
      </c>
      <c r="B1653" s="3">
        <v>45355</v>
      </c>
      <c r="C1653" t="s">
        <v>3352</v>
      </c>
      <c r="D1653">
        <v>500.53</v>
      </c>
      <c r="E1653" t="s">
        <v>16110</v>
      </c>
      <c r="F1653" t="s">
        <v>26</v>
      </c>
      <c r="G1653" t="s">
        <v>27</v>
      </c>
      <c r="H1653" t="s">
        <v>94</v>
      </c>
      <c r="I1653">
        <f>IF(OR(financial_transactions35[[#This Row],[amount]]&lt;$L$16, financial_transactions35[[#This Row],[amount]]&gt;$L$17), 1, 0)</f>
        <v>1</v>
      </c>
    </row>
    <row r="1654" spans="1:9">
      <c r="A1654" t="s">
        <v>3353</v>
      </c>
      <c r="B1654" s="3">
        <v>45356</v>
      </c>
      <c r="C1654" t="s">
        <v>3354</v>
      </c>
      <c r="D1654">
        <v>1904.66</v>
      </c>
      <c r="E1654" t="s">
        <v>25</v>
      </c>
      <c r="F1654" t="s">
        <v>32</v>
      </c>
      <c r="G1654" t="s">
        <v>27</v>
      </c>
      <c r="H1654" t="s">
        <v>22</v>
      </c>
      <c r="I1654">
        <f>IF(OR(financial_transactions35[[#This Row],[amount]]&lt;$L$16, financial_transactions35[[#This Row],[amount]]&gt;$L$17), 1, 0)</f>
        <v>1</v>
      </c>
    </row>
    <row r="1655" spans="1:9">
      <c r="A1655" t="s">
        <v>3355</v>
      </c>
      <c r="B1655" s="3">
        <v>45356</v>
      </c>
      <c r="C1655" t="s">
        <v>2506</v>
      </c>
      <c r="D1655">
        <v>647.96</v>
      </c>
      <c r="E1655" t="s">
        <v>25</v>
      </c>
      <c r="F1655" t="s">
        <v>61</v>
      </c>
      <c r="G1655" t="s">
        <v>39</v>
      </c>
      <c r="H1655" t="s">
        <v>87</v>
      </c>
      <c r="I1655">
        <f>IF(OR(financial_transactions35[[#This Row],[amount]]&lt;$L$16, financial_transactions35[[#This Row],[amount]]&gt;$L$17), 1, 0)</f>
        <v>1</v>
      </c>
    </row>
    <row r="1656" spans="1:9">
      <c r="A1656" t="s">
        <v>3356</v>
      </c>
      <c r="B1656" s="3">
        <v>45356</v>
      </c>
      <c r="C1656" t="s">
        <v>548</v>
      </c>
      <c r="D1656">
        <v>1714.63</v>
      </c>
      <c r="E1656" t="s">
        <v>25</v>
      </c>
      <c r="F1656" t="s">
        <v>32</v>
      </c>
      <c r="G1656" t="s">
        <v>48</v>
      </c>
      <c r="H1656" t="s">
        <v>57</v>
      </c>
      <c r="I1656">
        <f>IF(OR(financial_transactions35[[#This Row],[amount]]&lt;$L$16, financial_transactions35[[#This Row],[amount]]&gt;$L$17), 1, 0)</f>
        <v>1</v>
      </c>
    </row>
    <row r="1657" spans="1:9">
      <c r="A1657" t="s">
        <v>3357</v>
      </c>
      <c r="B1657" s="3">
        <v>45356</v>
      </c>
      <c r="C1657" t="s">
        <v>3358</v>
      </c>
      <c r="D1657">
        <v>1768.87</v>
      </c>
      <c r="E1657" t="s">
        <v>64</v>
      </c>
      <c r="F1657" t="s">
        <v>32</v>
      </c>
      <c r="G1657" t="s">
        <v>39</v>
      </c>
      <c r="H1657" t="s">
        <v>28</v>
      </c>
      <c r="I1657">
        <f>IF(OR(financial_transactions35[[#This Row],[amount]]&lt;$L$16, financial_transactions35[[#This Row],[amount]]&gt;$L$17), 1, 0)</f>
        <v>1</v>
      </c>
    </row>
    <row r="1658" spans="1:9">
      <c r="A1658" t="s">
        <v>3359</v>
      </c>
      <c r="B1658" s="3">
        <v>45356</v>
      </c>
      <c r="C1658" t="s">
        <v>3360</v>
      </c>
      <c r="D1658">
        <v>1971</v>
      </c>
      <c r="E1658" t="s">
        <v>67</v>
      </c>
      <c r="F1658" t="s">
        <v>61</v>
      </c>
      <c r="G1658" t="s">
        <v>27</v>
      </c>
      <c r="H1658" t="s">
        <v>94</v>
      </c>
      <c r="I1658">
        <f>IF(OR(financial_transactions35[[#This Row],[amount]]&lt;$L$16, financial_transactions35[[#This Row],[amount]]&gt;$L$17), 1, 0)</f>
        <v>1</v>
      </c>
    </row>
    <row r="1659" spans="1:9">
      <c r="A1659" t="s">
        <v>3361</v>
      </c>
      <c r="B1659" s="3">
        <v>45356</v>
      </c>
      <c r="C1659" t="s">
        <v>3362</v>
      </c>
      <c r="D1659">
        <v>1210.95</v>
      </c>
      <c r="E1659" t="s">
        <v>52</v>
      </c>
      <c r="F1659" t="s">
        <v>32</v>
      </c>
      <c r="G1659" t="s">
        <v>27</v>
      </c>
      <c r="H1659" t="s">
        <v>176</v>
      </c>
      <c r="I1659">
        <f>IF(OR(financial_transactions35[[#This Row],[amount]]&lt;$L$16, financial_transactions35[[#This Row],[amount]]&gt;$L$17), 1, 0)</f>
        <v>1</v>
      </c>
    </row>
    <row r="1660" spans="1:9">
      <c r="A1660" t="s">
        <v>3363</v>
      </c>
      <c r="B1660" s="3">
        <v>45356</v>
      </c>
      <c r="C1660" t="s">
        <v>3364</v>
      </c>
      <c r="D1660">
        <v>19026.32</v>
      </c>
      <c r="E1660" t="s">
        <v>67</v>
      </c>
      <c r="F1660" t="s">
        <v>61</v>
      </c>
      <c r="G1660" t="s">
        <v>48</v>
      </c>
      <c r="H1660" t="s">
        <v>87</v>
      </c>
      <c r="I1660">
        <f>IF(OR(financial_transactions35[[#This Row],[amount]]&lt;$L$16, financial_transactions35[[#This Row],[amount]]&gt;$L$17), 1, 0)</f>
        <v>1</v>
      </c>
    </row>
    <row r="1661" spans="1:9">
      <c r="A1661" t="s">
        <v>3365</v>
      </c>
      <c r="B1661" s="3">
        <v>45356</v>
      </c>
      <c r="C1661" t="s">
        <v>3366</v>
      </c>
      <c r="D1661">
        <v>1290</v>
      </c>
      <c r="E1661" t="s">
        <v>122</v>
      </c>
      <c r="F1661" t="s">
        <v>26</v>
      </c>
      <c r="G1661" t="s">
        <v>21</v>
      </c>
      <c r="H1661" t="s">
        <v>49</v>
      </c>
      <c r="I1661">
        <f>IF(OR(financial_transactions35[[#This Row],[amount]]&lt;$L$16, financial_transactions35[[#This Row],[amount]]&gt;$L$17), 1, 0)</f>
        <v>1</v>
      </c>
    </row>
    <row r="1662" spans="1:9">
      <c r="A1662" t="s">
        <v>3367</v>
      </c>
      <c r="B1662" s="3">
        <v>45356</v>
      </c>
      <c r="C1662" t="s">
        <v>3368</v>
      </c>
      <c r="D1662">
        <v>1091.8499999999999</v>
      </c>
      <c r="E1662" t="s">
        <v>52</v>
      </c>
      <c r="F1662" t="s">
        <v>26</v>
      </c>
      <c r="G1662" t="s">
        <v>39</v>
      </c>
      <c r="H1662" t="s">
        <v>49</v>
      </c>
      <c r="I1662">
        <f>IF(OR(financial_transactions35[[#This Row],[amount]]&lt;$L$16, financial_transactions35[[#This Row],[amount]]&gt;$L$17), 1, 0)</f>
        <v>1</v>
      </c>
    </row>
    <row r="1663" spans="1:9">
      <c r="A1663" t="s">
        <v>3369</v>
      </c>
      <c r="B1663" s="3">
        <v>45356</v>
      </c>
      <c r="C1663" t="s">
        <v>3370</v>
      </c>
      <c r="D1663">
        <v>1228.53</v>
      </c>
      <c r="E1663" t="s">
        <v>67</v>
      </c>
      <c r="F1663" t="s">
        <v>61</v>
      </c>
      <c r="G1663" t="s">
        <v>48</v>
      </c>
      <c r="H1663" t="s">
        <v>36</v>
      </c>
      <c r="I1663">
        <f>IF(OR(financial_transactions35[[#This Row],[amount]]&lt;$L$16, financial_transactions35[[#This Row],[amount]]&gt;$L$17), 1, 0)</f>
        <v>1</v>
      </c>
    </row>
    <row r="1664" spans="1:9">
      <c r="A1664" t="s">
        <v>3371</v>
      </c>
      <c r="B1664" s="3">
        <v>45356</v>
      </c>
      <c r="C1664" t="s">
        <v>1467</v>
      </c>
      <c r="D1664">
        <v>639.04</v>
      </c>
      <c r="E1664" t="s">
        <v>52</v>
      </c>
      <c r="F1664" t="s">
        <v>32</v>
      </c>
      <c r="G1664" t="s">
        <v>48</v>
      </c>
      <c r="H1664" t="s">
        <v>33</v>
      </c>
      <c r="I1664">
        <f>IF(OR(financial_transactions35[[#This Row],[amount]]&lt;$L$16, financial_transactions35[[#This Row],[amount]]&gt;$L$17), 1, 0)</f>
        <v>1</v>
      </c>
    </row>
    <row r="1665" spans="1:9">
      <c r="A1665" t="s">
        <v>3372</v>
      </c>
      <c r="B1665" s="3">
        <v>45356</v>
      </c>
      <c r="C1665" t="s">
        <v>3373</v>
      </c>
      <c r="D1665">
        <v>231.3</v>
      </c>
      <c r="E1665" t="s">
        <v>19</v>
      </c>
      <c r="F1665" t="s">
        <v>20</v>
      </c>
      <c r="G1665" t="s">
        <v>21</v>
      </c>
      <c r="H1665" t="s">
        <v>75</v>
      </c>
      <c r="I1665">
        <f>IF(OR(financial_transactions35[[#This Row],[amount]]&lt;$L$16, financial_transactions35[[#This Row],[amount]]&gt;$L$17), 1, 0)</f>
        <v>1</v>
      </c>
    </row>
    <row r="1666" spans="1:9">
      <c r="A1666" t="s">
        <v>3374</v>
      </c>
      <c r="B1666" s="3">
        <v>45356</v>
      </c>
      <c r="C1666" t="s">
        <v>3375</v>
      </c>
      <c r="D1666">
        <v>148.76</v>
      </c>
      <c r="E1666" t="s">
        <v>31</v>
      </c>
      <c r="F1666" t="s">
        <v>32</v>
      </c>
      <c r="G1666" t="s">
        <v>48</v>
      </c>
      <c r="H1666" t="s">
        <v>176</v>
      </c>
      <c r="I1666">
        <f>IF(OR(financial_transactions35[[#This Row],[amount]]&lt;$L$16, financial_transactions35[[#This Row],[amount]]&gt;$L$17), 1, 0)</f>
        <v>1</v>
      </c>
    </row>
    <row r="1667" spans="1:9">
      <c r="A1667" t="s">
        <v>3376</v>
      </c>
      <c r="B1667" s="3">
        <v>45356</v>
      </c>
      <c r="C1667" t="s">
        <v>169</v>
      </c>
      <c r="D1667">
        <v>1156.19</v>
      </c>
      <c r="E1667" t="s">
        <v>52</v>
      </c>
      <c r="F1667" t="s">
        <v>32</v>
      </c>
      <c r="G1667" t="s">
        <v>21</v>
      </c>
      <c r="H1667" t="s">
        <v>53</v>
      </c>
      <c r="I1667">
        <f>IF(OR(financial_transactions35[[#This Row],[amount]]&lt;$L$16, financial_transactions35[[#This Row],[amount]]&gt;$L$17), 1, 0)</f>
        <v>1</v>
      </c>
    </row>
    <row r="1668" spans="1:9">
      <c r="A1668" t="s">
        <v>3377</v>
      </c>
      <c r="B1668" s="3">
        <v>45356</v>
      </c>
      <c r="C1668" t="s">
        <v>3378</v>
      </c>
      <c r="D1668">
        <v>1546.38</v>
      </c>
      <c r="E1668" t="s">
        <v>31</v>
      </c>
      <c r="F1668" t="s">
        <v>26</v>
      </c>
      <c r="G1668" t="s">
        <v>48</v>
      </c>
      <c r="H1668" t="s">
        <v>16080</v>
      </c>
      <c r="I1668">
        <f>IF(OR(financial_transactions35[[#This Row],[amount]]&lt;$L$16, financial_transactions35[[#This Row],[amount]]&gt;$L$17), 1, 0)</f>
        <v>1</v>
      </c>
    </row>
    <row r="1669" spans="1:9">
      <c r="A1669" t="s">
        <v>3379</v>
      </c>
      <c r="B1669" s="3">
        <v>45356</v>
      </c>
      <c r="C1669" t="s">
        <v>119</v>
      </c>
      <c r="D1669">
        <v>1639.53</v>
      </c>
      <c r="E1669" t="s">
        <v>31</v>
      </c>
      <c r="F1669" t="s">
        <v>32</v>
      </c>
      <c r="G1669" t="s">
        <v>39</v>
      </c>
      <c r="H1669" t="s">
        <v>87</v>
      </c>
      <c r="I1669">
        <f>IF(OR(financial_transactions35[[#This Row],[amount]]&lt;$L$16, financial_transactions35[[#This Row],[amount]]&gt;$L$17), 1, 0)</f>
        <v>1</v>
      </c>
    </row>
    <row r="1670" spans="1:9">
      <c r="A1670" t="s">
        <v>3380</v>
      </c>
      <c r="B1670" s="3">
        <v>45356</v>
      </c>
      <c r="C1670" t="s">
        <v>3381</v>
      </c>
      <c r="D1670">
        <v>1611.92</v>
      </c>
      <c r="E1670" t="s">
        <v>16110</v>
      </c>
      <c r="F1670" t="s">
        <v>20</v>
      </c>
      <c r="G1670" t="s">
        <v>39</v>
      </c>
      <c r="H1670" t="s">
        <v>22</v>
      </c>
      <c r="I1670">
        <f>IF(OR(financial_transactions35[[#This Row],[amount]]&lt;$L$16, financial_transactions35[[#This Row],[amount]]&gt;$L$17), 1, 0)</f>
        <v>1</v>
      </c>
    </row>
    <row r="1671" spans="1:9">
      <c r="A1671" t="s">
        <v>3382</v>
      </c>
      <c r="B1671" s="3">
        <v>45356</v>
      </c>
      <c r="C1671" t="s">
        <v>3383</v>
      </c>
      <c r="D1671">
        <v>1643.42</v>
      </c>
      <c r="E1671" t="s">
        <v>52</v>
      </c>
      <c r="F1671" t="s">
        <v>61</v>
      </c>
      <c r="G1671" t="s">
        <v>48</v>
      </c>
      <c r="H1671" t="s">
        <v>44</v>
      </c>
      <c r="I1671">
        <f>IF(OR(financial_transactions35[[#This Row],[amount]]&lt;$L$16, financial_transactions35[[#This Row],[amount]]&gt;$L$17), 1, 0)</f>
        <v>1</v>
      </c>
    </row>
    <row r="1672" spans="1:9">
      <c r="A1672" t="s">
        <v>3384</v>
      </c>
      <c r="B1672" s="3">
        <v>45356</v>
      </c>
      <c r="C1672" t="s">
        <v>3385</v>
      </c>
      <c r="D1672">
        <v>1066.76</v>
      </c>
      <c r="E1672" t="s">
        <v>52</v>
      </c>
      <c r="F1672" t="s">
        <v>26</v>
      </c>
      <c r="G1672" t="s">
        <v>21</v>
      </c>
      <c r="H1672" t="s">
        <v>16080</v>
      </c>
      <c r="I1672">
        <f>IF(OR(financial_transactions35[[#This Row],[amount]]&lt;$L$16, financial_transactions35[[#This Row],[amount]]&gt;$L$17), 1, 0)</f>
        <v>1</v>
      </c>
    </row>
    <row r="1673" spans="1:9">
      <c r="A1673" t="s">
        <v>3386</v>
      </c>
      <c r="B1673" s="3">
        <v>45356</v>
      </c>
      <c r="C1673" t="s">
        <v>2636</v>
      </c>
      <c r="D1673">
        <v>897.93</v>
      </c>
      <c r="E1673" t="s">
        <v>52</v>
      </c>
      <c r="F1673" t="s">
        <v>20</v>
      </c>
      <c r="G1673" t="s">
        <v>27</v>
      </c>
      <c r="H1673" t="s">
        <v>94</v>
      </c>
      <c r="I1673">
        <f>IF(OR(financial_transactions35[[#This Row],[amount]]&lt;$L$16, financial_transactions35[[#This Row],[amount]]&gt;$L$17), 1, 0)</f>
        <v>1</v>
      </c>
    </row>
    <row r="1674" spans="1:9">
      <c r="A1674" t="s">
        <v>3387</v>
      </c>
      <c r="B1674" s="3">
        <v>45356</v>
      </c>
      <c r="C1674" t="s">
        <v>3388</v>
      </c>
      <c r="D1674">
        <v>1005.95</v>
      </c>
      <c r="E1674" t="s">
        <v>52</v>
      </c>
      <c r="F1674" t="s">
        <v>61</v>
      </c>
      <c r="G1674" t="s">
        <v>39</v>
      </c>
      <c r="H1674" t="s">
        <v>123</v>
      </c>
      <c r="I1674">
        <f>IF(OR(financial_transactions35[[#This Row],[amount]]&lt;$L$16, financial_transactions35[[#This Row],[amount]]&gt;$L$17), 1, 0)</f>
        <v>1</v>
      </c>
    </row>
    <row r="1675" spans="1:9">
      <c r="A1675" t="s">
        <v>3389</v>
      </c>
      <c r="B1675" s="3">
        <v>45356</v>
      </c>
      <c r="C1675" t="s">
        <v>3390</v>
      </c>
      <c r="D1675">
        <v>277.23</v>
      </c>
      <c r="E1675" t="s">
        <v>31</v>
      </c>
      <c r="F1675" t="s">
        <v>26</v>
      </c>
      <c r="G1675" t="s">
        <v>39</v>
      </c>
      <c r="H1675" t="s">
        <v>16080</v>
      </c>
      <c r="I1675">
        <f>IF(OR(financial_transactions35[[#This Row],[amount]]&lt;$L$16, financial_transactions35[[#This Row],[amount]]&gt;$L$17), 1, 0)</f>
        <v>1</v>
      </c>
    </row>
    <row r="1676" spans="1:9">
      <c r="A1676" t="s">
        <v>3391</v>
      </c>
      <c r="B1676" s="3">
        <v>45356</v>
      </c>
      <c r="C1676" t="s">
        <v>3392</v>
      </c>
      <c r="D1676">
        <v>868.57</v>
      </c>
      <c r="E1676" t="s">
        <v>64</v>
      </c>
      <c r="F1676" t="s">
        <v>26</v>
      </c>
      <c r="G1676" t="s">
        <v>21</v>
      </c>
      <c r="H1676" t="s">
        <v>87</v>
      </c>
      <c r="I1676">
        <f>IF(OR(financial_transactions35[[#This Row],[amount]]&lt;$L$16, financial_transactions35[[#This Row],[amount]]&gt;$L$17), 1, 0)</f>
        <v>1</v>
      </c>
    </row>
    <row r="1677" spans="1:9">
      <c r="A1677" t="s">
        <v>3393</v>
      </c>
      <c r="B1677" s="3">
        <v>45356</v>
      </c>
      <c r="C1677" t="s">
        <v>2541</v>
      </c>
      <c r="D1677">
        <v>1617.49</v>
      </c>
      <c r="E1677" t="s">
        <v>67</v>
      </c>
      <c r="F1677" t="s">
        <v>20</v>
      </c>
      <c r="G1677" t="s">
        <v>21</v>
      </c>
      <c r="H1677" t="s">
        <v>75</v>
      </c>
      <c r="I1677">
        <f>IF(OR(financial_transactions35[[#This Row],[amount]]&lt;$L$16, financial_transactions35[[#This Row],[amount]]&gt;$L$17), 1, 0)</f>
        <v>1</v>
      </c>
    </row>
    <row r="1678" spans="1:9">
      <c r="A1678" t="s">
        <v>3394</v>
      </c>
      <c r="B1678" s="3">
        <v>45356</v>
      </c>
      <c r="C1678" t="s">
        <v>3395</v>
      </c>
      <c r="D1678">
        <v>274.31</v>
      </c>
      <c r="E1678" t="s">
        <v>64</v>
      </c>
      <c r="F1678" t="s">
        <v>61</v>
      </c>
      <c r="G1678" t="s">
        <v>27</v>
      </c>
      <c r="H1678" t="s">
        <v>22</v>
      </c>
      <c r="I1678">
        <f>IF(OR(financial_transactions35[[#This Row],[amount]]&lt;$L$16, financial_transactions35[[#This Row],[amount]]&gt;$L$17), 1, 0)</f>
        <v>1</v>
      </c>
    </row>
    <row r="1679" spans="1:9">
      <c r="A1679" t="s">
        <v>3396</v>
      </c>
      <c r="B1679" s="3">
        <v>45356</v>
      </c>
      <c r="C1679" t="s">
        <v>3397</v>
      </c>
      <c r="D1679">
        <v>1171.74</v>
      </c>
      <c r="E1679" t="s">
        <v>25</v>
      </c>
      <c r="F1679" t="s">
        <v>32</v>
      </c>
      <c r="G1679" t="s">
        <v>27</v>
      </c>
      <c r="H1679" t="s">
        <v>33</v>
      </c>
      <c r="I1679">
        <f>IF(OR(financial_transactions35[[#This Row],[amount]]&lt;$L$16, financial_transactions35[[#This Row],[amount]]&gt;$L$17), 1, 0)</f>
        <v>1</v>
      </c>
    </row>
    <row r="1680" spans="1:9">
      <c r="A1680" t="s">
        <v>3398</v>
      </c>
      <c r="B1680" s="3">
        <v>45356</v>
      </c>
      <c r="C1680" t="s">
        <v>3399</v>
      </c>
      <c r="D1680">
        <v>1627.42</v>
      </c>
      <c r="E1680" t="s">
        <v>67</v>
      </c>
      <c r="F1680" t="s">
        <v>32</v>
      </c>
      <c r="G1680" t="s">
        <v>48</v>
      </c>
      <c r="H1680" t="s">
        <v>44</v>
      </c>
      <c r="I1680">
        <f>IF(OR(financial_transactions35[[#This Row],[amount]]&lt;$L$16, financial_transactions35[[#This Row],[amount]]&gt;$L$17), 1, 0)</f>
        <v>1</v>
      </c>
    </row>
    <row r="1681" spans="1:9">
      <c r="A1681" t="s">
        <v>3400</v>
      </c>
      <c r="B1681" s="3">
        <v>45356</v>
      </c>
      <c r="C1681" t="s">
        <v>3401</v>
      </c>
      <c r="D1681">
        <v>10775.54</v>
      </c>
      <c r="E1681" t="s">
        <v>19</v>
      </c>
      <c r="F1681" t="s">
        <v>32</v>
      </c>
      <c r="G1681" t="s">
        <v>27</v>
      </c>
      <c r="H1681" t="s">
        <v>75</v>
      </c>
      <c r="I1681">
        <f>IF(OR(financial_transactions35[[#This Row],[amount]]&lt;$L$16, financial_transactions35[[#This Row],[amount]]&gt;$L$17), 1, 0)</f>
        <v>1</v>
      </c>
    </row>
    <row r="1682" spans="1:9">
      <c r="A1682" t="s">
        <v>3402</v>
      </c>
      <c r="B1682" s="3">
        <v>45356</v>
      </c>
      <c r="C1682" t="s">
        <v>3403</v>
      </c>
      <c r="D1682">
        <v>497.96</v>
      </c>
      <c r="E1682" t="s">
        <v>25</v>
      </c>
      <c r="F1682" t="s">
        <v>26</v>
      </c>
      <c r="G1682" t="s">
        <v>21</v>
      </c>
      <c r="H1682" t="s">
        <v>87</v>
      </c>
      <c r="I1682">
        <f>IF(OR(financial_transactions35[[#This Row],[amount]]&lt;$L$16, financial_transactions35[[#This Row],[amount]]&gt;$L$17), 1, 0)</f>
        <v>1</v>
      </c>
    </row>
    <row r="1683" spans="1:9">
      <c r="A1683" t="s">
        <v>3404</v>
      </c>
      <c r="B1683" s="3">
        <v>45356</v>
      </c>
      <c r="C1683" t="s">
        <v>3405</v>
      </c>
      <c r="D1683">
        <v>1545.93</v>
      </c>
      <c r="E1683" t="s">
        <v>25</v>
      </c>
      <c r="F1683" t="s">
        <v>26</v>
      </c>
      <c r="G1683" t="s">
        <v>39</v>
      </c>
      <c r="H1683" t="s">
        <v>49</v>
      </c>
      <c r="I1683">
        <f>IF(OR(financial_transactions35[[#This Row],[amount]]&lt;$L$16, financial_transactions35[[#This Row],[amount]]&gt;$L$17), 1, 0)</f>
        <v>1</v>
      </c>
    </row>
    <row r="1684" spans="1:9">
      <c r="A1684" t="s">
        <v>3406</v>
      </c>
      <c r="B1684" s="3">
        <v>45356</v>
      </c>
      <c r="C1684" t="s">
        <v>3407</v>
      </c>
      <c r="D1684">
        <v>97.05</v>
      </c>
      <c r="E1684" t="s">
        <v>122</v>
      </c>
      <c r="F1684" t="s">
        <v>32</v>
      </c>
      <c r="G1684" t="s">
        <v>21</v>
      </c>
      <c r="H1684" t="s">
        <v>16080</v>
      </c>
      <c r="I1684">
        <f>IF(OR(financial_transactions35[[#This Row],[amount]]&lt;$L$16, financial_transactions35[[#This Row],[amount]]&gt;$L$17), 1, 0)</f>
        <v>1</v>
      </c>
    </row>
    <row r="1685" spans="1:9">
      <c r="A1685" t="s">
        <v>3408</v>
      </c>
      <c r="B1685" s="3">
        <v>45356</v>
      </c>
      <c r="C1685" t="s">
        <v>3409</v>
      </c>
      <c r="D1685">
        <v>181.76</v>
      </c>
      <c r="E1685" t="s">
        <v>67</v>
      </c>
      <c r="F1685" t="s">
        <v>20</v>
      </c>
      <c r="G1685" t="s">
        <v>48</v>
      </c>
      <c r="H1685" t="s">
        <v>87</v>
      </c>
      <c r="I1685">
        <f>IF(OR(financial_transactions35[[#This Row],[amount]]&lt;$L$16, financial_transactions35[[#This Row],[amount]]&gt;$L$17), 1, 0)</f>
        <v>1</v>
      </c>
    </row>
    <row r="1686" spans="1:9">
      <c r="A1686" t="s">
        <v>3410</v>
      </c>
      <c r="B1686" s="3">
        <v>45356</v>
      </c>
      <c r="C1686" t="s">
        <v>3411</v>
      </c>
      <c r="D1686">
        <v>761.34</v>
      </c>
      <c r="E1686" t="s">
        <v>19</v>
      </c>
      <c r="F1686" t="s">
        <v>32</v>
      </c>
      <c r="G1686" t="s">
        <v>39</v>
      </c>
      <c r="H1686" t="s">
        <v>44</v>
      </c>
      <c r="I1686">
        <f>IF(OR(financial_transactions35[[#This Row],[amount]]&lt;$L$16, financial_transactions35[[#This Row],[amount]]&gt;$L$17), 1, 0)</f>
        <v>1</v>
      </c>
    </row>
    <row r="1687" spans="1:9">
      <c r="A1687" t="s">
        <v>3412</v>
      </c>
      <c r="B1687" s="3">
        <v>45357</v>
      </c>
      <c r="C1687" t="s">
        <v>3413</v>
      </c>
      <c r="D1687">
        <v>1748.84</v>
      </c>
      <c r="E1687" t="s">
        <v>47</v>
      </c>
      <c r="F1687" t="s">
        <v>32</v>
      </c>
      <c r="G1687" t="s">
        <v>21</v>
      </c>
      <c r="H1687" t="s">
        <v>36</v>
      </c>
      <c r="I1687">
        <f>IF(OR(financial_transactions35[[#This Row],[amount]]&lt;$L$16, financial_transactions35[[#This Row],[amount]]&gt;$L$17), 1, 0)</f>
        <v>1</v>
      </c>
    </row>
    <row r="1688" spans="1:9">
      <c r="A1688" t="s">
        <v>3416</v>
      </c>
      <c r="B1688" s="3">
        <v>45357</v>
      </c>
      <c r="C1688" t="s">
        <v>3417</v>
      </c>
      <c r="D1688">
        <v>1067.6099999999999</v>
      </c>
      <c r="E1688" t="s">
        <v>122</v>
      </c>
      <c r="F1688" t="s">
        <v>26</v>
      </c>
      <c r="G1688" t="s">
        <v>39</v>
      </c>
      <c r="H1688" t="s">
        <v>44</v>
      </c>
      <c r="I1688">
        <f>IF(OR(financial_transactions35[[#This Row],[amount]]&lt;$L$16, financial_transactions35[[#This Row],[amount]]&gt;$L$17), 1, 0)</f>
        <v>1</v>
      </c>
    </row>
    <row r="1689" spans="1:9">
      <c r="A1689" t="s">
        <v>3418</v>
      </c>
      <c r="B1689" s="3">
        <v>45357</v>
      </c>
      <c r="C1689" t="s">
        <v>3419</v>
      </c>
      <c r="D1689">
        <v>1723.45</v>
      </c>
      <c r="E1689" t="s">
        <v>64</v>
      </c>
      <c r="F1689" t="s">
        <v>26</v>
      </c>
      <c r="G1689" t="s">
        <v>48</v>
      </c>
      <c r="H1689" t="s">
        <v>16080</v>
      </c>
      <c r="I1689">
        <f>IF(OR(financial_transactions35[[#This Row],[amount]]&lt;$L$16, financial_transactions35[[#This Row],[amount]]&gt;$L$17), 1, 0)</f>
        <v>1</v>
      </c>
    </row>
    <row r="1690" spans="1:9">
      <c r="A1690" t="s">
        <v>3422</v>
      </c>
      <c r="B1690" s="3">
        <v>45357</v>
      </c>
      <c r="C1690" t="s">
        <v>3423</v>
      </c>
      <c r="D1690">
        <v>12571.08</v>
      </c>
      <c r="E1690" t="s">
        <v>52</v>
      </c>
      <c r="F1690" t="s">
        <v>61</v>
      </c>
      <c r="G1690" t="s">
        <v>48</v>
      </c>
      <c r="H1690" t="s">
        <v>75</v>
      </c>
      <c r="I1690">
        <f>IF(OR(financial_transactions35[[#This Row],[amount]]&lt;$L$16, financial_transactions35[[#This Row],[amount]]&gt;$L$17), 1, 0)</f>
        <v>1</v>
      </c>
    </row>
    <row r="1691" spans="1:9">
      <c r="A1691" t="s">
        <v>3424</v>
      </c>
      <c r="B1691" s="3">
        <v>45357</v>
      </c>
      <c r="C1691" t="s">
        <v>3425</v>
      </c>
      <c r="D1691">
        <v>667.51</v>
      </c>
      <c r="E1691" t="s">
        <v>16079</v>
      </c>
      <c r="F1691" t="s">
        <v>61</v>
      </c>
      <c r="G1691" t="s">
        <v>27</v>
      </c>
      <c r="H1691" t="s">
        <v>44</v>
      </c>
      <c r="I1691">
        <f>IF(OR(financial_transactions35[[#This Row],[amount]]&lt;$L$16, financial_transactions35[[#This Row],[amount]]&gt;$L$17), 1, 0)</f>
        <v>1</v>
      </c>
    </row>
    <row r="1692" spans="1:9">
      <c r="A1692" t="s">
        <v>3426</v>
      </c>
      <c r="B1692" s="3">
        <v>45357</v>
      </c>
      <c r="C1692" t="s">
        <v>3427</v>
      </c>
      <c r="D1692">
        <v>1418.81</v>
      </c>
      <c r="E1692" t="s">
        <v>70</v>
      </c>
      <c r="F1692" t="s">
        <v>26</v>
      </c>
      <c r="G1692" t="s">
        <v>21</v>
      </c>
      <c r="H1692" t="s">
        <v>87</v>
      </c>
      <c r="I1692">
        <f>IF(OR(financial_transactions35[[#This Row],[amount]]&lt;$L$16, financial_transactions35[[#This Row],[amount]]&gt;$L$17), 1, 0)</f>
        <v>1</v>
      </c>
    </row>
    <row r="1693" spans="1:9">
      <c r="A1693" t="s">
        <v>3428</v>
      </c>
      <c r="B1693" s="3">
        <v>45357</v>
      </c>
      <c r="C1693" t="s">
        <v>3429</v>
      </c>
      <c r="D1693">
        <v>78.52</v>
      </c>
      <c r="E1693" t="s">
        <v>67</v>
      </c>
      <c r="F1693" t="s">
        <v>20</v>
      </c>
      <c r="G1693" t="s">
        <v>21</v>
      </c>
      <c r="H1693" t="s">
        <v>33</v>
      </c>
      <c r="I1693">
        <f>IF(OR(financial_transactions35[[#This Row],[amount]]&lt;$L$16, financial_transactions35[[#This Row],[amount]]&gt;$L$17), 1, 0)</f>
        <v>1</v>
      </c>
    </row>
    <row r="1694" spans="1:9">
      <c r="A1694" t="s">
        <v>3430</v>
      </c>
      <c r="B1694" s="3">
        <v>45357</v>
      </c>
      <c r="C1694" t="s">
        <v>3431</v>
      </c>
      <c r="D1694">
        <v>1318.47</v>
      </c>
      <c r="E1694" t="s">
        <v>67</v>
      </c>
      <c r="F1694" t="s">
        <v>26</v>
      </c>
      <c r="G1694" t="s">
        <v>21</v>
      </c>
      <c r="H1694" t="s">
        <v>22</v>
      </c>
      <c r="I1694">
        <f>IF(OR(financial_transactions35[[#This Row],[amount]]&lt;$L$16, financial_transactions35[[#This Row],[amount]]&gt;$L$17), 1, 0)</f>
        <v>1</v>
      </c>
    </row>
    <row r="1695" spans="1:9">
      <c r="A1695" t="s">
        <v>3432</v>
      </c>
      <c r="B1695" s="3">
        <v>45357</v>
      </c>
      <c r="C1695" t="s">
        <v>3433</v>
      </c>
      <c r="D1695">
        <v>1047.8900000000001</v>
      </c>
      <c r="E1695" t="s">
        <v>25</v>
      </c>
      <c r="F1695" t="s">
        <v>61</v>
      </c>
      <c r="G1695" t="s">
        <v>27</v>
      </c>
      <c r="H1695" t="s">
        <v>44</v>
      </c>
      <c r="I1695">
        <f>IF(OR(financial_transactions35[[#This Row],[amount]]&lt;$L$16, financial_transactions35[[#This Row],[amount]]&gt;$L$17), 1, 0)</f>
        <v>1</v>
      </c>
    </row>
    <row r="1696" spans="1:9">
      <c r="A1696" t="s">
        <v>3434</v>
      </c>
      <c r="B1696" s="3">
        <v>45357</v>
      </c>
      <c r="C1696" t="s">
        <v>2245</v>
      </c>
      <c r="D1696">
        <v>1709.71</v>
      </c>
      <c r="E1696" t="s">
        <v>64</v>
      </c>
      <c r="F1696" t="s">
        <v>20</v>
      </c>
      <c r="G1696" t="s">
        <v>27</v>
      </c>
      <c r="H1696" t="s">
        <v>94</v>
      </c>
      <c r="I1696">
        <f>IF(OR(financial_transactions35[[#This Row],[amount]]&lt;$L$16, financial_transactions35[[#This Row],[amount]]&gt;$L$17), 1, 0)</f>
        <v>1</v>
      </c>
    </row>
    <row r="1697" spans="1:9">
      <c r="A1697" t="s">
        <v>3435</v>
      </c>
      <c r="B1697" s="3">
        <v>45357</v>
      </c>
      <c r="C1697" t="s">
        <v>3436</v>
      </c>
      <c r="D1697">
        <v>147.24</v>
      </c>
      <c r="E1697" t="s">
        <v>16079</v>
      </c>
      <c r="F1697" t="s">
        <v>61</v>
      </c>
      <c r="G1697" t="s">
        <v>27</v>
      </c>
      <c r="H1697" t="s">
        <v>49</v>
      </c>
      <c r="I1697">
        <f>IF(OR(financial_transactions35[[#This Row],[amount]]&lt;$L$16, financial_transactions35[[#This Row],[amount]]&gt;$L$17), 1, 0)</f>
        <v>1</v>
      </c>
    </row>
    <row r="1698" spans="1:9">
      <c r="A1698" t="s">
        <v>3437</v>
      </c>
      <c r="B1698" s="3">
        <v>45357</v>
      </c>
      <c r="C1698" t="s">
        <v>3438</v>
      </c>
      <c r="D1698">
        <v>635.5</v>
      </c>
      <c r="E1698" t="s">
        <v>25</v>
      </c>
      <c r="F1698" t="s">
        <v>20</v>
      </c>
      <c r="G1698" t="s">
        <v>21</v>
      </c>
      <c r="H1698" t="s">
        <v>57</v>
      </c>
      <c r="I1698">
        <f>IF(OR(financial_transactions35[[#This Row],[amount]]&lt;$L$16, financial_transactions35[[#This Row],[amount]]&gt;$L$17), 1, 0)</f>
        <v>1</v>
      </c>
    </row>
    <row r="1699" spans="1:9">
      <c r="A1699" t="s">
        <v>3439</v>
      </c>
      <c r="B1699" s="3">
        <v>45357</v>
      </c>
      <c r="C1699" t="s">
        <v>3440</v>
      </c>
      <c r="D1699">
        <v>1635.77</v>
      </c>
      <c r="E1699" t="s">
        <v>52</v>
      </c>
      <c r="F1699" t="s">
        <v>32</v>
      </c>
      <c r="G1699" t="s">
        <v>21</v>
      </c>
      <c r="H1699" t="s">
        <v>36</v>
      </c>
      <c r="I1699">
        <f>IF(OR(financial_transactions35[[#This Row],[amount]]&lt;$L$16, financial_transactions35[[#This Row],[amount]]&gt;$L$17), 1, 0)</f>
        <v>1</v>
      </c>
    </row>
    <row r="1700" spans="1:9">
      <c r="A1700" t="s">
        <v>3441</v>
      </c>
      <c r="B1700" s="3">
        <v>45357</v>
      </c>
      <c r="C1700" t="s">
        <v>3442</v>
      </c>
      <c r="D1700">
        <v>1916.98</v>
      </c>
      <c r="E1700" t="s">
        <v>52</v>
      </c>
      <c r="F1700" t="s">
        <v>32</v>
      </c>
      <c r="G1700" t="s">
        <v>39</v>
      </c>
      <c r="H1700" t="s">
        <v>176</v>
      </c>
      <c r="I1700">
        <f>IF(OR(financial_transactions35[[#This Row],[amount]]&lt;$L$16, financial_transactions35[[#This Row],[amount]]&gt;$L$17), 1, 0)</f>
        <v>1</v>
      </c>
    </row>
    <row r="1701" spans="1:9">
      <c r="A1701" t="s">
        <v>3443</v>
      </c>
      <c r="B1701" s="3">
        <v>45357</v>
      </c>
      <c r="C1701" t="s">
        <v>3444</v>
      </c>
      <c r="D1701">
        <v>1882.85</v>
      </c>
      <c r="E1701" t="s">
        <v>25</v>
      </c>
      <c r="F1701" t="s">
        <v>20</v>
      </c>
      <c r="G1701" t="s">
        <v>48</v>
      </c>
      <c r="H1701" t="s">
        <v>176</v>
      </c>
      <c r="I1701">
        <f>IF(OR(financial_transactions35[[#This Row],[amount]]&lt;$L$16, financial_transactions35[[#This Row],[amount]]&gt;$L$17), 1, 0)</f>
        <v>1</v>
      </c>
    </row>
    <row r="1702" spans="1:9">
      <c r="A1702" t="s">
        <v>3445</v>
      </c>
      <c r="B1702" s="3">
        <v>45357</v>
      </c>
      <c r="C1702" t="s">
        <v>1762</v>
      </c>
      <c r="D1702">
        <v>434.47</v>
      </c>
      <c r="E1702" t="s">
        <v>25</v>
      </c>
      <c r="F1702" t="s">
        <v>26</v>
      </c>
      <c r="G1702" t="s">
        <v>48</v>
      </c>
      <c r="H1702" t="s">
        <v>53</v>
      </c>
      <c r="I1702">
        <f>IF(OR(financial_transactions35[[#This Row],[amount]]&lt;$L$16, financial_transactions35[[#This Row],[amount]]&gt;$L$17), 1, 0)</f>
        <v>1</v>
      </c>
    </row>
    <row r="1703" spans="1:9">
      <c r="A1703" t="s">
        <v>3446</v>
      </c>
      <c r="B1703" s="3">
        <v>45357</v>
      </c>
      <c r="C1703" t="s">
        <v>3447</v>
      </c>
      <c r="D1703">
        <v>18489.37</v>
      </c>
      <c r="E1703" t="s">
        <v>67</v>
      </c>
      <c r="F1703" t="s">
        <v>32</v>
      </c>
      <c r="G1703" t="s">
        <v>39</v>
      </c>
      <c r="H1703" t="s">
        <v>33</v>
      </c>
      <c r="I1703">
        <f>IF(OR(financial_transactions35[[#This Row],[amount]]&lt;$L$16, financial_transactions35[[#This Row],[amount]]&gt;$L$17), 1, 0)</f>
        <v>1</v>
      </c>
    </row>
    <row r="1704" spans="1:9">
      <c r="A1704" t="s">
        <v>3448</v>
      </c>
      <c r="B1704" s="3">
        <v>45357</v>
      </c>
      <c r="C1704" t="s">
        <v>3449</v>
      </c>
      <c r="D1704">
        <v>898.76</v>
      </c>
      <c r="E1704" t="s">
        <v>31</v>
      </c>
      <c r="F1704" t="s">
        <v>61</v>
      </c>
      <c r="G1704" t="s">
        <v>48</v>
      </c>
      <c r="H1704" t="s">
        <v>75</v>
      </c>
      <c r="I1704">
        <f>IF(OR(financial_transactions35[[#This Row],[amount]]&lt;$L$16, financial_transactions35[[#This Row],[amount]]&gt;$L$17), 1, 0)</f>
        <v>1</v>
      </c>
    </row>
    <row r="1705" spans="1:9">
      <c r="A1705" t="s">
        <v>3450</v>
      </c>
      <c r="B1705" s="3">
        <v>45357</v>
      </c>
      <c r="C1705" t="s">
        <v>3451</v>
      </c>
      <c r="D1705">
        <v>202.67</v>
      </c>
      <c r="E1705" t="s">
        <v>25</v>
      </c>
      <c r="F1705" t="s">
        <v>61</v>
      </c>
      <c r="G1705" t="s">
        <v>39</v>
      </c>
      <c r="H1705" t="s">
        <v>176</v>
      </c>
      <c r="I1705">
        <f>IF(OR(financial_transactions35[[#This Row],[amount]]&lt;$L$16, financial_transactions35[[#This Row],[amount]]&gt;$L$17), 1, 0)</f>
        <v>1</v>
      </c>
    </row>
    <row r="1706" spans="1:9">
      <c r="A1706" t="s">
        <v>3452</v>
      </c>
      <c r="B1706" s="3">
        <v>45357</v>
      </c>
      <c r="C1706" t="s">
        <v>3453</v>
      </c>
      <c r="D1706">
        <v>1271.22</v>
      </c>
      <c r="E1706" t="s">
        <v>122</v>
      </c>
      <c r="F1706" t="s">
        <v>61</v>
      </c>
      <c r="G1706" t="s">
        <v>48</v>
      </c>
      <c r="H1706" t="s">
        <v>176</v>
      </c>
      <c r="I1706">
        <f>IF(OR(financial_transactions35[[#This Row],[amount]]&lt;$L$16, financial_transactions35[[#This Row],[amount]]&gt;$L$17), 1, 0)</f>
        <v>1</v>
      </c>
    </row>
    <row r="1707" spans="1:9">
      <c r="A1707" t="s">
        <v>3454</v>
      </c>
      <c r="B1707" s="3">
        <v>45357</v>
      </c>
      <c r="C1707" t="s">
        <v>3455</v>
      </c>
      <c r="D1707">
        <v>1826.91</v>
      </c>
      <c r="E1707" t="s">
        <v>64</v>
      </c>
      <c r="F1707" t="s">
        <v>32</v>
      </c>
      <c r="G1707" t="s">
        <v>48</v>
      </c>
      <c r="H1707" t="s">
        <v>87</v>
      </c>
      <c r="I1707">
        <f>IF(OR(financial_transactions35[[#This Row],[amount]]&lt;$L$16, financial_transactions35[[#This Row],[amount]]&gt;$L$17), 1, 0)</f>
        <v>1</v>
      </c>
    </row>
    <row r="1708" spans="1:9">
      <c r="A1708" t="s">
        <v>3456</v>
      </c>
      <c r="B1708" s="3">
        <v>45357</v>
      </c>
      <c r="C1708" t="s">
        <v>524</v>
      </c>
      <c r="D1708">
        <v>16046.88</v>
      </c>
      <c r="E1708" t="s">
        <v>52</v>
      </c>
      <c r="F1708" t="s">
        <v>61</v>
      </c>
      <c r="G1708" t="s">
        <v>27</v>
      </c>
      <c r="H1708" t="s">
        <v>176</v>
      </c>
      <c r="I1708">
        <f>IF(OR(financial_transactions35[[#This Row],[amount]]&lt;$L$16, financial_transactions35[[#This Row],[amount]]&gt;$L$17), 1, 0)</f>
        <v>1</v>
      </c>
    </row>
    <row r="1709" spans="1:9">
      <c r="A1709" t="s">
        <v>3457</v>
      </c>
      <c r="B1709" s="3">
        <v>45357</v>
      </c>
      <c r="C1709" t="s">
        <v>3458</v>
      </c>
      <c r="D1709">
        <v>790.76</v>
      </c>
      <c r="E1709" t="s">
        <v>31</v>
      </c>
      <c r="F1709" t="s">
        <v>26</v>
      </c>
      <c r="G1709" t="s">
        <v>48</v>
      </c>
      <c r="H1709" t="s">
        <v>176</v>
      </c>
      <c r="I1709">
        <f>IF(OR(financial_transactions35[[#This Row],[amount]]&lt;$L$16, financial_transactions35[[#This Row],[amount]]&gt;$L$17), 1, 0)</f>
        <v>1</v>
      </c>
    </row>
    <row r="1710" spans="1:9">
      <c r="A1710" t="s">
        <v>3459</v>
      </c>
      <c r="B1710" s="3">
        <v>45357</v>
      </c>
      <c r="C1710" t="s">
        <v>3460</v>
      </c>
      <c r="D1710">
        <v>1784.66</v>
      </c>
      <c r="E1710" t="s">
        <v>16079</v>
      </c>
      <c r="F1710" t="s">
        <v>26</v>
      </c>
      <c r="G1710" t="s">
        <v>27</v>
      </c>
      <c r="H1710" t="s">
        <v>75</v>
      </c>
      <c r="I1710">
        <f>IF(OR(financial_transactions35[[#This Row],[amount]]&lt;$L$16, financial_transactions35[[#This Row],[amount]]&gt;$L$17), 1, 0)</f>
        <v>1</v>
      </c>
    </row>
    <row r="1711" spans="1:9">
      <c r="A1711" t="s">
        <v>3461</v>
      </c>
      <c r="B1711" s="3">
        <v>45357</v>
      </c>
      <c r="C1711" t="s">
        <v>3462</v>
      </c>
      <c r="D1711">
        <v>1282</v>
      </c>
      <c r="E1711" t="s">
        <v>19</v>
      </c>
      <c r="F1711" t="s">
        <v>20</v>
      </c>
      <c r="G1711" t="s">
        <v>21</v>
      </c>
      <c r="H1711" t="s">
        <v>109</v>
      </c>
      <c r="I1711">
        <f>IF(OR(financial_transactions35[[#This Row],[amount]]&lt;$L$16, financial_transactions35[[#This Row],[amount]]&gt;$L$17), 1, 0)</f>
        <v>1</v>
      </c>
    </row>
    <row r="1712" spans="1:9">
      <c r="A1712" t="s">
        <v>3463</v>
      </c>
      <c r="B1712" s="3">
        <v>45357</v>
      </c>
      <c r="C1712" t="s">
        <v>3464</v>
      </c>
      <c r="D1712">
        <v>381.68</v>
      </c>
      <c r="E1712" t="s">
        <v>47</v>
      </c>
      <c r="F1712" t="s">
        <v>26</v>
      </c>
      <c r="G1712" t="s">
        <v>27</v>
      </c>
      <c r="H1712" t="s">
        <v>75</v>
      </c>
      <c r="I1712">
        <f>IF(OR(financial_transactions35[[#This Row],[amount]]&lt;$L$16, financial_transactions35[[#This Row],[amount]]&gt;$L$17), 1, 0)</f>
        <v>1</v>
      </c>
    </row>
    <row r="1713" spans="1:9">
      <c r="A1713" t="s">
        <v>3465</v>
      </c>
      <c r="B1713" s="3">
        <v>45357</v>
      </c>
      <c r="C1713" t="s">
        <v>3466</v>
      </c>
      <c r="D1713">
        <v>462.91</v>
      </c>
      <c r="E1713" t="s">
        <v>67</v>
      </c>
      <c r="F1713" t="s">
        <v>26</v>
      </c>
      <c r="G1713" t="s">
        <v>48</v>
      </c>
      <c r="H1713" t="s">
        <v>75</v>
      </c>
      <c r="I1713">
        <f>IF(OR(financial_transactions35[[#This Row],[amount]]&lt;$L$16, financial_transactions35[[#This Row],[amount]]&gt;$L$17), 1, 0)</f>
        <v>1</v>
      </c>
    </row>
    <row r="1714" spans="1:9">
      <c r="A1714" t="s">
        <v>3467</v>
      </c>
      <c r="B1714" s="3">
        <v>45357</v>
      </c>
      <c r="C1714" t="s">
        <v>3468</v>
      </c>
      <c r="D1714">
        <v>1719.49</v>
      </c>
      <c r="E1714" t="s">
        <v>16110</v>
      </c>
      <c r="F1714" t="s">
        <v>32</v>
      </c>
      <c r="G1714" t="s">
        <v>21</v>
      </c>
      <c r="H1714" t="s">
        <v>36</v>
      </c>
      <c r="I1714">
        <f>IF(OR(financial_transactions35[[#This Row],[amount]]&lt;$L$16, financial_transactions35[[#This Row],[amount]]&gt;$L$17), 1, 0)</f>
        <v>1</v>
      </c>
    </row>
    <row r="1715" spans="1:9">
      <c r="A1715" t="s">
        <v>3469</v>
      </c>
      <c r="B1715" s="3">
        <v>45357</v>
      </c>
      <c r="C1715" t="s">
        <v>3470</v>
      </c>
      <c r="D1715">
        <v>1680.42</v>
      </c>
      <c r="E1715" t="s">
        <v>19</v>
      </c>
      <c r="F1715" t="s">
        <v>61</v>
      </c>
      <c r="G1715" t="s">
        <v>27</v>
      </c>
      <c r="H1715" t="s">
        <v>36</v>
      </c>
      <c r="I1715">
        <f>IF(OR(financial_transactions35[[#This Row],[amount]]&lt;$L$16, financial_transactions35[[#This Row],[amount]]&gt;$L$17), 1, 0)</f>
        <v>1</v>
      </c>
    </row>
    <row r="1716" spans="1:9">
      <c r="A1716" t="s">
        <v>3471</v>
      </c>
      <c r="B1716" s="3">
        <v>45357</v>
      </c>
      <c r="C1716" t="s">
        <v>3472</v>
      </c>
      <c r="D1716">
        <v>162.19</v>
      </c>
      <c r="E1716" t="s">
        <v>19</v>
      </c>
      <c r="F1716" t="s">
        <v>26</v>
      </c>
      <c r="G1716" t="s">
        <v>21</v>
      </c>
      <c r="H1716" t="s">
        <v>16080</v>
      </c>
      <c r="I1716">
        <f>IF(OR(financial_transactions35[[#This Row],[amount]]&lt;$L$16, financial_transactions35[[#This Row],[amount]]&gt;$L$17), 1, 0)</f>
        <v>1</v>
      </c>
    </row>
    <row r="1717" spans="1:9">
      <c r="A1717" t="s">
        <v>3473</v>
      </c>
      <c r="B1717" s="3">
        <v>45358</v>
      </c>
      <c r="C1717" t="s">
        <v>3474</v>
      </c>
      <c r="D1717">
        <v>886.54</v>
      </c>
      <c r="E1717" t="s">
        <v>47</v>
      </c>
      <c r="F1717" t="s">
        <v>20</v>
      </c>
      <c r="G1717" t="s">
        <v>39</v>
      </c>
      <c r="H1717" t="s">
        <v>33</v>
      </c>
      <c r="I1717">
        <f>IF(OR(financial_transactions35[[#This Row],[amount]]&lt;$L$16, financial_transactions35[[#This Row],[amount]]&gt;$L$17), 1, 0)</f>
        <v>1</v>
      </c>
    </row>
    <row r="1718" spans="1:9">
      <c r="A1718" t="s">
        <v>3475</v>
      </c>
      <c r="B1718" s="3">
        <v>45358</v>
      </c>
      <c r="C1718" t="s">
        <v>3476</v>
      </c>
      <c r="D1718">
        <v>1909.85</v>
      </c>
      <c r="E1718" t="s">
        <v>19</v>
      </c>
      <c r="F1718" t="s">
        <v>26</v>
      </c>
      <c r="G1718" t="s">
        <v>48</v>
      </c>
      <c r="H1718" t="s">
        <v>123</v>
      </c>
      <c r="I1718">
        <f>IF(OR(financial_transactions35[[#This Row],[amount]]&lt;$L$16, financial_transactions35[[#This Row],[amount]]&gt;$L$17), 1, 0)</f>
        <v>1</v>
      </c>
    </row>
    <row r="1719" spans="1:9">
      <c r="A1719" t="s">
        <v>3477</v>
      </c>
      <c r="B1719" s="3">
        <v>45358</v>
      </c>
      <c r="C1719" t="s">
        <v>3478</v>
      </c>
      <c r="D1719">
        <v>727.8</v>
      </c>
      <c r="E1719" t="s">
        <v>16079</v>
      </c>
      <c r="F1719" t="s">
        <v>32</v>
      </c>
      <c r="G1719" t="s">
        <v>48</v>
      </c>
      <c r="H1719" t="s">
        <v>28</v>
      </c>
      <c r="I1719">
        <f>IF(OR(financial_transactions35[[#This Row],[amount]]&lt;$L$16, financial_transactions35[[#This Row],[amount]]&gt;$L$17), 1, 0)</f>
        <v>1</v>
      </c>
    </row>
    <row r="1720" spans="1:9">
      <c r="A1720" t="s">
        <v>3479</v>
      </c>
      <c r="B1720" s="3">
        <v>45358</v>
      </c>
      <c r="C1720" t="s">
        <v>2810</v>
      </c>
      <c r="D1720">
        <v>1552.3</v>
      </c>
      <c r="E1720" t="s">
        <v>16079</v>
      </c>
      <c r="F1720" t="s">
        <v>26</v>
      </c>
      <c r="G1720" t="s">
        <v>48</v>
      </c>
      <c r="H1720" t="s">
        <v>36</v>
      </c>
      <c r="I1720">
        <f>IF(OR(financial_transactions35[[#This Row],[amount]]&lt;$L$16, financial_transactions35[[#This Row],[amount]]&gt;$L$17), 1, 0)</f>
        <v>1</v>
      </c>
    </row>
    <row r="1721" spans="1:9">
      <c r="A1721" t="s">
        <v>3480</v>
      </c>
      <c r="B1721" s="3">
        <v>45358</v>
      </c>
      <c r="C1721" t="s">
        <v>3481</v>
      </c>
      <c r="D1721">
        <v>1704.94</v>
      </c>
      <c r="E1721" t="s">
        <v>67</v>
      </c>
      <c r="F1721" t="s">
        <v>61</v>
      </c>
      <c r="G1721" t="s">
        <v>39</v>
      </c>
      <c r="H1721" t="s">
        <v>44</v>
      </c>
      <c r="I1721">
        <f>IF(OR(financial_transactions35[[#This Row],[amount]]&lt;$L$16, financial_transactions35[[#This Row],[amount]]&gt;$L$17), 1, 0)</f>
        <v>1</v>
      </c>
    </row>
    <row r="1722" spans="1:9">
      <c r="A1722" t="s">
        <v>3482</v>
      </c>
      <c r="B1722" s="3">
        <v>45358</v>
      </c>
      <c r="C1722" t="s">
        <v>3483</v>
      </c>
      <c r="D1722">
        <v>1513.5</v>
      </c>
      <c r="E1722" t="s">
        <v>52</v>
      </c>
      <c r="F1722" t="s">
        <v>20</v>
      </c>
      <c r="G1722" t="s">
        <v>21</v>
      </c>
      <c r="H1722" t="s">
        <v>87</v>
      </c>
      <c r="I1722">
        <f>IF(OR(financial_transactions35[[#This Row],[amount]]&lt;$L$16, financial_transactions35[[#This Row],[amount]]&gt;$L$17), 1, 0)</f>
        <v>1</v>
      </c>
    </row>
    <row r="1723" spans="1:9">
      <c r="A1723" t="s">
        <v>3484</v>
      </c>
      <c r="B1723" s="3">
        <v>45358</v>
      </c>
      <c r="C1723" t="s">
        <v>3485</v>
      </c>
      <c r="D1723">
        <v>1909.65</v>
      </c>
      <c r="E1723" t="s">
        <v>25</v>
      </c>
      <c r="F1723" t="s">
        <v>32</v>
      </c>
      <c r="G1723" t="s">
        <v>39</v>
      </c>
      <c r="H1723" t="s">
        <v>33</v>
      </c>
      <c r="I1723">
        <f>IF(OR(financial_transactions35[[#This Row],[amount]]&lt;$L$16, financial_transactions35[[#This Row],[amount]]&gt;$L$17), 1, 0)</f>
        <v>1</v>
      </c>
    </row>
    <row r="1724" spans="1:9">
      <c r="A1724" t="s">
        <v>3486</v>
      </c>
      <c r="B1724" s="3">
        <v>45358</v>
      </c>
      <c r="C1724" t="s">
        <v>3487</v>
      </c>
      <c r="D1724">
        <v>1804.02</v>
      </c>
      <c r="E1724" t="s">
        <v>47</v>
      </c>
      <c r="F1724" t="s">
        <v>26</v>
      </c>
      <c r="G1724" t="s">
        <v>48</v>
      </c>
      <c r="H1724" t="s">
        <v>16080</v>
      </c>
      <c r="I1724">
        <f>IF(OR(financial_transactions35[[#This Row],[amount]]&lt;$L$16, financial_transactions35[[#This Row],[amount]]&gt;$L$17), 1, 0)</f>
        <v>1</v>
      </c>
    </row>
    <row r="1725" spans="1:9">
      <c r="A1725" t="s">
        <v>3488</v>
      </c>
      <c r="B1725" s="3">
        <v>45358</v>
      </c>
      <c r="C1725" t="s">
        <v>3489</v>
      </c>
      <c r="D1725">
        <v>7206.5</v>
      </c>
      <c r="E1725" t="s">
        <v>25</v>
      </c>
      <c r="F1725" t="s">
        <v>20</v>
      </c>
      <c r="G1725" t="s">
        <v>39</v>
      </c>
      <c r="H1725" t="s">
        <v>33</v>
      </c>
      <c r="I1725">
        <f>IF(OR(financial_transactions35[[#This Row],[amount]]&lt;$L$16, financial_transactions35[[#This Row],[amount]]&gt;$L$17), 1, 0)</f>
        <v>1</v>
      </c>
    </row>
    <row r="1726" spans="1:9">
      <c r="A1726" t="s">
        <v>3490</v>
      </c>
      <c r="B1726" s="3">
        <v>45358</v>
      </c>
      <c r="C1726" t="s">
        <v>1080</v>
      </c>
      <c r="D1726">
        <v>774.23</v>
      </c>
      <c r="E1726" t="s">
        <v>16079</v>
      </c>
      <c r="F1726" t="s">
        <v>32</v>
      </c>
      <c r="G1726" t="s">
        <v>48</v>
      </c>
      <c r="H1726" t="s">
        <v>57</v>
      </c>
      <c r="I1726">
        <f>IF(OR(financial_transactions35[[#This Row],[amount]]&lt;$L$16, financial_transactions35[[#This Row],[amount]]&gt;$L$17), 1, 0)</f>
        <v>1</v>
      </c>
    </row>
    <row r="1727" spans="1:9">
      <c r="A1727" t="s">
        <v>3491</v>
      </c>
      <c r="B1727" s="3">
        <v>45358</v>
      </c>
      <c r="C1727" t="s">
        <v>3024</v>
      </c>
      <c r="D1727">
        <v>1587.02</v>
      </c>
      <c r="E1727" t="s">
        <v>16110</v>
      </c>
      <c r="F1727" t="s">
        <v>20</v>
      </c>
      <c r="G1727" t="s">
        <v>48</v>
      </c>
      <c r="H1727" t="s">
        <v>16080</v>
      </c>
      <c r="I1727">
        <f>IF(OR(financial_transactions35[[#This Row],[amount]]&lt;$L$16, financial_transactions35[[#This Row],[amount]]&gt;$L$17), 1, 0)</f>
        <v>1</v>
      </c>
    </row>
    <row r="1728" spans="1:9">
      <c r="A1728" t="s">
        <v>3492</v>
      </c>
      <c r="B1728" s="3">
        <v>45358</v>
      </c>
      <c r="C1728" t="s">
        <v>576</v>
      </c>
      <c r="D1728">
        <v>1363.63</v>
      </c>
      <c r="E1728" t="s">
        <v>47</v>
      </c>
      <c r="F1728" t="s">
        <v>26</v>
      </c>
      <c r="G1728" t="s">
        <v>21</v>
      </c>
      <c r="H1728" t="s">
        <v>40</v>
      </c>
      <c r="I1728">
        <f>IF(OR(financial_transactions35[[#This Row],[amount]]&lt;$L$16, financial_transactions35[[#This Row],[amount]]&gt;$L$17), 1, 0)</f>
        <v>1</v>
      </c>
    </row>
    <row r="1729" spans="1:9">
      <c r="A1729" t="s">
        <v>3493</v>
      </c>
      <c r="B1729" s="3">
        <v>45358</v>
      </c>
      <c r="C1729" t="s">
        <v>3494</v>
      </c>
      <c r="D1729">
        <v>309.01</v>
      </c>
      <c r="E1729" t="s">
        <v>64</v>
      </c>
      <c r="F1729" t="s">
        <v>61</v>
      </c>
      <c r="G1729" t="s">
        <v>21</v>
      </c>
      <c r="H1729" t="s">
        <v>16080</v>
      </c>
      <c r="I1729">
        <f>IF(OR(financial_transactions35[[#This Row],[amount]]&lt;$L$16, financial_transactions35[[#This Row],[amount]]&gt;$L$17), 1, 0)</f>
        <v>1</v>
      </c>
    </row>
    <row r="1730" spans="1:9">
      <c r="A1730" t="s">
        <v>3495</v>
      </c>
      <c r="B1730" s="3">
        <v>45358</v>
      </c>
      <c r="C1730" t="s">
        <v>3496</v>
      </c>
      <c r="D1730">
        <v>1796.7</v>
      </c>
      <c r="E1730" t="s">
        <v>19</v>
      </c>
      <c r="F1730" t="s">
        <v>20</v>
      </c>
      <c r="G1730" t="s">
        <v>27</v>
      </c>
      <c r="H1730" t="s">
        <v>16080</v>
      </c>
      <c r="I1730">
        <f>IF(OR(financial_transactions35[[#This Row],[amount]]&lt;$L$16, financial_transactions35[[#This Row],[amount]]&gt;$L$17), 1, 0)</f>
        <v>1</v>
      </c>
    </row>
    <row r="1731" spans="1:9">
      <c r="A1731" t="s">
        <v>3497</v>
      </c>
      <c r="B1731" s="3">
        <v>45358</v>
      </c>
      <c r="C1731" t="s">
        <v>3498</v>
      </c>
      <c r="D1731">
        <v>533.78</v>
      </c>
      <c r="E1731" t="s">
        <v>16110</v>
      </c>
      <c r="F1731" t="s">
        <v>61</v>
      </c>
      <c r="G1731" t="s">
        <v>21</v>
      </c>
      <c r="H1731" t="s">
        <v>109</v>
      </c>
      <c r="I1731">
        <f>IF(OR(financial_transactions35[[#This Row],[amount]]&lt;$L$16, financial_transactions35[[#This Row],[amount]]&gt;$L$17), 1, 0)</f>
        <v>1</v>
      </c>
    </row>
    <row r="1732" spans="1:9">
      <c r="A1732" t="s">
        <v>3499</v>
      </c>
      <c r="B1732" s="3">
        <v>45358</v>
      </c>
      <c r="C1732" t="s">
        <v>3500</v>
      </c>
      <c r="D1732">
        <v>745.96</v>
      </c>
      <c r="E1732" t="s">
        <v>31</v>
      </c>
      <c r="F1732" t="s">
        <v>20</v>
      </c>
      <c r="G1732" t="s">
        <v>27</v>
      </c>
      <c r="H1732" t="s">
        <v>16080</v>
      </c>
      <c r="I1732">
        <f>IF(OR(financial_transactions35[[#This Row],[amount]]&lt;$L$16, financial_transactions35[[#This Row],[amount]]&gt;$L$17), 1, 0)</f>
        <v>1</v>
      </c>
    </row>
    <row r="1733" spans="1:9">
      <c r="A1733" t="s">
        <v>3501</v>
      </c>
      <c r="B1733" s="3">
        <v>45358</v>
      </c>
      <c r="C1733" t="s">
        <v>2547</v>
      </c>
      <c r="D1733">
        <v>239.74</v>
      </c>
      <c r="E1733" t="s">
        <v>67</v>
      </c>
      <c r="F1733" t="s">
        <v>32</v>
      </c>
      <c r="G1733" t="s">
        <v>21</v>
      </c>
      <c r="H1733" t="s">
        <v>36</v>
      </c>
      <c r="I1733">
        <f>IF(OR(financial_transactions35[[#This Row],[amount]]&lt;$L$16, financial_transactions35[[#This Row],[amount]]&gt;$L$17), 1, 0)</f>
        <v>1</v>
      </c>
    </row>
    <row r="1734" spans="1:9">
      <c r="A1734" t="s">
        <v>3502</v>
      </c>
      <c r="B1734" s="3">
        <v>45358</v>
      </c>
      <c r="C1734" t="s">
        <v>1463</v>
      </c>
      <c r="D1734">
        <v>1460.9</v>
      </c>
      <c r="E1734" t="s">
        <v>122</v>
      </c>
      <c r="F1734" t="s">
        <v>20</v>
      </c>
      <c r="G1734" t="s">
        <v>39</v>
      </c>
      <c r="H1734" t="s">
        <v>53</v>
      </c>
      <c r="I1734">
        <f>IF(OR(financial_transactions35[[#This Row],[amount]]&lt;$L$16, financial_transactions35[[#This Row],[amount]]&gt;$L$17), 1, 0)</f>
        <v>1</v>
      </c>
    </row>
    <row r="1735" spans="1:9">
      <c r="A1735" t="s">
        <v>3503</v>
      </c>
      <c r="B1735" s="3">
        <v>45358</v>
      </c>
      <c r="C1735" t="s">
        <v>3504</v>
      </c>
      <c r="D1735">
        <v>355.55</v>
      </c>
      <c r="E1735" t="s">
        <v>52</v>
      </c>
      <c r="F1735" t="s">
        <v>32</v>
      </c>
      <c r="G1735" t="s">
        <v>48</v>
      </c>
      <c r="H1735" t="s">
        <v>57</v>
      </c>
      <c r="I1735">
        <f>IF(OR(financial_transactions35[[#This Row],[amount]]&lt;$L$16, financial_transactions35[[#This Row],[amount]]&gt;$L$17), 1, 0)</f>
        <v>1</v>
      </c>
    </row>
    <row r="1736" spans="1:9">
      <c r="A1736" t="s">
        <v>3505</v>
      </c>
      <c r="B1736" s="3">
        <v>45358</v>
      </c>
      <c r="C1736" t="s">
        <v>3506</v>
      </c>
      <c r="D1736">
        <v>1853.84</v>
      </c>
      <c r="E1736" t="s">
        <v>25</v>
      </c>
      <c r="F1736" t="s">
        <v>26</v>
      </c>
      <c r="G1736" t="s">
        <v>48</v>
      </c>
      <c r="H1736" t="s">
        <v>22</v>
      </c>
      <c r="I1736">
        <f>IF(OR(financial_transactions35[[#This Row],[amount]]&lt;$L$16, financial_transactions35[[#This Row],[amount]]&gt;$L$17), 1, 0)</f>
        <v>1</v>
      </c>
    </row>
    <row r="1737" spans="1:9">
      <c r="A1737" t="s">
        <v>3507</v>
      </c>
      <c r="B1737" s="3">
        <v>45358</v>
      </c>
      <c r="C1737" t="s">
        <v>3508</v>
      </c>
      <c r="D1737">
        <v>1223.29</v>
      </c>
      <c r="E1737" t="s">
        <v>64</v>
      </c>
      <c r="F1737" t="s">
        <v>32</v>
      </c>
      <c r="G1737" t="s">
        <v>21</v>
      </c>
      <c r="H1737" t="s">
        <v>40</v>
      </c>
      <c r="I1737">
        <f>IF(OR(financial_transactions35[[#This Row],[amount]]&lt;$L$16, financial_transactions35[[#This Row],[amount]]&gt;$L$17), 1, 0)</f>
        <v>1</v>
      </c>
    </row>
    <row r="1738" spans="1:9">
      <c r="A1738" t="s">
        <v>3509</v>
      </c>
      <c r="B1738" s="3">
        <v>45358</v>
      </c>
      <c r="C1738" t="s">
        <v>3510</v>
      </c>
      <c r="D1738">
        <v>805.19</v>
      </c>
      <c r="E1738" t="s">
        <v>64</v>
      </c>
      <c r="F1738" t="s">
        <v>32</v>
      </c>
      <c r="G1738" t="s">
        <v>39</v>
      </c>
      <c r="H1738" t="s">
        <v>28</v>
      </c>
      <c r="I1738">
        <f>IF(OR(financial_transactions35[[#This Row],[amount]]&lt;$L$16, financial_transactions35[[#This Row],[amount]]&gt;$L$17), 1, 0)</f>
        <v>1</v>
      </c>
    </row>
    <row r="1739" spans="1:9">
      <c r="A1739" t="s">
        <v>3511</v>
      </c>
      <c r="B1739" s="3">
        <v>45358</v>
      </c>
      <c r="C1739" t="s">
        <v>3512</v>
      </c>
      <c r="D1739">
        <v>1765.6</v>
      </c>
      <c r="E1739" t="s">
        <v>70</v>
      </c>
      <c r="F1739" t="s">
        <v>20</v>
      </c>
      <c r="G1739" t="s">
        <v>39</v>
      </c>
      <c r="H1739" t="s">
        <v>33</v>
      </c>
      <c r="I1739">
        <f>IF(OR(financial_transactions35[[#This Row],[amount]]&lt;$L$16, financial_transactions35[[#This Row],[amount]]&gt;$L$17), 1, 0)</f>
        <v>1</v>
      </c>
    </row>
    <row r="1740" spans="1:9">
      <c r="A1740" t="s">
        <v>3513</v>
      </c>
      <c r="B1740" s="3">
        <v>45358</v>
      </c>
      <c r="C1740" t="s">
        <v>2649</v>
      </c>
      <c r="D1740">
        <v>519.34</v>
      </c>
      <c r="E1740" t="s">
        <v>19</v>
      </c>
      <c r="F1740" t="s">
        <v>26</v>
      </c>
      <c r="G1740" t="s">
        <v>39</v>
      </c>
      <c r="H1740" t="s">
        <v>109</v>
      </c>
      <c r="I1740">
        <f>IF(OR(financial_transactions35[[#This Row],[amount]]&lt;$L$16, financial_transactions35[[#This Row],[amount]]&gt;$L$17), 1, 0)</f>
        <v>1</v>
      </c>
    </row>
    <row r="1741" spans="1:9">
      <c r="A1741" t="s">
        <v>3514</v>
      </c>
      <c r="B1741" s="3">
        <v>45358</v>
      </c>
      <c r="C1741" t="s">
        <v>3515</v>
      </c>
      <c r="D1741">
        <v>1257.94</v>
      </c>
      <c r="E1741" t="s">
        <v>31</v>
      </c>
      <c r="F1741" t="s">
        <v>26</v>
      </c>
      <c r="G1741" t="s">
        <v>21</v>
      </c>
      <c r="H1741" t="s">
        <v>40</v>
      </c>
      <c r="I1741">
        <f>IF(OR(financial_transactions35[[#This Row],[amount]]&lt;$L$16, financial_transactions35[[#This Row],[amount]]&gt;$L$17), 1, 0)</f>
        <v>1</v>
      </c>
    </row>
    <row r="1742" spans="1:9">
      <c r="A1742" t="s">
        <v>3516</v>
      </c>
      <c r="B1742" s="3">
        <v>45358</v>
      </c>
      <c r="C1742" t="s">
        <v>3517</v>
      </c>
      <c r="D1742">
        <v>603.9</v>
      </c>
      <c r="E1742" t="s">
        <v>19</v>
      </c>
      <c r="F1742" t="s">
        <v>26</v>
      </c>
      <c r="G1742" t="s">
        <v>21</v>
      </c>
      <c r="H1742" t="s">
        <v>16080</v>
      </c>
      <c r="I1742">
        <f>IF(OR(financial_transactions35[[#This Row],[amount]]&lt;$L$16, financial_transactions35[[#This Row],[amount]]&gt;$L$17), 1, 0)</f>
        <v>1</v>
      </c>
    </row>
    <row r="1743" spans="1:9">
      <c r="A1743" t="s">
        <v>3518</v>
      </c>
      <c r="B1743" s="3">
        <v>45358</v>
      </c>
      <c r="C1743" t="s">
        <v>3519</v>
      </c>
      <c r="D1743">
        <v>940.01</v>
      </c>
      <c r="E1743" t="s">
        <v>16079</v>
      </c>
      <c r="F1743" t="s">
        <v>32</v>
      </c>
      <c r="G1743" t="s">
        <v>39</v>
      </c>
      <c r="H1743" t="s">
        <v>75</v>
      </c>
      <c r="I1743">
        <f>IF(OR(financial_transactions35[[#This Row],[amount]]&lt;$L$16, financial_transactions35[[#This Row],[amount]]&gt;$L$17), 1, 0)</f>
        <v>1</v>
      </c>
    </row>
    <row r="1744" spans="1:9">
      <c r="A1744" t="s">
        <v>3520</v>
      </c>
      <c r="B1744" s="3">
        <v>45358</v>
      </c>
      <c r="C1744" t="s">
        <v>728</v>
      </c>
      <c r="D1744">
        <v>1980.37</v>
      </c>
      <c r="E1744" t="s">
        <v>16110</v>
      </c>
      <c r="F1744" t="s">
        <v>32</v>
      </c>
      <c r="G1744" t="s">
        <v>21</v>
      </c>
      <c r="H1744" t="s">
        <v>28</v>
      </c>
      <c r="I1744">
        <f>IF(OR(financial_transactions35[[#This Row],[amount]]&lt;$L$16, financial_transactions35[[#This Row],[amount]]&gt;$L$17), 1, 0)</f>
        <v>1</v>
      </c>
    </row>
    <row r="1745" spans="1:9">
      <c r="A1745" t="s">
        <v>3521</v>
      </c>
      <c r="B1745" s="3">
        <v>45358</v>
      </c>
      <c r="C1745" t="s">
        <v>1789</v>
      </c>
      <c r="D1745">
        <v>264.68</v>
      </c>
      <c r="E1745" t="s">
        <v>16110</v>
      </c>
      <c r="F1745" t="s">
        <v>61</v>
      </c>
      <c r="G1745" t="s">
        <v>21</v>
      </c>
      <c r="H1745" t="s">
        <v>87</v>
      </c>
      <c r="I1745">
        <f>IF(OR(financial_transactions35[[#This Row],[amount]]&lt;$L$16, financial_transactions35[[#This Row],[amount]]&gt;$L$17), 1, 0)</f>
        <v>1</v>
      </c>
    </row>
    <row r="1746" spans="1:9">
      <c r="A1746" t="s">
        <v>3522</v>
      </c>
      <c r="B1746" s="3">
        <v>45358</v>
      </c>
      <c r="C1746" t="s">
        <v>3523</v>
      </c>
      <c r="D1746">
        <v>840.67</v>
      </c>
      <c r="E1746" t="s">
        <v>52</v>
      </c>
      <c r="F1746" t="s">
        <v>32</v>
      </c>
      <c r="G1746" t="s">
        <v>21</v>
      </c>
      <c r="H1746" t="s">
        <v>176</v>
      </c>
      <c r="I1746">
        <f>IF(OR(financial_transactions35[[#This Row],[amount]]&lt;$L$16, financial_transactions35[[#This Row],[amount]]&gt;$L$17), 1, 0)</f>
        <v>1</v>
      </c>
    </row>
    <row r="1747" spans="1:9">
      <c r="A1747" t="s">
        <v>3524</v>
      </c>
      <c r="B1747" s="3">
        <v>45358</v>
      </c>
      <c r="C1747" t="s">
        <v>3525</v>
      </c>
      <c r="D1747">
        <v>796.2</v>
      </c>
      <c r="E1747" t="s">
        <v>31</v>
      </c>
      <c r="F1747" t="s">
        <v>61</v>
      </c>
      <c r="G1747" t="s">
        <v>48</v>
      </c>
      <c r="H1747" t="s">
        <v>28</v>
      </c>
      <c r="I1747">
        <f>IF(OR(financial_transactions35[[#This Row],[amount]]&lt;$L$16, financial_transactions35[[#This Row],[amount]]&gt;$L$17), 1, 0)</f>
        <v>1</v>
      </c>
    </row>
    <row r="1748" spans="1:9">
      <c r="A1748" t="s">
        <v>3526</v>
      </c>
      <c r="B1748" s="3">
        <v>45358</v>
      </c>
      <c r="C1748" t="s">
        <v>3527</v>
      </c>
      <c r="D1748">
        <v>706.8</v>
      </c>
      <c r="E1748" t="s">
        <v>70</v>
      </c>
      <c r="F1748" t="s">
        <v>32</v>
      </c>
      <c r="G1748" t="s">
        <v>21</v>
      </c>
      <c r="H1748" t="s">
        <v>57</v>
      </c>
      <c r="I1748">
        <f>IF(OR(financial_transactions35[[#This Row],[amount]]&lt;$L$16, financial_transactions35[[#This Row],[amount]]&gt;$L$17), 1, 0)</f>
        <v>1</v>
      </c>
    </row>
    <row r="1749" spans="1:9">
      <c r="A1749" t="s">
        <v>3528</v>
      </c>
      <c r="B1749" s="3">
        <v>45358</v>
      </c>
      <c r="C1749" t="s">
        <v>3529</v>
      </c>
      <c r="D1749">
        <v>1784.23</v>
      </c>
      <c r="E1749" t="s">
        <v>25</v>
      </c>
      <c r="F1749" t="s">
        <v>26</v>
      </c>
      <c r="G1749" t="s">
        <v>39</v>
      </c>
      <c r="H1749" t="s">
        <v>49</v>
      </c>
      <c r="I1749">
        <f>IF(OR(financial_transactions35[[#This Row],[amount]]&lt;$L$16, financial_transactions35[[#This Row],[amount]]&gt;$L$17), 1, 0)</f>
        <v>1</v>
      </c>
    </row>
    <row r="1750" spans="1:9">
      <c r="A1750" t="s">
        <v>3530</v>
      </c>
      <c r="B1750" s="3">
        <v>45358</v>
      </c>
      <c r="C1750" t="s">
        <v>3531</v>
      </c>
      <c r="D1750">
        <v>1878</v>
      </c>
      <c r="E1750" t="s">
        <v>52</v>
      </c>
      <c r="F1750" t="s">
        <v>26</v>
      </c>
      <c r="G1750" t="s">
        <v>48</v>
      </c>
      <c r="H1750" t="s">
        <v>40</v>
      </c>
      <c r="I1750">
        <f>IF(OR(financial_transactions35[[#This Row],[amount]]&lt;$L$16, financial_transactions35[[#This Row],[amount]]&gt;$L$17), 1, 0)</f>
        <v>1</v>
      </c>
    </row>
    <row r="1751" spans="1:9">
      <c r="A1751" t="s">
        <v>3532</v>
      </c>
      <c r="B1751" s="3">
        <v>45358</v>
      </c>
      <c r="C1751" t="s">
        <v>3533</v>
      </c>
      <c r="D1751">
        <v>1637.35</v>
      </c>
      <c r="E1751" t="s">
        <v>122</v>
      </c>
      <c r="F1751" t="s">
        <v>26</v>
      </c>
      <c r="G1751" t="s">
        <v>48</v>
      </c>
      <c r="H1751" t="s">
        <v>87</v>
      </c>
      <c r="I1751">
        <f>IF(OR(financial_transactions35[[#This Row],[amount]]&lt;$L$16, financial_transactions35[[#This Row],[amount]]&gt;$L$17), 1, 0)</f>
        <v>1</v>
      </c>
    </row>
    <row r="1752" spans="1:9">
      <c r="A1752" t="s">
        <v>3534</v>
      </c>
      <c r="B1752" s="3">
        <v>45358</v>
      </c>
      <c r="C1752" t="s">
        <v>3535</v>
      </c>
      <c r="D1752">
        <v>1298.67</v>
      </c>
      <c r="E1752" t="s">
        <v>16079</v>
      </c>
      <c r="F1752" t="s">
        <v>61</v>
      </c>
      <c r="G1752" t="s">
        <v>39</v>
      </c>
      <c r="H1752" t="s">
        <v>109</v>
      </c>
      <c r="I1752">
        <f>IF(OR(financial_transactions35[[#This Row],[amount]]&lt;$L$16, financial_transactions35[[#This Row],[amount]]&gt;$L$17), 1, 0)</f>
        <v>1</v>
      </c>
    </row>
    <row r="1753" spans="1:9">
      <c r="A1753" t="s">
        <v>3536</v>
      </c>
      <c r="B1753" s="3">
        <v>45358</v>
      </c>
      <c r="C1753" t="s">
        <v>3537</v>
      </c>
      <c r="D1753">
        <v>687.4</v>
      </c>
      <c r="E1753" t="s">
        <v>19</v>
      </c>
      <c r="F1753" t="s">
        <v>32</v>
      </c>
      <c r="G1753" t="s">
        <v>48</v>
      </c>
      <c r="H1753" t="s">
        <v>176</v>
      </c>
      <c r="I1753">
        <f>IF(OR(financial_transactions35[[#This Row],[amount]]&lt;$L$16, financial_transactions35[[#This Row],[amount]]&gt;$L$17), 1, 0)</f>
        <v>1</v>
      </c>
    </row>
    <row r="1754" spans="1:9">
      <c r="A1754" t="s">
        <v>3538</v>
      </c>
      <c r="B1754" s="3">
        <v>45358</v>
      </c>
      <c r="C1754" t="s">
        <v>3539</v>
      </c>
      <c r="D1754">
        <v>1128.19</v>
      </c>
      <c r="E1754" t="s">
        <v>16110</v>
      </c>
      <c r="F1754" t="s">
        <v>32</v>
      </c>
      <c r="G1754" t="s">
        <v>21</v>
      </c>
      <c r="H1754" t="s">
        <v>44</v>
      </c>
      <c r="I1754">
        <f>IF(OR(financial_transactions35[[#This Row],[amount]]&lt;$L$16, financial_transactions35[[#This Row],[amount]]&gt;$L$17), 1, 0)</f>
        <v>1</v>
      </c>
    </row>
    <row r="1755" spans="1:9">
      <c r="A1755" t="s">
        <v>3540</v>
      </c>
      <c r="B1755" s="3">
        <v>45358</v>
      </c>
      <c r="C1755" t="s">
        <v>3541</v>
      </c>
      <c r="D1755">
        <v>97</v>
      </c>
      <c r="E1755" t="s">
        <v>31</v>
      </c>
      <c r="F1755" t="s">
        <v>20</v>
      </c>
      <c r="G1755" t="s">
        <v>39</v>
      </c>
      <c r="H1755" t="s">
        <v>16080</v>
      </c>
      <c r="I1755">
        <f>IF(OR(financial_transactions35[[#This Row],[amount]]&lt;$L$16, financial_transactions35[[#This Row],[amount]]&gt;$L$17), 1, 0)</f>
        <v>1</v>
      </c>
    </row>
    <row r="1756" spans="1:9">
      <c r="A1756" t="s">
        <v>3542</v>
      </c>
      <c r="B1756" s="3">
        <v>45358</v>
      </c>
      <c r="C1756" t="s">
        <v>3543</v>
      </c>
      <c r="D1756">
        <v>784.15</v>
      </c>
      <c r="E1756" t="s">
        <v>31</v>
      </c>
      <c r="F1756" t="s">
        <v>20</v>
      </c>
      <c r="G1756" t="s">
        <v>27</v>
      </c>
      <c r="H1756" t="s">
        <v>16080</v>
      </c>
      <c r="I1756">
        <f>IF(OR(financial_transactions35[[#This Row],[amount]]&lt;$L$16, financial_transactions35[[#This Row],[amount]]&gt;$L$17), 1, 0)</f>
        <v>1</v>
      </c>
    </row>
    <row r="1757" spans="1:9">
      <c r="A1757" t="s">
        <v>3544</v>
      </c>
      <c r="B1757" s="3">
        <v>45358</v>
      </c>
      <c r="C1757" t="s">
        <v>1053</v>
      </c>
      <c r="D1757">
        <v>798.1</v>
      </c>
      <c r="E1757" t="s">
        <v>47</v>
      </c>
      <c r="F1757" t="s">
        <v>20</v>
      </c>
      <c r="G1757" t="s">
        <v>48</v>
      </c>
      <c r="H1757" t="s">
        <v>176</v>
      </c>
      <c r="I1757">
        <f>IF(OR(financial_transactions35[[#This Row],[amount]]&lt;$L$16, financial_transactions35[[#This Row],[amount]]&gt;$L$17), 1, 0)</f>
        <v>1</v>
      </c>
    </row>
    <row r="1758" spans="1:9">
      <c r="A1758" t="s">
        <v>3545</v>
      </c>
      <c r="B1758" s="3">
        <v>45359</v>
      </c>
      <c r="C1758" t="s">
        <v>3546</v>
      </c>
      <c r="D1758">
        <v>893.71</v>
      </c>
      <c r="E1758" t="s">
        <v>70</v>
      </c>
      <c r="F1758" t="s">
        <v>26</v>
      </c>
      <c r="G1758" t="s">
        <v>48</v>
      </c>
      <c r="H1758" t="s">
        <v>36</v>
      </c>
      <c r="I1758">
        <f>IF(OR(financial_transactions35[[#This Row],[amount]]&lt;$L$16, financial_transactions35[[#This Row],[amount]]&gt;$L$17), 1, 0)</f>
        <v>1</v>
      </c>
    </row>
    <row r="1759" spans="1:9">
      <c r="A1759" t="s">
        <v>3547</v>
      </c>
      <c r="B1759" s="3">
        <v>45359</v>
      </c>
      <c r="C1759" t="s">
        <v>3548</v>
      </c>
      <c r="D1759">
        <v>1908.49</v>
      </c>
      <c r="E1759" t="s">
        <v>31</v>
      </c>
      <c r="F1759" t="s">
        <v>61</v>
      </c>
      <c r="G1759" t="s">
        <v>48</v>
      </c>
      <c r="H1759" t="s">
        <v>94</v>
      </c>
      <c r="I1759">
        <f>IF(OR(financial_transactions35[[#This Row],[amount]]&lt;$L$16, financial_transactions35[[#This Row],[amount]]&gt;$L$17), 1, 0)</f>
        <v>1</v>
      </c>
    </row>
    <row r="1760" spans="1:9">
      <c r="A1760" t="s">
        <v>3549</v>
      </c>
      <c r="B1760" s="3">
        <v>45359</v>
      </c>
      <c r="C1760" t="s">
        <v>3550</v>
      </c>
      <c r="D1760">
        <v>1594.15</v>
      </c>
      <c r="E1760" t="s">
        <v>64</v>
      </c>
      <c r="F1760" t="s">
        <v>26</v>
      </c>
      <c r="G1760" t="s">
        <v>21</v>
      </c>
      <c r="H1760" t="s">
        <v>22</v>
      </c>
      <c r="I1760">
        <f>IF(OR(financial_transactions35[[#This Row],[amount]]&lt;$L$16, financial_transactions35[[#This Row],[amount]]&gt;$L$17), 1, 0)</f>
        <v>1</v>
      </c>
    </row>
    <row r="1761" spans="1:9">
      <c r="A1761" t="s">
        <v>3551</v>
      </c>
      <c r="B1761" s="3">
        <v>45359</v>
      </c>
      <c r="C1761" t="s">
        <v>3552</v>
      </c>
      <c r="D1761">
        <v>312.93</v>
      </c>
      <c r="E1761" t="s">
        <v>31</v>
      </c>
      <c r="F1761" t="s">
        <v>61</v>
      </c>
      <c r="G1761" t="s">
        <v>48</v>
      </c>
      <c r="H1761" t="s">
        <v>40</v>
      </c>
      <c r="I1761">
        <f>IF(OR(financial_transactions35[[#This Row],[amount]]&lt;$L$16, financial_transactions35[[#This Row],[amount]]&gt;$L$17), 1, 0)</f>
        <v>1</v>
      </c>
    </row>
    <row r="1762" spans="1:9">
      <c r="A1762" t="s">
        <v>3553</v>
      </c>
      <c r="B1762" s="3">
        <v>45359</v>
      </c>
      <c r="C1762" t="s">
        <v>3554</v>
      </c>
      <c r="D1762">
        <v>962.95</v>
      </c>
      <c r="E1762" t="s">
        <v>47</v>
      </c>
      <c r="F1762" t="s">
        <v>26</v>
      </c>
      <c r="G1762" t="s">
        <v>48</v>
      </c>
      <c r="H1762" t="s">
        <v>36</v>
      </c>
      <c r="I1762">
        <f>IF(OR(financial_transactions35[[#This Row],[amount]]&lt;$L$16, financial_transactions35[[#This Row],[amount]]&gt;$L$17), 1, 0)</f>
        <v>1</v>
      </c>
    </row>
    <row r="1763" spans="1:9">
      <c r="A1763" t="s">
        <v>3555</v>
      </c>
      <c r="B1763" s="3">
        <v>45359</v>
      </c>
      <c r="C1763" t="s">
        <v>3556</v>
      </c>
      <c r="D1763">
        <v>178.71</v>
      </c>
      <c r="E1763" t="s">
        <v>31</v>
      </c>
      <c r="F1763" t="s">
        <v>61</v>
      </c>
      <c r="G1763" t="s">
        <v>48</v>
      </c>
      <c r="H1763" t="s">
        <v>16080</v>
      </c>
      <c r="I1763">
        <f>IF(OR(financial_transactions35[[#This Row],[amount]]&lt;$L$16, financial_transactions35[[#This Row],[amount]]&gt;$L$17), 1, 0)</f>
        <v>1</v>
      </c>
    </row>
    <row r="1764" spans="1:9">
      <c r="A1764" t="s">
        <v>3559</v>
      </c>
      <c r="B1764" s="3">
        <v>45359</v>
      </c>
      <c r="C1764" t="s">
        <v>3560</v>
      </c>
      <c r="D1764">
        <v>1421.06</v>
      </c>
      <c r="E1764" t="s">
        <v>47</v>
      </c>
      <c r="F1764" t="s">
        <v>32</v>
      </c>
      <c r="G1764" t="s">
        <v>21</v>
      </c>
      <c r="H1764" t="s">
        <v>36</v>
      </c>
      <c r="I1764">
        <f>IF(OR(financial_transactions35[[#This Row],[amount]]&lt;$L$16, financial_transactions35[[#This Row],[amount]]&gt;$L$17), 1, 0)</f>
        <v>1</v>
      </c>
    </row>
    <row r="1765" spans="1:9">
      <c r="A1765" t="s">
        <v>3561</v>
      </c>
      <c r="B1765" s="3">
        <v>45359</v>
      </c>
      <c r="C1765" t="s">
        <v>3562</v>
      </c>
      <c r="D1765">
        <v>1800.08</v>
      </c>
      <c r="E1765" t="s">
        <v>25</v>
      </c>
      <c r="F1765" t="s">
        <v>32</v>
      </c>
      <c r="G1765" t="s">
        <v>39</v>
      </c>
      <c r="H1765" t="s">
        <v>87</v>
      </c>
      <c r="I1765">
        <f>IF(OR(financial_transactions35[[#This Row],[amount]]&lt;$L$16, financial_transactions35[[#This Row],[amount]]&gt;$L$17), 1, 0)</f>
        <v>1</v>
      </c>
    </row>
    <row r="1766" spans="1:9">
      <c r="A1766" t="s">
        <v>3563</v>
      </c>
      <c r="B1766" s="3">
        <v>45359</v>
      </c>
      <c r="C1766" t="s">
        <v>3564</v>
      </c>
      <c r="D1766">
        <v>966.48</v>
      </c>
      <c r="E1766" t="s">
        <v>70</v>
      </c>
      <c r="F1766" t="s">
        <v>20</v>
      </c>
      <c r="G1766" t="s">
        <v>39</v>
      </c>
      <c r="H1766" t="s">
        <v>49</v>
      </c>
      <c r="I1766">
        <f>IF(OR(financial_transactions35[[#This Row],[amount]]&lt;$L$16, financial_transactions35[[#This Row],[amount]]&gt;$L$17), 1, 0)</f>
        <v>1</v>
      </c>
    </row>
    <row r="1767" spans="1:9">
      <c r="A1767" t="s">
        <v>3565</v>
      </c>
      <c r="B1767" s="3">
        <v>45359</v>
      </c>
      <c r="C1767" t="s">
        <v>3566</v>
      </c>
      <c r="D1767">
        <v>932.35</v>
      </c>
      <c r="E1767" t="s">
        <v>16079</v>
      </c>
      <c r="F1767" t="s">
        <v>20</v>
      </c>
      <c r="G1767" t="s">
        <v>48</v>
      </c>
      <c r="H1767" t="s">
        <v>87</v>
      </c>
      <c r="I1767">
        <f>IF(OR(financial_transactions35[[#This Row],[amount]]&lt;$L$16, financial_transactions35[[#This Row],[amount]]&gt;$L$17), 1, 0)</f>
        <v>1</v>
      </c>
    </row>
    <row r="1768" spans="1:9">
      <c r="A1768" t="s">
        <v>3567</v>
      </c>
      <c r="B1768" s="3">
        <v>45359</v>
      </c>
      <c r="C1768" t="s">
        <v>3568</v>
      </c>
      <c r="D1768">
        <v>1801.53</v>
      </c>
      <c r="E1768" t="s">
        <v>52</v>
      </c>
      <c r="F1768" t="s">
        <v>32</v>
      </c>
      <c r="G1768" t="s">
        <v>27</v>
      </c>
      <c r="H1768" t="s">
        <v>94</v>
      </c>
      <c r="I1768">
        <f>IF(OR(financial_transactions35[[#This Row],[amount]]&lt;$L$16, financial_transactions35[[#This Row],[amount]]&gt;$L$17), 1, 0)</f>
        <v>1</v>
      </c>
    </row>
    <row r="1769" spans="1:9">
      <c r="A1769" t="s">
        <v>3569</v>
      </c>
      <c r="B1769" s="3">
        <v>45359</v>
      </c>
      <c r="C1769" t="s">
        <v>3141</v>
      </c>
      <c r="D1769">
        <v>1804.41</v>
      </c>
      <c r="E1769" t="s">
        <v>19</v>
      </c>
      <c r="F1769" t="s">
        <v>20</v>
      </c>
      <c r="G1769" t="s">
        <v>27</v>
      </c>
      <c r="H1769" t="s">
        <v>36</v>
      </c>
      <c r="I1769">
        <f>IF(OR(financial_transactions35[[#This Row],[amount]]&lt;$L$16, financial_transactions35[[#This Row],[amount]]&gt;$L$17), 1, 0)</f>
        <v>1</v>
      </c>
    </row>
    <row r="1770" spans="1:9">
      <c r="A1770" t="s">
        <v>3570</v>
      </c>
      <c r="B1770" s="3">
        <v>45359</v>
      </c>
      <c r="C1770" t="s">
        <v>3571</v>
      </c>
      <c r="D1770">
        <v>493.95</v>
      </c>
      <c r="E1770" t="s">
        <v>52</v>
      </c>
      <c r="F1770" t="s">
        <v>32</v>
      </c>
      <c r="G1770" t="s">
        <v>39</v>
      </c>
      <c r="H1770" t="s">
        <v>44</v>
      </c>
      <c r="I1770">
        <f>IF(OR(financial_transactions35[[#This Row],[amount]]&lt;$L$16, financial_transactions35[[#This Row],[amount]]&gt;$L$17), 1, 0)</f>
        <v>1</v>
      </c>
    </row>
    <row r="1771" spans="1:9">
      <c r="A1771" t="s">
        <v>3572</v>
      </c>
      <c r="B1771" s="3">
        <v>45359</v>
      </c>
      <c r="C1771" t="s">
        <v>3573</v>
      </c>
      <c r="D1771">
        <v>852.11</v>
      </c>
      <c r="E1771" t="s">
        <v>122</v>
      </c>
      <c r="F1771" t="s">
        <v>20</v>
      </c>
      <c r="G1771" t="s">
        <v>27</v>
      </c>
      <c r="H1771" t="s">
        <v>49</v>
      </c>
      <c r="I1771">
        <f>IF(OR(financial_transactions35[[#This Row],[amount]]&lt;$L$16, financial_transactions35[[#This Row],[amount]]&gt;$L$17), 1, 0)</f>
        <v>1</v>
      </c>
    </row>
    <row r="1772" spans="1:9">
      <c r="A1772" t="s">
        <v>3574</v>
      </c>
      <c r="B1772" s="3">
        <v>45359</v>
      </c>
      <c r="C1772" t="s">
        <v>3575</v>
      </c>
      <c r="D1772">
        <v>335.28</v>
      </c>
      <c r="E1772" t="s">
        <v>19</v>
      </c>
      <c r="F1772" t="s">
        <v>32</v>
      </c>
      <c r="G1772" t="s">
        <v>27</v>
      </c>
      <c r="H1772" t="s">
        <v>40</v>
      </c>
      <c r="I1772">
        <f>IF(OR(financial_transactions35[[#This Row],[amount]]&lt;$L$16, financial_transactions35[[#This Row],[amount]]&gt;$L$17), 1, 0)</f>
        <v>1</v>
      </c>
    </row>
    <row r="1773" spans="1:9">
      <c r="A1773" t="s">
        <v>3576</v>
      </c>
      <c r="B1773" s="3">
        <v>45359</v>
      </c>
      <c r="C1773" t="s">
        <v>3577</v>
      </c>
      <c r="D1773">
        <v>1428.26</v>
      </c>
      <c r="E1773" t="s">
        <v>25</v>
      </c>
      <c r="F1773" t="s">
        <v>20</v>
      </c>
      <c r="G1773" t="s">
        <v>48</v>
      </c>
      <c r="H1773" t="s">
        <v>33</v>
      </c>
      <c r="I1773">
        <f>IF(OR(financial_transactions35[[#This Row],[amount]]&lt;$L$16, financial_transactions35[[#This Row],[amount]]&gt;$L$17), 1, 0)</f>
        <v>1</v>
      </c>
    </row>
    <row r="1774" spans="1:9">
      <c r="A1774" t="s">
        <v>3578</v>
      </c>
      <c r="B1774" s="3">
        <v>45359</v>
      </c>
      <c r="C1774" t="s">
        <v>3579</v>
      </c>
      <c r="D1774">
        <v>401.28</v>
      </c>
      <c r="E1774" t="s">
        <v>52</v>
      </c>
      <c r="F1774" t="s">
        <v>26</v>
      </c>
      <c r="G1774" t="s">
        <v>39</v>
      </c>
      <c r="H1774" t="s">
        <v>75</v>
      </c>
      <c r="I1774">
        <f>IF(OR(financial_transactions35[[#This Row],[amount]]&lt;$L$16, financial_transactions35[[#This Row],[amount]]&gt;$L$17), 1, 0)</f>
        <v>1</v>
      </c>
    </row>
    <row r="1775" spans="1:9">
      <c r="A1775" t="s">
        <v>3580</v>
      </c>
      <c r="B1775" s="3">
        <v>45359</v>
      </c>
      <c r="C1775" t="s">
        <v>3581</v>
      </c>
      <c r="D1775">
        <v>1357.88</v>
      </c>
      <c r="E1775" t="s">
        <v>67</v>
      </c>
      <c r="F1775" t="s">
        <v>20</v>
      </c>
      <c r="G1775" t="s">
        <v>27</v>
      </c>
      <c r="H1775" t="s">
        <v>22</v>
      </c>
      <c r="I1775">
        <f>IF(OR(financial_transactions35[[#This Row],[amount]]&lt;$L$16, financial_transactions35[[#This Row],[amount]]&gt;$L$17), 1, 0)</f>
        <v>1</v>
      </c>
    </row>
    <row r="1776" spans="1:9">
      <c r="A1776" t="s">
        <v>3582</v>
      </c>
      <c r="B1776" s="3">
        <v>45359</v>
      </c>
      <c r="C1776" t="s">
        <v>3583</v>
      </c>
      <c r="D1776">
        <v>9369.66</v>
      </c>
      <c r="E1776" t="s">
        <v>19</v>
      </c>
      <c r="F1776" t="s">
        <v>26</v>
      </c>
      <c r="G1776" t="s">
        <v>39</v>
      </c>
      <c r="H1776" t="s">
        <v>36</v>
      </c>
      <c r="I1776">
        <f>IF(OR(financial_transactions35[[#This Row],[amount]]&lt;$L$16, financial_transactions35[[#This Row],[amount]]&gt;$L$17), 1, 0)</f>
        <v>1</v>
      </c>
    </row>
    <row r="1777" spans="1:9">
      <c r="A1777" t="s">
        <v>3584</v>
      </c>
      <c r="B1777" s="3">
        <v>45359</v>
      </c>
      <c r="C1777" t="s">
        <v>1345</v>
      </c>
      <c r="D1777">
        <v>1148.3800000000001</v>
      </c>
      <c r="E1777" t="s">
        <v>64</v>
      </c>
      <c r="F1777" t="s">
        <v>61</v>
      </c>
      <c r="G1777" t="s">
        <v>21</v>
      </c>
      <c r="H1777" t="s">
        <v>109</v>
      </c>
      <c r="I1777">
        <f>IF(OR(financial_transactions35[[#This Row],[amount]]&lt;$L$16, financial_transactions35[[#This Row],[amount]]&gt;$L$17), 1, 0)</f>
        <v>1</v>
      </c>
    </row>
    <row r="1778" spans="1:9">
      <c r="A1778" t="s">
        <v>3585</v>
      </c>
      <c r="B1778" s="3">
        <v>45359</v>
      </c>
      <c r="C1778" t="s">
        <v>2098</v>
      </c>
      <c r="D1778">
        <v>297.99</v>
      </c>
      <c r="E1778" t="s">
        <v>16110</v>
      </c>
      <c r="F1778" t="s">
        <v>61</v>
      </c>
      <c r="G1778" t="s">
        <v>27</v>
      </c>
      <c r="H1778" t="s">
        <v>75</v>
      </c>
      <c r="I1778">
        <f>IF(OR(financial_transactions35[[#This Row],[amount]]&lt;$L$16, financial_transactions35[[#This Row],[amount]]&gt;$L$17), 1, 0)</f>
        <v>1</v>
      </c>
    </row>
    <row r="1779" spans="1:9">
      <c r="A1779" t="s">
        <v>3586</v>
      </c>
      <c r="B1779" s="3">
        <v>45359</v>
      </c>
      <c r="C1779" t="s">
        <v>3587</v>
      </c>
      <c r="D1779">
        <v>1796.51</v>
      </c>
      <c r="E1779" t="s">
        <v>122</v>
      </c>
      <c r="F1779" t="s">
        <v>32</v>
      </c>
      <c r="G1779" t="s">
        <v>39</v>
      </c>
      <c r="H1779" t="s">
        <v>40</v>
      </c>
      <c r="I1779">
        <f>IF(OR(financial_transactions35[[#This Row],[amount]]&lt;$L$16, financial_transactions35[[#This Row],[amount]]&gt;$L$17), 1, 0)</f>
        <v>1</v>
      </c>
    </row>
    <row r="1780" spans="1:9">
      <c r="A1780" t="s">
        <v>3588</v>
      </c>
      <c r="B1780" s="3">
        <v>45359</v>
      </c>
      <c r="C1780" t="s">
        <v>3589</v>
      </c>
      <c r="D1780">
        <v>1706.89</v>
      </c>
      <c r="E1780" t="s">
        <v>67</v>
      </c>
      <c r="F1780" t="s">
        <v>32</v>
      </c>
      <c r="G1780" t="s">
        <v>48</v>
      </c>
      <c r="H1780" t="s">
        <v>87</v>
      </c>
      <c r="I1780">
        <f>IF(OR(financial_transactions35[[#This Row],[amount]]&lt;$L$16, financial_transactions35[[#This Row],[amount]]&gt;$L$17), 1, 0)</f>
        <v>1</v>
      </c>
    </row>
    <row r="1781" spans="1:9">
      <c r="A1781" t="s">
        <v>3590</v>
      </c>
      <c r="B1781" s="3">
        <v>45359</v>
      </c>
      <c r="C1781" t="s">
        <v>3184</v>
      </c>
      <c r="D1781">
        <v>705.55</v>
      </c>
      <c r="E1781" t="s">
        <v>67</v>
      </c>
      <c r="F1781" t="s">
        <v>20</v>
      </c>
      <c r="G1781" t="s">
        <v>48</v>
      </c>
      <c r="H1781" t="s">
        <v>33</v>
      </c>
      <c r="I1781">
        <f>IF(OR(financial_transactions35[[#This Row],[amount]]&lt;$L$16, financial_transactions35[[#This Row],[amount]]&gt;$L$17), 1, 0)</f>
        <v>1</v>
      </c>
    </row>
    <row r="1782" spans="1:9">
      <c r="A1782" t="s">
        <v>3591</v>
      </c>
      <c r="B1782" s="3">
        <v>45359</v>
      </c>
      <c r="C1782" t="s">
        <v>1744</v>
      </c>
      <c r="D1782">
        <v>89.17</v>
      </c>
      <c r="E1782" t="s">
        <v>67</v>
      </c>
      <c r="F1782" t="s">
        <v>61</v>
      </c>
      <c r="G1782" t="s">
        <v>39</v>
      </c>
      <c r="H1782" t="s">
        <v>49</v>
      </c>
      <c r="I1782">
        <f>IF(OR(financial_transactions35[[#This Row],[amount]]&lt;$L$16, financial_transactions35[[#This Row],[amount]]&gt;$L$17), 1, 0)</f>
        <v>1</v>
      </c>
    </row>
    <row r="1783" spans="1:9">
      <c r="A1783" t="s">
        <v>3592</v>
      </c>
      <c r="B1783" s="3">
        <v>45359</v>
      </c>
      <c r="C1783" t="s">
        <v>483</v>
      </c>
      <c r="D1783">
        <v>1863.28</v>
      </c>
      <c r="E1783" t="s">
        <v>122</v>
      </c>
      <c r="F1783" t="s">
        <v>20</v>
      </c>
      <c r="G1783" t="s">
        <v>27</v>
      </c>
      <c r="H1783" t="s">
        <v>123</v>
      </c>
      <c r="I1783">
        <f>IF(OR(financial_transactions35[[#This Row],[amount]]&lt;$L$16, financial_transactions35[[#This Row],[amount]]&gt;$L$17), 1, 0)</f>
        <v>1</v>
      </c>
    </row>
    <row r="1784" spans="1:9">
      <c r="A1784" t="s">
        <v>3593</v>
      </c>
      <c r="B1784" s="3">
        <v>45360</v>
      </c>
      <c r="C1784" t="s">
        <v>3594</v>
      </c>
      <c r="D1784">
        <v>688.19</v>
      </c>
      <c r="E1784" t="s">
        <v>122</v>
      </c>
      <c r="F1784" t="s">
        <v>32</v>
      </c>
      <c r="G1784" t="s">
        <v>27</v>
      </c>
      <c r="H1784" t="s">
        <v>109</v>
      </c>
      <c r="I1784">
        <f>IF(OR(financial_transactions35[[#This Row],[amount]]&lt;$L$16, financial_transactions35[[#This Row],[amount]]&gt;$L$17), 1, 0)</f>
        <v>1</v>
      </c>
    </row>
    <row r="1785" spans="1:9">
      <c r="A1785" t="s">
        <v>3595</v>
      </c>
      <c r="B1785" s="3">
        <v>45360</v>
      </c>
      <c r="C1785" t="s">
        <v>3596</v>
      </c>
      <c r="D1785">
        <v>1560.99</v>
      </c>
      <c r="E1785" t="s">
        <v>70</v>
      </c>
      <c r="F1785" t="s">
        <v>20</v>
      </c>
      <c r="G1785" t="s">
        <v>39</v>
      </c>
      <c r="H1785" t="s">
        <v>16080</v>
      </c>
      <c r="I1785">
        <f>IF(OR(financial_transactions35[[#This Row],[amount]]&lt;$L$16, financial_transactions35[[#This Row],[amount]]&gt;$L$17), 1, 0)</f>
        <v>1</v>
      </c>
    </row>
    <row r="1786" spans="1:9">
      <c r="A1786" t="s">
        <v>3597</v>
      </c>
      <c r="B1786" s="3">
        <v>45360</v>
      </c>
      <c r="C1786" t="s">
        <v>3598</v>
      </c>
      <c r="D1786">
        <v>1578.26</v>
      </c>
      <c r="E1786" t="s">
        <v>52</v>
      </c>
      <c r="F1786" t="s">
        <v>20</v>
      </c>
      <c r="G1786" t="s">
        <v>39</v>
      </c>
      <c r="H1786" t="s">
        <v>44</v>
      </c>
      <c r="I1786">
        <f>IF(OR(financial_transactions35[[#This Row],[amount]]&lt;$L$16, financial_transactions35[[#This Row],[amount]]&gt;$L$17), 1, 0)</f>
        <v>1</v>
      </c>
    </row>
    <row r="1787" spans="1:9">
      <c r="A1787" t="s">
        <v>3599</v>
      </c>
      <c r="B1787" s="3">
        <v>45360</v>
      </c>
      <c r="C1787" t="s">
        <v>3600</v>
      </c>
      <c r="D1787">
        <v>54.98</v>
      </c>
      <c r="E1787" t="s">
        <v>25</v>
      </c>
      <c r="F1787" t="s">
        <v>32</v>
      </c>
      <c r="G1787" t="s">
        <v>39</v>
      </c>
      <c r="H1787" t="s">
        <v>53</v>
      </c>
      <c r="I1787">
        <f>IF(OR(financial_transactions35[[#This Row],[amount]]&lt;$L$16, financial_transactions35[[#This Row],[amount]]&gt;$L$17), 1, 0)</f>
        <v>1</v>
      </c>
    </row>
    <row r="1788" spans="1:9">
      <c r="A1788" t="s">
        <v>3601</v>
      </c>
      <c r="B1788" s="3">
        <v>45360</v>
      </c>
      <c r="C1788" t="s">
        <v>3602</v>
      </c>
      <c r="D1788">
        <v>1732.98</v>
      </c>
      <c r="E1788" t="s">
        <v>70</v>
      </c>
      <c r="F1788" t="s">
        <v>20</v>
      </c>
      <c r="G1788" t="s">
        <v>27</v>
      </c>
      <c r="H1788" t="s">
        <v>57</v>
      </c>
      <c r="I1788">
        <f>IF(OR(financial_transactions35[[#This Row],[amount]]&lt;$L$16, financial_transactions35[[#This Row],[amount]]&gt;$L$17), 1, 0)</f>
        <v>1</v>
      </c>
    </row>
    <row r="1789" spans="1:9">
      <c r="A1789" t="s">
        <v>3603</v>
      </c>
      <c r="B1789" s="3">
        <v>45360</v>
      </c>
      <c r="C1789" t="s">
        <v>3604</v>
      </c>
      <c r="D1789">
        <v>975.37</v>
      </c>
      <c r="E1789" t="s">
        <v>70</v>
      </c>
      <c r="F1789" t="s">
        <v>26</v>
      </c>
      <c r="G1789" t="s">
        <v>48</v>
      </c>
      <c r="H1789" t="s">
        <v>49</v>
      </c>
      <c r="I1789">
        <f>IF(OR(financial_transactions35[[#This Row],[amount]]&lt;$L$16, financial_transactions35[[#This Row],[amount]]&gt;$L$17), 1, 0)</f>
        <v>1</v>
      </c>
    </row>
    <row r="1790" spans="1:9">
      <c r="A1790" t="s">
        <v>3605</v>
      </c>
      <c r="B1790" s="3">
        <v>45360</v>
      </c>
      <c r="C1790" t="s">
        <v>3606</v>
      </c>
      <c r="D1790">
        <v>1915.27</v>
      </c>
      <c r="E1790" t="s">
        <v>67</v>
      </c>
      <c r="F1790" t="s">
        <v>61</v>
      </c>
      <c r="G1790" t="s">
        <v>27</v>
      </c>
      <c r="H1790" t="s">
        <v>36</v>
      </c>
      <c r="I1790">
        <f>IF(OR(financial_transactions35[[#This Row],[amount]]&lt;$L$16, financial_transactions35[[#This Row],[amount]]&gt;$L$17), 1, 0)</f>
        <v>1</v>
      </c>
    </row>
    <row r="1791" spans="1:9">
      <c r="A1791" t="s">
        <v>3607</v>
      </c>
      <c r="B1791" s="3">
        <v>45360</v>
      </c>
      <c r="C1791" t="s">
        <v>3608</v>
      </c>
      <c r="D1791">
        <v>492.69</v>
      </c>
      <c r="E1791" t="s">
        <v>16110</v>
      </c>
      <c r="F1791" t="s">
        <v>26</v>
      </c>
      <c r="G1791" t="s">
        <v>48</v>
      </c>
      <c r="H1791" t="s">
        <v>33</v>
      </c>
      <c r="I1791">
        <f>IF(OR(financial_transactions35[[#This Row],[amount]]&lt;$L$16, financial_transactions35[[#This Row],[amount]]&gt;$L$17), 1, 0)</f>
        <v>1</v>
      </c>
    </row>
    <row r="1792" spans="1:9">
      <c r="A1792" t="s">
        <v>3609</v>
      </c>
      <c r="B1792" s="3">
        <v>45360</v>
      </c>
      <c r="C1792" t="s">
        <v>3610</v>
      </c>
      <c r="D1792">
        <v>289.70999999999998</v>
      </c>
      <c r="E1792" t="s">
        <v>19</v>
      </c>
      <c r="F1792" t="s">
        <v>20</v>
      </c>
      <c r="G1792" t="s">
        <v>48</v>
      </c>
      <c r="H1792" t="s">
        <v>75</v>
      </c>
      <c r="I1792">
        <f>IF(OR(financial_transactions35[[#This Row],[amount]]&lt;$L$16, financial_transactions35[[#This Row],[amount]]&gt;$L$17), 1, 0)</f>
        <v>1</v>
      </c>
    </row>
    <row r="1793" spans="1:9">
      <c r="A1793" t="s">
        <v>3611</v>
      </c>
      <c r="B1793" s="3">
        <v>45360</v>
      </c>
      <c r="C1793" t="s">
        <v>3612</v>
      </c>
      <c r="D1793">
        <v>149.35</v>
      </c>
      <c r="E1793" t="s">
        <v>122</v>
      </c>
      <c r="F1793" t="s">
        <v>20</v>
      </c>
      <c r="G1793" t="s">
        <v>48</v>
      </c>
      <c r="H1793" t="s">
        <v>40</v>
      </c>
      <c r="I1793">
        <f>IF(OR(financial_transactions35[[#This Row],[amount]]&lt;$L$16, financial_transactions35[[#This Row],[amount]]&gt;$L$17), 1, 0)</f>
        <v>1</v>
      </c>
    </row>
    <row r="1794" spans="1:9">
      <c r="A1794" t="s">
        <v>3613</v>
      </c>
      <c r="B1794" s="3">
        <v>45360</v>
      </c>
      <c r="C1794" t="s">
        <v>3614</v>
      </c>
      <c r="D1794">
        <v>1778.61</v>
      </c>
      <c r="E1794" t="s">
        <v>70</v>
      </c>
      <c r="F1794" t="s">
        <v>26</v>
      </c>
      <c r="G1794" t="s">
        <v>27</v>
      </c>
      <c r="H1794" t="s">
        <v>36</v>
      </c>
      <c r="I1794">
        <f>IF(OR(financial_transactions35[[#This Row],[amount]]&lt;$L$16, financial_transactions35[[#This Row],[amount]]&gt;$L$17), 1, 0)</f>
        <v>1</v>
      </c>
    </row>
    <row r="1795" spans="1:9">
      <c r="A1795" t="s">
        <v>3615</v>
      </c>
      <c r="B1795" s="3">
        <v>45360</v>
      </c>
      <c r="C1795" t="s">
        <v>3616</v>
      </c>
      <c r="D1795">
        <v>1826.5</v>
      </c>
      <c r="E1795" t="s">
        <v>19</v>
      </c>
      <c r="F1795" t="s">
        <v>20</v>
      </c>
      <c r="G1795" t="s">
        <v>48</v>
      </c>
      <c r="H1795" t="s">
        <v>44</v>
      </c>
      <c r="I1795">
        <f>IF(OR(financial_transactions35[[#This Row],[amount]]&lt;$L$16, financial_transactions35[[#This Row],[amount]]&gt;$L$17), 1, 0)</f>
        <v>1</v>
      </c>
    </row>
    <row r="1796" spans="1:9">
      <c r="A1796" t="s">
        <v>3617</v>
      </c>
      <c r="B1796" s="3">
        <v>45360</v>
      </c>
      <c r="C1796" t="s">
        <v>3618</v>
      </c>
      <c r="D1796">
        <v>1729.57</v>
      </c>
      <c r="E1796" t="s">
        <v>16079</v>
      </c>
      <c r="F1796" t="s">
        <v>32</v>
      </c>
      <c r="G1796" t="s">
        <v>48</v>
      </c>
      <c r="H1796" t="s">
        <v>49</v>
      </c>
      <c r="I1796">
        <f>IF(OR(financial_transactions35[[#This Row],[amount]]&lt;$L$16, financial_transactions35[[#This Row],[amount]]&gt;$L$17), 1, 0)</f>
        <v>1</v>
      </c>
    </row>
    <row r="1797" spans="1:9">
      <c r="A1797" t="s">
        <v>3619</v>
      </c>
      <c r="B1797" s="3">
        <v>45360</v>
      </c>
      <c r="C1797" t="s">
        <v>3620</v>
      </c>
      <c r="D1797">
        <v>137.27000000000001</v>
      </c>
      <c r="E1797" t="s">
        <v>16110</v>
      </c>
      <c r="F1797" t="s">
        <v>32</v>
      </c>
      <c r="G1797" t="s">
        <v>48</v>
      </c>
      <c r="H1797" t="s">
        <v>28</v>
      </c>
      <c r="I1797">
        <f>IF(OR(financial_transactions35[[#This Row],[amount]]&lt;$L$16, financial_transactions35[[#This Row],[amount]]&gt;$L$17), 1, 0)</f>
        <v>1</v>
      </c>
    </row>
    <row r="1798" spans="1:9">
      <c r="A1798" t="s">
        <v>3621</v>
      </c>
      <c r="B1798" s="3">
        <v>45360</v>
      </c>
      <c r="C1798" t="s">
        <v>1125</v>
      </c>
      <c r="D1798">
        <v>348.84</v>
      </c>
      <c r="E1798" t="s">
        <v>52</v>
      </c>
      <c r="F1798" t="s">
        <v>20</v>
      </c>
      <c r="G1798" t="s">
        <v>39</v>
      </c>
      <c r="H1798" t="s">
        <v>16080</v>
      </c>
      <c r="I1798">
        <f>IF(OR(financial_transactions35[[#This Row],[amount]]&lt;$L$16, financial_transactions35[[#This Row],[amount]]&gt;$L$17), 1, 0)</f>
        <v>1</v>
      </c>
    </row>
    <row r="1799" spans="1:9">
      <c r="A1799" t="s">
        <v>3622</v>
      </c>
      <c r="B1799" s="3">
        <v>45360</v>
      </c>
      <c r="C1799" t="s">
        <v>3623</v>
      </c>
      <c r="D1799">
        <v>1924.54</v>
      </c>
      <c r="E1799" t="s">
        <v>52</v>
      </c>
      <c r="F1799" t="s">
        <v>32</v>
      </c>
      <c r="G1799" t="s">
        <v>39</v>
      </c>
      <c r="H1799" t="s">
        <v>87</v>
      </c>
      <c r="I1799">
        <f>IF(OR(financial_transactions35[[#This Row],[amount]]&lt;$L$16, financial_transactions35[[#This Row],[amount]]&gt;$L$17), 1, 0)</f>
        <v>1</v>
      </c>
    </row>
    <row r="1800" spans="1:9">
      <c r="A1800" t="s">
        <v>3624</v>
      </c>
      <c r="B1800" s="3">
        <v>45360</v>
      </c>
      <c r="C1800" t="s">
        <v>3625</v>
      </c>
      <c r="D1800">
        <v>1557.66</v>
      </c>
      <c r="E1800" t="s">
        <v>19</v>
      </c>
      <c r="F1800" t="s">
        <v>61</v>
      </c>
      <c r="G1800" t="s">
        <v>48</v>
      </c>
      <c r="H1800" t="s">
        <v>109</v>
      </c>
      <c r="I1800">
        <f>IF(OR(financial_transactions35[[#This Row],[amount]]&lt;$L$16, financial_transactions35[[#This Row],[amount]]&gt;$L$17), 1, 0)</f>
        <v>1</v>
      </c>
    </row>
    <row r="1801" spans="1:9">
      <c r="A1801" t="s">
        <v>3626</v>
      </c>
      <c r="B1801" s="3">
        <v>45360</v>
      </c>
      <c r="C1801" t="s">
        <v>3627</v>
      </c>
      <c r="D1801">
        <v>252.95</v>
      </c>
      <c r="E1801" t="s">
        <v>19</v>
      </c>
      <c r="F1801" t="s">
        <v>32</v>
      </c>
      <c r="G1801" t="s">
        <v>48</v>
      </c>
      <c r="H1801" t="s">
        <v>28</v>
      </c>
      <c r="I1801">
        <f>IF(OR(financial_transactions35[[#This Row],[amount]]&lt;$L$16, financial_transactions35[[#This Row],[amount]]&gt;$L$17), 1, 0)</f>
        <v>1</v>
      </c>
    </row>
    <row r="1802" spans="1:9">
      <c r="A1802" t="s">
        <v>3628</v>
      </c>
      <c r="B1802" s="3">
        <v>45360</v>
      </c>
      <c r="C1802" t="s">
        <v>3629</v>
      </c>
      <c r="D1802">
        <v>1379.5</v>
      </c>
      <c r="E1802" t="s">
        <v>16079</v>
      </c>
      <c r="F1802" t="s">
        <v>20</v>
      </c>
      <c r="G1802" t="s">
        <v>48</v>
      </c>
      <c r="H1802" t="s">
        <v>22</v>
      </c>
      <c r="I1802">
        <f>IF(OR(financial_transactions35[[#This Row],[amount]]&lt;$L$16, financial_transactions35[[#This Row],[amount]]&gt;$L$17), 1, 0)</f>
        <v>1</v>
      </c>
    </row>
    <row r="1803" spans="1:9">
      <c r="A1803" t="s">
        <v>3630</v>
      </c>
      <c r="B1803" s="3">
        <v>45360</v>
      </c>
      <c r="C1803" t="s">
        <v>3631</v>
      </c>
      <c r="D1803">
        <v>1499.96</v>
      </c>
      <c r="E1803" t="s">
        <v>25</v>
      </c>
      <c r="F1803" t="s">
        <v>61</v>
      </c>
      <c r="G1803" t="s">
        <v>27</v>
      </c>
      <c r="H1803" t="s">
        <v>16080</v>
      </c>
      <c r="I1803">
        <f>IF(OR(financial_transactions35[[#This Row],[amount]]&lt;$L$16, financial_transactions35[[#This Row],[amount]]&gt;$L$17), 1, 0)</f>
        <v>1</v>
      </c>
    </row>
    <row r="1804" spans="1:9">
      <c r="A1804" t="s">
        <v>3632</v>
      </c>
      <c r="B1804" s="3">
        <v>45360</v>
      </c>
      <c r="C1804" t="s">
        <v>3633</v>
      </c>
      <c r="D1804">
        <v>1054.03</v>
      </c>
      <c r="E1804" t="s">
        <v>25</v>
      </c>
      <c r="F1804" t="s">
        <v>32</v>
      </c>
      <c r="G1804" t="s">
        <v>27</v>
      </c>
      <c r="H1804" t="s">
        <v>36</v>
      </c>
      <c r="I1804">
        <f>IF(OR(financial_transactions35[[#This Row],[amount]]&lt;$L$16, financial_transactions35[[#This Row],[amount]]&gt;$L$17), 1, 0)</f>
        <v>1</v>
      </c>
    </row>
    <row r="1805" spans="1:9">
      <c r="A1805" t="s">
        <v>3634</v>
      </c>
      <c r="B1805" s="3">
        <v>45360</v>
      </c>
      <c r="C1805" t="s">
        <v>1795</v>
      </c>
      <c r="D1805">
        <v>140.35</v>
      </c>
      <c r="E1805" t="s">
        <v>52</v>
      </c>
      <c r="F1805" t="s">
        <v>26</v>
      </c>
      <c r="G1805" t="s">
        <v>27</v>
      </c>
      <c r="H1805" t="s">
        <v>75</v>
      </c>
      <c r="I1805">
        <f>IF(OR(financial_transactions35[[#This Row],[amount]]&lt;$L$16, financial_transactions35[[#This Row],[amount]]&gt;$L$17), 1, 0)</f>
        <v>1</v>
      </c>
    </row>
    <row r="1806" spans="1:9">
      <c r="A1806" t="s">
        <v>3635</v>
      </c>
      <c r="B1806" s="3">
        <v>45360</v>
      </c>
      <c r="C1806" t="s">
        <v>3636</v>
      </c>
      <c r="D1806">
        <v>338.13</v>
      </c>
      <c r="E1806" t="s">
        <v>19</v>
      </c>
      <c r="F1806" t="s">
        <v>20</v>
      </c>
      <c r="G1806" t="s">
        <v>48</v>
      </c>
      <c r="H1806" t="s">
        <v>16080</v>
      </c>
      <c r="I1806">
        <f>IF(OR(financial_transactions35[[#This Row],[amount]]&lt;$L$16, financial_transactions35[[#This Row],[amount]]&gt;$L$17), 1, 0)</f>
        <v>1</v>
      </c>
    </row>
    <row r="1807" spans="1:9">
      <c r="A1807" t="s">
        <v>3637</v>
      </c>
      <c r="B1807" s="3">
        <v>45360</v>
      </c>
      <c r="C1807" t="s">
        <v>3638</v>
      </c>
      <c r="D1807">
        <v>1055.24</v>
      </c>
      <c r="E1807" t="s">
        <v>122</v>
      </c>
      <c r="F1807" t="s">
        <v>32</v>
      </c>
      <c r="G1807" t="s">
        <v>48</v>
      </c>
      <c r="H1807" t="s">
        <v>49</v>
      </c>
      <c r="I1807">
        <f>IF(OR(financial_transactions35[[#This Row],[amount]]&lt;$L$16, financial_transactions35[[#This Row],[amount]]&gt;$L$17), 1, 0)</f>
        <v>1</v>
      </c>
    </row>
    <row r="1808" spans="1:9">
      <c r="A1808" t="s">
        <v>3639</v>
      </c>
      <c r="B1808" s="3">
        <v>45360</v>
      </c>
      <c r="C1808" t="s">
        <v>3640</v>
      </c>
      <c r="D1808">
        <v>1672.39</v>
      </c>
      <c r="E1808" t="s">
        <v>16079</v>
      </c>
      <c r="F1808" t="s">
        <v>20</v>
      </c>
      <c r="G1808" t="s">
        <v>21</v>
      </c>
      <c r="H1808" t="s">
        <v>123</v>
      </c>
      <c r="I1808">
        <f>IF(OR(financial_transactions35[[#This Row],[amount]]&lt;$L$16, financial_transactions35[[#This Row],[amount]]&gt;$L$17), 1, 0)</f>
        <v>1</v>
      </c>
    </row>
    <row r="1809" spans="1:9">
      <c r="A1809" t="s">
        <v>3641</v>
      </c>
      <c r="B1809" s="3">
        <v>45360</v>
      </c>
      <c r="C1809" t="s">
        <v>3642</v>
      </c>
      <c r="D1809">
        <v>1527.6</v>
      </c>
      <c r="E1809" t="s">
        <v>16110</v>
      </c>
      <c r="F1809" t="s">
        <v>32</v>
      </c>
      <c r="G1809" t="s">
        <v>21</v>
      </c>
      <c r="H1809" t="s">
        <v>87</v>
      </c>
      <c r="I1809">
        <f>IF(OR(financial_transactions35[[#This Row],[amount]]&lt;$L$16, financial_transactions35[[#This Row],[amount]]&gt;$L$17), 1, 0)</f>
        <v>1</v>
      </c>
    </row>
    <row r="1810" spans="1:9">
      <c r="A1810" t="s">
        <v>3643</v>
      </c>
      <c r="B1810" s="3">
        <v>45360</v>
      </c>
      <c r="C1810" t="s">
        <v>3644</v>
      </c>
      <c r="D1810">
        <v>400.33</v>
      </c>
      <c r="E1810" t="s">
        <v>47</v>
      </c>
      <c r="F1810" t="s">
        <v>26</v>
      </c>
      <c r="G1810" t="s">
        <v>27</v>
      </c>
      <c r="H1810" t="s">
        <v>44</v>
      </c>
      <c r="I1810">
        <f>IF(OR(financial_transactions35[[#This Row],[amount]]&lt;$L$16, financial_transactions35[[#This Row],[amount]]&gt;$L$17), 1, 0)</f>
        <v>1</v>
      </c>
    </row>
    <row r="1811" spans="1:9">
      <c r="A1811" t="s">
        <v>3645</v>
      </c>
      <c r="B1811" s="3">
        <v>45360</v>
      </c>
      <c r="C1811" t="s">
        <v>3646</v>
      </c>
      <c r="D1811">
        <v>1884.06</v>
      </c>
      <c r="E1811" t="s">
        <v>67</v>
      </c>
      <c r="F1811" t="s">
        <v>26</v>
      </c>
      <c r="G1811" t="s">
        <v>27</v>
      </c>
      <c r="H1811" t="s">
        <v>28</v>
      </c>
      <c r="I1811">
        <f>IF(OR(financial_transactions35[[#This Row],[amount]]&lt;$L$16, financial_transactions35[[#This Row],[amount]]&gt;$L$17), 1, 0)</f>
        <v>1</v>
      </c>
    </row>
    <row r="1812" spans="1:9">
      <c r="A1812" t="s">
        <v>3647</v>
      </c>
      <c r="B1812" s="3">
        <v>45360</v>
      </c>
      <c r="C1812" t="s">
        <v>3648</v>
      </c>
      <c r="D1812">
        <v>421.41</v>
      </c>
      <c r="E1812" t="s">
        <v>19</v>
      </c>
      <c r="F1812" t="s">
        <v>20</v>
      </c>
      <c r="G1812" t="s">
        <v>21</v>
      </c>
      <c r="H1812" t="s">
        <v>22</v>
      </c>
      <c r="I1812">
        <f>IF(OR(financial_transactions35[[#This Row],[amount]]&lt;$L$16, financial_transactions35[[#This Row],[amount]]&gt;$L$17), 1, 0)</f>
        <v>1</v>
      </c>
    </row>
    <row r="1813" spans="1:9">
      <c r="A1813" t="s">
        <v>3649</v>
      </c>
      <c r="B1813" s="3">
        <v>45360</v>
      </c>
      <c r="C1813" t="s">
        <v>3650</v>
      </c>
      <c r="D1813">
        <v>1612.06</v>
      </c>
      <c r="E1813" t="s">
        <v>31</v>
      </c>
      <c r="F1813" t="s">
        <v>32</v>
      </c>
      <c r="G1813" t="s">
        <v>48</v>
      </c>
      <c r="H1813" t="s">
        <v>75</v>
      </c>
      <c r="I1813">
        <f>IF(OR(financial_transactions35[[#This Row],[amount]]&lt;$L$16, financial_transactions35[[#This Row],[amount]]&gt;$L$17), 1, 0)</f>
        <v>1</v>
      </c>
    </row>
    <row r="1814" spans="1:9">
      <c r="A1814" t="s">
        <v>3651</v>
      </c>
      <c r="B1814" s="3">
        <v>45360</v>
      </c>
      <c r="C1814" t="s">
        <v>3652</v>
      </c>
      <c r="D1814">
        <v>376.26</v>
      </c>
      <c r="E1814" t="s">
        <v>52</v>
      </c>
      <c r="F1814" t="s">
        <v>32</v>
      </c>
      <c r="G1814" t="s">
        <v>27</v>
      </c>
      <c r="H1814" t="s">
        <v>176</v>
      </c>
      <c r="I1814">
        <f>IF(OR(financial_transactions35[[#This Row],[amount]]&lt;$L$16, financial_transactions35[[#This Row],[amount]]&gt;$L$17), 1, 0)</f>
        <v>1</v>
      </c>
    </row>
    <row r="1815" spans="1:9">
      <c r="A1815" t="s">
        <v>3653</v>
      </c>
      <c r="B1815" s="3">
        <v>45360</v>
      </c>
      <c r="C1815" t="s">
        <v>3654</v>
      </c>
      <c r="D1815">
        <v>1177.44</v>
      </c>
      <c r="E1815" t="s">
        <v>16079</v>
      </c>
      <c r="F1815" t="s">
        <v>32</v>
      </c>
      <c r="G1815" t="s">
        <v>27</v>
      </c>
      <c r="H1815" t="s">
        <v>176</v>
      </c>
      <c r="I1815">
        <f>IF(OR(financial_transactions35[[#This Row],[amount]]&lt;$L$16, financial_transactions35[[#This Row],[amount]]&gt;$L$17), 1, 0)</f>
        <v>1</v>
      </c>
    </row>
    <row r="1816" spans="1:9">
      <c r="A1816" t="s">
        <v>3655</v>
      </c>
      <c r="B1816" s="3">
        <v>45360</v>
      </c>
      <c r="C1816" t="s">
        <v>3656</v>
      </c>
      <c r="D1816">
        <v>1386.7</v>
      </c>
      <c r="E1816" t="s">
        <v>16079</v>
      </c>
      <c r="F1816" t="s">
        <v>32</v>
      </c>
      <c r="G1816" t="s">
        <v>21</v>
      </c>
      <c r="H1816" t="s">
        <v>36</v>
      </c>
      <c r="I1816">
        <f>IF(OR(financial_transactions35[[#This Row],[amount]]&lt;$L$16, financial_transactions35[[#This Row],[amount]]&gt;$L$17), 1, 0)</f>
        <v>1</v>
      </c>
    </row>
    <row r="1817" spans="1:9">
      <c r="A1817" t="s">
        <v>3657</v>
      </c>
      <c r="B1817" s="3">
        <v>45360</v>
      </c>
      <c r="C1817" t="s">
        <v>3658</v>
      </c>
      <c r="D1817">
        <v>5221.03</v>
      </c>
      <c r="E1817" t="s">
        <v>122</v>
      </c>
      <c r="F1817" t="s">
        <v>20</v>
      </c>
      <c r="G1817" t="s">
        <v>48</v>
      </c>
      <c r="H1817" t="s">
        <v>49</v>
      </c>
      <c r="I1817">
        <f>IF(OR(financial_transactions35[[#This Row],[amount]]&lt;$L$16, financial_transactions35[[#This Row],[amount]]&gt;$L$17), 1, 0)</f>
        <v>1</v>
      </c>
    </row>
    <row r="1818" spans="1:9">
      <c r="A1818" t="s">
        <v>3659</v>
      </c>
      <c r="B1818" s="3">
        <v>45360</v>
      </c>
      <c r="C1818" t="s">
        <v>1072</v>
      </c>
      <c r="D1818">
        <v>1699.59</v>
      </c>
      <c r="E1818" t="s">
        <v>70</v>
      </c>
      <c r="F1818" t="s">
        <v>20</v>
      </c>
      <c r="G1818" t="s">
        <v>48</v>
      </c>
      <c r="H1818" t="s">
        <v>16080</v>
      </c>
      <c r="I1818">
        <f>IF(OR(financial_transactions35[[#This Row],[amount]]&lt;$L$16, financial_transactions35[[#This Row],[amount]]&gt;$L$17), 1, 0)</f>
        <v>1</v>
      </c>
    </row>
    <row r="1819" spans="1:9">
      <c r="A1819" t="s">
        <v>3660</v>
      </c>
      <c r="B1819" s="3">
        <v>45360</v>
      </c>
      <c r="C1819" t="s">
        <v>3661</v>
      </c>
      <c r="D1819">
        <v>638.79</v>
      </c>
      <c r="E1819" t="s">
        <v>16079</v>
      </c>
      <c r="F1819" t="s">
        <v>26</v>
      </c>
      <c r="G1819" t="s">
        <v>21</v>
      </c>
      <c r="H1819" t="s">
        <v>94</v>
      </c>
      <c r="I1819">
        <f>IF(OR(financial_transactions35[[#This Row],[amount]]&lt;$L$16, financial_transactions35[[#This Row],[amount]]&gt;$L$17), 1, 0)</f>
        <v>1</v>
      </c>
    </row>
    <row r="1820" spans="1:9">
      <c r="A1820" t="s">
        <v>3662</v>
      </c>
      <c r="B1820" s="3">
        <v>45361</v>
      </c>
      <c r="C1820" t="s">
        <v>3663</v>
      </c>
      <c r="D1820">
        <v>842.94</v>
      </c>
      <c r="E1820" t="s">
        <v>64</v>
      </c>
      <c r="F1820" t="s">
        <v>61</v>
      </c>
      <c r="G1820" t="s">
        <v>21</v>
      </c>
      <c r="H1820" t="s">
        <v>16080</v>
      </c>
      <c r="I1820">
        <f>IF(OR(financial_transactions35[[#This Row],[amount]]&lt;$L$16, financial_transactions35[[#This Row],[amount]]&gt;$L$17), 1, 0)</f>
        <v>1</v>
      </c>
    </row>
    <row r="1821" spans="1:9">
      <c r="A1821" t="s">
        <v>3664</v>
      </c>
      <c r="B1821" s="3">
        <v>45361</v>
      </c>
      <c r="C1821" t="s">
        <v>3665</v>
      </c>
      <c r="D1821">
        <v>846.06</v>
      </c>
      <c r="E1821" t="s">
        <v>52</v>
      </c>
      <c r="F1821" t="s">
        <v>32</v>
      </c>
      <c r="G1821" t="s">
        <v>27</v>
      </c>
      <c r="H1821" t="s">
        <v>16080</v>
      </c>
      <c r="I1821">
        <f>IF(OR(financial_transactions35[[#This Row],[amount]]&lt;$L$16, financial_transactions35[[#This Row],[amount]]&gt;$L$17), 1, 0)</f>
        <v>1</v>
      </c>
    </row>
    <row r="1822" spans="1:9">
      <c r="A1822" t="s">
        <v>3667</v>
      </c>
      <c r="B1822" s="3">
        <v>45361</v>
      </c>
      <c r="C1822" t="s">
        <v>3668</v>
      </c>
      <c r="D1822">
        <v>523.46</v>
      </c>
      <c r="E1822" t="s">
        <v>31</v>
      </c>
      <c r="F1822" t="s">
        <v>32</v>
      </c>
      <c r="G1822" t="s">
        <v>21</v>
      </c>
      <c r="H1822" t="s">
        <v>49</v>
      </c>
      <c r="I1822">
        <f>IF(OR(financial_transactions35[[#This Row],[amount]]&lt;$L$16, financial_transactions35[[#This Row],[amount]]&gt;$L$17), 1, 0)</f>
        <v>1</v>
      </c>
    </row>
    <row r="1823" spans="1:9">
      <c r="A1823" t="s">
        <v>3669</v>
      </c>
      <c r="B1823" s="3">
        <v>45361</v>
      </c>
      <c r="C1823" t="s">
        <v>3670</v>
      </c>
      <c r="D1823">
        <v>1660.34</v>
      </c>
      <c r="E1823" t="s">
        <v>122</v>
      </c>
      <c r="F1823" t="s">
        <v>26</v>
      </c>
      <c r="G1823" t="s">
        <v>48</v>
      </c>
      <c r="H1823" t="s">
        <v>53</v>
      </c>
      <c r="I1823">
        <f>IF(OR(financial_transactions35[[#This Row],[amount]]&lt;$L$16, financial_transactions35[[#This Row],[amount]]&gt;$L$17), 1, 0)</f>
        <v>1</v>
      </c>
    </row>
    <row r="1824" spans="1:9">
      <c r="A1824" t="s">
        <v>3671</v>
      </c>
      <c r="B1824" s="3">
        <v>45361</v>
      </c>
      <c r="C1824" t="s">
        <v>3672</v>
      </c>
      <c r="D1824">
        <v>172.22</v>
      </c>
      <c r="E1824" t="s">
        <v>25</v>
      </c>
      <c r="F1824" t="s">
        <v>32</v>
      </c>
      <c r="G1824" t="s">
        <v>27</v>
      </c>
      <c r="H1824" t="s">
        <v>75</v>
      </c>
      <c r="I1824">
        <f>IF(OR(financial_transactions35[[#This Row],[amount]]&lt;$L$16, financial_transactions35[[#This Row],[amount]]&gt;$L$17), 1, 0)</f>
        <v>1</v>
      </c>
    </row>
    <row r="1825" spans="1:9">
      <c r="A1825" t="s">
        <v>3673</v>
      </c>
      <c r="B1825" s="3">
        <v>45361</v>
      </c>
      <c r="C1825" t="s">
        <v>3674</v>
      </c>
      <c r="D1825">
        <v>127.91</v>
      </c>
      <c r="E1825" t="s">
        <v>19</v>
      </c>
      <c r="F1825" t="s">
        <v>20</v>
      </c>
      <c r="G1825" t="s">
        <v>21</v>
      </c>
      <c r="H1825" t="s">
        <v>87</v>
      </c>
      <c r="I1825">
        <f>IF(OR(financial_transactions35[[#This Row],[amount]]&lt;$L$16, financial_transactions35[[#This Row],[amount]]&gt;$L$17), 1, 0)</f>
        <v>1</v>
      </c>
    </row>
    <row r="1826" spans="1:9">
      <c r="A1826" t="s">
        <v>3675</v>
      </c>
      <c r="B1826" s="3">
        <v>45361</v>
      </c>
      <c r="C1826" t="s">
        <v>3620</v>
      </c>
      <c r="D1826">
        <v>1480.82</v>
      </c>
      <c r="E1826" t="s">
        <v>52</v>
      </c>
      <c r="F1826" t="s">
        <v>26</v>
      </c>
      <c r="G1826" t="s">
        <v>21</v>
      </c>
      <c r="H1826" t="s">
        <v>16080</v>
      </c>
      <c r="I1826">
        <f>IF(OR(financial_transactions35[[#This Row],[amount]]&lt;$L$16, financial_transactions35[[#This Row],[amount]]&gt;$L$17), 1, 0)</f>
        <v>1</v>
      </c>
    </row>
    <row r="1827" spans="1:9">
      <c r="A1827" t="s">
        <v>3676</v>
      </c>
      <c r="B1827" s="3">
        <v>45361</v>
      </c>
      <c r="C1827" t="s">
        <v>3677</v>
      </c>
      <c r="D1827">
        <v>322.95999999999998</v>
      </c>
      <c r="E1827" t="s">
        <v>70</v>
      </c>
      <c r="F1827" t="s">
        <v>61</v>
      </c>
      <c r="G1827" t="s">
        <v>39</v>
      </c>
      <c r="H1827" t="s">
        <v>33</v>
      </c>
      <c r="I1827">
        <f>IF(OR(financial_transactions35[[#This Row],[amount]]&lt;$L$16, financial_transactions35[[#This Row],[amount]]&gt;$L$17), 1, 0)</f>
        <v>1</v>
      </c>
    </row>
    <row r="1828" spans="1:9">
      <c r="A1828" t="s">
        <v>3678</v>
      </c>
      <c r="B1828" s="3">
        <v>45361</v>
      </c>
      <c r="C1828" t="s">
        <v>1173</v>
      </c>
      <c r="D1828">
        <v>517.69000000000005</v>
      </c>
      <c r="E1828" t="s">
        <v>67</v>
      </c>
      <c r="F1828" t="s">
        <v>32</v>
      </c>
      <c r="G1828" t="s">
        <v>21</v>
      </c>
      <c r="H1828" t="s">
        <v>16080</v>
      </c>
      <c r="I1828">
        <f>IF(OR(financial_transactions35[[#This Row],[amount]]&lt;$L$16, financial_transactions35[[#This Row],[amount]]&gt;$L$17), 1, 0)</f>
        <v>1</v>
      </c>
    </row>
    <row r="1829" spans="1:9">
      <c r="A1829" t="s">
        <v>3679</v>
      </c>
      <c r="B1829" s="3">
        <v>45361</v>
      </c>
      <c r="C1829" t="s">
        <v>3680</v>
      </c>
      <c r="D1829">
        <v>545.23</v>
      </c>
      <c r="E1829" t="s">
        <v>25</v>
      </c>
      <c r="F1829" t="s">
        <v>26</v>
      </c>
      <c r="G1829" t="s">
        <v>21</v>
      </c>
      <c r="H1829" t="s">
        <v>36</v>
      </c>
      <c r="I1829">
        <f>IF(OR(financial_transactions35[[#This Row],[amount]]&lt;$L$16, financial_transactions35[[#This Row],[amount]]&gt;$L$17), 1, 0)</f>
        <v>1</v>
      </c>
    </row>
    <row r="1830" spans="1:9">
      <c r="A1830" t="s">
        <v>3681</v>
      </c>
      <c r="B1830" s="3">
        <v>45361</v>
      </c>
      <c r="C1830" t="s">
        <v>3682</v>
      </c>
      <c r="D1830">
        <v>1670.61</v>
      </c>
      <c r="E1830" t="s">
        <v>122</v>
      </c>
      <c r="F1830" t="s">
        <v>32</v>
      </c>
      <c r="G1830" t="s">
        <v>48</v>
      </c>
      <c r="H1830" t="s">
        <v>53</v>
      </c>
      <c r="I1830">
        <f>IF(OR(financial_transactions35[[#This Row],[amount]]&lt;$L$16, financial_transactions35[[#This Row],[amount]]&gt;$L$17), 1, 0)</f>
        <v>1</v>
      </c>
    </row>
    <row r="1831" spans="1:9">
      <c r="A1831" t="s">
        <v>3683</v>
      </c>
      <c r="B1831" s="3">
        <v>45361</v>
      </c>
      <c r="C1831" t="s">
        <v>3684</v>
      </c>
      <c r="D1831">
        <v>101.92</v>
      </c>
      <c r="E1831" t="s">
        <v>25</v>
      </c>
      <c r="F1831" t="s">
        <v>20</v>
      </c>
      <c r="G1831" t="s">
        <v>27</v>
      </c>
      <c r="H1831" t="s">
        <v>94</v>
      </c>
      <c r="I1831">
        <f>IF(OR(financial_transactions35[[#This Row],[amount]]&lt;$L$16, financial_transactions35[[#This Row],[amount]]&gt;$L$17), 1, 0)</f>
        <v>1</v>
      </c>
    </row>
    <row r="1832" spans="1:9">
      <c r="A1832" t="s">
        <v>3685</v>
      </c>
      <c r="B1832" s="3">
        <v>45361</v>
      </c>
      <c r="C1832" t="s">
        <v>2307</v>
      </c>
      <c r="D1832">
        <v>437.76</v>
      </c>
      <c r="E1832" t="s">
        <v>25</v>
      </c>
      <c r="F1832" t="s">
        <v>32</v>
      </c>
      <c r="G1832" t="s">
        <v>39</v>
      </c>
      <c r="H1832" t="s">
        <v>87</v>
      </c>
      <c r="I1832">
        <f>IF(OR(financial_transactions35[[#This Row],[amount]]&lt;$L$16, financial_transactions35[[#This Row],[amount]]&gt;$L$17), 1, 0)</f>
        <v>1</v>
      </c>
    </row>
    <row r="1833" spans="1:9">
      <c r="A1833" t="s">
        <v>3686</v>
      </c>
      <c r="B1833" s="3">
        <v>45361</v>
      </c>
      <c r="C1833" t="s">
        <v>3687</v>
      </c>
      <c r="D1833">
        <v>1355.89</v>
      </c>
      <c r="E1833" t="s">
        <v>64</v>
      </c>
      <c r="F1833" t="s">
        <v>26</v>
      </c>
      <c r="G1833" t="s">
        <v>48</v>
      </c>
      <c r="H1833" t="s">
        <v>94</v>
      </c>
      <c r="I1833">
        <f>IF(OR(financial_transactions35[[#This Row],[amount]]&lt;$L$16, financial_transactions35[[#This Row],[amount]]&gt;$L$17), 1, 0)</f>
        <v>1</v>
      </c>
    </row>
    <row r="1834" spans="1:9">
      <c r="A1834" t="s">
        <v>3688</v>
      </c>
      <c r="B1834" s="3">
        <v>45361</v>
      </c>
      <c r="C1834" t="s">
        <v>3689</v>
      </c>
      <c r="D1834">
        <v>625.76</v>
      </c>
      <c r="E1834" t="s">
        <v>19</v>
      </c>
      <c r="F1834" t="s">
        <v>61</v>
      </c>
      <c r="G1834" t="s">
        <v>27</v>
      </c>
      <c r="H1834" t="s">
        <v>123</v>
      </c>
      <c r="I1834">
        <f>IF(OR(financial_transactions35[[#This Row],[amount]]&lt;$L$16, financial_transactions35[[#This Row],[amount]]&gt;$L$17), 1, 0)</f>
        <v>1</v>
      </c>
    </row>
    <row r="1835" spans="1:9">
      <c r="A1835" t="s">
        <v>3690</v>
      </c>
      <c r="B1835" s="3">
        <v>45361</v>
      </c>
      <c r="C1835" t="s">
        <v>3691</v>
      </c>
      <c r="D1835">
        <v>1952.6</v>
      </c>
      <c r="E1835" t="s">
        <v>67</v>
      </c>
      <c r="F1835" t="s">
        <v>26</v>
      </c>
      <c r="G1835" t="s">
        <v>48</v>
      </c>
      <c r="H1835" t="s">
        <v>36</v>
      </c>
      <c r="I1835">
        <f>IF(OR(financial_transactions35[[#This Row],[amount]]&lt;$L$16, financial_transactions35[[#This Row],[amount]]&gt;$L$17), 1, 0)</f>
        <v>1</v>
      </c>
    </row>
    <row r="1836" spans="1:9">
      <c r="A1836" t="s">
        <v>3692</v>
      </c>
      <c r="B1836" s="3">
        <v>45361</v>
      </c>
      <c r="C1836" t="s">
        <v>3693</v>
      </c>
      <c r="D1836">
        <v>1870.69</v>
      </c>
      <c r="E1836" t="s">
        <v>122</v>
      </c>
      <c r="F1836" t="s">
        <v>32</v>
      </c>
      <c r="G1836" t="s">
        <v>48</v>
      </c>
      <c r="H1836" t="s">
        <v>176</v>
      </c>
      <c r="I1836">
        <f>IF(OR(financial_transactions35[[#This Row],[amount]]&lt;$L$16, financial_transactions35[[#This Row],[amount]]&gt;$L$17), 1, 0)</f>
        <v>1</v>
      </c>
    </row>
    <row r="1837" spans="1:9">
      <c r="A1837" t="s">
        <v>3694</v>
      </c>
      <c r="B1837" s="3">
        <v>45361</v>
      </c>
      <c r="C1837" t="s">
        <v>3695</v>
      </c>
      <c r="D1837">
        <v>535.71</v>
      </c>
      <c r="E1837" t="s">
        <v>25</v>
      </c>
      <c r="F1837" t="s">
        <v>61</v>
      </c>
      <c r="G1837" t="s">
        <v>21</v>
      </c>
      <c r="H1837" t="s">
        <v>22</v>
      </c>
      <c r="I1837">
        <f>IF(OR(financial_transactions35[[#This Row],[amount]]&lt;$L$16, financial_transactions35[[#This Row],[amount]]&gt;$L$17), 1, 0)</f>
        <v>1</v>
      </c>
    </row>
    <row r="1838" spans="1:9">
      <c r="A1838" t="s">
        <v>3696</v>
      </c>
      <c r="B1838" s="3">
        <v>45361</v>
      </c>
      <c r="C1838" t="s">
        <v>3697</v>
      </c>
      <c r="D1838">
        <v>1432.98</v>
      </c>
      <c r="E1838" t="s">
        <v>31</v>
      </c>
      <c r="F1838" t="s">
        <v>26</v>
      </c>
      <c r="G1838" t="s">
        <v>21</v>
      </c>
      <c r="H1838" t="s">
        <v>49</v>
      </c>
      <c r="I1838">
        <f>IF(OR(financial_transactions35[[#This Row],[amount]]&lt;$L$16, financial_transactions35[[#This Row],[amount]]&gt;$L$17), 1, 0)</f>
        <v>1</v>
      </c>
    </row>
    <row r="1839" spans="1:9">
      <c r="A1839" t="s">
        <v>3698</v>
      </c>
      <c r="B1839" s="3">
        <v>45362</v>
      </c>
      <c r="C1839" t="s">
        <v>3699</v>
      </c>
      <c r="D1839">
        <v>603.03</v>
      </c>
      <c r="E1839" t="s">
        <v>70</v>
      </c>
      <c r="F1839" t="s">
        <v>61</v>
      </c>
      <c r="G1839" t="s">
        <v>27</v>
      </c>
      <c r="H1839" t="s">
        <v>40</v>
      </c>
      <c r="I1839">
        <f>IF(OR(financial_transactions35[[#This Row],[amount]]&lt;$L$16, financial_transactions35[[#This Row],[amount]]&gt;$L$17), 1, 0)</f>
        <v>1</v>
      </c>
    </row>
    <row r="1840" spans="1:9">
      <c r="A1840" t="s">
        <v>3700</v>
      </c>
      <c r="B1840" s="3">
        <v>45362</v>
      </c>
      <c r="C1840" t="s">
        <v>3701</v>
      </c>
      <c r="D1840">
        <v>347.94</v>
      </c>
      <c r="E1840" t="s">
        <v>47</v>
      </c>
      <c r="F1840" t="s">
        <v>61</v>
      </c>
      <c r="G1840" t="s">
        <v>39</v>
      </c>
      <c r="H1840" t="s">
        <v>40</v>
      </c>
      <c r="I1840">
        <f>IF(OR(financial_transactions35[[#This Row],[amount]]&lt;$L$16, financial_transactions35[[#This Row],[amount]]&gt;$L$17), 1, 0)</f>
        <v>1</v>
      </c>
    </row>
    <row r="1841" spans="1:9">
      <c r="A1841" t="s">
        <v>3702</v>
      </c>
      <c r="B1841" s="3">
        <v>45362</v>
      </c>
      <c r="C1841" t="s">
        <v>3703</v>
      </c>
      <c r="D1841">
        <v>1436.69</v>
      </c>
      <c r="E1841" t="s">
        <v>47</v>
      </c>
      <c r="F1841" t="s">
        <v>20</v>
      </c>
      <c r="G1841" t="s">
        <v>39</v>
      </c>
      <c r="H1841" t="s">
        <v>16080</v>
      </c>
      <c r="I1841">
        <f>IF(OR(financial_transactions35[[#This Row],[amount]]&lt;$L$16, financial_transactions35[[#This Row],[amount]]&gt;$L$17), 1, 0)</f>
        <v>1</v>
      </c>
    </row>
    <row r="1842" spans="1:9">
      <c r="A1842" t="s">
        <v>3704</v>
      </c>
      <c r="B1842" s="3">
        <v>45362</v>
      </c>
      <c r="C1842" t="s">
        <v>3705</v>
      </c>
      <c r="D1842">
        <v>1646.98</v>
      </c>
      <c r="E1842" t="s">
        <v>19</v>
      </c>
      <c r="F1842" t="s">
        <v>26</v>
      </c>
      <c r="G1842" t="s">
        <v>39</v>
      </c>
      <c r="H1842" t="s">
        <v>49</v>
      </c>
      <c r="I1842">
        <f>IF(OR(financial_transactions35[[#This Row],[amount]]&lt;$L$16, financial_transactions35[[#This Row],[amount]]&gt;$L$17), 1, 0)</f>
        <v>1</v>
      </c>
    </row>
    <row r="1843" spans="1:9">
      <c r="A1843" t="s">
        <v>3706</v>
      </c>
      <c r="B1843" s="3">
        <v>45362</v>
      </c>
      <c r="C1843" t="s">
        <v>3707</v>
      </c>
      <c r="D1843">
        <v>88.23</v>
      </c>
      <c r="E1843" t="s">
        <v>52</v>
      </c>
      <c r="F1843" t="s">
        <v>32</v>
      </c>
      <c r="G1843" t="s">
        <v>21</v>
      </c>
      <c r="H1843" t="s">
        <v>16080</v>
      </c>
      <c r="I1843">
        <f>IF(OR(financial_transactions35[[#This Row],[amount]]&lt;$L$16, financial_transactions35[[#This Row],[amount]]&gt;$L$17), 1, 0)</f>
        <v>1</v>
      </c>
    </row>
    <row r="1844" spans="1:9">
      <c r="A1844" t="s">
        <v>3710</v>
      </c>
      <c r="B1844" s="3">
        <v>45362</v>
      </c>
      <c r="C1844" t="s">
        <v>431</v>
      </c>
      <c r="D1844">
        <v>1535.02</v>
      </c>
      <c r="E1844" t="s">
        <v>67</v>
      </c>
      <c r="F1844" t="s">
        <v>32</v>
      </c>
      <c r="G1844" t="s">
        <v>48</v>
      </c>
      <c r="H1844" t="s">
        <v>33</v>
      </c>
      <c r="I1844">
        <f>IF(OR(financial_transactions35[[#This Row],[amount]]&lt;$L$16, financial_transactions35[[#This Row],[amount]]&gt;$L$17), 1, 0)</f>
        <v>1</v>
      </c>
    </row>
    <row r="1845" spans="1:9">
      <c r="A1845" t="s">
        <v>3711</v>
      </c>
      <c r="B1845" s="3">
        <v>45362</v>
      </c>
      <c r="C1845" t="s">
        <v>1815</v>
      </c>
      <c r="D1845">
        <v>1275.3499999999999</v>
      </c>
      <c r="E1845" t="s">
        <v>31</v>
      </c>
      <c r="F1845" t="s">
        <v>32</v>
      </c>
      <c r="G1845" t="s">
        <v>48</v>
      </c>
      <c r="H1845" t="s">
        <v>16080</v>
      </c>
      <c r="I1845">
        <f>IF(OR(financial_transactions35[[#This Row],[amount]]&lt;$L$16, financial_transactions35[[#This Row],[amount]]&gt;$L$17), 1, 0)</f>
        <v>1</v>
      </c>
    </row>
    <row r="1846" spans="1:9">
      <c r="A1846" t="s">
        <v>3712</v>
      </c>
      <c r="B1846" s="3">
        <v>45362</v>
      </c>
      <c r="C1846" t="s">
        <v>3713</v>
      </c>
      <c r="D1846">
        <v>1110.6099999999999</v>
      </c>
      <c r="E1846" t="s">
        <v>64</v>
      </c>
      <c r="F1846" t="s">
        <v>20</v>
      </c>
      <c r="G1846" t="s">
        <v>39</v>
      </c>
      <c r="H1846" t="s">
        <v>176</v>
      </c>
      <c r="I1846">
        <f>IF(OR(financial_transactions35[[#This Row],[amount]]&lt;$L$16, financial_transactions35[[#This Row],[amount]]&gt;$L$17), 1, 0)</f>
        <v>1</v>
      </c>
    </row>
    <row r="1847" spans="1:9">
      <c r="A1847" t="s">
        <v>3714</v>
      </c>
      <c r="B1847" s="3">
        <v>45362</v>
      </c>
      <c r="C1847" t="s">
        <v>3715</v>
      </c>
      <c r="D1847">
        <v>240.22</v>
      </c>
      <c r="E1847" t="s">
        <v>19</v>
      </c>
      <c r="F1847" t="s">
        <v>20</v>
      </c>
      <c r="G1847" t="s">
        <v>48</v>
      </c>
      <c r="H1847" t="s">
        <v>40</v>
      </c>
      <c r="I1847">
        <f>IF(OR(financial_transactions35[[#This Row],[amount]]&lt;$L$16, financial_transactions35[[#This Row],[amount]]&gt;$L$17), 1, 0)</f>
        <v>1</v>
      </c>
    </row>
    <row r="1848" spans="1:9">
      <c r="A1848" t="s">
        <v>3716</v>
      </c>
      <c r="B1848" s="3">
        <v>45362</v>
      </c>
      <c r="C1848" t="s">
        <v>30</v>
      </c>
      <c r="D1848">
        <v>275.54000000000002</v>
      </c>
      <c r="E1848" t="s">
        <v>19</v>
      </c>
      <c r="F1848" t="s">
        <v>26</v>
      </c>
      <c r="G1848" t="s">
        <v>21</v>
      </c>
      <c r="H1848" t="s">
        <v>28</v>
      </c>
      <c r="I1848">
        <f>IF(OR(financial_transactions35[[#This Row],[amount]]&lt;$L$16, financial_transactions35[[#This Row],[amount]]&gt;$L$17), 1, 0)</f>
        <v>1</v>
      </c>
    </row>
    <row r="1849" spans="1:9">
      <c r="A1849" t="s">
        <v>3717</v>
      </c>
      <c r="B1849" s="3">
        <v>45362</v>
      </c>
      <c r="C1849" t="s">
        <v>1570</v>
      </c>
      <c r="D1849">
        <v>520.22</v>
      </c>
      <c r="E1849" t="s">
        <v>122</v>
      </c>
      <c r="F1849" t="s">
        <v>32</v>
      </c>
      <c r="G1849" t="s">
        <v>27</v>
      </c>
      <c r="H1849" t="s">
        <v>36</v>
      </c>
      <c r="I1849">
        <f>IF(OR(financial_transactions35[[#This Row],[amount]]&lt;$L$16, financial_transactions35[[#This Row],[amount]]&gt;$L$17), 1, 0)</f>
        <v>1</v>
      </c>
    </row>
    <row r="1850" spans="1:9">
      <c r="A1850" t="s">
        <v>3718</v>
      </c>
      <c r="B1850" s="3">
        <v>45362</v>
      </c>
      <c r="C1850" t="s">
        <v>3719</v>
      </c>
      <c r="D1850">
        <v>614.62</v>
      </c>
      <c r="E1850" t="s">
        <v>70</v>
      </c>
      <c r="F1850" t="s">
        <v>20</v>
      </c>
      <c r="G1850" t="s">
        <v>39</v>
      </c>
      <c r="H1850" t="s">
        <v>49</v>
      </c>
      <c r="I1850">
        <f>IF(OR(financial_transactions35[[#This Row],[amount]]&lt;$L$16, financial_transactions35[[#This Row],[amount]]&gt;$L$17), 1, 0)</f>
        <v>1</v>
      </c>
    </row>
    <row r="1851" spans="1:9">
      <c r="A1851" t="s">
        <v>3720</v>
      </c>
      <c r="B1851" s="3">
        <v>45362</v>
      </c>
      <c r="C1851" t="s">
        <v>3721</v>
      </c>
      <c r="D1851">
        <v>205.03</v>
      </c>
      <c r="E1851" t="s">
        <v>67</v>
      </c>
      <c r="F1851" t="s">
        <v>61</v>
      </c>
      <c r="G1851" t="s">
        <v>27</v>
      </c>
      <c r="H1851" t="s">
        <v>75</v>
      </c>
      <c r="I1851">
        <f>IF(OR(financial_transactions35[[#This Row],[amount]]&lt;$L$16, financial_transactions35[[#This Row],[amount]]&gt;$L$17), 1, 0)</f>
        <v>1</v>
      </c>
    </row>
    <row r="1852" spans="1:9">
      <c r="A1852" t="s">
        <v>3722</v>
      </c>
      <c r="B1852" s="3">
        <v>45362</v>
      </c>
      <c r="C1852" t="s">
        <v>3723</v>
      </c>
      <c r="D1852">
        <v>903.59</v>
      </c>
      <c r="E1852" t="s">
        <v>47</v>
      </c>
      <c r="F1852" t="s">
        <v>26</v>
      </c>
      <c r="G1852" t="s">
        <v>21</v>
      </c>
      <c r="H1852" t="s">
        <v>53</v>
      </c>
      <c r="I1852">
        <f>IF(OR(financial_transactions35[[#This Row],[amount]]&lt;$L$16, financial_transactions35[[#This Row],[amount]]&gt;$L$17), 1, 0)</f>
        <v>1</v>
      </c>
    </row>
    <row r="1853" spans="1:9">
      <c r="A1853" t="s">
        <v>3724</v>
      </c>
      <c r="B1853" s="3">
        <v>45362</v>
      </c>
      <c r="C1853" t="s">
        <v>3725</v>
      </c>
      <c r="D1853">
        <v>1198.96</v>
      </c>
      <c r="E1853" t="s">
        <v>31</v>
      </c>
      <c r="F1853" t="s">
        <v>26</v>
      </c>
      <c r="G1853" t="s">
        <v>39</v>
      </c>
      <c r="H1853" t="s">
        <v>53</v>
      </c>
      <c r="I1853">
        <f>IF(OR(financial_transactions35[[#This Row],[amount]]&lt;$L$16, financial_transactions35[[#This Row],[amount]]&gt;$L$17), 1, 0)</f>
        <v>1</v>
      </c>
    </row>
    <row r="1854" spans="1:9">
      <c r="A1854" t="s">
        <v>3726</v>
      </c>
      <c r="B1854" s="3">
        <v>45362</v>
      </c>
      <c r="C1854" t="s">
        <v>1776</v>
      </c>
      <c r="D1854">
        <v>1732.51</v>
      </c>
      <c r="E1854" t="s">
        <v>47</v>
      </c>
      <c r="F1854" t="s">
        <v>61</v>
      </c>
      <c r="G1854" t="s">
        <v>39</v>
      </c>
      <c r="H1854" t="s">
        <v>75</v>
      </c>
      <c r="I1854">
        <f>IF(OR(financial_transactions35[[#This Row],[amount]]&lt;$L$16, financial_transactions35[[#This Row],[amount]]&gt;$L$17), 1, 0)</f>
        <v>1</v>
      </c>
    </row>
    <row r="1855" spans="1:9">
      <c r="A1855" t="s">
        <v>3727</v>
      </c>
      <c r="B1855" s="3">
        <v>45362</v>
      </c>
      <c r="C1855" t="s">
        <v>3728</v>
      </c>
      <c r="D1855">
        <v>761.24</v>
      </c>
      <c r="E1855" t="s">
        <v>16079</v>
      </c>
      <c r="F1855" t="s">
        <v>61</v>
      </c>
      <c r="G1855" t="s">
        <v>39</v>
      </c>
      <c r="H1855" t="s">
        <v>53</v>
      </c>
      <c r="I1855">
        <f>IF(OR(financial_transactions35[[#This Row],[amount]]&lt;$L$16, financial_transactions35[[#This Row],[amount]]&gt;$L$17), 1, 0)</f>
        <v>1</v>
      </c>
    </row>
    <row r="1856" spans="1:9">
      <c r="A1856" t="s">
        <v>3731</v>
      </c>
      <c r="B1856" s="3">
        <v>45362</v>
      </c>
      <c r="C1856" t="s">
        <v>3732</v>
      </c>
      <c r="D1856">
        <v>949.62</v>
      </c>
      <c r="E1856" t="s">
        <v>25</v>
      </c>
      <c r="F1856" t="s">
        <v>26</v>
      </c>
      <c r="G1856" t="s">
        <v>48</v>
      </c>
      <c r="H1856" t="s">
        <v>36</v>
      </c>
      <c r="I1856">
        <f>IF(OR(financial_transactions35[[#This Row],[amount]]&lt;$L$16, financial_transactions35[[#This Row],[amount]]&gt;$L$17), 1, 0)</f>
        <v>1</v>
      </c>
    </row>
    <row r="1857" spans="1:9">
      <c r="A1857" t="s">
        <v>3733</v>
      </c>
      <c r="B1857" s="3">
        <v>45362</v>
      </c>
      <c r="C1857" t="s">
        <v>3734</v>
      </c>
      <c r="D1857">
        <v>641.29999999999995</v>
      </c>
      <c r="E1857" t="s">
        <v>67</v>
      </c>
      <c r="F1857" t="s">
        <v>26</v>
      </c>
      <c r="G1857" t="s">
        <v>27</v>
      </c>
      <c r="H1857" t="s">
        <v>57</v>
      </c>
      <c r="I1857">
        <f>IF(OR(financial_transactions35[[#This Row],[amount]]&lt;$L$16, financial_transactions35[[#This Row],[amount]]&gt;$L$17), 1, 0)</f>
        <v>1</v>
      </c>
    </row>
    <row r="1858" spans="1:9">
      <c r="A1858" t="s">
        <v>3735</v>
      </c>
      <c r="B1858" s="3">
        <v>45362</v>
      </c>
      <c r="C1858" t="s">
        <v>3736</v>
      </c>
      <c r="D1858">
        <v>1012.77</v>
      </c>
      <c r="E1858" t="s">
        <v>67</v>
      </c>
      <c r="F1858" t="s">
        <v>26</v>
      </c>
      <c r="G1858" t="s">
        <v>21</v>
      </c>
      <c r="H1858" t="s">
        <v>123</v>
      </c>
      <c r="I1858">
        <f>IF(OR(financial_transactions35[[#This Row],[amount]]&lt;$L$16, financial_transactions35[[#This Row],[amount]]&gt;$L$17), 1, 0)</f>
        <v>1</v>
      </c>
    </row>
    <row r="1859" spans="1:9">
      <c r="A1859" t="s">
        <v>3737</v>
      </c>
      <c r="B1859" s="3">
        <v>45362</v>
      </c>
      <c r="C1859" t="s">
        <v>3738</v>
      </c>
      <c r="D1859">
        <v>1300.08</v>
      </c>
      <c r="E1859" t="s">
        <v>25</v>
      </c>
      <c r="F1859" t="s">
        <v>20</v>
      </c>
      <c r="G1859" t="s">
        <v>21</v>
      </c>
      <c r="H1859" t="s">
        <v>16080</v>
      </c>
      <c r="I1859">
        <f>IF(OR(financial_transactions35[[#This Row],[amount]]&lt;$L$16, financial_transactions35[[#This Row],[amount]]&gt;$L$17), 1, 0)</f>
        <v>1</v>
      </c>
    </row>
    <row r="1860" spans="1:9">
      <c r="A1860" t="s">
        <v>3739</v>
      </c>
      <c r="B1860" s="3">
        <v>45362</v>
      </c>
      <c r="C1860" t="s">
        <v>3740</v>
      </c>
      <c r="D1860">
        <v>660.28</v>
      </c>
      <c r="E1860" t="s">
        <v>52</v>
      </c>
      <c r="F1860" t="s">
        <v>61</v>
      </c>
      <c r="G1860" t="s">
        <v>48</v>
      </c>
      <c r="H1860" t="s">
        <v>53</v>
      </c>
      <c r="I1860">
        <f>IF(OR(financial_transactions35[[#This Row],[amount]]&lt;$L$16, financial_transactions35[[#This Row],[amount]]&gt;$L$17), 1, 0)</f>
        <v>1</v>
      </c>
    </row>
    <row r="1861" spans="1:9">
      <c r="A1861" t="s">
        <v>3741</v>
      </c>
      <c r="B1861" s="3">
        <v>45362</v>
      </c>
      <c r="C1861" t="s">
        <v>3742</v>
      </c>
      <c r="D1861">
        <v>1860.3</v>
      </c>
      <c r="E1861" t="s">
        <v>70</v>
      </c>
      <c r="F1861" t="s">
        <v>26</v>
      </c>
      <c r="G1861" t="s">
        <v>27</v>
      </c>
      <c r="H1861" t="s">
        <v>53</v>
      </c>
      <c r="I1861">
        <f>IF(OR(financial_transactions35[[#This Row],[amount]]&lt;$L$16, financial_transactions35[[#This Row],[amount]]&gt;$L$17), 1, 0)</f>
        <v>1</v>
      </c>
    </row>
    <row r="1862" spans="1:9">
      <c r="A1862" t="s">
        <v>3743</v>
      </c>
      <c r="B1862" s="3">
        <v>45362</v>
      </c>
      <c r="C1862" t="s">
        <v>3744</v>
      </c>
      <c r="D1862">
        <v>974.78</v>
      </c>
      <c r="E1862" t="s">
        <v>64</v>
      </c>
      <c r="F1862" t="s">
        <v>61</v>
      </c>
      <c r="G1862" t="s">
        <v>21</v>
      </c>
      <c r="H1862" t="s">
        <v>75</v>
      </c>
      <c r="I1862">
        <f>IF(OR(financial_transactions35[[#This Row],[amount]]&lt;$L$16, financial_transactions35[[#This Row],[amount]]&gt;$L$17), 1, 0)</f>
        <v>1</v>
      </c>
    </row>
    <row r="1863" spans="1:9">
      <c r="A1863" t="s">
        <v>3745</v>
      </c>
      <c r="B1863" s="3">
        <v>45362</v>
      </c>
      <c r="C1863" t="s">
        <v>1277</v>
      </c>
      <c r="D1863">
        <v>1057.7</v>
      </c>
      <c r="E1863" t="s">
        <v>31</v>
      </c>
      <c r="F1863" t="s">
        <v>32</v>
      </c>
      <c r="G1863" t="s">
        <v>21</v>
      </c>
      <c r="H1863" t="s">
        <v>44</v>
      </c>
      <c r="I1863">
        <f>IF(OR(financial_transactions35[[#This Row],[amount]]&lt;$L$16, financial_transactions35[[#This Row],[amount]]&gt;$L$17), 1, 0)</f>
        <v>1</v>
      </c>
    </row>
    <row r="1864" spans="1:9">
      <c r="A1864" t="s">
        <v>3746</v>
      </c>
      <c r="B1864" s="3">
        <v>45362</v>
      </c>
      <c r="C1864" t="s">
        <v>3747</v>
      </c>
      <c r="D1864">
        <v>633.58000000000004</v>
      </c>
      <c r="E1864" t="s">
        <v>122</v>
      </c>
      <c r="F1864" t="s">
        <v>32</v>
      </c>
      <c r="G1864" t="s">
        <v>27</v>
      </c>
      <c r="H1864" t="s">
        <v>49</v>
      </c>
      <c r="I1864">
        <f>IF(OR(financial_transactions35[[#This Row],[amount]]&lt;$L$16, financial_transactions35[[#This Row],[amount]]&gt;$L$17), 1, 0)</f>
        <v>1</v>
      </c>
    </row>
    <row r="1865" spans="1:9">
      <c r="A1865" t="s">
        <v>3750</v>
      </c>
      <c r="B1865" s="3">
        <v>45362</v>
      </c>
      <c r="C1865" t="s">
        <v>3751</v>
      </c>
      <c r="D1865">
        <v>512.09</v>
      </c>
      <c r="E1865" t="s">
        <v>70</v>
      </c>
      <c r="F1865" t="s">
        <v>32</v>
      </c>
      <c r="G1865" t="s">
        <v>27</v>
      </c>
      <c r="H1865" t="s">
        <v>75</v>
      </c>
      <c r="I1865">
        <f>IF(OR(financial_transactions35[[#This Row],[amount]]&lt;$L$16, financial_transactions35[[#This Row],[amount]]&gt;$L$17), 1, 0)</f>
        <v>1</v>
      </c>
    </row>
    <row r="1866" spans="1:9">
      <c r="A1866" t="s">
        <v>3752</v>
      </c>
      <c r="B1866" s="3">
        <v>45362</v>
      </c>
      <c r="C1866" t="s">
        <v>3753</v>
      </c>
      <c r="D1866">
        <v>132.37</v>
      </c>
      <c r="E1866" t="s">
        <v>67</v>
      </c>
      <c r="F1866" t="s">
        <v>61</v>
      </c>
      <c r="G1866" t="s">
        <v>21</v>
      </c>
      <c r="H1866" t="s">
        <v>49</v>
      </c>
      <c r="I1866">
        <f>IF(OR(financial_transactions35[[#This Row],[amount]]&lt;$L$16, financial_transactions35[[#This Row],[amount]]&gt;$L$17), 1, 0)</f>
        <v>1</v>
      </c>
    </row>
    <row r="1867" spans="1:9">
      <c r="A1867" t="s">
        <v>3755</v>
      </c>
      <c r="B1867" s="3">
        <v>45363</v>
      </c>
      <c r="C1867" t="s">
        <v>3756</v>
      </c>
      <c r="D1867">
        <v>1729.03</v>
      </c>
      <c r="E1867" t="s">
        <v>25</v>
      </c>
      <c r="F1867" t="s">
        <v>61</v>
      </c>
      <c r="G1867" t="s">
        <v>39</v>
      </c>
      <c r="H1867" t="s">
        <v>36</v>
      </c>
      <c r="I1867">
        <f>IF(OR(financial_transactions35[[#This Row],[amount]]&lt;$L$16, financial_transactions35[[#This Row],[amount]]&gt;$L$17), 1, 0)</f>
        <v>1</v>
      </c>
    </row>
    <row r="1868" spans="1:9">
      <c r="A1868" t="s">
        <v>3757</v>
      </c>
      <c r="B1868" s="3">
        <v>45363</v>
      </c>
      <c r="C1868" t="s">
        <v>3758</v>
      </c>
      <c r="D1868">
        <v>1409.68</v>
      </c>
      <c r="E1868" t="s">
        <v>16110</v>
      </c>
      <c r="F1868" t="s">
        <v>26</v>
      </c>
      <c r="G1868" t="s">
        <v>21</v>
      </c>
      <c r="H1868" t="s">
        <v>94</v>
      </c>
      <c r="I1868">
        <f>IF(OR(financial_transactions35[[#This Row],[amount]]&lt;$L$16, financial_transactions35[[#This Row],[amount]]&gt;$L$17), 1, 0)</f>
        <v>1</v>
      </c>
    </row>
    <row r="1869" spans="1:9">
      <c r="A1869" t="s">
        <v>3759</v>
      </c>
      <c r="B1869" s="3">
        <v>45363</v>
      </c>
      <c r="C1869" t="s">
        <v>3760</v>
      </c>
      <c r="D1869">
        <v>425.42</v>
      </c>
      <c r="E1869" t="s">
        <v>70</v>
      </c>
      <c r="F1869" t="s">
        <v>61</v>
      </c>
      <c r="G1869" t="s">
        <v>48</v>
      </c>
      <c r="H1869" t="s">
        <v>40</v>
      </c>
      <c r="I1869">
        <f>IF(OR(financial_transactions35[[#This Row],[amount]]&lt;$L$16, financial_transactions35[[#This Row],[amount]]&gt;$L$17), 1, 0)</f>
        <v>1</v>
      </c>
    </row>
    <row r="1870" spans="1:9">
      <c r="A1870" t="s">
        <v>3761</v>
      </c>
      <c r="B1870" s="3">
        <v>45363</v>
      </c>
      <c r="C1870" t="s">
        <v>3762</v>
      </c>
      <c r="D1870">
        <v>1908.98</v>
      </c>
      <c r="E1870" t="s">
        <v>122</v>
      </c>
      <c r="F1870" t="s">
        <v>20</v>
      </c>
      <c r="G1870" t="s">
        <v>39</v>
      </c>
      <c r="H1870" t="s">
        <v>75</v>
      </c>
      <c r="I1870">
        <f>IF(OR(financial_transactions35[[#This Row],[amount]]&lt;$L$16, financial_transactions35[[#This Row],[amount]]&gt;$L$17), 1, 0)</f>
        <v>1</v>
      </c>
    </row>
    <row r="1871" spans="1:9">
      <c r="A1871" t="s">
        <v>3763</v>
      </c>
      <c r="B1871" s="3">
        <v>45363</v>
      </c>
      <c r="C1871" t="s">
        <v>3764</v>
      </c>
      <c r="D1871">
        <v>1547.76</v>
      </c>
      <c r="E1871" t="s">
        <v>67</v>
      </c>
      <c r="F1871" t="s">
        <v>32</v>
      </c>
      <c r="G1871" t="s">
        <v>48</v>
      </c>
      <c r="H1871" t="s">
        <v>87</v>
      </c>
      <c r="I1871">
        <f>IF(OR(financial_transactions35[[#This Row],[amount]]&lt;$L$16, financial_transactions35[[#This Row],[amount]]&gt;$L$17), 1, 0)</f>
        <v>1</v>
      </c>
    </row>
    <row r="1872" spans="1:9">
      <c r="A1872" t="s">
        <v>3767</v>
      </c>
      <c r="B1872" s="3">
        <v>45363</v>
      </c>
      <c r="C1872" t="s">
        <v>3768</v>
      </c>
      <c r="D1872">
        <v>14840.69</v>
      </c>
      <c r="E1872" t="s">
        <v>25</v>
      </c>
      <c r="F1872" t="s">
        <v>61</v>
      </c>
      <c r="G1872" t="s">
        <v>39</v>
      </c>
      <c r="H1872" t="s">
        <v>123</v>
      </c>
      <c r="I1872">
        <f>IF(OR(financial_transactions35[[#This Row],[amount]]&lt;$L$16, financial_transactions35[[#This Row],[amount]]&gt;$L$17), 1, 0)</f>
        <v>1</v>
      </c>
    </row>
    <row r="1873" spans="1:9">
      <c r="A1873" t="s">
        <v>3769</v>
      </c>
      <c r="B1873" s="3">
        <v>45363</v>
      </c>
      <c r="C1873" t="s">
        <v>3770</v>
      </c>
      <c r="D1873">
        <v>155.82</v>
      </c>
      <c r="E1873" t="s">
        <v>31</v>
      </c>
      <c r="F1873" t="s">
        <v>20</v>
      </c>
      <c r="G1873" t="s">
        <v>21</v>
      </c>
      <c r="H1873" t="s">
        <v>109</v>
      </c>
      <c r="I1873">
        <f>IF(OR(financial_transactions35[[#This Row],[amount]]&lt;$L$16, financial_transactions35[[#This Row],[amount]]&gt;$L$17), 1, 0)</f>
        <v>1</v>
      </c>
    </row>
    <row r="1874" spans="1:9">
      <c r="A1874" t="s">
        <v>3771</v>
      </c>
      <c r="B1874" s="3">
        <v>45363</v>
      </c>
      <c r="C1874" t="s">
        <v>2956</v>
      </c>
      <c r="D1874">
        <v>1533.93</v>
      </c>
      <c r="E1874" t="s">
        <v>70</v>
      </c>
      <c r="F1874" t="s">
        <v>32</v>
      </c>
      <c r="G1874" t="s">
        <v>27</v>
      </c>
      <c r="H1874" t="s">
        <v>53</v>
      </c>
      <c r="I1874">
        <f>IF(OR(financial_transactions35[[#This Row],[amount]]&lt;$L$16, financial_transactions35[[#This Row],[amount]]&gt;$L$17), 1, 0)</f>
        <v>1</v>
      </c>
    </row>
    <row r="1875" spans="1:9">
      <c r="A1875" t="s">
        <v>3772</v>
      </c>
      <c r="B1875" s="3">
        <v>45363</v>
      </c>
      <c r="C1875" t="s">
        <v>3773</v>
      </c>
      <c r="D1875">
        <v>1812.08</v>
      </c>
      <c r="E1875" t="s">
        <v>67</v>
      </c>
      <c r="F1875" t="s">
        <v>20</v>
      </c>
      <c r="G1875" t="s">
        <v>39</v>
      </c>
      <c r="H1875" t="s">
        <v>176</v>
      </c>
      <c r="I1875">
        <f>IF(OR(financial_transactions35[[#This Row],[amount]]&lt;$L$16, financial_transactions35[[#This Row],[amount]]&gt;$L$17), 1, 0)</f>
        <v>1</v>
      </c>
    </row>
    <row r="1876" spans="1:9">
      <c r="A1876" t="s">
        <v>3774</v>
      </c>
      <c r="B1876" s="3">
        <v>45363</v>
      </c>
      <c r="C1876" t="s">
        <v>3775</v>
      </c>
      <c r="D1876">
        <v>878.7</v>
      </c>
      <c r="E1876" t="s">
        <v>25</v>
      </c>
      <c r="F1876" t="s">
        <v>26</v>
      </c>
      <c r="G1876" t="s">
        <v>48</v>
      </c>
      <c r="H1876" t="s">
        <v>16080</v>
      </c>
      <c r="I1876">
        <f>IF(OR(financial_transactions35[[#This Row],[amount]]&lt;$L$16, financial_transactions35[[#This Row],[amount]]&gt;$L$17), 1, 0)</f>
        <v>1</v>
      </c>
    </row>
    <row r="1877" spans="1:9">
      <c r="A1877" t="s">
        <v>3776</v>
      </c>
      <c r="B1877" s="3">
        <v>45363</v>
      </c>
      <c r="C1877" t="s">
        <v>3777</v>
      </c>
      <c r="D1877">
        <v>768.73</v>
      </c>
      <c r="E1877" t="s">
        <v>16110</v>
      </c>
      <c r="F1877" t="s">
        <v>20</v>
      </c>
      <c r="G1877" t="s">
        <v>39</v>
      </c>
      <c r="H1877" t="s">
        <v>57</v>
      </c>
      <c r="I1877">
        <f>IF(OR(financial_transactions35[[#This Row],[amount]]&lt;$L$16, financial_transactions35[[#This Row],[amount]]&gt;$L$17), 1, 0)</f>
        <v>1</v>
      </c>
    </row>
    <row r="1878" spans="1:9">
      <c r="A1878" t="s">
        <v>3778</v>
      </c>
      <c r="B1878" s="3">
        <v>45363</v>
      </c>
      <c r="C1878" t="s">
        <v>3779</v>
      </c>
      <c r="D1878">
        <v>1323.62</v>
      </c>
      <c r="E1878" t="s">
        <v>70</v>
      </c>
      <c r="F1878" t="s">
        <v>26</v>
      </c>
      <c r="G1878" t="s">
        <v>21</v>
      </c>
      <c r="H1878" t="s">
        <v>75</v>
      </c>
      <c r="I1878">
        <f>IF(OR(financial_transactions35[[#This Row],[amount]]&lt;$L$16, financial_transactions35[[#This Row],[amount]]&gt;$L$17), 1, 0)</f>
        <v>1</v>
      </c>
    </row>
    <row r="1879" spans="1:9">
      <c r="A1879" t="s">
        <v>3780</v>
      </c>
      <c r="B1879" s="3">
        <v>45363</v>
      </c>
      <c r="C1879" t="s">
        <v>3781</v>
      </c>
      <c r="D1879">
        <v>1915.1</v>
      </c>
      <c r="E1879" t="s">
        <v>70</v>
      </c>
      <c r="F1879" t="s">
        <v>61</v>
      </c>
      <c r="G1879" t="s">
        <v>27</v>
      </c>
      <c r="H1879" t="s">
        <v>33</v>
      </c>
      <c r="I1879">
        <f>IF(OR(financial_transactions35[[#This Row],[amount]]&lt;$L$16, financial_transactions35[[#This Row],[amount]]&gt;$L$17), 1, 0)</f>
        <v>1</v>
      </c>
    </row>
    <row r="1880" spans="1:9">
      <c r="A1880" t="s">
        <v>3782</v>
      </c>
      <c r="B1880" s="3">
        <v>45363</v>
      </c>
      <c r="C1880" t="s">
        <v>3608</v>
      </c>
      <c r="D1880">
        <v>953.82</v>
      </c>
      <c r="E1880" t="s">
        <v>31</v>
      </c>
      <c r="F1880" t="s">
        <v>32</v>
      </c>
      <c r="G1880" t="s">
        <v>27</v>
      </c>
      <c r="H1880" t="s">
        <v>87</v>
      </c>
      <c r="I1880">
        <f>IF(OR(financial_transactions35[[#This Row],[amount]]&lt;$L$16, financial_transactions35[[#This Row],[amount]]&gt;$L$17), 1, 0)</f>
        <v>1</v>
      </c>
    </row>
    <row r="1881" spans="1:9">
      <c r="A1881" t="s">
        <v>3783</v>
      </c>
      <c r="B1881" s="3">
        <v>45363</v>
      </c>
      <c r="C1881" t="s">
        <v>3784</v>
      </c>
      <c r="D1881">
        <v>1060.95</v>
      </c>
      <c r="E1881" t="s">
        <v>67</v>
      </c>
      <c r="F1881" t="s">
        <v>61</v>
      </c>
      <c r="G1881" t="s">
        <v>48</v>
      </c>
      <c r="H1881" t="s">
        <v>16080</v>
      </c>
      <c r="I1881">
        <f>IF(OR(financial_transactions35[[#This Row],[amount]]&lt;$L$16, financial_transactions35[[#This Row],[amount]]&gt;$L$17), 1, 0)</f>
        <v>1</v>
      </c>
    </row>
    <row r="1882" spans="1:9">
      <c r="A1882" t="s">
        <v>3785</v>
      </c>
      <c r="B1882" s="3">
        <v>45363</v>
      </c>
      <c r="C1882" t="s">
        <v>1201</v>
      </c>
      <c r="D1882">
        <v>944.16</v>
      </c>
      <c r="E1882" t="s">
        <v>25</v>
      </c>
      <c r="F1882" t="s">
        <v>61</v>
      </c>
      <c r="G1882" t="s">
        <v>27</v>
      </c>
      <c r="H1882" t="s">
        <v>22</v>
      </c>
      <c r="I1882">
        <f>IF(OR(financial_transactions35[[#This Row],[amount]]&lt;$L$16, financial_transactions35[[#This Row],[amount]]&gt;$L$17), 1, 0)</f>
        <v>1</v>
      </c>
    </row>
    <row r="1883" spans="1:9">
      <c r="A1883" t="s">
        <v>3786</v>
      </c>
      <c r="B1883" s="3">
        <v>45363</v>
      </c>
      <c r="C1883" t="s">
        <v>3787</v>
      </c>
      <c r="D1883">
        <v>440.14</v>
      </c>
      <c r="E1883" t="s">
        <v>67</v>
      </c>
      <c r="F1883" t="s">
        <v>61</v>
      </c>
      <c r="G1883" t="s">
        <v>21</v>
      </c>
      <c r="H1883" t="s">
        <v>44</v>
      </c>
      <c r="I1883">
        <f>IF(OR(financial_transactions35[[#This Row],[amount]]&lt;$L$16, financial_transactions35[[#This Row],[amount]]&gt;$L$17), 1, 0)</f>
        <v>1</v>
      </c>
    </row>
    <row r="1884" spans="1:9">
      <c r="A1884" t="s">
        <v>3788</v>
      </c>
      <c r="B1884" s="3">
        <v>45363</v>
      </c>
      <c r="C1884" t="s">
        <v>3789</v>
      </c>
      <c r="D1884">
        <v>823.87</v>
      </c>
      <c r="E1884" t="s">
        <v>64</v>
      </c>
      <c r="F1884" t="s">
        <v>20</v>
      </c>
      <c r="G1884" t="s">
        <v>39</v>
      </c>
      <c r="H1884" t="s">
        <v>53</v>
      </c>
      <c r="I1884">
        <f>IF(OR(financial_transactions35[[#This Row],[amount]]&lt;$L$16, financial_transactions35[[#This Row],[amount]]&gt;$L$17), 1, 0)</f>
        <v>1</v>
      </c>
    </row>
    <row r="1885" spans="1:9">
      <c r="A1885" t="s">
        <v>3790</v>
      </c>
      <c r="B1885" s="3">
        <v>45363</v>
      </c>
      <c r="C1885" t="s">
        <v>3791</v>
      </c>
      <c r="D1885">
        <v>51.66</v>
      </c>
      <c r="E1885" t="s">
        <v>67</v>
      </c>
      <c r="F1885" t="s">
        <v>20</v>
      </c>
      <c r="G1885" t="s">
        <v>21</v>
      </c>
      <c r="H1885" t="s">
        <v>176</v>
      </c>
      <c r="I1885">
        <f>IF(OR(financial_transactions35[[#This Row],[amount]]&lt;$L$16, financial_transactions35[[#This Row],[amount]]&gt;$L$17), 1, 0)</f>
        <v>1</v>
      </c>
    </row>
    <row r="1886" spans="1:9">
      <c r="A1886" t="s">
        <v>3792</v>
      </c>
      <c r="B1886" s="3">
        <v>45363</v>
      </c>
      <c r="C1886" t="s">
        <v>2700</v>
      </c>
      <c r="D1886">
        <v>663.83</v>
      </c>
      <c r="E1886" t="s">
        <v>64</v>
      </c>
      <c r="F1886" t="s">
        <v>61</v>
      </c>
      <c r="G1886" t="s">
        <v>39</v>
      </c>
      <c r="H1886" t="s">
        <v>123</v>
      </c>
      <c r="I1886">
        <f>IF(OR(financial_transactions35[[#This Row],[amount]]&lt;$L$16, financial_transactions35[[#This Row],[amount]]&gt;$L$17), 1, 0)</f>
        <v>1</v>
      </c>
    </row>
    <row r="1887" spans="1:9">
      <c r="A1887" t="s">
        <v>3793</v>
      </c>
      <c r="B1887" s="3">
        <v>45363</v>
      </c>
      <c r="C1887" t="s">
        <v>3794</v>
      </c>
      <c r="D1887">
        <v>1332.55</v>
      </c>
      <c r="E1887" t="s">
        <v>70</v>
      </c>
      <c r="F1887" t="s">
        <v>20</v>
      </c>
      <c r="G1887" t="s">
        <v>39</v>
      </c>
      <c r="H1887" t="s">
        <v>16080</v>
      </c>
      <c r="I1887">
        <f>IF(OR(financial_transactions35[[#This Row],[amount]]&lt;$L$16, financial_transactions35[[#This Row],[amount]]&gt;$L$17), 1, 0)</f>
        <v>1</v>
      </c>
    </row>
    <row r="1888" spans="1:9">
      <c r="A1888" t="s">
        <v>3795</v>
      </c>
      <c r="B1888" s="3">
        <v>45363</v>
      </c>
      <c r="C1888" t="s">
        <v>2138</v>
      </c>
      <c r="D1888">
        <v>581.91999999999996</v>
      </c>
      <c r="E1888" t="s">
        <v>31</v>
      </c>
      <c r="F1888" t="s">
        <v>20</v>
      </c>
      <c r="G1888" t="s">
        <v>48</v>
      </c>
      <c r="H1888" t="s">
        <v>94</v>
      </c>
      <c r="I1888">
        <f>IF(OR(financial_transactions35[[#This Row],[amount]]&lt;$L$16, financial_transactions35[[#This Row],[amount]]&gt;$L$17), 1, 0)</f>
        <v>1</v>
      </c>
    </row>
    <row r="1889" spans="1:9">
      <c r="A1889" t="s">
        <v>3796</v>
      </c>
      <c r="B1889" s="3">
        <v>45363</v>
      </c>
      <c r="C1889" t="s">
        <v>3797</v>
      </c>
      <c r="D1889">
        <v>1816.87</v>
      </c>
      <c r="E1889" t="s">
        <v>122</v>
      </c>
      <c r="F1889" t="s">
        <v>32</v>
      </c>
      <c r="G1889" t="s">
        <v>39</v>
      </c>
      <c r="H1889" t="s">
        <v>53</v>
      </c>
      <c r="I1889">
        <f>IF(OR(financial_transactions35[[#This Row],[amount]]&lt;$L$16, financial_transactions35[[#This Row],[amount]]&gt;$L$17), 1, 0)</f>
        <v>1</v>
      </c>
    </row>
    <row r="1890" spans="1:9">
      <c r="A1890" t="s">
        <v>3798</v>
      </c>
      <c r="B1890" s="3">
        <v>45363</v>
      </c>
      <c r="C1890" t="s">
        <v>3799</v>
      </c>
      <c r="D1890">
        <v>685.28</v>
      </c>
      <c r="E1890" t="s">
        <v>19</v>
      </c>
      <c r="F1890" t="s">
        <v>26</v>
      </c>
      <c r="G1890" t="s">
        <v>27</v>
      </c>
      <c r="H1890" t="s">
        <v>16080</v>
      </c>
      <c r="I1890">
        <f>IF(OR(financial_transactions35[[#This Row],[amount]]&lt;$L$16, financial_transactions35[[#This Row],[amount]]&gt;$L$17), 1, 0)</f>
        <v>1</v>
      </c>
    </row>
    <row r="1891" spans="1:9">
      <c r="A1891" t="s">
        <v>3800</v>
      </c>
      <c r="B1891" s="3">
        <v>45363</v>
      </c>
      <c r="C1891" t="s">
        <v>574</v>
      </c>
      <c r="D1891">
        <v>432.83</v>
      </c>
      <c r="E1891" t="s">
        <v>64</v>
      </c>
      <c r="F1891" t="s">
        <v>32</v>
      </c>
      <c r="G1891" t="s">
        <v>21</v>
      </c>
      <c r="H1891" t="s">
        <v>57</v>
      </c>
      <c r="I1891">
        <f>IF(OR(financial_transactions35[[#This Row],[amount]]&lt;$L$16, financial_transactions35[[#This Row],[amount]]&gt;$L$17), 1, 0)</f>
        <v>1</v>
      </c>
    </row>
    <row r="1892" spans="1:9">
      <c r="A1892" t="s">
        <v>3801</v>
      </c>
      <c r="B1892" s="3">
        <v>45363</v>
      </c>
      <c r="C1892" t="s">
        <v>3802</v>
      </c>
      <c r="D1892">
        <v>1831.93</v>
      </c>
      <c r="E1892" t="s">
        <v>47</v>
      </c>
      <c r="F1892" t="s">
        <v>20</v>
      </c>
      <c r="G1892" t="s">
        <v>21</v>
      </c>
      <c r="H1892" t="s">
        <v>40</v>
      </c>
      <c r="I1892">
        <f>IF(OR(financial_transactions35[[#This Row],[amount]]&lt;$L$16, financial_transactions35[[#This Row],[amount]]&gt;$L$17), 1, 0)</f>
        <v>1</v>
      </c>
    </row>
    <row r="1893" spans="1:9">
      <c r="A1893" t="s">
        <v>3803</v>
      </c>
      <c r="B1893" s="3">
        <v>45364</v>
      </c>
      <c r="C1893" t="s">
        <v>3804</v>
      </c>
      <c r="D1893">
        <v>367.08</v>
      </c>
      <c r="E1893" t="s">
        <v>70</v>
      </c>
      <c r="F1893" t="s">
        <v>26</v>
      </c>
      <c r="G1893" t="s">
        <v>39</v>
      </c>
      <c r="H1893" t="s">
        <v>22</v>
      </c>
      <c r="I1893">
        <f>IF(OR(financial_transactions35[[#This Row],[amount]]&lt;$L$16, financial_transactions35[[#This Row],[amount]]&gt;$L$17), 1, 0)</f>
        <v>1</v>
      </c>
    </row>
    <row r="1894" spans="1:9">
      <c r="A1894" t="s">
        <v>3805</v>
      </c>
      <c r="B1894" s="3">
        <v>45364</v>
      </c>
      <c r="C1894" t="s">
        <v>3806</v>
      </c>
      <c r="D1894">
        <v>1099.1400000000001</v>
      </c>
      <c r="E1894" t="s">
        <v>25</v>
      </c>
      <c r="F1894" t="s">
        <v>32</v>
      </c>
      <c r="G1894" t="s">
        <v>21</v>
      </c>
      <c r="H1894" t="s">
        <v>87</v>
      </c>
      <c r="I1894">
        <f>IF(OR(financial_transactions35[[#This Row],[amount]]&lt;$L$16, financial_transactions35[[#This Row],[amount]]&gt;$L$17), 1, 0)</f>
        <v>1</v>
      </c>
    </row>
    <row r="1895" spans="1:9">
      <c r="A1895" t="s">
        <v>3807</v>
      </c>
      <c r="B1895" s="3">
        <v>45364</v>
      </c>
      <c r="C1895" t="s">
        <v>3808</v>
      </c>
      <c r="D1895">
        <v>501.26</v>
      </c>
      <c r="E1895" t="s">
        <v>47</v>
      </c>
      <c r="F1895" t="s">
        <v>32</v>
      </c>
      <c r="G1895" t="s">
        <v>48</v>
      </c>
      <c r="H1895" t="s">
        <v>75</v>
      </c>
      <c r="I1895">
        <f>IF(OR(financial_transactions35[[#This Row],[amount]]&lt;$L$16, financial_transactions35[[#This Row],[amount]]&gt;$L$17), 1, 0)</f>
        <v>1</v>
      </c>
    </row>
    <row r="1896" spans="1:9">
      <c r="A1896" t="s">
        <v>3809</v>
      </c>
      <c r="B1896" s="3">
        <v>45364</v>
      </c>
      <c r="C1896" t="s">
        <v>3810</v>
      </c>
      <c r="D1896">
        <v>1248.56</v>
      </c>
      <c r="E1896" t="s">
        <v>25</v>
      </c>
      <c r="F1896" t="s">
        <v>61</v>
      </c>
      <c r="G1896" t="s">
        <v>27</v>
      </c>
      <c r="H1896" t="s">
        <v>75</v>
      </c>
      <c r="I1896">
        <f>IF(OR(financial_transactions35[[#This Row],[amount]]&lt;$L$16, financial_transactions35[[#This Row],[amount]]&gt;$L$17), 1, 0)</f>
        <v>1</v>
      </c>
    </row>
    <row r="1897" spans="1:9">
      <c r="A1897" t="s">
        <v>3811</v>
      </c>
      <c r="B1897" s="3">
        <v>45364</v>
      </c>
      <c r="C1897" t="s">
        <v>3812</v>
      </c>
      <c r="D1897">
        <v>413.15</v>
      </c>
      <c r="E1897" t="s">
        <v>67</v>
      </c>
      <c r="F1897" t="s">
        <v>61</v>
      </c>
      <c r="G1897" t="s">
        <v>27</v>
      </c>
      <c r="H1897" t="s">
        <v>123</v>
      </c>
      <c r="I1897">
        <f>IF(OR(financial_transactions35[[#This Row],[amount]]&lt;$L$16, financial_transactions35[[#This Row],[amount]]&gt;$L$17), 1, 0)</f>
        <v>1</v>
      </c>
    </row>
    <row r="1898" spans="1:9">
      <c r="A1898" t="s">
        <v>3813</v>
      </c>
      <c r="B1898" s="3">
        <v>45364</v>
      </c>
      <c r="C1898" t="s">
        <v>3814</v>
      </c>
      <c r="D1898">
        <v>1926.56</v>
      </c>
      <c r="E1898" t="s">
        <v>52</v>
      </c>
      <c r="F1898" t="s">
        <v>26</v>
      </c>
      <c r="G1898" t="s">
        <v>48</v>
      </c>
      <c r="H1898" t="s">
        <v>87</v>
      </c>
      <c r="I1898">
        <f>IF(OR(financial_transactions35[[#This Row],[amount]]&lt;$L$16, financial_transactions35[[#This Row],[amount]]&gt;$L$17), 1, 0)</f>
        <v>1</v>
      </c>
    </row>
    <row r="1899" spans="1:9">
      <c r="A1899" t="s">
        <v>3815</v>
      </c>
      <c r="B1899" s="3">
        <v>45364</v>
      </c>
      <c r="C1899" t="s">
        <v>3816</v>
      </c>
      <c r="D1899">
        <v>1701.78</v>
      </c>
      <c r="E1899" t="s">
        <v>64</v>
      </c>
      <c r="F1899" t="s">
        <v>32</v>
      </c>
      <c r="G1899" t="s">
        <v>39</v>
      </c>
      <c r="H1899" t="s">
        <v>53</v>
      </c>
      <c r="I1899">
        <f>IF(OR(financial_transactions35[[#This Row],[amount]]&lt;$L$16, financial_transactions35[[#This Row],[amount]]&gt;$L$17), 1, 0)</f>
        <v>1</v>
      </c>
    </row>
    <row r="1900" spans="1:9">
      <c r="A1900" t="s">
        <v>3817</v>
      </c>
      <c r="B1900" s="3">
        <v>45364</v>
      </c>
      <c r="C1900" t="s">
        <v>3818</v>
      </c>
      <c r="D1900">
        <v>1979.43</v>
      </c>
      <c r="E1900" t="s">
        <v>52</v>
      </c>
      <c r="F1900" t="s">
        <v>32</v>
      </c>
      <c r="G1900" t="s">
        <v>48</v>
      </c>
      <c r="H1900" t="s">
        <v>57</v>
      </c>
      <c r="I1900">
        <f>IF(OR(financial_transactions35[[#This Row],[amount]]&lt;$L$16, financial_transactions35[[#This Row],[amount]]&gt;$L$17), 1, 0)</f>
        <v>1</v>
      </c>
    </row>
    <row r="1901" spans="1:9">
      <c r="A1901" t="s">
        <v>3819</v>
      </c>
      <c r="B1901" s="3">
        <v>45364</v>
      </c>
      <c r="C1901" t="s">
        <v>3820</v>
      </c>
      <c r="D1901">
        <v>19520.77</v>
      </c>
      <c r="E1901" t="s">
        <v>16079</v>
      </c>
      <c r="F1901" t="s">
        <v>26</v>
      </c>
      <c r="G1901" t="s">
        <v>27</v>
      </c>
      <c r="H1901" t="s">
        <v>53</v>
      </c>
      <c r="I1901">
        <f>IF(OR(financial_transactions35[[#This Row],[amount]]&lt;$L$16, financial_transactions35[[#This Row],[amount]]&gt;$L$17), 1, 0)</f>
        <v>1</v>
      </c>
    </row>
    <row r="1902" spans="1:9">
      <c r="A1902" t="s">
        <v>3821</v>
      </c>
      <c r="B1902" s="3">
        <v>45364</v>
      </c>
      <c r="C1902" t="s">
        <v>89</v>
      </c>
      <c r="D1902">
        <v>1001.79</v>
      </c>
      <c r="E1902" t="s">
        <v>122</v>
      </c>
      <c r="F1902" t="s">
        <v>61</v>
      </c>
      <c r="G1902" t="s">
        <v>21</v>
      </c>
      <c r="H1902" t="s">
        <v>109</v>
      </c>
      <c r="I1902">
        <f>IF(OR(financial_transactions35[[#This Row],[amount]]&lt;$L$16, financial_transactions35[[#This Row],[amount]]&gt;$L$17), 1, 0)</f>
        <v>1</v>
      </c>
    </row>
    <row r="1903" spans="1:9">
      <c r="A1903" t="s">
        <v>3822</v>
      </c>
      <c r="B1903" s="3">
        <v>45364</v>
      </c>
      <c r="C1903" t="s">
        <v>3823</v>
      </c>
      <c r="D1903">
        <v>699.5</v>
      </c>
      <c r="E1903" t="s">
        <v>31</v>
      </c>
      <c r="F1903" t="s">
        <v>26</v>
      </c>
      <c r="G1903" t="s">
        <v>21</v>
      </c>
      <c r="H1903" t="s">
        <v>87</v>
      </c>
      <c r="I1903">
        <f>IF(OR(financial_transactions35[[#This Row],[amount]]&lt;$L$16, financial_transactions35[[#This Row],[amount]]&gt;$L$17), 1, 0)</f>
        <v>1</v>
      </c>
    </row>
    <row r="1904" spans="1:9">
      <c r="A1904" t="s">
        <v>3824</v>
      </c>
      <c r="B1904" s="3">
        <v>45364</v>
      </c>
      <c r="C1904" t="s">
        <v>3825</v>
      </c>
      <c r="D1904">
        <v>1403.79</v>
      </c>
      <c r="E1904" t="s">
        <v>47</v>
      </c>
      <c r="F1904" t="s">
        <v>26</v>
      </c>
      <c r="G1904" t="s">
        <v>39</v>
      </c>
      <c r="H1904" t="s">
        <v>123</v>
      </c>
      <c r="I1904">
        <f>IF(OR(financial_transactions35[[#This Row],[amount]]&lt;$L$16, financial_transactions35[[#This Row],[amount]]&gt;$L$17), 1, 0)</f>
        <v>1</v>
      </c>
    </row>
    <row r="1905" spans="1:9">
      <c r="A1905" t="s">
        <v>3826</v>
      </c>
      <c r="B1905" s="3">
        <v>45364</v>
      </c>
      <c r="C1905" t="s">
        <v>3827</v>
      </c>
      <c r="D1905">
        <v>1943</v>
      </c>
      <c r="E1905" t="s">
        <v>16110</v>
      </c>
      <c r="F1905" t="s">
        <v>32</v>
      </c>
      <c r="G1905" t="s">
        <v>27</v>
      </c>
      <c r="H1905" t="s">
        <v>109</v>
      </c>
      <c r="I1905">
        <f>IF(OR(financial_transactions35[[#This Row],[amount]]&lt;$L$16, financial_transactions35[[#This Row],[amount]]&gt;$L$17), 1, 0)</f>
        <v>1</v>
      </c>
    </row>
    <row r="1906" spans="1:9">
      <c r="A1906" t="s">
        <v>3828</v>
      </c>
      <c r="B1906" s="3">
        <v>45364</v>
      </c>
      <c r="C1906" t="s">
        <v>3829</v>
      </c>
      <c r="D1906">
        <v>1776.29</v>
      </c>
      <c r="E1906" t="s">
        <v>16110</v>
      </c>
      <c r="F1906" t="s">
        <v>26</v>
      </c>
      <c r="G1906" t="s">
        <v>27</v>
      </c>
      <c r="H1906" t="s">
        <v>53</v>
      </c>
      <c r="I1906">
        <f>IF(OR(financial_transactions35[[#This Row],[amount]]&lt;$L$16, financial_transactions35[[#This Row],[amount]]&gt;$L$17), 1, 0)</f>
        <v>1</v>
      </c>
    </row>
    <row r="1907" spans="1:9">
      <c r="A1907" t="s">
        <v>3830</v>
      </c>
      <c r="B1907" s="3">
        <v>45364</v>
      </c>
      <c r="C1907" t="s">
        <v>3831</v>
      </c>
      <c r="D1907">
        <v>1379.4</v>
      </c>
      <c r="E1907" t="s">
        <v>16110</v>
      </c>
      <c r="F1907" t="s">
        <v>26</v>
      </c>
      <c r="G1907" t="s">
        <v>27</v>
      </c>
      <c r="H1907" t="s">
        <v>16080</v>
      </c>
      <c r="I1907">
        <f>IF(OR(financial_transactions35[[#This Row],[amount]]&lt;$L$16, financial_transactions35[[#This Row],[amount]]&gt;$L$17), 1, 0)</f>
        <v>1</v>
      </c>
    </row>
    <row r="1908" spans="1:9">
      <c r="A1908" t="s">
        <v>3832</v>
      </c>
      <c r="B1908" s="3">
        <v>45364</v>
      </c>
      <c r="C1908" t="s">
        <v>3833</v>
      </c>
      <c r="D1908">
        <v>841.4</v>
      </c>
      <c r="E1908" t="s">
        <v>16079</v>
      </c>
      <c r="F1908" t="s">
        <v>26</v>
      </c>
      <c r="G1908" t="s">
        <v>21</v>
      </c>
      <c r="H1908" t="s">
        <v>123</v>
      </c>
      <c r="I1908">
        <f>IF(OR(financial_transactions35[[#This Row],[amount]]&lt;$L$16, financial_transactions35[[#This Row],[amount]]&gt;$L$17), 1, 0)</f>
        <v>1</v>
      </c>
    </row>
    <row r="1909" spans="1:9">
      <c r="A1909" t="s">
        <v>3834</v>
      </c>
      <c r="B1909" s="3">
        <v>45364</v>
      </c>
      <c r="C1909" t="s">
        <v>3835</v>
      </c>
      <c r="D1909">
        <v>1401.78</v>
      </c>
      <c r="E1909" t="s">
        <v>64</v>
      </c>
      <c r="F1909" t="s">
        <v>20</v>
      </c>
      <c r="G1909" t="s">
        <v>39</v>
      </c>
      <c r="H1909" t="s">
        <v>109</v>
      </c>
      <c r="I1909">
        <f>IF(OR(financial_transactions35[[#This Row],[amount]]&lt;$L$16, financial_transactions35[[#This Row],[amount]]&gt;$L$17), 1, 0)</f>
        <v>1</v>
      </c>
    </row>
    <row r="1910" spans="1:9">
      <c r="A1910" t="s">
        <v>3836</v>
      </c>
      <c r="B1910" s="3">
        <v>45364</v>
      </c>
      <c r="C1910" t="s">
        <v>2178</v>
      </c>
      <c r="D1910">
        <v>1112.1600000000001</v>
      </c>
      <c r="E1910" t="s">
        <v>122</v>
      </c>
      <c r="F1910" t="s">
        <v>61</v>
      </c>
      <c r="G1910" t="s">
        <v>27</v>
      </c>
      <c r="H1910" t="s">
        <v>176</v>
      </c>
      <c r="I1910">
        <f>IF(OR(financial_transactions35[[#This Row],[amount]]&lt;$L$16, financial_transactions35[[#This Row],[amount]]&gt;$L$17), 1, 0)</f>
        <v>1</v>
      </c>
    </row>
    <row r="1911" spans="1:9">
      <c r="A1911" t="s">
        <v>3837</v>
      </c>
      <c r="B1911" s="3">
        <v>45364</v>
      </c>
      <c r="C1911" t="s">
        <v>3838</v>
      </c>
      <c r="D1911">
        <v>1373.86</v>
      </c>
      <c r="E1911" t="s">
        <v>70</v>
      </c>
      <c r="F1911" t="s">
        <v>20</v>
      </c>
      <c r="G1911" t="s">
        <v>21</v>
      </c>
      <c r="H1911" t="s">
        <v>109</v>
      </c>
      <c r="I1911">
        <f>IF(OR(financial_transactions35[[#This Row],[amount]]&lt;$L$16, financial_transactions35[[#This Row],[amount]]&gt;$L$17), 1, 0)</f>
        <v>1</v>
      </c>
    </row>
    <row r="1912" spans="1:9">
      <c r="A1912" t="s">
        <v>3839</v>
      </c>
      <c r="B1912" s="3">
        <v>45364</v>
      </c>
      <c r="C1912" t="s">
        <v>3840</v>
      </c>
      <c r="D1912">
        <v>806.33</v>
      </c>
      <c r="E1912" t="s">
        <v>122</v>
      </c>
      <c r="F1912" t="s">
        <v>26</v>
      </c>
      <c r="G1912" t="s">
        <v>21</v>
      </c>
      <c r="H1912" t="s">
        <v>36</v>
      </c>
      <c r="I1912">
        <f>IF(OR(financial_transactions35[[#This Row],[amount]]&lt;$L$16, financial_transactions35[[#This Row],[amount]]&gt;$L$17), 1, 0)</f>
        <v>1</v>
      </c>
    </row>
    <row r="1913" spans="1:9">
      <c r="A1913" t="s">
        <v>3841</v>
      </c>
      <c r="B1913" s="3">
        <v>45364</v>
      </c>
      <c r="C1913" t="s">
        <v>3842</v>
      </c>
      <c r="D1913">
        <v>1928.52</v>
      </c>
      <c r="E1913" t="s">
        <v>16079</v>
      </c>
      <c r="F1913" t="s">
        <v>61</v>
      </c>
      <c r="G1913" t="s">
        <v>39</v>
      </c>
      <c r="H1913" t="s">
        <v>36</v>
      </c>
      <c r="I1913">
        <f>IF(OR(financial_transactions35[[#This Row],[amount]]&lt;$L$16, financial_transactions35[[#This Row],[amount]]&gt;$L$17), 1, 0)</f>
        <v>1</v>
      </c>
    </row>
    <row r="1914" spans="1:9">
      <c r="A1914" t="s">
        <v>3843</v>
      </c>
      <c r="B1914" s="3">
        <v>45364</v>
      </c>
      <c r="C1914" t="s">
        <v>3844</v>
      </c>
      <c r="D1914">
        <v>1827.92</v>
      </c>
      <c r="E1914" t="s">
        <v>122</v>
      </c>
      <c r="F1914" t="s">
        <v>20</v>
      </c>
      <c r="G1914" t="s">
        <v>39</v>
      </c>
      <c r="H1914" t="s">
        <v>28</v>
      </c>
      <c r="I1914">
        <f>IF(OR(financial_transactions35[[#This Row],[amount]]&lt;$L$16, financial_transactions35[[#This Row],[amount]]&gt;$L$17), 1, 0)</f>
        <v>1</v>
      </c>
    </row>
    <row r="1915" spans="1:9">
      <c r="A1915" t="s">
        <v>3845</v>
      </c>
      <c r="B1915" s="3">
        <v>45364</v>
      </c>
      <c r="C1915" t="s">
        <v>3846</v>
      </c>
      <c r="D1915">
        <v>852.95</v>
      </c>
      <c r="E1915" t="s">
        <v>31</v>
      </c>
      <c r="F1915" t="s">
        <v>26</v>
      </c>
      <c r="G1915" t="s">
        <v>21</v>
      </c>
      <c r="H1915" t="s">
        <v>16080</v>
      </c>
      <c r="I1915">
        <f>IF(OR(financial_transactions35[[#This Row],[amount]]&lt;$L$16, financial_transactions35[[#This Row],[amount]]&gt;$L$17), 1, 0)</f>
        <v>1</v>
      </c>
    </row>
    <row r="1916" spans="1:9">
      <c r="A1916" t="s">
        <v>3847</v>
      </c>
      <c r="B1916" s="3">
        <v>45364</v>
      </c>
      <c r="C1916" t="s">
        <v>505</v>
      </c>
      <c r="D1916">
        <v>662.9</v>
      </c>
      <c r="E1916" t="s">
        <v>67</v>
      </c>
      <c r="F1916" t="s">
        <v>20</v>
      </c>
      <c r="G1916" t="s">
        <v>48</v>
      </c>
      <c r="H1916" t="s">
        <v>57</v>
      </c>
      <c r="I1916">
        <f>IF(OR(financial_transactions35[[#This Row],[amount]]&lt;$L$16, financial_transactions35[[#This Row],[amount]]&gt;$L$17), 1, 0)</f>
        <v>1</v>
      </c>
    </row>
    <row r="1917" spans="1:9">
      <c r="A1917" t="s">
        <v>3848</v>
      </c>
      <c r="B1917" s="3">
        <v>45364</v>
      </c>
      <c r="C1917" t="s">
        <v>1031</v>
      </c>
      <c r="D1917">
        <v>7202.64</v>
      </c>
      <c r="E1917" t="s">
        <v>64</v>
      </c>
      <c r="F1917" t="s">
        <v>20</v>
      </c>
      <c r="G1917" t="s">
        <v>21</v>
      </c>
      <c r="H1917" t="s">
        <v>28</v>
      </c>
      <c r="I1917">
        <f>IF(OR(financial_transactions35[[#This Row],[amount]]&lt;$L$16, financial_transactions35[[#This Row],[amount]]&gt;$L$17), 1, 0)</f>
        <v>1</v>
      </c>
    </row>
    <row r="1918" spans="1:9">
      <c r="A1918" t="s">
        <v>3849</v>
      </c>
      <c r="B1918" s="3">
        <v>45364</v>
      </c>
      <c r="C1918" t="s">
        <v>3850</v>
      </c>
      <c r="D1918">
        <v>1696.86</v>
      </c>
      <c r="E1918" t="s">
        <v>47</v>
      </c>
      <c r="F1918" t="s">
        <v>20</v>
      </c>
      <c r="G1918" t="s">
        <v>21</v>
      </c>
      <c r="H1918" t="s">
        <v>57</v>
      </c>
      <c r="I1918">
        <f>IF(OR(financial_transactions35[[#This Row],[amount]]&lt;$L$16, financial_transactions35[[#This Row],[amount]]&gt;$L$17), 1, 0)</f>
        <v>1</v>
      </c>
    </row>
    <row r="1919" spans="1:9">
      <c r="A1919" t="s">
        <v>3851</v>
      </c>
      <c r="B1919" s="3">
        <v>45364</v>
      </c>
      <c r="C1919" t="s">
        <v>3852</v>
      </c>
      <c r="D1919">
        <v>502.97</v>
      </c>
      <c r="E1919" t="s">
        <v>47</v>
      </c>
      <c r="F1919" t="s">
        <v>32</v>
      </c>
      <c r="G1919" t="s">
        <v>21</v>
      </c>
      <c r="H1919" t="s">
        <v>33</v>
      </c>
      <c r="I1919">
        <f>IF(OR(financial_transactions35[[#This Row],[amount]]&lt;$L$16, financial_transactions35[[#This Row],[amount]]&gt;$L$17), 1, 0)</f>
        <v>1</v>
      </c>
    </row>
    <row r="1920" spans="1:9">
      <c r="A1920" t="s">
        <v>3853</v>
      </c>
      <c r="B1920" s="3">
        <v>45364</v>
      </c>
      <c r="C1920" t="s">
        <v>42</v>
      </c>
      <c r="D1920">
        <v>1398.94</v>
      </c>
      <c r="E1920" t="s">
        <v>47</v>
      </c>
      <c r="F1920" t="s">
        <v>20</v>
      </c>
      <c r="G1920" t="s">
        <v>39</v>
      </c>
      <c r="H1920" t="s">
        <v>40</v>
      </c>
      <c r="I1920">
        <f>IF(OR(financial_transactions35[[#This Row],[amount]]&lt;$L$16, financial_transactions35[[#This Row],[amount]]&gt;$L$17), 1, 0)</f>
        <v>1</v>
      </c>
    </row>
    <row r="1921" spans="1:9">
      <c r="A1921" t="s">
        <v>3854</v>
      </c>
      <c r="B1921" s="3">
        <v>45364</v>
      </c>
      <c r="C1921" t="s">
        <v>3855</v>
      </c>
      <c r="D1921">
        <v>280.26</v>
      </c>
      <c r="E1921" t="s">
        <v>16110</v>
      </c>
      <c r="F1921" t="s">
        <v>32</v>
      </c>
      <c r="G1921" t="s">
        <v>21</v>
      </c>
      <c r="H1921" t="s">
        <v>109</v>
      </c>
      <c r="I1921">
        <f>IF(OR(financial_transactions35[[#This Row],[amount]]&lt;$L$16, financial_transactions35[[#This Row],[amount]]&gt;$L$17), 1, 0)</f>
        <v>1</v>
      </c>
    </row>
    <row r="1922" spans="1:9">
      <c r="A1922" t="s">
        <v>3856</v>
      </c>
      <c r="B1922" s="3">
        <v>45365</v>
      </c>
      <c r="C1922" t="s">
        <v>3289</v>
      </c>
      <c r="D1922">
        <v>1512.26</v>
      </c>
      <c r="E1922" t="s">
        <v>16110</v>
      </c>
      <c r="F1922" t="s">
        <v>26</v>
      </c>
      <c r="G1922" t="s">
        <v>39</v>
      </c>
      <c r="H1922" t="s">
        <v>176</v>
      </c>
      <c r="I1922">
        <f>IF(OR(financial_transactions35[[#This Row],[amount]]&lt;$L$16, financial_transactions35[[#This Row],[amount]]&gt;$L$17), 1, 0)</f>
        <v>1</v>
      </c>
    </row>
    <row r="1923" spans="1:9">
      <c r="A1923" t="s">
        <v>3857</v>
      </c>
      <c r="B1923" s="3">
        <v>45365</v>
      </c>
      <c r="C1923" t="s">
        <v>3858</v>
      </c>
      <c r="D1923">
        <v>659.51</v>
      </c>
      <c r="E1923" t="s">
        <v>122</v>
      </c>
      <c r="F1923" t="s">
        <v>26</v>
      </c>
      <c r="G1923" t="s">
        <v>27</v>
      </c>
      <c r="H1923" t="s">
        <v>36</v>
      </c>
      <c r="I1923">
        <f>IF(OR(financial_transactions35[[#This Row],[amount]]&lt;$L$16, financial_transactions35[[#This Row],[amount]]&gt;$L$17), 1, 0)</f>
        <v>1</v>
      </c>
    </row>
    <row r="1924" spans="1:9">
      <c r="A1924" t="s">
        <v>3859</v>
      </c>
      <c r="B1924" s="3">
        <v>45365</v>
      </c>
      <c r="C1924" t="s">
        <v>3860</v>
      </c>
      <c r="D1924">
        <v>1367.26</v>
      </c>
      <c r="E1924" t="s">
        <v>16110</v>
      </c>
      <c r="F1924" t="s">
        <v>61</v>
      </c>
      <c r="G1924" t="s">
        <v>21</v>
      </c>
      <c r="H1924" t="s">
        <v>22</v>
      </c>
      <c r="I1924">
        <f>IF(OR(financial_transactions35[[#This Row],[amount]]&lt;$L$16, financial_transactions35[[#This Row],[amount]]&gt;$L$17), 1, 0)</f>
        <v>1</v>
      </c>
    </row>
    <row r="1925" spans="1:9">
      <c r="A1925" t="s">
        <v>3863</v>
      </c>
      <c r="B1925" s="3">
        <v>45365</v>
      </c>
      <c r="C1925" t="s">
        <v>3864</v>
      </c>
      <c r="D1925">
        <v>1857.9</v>
      </c>
      <c r="E1925" t="s">
        <v>47</v>
      </c>
      <c r="F1925" t="s">
        <v>20</v>
      </c>
      <c r="G1925" t="s">
        <v>48</v>
      </c>
      <c r="H1925" t="s">
        <v>44</v>
      </c>
      <c r="I1925">
        <f>IF(OR(financial_transactions35[[#This Row],[amount]]&lt;$L$16, financial_transactions35[[#This Row],[amount]]&gt;$L$17), 1, 0)</f>
        <v>1</v>
      </c>
    </row>
    <row r="1926" spans="1:9">
      <c r="A1926" t="s">
        <v>3865</v>
      </c>
      <c r="B1926" s="3">
        <v>45365</v>
      </c>
      <c r="C1926" t="s">
        <v>3866</v>
      </c>
      <c r="D1926">
        <v>883.05</v>
      </c>
      <c r="E1926" t="s">
        <v>19</v>
      </c>
      <c r="F1926" t="s">
        <v>26</v>
      </c>
      <c r="G1926" t="s">
        <v>39</v>
      </c>
      <c r="H1926" t="s">
        <v>40</v>
      </c>
      <c r="I1926">
        <f>IF(OR(financial_transactions35[[#This Row],[amount]]&lt;$L$16, financial_transactions35[[#This Row],[amount]]&gt;$L$17), 1, 0)</f>
        <v>1</v>
      </c>
    </row>
    <row r="1927" spans="1:9">
      <c r="A1927" t="s">
        <v>3867</v>
      </c>
      <c r="B1927" s="3">
        <v>45365</v>
      </c>
      <c r="C1927" t="s">
        <v>3868</v>
      </c>
      <c r="D1927">
        <v>287.01</v>
      </c>
      <c r="E1927" t="s">
        <v>47</v>
      </c>
      <c r="F1927" t="s">
        <v>32</v>
      </c>
      <c r="G1927" t="s">
        <v>27</v>
      </c>
      <c r="H1927" t="s">
        <v>75</v>
      </c>
      <c r="I1927">
        <f>IF(OR(financial_transactions35[[#This Row],[amount]]&lt;$L$16, financial_transactions35[[#This Row],[amount]]&gt;$L$17), 1, 0)</f>
        <v>1</v>
      </c>
    </row>
    <row r="1928" spans="1:9">
      <c r="A1928" t="s">
        <v>3869</v>
      </c>
      <c r="B1928" s="3">
        <v>45365</v>
      </c>
      <c r="C1928" t="s">
        <v>3870</v>
      </c>
      <c r="D1928">
        <v>547.59</v>
      </c>
      <c r="E1928" t="s">
        <v>47</v>
      </c>
      <c r="F1928" t="s">
        <v>32</v>
      </c>
      <c r="G1928" t="s">
        <v>21</v>
      </c>
      <c r="H1928" t="s">
        <v>22</v>
      </c>
      <c r="I1928">
        <f>IF(OR(financial_transactions35[[#This Row],[amount]]&lt;$L$16, financial_transactions35[[#This Row],[amount]]&gt;$L$17), 1, 0)</f>
        <v>1</v>
      </c>
    </row>
    <row r="1929" spans="1:9">
      <c r="A1929" t="s">
        <v>3871</v>
      </c>
      <c r="B1929" s="3">
        <v>45365</v>
      </c>
      <c r="C1929" t="s">
        <v>3872</v>
      </c>
      <c r="D1929">
        <v>14597.48</v>
      </c>
      <c r="E1929" t="s">
        <v>16079</v>
      </c>
      <c r="F1929" t="s">
        <v>32</v>
      </c>
      <c r="G1929" t="s">
        <v>27</v>
      </c>
      <c r="H1929" t="s">
        <v>75</v>
      </c>
      <c r="I1929">
        <f>IF(OR(financial_transactions35[[#This Row],[amount]]&lt;$L$16, financial_transactions35[[#This Row],[amount]]&gt;$L$17), 1, 0)</f>
        <v>1</v>
      </c>
    </row>
    <row r="1930" spans="1:9">
      <c r="A1930" t="s">
        <v>3873</v>
      </c>
      <c r="B1930" s="3">
        <v>45365</v>
      </c>
      <c r="C1930" t="s">
        <v>3874</v>
      </c>
      <c r="D1930">
        <v>596.29999999999995</v>
      </c>
      <c r="E1930" t="s">
        <v>64</v>
      </c>
      <c r="F1930" t="s">
        <v>20</v>
      </c>
      <c r="G1930" t="s">
        <v>48</v>
      </c>
      <c r="H1930" t="s">
        <v>176</v>
      </c>
      <c r="I1930">
        <f>IF(OR(financial_transactions35[[#This Row],[amount]]&lt;$L$16, financial_transactions35[[#This Row],[amount]]&gt;$L$17), 1, 0)</f>
        <v>1</v>
      </c>
    </row>
    <row r="1931" spans="1:9">
      <c r="A1931" t="s">
        <v>3875</v>
      </c>
      <c r="B1931" s="3">
        <v>45365</v>
      </c>
      <c r="C1931" t="s">
        <v>3876</v>
      </c>
      <c r="D1931">
        <v>271.23</v>
      </c>
      <c r="E1931" t="s">
        <v>16079</v>
      </c>
      <c r="F1931" t="s">
        <v>26</v>
      </c>
      <c r="G1931" t="s">
        <v>39</v>
      </c>
      <c r="H1931" t="s">
        <v>109</v>
      </c>
      <c r="I1931">
        <f>IF(OR(financial_transactions35[[#This Row],[amount]]&lt;$L$16, financial_transactions35[[#This Row],[amount]]&gt;$L$17), 1, 0)</f>
        <v>1</v>
      </c>
    </row>
    <row r="1932" spans="1:9">
      <c r="A1932" t="s">
        <v>3877</v>
      </c>
      <c r="B1932" s="3">
        <v>45365</v>
      </c>
      <c r="C1932" t="s">
        <v>3878</v>
      </c>
      <c r="D1932">
        <v>1397.78</v>
      </c>
      <c r="E1932" t="s">
        <v>52</v>
      </c>
      <c r="F1932" t="s">
        <v>20</v>
      </c>
      <c r="G1932" t="s">
        <v>21</v>
      </c>
      <c r="H1932" t="s">
        <v>87</v>
      </c>
      <c r="I1932">
        <f>IF(OR(financial_transactions35[[#This Row],[amount]]&lt;$L$16, financial_transactions35[[#This Row],[amount]]&gt;$L$17), 1, 0)</f>
        <v>1</v>
      </c>
    </row>
    <row r="1933" spans="1:9">
      <c r="A1933" t="s">
        <v>3879</v>
      </c>
      <c r="B1933" s="3">
        <v>45365</v>
      </c>
      <c r="C1933" t="s">
        <v>3880</v>
      </c>
      <c r="D1933">
        <v>1367.3</v>
      </c>
      <c r="E1933" t="s">
        <v>16079</v>
      </c>
      <c r="F1933" t="s">
        <v>26</v>
      </c>
      <c r="G1933" t="s">
        <v>21</v>
      </c>
      <c r="H1933" t="s">
        <v>75</v>
      </c>
      <c r="I1933">
        <f>IF(OR(financial_transactions35[[#This Row],[amount]]&lt;$L$16, financial_transactions35[[#This Row],[amount]]&gt;$L$17), 1, 0)</f>
        <v>1</v>
      </c>
    </row>
    <row r="1934" spans="1:9">
      <c r="A1934" t="s">
        <v>3881</v>
      </c>
      <c r="B1934" s="3">
        <v>45365</v>
      </c>
      <c r="C1934" t="s">
        <v>1671</v>
      </c>
      <c r="D1934">
        <v>893.63</v>
      </c>
      <c r="E1934" t="s">
        <v>70</v>
      </c>
      <c r="F1934" t="s">
        <v>61</v>
      </c>
      <c r="G1934" t="s">
        <v>48</v>
      </c>
      <c r="H1934" t="s">
        <v>109</v>
      </c>
      <c r="I1934">
        <f>IF(OR(financial_transactions35[[#This Row],[amount]]&lt;$L$16, financial_transactions35[[#This Row],[amount]]&gt;$L$17), 1, 0)</f>
        <v>1</v>
      </c>
    </row>
    <row r="1935" spans="1:9">
      <c r="A1935" t="s">
        <v>3882</v>
      </c>
      <c r="B1935" s="3">
        <v>45365</v>
      </c>
      <c r="C1935" t="s">
        <v>3883</v>
      </c>
      <c r="D1935">
        <v>1704.06</v>
      </c>
      <c r="E1935" t="s">
        <v>64</v>
      </c>
      <c r="F1935" t="s">
        <v>26</v>
      </c>
      <c r="G1935" t="s">
        <v>21</v>
      </c>
      <c r="H1935" t="s">
        <v>49</v>
      </c>
      <c r="I1935">
        <f>IF(OR(financial_transactions35[[#This Row],[amount]]&lt;$L$16, financial_transactions35[[#This Row],[amount]]&gt;$L$17), 1, 0)</f>
        <v>1</v>
      </c>
    </row>
    <row r="1936" spans="1:9">
      <c r="A1936" t="s">
        <v>3884</v>
      </c>
      <c r="B1936" s="3">
        <v>45365</v>
      </c>
      <c r="C1936" t="s">
        <v>3885</v>
      </c>
      <c r="D1936">
        <v>490.36</v>
      </c>
      <c r="E1936" t="s">
        <v>52</v>
      </c>
      <c r="F1936" t="s">
        <v>32</v>
      </c>
      <c r="G1936" t="s">
        <v>27</v>
      </c>
      <c r="H1936" t="s">
        <v>109</v>
      </c>
      <c r="I1936">
        <f>IF(OR(financial_transactions35[[#This Row],[amount]]&lt;$L$16, financial_transactions35[[#This Row],[amount]]&gt;$L$17), 1, 0)</f>
        <v>1</v>
      </c>
    </row>
    <row r="1937" spans="1:9">
      <c r="A1937" t="s">
        <v>3886</v>
      </c>
      <c r="B1937" s="3">
        <v>45365</v>
      </c>
      <c r="C1937" t="s">
        <v>199</v>
      </c>
      <c r="D1937">
        <v>1800.18</v>
      </c>
      <c r="E1937" t="s">
        <v>19</v>
      </c>
      <c r="F1937" t="s">
        <v>32</v>
      </c>
      <c r="G1937" t="s">
        <v>21</v>
      </c>
      <c r="H1937" t="s">
        <v>22</v>
      </c>
      <c r="I1937">
        <f>IF(OR(financial_transactions35[[#This Row],[amount]]&lt;$L$16, financial_transactions35[[#This Row],[amount]]&gt;$L$17), 1, 0)</f>
        <v>1</v>
      </c>
    </row>
    <row r="1938" spans="1:9">
      <c r="A1938" t="s">
        <v>3887</v>
      </c>
      <c r="B1938" s="3">
        <v>45365</v>
      </c>
      <c r="C1938" t="s">
        <v>3888</v>
      </c>
      <c r="D1938">
        <v>823.67</v>
      </c>
      <c r="E1938" t="s">
        <v>52</v>
      </c>
      <c r="F1938" t="s">
        <v>32</v>
      </c>
      <c r="G1938" t="s">
        <v>39</v>
      </c>
      <c r="H1938" t="s">
        <v>33</v>
      </c>
      <c r="I1938">
        <f>IF(OR(financial_transactions35[[#This Row],[amount]]&lt;$L$16, financial_transactions35[[#This Row],[amount]]&gt;$L$17), 1, 0)</f>
        <v>1</v>
      </c>
    </row>
    <row r="1939" spans="1:9">
      <c r="A1939" t="s">
        <v>3889</v>
      </c>
      <c r="B1939" s="3">
        <v>45365</v>
      </c>
      <c r="C1939" t="s">
        <v>2947</v>
      </c>
      <c r="D1939">
        <v>694.59</v>
      </c>
      <c r="E1939" t="s">
        <v>16110</v>
      </c>
      <c r="F1939" t="s">
        <v>61</v>
      </c>
      <c r="G1939" t="s">
        <v>27</v>
      </c>
      <c r="H1939" t="s">
        <v>36</v>
      </c>
      <c r="I1939">
        <f>IF(OR(financial_transactions35[[#This Row],[amount]]&lt;$L$16, financial_transactions35[[#This Row],[amount]]&gt;$L$17), 1, 0)</f>
        <v>1</v>
      </c>
    </row>
    <row r="1940" spans="1:9">
      <c r="A1940" t="s">
        <v>3890</v>
      </c>
      <c r="B1940" s="3">
        <v>45365</v>
      </c>
      <c r="C1940" t="s">
        <v>368</v>
      </c>
      <c r="D1940">
        <v>339.59</v>
      </c>
      <c r="E1940" t="s">
        <v>31</v>
      </c>
      <c r="F1940" t="s">
        <v>20</v>
      </c>
      <c r="G1940" t="s">
        <v>39</v>
      </c>
      <c r="H1940" t="s">
        <v>44</v>
      </c>
      <c r="I1940">
        <f>IF(OR(financial_transactions35[[#This Row],[amount]]&lt;$L$16, financial_transactions35[[#This Row],[amount]]&gt;$L$17), 1, 0)</f>
        <v>1</v>
      </c>
    </row>
    <row r="1941" spans="1:9">
      <c r="A1941" t="s">
        <v>3891</v>
      </c>
      <c r="B1941" s="3">
        <v>45365</v>
      </c>
      <c r="C1941" t="s">
        <v>3892</v>
      </c>
      <c r="D1941">
        <v>990.8</v>
      </c>
      <c r="E1941" t="s">
        <v>25</v>
      </c>
      <c r="F1941" t="s">
        <v>61</v>
      </c>
      <c r="G1941" t="s">
        <v>21</v>
      </c>
      <c r="H1941" t="s">
        <v>75</v>
      </c>
      <c r="I1941">
        <f>IF(OR(financial_transactions35[[#This Row],[amount]]&lt;$L$16, financial_transactions35[[#This Row],[amount]]&gt;$L$17), 1, 0)</f>
        <v>1</v>
      </c>
    </row>
    <row r="1942" spans="1:9">
      <c r="A1942" t="s">
        <v>3893</v>
      </c>
      <c r="B1942" s="3">
        <v>45365</v>
      </c>
      <c r="C1942" t="s">
        <v>2347</v>
      </c>
      <c r="D1942">
        <v>115.22</v>
      </c>
      <c r="E1942" t="s">
        <v>70</v>
      </c>
      <c r="F1942" t="s">
        <v>26</v>
      </c>
      <c r="G1942" t="s">
        <v>39</v>
      </c>
      <c r="H1942" t="s">
        <v>176</v>
      </c>
      <c r="I1942">
        <f>IF(OR(financial_transactions35[[#This Row],[amount]]&lt;$L$16, financial_transactions35[[#This Row],[amount]]&gt;$L$17), 1, 0)</f>
        <v>1</v>
      </c>
    </row>
    <row r="1943" spans="1:9">
      <c r="A1943" t="s">
        <v>3894</v>
      </c>
      <c r="B1943" s="3">
        <v>45365</v>
      </c>
      <c r="C1943" t="s">
        <v>3895</v>
      </c>
      <c r="D1943">
        <v>189.1</v>
      </c>
      <c r="E1943" t="s">
        <v>25</v>
      </c>
      <c r="F1943" t="s">
        <v>61</v>
      </c>
      <c r="G1943" t="s">
        <v>39</v>
      </c>
      <c r="H1943" t="s">
        <v>109</v>
      </c>
      <c r="I1943">
        <f>IF(OR(financial_transactions35[[#This Row],[amount]]&lt;$L$16, financial_transactions35[[#This Row],[amount]]&gt;$L$17), 1, 0)</f>
        <v>1</v>
      </c>
    </row>
    <row r="1944" spans="1:9">
      <c r="A1944" t="s">
        <v>3896</v>
      </c>
      <c r="B1944" s="3">
        <v>45366</v>
      </c>
      <c r="C1944" t="s">
        <v>3897</v>
      </c>
      <c r="D1944">
        <v>737.43</v>
      </c>
      <c r="E1944" t="s">
        <v>52</v>
      </c>
      <c r="F1944" t="s">
        <v>26</v>
      </c>
      <c r="G1944" t="s">
        <v>21</v>
      </c>
      <c r="H1944" t="s">
        <v>22</v>
      </c>
      <c r="I1944">
        <f>IF(OR(financial_transactions35[[#This Row],[amount]]&lt;$L$16, financial_transactions35[[#This Row],[amount]]&gt;$L$17), 1, 0)</f>
        <v>1</v>
      </c>
    </row>
    <row r="1945" spans="1:9">
      <c r="A1945" t="s">
        <v>3898</v>
      </c>
      <c r="B1945" s="3">
        <v>45366</v>
      </c>
      <c r="C1945" t="s">
        <v>1666</v>
      </c>
      <c r="D1945">
        <v>1882.15</v>
      </c>
      <c r="E1945" t="s">
        <v>47</v>
      </c>
      <c r="F1945" t="s">
        <v>61</v>
      </c>
      <c r="G1945" t="s">
        <v>27</v>
      </c>
      <c r="H1945" t="s">
        <v>123</v>
      </c>
      <c r="I1945">
        <f>IF(OR(financial_transactions35[[#This Row],[amount]]&lt;$L$16, financial_transactions35[[#This Row],[amount]]&gt;$L$17), 1, 0)</f>
        <v>1</v>
      </c>
    </row>
    <row r="1946" spans="1:9">
      <c r="A1946" t="s">
        <v>3899</v>
      </c>
      <c r="B1946" s="3">
        <v>45366</v>
      </c>
      <c r="C1946" t="s">
        <v>3900</v>
      </c>
      <c r="D1946">
        <v>1271.2</v>
      </c>
      <c r="E1946" t="s">
        <v>25</v>
      </c>
      <c r="F1946" t="s">
        <v>32</v>
      </c>
      <c r="G1946" t="s">
        <v>27</v>
      </c>
      <c r="H1946" t="s">
        <v>33</v>
      </c>
      <c r="I1946">
        <f>IF(OR(financial_transactions35[[#This Row],[amount]]&lt;$L$16, financial_transactions35[[#This Row],[amount]]&gt;$L$17), 1, 0)</f>
        <v>1</v>
      </c>
    </row>
    <row r="1947" spans="1:9">
      <c r="A1947" t="s">
        <v>3901</v>
      </c>
      <c r="B1947" s="3">
        <v>45366</v>
      </c>
      <c r="C1947" t="s">
        <v>3902</v>
      </c>
      <c r="D1947">
        <v>512.51</v>
      </c>
      <c r="E1947" t="s">
        <v>16079</v>
      </c>
      <c r="F1947" t="s">
        <v>26</v>
      </c>
      <c r="G1947" t="s">
        <v>27</v>
      </c>
      <c r="H1947" t="s">
        <v>94</v>
      </c>
      <c r="I1947">
        <f>IF(OR(financial_transactions35[[#This Row],[amount]]&lt;$L$16, financial_transactions35[[#This Row],[amount]]&gt;$L$17), 1, 0)</f>
        <v>1</v>
      </c>
    </row>
    <row r="1948" spans="1:9">
      <c r="A1948" t="s">
        <v>3903</v>
      </c>
      <c r="B1948" s="3">
        <v>45366</v>
      </c>
      <c r="C1948" t="s">
        <v>3904</v>
      </c>
      <c r="D1948">
        <v>664.88</v>
      </c>
      <c r="E1948" t="s">
        <v>67</v>
      </c>
      <c r="F1948" t="s">
        <v>32</v>
      </c>
      <c r="G1948" t="s">
        <v>48</v>
      </c>
      <c r="H1948" t="s">
        <v>36</v>
      </c>
      <c r="I1948">
        <f>IF(OR(financial_transactions35[[#This Row],[amount]]&lt;$L$16, financial_transactions35[[#This Row],[amount]]&gt;$L$17), 1, 0)</f>
        <v>1</v>
      </c>
    </row>
    <row r="1949" spans="1:9">
      <c r="A1949" t="s">
        <v>3905</v>
      </c>
      <c r="B1949" s="3">
        <v>45366</v>
      </c>
      <c r="C1949" t="s">
        <v>3906</v>
      </c>
      <c r="D1949">
        <v>486.38</v>
      </c>
      <c r="E1949" t="s">
        <v>52</v>
      </c>
      <c r="F1949" t="s">
        <v>32</v>
      </c>
      <c r="G1949" t="s">
        <v>21</v>
      </c>
      <c r="H1949" t="s">
        <v>53</v>
      </c>
      <c r="I1949">
        <f>IF(OR(financial_transactions35[[#This Row],[amount]]&lt;$L$16, financial_transactions35[[#This Row],[amount]]&gt;$L$17), 1, 0)</f>
        <v>1</v>
      </c>
    </row>
    <row r="1950" spans="1:9">
      <c r="A1950" t="s">
        <v>3911</v>
      </c>
      <c r="B1950" s="3">
        <v>45366</v>
      </c>
      <c r="C1950" t="s">
        <v>3912</v>
      </c>
      <c r="D1950">
        <v>1412.23</v>
      </c>
      <c r="E1950" t="s">
        <v>64</v>
      </c>
      <c r="F1950" t="s">
        <v>32</v>
      </c>
      <c r="G1950" t="s">
        <v>39</v>
      </c>
      <c r="H1950" t="s">
        <v>16080</v>
      </c>
      <c r="I1950">
        <f>IF(OR(financial_transactions35[[#This Row],[amount]]&lt;$L$16, financial_transactions35[[#This Row],[amount]]&gt;$L$17), 1, 0)</f>
        <v>1</v>
      </c>
    </row>
    <row r="1951" spans="1:9">
      <c r="A1951" t="s">
        <v>3913</v>
      </c>
      <c r="B1951" s="3">
        <v>45366</v>
      </c>
      <c r="C1951" t="s">
        <v>3914</v>
      </c>
      <c r="D1951">
        <v>745.93</v>
      </c>
      <c r="E1951" t="s">
        <v>25</v>
      </c>
      <c r="F1951" t="s">
        <v>32</v>
      </c>
      <c r="G1951" t="s">
        <v>48</v>
      </c>
      <c r="H1951" t="s">
        <v>109</v>
      </c>
      <c r="I1951">
        <f>IF(OR(financial_transactions35[[#This Row],[amount]]&lt;$L$16, financial_transactions35[[#This Row],[amount]]&gt;$L$17), 1, 0)</f>
        <v>1</v>
      </c>
    </row>
    <row r="1952" spans="1:9">
      <c r="A1952" t="s">
        <v>3915</v>
      </c>
      <c r="B1952" s="3">
        <v>45366</v>
      </c>
      <c r="C1952" t="s">
        <v>3916</v>
      </c>
      <c r="D1952">
        <v>15951.42</v>
      </c>
      <c r="E1952" t="s">
        <v>25</v>
      </c>
      <c r="F1952" t="s">
        <v>32</v>
      </c>
      <c r="G1952" t="s">
        <v>27</v>
      </c>
      <c r="H1952" t="s">
        <v>94</v>
      </c>
      <c r="I1952">
        <f>IF(OR(financial_transactions35[[#This Row],[amount]]&lt;$L$16, financial_transactions35[[#This Row],[amount]]&gt;$L$17), 1, 0)</f>
        <v>1</v>
      </c>
    </row>
    <row r="1953" spans="1:9">
      <c r="A1953" t="s">
        <v>3918</v>
      </c>
      <c r="B1953" s="3">
        <v>45366</v>
      </c>
      <c r="C1953" t="s">
        <v>3919</v>
      </c>
      <c r="D1953">
        <v>208.4</v>
      </c>
      <c r="E1953" t="s">
        <v>122</v>
      </c>
      <c r="F1953" t="s">
        <v>61</v>
      </c>
      <c r="G1953" t="s">
        <v>27</v>
      </c>
      <c r="H1953" t="s">
        <v>33</v>
      </c>
      <c r="I1953">
        <f>IF(OR(financial_transactions35[[#This Row],[amount]]&lt;$L$16, financial_transactions35[[#This Row],[amount]]&gt;$L$17), 1, 0)</f>
        <v>1</v>
      </c>
    </row>
    <row r="1954" spans="1:9">
      <c r="A1954" t="s">
        <v>3920</v>
      </c>
      <c r="B1954" s="3">
        <v>45366</v>
      </c>
      <c r="C1954" t="s">
        <v>3921</v>
      </c>
      <c r="D1954">
        <v>233.38</v>
      </c>
      <c r="E1954" t="s">
        <v>52</v>
      </c>
      <c r="F1954" t="s">
        <v>26</v>
      </c>
      <c r="G1954" t="s">
        <v>48</v>
      </c>
      <c r="H1954" t="s">
        <v>40</v>
      </c>
      <c r="I1954">
        <f>IF(OR(financial_transactions35[[#This Row],[amount]]&lt;$L$16, financial_transactions35[[#This Row],[amount]]&gt;$L$17), 1, 0)</f>
        <v>1</v>
      </c>
    </row>
    <row r="1955" spans="1:9">
      <c r="A1955" t="s">
        <v>3922</v>
      </c>
      <c r="B1955" s="3">
        <v>45366</v>
      </c>
      <c r="C1955" t="s">
        <v>3923</v>
      </c>
      <c r="D1955">
        <v>99.09</v>
      </c>
      <c r="E1955" t="s">
        <v>52</v>
      </c>
      <c r="F1955" t="s">
        <v>26</v>
      </c>
      <c r="G1955" t="s">
        <v>39</v>
      </c>
      <c r="H1955" t="s">
        <v>40</v>
      </c>
      <c r="I1955">
        <f>IF(OR(financial_transactions35[[#This Row],[amount]]&lt;$L$16, financial_transactions35[[#This Row],[amount]]&gt;$L$17), 1, 0)</f>
        <v>1</v>
      </c>
    </row>
    <row r="1956" spans="1:9">
      <c r="A1956" t="s">
        <v>3924</v>
      </c>
      <c r="B1956" s="3">
        <v>45366</v>
      </c>
      <c r="C1956" t="s">
        <v>3925</v>
      </c>
      <c r="D1956">
        <v>1361.87</v>
      </c>
      <c r="E1956" t="s">
        <v>25</v>
      </c>
      <c r="F1956" t="s">
        <v>20</v>
      </c>
      <c r="G1956" t="s">
        <v>39</v>
      </c>
      <c r="H1956" t="s">
        <v>28</v>
      </c>
      <c r="I1956">
        <f>IF(OR(financial_transactions35[[#This Row],[amount]]&lt;$L$16, financial_transactions35[[#This Row],[amount]]&gt;$L$17), 1, 0)</f>
        <v>1</v>
      </c>
    </row>
    <row r="1957" spans="1:9">
      <c r="A1957" t="s">
        <v>3926</v>
      </c>
      <c r="B1957" s="3">
        <v>45366</v>
      </c>
      <c r="C1957" t="s">
        <v>1223</v>
      </c>
      <c r="D1957">
        <v>497.55</v>
      </c>
      <c r="E1957" t="s">
        <v>19</v>
      </c>
      <c r="F1957" t="s">
        <v>32</v>
      </c>
      <c r="G1957" t="s">
        <v>21</v>
      </c>
      <c r="H1957" t="s">
        <v>16080</v>
      </c>
      <c r="I1957">
        <f>IF(OR(financial_transactions35[[#This Row],[amount]]&lt;$L$16, financial_transactions35[[#This Row],[amount]]&gt;$L$17), 1, 0)</f>
        <v>1</v>
      </c>
    </row>
    <row r="1958" spans="1:9">
      <c r="A1958" t="s">
        <v>3927</v>
      </c>
      <c r="B1958" s="3">
        <v>45366</v>
      </c>
      <c r="C1958" t="s">
        <v>1368</v>
      </c>
      <c r="D1958">
        <v>1032.95</v>
      </c>
      <c r="E1958" t="s">
        <v>67</v>
      </c>
      <c r="F1958" t="s">
        <v>26</v>
      </c>
      <c r="G1958" t="s">
        <v>39</v>
      </c>
      <c r="H1958" t="s">
        <v>109</v>
      </c>
      <c r="I1958">
        <f>IF(OR(financial_transactions35[[#This Row],[amount]]&lt;$L$16, financial_transactions35[[#This Row],[amount]]&gt;$L$17), 1, 0)</f>
        <v>1</v>
      </c>
    </row>
    <row r="1959" spans="1:9">
      <c r="A1959" t="s">
        <v>3928</v>
      </c>
      <c r="B1959" s="3">
        <v>45366</v>
      </c>
      <c r="C1959" t="s">
        <v>3929</v>
      </c>
      <c r="D1959">
        <v>1958.3</v>
      </c>
      <c r="E1959" t="s">
        <v>70</v>
      </c>
      <c r="F1959" t="s">
        <v>20</v>
      </c>
      <c r="G1959" t="s">
        <v>27</v>
      </c>
      <c r="H1959" t="s">
        <v>44</v>
      </c>
      <c r="I1959">
        <f>IF(OR(financial_transactions35[[#This Row],[amount]]&lt;$L$16, financial_transactions35[[#This Row],[amount]]&gt;$L$17), 1, 0)</f>
        <v>1</v>
      </c>
    </row>
    <row r="1960" spans="1:9">
      <c r="A1960" t="s">
        <v>3930</v>
      </c>
      <c r="B1960" s="3">
        <v>45366</v>
      </c>
      <c r="C1960" t="s">
        <v>3931</v>
      </c>
      <c r="D1960">
        <v>220.47</v>
      </c>
      <c r="E1960" t="s">
        <v>67</v>
      </c>
      <c r="F1960" t="s">
        <v>61</v>
      </c>
      <c r="G1960" t="s">
        <v>39</v>
      </c>
      <c r="H1960" t="s">
        <v>40</v>
      </c>
      <c r="I1960">
        <f>IF(OR(financial_transactions35[[#This Row],[amount]]&lt;$L$16, financial_transactions35[[#This Row],[amount]]&gt;$L$17), 1, 0)</f>
        <v>1</v>
      </c>
    </row>
    <row r="1961" spans="1:9">
      <c r="A1961" t="s">
        <v>3933</v>
      </c>
      <c r="B1961" s="3">
        <v>45366</v>
      </c>
      <c r="C1961" t="s">
        <v>3934</v>
      </c>
      <c r="D1961">
        <v>1928.73</v>
      </c>
      <c r="E1961" t="s">
        <v>16110</v>
      </c>
      <c r="F1961" t="s">
        <v>61</v>
      </c>
      <c r="G1961" t="s">
        <v>27</v>
      </c>
      <c r="H1961" t="s">
        <v>36</v>
      </c>
      <c r="I1961">
        <f>IF(OR(financial_transactions35[[#This Row],[amount]]&lt;$L$16, financial_transactions35[[#This Row],[amount]]&gt;$L$17), 1, 0)</f>
        <v>1</v>
      </c>
    </row>
    <row r="1962" spans="1:9">
      <c r="A1962" t="s">
        <v>3935</v>
      </c>
      <c r="B1962" s="3">
        <v>45366</v>
      </c>
      <c r="C1962" t="s">
        <v>3936</v>
      </c>
      <c r="D1962">
        <v>690.88</v>
      </c>
      <c r="E1962" t="s">
        <v>122</v>
      </c>
      <c r="F1962" t="s">
        <v>32</v>
      </c>
      <c r="G1962" t="s">
        <v>48</v>
      </c>
      <c r="H1962" t="s">
        <v>36</v>
      </c>
      <c r="I1962">
        <f>IF(OR(financial_transactions35[[#This Row],[amount]]&lt;$L$16, financial_transactions35[[#This Row],[amount]]&gt;$L$17), 1, 0)</f>
        <v>1</v>
      </c>
    </row>
    <row r="1963" spans="1:9">
      <c r="A1963" t="s">
        <v>3937</v>
      </c>
      <c r="B1963" s="3">
        <v>45366</v>
      </c>
      <c r="C1963" t="s">
        <v>3938</v>
      </c>
      <c r="D1963">
        <v>838.37</v>
      </c>
      <c r="E1963" t="s">
        <v>64</v>
      </c>
      <c r="F1963" t="s">
        <v>20</v>
      </c>
      <c r="G1963" t="s">
        <v>48</v>
      </c>
      <c r="H1963" t="s">
        <v>40</v>
      </c>
      <c r="I1963">
        <f>IF(OR(financial_transactions35[[#This Row],[amount]]&lt;$L$16, financial_transactions35[[#This Row],[amount]]&gt;$L$17), 1, 0)</f>
        <v>1</v>
      </c>
    </row>
    <row r="1964" spans="1:9">
      <c r="A1964" t="s">
        <v>3939</v>
      </c>
      <c r="B1964" s="3">
        <v>45366</v>
      </c>
      <c r="C1964" t="s">
        <v>3940</v>
      </c>
      <c r="D1964">
        <v>1414.11</v>
      </c>
      <c r="E1964" t="s">
        <v>64</v>
      </c>
      <c r="F1964" t="s">
        <v>32</v>
      </c>
      <c r="G1964" t="s">
        <v>21</v>
      </c>
      <c r="H1964" t="s">
        <v>176</v>
      </c>
      <c r="I1964">
        <f>IF(OR(financial_transactions35[[#This Row],[amount]]&lt;$L$16, financial_transactions35[[#This Row],[amount]]&gt;$L$17), 1, 0)</f>
        <v>1</v>
      </c>
    </row>
    <row r="1965" spans="1:9">
      <c r="A1965" t="s">
        <v>3942</v>
      </c>
      <c r="B1965" s="3">
        <v>45367</v>
      </c>
      <c r="C1965" t="s">
        <v>3943</v>
      </c>
      <c r="D1965">
        <v>1051.48</v>
      </c>
      <c r="E1965" t="s">
        <v>52</v>
      </c>
      <c r="F1965" t="s">
        <v>32</v>
      </c>
      <c r="G1965" t="s">
        <v>21</v>
      </c>
      <c r="H1965" t="s">
        <v>16080</v>
      </c>
      <c r="I1965">
        <f>IF(OR(financial_transactions35[[#This Row],[amount]]&lt;$L$16, financial_transactions35[[#This Row],[amount]]&gt;$L$17), 1, 0)</f>
        <v>1</v>
      </c>
    </row>
    <row r="1966" spans="1:9">
      <c r="A1966" t="s">
        <v>3944</v>
      </c>
      <c r="B1966" s="3">
        <v>45367</v>
      </c>
      <c r="C1966" t="s">
        <v>3945</v>
      </c>
      <c r="D1966">
        <v>1604.78</v>
      </c>
      <c r="E1966" t="s">
        <v>16079</v>
      </c>
      <c r="F1966" t="s">
        <v>20</v>
      </c>
      <c r="G1966" t="s">
        <v>21</v>
      </c>
      <c r="H1966" t="s">
        <v>33</v>
      </c>
      <c r="I1966">
        <f>IF(OR(financial_transactions35[[#This Row],[amount]]&lt;$L$16, financial_transactions35[[#This Row],[amount]]&gt;$L$17), 1, 0)</f>
        <v>1</v>
      </c>
    </row>
    <row r="1967" spans="1:9">
      <c r="A1967" t="s">
        <v>3946</v>
      </c>
      <c r="B1967" s="3">
        <v>45367</v>
      </c>
      <c r="C1967" t="s">
        <v>3947</v>
      </c>
      <c r="D1967">
        <v>963.1</v>
      </c>
      <c r="E1967" t="s">
        <v>31</v>
      </c>
      <c r="F1967" t="s">
        <v>61</v>
      </c>
      <c r="G1967" t="s">
        <v>39</v>
      </c>
      <c r="H1967" t="s">
        <v>75</v>
      </c>
      <c r="I1967">
        <f>IF(OR(financial_transactions35[[#This Row],[amount]]&lt;$L$16, financial_transactions35[[#This Row],[amount]]&gt;$L$17), 1, 0)</f>
        <v>1</v>
      </c>
    </row>
    <row r="1968" spans="1:9">
      <c r="A1968" t="s">
        <v>3948</v>
      </c>
      <c r="B1968" s="3">
        <v>45367</v>
      </c>
      <c r="C1968" t="s">
        <v>3949</v>
      </c>
      <c r="D1968">
        <v>807.63</v>
      </c>
      <c r="E1968" t="s">
        <v>16079</v>
      </c>
      <c r="F1968" t="s">
        <v>32</v>
      </c>
      <c r="G1968" t="s">
        <v>27</v>
      </c>
      <c r="H1968" t="s">
        <v>22</v>
      </c>
      <c r="I1968">
        <f>IF(OR(financial_transactions35[[#This Row],[amount]]&lt;$L$16, financial_transactions35[[#This Row],[amount]]&gt;$L$17), 1, 0)</f>
        <v>1</v>
      </c>
    </row>
    <row r="1969" spans="1:9">
      <c r="A1969" t="s">
        <v>3950</v>
      </c>
      <c r="B1969" s="3">
        <v>45367</v>
      </c>
      <c r="C1969" t="s">
        <v>3951</v>
      </c>
      <c r="D1969">
        <v>1032.27</v>
      </c>
      <c r="E1969" t="s">
        <v>122</v>
      </c>
      <c r="F1969" t="s">
        <v>20</v>
      </c>
      <c r="G1969" t="s">
        <v>48</v>
      </c>
      <c r="H1969" t="s">
        <v>53</v>
      </c>
      <c r="I1969">
        <f>IF(OR(financial_transactions35[[#This Row],[amount]]&lt;$L$16, financial_transactions35[[#This Row],[amount]]&gt;$L$17), 1, 0)</f>
        <v>1</v>
      </c>
    </row>
    <row r="1970" spans="1:9">
      <c r="A1970" t="s">
        <v>3952</v>
      </c>
      <c r="B1970" s="3">
        <v>45367</v>
      </c>
      <c r="C1970" t="s">
        <v>3953</v>
      </c>
      <c r="D1970">
        <v>1119.07</v>
      </c>
      <c r="E1970" t="s">
        <v>52</v>
      </c>
      <c r="F1970" t="s">
        <v>32</v>
      </c>
      <c r="G1970" t="s">
        <v>27</v>
      </c>
      <c r="H1970" t="s">
        <v>75</v>
      </c>
      <c r="I1970">
        <f>IF(OR(financial_transactions35[[#This Row],[amount]]&lt;$L$16, financial_transactions35[[#This Row],[amount]]&gt;$L$17), 1, 0)</f>
        <v>1</v>
      </c>
    </row>
    <row r="1971" spans="1:9">
      <c r="A1971" t="s">
        <v>3954</v>
      </c>
      <c r="B1971" s="3">
        <v>45367</v>
      </c>
      <c r="C1971" t="s">
        <v>3955</v>
      </c>
      <c r="D1971">
        <v>1619.71</v>
      </c>
      <c r="E1971" t="s">
        <v>47</v>
      </c>
      <c r="F1971" t="s">
        <v>61</v>
      </c>
      <c r="G1971" t="s">
        <v>48</v>
      </c>
      <c r="H1971" t="s">
        <v>57</v>
      </c>
      <c r="I1971">
        <f>IF(OR(financial_transactions35[[#This Row],[amount]]&lt;$L$16, financial_transactions35[[#This Row],[amount]]&gt;$L$17), 1, 0)</f>
        <v>1</v>
      </c>
    </row>
    <row r="1972" spans="1:9">
      <c r="A1972" t="s">
        <v>3956</v>
      </c>
      <c r="B1972" s="3">
        <v>45367</v>
      </c>
      <c r="C1972" t="s">
        <v>3957</v>
      </c>
      <c r="D1972">
        <v>1906.69</v>
      </c>
      <c r="E1972" t="s">
        <v>19</v>
      </c>
      <c r="F1972" t="s">
        <v>61</v>
      </c>
      <c r="G1972" t="s">
        <v>27</v>
      </c>
      <c r="H1972" t="s">
        <v>33</v>
      </c>
      <c r="I1972">
        <f>IF(OR(financial_transactions35[[#This Row],[amount]]&lt;$L$16, financial_transactions35[[#This Row],[amount]]&gt;$L$17), 1, 0)</f>
        <v>1</v>
      </c>
    </row>
    <row r="1973" spans="1:9">
      <c r="A1973" t="s">
        <v>3958</v>
      </c>
      <c r="B1973" s="3">
        <v>45367</v>
      </c>
      <c r="C1973" t="s">
        <v>3959</v>
      </c>
      <c r="D1973">
        <v>1493.11</v>
      </c>
      <c r="E1973" t="s">
        <v>52</v>
      </c>
      <c r="F1973" t="s">
        <v>32</v>
      </c>
      <c r="G1973" t="s">
        <v>39</v>
      </c>
      <c r="H1973" t="s">
        <v>28</v>
      </c>
      <c r="I1973">
        <f>IF(OR(financial_transactions35[[#This Row],[amount]]&lt;$L$16, financial_transactions35[[#This Row],[amount]]&gt;$L$17), 1, 0)</f>
        <v>1</v>
      </c>
    </row>
    <row r="1974" spans="1:9">
      <c r="A1974" t="s">
        <v>3960</v>
      </c>
      <c r="B1974" s="3">
        <v>45367</v>
      </c>
      <c r="C1974" t="s">
        <v>3961</v>
      </c>
      <c r="D1974">
        <v>1440.27</v>
      </c>
      <c r="E1974" t="s">
        <v>19</v>
      </c>
      <c r="F1974" t="s">
        <v>61</v>
      </c>
      <c r="G1974" t="s">
        <v>48</v>
      </c>
      <c r="H1974" t="s">
        <v>22</v>
      </c>
      <c r="I1974">
        <f>IF(OR(financial_transactions35[[#This Row],[amount]]&lt;$L$16, financial_transactions35[[#This Row],[amount]]&gt;$L$17), 1, 0)</f>
        <v>1</v>
      </c>
    </row>
    <row r="1975" spans="1:9">
      <c r="A1975" t="s">
        <v>3962</v>
      </c>
      <c r="B1975" s="3">
        <v>45367</v>
      </c>
      <c r="C1975" t="s">
        <v>3963</v>
      </c>
      <c r="D1975">
        <v>407.83</v>
      </c>
      <c r="E1975" t="s">
        <v>122</v>
      </c>
      <c r="F1975" t="s">
        <v>32</v>
      </c>
      <c r="G1975" t="s">
        <v>48</v>
      </c>
      <c r="H1975" t="s">
        <v>49</v>
      </c>
      <c r="I1975">
        <f>IF(OR(financial_transactions35[[#This Row],[amount]]&lt;$L$16, financial_transactions35[[#This Row],[amount]]&gt;$L$17), 1, 0)</f>
        <v>1</v>
      </c>
    </row>
    <row r="1976" spans="1:9">
      <c r="A1976" t="s">
        <v>3964</v>
      </c>
      <c r="B1976" s="3">
        <v>45367</v>
      </c>
      <c r="C1976" t="s">
        <v>3965</v>
      </c>
      <c r="D1976">
        <v>973.77</v>
      </c>
      <c r="E1976" t="s">
        <v>16110</v>
      </c>
      <c r="F1976" t="s">
        <v>61</v>
      </c>
      <c r="G1976" t="s">
        <v>27</v>
      </c>
      <c r="H1976" t="s">
        <v>87</v>
      </c>
      <c r="I1976">
        <f>IF(OR(financial_transactions35[[#This Row],[amount]]&lt;$L$16, financial_transactions35[[#This Row],[amount]]&gt;$L$17), 1, 0)</f>
        <v>1</v>
      </c>
    </row>
    <row r="1977" spans="1:9">
      <c r="A1977" t="s">
        <v>3966</v>
      </c>
      <c r="B1977" s="3">
        <v>45367</v>
      </c>
      <c r="C1977" t="s">
        <v>3967</v>
      </c>
      <c r="D1977">
        <v>420.9</v>
      </c>
      <c r="E1977" t="s">
        <v>64</v>
      </c>
      <c r="F1977" t="s">
        <v>32</v>
      </c>
      <c r="G1977" t="s">
        <v>27</v>
      </c>
      <c r="H1977" t="s">
        <v>94</v>
      </c>
      <c r="I1977">
        <f>IF(OR(financial_transactions35[[#This Row],[amount]]&lt;$L$16, financial_transactions35[[#This Row],[amount]]&gt;$L$17), 1, 0)</f>
        <v>1</v>
      </c>
    </row>
    <row r="1978" spans="1:9">
      <c r="A1978" t="s">
        <v>3968</v>
      </c>
      <c r="B1978" s="3">
        <v>45367</v>
      </c>
      <c r="C1978" t="s">
        <v>2907</v>
      </c>
      <c r="D1978">
        <v>798.7</v>
      </c>
      <c r="E1978" t="s">
        <v>70</v>
      </c>
      <c r="F1978" t="s">
        <v>32</v>
      </c>
      <c r="G1978" t="s">
        <v>39</v>
      </c>
      <c r="H1978" t="s">
        <v>57</v>
      </c>
      <c r="I1978">
        <f>IF(OR(financial_transactions35[[#This Row],[amount]]&lt;$L$16, financial_transactions35[[#This Row],[amount]]&gt;$L$17), 1, 0)</f>
        <v>1</v>
      </c>
    </row>
    <row r="1979" spans="1:9">
      <c r="A1979" t="s">
        <v>3969</v>
      </c>
      <c r="B1979" s="3">
        <v>45367</v>
      </c>
      <c r="C1979" t="s">
        <v>2476</v>
      </c>
      <c r="D1979">
        <v>1034.28</v>
      </c>
      <c r="E1979" t="s">
        <v>70</v>
      </c>
      <c r="F1979" t="s">
        <v>20</v>
      </c>
      <c r="G1979" t="s">
        <v>27</v>
      </c>
      <c r="H1979" t="s">
        <v>53</v>
      </c>
      <c r="I1979">
        <f>IF(OR(financial_transactions35[[#This Row],[amount]]&lt;$L$16, financial_transactions35[[#This Row],[amount]]&gt;$L$17), 1, 0)</f>
        <v>1</v>
      </c>
    </row>
    <row r="1980" spans="1:9">
      <c r="A1980" t="s">
        <v>3970</v>
      </c>
      <c r="B1980" s="3">
        <v>45367</v>
      </c>
      <c r="C1980" t="s">
        <v>3510</v>
      </c>
      <c r="D1980">
        <v>1558.44</v>
      </c>
      <c r="E1980" t="s">
        <v>16110</v>
      </c>
      <c r="F1980" t="s">
        <v>32</v>
      </c>
      <c r="G1980" t="s">
        <v>48</v>
      </c>
      <c r="H1980" t="s">
        <v>94</v>
      </c>
      <c r="I1980">
        <f>IF(OR(financial_transactions35[[#This Row],[amount]]&lt;$L$16, financial_transactions35[[#This Row],[amount]]&gt;$L$17), 1, 0)</f>
        <v>1</v>
      </c>
    </row>
    <row r="1981" spans="1:9">
      <c r="A1981" t="s">
        <v>3971</v>
      </c>
      <c r="B1981" s="3">
        <v>45367</v>
      </c>
      <c r="C1981" t="s">
        <v>3972</v>
      </c>
      <c r="D1981">
        <v>1614.28</v>
      </c>
      <c r="E1981" t="s">
        <v>25</v>
      </c>
      <c r="F1981" t="s">
        <v>32</v>
      </c>
      <c r="G1981" t="s">
        <v>48</v>
      </c>
      <c r="H1981" t="s">
        <v>33</v>
      </c>
      <c r="I1981">
        <f>IF(OR(financial_transactions35[[#This Row],[amount]]&lt;$L$16, financial_transactions35[[#This Row],[amount]]&gt;$L$17), 1, 0)</f>
        <v>1</v>
      </c>
    </row>
    <row r="1982" spans="1:9">
      <c r="A1982" t="s">
        <v>3973</v>
      </c>
      <c r="B1982" s="3">
        <v>45368</v>
      </c>
      <c r="C1982" t="s">
        <v>3211</v>
      </c>
      <c r="D1982">
        <v>830.54</v>
      </c>
      <c r="E1982" t="s">
        <v>122</v>
      </c>
      <c r="F1982" t="s">
        <v>26</v>
      </c>
      <c r="G1982" t="s">
        <v>21</v>
      </c>
      <c r="H1982" t="s">
        <v>53</v>
      </c>
      <c r="I1982">
        <f>IF(OR(financial_transactions35[[#This Row],[amount]]&lt;$L$16, financial_transactions35[[#This Row],[amount]]&gt;$L$17), 1, 0)</f>
        <v>1</v>
      </c>
    </row>
    <row r="1983" spans="1:9">
      <c r="A1983" t="s">
        <v>3974</v>
      </c>
      <c r="B1983" s="3">
        <v>45368</v>
      </c>
      <c r="C1983" t="s">
        <v>3975</v>
      </c>
      <c r="D1983">
        <v>1511.3</v>
      </c>
      <c r="E1983" t="s">
        <v>25</v>
      </c>
      <c r="F1983" t="s">
        <v>32</v>
      </c>
      <c r="G1983" t="s">
        <v>27</v>
      </c>
      <c r="H1983" t="s">
        <v>33</v>
      </c>
      <c r="I1983">
        <f>IF(OR(financial_transactions35[[#This Row],[amount]]&lt;$L$16, financial_transactions35[[#This Row],[amount]]&gt;$L$17), 1, 0)</f>
        <v>1</v>
      </c>
    </row>
    <row r="1984" spans="1:9">
      <c r="A1984" t="s">
        <v>3976</v>
      </c>
      <c r="B1984" s="3">
        <v>45368</v>
      </c>
      <c r="C1984" t="s">
        <v>3977</v>
      </c>
      <c r="D1984">
        <v>216.22</v>
      </c>
      <c r="E1984" t="s">
        <v>52</v>
      </c>
      <c r="F1984" t="s">
        <v>20</v>
      </c>
      <c r="G1984" t="s">
        <v>39</v>
      </c>
      <c r="H1984" t="s">
        <v>40</v>
      </c>
      <c r="I1984">
        <f>IF(OR(financial_transactions35[[#This Row],[amount]]&lt;$L$16, financial_transactions35[[#This Row],[amount]]&gt;$L$17), 1, 0)</f>
        <v>1</v>
      </c>
    </row>
    <row r="1985" spans="1:9">
      <c r="A1985" t="s">
        <v>3978</v>
      </c>
      <c r="B1985" s="3">
        <v>45368</v>
      </c>
      <c r="C1985" t="s">
        <v>3979</v>
      </c>
      <c r="D1985">
        <v>8045.44</v>
      </c>
      <c r="E1985" t="s">
        <v>47</v>
      </c>
      <c r="F1985" t="s">
        <v>32</v>
      </c>
      <c r="G1985" t="s">
        <v>21</v>
      </c>
      <c r="H1985" t="s">
        <v>36</v>
      </c>
      <c r="I1985">
        <f>IF(OR(financial_transactions35[[#This Row],[amount]]&lt;$L$16, financial_transactions35[[#This Row],[amount]]&gt;$L$17), 1, 0)</f>
        <v>1</v>
      </c>
    </row>
    <row r="1986" spans="1:9">
      <c r="A1986" t="s">
        <v>3982</v>
      </c>
      <c r="B1986" s="3">
        <v>45368</v>
      </c>
      <c r="C1986" t="s">
        <v>3983</v>
      </c>
      <c r="D1986">
        <v>1753.69</v>
      </c>
      <c r="E1986" t="s">
        <v>19</v>
      </c>
      <c r="F1986" t="s">
        <v>32</v>
      </c>
      <c r="G1986" t="s">
        <v>48</v>
      </c>
      <c r="H1986" t="s">
        <v>109</v>
      </c>
      <c r="I1986">
        <f>IF(OR(financial_transactions35[[#This Row],[amount]]&lt;$L$16, financial_transactions35[[#This Row],[amount]]&gt;$L$17), 1, 0)</f>
        <v>1</v>
      </c>
    </row>
    <row r="1987" spans="1:9">
      <c r="A1987" t="s">
        <v>3984</v>
      </c>
      <c r="B1987" s="3">
        <v>45368</v>
      </c>
      <c r="C1987" t="s">
        <v>3985</v>
      </c>
      <c r="D1987">
        <v>1032.43</v>
      </c>
      <c r="E1987" t="s">
        <v>70</v>
      </c>
      <c r="F1987" t="s">
        <v>26</v>
      </c>
      <c r="G1987" t="s">
        <v>21</v>
      </c>
      <c r="H1987" t="s">
        <v>109</v>
      </c>
      <c r="I1987">
        <f>IF(OR(financial_transactions35[[#This Row],[amount]]&lt;$L$16, financial_transactions35[[#This Row],[amount]]&gt;$L$17), 1, 0)</f>
        <v>1</v>
      </c>
    </row>
    <row r="1988" spans="1:9">
      <c r="A1988" t="s">
        <v>3986</v>
      </c>
      <c r="B1988" s="3">
        <v>45368</v>
      </c>
      <c r="C1988" t="s">
        <v>3987</v>
      </c>
      <c r="D1988">
        <v>13700.97</v>
      </c>
      <c r="E1988" t="s">
        <v>67</v>
      </c>
      <c r="F1988" t="s">
        <v>61</v>
      </c>
      <c r="G1988" t="s">
        <v>48</v>
      </c>
      <c r="H1988" t="s">
        <v>22</v>
      </c>
      <c r="I1988">
        <f>IF(OR(financial_transactions35[[#This Row],[amount]]&lt;$L$16, financial_transactions35[[#This Row],[amount]]&gt;$L$17), 1, 0)</f>
        <v>1</v>
      </c>
    </row>
    <row r="1989" spans="1:9">
      <c r="A1989" t="s">
        <v>3988</v>
      </c>
      <c r="B1989" s="3">
        <v>45368</v>
      </c>
      <c r="C1989" t="s">
        <v>3989</v>
      </c>
      <c r="D1989">
        <v>398.35</v>
      </c>
      <c r="E1989" t="s">
        <v>64</v>
      </c>
      <c r="F1989" t="s">
        <v>61</v>
      </c>
      <c r="G1989" t="s">
        <v>21</v>
      </c>
      <c r="H1989" t="s">
        <v>44</v>
      </c>
      <c r="I1989">
        <f>IF(OR(financial_transactions35[[#This Row],[amount]]&lt;$L$16, financial_transactions35[[#This Row],[amount]]&gt;$L$17), 1, 0)</f>
        <v>1</v>
      </c>
    </row>
    <row r="1990" spans="1:9">
      <c r="A1990" t="s">
        <v>3990</v>
      </c>
      <c r="B1990" s="3">
        <v>45368</v>
      </c>
      <c r="C1990" t="s">
        <v>3991</v>
      </c>
      <c r="D1990">
        <v>1962.72</v>
      </c>
      <c r="E1990" t="s">
        <v>70</v>
      </c>
      <c r="F1990" t="s">
        <v>20</v>
      </c>
      <c r="G1990" t="s">
        <v>27</v>
      </c>
      <c r="H1990" t="s">
        <v>22</v>
      </c>
      <c r="I1990">
        <f>IF(OR(financial_transactions35[[#This Row],[amount]]&lt;$L$16, financial_transactions35[[#This Row],[amount]]&gt;$L$17), 1, 0)</f>
        <v>1</v>
      </c>
    </row>
    <row r="1991" spans="1:9">
      <c r="A1991" t="s">
        <v>3992</v>
      </c>
      <c r="B1991" s="3">
        <v>45368</v>
      </c>
      <c r="C1991" t="s">
        <v>2529</v>
      </c>
      <c r="D1991">
        <v>1053.3800000000001</v>
      </c>
      <c r="E1991" t="s">
        <v>70</v>
      </c>
      <c r="F1991" t="s">
        <v>26</v>
      </c>
      <c r="G1991" t="s">
        <v>27</v>
      </c>
      <c r="H1991" t="s">
        <v>176</v>
      </c>
      <c r="I1991">
        <f>IF(OR(financial_transactions35[[#This Row],[amount]]&lt;$L$16, financial_transactions35[[#This Row],[amount]]&gt;$L$17), 1, 0)</f>
        <v>1</v>
      </c>
    </row>
    <row r="1992" spans="1:9">
      <c r="A1992" t="s">
        <v>3993</v>
      </c>
      <c r="B1992" s="3">
        <v>45368</v>
      </c>
      <c r="C1992" t="s">
        <v>3994</v>
      </c>
      <c r="D1992">
        <v>1416.21</v>
      </c>
      <c r="E1992" t="s">
        <v>19</v>
      </c>
      <c r="F1992" t="s">
        <v>26</v>
      </c>
      <c r="G1992" t="s">
        <v>48</v>
      </c>
      <c r="H1992" t="s">
        <v>40</v>
      </c>
      <c r="I1992">
        <f>IF(OR(financial_transactions35[[#This Row],[amount]]&lt;$L$16, financial_transactions35[[#This Row],[amount]]&gt;$L$17), 1, 0)</f>
        <v>1</v>
      </c>
    </row>
    <row r="1993" spans="1:9">
      <c r="A1993" t="s">
        <v>3995</v>
      </c>
      <c r="B1993" s="3">
        <v>45368</v>
      </c>
      <c r="C1993" t="s">
        <v>3996</v>
      </c>
      <c r="D1993">
        <v>1456.04</v>
      </c>
      <c r="E1993" t="s">
        <v>16110</v>
      </c>
      <c r="F1993" t="s">
        <v>61</v>
      </c>
      <c r="G1993" t="s">
        <v>27</v>
      </c>
      <c r="H1993" t="s">
        <v>16080</v>
      </c>
      <c r="I1993">
        <f>IF(OR(financial_transactions35[[#This Row],[amount]]&lt;$L$16, financial_transactions35[[#This Row],[amount]]&gt;$L$17), 1, 0)</f>
        <v>1</v>
      </c>
    </row>
    <row r="1994" spans="1:9">
      <c r="A1994" t="s">
        <v>3997</v>
      </c>
      <c r="B1994" s="3">
        <v>45368</v>
      </c>
      <c r="C1994" t="s">
        <v>3998</v>
      </c>
      <c r="D1994">
        <v>1502.04</v>
      </c>
      <c r="E1994" t="s">
        <v>52</v>
      </c>
      <c r="F1994" t="s">
        <v>32</v>
      </c>
      <c r="G1994" t="s">
        <v>21</v>
      </c>
      <c r="H1994" t="s">
        <v>94</v>
      </c>
      <c r="I1994">
        <f>IF(OR(financial_transactions35[[#This Row],[amount]]&lt;$L$16, financial_transactions35[[#This Row],[amount]]&gt;$L$17), 1, 0)</f>
        <v>1</v>
      </c>
    </row>
    <row r="1995" spans="1:9">
      <c r="A1995" t="s">
        <v>3999</v>
      </c>
      <c r="B1995" s="3">
        <v>45368</v>
      </c>
      <c r="C1995" t="s">
        <v>4000</v>
      </c>
      <c r="D1995">
        <v>1985.51</v>
      </c>
      <c r="E1995" t="s">
        <v>31</v>
      </c>
      <c r="F1995" t="s">
        <v>32</v>
      </c>
      <c r="G1995" t="s">
        <v>39</v>
      </c>
      <c r="H1995" t="s">
        <v>36</v>
      </c>
      <c r="I1995">
        <f>IF(OR(financial_transactions35[[#This Row],[amount]]&lt;$L$16, financial_transactions35[[#This Row],[amount]]&gt;$L$17), 1, 0)</f>
        <v>1</v>
      </c>
    </row>
    <row r="1996" spans="1:9">
      <c r="A1996" t="s">
        <v>4001</v>
      </c>
      <c r="B1996" s="3">
        <v>45368</v>
      </c>
      <c r="C1996" t="s">
        <v>4002</v>
      </c>
      <c r="D1996">
        <v>1002.28</v>
      </c>
      <c r="E1996" t="s">
        <v>16079</v>
      </c>
      <c r="F1996" t="s">
        <v>20</v>
      </c>
      <c r="G1996" t="s">
        <v>27</v>
      </c>
      <c r="H1996" t="s">
        <v>28</v>
      </c>
      <c r="I1996">
        <f>IF(OR(financial_transactions35[[#This Row],[amount]]&lt;$L$16, financial_transactions35[[#This Row],[amount]]&gt;$L$17), 1, 0)</f>
        <v>1</v>
      </c>
    </row>
    <row r="1997" spans="1:9">
      <c r="A1997" t="s">
        <v>4003</v>
      </c>
      <c r="B1997" s="3">
        <v>45368</v>
      </c>
      <c r="C1997" t="s">
        <v>4004</v>
      </c>
      <c r="D1997">
        <v>1112.6300000000001</v>
      </c>
      <c r="E1997" t="s">
        <v>70</v>
      </c>
      <c r="F1997" t="s">
        <v>20</v>
      </c>
      <c r="G1997" t="s">
        <v>27</v>
      </c>
      <c r="H1997" t="s">
        <v>123</v>
      </c>
      <c r="I1997">
        <f>IF(OR(financial_transactions35[[#This Row],[amount]]&lt;$L$16, financial_transactions35[[#This Row],[amount]]&gt;$L$17), 1, 0)</f>
        <v>1</v>
      </c>
    </row>
    <row r="1998" spans="1:9">
      <c r="A1998" t="s">
        <v>4005</v>
      </c>
      <c r="B1998" s="3">
        <v>45368</v>
      </c>
      <c r="C1998" t="s">
        <v>2422</v>
      </c>
      <c r="D1998">
        <v>1775.89</v>
      </c>
      <c r="E1998" t="s">
        <v>64</v>
      </c>
      <c r="F1998" t="s">
        <v>26</v>
      </c>
      <c r="G1998" t="s">
        <v>27</v>
      </c>
      <c r="H1998" t="s">
        <v>109</v>
      </c>
      <c r="I1998">
        <f>IF(OR(financial_transactions35[[#This Row],[amount]]&lt;$L$16, financial_transactions35[[#This Row],[amount]]&gt;$L$17), 1, 0)</f>
        <v>1</v>
      </c>
    </row>
    <row r="1999" spans="1:9">
      <c r="A1999" t="s">
        <v>4006</v>
      </c>
      <c r="B1999" s="3">
        <v>45368</v>
      </c>
      <c r="C1999" t="s">
        <v>4007</v>
      </c>
      <c r="D1999">
        <v>1242.56</v>
      </c>
      <c r="E1999" t="s">
        <v>64</v>
      </c>
      <c r="F1999" t="s">
        <v>20</v>
      </c>
      <c r="G1999" t="s">
        <v>27</v>
      </c>
      <c r="H1999" t="s">
        <v>33</v>
      </c>
      <c r="I1999">
        <f>IF(OR(financial_transactions35[[#This Row],[amount]]&lt;$L$16, financial_transactions35[[#This Row],[amount]]&gt;$L$17), 1, 0)</f>
        <v>1</v>
      </c>
    </row>
    <row r="2000" spans="1:9">
      <c r="A2000" t="s">
        <v>4008</v>
      </c>
      <c r="B2000" s="3">
        <v>45368</v>
      </c>
      <c r="C2000" t="s">
        <v>4009</v>
      </c>
      <c r="D2000">
        <v>1034.58</v>
      </c>
      <c r="E2000" t="s">
        <v>52</v>
      </c>
      <c r="F2000" t="s">
        <v>32</v>
      </c>
      <c r="G2000" t="s">
        <v>39</v>
      </c>
      <c r="H2000" t="s">
        <v>16080</v>
      </c>
      <c r="I2000">
        <f>IF(OR(financial_transactions35[[#This Row],[amount]]&lt;$L$16, financial_transactions35[[#This Row],[amount]]&gt;$L$17), 1, 0)</f>
        <v>1</v>
      </c>
    </row>
    <row r="2001" spans="1:9">
      <c r="A2001" t="s">
        <v>4010</v>
      </c>
      <c r="B2001" s="3">
        <v>45368</v>
      </c>
      <c r="C2001" t="s">
        <v>936</v>
      </c>
      <c r="D2001">
        <v>13671.75</v>
      </c>
      <c r="E2001" t="s">
        <v>16079</v>
      </c>
      <c r="F2001" t="s">
        <v>32</v>
      </c>
      <c r="G2001" t="s">
        <v>39</v>
      </c>
      <c r="H2001" t="s">
        <v>44</v>
      </c>
      <c r="I2001">
        <f>IF(OR(financial_transactions35[[#This Row],[amount]]&lt;$L$16, financial_transactions35[[#This Row],[amount]]&gt;$L$17), 1, 0)</f>
        <v>1</v>
      </c>
    </row>
    <row r="2002" spans="1:9">
      <c r="A2002" t="s">
        <v>4011</v>
      </c>
      <c r="B2002" s="3">
        <v>45368</v>
      </c>
      <c r="C2002" t="s">
        <v>2482</v>
      </c>
      <c r="D2002">
        <v>143.72</v>
      </c>
      <c r="E2002" t="s">
        <v>31</v>
      </c>
      <c r="F2002" t="s">
        <v>26</v>
      </c>
      <c r="G2002" t="s">
        <v>39</v>
      </c>
      <c r="H2002" t="s">
        <v>16080</v>
      </c>
      <c r="I2002">
        <f>IF(OR(financial_transactions35[[#This Row],[amount]]&lt;$L$16, financial_transactions35[[#This Row],[amount]]&gt;$L$17), 1, 0)</f>
        <v>1</v>
      </c>
    </row>
    <row r="2003" spans="1:9">
      <c r="A2003" t="s">
        <v>4014</v>
      </c>
      <c r="B2003" s="3">
        <v>45368</v>
      </c>
      <c r="C2003" t="s">
        <v>1021</v>
      </c>
      <c r="D2003">
        <v>360.33</v>
      </c>
      <c r="E2003" t="s">
        <v>67</v>
      </c>
      <c r="F2003" t="s">
        <v>20</v>
      </c>
      <c r="G2003" t="s">
        <v>39</v>
      </c>
      <c r="H2003" t="s">
        <v>40</v>
      </c>
      <c r="I2003">
        <f>IF(OR(financial_transactions35[[#This Row],[amount]]&lt;$L$16, financial_transactions35[[#This Row],[amount]]&gt;$L$17), 1, 0)</f>
        <v>1</v>
      </c>
    </row>
    <row r="2004" spans="1:9">
      <c r="A2004" t="s">
        <v>4015</v>
      </c>
      <c r="B2004" s="3">
        <v>45368</v>
      </c>
      <c r="C2004" t="s">
        <v>4016</v>
      </c>
      <c r="D2004">
        <v>705.79</v>
      </c>
      <c r="E2004" t="s">
        <v>67</v>
      </c>
      <c r="F2004" t="s">
        <v>61</v>
      </c>
      <c r="G2004" t="s">
        <v>21</v>
      </c>
      <c r="H2004" t="s">
        <v>75</v>
      </c>
      <c r="I2004">
        <f>IF(OR(financial_transactions35[[#This Row],[amount]]&lt;$L$16, financial_transactions35[[#This Row],[amount]]&gt;$L$17), 1, 0)</f>
        <v>1</v>
      </c>
    </row>
    <row r="2005" spans="1:9">
      <c r="A2005" t="s">
        <v>4017</v>
      </c>
      <c r="B2005" s="3">
        <v>45368</v>
      </c>
      <c r="C2005" t="s">
        <v>1910</v>
      </c>
      <c r="D2005">
        <v>475.2</v>
      </c>
      <c r="E2005" t="s">
        <v>67</v>
      </c>
      <c r="F2005" t="s">
        <v>32</v>
      </c>
      <c r="G2005" t="s">
        <v>39</v>
      </c>
      <c r="H2005" t="s">
        <v>44</v>
      </c>
      <c r="I2005">
        <f>IF(OR(financial_transactions35[[#This Row],[amount]]&lt;$L$16, financial_transactions35[[#This Row],[amount]]&gt;$L$17), 1, 0)</f>
        <v>1</v>
      </c>
    </row>
    <row r="2006" spans="1:9">
      <c r="A2006" t="s">
        <v>4018</v>
      </c>
      <c r="B2006" s="3">
        <v>45368</v>
      </c>
      <c r="C2006" t="s">
        <v>4019</v>
      </c>
      <c r="D2006">
        <v>1278.74</v>
      </c>
      <c r="E2006" t="s">
        <v>25</v>
      </c>
      <c r="F2006" t="s">
        <v>32</v>
      </c>
      <c r="G2006" t="s">
        <v>48</v>
      </c>
      <c r="H2006" t="s">
        <v>40</v>
      </c>
      <c r="I2006">
        <f>IF(OR(financial_transactions35[[#This Row],[amount]]&lt;$L$16, financial_transactions35[[#This Row],[amount]]&gt;$L$17), 1, 0)</f>
        <v>1</v>
      </c>
    </row>
    <row r="2007" spans="1:9">
      <c r="A2007" t="s">
        <v>4020</v>
      </c>
      <c r="B2007" s="3">
        <v>45368</v>
      </c>
      <c r="C2007" t="s">
        <v>4021</v>
      </c>
      <c r="D2007">
        <v>1686.48</v>
      </c>
      <c r="E2007" t="s">
        <v>16079</v>
      </c>
      <c r="F2007" t="s">
        <v>32</v>
      </c>
      <c r="G2007" t="s">
        <v>21</v>
      </c>
      <c r="H2007" t="s">
        <v>40</v>
      </c>
      <c r="I2007">
        <f>IF(OR(financial_transactions35[[#This Row],[amount]]&lt;$L$16, financial_transactions35[[#This Row],[amount]]&gt;$L$17), 1, 0)</f>
        <v>1</v>
      </c>
    </row>
    <row r="2008" spans="1:9">
      <c r="A2008" t="s">
        <v>4022</v>
      </c>
      <c r="B2008" s="3">
        <v>45368</v>
      </c>
      <c r="C2008" t="s">
        <v>4023</v>
      </c>
      <c r="D2008">
        <v>1374.94</v>
      </c>
      <c r="E2008" t="s">
        <v>70</v>
      </c>
      <c r="F2008" t="s">
        <v>20</v>
      </c>
      <c r="G2008" t="s">
        <v>39</v>
      </c>
      <c r="H2008" t="s">
        <v>49</v>
      </c>
      <c r="I2008">
        <f>IF(OR(financial_transactions35[[#This Row],[amount]]&lt;$L$16, financial_transactions35[[#This Row],[amount]]&gt;$L$17), 1, 0)</f>
        <v>1</v>
      </c>
    </row>
    <row r="2009" spans="1:9">
      <c r="A2009" t="s">
        <v>4024</v>
      </c>
      <c r="B2009" s="3">
        <v>45368</v>
      </c>
      <c r="C2009" t="s">
        <v>4025</v>
      </c>
      <c r="D2009">
        <v>8846.19</v>
      </c>
      <c r="E2009" t="s">
        <v>52</v>
      </c>
      <c r="F2009" t="s">
        <v>32</v>
      </c>
      <c r="G2009" t="s">
        <v>39</v>
      </c>
      <c r="H2009" t="s">
        <v>16080</v>
      </c>
      <c r="I2009">
        <f>IF(OR(financial_transactions35[[#This Row],[amount]]&lt;$L$16, financial_transactions35[[#This Row],[amount]]&gt;$L$17), 1, 0)</f>
        <v>1</v>
      </c>
    </row>
    <row r="2010" spans="1:9">
      <c r="A2010" t="s">
        <v>4026</v>
      </c>
      <c r="B2010" s="3">
        <v>45368</v>
      </c>
      <c r="C2010" t="s">
        <v>4027</v>
      </c>
      <c r="D2010">
        <v>650.37</v>
      </c>
      <c r="E2010" t="s">
        <v>31</v>
      </c>
      <c r="F2010" t="s">
        <v>26</v>
      </c>
      <c r="G2010" t="s">
        <v>21</v>
      </c>
      <c r="H2010" t="s">
        <v>16080</v>
      </c>
      <c r="I2010">
        <f>IF(OR(financial_transactions35[[#This Row],[amount]]&lt;$L$16, financial_transactions35[[#This Row],[amount]]&gt;$L$17), 1, 0)</f>
        <v>1</v>
      </c>
    </row>
    <row r="2011" spans="1:9">
      <c r="A2011" t="s">
        <v>4028</v>
      </c>
      <c r="B2011" s="3">
        <v>45368</v>
      </c>
      <c r="C2011" t="s">
        <v>4029</v>
      </c>
      <c r="D2011">
        <v>637.99</v>
      </c>
      <c r="E2011" t="s">
        <v>16079</v>
      </c>
      <c r="F2011" t="s">
        <v>26</v>
      </c>
      <c r="G2011" t="s">
        <v>39</v>
      </c>
      <c r="H2011" t="s">
        <v>75</v>
      </c>
      <c r="I2011">
        <f>IF(OR(financial_transactions35[[#This Row],[amount]]&lt;$L$16, financial_transactions35[[#This Row],[amount]]&gt;$L$17), 1, 0)</f>
        <v>1</v>
      </c>
    </row>
    <row r="2012" spans="1:9">
      <c r="A2012" t="s">
        <v>4030</v>
      </c>
      <c r="B2012" s="3">
        <v>45368</v>
      </c>
      <c r="C2012" t="s">
        <v>3691</v>
      </c>
      <c r="D2012">
        <v>1460.8</v>
      </c>
      <c r="E2012" t="s">
        <v>64</v>
      </c>
      <c r="F2012" t="s">
        <v>32</v>
      </c>
      <c r="G2012" t="s">
        <v>21</v>
      </c>
      <c r="H2012" t="s">
        <v>75</v>
      </c>
      <c r="I2012">
        <f>IF(OR(financial_transactions35[[#This Row],[amount]]&lt;$L$16, financial_transactions35[[#This Row],[amount]]&gt;$L$17), 1, 0)</f>
        <v>1</v>
      </c>
    </row>
    <row r="2013" spans="1:9">
      <c r="A2013" t="s">
        <v>4031</v>
      </c>
      <c r="B2013" s="3">
        <v>45368</v>
      </c>
      <c r="C2013" t="s">
        <v>4032</v>
      </c>
      <c r="D2013">
        <v>1328.82</v>
      </c>
      <c r="E2013" t="s">
        <v>16079</v>
      </c>
      <c r="F2013" t="s">
        <v>61</v>
      </c>
      <c r="G2013" t="s">
        <v>21</v>
      </c>
      <c r="H2013" t="s">
        <v>123</v>
      </c>
      <c r="I2013">
        <f>IF(OR(financial_transactions35[[#This Row],[amount]]&lt;$L$16, financial_transactions35[[#This Row],[amount]]&gt;$L$17), 1, 0)</f>
        <v>1</v>
      </c>
    </row>
    <row r="2014" spans="1:9">
      <c r="A2014" t="s">
        <v>4033</v>
      </c>
      <c r="B2014" s="3">
        <v>45368</v>
      </c>
      <c r="C2014" t="s">
        <v>866</v>
      </c>
      <c r="D2014">
        <v>115.28</v>
      </c>
      <c r="E2014" t="s">
        <v>64</v>
      </c>
      <c r="F2014" t="s">
        <v>20</v>
      </c>
      <c r="G2014" t="s">
        <v>39</v>
      </c>
      <c r="H2014" t="s">
        <v>36</v>
      </c>
      <c r="I2014">
        <f>IF(OR(financial_transactions35[[#This Row],[amount]]&lt;$L$16, financial_transactions35[[#This Row],[amount]]&gt;$L$17), 1, 0)</f>
        <v>1</v>
      </c>
    </row>
    <row r="2015" spans="1:9">
      <c r="A2015" t="s">
        <v>4034</v>
      </c>
      <c r="B2015" s="3">
        <v>45369</v>
      </c>
      <c r="C2015" t="s">
        <v>4035</v>
      </c>
      <c r="D2015">
        <v>825.86</v>
      </c>
      <c r="E2015" t="s">
        <v>25</v>
      </c>
      <c r="F2015" t="s">
        <v>20</v>
      </c>
      <c r="G2015" t="s">
        <v>27</v>
      </c>
      <c r="H2015" t="s">
        <v>28</v>
      </c>
      <c r="I2015">
        <f>IF(OR(financial_transactions35[[#This Row],[amount]]&lt;$L$16, financial_transactions35[[#This Row],[amount]]&gt;$L$17), 1, 0)</f>
        <v>1</v>
      </c>
    </row>
    <row r="2016" spans="1:9">
      <c r="A2016" t="s">
        <v>4036</v>
      </c>
      <c r="B2016" s="3">
        <v>45369</v>
      </c>
      <c r="C2016" t="s">
        <v>4037</v>
      </c>
      <c r="D2016">
        <v>1109.72</v>
      </c>
      <c r="E2016" t="s">
        <v>52</v>
      </c>
      <c r="F2016" t="s">
        <v>26</v>
      </c>
      <c r="G2016" t="s">
        <v>27</v>
      </c>
      <c r="H2016" t="s">
        <v>22</v>
      </c>
      <c r="I2016">
        <f>IF(OR(financial_transactions35[[#This Row],[amount]]&lt;$L$16, financial_transactions35[[#This Row],[amount]]&gt;$L$17), 1, 0)</f>
        <v>1</v>
      </c>
    </row>
    <row r="2017" spans="1:9">
      <c r="A2017" t="s">
        <v>4038</v>
      </c>
      <c r="B2017" s="3">
        <v>45369</v>
      </c>
      <c r="C2017" t="s">
        <v>3945</v>
      </c>
      <c r="D2017">
        <v>1152.77</v>
      </c>
      <c r="E2017" t="s">
        <v>25</v>
      </c>
      <c r="F2017" t="s">
        <v>26</v>
      </c>
      <c r="G2017" t="s">
        <v>21</v>
      </c>
      <c r="H2017" t="s">
        <v>36</v>
      </c>
      <c r="I2017">
        <f>IF(OR(financial_transactions35[[#This Row],[amount]]&lt;$L$16, financial_transactions35[[#This Row],[amount]]&gt;$L$17), 1, 0)</f>
        <v>1</v>
      </c>
    </row>
    <row r="2018" spans="1:9">
      <c r="A2018" t="s">
        <v>4039</v>
      </c>
      <c r="B2018" s="3">
        <v>45369</v>
      </c>
      <c r="C2018" t="s">
        <v>3024</v>
      </c>
      <c r="D2018">
        <v>1403.18</v>
      </c>
      <c r="E2018" t="s">
        <v>70</v>
      </c>
      <c r="F2018" t="s">
        <v>26</v>
      </c>
      <c r="G2018" t="s">
        <v>21</v>
      </c>
      <c r="H2018" t="s">
        <v>109</v>
      </c>
      <c r="I2018">
        <f>IF(OR(financial_transactions35[[#This Row],[amount]]&lt;$L$16, financial_transactions35[[#This Row],[amount]]&gt;$L$17), 1, 0)</f>
        <v>1</v>
      </c>
    </row>
    <row r="2019" spans="1:9">
      <c r="A2019" t="s">
        <v>4040</v>
      </c>
      <c r="B2019" s="3">
        <v>45369</v>
      </c>
      <c r="C2019" t="s">
        <v>4041</v>
      </c>
      <c r="D2019">
        <v>312.20999999999998</v>
      </c>
      <c r="E2019" t="s">
        <v>67</v>
      </c>
      <c r="F2019" t="s">
        <v>32</v>
      </c>
      <c r="G2019" t="s">
        <v>39</v>
      </c>
      <c r="H2019" t="s">
        <v>53</v>
      </c>
      <c r="I2019">
        <f>IF(OR(financial_transactions35[[#This Row],[amount]]&lt;$L$16, financial_transactions35[[#This Row],[amount]]&gt;$L$17), 1, 0)</f>
        <v>1</v>
      </c>
    </row>
    <row r="2020" spans="1:9">
      <c r="A2020" t="s">
        <v>4042</v>
      </c>
      <c r="B2020" s="3">
        <v>45369</v>
      </c>
      <c r="C2020" t="s">
        <v>4043</v>
      </c>
      <c r="D2020">
        <v>147.13</v>
      </c>
      <c r="E2020" t="s">
        <v>16079</v>
      </c>
      <c r="F2020" t="s">
        <v>20</v>
      </c>
      <c r="G2020" t="s">
        <v>48</v>
      </c>
      <c r="H2020" t="s">
        <v>16080</v>
      </c>
      <c r="I2020">
        <f>IF(OR(financial_transactions35[[#This Row],[amount]]&lt;$L$16, financial_transactions35[[#This Row],[amount]]&gt;$L$17), 1, 0)</f>
        <v>1</v>
      </c>
    </row>
    <row r="2021" spans="1:9">
      <c r="A2021" t="s">
        <v>4044</v>
      </c>
      <c r="B2021" s="3">
        <v>45369</v>
      </c>
      <c r="C2021" t="s">
        <v>4045</v>
      </c>
      <c r="D2021">
        <v>971.1</v>
      </c>
      <c r="E2021" t="s">
        <v>25</v>
      </c>
      <c r="F2021" t="s">
        <v>61</v>
      </c>
      <c r="G2021" t="s">
        <v>21</v>
      </c>
      <c r="H2021" t="s">
        <v>87</v>
      </c>
      <c r="I2021">
        <f>IF(OR(financial_transactions35[[#This Row],[amount]]&lt;$L$16, financial_transactions35[[#This Row],[amount]]&gt;$L$17), 1, 0)</f>
        <v>1</v>
      </c>
    </row>
    <row r="2022" spans="1:9">
      <c r="A2022" t="s">
        <v>4046</v>
      </c>
      <c r="B2022" s="3">
        <v>45369</v>
      </c>
      <c r="C2022" t="s">
        <v>4047</v>
      </c>
      <c r="D2022">
        <v>1958.1</v>
      </c>
      <c r="E2022" t="s">
        <v>52</v>
      </c>
      <c r="F2022" t="s">
        <v>26</v>
      </c>
      <c r="G2022" t="s">
        <v>27</v>
      </c>
      <c r="H2022" t="s">
        <v>28</v>
      </c>
      <c r="I2022">
        <f>IF(OR(financial_transactions35[[#This Row],[amount]]&lt;$L$16, financial_transactions35[[#This Row],[amount]]&gt;$L$17), 1, 0)</f>
        <v>1</v>
      </c>
    </row>
    <row r="2023" spans="1:9">
      <c r="A2023" t="s">
        <v>4048</v>
      </c>
      <c r="B2023" s="3">
        <v>45369</v>
      </c>
      <c r="C2023" t="s">
        <v>2880</v>
      </c>
      <c r="D2023">
        <v>1471.81</v>
      </c>
      <c r="E2023" t="s">
        <v>19</v>
      </c>
      <c r="F2023" t="s">
        <v>32</v>
      </c>
      <c r="G2023" t="s">
        <v>21</v>
      </c>
      <c r="H2023" t="s">
        <v>87</v>
      </c>
      <c r="I2023">
        <f>IF(OR(financial_transactions35[[#This Row],[amount]]&lt;$L$16, financial_transactions35[[#This Row],[amount]]&gt;$L$17), 1, 0)</f>
        <v>1</v>
      </c>
    </row>
    <row r="2024" spans="1:9">
      <c r="A2024" t="s">
        <v>4049</v>
      </c>
      <c r="B2024" s="3">
        <v>45369</v>
      </c>
      <c r="C2024" t="s">
        <v>4050</v>
      </c>
      <c r="D2024">
        <v>56.42</v>
      </c>
      <c r="E2024" t="s">
        <v>25</v>
      </c>
      <c r="F2024" t="s">
        <v>26</v>
      </c>
      <c r="G2024" t="s">
        <v>27</v>
      </c>
      <c r="H2024" t="s">
        <v>75</v>
      </c>
      <c r="I2024">
        <f>IF(OR(financial_transactions35[[#This Row],[amount]]&lt;$L$16, financial_transactions35[[#This Row],[amount]]&gt;$L$17), 1, 0)</f>
        <v>1</v>
      </c>
    </row>
    <row r="2025" spans="1:9">
      <c r="A2025" t="s">
        <v>4051</v>
      </c>
      <c r="B2025" s="3">
        <v>45369</v>
      </c>
      <c r="C2025" t="s">
        <v>4052</v>
      </c>
      <c r="D2025">
        <v>1176.69</v>
      </c>
      <c r="E2025" t="s">
        <v>64</v>
      </c>
      <c r="F2025" t="s">
        <v>20</v>
      </c>
      <c r="G2025" t="s">
        <v>21</v>
      </c>
      <c r="H2025" t="s">
        <v>94</v>
      </c>
      <c r="I2025">
        <f>IF(OR(financial_transactions35[[#This Row],[amount]]&lt;$L$16, financial_transactions35[[#This Row],[amount]]&gt;$L$17), 1, 0)</f>
        <v>1</v>
      </c>
    </row>
    <row r="2026" spans="1:9">
      <c r="A2026" t="s">
        <v>4053</v>
      </c>
      <c r="B2026" s="3">
        <v>45369</v>
      </c>
      <c r="C2026" t="s">
        <v>4054</v>
      </c>
      <c r="D2026">
        <v>968.18</v>
      </c>
      <c r="E2026" t="s">
        <v>25</v>
      </c>
      <c r="F2026" t="s">
        <v>20</v>
      </c>
      <c r="G2026" t="s">
        <v>39</v>
      </c>
      <c r="H2026" t="s">
        <v>22</v>
      </c>
      <c r="I2026">
        <f>IF(OR(financial_transactions35[[#This Row],[amount]]&lt;$L$16, financial_transactions35[[#This Row],[amount]]&gt;$L$17), 1, 0)</f>
        <v>1</v>
      </c>
    </row>
    <row r="2027" spans="1:9">
      <c r="A2027" t="s">
        <v>4055</v>
      </c>
      <c r="B2027" s="3">
        <v>45369</v>
      </c>
      <c r="C2027" t="s">
        <v>3842</v>
      </c>
      <c r="D2027">
        <v>584.24</v>
      </c>
      <c r="E2027" t="s">
        <v>25</v>
      </c>
      <c r="F2027" t="s">
        <v>32</v>
      </c>
      <c r="G2027" t="s">
        <v>21</v>
      </c>
      <c r="H2027" t="s">
        <v>53</v>
      </c>
      <c r="I2027">
        <f>IF(OR(financial_transactions35[[#This Row],[amount]]&lt;$L$16, financial_transactions35[[#This Row],[amount]]&gt;$L$17), 1, 0)</f>
        <v>1</v>
      </c>
    </row>
    <row r="2028" spans="1:9">
      <c r="A2028" t="s">
        <v>4056</v>
      </c>
      <c r="B2028" s="3">
        <v>45369</v>
      </c>
      <c r="C2028" t="s">
        <v>4057</v>
      </c>
      <c r="D2028">
        <v>92.71</v>
      </c>
      <c r="E2028" t="s">
        <v>47</v>
      </c>
      <c r="F2028" t="s">
        <v>26</v>
      </c>
      <c r="G2028" t="s">
        <v>48</v>
      </c>
      <c r="H2028" t="s">
        <v>36</v>
      </c>
      <c r="I2028">
        <f>IF(OR(financial_transactions35[[#This Row],[amount]]&lt;$L$16, financial_transactions35[[#This Row],[amount]]&gt;$L$17), 1, 0)</f>
        <v>1</v>
      </c>
    </row>
    <row r="2029" spans="1:9">
      <c r="A2029" t="s">
        <v>4058</v>
      </c>
      <c r="B2029" s="3">
        <v>45369</v>
      </c>
      <c r="C2029" t="s">
        <v>4059</v>
      </c>
      <c r="D2029">
        <v>1864.08</v>
      </c>
      <c r="E2029" t="s">
        <v>64</v>
      </c>
      <c r="F2029" t="s">
        <v>32</v>
      </c>
      <c r="G2029" t="s">
        <v>21</v>
      </c>
      <c r="H2029" t="s">
        <v>16080</v>
      </c>
      <c r="I2029">
        <f>IF(OR(financial_transactions35[[#This Row],[amount]]&lt;$L$16, financial_transactions35[[#This Row],[amount]]&gt;$L$17), 1, 0)</f>
        <v>1</v>
      </c>
    </row>
    <row r="2030" spans="1:9">
      <c r="A2030" t="s">
        <v>4060</v>
      </c>
      <c r="B2030" s="3">
        <v>45369</v>
      </c>
      <c r="C2030" t="s">
        <v>4061</v>
      </c>
      <c r="D2030">
        <v>1062.26</v>
      </c>
      <c r="E2030" t="s">
        <v>19</v>
      </c>
      <c r="F2030" t="s">
        <v>20</v>
      </c>
      <c r="G2030" t="s">
        <v>27</v>
      </c>
      <c r="H2030" t="s">
        <v>176</v>
      </c>
      <c r="I2030">
        <f>IF(OR(financial_transactions35[[#This Row],[amount]]&lt;$L$16, financial_transactions35[[#This Row],[amount]]&gt;$L$17), 1, 0)</f>
        <v>1</v>
      </c>
    </row>
    <row r="2031" spans="1:9">
      <c r="A2031" t="s">
        <v>4062</v>
      </c>
      <c r="B2031" s="3">
        <v>45369</v>
      </c>
      <c r="C2031" t="s">
        <v>4063</v>
      </c>
      <c r="D2031">
        <v>1250.74</v>
      </c>
      <c r="E2031" t="s">
        <v>47</v>
      </c>
      <c r="F2031" t="s">
        <v>61</v>
      </c>
      <c r="G2031" t="s">
        <v>27</v>
      </c>
      <c r="H2031" t="s">
        <v>40</v>
      </c>
      <c r="I2031">
        <f>IF(OR(financial_transactions35[[#This Row],[amount]]&lt;$L$16, financial_transactions35[[#This Row],[amount]]&gt;$L$17), 1, 0)</f>
        <v>1</v>
      </c>
    </row>
    <row r="2032" spans="1:9">
      <c r="A2032" t="s">
        <v>4064</v>
      </c>
      <c r="B2032" s="3">
        <v>45369</v>
      </c>
      <c r="C2032" t="s">
        <v>4065</v>
      </c>
      <c r="D2032">
        <v>1138.3699999999999</v>
      </c>
      <c r="E2032" t="s">
        <v>47</v>
      </c>
      <c r="F2032" t="s">
        <v>32</v>
      </c>
      <c r="G2032" t="s">
        <v>39</v>
      </c>
      <c r="H2032" t="s">
        <v>57</v>
      </c>
      <c r="I2032">
        <f>IF(OR(financial_transactions35[[#This Row],[amount]]&lt;$L$16, financial_transactions35[[#This Row],[amount]]&gt;$L$17), 1, 0)</f>
        <v>1</v>
      </c>
    </row>
    <row r="2033" spans="1:9">
      <c r="A2033" t="s">
        <v>4066</v>
      </c>
      <c r="B2033" s="3">
        <v>45369</v>
      </c>
      <c r="C2033" t="s">
        <v>4067</v>
      </c>
      <c r="D2033">
        <v>1649.7</v>
      </c>
      <c r="E2033" t="s">
        <v>67</v>
      </c>
      <c r="F2033" t="s">
        <v>20</v>
      </c>
      <c r="G2033" t="s">
        <v>27</v>
      </c>
      <c r="H2033" t="s">
        <v>16080</v>
      </c>
      <c r="I2033">
        <f>IF(OR(financial_transactions35[[#This Row],[amount]]&lt;$L$16, financial_transactions35[[#This Row],[amount]]&gt;$L$17), 1, 0)</f>
        <v>1</v>
      </c>
    </row>
    <row r="2034" spans="1:9">
      <c r="A2034" t="s">
        <v>4070</v>
      </c>
      <c r="B2034" s="3">
        <v>45369</v>
      </c>
      <c r="C2034" t="s">
        <v>4071</v>
      </c>
      <c r="D2034">
        <v>915.24</v>
      </c>
      <c r="E2034" t="s">
        <v>19</v>
      </c>
      <c r="F2034" t="s">
        <v>20</v>
      </c>
      <c r="G2034" t="s">
        <v>48</v>
      </c>
      <c r="H2034" t="s">
        <v>75</v>
      </c>
      <c r="I2034">
        <f>IF(OR(financial_transactions35[[#This Row],[amount]]&lt;$L$16, financial_transactions35[[#This Row],[amount]]&gt;$L$17), 1, 0)</f>
        <v>1</v>
      </c>
    </row>
    <row r="2035" spans="1:9">
      <c r="A2035" t="s">
        <v>4072</v>
      </c>
      <c r="B2035" s="3">
        <v>45369</v>
      </c>
      <c r="C2035" t="s">
        <v>4073</v>
      </c>
      <c r="D2035">
        <v>200.08</v>
      </c>
      <c r="E2035" t="s">
        <v>16079</v>
      </c>
      <c r="F2035" t="s">
        <v>20</v>
      </c>
      <c r="G2035" t="s">
        <v>27</v>
      </c>
      <c r="H2035" t="s">
        <v>75</v>
      </c>
      <c r="I2035">
        <f>IF(OR(financial_transactions35[[#This Row],[amount]]&lt;$L$16, financial_transactions35[[#This Row],[amount]]&gt;$L$17), 1, 0)</f>
        <v>1</v>
      </c>
    </row>
    <row r="2036" spans="1:9">
      <c r="A2036" t="s">
        <v>4074</v>
      </c>
      <c r="B2036" s="3">
        <v>45369</v>
      </c>
      <c r="C2036" t="s">
        <v>4075</v>
      </c>
      <c r="D2036">
        <v>716.35</v>
      </c>
      <c r="E2036" t="s">
        <v>64</v>
      </c>
      <c r="F2036" t="s">
        <v>26</v>
      </c>
      <c r="G2036" t="s">
        <v>39</v>
      </c>
      <c r="H2036" t="s">
        <v>36</v>
      </c>
      <c r="I2036">
        <f>IF(OR(financial_transactions35[[#This Row],[amount]]&lt;$L$16, financial_transactions35[[#This Row],[amount]]&gt;$L$17), 1, 0)</f>
        <v>1</v>
      </c>
    </row>
    <row r="2037" spans="1:9">
      <c r="A2037" t="s">
        <v>4076</v>
      </c>
      <c r="B2037" s="3">
        <v>45369</v>
      </c>
      <c r="C2037" t="s">
        <v>4077</v>
      </c>
      <c r="D2037">
        <v>863.62</v>
      </c>
      <c r="E2037" t="s">
        <v>52</v>
      </c>
      <c r="F2037" t="s">
        <v>26</v>
      </c>
      <c r="G2037" t="s">
        <v>48</v>
      </c>
      <c r="H2037" t="s">
        <v>94</v>
      </c>
      <c r="I2037">
        <f>IF(OR(financial_transactions35[[#This Row],[amount]]&lt;$L$16, financial_transactions35[[#This Row],[amount]]&gt;$L$17), 1, 0)</f>
        <v>1</v>
      </c>
    </row>
    <row r="2038" spans="1:9">
      <c r="A2038" t="s">
        <v>4078</v>
      </c>
      <c r="B2038" s="3">
        <v>45369</v>
      </c>
      <c r="C2038" t="s">
        <v>4079</v>
      </c>
      <c r="D2038">
        <v>195.74</v>
      </c>
      <c r="E2038" t="s">
        <v>47</v>
      </c>
      <c r="F2038" t="s">
        <v>32</v>
      </c>
      <c r="G2038" t="s">
        <v>21</v>
      </c>
      <c r="H2038" t="s">
        <v>109</v>
      </c>
      <c r="I2038">
        <f>IF(OR(financial_transactions35[[#This Row],[amount]]&lt;$L$16, financial_transactions35[[#This Row],[amount]]&gt;$L$17), 1, 0)</f>
        <v>1</v>
      </c>
    </row>
    <row r="2039" spans="1:9">
      <c r="A2039" t="s">
        <v>4082</v>
      </c>
      <c r="B2039" s="3">
        <v>45369</v>
      </c>
      <c r="C2039" t="s">
        <v>4083</v>
      </c>
      <c r="D2039">
        <v>654.03</v>
      </c>
      <c r="E2039" t="s">
        <v>47</v>
      </c>
      <c r="F2039" t="s">
        <v>26</v>
      </c>
      <c r="G2039" t="s">
        <v>21</v>
      </c>
      <c r="H2039" t="s">
        <v>87</v>
      </c>
      <c r="I2039">
        <f>IF(OR(financial_transactions35[[#This Row],[amount]]&lt;$L$16, financial_transactions35[[#This Row],[amount]]&gt;$L$17), 1, 0)</f>
        <v>1</v>
      </c>
    </row>
    <row r="2040" spans="1:9">
      <c r="A2040" t="s">
        <v>4084</v>
      </c>
      <c r="B2040" s="3">
        <v>45369</v>
      </c>
      <c r="C2040" t="s">
        <v>4085</v>
      </c>
      <c r="D2040">
        <v>92.89</v>
      </c>
      <c r="E2040" t="s">
        <v>70</v>
      </c>
      <c r="F2040" t="s">
        <v>61</v>
      </c>
      <c r="G2040" t="s">
        <v>39</v>
      </c>
      <c r="H2040" t="s">
        <v>44</v>
      </c>
      <c r="I2040">
        <f>IF(OR(financial_transactions35[[#This Row],[amount]]&lt;$L$16, financial_transactions35[[#This Row],[amount]]&gt;$L$17), 1, 0)</f>
        <v>1</v>
      </c>
    </row>
    <row r="2041" spans="1:9">
      <c r="A2041" t="s">
        <v>4086</v>
      </c>
      <c r="B2041" s="3">
        <v>45369</v>
      </c>
      <c r="C2041" t="s">
        <v>4087</v>
      </c>
      <c r="D2041">
        <v>19034.560000000001</v>
      </c>
      <c r="E2041" t="s">
        <v>47</v>
      </c>
      <c r="F2041" t="s">
        <v>32</v>
      </c>
      <c r="G2041" t="s">
        <v>21</v>
      </c>
      <c r="H2041" t="s">
        <v>123</v>
      </c>
      <c r="I2041">
        <f>IF(OR(financial_transactions35[[#This Row],[amount]]&lt;$L$16, financial_transactions35[[#This Row],[amount]]&gt;$L$17), 1, 0)</f>
        <v>1</v>
      </c>
    </row>
    <row r="2042" spans="1:9">
      <c r="A2042" t="s">
        <v>4088</v>
      </c>
      <c r="B2042" s="3">
        <v>45369</v>
      </c>
      <c r="C2042" t="s">
        <v>91</v>
      </c>
      <c r="D2042">
        <v>1584.59</v>
      </c>
      <c r="E2042" t="s">
        <v>64</v>
      </c>
      <c r="F2042" t="s">
        <v>20</v>
      </c>
      <c r="G2042" t="s">
        <v>27</v>
      </c>
      <c r="H2042" t="s">
        <v>33</v>
      </c>
      <c r="I2042">
        <f>IF(OR(financial_transactions35[[#This Row],[amount]]&lt;$L$16, financial_transactions35[[#This Row],[amount]]&gt;$L$17), 1, 0)</f>
        <v>1</v>
      </c>
    </row>
    <row r="2043" spans="1:9">
      <c r="A2043" t="s">
        <v>4089</v>
      </c>
      <c r="B2043" s="3">
        <v>45369</v>
      </c>
      <c r="C2043" t="s">
        <v>4090</v>
      </c>
      <c r="D2043">
        <v>273.89999999999998</v>
      </c>
      <c r="E2043" t="s">
        <v>16079</v>
      </c>
      <c r="F2043" t="s">
        <v>61</v>
      </c>
      <c r="G2043" t="s">
        <v>27</v>
      </c>
      <c r="H2043" t="s">
        <v>44</v>
      </c>
      <c r="I2043">
        <f>IF(OR(financial_transactions35[[#This Row],[amount]]&lt;$L$16, financial_transactions35[[#This Row],[amount]]&gt;$L$17), 1, 0)</f>
        <v>1</v>
      </c>
    </row>
    <row r="2044" spans="1:9">
      <c r="A2044" t="s">
        <v>4091</v>
      </c>
      <c r="B2044" s="3">
        <v>45369</v>
      </c>
      <c r="C2044" t="s">
        <v>4092</v>
      </c>
      <c r="D2044">
        <v>1500.44</v>
      </c>
      <c r="E2044" t="s">
        <v>16110</v>
      </c>
      <c r="F2044" t="s">
        <v>20</v>
      </c>
      <c r="G2044" t="s">
        <v>48</v>
      </c>
      <c r="H2044" t="s">
        <v>16080</v>
      </c>
      <c r="I2044">
        <f>IF(OR(financial_transactions35[[#This Row],[amount]]&lt;$L$16, financial_transactions35[[#This Row],[amount]]&gt;$L$17), 1, 0)</f>
        <v>1</v>
      </c>
    </row>
    <row r="2045" spans="1:9">
      <c r="A2045" t="s">
        <v>4093</v>
      </c>
      <c r="B2045" s="3">
        <v>45369</v>
      </c>
      <c r="C2045" t="s">
        <v>4094</v>
      </c>
      <c r="D2045">
        <v>137.69</v>
      </c>
      <c r="E2045" t="s">
        <v>122</v>
      </c>
      <c r="F2045" t="s">
        <v>26</v>
      </c>
      <c r="G2045" t="s">
        <v>48</v>
      </c>
      <c r="H2045" t="s">
        <v>75</v>
      </c>
      <c r="I2045">
        <f>IF(OR(financial_transactions35[[#This Row],[amount]]&lt;$L$16, financial_transactions35[[#This Row],[amount]]&gt;$L$17), 1, 0)</f>
        <v>1</v>
      </c>
    </row>
    <row r="2046" spans="1:9">
      <c r="A2046" t="s">
        <v>4095</v>
      </c>
      <c r="B2046" s="3">
        <v>45369</v>
      </c>
      <c r="C2046" t="s">
        <v>1977</v>
      </c>
      <c r="D2046">
        <v>924.84</v>
      </c>
      <c r="E2046" t="s">
        <v>47</v>
      </c>
      <c r="F2046" t="s">
        <v>32</v>
      </c>
      <c r="G2046" t="s">
        <v>21</v>
      </c>
      <c r="H2046" t="s">
        <v>28</v>
      </c>
      <c r="I2046">
        <f>IF(OR(financial_transactions35[[#This Row],[amount]]&lt;$L$16, financial_transactions35[[#This Row],[amount]]&gt;$L$17), 1, 0)</f>
        <v>1</v>
      </c>
    </row>
    <row r="2047" spans="1:9">
      <c r="A2047" t="s">
        <v>4096</v>
      </c>
      <c r="B2047" s="3">
        <v>45369</v>
      </c>
      <c r="C2047" t="s">
        <v>4097</v>
      </c>
      <c r="D2047">
        <v>1326.22</v>
      </c>
      <c r="E2047" t="s">
        <v>25</v>
      </c>
      <c r="F2047" t="s">
        <v>26</v>
      </c>
      <c r="G2047" t="s">
        <v>21</v>
      </c>
      <c r="H2047" t="s">
        <v>36</v>
      </c>
      <c r="I2047">
        <f>IF(OR(financial_transactions35[[#This Row],[amount]]&lt;$L$16, financial_transactions35[[#This Row],[amount]]&gt;$L$17), 1, 0)</f>
        <v>1</v>
      </c>
    </row>
    <row r="2048" spans="1:9">
      <c r="A2048" t="s">
        <v>4098</v>
      </c>
      <c r="B2048" s="3">
        <v>45369</v>
      </c>
      <c r="C2048" t="s">
        <v>1311</v>
      </c>
      <c r="D2048">
        <v>753.1</v>
      </c>
      <c r="E2048" t="s">
        <v>25</v>
      </c>
      <c r="F2048" t="s">
        <v>20</v>
      </c>
      <c r="G2048" t="s">
        <v>48</v>
      </c>
      <c r="H2048" t="s">
        <v>33</v>
      </c>
      <c r="I2048">
        <f>IF(OR(financial_transactions35[[#This Row],[amount]]&lt;$L$16, financial_transactions35[[#This Row],[amount]]&gt;$L$17), 1, 0)</f>
        <v>1</v>
      </c>
    </row>
    <row r="2049" spans="1:9">
      <c r="A2049" t="s">
        <v>4099</v>
      </c>
      <c r="B2049" s="3">
        <v>45369</v>
      </c>
      <c r="C2049" t="s">
        <v>4100</v>
      </c>
      <c r="D2049">
        <v>546.77</v>
      </c>
      <c r="E2049" t="s">
        <v>52</v>
      </c>
      <c r="F2049" t="s">
        <v>26</v>
      </c>
      <c r="G2049" t="s">
        <v>21</v>
      </c>
      <c r="H2049" t="s">
        <v>75</v>
      </c>
      <c r="I2049">
        <f>IF(OR(financial_transactions35[[#This Row],[amount]]&lt;$L$16, financial_transactions35[[#This Row],[amount]]&gt;$L$17), 1, 0)</f>
        <v>1</v>
      </c>
    </row>
    <row r="2050" spans="1:9">
      <c r="A2050" t="s">
        <v>4101</v>
      </c>
      <c r="B2050" s="3">
        <v>45369</v>
      </c>
      <c r="C2050" t="s">
        <v>4102</v>
      </c>
      <c r="D2050">
        <v>278.20999999999998</v>
      </c>
      <c r="E2050" t="s">
        <v>16079</v>
      </c>
      <c r="F2050" t="s">
        <v>32</v>
      </c>
      <c r="G2050" t="s">
        <v>39</v>
      </c>
      <c r="H2050" t="s">
        <v>28</v>
      </c>
      <c r="I2050">
        <f>IF(OR(financial_transactions35[[#This Row],[amount]]&lt;$L$16, financial_transactions35[[#This Row],[amount]]&gt;$L$17), 1, 0)</f>
        <v>1</v>
      </c>
    </row>
    <row r="2051" spans="1:9">
      <c r="A2051" t="s">
        <v>4103</v>
      </c>
      <c r="B2051" s="3">
        <v>45370</v>
      </c>
      <c r="C2051" t="s">
        <v>4104</v>
      </c>
      <c r="D2051">
        <v>323.67</v>
      </c>
      <c r="E2051" t="s">
        <v>16110</v>
      </c>
      <c r="F2051" t="s">
        <v>32</v>
      </c>
      <c r="G2051" t="s">
        <v>21</v>
      </c>
      <c r="H2051" t="s">
        <v>36</v>
      </c>
      <c r="I2051">
        <f>IF(OR(financial_transactions35[[#This Row],[amount]]&lt;$L$16, financial_transactions35[[#This Row],[amount]]&gt;$L$17), 1, 0)</f>
        <v>1</v>
      </c>
    </row>
    <row r="2052" spans="1:9">
      <c r="A2052" t="s">
        <v>4105</v>
      </c>
      <c r="B2052" s="3">
        <v>45370</v>
      </c>
      <c r="C2052" t="s">
        <v>4106</v>
      </c>
      <c r="D2052">
        <v>1723.62</v>
      </c>
      <c r="E2052" t="s">
        <v>31</v>
      </c>
      <c r="F2052" t="s">
        <v>26</v>
      </c>
      <c r="G2052" t="s">
        <v>48</v>
      </c>
      <c r="H2052" t="s">
        <v>176</v>
      </c>
      <c r="I2052">
        <f>IF(OR(financial_transactions35[[#This Row],[amount]]&lt;$L$16, financial_transactions35[[#This Row],[amount]]&gt;$L$17), 1, 0)</f>
        <v>1</v>
      </c>
    </row>
    <row r="2053" spans="1:9">
      <c r="A2053" t="s">
        <v>4107</v>
      </c>
      <c r="B2053" s="3">
        <v>45370</v>
      </c>
      <c r="C2053" t="s">
        <v>4108</v>
      </c>
      <c r="D2053">
        <v>1017.78</v>
      </c>
      <c r="E2053" t="s">
        <v>52</v>
      </c>
      <c r="F2053" t="s">
        <v>20</v>
      </c>
      <c r="G2053" t="s">
        <v>27</v>
      </c>
      <c r="H2053" t="s">
        <v>94</v>
      </c>
      <c r="I2053">
        <f>IF(OR(financial_transactions35[[#This Row],[amount]]&lt;$L$16, financial_transactions35[[#This Row],[amount]]&gt;$L$17), 1, 0)</f>
        <v>1</v>
      </c>
    </row>
    <row r="2054" spans="1:9">
      <c r="A2054" t="s">
        <v>4111</v>
      </c>
      <c r="B2054" s="3">
        <v>45370</v>
      </c>
      <c r="C2054" t="s">
        <v>4112</v>
      </c>
      <c r="D2054">
        <v>798.27</v>
      </c>
      <c r="E2054" t="s">
        <v>47</v>
      </c>
      <c r="F2054" t="s">
        <v>61</v>
      </c>
      <c r="G2054" t="s">
        <v>48</v>
      </c>
      <c r="H2054" t="s">
        <v>109</v>
      </c>
      <c r="I2054">
        <f>IF(OR(financial_transactions35[[#This Row],[amount]]&lt;$L$16, financial_transactions35[[#This Row],[amount]]&gt;$L$17), 1, 0)</f>
        <v>1</v>
      </c>
    </row>
    <row r="2055" spans="1:9">
      <c r="A2055" t="s">
        <v>4113</v>
      </c>
      <c r="B2055" s="3">
        <v>45370</v>
      </c>
      <c r="C2055" t="s">
        <v>4114</v>
      </c>
      <c r="D2055">
        <v>643.95000000000005</v>
      </c>
      <c r="E2055" t="s">
        <v>19</v>
      </c>
      <c r="F2055" t="s">
        <v>61</v>
      </c>
      <c r="G2055" t="s">
        <v>48</v>
      </c>
      <c r="H2055" t="s">
        <v>123</v>
      </c>
      <c r="I2055">
        <f>IF(OR(financial_transactions35[[#This Row],[amount]]&lt;$L$16, financial_transactions35[[#This Row],[amount]]&gt;$L$17), 1, 0)</f>
        <v>1</v>
      </c>
    </row>
    <row r="2056" spans="1:9">
      <c r="A2056" t="s">
        <v>4115</v>
      </c>
      <c r="B2056" s="3">
        <v>45370</v>
      </c>
      <c r="C2056" t="s">
        <v>4116</v>
      </c>
      <c r="D2056">
        <v>328.23</v>
      </c>
      <c r="E2056" t="s">
        <v>19</v>
      </c>
      <c r="F2056" t="s">
        <v>61</v>
      </c>
      <c r="G2056" t="s">
        <v>27</v>
      </c>
      <c r="H2056" t="s">
        <v>33</v>
      </c>
      <c r="I2056">
        <f>IF(OR(financial_transactions35[[#This Row],[amount]]&lt;$L$16, financial_transactions35[[#This Row],[amount]]&gt;$L$17), 1, 0)</f>
        <v>1</v>
      </c>
    </row>
    <row r="2057" spans="1:9">
      <c r="A2057" t="s">
        <v>4117</v>
      </c>
      <c r="B2057" s="3">
        <v>45370</v>
      </c>
      <c r="C2057" t="s">
        <v>4118</v>
      </c>
      <c r="D2057">
        <v>1266.8399999999999</v>
      </c>
      <c r="E2057" t="s">
        <v>52</v>
      </c>
      <c r="F2057" t="s">
        <v>20</v>
      </c>
      <c r="G2057" t="s">
        <v>21</v>
      </c>
      <c r="H2057" t="s">
        <v>22</v>
      </c>
      <c r="I2057">
        <f>IF(OR(financial_transactions35[[#This Row],[amount]]&lt;$L$16, financial_transactions35[[#This Row],[amount]]&gt;$L$17), 1, 0)</f>
        <v>1</v>
      </c>
    </row>
    <row r="2058" spans="1:9">
      <c r="A2058" t="s">
        <v>4119</v>
      </c>
      <c r="B2058" s="3">
        <v>45370</v>
      </c>
      <c r="C2058" t="s">
        <v>4120</v>
      </c>
      <c r="D2058">
        <v>1189.6099999999999</v>
      </c>
      <c r="E2058" t="s">
        <v>47</v>
      </c>
      <c r="F2058" t="s">
        <v>26</v>
      </c>
      <c r="G2058" t="s">
        <v>48</v>
      </c>
      <c r="H2058" t="s">
        <v>33</v>
      </c>
      <c r="I2058">
        <f>IF(OR(financial_transactions35[[#This Row],[amount]]&lt;$L$16, financial_transactions35[[#This Row],[amount]]&gt;$L$17), 1, 0)</f>
        <v>1</v>
      </c>
    </row>
    <row r="2059" spans="1:9">
      <c r="A2059" t="s">
        <v>4121</v>
      </c>
      <c r="B2059" s="3">
        <v>45370</v>
      </c>
      <c r="C2059" t="s">
        <v>4122</v>
      </c>
      <c r="D2059">
        <v>762.42</v>
      </c>
      <c r="E2059" t="s">
        <v>52</v>
      </c>
      <c r="F2059" t="s">
        <v>61</v>
      </c>
      <c r="G2059" t="s">
        <v>39</v>
      </c>
      <c r="H2059" t="s">
        <v>36</v>
      </c>
      <c r="I2059">
        <f>IF(OR(financial_transactions35[[#This Row],[amount]]&lt;$L$16, financial_transactions35[[#This Row],[amount]]&gt;$L$17), 1, 0)</f>
        <v>1</v>
      </c>
    </row>
    <row r="2060" spans="1:9">
      <c r="A2060" t="s">
        <v>4123</v>
      </c>
      <c r="B2060" s="3">
        <v>45370</v>
      </c>
      <c r="C2060" t="s">
        <v>4124</v>
      </c>
      <c r="D2060">
        <v>17782.080000000002</v>
      </c>
      <c r="E2060" t="s">
        <v>31</v>
      </c>
      <c r="F2060" t="s">
        <v>32</v>
      </c>
      <c r="G2060" t="s">
        <v>27</v>
      </c>
      <c r="H2060" t="s">
        <v>40</v>
      </c>
      <c r="I2060">
        <f>IF(OR(financial_transactions35[[#This Row],[amount]]&lt;$L$16, financial_transactions35[[#This Row],[amount]]&gt;$L$17), 1, 0)</f>
        <v>1</v>
      </c>
    </row>
    <row r="2061" spans="1:9">
      <c r="A2061" t="s">
        <v>4125</v>
      </c>
      <c r="B2061" s="3">
        <v>45370</v>
      </c>
      <c r="C2061" t="s">
        <v>4126</v>
      </c>
      <c r="D2061">
        <v>351.2</v>
      </c>
      <c r="E2061" t="s">
        <v>70</v>
      </c>
      <c r="F2061" t="s">
        <v>20</v>
      </c>
      <c r="G2061" t="s">
        <v>27</v>
      </c>
      <c r="H2061" t="s">
        <v>75</v>
      </c>
      <c r="I2061">
        <f>IF(OR(financial_transactions35[[#This Row],[amount]]&lt;$L$16, financial_transactions35[[#This Row],[amount]]&gt;$L$17), 1, 0)</f>
        <v>1</v>
      </c>
    </row>
    <row r="2062" spans="1:9">
      <c r="A2062" t="s">
        <v>4127</v>
      </c>
      <c r="B2062" s="3">
        <v>45370</v>
      </c>
      <c r="C2062" t="s">
        <v>4128</v>
      </c>
      <c r="D2062">
        <v>1983.04</v>
      </c>
      <c r="E2062" t="s">
        <v>52</v>
      </c>
      <c r="F2062" t="s">
        <v>26</v>
      </c>
      <c r="G2062" t="s">
        <v>21</v>
      </c>
      <c r="H2062" t="s">
        <v>109</v>
      </c>
      <c r="I2062">
        <f>IF(OR(financial_transactions35[[#This Row],[amount]]&lt;$L$16, financial_transactions35[[#This Row],[amount]]&gt;$L$17), 1, 0)</f>
        <v>1</v>
      </c>
    </row>
    <row r="2063" spans="1:9">
      <c r="A2063" t="s">
        <v>4129</v>
      </c>
      <c r="B2063" s="3">
        <v>45370</v>
      </c>
      <c r="C2063" t="s">
        <v>3519</v>
      </c>
      <c r="D2063">
        <v>1871.68</v>
      </c>
      <c r="E2063" t="s">
        <v>19</v>
      </c>
      <c r="F2063" t="s">
        <v>20</v>
      </c>
      <c r="G2063" t="s">
        <v>21</v>
      </c>
      <c r="H2063" t="s">
        <v>176</v>
      </c>
      <c r="I2063">
        <f>IF(OR(financial_transactions35[[#This Row],[amount]]&lt;$L$16, financial_transactions35[[#This Row],[amount]]&gt;$L$17), 1, 0)</f>
        <v>1</v>
      </c>
    </row>
    <row r="2064" spans="1:9">
      <c r="A2064" t="s">
        <v>4130</v>
      </c>
      <c r="B2064" s="3">
        <v>45370</v>
      </c>
      <c r="C2064" t="s">
        <v>2631</v>
      </c>
      <c r="D2064">
        <v>400.43</v>
      </c>
      <c r="E2064" t="s">
        <v>31</v>
      </c>
      <c r="F2064" t="s">
        <v>26</v>
      </c>
      <c r="G2064" t="s">
        <v>39</v>
      </c>
      <c r="H2064" t="s">
        <v>40</v>
      </c>
      <c r="I2064">
        <f>IF(OR(financial_transactions35[[#This Row],[amount]]&lt;$L$16, financial_transactions35[[#This Row],[amount]]&gt;$L$17), 1, 0)</f>
        <v>1</v>
      </c>
    </row>
    <row r="2065" spans="1:9">
      <c r="A2065" t="s">
        <v>4131</v>
      </c>
      <c r="B2065" s="3">
        <v>45370</v>
      </c>
      <c r="C2065" t="s">
        <v>4132</v>
      </c>
      <c r="D2065">
        <v>1759.07</v>
      </c>
      <c r="E2065" t="s">
        <v>122</v>
      </c>
      <c r="F2065" t="s">
        <v>26</v>
      </c>
      <c r="G2065" t="s">
        <v>48</v>
      </c>
      <c r="H2065" t="s">
        <v>75</v>
      </c>
      <c r="I2065">
        <f>IF(OR(financial_transactions35[[#This Row],[amount]]&lt;$L$16, financial_transactions35[[#This Row],[amount]]&gt;$L$17), 1, 0)</f>
        <v>1</v>
      </c>
    </row>
    <row r="2066" spans="1:9">
      <c r="A2066" t="s">
        <v>4133</v>
      </c>
      <c r="B2066" s="3">
        <v>45370</v>
      </c>
      <c r="C2066" t="s">
        <v>520</v>
      </c>
      <c r="D2066">
        <v>202.21</v>
      </c>
      <c r="E2066" t="s">
        <v>52</v>
      </c>
      <c r="F2066" t="s">
        <v>26</v>
      </c>
      <c r="G2066" t="s">
        <v>39</v>
      </c>
      <c r="H2066" t="s">
        <v>44</v>
      </c>
      <c r="I2066">
        <f>IF(OR(financial_transactions35[[#This Row],[amount]]&lt;$L$16, financial_transactions35[[#This Row],[amount]]&gt;$L$17), 1, 0)</f>
        <v>1</v>
      </c>
    </row>
    <row r="2067" spans="1:9">
      <c r="A2067" t="s">
        <v>4134</v>
      </c>
      <c r="B2067" s="3">
        <v>45370</v>
      </c>
      <c r="C2067" t="s">
        <v>4135</v>
      </c>
      <c r="D2067">
        <v>540.80999999999995</v>
      </c>
      <c r="E2067" t="s">
        <v>70</v>
      </c>
      <c r="F2067" t="s">
        <v>26</v>
      </c>
      <c r="G2067" t="s">
        <v>48</v>
      </c>
      <c r="H2067" t="s">
        <v>53</v>
      </c>
      <c r="I2067">
        <f>IF(OR(financial_transactions35[[#This Row],[amount]]&lt;$L$16, financial_transactions35[[#This Row],[amount]]&gt;$L$17), 1, 0)</f>
        <v>1</v>
      </c>
    </row>
    <row r="2068" spans="1:9">
      <c r="A2068" t="s">
        <v>4136</v>
      </c>
      <c r="B2068" s="3">
        <v>45370</v>
      </c>
      <c r="C2068" t="s">
        <v>4137</v>
      </c>
      <c r="D2068">
        <v>14202.71</v>
      </c>
      <c r="E2068" t="s">
        <v>67</v>
      </c>
      <c r="F2068" t="s">
        <v>20</v>
      </c>
      <c r="G2068" t="s">
        <v>27</v>
      </c>
      <c r="H2068" t="s">
        <v>28</v>
      </c>
      <c r="I2068">
        <f>IF(OR(financial_transactions35[[#This Row],[amount]]&lt;$L$16, financial_transactions35[[#This Row],[amount]]&gt;$L$17), 1, 0)</f>
        <v>1</v>
      </c>
    </row>
    <row r="2069" spans="1:9">
      <c r="A2069" t="s">
        <v>4138</v>
      </c>
      <c r="B2069" s="3">
        <v>45370</v>
      </c>
      <c r="C2069" t="s">
        <v>4139</v>
      </c>
      <c r="D2069">
        <v>1123.02</v>
      </c>
      <c r="E2069" t="s">
        <v>67</v>
      </c>
      <c r="F2069" t="s">
        <v>32</v>
      </c>
      <c r="G2069" t="s">
        <v>21</v>
      </c>
      <c r="H2069" t="s">
        <v>75</v>
      </c>
      <c r="I2069">
        <f>IF(OR(financial_transactions35[[#This Row],[amount]]&lt;$L$16, financial_transactions35[[#This Row],[amount]]&gt;$L$17), 1, 0)</f>
        <v>1</v>
      </c>
    </row>
    <row r="2070" spans="1:9">
      <c r="A2070" t="s">
        <v>4140</v>
      </c>
      <c r="B2070" s="3">
        <v>45370</v>
      </c>
      <c r="C2070" t="s">
        <v>4141</v>
      </c>
      <c r="D2070">
        <v>1890.37</v>
      </c>
      <c r="E2070" t="s">
        <v>52</v>
      </c>
      <c r="F2070" t="s">
        <v>26</v>
      </c>
      <c r="G2070" t="s">
        <v>39</v>
      </c>
      <c r="H2070" t="s">
        <v>16080</v>
      </c>
      <c r="I2070">
        <f>IF(OR(financial_transactions35[[#This Row],[amount]]&lt;$L$16, financial_transactions35[[#This Row],[amount]]&gt;$L$17), 1, 0)</f>
        <v>1</v>
      </c>
    </row>
    <row r="2071" spans="1:9">
      <c r="A2071" t="s">
        <v>4142</v>
      </c>
      <c r="B2071" s="3">
        <v>45370</v>
      </c>
      <c r="C2071" t="s">
        <v>4143</v>
      </c>
      <c r="D2071">
        <v>1032.95</v>
      </c>
      <c r="E2071" t="s">
        <v>64</v>
      </c>
      <c r="F2071" t="s">
        <v>61</v>
      </c>
      <c r="G2071" t="s">
        <v>27</v>
      </c>
      <c r="H2071" t="s">
        <v>22</v>
      </c>
      <c r="I2071">
        <f>IF(OR(financial_transactions35[[#This Row],[amount]]&lt;$L$16, financial_transactions35[[#This Row],[amount]]&gt;$L$17), 1, 0)</f>
        <v>1</v>
      </c>
    </row>
    <row r="2072" spans="1:9">
      <c r="A2072" t="s">
        <v>4144</v>
      </c>
      <c r="B2072" s="3">
        <v>45370</v>
      </c>
      <c r="C2072" t="s">
        <v>4145</v>
      </c>
      <c r="D2072">
        <v>1280.68</v>
      </c>
      <c r="E2072" t="s">
        <v>16079</v>
      </c>
      <c r="F2072" t="s">
        <v>61</v>
      </c>
      <c r="G2072" t="s">
        <v>21</v>
      </c>
      <c r="H2072" t="s">
        <v>53</v>
      </c>
      <c r="I2072">
        <f>IF(OR(financial_transactions35[[#This Row],[amount]]&lt;$L$16, financial_transactions35[[#This Row],[amount]]&gt;$L$17), 1, 0)</f>
        <v>1</v>
      </c>
    </row>
    <row r="2073" spans="1:9">
      <c r="A2073" t="s">
        <v>4146</v>
      </c>
      <c r="B2073" s="3">
        <v>45370</v>
      </c>
      <c r="C2073" t="s">
        <v>4147</v>
      </c>
      <c r="D2073">
        <v>1901.2</v>
      </c>
      <c r="E2073" t="s">
        <v>16079</v>
      </c>
      <c r="F2073" t="s">
        <v>32</v>
      </c>
      <c r="G2073" t="s">
        <v>48</v>
      </c>
      <c r="H2073" t="s">
        <v>109</v>
      </c>
      <c r="I2073">
        <f>IF(OR(financial_transactions35[[#This Row],[amount]]&lt;$L$16, financial_transactions35[[#This Row],[amount]]&gt;$L$17), 1, 0)</f>
        <v>1</v>
      </c>
    </row>
    <row r="2074" spans="1:9">
      <c r="A2074" t="s">
        <v>4148</v>
      </c>
      <c r="B2074" s="3">
        <v>45370</v>
      </c>
      <c r="C2074" t="s">
        <v>3842</v>
      </c>
      <c r="D2074">
        <v>171.67</v>
      </c>
      <c r="E2074" t="s">
        <v>25</v>
      </c>
      <c r="F2074" t="s">
        <v>32</v>
      </c>
      <c r="G2074" t="s">
        <v>21</v>
      </c>
      <c r="H2074" t="s">
        <v>16080</v>
      </c>
      <c r="I2074">
        <f>IF(OR(financial_transactions35[[#This Row],[amount]]&lt;$L$16, financial_transactions35[[#This Row],[amount]]&gt;$L$17), 1, 0)</f>
        <v>1</v>
      </c>
    </row>
    <row r="2075" spans="1:9">
      <c r="A2075" t="s">
        <v>4149</v>
      </c>
      <c r="B2075" s="3">
        <v>45370</v>
      </c>
      <c r="C2075" t="s">
        <v>4150</v>
      </c>
      <c r="D2075">
        <v>1198.29</v>
      </c>
      <c r="E2075" t="s">
        <v>16110</v>
      </c>
      <c r="F2075" t="s">
        <v>26</v>
      </c>
      <c r="G2075" t="s">
        <v>48</v>
      </c>
      <c r="H2075" t="s">
        <v>109</v>
      </c>
      <c r="I2075">
        <f>IF(OR(financial_transactions35[[#This Row],[amount]]&lt;$L$16, financial_transactions35[[#This Row],[amount]]&gt;$L$17), 1, 0)</f>
        <v>1</v>
      </c>
    </row>
    <row r="2076" spans="1:9">
      <c r="A2076" t="s">
        <v>4151</v>
      </c>
      <c r="B2076" s="3">
        <v>45370</v>
      </c>
      <c r="C2076" t="s">
        <v>2664</v>
      </c>
      <c r="D2076">
        <v>1285.43</v>
      </c>
      <c r="E2076" t="s">
        <v>19</v>
      </c>
      <c r="F2076" t="s">
        <v>61</v>
      </c>
      <c r="G2076" t="s">
        <v>39</v>
      </c>
      <c r="H2076" t="s">
        <v>36</v>
      </c>
      <c r="I2076">
        <f>IF(OR(financial_transactions35[[#This Row],[amount]]&lt;$L$16, financial_transactions35[[#This Row],[amount]]&gt;$L$17), 1, 0)</f>
        <v>1</v>
      </c>
    </row>
    <row r="2077" spans="1:9">
      <c r="A2077" t="s">
        <v>4152</v>
      </c>
      <c r="B2077" s="3">
        <v>45370</v>
      </c>
      <c r="C2077" t="s">
        <v>4153</v>
      </c>
      <c r="D2077">
        <v>1227.07</v>
      </c>
      <c r="E2077" t="s">
        <v>47</v>
      </c>
      <c r="F2077" t="s">
        <v>32</v>
      </c>
      <c r="G2077" t="s">
        <v>39</v>
      </c>
      <c r="H2077" t="s">
        <v>40</v>
      </c>
      <c r="I2077">
        <f>IF(OR(financial_transactions35[[#This Row],[amount]]&lt;$L$16, financial_transactions35[[#This Row],[amount]]&gt;$L$17), 1, 0)</f>
        <v>1</v>
      </c>
    </row>
    <row r="2078" spans="1:9">
      <c r="A2078" t="s">
        <v>4154</v>
      </c>
      <c r="B2078" s="3">
        <v>45370</v>
      </c>
      <c r="C2078" t="s">
        <v>2554</v>
      </c>
      <c r="D2078">
        <v>932.91</v>
      </c>
      <c r="E2078" t="s">
        <v>47</v>
      </c>
      <c r="F2078" t="s">
        <v>61</v>
      </c>
      <c r="G2078" t="s">
        <v>27</v>
      </c>
      <c r="H2078" t="s">
        <v>49</v>
      </c>
      <c r="I2078">
        <f>IF(OR(financial_transactions35[[#This Row],[amount]]&lt;$L$16, financial_transactions35[[#This Row],[amount]]&gt;$L$17), 1, 0)</f>
        <v>1</v>
      </c>
    </row>
    <row r="2079" spans="1:9">
      <c r="A2079" t="s">
        <v>4155</v>
      </c>
      <c r="B2079" s="3">
        <v>45371</v>
      </c>
      <c r="C2079" t="s">
        <v>4156</v>
      </c>
      <c r="D2079">
        <v>1715.72</v>
      </c>
      <c r="E2079" t="s">
        <v>16079</v>
      </c>
      <c r="F2079" t="s">
        <v>26</v>
      </c>
      <c r="G2079" t="s">
        <v>21</v>
      </c>
      <c r="H2079" t="s">
        <v>176</v>
      </c>
      <c r="I2079">
        <f>IF(OR(financial_transactions35[[#This Row],[amount]]&lt;$L$16, financial_transactions35[[#This Row],[amount]]&gt;$L$17), 1, 0)</f>
        <v>1</v>
      </c>
    </row>
    <row r="2080" spans="1:9">
      <c r="A2080" t="s">
        <v>4157</v>
      </c>
      <c r="B2080" s="3">
        <v>45371</v>
      </c>
      <c r="C2080" t="s">
        <v>4158</v>
      </c>
      <c r="D2080">
        <v>1125.49</v>
      </c>
      <c r="E2080" t="s">
        <v>31</v>
      </c>
      <c r="F2080" t="s">
        <v>61</v>
      </c>
      <c r="G2080" t="s">
        <v>21</v>
      </c>
      <c r="H2080" t="s">
        <v>75</v>
      </c>
      <c r="I2080">
        <f>IF(OR(financial_transactions35[[#This Row],[amount]]&lt;$L$16, financial_transactions35[[#This Row],[amount]]&gt;$L$17), 1, 0)</f>
        <v>1</v>
      </c>
    </row>
    <row r="2081" spans="1:9">
      <c r="A2081" t="s">
        <v>4159</v>
      </c>
      <c r="B2081" s="3">
        <v>45371</v>
      </c>
      <c r="C2081" t="s">
        <v>1483</v>
      </c>
      <c r="D2081">
        <v>549.41</v>
      </c>
      <c r="E2081" t="s">
        <v>64</v>
      </c>
      <c r="F2081" t="s">
        <v>20</v>
      </c>
      <c r="G2081" t="s">
        <v>39</v>
      </c>
      <c r="H2081" t="s">
        <v>176</v>
      </c>
      <c r="I2081">
        <f>IF(OR(financial_transactions35[[#This Row],[amount]]&lt;$L$16, financial_transactions35[[#This Row],[amount]]&gt;$L$17), 1, 0)</f>
        <v>1</v>
      </c>
    </row>
    <row r="2082" spans="1:9">
      <c r="A2082" t="s">
        <v>4160</v>
      </c>
      <c r="B2082" s="3">
        <v>45371</v>
      </c>
      <c r="C2082" t="s">
        <v>4161</v>
      </c>
      <c r="D2082">
        <v>1219.67</v>
      </c>
      <c r="E2082" t="s">
        <v>25</v>
      </c>
      <c r="F2082" t="s">
        <v>32</v>
      </c>
      <c r="G2082" t="s">
        <v>39</v>
      </c>
      <c r="H2082" t="s">
        <v>16080</v>
      </c>
      <c r="I2082">
        <f>IF(OR(financial_transactions35[[#This Row],[amount]]&lt;$L$16, financial_transactions35[[#This Row],[amount]]&gt;$L$17), 1, 0)</f>
        <v>1</v>
      </c>
    </row>
    <row r="2083" spans="1:9">
      <c r="A2083" t="s">
        <v>4162</v>
      </c>
      <c r="B2083" s="3">
        <v>45371</v>
      </c>
      <c r="C2083" t="s">
        <v>4163</v>
      </c>
      <c r="D2083">
        <v>1808.22</v>
      </c>
      <c r="E2083" t="s">
        <v>31</v>
      </c>
      <c r="F2083" t="s">
        <v>20</v>
      </c>
      <c r="G2083" t="s">
        <v>21</v>
      </c>
      <c r="H2083" t="s">
        <v>75</v>
      </c>
      <c r="I2083">
        <f>IF(OR(financial_transactions35[[#This Row],[amount]]&lt;$L$16, financial_transactions35[[#This Row],[amount]]&gt;$L$17), 1, 0)</f>
        <v>1</v>
      </c>
    </row>
    <row r="2084" spans="1:9">
      <c r="A2084" t="s">
        <v>4164</v>
      </c>
      <c r="B2084" s="3">
        <v>45371</v>
      </c>
      <c r="C2084" t="s">
        <v>4165</v>
      </c>
      <c r="D2084">
        <v>9160.81</v>
      </c>
      <c r="E2084" t="s">
        <v>47</v>
      </c>
      <c r="F2084" t="s">
        <v>61</v>
      </c>
      <c r="G2084" t="s">
        <v>27</v>
      </c>
      <c r="H2084" t="s">
        <v>87</v>
      </c>
      <c r="I2084">
        <f>IF(OR(financial_transactions35[[#This Row],[amount]]&lt;$L$16, financial_transactions35[[#This Row],[amount]]&gt;$L$17), 1, 0)</f>
        <v>1</v>
      </c>
    </row>
    <row r="2085" spans="1:9">
      <c r="A2085" t="s">
        <v>4166</v>
      </c>
      <c r="B2085" s="3">
        <v>45371</v>
      </c>
      <c r="C2085" t="s">
        <v>4167</v>
      </c>
      <c r="D2085">
        <v>8993.42</v>
      </c>
      <c r="E2085" t="s">
        <v>67</v>
      </c>
      <c r="F2085" t="s">
        <v>26</v>
      </c>
      <c r="G2085" t="s">
        <v>48</v>
      </c>
      <c r="H2085" t="s">
        <v>16080</v>
      </c>
      <c r="I2085">
        <f>IF(OR(financial_transactions35[[#This Row],[amount]]&lt;$L$16, financial_transactions35[[#This Row],[amount]]&gt;$L$17), 1, 0)</f>
        <v>1</v>
      </c>
    </row>
    <row r="2086" spans="1:9">
      <c r="A2086" t="s">
        <v>4168</v>
      </c>
      <c r="B2086" s="3">
        <v>45371</v>
      </c>
      <c r="C2086" t="s">
        <v>4169</v>
      </c>
      <c r="D2086">
        <v>1977.55</v>
      </c>
      <c r="E2086" t="s">
        <v>52</v>
      </c>
      <c r="F2086" t="s">
        <v>32</v>
      </c>
      <c r="G2086" t="s">
        <v>48</v>
      </c>
      <c r="H2086" t="s">
        <v>123</v>
      </c>
      <c r="I2086">
        <f>IF(OR(financial_transactions35[[#This Row],[amount]]&lt;$L$16, financial_transactions35[[#This Row],[amount]]&gt;$L$17), 1, 0)</f>
        <v>1</v>
      </c>
    </row>
    <row r="2087" spans="1:9">
      <c r="A2087" t="s">
        <v>4170</v>
      </c>
      <c r="B2087" s="3">
        <v>45371</v>
      </c>
      <c r="C2087" t="s">
        <v>4171</v>
      </c>
      <c r="D2087">
        <v>1042.3499999999999</v>
      </c>
      <c r="E2087" t="s">
        <v>19</v>
      </c>
      <c r="F2087" t="s">
        <v>20</v>
      </c>
      <c r="G2087" t="s">
        <v>39</v>
      </c>
      <c r="H2087" t="s">
        <v>36</v>
      </c>
      <c r="I2087">
        <f>IF(OR(financial_transactions35[[#This Row],[amount]]&lt;$L$16, financial_transactions35[[#This Row],[amount]]&gt;$L$17), 1, 0)</f>
        <v>1</v>
      </c>
    </row>
    <row r="2088" spans="1:9">
      <c r="A2088" t="s">
        <v>4172</v>
      </c>
      <c r="B2088" s="3">
        <v>45371</v>
      </c>
      <c r="C2088" t="s">
        <v>4173</v>
      </c>
      <c r="D2088">
        <v>269.91000000000003</v>
      </c>
      <c r="E2088" t="s">
        <v>122</v>
      </c>
      <c r="F2088" t="s">
        <v>61</v>
      </c>
      <c r="G2088" t="s">
        <v>21</v>
      </c>
      <c r="H2088" t="s">
        <v>53</v>
      </c>
      <c r="I2088">
        <f>IF(OR(financial_transactions35[[#This Row],[amount]]&lt;$L$16, financial_transactions35[[#This Row],[amount]]&gt;$L$17), 1, 0)</f>
        <v>1</v>
      </c>
    </row>
    <row r="2089" spans="1:9">
      <c r="A2089" t="s">
        <v>4174</v>
      </c>
      <c r="B2089" s="3">
        <v>45371</v>
      </c>
      <c r="C2089" t="s">
        <v>4175</v>
      </c>
      <c r="D2089">
        <v>160.58000000000001</v>
      </c>
      <c r="E2089" t="s">
        <v>47</v>
      </c>
      <c r="F2089" t="s">
        <v>20</v>
      </c>
      <c r="G2089" t="s">
        <v>39</v>
      </c>
      <c r="H2089" t="s">
        <v>33</v>
      </c>
      <c r="I2089">
        <f>IF(OR(financial_transactions35[[#This Row],[amount]]&lt;$L$16, financial_transactions35[[#This Row],[amount]]&gt;$L$17), 1, 0)</f>
        <v>1</v>
      </c>
    </row>
    <row r="2090" spans="1:9">
      <c r="A2090" t="s">
        <v>4176</v>
      </c>
      <c r="B2090" s="3">
        <v>45371</v>
      </c>
      <c r="C2090" t="s">
        <v>3265</v>
      </c>
      <c r="D2090">
        <v>270.08</v>
      </c>
      <c r="E2090" t="s">
        <v>122</v>
      </c>
      <c r="F2090" t="s">
        <v>32</v>
      </c>
      <c r="G2090" t="s">
        <v>39</v>
      </c>
      <c r="H2090" t="s">
        <v>109</v>
      </c>
      <c r="I2090">
        <f>IF(OR(financial_transactions35[[#This Row],[amount]]&lt;$L$16, financial_transactions35[[#This Row],[amount]]&gt;$L$17), 1, 0)</f>
        <v>1</v>
      </c>
    </row>
    <row r="2091" spans="1:9">
      <c r="A2091" t="s">
        <v>4177</v>
      </c>
      <c r="B2091" s="3">
        <v>45371</v>
      </c>
      <c r="C2091" t="s">
        <v>4178</v>
      </c>
      <c r="D2091">
        <v>13662.67</v>
      </c>
      <c r="E2091" t="s">
        <v>16079</v>
      </c>
      <c r="F2091" t="s">
        <v>32</v>
      </c>
      <c r="G2091" t="s">
        <v>21</v>
      </c>
      <c r="H2091" t="s">
        <v>53</v>
      </c>
      <c r="I2091">
        <f>IF(OR(financial_transactions35[[#This Row],[amount]]&lt;$L$16, financial_transactions35[[#This Row],[amount]]&gt;$L$17), 1, 0)</f>
        <v>1</v>
      </c>
    </row>
    <row r="2092" spans="1:9">
      <c r="A2092" t="s">
        <v>4179</v>
      </c>
      <c r="B2092" s="3">
        <v>45371</v>
      </c>
      <c r="C2092" t="s">
        <v>4180</v>
      </c>
      <c r="D2092">
        <v>1048.3900000000001</v>
      </c>
      <c r="E2092" t="s">
        <v>25</v>
      </c>
      <c r="F2092" t="s">
        <v>32</v>
      </c>
      <c r="G2092" t="s">
        <v>48</v>
      </c>
      <c r="H2092" t="s">
        <v>176</v>
      </c>
      <c r="I2092">
        <f>IF(OR(financial_transactions35[[#This Row],[amount]]&lt;$L$16, financial_transactions35[[#This Row],[amount]]&gt;$L$17), 1, 0)</f>
        <v>1</v>
      </c>
    </row>
    <row r="2093" spans="1:9">
      <c r="A2093" t="s">
        <v>4181</v>
      </c>
      <c r="B2093" s="3">
        <v>45371</v>
      </c>
      <c r="C2093" t="s">
        <v>4182</v>
      </c>
      <c r="D2093">
        <v>116.28</v>
      </c>
      <c r="E2093" t="s">
        <v>122</v>
      </c>
      <c r="F2093" t="s">
        <v>61</v>
      </c>
      <c r="G2093" t="s">
        <v>21</v>
      </c>
      <c r="H2093" t="s">
        <v>53</v>
      </c>
      <c r="I2093">
        <f>IF(OR(financial_transactions35[[#This Row],[amount]]&lt;$L$16, financial_transactions35[[#This Row],[amount]]&gt;$L$17), 1, 0)</f>
        <v>1</v>
      </c>
    </row>
    <row r="2094" spans="1:9">
      <c r="A2094" t="s">
        <v>4183</v>
      </c>
      <c r="B2094" s="3">
        <v>45371</v>
      </c>
      <c r="C2094" t="s">
        <v>3302</v>
      </c>
      <c r="D2094">
        <v>218.79</v>
      </c>
      <c r="E2094" t="s">
        <v>52</v>
      </c>
      <c r="F2094" t="s">
        <v>32</v>
      </c>
      <c r="G2094" t="s">
        <v>21</v>
      </c>
      <c r="H2094" t="s">
        <v>16080</v>
      </c>
      <c r="I2094">
        <f>IF(OR(financial_transactions35[[#This Row],[amount]]&lt;$L$16, financial_transactions35[[#This Row],[amount]]&gt;$L$17), 1, 0)</f>
        <v>1</v>
      </c>
    </row>
    <row r="2095" spans="1:9">
      <c r="A2095" t="s">
        <v>4184</v>
      </c>
      <c r="B2095" s="3">
        <v>45371</v>
      </c>
      <c r="C2095" t="s">
        <v>4185</v>
      </c>
      <c r="D2095">
        <v>1075.4000000000001</v>
      </c>
      <c r="E2095" t="s">
        <v>25</v>
      </c>
      <c r="F2095" t="s">
        <v>20</v>
      </c>
      <c r="G2095" t="s">
        <v>48</v>
      </c>
      <c r="H2095" t="s">
        <v>109</v>
      </c>
      <c r="I2095">
        <f>IF(OR(financial_transactions35[[#This Row],[amount]]&lt;$L$16, financial_transactions35[[#This Row],[amount]]&gt;$L$17), 1, 0)</f>
        <v>1</v>
      </c>
    </row>
    <row r="2096" spans="1:9">
      <c r="A2096" t="s">
        <v>4186</v>
      </c>
      <c r="B2096" s="3">
        <v>45371</v>
      </c>
      <c r="C2096" t="s">
        <v>338</v>
      </c>
      <c r="D2096">
        <v>19150.689999999999</v>
      </c>
      <c r="E2096" t="s">
        <v>67</v>
      </c>
      <c r="F2096" t="s">
        <v>32</v>
      </c>
      <c r="G2096" t="s">
        <v>39</v>
      </c>
      <c r="H2096" t="s">
        <v>33</v>
      </c>
      <c r="I2096">
        <f>IF(OR(financial_transactions35[[#This Row],[amount]]&lt;$L$16, financial_transactions35[[#This Row],[amount]]&gt;$L$17), 1, 0)</f>
        <v>1</v>
      </c>
    </row>
    <row r="2097" spans="1:9">
      <c r="A2097" t="s">
        <v>4187</v>
      </c>
      <c r="B2097" s="3">
        <v>45371</v>
      </c>
      <c r="C2097" t="s">
        <v>4188</v>
      </c>
      <c r="D2097">
        <v>14759.18</v>
      </c>
      <c r="E2097" t="s">
        <v>70</v>
      </c>
      <c r="F2097" t="s">
        <v>32</v>
      </c>
      <c r="G2097" t="s">
        <v>27</v>
      </c>
      <c r="H2097" t="s">
        <v>22</v>
      </c>
      <c r="I2097">
        <f>IF(OR(financial_transactions35[[#This Row],[amount]]&lt;$L$16, financial_transactions35[[#This Row],[amount]]&gt;$L$17), 1, 0)</f>
        <v>1</v>
      </c>
    </row>
    <row r="2098" spans="1:9">
      <c r="A2098" t="s">
        <v>4189</v>
      </c>
      <c r="B2098" s="3">
        <v>45371</v>
      </c>
      <c r="C2098" t="s">
        <v>4190</v>
      </c>
      <c r="D2098">
        <v>387.26</v>
      </c>
      <c r="E2098" t="s">
        <v>70</v>
      </c>
      <c r="F2098" t="s">
        <v>61</v>
      </c>
      <c r="G2098" t="s">
        <v>39</v>
      </c>
      <c r="H2098" t="s">
        <v>44</v>
      </c>
      <c r="I2098">
        <f>IF(OR(financial_transactions35[[#This Row],[amount]]&lt;$L$16, financial_transactions35[[#This Row],[amount]]&gt;$L$17), 1, 0)</f>
        <v>1</v>
      </c>
    </row>
    <row r="2099" spans="1:9">
      <c r="A2099" t="s">
        <v>4191</v>
      </c>
      <c r="B2099" s="3">
        <v>45371</v>
      </c>
      <c r="C2099" t="s">
        <v>2059</v>
      </c>
      <c r="D2099">
        <v>6771.74</v>
      </c>
      <c r="E2099" t="s">
        <v>47</v>
      </c>
      <c r="F2099" t="s">
        <v>61</v>
      </c>
      <c r="G2099" t="s">
        <v>39</v>
      </c>
      <c r="H2099" t="s">
        <v>28</v>
      </c>
      <c r="I2099">
        <f>IF(OR(financial_transactions35[[#This Row],[amount]]&lt;$L$16, financial_transactions35[[#This Row],[amount]]&gt;$L$17), 1, 0)</f>
        <v>1</v>
      </c>
    </row>
    <row r="2100" spans="1:9">
      <c r="A2100" t="s">
        <v>4192</v>
      </c>
      <c r="B2100" s="3">
        <v>45371</v>
      </c>
      <c r="C2100" t="s">
        <v>4193</v>
      </c>
      <c r="D2100">
        <v>1272.2</v>
      </c>
      <c r="E2100" t="s">
        <v>47</v>
      </c>
      <c r="F2100" t="s">
        <v>20</v>
      </c>
      <c r="G2100" t="s">
        <v>21</v>
      </c>
      <c r="H2100" t="s">
        <v>53</v>
      </c>
      <c r="I2100">
        <f>IF(OR(financial_transactions35[[#This Row],[amount]]&lt;$L$16, financial_transactions35[[#This Row],[amount]]&gt;$L$17), 1, 0)</f>
        <v>1</v>
      </c>
    </row>
    <row r="2101" spans="1:9">
      <c r="A2101" t="s">
        <v>4194</v>
      </c>
      <c r="B2101" s="3">
        <v>45371</v>
      </c>
      <c r="C2101" t="s">
        <v>4195</v>
      </c>
      <c r="D2101">
        <v>588.47</v>
      </c>
      <c r="E2101" t="s">
        <v>16110</v>
      </c>
      <c r="F2101" t="s">
        <v>26</v>
      </c>
      <c r="G2101" t="s">
        <v>39</v>
      </c>
      <c r="H2101" t="s">
        <v>28</v>
      </c>
      <c r="I2101">
        <f>IF(OR(financial_transactions35[[#This Row],[amount]]&lt;$L$16, financial_transactions35[[#This Row],[amount]]&gt;$L$17), 1, 0)</f>
        <v>1</v>
      </c>
    </row>
    <row r="2102" spans="1:9">
      <c r="A2102" t="s">
        <v>4196</v>
      </c>
      <c r="B2102" s="3">
        <v>45371</v>
      </c>
      <c r="C2102" t="s">
        <v>4197</v>
      </c>
      <c r="D2102">
        <v>630.72</v>
      </c>
      <c r="E2102" t="s">
        <v>25</v>
      </c>
      <c r="F2102" t="s">
        <v>26</v>
      </c>
      <c r="G2102" t="s">
        <v>27</v>
      </c>
      <c r="H2102" t="s">
        <v>123</v>
      </c>
      <c r="I2102">
        <f>IF(OR(financial_transactions35[[#This Row],[amount]]&lt;$L$16, financial_transactions35[[#This Row],[amount]]&gt;$L$17), 1, 0)</f>
        <v>1</v>
      </c>
    </row>
    <row r="2103" spans="1:9">
      <c r="A2103" t="s">
        <v>4198</v>
      </c>
      <c r="B2103" s="3">
        <v>45371</v>
      </c>
      <c r="C2103" t="s">
        <v>4199</v>
      </c>
      <c r="D2103">
        <v>79.45</v>
      </c>
      <c r="E2103" t="s">
        <v>31</v>
      </c>
      <c r="F2103" t="s">
        <v>32</v>
      </c>
      <c r="G2103" t="s">
        <v>21</v>
      </c>
      <c r="H2103" t="s">
        <v>57</v>
      </c>
      <c r="I2103">
        <f>IF(OR(financial_transactions35[[#This Row],[amount]]&lt;$L$16, financial_transactions35[[#This Row],[amount]]&gt;$L$17), 1, 0)</f>
        <v>1</v>
      </c>
    </row>
    <row r="2104" spans="1:9">
      <c r="A2104" t="s">
        <v>4202</v>
      </c>
      <c r="B2104" s="3">
        <v>45372</v>
      </c>
      <c r="C2104" t="s">
        <v>4203</v>
      </c>
      <c r="D2104">
        <v>312.58</v>
      </c>
      <c r="E2104" t="s">
        <v>122</v>
      </c>
      <c r="F2104" t="s">
        <v>61</v>
      </c>
      <c r="G2104" t="s">
        <v>48</v>
      </c>
      <c r="H2104" t="s">
        <v>57</v>
      </c>
      <c r="I2104">
        <f>IF(OR(financial_transactions35[[#This Row],[amount]]&lt;$L$16, financial_transactions35[[#This Row],[amount]]&gt;$L$17), 1, 0)</f>
        <v>1</v>
      </c>
    </row>
    <row r="2105" spans="1:9">
      <c r="A2105" t="s">
        <v>4204</v>
      </c>
      <c r="B2105" s="3">
        <v>45372</v>
      </c>
      <c r="C2105" t="s">
        <v>4205</v>
      </c>
      <c r="D2105">
        <v>1024.83</v>
      </c>
      <c r="E2105" t="s">
        <v>25</v>
      </c>
      <c r="F2105" t="s">
        <v>26</v>
      </c>
      <c r="G2105" t="s">
        <v>21</v>
      </c>
      <c r="H2105" t="s">
        <v>75</v>
      </c>
      <c r="I2105">
        <f>IF(OR(financial_transactions35[[#This Row],[amount]]&lt;$L$16, financial_transactions35[[#This Row],[amount]]&gt;$L$17), 1, 0)</f>
        <v>1</v>
      </c>
    </row>
    <row r="2106" spans="1:9">
      <c r="A2106" t="s">
        <v>4206</v>
      </c>
      <c r="B2106" s="3">
        <v>45372</v>
      </c>
      <c r="C2106" t="s">
        <v>4207</v>
      </c>
      <c r="D2106">
        <v>370.58</v>
      </c>
      <c r="E2106" t="s">
        <v>52</v>
      </c>
      <c r="F2106" t="s">
        <v>32</v>
      </c>
      <c r="G2106" t="s">
        <v>48</v>
      </c>
      <c r="H2106" t="s">
        <v>57</v>
      </c>
      <c r="I2106">
        <f>IF(OR(financial_transactions35[[#This Row],[amount]]&lt;$L$16, financial_transactions35[[#This Row],[amount]]&gt;$L$17), 1, 0)</f>
        <v>1</v>
      </c>
    </row>
    <row r="2107" spans="1:9">
      <c r="A2107" t="s">
        <v>4208</v>
      </c>
      <c r="B2107" s="3">
        <v>45372</v>
      </c>
      <c r="C2107" t="s">
        <v>1635</v>
      </c>
      <c r="D2107">
        <v>55.45</v>
      </c>
      <c r="E2107" t="s">
        <v>16079</v>
      </c>
      <c r="F2107" t="s">
        <v>20</v>
      </c>
      <c r="G2107" t="s">
        <v>21</v>
      </c>
      <c r="H2107" t="s">
        <v>28</v>
      </c>
      <c r="I2107">
        <f>IF(OR(financial_transactions35[[#This Row],[amount]]&lt;$L$16, financial_transactions35[[#This Row],[amount]]&gt;$L$17), 1, 0)</f>
        <v>1</v>
      </c>
    </row>
    <row r="2108" spans="1:9">
      <c r="A2108" t="s">
        <v>4209</v>
      </c>
      <c r="B2108" s="3">
        <v>45372</v>
      </c>
      <c r="C2108" t="s">
        <v>4210</v>
      </c>
      <c r="D2108">
        <v>365.27</v>
      </c>
      <c r="E2108" t="s">
        <v>16079</v>
      </c>
      <c r="F2108" t="s">
        <v>61</v>
      </c>
      <c r="G2108" t="s">
        <v>27</v>
      </c>
      <c r="H2108" t="s">
        <v>28</v>
      </c>
      <c r="I2108">
        <f>IF(OR(financial_transactions35[[#This Row],[amount]]&lt;$L$16, financial_transactions35[[#This Row],[amount]]&gt;$L$17), 1, 0)</f>
        <v>1</v>
      </c>
    </row>
    <row r="2109" spans="1:9">
      <c r="A2109" t="s">
        <v>4211</v>
      </c>
      <c r="B2109" s="3">
        <v>45372</v>
      </c>
      <c r="C2109" t="s">
        <v>4212</v>
      </c>
      <c r="D2109">
        <v>1037.5999999999999</v>
      </c>
      <c r="E2109" t="s">
        <v>52</v>
      </c>
      <c r="F2109" t="s">
        <v>26</v>
      </c>
      <c r="G2109" t="s">
        <v>21</v>
      </c>
      <c r="H2109" t="s">
        <v>16080</v>
      </c>
      <c r="I2109">
        <f>IF(OR(financial_transactions35[[#This Row],[amount]]&lt;$L$16, financial_transactions35[[#This Row],[amount]]&gt;$L$17), 1, 0)</f>
        <v>1</v>
      </c>
    </row>
    <row r="2110" spans="1:9">
      <c r="A2110" t="s">
        <v>4213</v>
      </c>
      <c r="B2110" s="3">
        <v>45372</v>
      </c>
      <c r="C2110" t="s">
        <v>4214</v>
      </c>
      <c r="D2110">
        <v>481.4</v>
      </c>
      <c r="E2110" t="s">
        <v>31</v>
      </c>
      <c r="F2110" t="s">
        <v>32</v>
      </c>
      <c r="G2110" t="s">
        <v>27</v>
      </c>
      <c r="H2110" t="s">
        <v>33</v>
      </c>
      <c r="I2110">
        <f>IF(OR(financial_transactions35[[#This Row],[amount]]&lt;$L$16, financial_transactions35[[#This Row],[amount]]&gt;$L$17), 1, 0)</f>
        <v>1</v>
      </c>
    </row>
    <row r="2111" spans="1:9">
      <c r="A2111" t="s">
        <v>4215</v>
      </c>
      <c r="B2111" s="3">
        <v>45372</v>
      </c>
      <c r="C2111" t="s">
        <v>2680</v>
      </c>
      <c r="D2111">
        <v>423.32</v>
      </c>
      <c r="E2111" t="s">
        <v>64</v>
      </c>
      <c r="F2111" t="s">
        <v>20</v>
      </c>
      <c r="G2111" t="s">
        <v>27</v>
      </c>
      <c r="H2111" t="s">
        <v>49</v>
      </c>
      <c r="I2111">
        <f>IF(OR(financial_transactions35[[#This Row],[amount]]&lt;$L$16, financial_transactions35[[#This Row],[amount]]&gt;$L$17), 1, 0)</f>
        <v>1</v>
      </c>
    </row>
    <row r="2112" spans="1:9">
      <c r="A2112" t="s">
        <v>4216</v>
      </c>
      <c r="B2112" s="3">
        <v>45372</v>
      </c>
      <c r="C2112" t="s">
        <v>1309</v>
      </c>
      <c r="D2112">
        <v>340.91</v>
      </c>
      <c r="E2112" t="s">
        <v>122</v>
      </c>
      <c r="F2112" t="s">
        <v>32</v>
      </c>
      <c r="G2112" t="s">
        <v>39</v>
      </c>
      <c r="H2112" t="s">
        <v>16080</v>
      </c>
      <c r="I2112">
        <f>IF(OR(financial_transactions35[[#This Row],[amount]]&lt;$L$16, financial_transactions35[[#This Row],[amount]]&gt;$L$17), 1, 0)</f>
        <v>1</v>
      </c>
    </row>
    <row r="2113" spans="1:9">
      <c r="A2113" t="s">
        <v>4217</v>
      </c>
      <c r="B2113" s="3">
        <v>45372</v>
      </c>
      <c r="C2113" t="s">
        <v>4218</v>
      </c>
      <c r="D2113">
        <v>274.57</v>
      </c>
      <c r="E2113" t="s">
        <v>16110</v>
      </c>
      <c r="F2113" t="s">
        <v>32</v>
      </c>
      <c r="G2113" t="s">
        <v>21</v>
      </c>
      <c r="H2113" t="s">
        <v>36</v>
      </c>
      <c r="I2113">
        <f>IF(OR(financial_transactions35[[#This Row],[amount]]&lt;$L$16, financial_transactions35[[#This Row],[amount]]&gt;$L$17), 1, 0)</f>
        <v>1</v>
      </c>
    </row>
    <row r="2114" spans="1:9">
      <c r="A2114" t="s">
        <v>4219</v>
      </c>
      <c r="B2114" s="3">
        <v>45372</v>
      </c>
      <c r="C2114" t="s">
        <v>4220</v>
      </c>
      <c r="D2114">
        <v>1348.41</v>
      </c>
      <c r="E2114" t="s">
        <v>16079</v>
      </c>
      <c r="F2114" t="s">
        <v>26</v>
      </c>
      <c r="G2114" t="s">
        <v>27</v>
      </c>
      <c r="H2114" t="s">
        <v>33</v>
      </c>
      <c r="I2114">
        <f>IF(OR(financial_transactions35[[#This Row],[amount]]&lt;$L$16, financial_transactions35[[#This Row],[amount]]&gt;$L$17), 1, 0)</f>
        <v>1</v>
      </c>
    </row>
    <row r="2115" spans="1:9">
      <c r="A2115" t="s">
        <v>4221</v>
      </c>
      <c r="B2115" s="3">
        <v>45372</v>
      </c>
      <c r="C2115" t="s">
        <v>4222</v>
      </c>
      <c r="D2115">
        <v>1490.49</v>
      </c>
      <c r="E2115" t="s">
        <v>31</v>
      </c>
      <c r="F2115" t="s">
        <v>26</v>
      </c>
      <c r="G2115" t="s">
        <v>21</v>
      </c>
      <c r="H2115" t="s">
        <v>36</v>
      </c>
      <c r="I2115">
        <f>IF(OR(financial_transactions35[[#This Row],[amount]]&lt;$L$16, financial_transactions35[[#This Row],[amount]]&gt;$L$17), 1, 0)</f>
        <v>1</v>
      </c>
    </row>
    <row r="2116" spans="1:9">
      <c r="A2116" t="s">
        <v>4223</v>
      </c>
      <c r="B2116" s="3">
        <v>45372</v>
      </c>
      <c r="C2116" t="s">
        <v>316</v>
      </c>
      <c r="D2116">
        <v>1185.79</v>
      </c>
      <c r="E2116" t="s">
        <v>67</v>
      </c>
      <c r="F2116" t="s">
        <v>26</v>
      </c>
      <c r="G2116" t="s">
        <v>39</v>
      </c>
      <c r="H2116" t="s">
        <v>22</v>
      </c>
      <c r="I2116">
        <f>IF(OR(financial_transactions35[[#This Row],[amount]]&lt;$L$16, financial_transactions35[[#This Row],[amount]]&gt;$L$17), 1, 0)</f>
        <v>1</v>
      </c>
    </row>
    <row r="2117" spans="1:9">
      <c r="A2117" t="s">
        <v>4224</v>
      </c>
      <c r="B2117" s="3">
        <v>45372</v>
      </c>
      <c r="C2117" t="s">
        <v>4225</v>
      </c>
      <c r="D2117">
        <v>288.73</v>
      </c>
      <c r="E2117" t="s">
        <v>16110</v>
      </c>
      <c r="F2117" t="s">
        <v>20</v>
      </c>
      <c r="G2117" t="s">
        <v>21</v>
      </c>
      <c r="H2117" t="s">
        <v>57</v>
      </c>
      <c r="I2117">
        <f>IF(OR(financial_transactions35[[#This Row],[amount]]&lt;$L$16, financial_transactions35[[#This Row],[amount]]&gt;$L$17), 1, 0)</f>
        <v>1</v>
      </c>
    </row>
    <row r="2118" spans="1:9">
      <c r="A2118" t="s">
        <v>4226</v>
      </c>
      <c r="B2118" s="3">
        <v>45372</v>
      </c>
      <c r="C2118" t="s">
        <v>4227</v>
      </c>
      <c r="D2118">
        <v>177.66</v>
      </c>
      <c r="E2118" t="s">
        <v>19</v>
      </c>
      <c r="F2118" t="s">
        <v>20</v>
      </c>
      <c r="G2118" t="s">
        <v>39</v>
      </c>
      <c r="H2118" t="s">
        <v>87</v>
      </c>
      <c r="I2118">
        <f>IF(OR(financial_transactions35[[#This Row],[amount]]&lt;$L$16, financial_transactions35[[#This Row],[amount]]&gt;$L$17), 1, 0)</f>
        <v>1</v>
      </c>
    </row>
    <row r="2119" spans="1:9">
      <c r="A2119" t="s">
        <v>4228</v>
      </c>
      <c r="B2119" s="3">
        <v>45372</v>
      </c>
      <c r="C2119" t="s">
        <v>4229</v>
      </c>
      <c r="D2119">
        <v>1373.47</v>
      </c>
      <c r="E2119" t="s">
        <v>67</v>
      </c>
      <c r="F2119" t="s">
        <v>32</v>
      </c>
      <c r="G2119" t="s">
        <v>21</v>
      </c>
      <c r="H2119" t="s">
        <v>57</v>
      </c>
      <c r="I2119">
        <f>IF(OR(financial_transactions35[[#This Row],[amount]]&lt;$L$16, financial_transactions35[[#This Row],[amount]]&gt;$L$17), 1, 0)</f>
        <v>1</v>
      </c>
    </row>
    <row r="2120" spans="1:9">
      <c r="A2120" t="s">
        <v>4230</v>
      </c>
      <c r="B2120" s="3">
        <v>45372</v>
      </c>
      <c r="C2120" t="s">
        <v>4231</v>
      </c>
      <c r="D2120">
        <v>694.01</v>
      </c>
      <c r="E2120" t="s">
        <v>122</v>
      </c>
      <c r="F2120" t="s">
        <v>20</v>
      </c>
      <c r="G2120" t="s">
        <v>27</v>
      </c>
      <c r="H2120" t="s">
        <v>28</v>
      </c>
      <c r="I2120">
        <f>IF(OR(financial_transactions35[[#This Row],[amount]]&lt;$L$16, financial_transactions35[[#This Row],[amount]]&gt;$L$17), 1, 0)</f>
        <v>1</v>
      </c>
    </row>
    <row r="2121" spans="1:9">
      <c r="A2121" t="s">
        <v>4232</v>
      </c>
      <c r="B2121" s="3">
        <v>45372</v>
      </c>
      <c r="C2121" t="s">
        <v>4233</v>
      </c>
      <c r="D2121">
        <v>260.73</v>
      </c>
      <c r="E2121" t="s">
        <v>16079</v>
      </c>
      <c r="F2121" t="s">
        <v>61</v>
      </c>
      <c r="G2121" t="s">
        <v>39</v>
      </c>
      <c r="H2121" t="s">
        <v>94</v>
      </c>
      <c r="I2121">
        <f>IF(OR(financial_transactions35[[#This Row],[amount]]&lt;$L$16, financial_transactions35[[#This Row],[amount]]&gt;$L$17), 1, 0)</f>
        <v>1</v>
      </c>
    </row>
    <row r="2122" spans="1:9">
      <c r="A2122" t="s">
        <v>4234</v>
      </c>
      <c r="B2122" s="3">
        <v>45372</v>
      </c>
      <c r="C2122" t="s">
        <v>3010</v>
      </c>
      <c r="D2122">
        <v>627.94000000000005</v>
      </c>
      <c r="E2122" t="s">
        <v>31</v>
      </c>
      <c r="F2122" t="s">
        <v>61</v>
      </c>
      <c r="G2122" t="s">
        <v>39</v>
      </c>
      <c r="H2122" t="s">
        <v>36</v>
      </c>
      <c r="I2122">
        <f>IF(OR(financial_transactions35[[#This Row],[amount]]&lt;$L$16, financial_transactions35[[#This Row],[amount]]&gt;$L$17), 1, 0)</f>
        <v>1</v>
      </c>
    </row>
    <row r="2123" spans="1:9">
      <c r="A2123" t="s">
        <v>4235</v>
      </c>
      <c r="B2123" s="3">
        <v>45372</v>
      </c>
      <c r="C2123" t="s">
        <v>2712</v>
      </c>
      <c r="D2123">
        <v>1496.71</v>
      </c>
      <c r="E2123" t="s">
        <v>70</v>
      </c>
      <c r="F2123" t="s">
        <v>20</v>
      </c>
      <c r="G2123" t="s">
        <v>39</v>
      </c>
      <c r="H2123" t="s">
        <v>87</v>
      </c>
      <c r="I2123">
        <f>IF(OR(financial_transactions35[[#This Row],[amount]]&lt;$L$16, financial_transactions35[[#This Row],[amount]]&gt;$L$17), 1, 0)</f>
        <v>1</v>
      </c>
    </row>
    <row r="2124" spans="1:9">
      <c r="A2124" t="s">
        <v>4236</v>
      </c>
      <c r="B2124" s="3">
        <v>45372</v>
      </c>
      <c r="C2124" t="s">
        <v>552</v>
      </c>
      <c r="D2124">
        <v>62.01</v>
      </c>
      <c r="E2124" t="s">
        <v>16079</v>
      </c>
      <c r="F2124" t="s">
        <v>61</v>
      </c>
      <c r="G2124" t="s">
        <v>27</v>
      </c>
      <c r="H2124" t="s">
        <v>123</v>
      </c>
      <c r="I2124">
        <f>IF(OR(financial_transactions35[[#This Row],[amount]]&lt;$L$16, financial_transactions35[[#This Row],[amount]]&gt;$L$17), 1, 0)</f>
        <v>1</v>
      </c>
    </row>
    <row r="2125" spans="1:9">
      <c r="A2125" t="s">
        <v>4237</v>
      </c>
      <c r="B2125" s="3">
        <v>45372</v>
      </c>
      <c r="C2125" t="s">
        <v>4238</v>
      </c>
      <c r="D2125">
        <v>450.42</v>
      </c>
      <c r="E2125" t="s">
        <v>67</v>
      </c>
      <c r="F2125" t="s">
        <v>26</v>
      </c>
      <c r="G2125" t="s">
        <v>39</v>
      </c>
      <c r="H2125" t="s">
        <v>109</v>
      </c>
      <c r="I2125">
        <f>IF(OR(financial_transactions35[[#This Row],[amount]]&lt;$L$16, financial_transactions35[[#This Row],[amount]]&gt;$L$17), 1, 0)</f>
        <v>1</v>
      </c>
    </row>
    <row r="2126" spans="1:9">
      <c r="A2126" t="s">
        <v>4239</v>
      </c>
      <c r="B2126" s="3">
        <v>45372</v>
      </c>
      <c r="C2126" t="s">
        <v>4240</v>
      </c>
      <c r="D2126">
        <v>265.38</v>
      </c>
      <c r="E2126" t="s">
        <v>16110</v>
      </c>
      <c r="F2126" t="s">
        <v>20</v>
      </c>
      <c r="G2126" t="s">
        <v>39</v>
      </c>
      <c r="H2126" t="s">
        <v>36</v>
      </c>
      <c r="I2126">
        <f>IF(OR(financial_transactions35[[#This Row],[amount]]&lt;$L$16, financial_transactions35[[#This Row],[amount]]&gt;$L$17), 1, 0)</f>
        <v>1</v>
      </c>
    </row>
    <row r="2127" spans="1:9">
      <c r="A2127" t="s">
        <v>4241</v>
      </c>
      <c r="B2127" s="3">
        <v>45372</v>
      </c>
      <c r="C2127" t="s">
        <v>4242</v>
      </c>
      <c r="D2127">
        <v>706.28</v>
      </c>
      <c r="E2127" t="s">
        <v>52</v>
      </c>
      <c r="F2127" t="s">
        <v>61</v>
      </c>
      <c r="G2127" t="s">
        <v>39</v>
      </c>
      <c r="H2127" t="s">
        <v>33</v>
      </c>
      <c r="I2127">
        <f>IF(OR(financial_transactions35[[#This Row],[amount]]&lt;$L$16, financial_transactions35[[#This Row],[amount]]&gt;$L$17), 1, 0)</f>
        <v>1</v>
      </c>
    </row>
    <row r="2128" spans="1:9">
      <c r="A2128" t="s">
        <v>4243</v>
      </c>
      <c r="B2128" s="3">
        <v>45372</v>
      </c>
      <c r="C2128" t="s">
        <v>4244</v>
      </c>
      <c r="D2128">
        <v>949.33</v>
      </c>
      <c r="E2128" t="s">
        <v>52</v>
      </c>
      <c r="F2128" t="s">
        <v>26</v>
      </c>
      <c r="G2128" t="s">
        <v>39</v>
      </c>
      <c r="H2128" t="s">
        <v>123</v>
      </c>
      <c r="I2128">
        <f>IF(OR(financial_transactions35[[#This Row],[amount]]&lt;$L$16, financial_transactions35[[#This Row],[amount]]&gt;$L$17), 1, 0)</f>
        <v>1</v>
      </c>
    </row>
    <row r="2129" spans="1:9">
      <c r="A2129" t="s">
        <v>4245</v>
      </c>
      <c r="B2129" s="3">
        <v>45372</v>
      </c>
      <c r="C2129" t="s">
        <v>4246</v>
      </c>
      <c r="D2129">
        <v>750.67</v>
      </c>
      <c r="E2129" t="s">
        <v>67</v>
      </c>
      <c r="F2129" t="s">
        <v>61</v>
      </c>
      <c r="G2129" t="s">
        <v>21</v>
      </c>
      <c r="H2129" t="s">
        <v>40</v>
      </c>
      <c r="I2129">
        <f>IF(OR(financial_transactions35[[#This Row],[amount]]&lt;$L$16, financial_transactions35[[#This Row],[amount]]&gt;$L$17), 1, 0)</f>
        <v>1</v>
      </c>
    </row>
    <row r="2130" spans="1:9">
      <c r="A2130" t="s">
        <v>4248</v>
      </c>
      <c r="B2130" s="3">
        <v>45373</v>
      </c>
      <c r="C2130" t="s">
        <v>4249</v>
      </c>
      <c r="D2130">
        <v>1515.53</v>
      </c>
      <c r="E2130" t="s">
        <v>64</v>
      </c>
      <c r="F2130" t="s">
        <v>20</v>
      </c>
      <c r="G2130" t="s">
        <v>21</v>
      </c>
      <c r="H2130" t="s">
        <v>75</v>
      </c>
      <c r="I2130">
        <f>IF(OR(financial_transactions35[[#This Row],[amount]]&lt;$L$16, financial_transactions35[[#This Row],[amount]]&gt;$L$17), 1, 0)</f>
        <v>1</v>
      </c>
    </row>
    <row r="2131" spans="1:9">
      <c r="A2131" t="s">
        <v>4250</v>
      </c>
      <c r="B2131" s="3">
        <v>45373</v>
      </c>
      <c r="C2131" t="s">
        <v>4251</v>
      </c>
      <c r="D2131">
        <v>504.18</v>
      </c>
      <c r="E2131" t="s">
        <v>16110</v>
      </c>
      <c r="F2131" t="s">
        <v>26</v>
      </c>
      <c r="G2131" t="s">
        <v>21</v>
      </c>
      <c r="H2131" t="s">
        <v>109</v>
      </c>
      <c r="I2131">
        <f>IF(OR(financial_transactions35[[#This Row],[amount]]&lt;$L$16, financial_transactions35[[#This Row],[amount]]&gt;$L$17), 1, 0)</f>
        <v>1</v>
      </c>
    </row>
    <row r="2132" spans="1:9">
      <c r="A2132" t="s">
        <v>4252</v>
      </c>
      <c r="B2132" s="3">
        <v>45373</v>
      </c>
      <c r="C2132" t="s">
        <v>403</v>
      </c>
      <c r="D2132">
        <v>848.66</v>
      </c>
      <c r="E2132" t="s">
        <v>25</v>
      </c>
      <c r="F2132" t="s">
        <v>20</v>
      </c>
      <c r="G2132" t="s">
        <v>39</v>
      </c>
      <c r="H2132" t="s">
        <v>16080</v>
      </c>
      <c r="I2132">
        <f>IF(OR(financial_transactions35[[#This Row],[amount]]&lt;$L$16, financial_transactions35[[#This Row],[amount]]&gt;$L$17), 1, 0)</f>
        <v>1</v>
      </c>
    </row>
    <row r="2133" spans="1:9">
      <c r="A2133" t="s">
        <v>4255</v>
      </c>
      <c r="B2133" s="3">
        <v>45373</v>
      </c>
      <c r="C2133" t="s">
        <v>4256</v>
      </c>
      <c r="D2133">
        <v>69.84</v>
      </c>
      <c r="E2133" t="s">
        <v>19</v>
      </c>
      <c r="F2133" t="s">
        <v>20</v>
      </c>
      <c r="G2133" t="s">
        <v>21</v>
      </c>
      <c r="H2133" t="s">
        <v>16080</v>
      </c>
      <c r="I2133">
        <f>IF(OR(financial_transactions35[[#This Row],[amount]]&lt;$L$16, financial_transactions35[[#This Row],[amount]]&gt;$L$17), 1, 0)</f>
        <v>1</v>
      </c>
    </row>
    <row r="2134" spans="1:9">
      <c r="A2134" t="s">
        <v>4257</v>
      </c>
      <c r="B2134" s="3">
        <v>45373</v>
      </c>
      <c r="C2134" t="s">
        <v>4258</v>
      </c>
      <c r="D2134">
        <v>1017.56</v>
      </c>
      <c r="E2134" t="s">
        <v>64</v>
      </c>
      <c r="F2134" t="s">
        <v>61</v>
      </c>
      <c r="G2134" t="s">
        <v>21</v>
      </c>
      <c r="H2134" t="s">
        <v>123</v>
      </c>
      <c r="I2134">
        <f>IF(OR(financial_transactions35[[#This Row],[amount]]&lt;$L$16, financial_transactions35[[#This Row],[amount]]&gt;$L$17), 1, 0)</f>
        <v>1</v>
      </c>
    </row>
    <row r="2135" spans="1:9">
      <c r="A2135" t="s">
        <v>4259</v>
      </c>
      <c r="B2135" s="3">
        <v>45373</v>
      </c>
      <c r="C2135" t="s">
        <v>4260</v>
      </c>
      <c r="D2135">
        <v>1326.96</v>
      </c>
      <c r="E2135" t="s">
        <v>64</v>
      </c>
      <c r="F2135" t="s">
        <v>61</v>
      </c>
      <c r="G2135" t="s">
        <v>21</v>
      </c>
      <c r="H2135" t="s">
        <v>49</v>
      </c>
      <c r="I2135">
        <f>IF(OR(financial_transactions35[[#This Row],[amount]]&lt;$L$16, financial_transactions35[[#This Row],[amount]]&gt;$L$17), 1, 0)</f>
        <v>1</v>
      </c>
    </row>
    <row r="2136" spans="1:9">
      <c r="A2136" t="s">
        <v>4261</v>
      </c>
      <c r="B2136" s="3">
        <v>45373</v>
      </c>
      <c r="C2136" t="s">
        <v>570</v>
      </c>
      <c r="D2136">
        <v>1939.84</v>
      </c>
      <c r="E2136" t="s">
        <v>64</v>
      </c>
      <c r="F2136" t="s">
        <v>20</v>
      </c>
      <c r="G2136" t="s">
        <v>48</v>
      </c>
      <c r="H2136" t="s">
        <v>36</v>
      </c>
      <c r="I2136">
        <f>IF(OR(financial_transactions35[[#This Row],[amount]]&lt;$L$16, financial_transactions35[[#This Row],[amount]]&gt;$L$17), 1, 0)</f>
        <v>1</v>
      </c>
    </row>
    <row r="2137" spans="1:9">
      <c r="A2137" t="s">
        <v>4262</v>
      </c>
      <c r="B2137" s="3">
        <v>45373</v>
      </c>
      <c r="C2137" t="s">
        <v>4263</v>
      </c>
      <c r="D2137">
        <v>177.47</v>
      </c>
      <c r="E2137" t="s">
        <v>16110</v>
      </c>
      <c r="F2137" t="s">
        <v>20</v>
      </c>
      <c r="G2137" t="s">
        <v>27</v>
      </c>
      <c r="H2137" t="s">
        <v>49</v>
      </c>
      <c r="I2137">
        <f>IF(OR(financial_transactions35[[#This Row],[amount]]&lt;$L$16, financial_transactions35[[#This Row],[amount]]&gt;$L$17), 1, 0)</f>
        <v>1</v>
      </c>
    </row>
    <row r="2138" spans="1:9">
      <c r="A2138" t="s">
        <v>4264</v>
      </c>
      <c r="B2138" s="3">
        <v>45373</v>
      </c>
      <c r="C2138" t="s">
        <v>4265</v>
      </c>
      <c r="D2138">
        <v>1696.44</v>
      </c>
      <c r="E2138" t="s">
        <v>122</v>
      </c>
      <c r="F2138" t="s">
        <v>26</v>
      </c>
      <c r="G2138" t="s">
        <v>27</v>
      </c>
      <c r="H2138" t="s">
        <v>49</v>
      </c>
      <c r="I2138">
        <f>IF(OR(financial_transactions35[[#This Row],[amount]]&lt;$L$16, financial_transactions35[[#This Row],[amount]]&gt;$L$17), 1, 0)</f>
        <v>1</v>
      </c>
    </row>
    <row r="2139" spans="1:9">
      <c r="A2139" t="s">
        <v>4266</v>
      </c>
      <c r="B2139" s="3">
        <v>45373</v>
      </c>
      <c r="C2139" t="s">
        <v>4267</v>
      </c>
      <c r="D2139">
        <v>462.37</v>
      </c>
      <c r="E2139" t="s">
        <v>25</v>
      </c>
      <c r="F2139" t="s">
        <v>26</v>
      </c>
      <c r="G2139" t="s">
        <v>39</v>
      </c>
      <c r="H2139" t="s">
        <v>75</v>
      </c>
      <c r="I2139">
        <f>IF(OR(financial_transactions35[[#This Row],[amount]]&lt;$L$16, financial_transactions35[[#This Row],[amount]]&gt;$L$17), 1, 0)</f>
        <v>1</v>
      </c>
    </row>
    <row r="2140" spans="1:9">
      <c r="A2140" t="s">
        <v>4268</v>
      </c>
      <c r="B2140" s="3">
        <v>45373</v>
      </c>
      <c r="C2140" t="s">
        <v>4269</v>
      </c>
      <c r="D2140">
        <v>1706.28</v>
      </c>
      <c r="E2140" t="s">
        <v>64</v>
      </c>
      <c r="F2140" t="s">
        <v>32</v>
      </c>
      <c r="G2140" t="s">
        <v>27</v>
      </c>
      <c r="H2140" t="s">
        <v>22</v>
      </c>
      <c r="I2140">
        <f>IF(OR(financial_transactions35[[#This Row],[amount]]&lt;$L$16, financial_transactions35[[#This Row],[amount]]&gt;$L$17), 1, 0)</f>
        <v>1</v>
      </c>
    </row>
    <row r="2141" spans="1:9">
      <c r="A2141" t="s">
        <v>4270</v>
      </c>
      <c r="B2141" s="3">
        <v>45373</v>
      </c>
      <c r="C2141" t="s">
        <v>4271</v>
      </c>
      <c r="D2141">
        <v>839.41</v>
      </c>
      <c r="E2141" t="s">
        <v>47</v>
      </c>
      <c r="F2141" t="s">
        <v>26</v>
      </c>
      <c r="G2141" t="s">
        <v>21</v>
      </c>
      <c r="H2141" t="s">
        <v>40</v>
      </c>
      <c r="I2141">
        <f>IF(OR(financial_transactions35[[#This Row],[amount]]&lt;$L$16, financial_transactions35[[#This Row],[amount]]&gt;$L$17), 1, 0)</f>
        <v>1</v>
      </c>
    </row>
    <row r="2142" spans="1:9">
      <c r="A2142" t="s">
        <v>4272</v>
      </c>
      <c r="B2142" s="3">
        <v>45373</v>
      </c>
      <c r="C2142" t="s">
        <v>4273</v>
      </c>
      <c r="D2142">
        <v>1617.99</v>
      </c>
      <c r="E2142" t="s">
        <v>19</v>
      </c>
      <c r="F2142" t="s">
        <v>32</v>
      </c>
      <c r="G2142" t="s">
        <v>39</v>
      </c>
      <c r="H2142" t="s">
        <v>87</v>
      </c>
      <c r="I2142">
        <f>IF(OR(financial_transactions35[[#This Row],[amount]]&lt;$L$16, financial_transactions35[[#This Row],[amount]]&gt;$L$17), 1, 0)</f>
        <v>1</v>
      </c>
    </row>
    <row r="2143" spans="1:9">
      <c r="A2143" t="s">
        <v>4274</v>
      </c>
      <c r="B2143" s="3">
        <v>45373</v>
      </c>
      <c r="C2143" t="s">
        <v>4275</v>
      </c>
      <c r="D2143">
        <v>1346.44</v>
      </c>
      <c r="E2143" t="s">
        <v>19</v>
      </c>
      <c r="F2143" t="s">
        <v>20</v>
      </c>
      <c r="G2143" t="s">
        <v>39</v>
      </c>
      <c r="H2143" t="s">
        <v>57</v>
      </c>
      <c r="I2143">
        <f>IF(OR(financial_transactions35[[#This Row],[amount]]&lt;$L$16, financial_transactions35[[#This Row],[amount]]&gt;$L$17), 1, 0)</f>
        <v>1</v>
      </c>
    </row>
    <row r="2144" spans="1:9">
      <c r="A2144" t="s">
        <v>4276</v>
      </c>
      <c r="B2144" s="3">
        <v>45373</v>
      </c>
      <c r="C2144" t="s">
        <v>4277</v>
      </c>
      <c r="D2144">
        <v>1098.54</v>
      </c>
      <c r="E2144" t="s">
        <v>122</v>
      </c>
      <c r="F2144" t="s">
        <v>32</v>
      </c>
      <c r="G2144" t="s">
        <v>21</v>
      </c>
      <c r="H2144" t="s">
        <v>36</v>
      </c>
      <c r="I2144">
        <f>IF(OR(financial_transactions35[[#This Row],[amount]]&lt;$L$16, financial_transactions35[[#This Row],[amount]]&gt;$L$17), 1, 0)</f>
        <v>1</v>
      </c>
    </row>
    <row r="2145" spans="1:9">
      <c r="A2145" t="s">
        <v>4279</v>
      </c>
      <c r="B2145" s="3">
        <v>45373</v>
      </c>
      <c r="C2145" t="s">
        <v>4280</v>
      </c>
      <c r="D2145">
        <v>555.16</v>
      </c>
      <c r="E2145" t="s">
        <v>16079</v>
      </c>
      <c r="F2145" t="s">
        <v>20</v>
      </c>
      <c r="G2145" t="s">
        <v>27</v>
      </c>
      <c r="H2145" t="s">
        <v>123</v>
      </c>
      <c r="I2145">
        <f>IF(OR(financial_transactions35[[#This Row],[amount]]&lt;$L$16, financial_transactions35[[#This Row],[amount]]&gt;$L$17), 1, 0)</f>
        <v>1</v>
      </c>
    </row>
    <row r="2146" spans="1:9">
      <c r="A2146" t="s">
        <v>4281</v>
      </c>
      <c r="B2146" s="3">
        <v>45373</v>
      </c>
      <c r="C2146" t="s">
        <v>3682</v>
      </c>
      <c r="D2146">
        <v>1195.01</v>
      </c>
      <c r="E2146" t="s">
        <v>19</v>
      </c>
      <c r="F2146" t="s">
        <v>32</v>
      </c>
      <c r="G2146" t="s">
        <v>21</v>
      </c>
      <c r="H2146" t="s">
        <v>36</v>
      </c>
      <c r="I2146">
        <f>IF(OR(financial_transactions35[[#This Row],[amount]]&lt;$L$16, financial_transactions35[[#This Row],[amount]]&gt;$L$17), 1, 0)</f>
        <v>1</v>
      </c>
    </row>
    <row r="2147" spans="1:9">
      <c r="A2147" t="s">
        <v>4282</v>
      </c>
      <c r="B2147" s="3">
        <v>45373</v>
      </c>
      <c r="C2147" t="s">
        <v>4283</v>
      </c>
      <c r="D2147">
        <v>414.91</v>
      </c>
      <c r="E2147" t="s">
        <v>122</v>
      </c>
      <c r="F2147" t="s">
        <v>32</v>
      </c>
      <c r="G2147" t="s">
        <v>21</v>
      </c>
      <c r="H2147" t="s">
        <v>57</v>
      </c>
      <c r="I2147">
        <f>IF(OR(financial_transactions35[[#This Row],[amount]]&lt;$L$16, financial_transactions35[[#This Row],[amount]]&gt;$L$17), 1, 0)</f>
        <v>1</v>
      </c>
    </row>
    <row r="2148" spans="1:9">
      <c r="A2148" t="s">
        <v>4286</v>
      </c>
      <c r="B2148" s="3">
        <v>45373</v>
      </c>
      <c r="C2148" t="s">
        <v>4287</v>
      </c>
      <c r="D2148">
        <v>404.48</v>
      </c>
      <c r="E2148" t="s">
        <v>52</v>
      </c>
      <c r="F2148" t="s">
        <v>26</v>
      </c>
      <c r="G2148" t="s">
        <v>21</v>
      </c>
      <c r="H2148" t="s">
        <v>94</v>
      </c>
      <c r="I2148">
        <f>IF(OR(financial_transactions35[[#This Row],[amount]]&lt;$L$16, financial_transactions35[[#This Row],[amount]]&gt;$L$17), 1, 0)</f>
        <v>1</v>
      </c>
    </row>
    <row r="2149" spans="1:9">
      <c r="A2149" t="s">
        <v>4288</v>
      </c>
      <c r="B2149" s="3">
        <v>45374</v>
      </c>
      <c r="C2149" t="s">
        <v>4289</v>
      </c>
      <c r="D2149">
        <v>519.86</v>
      </c>
      <c r="E2149" t="s">
        <v>31</v>
      </c>
      <c r="F2149" t="s">
        <v>26</v>
      </c>
      <c r="G2149" t="s">
        <v>39</v>
      </c>
      <c r="H2149" t="s">
        <v>16080</v>
      </c>
      <c r="I2149">
        <f>IF(OR(financial_transactions35[[#This Row],[amount]]&lt;$L$16, financial_transactions35[[#This Row],[amount]]&gt;$L$17), 1, 0)</f>
        <v>1</v>
      </c>
    </row>
    <row r="2150" spans="1:9">
      <c r="A2150" t="s">
        <v>4290</v>
      </c>
      <c r="B2150" s="3">
        <v>45374</v>
      </c>
      <c r="C2150" t="s">
        <v>2136</v>
      </c>
      <c r="D2150">
        <v>1043.72</v>
      </c>
      <c r="E2150" t="s">
        <v>70</v>
      </c>
      <c r="F2150" t="s">
        <v>61</v>
      </c>
      <c r="G2150" t="s">
        <v>27</v>
      </c>
      <c r="H2150" t="s">
        <v>33</v>
      </c>
      <c r="I2150">
        <f>IF(OR(financial_transactions35[[#This Row],[amount]]&lt;$L$16, financial_transactions35[[#This Row],[amount]]&gt;$L$17), 1, 0)</f>
        <v>1</v>
      </c>
    </row>
    <row r="2151" spans="1:9">
      <c r="A2151" t="s">
        <v>4291</v>
      </c>
      <c r="B2151" s="3">
        <v>45374</v>
      </c>
      <c r="C2151" t="s">
        <v>4292</v>
      </c>
      <c r="D2151">
        <v>970.27</v>
      </c>
      <c r="E2151" t="s">
        <v>67</v>
      </c>
      <c r="F2151" t="s">
        <v>61</v>
      </c>
      <c r="G2151" t="s">
        <v>39</v>
      </c>
      <c r="H2151" t="s">
        <v>176</v>
      </c>
      <c r="I2151">
        <f>IF(OR(financial_transactions35[[#This Row],[amount]]&lt;$L$16, financial_transactions35[[#This Row],[amount]]&gt;$L$17), 1, 0)</f>
        <v>1</v>
      </c>
    </row>
    <row r="2152" spans="1:9">
      <c r="A2152" t="s">
        <v>4293</v>
      </c>
      <c r="B2152" s="3">
        <v>45374</v>
      </c>
      <c r="C2152" t="s">
        <v>4294</v>
      </c>
      <c r="D2152">
        <v>347.83</v>
      </c>
      <c r="E2152" t="s">
        <v>25</v>
      </c>
      <c r="F2152" t="s">
        <v>61</v>
      </c>
      <c r="G2152" t="s">
        <v>21</v>
      </c>
      <c r="H2152" t="s">
        <v>123</v>
      </c>
      <c r="I2152">
        <f>IF(OR(financial_transactions35[[#This Row],[amount]]&lt;$L$16, financial_transactions35[[#This Row],[amount]]&gt;$L$17), 1, 0)</f>
        <v>1</v>
      </c>
    </row>
    <row r="2153" spans="1:9">
      <c r="A2153" t="s">
        <v>4295</v>
      </c>
      <c r="B2153" s="3">
        <v>45374</v>
      </c>
      <c r="C2153" t="s">
        <v>4296</v>
      </c>
      <c r="D2153">
        <v>1679.16</v>
      </c>
      <c r="E2153" t="s">
        <v>31</v>
      </c>
      <c r="F2153" t="s">
        <v>20</v>
      </c>
      <c r="G2153" t="s">
        <v>48</v>
      </c>
      <c r="H2153" t="s">
        <v>22</v>
      </c>
      <c r="I2153">
        <f>IF(OR(financial_transactions35[[#This Row],[amount]]&lt;$L$16, financial_transactions35[[#This Row],[amount]]&gt;$L$17), 1, 0)</f>
        <v>1</v>
      </c>
    </row>
    <row r="2154" spans="1:9">
      <c r="A2154" t="s">
        <v>4297</v>
      </c>
      <c r="B2154" s="3">
        <v>45374</v>
      </c>
      <c r="C2154" t="s">
        <v>4298</v>
      </c>
      <c r="D2154">
        <v>819.83</v>
      </c>
      <c r="E2154" t="s">
        <v>64</v>
      </c>
      <c r="F2154" t="s">
        <v>26</v>
      </c>
      <c r="G2154" t="s">
        <v>21</v>
      </c>
      <c r="H2154" t="s">
        <v>57</v>
      </c>
      <c r="I2154">
        <f>IF(OR(financial_transactions35[[#This Row],[amount]]&lt;$L$16, financial_transactions35[[#This Row],[amount]]&gt;$L$17), 1, 0)</f>
        <v>1</v>
      </c>
    </row>
    <row r="2155" spans="1:9">
      <c r="A2155" t="s">
        <v>4299</v>
      </c>
      <c r="B2155" s="3">
        <v>45374</v>
      </c>
      <c r="C2155" t="s">
        <v>4300</v>
      </c>
      <c r="D2155">
        <v>1401.59</v>
      </c>
      <c r="E2155" t="s">
        <v>16110</v>
      </c>
      <c r="F2155" t="s">
        <v>61</v>
      </c>
      <c r="G2155" t="s">
        <v>48</v>
      </c>
      <c r="H2155" t="s">
        <v>87</v>
      </c>
      <c r="I2155">
        <f>IF(OR(financial_transactions35[[#This Row],[amount]]&lt;$L$16, financial_transactions35[[#This Row],[amount]]&gt;$L$17), 1, 0)</f>
        <v>1</v>
      </c>
    </row>
    <row r="2156" spans="1:9">
      <c r="A2156" t="s">
        <v>4301</v>
      </c>
      <c r="B2156" s="3">
        <v>45374</v>
      </c>
      <c r="C2156" t="s">
        <v>4302</v>
      </c>
      <c r="D2156">
        <v>1522.06</v>
      </c>
      <c r="E2156" t="s">
        <v>52</v>
      </c>
      <c r="F2156" t="s">
        <v>26</v>
      </c>
      <c r="G2156" t="s">
        <v>48</v>
      </c>
      <c r="H2156" t="s">
        <v>22</v>
      </c>
      <c r="I2156">
        <f>IF(OR(financial_transactions35[[#This Row],[amount]]&lt;$L$16, financial_transactions35[[#This Row],[amount]]&gt;$L$17), 1, 0)</f>
        <v>1</v>
      </c>
    </row>
    <row r="2157" spans="1:9">
      <c r="A2157" t="s">
        <v>4303</v>
      </c>
      <c r="B2157" s="3">
        <v>45374</v>
      </c>
      <c r="C2157" t="s">
        <v>4304</v>
      </c>
      <c r="D2157">
        <v>945.7</v>
      </c>
      <c r="E2157" t="s">
        <v>67</v>
      </c>
      <c r="F2157" t="s">
        <v>32</v>
      </c>
      <c r="G2157" t="s">
        <v>21</v>
      </c>
      <c r="H2157" t="s">
        <v>28</v>
      </c>
      <c r="I2157">
        <f>IF(OR(financial_transactions35[[#This Row],[amount]]&lt;$L$16, financial_transactions35[[#This Row],[amount]]&gt;$L$17), 1, 0)</f>
        <v>1</v>
      </c>
    </row>
    <row r="2158" spans="1:9">
      <c r="A2158" t="s">
        <v>4305</v>
      </c>
      <c r="B2158" s="3">
        <v>45374</v>
      </c>
      <c r="C2158" t="s">
        <v>584</v>
      </c>
      <c r="D2158">
        <v>1547.15</v>
      </c>
      <c r="E2158" t="s">
        <v>31</v>
      </c>
      <c r="F2158" t="s">
        <v>26</v>
      </c>
      <c r="G2158" t="s">
        <v>21</v>
      </c>
      <c r="H2158" t="s">
        <v>28</v>
      </c>
      <c r="I2158">
        <f>IF(OR(financial_transactions35[[#This Row],[amount]]&lt;$L$16, financial_transactions35[[#This Row],[amount]]&gt;$L$17), 1, 0)</f>
        <v>1</v>
      </c>
    </row>
    <row r="2159" spans="1:9">
      <c r="A2159" t="s">
        <v>4308</v>
      </c>
      <c r="B2159" s="3">
        <v>45374</v>
      </c>
      <c r="C2159" t="s">
        <v>4309</v>
      </c>
      <c r="D2159">
        <v>1279.6300000000001</v>
      </c>
      <c r="E2159" t="s">
        <v>47</v>
      </c>
      <c r="F2159" t="s">
        <v>26</v>
      </c>
      <c r="G2159" t="s">
        <v>21</v>
      </c>
      <c r="H2159" t="s">
        <v>40</v>
      </c>
      <c r="I2159">
        <f>IF(OR(financial_transactions35[[#This Row],[amount]]&lt;$L$16, financial_transactions35[[#This Row],[amount]]&gt;$L$17), 1, 0)</f>
        <v>1</v>
      </c>
    </row>
    <row r="2160" spans="1:9">
      <c r="A2160" t="s">
        <v>4310</v>
      </c>
      <c r="B2160" s="3">
        <v>45374</v>
      </c>
      <c r="C2160" t="s">
        <v>4311</v>
      </c>
      <c r="D2160">
        <v>68.510000000000005</v>
      </c>
      <c r="E2160" t="s">
        <v>70</v>
      </c>
      <c r="F2160" t="s">
        <v>20</v>
      </c>
      <c r="G2160" t="s">
        <v>21</v>
      </c>
      <c r="H2160" t="s">
        <v>176</v>
      </c>
      <c r="I2160">
        <f>IF(OR(financial_transactions35[[#This Row],[amount]]&lt;$L$16, financial_transactions35[[#This Row],[amount]]&gt;$L$17), 1, 0)</f>
        <v>1</v>
      </c>
    </row>
    <row r="2161" spans="1:9">
      <c r="A2161" t="s">
        <v>4312</v>
      </c>
      <c r="B2161" s="3">
        <v>45374</v>
      </c>
      <c r="C2161" t="s">
        <v>4313</v>
      </c>
      <c r="D2161">
        <v>1485.85</v>
      </c>
      <c r="E2161" t="s">
        <v>64</v>
      </c>
      <c r="F2161" t="s">
        <v>20</v>
      </c>
      <c r="G2161" t="s">
        <v>39</v>
      </c>
      <c r="H2161" t="s">
        <v>123</v>
      </c>
      <c r="I2161">
        <f>IF(OR(financial_transactions35[[#This Row],[amount]]&lt;$L$16, financial_transactions35[[#This Row],[amount]]&gt;$L$17), 1, 0)</f>
        <v>1</v>
      </c>
    </row>
    <row r="2162" spans="1:9">
      <c r="A2162" t="s">
        <v>4314</v>
      </c>
      <c r="B2162" s="3">
        <v>45374</v>
      </c>
      <c r="C2162" t="s">
        <v>3594</v>
      </c>
      <c r="D2162">
        <v>1944.81</v>
      </c>
      <c r="E2162" t="s">
        <v>16079</v>
      </c>
      <c r="F2162" t="s">
        <v>32</v>
      </c>
      <c r="G2162" t="s">
        <v>21</v>
      </c>
      <c r="H2162" t="s">
        <v>109</v>
      </c>
      <c r="I2162">
        <f>IF(OR(financial_transactions35[[#This Row],[amount]]&lt;$L$16, financial_transactions35[[#This Row],[amount]]&gt;$L$17), 1, 0)</f>
        <v>1</v>
      </c>
    </row>
    <row r="2163" spans="1:9">
      <c r="A2163" t="s">
        <v>4317</v>
      </c>
      <c r="B2163" s="3">
        <v>45374</v>
      </c>
      <c r="C2163" t="s">
        <v>1264</v>
      </c>
      <c r="D2163">
        <v>1809.17</v>
      </c>
      <c r="E2163" t="s">
        <v>16079</v>
      </c>
      <c r="F2163" t="s">
        <v>61</v>
      </c>
      <c r="G2163" t="s">
        <v>39</v>
      </c>
      <c r="H2163" t="s">
        <v>109</v>
      </c>
      <c r="I2163">
        <f>IF(OR(financial_transactions35[[#This Row],[amount]]&lt;$L$16, financial_transactions35[[#This Row],[amount]]&gt;$L$17), 1, 0)</f>
        <v>1</v>
      </c>
    </row>
    <row r="2164" spans="1:9">
      <c r="A2164" t="s">
        <v>4318</v>
      </c>
      <c r="B2164" s="3">
        <v>45374</v>
      </c>
      <c r="C2164" t="s">
        <v>4319</v>
      </c>
      <c r="D2164">
        <v>1025.78</v>
      </c>
      <c r="E2164" t="s">
        <v>19</v>
      </c>
      <c r="F2164" t="s">
        <v>26</v>
      </c>
      <c r="G2164" t="s">
        <v>39</v>
      </c>
      <c r="H2164" t="s">
        <v>16080</v>
      </c>
      <c r="I2164">
        <f>IF(OR(financial_transactions35[[#This Row],[amount]]&lt;$L$16, financial_transactions35[[#This Row],[amount]]&gt;$L$17), 1, 0)</f>
        <v>1</v>
      </c>
    </row>
    <row r="2165" spans="1:9">
      <c r="A2165" t="s">
        <v>4320</v>
      </c>
      <c r="B2165" s="3">
        <v>45374</v>
      </c>
      <c r="C2165" t="s">
        <v>4321</v>
      </c>
      <c r="D2165">
        <v>1289.7</v>
      </c>
      <c r="E2165" t="s">
        <v>52</v>
      </c>
      <c r="F2165" t="s">
        <v>26</v>
      </c>
      <c r="G2165" t="s">
        <v>21</v>
      </c>
      <c r="H2165" t="s">
        <v>16080</v>
      </c>
      <c r="I2165">
        <f>IF(OR(financial_transactions35[[#This Row],[amount]]&lt;$L$16, financial_transactions35[[#This Row],[amount]]&gt;$L$17), 1, 0)</f>
        <v>1</v>
      </c>
    </row>
    <row r="2166" spans="1:9">
      <c r="A2166" t="s">
        <v>4322</v>
      </c>
      <c r="B2166" s="3">
        <v>45374</v>
      </c>
      <c r="C2166" t="s">
        <v>4323</v>
      </c>
      <c r="D2166">
        <v>1822.49</v>
      </c>
      <c r="E2166" t="s">
        <v>47</v>
      </c>
      <c r="F2166" t="s">
        <v>32</v>
      </c>
      <c r="G2166" t="s">
        <v>21</v>
      </c>
      <c r="H2166" t="s">
        <v>28</v>
      </c>
      <c r="I2166">
        <f>IF(OR(financial_transactions35[[#This Row],[amount]]&lt;$L$16, financial_transactions35[[#This Row],[amount]]&gt;$L$17), 1, 0)</f>
        <v>1</v>
      </c>
    </row>
    <row r="2167" spans="1:9">
      <c r="A2167" t="s">
        <v>4324</v>
      </c>
      <c r="B2167" s="3">
        <v>45374</v>
      </c>
      <c r="C2167" t="s">
        <v>4325</v>
      </c>
      <c r="D2167">
        <v>778.7</v>
      </c>
      <c r="E2167" t="s">
        <v>47</v>
      </c>
      <c r="F2167" t="s">
        <v>20</v>
      </c>
      <c r="G2167" t="s">
        <v>21</v>
      </c>
      <c r="H2167" t="s">
        <v>44</v>
      </c>
      <c r="I2167">
        <f>IF(OR(financial_transactions35[[#This Row],[amount]]&lt;$L$16, financial_transactions35[[#This Row],[amount]]&gt;$L$17), 1, 0)</f>
        <v>1</v>
      </c>
    </row>
    <row r="2168" spans="1:9">
      <c r="A2168" t="s">
        <v>4326</v>
      </c>
      <c r="B2168" s="3">
        <v>45374</v>
      </c>
      <c r="C2168" t="s">
        <v>4327</v>
      </c>
      <c r="D2168">
        <v>1479.24</v>
      </c>
      <c r="E2168" t="s">
        <v>67</v>
      </c>
      <c r="F2168" t="s">
        <v>26</v>
      </c>
      <c r="G2168" t="s">
        <v>48</v>
      </c>
      <c r="H2168" t="s">
        <v>16080</v>
      </c>
      <c r="I2168">
        <f>IF(OR(financial_transactions35[[#This Row],[amount]]&lt;$L$16, financial_transactions35[[#This Row],[amount]]&gt;$L$17), 1, 0)</f>
        <v>1</v>
      </c>
    </row>
    <row r="2169" spans="1:9">
      <c r="A2169" t="s">
        <v>4328</v>
      </c>
      <c r="B2169" s="3">
        <v>45374</v>
      </c>
      <c r="C2169" t="s">
        <v>4329</v>
      </c>
      <c r="D2169">
        <v>1411.54</v>
      </c>
      <c r="E2169" t="s">
        <v>70</v>
      </c>
      <c r="F2169" t="s">
        <v>26</v>
      </c>
      <c r="G2169" t="s">
        <v>27</v>
      </c>
      <c r="H2169" t="s">
        <v>57</v>
      </c>
      <c r="I2169">
        <f>IF(OR(financial_transactions35[[#This Row],[amount]]&lt;$L$16, financial_transactions35[[#This Row],[amount]]&gt;$L$17), 1, 0)</f>
        <v>1</v>
      </c>
    </row>
    <row r="2170" spans="1:9">
      <c r="A2170" t="s">
        <v>4330</v>
      </c>
      <c r="B2170" s="3">
        <v>45374</v>
      </c>
      <c r="C2170" t="s">
        <v>4331</v>
      </c>
      <c r="D2170">
        <v>1373.7</v>
      </c>
      <c r="E2170" t="s">
        <v>25</v>
      </c>
      <c r="F2170" t="s">
        <v>20</v>
      </c>
      <c r="G2170" t="s">
        <v>21</v>
      </c>
      <c r="H2170" t="s">
        <v>36</v>
      </c>
      <c r="I2170">
        <f>IF(OR(financial_transactions35[[#This Row],[amount]]&lt;$L$16, financial_transactions35[[#This Row],[amount]]&gt;$L$17), 1, 0)</f>
        <v>1</v>
      </c>
    </row>
    <row r="2171" spans="1:9">
      <c r="A2171" t="s">
        <v>4332</v>
      </c>
      <c r="B2171" s="3">
        <v>45374</v>
      </c>
      <c r="C2171" t="s">
        <v>4333</v>
      </c>
      <c r="D2171">
        <v>841.36</v>
      </c>
      <c r="E2171" t="s">
        <v>16110</v>
      </c>
      <c r="F2171" t="s">
        <v>20</v>
      </c>
      <c r="G2171" t="s">
        <v>27</v>
      </c>
      <c r="H2171" t="s">
        <v>44</v>
      </c>
      <c r="I2171">
        <f>IF(OR(financial_transactions35[[#This Row],[amount]]&lt;$L$16, financial_transactions35[[#This Row],[amount]]&gt;$L$17), 1, 0)</f>
        <v>1</v>
      </c>
    </row>
    <row r="2172" spans="1:9">
      <c r="A2172" t="s">
        <v>4334</v>
      </c>
      <c r="B2172" s="3">
        <v>45374</v>
      </c>
      <c r="C2172" t="s">
        <v>1744</v>
      </c>
      <c r="D2172">
        <v>1384.32</v>
      </c>
      <c r="E2172" t="s">
        <v>47</v>
      </c>
      <c r="F2172" t="s">
        <v>20</v>
      </c>
      <c r="G2172" t="s">
        <v>39</v>
      </c>
      <c r="H2172" t="s">
        <v>87</v>
      </c>
      <c r="I2172">
        <f>IF(OR(financial_transactions35[[#This Row],[amount]]&lt;$L$16, financial_transactions35[[#This Row],[amount]]&gt;$L$17), 1, 0)</f>
        <v>1</v>
      </c>
    </row>
    <row r="2173" spans="1:9">
      <c r="A2173" t="s">
        <v>4335</v>
      </c>
      <c r="B2173" s="3">
        <v>45374</v>
      </c>
      <c r="C2173" t="s">
        <v>4336</v>
      </c>
      <c r="D2173">
        <v>1256.05</v>
      </c>
      <c r="E2173" t="s">
        <v>25</v>
      </c>
      <c r="F2173" t="s">
        <v>20</v>
      </c>
      <c r="G2173" t="s">
        <v>48</v>
      </c>
      <c r="H2173" t="s">
        <v>123</v>
      </c>
      <c r="I2173">
        <f>IF(OR(financial_transactions35[[#This Row],[amount]]&lt;$L$16, financial_transactions35[[#This Row],[amount]]&gt;$L$17), 1, 0)</f>
        <v>1</v>
      </c>
    </row>
    <row r="2174" spans="1:9">
      <c r="A2174" t="s">
        <v>4337</v>
      </c>
      <c r="B2174" s="3">
        <v>45374</v>
      </c>
      <c r="C2174" t="s">
        <v>4338</v>
      </c>
      <c r="D2174">
        <v>622.07000000000005</v>
      </c>
      <c r="E2174" t="s">
        <v>67</v>
      </c>
      <c r="F2174" t="s">
        <v>26</v>
      </c>
      <c r="G2174" t="s">
        <v>39</v>
      </c>
      <c r="H2174" t="s">
        <v>123</v>
      </c>
      <c r="I2174">
        <f>IF(OR(financial_transactions35[[#This Row],[amount]]&lt;$L$16, financial_transactions35[[#This Row],[amount]]&gt;$L$17), 1, 0)</f>
        <v>1</v>
      </c>
    </row>
    <row r="2175" spans="1:9">
      <c r="A2175" t="s">
        <v>4339</v>
      </c>
      <c r="B2175" s="3">
        <v>45375</v>
      </c>
      <c r="C2175" t="s">
        <v>3350</v>
      </c>
      <c r="D2175">
        <v>687.35</v>
      </c>
      <c r="E2175" t="s">
        <v>47</v>
      </c>
      <c r="F2175" t="s">
        <v>61</v>
      </c>
      <c r="G2175" t="s">
        <v>48</v>
      </c>
      <c r="H2175" t="s">
        <v>33</v>
      </c>
      <c r="I2175">
        <f>IF(OR(financial_transactions35[[#This Row],[amount]]&lt;$L$16, financial_transactions35[[#This Row],[amount]]&gt;$L$17), 1, 0)</f>
        <v>1</v>
      </c>
    </row>
    <row r="2176" spans="1:9">
      <c r="A2176" t="s">
        <v>4340</v>
      </c>
      <c r="B2176" s="3">
        <v>45375</v>
      </c>
      <c r="C2176" t="s">
        <v>4341</v>
      </c>
      <c r="D2176">
        <v>436.25</v>
      </c>
      <c r="E2176" t="s">
        <v>67</v>
      </c>
      <c r="F2176" t="s">
        <v>32</v>
      </c>
      <c r="G2176" t="s">
        <v>21</v>
      </c>
      <c r="H2176" t="s">
        <v>40</v>
      </c>
      <c r="I2176">
        <f>IF(OR(financial_transactions35[[#This Row],[amount]]&lt;$L$16, financial_transactions35[[#This Row],[amount]]&gt;$L$17), 1, 0)</f>
        <v>1</v>
      </c>
    </row>
    <row r="2177" spans="1:9">
      <c r="A2177" t="s">
        <v>4342</v>
      </c>
      <c r="B2177" s="3">
        <v>45375</v>
      </c>
      <c r="C2177" t="s">
        <v>4343</v>
      </c>
      <c r="D2177">
        <v>1205.5999999999999</v>
      </c>
      <c r="E2177" t="s">
        <v>52</v>
      </c>
      <c r="F2177" t="s">
        <v>61</v>
      </c>
      <c r="G2177" t="s">
        <v>39</v>
      </c>
      <c r="H2177" t="s">
        <v>16080</v>
      </c>
      <c r="I2177">
        <f>IF(OR(financial_transactions35[[#This Row],[amount]]&lt;$L$16, financial_transactions35[[#This Row],[amount]]&gt;$L$17), 1, 0)</f>
        <v>1</v>
      </c>
    </row>
    <row r="2178" spans="1:9">
      <c r="A2178" t="s">
        <v>4344</v>
      </c>
      <c r="B2178" s="3">
        <v>45375</v>
      </c>
      <c r="C2178" t="s">
        <v>4345</v>
      </c>
      <c r="D2178">
        <v>1445.79</v>
      </c>
      <c r="E2178" t="s">
        <v>31</v>
      </c>
      <c r="F2178" t="s">
        <v>61</v>
      </c>
      <c r="G2178" t="s">
        <v>21</v>
      </c>
      <c r="H2178" t="s">
        <v>176</v>
      </c>
      <c r="I2178">
        <f>IF(OR(financial_transactions35[[#This Row],[amount]]&lt;$L$16, financial_transactions35[[#This Row],[amount]]&gt;$L$17), 1, 0)</f>
        <v>1</v>
      </c>
    </row>
    <row r="2179" spans="1:9">
      <c r="A2179" t="s">
        <v>4346</v>
      </c>
      <c r="B2179" s="3">
        <v>45375</v>
      </c>
      <c r="C2179" t="s">
        <v>4347</v>
      </c>
      <c r="D2179">
        <v>1278.5999999999999</v>
      </c>
      <c r="E2179" t="s">
        <v>122</v>
      </c>
      <c r="F2179" t="s">
        <v>20</v>
      </c>
      <c r="G2179" t="s">
        <v>39</v>
      </c>
      <c r="H2179" t="s">
        <v>22</v>
      </c>
      <c r="I2179">
        <f>IF(OR(financial_transactions35[[#This Row],[amount]]&lt;$L$16, financial_transactions35[[#This Row],[amount]]&gt;$L$17), 1, 0)</f>
        <v>1</v>
      </c>
    </row>
    <row r="2180" spans="1:9">
      <c r="A2180" t="s">
        <v>4348</v>
      </c>
      <c r="B2180" s="3">
        <v>45375</v>
      </c>
      <c r="C2180" t="s">
        <v>4349</v>
      </c>
      <c r="D2180">
        <v>1881.63</v>
      </c>
      <c r="E2180" t="s">
        <v>31</v>
      </c>
      <c r="F2180" t="s">
        <v>32</v>
      </c>
      <c r="G2180" t="s">
        <v>27</v>
      </c>
      <c r="H2180" t="s">
        <v>109</v>
      </c>
      <c r="I2180">
        <f>IF(OR(financial_transactions35[[#This Row],[amount]]&lt;$L$16, financial_transactions35[[#This Row],[amount]]&gt;$L$17), 1, 0)</f>
        <v>1</v>
      </c>
    </row>
    <row r="2181" spans="1:9">
      <c r="A2181" t="s">
        <v>4350</v>
      </c>
      <c r="B2181" s="3">
        <v>45375</v>
      </c>
      <c r="C2181" t="s">
        <v>4351</v>
      </c>
      <c r="D2181">
        <v>1325.76</v>
      </c>
      <c r="E2181" t="s">
        <v>25</v>
      </c>
      <c r="F2181" t="s">
        <v>26</v>
      </c>
      <c r="G2181" t="s">
        <v>39</v>
      </c>
      <c r="H2181" t="s">
        <v>40</v>
      </c>
      <c r="I2181">
        <f>IF(OR(financial_transactions35[[#This Row],[amount]]&lt;$L$16, financial_transactions35[[#This Row],[amount]]&gt;$L$17), 1, 0)</f>
        <v>1</v>
      </c>
    </row>
    <row r="2182" spans="1:9">
      <c r="A2182" t="s">
        <v>4352</v>
      </c>
      <c r="B2182" s="3">
        <v>45375</v>
      </c>
      <c r="C2182" t="s">
        <v>4353</v>
      </c>
      <c r="D2182">
        <v>625.05999999999995</v>
      </c>
      <c r="E2182" t="s">
        <v>16079</v>
      </c>
      <c r="F2182" t="s">
        <v>20</v>
      </c>
      <c r="G2182" t="s">
        <v>48</v>
      </c>
      <c r="H2182" t="s">
        <v>49</v>
      </c>
      <c r="I2182">
        <f>IF(OR(financial_transactions35[[#This Row],[amount]]&lt;$L$16, financial_transactions35[[#This Row],[amount]]&gt;$L$17), 1, 0)</f>
        <v>1</v>
      </c>
    </row>
    <row r="2183" spans="1:9">
      <c r="A2183" t="s">
        <v>4354</v>
      </c>
      <c r="B2183" s="3">
        <v>45375</v>
      </c>
      <c r="C2183" t="s">
        <v>4355</v>
      </c>
      <c r="D2183">
        <v>136.69</v>
      </c>
      <c r="E2183" t="s">
        <v>19</v>
      </c>
      <c r="F2183" t="s">
        <v>32</v>
      </c>
      <c r="G2183" t="s">
        <v>39</v>
      </c>
      <c r="H2183" t="s">
        <v>87</v>
      </c>
      <c r="I2183">
        <f>IF(OR(financial_transactions35[[#This Row],[amount]]&lt;$L$16, financial_transactions35[[#This Row],[amount]]&gt;$L$17), 1, 0)</f>
        <v>1</v>
      </c>
    </row>
    <row r="2184" spans="1:9">
      <c r="A2184" t="s">
        <v>4356</v>
      </c>
      <c r="B2184" s="3">
        <v>45375</v>
      </c>
      <c r="C2184" t="s">
        <v>4357</v>
      </c>
      <c r="D2184">
        <v>1786.75</v>
      </c>
      <c r="E2184" t="s">
        <v>122</v>
      </c>
      <c r="F2184" t="s">
        <v>20</v>
      </c>
      <c r="G2184" t="s">
        <v>27</v>
      </c>
      <c r="H2184" t="s">
        <v>16080</v>
      </c>
      <c r="I2184">
        <f>IF(OR(financial_transactions35[[#This Row],[amount]]&lt;$L$16, financial_transactions35[[#This Row],[amount]]&gt;$L$17), 1, 0)</f>
        <v>1</v>
      </c>
    </row>
    <row r="2185" spans="1:9">
      <c r="A2185" t="s">
        <v>4358</v>
      </c>
      <c r="B2185" s="3">
        <v>45375</v>
      </c>
      <c r="C2185" t="s">
        <v>4359</v>
      </c>
      <c r="D2185">
        <v>325.94</v>
      </c>
      <c r="E2185" t="s">
        <v>122</v>
      </c>
      <c r="F2185" t="s">
        <v>32</v>
      </c>
      <c r="G2185" t="s">
        <v>48</v>
      </c>
      <c r="H2185" t="s">
        <v>44</v>
      </c>
      <c r="I2185">
        <f>IF(OR(financial_transactions35[[#This Row],[amount]]&lt;$L$16, financial_transactions35[[#This Row],[amount]]&gt;$L$17), 1, 0)</f>
        <v>1</v>
      </c>
    </row>
    <row r="2186" spans="1:9">
      <c r="A2186" t="s">
        <v>4360</v>
      </c>
      <c r="B2186" s="3">
        <v>45375</v>
      </c>
      <c r="C2186" t="s">
        <v>4361</v>
      </c>
      <c r="D2186">
        <v>1739.03</v>
      </c>
      <c r="E2186" t="s">
        <v>16079</v>
      </c>
      <c r="F2186" t="s">
        <v>20</v>
      </c>
      <c r="G2186" t="s">
        <v>48</v>
      </c>
      <c r="H2186" t="s">
        <v>28</v>
      </c>
      <c r="I2186">
        <f>IF(OR(financial_transactions35[[#This Row],[amount]]&lt;$L$16, financial_transactions35[[#This Row],[amount]]&gt;$L$17), 1, 0)</f>
        <v>1</v>
      </c>
    </row>
    <row r="2187" spans="1:9">
      <c r="A2187" t="s">
        <v>4362</v>
      </c>
      <c r="B2187" s="3">
        <v>45375</v>
      </c>
      <c r="C2187" t="s">
        <v>554</v>
      </c>
      <c r="D2187">
        <v>884.16</v>
      </c>
      <c r="E2187" t="s">
        <v>16079</v>
      </c>
      <c r="F2187" t="s">
        <v>20</v>
      </c>
      <c r="G2187" t="s">
        <v>21</v>
      </c>
      <c r="H2187" t="s">
        <v>49</v>
      </c>
      <c r="I2187">
        <f>IF(OR(financial_transactions35[[#This Row],[amount]]&lt;$L$16, financial_transactions35[[#This Row],[amount]]&gt;$L$17), 1, 0)</f>
        <v>1</v>
      </c>
    </row>
    <row r="2188" spans="1:9">
      <c r="A2188" t="s">
        <v>4363</v>
      </c>
      <c r="B2188" s="3">
        <v>45375</v>
      </c>
      <c r="C2188" t="s">
        <v>4364</v>
      </c>
      <c r="D2188">
        <v>143.96</v>
      </c>
      <c r="E2188" t="s">
        <v>19</v>
      </c>
      <c r="F2188" t="s">
        <v>61</v>
      </c>
      <c r="G2188" t="s">
        <v>21</v>
      </c>
      <c r="H2188" t="s">
        <v>49</v>
      </c>
      <c r="I2188">
        <f>IF(OR(financial_transactions35[[#This Row],[amount]]&lt;$L$16, financial_transactions35[[#This Row],[amount]]&gt;$L$17), 1, 0)</f>
        <v>1</v>
      </c>
    </row>
    <row r="2189" spans="1:9">
      <c r="A2189" t="s">
        <v>4365</v>
      </c>
      <c r="B2189" s="3">
        <v>45375</v>
      </c>
      <c r="C2189" t="s">
        <v>4366</v>
      </c>
      <c r="D2189">
        <v>686.16</v>
      </c>
      <c r="E2189" t="s">
        <v>47</v>
      </c>
      <c r="F2189" t="s">
        <v>32</v>
      </c>
      <c r="G2189" t="s">
        <v>27</v>
      </c>
      <c r="H2189" t="s">
        <v>44</v>
      </c>
      <c r="I2189">
        <f>IF(OR(financial_transactions35[[#This Row],[amount]]&lt;$L$16, financial_transactions35[[#This Row],[amount]]&gt;$L$17), 1, 0)</f>
        <v>1</v>
      </c>
    </row>
    <row r="2190" spans="1:9">
      <c r="A2190" t="s">
        <v>4367</v>
      </c>
      <c r="B2190" s="3">
        <v>45375</v>
      </c>
      <c r="C2190" t="s">
        <v>4368</v>
      </c>
      <c r="D2190">
        <v>554.03</v>
      </c>
      <c r="E2190" t="s">
        <v>64</v>
      </c>
      <c r="F2190" t="s">
        <v>61</v>
      </c>
      <c r="G2190" t="s">
        <v>39</v>
      </c>
      <c r="H2190" t="s">
        <v>16080</v>
      </c>
      <c r="I2190">
        <f>IF(OR(financial_transactions35[[#This Row],[amount]]&lt;$L$16, financial_transactions35[[#This Row],[amount]]&gt;$L$17), 1, 0)</f>
        <v>1</v>
      </c>
    </row>
    <row r="2191" spans="1:9">
      <c r="A2191" t="s">
        <v>4369</v>
      </c>
      <c r="B2191" s="3">
        <v>45375</v>
      </c>
      <c r="C2191" t="s">
        <v>4370</v>
      </c>
      <c r="D2191">
        <v>381.15</v>
      </c>
      <c r="E2191" t="s">
        <v>19</v>
      </c>
      <c r="F2191" t="s">
        <v>61</v>
      </c>
      <c r="G2191" t="s">
        <v>39</v>
      </c>
      <c r="H2191" t="s">
        <v>109</v>
      </c>
      <c r="I2191">
        <f>IF(OR(financial_transactions35[[#This Row],[amount]]&lt;$L$16, financial_transactions35[[#This Row],[amount]]&gt;$L$17), 1, 0)</f>
        <v>1</v>
      </c>
    </row>
    <row r="2192" spans="1:9">
      <c r="A2192" t="s">
        <v>4371</v>
      </c>
      <c r="B2192" s="3">
        <v>45375</v>
      </c>
      <c r="C2192" t="s">
        <v>4372</v>
      </c>
      <c r="D2192">
        <v>1223.07</v>
      </c>
      <c r="E2192" t="s">
        <v>16079</v>
      </c>
      <c r="F2192" t="s">
        <v>20</v>
      </c>
      <c r="G2192" t="s">
        <v>48</v>
      </c>
      <c r="H2192" t="s">
        <v>16080</v>
      </c>
      <c r="I2192">
        <f>IF(OR(financial_transactions35[[#This Row],[amount]]&lt;$L$16, financial_transactions35[[#This Row],[amount]]&gt;$L$17), 1, 0)</f>
        <v>1</v>
      </c>
    </row>
    <row r="2193" spans="1:9">
      <c r="A2193" t="s">
        <v>4373</v>
      </c>
      <c r="B2193" s="3">
        <v>45375</v>
      </c>
      <c r="C2193" t="s">
        <v>4374</v>
      </c>
      <c r="D2193">
        <v>793</v>
      </c>
      <c r="E2193" t="s">
        <v>122</v>
      </c>
      <c r="F2193" t="s">
        <v>26</v>
      </c>
      <c r="G2193" t="s">
        <v>48</v>
      </c>
      <c r="H2193" t="s">
        <v>22</v>
      </c>
      <c r="I2193">
        <f>IF(OR(financial_transactions35[[#This Row],[amount]]&lt;$L$16, financial_transactions35[[#This Row],[amount]]&gt;$L$17), 1, 0)</f>
        <v>1</v>
      </c>
    </row>
    <row r="2194" spans="1:9">
      <c r="A2194" t="s">
        <v>4375</v>
      </c>
      <c r="B2194" s="3">
        <v>45375</v>
      </c>
      <c r="C2194" t="s">
        <v>4376</v>
      </c>
      <c r="D2194">
        <v>1238.06</v>
      </c>
      <c r="E2194" t="s">
        <v>70</v>
      </c>
      <c r="F2194" t="s">
        <v>61</v>
      </c>
      <c r="G2194" t="s">
        <v>39</v>
      </c>
      <c r="H2194" t="s">
        <v>44</v>
      </c>
      <c r="I2194">
        <f>IF(OR(financial_transactions35[[#This Row],[amount]]&lt;$L$16, financial_transactions35[[#This Row],[amount]]&gt;$L$17), 1, 0)</f>
        <v>1</v>
      </c>
    </row>
    <row r="2195" spans="1:9">
      <c r="A2195" t="s">
        <v>4379</v>
      </c>
      <c r="B2195" s="3">
        <v>45375</v>
      </c>
      <c r="C2195" t="s">
        <v>4380</v>
      </c>
      <c r="D2195">
        <v>1590.37</v>
      </c>
      <c r="E2195" t="s">
        <v>31</v>
      </c>
      <c r="F2195" t="s">
        <v>26</v>
      </c>
      <c r="G2195" t="s">
        <v>39</v>
      </c>
      <c r="H2195" t="s">
        <v>28</v>
      </c>
      <c r="I2195">
        <f>IF(OR(financial_transactions35[[#This Row],[amount]]&lt;$L$16, financial_transactions35[[#This Row],[amount]]&gt;$L$17), 1, 0)</f>
        <v>1</v>
      </c>
    </row>
    <row r="2196" spans="1:9">
      <c r="A2196" t="s">
        <v>4381</v>
      </c>
      <c r="B2196" s="3">
        <v>45375</v>
      </c>
      <c r="C2196" t="s">
        <v>1683</v>
      </c>
      <c r="D2196">
        <v>1703.29</v>
      </c>
      <c r="E2196" t="s">
        <v>122</v>
      </c>
      <c r="F2196" t="s">
        <v>20</v>
      </c>
      <c r="G2196" t="s">
        <v>39</v>
      </c>
      <c r="H2196" t="s">
        <v>36</v>
      </c>
      <c r="I2196">
        <f>IF(OR(financial_transactions35[[#This Row],[amount]]&lt;$L$16, financial_transactions35[[#This Row],[amount]]&gt;$L$17), 1, 0)</f>
        <v>1</v>
      </c>
    </row>
    <row r="2197" spans="1:9">
      <c r="A2197" t="s">
        <v>4382</v>
      </c>
      <c r="B2197" s="3">
        <v>45375</v>
      </c>
      <c r="C2197" t="s">
        <v>3753</v>
      </c>
      <c r="D2197">
        <v>10387.719999999999</v>
      </c>
      <c r="E2197" t="s">
        <v>70</v>
      </c>
      <c r="F2197" t="s">
        <v>32</v>
      </c>
      <c r="G2197" t="s">
        <v>27</v>
      </c>
      <c r="H2197" t="s">
        <v>44</v>
      </c>
      <c r="I2197">
        <f>IF(OR(financial_transactions35[[#This Row],[amount]]&lt;$L$16, financial_transactions35[[#This Row],[amount]]&gt;$L$17), 1, 0)</f>
        <v>1</v>
      </c>
    </row>
    <row r="2198" spans="1:9">
      <c r="A2198" t="s">
        <v>4383</v>
      </c>
      <c r="B2198" s="3">
        <v>45376</v>
      </c>
      <c r="C2198" t="s">
        <v>4384</v>
      </c>
      <c r="D2198">
        <v>1656.56</v>
      </c>
      <c r="E2198" t="s">
        <v>52</v>
      </c>
      <c r="F2198" t="s">
        <v>32</v>
      </c>
      <c r="G2198" t="s">
        <v>27</v>
      </c>
      <c r="H2198" t="s">
        <v>57</v>
      </c>
      <c r="I2198">
        <f>IF(OR(financial_transactions35[[#This Row],[amount]]&lt;$L$16, financial_transactions35[[#This Row],[amount]]&gt;$L$17), 1, 0)</f>
        <v>1</v>
      </c>
    </row>
    <row r="2199" spans="1:9">
      <c r="A2199" t="s">
        <v>4385</v>
      </c>
      <c r="B2199" s="3">
        <v>45376</v>
      </c>
      <c r="C2199" t="s">
        <v>4386</v>
      </c>
      <c r="D2199">
        <v>959.66</v>
      </c>
      <c r="E2199" t="s">
        <v>52</v>
      </c>
      <c r="F2199" t="s">
        <v>20</v>
      </c>
      <c r="G2199" t="s">
        <v>39</v>
      </c>
      <c r="H2199" t="s">
        <v>53</v>
      </c>
      <c r="I2199">
        <f>IF(OR(financial_transactions35[[#This Row],[amount]]&lt;$L$16, financial_transactions35[[#This Row],[amount]]&gt;$L$17), 1, 0)</f>
        <v>1</v>
      </c>
    </row>
    <row r="2200" spans="1:9">
      <c r="A2200" t="s">
        <v>4387</v>
      </c>
      <c r="B2200" s="3">
        <v>45376</v>
      </c>
      <c r="C2200" t="s">
        <v>4321</v>
      </c>
      <c r="D2200">
        <v>1221.23</v>
      </c>
      <c r="E2200" t="s">
        <v>64</v>
      </c>
      <c r="F2200" t="s">
        <v>61</v>
      </c>
      <c r="G2200" t="s">
        <v>48</v>
      </c>
      <c r="H2200" t="s">
        <v>28</v>
      </c>
      <c r="I2200">
        <f>IF(OR(financial_transactions35[[#This Row],[amount]]&lt;$L$16, financial_transactions35[[#This Row],[amount]]&gt;$L$17), 1, 0)</f>
        <v>1</v>
      </c>
    </row>
    <row r="2201" spans="1:9">
      <c r="A2201" t="s">
        <v>4388</v>
      </c>
      <c r="B2201" s="3">
        <v>45376</v>
      </c>
      <c r="C2201" t="s">
        <v>4389</v>
      </c>
      <c r="D2201">
        <v>1904.7</v>
      </c>
      <c r="E2201" t="s">
        <v>31</v>
      </c>
      <c r="F2201" t="s">
        <v>32</v>
      </c>
      <c r="G2201" t="s">
        <v>21</v>
      </c>
      <c r="H2201" t="s">
        <v>44</v>
      </c>
      <c r="I2201">
        <f>IF(OR(financial_transactions35[[#This Row],[amount]]&lt;$L$16, financial_transactions35[[#This Row],[amount]]&gt;$L$17), 1, 0)</f>
        <v>1</v>
      </c>
    </row>
    <row r="2202" spans="1:9">
      <c r="A2202" t="s">
        <v>4390</v>
      </c>
      <c r="B2202" s="3">
        <v>45376</v>
      </c>
      <c r="C2202" t="s">
        <v>4391</v>
      </c>
      <c r="D2202">
        <v>1636.63</v>
      </c>
      <c r="E2202" t="s">
        <v>16110</v>
      </c>
      <c r="F2202" t="s">
        <v>20</v>
      </c>
      <c r="G2202" t="s">
        <v>39</v>
      </c>
      <c r="H2202" t="s">
        <v>28</v>
      </c>
      <c r="I2202">
        <f>IF(OR(financial_transactions35[[#This Row],[amount]]&lt;$L$16, financial_transactions35[[#This Row],[amount]]&gt;$L$17), 1, 0)</f>
        <v>1</v>
      </c>
    </row>
    <row r="2203" spans="1:9">
      <c r="A2203" t="s">
        <v>4392</v>
      </c>
      <c r="B2203" s="3">
        <v>45376</v>
      </c>
      <c r="C2203" t="s">
        <v>4393</v>
      </c>
      <c r="D2203">
        <v>469.98</v>
      </c>
      <c r="E2203" t="s">
        <v>64</v>
      </c>
      <c r="F2203" t="s">
        <v>20</v>
      </c>
      <c r="G2203" t="s">
        <v>48</v>
      </c>
      <c r="H2203" t="s">
        <v>176</v>
      </c>
      <c r="I2203">
        <f>IF(OR(financial_transactions35[[#This Row],[amount]]&lt;$L$16, financial_transactions35[[#This Row],[amount]]&gt;$L$17), 1, 0)</f>
        <v>1</v>
      </c>
    </row>
    <row r="2204" spans="1:9">
      <c r="A2204" t="s">
        <v>4394</v>
      </c>
      <c r="B2204" s="3">
        <v>45376</v>
      </c>
      <c r="C2204" t="s">
        <v>4395</v>
      </c>
      <c r="D2204">
        <v>1893.84</v>
      </c>
      <c r="E2204" t="s">
        <v>67</v>
      </c>
      <c r="F2204" t="s">
        <v>26</v>
      </c>
      <c r="G2204" t="s">
        <v>39</v>
      </c>
      <c r="H2204" t="s">
        <v>123</v>
      </c>
      <c r="I2204">
        <f>IF(OR(financial_transactions35[[#This Row],[amount]]&lt;$L$16, financial_transactions35[[#This Row],[amount]]&gt;$L$17), 1, 0)</f>
        <v>1</v>
      </c>
    </row>
    <row r="2205" spans="1:9">
      <c r="A2205" t="s">
        <v>4396</v>
      </c>
      <c r="B2205" s="3">
        <v>45376</v>
      </c>
      <c r="C2205" t="s">
        <v>4397</v>
      </c>
      <c r="D2205">
        <v>987.79</v>
      </c>
      <c r="E2205" t="s">
        <v>70</v>
      </c>
      <c r="F2205" t="s">
        <v>61</v>
      </c>
      <c r="G2205" t="s">
        <v>39</v>
      </c>
      <c r="H2205" t="s">
        <v>28</v>
      </c>
      <c r="I2205">
        <f>IF(OR(financial_transactions35[[#This Row],[amount]]&lt;$L$16, financial_transactions35[[#This Row],[amount]]&gt;$L$17), 1, 0)</f>
        <v>1</v>
      </c>
    </row>
    <row r="2206" spans="1:9">
      <c r="A2206" t="s">
        <v>4398</v>
      </c>
      <c r="B2206" s="3">
        <v>45376</v>
      </c>
      <c r="C2206" t="s">
        <v>4399</v>
      </c>
      <c r="D2206">
        <v>653.80999999999995</v>
      </c>
      <c r="E2206" t="s">
        <v>16110</v>
      </c>
      <c r="F2206" t="s">
        <v>61</v>
      </c>
      <c r="G2206" t="s">
        <v>48</v>
      </c>
      <c r="H2206" t="s">
        <v>123</v>
      </c>
      <c r="I2206">
        <f>IF(OR(financial_transactions35[[#This Row],[amount]]&lt;$L$16, financial_transactions35[[#This Row],[amount]]&gt;$L$17), 1, 0)</f>
        <v>1</v>
      </c>
    </row>
    <row r="2207" spans="1:9">
      <c r="A2207" t="s">
        <v>4400</v>
      </c>
      <c r="B2207" s="3">
        <v>45376</v>
      </c>
      <c r="C2207" t="s">
        <v>4081</v>
      </c>
      <c r="D2207">
        <v>478.53</v>
      </c>
      <c r="E2207" t="s">
        <v>67</v>
      </c>
      <c r="F2207" t="s">
        <v>32</v>
      </c>
      <c r="G2207" t="s">
        <v>48</v>
      </c>
      <c r="H2207" t="s">
        <v>22</v>
      </c>
      <c r="I2207">
        <f>IF(OR(financial_transactions35[[#This Row],[amount]]&lt;$L$16, financial_transactions35[[#This Row],[amount]]&gt;$L$17), 1, 0)</f>
        <v>1</v>
      </c>
    </row>
    <row r="2208" spans="1:9">
      <c r="A2208" t="s">
        <v>4401</v>
      </c>
      <c r="B2208" s="3">
        <v>45376</v>
      </c>
      <c r="C2208" t="s">
        <v>4402</v>
      </c>
      <c r="D2208">
        <v>68.59</v>
      </c>
      <c r="E2208" t="s">
        <v>31</v>
      </c>
      <c r="F2208" t="s">
        <v>20</v>
      </c>
      <c r="G2208" t="s">
        <v>27</v>
      </c>
      <c r="H2208" t="s">
        <v>94</v>
      </c>
      <c r="I2208">
        <f>IF(OR(financial_transactions35[[#This Row],[amount]]&lt;$L$16, financial_transactions35[[#This Row],[amount]]&gt;$L$17), 1, 0)</f>
        <v>1</v>
      </c>
    </row>
    <row r="2209" spans="1:9">
      <c r="A2209" t="s">
        <v>4403</v>
      </c>
      <c r="B2209" s="3">
        <v>45376</v>
      </c>
      <c r="C2209" t="s">
        <v>1654</v>
      </c>
      <c r="D2209">
        <v>682.38</v>
      </c>
      <c r="E2209" t="s">
        <v>67</v>
      </c>
      <c r="F2209" t="s">
        <v>32</v>
      </c>
      <c r="G2209" t="s">
        <v>39</v>
      </c>
      <c r="H2209" t="s">
        <v>176</v>
      </c>
      <c r="I2209">
        <f>IF(OR(financial_transactions35[[#This Row],[amount]]&lt;$L$16, financial_transactions35[[#This Row],[amount]]&gt;$L$17), 1, 0)</f>
        <v>1</v>
      </c>
    </row>
    <row r="2210" spans="1:9">
      <c r="A2210" t="s">
        <v>4404</v>
      </c>
      <c r="B2210" s="3">
        <v>45376</v>
      </c>
      <c r="C2210" t="s">
        <v>4405</v>
      </c>
      <c r="D2210">
        <v>1072.1099999999999</v>
      </c>
      <c r="E2210" t="s">
        <v>31</v>
      </c>
      <c r="F2210" t="s">
        <v>20</v>
      </c>
      <c r="G2210" t="s">
        <v>39</v>
      </c>
      <c r="H2210" t="s">
        <v>87</v>
      </c>
      <c r="I2210">
        <f>IF(OR(financial_transactions35[[#This Row],[amount]]&lt;$L$16, financial_transactions35[[#This Row],[amount]]&gt;$L$17), 1, 0)</f>
        <v>1</v>
      </c>
    </row>
    <row r="2211" spans="1:9">
      <c r="A2211" t="s">
        <v>4406</v>
      </c>
      <c r="B2211" s="3">
        <v>45376</v>
      </c>
      <c r="C2211" t="s">
        <v>4407</v>
      </c>
      <c r="D2211">
        <v>332.97</v>
      </c>
      <c r="E2211" t="s">
        <v>67</v>
      </c>
      <c r="F2211" t="s">
        <v>32</v>
      </c>
      <c r="G2211" t="s">
        <v>39</v>
      </c>
      <c r="H2211" t="s">
        <v>75</v>
      </c>
      <c r="I2211">
        <f>IF(OR(financial_transactions35[[#This Row],[amount]]&lt;$L$16, financial_transactions35[[#This Row],[amount]]&gt;$L$17), 1, 0)</f>
        <v>1</v>
      </c>
    </row>
    <row r="2212" spans="1:9">
      <c r="A2212" t="s">
        <v>4408</v>
      </c>
      <c r="B2212" s="3">
        <v>45376</v>
      </c>
      <c r="C2212" t="s">
        <v>4409</v>
      </c>
      <c r="D2212">
        <v>688.41</v>
      </c>
      <c r="E2212" t="s">
        <v>16110</v>
      </c>
      <c r="F2212" t="s">
        <v>61</v>
      </c>
      <c r="G2212" t="s">
        <v>48</v>
      </c>
      <c r="H2212" t="s">
        <v>87</v>
      </c>
      <c r="I2212">
        <f>IF(OR(financial_transactions35[[#This Row],[amount]]&lt;$L$16, financial_transactions35[[#This Row],[amount]]&gt;$L$17), 1, 0)</f>
        <v>1</v>
      </c>
    </row>
    <row r="2213" spans="1:9">
      <c r="A2213" t="s">
        <v>4410</v>
      </c>
      <c r="B2213" s="3">
        <v>45376</v>
      </c>
      <c r="C2213" t="s">
        <v>3975</v>
      </c>
      <c r="D2213">
        <v>345.55</v>
      </c>
      <c r="E2213" t="s">
        <v>67</v>
      </c>
      <c r="F2213" t="s">
        <v>26</v>
      </c>
      <c r="G2213" t="s">
        <v>39</v>
      </c>
      <c r="H2213" t="s">
        <v>75</v>
      </c>
      <c r="I2213">
        <f>IF(OR(financial_transactions35[[#This Row],[amount]]&lt;$L$16, financial_transactions35[[#This Row],[amount]]&gt;$L$17), 1, 0)</f>
        <v>1</v>
      </c>
    </row>
    <row r="2214" spans="1:9">
      <c r="A2214" t="s">
        <v>4411</v>
      </c>
      <c r="B2214" s="3">
        <v>45376</v>
      </c>
      <c r="C2214" t="s">
        <v>4412</v>
      </c>
      <c r="D2214">
        <v>761.46</v>
      </c>
      <c r="E2214" t="s">
        <v>70</v>
      </c>
      <c r="F2214" t="s">
        <v>32</v>
      </c>
      <c r="G2214" t="s">
        <v>39</v>
      </c>
      <c r="H2214" t="s">
        <v>109</v>
      </c>
      <c r="I2214">
        <f>IF(OR(financial_transactions35[[#This Row],[amount]]&lt;$L$16, financial_transactions35[[#This Row],[amount]]&gt;$L$17), 1, 0)</f>
        <v>1</v>
      </c>
    </row>
    <row r="2215" spans="1:9">
      <c r="A2215" t="s">
        <v>4413</v>
      </c>
      <c r="B2215" s="3">
        <v>45376</v>
      </c>
      <c r="C2215" t="s">
        <v>4414</v>
      </c>
      <c r="D2215">
        <v>8937.44</v>
      </c>
      <c r="E2215" t="s">
        <v>16110</v>
      </c>
      <c r="F2215" t="s">
        <v>32</v>
      </c>
      <c r="G2215" t="s">
        <v>21</v>
      </c>
      <c r="H2215" t="s">
        <v>49</v>
      </c>
      <c r="I2215">
        <f>IF(OR(financial_transactions35[[#This Row],[amount]]&lt;$L$16, financial_transactions35[[#This Row],[amount]]&gt;$L$17), 1, 0)</f>
        <v>1</v>
      </c>
    </row>
    <row r="2216" spans="1:9">
      <c r="A2216" t="s">
        <v>4415</v>
      </c>
      <c r="B2216" s="3">
        <v>45376</v>
      </c>
      <c r="C2216" t="s">
        <v>4416</v>
      </c>
      <c r="D2216">
        <v>5778.64</v>
      </c>
      <c r="E2216" t="s">
        <v>67</v>
      </c>
      <c r="F2216" t="s">
        <v>32</v>
      </c>
      <c r="G2216" t="s">
        <v>48</v>
      </c>
      <c r="H2216" t="s">
        <v>94</v>
      </c>
      <c r="I2216">
        <f>IF(OR(financial_transactions35[[#This Row],[amount]]&lt;$L$16, financial_transactions35[[#This Row],[amount]]&gt;$L$17), 1, 0)</f>
        <v>1</v>
      </c>
    </row>
    <row r="2217" spans="1:9">
      <c r="A2217" t="s">
        <v>4417</v>
      </c>
      <c r="B2217" s="3">
        <v>45376</v>
      </c>
      <c r="C2217" t="s">
        <v>4418</v>
      </c>
      <c r="D2217">
        <v>61.59</v>
      </c>
      <c r="E2217" t="s">
        <v>16110</v>
      </c>
      <c r="F2217" t="s">
        <v>61</v>
      </c>
      <c r="G2217" t="s">
        <v>48</v>
      </c>
      <c r="H2217" t="s">
        <v>94</v>
      </c>
      <c r="I2217">
        <f>IF(OR(financial_transactions35[[#This Row],[amount]]&lt;$L$16, financial_transactions35[[#This Row],[amount]]&gt;$L$17), 1, 0)</f>
        <v>1</v>
      </c>
    </row>
    <row r="2218" spans="1:9">
      <c r="A2218" t="s">
        <v>4419</v>
      </c>
      <c r="B2218" s="3">
        <v>45376</v>
      </c>
      <c r="C2218" t="s">
        <v>4420</v>
      </c>
      <c r="D2218">
        <v>1686.12</v>
      </c>
      <c r="E2218" t="s">
        <v>47</v>
      </c>
      <c r="F2218" t="s">
        <v>32</v>
      </c>
      <c r="G2218" t="s">
        <v>39</v>
      </c>
      <c r="H2218" t="s">
        <v>53</v>
      </c>
      <c r="I2218">
        <f>IF(OR(financial_transactions35[[#This Row],[amount]]&lt;$L$16, financial_transactions35[[#This Row],[amount]]&gt;$L$17), 1, 0)</f>
        <v>1</v>
      </c>
    </row>
    <row r="2219" spans="1:9">
      <c r="A2219" t="s">
        <v>4423</v>
      </c>
      <c r="B2219" s="3">
        <v>45376</v>
      </c>
      <c r="C2219" t="s">
        <v>634</v>
      </c>
      <c r="D2219">
        <v>656.43</v>
      </c>
      <c r="E2219" t="s">
        <v>16079</v>
      </c>
      <c r="F2219" t="s">
        <v>20</v>
      </c>
      <c r="G2219" t="s">
        <v>21</v>
      </c>
      <c r="H2219" t="s">
        <v>75</v>
      </c>
      <c r="I2219">
        <f>IF(OR(financial_transactions35[[#This Row],[amount]]&lt;$L$16, financial_transactions35[[#This Row],[amount]]&gt;$L$17), 1, 0)</f>
        <v>1</v>
      </c>
    </row>
    <row r="2220" spans="1:9">
      <c r="A2220" t="s">
        <v>4424</v>
      </c>
      <c r="B2220" s="3">
        <v>45376</v>
      </c>
      <c r="C2220" t="s">
        <v>1035</v>
      </c>
      <c r="D2220">
        <v>828.98</v>
      </c>
      <c r="E2220" t="s">
        <v>67</v>
      </c>
      <c r="F2220" t="s">
        <v>32</v>
      </c>
      <c r="G2220" t="s">
        <v>27</v>
      </c>
      <c r="H2220" t="s">
        <v>28</v>
      </c>
      <c r="I2220">
        <f>IF(OR(financial_transactions35[[#This Row],[amount]]&lt;$L$16, financial_transactions35[[#This Row],[amount]]&gt;$L$17), 1, 0)</f>
        <v>1</v>
      </c>
    </row>
    <row r="2221" spans="1:9">
      <c r="A2221" t="s">
        <v>4425</v>
      </c>
      <c r="B2221" s="3">
        <v>45377</v>
      </c>
      <c r="C2221" t="s">
        <v>1642</v>
      </c>
      <c r="D2221">
        <v>940.83</v>
      </c>
      <c r="E2221" t="s">
        <v>19</v>
      </c>
      <c r="F2221" t="s">
        <v>26</v>
      </c>
      <c r="G2221" t="s">
        <v>27</v>
      </c>
      <c r="H2221" t="s">
        <v>57</v>
      </c>
      <c r="I2221">
        <f>IF(OR(financial_transactions35[[#This Row],[amount]]&lt;$L$16, financial_transactions35[[#This Row],[amount]]&gt;$L$17), 1, 0)</f>
        <v>1</v>
      </c>
    </row>
    <row r="2222" spans="1:9">
      <c r="A2222" t="s">
        <v>4426</v>
      </c>
      <c r="B2222" s="3">
        <v>45377</v>
      </c>
      <c r="C2222" t="s">
        <v>4427</v>
      </c>
      <c r="D2222">
        <v>1390.38</v>
      </c>
      <c r="E2222" t="s">
        <v>64</v>
      </c>
      <c r="F2222" t="s">
        <v>61</v>
      </c>
      <c r="G2222" t="s">
        <v>48</v>
      </c>
      <c r="H2222" t="s">
        <v>22</v>
      </c>
      <c r="I2222">
        <f>IF(OR(financial_transactions35[[#This Row],[amount]]&lt;$L$16, financial_transactions35[[#This Row],[amount]]&gt;$L$17), 1, 0)</f>
        <v>1</v>
      </c>
    </row>
    <row r="2223" spans="1:9">
      <c r="A2223" t="s">
        <v>4429</v>
      </c>
      <c r="B2223" s="3">
        <v>45377</v>
      </c>
      <c r="C2223" t="s">
        <v>2098</v>
      </c>
      <c r="D2223">
        <v>1929.37</v>
      </c>
      <c r="E2223" t="s">
        <v>19</v>
      </c>
      <c r="F2223" t="s">
        <v>61</v>
      </c>
      <c r="G2223" t="s">
        <v>27</v>
      </c>
      <c r="H2223" t="s">
        <v>87</v>
      </c>
      <c r="I2223">
        <f>IF(OR(financial_transactions35[[#This Row],[amount]]&lt;$L$16, financial_transactions35[[#This Row],[amount]]&gt;$L$17), 1, 0)</f>
        <v>1</v>
      </c>
    </row>
    <row r="2224" spans="1:9">
      <c r="A2224" t="s">
        <v>4430</v>
      </c>
      <c r="B2224" s="3">
        <v>45377</v>
      </c>
      <c r="C2224" t="s">
        <v>4431</v>
      </c>
      <c r="D2224">
        <v>1504.06</v>
      </c>
      <c r="E2224" t="s">
        <v>47</v>
      </c>
      <c r="F2224" t="s">
        <v>61</v>
      </c>
      <c r="G2224" t="s">
        <v>21</v>
      </c>
      <c r="H2224" t="s">
        <v>44</v>
      </c>
      <c r="I2224">
        <f>IF(OR(financial_transactions35[[#This Row],[amount]]&lt;$L$16, financial_transactions35[[#This Row],[amount]]&gt;$L$17), 1, 0)</f>
        <v>1</v>
      </c>
    </row>
    <row r="2225" spans="1:9">
      <c r="A2225" t="s">
        <v>4434</v>
      </c>
      <c r="B2225" s="3">
        <v>45377</v>
      </c>
      <c r="C2225" t="s">
        <v>1481</v>
      </c>
      <c r="D2225">
        <v>415.63</v>
      </c>
      <c r="E2225" t="s">
        <v>67</v>
      </c>
      <c r="F2225" t="s">
        <v>26</v>
      </c>
      <c r="G2225" t="s">
        <v>27</v>
      </c>
      <c r="H2225" t="s">
        <v>22</v>
      </c>
      <c r="I2225">
        <f>IF(OR(financial_transactions35[[#This Row],[amount]]&lt;$L$16, financial_transactions35[[#This Row],[amount]]&gt;$L$17), 1, 0)</f>
        <v>1</v>
      </c>
    </row>
    <row r="2226" spans="1:9">
      <c r="A2226" t="s">
        <v>4435</v>
      </c>
      <c r="B2226" s="3">
        <v>45377</v>
      </c>
      <c r="C2226" t="s">
        <v>4436</v>
      </c>
      <c r="D2226">
        <v>1702.27</v>
      </c>
      <c r="E2226" t="s">
        <v>31</v>
      </c>
      <c r="F2226" t="s">
        <v>61</v>
      </c>
      <c r="G2226" t="s">
        <v>21</v>
      </c>
      <c r="H2226" t="s">
        <v>40</v>
      </c>
      <c r="I2226">
        <f>IF(OR(financial_transactions35[[#This Row],[amount]]&lt;$L$16, financial_transactions35[[#This Row],[amount]]&gt;$L$17), 1, 0)</f>
        <v>1</v>
      </c>
    </row>
    <row r="2227" spans="1:9">
      <c r="A2227" t="s">
        <v>4437</v>
      </c>
      <c r="B2227" s="3">
        <v>45377</v>
      </c>
      <c r="C2227" t="s">
        <v>4438</v>
      </c>
      <c r="D2227">
        <v>1452.68</v>
      </c>
      <c r="E2227" t="s">
        <v>122</v>
      </c>
      <c r="F2227" t="s">
        <v>20</v>
      </c>
      <c r="G2227" t="s">
        <v>21</v>
      </c>
      <c r="H2227" t="s">
        <v>36</v>
      </c>
      <c r="I2227">
        <f>IF(OR(financial_transactions35[[#This Row],[amount]]&lt;$L$16, financial_transactions35[[#This Row],[amount]]&gt;$L$17), 1, 0)</f>
        <v>1</v>
      </c>
    </row>
    <row r="2228" spans="1:9">
      <c r="A2228" t="s">
        <v>4439</v>
      </c>
      <c r="B2228" s="3">
        <v>45377</v>
      </c>
      <c r="C2228" t="s">
        <v>4440</v>
      </c>
      <c r="D2228">
        <v>1946.35</v>
      </c>
      <c r="E2228" t="s">
        <v>70</v>
      </c>
      <c r="F2228" t="s">
        <v>32</v>
      </c>
      <c r="G2228" t="s">
        <v>39</v>
      </c>
      <c r="H2228" t="s">
        <v>16080</v>
      </c>
      <c r="I2228">
        <f>IF(OR(financial_transactions35[[#This Row],[amount]]&lt;$L$16, financial_transactions35[[#This Row],[amount]]&gt;$L$17), 1, 0)</f>
        <v>1</v>
      </c>
    </row>
    <row r="2229" spans="1:9">
      <c r="A2229" t="s">
        <v>4441</v>
      </c>
      <c r="B2229" s="3">
        <v>45377</v>
      </c>
      <c r="C2229" t="s">
        <v>4442</v>
      </c>
      <c r="D2229">
        <v>695.48</v>
      </c>
      <c r="E2229" t="s">
        <v>16110</v>
      </c>
      <c r="F2229" t="s">
        <v>26</v>
      </c>
      <c r="G2229" t="s">
        <v>27</v>
      </c>
      <c r="H2229" t="s">
        <v>57</v>
      </c>
      <c r="I2229">
        <f>IF(OR(financial_transactions35[[#This Row],[amount]]&lt;$L$16, financial_transactions35[[#This Row],[amount]]&gt;$L$17), 1, 0)</f>
        <v>1</v>
      </c>
    </row>
    <row r="2230" spans="1:9">
      <c r="A2230" t="s">
        <v>4443</v>
      </c>
      <c r="B2230" s="3">
        <v>45377</v>
      </c>
      <c r="C2230" t="s">
        <v>4444</v>
      </c>
      <c r="D2230">
        <v>254.88</v>
      </c>
      <c r="E2230" t="s">
        <v>31</v>
      </c>
      <c r="F2230" t="s">
        <v>20</v>
      </c>
      <c r="G2230" t="s">
        <v>48</v>
      </c>
      <c r="H2230" t="s">
        <v>33</v>
      </c>
      <c r="I2230">
        <f>IF(OR(financial_transactions35[[#This Row],[amount]]&lt;$L$16, financial_transactions35[[#This Row],[amount]]&gt;$L$17), 1, 0)</f>
        <v>1</v>
      </c>
    </row>
    <row r="2231" spans="1:9">
      <c r="A2231" t="s">
        <v>4445</v>
      </c>
      <c r="B2231" s="3">
        <v>45377</v>
      </c>
      <c r="C2231" t="s">
        <v>4446</v>
      </c>
      <c r="D2231">
        <v>526.77</v>
      </c>
      <c r="E2231" t="s">
        <v>122</v>
      </c>
      <c r="F2231" t="s">
        <v>61</v>
      </c>
      <c r="G2231" t="s">
        <v>39</v>
      </c>
      <c r="H2231" t="s">
        <v>33</v>
      </c>
      <c r="I2231">
        <f>IF(OR(financial_transactions35[[#This Row],[amount]]&lt;$L$16, financial_transactions35[[#This Row],[amount]]&gt;$L$17), 1, 0)</f>
        <v>1</v>
      </c>
    </row>
    <row r="2232" spans="1:9">
      <c r="A2232" t="s">
        <v>4447</v>
      </c>
      <c r="B2232" s="3">
        <v>45377</v>
      </c>
      <c r="C2232" t="s">
        <v>4448</v>
      </c>
      <c r="D2232">
        <v>1526.03</v>
      </c>
      <c r="E2232" t="s">
        <v>122</v>
      </c>
      <c r="F2232" t="s">
        <v>26</v>
      </c>
      <c r="G2232" t="s">
        <v>39</v>
      </c>
      <c r="H2232" t="s">
        <v>49</v>
      </c>
      <c r="I2232">
        <f>IF(OR(financial_transactions35[[#This Row],[amount]]&lt;$L$16, financial_transactions35[[#This Row],[amount]]&gt;$L$17), 1, 0)</f>
        <v>1</v>
      </c>
    </row>
    <row r="2233" spans="1:9">
      <c r="A2233" t="s">
        <v>4449</v>
      </c>
      <c r="B2233" s="3">
        <v>45377</v>
      </c>
      <c r="C2233" t="s">
        <v>4450</v>
      </c>
      <c r="D2233">
        <v>1799.49</v>
      </c>
      <c r="E2233" t="s">
        <v>70</v>
      </c>
      <c r="F2233" t="s">
        <v>32</v>
      </c>
      <c r="G2233" t="s">
        <v>21</v>
      </c>
      <c r="H2233" t="s">
        <v>44</v>
      </c>
      <c r="I2233">
        <f>IF(OR(financial_transactions35[[#This Row],[amount]]&lt;$L$16, financial_transactions35[[#This Row],[amount]]&gt;$L$17), 1, 0)</f>
        <v>1</v>
      </c>
    </row>
    <row r="2234" spans="1:9">
      <c r="A2234" t="s">
        <v>4451</v>
      </c>
      <c r="B2234" s="3">
        <v>45377</v>
      </c>
      <c r="C2234" t="s">
        <v>4452</v>
      </c>
      <c r="D2234">
        <v>1474.19</v>
      </c>
      <c r="E2234" t="s">
        <v>52</v>
      </c>
      <c r="F2234" t="s">
        <v>26</v>
      </c>
      <c r="G2234" t="s">
        <v>27</v>
      </c>
      <c r="H2234" t="s">
        <v>33</v>
      </c>
      <c r="I2234">
        <f>IF(OR(financial_transactions35[[#This Row],[amount]]&lt;$L$16, financial_transactions35[[#This Row],[amount]]&gt;$L$17), 1, 0)</f>
        <v>1</v>
      </c>
    </row>
    <row r="2235" spans="1:9">
      <c r="A2235" t="s">
        <v>4453</v>
      </c>
      <c r="B2235" s="3">
        <v>45377</v>
      </c>
      <c r="C2235" t="s">
        <v>4454</v>
      </c>
      <c r="D2235">
        <v>1578.65</v>
      </c>
      <c r="E2235" t="s">
        <v>31</v>
      </c>
      <c r="F2235" t="s">
        <v>26</v>
      </c>
      <c r="G2235" t="s">
        <v>39</v>
      </c>
      <c r="H2235" t="s">
        <v>22</v>
      </c>
      <c r="I2235">
        <f>IF(OR(financial_transactions35[[#This Row],[amount]]&lt;$L$16, financial_transactions35[[#This Row],[amount]]&gt;$L$17), 1, 0)</f>
        <v>1</v>
      </c>
    </row>
    <row r="2236" spans="1:9">
      <c r="A2236" t="s">
        <v>4455</v>
      </c>
      <c r="B2236" s="3">
        <v>45377</v>
      </c>
      <c r="C2236" t="s">
        <v>4456</v>
      </c>
      <c r="D2236">
        <v>12382.89</v>
      </c>
      <c r="E2236" t="s">
        <v>52</v>
      </c>
      <c r="F2236" t="s">
        <v>20</v>
      </c>
      <c r="G2236" t="s">
        <v>39</v>
      </c>
      <c r="H2236" t="s">
        <v>53</v>
      </c>
      <c r="I2236">
        <f>IF(OR(financial_transactions35[[#This Row],[amount]]&lt;$L$16, financial_transactions35[[#This Row],[amount]]&gt;$L$17), 1, 0)</f>
        <v>1</v>
      </c>
    </row>
    <row r="2237" spans="1:9">
      <c r="A2237" t="s">
        <v>4457</v>
      </c>
      <c r="B2237" s="3">
        <v>45377</v>
      </c>
      <c r="C2237" t="s">
        <v>4458</v>
      </c>
      <c r="D2237">
        <v>699.93</v>
      </c>
      <c r="E2237" t="s">
        <v>47</v>
      </c>
      <c r="F2237" t="s">
        <v>26</v>
      </c>
      <c r="G2237" t="s">
        <v>27</v>
      </c>
      <c r="H2237" t="s">
        <v>109</v>
      </c>
      <c r="I2237">
        <f>IF(OR(financial_transactions35[[#This Row],[amount]]&lt;$L$16, financial_transactions35[[#This Row],[amount]]&gt;$L$17), 1, 0)</f>
        <v>1</v>
      </c>
    </row>
    <row r="2238" spans="1:9">
      <c r="A2238" t="s">
        <v>4459</v>
      </c>
      <c r="B2238" s="3">
        <v>45377</v>
      </c>
      <c r="C2238" t="s">
        <v>4460</v>
      </c>
      <c r="D2238">
        <v>1338.22</v>
      </c>
      <c r="E2238" t="s">
        <v>52</v>
      </c>
      <c r="F2238" t="s">
        <v>26</v>
      </c>
      <c r="G2238" t="s">
        <v>48</v>
      </c>
      <c r="H2238" t="s">
        <v>94</v>
      </c>
      <c r="I2238">
        <f>IF(OR(financial_transactions35[[#This Row],[amount]]&lt;$L$16, financial_transactions35[[#This Row],[amount]]&gt;$L$17), 1, 0)</f>
        <v>1</v>
      </c>
    </row>
    <row r="2239" spans="1:9">
      <c r="A2239" t="s">
        <v>4461</v>
      </c>
      <c r="B2239" s="3">
        <v>45377</v>
      </c>
      <c r="C2239" t="s">
        <v>4462</v>
      </c>
      <c r="D2239">
        <v>1284.08</v>
      </c>
      <c r="E2239" t="s">
        <v>64</v>
      </c>
      <c r="F2239" t="s">
        <v>20</v>
      </c>
      <c r="G2239" t="s">
        <v>27</v>
      </c>
      <c r="H2239" t="s">
        <v>109</v>
      </c>
      <c r="I2239">
        <f>IF(OR(financial_transactions35[[#This Row],[amount]]&lt;$L$16, financial_transactions35[[#This Row],[amount]]&gt;$L$17), 1, 0)</f>
        <v>1</v>
      </c>
    </row>
    <row r="2240" spans="1:9">
      <c r="A2240" t="s">
        <v>4464</v>
      </c>
      <c r="B2240" s="3">
        <v>45377</v>
      </c>
      <c r="C2240" t="s">
        <v>4222</v>
      </c>
      <c r="D2240">
        <v>282.66000000000003</v>
      </c>
      <c r="E2240" t="s">
        <v>52</v>
      </c>
      <c r="F2240" t="s">
        <v>20</v>
      </c>
      <c r="G2240" t="s">
        <v>48</v>
      </c>
      <c r="H2240" t="s">
        <v>28</v>
      </c>
      <c r="I2240">
        <f>IF(OR(financial_transactions35[[#This Row],[amount]]&lt;$L$16, financial_transactions35[[#This Row],[amount]]&gt;$L$17), 1, 0)</f>
        <v>1</v>
      </c>
    </row>
    <row r="2241" spans="1:9">
      <c r="A2241" t="s">
        <v>4465</v>
      </c>
      <c r="B2241" s="3">
        <v>45377</v>
      </c>
      <c r="C2241" t="s">
        <v>4466</v>
      </c>
      <c r="D2241">
        <v>1125.93</v>
      </c>
      <c r="E2241" t="s">
        <v>16079</v>
      </c>
      <c r="F2241" t="s">
        <v>20</v>
      </c>
      <c r="G2241" t="s">
        <v>27</v>
      </c>
      <c r="H2241" t="s">
        <v>57</v>
      </c>
      <c r="I2241">
        <f>IF(OR(financial_transactions35[[#This Row],[amount]]&lt;$L$16, financial_transactions35[[#This Row],[amount]]&gt;$L$17), 1, 0)</f>
        <v>1</v>
      </c>
    </row>
    <row r="2242" spans="1:9">
      <c r="A2242" t="s">
        <v>4467</v>
      </c>
      <c r="B2242" s="3">
        <v>45377</v>
      </c>
      <c r="C2242" t="s">
        <v>4468</v>
      </c>
      <c r="D2242">
        <v>1177.32</v>
      </c>
      <c r="E2242" t="s">
        <v>31</v>
      </c>
      <c r="F2242" t="s">
        <v>32</v>
      </c>
      <c r="G2242" t="s">
        <v>48</v>
      </c>
      <c r="H2242" t="s">
        <v>36</v>
      </c>
      <c r="I2242">
        <f>IF(OR(financial_transactions35[[#This Row],[amount]]&lt;$L$16, financial_transactions35[[#This Row],[amount]]&gt;$L$17), 1, 0)</f>
        <v>1</v>
      </c>
    </row>
    <row r="2243" spans="1:9">
      <c r="A2243" t="s">
        <v>4469</v>
      </c>
      <c r="B2243" s="3">
        <v>45377</v>
      </c>
      <c r="C2243" t="s">
        <v>4470</v>
      </c>
      <c r="D2243">
        <v>16626.8</v>
      </c>
      <c r="E2243" t="s">
        <v>64</v>
      </c>
      <c r="F2243" t="s">
        <v>26</v>
      </c>
      <c r="G2243" t="s">
        <v>39</v>
      </c>
      <c r="H2243" t="s">
        <v>53</v>
      </c>
      <c r="I2243">
        <f>IF(OR(financial_transactions35[[#This Row],[amount]]&lt;$L$16, financial_transactions35[[#This Row],[amount]]&gt;$L$17), 1, 0)</f>
        <v>1</v>
      </c>
    </row>
    <row r="2244" spans="1:9">
      <c r="A2244" t="s">
        <v>4471</v>
      </c>
      <c r="B2244" s="3">
        <v>45378</v>
      </c>
      <c r="C2244" t="s">
        <v>4472</v>
      </c>
      <c r="D2244">
        <v>1163.47</v>
      </c>
      <c r="E2244" t="s">
        <v>25</v>
      </c>
      <c r="F2244" t="s">
        <v>32</v>
      </c>
      <c r="G2244" t="s">
        <v>21</v>
      </c>
      <c r="H2244" t="s">
        <v>49</v>
      </c>
      <c r="I2244">
        <f>IF(OR(financial_transactions35[[#This Row],[amount]]&lt;$L$16, financial_transactions35[[#This Row],[amount]]&gt;$L$17), 1, 0)</f>
        <v>1</v>
      </c>
    </row>
    <row r="2245" spans="1:9">
      <c r="A2245" t="s">
        <v>4473</v>
      </c>
      <c r="B2245" s="3">
        <v>45378</v>
      </c>
      <c r="C2245" t="s">
        <v>4474</v>
      </c>
      <c r="D2245">
        <v>1640.6</v>
      </c>
      <c r="E2245" t="s">
        <v>52</v>
      </c>
      <c r="F2245" t="s">
        <v>26</v>
      </c>
      <c r="G2245" t="s">
        <v>21</v>
      </c>
      <c r="H2245" t="s">
        <v>94</v>
      </c>
      <c r="I2245">
        <f>IF(OR(financial_transactions35[[#This Row],[amount]]&lt;$L$16, financial_transactions35[[#This Row],[amount]]&gt;$L$17), 1, 0)</f>
        <v>1</v>
      </c>
    </row>
    <row r="2246" spans="1:9">
      <c r="A2246" t="s">
        <v>4475</v>
      </c>
      <c r="B2246" s="3">
        <v>45378</v>
      </c>
      <c r="C2246" t="s">
        <v>1031</v>
      </c>
      <c r="D2246">
        <v>631.95000000000005</v>
      </c>
      <c r="E2246" t="s">
        <v>70</v>
      </c>
      <c r="F2246" t="s">
        <v>20</v>
      </c>
      <c r="G2246" t="s">
        <v>21</v>
      </c>
      <c r="H2246" t="s">
        <v>57</v>
      </c>
      <c r="I2246">
        <f>IF(OR(financial_transactions35[[#This Row],[amount]]&lt;$L$16, financial_transactions35[[#This Row],[amount]]&gt;$L$17), 1, 0)</f>
        <v>1</v>
      </c>
    </row>
    <row r="2247" spans="1:9">
      <c r="A2247" t="s">
        <v>4476</v>
      </c>
      <c r="B2247" s="3">
        <v>45378</v>
      </c>
      <c r="C2247" t="s">
        <v>548</v>
      </c>
      <c r="D2247">
        <v>1848.39</v>
      </c>
      <c r="E2247" t="s">
        <v>52</v>
      </c>
      <c r="F2247" t="s">
        <v>61</v>
      </c>
      <c r="G2247" t="s">
        <v>27</v>
      </c>
      <c r="H2247" t="s">
        <v>53</v>
      </c>
      <c r="I2247">
        <f>IF(OR(financial_transactions35[[#This Row],[amount]]&lt;$L$16, financial_transactions35[[#This Row],[amount]]&gt;$L$17), 1, 0)</f>
        <v>1</v>
      </c>
    </row>
    <row r="2248" spans="1:9">
      <c r="A2248" t="s">
        <v>4477</v>
      </c>
      <c r="B2248" s="3">
        <v>45378</v>
      </c>
      <c r="C2248" t="s">
        <v>4478</v>
      </c>
      <c r="D2248">
        <v>1380.06</v>
      </c>
      <c r="E2248" t="s">
        <v>16079</v>
      </c>
      <c r="F2248" t="s">
        <v>32</v>
      </c>
      <c r="G2248" t="s">
        <v>27</v>
      </c>
      <c r="H2248" t="s">
        <v>53</v>
      </c>
      <c r="I2248">
        <f>IF(OR(financial_transactions35[[#This Row],[amount]]&lt;$L$16, financial_transactions35[[#This Row],[amount]]&gt;$L$17), 1, 0)</f>
        <v>1</v>
      </c>
    </row>
    <row r="2249" spans="1:9">
      <c r="A2249" t="s">
        <v>4479</v>
      </c>
      <c r="B2249" s="3">
        <v>45378</v>
      </c>
      <c r="C2249" t="s">
        <v>4480</v>
      </c>
      <c r="D2249">
        <v>804.89</v>
      </c>
      <c r="E2249" t="s">
        <v>31</v>
      </c>
      <c r="F2249" t="s">
        <v>26</v>
      </c>
      <c r="G2249" t="s">
        <v>21</v>
      </c>
      <c r="H2249" t="s">
        <v>16080</v>
      </c>
      <c r="I2249">
        <f>IF(OR(financial_transactions35[[#This Row],[amount]]&lt;$L$16, financial_transactions35[[#This Row],[amount]]&gt;$L$17), 1, 0)</f>
        <v>1</v>
      </c>
    </row>
    <row r="2250" spans="1:9">
      <c r="A2250" t="s">
        <v>4481</v>
      </c>
      <c r="B2250" s="3">
        <v>45378</v>
      </c>
      <c r="C2250" t="s">
        <v>605</v>
      </c>
      <c r="D2250">
        <v>1290.48</v>
      </c>
      <c r="E2250" t="s">
        <v>16110</v>
      </c>
      <c r="F2250" t="s">
        <v>61</v>
      </c>
      <c r="G2250" t="s">
        <v>21</v>
      </c>
      <c r="H2250" t="s">
        <v>49</v>
      </c>
      <c r="I2250">
        <f>IF(OR(financial_transactions35[[#This Row],[amount]]&lt;$L$16, financial_transactions35[[#This Row],[amount]]&gt;$L$17), 1, 0)</f>
        <v>1</v>
      </c>
    </row>
    <row r="2251" spans="1:9">
      <c r="A2251" t="s">
        <v>4482</v>
      </c>
      <c r="B2251" s="3">
        <v>45378</v>
      </c>
      <c r="C2251" t="s">
        <v>4483</v>
      </c>
      <c r="D2251">
        <v>933.36</v>
      </c>
      <c r="E2251" t="s">
        <v>70</v>
      </c>
      <c r="F2251" t="s">
        <v>26</v>
      </c>
      <c r="G2251" t="s">
        <v>39</v>
      </c>
      <c r="H2251" t="s">
        <v>36</v>
      </c>
      <c r="I2251">
        <f>IF(OR(financial_transactions35[[#This Row],[amount]]&lt;$L$16, financial_transactions35[[#This Row],[amount]]&gt;$L$17), 1, 0)</f>
        <v>1</v>
      </c>
    </row>
    <row r="2252" spans="1:9">
      <c r="A2252" t="s">
        <v>4484</v>
      </c>
      <c r="B2252" s="3">
        <v>45378</v>
      </c>
      <c r="C2252" t="s">
        <v>4485</v>
      </c>
      <c r="D2252">
        <v>246.79</v>
      </c>
      <c r="E2252" t="s">
        <v>64</v>
      </c>
      <c r="F2252" t="s">
        <v>32</v>
      </c>
      <c r="G2252" t="s">
        <v>21</v>
      </c>
      <c r="H2252" t="s">
        <v>33</v>
      </c>
      <c r="I2252">
        <f>IF(OR(financial_transactions35[[#This Row],[amount]]&lt;$L$16, financial_transactions35[[#This Row],[amount]]&gt;$L$17), 1, 0)</f>
        <v>1</v>
      </c>
    </row>
    <row r="2253" spans="1:9">
      <c r="A2253" t="s">
        <v>4486</v>
      </c>
      <c r="B2253" s="3">
        <v>45378</v>
      </c>
      <c r="C2253" t="s">
        <v>4487</v>
      </c>
      <c r="D2253">
        <v>314.64</v>
      </c>
      <c r="E2253" t="s">
        <v>64</v>
      </c>
      <c r="F2253" t="s">
        <v>26</v>
      </c>
      <c r="G2253" t="s">
        <v>39</v>
      </c>
      <c r="H2253" t="s">
        <v>87</v>
      </c>
      <c r="I2253">
        <f>IF(OR(financial_transactions35[[#This Row],[amount]]&lt;$L$16, financial_transactions35[[#This Row],[amount]]&gt;$L$17), 1, 0)</f>
        <v>1</v>
      </c>
    </row>
    <row r="2254" spans="1:9">
      <c r="A2254" t="s">
        <v>4488</v>
      </c>
      <c r="B2254" s="3">
        <v>45378</v>
      </c>
      <c r="C2254" t="s">
        <v>4489</v>
      </c>
      <c r="D2254">
        <v>17432.22</v>
      </c>
      <c r="E2254" t="s">
        <v>52</v>
      </c>
      <c r="F2254" t="s">
        <v>20</v>
      </c>
      <c r="G2254" t="s">
        <v>39</v>
      </c>
      <c r="H2254" t="s">
        <v>176</v>
      </c>
      <c r="I2254">
        <f>IF(OR(financial_transactions35[[#This Row],[amount]]&lt;$L$16, financial_transactions35[[#This Row],[amount]]&gt;$L$17), 1, 0)</f>
        <v>1</v>
      </c>
    </row>
    <row r="2255" spans="1:9">
      <c r="A2255" t="s">
        <v>4490</v>
      </c>
      <c r="B2255" s="3">
        <v>45378</v>
      </c>
      <c r="C2255" t="s">
        <v>4491</v>
      </c>
      <c r="D2255">
        <v>1240.83</v>
      </c>
      <c r="E2255" t="s">
        <v>25</v>
      </c>
      <c r="F2255" t="s">
        <v>26</v>
      </c>
      <c r="G2255" t="s">
        <v>48</v>
      </c>
      <c r="H2255" t="s">
        <v>49</v>
      </c>
      <c r="I2255">
        <f>IF(OR(financial_transactions35[[#This Row],[amount]]&lt;$L$16, financial_transactions35[[#This Row],[amount]]&gt;$L$17), 1, 0)</f>
        <v>1</v>
      </c>
    </row>
    <row r="2256" spans="1:9">
      <c r="A2256" t="s">
        <v>4492</v>
      </c>
      <c r="B2256" s="3">
        <v>45378</v>
      </c>
      <c r="C2256" t="s">
        <v>2627</v>
      </c>
      <c r="D2256">
        <v>1762.21</v>
      </c>
      <c r="E2256" t="s">
        <v>67</v>
      </c>
      <c r="F2256" t="s">
        <v>26</v>
      </c>
      <c r="G2256" t="s">
        <v>21</v>
      </c>
      <c r="H2256" t="s">
        <v>16080</v>
      </c>
      <c r="I2256">
        <f>IF(OR(financial_transactions35[[#This Row],[amount]]&lt;$L$16, financial_transactions35[[#This Row],[amount]]&gt;$L$17), 1, 0)</f>
        <v>1</v>
      </c>
    </row>
    <row r="2257" spans="1:9">
      <c r="A2257" t="s">
        <v>4493</v>
      </c>
      <c r="B2257" s="3">
        <v>45378</v>
      </c>
      <c r="C2257" t="s">
        <v>4494</v>
      </c>
      <c r="D2257">
        <v>797.08</v>
      </c>
      <c r="E2257" t="s">
        <v>122</v>
      </c>
      <c r="F2257" t="s">
        <v>61</v>
      </c>
      <c r="G2257" t="s">
        <v>21</v>
      </c>
      <c r="H2257" t="s">
        <v>53</v>
      </c>
      <c r="I2257">
        <f>IF(OR(financial_transactions35[[#This Row],[amount]]&lt;$L$16, financial_transactions35[[#This Row],[amount]]&gt;$L$17), 1, 0)</f>
        <v>1</v>
      </c>
    </row>
    <row r="2258" spans="1:9">
      <c r="A2258" t="s">
        <v>4495</v>
      </c>
      <c r="B2258" s="3">
        <v>45378</v>
      </c>
      <c r="C2258" t="s">
        <v>862</v>
      </c>
      <c r="D2258">
        <v>1391.96</v>
      </c>
      <c r="E2258" t="s">
        <v>47</v>
      </c>
      <c r="F2258" t="s">
        <v>61</v>
      </c>
      <c r="G2258" t="s">
        <v>27</v>
      </c>
      <c r="H2258" t="s">
        <v>176</v>
      </c>
      <c r="I2258">
        <f>IF(OR(financial_transactions35[[#This Row],[amount]]&lt;$L$16, financial_transactions35[[#This Row],[amount]]&gt;$L$17), 1, 0)</f>
        <v>1</v>
      </c>
    </row>
    <row r="2259" spans="1:9">
      <c r="A2259" t="s">
        <v>4496</v>
      </c>
      <c r="B2259" s="3">
        <v>45378</v>
      </c>
      <c r="C2259" t="s">
        <v>4497</v>
      </c>
      <c r="D2259">
        <v>1465.11</v>
      </c>
      <c r="E2259" t="s">
        <v>19</v>
      </c>
      <c r="F2259" t="s">
        <v>20</v>
      </c>
      <c r="G2259" t="s">
        <v>48</v>
      </c>
      <c r="H2259" t="s">
        <v>36</v>
      </c>
      <c r="I2259">
        <f>IF(OR(financial_transactions35[[#This Row],[amount]]&lt;$L$16, financial_transactions35[[#This Row],[amount]]&gt;$L$17), 1, 0)</f>
        <v>1</v>
      </c>
    </row>
    <row r="2260" spans="1:9">
      <c r="A2260" t="s">
        <v>4498</v>
      </c>
      <c r="B2260" s="3">
        <v>45378</v>
      </c>
      <c r="C2260" t="s">
        <v>4499</v>
      </c>
      <c r="D2260">
        <v>998.68</v>
      </c>
      <c r="E2260" t="s">
        <v>122</v>
      </c>
      <c r="F2260" t="s">
        <v>26</v>
      </c>
      <c r="G2260" t="s">
        <v>48</v>
      </c>
      <c r="H2260" t="s">
        <v>109</v>
      </c>
      <c r="I2260">
        <f>IF(OR(financial_transactions35[[#This Row],[amount]]&lt;$L$16, financial_transactions35[[#This Row],[amount]]&gt;$L$17), 1, 0)</f>
        <v>1</v>
      </c>
    </row>
    <row r="2261" spans="1:9">
      <c r="A2261" t="s">
        <v>4502</v>
      </c>
      <c r="B2261" s="3">
        <v>45378</v>
      </c>
      <c r="C2261" t="s">
        <v>4503</v>
      </c>
      <c r="D2261">
        <v>763.79</v>
      </c>
      <c r="E2261" t="s">
        <v>70</v>
      </c>
      <c r="F2261" t="s">
        <v>20</v>
      </c>
      <c r="G2261" t="s">
        <v>21</v>
      </c>
      <c r="H2261" t="s">
        <v>22</v>
      </c>
      <c r="I2261">
        <f>IF(OR(financial_transactions35[[#This Row],[amount]]&lt;$L$16, financial_transactions35[[#This Row],[amount]]&gt;$L$17), 1, 0)</f>
        <v>1</v>
      </c>
    </row>
    <row r="2262" spans="1:9">
      <c r="A2262" t="s">
        <v>4504</v>
      </c>
      <c r="B2262" s="3">
        <v>45378</v>
      </c>
      <c r="C2262" t="s">
        <v>4505</v>
      </c>
      <c r="D2262">
        <v>478.43</v>
      </c>
      <c r="E2262" t="s">
        <v>64</v>
      </c>
      <c r="F2262" t="s">
        <v>20</v>
      </c>
      <c r="G2262" t="s">
        <v>48</v>
      </c>
      <c r="H2262" t="s">
        <v>44</v>
      </c>
      <c r="I2262">
        <f>IF(OR(financial_transactions35[[#This Row],[amount]]&lt;$L$16, financial_transactions35[[#This Row],[amount]]&gt;$L$17), 1, 0)</f>
        <v>1</v>
      </c>
    </row>
    <row r="2263" spans="1:9">
      <c r="A2263" t="s">
        <v>4506</v>
      </c>
      <c r="B2263" s="3">
        <v>45378</v>
      </c>
      <c r="C2263" t="s">
        <v>4507</v>
      </c>
      <c r="D2263">
        <v>373.9</v>
      </c>
      <c r="E2263" t="s">
        <v>67</v>
      </c>
      <c r="F2263" t="s">
        <v>26</v>
      </c>
      <c r="G2263" t="s">
        <v>39</v>
      </c>
      <c r="H2263" t="s">
        <v>33</v>
      </c>
      <c r="I2263">
        <f>IF(OR(financial_transactions35[[#This Row],[amount]]&lt;$L$16, financial_transactions35[[#This Row],[amount]]&gt;$L$17), 1, 0)</f>
        <v>1</v>
      </c>
    </row>
    <row r="2264" spans="1:9">
      <c r="A2264" t="s">
        <v>4508</v>
      </c>
      <c r="B2264" s="3">
        <v>45378</v>
      </c>
      <c r="C2264" t="s">
        <v>4509</v>
      </c>
      <c r="D2264">
        <v>1545.62</v>
      </c>
      <c r="E2264" t="s">
        <v>52</v>
      </c>
      <c r="F2264" t="s">
        <v>26</v>
      </c>
      <c r="G2264" t="s">
        <v>27</v>
      </c>
      <c r="H2264" t="s">
        <v>33</v>
      </c>
      <c r="I2264">
        <f>IF(OR(financial_transactions35[[#This Row],[amount]]&lt;$L$16, financial_transactions35[[#This Row],[amount]]&gt;$L$17), 1, 0)</f>
        <v>1</v>
      </c>
    </row>
    <row r="2265" spans="1:9">
      <c r="A2265" t="s">
        <v>4510</v>
      </c>
      <c r="B2265" s="3">
        <v>45378</v>
      </c>
      <c r="C2265" t="s">
        <v>4511</v>
      </c>
      <c r="D2265">
        <v>601.25</v>
      </c>
      <c r="E2265" t="s">
        <v>67</v>
      </c>
      <c r="F2265" t="s">
        <v>26</v>
      </c>
      <c r="G2265" t="s">
        <v>39</v>
      </c>
      <c r="H2265" t="s">
        <v>16080</v>
      </c>
      <c r="I2265">
        <f>IF(OR(financial_transactions35[[#This Row],[amount]]&lt;$L$16, financial_transactions35[[#This Row],[amount]]&gt;$L$17), 1, 0)</f>
        <v>1</v>
      </c>
    </row>
    <row r="2266" spans="1:9">
      <c r="A2266" t="s">
        <v>4512</v>
      </c>
      <c r="B2266" s="3">
        <v>45378</v>
      </c>
      <c r="C2266" t="s">
        <v>1977</v>
      </c>
      <c r="D2266">
        <v>914.75</v>
      </c>
      <c r="E2266" t="s">
        <v>122</v>
      </c>
      <c r="F2266" t="s">
        <v>61</v>
      </c>
      <c r="G2266" t="s">
        <v>48</v>
      </c>
      <c r="H2266" t="s">
        <v>176</v>
      </c>
      <c r="I2266">
        <f>IF(OR(financial_transactions35[[#This Row],[amount]]&lt;$L$16, financial_transactions35[[#This Row],[amount]]&gt;$L$17), 1, 0)</f>
        <v>1</v>
      </c>
    </row>
    <row r="2267" spans="1:9">
      <c r="A2267" t="s">
        <v>4513</v>
      </c>
      <c r="B2267" s="3">
        <v>45378</v>
      </c>
      <c r="C2267" t="s">
        <v>4514</v>
      </c>
      <c r="D2267">
        <v>1249.49</v>
      </c>
      <c r="E2267" t="s">
        <v>122</v>
      </c>
      <c r="F2267" t="s">
        <v>32</v>
      </c>
      <c r="G2267" t="s">
        <v>21</v>
      </c>
      <c r="H2267" t="s">
        <v>49</v>
      </c>
      <c r="I2267">
        <f>IF(OR(financial_transactions35[[#This Row],[amount]]&lt;$L$16, financial_transactions35[[#This Row],[amount]]&gt;$L$17), 1, 0)</f>
        <v>1</v>
      </c>
    </row>
    <row r="2268" spans="1:9">
      <c r="A2268" t="s">
        <v>4515</v>
      </c>
      <c r="B2268" s="3">
        <v>45378</v>
      </c>
      <c r="C2268" t="s">
        <v>4516</v>
      </c>
      <c r="D2268">
        <v>471.89</v>
      </c>
      <c r="E2268" t="s">
        <v>67</v>
      </c>
      <c r="F2268" t="s">
        <v>20</v>
      </c>
      <c r="G2268" t="s">
        <v>27</v>
      </c>
      <c r="H2268" t="s">
        <v>33</v>
      </c>
      <c r="I2268">
        <f>IF(OR(financial_transactions35[[#This Row],[amount]]&lt;$L$16, financial_transactions35[[#This Row],[amount]]&gt;$L$17), 1, 0)</f>
        <v>1</v>
      </c>
    </row>
    <row r="2269" spans="1:9">
      <c r="A2269" t="s">
        <v>4517</v>
      </c>
      <c r="B2269" s="3">
        <v>45378</v>
      </c>
      <c r="C2269" t="s">
        <v>2229</v>
      </c>
      <c r="D2269">
        <v>1228.54</v>
      </c>
      <c r="E2269" t="s">
        <v>64</v>
      </c>
      <c r="F2269" t="s">
        <v>32</v>
      </c>
      <c r="G2269" t="s">
        <v>27</v>
      </c>
      <c r="H2269" t="s">
        <v>176</v>
      </c>
      <c r="I2269">
        <f>IF(OR(financial_transactions35[[#This Row],[amount]]&lt;$L$16, financial_transactions35[[#This Row],[amount]]&gt;$L$17), 1, 0)</f>
        <v>1</v>
      </c>
    </row>
    <row r="2270" spans="1:9">
      <c r="A2270" t="s">
        <v>4518</v>
      </c>
      <c r="B2270" s="3">
        <v>45378</v>
      </c>
      <c r="C2270" t="s">
        <v>4519</v>
      </c>
      <c r="D2270">
        <v>6994.93</v>
      </c>
      <c r="E2270" t="s">
        <v>47</v>
      </c>
      <c r="F2270" t="s">
        <v>61</v>
      </c>
      <c r="G2270" t="s">
        <v>21</v>
      </c>
      <c r="H2270" t="s">
        <v>33</v>
      </c>
      <c r="I2270">
        <f>IF(OR(financial_transactions35[[#This Row],[amount]]&lt;$L$16, financial_transactions35[[#This Row],[amount]]&gt;$L$17), 1, 0)</f>
        <v>1</v>
      </c>
    </row>
    <row r="2271" spans="1:9">
      <c r="A2271" t="s">
        <v>4520</v>
      </c>
      <c r="B2271" s="3">
        <v>45378</v>
      </c>
      <c r="C2271" t="s">
        <v>4521</v>
      </c>
      <c r="D2271">
        <v>1133.6500000000001</v>
      </c>
      <c r="E2271" t="s">
        <v>16079</v>
      </c>
      <c r="F2271" t="s">
        <v>32</v>
      </c>
      <c r="G2271" t="s">
        <v>27</v>
      </c>
      <c r="H2271" t="s">
        <v>28</v>
      </c>
      <c r="I2271">
        <f>IF(OR(financial_transactions35[[#This Row],[amount]]&lt;$L$16, financial_transactions35[[#This Row],[amount]]&gt;$L$17), 1, 0)</f>
        <v>1</v>
      </c>
    </row>
    <row r="2272" spans="1:9">
      <c r="A2272" t="s">
        <v>4522</v>
      </c>
      <c r="B2272" s="3">
        <v>45378</v>
      </c>
      <c r="C2272" t="s">
        <v>989</v>
      </c>
      <c r="D2272">
        <v>1377.43</v>
      </c>
      <c r="E2272" t="s">
        <v>19</v>
      </c>
      <c r="F2272" t="s">
        <v>26</v>
      </c>
      <c r="G2272" t="s">
        <v>39</v>
      </c>
      <c r="H2272" t="s">
        <v>123</v>
      </c>
      <c r="I2272">
        <f>IF(OR(financial_transactions35[[#This Row],[amount]]&lt;$L$16, financial_transactions35[[#This Row],[amount]]&gt;$L$17), 1, 0)</f>
        <v>1</v>
      </c>
    </row>
    <row r="2273" spans="1:9">
      <c r="A2273" t="s">
        <v>4523</v>
      </c>
      <c r="B2273" s="3">
        <v>45378</v>
      </c>
      <c r="C2273" t="s">
        <v>1797</v>
      </c>
      <c r="D2273">
        <v>266.98</v>
      </c>
      <c r="E2273" t="s">
        <v>19</v>
      </c>
      <c r="F2273" t="s">
        <v>61</v>
      </c>
      <c r="G2273" t="s">
        <v>48</v>
      </c>
      <c r="H2273" t="s">
        <v>40</v>
      </c>
      <c r="I2273">
        <f>IF(OR(financial_transactions35[[#This Row],[amount]]&lt;$L$16, financial_transactions35[[#This Row],[amount]]&gt;$L$17), 1, 0)</f>
        <v>1</v>
      </c>
    </row>
    <row r="2274" spans="1:9">
      <c r="A2274" t="s">
        <v>4524</v>
      </c>
      <c r="B2274" s="3">
        <v>45378</v>
      </c>
      <c r="C2274" t="s">
        <v>2433</v>
      </c>
      <c r="D2274">
        <v>1061.47</v>
      </c>
      <c r="E2274" t="s">
        <v>122</v>
      </c>
      <c r="F2274" t="s">
        <v>32</v>
      </c>
      <c r="G2274" t="s">
        <v>39</v>
      </c>
      <c r="H2274" t="s">
        <v>16080</v>
      </c>
      <c r="I2274">
        <f>IF(OR(financial_transactions35[[#This Row],[amount]]&lt;$L$16, financial_transactions35[[#This Row],[amount]]&gt;$L$17), 1, 0)</f>
        <v>1</v>
      </c>
    </row>
    <row r="2275" spans="1:9">
      <c r="A2275" t="s">
        <v>4525</v>
      </c>
      <c r="B2275" s="3">
        <v>45378</v>
      </c>
      <c r="C2275" t="s">
        <v>4526</v>
      </c>
      <c r="D2275">
        <v>1881.48</v>
      </c>
      <c r="E2275" t="s">
        <v>67</v>
      </c>
      <c r="F2275" t="s">
        <v>32</v>
      </c>
      <c r="G2275" t="s">
        <v>27</v>
      </c>
      <c r="H2275" t="s">
        <v>75</v>
      </c>
      <c r="I2275">
        <f>IF(OR(financial_transactions35[[#This Row],[amount]]&lt;$L$16, financial_transactions35[[#This Row],[amount]]&gt;$L$17), 1, 0)</f>
        <v>1</v>
      </c>
    </row>
    <row r="2276" spans="1:9">
      <c r="A2276" t="s">
        <v>4527</v>
      </c>
      <c r="B2276" s="3">
        <v>45379</v>
      </c>
      <c r="C2276" t="s">
        <v>4528</v>
      </c>
      <c r="D2276">
        <v>8539.2800000000007</v>
      </c>
      <c r="E2276" t="s">
        <v>67</v>
      </c>
      <c r="F2276" t="s">
        <v>26</v>
      </c>
      <c r="G2276" t="s">
        <v>21</v>
      </c>
      <c r="H2276" t="s">
        <v>87</v>
      </c>
      <c r="I2276">
        <f>IF(OR(financial_transactions35[[#This Row],[amount]]&lt;$L$16, financial_transactions35[[#This Row],[amount]]&gt;$L$17), 1, 0)</f>
        <v>1</v>
      </c>
    </row>
    <row r="2277" spans="1:9">
      <c r="A2277" t="s">
        <v>4529</v>
      </c>
      <c r="B2277" s="3">
        <v>45379</v>
      </c>
      <c r="C2277" t="s">
        <v>4530</v>
      </c>
      <c r="D2277">
        <v>1302.73</v>
      </c>
      <c r="E2277" t="s">
        <v>19</v>
      </c>
      <c r="F2277" t="s">
        <v>32</v>
      </c>
      <c r="G2277" t="s">
        <v>39</v>
      </c>
      <c r="H2277" t="s">
        <v>53</v>
      </c>
      <c r="I2277">
        <f>IF(OR(financial_transactions35[[#This Row],[amount]]&lt;$L$16, financial_transactions35[[#This Row],[amount]]&gt;$L$17), 1, 0)</f>
        <v>1</v>
      </c>
    </row>
    <row r="2278" spans="1:9">
      <c r="A2278" t="s">
        <v>4531</v>
      </c>
      <c r="B2278" s="3">
        <v>45379</v>
      </c>
      <c r="C2278" t="s">
        <v>4532</v>
      </c>
      <c r="D2278">
        <v>939.76</v>
      </c>
      <c r="E2278" t="s">
        <v>19</v>
      </c>
      <c r="F2278" t="s">
        <v>61</v>
      </c>
      <c r="G2278" t="s">
        <v>21</v>
      </c>
      <c r="H2278" t="s">
        <v>57</v>
      </c>
      <c r="I2278">
        <f>IF(OR(financial_transactions35[[#This Row],[amount]]&lt;$L$16, financial_transactions35[[#This Row],[amount]]&gt;$L$17), 1, 0)</f>
        <v>1</v>
      </c>
    </row>
    <row r="2279" spans="1:9">
      <c r="A2279" t="s">
        <v>4533</v>
      </c>
      <c r="B2279" s="3">
        <v>45379</v>
      </c>
      <c r="C2279" t="s">
        <v>69</v>
      </c>
      <c r="D2279">
        <v>178.36</v>
      </c>
      <c r="E2279" t="s">
        <v>31</v>
      </c>
      <c r="F2279" t="s">
        <v>61</v>
      </c>
      <c r="G2279" t="s">
        <v>48</v>
      </c>
      <c r="H2279" t="s">
        <v>75</v>
      </c>
      <c r="I2279">
        <f>IF(OR(financial_transactions35[[#This Row],[amount]]&lt;$L$16, financial_transactions35[[#This Row],[amount]]&gt;$L$17), 1, 0)</f>
        <v>1</v>
      </c>
    </row>
    <row r="2280" spans="1:9">
      <c r="A2280" t="s">
        <v>4534</v>
      </c>
      <c r="B2280" s="3">
        <v>45379</v>
      </c>
      <c r="C2280" t="s">
        <v>4535</v>
      </c>
      <c r="D2280">
        <v>172.58</v>
      </c>
      <c r="E2280" t="s">
        <v>67</v>
      </c>
      <c r="F2280" t="s">
        <v>61</v>
      </c>
      <c r="G2280" t="s">
        <v>48</v>
      </c>
      <c r="H2280" t="s">
        <v>22</v>
      </c>
      <c r="I2280">
        <f>IF(OR(financial_transactions35[[#This Row],[amount]]&lt;$L$16, financial_transactions35[[#This Row],[amount]]&gt;$L$17), 1, 0)</f>
        <v>1</v>
      </c>
    </row>
    <row r="2281" spans="1:9">
      <c r="A2281" t="s">
        <v>4536</v>
      </c>
      <c r="B2281" s="3">
        <v>45379</v>
      </c>
      <c r="C2281" t="s">
        <v>4537</v>
      </c>
      <c r="D2281">
        <v>1324.61</v>
      </c>
      <c r="E2281" t="s">
        <v>16110</v>
      </c>
      <c r="F2281" t="s">
        <v>61</v>
      </c>
      <c r="G2281" t="s">
        <v>21</v>
      </c>
      <c r="H2281" t="s">
        <v>109</v>
      </c>
      <c r="I2281">
        <f>IF(OR(financial_transactions35[[#This Row],[amount]]&lt;$L$16, financial_transactions35[[#This Row],[amount]]&gt;$L$17), 1, 0)</f>
        <v>1</v>
      </c>
    </row>
    <row r="2282" spans="1:9">
      <c r="A2282" t="s">
        <v>4538</v>
      </c>
      <c r="B2282" s="3">
        <v>45379</v>
      </c>
      <c r="C2282" t="s">
        <v>1736</v>
      </c>
      <c r="D2282">
        <v>11221.95</v>
      </c>
      <c r="E2282" t="s">
        <v>122</v>
      </c>
      <c r="F2282" t="s">
        <v>26</v>
      </c>
      <c r="G2282" t="s">
        <v>21</v>
      </c>
      <c r="H2282" t="s">
        <v>16080</v>
      </c>
      <c r="I2282">
        <f>IF(OR(financial_transactions35[[#This Row],[amount]]&lt;$L$16, financial_transactions35[[#This Row],[amount]]&gt;$L$17), 1, 0)</f>
        <v>1</v>
      </c>
    </row>
    <row r="2283" spans="1:9">
      <c r="A2283" t="s">
        <v>4539</v>
      </c>
      <c r="B2283" s="3">
        <v>45379</v>
      </c>
      <c r="C2283" t="s">
        <v>4540</v>
      </c>
      <c r="D2283">
        <v>1049.8699999999999</v>
      </c>
      <c r="E2283" t="s">
        <v>31</v>
      </c>
      <c r="F2283" t="s">
        <v>20</v>
      </c>
      <c r="G2283" t="s">
        <v>39</v>
      </c>
      <c r="H2283" t="s">
        <v>109</v>
      </c>
      <c r="I2283">
        <f>IF(OR(financial_transactions35[[#This Row],[amount]]&lt;$L$16, financial_transactions35[[#This Row],[amount]]&gt;$L$17), 1, 0)</f>
        <v>1</v>
      </c>
    </row>
    <row r="2284" spans="1:9">
      <c r="A2284" t="s">
        <v>4541</v>
      </c>
      <c r="B2284" s="3">
        <v>45379</v>
      </c>
      <c r="C2284" t="s">
        <v>4542</v>
      </c>
      <c r="D2284">
        <v>92.91</v>
      </c>
      <c r="E2284" t="s">
        <v>64</v>
      </c>
      <c r="F2284" t="s">
        <v>61</v>
      </c>
      <c r="G2284" t="s">
        <v>39</v>
      </c>
      <c r="H2284" t="s">
        <v>33</v>
      </c>
      <c r="I2284">
        <f>IF(OR(financial_transactions35[[#This Row],[amount]]&lt;$L$16, financial_transactions35[[#This Row],[amount]]&gt;$L$17), 1, 0)</f>
        <v>1</v>
      </c>
    </row>
    <row r="2285" spans="1:9">
      <c r="A2285" t="s">
        <v>4543</v>
      </c>
      <c r="B2285" s="3">
        <v>45379</v>
      </c>
      <c r="C2285" t="s">
        <v>4544</v>
      </c>
      <c r="D2285">
        <v>683.23</v>
      </c>
      <c r="E2285" t="s">
        <v>52</v>
      </c>
      <c r="F2285" t="s">
        <v>20</v>
      </c>
      <c r="G2285" t="s">
        <v>21</v>
      </c>
      <c r="H2285" t="s">
        <v>75</v>
      </c>
      <c r="I2285">
        <f>IF(OR(financial_transactions35[[#This Row],[amount]]&lt;$L$16, financial_transactions35[[#This Row],[amount]]&gt;$L$17), 1, 0)</f>
        <v>1</v>
      </c>
    </row>
    <row r="2286" spans="1:9">
      <c r="A2286" t="s">
        <v>4545</v>
      </c>
      <c r="B2286" s="3">
        <v>45379</v>
      </c>
      <c r="C2286" t="s">
        <v>4546</v>
      </c>
      <c r="D2286">
        <v>133.30000000000001</v>
      </c>
      <c r="E2286" t="s">
        <v>70</v>
      </c>
      <c r="F2286" t="s">
        <v>32</v>
      </c>
      <c r="G2286" t="s">
        <v>39</v>
      </c>
      <c r="H2286" t="s">
        <v>109</v>
      </c>
      <c r="I2286">
        <f>IF(OR(financial_transactions35[[#This Row],[amount]]&lt;$L$16, financial_transactions35[[#This Row],[amount]]&gt;$L$17), 1, 0)</f>
        <v>1</v>
      </c>
    </row>
    <row r="2287" spans="1:9">
      <c r="A2287" t="s">
        <v>4547</v>
      </c>
      <c r="B2287" s="3">
        <v>45379</v>
      </c>
      <c r="C2287" t="s">
        <v>4548</v>
      </c>
      <c r="D2287">
        <v>167.5</v>
      </c>
      <c r="E2287" t="s">
        <v>47</v>
      </c>
      <c r="F2287" t="s">
        <v>61</v>
      </c>
      <c r="G2287" t="s">
        <v>27</v>
      </c>
      <c r="H2287" t="s">
        <v>16080</v>
      </c>
      <c r="I2287">
        <f>IF(OR(financial_transactions35[[#This Row],[amount]]&lt;$L$16, financial_transactions35[[#This Row],[amount]]&gt;$L$17), 1, 0)</f>
        <v>1</v>
      </c>
    </row>
    <row r="2288" spans="1:9">
      <c r="A2288" t="s">
        <v>4549</v>
      </c>
      <c r="B2288" s="3">
        <v>45379</v>
      </c>
      <c r="C2288" t="s">
        <v>4550</v>
      </c>
      <c r="D2288">
        <v>333.13</v>
      </c>
      <c r="E2288" t="s">
        <v>16079</v>
      </c>
      <c r="F2288" t="s">
        <v>32</v>
      </c>
      <c r="G2288" t="s">
        <v>48</v>
      </c>
      <c r="H2288" t="s">
        <v>176</v>
      </c>
      <c r="I2288">
        <f>IF(OR(financial_transactions35[[#This Row],[amount]]&lt;$L$16, financial_transactions35[[#This Row],[amount]]&gt;$L$17), 1, 0)</f>
        <v>1</v>
      </c>
    </row>
    <row r="2289" spans="1:9">
      <c r="A2289" t="s">
        <v>4551</v>
      </c>
      <c r="B2289" s="3">
        <v>45379</v>
      </c>
      <c r="C2289" t="s">
        <v>4336</v>
      </c>
      <c r="D2289">
        <v>676.67</v>
      </c>
      <c r="E2289" t="s">
        <v>52</v>
      </c>
      <c r="F2289" t="s">
        <v>20</v>
      </c>
      <c r="G2289" t="s">
        <v>27</v>
      </c>
      <c r="H2289" t="s">
        <v>49</v>
      </c>
      <c r="I2289">
        <f>IF(OR(financial_transactions35[[#This Row],[amount]]&lt;$L$16, financial_transactions35[[#This Row],[amount]]&gt;$L$17), 1, 0)</f>
        <v>1</v>
      </c>
    </row>
    <row r="2290" spans="1:9">
      <c r="A2290" t="s">
        <v>4552</v>
      </c>
      <c r="B2290" s="3">
        <v>45379</v>
      </c>
      <c r="C2290" t="s">
        <v>4553</v>
      </c>
      <c r="D2290">
        <v>231.11</v>
      </c>
      <c r="E2290" t="s">
        <v>16110</v>
      </c>
      <c r="F2290" t="s">
        <v>20</v>
      </c>
      <c r="G2290" t="s">
        <v>21</v>
      </c>
      <c r="H2290" t="s">
        <v>44</v>
      </c>
      <c r="I2290">
        <f>IF(OR(financial_transactions35[[#This Row],[amount]]&lt;$L$16, financial_transactions35[[#This Row],[amount]]&gt;$L$17), 1, 0)</f>
        <v>1</v>
      </c>
    </row>
    <row r="2291" spans="1:9">
      <c r="A2291" t="s">
        <v>4554</v>
      </c>
      <c r="B2291" s="3">
        <v>45379</v>
      </c>
      <c r="C2291" t="s">
        <v>4555</v>
      </c>
      <c r="D2291">
        <v>1025.79</v>
      </c>
      <c r="E2291" t="s">
        <v>67</v>
      </c>
      <c r="F2291" t="s">
        <v>32</v>
      </c>
      <c r="G2291" t="s">
        <v>39</v>
      </c>
      <c r="H2291" t="s">
        <v>22</v>
      </c>
      <c r="I2291">
        <f>IF(OR(financial_transactions35[[#This Row],[amount]]&lt;$L$16, financial_transactions35[[#This Row],[amount]]&gt;$L$17), 1, 0)</f>
        <v>1</v>
      </c>
    </row>
    <row r="2292" spans="1:9">
      <c r="A2292" t="s">
        <v>4556</v>
      </c>
      <c r="B2292" s="3">
        <v>45379</v>
      </c>
      <c r="C2292" t="s">
        <v>534</v>
      </c>
      <c r="D2292">
        <v>852.76</v>
      </c>
      <c r="E2292" t="s">
        <v>19</v>
      </c>
      <c r="F2292" t="s">
        <v>26</v>
      </c>
      <c r="G2292" t="s">
        <v>27</v>
      </c>
      <c r="H2292" t="s">
        <v>16080</v>
      </c>
      <c r="I2292">
        <f>IF(OR(financial_transactions35[[#This Row],[amount]]&lt;$L$16, financial_transactions35[[#This Row],[amount]]&gt;$L$17), 1, 0)</f>
        <v>1</v>
      </c>
    </row>
    <row r="2293" spans="1:9">
      <c r="A2293" t="s">
        <v>4557</v>
      </c>
      <c r="B2293" s="3">
        <v>45379</v>
      </c>
      <c r="C2293" t="s">
        <v>4558</v>
      </c>
      <c r="D2293">
        <v>1485.42</v>
      </c>
      <c r="E2293" t="s">
        <v>67</v>
      </c>
      <c r="F2293" t="s">
        <v>20</v>
      </c>
      <c r="G2293" t="s">
        <v>21</v>
      </c>
      <c r="H2293" t="s">
        <v>75</v>
      </c>
      <c r="I2293">
        <f>IF(OR(financial_transactions35[[#This Row],[amount]]&lt;$L$16, financial_transactions35[[#This Row],[amount]]&gt;$L$17), 1, 0)</f>
        <v>1</v>
      </c>
    </row>
    <row r="2294" spans="1:9">
      <c r="A2294" t="s">
        <v>4559</v>
      </c>
      <c r="B2294" s="3">
        <v>45379</v>
      </c>
      <c r="C2294" t="s">
        <v>4156</v>
      </c>
      <c r="D2294">
        <v>742.06</v>
      </c>
      <c r="E2294" t="s">
        <v>64</v>
      </c>
      <c r="F2294" t="s">
        <v>32</v>
      </c>
      <c r="G2294" t="s">
        <v>27</v>
      </c>
      <c r="H2294" t="s">
        <v>36</v>
      </c>
      <c r="I2294">
        <f>IF(OR(financial_transactions35[[#This Row],[amount]]&lt;$L$16, financial_transactions35[[#This Row],[amount]]&gt;$L$17), 1, 0)</f>
        <v>1</v>
      </c>
    </row>
    <row r="2295" spans="1:9">
      <c r="A2295" t="s">
        <v>4560</v>
      </c>
      <c r="B2295" s="3">
        <v>45379</v>
      </c>
      <c r="C2295" t="s">
        <v>4561</v>
      </c>
      <c r="D2295">
        <v>1030.3699999999999</v>
      </c>
      <c r="E2295" t="s">
        <v>122</v>
      </c>
      <c r="F2295" t="s">
        <v>32</v>
      </c>
      <c r="G2295" t="s">
        <v>39</v>
      </c>
      <c r="H2295" t="s">
        <v>176</v>
      </c>
      <c r="I2295">
        <f>IF(OR(financial_transactions35[[#This Row],[amount]]&lt;$L$16, financial_transactions35[[#This Row],[amount]]&gt;$L$17), 1, 0)</f>
        <v>1</v>
      </c>
    </row>
    <row r="2296" spans="1:9">
      <c r="A2296" t="s">
        <v>4562</v>
      </c>
      <c r="B2296" s="3">
        <v>45379</v>
      </c>
      <c r="C2296" t="s">
        <v>4563</v>
      </c>
      <c r="D2296">
        <v>1608.63</v>
      </c>
      <c r="E2296" t="s">
        <v>25</v>
      </c>
      <c r="F2296" t="s">
        <v>32</v>
      </c>
      <c r="G2296" t="s">
        <v>27</v>
      </c>
      <c r="H2296" t="s">
        <v>109</v>
      </c>
      <c r="I2296">
        <f>IF(OR(financial_transactions35[[#This Row],[amount]]&lt;$L$16, financial_transactions35[[#This Row],[amount]]&gt;$L$17), 1, 0)</f>
        <v>1</v>
      </c>
    </row>
    <row r="2297" spans="1:9">
      <c r="A2297" t="s">
        <v>4564</v>
      </c>
      <c r="B2297" s="3">
        <v>45379</v>
      </c>
      <c r="C2297" t="s">
        <v>4565</v>
      </c>
      <c r="D2297">
        <v>1283.7</v>
      </c>
      <c r="E2297" t="s">
        <v>70</v>
      </c>
      <c r="F2297" t="s">
        <v>32</v>
      </c>
      <c r="G2297" t="s">
        <v>21</v>
      </c>
      <c r="H2297" t="s">
        <v>49</v>
      </c>
      <c r="I2297">
        <f>IF(OR(financial_transactions35[[#This Row],[amount]]&lt;$L$16, financial_transactions35[[#This Row],[amount]]&gt;$L$17), 1, 0)</f>
        <v>1</v>
      </c>
    </row>
    <row r="2298" spans="1:9">
      <c r="A2298" t="s">
        <v>4566</v>
      </c>
      <c r="B2298" s="3">
        <v>45379</v>
      </c>
      <c r="C2298" t="s">
        <v>4188</v>
      </c>
      <c r="D2298">
        <v>1354.76</v>
      </c>
      <c r="E2298" t="s">
        <v>25</v>
      </c>
      <c r="F2298" t="s">
        <v>32</v>
      </c>
      <c r="G2298" t="s">
        <v>27</v>
      </c>
      <c r="H2298" t="s">
        <v>109</v>
      </c>
      <c r="I2298">
        <f>IF(OR(financial_transactions35[[#This Row],[amount]]&lt;$L$16, financial_transactions35[[#This Row],[amount]]&gt;$L$17), 1, 0)</f>
        <v>1</v>
      </c>
    </row>
    <row r="2299" spans="1:9">
      <c r="A2299" t="s">
        <v>4567</v>
      </c>
      <c r="B2299" s="3">
        <v>45379</v>
      </c>
      <c r="C2299" t="s">
        <v>4568</v>
      </c>
      <c r="D2299">
        <v>764.5</v>
      </c>
      <c r="E2299" t="s">
        <v>31</v>
      </c>
      <c r="F2299" t="s">
        <v>61</v>
      </c>
      <c r="G2299" t="s">
        <v>21</v>
      </c>
      <c r="H2299" t="s">
        <v>16080</v>
      </c>
      <c r="I2299">
        <f>IF(OR(financial_transactions35[[#This Row],[amount]]&lt;$L$16, financial_transactions35[[#This Row],[amount]]&gt;$L$17), 1, 0)</f>
        <v>1</v>
      </c>
    </row>
    <row r="2300" spans="1:9">
      <c r="A2300" t="s">
        <v>4571</v>
      </c>
      <c r="B2300" s="3">
        <v>45379</v>
      </c>
      <c r="C2300" t="s">
        <v>4572</v>
      </c>
      <c r="D2300">
        <v>428.87</v>
      </c>
      <c r="E2300" t="s">
        <v>64</v>
      </c>
      <c r="F2300" t="s">
        <v>20</v>
      </c>
      <c r="G2300" t="s">
        <v>39</v>
      </c>
      <c r="H2300" t="s">
        <v>109</v>
      </c>
      <c r="I2300">
        <f>IF(OR(financial_transactions35[[#This Row],[amount]]&lt;$L$16, financial_transactions35[[#This Row],[amount]]&gt;$L$17), 1, 0)</f>
        <v>1</v>
      </c>
    </row>
    <row r="2301" spans="1:9">
      <c r="A2301" t="s">
        <v>4573</v>
      </c>
      <c r="B2301" s="3">
        <v>45380</v>
      </c>
      <c r="C2301" t="s">
        <v>4574</v>
      </c>
      <c r="D2301">
        <v>1138.0899999999999</v>
      </c>
      <c r="E2301" t="s">
        <v>16110</v>
      </c>
      <c r="F2301" t="s">
        <v>61</v>
      </c>
      <c r="G2301" t="s">
        <v>27</v>
      </c>
      <c r="H2301" t="s">
        <v>44</v>
      </c>
      <c r="I2301">
        <f>IF(OR(financial_transactions35[[#This Row],[amount]]&lt;$L$16, financial_transactions35[[#This Row],[amount]]&gt;$L$17), 1, 0)</f>
        <v>1</v>
      </c>
    </row>
    <row r="2302" spans="1:9">
      <c r="A2302" t="s">
        <v>4575</v>
      </c>
      <c r="B2302" s="3">
        <v>45380</v>
      </c>
      <c r="C2302" t="s">
        <v>4576</v>
      </c>
      <c r="D2302">
        <v>740.13</v>
      </c>
      <c r="E2302" t="s">
        <v>16110</v>
      </c>
      <c r="F2302" t="s">
        <v>26</v>
      </c>
      <c r="G2302" t="s">
        <v>27</v>
      </c>
      <c r="H2302" t="s">
        <v>53</v>
      </c>
      <c r="I2302">
        <f>IF(OR(financial_transactions35[[#This Row],[amount]]&lt;$L$16, financial_transactions35[[#This Row],[amount]]&gt;$L$17), 1, 0)</f>
        <v>1</v>
      </c>
    </row>
    <row r="2303" spans="1:9">
      <c r="A2303" t="s">
        <v>4577</v>
      </c>
      <c r="B2303" s="3">
        <v>45380</v>
      </c>
      <c r="C2303" t="s">
        <v>4578</v>
      </c>
      <c r="D2303">
        <v>334.29</v>
      </c>
      <c r="E2303" t="s">
        <v>16110</v>
      </c>
      <c r="F2303" t="s">
        <v>26</v>
      </c>
      <c r="G2303" t="s">
        <v>27</v>
      </c>
      <c r="H2303" t="s">
        <v>109</v>
      </c>
      <c r="I2303">
        <f>IF(OR(financial_transactions35[[#This Row],[amount]]&lt;$L$16, financial_transactions35[[#This Row],[amount]]&gt;$L$17), 1, 0)</f>
        <v>1</v>
      </c>
    </row>
    <row r="2304" spans="1:9">
      <c r="A2304" t="s">
        <v>4579</v>
      </c>
      <c r="B2304" s="3">
        <v>45380</v>
      </c>
      <c r="C2304" t="s">
        <v>4580</v>
      </c>
      <c r="D2304">
        <v>228.98</v>
      </c>
      <c r="E2304" t="s">
        <v>52</v>
      </c>
      <c r="F2304" t="s">
        <v>32</v>
      </c>
      <c r="G2304" t="s">
        <v>21</v>
      </c>
      <c r="H2304" t="s">
        <v>16080</v>
      </c>
      <c r="I2304">
        <f>IF(OR(financial_transactions35[[#This Row],[amount]]&lt;$L$16, financial_transactions35[[#This Row],[amount]]&gt;$L$17), 1, 0)</f>
        <v>1</v>
      </c>
    </row>
    <row r="2305" spans="1:9">
      <c r="A2305" t="s">
        <v>4581</v>
      </c>
      <c r="B2305" s="3">
        <v>45380</v>
      </c>
      <c r="C2305" t="s">
        <v>4582</v>
      </c>
      <c r="D2305">
        <v>1612.73</v>
      </c>
      <c r="E2305" t="s">
        <v>47</v>
      </c>
      <c r="F2305" t="s">
        <v>26</v>
      </c>
      <c r="G2305" t="s">
        <v>27</v>
      </c>
      <c r="H2305" t="s">
        <v>87</v>
      </c>
      <c r="I2305">
        <f>IF(OR(financial_transactions35[[#This Row],[amount]]&lt;$L$16, financial_transactions35[[#This Row],[amount]]&gt;$L$17), 1, 0)</f>
        <v>1</v>
      </c>
    </row>
    <row r="2306" spans="1:9">
      <c r="A2306" t="s">
        <v>4583</v>
      </c>
      <c r="B2306" s="3">
        <v>45380</v>
      </c>
      <c r="C2306" t="s">
        <v>2381</v>
      </c>
      <c r="D2306">
        <v>1745.78</v>
      </c>
      <c r="E2306" t="s">
        <v>47</v>
      </c>
      <c r="F2306" t="s">
        <v>26</v>
      </c>
      <c r="G2306" t="s">
        <v>48</v>
      </c>
      <c r="H2306" t="s">
        <v>49</v>
      </c>
      <c r="I2306">
        <f>IF(OR(financial_transactions35[[#This Row],[amount]]&lt;$L$16, financial_transactions35[[#This Row],[amount]]&gt;$L$17), 1, 0)</f>
        <v>1</v>
      </c>
    </row>
    <row r="2307" spans="1:9">
      <c r="A2307" t="s">
        <v>4584</v>
      </c>
      <c r="B2307" s="3">
        <v>45380</v>
      </c>
      <c r="C2307" t="s">
        <v>4585</v>
      </c>
      <c r="D2307">
        <v>420.6</v>
      </c>
      <c r="E2307" t="s">
        <v>52</v>
      </c>
      <c r="F2307" t="s">
        <v>32</v>
      </c>
      <c r="G2307" t="s">
        <v>21</v>
      </c>
      <c r="H2307" t="s">
        <v>44</v>
      </c>
      <c r="I2307">
        <f>IF(OR(financial_transactions35[[#This Row],[amount]]&lt;$L$16, financial_transactions35[[#This Row],[amount]]&gt;$L$17), 1, 0)</f>
        <v>1</v>
      </c>
    </row>
    <row r="2308" spans="1:9">
      <c r="A2308" t="s">
        <v>4586</v>
      </c>
      <c r="B2308" s="3">
        <v>45380</v>
      </c>
      <c r="C2308" t="s">
        <v>4587</v>
      </c>
      <c r="D2308">
        <v>1491.4</v>
      </c>
      <c r="E2308" t="s">
        <v>67</v>
      </c>
      <c r="F2308" t="s">
        <v>61</v>
      </c>
      <c r="G2308" t="s">
        <v>39</v>
      </c>
      <c r="H2308" t="s">
        <v>87</v>
      </c>
      <c r="I2308">
        <f>IF(OR(financial_transactions35[[#This Row],[amount]]&lt;$L$16, financial_transactions35[[#This Row],[amount]]&gt;$L$17), 1, 0)</f>
        <v>1</v>
      </c>
    </row>
    <row r="2309" spans="1:9">
      <c r="A2309" t="s">
        <v>4588</v>
      </c>
      <c r="B2309" s="3">
        <v>45380</v>
      </c>
      <c r="C2309" t="s">
        <v>4589</v>
      </c>
      <c r="D2309">
        <v>1928.86</v>
      </c>
      <c r="E2309" t="s">
        <v>122</v>
      </c>
      <c r="F2309" t="s">
        <v>20</v>
      </c>
      <c r="G2309" t="s">
        <v>39</v>
      </c>
      <c r="H2309" t="s">
        <v>28</v>
      </c>
      <c r="I2309">
        <f>IF(OR(financial_transactions35[[#This Row],[amount]]&lt;$L$16, financial_transactions35[[#This Row],[amount]]&gt;$L$17), 1, 0)</f>
        <v>1</v>
      </c>
    </row>
    <row r="2310" spans="1:9">
      <c r="A2310" t="s">
        <v>4590</v>
      </c>
      <c r="B2310" s="3">
        <v>45380</v>
      </c>
      <c r="C2310" t="s">
        <v>4591</v>
      </c>
      <c r="D2310">
        <v>1728.62</v>
      </c>
      <c r="E2310" t="s">
        <v>16110</v>
      </c>
      <c r="F2310" t="s">
        <v>20</v>
      </c>
      <c r="G2310" t="s">
        <v>39</v>
      </c>
      <c r="H2310" t="s">
        <v>87</v>
      </c>
      <c r="I2310">
        <f>IF(OR(financial_transactions35[[#This Row],[amount]]&lt;$L$16, financial_transactions35[[#This Row],[amount]]&gt;$L$17), 1, 0)</f>
        <v>1</v>
      </c>
    </row>
    <row r="2311" spans="1:9">
      <c r="A2311" t="s">
        <v>4592</v>
      </c>
      <c r="B2311" s="3">
        <v>45380</v>
      </c>
      <c r="C2311" t="s">
        <v>4593</v>
      </c>
      <c r="D2311">
        <v>791.17</v>
      </c>
      <c r="E2311" t="s">
        <v>70</v>
      </c>
      <c r="F2311" t="s">
        <v>26</v>
      </c>
      <c r="G2311" t="s">
        <v>48</v>
      </c>
      <c r="H2311" t="s">
        <v>44</v>
      </c>
      <c r="I2311">
        <f>IF(OR(financial_transactions35[[#This Row],[amount]]&lt;$L$16, financial_transactions35[[#This Row],[amount]]&gt;$L$17), 1, 0)</f>
        <v>1</v>
      </c>
    </row>
    <row r="2312" spans="1:9">
      <c r="A2312" t="s">
        <v>4594</v>
      </c>
      <c r="B2312" s="3">
        <v>45380</v>
      </c>
      <c r="C2312" t="s">
        <v>4595</v>
      </c>
      <c r="D2312">
        <v>105.85</v>
      </c>
      <c r="E2312" t="s">
        <v>64</v>
      </c>
      <c r="F2312" t="s">
        <v>61</v>
      </c>
      <c r="G2312" t="s">
        <v>39</v>
      </c>
      <c r="H2312" t="s">
        <v>33</v>
      </c>
      <c r="I2312">
        <f>IF(OR(financial_transactions35[[#This Row],[amount]]&lt;$L$16, financial_transactions35[[#This Row],[amount]]&gt;$L$17), 1, 0)</f>
        <v>1</v>
      </c>
    </row>
    <row r="2313" spans="1:9">
      <c r="A2313" t="s">
        <v>4596</v>
      </c>
      <c r="B2313" s="3">
        <v>45380</v>
      </c>
      <c r="C2313" t="s">
        <v>4597</v>
      </c>
      <c r="D2313">
        <v>1613.21</v>
      </c>
      <c r="E2313" t="s">
        <v>16110</v>
      </c>
      <c r="F2313" t="s">
        <v>32</v>
      </c>
      <c r="G2313" t="s">
        <v>39</v>
      </c>
      <c r="H2313" t="s">
        <v>53</v>
      </c>
      <c r="I2313">
        <f>IF(OR(financial_transactions35[[#This Row],[amount]]&lt;$L$16, financial_transactions35[[#This Row],[amount]]&gt;$L$17), 1, 0)</f>
        <v>1</v>
      </c>
    </row>
    <row r="2314" spans="1:9">
      <c r="A2314" t="s">
        <v>4598</v>
      </c>
      <c r="B2314" s="3">
        <v>45380</v>
      </c>
      <c r="C2314" t="s">
        <v>4599</v>
      </c>
      <c r="D2314">
        <v>1175.4000000000001</v>
      </c>
      <c r="E2314" t="s">
        <v>16110</v>
      </c>
      <c r="F2314" t="s">
        <v>32</v>
      </c>
      <c r="G2314" t="s">
        <v>48</v>
      </c>
      <c r="H2314" t="s">
        <v>176</v>
      </c>
      <c r="I2314">
        <f>IF(OR(financial_transactions35[[#This Row],[amount]]&lt;$L$16, financial_transactions35[[#This Row],[amount]]&gt;$L$17), 1, 0)</f>
        <v>1</v>
      </c>
    </row>
    <row r="2315" spans="1:9">
      <c r="A2315" t="s">
        <v>4600</v>
      </c>
      <c r="B2315" s="3">
        <v>45380</v>
      </c>
      <c r="C2315" t="s">
        <v>3631</v>
      </c>
      <c r="D2315">
        <v>1285.04</v>
      </c>
      <c r="E2315" t="s">
        <v>52</v>
      </c>
      <c r="F2315" t="s">
        <v>32</v>
      </c>
      <c r="G2315" t="s">
        <v>39</v>
      </c>
      <c r="H2315" t="s">
        <v>36</v>
      </c>
      <c r="I2315">
        <f>IF(OR(financial_transactions35[[#This Row],[amount]]&lt;$L$16, financial_transactions35[[#This Row],[amount]]&gt;$L$17), 1, 0)</f>
        <v>1</v>
      </c>
    </row>
    <row r="2316" spans="1:9">
      <c r="A2316" t="s">
        <v>4601</v>
      </c>
      <c r="B2316" s="3">
        <v>45380</v>
      </c>
      <c r="C2316" t="s">
        <v>2435</v>
      </c>
      <c r="D2316">
        <v>981.06</v>
      </c>
      <c r="E2316" t="s">
        <v>19</v>
      </c>
      <c r="F2316" t="s">
        <v>32</v>
      </c>
      <c r="G2316" t="s">
        <v>39</v>
      </c>
      <c r="H2316" t="s">
        <v>109</v>
      </c>
      <c r="I2316">
        <f>IF(OR(financial_transactions35[[#This Row],[amount]]&lt;$L$16, financial_transactions35[[#This Row],[amount]]&gt;$L$17), 1, 0)</f>
        <v>1</v>
      </c>
    </row>
    <row r="2317" spans="1:9">
      <c r="A2317" t="s">
        <v>4602</v>
      </c>
      <c r="B2317" s="3">
        <v>45380</v>
      </c>
      <c r="C2317" t="s">
        <v>4603</v>
      </c>
      <c r="D2317">
        <v>1465.92</v>
      </c>
      <c r="E2317" t="s">
        <v>16079</v>
      </c>
      <c r="F2317" t="s">
        <v>20</v>
      </c>
      <c r="G2317" t="s">
        <v>39</v>
      </c>
      <c r="H2317" t="s">
        <v>28</v>
      </c>
      <c r="I2317">
        <f>IF(OR(financial_transactions35[[#This Row],[amount]]&lt;$L$16, financial_transactions35[[#This Row],[amount]]&gt;$L$17), 1, 0)</f>
        <v>1</v>
      </c>
    </row>
    <row r="2318" spans="1:9">
      <c r="A2318" t="s">
        <v>4604</v>
      </c>
      <c r="B2318" s="3">
        <v>45380</v>
      </c>
      <c r="C2318" t="s">
        <v>4605</v>
      </c>
      <c r="D2318">
        <v>828.25</v>
      </c>
      <c r="E2318" t="s">
        <v>67</v>
      </c>
      <c r="F2318" t="s">
        <v>61</v>
      </c>
      <c r="G2318" t="s">
        <v>48</v>
      </c>
      <c r="H2318" t="s">
        <v>109</v>
      </c>
      <c r="I2318">
        <f>IF(OR(financial_transactions35[[#This Row],[amount]]&lt;$L$16, financial_transactions35[[#This Row],[amount]]&gt;$L$17), 1, 0)</f>
        <v>1</v>
      </c>
    </row>
    <row r="2319" spans="1:9">
      <c r="A2319" t="s">
        <v>4606</v>
      </c>
      <c r="B2319" s="3">
        <v>45380</v>
      </c>
      <c r="C2319" t="s">
        <v>4607</v>
      </c>
      <c r="D2319">
        <v>241.05</v>
      </c>
      <c r="E2319" t="s">
        <v>19</v>
      </c>
      <c r="F2319" t="s">
        <v>20</v>
      </c>
      <c r="G2319" t="s">
        <v>39</v>
      </c>
      <c r="H2319" t="s">
        <v>28</v>
      </c>
      <c r="I2319">
        <f>IF(OR(financial_transactions35[[#This Row],[amount]]&lt;$L$16, financial_transactions35[[#This Row],[amount]]&gt;$L$17), 1, 0)</f>
        <v>1</v>
      </c>
    </row>
    <row r="2320" spans="1:9">
      <c r="A2320" t="s">
        <v>4608</v>
      </c>
      <c r="B2320" s="3">
        <v>45380</v>
      </c>
      <c r="C2320" t="s">
        <v>4609</v>
      </c>
      <c r="D2320">
        <v>1248.19</v>
      </c>
      <c r="E2320" t="s">
        <v>16110</v>
      </c>
      <c r="F2320" t="s">
        <v>32</v>
      </c>
      <c r="G2320" t="s">
        <v>21</v>
      </c>
      <c r="H2320" t="s">
        <v>33</v>
      </c>
      <c r="I2320">
        <f>IF(OR(financial_transactions35[[#This Row],[amount]]&lt;$L$16, financial_transactions35[[#This Row],[amount]]&gt;$L$17), 1, 0)</f>
        <v>1</v>
      </c>
    </row>
    <row r="2321" spans="1:9">
      <c r="A2321" t="s">
        <v>4610</v>
      </c>
      <c r="B2321" s="3">
        <v>45380</v>
      </c>
      <c r="C2321" t="s">
        <v>2418</v>
      </c>
      <c r="D2321">
        <v>1552.66</v>
      </c>
      <c r="E2321" t="s">
        <v>67</v>
      </c>
      <c r="F2321" t="s">
        <v>61</v>
      </c>
      <c r="G2321" t="s">
        <v>21</v>
      </c>
      <c r="H2321" t="s">
        <v>53</v>
      </c>
      <c r="I2321">
        <f>IF(OR(financial_transactions35[[#This Row],[amount]]&lt;$L$16, financial_transactions35[[#This Row],[amount]]&gt;$L$17), 1, 0)</f>
        <v>1</v>
      </c>
    </row>
    <row r="2322" spans="1:9">
      <c r="A2322" t="s">
        <v>4611</v>
      </c>
      <c r="B2322" s="3">
        <v>45380</v>
      </c>
      <c r="C2322" t="s">
        <v>4612</v>
      </c>
      <c r="D2322">
        <v>748.9</v>
      </c>
      <c r="E2322" t="s">
        <v>64</v>
      </c>
      <c r="F2322" t="s">
        <v>32</v>
      </c>
      <c r="G2322" t="s">
        <v>27</v>
      </c>
      <c r="H2322" t="s">
        <v>44</v>
      </c>
      <c r="I2322">
        <f>IF(OR(financial_transactions35[[#This Row],[amount]]&lt;$L$16, financial_transactions35[[#This Row],[amount]]&gt;$L$17), 1, 0)</f>
        <v>1</v>
      </c>
    </row>
    <row r="2323" spans="1:9">
      <c r="A2323" t="s">
        <v>4613</v>
      </c>
      <c r="B2323" s="3">
        <v>45380</v>
      </c>
      <c r="C2323" t="s">
        <v>4106</v>
      </c>
      <c r="D2323">
        <v>1446.3</v>
      </c>
      <c r="E2323" t="s">
        <v>52</v>
      </c>
      <c r="F2323" t="s">
        <v>26</v>
      </c>
      <c r="G2323" t="s">
        <v>27</v>
      </c>
      <c r="H2323" t="s">
        <v>49</v>
      </c>
      <c r="I2323">
        <f>IF(OR(financial_transactions35[[#This Row],[amount]]&lt;$L$16, financial_transactions35[[#This Row],[amount]]&gt;$L$17), 1, 0)</f>
        <v>1</v>
      </c>
    </row>
    <row r="2324" spans="1:9">
      <c r="A2324" t="s">
        <v>4614</v>
      </c>
      <c r="B2324" s="3">
        <v>45380</v>
      </c>
      <c r="C2324" t="s">
        <v>4615</v>
      </c>
      <c r="D2324">
        <v>1425.46</v>
      </c>
      <c r="E2324" t="s">
        <v>64</v>
      </c>
      <c r="F2324" t="s">
        <v>20</v>
      </c>
      <c r="G2324" t="s">
        <v>39</v>
      </c>
      <c r="H2324" t="s">
        <v>94</v>
      </c>
      <c r="I2324">
        <f>IF(OR(financial_transactions35[[#This Row],[amount]]&lt;$L$16, financial_transactions35[[#This Row],[amount]]&gt;$L$17), 1, 0)</f>
        <v>1</v>
      </c>
    </row>
    <row r="2325" spans="1:9">
      <c r="A2325" t="s">
        <v>4616</v>
      </c>
      <c r="B2325" s="3">
        <v>45380</v>
      </c>
      <c r="C2325" t="s">
        <v>4617</v>
      </c>
      <c r="D2325">
        <v>1109.0899999999999</v>
      </c>
      <c r="E2325" t="s">
        <v>47</v>
      </c>
      <c r="F2325" t="s">
        <v>32</v>
      </c>
      <c r="G2325" t="s">
        <v>48</v>
      </c>
      <c r="H2325" t="s">
        <v>49</v>
      </c>
      <c r="I2325">
        <f>IF(OR(financial_transactions35[[#This Row],[amount]]&lt;$L$16, financial_transactions35[[#This Row],[amount]]&gt;$L$17), 1, 0)</f>
        <v>1</v>
      </c>
    </row>
    <row r="2326" spans="1:9">
      <c r="A2326" t="s">
        <v>4618</v>
      </c>
      <c r="B2326" s="3">
        <v>45380</v>
      </c>
      <c r="C2326" t="s">
        <v>4619</v>
      </c>
      <c r="D2326">
        <v>103.73</v>
      </c>
      <c r="E2326" t="s">
        <v>47</v>
      </c>
      <c r="F2326" t="s">
        <v>61</v>
      </c>
      <c r="G2326" t="s">
        <v>27</v>
      </c>
      <c r="H2326" t="s">
        <v>44</v>
      </c>
      <c r="I2326">
        <f>IF(OR(financial_transactions35[[#This Row],[amount]]&lt;$L$16, financial_transactions35[[#This Row],[amount]]&gt;$L$17), 1, 0)</f>
        <v>1</v>
      </c>
    </row>
    <row r="2327" spans="1:9">
      <c r="A2327" t="s">
        <v>4620</v>
      </c>
      <c r="B2327" s="3">
        <v>45380</v>
      </c>
      <c r="C2327" t="s">
        <v>4621</v>
      </c>
      <c r="D2327">
        <v>865.81</v>
      </c>
      <c r="E2327" t="s">
        <v>52</v>
      </c>
      <c r="F2327" t="s">
        <v>26</v>
      </c>
      <c r="G2327" t="s">
        <v>21</v>
      </c>
      <c r="H2327" t="s">
        <v>28</v>
      </c>
      <c r="I2327">
        <f>IF(OR(financial_transactions35[[#This Row],[amount]]&lt;$L$16, financial_transactions35[[#This Row],[amount]]&gt;$L$17), 1, 0)</f>
        <v>1</v>
      </c>
    </row>
    <row r="2328" spans="1:9">
      <c r="A2328" t="s">
        <v>4622</v>
      </c>
      <c r="B2328" s="3">
        <v>45380</v>
      </c>
      <c r="C2328" t="s">
        <v>4623</v>
      </c>
      <c r="D2328">
        <v>888.05</v>
      </c>
      <c r="E2328" t="s">
        <v>19</v>
      </c>
      <c r="F2328" t="s">
        <v>61</v>
      </c>
      <c r="G2328" t="s">
        <v>48</v>
      </c>
      <c r="H2328" t="s">
        <v>33</v>
      </c>
      <c r="I2328">
        <f>IF(OR(financial_transactions35[[#This Row],[amount]]&lt;$L$16, financial_transactions35[[#This Row],[amount]]&gt;$L$17), 1, 0)</f>
        <v>1</v>
      </c>
    </row>
    <row r="2329" spans="1:9">
      <c r="A2329" t="s">
        <v>4624</v>
      </c>
      <c r="B2329" s="3">
        <v>45380</v>
      </c>
      <c r="C2329" t="s">
        <v>4625</v>
      </c>
      <c r="D2329">
        <v>11982.66</v>
      </c>
      <c r="E2329" t="s">
        <v>16110</v>
      </c>
      <c r="F2329" t="s">
        <v>26</v>
      </c>
      <c r="G2329" t="s">
        <v>48</v>
      </c>
      <c r="H2329" t="s">
        <v>176</v>
      </c>
      <c r="I2329">
        <f>IF(OR(financial_transactions35[[#This Row],[amount]]&lt;$L$16, financial_transactions35[[#This Row],[amount]]&gt;$L$17), 1, 0)</f>
        <v>1</v>
      </c>
    </row>
    <row r="2330" spans="1:9">
      <c r="A2330" t="s">
        <v>4626</v>
      </c>
      <c r="B2330" s="3">
        <v>45381</v>
      </c>
      <c r="C2330" t="s">
        <v>4627</v>
      </c>
      <c r="D2330">
        <v>467.96</v>
      </c>
      <c r="E2330" t="s">
        <v>70</v>
      </c>
      <c r="F2330" t="s">
        <v>26</v>
      </c>
      <c r="G2330" t="s">
        <v>39</v>
      </c>
      <c r="H2330" t="s">
        <v>75</v>
      </c>
      <c r="I2330">
        <f>IF(OR(financial_transactions35[[#This Row],[amount]]&lt;$L$16, financial_transactions35[[#This Row],[amount]]&gt;$L$17), 1, 0)</f>
        <v>1</v>
      </c>
    </row>
    <row r="2331" spans="1:9">
      <c r="A2331" t="s">
        <v>4628</v>
      </c>
      <c r="B2331" s="3">
        <v>45381</v>
      </c>
      <c r="C2331" t="s">
        <v>38</v>
      </c>
      <c r="D2331">
        <v>1301.4000000000001</v>
      </c>
      <c r="E2331" t="s">
        <v>67</v>
      </c>
      <c r="F2331" t="s">
        <v>26</v>
      </c>
      <c r="G2331" t="s">
        <v>39</v>
      </c>
      <c r="H2331" t="s">
        <v>57</v>
      </c>
      <c r="I2331">
        <f>IF(OR(financial_transactions35[[#This Row],[amount]]&lt;$L$16, financial_transactions35[[#This Row],[amount]]&gt;$L$17), 1, 0)</f>
        <v>1</v>
      </c>
    </row>
    <row r="2332" spans="1:9">
      <c r="A2332" t="s">
        <v>4629</v>
      </c>
      <c r="B2332" s="3">
        <v>45381</v>
      </c>
      <c r="C2332" t="s">
        <v>4630</v>
      </c>
      <c r="D2332">
        <v>111.62</v>
      </c>
      <c r="E2332" t="s">
        <v>64</v>
      </c>
      <c r="F2332" t="s">
        <v>20</v>
      </c>
      <c r="G2332" t="s">
        <v>27</v>
      </c>
      <c r="H2332" t="s">
        <v>16080</v>
      </c>
      <c r="I2332">
        <f>IF(OR(financial_transactions35[[#This Row],[amount]]&lt;$L$16, financial_transactions35[[#This Row],[amount]]&gt;$L$17), 1, 0)</f>
        <v>1</v>
      </c>
    </row>
    <row r="2333" spans="1:9">
      <c r="A2333" t="s">
        <v>4631</v>
      </c>
      <c r="B2333" s="3">
        <v>45381</v>
      </c>
      <c r="C2333" t="s">
        <v>4632</v>
      </c>
      <c r="D2333">
        <v>1459.55</v>
      </c>
      <c r="E2333" t="s">
        <v>67</v>
      </c>
      <c r="F2333" t="s">
        <v>20</v>
      </c>
      <c r="G2333" t="s">
        <v>48</v>
      </c>
      <c r="H2333" t="s">
        <v>94</v>
      </c>
      <c r="I2333">
        <f>IF(OR(financial_transactions35[[#This Row],[amount]]&lt;$L$16, financial_transactions35[[#This Row],[amount]]&gt;$L$17), 1, 0)</f>
        <v>1</v>
      </c>
    </row>
    <row r="2334" spans="1:9">
      <c r="A2334" t="s">
        <v>4633</v>
      </c>
      <c r="B2334" s="3">
        <v>45381</v>
      </c>
      <c r="C2334" t="s">
        <v>3413</v>
      </c>
      <c r="D2334">
        <v>496.91</v>
      </c>
      <c r="E2334" t="s">
        <v>67</v>
      </c>
      <c r="F2334" t="s">
        <v>61</v>
      </c>
      <c r="G2334" t="s">
        <v>21</v>
      </c>
      <c r="H2334" t="s">
        <v>53</v>
      </c>
      <c r="I2334">
        <f>IF(OR(financial_transactions35[[#This Row],[amount]]&lt;$L$16, financial_transactions35[[#This Row],[amount]]&gt;$L$17), 1, 0)</f>
        <v>1</v>
      </c>
    </row>
    <row r="2335" spans="1:9">
      <c r="A2335" t="s">
        <v>4634</v>
      </c>
      <c r="B2335" s="3">
        <v>45381</v>
      </c>
      <c r="C2335" t="s">
        <v>2604</v>
      </c>
      <c r="D2335">
        <v>11391.67</v>
      </c>
      <c r="E2335" t="s">
        <v>16110</v>
      </c>
      <c r="F2335" t="s">
        <v>20</v>
      </c>
      <c r="G2335" t="s">
        <v>39</v>
      </c>
      <c r="H2335" t="s">
        <v>94</v>
      </c>
      <c r="I2335">
        <f>IF(OR(financial_transactions35[[#This Row],[amount]]&lt;$L$16, financial_transactions35[[#This Row],[amount]]&gt;$L$17), 1, 0)</f>
        <v>1</v>
      </c>
    </row>
    <row r="2336" spans="1:9">
      <c r="A2336" t="s">
        <v>4635</v>
      </c>
      <c r="B2336" s="3">
        <v>45381</v>
      </c>
      <c r="C2336" t="s">
        <v>4636</v>
      </c>
      <c r="D2336">
        <v>96.78</v>
      </c>
      <c r="E2336" t="s">
        <v>122</v>
      </c>
      <c r="F2336" t="s">
        <v>26</v>
      </c>
      <c r="G2336" t="s">
        <v>48</v>
      </c>
      <c r="H2336" t="s">
        <v>22</v>
      </c>
      <c r="I2336">
        <f>IF(OR(financial_transactions35[[#This Row],[amount]]&lt;$L$16, financial_transactions35[[#This Row],[amount]]&gt;$L$17), 1, 0)</f>
        <v>1</v>
      </c>
    </row>
    <row r="2337" spans="1:9">
      <c r="A2337" t="s">
        <v>4639</v>
      </c>
      <c r="B2337" s="3">
        <v>45381</v>
      </c>
      <c r="C2337" t="s">
        <v>800</v>
      </c>
      <c r="D2337">
        <v>1520.21</v>
      </c>
      <c r="E2337" t="s">
        <v>122</v>
      </c>
      <c r="F2337" t="s">
        <v>26</v>
      </c>
      <c r="G2337" t="s">
        <v>21</v>
      </c>
      <c r="H2337" t="s">
        <v>109</v>
      </c>
      <c r="I2337">
        <f>IF(OR(financial_transactions35[[#This Row],[amount]]&lt;$L$16, financial_transactions35[[#This Row],[amount]]&gt;$L$17), 1, 0)</f>
        <v>1</v>
      </c>
    </row>
    <row r="2338" spans="1:9">
      <c r="A2338" t="s">
        <v>4642</v>
      </c>
      <c r="B2338" s="3">
        <v>45381</v>
      </c>
      <c r="C2338" t="s">
        <v>2027</v>
      </c>
      <c r="D2338">
        <v>1919.38</v>
      </c>
      <c r="E2338" t="s">
        <v>47</v>
      </c>
      <c r="F2338" t="s">
        <v>32</v>
      </c>
      <c r="G2338" t="s">
        <v>27</v>
      </c>
      <c r="H2338" t="s">
        <v>16080</v>
      </c>
      <c r="I2338">
        <f>IF(OR(financial_transactions35[[#This Row],[amount]]&lt;$L$16, financial_transactions35[[#This Row],[amount]]&gt;$L$17), 1, 0)</f>
        <v>1</v>
      </c>
    </row>
    <row r="2339" spans="1:9">
      <c r="A2339" t="s">
        <v>4643</v>
      </c>
      <c r="B2339" s="3">
        <v>45381</v>
      </c>
      <c r="C2339" t="s">
        <v>4644</v>
      </c>
      <c r="D2339">
        <v>503.9</v>
      </c>
      <c r="E2339" t="s">
        <v>122</v>
      </c>
      <c r="F2339" t="s">
        <v>32</v>
      </c>
      <c r="G2339" t="s">
        <v>21</v>
      </c>
      <c r="H2339" t="s">
        <v>40</v>
      </c>
      <c r="I2339">
        <f>IF(OR(financial_transactions35[[#This Row],[amount]]&lt;$L$16, financial_transactions35[[#This Row],[amount]]&gt;$L$17), 1, 0)</f>
        <v>1</v>
      </c>
    </row>
    <row r="2340" spans="1:9">
      <c r="A2340" t="s">
        <v>4645</v>
      </c>
      <c r="B2340" s="3">
        <v>45381</v>
      </c>
      <c r="C2340" t="s">
        <v>1467</v>
      </c>
      <c r="D2340">
        <v>1879.14</v>
      </c>
      <c r="E2340" t="s">
        <v>67</v>
      </c>
      <c r="F2340" t="s">
        <v>20</v>
      </c>
      <c r="G2340" t="s">
        <v>21</v>
      </c>
      <c r="H2340" t="s">
        <v>176</v>
      </c>
      <c r="I2340">
        <f>IF(OR(financial_transactions35[[#This Row],[amount]]&lt;$L$16, financial_transactions35[[#This Row],[amount]]&gt;$L$17), 1, 0)</f>
        <v>1</v>
      </c>
    </row>
    <row r="2341" spans="1:9">
      <c r="A2341" t="s">
        <v>4646</v>
      </c>
      <c r="B2341" s="3">
        <v>45381</v>
      </c>
      <c r="C2341" t="s">
        <v>4647</v>
      </c>
      <c r="D2341">
        <v>340.48</v>
      </c>
      <c r="E2341" t="s">
        <v>67</v>
      </c>
      <c r="F2341" t="s">
        <v>20</v>
      </c>
      <c r="G2341" t="s">
        <v>39</v>
      </c>
      <c r="H2341" t="s">
        <v>40</v>
      </c>
      <c r="I2341">
        <f>IF(OR(financial_transactions35[[#This Row],[amount]]&lt;$L$16, financial_transactions35[[#This Row],[amount]]&gt;$L$17), 1, 0)</f>
        <v>1</v>
      </c>
    </row>
    <row r="2342" spans="1:9">
      <c r="A2342" t="s">
        <v>4648</v>
      </c>
      <c r="B2342" s="3">
        <v>45381</v>
      </c>
      <c r="C2342" t="s">
        <v>4649</v>
      </c>
      <c r="D2342">
        <v>1070.57</v>
      </c>
      <c r="E2342" t="s">
        <v>70</v>
      </c>
      <c r="F2342" t="s">
        <v>26</v>
      </c>
      <c r="G2342" t="s">
        <v>48</v>
      </c>
      <c r="H2342" t="s">
        <v>28</v>
      </c>
      <c r="I2342">
        <f>IF(OR(financial_transactions35[[#This Row],[amount]]&lt;$L$16, financial_transactions35[[#This Row],[amount]]&gt;$L$17), 1, 0)</f>
        <v>1</v>
      </c>
    </row>
    <row r="2343" spans="1:9">
      <c r="A2343" t="s">
        <v>4650</v>
      </c>
      <c r="B2343" s="3">
        <v>45381</v>
      </c>
      <c r="C2343" t="s">
        <v>4651</v>
      </c>
      <c r="D2343">
        <v>1556.49</v>
      </c>
      <c r="E2343" t="s">
        <v>70</v>
      </c>
      <c r="F2343" t="s">
        <v>26</v>
      </c>
      <c r="G2343" t="s">
        <v>21</v>
      </c>
      <c r="H2343" t="s">
        <v>94</v>
      </c>
      <c r="I2343">
        <f>IF(OR(financial_transactions35[[#This Row],[amount]]&lt;$L$16, financial_transactions35[[#This Row],[amount]]&gt;$L$17), 1, 0)</f>
        <v>1</v>
      </c>
    </row>
    <row r="2344" spans="1:9">
      <c r="A2344" t="s">
        <v>4652</v>
      </c>
      <c r="B2344" s="3">
        <v>45381</v>
      </c>
      <c r="C2344" t="s">
        <v>2118</v>
      </c>
      <c r="D2344">
        <v>1225.76</v>
      </c>
      <c r="E2344" t="s">
        <v>19</v>
      </c>
      <c r="F2344" t="s">
        <v>26</v>
      </c>
      <c r="G2344" t="s">
        <v>21</v>
      </c>
      <c r="H2344" t="s">
        <v>40</v>
      </c>
      <c r="I2344">
        <f>IF(OR(financial_transactions35[[#This Row],[amount]]&lt;$L$16, financial_transactions35[[#This Row],[amount]]&gt;$L$17), 1, 0)</f>
        <v>1</v>
      </c>
    </row>
    <row r="2345" spans="1:9">
      <c r="A2345" t="s">
        <v>4653</v>
      </c>
      <c r="B2345" s="3">
        <v>45381</v>
      </c>
      <c r="C2345" t="s">
        <v>4444</v>
      </c>
      <c r="D2345">
        <v>1314.23</v>
      </c>
      <c r="E2345" t="s">
        <v>64</v>
      </c>
      <c r="F2345" t="s">
        <v>26</v>
      </c>
      <c r="G2345" t="s">
        <v>48</v>
      </c>
      <c r="H2345" t="s">
        <v>16080</v>
      </c>
      <c r="I2345">
        <f>IF(OR(financial_transactions35[[#This Row],[amount]]&lt;$L$16, financial_transactions35[[#This Row],[amount]]&gt;$L$17), 1, 0)</f>
        <v>1</v>
      </c>
    </row>
    <row r="2346" spans="1:9">
      <c r="A2346" t="s">
        <v>4654</v>
      </c>
      <c r="B2346" s="3">
        <v>45381</v>
      </c>
      <c r="C2346" t="s">
        <v>4655</v>
      </c>
      <c r="D2346">
        <v>1791.55</v>
      </c>
      <c r="E2346" t="s">
        <v>64</v>
      </c>
      <c r="F2346" t="s">
        <v>20</v>
      </c>
      <c r="G2346" t="s">
        <v>21</v>
      </c>
      <c r="H2346" t="s">
        <v>75</v>
      </c>
      <c r="I2346">
        <f>IF(OR(financial_transactions35[[#This Row],[amount]]&lt;$L$16, financial_transactions35[[#This Row],[amount]]&gt;$L$17), 1, 0)</f>
        <v>1</v>
      </c>
    </row>
    <row r="2347" spans="1:9">
      <c r="A2347" t="s">
        <v>4656</v>
      </c>
      <c r="B2347" s="3">
        <v>45381</v>
      </c>
      <c r="C2347" t="s">
        <v>4657</v>
      </c>
      <c r="D2347">
        <v>1415.17</v>
      </c>
      <c r="E2347" t="s">
        <v>64</v>
      </c>
      <c r="F2347" t="s">
        <v>32</v>
      </c>
      <c r="G2347" t="s">
        <v>27</v>
      </c>
      <c r="H2347" t="s">
        <v>94</v>
      </c>
      <c r="I2347">
        <f>IF(OR(financial_transactions35[[#This Row],[amount]]&lt;$L$16, financial_transactions35[[#This Row],[amount]]&gt;$L$17), 1, 0)</f>
        <v>1</v>
      </c>
    </row>
    <row r="2348" spans="1:9">
      <c r="A2348" t="s">
        <v>4658</v>
      </c>
      <c r="B2348" s="3">
        <v>45381</v>
      </c>
      <c r="C2348" t="s">
        <v>4659</v>
      </c>
      <c r="D2348">
        <v>107.75</v>
      </c>
      <c r="E2348" t="s">
        <v>52</v>
      </c>
      <c r="F2348" t="s">
        <v>32</v>
      </c>
      <c r="G2348" t="s">
        <v>48</v>
      </c>
      <c r="H2348" t="s">
        <v>109</v>
      </c>
      <c r="I2348">
        <f>IF(OR(financial_transactions35[[#This Row],[amount]]&lt;$L$16, financial_transactions35[[#This Row],[amount]]&gt;$L$17), 1, 0)</f>
        <v>1</v>
      </c>
    </row>
    <row r="2349" spans="1:9">
      <c r="A2349" t="s">
        <v>4660</v>
      </c>
      <c r="B2349" s="3">
        <v>45381</v>
      </c>
      <c r="C2349" t="s">
        <v>1870</v>
      </c>
      <c r="D2349">
        <v>1506.66</v>
      </c>
      <c r="E2349" t="s">
        <v>47</v>
      </c>
      <c r="F2349" t="s">
        <v>20</v>
      </c>
      <c r="G2349" t="s">
        <v>21</v>
      </c>
      <c r="H2349" t="s">
        <v>57</v>
      </c>
      <c r="I2349">
        <f>IF(OR(financial_transactions35[[#This Row],[amount]]&lt;$L$16, financial_transactions35[[#This Row],[amount]]&gt;$L$17), 1, 0)</f>
        <v>1</v>
      </c>
    </row>
    <row r="2350" spans="1:9">
      <c r="A2350" t="s">
        <v>4663</v>
      </c>
      <c r="B2350" s="3">
        <v>45382</v>
      </c>
      <c r="C2350" t="s">
        <v>4664</v>
      </c>
      <c r="D2350">
        <v>616.13</v>
      </c>
      <c r="E2350" t="s">
        <v>122</v>
      </c>
      <c r="F2350" t="s">
        <v>32</v>
      </c>
      <c r="G2350" t="s">
        <v>39</v>
      </c>
      <c r="H2350" t="s">
        <v>49</v>
      </c>
      <c r="I2350">
        <f>IF(OR(financial_transactions35[[#This Row],[amount]]&lt;$L$16, financial_transactions35[[#This Row],[amount]]&gt;$L$17), 1, 0)</f>
        <v>1</v>
      </c>
    </row>
    <row r="2351" spans="1:9">
      <c r="A2351" t="s">
        <v>4665</v>
      </c>
      <c r="B2351" s="3">
        <v>45382</v>
      </c>
      <c r="C2351" t="s">
        <v>3085</v>
      </c>
      <c r="D2351">
        <v>1054.67</v>
      </c>
      <c r="E2351" t="s">
        <v>47</v>
      </c>
      <c r="F2351" t="s">
        <v>20</v>
      </c>
      <c r="G2351" t="s">
        <v>48</v>
      </c>
      <c r="H2351" t="s">
        <v>109</v>
      </c>
      <c r="I2351">
        <f>IF(OR(financial_transactions35[[#This Row],[amount]]&lt;$L$16, financial_transactions35[[#This Row],[amount]]&gt;$L$17), 1, 0)</f>
        <v>1</v>
      </c>
    </row>
    <row r="2352" spans="1:9">
      <c r="A2352" t="s">
        <v>4666</v>
      </c>
      <c r="B2352" s="3">
        <v>45382</v>
      </c>
      <c r="C2352" t="s">
        <v>4667</v>
      </c>
      <c r="D2352">
        <v>922.45</v>
      </c>
      <c r="E2352" t="s">
        <v>16110</v>
      </c>
      <c r="F2352" t="s">
        <v>26</v>
      </c>
      <c r="G2352" t="s">
        <v>21</v>
      </c>
      <c r="H2352" t="s">
        <v>49</v>
      </c>
      <c r="I2352">
        <f>IF(OR(financial_transactions35[[#This Row],[amount]]&lt;$L$16, financial_transactions35[[#This Row],[amount]]&gt;$L$17), 1, 0)</f>
        <v>1</v>
      </c>
    </row>
    <row r="2353" spans="1:9">
      <c r="A2353" t="s">
        <v>4668</v>
      </c>
      <c r="B2353" s="3">
        <v>45382</v>
      </c>
      <c r="C2353" t="s">
        <v>4669</v>
      </c>
      <c r="D2353">
        <v>1892.57</v>
      </c>
      <c r="E2353" t="s">
        <v>52</v>
      </c>
      <c r="F2353" t="s">
        <v>26</v>
      </c>
      <c r="G2353" t="s">
        <v>48</v>
      </c>
      <c r="H2353" t="s">
        <v>22</v>
      </c>
      <c r="I2353">
        <f>IF(OR(financial_transactions35[[#This Row],[amount]]&lt;$L$16, financial_transactions35[[#This Row],[amount]]&gt;$L$17), 1, 0)</f>
        <v>1</v>
      </c>
    </row>
    <row r="2354" spans="1:9">
      <c r="A2354" t="s">
        <v>4670</v>
      </c>
      <c r="B2354" s="3">
        <v>45382</v>
      </c>
      <c r="C2354" t="s">
        <v>4671</v>
      </c>
      <c r="D2354">
        <v>1693.73</v>
      </c>
      <c r="E2354" t="s">
        <v>16079</v>
      </c>
      <c r="F2354" t="s">
        <v>32</v>
      </c>
      <c r="G2354" t="s">
        <v>39</v>
      </c>
      <c r="H2354" t="s">
        <v>40</v>
      </c>
      <c r="I2354">
        <f>IF(OR(financial_transactions35[[#This Row],[amount]]&lt;$L$16, financial_transactions35[[#This Row],[amount]]&gt;$L$17), 1, 0)</f>
        <v>1</v>
      </c>
    </row>
    <row r="2355" spans="1:9">
      <c r="A2355" t="s">
        <v>4672</v>
      </c>
      <c r="B2355" s="3">
        <v>45382</v>
      </c>
      <c r="C2355" t="s">
        <v>2001</v>
      </c>
      <c r="D2355">
        <v>339.94</v>
      </c>
      <c r="E2355" t="s">
        <v>16079</v>
      </c>
      <c r="F2355" t="s">
        <v>26</v>
      </c>
      <c r="G2355" t="s">
        <v>48</v>
      </c>
      <c r="H2355" t="s">
        <v>57</v>
      </c>
      <c r="I2355">
        <f>IF(OR(financial_transactions35[[#This Row],[amount]]&lt;$L$16, financial_transactions35[[#This Row],[amount]]&gt;$L$17), 1, 0)</f>
        <v>1</v>
      </c>
    </row>
    <row r="2356" spans="1:9">
      <c r="A2356" t="s">
        <v>4673</v>
      </c>
      <c r="B2356" s="3">
        <v>45382</v>
      </c>
      <c r="C2356" t="s">
        <v>4674</v>
      </c>
      <c r="D2356">
        <v>1923.45</v>
      </c>
      <c r="E2356" t="s">
        <v>52</v>
      </c>
      <c r="F2356" t="s">
        <v>20</v>
      </c>
      <c r="G2356" t="s">
        <v>39</v>
      </c>
      <c r="H2356" t="s">
        <v>22</v>
      </c>
      <c r="I2356">
        <f>IF(OR(financial_transactions35[[#This Row],[amount]]&lt;$L$16, financial_transactions35[[#This Row],[amount]]&gt;$L$17), 1, 0)</f>
        <v>1</v>
      </c>
    </row>
    <row r="2357" spans="1:9">
      <c r="A2357" t="s">
        <v>4675</v>
      </c>
      <c r="B2357" s="3">
        <v>45382</v>
      </c>
      <c r="C2357" t="s">
        <v>4676</v>
      </c>
      <c r="D2357">
        <v>1888.87</v>
      </c>
      <c r="E2357" t="s">
        <v>70</v>
      </c>
      <c r="F2357" t="s">
        <v>26</v>
      </c>
      <c r="G2357" t="s">
        <v>48</v>
      </c>
      <c r="H2357" t="s">
        <v>75</v>
      </c>
      <c r="I2357">
        <f>IF(OR(financial_transactions35[[#This Row],[amount]]&lt;$L$16, financial_transactions35[[#This Row],[amount]]&gt;$L$17), 1, 0)</f>
        <v>1</v>
      </c>
    </row>
    <row r="2358" spans="1:9">
      <c r="A2358" t="s">
        <v>4677</v>
      </c>
      <c r="B2358" s="3">
        <v>45382</v>
      </c>
      <c r="C2358" t="s">
        <v>2073</v>
      </c>
      <c r="D2358">
        <v>17745.75</v>
      </c>
      <c r="E2358" t="s">
        <v>16079</v>
      </c>
      <c r="F2358" t="s">
        <v>32</v>
      </c>
      <c r="G2358" t="s">
        <v>21</v>
      </c>
      <c r="H2358" t="s">
        <v>49</v>
      </c>
      <c r="I2358">
        <f>IF(OR(financial_transactions35[[#This Row],[amount]]&lt;$L$16, financial_transactions35[[#This Row],[amount]]&gt;$L$17), 1, 0)</f>
        <v>1</v>
      </c>
    </row>
    <row r="2359" spans="1:9">
      <c r="A2359" t="s">
        <v>4678</v>
      </c>
      <c r="B2359" s="3">
        <v>45382</v>
      </c>
      <c r="C2359" t="s">
        <v>3331</v>
      </c>
      <c r="D2359">
        <v>733.45</v>
      </c>
      <c r="E2359" t="s">
        <v>31</v>
      </c>
      <c r="F2359" t="s">
        <v>61</v>
      </c>
      <c r="G2359" t="s">
        <v>39</v>
      </c>
      <c r="H2359" t="s">
        <v>16080</v>
      </c>
      <c r="I2359">
        <f>IF(OR(financial_transactions35[[#This Row],[amount]]&lt;$L$16, financial_transactions35[[#This Row],[amount]]&gt;$L$17), 1, 0)</f>
        <v>1</v>
      </c>
    </row>
    <row r="2360" spans="1:9">
      <c r="A2360" t="s">
        <v>4679</v>
      </c>
      <c r="B2360" s="3">
        <v>45382</v>
      </c>
      <c r="C2360" t="s">
        <v>4680</v>
      </c>
      <c r="D2360">
        <v>1825.68</v>
      </c>
      <c r="E2360" t="s">
        <v>25</v>
      </c>
      <c r="F2360" t="s">
        <v>20</v>
      </c>
      <c r="G2360" t="s">
        <v>27</v>
      </c>
      <c r="H2360" t="s">
        <v>123</v>
      </c>
      <c r="I2360">
        <f>IF(OR(financial_transactions35[[#This Row],[amount]]&lt;$L$16, financial_transactions35[[#This Row],[amount]]&gt;$L$17), 1, 0)</f>
        <v>1</v>
      </c>
    </row>
    <row r="2361" spans="1:9">
      <c r="A2361" t="s">
        <v>4681</v>
      </c>
      <c r="B2361" s="3">
        <v>45382</v>
      </c>
      <c r="C2361" t="s">
        <v>4682</v>
      </c>
      <c r="D2361">
        <v>1207.19</v>
      </c>
      <c r="E2361" t="s">
        <v>19</v>
      </c>
      <c r="F2361" t="s">
        <v>20</v>
      </c>
      <c r="G2361" t="s">
        <v>27</v>
      </c>
      <c r="H2361" t="s">
        <v>49</v>
      </c>
      <c r="I2361">
        <f>IF(OR(financial_transactions35[[#This Row],[amount]]&lt;$L$16, financial_transactions35[[#This Row],[amount]]&gt;$L$17), 1, 0)</f>
        <v>1</v>
      </c>
    </row>
    <row r="2362" spans="1:9">
      <c r="A2362" t="s">
        <v>4683</v>
      </c>
      <c r="B2362" s="3">
        <v>45382</v>
      </c>
      <c r="C2362" t="s">
        <v>4684</v>
      </c>
      <c r="D2362">
        <v>1988.62</v>
      </c>
      <c r="E2362" t="s">
        <v>31</v>
      </c>
      <c r="F2362" t="s">
        <v>20</v>
      </c>
      <c r="G2362" t="s">
        <v>39</v>
      </c>
      <c r="H2362" t="s">
        <v>16080</v>
      </c>
      <c r="I2362">
        <f>IF(OR(financial_transactions35[[#This Row],[amount]]&lt;$L$16, financial_transactions35[[#This Row],[amount]]&gt;$L$17), 1, 0)</f>
        <v>1</v>
      </c>
    </row>
    <row r="2363" spans="1:9">
      <c r="A2363" t="s">
        <v>4685</v>
      </c>
      <c r="B2363" s="3">
        <v>45382</v>
      </c>
      <c r="C2363" t="s">
        <v>4686</v>
      </c>
      <c r="D2363">
        <v>1618.66</v>
      </c>
      <c r="E2363" t="s">
        <v>122</v>
      </c>
      <c r="F2363" t="s">
        <v>20</v>
      </c>
      <c r="G2363" t="s">
        <v>48</v>
      </c>
      <c r="H2363" t="s">
        <v>176</v>
      </c>
      <c r="I2363">
        <f>IF(OR(financial_transactions35[[#This Row],[amount]]&lt;$L$16, financial_transactions35[[#This Row],[amount]]&gt;$L$17), 1, 0)</f>
        <v>1</v>
      </c>
    </row>
    <row r="2364" spans="1:9">
      <c r="A2364" t="s">
        <v>4687</v>
      </c>
      <c r="B2364" s="3">
        <v>45382</v>
      </c>
      <c r="C2364" t="s">
        <v>4688</v>
      </c>
      <c r="D2364">
        <v>953.53</v>
      </c>
      <c r="E2364" t="s">
        <v>67</v>
      </c>
      <c r="F2364" t="s">
        <v>20</v>
      </c>
      <c r="G2364" t="s">
        <v>48</v>
      </c>
      <c r="H2364" t="s">
        <v>28</v>
      </c>
      <c r="I2364">
        <f>IF(OR(financial_transactions35[[#This Row],[amount]]&lt;$L$16, financial_transactions35[[#This Row],[amount]]&gt;$L$17), 1, 0)</f>
        <v>1</v>
      </c>
    </row>
    <row r="2365" spans="1:9">
      <c r="A2365" t="s">
        <v>4689</v>
      </c>
      <c r="B2365" s="3">
        <v>45382</v>
      </c>
      <c r="C2365" t="s">
        <v>3600</v>
      </c>
      <c r="D2365">
        <v>1637.12</v>
      </c>
      <c r="E2365" t="s">
        <v>19</v>
      </c>
      <c r="F2365" t="s">
        <v>26</v>
      </c>
      <c r="G2365" t="s">
        <v>21</v>
      </c>
      <c r="H2365" t="s">
        <v>109</v>
      </c>
      <c r="I2365">
        <f>IF(OR(financial_transactions35[[#This Row],[amount]]&lt;$L$16, financial_transactions35[[#This Row],[amount]]&gt;$L$17), 1, 0)</f>
        <v>1</v>
      </c>
    </row>
    <row r="2366" spans="1:9">
      <c r="A2366" t="s">
        <v>4690</v>
      </c>
      <c r="B2366" s="3">
        <v>45382</v>
      </c>
      <c r="C2366" t="s">
        <v>4691</v>
      </c>
      <c r="D2366">
        <v>1368.75</v>
      </c>
      <c r="E2366" t="s">
        <v>19</v>
      </c>
      <c r="F2366" t="s">
        <v>20</v>
      </c>
      <c r="G2366" t="s">
        <v>27</v>
      </c>
      <c r="H2366" t="s">
        <v>33</v>
      </c>
      <c r="I2366">
        <f>IF(OR(financial_transactions35[[#This Row],[amount]]&lt;$L$16, financial_transactions35[[#This Row],[amount]]&gt;$L$17), 1, 0)</f>
        <v>1</v>
      </c>
    </row>
    <row r="2367" spans="1:9">
      <c r="A2367" t="s">
        <v>4692</v>
      </c>
      <c r="B2367" s="3">
        <v>45382</v>
      </c>
      <c r="C2367" t="s">
        <v>4693</v>
      </c>
      <c r="D2367">
        <v>1093.92</v>
      </c>
      <c r="E2367" t="s">
        <v>122</v>
      </c>
      <c r="F2367" t="s">
        <v>32</v>
      </c>
      <c r="G2367" t="s">
        <v>48</v>
      </c>
      <c r="H2367" t="s">
        <v>123</v>
      </c>
      <c r="I2367">
        <f>IF(OR(financial_transactions35[[#This Row],[amount]]&lt;$L$16, financial_transactions35[[#This Row],[amount]]&gt;$L$17), 1, 0)</f>
        <v>1</v>
      </c>
    </row>
    <row r="2368" spans="1:9">
      <c r="A2368" t="s">
        <v>4694</v>
      </c>
      <c r="B2368" s="3">
        <v>45382</v>
      </c>
      <c r="C2368" t="s">
        <v>4695</v>
      </c>
      <c r="D2368">
        <v>521.48</v>
      </c>
      <c r="E2368" t="s">
        <v>64</v>
      </c>
      <c r="F2368" t="s">
        <v>32</v>
      </c>
      <c r="G2368" t="s">
        <v>21</v>
      </c>
      <c r="H2368" t="s">
        <v>57</v>
      </c>
      <c r="I2368">
        <f>IF(OR(financial_transactions35[[#This Row],[amount]]&lt;$L$16, financial_transactions35[[#This Row],[amount]]&gt;$L$17), 1, 0)</f>
        <v>1</v>
      </c>
    </row>
    <row r="2369" spans="1:9">
      <c r="A2369" t="s">
        <v>4696</v>
      </c>
      <c r="B2369" s="3">
        <v>45382</v>
      </c>
      <c r="C2369" t="s">
        <v>4697</v>
      </c>
      <c r="D2369">
        <v>1656.38</v>
      </c>
      <c r="E2369" t="s">
        <v>25</v>
      </c>
      <c r="F2369" t="s">
        <v>61</v>
      </c>
      <c r="G2369" t="s">
        <v>21</v>
      </c>
      <c r="H2369" t="s">
        <v>22</v>
      </c>
      <c r="I2369">
        <f>IF(OR(financial_transactions35[[#This Row],[amount]]&lt;$L$16, financial_transactions35[[#This Row],[amount]]&gt;$L$17), 1, 0)</f>
        <v>1</v>
      </c>
    </row>
    <row r="2370" spans="1:9">
      <c r="A2370" t="s">
        <v>4698</v>
      </c>
      <c r="B2370" s="3">
        <v>45382</v>
      </c>
      <c r="C2370" t="s">
        <v>4699</v>
      </c>
      <c r="D2370">
        <v>1024.6500000000001</v>
      </c>
      <c r="E2370" t="s">
        <v>70</v>
      </c>
      <c r="F2370" t="s">
        <v>20</v>
      </c>
      <c r="G2370" t="s">
        <v>21</v>
      </c>
      <c r="H2370" t="s">
        <v>75</v>
      </c>
      <c r="I2370">
        <f>IF(OR(financial_transactions35[[#This Row],[amount]]&lt;$L$16, financial_transactions35[[#This Row],[amount]]&gt;$L$17), 1, 0)</f>
        <v>1</v>
      </c>
    </row>
    <row r="2371" spans="1:9">
      <c r="A2371" t="s">
        <v>4700</v>
      </c>
      <c r="B2371" s="3">
        <v>45382</v>
      </c>
      <c r="C2371" t="s">
        <v>4701</v>
      </c>
      <c r="D2371">
        <v>1583.61</v>
      </c>
      <c r="E2371" t="s">
        <v>52</v>
      </c>
      <c r="F2371" t="s">
        <v>32</v>
      </c>
      <c r="G2371" t="s">
        <v>48</v>
      </c>
      <c r="H2371" t="s">
        <v>53</v>
      </c>
      <c r="I2371">
        <f>IF(OR(financial_transactions35[[#This Row],[amount]]&lt;$L$16, financial_transactions35[[#This Row],[amount]]&gt;$L$17), 1, 0)</f>
        <v>1</v>
      </c>
    </row>
    <row r="2372" spans="1:9">
      <c r="A2372" t="s">
        <v>4702</v>
      </c>
      <c r="B2372" s="3">
        <v>45382</v>
      </c>
      <c r="C2372" t="s">
        <v>4703</v>
      </c>
      <c r="D2372">
        <v>17790.060000000001</v>
      </c>
      <c r="E2372" t="s">
        <v>16110</v>
      </c>
      <c r="F2372" t="s">
        <v>61</v>
      </c>
      <c r="G2372" t="s">
        <v>39</v>
      </c>
      <c r="H2372" t="s">
        <v>16080</v>
      </c>
      <c r="I2372">
        <f>IF(OR(financial_transactions35[[#This Row],[amount]]&lt;$L$16, financial_transactions35[[#This Row],[amount]]&gt;$L$17), 1, 0)</f>
        <v>1</v>
      </c>
    </row>
    <row r="2373" spans="1:9">
      <c r="A2373" t="s">
        <v>4704</v>
      </c>
      <c r="B2373" s="3">
        <v>45382</v>
      </c>
      <c r="C2373" t="s">
        <v>4705</v>
      </c>
      <c r="D2373">
        <v>1512.49</v>
      </c>
      <c r="E2373" t="s">
        <v>52</v>
      </c>
      <c r="F2373" t="s">
        <v>61</v>
      </c>
      <c r="G2373" t="s">
        <v>39</v>
      </c>
      <c r="H2373" t="s">
        <v>22</v>
      </c>
      <c r="I2373">
        <f>IF(OR(financial_transactions35[[#This Row],[amount]]&lt;$L$16, financial_transactions35[[#This Row],[amount]]&gt;$L$17), 1, 0)</f>
        <v>1</v>
      </c>
    </row>
    <row r="2374" spans="1:9">
      <c r="A2374" t="s">
        <v>4706</v>
      </c>
      <c r="B2374" s="3">
        <v>45382</v>
      </c>
      <c r="C2374" t="s">
        <v>4707</v>
      </c>
      <c r="D2374">
        <v>526.57000000000005</v>
      </c>
      <c r="E2374" t="s">
        <v>25</v>
      </c>
      <c r="F2374" t="s">
        <v>20</v>
      </c>
      <c r="G2374" t="s">
        <v>27</v>
      </c>
      <c r="H2374" t="s">
        <v>22</v>
      </c>
      <c r="I2374">
        <f>IF(OR(financial_transactions35[[#This Row],[amount]]&lt;$L$16, financial_transactions35[[#This Row],[amount]]&gt;$L$17), 1, 0)</f>
        <v>1</v>
      </c>
    </row>
    <row r="2375" spans="1:9">
      <c r="A2375" t="s">
        <v>4708</v>
      </c>
      <c r="B2375" s="3">
        <v>45383</v>
      </c>
      <c r="C2375" t="s">
        <v>2480</v>
      </c>
      <c r="D2375">
        <v>839.42</v>
      </c>
      <c r="E2375" t="s">
        <v>16110</v>
      </c>
      <c r="F2375" t="s">
        <v>26</v>
      </c>
      <c r="G2375" t="s">
        <v>39</v>
      </c>
      <c r="H2375" t="s">
        <v>53</v>
      </c>
      <c r="I2375">
        <f>IF(OR(financial_transactions35[[#This Row],[amount]]&lt;$L$16, financial_transactions35[[#This Row],[amount]]&gt;$L$17), 1, 0)</f>
        <v>1</v>
      </c>
    </row>
    <row r="2376" spans="1:9">
      <c r="A2376" t="s">
        <v>4709</v>
      </c>
      <c r="B2376" s="3">
        <v>45383</v>
      </c>
      <c r="C2376" t="s">
        <v>4710</v>
      </c>
      <c r="D2376">
        <v>1655.6</v>
      </c>
      <c r="E2376" t="s">
        <v>25</v>
      </c>
      <c r="F2376" t="s">
        <v>61</v>
      </c>
      <c r="G2376" t="s">
        <v>48</v>
      </c>
      <c r="H2376" t="s">
        <v>94</v>
      </c>
      <c r="I2376">
        <f>IF(OR(financial_transactions35[[#This Row],[amount]]&lt;$L$16, financial_transactions35[[#This Row],[amount]]&gt;$L$17), 1, 0)</f>
        <v>1</v>
      </c>
    </row>
    <row r="2377" spans="1:9">
      <c r="A2377" t="s">
        <v>4711</v>
      </c>
      <c r="B2377" s="3">
        <v>45383</v>
      </c>
      <c r="C2377" t="s">
        <v>4712</v>
      </c>
      <c r="D2377">
        <v>722.63</v>
      </c>
      <c r="E2377" t="s">
        <v>70</v>
      </c>
      <c r="F2377" t="s">
        <v>26</v>
      </c>
      <c r="G2377" t="s">
        <v>27</v>
      </c>
      <c r="H2377" t="s">
        <v>57</v>
      </c>
      <c r="I2377">
        <f>IF(OR(financial_transactions35[[#This Row],[amount]]&lt;$L$16, financial_transactions35[[#This Row],[amount]]&gt;$L$17), 1, 0)</f>
        <v>1</v>
      </c>
    </row>
    <row r="2378" spans="1:9">
      <c r="A2378" t="s">
        <v>4713</v>
      </c>
      <c r="B2378" s="3">
        <v>45383</v>
      </c>
      <c r="C2378" t="s">
        <v>4714</v>
      </c>
      <c r="D2378">
        <v>1233.43</v>
      </c>
      <c r="E2378" t="s">
        <v>31</v>
      </c>
      <c r="F2378" t="s">
        <v>26</v>
      </c>
      <c r="G2378" t="s">
        <v>27</v>
      </c>
      <c r="H2378" t="s">
        <v>36</v>
      </c>
      <c r="I2378">
        <f>IF(OR(financial_transactions35[[#This Row],[amount]]&lt;$L$16, financial_transactions35[[#This Row],[amount]]&gt;$L$17), 1, 0)</f>
        <v>1</v>
      </c>
    </row>
    <row r="2379" spans="1:9">
      <c r="A2379" t="s">
        <v>4715</v>
      </c>
      <c r="B2379" s="3">
        <v>45383</v>
      </c>
      <c r="C2379" t="s">
        <v>4716</v>
      </c>
      <c r="D2379">
        <v>603</v>
      </c>
      <c r="E2379" t="s">
        <v>16110</v>
      </c>
      <c r="F2379" t="s">
        <v>32</v>
      </c>
      <c r="G2379" t="s">
        <v>48</v>
      </c>
      <c r="H2379" t="s">
        <v>87</v>
      </c>
      <c r="I2379">
        <f>IF(OR(financial_transactions35[[#This Row],[amount]]&lt;$L$16, financial_transactions35[[#This Row],[amount]]&gt;$L$17), 1, 0)</f>
        <v>1</v>
      </c>
    </row>
    <row r="2380" spans="1:9">
      <c r="A2380" t="s">
        <v>4717</v>
      </c>
      <c r="B2380" s="3">
        <v>45383</v>
      </c>
      <c r="C2380" t="s">
        <v>1133</v>
      </c>
      <c r="D2380">
        <v>1685.22</v>
      </c>
      <c r="E2380" t="s">
        <v>25</v>
      </c>
      <c r="F2380" t="s">
        <v>61</v>
      </c>
      <c r="G2380" t="s">
        <v>21</v>
      </c>
      <c r="H2380" t="s">
        <v>57</v>
      </c>
      <c r="I2380">
        <f>IF(OR(financial_transactions35[[#This Row],[amount]]&lt;$L$16, financial_transactions35[[#This Row],[amount]]&gt;$L$17), 1, 0)</f>
        <v>1</v>
      </c>
    </row>
    <row r="2381" spans="1:9">
      <c r="A2381" t="s">
        <v>4720</v>
      </c>
      <c r="B2381" s="3">
        <v>45383</v>
      </c>
      <c r="C2381" t="s">
        <v>4721</v>
      </c>
      <c r="D2381">
        <v>274.47000000000003</v>
      </c>
      <c r="E2381" t="s">
        <v>52</v>
      </c>
      <c r="F2381" t="s">
        <v>32</v>
      </c>
      <c r="G2381" t="s">
        <v>48</v>
      </c>
      <c r="H2381" t="s">
        <v>94</v>
      </c>
      <c r="I2381">
        <f>IF(OR(financial_transactions35[[#This Row],[amount]]&lt;$L$16, financial_transactions35[[#This Row],[amount]]&gt;$L$17), 1, 0)</f>
        <v>1</v>
      </c>
    </row>
    <row r="2382" spans="1:9">
      <c r="A2382" t="s">
        <v>4722</v>
      </c>
      <c r="B2382" s="3">
        <v>45383</v>
      </c>
      <c r="C2382" t="s">
        <v>4723</v>
      </c>
      <c r="D2382">
        <v>1986.28</v>
      </c>
      <c r="E2382" t="s">
        <v>25</v>
      </c>
      <c r="F2382" t="s">
        <v>20</v>
      </c>
      <c r="G2382" t="s">
        <v>48</v>
      </c>
      <c r="H2382" t="s">
        <v>87</v>
      </c>
      <c r="I2382">
        <f>IF(OR(financial_transactions35[[#This Row],[amount]]&lt;$L$16, financial_transactions35[[#This Row],[amount]]&gt;$L$17), 1, 0)</f>
        <v>1</v>
      </c>
    </row>
    <row r="2383" spans="1:9">
      <c r="A2383" t="s">
        <v>4724</v>
      </c>
      <c r="B2383" s="3">
        <v>45383</v>
      </c>
      <c r="C2383" t="s">
        <v>4725</v>
      </c>
      <c r="D2383">
        <v>93.76</v>
      </c>
      <c r="E2383" t="s">
        <v>25</v>
      </c>
      <c r="F2383" t="s">
        <v>61</v>
      </c>
      <c r="G2383" t="s">
        <v>39</v>
      </c>
      <c r="H2383" t="s">
        <v>176</v>
      </c>
      <c r="I2383">
        <f>IF(OR(financial_transactions35[[#This Row],[amount]]&lt;$L$16, financial_transactions35[[#This Row],[amount]]&gt;$L$17), 1, 0)</f>
        <v>1</v>
      </c>
    </row>
    <row r="2384" spans="1:9">
      <c r="A2384" t="s">
        <v>4726</v>
      </c>
      <c r="B2384" s="3">
        <v>45383</v>
      </c>
      <c r="C2384" t="s">
        <v>4727</v>
      </c>
      <c r="D2384">
        <v>589.91999999999996</v>
      </c>
      <c r="E2384" t="s">
        <v>19</v>
      </c>
      <c r="F2384" t="s">
        <v>32</v>
      </c>
      <c r="G2384" t="s">
        <v>48</v>
      </c>
      <c r="H2384" t="s">
        <v>44</v>
      </c>
      <c r="I2384">
        <f>IF(OR(financial_transactions35[[#This Row],[amount]]&lt;$L$16, financial_transactions35[[#This Row],[amount]]&gt;$L$17), 1, 0)</f>
        <v>1</v>
      </c>
    </row>
    <row r="2385" spans="1:9">
      <c r="A2385" t="s">
        <v>4728</v>
      </c>
      <c r="B2385" s="3">
        <v>45383</v>
      </c>
      <c r="C2385" t="s">
        <v>4729</v>
      </c>
      <c r="D2385">
        <v>441.88</v>
      </c>
      <c r="E2385" t="s">
        <v>70</v>
      </c>
      <c r="F2385" t="s">
        <v>61</v>
      </c>
      <c r="G2385" t="s">
        <v>27</v>
      </c>
      <c r="H2385" t="s">
        <v>49</v>
      </c>
      <c r="I2385">
        <f>IF(OR(financial_transactions35[[#This Row],[amount]]&lt;$L$16, financial_transactions35[[#This Row],[amount]]&gt;$L$17), 1, 0)</f>
        <v>1</v>
      </c>
    </row>
    <row r="2386" spans="1:9">
      <c r="A2386" t="s">
        <v>4730</v>
      </c>
      <c r="B2386" s="3">
        <v>45383</v>
      </c>
      <c r="C2386" t="s">
        <v>4731</v>
      </c>
      <c r="D2386">
        <v>672.38</v>
      </c>
      <c r="E2386" t="s">
        <v>16110</v>
      </c>
      <c r="F2386" t="s">
        <v>26</v>
      </c>
      <c r="G2386" t="s">
        <v>27</v>
      </c>
      <c r="H2386" t="s">
        <v>44</v>
      </c>
      <c r="I2386">
        <f>IF(OR(financial_transactions35[[#This Row],[amount]]&lt;$L$16, financial_transactions35[[#This Row],[amount]]&gt;$L$17), 1, 0)</f>
        <v>1</v>
      </c>
    </row>
    <row r="2387" spans="1:9">
      <c r="A2387" t="s">
        <v>4732</v>
      </c>
      <c r="B2387" s="3">
        <v>45383</v>
      </c>
      <c r="C2387" t="s">
        <v>4733</v>
      </c>
      <c r="D2387">
        <v>1433.51</v>
      </c>
      <c r="E2387" t="s">
        <v>25</v>
      </c>
      <c r="F2387" t="s">
        <v>20</v>
      </c>
      <c r="G2387" t="s">
        <v>27</v>
      </c>
      <c r="H2387" t="s">
        <v>75</v>
      </c>
      <c r="I2387">
        <f>IF(OR(financial_transactions35[[#This Row],[amount]]&lt;$L$16, financial_transactions35[[#This Row],[amount]]&gt;$L$17), 1, 0)</f>
        <v>1</v>
      </c>
    </row>
    <row r="2388" spans="1:9">
      <c r="A2388" t="s">
        <v>4734</v>
      </c>
      <c r="B2388" s="3">
        <v>45383</v>
      </c>
      <c r="C2388" t="s">
        <v>2760</v>
      </c>
      <c r="D2388">
        <v>360.35</v>
      </c>
      <c r="E2388" t="s">
        <v>122</v>
      </c>
      <c r="F2388" t="s">
        <v>26</v>
      </c>
      <c r="G2388" t="s">
        <v>39</v>
      </c>
      <c r="H2388" t="s">
        <v>40</v>
      </c>
      <c r="I2388">
        <f>IF(OR(financial_transactions35[[#This Row],[amount]]&lt;$L$16, financial_transactions35[[#This Row],[amount]]&gt;$L$17), 1, 0)</f>
        <v>1</v>
      </c>
    </row>
    <row r="2389" spans="1:9">
      <c r="A2389" t="s">
        <v>4737</v>
      </c>
      <c r="B2389" s="3">
        <v>45383</v>
      </c>
      <c r="C2389" t="s">
        <v>2476</v>
      </c>
      <c r="D2389">
        <v>309.16000000000003</v>
      </c>
      <c r="E2389" t="s">
        <v>19</v>
      </c>
      <c r="F2389" t="s">
        <v>20</v>
      </c>
      <c r="G2389" t="s">
        <v>39</v>
      </c>
      <c r="H2389" t="s">
        <v>176</v>
      </c>
      <c r="I2389">
        <f>IF(OR(financial_transactions35[[#This Row],[amount]]&lt;$L$16, financial_transactions35[[#This Row],[amount]]&gt;$L$17), 1, 0)</f>
        <v>1</v>
      </c>
    </row>
    <row r="2390" spans="1:9">
      <c r="A2390" t="s">
        <v>4738</v>
      </c>
      <c r="B2390" s="3">
        <v>45383</v>
      </c>
      <c r="C2390" t="s">
        <v>4739</v>
      </c>
      <c r="D2390">
        <v>1297.32</v>
      </c>
      <c r="E2390" t="s">
        <v>122</v>
      </c>
      <c r="F2390" t="s">
        <v>26</v>
      </c>
      <c r="G2390" t="s">
        <v>39</v>
      </c>
      <c r="H2390" t="s">
        <v>75</v>
      </c>
      <c r="I2390">
        <f>IF(OR(financial_transactions35[[#This Row],[amount]]&lt;$L$16, financial_transactions35[[#This Row],[amount]]&gt;$L$17), 1, 0)</f>
        <v>1</v>
      </c>
    </row>
    <row r="2391" spans="1:9">
      <c r="A2391" t="s">
        <v>4740</v>
      </c>
      <c r="B2391" s="3">
        <v>45383</v>
      </c>
      <c r="C2391" t="s">
        <v>4741</v>
      </c>
      <c r="D2391">
        <v>214.52</v>
      </c>
      <c r="E2391" t="s">
        <v>19</v>
      </c>
      <c r="F2391" t="s">
        <v>26</v>
      </c>
      <c r="G2391" t="s">
        <v>21</v>
      </c>
      <c r="H2391" t="s">
        <v>176</v>
      </c>
      <c r="I2391">
        <f>IF(OR(financial_transactions35[[#This Row],[amount]]&lt;$L$16, financial_transactions35[[#This Row],[amount]]&gt;$L$17), 1, 0)</f>
        <v>1</v>
      </c>
    </row>
    <row r="2392" spans="1:9">
      <c r="A2392" t="s">
        <v>4742</v>
      </c>
      <c r="B2392" s="3">
        <v>45383</v>
      </c>
      <c r="C2392" t="s">
        <v>4743</v>
      </c>
      <c r="D2392">
        <v>214.73</v>
      </c>
      <c r="E2392" t="s">
        <v>70</v>
      </c>
      <c r="F2392" t="s">
        <v>26</v>
      </c>
      <c r="G2392" t="s">
        <v>48</v>
      </c>
      <c r="H2392" t="s">
        <v>176</v>
      </c>
      <c r="I2392">
        <f>IF(OR(financial_transactions35[[#This Row],[amount]]&lt;$L$16, financial_transactions35[[#This Row],[amount]]&gt;$L$17), 1, 0)</f>
        <v>1</v>
      </c>
    </row>
    <row r="2393" spans="1:9">
      <c r="A2393" t="s">
        <v>4744</v>
      </c>
      <c r="B2393" s="3">
        <v>45384</v>
      </c>
      <c r="C2393" t="s">
        <v>4745</v>
      </c>
      <c r="D2393">
        <v>378.41</v>
      </c>
      <c r="E2393" t="s">
        <v>64</v>
      </c>
      <c r="F2393" t="s">
        <v>32</v>
      </c>
      <c r="G2393" t="s">
        <v>21</v>
      </c>
      <c r="H2393" t="s">
        <v>94</v>
      </c>
      <c r="I2393">
        <f>IF(OR(financial_transactions35[[#This Row],[amount]]&lt;$L$16, financial_transactions35[[#This Row],[amount]]&gt;$L$17), 1, 0)</f>
        <v>1</v>
      </c>
    </row>
    <row r="2394" spans="1:9">
      <c r="A2394" t="s">
        <v>4746</v>
      </c>
      <c r="B2394" s="3">
        <v>45384</v>
      </c>
      <c r="C2394" t="s">
        <v>4747</v>
      </c>
      <c r="D2394">
        <v>1226.42</v>
      </c>
      <c r="E2394" t="s">
        <v>31</v>
      </c>
      <c r="F2394" t="s">
        <v>61</v>
      </c>
      <c r="G2394" t="s">
        <v>48</v>
      </c>
      <c r="H2394" t="s">
        <v>176</v>
      </c>
      <c r="I2394">
        <f>IF(OR(financial_transactions35[[#This Row],[amount]]&lt;$L$16, financial_transactions35[[#This Row],[amount]]&gt;$L$17), 1, 0)</f>
        <v>1</v>
      </c>
    </row>
    <row r="2395" spans="1:9">
      <c r="A2395" t="s">
        <v>4748</v>
      </c>
      <c r="B2395" s="3">
        <v>45384</v>
      </c>
      <c r="C2395" t="s">
        <v>4749</v>
      </c>
      <c r="D2395">
        <v>137.53</v>
      </c>
      <c r="E2395" t="s">
        <v>70</v>
      </c>
      <c r="F2395" t="s">
        <v>26</v>
      </c>
      <c r="G2395" t="s">
        <v>48</v>
      </c>
      <c r="H2395" t="s">
        <v>16080</v>
      </c>
      <c r="I2395">
        <f>IF(OR(financial_transactions35[[#This Row],[amount]]&lt;$L$16, financial_transactions35[[#This Row],[amount]]&gt;$L$17), 1, 0)</f>
        <v>1</v>
      </c>
    </row>
    <row r="2396" spans="1:9">
      <c r="A2396" t="s">
        <v>4750</v>
      </c>
      <c r="B2396" s="3">
        <v>45384</v>
      </c>
      <c r="C2396" t="s">
        <v>4751</v>
      </c>
      <c r="D2396">
        <v>1775.91</v>
      </c>
      <c r="E2396" t="s">
        <v>47</v>
      </c>
      <c r="F2396" t="s">
        <v>61</v>
      </c>
      <c r="G2396" t="s">
        <v>48</v>
      </c>
      <c r="H2396" t="s">
        <v>33</v>
      </c>
      <c r="I2396">
        <f>IF(OR(financial_transactions35[[#This Row],[amount]]&lt;$L$16, financial_transactions35[[#This Row],[amount]]&gt;$L$17), 1, 0)</f>
        <v>1</v>
      </c>
    </row>
    <row r="2397" spans="1:9">
      <c r="A2397" t="s">
        <v>4752</v>
      </c>
      <c r="B2397" s="3">
        <v>45384</v>
      </c>
      <c r="C2397" t="s">
        <v>1309</v>
      </c>
      <c r="D2397">
        <v>472.1</v>
      </c>
      <c r="E2397" t="s">
        <v>122</v>
      </c>
      <c r="F2397" t="s">
        <v>26</v>
      </c>
      <c r="G2397" t="s">
        <v>27</v>
      </c>
      <c r="H2397" t="s">
        <v>75</v>
      </c>
      <c r="I2397">
        <f>IF(OR(financial_transactions35[[#This Row],[amount]]&lt;$L$16, financial_transactions35[[#This Row],[amount]]&gt;$L$17), 1, 0)</f>
        <v>1</v>
      </c>
    </row>
    <row r="2398" spans="1:9">
      <c r="A2398" t="s">
        <v>4753</v>
      </c>
      <c r="B2398" s="3">
        <v>45384</v>
      </c>
      <c r="C2398" t="s">
        <v>654</v>
      </c>
      <c r="D2398">
        <v>1922.81</v>
      </c>
      <c r="E2398" t="s">
        <v>19</v>
      </c>
      <c r="F2398" t="s">
        <v>20</v>
      </c>
      <c r="G2398" t="s">
        <v>39</v>
      </c>
      <c r="H2398" t="s">
        <v>22</v>
      </c>
      <c r="I2398">
        <f>IF(OR(financial_transactions35[[#This Row],[amount]]&lt;$L$16, financial_transactions35[[#This Row],[amount]]&gt;$L$17), 1, 0)</f>
        <v>1</v>
      </c>
    </row>
    <row r="2399" spans="1:9">
      <c r="A2399" t="s">
        <v>4754</v>
      </c>
      <c r="B2399" s="3">
        <v>45384</v>
      </c>
      <c r="C2399" t="s">
        <v>1395</v>
      </c>
      <c r="D2399">
        <v>1508</v>
      </c>
      <c r="E2399" t="s">
        <v>19</v>
      </c>
      <c r="F2399" t="s">
        <v>61</v>
      </c>
      <c r="G2399" t="s">
        <v>27</v>
      </c>
      <c r="H2399" t="s">
        <v>40</v>
      </c>
      <c r="I2399">
        <f>IF(OR(financial_transactions35[[#This Row],[amount]]&lt;$L$16, financial_transactions35[[#This Row],[amount]]&gt;$L$17), 1, 0)</f>
        <v>1</v>
      </c>
    </row>
    <row r="2400" spans="1:9">
      <c r="A2400" t="s">
        <v>4755</v>
      </c>
      <c r="B2400" s="3">
        <v>45384</v>
      </c>
      <c r="C2400" t="s">
        <v>3240</v>
      </c>
      <c r="D2400">
        <v>1157.6600000000001</v>
      </c>
      <c r="E2400" t="s">
        <v>47</v>
      </c>
      <c r="F2400" t="s">
        <v>32</v>
      </c>
      <c r="G2400" t="s">
        <v>21</v>
      </c>
      <c r="H2400" t="s">
        <v>87</v>
      </c>
      <c r="I2400">
        <f>IF(OR(financial_transactions35[[#This Row],[amount]]&lt;$L$16, financial_transactions35[[#This Row],[amount]]&gt;$L$17), 1, 0)</f>
        <v>1</v>
      </c>
    </row>
    <row r="2401" spans="1:9">
      <c r="A2401" t="s">
        <v>4758</v>
      </c>
      <c r="B2401" s="3">
        <v>45384</v>
      </c>
      <c r="C2401" t="s">
        <v>4759</v>
      </c>
      <c r="D2401">
        <v>607.15</v>
      </c>
      <c r="E2401" t="s">
        <v>67</v>
      </c>
      <c r="F2401" t="s">
        <v>20</v>
      </c>
      <c r="G2401" t="s">
        <v>27</v>
      </c>
      <c r="H2401" t="s">
        <v>109</v>
      </c>
      <c r="I2401">
        <f>IF(OR(financial_transactions35[[#This Row],[amount]]&lt;$L$16, financial_transactions35[[#This Row],[amount]]&gt;$L$17), 1, 0)</f>
        <v>1</v>
      </c>
    </row>
    <row r="2402" spans="1:9">
      <c r="A2402" t="s">
        <v>4761</v>
      </c>
      <c r="B2402" s="3">
        <v>45384</v>
      </c>
      <c r="C2402" t="s">
        <v>4762</v>
      </c>
      <c r="D2402">
        <v>391.23</v>
      </c>
      <c r="E2402" t="s">
        <v>67</v>
      </c>
      <c r="F2402" t="s">
        <v>32</v>
      </c>
      <c r="G2402" t="s">
        <v>27</v>
      </c>
      <c r="H2402" t="s">
        <v>49</v>
      </c>
      <c r="I2402">
        <f>IF(OR(financial_transactions35[[#This Row],[amount]]&lt;$L$16, financial_transactions35[[#This Row],[amount]]&gt;$L$17), 1, 0)</f>
        <v>1</v>
      </c>
    </row>
    <row r="2403" spans="1:9">
      <c r="A2403" t="s">
        <v>4763</v>
      </c>
      <c r="B2403" s="3">
        <v>45384</v>
      </c>
      <c r="C2403" t="s">
        <v>448</v>
      </c>
      <c r="D2403">
        <v>916.54</v>
      </c>
      <c r="E2403" t="s">
        <v>70</v>
      </c>
      <c r="F2403" t="s">
        <v>61</v>
      </c>
      <c r="G2403" t="s">
        <v>21</v>
      </c>
      <c r="H2403" t="s">
        <v>36</v>
      </c>
      <c r="I2403">
        <f>IF(OR(financial_transactions35[[#This Row],[amount]]&lt;$L$16, financial_transactions35[[#This Row],[amount]]&gt;$L$17), 1, 0)</f>
        <v>1</v>
      </c>
    </row>
    <row r="2404" spans="1:9">
      <c r="A2404" t="s">
        <v>4764</v>
      </c>
      <c r="B2404" s="3">
        <v>45384</v>
      </c>
      <c r="C2404" t="s">
        <v>4067</v>
      </c>
      <c r="D2404">
        <v>1657.83</v>
      </c>
      <c r="E2404" t="s">
        <v>25</v>
      </c>
      <c r="F2404" t="s">
        <v>32</v>
      </c>
      <c r="G2404" t="s">
        <v>48</v>
      </c>
      <c r="H2404" t="s">
        <v>22</v>
      </c>
      <c r="I2404">
        <f>IF(OR(financial_transactions35[[#This Row],[amount]]&lt;$L$16, financial_transactions35[[#This Row],[amount]]&gt;$L$17), 1, 0)</f>
        <v>1</v>
      </c>
    </row>
    <row r="2405" spans="1:9">
      <c r="A2405" t="s">
        <v>4765</v>
      </c>
      <c r="B2405" s="3">
        <v>45384</v>
      </c>
      <c r="C2405" t="s">
        <v>4766</v>
      </c>
      <c r="D2405">
        <v>1034.1300000000001</v>
      </c>
      <c r="E2405" t="s">
        <v>47</v>
      </c>
      <c r="F2405" t="s">
        <v>20</v>
      </c>
      <c r="G2405" t="s">
        <v>39</v>
      </c>
      <c r="H2405" t="s">
        <v>16080</v>
      </c>
      <c r="I2405">
        <f>IF(OR(financial_transactions35[[#This Row],[amount]]&lt;$L$16, financial_transactions35[[#This Row],[amount]]&gt;$L$17), 1, 0)</f>
        <v>1</v>
      </c>
    </row>
    <row r="2406" spans="1:9">
      <c r="A2406" t="s">
        <v>4767</v>
      </c>
      <c r="B2406" s="3">
        <v>45384</v>
      </c>
      <c r="C2406" t="s">
        <v>4768</v>
      </c>
      <c r="D2406">
        <v>1057.33</v>
      </c>
      <c r="E2406" t="s">
        <v>64</v>
      </c>
      <c r="F2406" t="s">
        <v>26</v>
      </c>
      <c r="G2406" t="s">
        <v>21</v>
      </c>
      <c r="H2406" t="s">
        <v>49</v>
      </c>
      <c r="I2406">
        <f>IF(OR(financial_transactions35[[#This Row],[amount]]&lt;$L$16, financial_transactions35[[#This Row],[amount]]&gt;$L$17), 1, 0)</f>
        <v>1</v>
      </c>
    </row>
    <row r="2407" spans="1:9">
      <c r="A2407" t="s">
        <v>4769</v>
      </c>
      <c r="B2407" s="3">
        <v>45384</v>
      </c>
      <c r="C2407" t="s">
        <v>4770</v>
      </c>
      <c r="D2407">
        <v>12678.65</v>
      </c>
      <c r="E2407" t="s">
        <v>19</v>
      </c>
      <c r="F2407" t="s">
        <v>61</v>
      </c>
      <c r="G2407" t="s">
        <v>39</v>
      </c>
      <c r="H2407" t="s">
        <v>94</v>
      </c>
      <c r="I2407">
        <f>IF(OR(financial_transactions35[[#This Row],[amount]]&lt;$L$16, financial_transactions35[[#This Row],[amount]]&gt;$L$17), 1, 0)</f>
        <v>1</v>
      </c>
    </row>
    <row r="2408" spans="1:9">
      <c r="A2408" t="s">
        <v>4771</v>
      </c>
      <c r="B2408" s="3">
        <v>45384</v>
      </c>
      <c r="C2408" t="s">
        <v>4772</v>
      </c>
      <c r="D2408">
        <v>950.58</v>
      </c>
      <c r="E2408" t="s">
        <v>16079</v>
      </c>
      <c r="F2408" t="s">
        <v>61</v>
      </c>
      <c r="G2408" t="s">
        <v>27</v>
      </c>
      <c r="H2408" t="s">
        <v>36</v>
      </c>
      <c r="I2408">
        <f>IF(OR(financial_transactions35[[#This Row],[amount]]&lt;$L$16, financial_transactions35[[#This Row],[amount]]&gt;$L$17), 1, 0)</f>
        <v>1</v>
      </c>
    </row>
    <row r="2409" spans="1:9">
      <c r="A2409" t="s">
        <v>4773</v>
      </c>
      <c r="B2409" s="3">
        <v>45384</v>
      </c>
      <c r="C2409" t="s">
        <v>4774</v>
      </c>
      <c r="D2409">
        <v>1927.12</v>
      </c>
      <c r="E2409" t="s">
        <v>16110</v>
      </c>
      <c r="F2409" t="s">
        <v>61</v>
      </c>
      <c r="G2409" t="s">
        <v>21</v>
      </c>
      <c r="H2409" t="s">
        <v>49</v>
      </c>
      <c r="I2409">
        <f>IF(OR(financial_transactions35[[#This Row],[amount]]&lt;$L$16, financial_transactions35[[#This Row],[amount]]&gt;$L$17), 1, 0)</f>
        <v>1</v>
      </c>
    </row>
    <row r="2410" spans="1:9">
      <c r="A2410" t="s">
        <v>4776</v>
      </c>
      <c r="B2410" s="3">
        <v>45385</v>
      </c>
      <c r="C2410" t="s">
        <v>2818</v>
      </c>
      <c r="D2410">
        <v>362.81</v>
      </c>
      <c r="E2410" t="s">
        <v>52</v>
      </c>
      <c r="F2410" t="s">
        <v>61</v>
      </c>
      <c r="G2410" t="s">
        <v>21</v>
      </c>
      <c r="H2410" t="s">
        <v>49</v>
      </c>
      <c r="I2410">
        <f>IF(OR(financial_transactions35[[#This Row],[amount]]&lt;$L$16, financial_transactions35[[#This Row],[amount]]&gt;$L$17), 1, 0)</f>
        <v>1</v>
      </c>
    </row>
    <row r="2411" spans="1:9">
      <c r="A2411" t="s">
        <v>4777</v>
      </c>
      <c r="B2411" s="3">
        <v>45385</v>
      </c>
      <c r="C2411" t="s">
        <v>4778</v>
      </c>
      <c r="D2411">
        <v>534.79999999999995</v>
      </c>
      <c r="E2411" t="s">
        <v>31</v>
      </c>
      <c r="F2411" t="s">
        <v>20</v>
      </c>
      <c r="G2411" t="s">
        <v>21</v>
      </c>
      <c r="H2411" t="s">
        <v>53</v>
      </c>
      <c r="I2411">
        <f>IF(OR(financial_transactions35[[#This Row],[amount]]&lt;$L$16, financial_transactions35[[#This Row],[amount]]&gt;$L$17), 1, 0)</f>
        <v>1</v>
      </c>
    </row>
    <row r="2412" spans="1:9">
      <c r="A2412" t="s">
        <v>4779</v>
      </c>
      <c r="B2412" s="3">
        <v>45385</v>
      </c>
      <c r="C2412" t="s">
        <v>4780</v>
      </c>
      <c r="D2412">
        <v>1726.14</v>
      </c>
      <c r="E2412" t="s">
        <v>47</v>
      </c>
      <c r="F2412" t="s">
        <v>20</v>
      </c>
      <c r="G2412" t="s">
        <v>39</v>
      </c>
      <c r="H2412" t="s">
        <v>94</v>
      </c>
      <c r="I2412">
        <f>IF(OR(financial_transactions35[[#This Row],[amount]]&lt;$L$16, financial_transactions35[[#This Row],[amount]]&gt;$L$17), 1, 0)</f>
        <v>1</v>
      </c>
    </row>
    <row r="2413" spans="1:9">
      <c r="A2413" t="s">
        <v>4783</v>
      </c>
      <c r="B2413" s="3">
        <v>45385</v>
      </c>
      <c r="C2413" t="s">
        <v>4784</v>
      </c>
      <c r="D2413">
        <v>594.13</v>
      </c>
      <c r="E2413" t="s">
        <v>25</v>
      </c>
      <c r="F2413" t="s">
        <v>32</v>
      </c>
      <c r="G2413" t="s">
        <v>21</v>
      </c>
      <c r="H2413" t="s">
        <v>22</v>
      </c>
      <c r="I2413">
        <f>IF(OR(financial_transactions35[[#This Row],[amount]]&lt;$L$16, financial_transactions35[[#This Row],[amount]]&gt;$L$17), 1, 0)</f>
        <v>1</v>
      </c>
    </row>
    <row r="2414" spans="1:9">
      <c r="A2414" t="s">
        <v>4785</v>
      </c>
      <c r="B2414" s="3">
        <v>45385</v>
      </c>
      <c r="C2414" t="s">
        <v>4786</v>
      </c>
      <c r="D2414">
        <v>1116.27</v>
      </c>
      <c r="E2414" t="s">
        <v>16079</v>
      </c>
      <c r="F2414" t="s">
        <v>61</v>
      </c>
      <c r="G2414" t="s">
        <v>21</v>
      </c>
      <c r="H2414" t="s">
        <v>75</v>
      </c>
      <c r="I2414">
        <f>IF(OR(financial_transactions35[[#This Row],[amount]]&lt;$L$16, financial_transactions35[[#This Row],[amount]]&gt;$L$17), 1, 0)</f>
        <v>1</v>
      </c>
    </row>
    <row r="2415" spans="1:9">
      <c r="A2415" t="s">
        <v>4787</v>
      </c>
      <c r="B2415" s="3">
        <v>45385</v>
      </c>
      <c r="C2415" t="s">
        <v>4788</v>
      </c>
      <c r="D2415">
        <v>1316.36</v>
      </c>
      <c r="E2415" t="s">
        <v>52</v>
      </c>
      <c r="F2415" t="s">
        <v>32</v>
      </c>
      <c r="G2415" t="s">
        <v>21</v>
      </c>
      <c r="H2415" t="s">
        <v>94</v>
      </c>
      <c r="I2415">
        <f>IF(OR(financial_transactions35[[#This Row],[amount]]&lt;$L$16, financial_transactions35[[#This Row],[amount]]&gt;$L$17), 1, 0)</f>
        <v>1</v>
      </c>
    </row>
    <row r="2416" spans="1:9">
      <c r="A2416" t="s">
        <v>4789</v>
      </c>
      <c r="B2416" s="3">
        <v>45385</v>
      </c>
      <c r="C2416" t="s">
        <v>4790</v>
      </c>
      <c r="D2416">
        <v>1160.4100000000001</v>
      </c>
      <c r="E2416" t="s">
        <v>16110</v>
      </c>
      <c r="F2416" t="s">
        <v>32</v>
      </c>
      <c r="G2416" t="s">
        <v>21</v>
      </c>
      <c r="H2416" t="s">
        <v>22</v>
      </c>
      <c r="I2416">
        <f>IF(OR(financial_transactions35[[#This Row],[amount]]&lt;$L$16, financial_transactions35[[#This Row],[amount]]&gt;$L$17), 1, 0)</f>
        <v>1</v>
      </c>
    </row>
    <row r="2417" spans="1:9">
      <c r="A2417" t="s">
        <v>4791</v>
      </c>
      <c r="B2417" s="3">
        <v>45385</v>
      </c>
      <c r="C2417" t="s">
        <v>4792</v>
      </c>
      <c r="D2417">
        <v>814.62</v>
      </c>
      <c r="E2417" t="s">
        <v>25</v>
      </c>
      <c r="F2417" t="s">
        <v>26</v>
      </c>
      <c r="G2417" t="s">
        <v>39</v>
      </c>
      <c r="H2417" t="s">
        <v>36</v>
      </c>
      <c r="I2417">
        <f>IF(OR(financial_transactions35[[#This Row],[amount]]&lt;$L$16, financial_transactions35[[#This Row],[amount]]&gt;$L$17), 1, 0)</f>
        <v>1</v>
      </c>
    </row>
    <row r="2418" spans="1:9">
      <c r="A2418" t="s">
        <v>4793</v>
      </c>
      <c r="B2418" s="3">
        <v>45385</v>
      </c>
      <c r="C2418" t="s">
        <v>3537</v>
      </c>
      <c r="D2418">
        <v>818.63</v>
      </c>
      <c r="E2418" t="s">
        <v>67</v>
      </c>
      <c r="F2418" t="s">
        <v>20</v>
      </c>
      <c r="G2418" t="s">
        <v>48</v>
      </c>
      <c r="H2418" t="s">
        <v>176</v>
      </c>
      <c r="I2418">
        <f>IF(OR(financial_transactions35[[#This Row],[amount]]&lt;$L$16, financial_transactions35[[#This Row],[amount]]&gt;$L$17), 1, 0)</f>
        <v>1</v>
      </c>
    </row>
    <row r="2419" spans="1:9">
      <c r="A2419" t="s">
        <v>4794</v>
      </c>
      <c r="B2419" s="3">
        <v>45385</v>
      </c>
      <c r="C2419" t="s">
        <v>1137</v>
      </c>
      <c r="D2419">
        <v>663.93</v>
      </c>
      <c r="E2419" t="s">
        <v>64</v>
      </c>
      <c r="F2419" t="s">
        <v>20</v>
      </c>
      <c r="G2419" t="s">
        <v>21</v>
      </c>
      <c r="H2419" t="s">
        <v>123</v>
      </c>
      <c r="I2419">
        <f>IF(OR(financial_transactions35[[#This Row],[amount]]&lt;$L$16, financial_transactions35[[#This Row],[amount]]&gt;$L$17), 1, 0)</f>
        <v>1</v>
      </c>
    </row>
    <row r="2420" spans="1:9">
      <c r="A2420" t="s">
        <v>4797</v>
      </c>
      <c r="B2420" s="3">
        <v>45385</v>
      </c>
      <c r="C2420" t="s">
        <v>4338</v>
      </c>
      <c r="D2420">
        <v>730.34</v>
      </c>
      <c r="E2420" t="s">
        <v>16110</v>
      </c>
      <c r="F2420" t="s">
        <v>61</v>
      </c>
      <c r="G2420" t="s">
        <v>39</v>
      </c>
      <c r="H2420" t="s">
        <v>40</v>
      </c>
      <c r="I2420">
        <f>IF(OR(financial_transactions35[[#This Row],[amount]]&lt;$L$16, financial_transactions35[[#This Row],[amount]]&gt;$L$17), 1, 0)</f>
        <v>1</v>
      </c>
    </row>
    <row r="2421" spans="1:9">
      <c r="A2421" t="s">
        <v>4798</v>
      </c>
      <c r="B2421" s="3">
        <v>45385</v>
      </c>
      <c r="C2421" t="s">
        <v>1041</v>
      </c>
      <c r="D2421">
        <v>535.74</v>
      </c>
      <c r="E2421" t="s">
        <v>64</v>
      </c>
      <c r="F2421" t="s">
        <v>32</v>
      </c>
      <c r="G2421" t="s">
        <v>48</v>
      </c>
      <c r="H2421" t="s">
        <v>33</v>
      </c>
      <c r="I2421">
        <f>IF(OR(financial_transactions35[[#This Row],[amount]]&lt;$L$16, financial_transactions35[[#This Row],[amount]]&gt;$L$17), 1, 0)</f>
        <v>1</v>
      </c>
    </row>
    <row r="2422" spans="1:9">
      <c r="A2422" t="s">
        <v>4799</v>
      </c>
      <c r="B2422" s="3">
        <v>45385</v>
      </c>
      <c r="C2422" t="s">
        <v>1051</v>
      </c>
      <c r="D2422">
        <v>1306.79</v>
      </c>
      <c r="E2422" t="s">
        <v>16110</v>
      </c>
      <c r="F2422" t="s">
        <v>26</v>
      </c>
      <c r="G2422" t="s">
        <v>39</v>
      </c>
      <c r="H2422" t="s">
        <v>28</v>
      </c>
      <c r="I2422">
        <f>IF(OR(financial_transactions35[[#This Row],[amount]]&lt;$L$16, financial_transactions35[[#This Row],[amount]]&gt;$L$17), 1, 0)</f>
        <v>1</v>
      </c>
    </row>
    <row r="2423" spans="1:9">
      <c r="A2423" t="s">
        <v>4800</v>
      </c>
      <c r="B2423" s="3">
        <v>45385</v>
      </c>
      <c r="C2423" t="s">
        <v>4801</v>
      </c>
      <c r="D2423">
        <v>137.66</v>
      </c>
      <c r="E2423" t="s">
        <v>16110</v>
      </c>
      <c r="F2423" t="s">
        <v>20</v>
      </c>
      <c r="G2423" t="s">
        <v>39</v>
      </c>
      <c r="H2423" t="s">
        <v>57</v>
      </c>
      <c r="I2423">
        <f>IF(OR(financial_transactions35[[#This Row],[amount]]&lt;$L$16, financial_transactions35[[#This Row],[amount]]&gt;$L$17), 1, 0)</f>
        <v>1</v>
      </c>
    </row>
    <row r="2424" spans="1:9">
      <c r="A2424" t="s">
        <v>4802</v>
      </c>
      <c r="B2424" s="3">
        <v>45385</v>
      </c>
      <c r="C2424" t="s">
        <v>4803</v>
      </c>
      <c r="D2424">
        <v>663.49</v>
      </c>
      <c r="E2424" t="s">
        <v>16079</v>
      </c>
      <c r="F2424" t="s">
        <v>61</v>
      </c>
      <c r="G2424" t="s">
        <v>21</v>
      </c>
      <c r="H2424" t="s">
        <v>49</v>
      </c>
      <c r="I2424">
        <f>IF(OR(financial_transactions35[[#This Row],[amount]]&lt;$L$16, financial_transactions35[[#This Row],[amount]]&gt;$L$17), 1, 0)</f>
        <v>1</v>
      </c>
    </row>
    <row r="2425" spans="1:9">
      <c r="A2425" t="s">
        <v>4804</v>
      </c>
      <c r="B2425" s="3">
        <v>45385</v>
      </c>
      <c r="C2425" t="s">
        <v>4805</v>
      </c>
      <c r="D2425">
        <v>235.82</v>
      </c>
      <c r="E2425" t="s">
        <v>122</v>
      </c>
      <c r="F2425" t="s">
        <v>26</v>
      </c>
      <c r="G2425" t="s">
        <v>21</v>
      </c>
      <c r="H2425" t="s">
        <v>87</v>
      </c>
      <c r="I2425">
        <f>IF(OR(financial_transactions35[[#This Row],[amount]]&lt;$L$16, financial_transactions35[[#This Row],[amount]]&gt;$L$17), 1, 0)</f>
        <v>1</v>
      </c>
    </row>
    <row r="2426" spans="1:9">
      <c r="A2426" t="s">
        <v>4806</v>
      </c>
      <c r="B2426" s="3">
        <v>45385</v>
      </c>
      <c r="C2426" t="s">
        <v>4807</v>
      </c>
      <c r="D2426">
        <v>1441.29</v>
      </c>
      <c r="E2426" t="s">
        <v>122</v>
      </c>
      <c r="F2426" t="s">
        <v>61</v>
      </c>
      <c r="G2426" t="s">
        <v>48</v>
      </c>
      <c r="H2426" t="s">
        <v>94</v>
      </c>
      <c r="I2426">
        <f>IF(OR(financial_transactions35[[#This Row],[amount]]&lt;$L$16, financial_transactions35[[#This Row],[amount]]&gt;$L$17), 1, 0)</f>
        <v>1</v>
      </c>
    </row>
    <row r="2427" spans="1:9">
      <c r="A2427" t="s">
        <v>4808</v>
      </c>
      <c r="B2427" s="3">
        <v>45385</v>
      </c>
      <c r="C2427" t="s">
        <v>4809</v>
      </c>
      <c r="D2427">
        <v>961.97</v>
      </c>
      <c r="E2427" t="s">
        <v>31</v>
      </c>
      <c r="F2427" t="s">
        <v>20</v>
      </c>
      <c r="G2427" t="s">
        <v>27</v>
      </c>
      <c r="H2427" t="s">
        <v>44</v>
      </c>
      <c r="I2427">
        <f>IF(OR(financial_transactions35[[#This Row],[amount]]&lt;$L$16, financial_transactions35[[#This Row],[amount]]&gt;$L$17), 1, 0)</f>
        <v>1</v>
      </c>
    </row>
    <row r="2428" spans="1:9">
      <c r="A2428" t="s">
        <v>4810</v>
      </c>
      <c r="B2428" s="3">
        <v>45385</v>
      </c>
      <c r="C2428" t="s">
        <v>1827</v>
      </c>
      <c r="D2428">
        <v>884.9</v>
      </c>
      <c r="E2428" t="s">
        <v>16079</v>
      </c>
      <c r="F2428" t="s">
        <v>32</v>
      </c>
      <c r="G2428" t="s">
        <v>39</v>
      </c>
      <c r="H2428" t="s">
        <v>22</v>
      </c>
      <c r="I2428">
        <f>IF(OR(financial_transactions35[[#This Row],[amount]]&lt;$L$16, financial_transactions35[[#This Row],[amount]]&gt;$L$17), 1, 0)</f>
        <v>1</v>
      </c>
    </row>
    <row r="2429" spans="1:9">
      <c r="A2429" t="s">
        <v>4811</v>
      </c>
      <c r="B2429" s="3">
        <v>45385</v>
      </c>
      <c r="C2429" t="s">
        <v>4812</v>
      </c>
      <c r="D2429">
        <v>1498.84</v>
      </c>
      <c r="E2429" t="s">
        <v>16079</v>
      </c>
      <c r="F2429" t="s">
        <v>20</v>
      </c>
      <c r="G2429" t="s">
        <v>27</v>
      </c>
      <c r="H2429" t="s">
        <v>28</v>
      </c>
      <c r="I2429">
        <f>IF(OR(financial_transactions35[[#This Row],[amount]]&lt;$L$16, financial_transactions35[[#This Row],[amount]]&gt;$L$17), 1, 0)</f>
        <v>1</v>
      </c>
    </row>
    <row r="2430" spans="1:9">
      <c r="A2430" t="s">
        <v>4813</v>
      </c>
      <c r="B2430" s="3">
        <v>45386</v>
      </c>
      <c r="C2430" t="s">
        <v>4814</v>
      </c>
      <c r="D2430">
        <v>1139.72</v>
      </c>
      <c r="E2430" t="s">
        <v>67</v>
      </c>
      <c r="F2430" t="s">
        <v>26</v>
      </c>
      <c r="G2430" t="s">
        <v>39</v>
      </c>
      <c r="H2430" t="s">
        <v>123</v>
      </c>
      <c r="I2430">
        <f>IF(OR(financial_transactions35[[#This Row],[amount]]&lt;$L$16, financial_transactions35[[#This Row],[amount]]&gt;$L$17), 1, 0)</f>
        <v>1</v>
      </c>
    </row>
    <row r="2431" spans="1:9">
      <c r="A2431" t="s">
        <v>4815</v>
      </c>
      <c r="B2431" s="3">
        <v>45386</v>
      </c>
      <c r="C2431" t="s">
        <v>4816</v>
      </c>
      <c r="D2431">
        <v>433.34</v>
      </c>
      <c r="E2431" t="s">
        <v>19</v>
      </c>
      <c r="F2431" t="s">
        <v>32</v>
      </c>
      <c r="G2431" t="s">
        <v>21</v>
      </c>
      <c r="H2431" t="s">
        <v>33</v>
      </c>
      <c r="I2431">
        <f>IF(OR(financial_transactions35[[#This Row],[amount]]&lt;$L$16, financial_transactions35[[#This Row],[amount]]&gt;$L$17), 1, 0)</f>
        <v>1</v>
      </c>
    </row>
    <row r="2432" spans="1:9">
      <c r="A2432" t="s">
        <v>4817</v>
      </c>
      <c r="B2432" s="3">
        <v>45386</v>
      </c>
      <c r="C2432" t="s">
        <v>4818</v>
      </c>
      <c r="D2432">
        <v>1361.34</v>
      </c>
      <c r="E2432" t="s">
        <v>122</v>
      </c>
      <c r="F2432" t="s">
        <v>61</v>
      </c>
      <c r="G2432" t="s">
        <v>27</v>
      </c>
      <c r="H2432" t="s">
        <v>33</v>
      </c>
      <c r="I2432">
        <f>IF(OR(financial_transactions35[[#This Row],[amount]]&lt;$L$16, financial_transactions35[[#This Row],[amount]]&gt;$L$17), 1, 0)</f>
        <v>1</v>
      </c>
    </row>
    <row r="2433" spans="1:9">
      <c r="A2433" t="s">
        <v>4819</v>
      </c>
      <c r="B2433" s="3">
        <v>45386</v>
      </c>
      <c r="C2433" t="s">
        <v>4820</v>
      </c>
      <c r="D2433">
        <v>601.44000000000005</v>
      </c>
      <c r="E2433" t="s">
        <v>64</v>
      </c>
      <c r="F2433" t="s">
        <v>61</v>
      </c>
      <c r="G2433" t="s">
        <v>27</v>
      </c>
      <c r="H2433" t="s">
        <v>94</v>
      </c>
      <c r="I2433">
        <f>IF(OR(financial_transactions35[[#This Row],[amount]]&lt;$L$16, financial_transactions35[[#This Row],[amount]]&gt;$L$17), 1, 0)</f>
        <v>1</v>
      </c>
    </row>
    <row r="2434" spans="1:9">
      <c r="A2434" t="s">
        <v>4822</v>
      </c>
      <c r="B2434" s="3">
        <v>45386</v>
      </c>
      <c r="C2434" t="s">
        <v>4823</v>
      </c>
      <c r="D2434">
        <v>1783.35</v>
      </c>
      <c r="E2434" t="s">
        <v>31</v>
      </c>
      <c r="F2434" t="s">
        <v>20</v>
      </c>
      <c r="G2434" t="s">
        <v>21</v>
      </c>
      <c r="H2434" t="s">
        <v>176</v>
      </c>
      <c r="I2434">
        <f>IF(OR(financial_transactions35[[#This Row],[amount]]&lt;$L$16, financial_transactions35[[#This Row],[amount]]&gt;$L$17), 1, 0)</f>
        <v>1</v>
      </c>
    </row>
    <row r="2435" spans="1:9">
      <c r="A2435" t="s">
        <v>4824</v>
      </c>
      <c r="B2435" s="3">
        <v>45386</v>
      </c>
      <c r="C2435" t="s">
        <v>4825</v>
      </c>
      <c r="D2435">
        <v>1622.49</v>
      </c>
      <c r="E2435" t="s">
        <v>122</v>
      </c>
      <c r="F2435" t="s">
        <v>20</v>
      </c>
      <c r="G2435" t="s">
        <v>27</v>
      </c>
      <c r="H2435" t="s">
        <v>36</v>
      </c>
      <c r="I2435">
        <f>IF(OR(financial_transactions35[[#This Row],[amount]]&lt;$L$16, financial_transactions35[[#This Row],[amount]]&gt;$L$17), 1, 0)</f>
        <v>1</v>
      </c>
    </row>
    <row r="2436" spans="1:9">
      <c r="A2436" t="s">
        <v>4826</v>
      </c>
      <c r="B2436" s="3">
        <v>45386</v>
      </c>
      <c r="C2436" t="s">
        <v>4827</v>
      </c>
      <c r="D2436">
        <v>1784.77</v>
      </c>
      <c r="E2436" t="s">
        <v>47</v>
      </c>
      <c r="F2436" t="s">
        <v>32</v>
      </c>
      <c r="G2436" t="s">
        <v>39</v>
      </c>
      <c r="H2436" t="s">
        <v>16080</v>
      </c>
      <c r="I2436">
        <f>IF(OR(financial_transactions35[[#This Row],[amount]]&lt;$L$16, financial_transactions35[[#This Row],[amount]]&gt;$L$17), 1, 0)</f>
        <v>1</v>
      </c>
    </row>
    <row r="2437" spans="1:9">
      <c r="A2437" t="s">
        <v>4828</v>
      </c>
      <c r="B2437" s="3">
        <v>45386</v>
      </c>
      <c r="C2437" t="s">
        <v>4829</v>
      </c>
      <c r="D2437">
        <v>1615.15</v>
      </c>
      <c r="E2437" t="s">
        <v>47</v>
      </c>
      <c r="F2437" t="s">
        <v>20</v>
      </c>
      <c r="G2437" t="s">
        <v>21</v>
      </c>
      <c r="H2437" t="s">
        <v>22</v>
      </c>
      <c r="I2437">
        <f>IF(OR(financial_transactions35[[#This Row],[amount]]&lt;$L$16, financial_transactions35[[#This Row],[amount]]&gt;$L$17), 1, 0)</f>
        <v>1</v>
      </c>
    </row>
    <row r="2438" spans="1:9">
      <c r="A2438" t="s">
        <v>4830</v>
      </c>
      <c r="B2438" s="3">
        <v>45386</v>
      </c>
      <c r="C2438" t="s">
        <v>4831</v>
      </c>
      <c r="D2438">
        <v>1320.52</v>
      </c>
      <c r="E2438" t="s">
        <v>25</v>
      </c>
      <c r="F2438" t="s">
        <v>26</v>
      </c>
      <c r="G2438" t="s">
        <v>48</v>
      </c>
      <c r="H2438" t="s">
        <v>16080</v>
      </c>
      <c r="I2438">
        <f>IF(OR(financial_transactions35[[#This Row],[amount]]&lt;$L$16, financial_transactions35[[#This Row],[amount]]&gt;$L$17), 1, 0)</f>
        <v>1</v>
      </c>
    </row>
    <row r="2439" spans="1:9">
      <c r="A2439" t="s">
        <v>4832</v>
      </c>
      <c r="B2439" s="3">
        <v>45386</v>
      </c>
      <c r="C2439" t="s">
        <v>4833</v>
      </c>
      <c r="D2439">
        <v>1591.93</v>
      </c>
      <c r="E2439" t="s">
        <v>67</v>
      </c>
      <c r="F2439" t="s">
        <v>26</v>
      </c>
      <c r="G2439" t="s">
        <v>27</v>
      </c>
      <c r="H2439" t="s">
        <v>57</v>
      </c>
      <c r="I2439">
        <f>IF(OR(financial_transactions35[[#This Row],[amount]]&lt;$L$16, financial_transactions35[[#This Row],[amount]]&gt;$L$17), 1, 0)</f>
        <v>1</v>
      </c>
    </row>
    <row r="2440" spans="1:9">
      <c r="A2440" t="s">
        <v>4834</v>
      </c>
      <c r="B2440" s="3">
        <v>45386</v>
      </c>
      <c r="C2440" t="s">
        <v>4835</v>
      </c>
      <c r="D2440">
        <v>1535.61</v>
      </c>
      <c r="E2440" t="s">
        <v>64</v>
      </c>
      <c r="F2440" t="s">
        <v>32</v>
      </c>
      <c r="G2440" t="s">
        <v>48</v>
      </c>
      <c r="H2440" t="s">
        <v>176</v>
      </c>
      <c r="I2440">
        <f>IF(OR(financial_transactions35[[#This Row],[amount]]&lt;$L$16, financial_transactions35[[#This Row],[amount]]&gt;$L$17), 1, 0)</f>
        <v>1</v>
      </c>
    </row>
    <row r="2441" spans="1:9">
      <c r="A2441" t="s">
        <v>4836</v>
      </c>
      <c r="B2441" s="3">
        <v>45386</v>
      </c>
      <c r="C2441" t="s">
        <v>1581</v>
      </c>
      <c r="D2441">
        <v>1515.27</v>
      </c>
      <c r="E2441" t="s">
        <v>16079</v>
      </c>
      <c r="F2441" t="s">
        <v>32</v>
      </c>
      <c r="G2441" t="s">
        <v>39</v>
      </c>
      <c r="H2441" t="s">
        <v>75</v>
      </c>
      <c r="I2441">
        <f>IF(OR(financial_transactions35[[#This Row],[amount]]&lt;$L$16, financial_transactions35[[#This Row],[amount]]&gt;$L$17), 1, 0)</f>
        <v>1</v>
      </c>
    </row>
    <row r="2442" spans="1:9">
      <c r="A2442" t="s">
        <v>4837</v>
      </c>
      <c r="B2442" s="3">
        <v>45386</v>
      </c>
      <c r="C2442" t="s">
        <v>4838</v>
      </c>
      <c r="D2442">
        <v>595.6</v>
      </c>
      <c r="E2442" t="s">
        <v>70</v>
      </c>
      <c r="F2442" t="s">
        <v>61</v>
      </c>
      <c r="G2442" t="s">
        <v>27</v>
      </c>
      <c r="H2442" t="s">
        <v>22</v>
      </c>
      <c r="I2442">
        <f>IF(OR(financial_transactions35[[#This Row],[amount]]&lt;$L$16, financial_transactions35[[#This Row],[amount]]&gt;$L$17), 1, 0)</f>
        <v>1</v>
      </c>
    </row>
    <row r="2443" spans="1:9">
      <c r="A2443" t="s">
        <v>4839</v>
      </c>
      <c r="B2443" s="3">
        <v>45386</v>
      </c>
      <c r="C2443" t="s">
        <v>4840</v>
      </c>
      <c r="D2443">
        <v>1665.82</v>
      </c>
      <c r="E2443" t="s">
        <v>64</v>
      </c>
      <c r="F2443" t="s">
        <v>26</v>
      </c>
      <c r="G2443" t="s">
        <v>48</v>
      </c>
      <c r="H2443" t="s">
        <v>53</v>
      </c>
      <c r="I2443">
        <f>IF(OR(financial_transactions35[[#This Row],[amount]]&lt;$L$16, financial_transactions35[[#This Row],[amount]]&gt;$L$17), 1, 0)</f>
        <v>1</v>
      </c>
    </row>
    <row r="2444" spans="1:9">
      <c r="A2444" t="s">
        <v>4841</v>
      </c>
      <c r="B2444" s="3">
        <v>45386</v>
      </c>
      <c r="C2444" t="s">
        <v>2456</v>
      </c>
      <c r="D2444">
        <v>517.41999999999996</v>
      </c>
      <c r="E2444" t="s">
        <v>122</v>
      </c>
      <c r="F2444" t="s">
        <v>26</v>
      </c>
      <c r="G2444" t="s">
        <v>48</v>
      </c>
      <c r="H2444" t="s">
        <v>40</v>
      </c>
      <c r="I2444">
        <f>IF(OR(financial_transactions35[[#This Row],[amount]]&lt;$L$16, financial_transactions35[[#This Row],[amount]]&gt;$L$17), 1, 0)</f>
        <v>1</v>
      </c>
    </row>
    <row r="2445" spans="1:9">
      <c r="A2445" t="s">
        <v>4842</v>
      </c>
      <c r="B2445" s="3">
        <v>45386</v>
      </c>
      <c r="C2445" t="s">
        <v>4843</v>
      </c>
      <c r="D2445">
        <v>1523.4</v>
      </c>
      <c r="E2445" t="s">
        <v>25</v>
      </c>
      <c r="F2445" t="s">
        <v>26</v>
      </c>
      <c r="G2445" t="s">
        <v>27</v>
      </c>
      <c r="H2445" t="s">
        <v>16080</v>
      </c>
      <c r="I2445">
        <f>IF(OR(financial_transactions35[[#This Row],[amount]]&lt;$L$16, financial_transactions35[[#This Row],[amount]]&gt;$L$17), 1, 0)</f>
        <v>1</v>
      </c>
    </row>
    <row r="2446" spans="1:9">
      <c r="A2446" t="s">
        <v>4844</v>
      </c>
      <c r="B2446" s="3">
        <v>45386</v>
      </c>
      <c r="C2446" t="s">
        <v>4845</v>
      </c>
      <c r="D2446">
        <v>1296.25</v>
      </c>
      <c r="E2446" t="s">
        <v>47</v>
      </c>
      <c r="F2446" t="s">
        <v>20</v>
      </c>
      <c r="G2446" t="s">
        <v>27</v>
      </c>
      <c r="H2446" t="s">
        <v>176</v>
      </c>
      <c r="I2446">
        <f>IF(OR(financial_transactions35[[#This Row],[amount]]&lt;$L$16, financial_transactions35[[#This Row],[amount]]&gt;$L$17), 1, 0)</f>
        <v>1</v>
      </c>
    </row>
    <row r="2447" spans="1:9">
      <c r="A2447" t="s">
        <v>4846</v>
      </c>
      <c r="B2447" s="3">
        <v>45386</v>
      </c>
      <c r="C2447" t="s">
        <v>4847</v>
      </c>
      <c r="D2447">
        <v>1724.39</v>
      </c>
      <c r="E2447" t="s">
        <v>52</v>
      </c>
      <c r="F2447" t="s">
        <v>20</v>
      </c>
      <c r="G2447" t="s">
        <v>27</v>
      </c>
      <c r="H2447" t="s">
        <v>28</v>
      </c>
      <c r="I2447">
        <f>IF(OR(financial_transactions35[[#This Row],[amount]]&lt;$L$16, financial_transactions35[[#This Row],[amount]]&gt;$L$17), 1, 0)</f>
        <v>1</v>
      </c>
    </row>
    <row r="2448" spans="1:9">
      <c r="A2448" t="s">
        <v>4848</v>
      </c>
      <c r="B2448" s="3">
        <v>45386</v>
      </c>
      <c r="C2448" t="s">
        <v>4849</v>
      </c>
      <c r="D2448">
        <v>752.03</v>
      </c>
      <c r="E2448" t="s">
        <v>122</v>
      </c>
      <c r="F2448" t="s">
        <v>61</v>
      </c>
      <c r="G2448" t="s">
        <v>27</v>
      </c>
      <c r="H2448" t="s">
        <v>94</v>
      </c>
      <c r="I2448">
        <f>IF(OR(financial_transactions35[[#This Row],[amount]]&lt;$L$16, financial_transactions35[[#This Row],[amount]]&gt;$L$17), 1, 0)</f>
        <v>1</v>
      </c>
    </row>
    <row r="2449" spans="1:9">
      <c r="A2449" t="s">
        <v>4850</v>
      </c>
      <c r="B2449" s="3">
        <v>45386</v>
      </c>
      <c r="C2449" t="s">
        <v>4851</v>
      </c>
      <c r="D2449">
        <v>1991.67</v>
      </c>
      <c r="E2449" t="s">
        <v>19</v>
      </c>
      <c r="F2449" t="s">
        <v>20</v>
      </c>
      <c r="G2449" t="s">
        <v>39</v>
      </c>
      <c r="H2449" t="s">
        <v>75</v>
      </c>
      <c r="I2449">
        <f>IF(OR(financial_transactions35[[#This Row],[amount]]&lt;$L$16, financial_transactions35[[#This Row],[amount]]&gt;$L$17), 1, 0)</f>
        <v>1</v>
      </c>
    </row>
    <row r="2450" spans="1:9">
      <c r="A2450" t="s">
        <v>4852</v>
      </c>
      <c r="B2450" s="3">
        <v>45386</v>
      </c>
      <c r="C2450" t="s">
        <v>4853</v>
      </c>
      <c r="D2450">
        <v>1022.19</v>
      </c>
      <c r="E2450" t="s">
        <v>16079</v>
      </c>
      <c r="F2450" t="s">
        <v>20</v>
      </c>
      <c r="G2450" t="s">
        <v>39</v>
      </c>
      <c r="H2450" t="s">
        <v>87</v>
      </c>
      <c r="I2450">
        <f>IF(OR(financial_transactions35[[#This Row],[amount]]&lt;$L$16, financial_transactions35[[#This Row],[amount]]&gt;$L$17), 1, 0)</f>
        <v>1</v>
      </c>
    </row>
    <row r="2451" spans="1:9">
      <c r="A2451" t="s">
        <v>4854</v>
      </c>
      <c r="B2451" s="3">
        <v>45387</v>
      </c>
      <c r="C2451" t="s">
        <v>4855</v>
      </c>
      <c r="D2451">
        <v>1230.5</v>
      </c>
      <c r="E2451" t="s">
        <v>25</v>
      </c>
      <c r="F2451" t="s">
        <v>26</v>
      </c>
      <c r="G2451" t="s">
        <v>27</v>
      </c>
      <c r="H2451" t="s">
        <v>40</v>
      </c>
      <c r="I2451">
        <f>IF(OR(financial_transactions35[[#This Row],[amount]]&lt;$L$16, financial_transactions35[[#This Row],[amount]]&gt;$L$17), 1, 0)</f>
        <v>1</v>
      </c>
    </row>
    <row r="2452" spans="1:9">
      <c r="A2452" t="s">
        <v>4856</v>
      </c>
      <c r="B2452" s="3">
        <v>45387</v>
      </c>
      <c r="C2452" t="s">
        <v>4857</v>
      </c>
      <c r="D2452">
        <v>1019.65</v>
      </c>
      <c r="E2452" t="s">
        <v>47</v>
      </c>
      <c r="F2452" t="s">
        <v>32</v>
      </c>
      <c r="G2452" t="s">
        <v>48</v>
      </c>
      <c r="H2452" t="s">
        <v>49</v>
      </c>
      <c r="I2452">
        <f>IF(OR(financial_transactions35[[#This Row],[amount]]&lt;$L$16, financial_transactions35[[#This Row],[amount]]&gt;$L$17), 1, 0)</f>
        <v>1</v>
      </c>
    </row>
    <row r="2453" spans="1:9">
      <c r="A2453" t="s">
        <v>4858</v>
      </c>
      <c r="B2453" s="3">
        <v>45387</v>
      </c>
      <c r="C2453" t="s">
        <v>4859</v>
      </c>
      <c r="D2453">
        <v>1494.58</v>
      </c>
      <c r="E2453" t="s">
        <v>52</v>
      </c>
      <c r="F2453" t="s">
        <v>20</v>
      </c>
      <c r="G2453" t="s">
        <v>27</v>
      </c>
      <c r="H2453" t="s">
        <v>28</v>
      </c>
      <c r="I2453">
        <f>IF(OR(financial_transactions35[[#This Row],[amount]]&lt;$L$16, financial_transactions35[[#This Row],[amount]]&gt;$L$17), 1, 0)</f>
        <v>1</v>
      </c>
    </row>
    <row r="2454" spans="1:9">
      <c r="A2454" t="s">
        <v>4860</v>
      </c>
      <c r="B2454" s="3">
        <v>45387</v>
      </c>
      <c r="C2454" t="s">
        <v>2218</v>
      </c>
      <c r="D2454">
        <v>203.11</v>
      </c>
      <c r="E2454" t="s">
        <v>16079</v>
      </c>
      <c r="F2454" t="s">
        <v>20</v>
      </c>
      <c r="G2454" t="s">
        <v>48</v>
      </c>
      <c r="H2454" t="s">
        <v>22</v>
      </c>
      <c r="I2454">
        <f>IF(OR(financial_transactions35[[#This Row],[amount]]&lt;$L$16, financial_transactions35[[#This Row],[amount]]&gt;$L$17), 1, 0)</f>
        <v>1</v>
      </c>
    </row>
    <row r="2455" spans="1:9">
      <c r="A2455" t="s">
        <v>4861</v>
      </c>
      <c r="B2455" s="3">
        <v>45387</v>
      </c>
      <c r="C2455" t="s">
        <v>4862</v>
      </c>
      <c r="D2455">
        <v>1031.8900000000001</v>
      </c>
      <c r="E2455" t="s">
        <v>16079</v>
      </c>
      <c r="F2455" t="s">
        <v>61</v>
      </c>
      <c r="G2455" t="s">
        <v>39</v>
      </c>
      <c r="H2455" t="s">
        <v>75</v>
      </c>
      <c r="I2455">
        <f>IF(OR(financial_transactions35[[#This Row],[amount]]&lt;$L$16, financial_transactions35[[#This Row],[amount]]&gt;$L$17), 1, 0)</f>
        <v>1</v>
      </c>
    </row>
    <row r="2456" spans="1:9">
      <c r="A2456" t="s">
        <v>4865</v>
      </c>
      <c r="B2456" s="3">
        <v>45387</v>
      </c>
      <c r="C2456" t="s">
        <v>4866</v>
      </c>
      <c r="D2456">
        <v>464.75</v>
      </c>
      <c r="E2456" t="s">
        <v>16110</v>
      </c>
      <c r="F2456" t="s">
        <v>20</v>
      </c>
      <c r="G2456" t="s">
        <v>39</v>
      </c>
      <c r="H2456" t="s">
        <v>87</v>
      </c>
      <c r="I2456">
        <f>IF(OR(financial_transactions35[[#This Row],[amount]]&lt;$L$16, financial_transactions35[[#This Row],[amount]]&gt;$L$17), 1, 0)</f>
        <v>1</v>
      </c>
    </row>
    <row r="2457" spans="1:9">
      <c r="A2457" t="s">
        <v>4867</v>
      </c>
      <c r="B2457" s="3">
        <v>45387</v>
      </c>
      <c r="C2457" t="s">
        <v>1987</v>
      </c>
      <c r="D2457">
        <v>1938.95</v>
      </c>
      <c r="E2457" t="s">
        <v>70</v>
      </c>
      <c r="F2457" t="s">
        <v>61</v>
      </c>
      <c r="G2457" t="s">
        <v>48</v>
      </c>
      <c r="H2457" t="s">
        <v>75</v>
      </c>
      <c r="I2457">
        <f>IF(OR(financial_transactions35[[#This Row],[amount]]&lt;$L$16, financial_transactions35[[#This Row],[amount]]&gt;$L$17), 1, 0)</f>
        <v>1</v>
      </c>
    </row>
    <row r="2458" spans="1:9">
      <c r="A2458" t="s">
        <v>4868</v>
      </c>
      <c r="B2458" s="3">
        <v>45387</v>
      </c>
      <c r="C2458" t="s">
        <v>4869</v>
      </c>
      <c r="D2458">
        <v>1691.62</v>
      </c>
      <c r="E2458" t="s">
        <v>16079</v>
      </c>
      <c r="F2458" t="s">
        <v>32</v>
      </c>
      <c r="G2458" t="s">
        <v>48</v>
      </c>
      <c r="H2458" t="s">
        <v>28</v>
      </c>
      <c r="I2458">
        <f>IF(OR(financial_transactions35[[#This Row],[amount]]&lt;$L$16, financial_transactions35[[#This Row],[amount]]&gt;$L$17), 1, 0)</f>
        <v>1</v>
      </c>
    </row>
    <row r="2459" spans="1:9">
      <c r="A2459" t="s">
        <v>4870</v>
      </c>
      <c r="B2459" s="3">
        <v>45387</v>
      </c>
      <c r="C2459" t="s">
        <v>4871</v>
      </c>
      <c r="D2459">
        <v>455.81</v>
      </c>
      <c r="E2459" t="s">
        <v>52</v>
      </c>
      <c r="F2459" t="s">
        <v>20</v>
      </c>
      <c r="G2459" t="s">
        <v>21</v>
      </c>
      <c r="H2459" t="s">
        <v>49</v>
      </c>
      <c r="I2459">
        <f>IF(OR(financial_transactions35[[#This Row],[amount]]&lt;$L$16, financial_transactions35[[#This Row],[amount]]&gt;$L$17), 1, 0)</f>
        <v>1</v>
      </c>
    </row>
    <row r="2460" spans="1:9">
      <c r="A2460" t="s">
        <v>4872</v>
      </c>
      <c r="B2460" s="3">
        <v>45387</v>
      </c>
      <c r="C2460" t="s">
        <v>4873</v>
      </c>
      <c r="D2460">
        <v>1103.72</v>
      </c>
      <c r="E2460" t="s">
        <v>25</v>
      </c>
      <c r="F2460" t="s">
        <v>20</v>
      </c>
      <c r="G2460" t="s">
        <v>48</v>
      </c>
      <c r="H2460" t="s">
        <v>75</v>
      </c>
      <c r="I2460">
        <f>IF(OR(financial_transactions35[[#This Row],[amount]]&lt;$L$16, financial_transactions35[[#This Row],[amount]]&gt;$L$17), 1, 0)</f>
        <v>1</v>
      </c>
    </row>
    <row r="2461" spans="1:9">
      <c r="A2461" t="s">
        <v>4874</v>
      </c>
      <c r="B2461" s="3">
        <v>45387</v>
      </c>
      <c r="C2461" t="s">
        <v>4875</v>
      </c>
      <c r="D2461">
        <v>151.24</v>
      </c>
      <c r="E2461" t="s">
        <v>19</v>
      </c>
      <c r="F2461" t="s">
        <v>26</v>
      </c>
      <c r="G2461" t="s">
        <v>21</v>
      </c>
      <c r="H2461" t="s">
        <v>109</v>
      </c>
      <c r="I2461">
        <f>IF(OR(financial_transactions35[[#This Row],[amount]]&lt;$L$16, financial_transactions35[[#This Row],[amount]]&gt;$L$17), 1, 0)</f>
        <v>1</v>
      </c>
    </row>
    <row r="2462" spans="1:9">
      <c r="A2462" t="s">
        <v>4876</v>
      </c>
      <c r="B2462" s="3">
        <v>45387</v>
      </c>
      <c r="C2462" t="s">
        <v>4877</v>
      </c>
      <c r="D2462">
        <v>820.61</v>
      </c>
      <c r="E2462" t="s">
        <v>16110</v>
      </c>
      <c r="F2462" t="s">
        <v>20</v>
      </c>
      <c r="G2462" t="s">
        <v>48</v>
      </c>
      <c r="H2462" t="s">
        <v>44</v>
      </c>
      <c r="I2462">
        <f>IF(OR(financial_transactions35[[#This Row],[amount]]&lt;$L$16, financial_transactions35[[#This Row],[amount]]&gt;$L$17), 1, 0)</f>
        <v>1</v>
      </c>
    </row>
    <row r="2463" spans="1:9">
      <c r="A2463" t="s">
        <v>4878</v>
      </c>
      <c r="B2463" s="3">
        <v>45387</v>
      </c>
      <c r="C2463" t="s">
        <v>2647</v>
      </c>
      <c r="D2463">
        <v>1643.43</v>
      </c>
      <c r="E2463" t="s">
        <v>67</v>
      </c>
      <c r="F2463" t="s">
        <v>32</v>
      </c>
      <c r="G2463" t="s">
        <v>48</v>
      </c>
      <c r="H2463" t="s">
        <v>22</v>
      </c>
      <c r="I2463">
        <f>IF(OR(financial_transactions35[[#This Row],[amount]]&lt;$L$16, financial_transactions35[[#This Row],[amount]]&gt;$L$17), 1, 0)</f>
        <v>1</v>
      </c>
    </row>
    <row r="2464" spans="1:9">
      <c r="A2464" t="s">
        <v>4879</v>
      </c>
      <c r="B2464" s="3">
        <v>45387</v>
      </c>
      <c r="C2464" t="s">
        <v>4880</v>
      </c>
      <c r="D2464">
        <v>1479.02</v>
      </c>
      <c r="E2464" t="s">
        <v>31</v>
      </c>
      <c r="F2464" t="s">
        <v>61</v>
      </c>
      <c r="G2464" t="s">
        <v>21</v>
      </c>
      <c r="H2464" t="s">
        <v>109</v>
      </c>
      <c r="I2464">
        <f>IF(OR(financial_transactions35[[#This Row],[amount]]&lt;$L$16, financial_transactions35[[#This Row],[amount]]&gt;$L$17), 1, 0)</f>
        <v>1</v>
      </c>
    </row>
    <row r="2465" spans="1:9">
      <c r="A2465" t="s">
        <v>4881</v>
      </c>
      <c r="B2465" s="3">
        <v>45387</v>
      </c>
      <c r="C2465" t="s">
        <v>4882</v>
      </c>
      <c r="D2465">
        <v>316.64999999999998</v>
      </c>
      <c r="E2465" t="s">
        <v>122</v>
      </c>
      <c r="F2465" t="s">
        <v>32</v>
      </c>
      <c r="G2465" t="s">
        <v>27</v>
      </c>
      <c r="H2465" t="s">
        <v>75</v>
      </c>
      <c r="I2465">
        <f>IF(OR(financial_transactions35[[#This Row],[amount]]&lt;$L$16, financial_transactions35[[#This Row],[amount]]&gt;$L$17), 1, 0)</f>
        <v>1</v>
      </c>
    </row>
    <row r="2466" spans="1:9">
      <c r="A2466" t="s">
        <v>4883</v>
      </c>
      <c r="B2466" s="3">
        <v>45387</v>
      </c>
      <c r="C2466" t="s">
        <v>716</v>
      </c>
      <c r="D2466">
        <v>1322.41</v>
      </c>
      <c r="E2466" t="s">
        <v>25</v>
      </c>
      <c r="F2466" t="s">
        <v>61</v>
      </c>
      <c r="G2466" t="s">
        <v>48</v>
      </c>
      <c r="H2466" t="s">
        <v>36</v>
      </c>
      <c r="I2466">
        <f>IF(OR(financial_transactions35[[#This Row],[amount]]&lt;$L$16, financial_transactions35[[#This Row],[amount]]&gt;$L$17), 1, 0)</f>
        <v>1</v>
      </c>
    </row>
    <row r="2467" spans="1:9">
      <c r="A2467" t="s">
        <v>4884</v>
      </c>
      <c r="B2467" s="3">
        <v>45387</v>
      </c>
      <c r="C2467" t="s">
        <v>4885</v>
      </c>
      <c r="D2467">
        <v>816.96</v>
      </c>
      <c r="E2467" t="s">
        <v>16110</v>
      </c>
      <c r="F2467" t="s">
        <v>61</v>
      </c>
      <c r="G2467" t="s">
        <v>39</v>
      </c>
      <c r="H2467" t="s">
        <v>176</v>
      </c>
      <c r="I2467">
        <f>IF(OR(financial_transactions35[[#This Row],[amount]]&lt;$L$16, financial_transactions35[[#This Row],[amount]]&gt;$L$17), 1, 0)</f>
        <v>1</v>
      </c>
    </row>
    <row r="2468" spans="1:9">
      <c r="A2468" t="s">
        <v>4886</v>
      </c>
      <c r="B2468" s="3">
        <v>45387</v>
      </c>
      <c r="C2468" t="s">
        <v>542</v>
      </c>
      <c r="D2468">
        <v>179.11</v>
      </c>
      <c r="E2468" t="s">
        <v>16110</v>
      </c>
      <c r="F2468" t="s">
        <v>20</v>
      </c>
      <c r="G2468" t="s">
        <v>27</v>
      </c>
      <c r="H2468" t="s">
        <v>16080</v>
      </c>
      <c r="I2468">
        <f>IF(OR(financial_transactions35[[#This Row],[amount]]&lt;$L$16, financial_transactions35[[#This Row],[amount]]&gt;$L$17), 1, 0)</f>
        <v>1</v>
      </c>
    </row>
    <row r="2469" spans="1:9">
      <c r="A2469" t="s">
        <v>4887</v>
      </c>
      <c r="B2469" s="3">
        <v>45387</v>
      </c>
      <c r="C2469" t="s">
        <v>4888</v>
      </c>
      <c r="D2469">
        <v>1229.43</v>
      </c>
      <c r="E2469" t="s">
        <v>67</v>
      </c>
      <c r="F2469" t="s">
        <v>20</v>
      </c>
      <c r="G2469" t="s">
        <v>39</v>
      </c>
      <c r="H2469" t="s">
        <v>40</v>
      </c>
      <c r="I2469">
        <f>IF(OR(financial_transactions35[[#This Row],[amount]]&lt;$L$16, financial_transactions35[[#This Row],[amount]]&gt;$L$17), 1, 0)</f>
        <v>1</v>
      </c>
    </row>
    <row r="2470" spans="1:9">
      <c r="A2470" t="s">
        <v>4892</v>
      </c>
      <c r="B2470" s="3">
        <v>45387</v>
      </c>
      <c r="C2470" t="s">
        <v>4893</v>
      </c>
      <c r="D2470">
        <v>967.32</v>
      </c>
      <c r="E2470" t="s">
        <v>64</v>
      </c>
      <c r="F2470" t="s">
        <v>26</v>
      </c>
      <c r="G2470" t="s">
        <v>39</v>
      </c>
      <c r="H2470" t="s">
        <v>36</v>
      </c>
      <c r="I2470">
        <f>IF(OR(financial_transactions35[[#This Row],[amount]]&lt;$L$16, financial_transactions35[[#This Row],[amount]]&gt;$L$17), 1, 0)</f>
        <v>1</v>
      </c>
    </row>
    <row r="2471" spans="1:9">
      <c r="A2471" t="s">
        <v>4894</v>
      </c>
      <c r="B2471" s="3">
        <v>45387</v>
      </c>
      <c r="C2471" t="s">
        <v>4895</v>
      </c>
      <c r="D2471">
        <v>1174.23</v>
      </c>
      <c r="E2471" t="s">
        <v>52</v>
      </c>
      <c r="F2471" t="s">
        <v>32</v>
      </c>
      <c r="G2471" t="s">
        <v>27</v>
      </c>
      <c r="H2471" t="s">
        <v>22</v>
      </c>
      <c r="I2471">
        <f>IF(OR(financial_transactions35[[#This Row],[amount]]&lt;$L$16, financial_transactions35[[#This Row],[amount]]&gt;$L$17), 1, 0)</f>
        <v>1</v>
      </c>
    </row>
    <row r="2472" spans="1:9">
      <c r="A2472" t="s">
        <v>4896</v>
      </c>
      <c r="B2472" s="3">
        <v>45387</v>
      </c>
      <c r="C2472" t="s">
        <v>1327</v>
      </c>
      <c r="D2472">
        <v>1709.55</v>
      </c>
      <c r="E2472" t="s">
        <v>31</v>
      </c>
      <c r="F2472" t="s">
        <v>32</v>
      </c>
      <c r="G2472" t="s">
        <v>48</v>
      </c>
      <c r="H2472" t="s">
        <v>87</v>
      </c>
      <c r="I2472">
        <f>IF(OR(financial_transactions35[[#This Row],[amount]]&lt;$L$16, financial_transactions35[[#This Row],[amount]]&gt;$L$17), 1, 0)</f>
        <v>1</v>
      </c>
    </row>
    <row r="2473" spans="1:9">
      <c r="A2473" t="s">
        <v>4897</v>
      </c>
      <c r="B2473" s="3">
        <v>45388</v>
      </c>
      <c r="C2473" t="s">
        <v>4898</v>
      </c>
      <c r="D2473">
        <v>1100.47</v>
      </c>
      <c r="E2473" t="s">
        <v>25</v>
      </c>
      <c r="F2473" t="s">
        <v>32</v>
      </c>
      <c r="G2473" t="s">
        <v>39</v>
      </c>
      <c r="H2473" t="s">
        <v>109</v>
      </c>
      <c r="I2473">
        <f>IF(OR(financial_transactions35[[#This Row],[amount]]&lt;$L$16, financial_transactions35[[#This Row],[amount]]&gt;$L$17), 1, 0)</f>
        <v>1</v>
      </c>
    </row>
    <row r="2474" spans="1:9">
      <c r="A2474" t="s">
        <v>4899</v>
      </c>
      <c r="B2474" s="3">
        <v>45388</v>
      </c>
      <c r="C2474" t="s">
        <v>4900</v>
      </c>
      <c r="D2474">
        <v>8031.06</v>
      </c>
      <c r="E2474" t="s">
        <v>47</v>
      </c>
      <c r="F2474" t="s">
        <v>61</v>
      </c>
      <c r="G2474" t="s">
        <v>39</v>
      </c>
      <c r="H2474" t="s">
        <v>176</v>
      </c>
      <c r="I2474">
        <f>IF(OR(financial_transactions35[[#This Row],[amount]]&lt;$L$16, financial_transactions35[[#This Row],[amount]]&gt;$L$17), 1, 0)</f>
        <v>1</v>
      </c>
    </row>
    <row r="2475" spans="1:9">
      <c r="A2475" t="s">
        <v>4901</v>
      </c>
      <c r="B2475" s="3">
        <v>45388</v>
      </c>
      <c r="C2475" t="s">
        <v>4902</v>
      </c>
      <c r="D2475">
        <v>1534.56</v>
      </c>
      <c r="E2475" t="s">
        <v>19</v>
      </c>
      <c r="F2475" t="s">
        <v>20</v>
      </c>
      <c r="G2475" t="s">
        <v>39</v>
      </c>
      <c r="H2475" t="s">
        <v>28</v>
      </c>
      <c r="I2475">
        <f>IF(OR(financial_transactions35[[#This Row],[amount]]&lt;$L$16, financial_transactions35[[#This Row],[amount]]&gt;$L$17), 1, 0)</f>
        <v>1</v>
      </c>
    </row>
    <row r="2476" spans="1:9">
      <c r="A2476" t="s">
        <v>4903</v>
      </c>
      <c r="B2476" s="3">
        <v>45388</v>
      </c>
      <c r="C2476" t="s">
        <v>4904</v>
      </c>
      <c r="D2476">
        <v>381.39</v>
      </c>
      <c r="E2476" t="s">
        <v>25</v>
      </c>
      <c r="F2476" t="s">
        <v>26</v>
      </c>
      <c r="G2476" t="s">
        <v>39</v>
      </c>
      <c r="H2476" t="s">
        <v>22</v>
      </c>
      <c r="I2476">
        <f>IF(OR(financial_transactions35[[#This Row],[amount]]&lt;$L$16, financial_transactions35[[#This Row],[amount]]&gt;$L$17), 1, 0)</f>
        <v>1</v>
      </c>
    </row>
    <row r="2477" spans="1:9">
      <c r="A2477" t="s">
        <v>4905</v>
      </c>
      <c r="B2477" s="3">
        <v>45388</v>
      </c>
      <c r="C2477" t="s">
        <v>4494</v>
      </c>
      <c r="D2477">
        <v>680.3</v>
      </c>
      <c r="E2477" t="s">
        <v>16110</v>
      </c>
      <c r="F2477" t="s">
        <v>61</v>
      </c>
      <c r="G2477" t="s">
        <v>39</v>
      </c>
      <c r="H2477" t="s">
        <v>44</v>
      </c>
      <c r="I2477">
        <f>IF(OR(financial_transactions35[[#This Row],[amount]]&lt;$L$16, financial_transactions35[[#This Row],[amount]]&gt;$L$17), 1, 0)</f>
        <v>1</v>
      </c>
    </row>
    <row r="2478" spans="1:9">
      <c r="A2478" t="s">
        <v>4906</v>
      </c>
      <c r="B2478" s="3">
        <v>45388</v>
      </c>
      <c r="C2478" t="s">
        <v>2692</v>
      </c>
      <c r="D2478">
        <v>1593.73</v>
      </c>
      <c r="E2478" t="s">
        <v>16079</v>
      </c>
      <c r="F2478" t="s">
        <v>20</v>
      </c>
      <c r="G2478" t="s">
        <v>48</v>
      </c>
      <c r="H2478" t="s">
        <v>123</v>
      </c>
      <c r="I2478">
        <f>IF(OR(financial_transactions35[[#This Row],[amount]]&lt;$L$16, financial_transactions35[[#This Row],[amount]]&gt;$L$17), 1, 0)</f>
        <v>1</v>
      </c>
    </row>
    <row r="2479" spans="1:9">
      <c r="A2479" t="s">
        <v>4907</v>
      </c>
      <c r="B2479" s="3">
        <v>45388</v>
      </c>
      <c r="C2479" t="s">
        <v>4908</v>
      </c>
      <c r="D2479">
        <v>1336.28</v>
      </c>
      <c r="E2479" t="s">
        <v>16079</v>
      </c>
      <c r="F2479" t="s">
        <v>61</v>
      </c>
      <c r="G2479" t="s">
        <v>39</v>
      </c>
      <c r="H2479" t="s">
        <v>123</v>
      </c>
      <c r="I2479">
        <f>IF(OR(financial_transactions35[[#This Row],[amount]]&lt;$L$16, financial_transactions35[[#This Row],[amount]]&gt;$L$17), 1, 0)</f>
        <v>1</v>
      </c>
    </row>
    <row r="2480" spans="1:9">
      <c r="A2480" t="s">
        <v>4909</v>
      </c>
      <c r="B2480" s="3">
        <v>45388</v>
      </c>
      <c r="C2480" t="s">
        <v>4910</v>
      </c>
      <c r="D2480">
        <v>358.29</v>
      </c>
      <c r="E2480" t="s">
        <v>70</v>
      </c>
      <c r="F2480" t="s">
        <v>20</v>
      </c>
      <c r="G2480" t="s">
        <v>27</v>
      </c>
      <c r="H2480" t="s">
        <v>44</v>
      </c>
      <c r="I2480">
        <f>IF(OR(financial_transactions35[[#This Row],[amount]]&lt;$L$16, financial_transactions35[[#This Row],[amount]]&gt;$L$17), 1, 0)</f>
        <v>1</v>
      </c>
    </row>
    <row r="2481" spans="1:9">
      <c r="A2481" t="s">
        <v>4911</v>
      </c>
      <c r="B2481" s="3">
        <v>45388</v>
      </c>
      <c r="C2481" t="s">
        <v>1910</v>
      </c>
      <c r="D2481">
        <v>692.06</v>
      </c>
      <c r="E2481" t="s">
        <v>67</v>
      </c>
      <c r="F2481" t="s">
        <v>20</v>
      </c>
      <c r="G2481" t="s">
        <v>48</v>
      </c>
      <c r="H2481" t="s">
        <v>44</v>
      </c>
      <c r="I2481">
        <f>IF(OR(financial_transactions35[[#This Row],[amount]]&lt;$L$16, financial_transactions35[[#This Row],[amount]]&gt;$L$17), 1, 0)</f>
        <v>1</v>
      </c>
    </row>
    <row r="2482" spans="1:9">
      <c r="A2482" t="s">
        <v>4912</v>
      </c>
      <c r="B2482" s="3">
        <v>45388</v>
      </c>
      <c r="C2482" t="s">
        <v>4913</v>
      </c>
      <c r="D2482">
        <v>526.69000000000005</v>
      </c>
      <c r="E2482" t="s">
        <v>19</v>
      </c>
      <c r="F2482" t="s">
        <v>61</v>
      </c>
      <c r="G2482" t="s">
        <v>27</v>
      </c>
      <c r="H2482" t="s">
        <v>16080</v>
      </c>
      <c r="I2482">
        <f>IF(OR(financial_transactions35[[#This Row],[amount]]&lt;$L$16, financial_transactions35[[#This Row],[amount]]&gt;$L$17), 1, 0)</f>
        <v>1</v>
      </c>
    </row>
    <row r="2483" spans="1:9">
      <c r="A2483" t="s">
        <v>4914</v>
      </c>
      <c r="B2483" s="3">
        <v>45388</v>
      </c>
      <c r="C2483" t="s">
        <v>4915</v>
      </c>
      <c r="D2483">
        <v>1032.6500000000001</v>
      </c>
      <c r="E2483" t="s">
        <v>16079</v>
      </c>
      <c r="F2483" t="s">
        <v>32</v>
      </c>
      <c r="G2483" t="s">
        <v>27</v>
      </c>
      <c r="H2483" t="s">
        <v>75</v>
      </c>
      <c r="I2483">
        <f>IF(OR(financial_transactions35[[#This Row],[amount]]&lt;$L$16, financial_transactions35[[#This Row],[amount]]&gt;$L$17), 1, 0)</f>
        <v>1</v>
      </c>
    </row>
    <row r="2484" spans="1:9">
      <c r="A2484" t="s">
        <v>4916</v>
      </c>
      <c r="B2484" s="3">
        <v>45388</v>
      </c>
      <c r="C2484" t="s">
        <v>4917</v>
      </c>
      <c r="D2484">
        <v>16118.65</v>
      </c>
      <c r="E2484" t="s">
        <v>52</v>
      </c>
      <c r="F2484" t="s">
        <v>26</v>
      </c>
      <c r="G2484" t="s">
        <v>39</v>
      </c>
      <c r="H2484" t="s">
        <v>75</v>
      </c>
      <c r="I2484">
        <f>IF(OR(financial_transactions35[[#This Row],[amount]]&lt;$L$16, financial_transactions35[[#This Row],[amount]]&gt;$L$17), 1, 0)</f>
        <v>1</v>
      </c>
    </row>
    <row r="2485" spans="1:9">
      <c r="A2485" t="s">
        <v>4918</v>
      </c>
      <c r="B2485" s="3">
        <v>45388</v>
      </c>
      <c r="C2485" t="s">
        <v>3378</v>
      </c>
      <c r="D2485">
        <v>672.21</v>
      </c>
      <c r="E2485" t="s">
        <v>52</v>
      </c>
      <c r="F2485" t="s">
        <v>32</v>
      </c>
      <c r="G2485" t="s">
        <v>27</v>
      </c>
      <c r="H2485" t="s">
        <v>87</v>
      </c>
      <c r="I2485">
        <f>IF(OR(financial_transactions35[[#This Row],[amount]]&lt;$L$16, financial_transactions35[[#This Row],[amount]]&gt;$L$17), 1, 0)</f>
        <v>1</v>
      </c>
    </row>
    <row r="2486" spans="1:9">
      <c r="A2486" t="s">
        <v>4919</v>
      </c>
      <c r="B2486" s="3">
        <v>45388</v>
      </c>
      <c r="C2486" t="s">
        <v>4920</v>
      </c>
      <c r="D2486">
        <v>128.86000000000001</v>
      </c>
      <c r="E2486" t="s">
        <v>19</v>
      </c>
      <c r="F2486" t="s">
        <v>20</v>
      </c>
      <c r="G2486" t="s">
        <v>39</v>
      </c>
      <c r="H2486" t="s">
        <v>123</v>
      </c>
      <c r="I2486">
        <f>IF(OR(financial_transactions35[[#This Row],[amount]]&lt;$L$16, financial_transactions35[[#This Row],[amount]]&gt;$L$17), 1, 0)</f>
        <v>1</v>
      </c>
    </row>
    <row r="2487" spans="1:9">
      <c r="A2487" t="s">
        <v>4921</v>
      </c>
      <c r="B2487" s="3">
        <v>45388</v>
      </c>
      <c r="C2487" t="s">
        <v>4922</v>
      </c>
      <c r="D2487">
        <v>329.86</v>
      </c>
      <c r="E2487" t="s">
        <v>19</v>
      </c>
      <c r="F2487" t="s">
        <v>61</v>
      </c>
      <c r="G2487" t="s">
        <v>21</v>
      </c>
      <c r="H2487" t="s">
        <v>57</v>
      </c>
      <c r="I2487">
        <f>IF(OR(financial_transactions35[[#This Row],[amount]]&lt;$L$16, financial_transactions35[[#This Row],[amount]]&gt;$L$17), 1, 0)</f>
        <v>1</v>
      </c>
    </row>
    <row r="2488" spans="1:9">
      <c r="A2488" t="s">
        <v>4923</v>
      </c>
      <c r="B2488" s="3">
        <v>45388</v>
      </c>
      <c r="C2488" t="s">
        <v>3427</v>
      </c>
      <c r="D2488">
        <v>1012.56</v>
      </c>
      <c r="E2488" t="s">
        <v>16079</v>
      </c>
      <c r="F2488" t="s">
        <v>32</v>
      </c>
      <c r="G2488" t="s">
        <v>48</v>
      </c>
      <c r="H2488" t="s">
        <v>36</v>
      </c>
      <c r="I2488">
        <f>IF(OR(financial_transactions35[[#This Row],[amount]]&lt;$L$16, financial_transactions35[[#This Row],[amount]]&gt;$L$17), 1, 0)</f>
        <v>1</v>
      </c>
    </row>
    <row r="2489" spans="1:9">
      <c r="A2489" t="s">
        <v>4924</v>
      </c>
      <c r="B2489" s="3">
        <v>45388</v>
      </c>
      <c r="C2489" t="s">
        <v>256</v>
      </c>
      <c r="D2489">
        <v>547.86</v>
      </c>
      <c r="E2489" t="s">
        <v>122</v>
      </c>
      <c r="F2489" t="s">
        <v>20</v>
      </c>
      <c r="G2489" t="s">
        <v>39</v>
      </c>
      <c r="H2489" t="s">
        <v>36</v>
      </c>
      <c r="I2489">
        <f>IF(OR(financial_transactions35[[#This Row],[amount]]&lt;$L$16, financial_transactions35[[#This Row],[amount]]&gt;$L$17), 1, 0)</f>
        <v>1</v>
      </c>
    </row>
    <row r="2490" spans="1:9">
      <c r="A2490" t="s">
        <v>4925</v>
      </c>
      <c r="B2490" s="3">
        <v>45388</v>
      </c>
      <c r="C2490" t="s">
        <v>4926</v>
      </c>
      <c r="D2490">
        <v>1705.77</v>
      </c>
      <c r="E2490" t="s">
        <v>16079</v>
      </c>
      <c r="F2490" t="s">
        <v>20</v>
      </c>
      <c r="G2490" t="s">
        <v>21</v>
      </c>
      <c r="H2490" t="s">
        <v>94</v>
      </c>
      <c r="I2490">
        <f>IF(OR(financial_transactions35[[#This Row],[amount]]&lt;$L$16, financial_transactions35[[#This Row],[amount]]&gt;$L$17), 1, 0)</f>
        <v>1</v>
      </c>
    </row>
    <row r="2491" spans="1:9">
      <c r="A2491" t="s">
        <v>4927</v>
      </c>
      <c r="B2491" s="3">
        <v>45388</v>
      </c>
      <c r="C2491" t="s">
        <v>4928</v>
      </c>
      <c r="D2491">
        <v>1063.6199999999999</v>
      </c>
      <c r="E2491" t="s">
        <v>31</v>
      </c>
      <c r="F2491" t="s">
        <v>32</v>
      </c>
      <c r="G2491" t="s">
        <v>27</v>
      </c>
      <c r="H2491" t="s">
        <v>49</v>
      </c>
      <c r="I2491">
        <f>IF(OR(financial_transactions35[[#This Row],[amount]]&lt;$L$16, financial_transactions35[[#This Row],[amount]]&gt;$L$17), 1, 0)</f>
        <v>1</v>
      </c>
    </row>
    <row r="2492" spans="1:9">
      <c r="A2492" t="s">
        <v>4929</v>
      </c>
      <c r="B2492" s="3">
        <v>45388</v>
      </c>
      <c r="C2492" t="s">
        <v>135</v>
      </c>
      <c r="D2492">
        <v>663.47</v>
      </c>
      <c r="E2492" t="s">
        <v>16079</v>
      </c>
      <c r="F2492" t="s">
        <v>26</v>
      </c>
      <c r="G2492" t="s">
        <v>48</v>
      </c>
      <c r="H2492" t="s">
        <v>49</v>
      </c>
      <c r="I2492">
        <f>IF(OR(financial_transactions35[[#This Row],[amount]]&lt;$L$16, financial_transactions35[[#This Row],[amount]]&gt;$L$17), 1, 0)</f>
        <v>1</v>
      </c>
    </row>
    <row r="2493" spans="1:9">
      <c r="A2493" t="s">
        <v>4930</v>
      </c>
      <c r="B2493" s="3">
        <v>45388</v>
      </c>
      <c r="C2493" t="s">
        <v>4931</v>
      </c>
      <c r="D2493">
        <v>1875.15</v>
      </c>
      <c r="E2493" t="s">
        <v>52</v>
      </c>
      <c r="F2493" t="s">
        <v>26</v>
      </c>
      <c r="G2493" t="s">
        <v>48</v>
      </c>
      <c r="H2493" t="s">
        <v>87</v>
      </c>
      <c r="I2493">
        <f>IF(OR(financial_transactions35[[#This Row],[amount]]&lt;$L$16, financial_transactions35[[#This Row],[amount]]&gt;$L$17), 1, 0)</f>
        <v>1</v>
      </c>
    </row>
    <row r="2494" spans="1:9">
      <c r="A2494" t="s">
        <v>4932</v>
      </c>
      <c r="B2494" s="3">
        <v>45388</v>
      </c>
      <c r="C2494" t="s">
        <v>4933</v>
      </c>
      <c r="D2494">
        <v>804.61</v>
      </c>
      <c r="E2494" t="s">
        <v>47</v>
      </c>
      <c r="F2494" t="s">
        <v>61</v>
      </c>
      <c r="G2494" t="s">
        <v>27</v>
      </c>
      <c r="H2494" t="s">
        <v>87</v>
      </c>
      <c r="I2494">
        <f>IF(OR(financial_transactions35[[#This Row],[amount]]&lt;$L$16, financial_transactions35[[#This Row],[amount]]&gt;$L$17), 1, 0)</f>
        <v>1</v>
      </c>
    </row>
    <row r="2495" spans="1:9">
      <c r="A2495" t="s">
        <v>4934</v>
      </c>
      <c r="B2495" s="3">
        <v>45388</v>
      </c>
      <c r="C2495" t="s">
        <v>4263</v>
      </c>
      <c r="D2495">
        <v>438.75</v>
      </c>
      <c r="E2495" t="s">
        <v>25</v>
      </c>
      <c r="F2495" t="s">
        <v>20</v>
      </c>
      <c r="G2495" t="s">
        <v>27</v>
      </c>
      <c r="H2495" t="s">
        <v>40</v>
      </c>
      <c r="I2495">
        <f>IF(OR(financial_transactions35[[#This Row],[amount]]&lt;$L$16, financial_transactions35[[#This Row],[amount]]&gt;$L$17), 1, 0)</f>
        <v>1</v>
      </c>
    </row>
    <row r="2496" spans="1:9">
      <c r="A2496" t="s">
        <v>4935</v>
      </c>
      <c r="B2496" s="3">
        <v>45388</v>
      </c>
      <c r="C2496" t="s">
        <v>4936</v>
      </c>
      <c r="D2496">
        <v>468.49</v>
      </c>
      <c r="E2496" t="s">
        <v>122</v>
      </c>
      <c r="F2496" t="s">
        <v>32</v>
      </c>
      <c r="G2496" t="s">
        <v>27</v>
      </c>
      <c r="H2496" t="s">
        <v>109</v>
      </c>
      <c r="I2496">
        <f>IF(OR(financial_transactions35[[#This Row],[amount]]&lt;$L$16, financial_transactions35[[#This Row],[amount]]&gt;$L$17), 1, 0)</f>
        <v>1</v>
      </c>
    </row>
    <row r="2497" spans="1:9">
      <c r="A2497" t="s">
        <v>4937</v>
      </c>
      <c r="B2497" s="3">
        <v>45388</v>
      </c>
      <c r="C2497" t="s">
        <v>4938</v>
      </c>
      <c r="D2497">
        <v>1072.78</v>
      </c>
      <c r="E2497" t="s">
        <v>52</v>
      </c>
      <c r="F2497" t="s">
        <v>32</v>
      </c>
      <c r="G2497" t="s">
        <v>48</v>
      </c>
      <c r="H2497" t="s">
        <v>94</v>
      </c>
      <c r="I2497">
        <f>IF(OR(financial_transactions35[[#This Row],[amount]]&lt;$L$16, financial_transactions35[[#This Row],[amount]]&gt;$L$17), 1, 0)</f>
        <v>1</v>
      </c>
    </row>
    <row r="2498" spans="1:9">
      <c r="A2498" t="s">
        <v>4939</v>
      </c>
      <c r="B2498" s="3">
        <v>45388</v>
      </c>
      <c r="C2498" t="s">
        <v>4940</v>
      </c>
      <c r="D2498">
        <v>1530.2</v>
      </c>
      <c r="E2498" t="s">
        <v>19</v>
      </c>
      <c r="F2498" t="s">
        <v>20</v>
      </c>
      <c r="G2498" t="s">
        <v>39</v>
      </c>
      <c r="H2498" t="s">
        <v>123</v>
      </c>
      <c r="I2498">
        <f>IF(OR(financial_transactions35[[#This Row],[amount]]&lt;$L$16, financial_transactions35[[#This Row],[amount]]&gt;$L$17), 1, 0)</f>
        <v>1</v>
      </c>
    </row>
    <row r="2499" spans="1:9">
      <c r="A2499" t="s">
        <v>4941</v>
      </c>
      <c r="B2499" s="3">
        <v>45388</v>
      </c>
      <c r="C2499" t="s">
        <v>4942</v>
      </c>
      <c r="D2499">
        <v>870.79</v>
      </c>
      <c r="E2499" t="s">
        <v>122</v>
      </c>
      <c r="F2499" t="s">
        <v>26</v>
      </c>
      <c r="G2499" t="s">
        <v>27</v>
      </c>
      <c r="H2499" t="s">
        <v>49</v>
      </c>
      <c r="I2499">
        <f>IF(OR(financial_transactions35[[#This Row],[amount]]&lt;$L$16, financial_transactions35[[#This Row],[amount]]&gt;$L$17), 1, 0)</f>
        <v>1</v>
      </c>
    </row>
    <row r="2500" spans="1:9">
      <c r="A2500" t="s">
        <v>4943</v>
      </c>
      <c r="B2500" s="3">
        <v>45388</v>
      </c>
      <c r="C2500" t="s">
        <v>4944</v>
      </c>
      <c r="D2500">
        <v>864.09</v>
      </c>
      <c r="E2500" t="s">
        <v>25</v>
      </c>
      <c r="F2500" t="s">
        <v>26</v>
      </c>
      <c r="G2500" t="s">
        <v>21</v>
      </c>
      <c r="H2500" t="s">
        <v>53</v>
      </c>
      <c r="I2500">
        <f>IF(OR(financial_transactions35[[#This Row],[amount]]&lt;$L$16, financial_transactions35[[#This Row],[amount]]&gt;$L$17), 1, 0)</f>
        <v>1</v>
      </c>
    </row>
    <row r="2501" spans="1:9">
      <c r="A2501" t="s">
        <v>4945</v>
      </c>
      <c r="B2501" s="3">
        <v>45388</v>
      </c>
      <c r="C2501" t="s">
        <v>4946</v>
      </c>
      <c r="D2501">
        <v>1691.06</v>
      </c>
      <c r="E2501" t="s">
        <v>19</v>
      </c>
      <c r="F2501" t="s">
        <v>20</v>
      </c>
      <c r="G2501" t="s">
        <v>39</v>
      </c>
      <c r="H2501" t="s">
        <v>123</v>
      </c>
      <c r="I2501">
        <f>IF(OR(financial_transactions35[[#This Row],[amount]]&lt;$L$16, financial_transactions35[[#This Row],[amount]]&gt;$L$17), 1, 0)</f>
        <v>1</v>
      </c>
    </row>
    <row r="2502" spans="1:9">
      <c r="A2502" t="s">
        <v>4947</v>
      </c>
      <c r="B2502" s="3">
        <v>45388</v>
      </c>
      <c r="C2502" t="s">
        <v>4948</v>
      </c>
      <c r="D2502">
        <v>501</v>
      </c>
      <c r="E2502" t="s">
        <v>16079</v>
      </c>
      <c r="F2502" t="s">
        <v>61</v>
      </c>
      <c r="G2502" t="s">
        <v>48</v>
      </c>
      <c r="H2502" t="s">
        <v>44</v>
      </c>
      <c r="I2502">
        <f>IF(OR(financial_transactions35[[#This Row],[amount]]&lt;$L$16, financial_transactions35[[#This Row],[amount]]&gt;$L$17), 1, 0)</f>
        <v>1</v>
      </c>
    </row>
    <row r="2503" spans="1:9">
      <c r="A2503" t="s">
        <v>4949</v>
      </c>
      <c r="B2503" s="3">
        <v>45388</v>
      </c>
      <c r="C2503" t="s">
        <v>4950</v>
      </c>
      <c r="D2503">
        <v>818.24</v>
      </c>
      <c r="E2503" t="s">
        <v>64</v>
      </c>
      <c r="F2503" t="s">
        <v>61</v>
      </c>
      <c r="G2503" t="s">
        <v>27</v>
      </c>
      <c r="H2503" t="s">
        <v>109</v>
      </c>
      <c r="I2503">
        <f>IF(OR(financial_transactions35[[#This Row],[amount]]&lt;$L$16, financial_transactions35[[#This Row],[amount]]&gt;$L$17), 1, 0)</f>
        <v>1</v>
      </c>
    </row>
    <row r="2504" spans="1:9">
      <c r="A2504" t="s">
        <v>4951</v>
      </c>
      <c r="B2504" s="3">
        <v>45389</v>
      </c>
      <c r="C2504" t="s">
        <v>4952</v>
      </c>
      <c r="D2504">
        <v>1153.49</v>
      </c>
      <c r="E2504" t="s">
        <v>25</v>
      </c>
      <c r="F2504" t="s">
        <v>26</v>
      </c>
      <c r="G2504" t="s">
        <v>39</v>
      </c>
      <c r="H2504" t="s">
        <v>49</v>
      </c>
      <c r="I2504">
        <f>IF(OR(financial_transactions35[[#This Row],[amount]]&lt;$L$16, financial_transactions35[[#This Row],[amount]]&gt;$L$17), 1, 0)</f>
        <v>1</v>
      </c>
    </row>
    <row r="2505" spans="1:9">
      <c r="A2505" t="s">
        <v>4953</v>
      </c>
      <c r="B2505" s="3">
        <v>45389</v>
      </c>
      <c r="C2505" t="s">
        <v>4954</v>
      </c>
      <c r="D2505">
        <v>1049.42</v>
      </c>
      <c r="E2505" t="s">
        <v>31</v>
      </c>
      <c r="F2505" t="s">
        <v>20</v>
      </c>
      <c r="G2505" t="s">
        <v>48</v>
      </c>
      <c r="H2505" t="s">
        <v>94</v>
      </c>
      <c r="I2505">
        <f>IF(OR(financial_transactions35[[#This Row],[amount]]&lt;$L$16, financial_transactions35[[#This Row],[amount]]&gt;$L$17), 1, 0)</f>
        <v>1</v>
      </c>
    </row>
    <row r="2506" spans="1:9">
      <c r="A2506" t="s">
        <v>4955</v>
      </c>
      <c r="B2506" s="3">
        <v>45389</v>
      </c>
      <c r="C2506" t="s">
        <v>4956</v>
      </c>
      <c r="D2506">
        <v>1787.05</v>
      </c>
      <c r="E2506" t="s">
        <v>25</v>
      </c>
      <c r="F2506" t="s">
        <v>32</v>
      </c>
      <c r="G2506" t="s">
        <v>48</v>
      </c>
      <c r="H2506" t="s">
        <v>28</v>
      </c>
      <c r="I2506">
        <f>IF(OR(financial_transactions35[[#This Row],[amount]]&lt;$L$16, financial_transactions35[[#This Row],[amount]]&gt;$L$17), 1, 0)</f>
        <v>1</v>
      </c>
    </row>
    <row r="2507" spans="1:9">
      <c r="A2507" t="s">
        <v>4957</v>
      </c>
      <c r="B2507" s="3">
        <v>45389</v>
      </c>
      <c r="C2507" t="s">
        <v>4958</v>
      </c>
      <c r="D2507">
        <v>1714.14</v>
      </c>
      <c r="E2507" t="s">
        <v>47</v>
      </c>
      <c r="F2507" t="s">
        <v>61</v>
      </c>
      <c r="G2507" t="s">
        <v>48</v>
      </c>
      <c r="H2507" t="s">
        <v>16080</v>
      </c>
      <c r="I2507">
        <f>IF(OR(financial_transactions35[[#This Row],[amount]]&lt;$L$16, financial_transactions35[[#This Row],[amount]]&gt;$L$17), 1, 0)</f>
        <v>1</v>
      </c>
    </row>
    <row r="2508" spans="1:9">
      <c r="A2508" t="s">
        <v>4959</v>
      </c>
      <c r="B2508" s="3">
        <v>45389</v>
      </c>
      <c r="C2508" t="s">
        <v>1445</v>
      </c>
      <c r="D2508">
        <v>1850.18</v>
      </c>
      <c r="E2508" t="s">
        <v>70</v>
      </c>
      <c r="F2508" t="s">
        <v>26</v>
      </c>
      <c r="G2508" t="s">
        <v>27</v>
      </c>
      <c r="H2508" t="s">
        <v>176</v>
      </c>
      <c r="I2508">
        <f>IF(OR(financial_transactions35[[#This Row],[amount]]&lt;$L$16, financial_transactions35[[#This Row],[amount]]&gt;$L$17), 1, 0)</f>
        <v>1</v>
      </c>
    </row>
    <row r="2509" spans="1:9">
      <c r="A2509" t="s">
        <v>4960</v>
      </c>
      <c r="B2509" s="3">
        <v>45389</v>
      </c>
      <c r="C2509" t="s">
        <v>3612</v>
      </c>
      <c r="D2509">
        <v>1385.04</v>
      </c>
      <c r="E2509" t="s">
        <v>64</v>
      </c>
      <c r="F2509" t="s">
        <v>32</v>
      </c>
      <c r="G2509" t="s">
        <v>27</v>
      </c>
      <c r="H2509" t="s">
        <v>53</v>
      </c>
      <c r="I2509">
        <f>IF(OR(financial_transactions35[[#This Row],[amount]]&lt;$L$16, financial_transactions35[[#This Row],[amount]]&gt;$L$17), 1, 0)</f>
        <v>1</v>
      </c>
    </row>
    <row r="2510" spans="1:9">
      <c r="A2510" t="s">
        <v>4961</v>
      </c>
      <c r="B2510" s="3">
        <v>45389</v>
      </c>
      <c r="C2510" t="s">
        <v>1329</v>
      </c>
      <c r="D2510">
        <v>1965.27</v>
      </c>
      <c r="E2510" t="s">
        <v>16079</v>
      </c>
      <c r="F2510" t="s">
        <v>26</v>
      </c>
      <c r="G2510" t="s">
        <v>27</v>
      </c>
      <c r="H2510" t="s">
        <v>36</v>
      </c>
      <c r="I2510">
        <f>IF(OR(financial_transactions35[[#This Row],[amount]]&lt;$L$16, financial_transactions35[[#This Row],[amount]]&gt;$L$17), 1, 0)</f>
        <v>1</v>
      </c>
    </row>
    <row r="2511" spans="1:9">
      <c r="A2511" t="s">
        <v>4962</v>
      </c>
      <c r="B2511" s="3">
        <v>45389</v>
      </c>
      <c r="C2511" t="s">
        <v>4963</v>
      </c>
      <c r="D2511">
        <v>1196.03</v>
      </c>
      <c r="E2511" t="s">
        <v>67</v>
      </c>
      <c r="F2511" t="s">
        <v>32</v>
      </c>
      <c r="G2511" t="s">
        <v>27</v>
      </c>
      <c r="H2511" t="s">
        <v>75</v>
      </c>
      <c r="I2511">
        <f>IF(OR(financial_transactions35[[#This Row],[amount]]&lt;$L$16, financial_transactions35[[#This Row],[amount]]&gt;$L$17), 1, 0)</f>
        <v>1</v>
      </c>
    </row>
    <row r="2512" spans="1:9">
      <c r="A2512" t="s">
        <v>4964</v>
      </c>
      <c r="B2512" s="3">
        <v>45389</v>
      </c>
      <c r="C2512" t="s">
        <v>2305</v>
      </c>
      <c r="D2512">
        <v>408.07</v>
      </c>
      <c r="E2512" t="s">
        <v>67</v>
      </c>
      <c r="F2512" t="s">
        <v>32</v>
      </c>
      <c r="G2512" t="s">
        <v>27</v>
      </c>
      <c r="H2512" t="s">
        <v>40</v>
      </c>
      <c r="I2512">
        <f>IF(OR(financial_transactions35[[#This Row],[amount]]&lt;$L$16, financial_transactions35[[#This Row],[amount]]&gt;$L$17), 1, 0)</f>
        <v>1</v>
      </c>
    </row>
    <row r="2513" spans="1:9">
      <c r="A2513" t="s">
        <v>4965</v>
      </c>
      <c r="B2513" s="3">
        <v>45389</v>
      </c>
      <c r="C2513" t="s">
        <v>4966</v>
      </c>
      <c r="D2513">
        <v>465.56</v>
      </c>
      <c r="E2513" t="s">
        <v>16079</v>
      </c>
      <c r="F2513" t="s">
        <v>61</v>
      </c>
      <c r="G2513" t="s">
        <v>39</v>
      </c>
      <c r="H2513" t="s">
        <v>57</v>
      </c>
      <c r="I2513">
        <f>IF(OR(financial_transactions35[[#This Row],[amount]]&lt;$L$16, financial_transactions35[[#This Row],[amount]]&gt;$L$17), 1, 0)</f>
        <v>1</v>
      </c>
    </row>
    <row r="2514" spans="1:9">
      <c r="A2514" t="s">
        <v>4967</v>
      </c>
      <c r="B2514" s="3">
        <v>45389</v>
      </c>
      <c r="C2514" t="s">
        <v>4968</v>
      </c>
      <c r="D2514">
        <v>447.28</v>
      </c>
      <c r="E2514" t="s">
        <v>64</v>
      </c>
      <c r="F2514" t="s">
        <v>20</v>
      </c>
      <c r="G2514" t="s">
        <v>27</v>
      </c>
      <c r="H2514" t="s">
        <v>28</v>
      </c>
      <c r="I2514">
        <f>IF(OR(financial_transactions35[[#This Row],[amount]]&lt;$L$16, financial_transactions35[[#This Row],[amount]]&gt;$L$17), 1, 0)</f>
        <v>1</v>
      </c>
    </row>
    <row r="2515" spans="1:9">
      <c r="A2515" t="s">
        <v>4971</v>
      </c>
      <c r="B2515" s="3">
        <v>45389</v>
      </c>
      <c r="C2515" t="s">
        <v>1252</v>
      </c>
      <c r="D2515">
        <v>1304.05</v>
      </c>
      <c r="E2515" t="s">
        <v>31</v>
      </c>
      <c r="F2515" t="s">
        <v>20</v>
      </c>
      <c r="G2515" t="s">
        <v>48</v>
      </c>
      <c r="H2515" t="s">
        <v>94</v>
      </c>
      <c r="I2515">
        <f>IF(OR(financial_transactions35[[#This Row],[amount]]&lt;$L$16, financial_transactions35[[#This Row],[amount]]&gt;$L$17), 1, 0)</f>
        <v>1</v>
      </c>
    </row>
    <row r="2516" spans="1:9">
      <c r="A2516" t="s">
        <v>4972</v>
      </c>
      <c r="B2516" s="3">
        <v>45389</v>
      </c>
      <c r="C2516" t="s">
        <v>4973</v>
      </c>
      <c r="D2516">
        <v>513.79</v>
      </c>
      <c r="E2516" t="s">
        <v>122</v>
      </c>
      <c r="F2516" t="s">
        <v>26</v>
      </c>
      <c r="G2516" t="s">
        <v>48</v>
      </c>
      <c r="H2516" t="s">
        <v>49</v>
      </c>
      <c r="I2516">
        <f>IF(OR(financial_transactions35[[#This Row],[amount]]&lt;$L$16, financial_transactions35[[#This Row],[amount]]&gt;$L$17), 1, 0)</f>
        <v>1</v>
      </c>
    </row>
    <row r="2517" spans="1:9">
      <c r="A2517" t="s">
        <v>4974</v>
      </c>
      <c r="B2517" s="3">
        <v>45389</v>
      </c>
      <c r="C2517" t="s">
        <v>4975</v>
      </c>
      <c r="D2517">
        <v>839.19</v>
      </c>
      <c r="E2517" t="s">
        <v>67</v>
      </c>
      <c r="F2517" t="s">
        <v>61</v>
      </c>
      <c r="G2517" t="s">
        <v>48</v>
      </c>
      <c r="H2517" t="s">
        <v>16080</v>
      </c>
      <c r="I2517">
        <f>IF(OR(financial_transactions35[[#This Row],[amount]]&lt;$L$16, financial_transactions35[[#This Row],[amount]]&gt;$L$17), 1, 0)</f>
        <v>1</v>
      </c>
    </row>
    <row r="2518" spans="1:9">
      <c r="A2518" t="s">
        <v>4976</v>
      </c>
      <c r="B2518" s="3">
        <v>45389</v>
      </c>
      <c r="C2518" t="s">
        <v>4977</v>
      </c>
      <c r="D2518">
        <v>1393.31</v>
      </c>
      <c r="E2518" t="s">
        <v>16079</v>
      </c>
      <c r="F2518" t="s">
        <v>32</v>
      </c>
      <c r="G2518" t="s">
        <v>48</v>
      </c>
      <c r="H2518" t="s">
        <v>16080</v>
      </c>
      <c r="I2518">
        <f>IF(OR(financial_transactions35[[#This Row],[amount]]&lt;$L$16, financial_transactions35[[#This Row],[amount]]&gt;$L$17), 1, 0)</f>
        <v>1</v>
      </c>
    </row>
    <row r="2519" spans="1:9">
      <c r="A2519" t="s">
        <v>4978</v>
      </c>
      <c r="B2519" s="3">
        <v>45389</v>
      </c>
      <c r="C2519" t="s">
        <v>4351</v>
      </c>
      <c r="D2519">
        <v>912.03</v>
      </c>
      <c r="E2519" t="s">
        <v>52</v>
      </c>
      <c r="F2519" t="s">
        <v>20</v>
      </c>
      <c r="G2519" t="s">
        <v>48</v>
      </c>
      <c r="H2519" t="s">
        <v>123</v>
      </c>
      <c r="I2519">
        <f>IF(OR(financial_transactions35[[#This Row],[amount]]&lt;$L$16, financial_transactions35[[#This Row],[amount]]&gt;$L$17), 1, 0)</f>
        <v>1</v>
      </c>
    </row>
    <row r="2520" spans="1:9">
      <c r="A2520" t="s">
        <v>4979</v>
      </c>
      <c r="B2520" s="3">
        <v>45389</v>
      </c>
      <c r="C2520" t="s">
        <v>4980</v>
      </c>
      <c r="D2520">
        <v>751.44</v>
      </c>
      <c r="E2520" t="s">
        <v>16110</v>
      </c>
      <c r="F2520" t="s">
        <v>61</v>
      </c>
      <c r="G2520" t="s">
        <v>27</v>
      </c>
      <c r="H2520" t="s">
        <v>22</v>
      </c>
      <c r="I2520">
        <f>IF(OR(financial_transactions35[[#This Row],[amount]]&lt;$L$16, financial_transactions35[[#This Row],[amount]]&gt;$L$17), 1, 0)</f>
        <v>1</v>
      </c>
    </row>
    <row r="2521" spans="1:9">
      <c r="A2521" t="s">
        <v>4981</v>
      </c>
      <c r="B2521" s="3">
        <v>45389</v>
      </c>
      <c r="C2521" t="s">
        <v>4982</v>
      </c>
      <c r="D2521">
        <v>593.53</v>
      </c>
      <c r="E2521" t="s">
        <v>47</v>
      </c>
      <c r="F2521" t="s">
        <v>20</v>
      </c>
      <c r="G2521" t="s">
        <v>21</v>
      </c>
      <c r="H2521" t="s">
        <v>33</v>
      </c>
      <c r="I2521">
        <f>IF(OR(financial_transactions35[[#This Row],[amount]]&lt;$L$16, financial_transactions35[[#This Row],[amount]]&gt;$L$17), 1, 0)</f>
        <v>1</v>
      </c>
    </row>
    <row r="2522" spans="1:9">
      <c r="A2522" t="s">
        <v>4983</v>
      </c>
      <c r="B2522" s="3">
        <v>45389</v>
      </c>
      <c r="C2522" t="s">
        <v>4902</v>
      </c>
      <c r="D2522">
        <v>83.86</v>
      </c>
      <c r="E2522" t="s">
        <v>64</v>
      </c>
      <c r="F2522" t="s">
        <v>32</v>
      </c>
      <c r="G2522" t="s">
        <v>21</v>
      </c>
      <c r="H2522" t="s">
        <v>57</v>
      </c>
      <c r="I2522">
        <f>IF(OR(financial_transactions35[[#This Row],[amount]]&lt;$L$16, financial_transactions35[[#This Row],[amount]]&gt;$L$17), 1, 0)</f>
        <v>1</v>
      </c>
    </row>
    <row r="2523" spans="1:9">
      <c r="A2523" t="s">
        <v>4984</v>
      </c>
      <c r="B2523" s="3">
        <v>45389</v>
      </c>
      <c r="C2523" t="s">
        <v>4985</v>
      </c>
      <c r="D2523">
        <v>1135.55</v>
      </c>
      <c r="E2523" t="s">
        <v>31</v>
      </c>
      <c r="F2523" t="s">
        <v>61</v>
      </c>
      <c r="G2523" t="s">
        <v>39</v>
      </c>
      <c r="H2523" t="s">
        <v>44</v>
      </c>
      <c r="I2523">
        <f>IF(OR(financial_transactions35[[#This Row],[amount]]&lt;$L$16, financial_transactions35[[#This Row],[amount]]&gt;$L$17), 1, 0)</f>
        <v>1</v>
      </c>
    </row>
    <row r="2524" spans="1:9">
      <c r="A2524" t="s">
        <v>4986</v>
      </c>
      <c r="B2524" s="3">
        <v>45389</v>
      </c>
      <c r="C2524" t="s">
        <v>3067</v>
      </c>
      <c r="D2524">
        <v>1477.76</v>
      </c>
      <c r="E2524" t="s">
        <v>25</v>
      </c>
      <c r="F2524" t="s">
        <v>61</v>
      </c>
      <c r="G2524" t="s">
        <v>21</v>
      </c>
      <c r="H2524" t="s">
        <v>87</v>
      </c>
      <c r="I2524">
        <f>IF(OR(financial_transactions35[[#This Row],[amount]]&lt;$L$16, financial_transactions35[[#This Row],[amount]]&gt;$L$17), 1, 0)</f>
        <v>1</v>
      </c>
    </row>
    <row r="2525" spans="1:9">
      <c r="A2525" t="s">
        <v>4987</v>
      </c>
      <c r="B2525" s="3">
        <v>45389</v>
      </c>
      <c r="C2525" t="s">
        <v>4988</v>
      </c>
      <c r="D2525">
        <v>948.61</v>
      </c>
      <c r="E2525" t="s">
        <v>70</v>
      </c>
      <c r="F2525" t="s">
        <v>61</v>
      </c>
      <c r="G2525" t="s">
        <v>39</v>
      </c>
      <c r="H2525" t="s">
        <v>40</v>
      </c>
      <c r="I2525">
        <f>IF(OR(financial_transactions35[[#This Row],[amount]]&lt;$L$16, financial_transactions35[[#This Row],[amount]]&gt;$L$17), 1, 0)</f>
        <v>1</v>
      </c>
    </row>
    <row r="2526" spans="1:9">
      <c r="A2526" t="s">
        <v>4991</v>
      </c>
      <c r="B2526" s="3">
        <v>45390</v>
      </c>
      <c r="C2526" t="s">
        <v>4992</v>
      </c>
      <c r="D2526">
        <v>11573.14</v>
      </c>
      <c r="E2526" t="s">
        <v>25</v>
      </c>
      <c r="F2526" t="s">
        <v>20</v>
      </c>
      <c r="G2526" t="s">
        <v>21</v>
      </c>
      <c r="H2526" t="s">
        <v>40</v>
      </c>
      <c r="I2526">
        <f>IF(OR(financial_transactions35[[#This Row],[amount]]&lt;$L$16, financial_transactions35[[#This Row],[amount]]&gt;$L$17), 1, 0)</f>
        <v>1</v>
      </c>
    </row>
    <row r="2527" spans="1:9">
      <c r="A2527" t="s">
        <v>4993</v>
      </c>
      <c r="B2527" s="3">
        <v>45390</v>
      </c>
      <c r="C2527" t="s">
        <v>4994</v>
      </c>
      <c r="D2527">
        <v>1310.21</v>
      </c>
      <c r="E2527" t="s">
        <v>70</v>
      </c>
      <c r="F2527" t="s">
        <v>26</v>
      </c>
      <c r="G2527" t="s">
        <v>39</v>
      </c>
      <c r="H2527" t="s">
        <v>28</v>
      </c>
      <c r="I2527">
        <f>IF(OR(financial_transactions35[[#This Row],[amount]]&lt;$L$16, financial_transactions35[[#This Row],[amount]]&gt;$L$17), 1, 0)</f>
        <v>1</v>
      </c>
    </row>
    <row r="2528" spans="1:9">
      <c r="A2528" t="s">
        <v>4995</v>
      </c>
      <c r="B2528" s="3">
        <v>45390</v>
      </c>
      <c r="C2528" t="s">
        <v>4996</v>
      </c>
      <c r="D2528">
        <v>1611.93</v>
      </c>
      <c r="E2528" t="s">
        <v>47</v>
      </c>
      <c r="F2528" t="s">
        <v>20</v>
      </c>
      <c r="G2528" t="s">
        <v>39</v>
      </c>
      <c r="H2528" t="s">
        <v>49</v>
      </c>
      <c r="I2528">
        <f>IF(OR(financial_transactions35[[#This Row],[amount]]&lt;$L$16, financial_transactions35[[#This Row],[amount]]&gt;$L$17), 1, 0)</f>
        <v>1</v>
      </c>
    </row>
    <row r="2529" spans="1:9">
      <c r="A2529" t="s">
        <v>4997</v>
      </c>
      <c r="B2529" s="3">
        <v>45390</v>
      </c>
      <c r="C2529" t="s">
        <v>4998</v>
      </c>
      <c r="D2529">
        <v>404.55</v>
      </c>
      <c r="E2529" t="s">
        <v>25</v>
      </c>
      <c r="F2529" t="s">
        <v>20</v>
      </c>
      <c r="G2529" t="s">
        <v>27</v>
      </c>
      <c r="H2529" t="s">
        <v>16080</v>
      </c>
      <c r="I2529">
        <f>IF(OR(financial_transactions35[[#This Row],[amount]]&lt;$L$16, financial_transactions35[[#This Row],[amount]]&gt;$L$17), 1, 0)</f>
        <v>1</v>
      </c>
    </row>
    <row r="2530" spans="1:9">
      <c r="A2530" t="s">
        <v>4999</v>
      </c>
      <c r="B2530" s="3">
        <v>45390</v>
      </c>
      <c r="C2530" t="s">
        <v>5000</v>
      </c>
      <c r="D2530">
        <v>1065.69</v>
      </c>
      <c r="E2530" t="s">
        <v>47</v>
      </c>
      <c r="F2530" t="s">
        <v>26</v>
      </c>
      <c r="G2530" t="s">
        <v>48</v>
      </c>
      <c r="H2530" t="s">
        <v>53</v>
      </c>
      <c r="I2530">
        <f>IF(OR(financial_transactions35[[#This Row],[amount]]&lt;$L$16, financial_transactions35[[#This Row],[amount]]&gt;$L$17), 1, 0)</f>
        <v>1</v>
      </c>
    </row>
    <row r="2531" spans="1:9">
      <c r="A2531" t="s">
        <v>5001</v>
      </c>
      <c r="B2531" s="3">
        <v>45390</v>
      </c>
      <c r="C2531" t="s">
        <v>5002</v>
      </c>
      <c r="D2531">
        <v>332.9</v>
      </c>
      <c r="E2531" t="s">
        <v>19</v>
      </c>
      <c r="F2531" t="s">
        <v>61</v>
      </c>
      <c r="G2531" t="s">
        <v>39</v>
      </c>
      <c r="H2531" t="s">
        <v>57</v>
      </c>
      <c r="I2531">
        <f>IF(OR(financial_transactions35[[#This Row],[amount]]&lt;$L$16, financial_transactions35[[#This Row],[amount]]&gt;$L$17), 1, 0)</f>
        <v>1</v>
      </c>
    </row>
    <row r="2532" spans="1:9">
      <c r="A2532" t="s">
        <v>5003</v>
      </c>
      <c r="B2532" s="3">
        <v>45390</v>
      </c>
      <c r="C2532" t="s">
        <v>5004</v>
      </c>
      <c r="D2532">
        <v>18093.32</v>
      </c>
      <c r="E2532" t="s">
        <v>122</v>
      </c>
      <c r="F2532" t="s">
        <v>20</v>
      </c>
      <c r="G2532" t="s">
        <v>39</v>
      </c>
      <c r="H2532" t="s">
        <v>53</v>
      </c>
      <c r="I2532">
        <f>IF(OR(financial_transactions35[[#This Row],[amount]]&lt;$L$16, financial_transactions35[[#This Row],[amount]]&gt;$L$17), 1, 0)</f>
        <v>1</v>
      </c>
    </row>
    <row r="2533" spans="1:9">
      <c r="A2533" t="s">
        <v>5005</v>
      </c>
      <c r="B2533" s="3">
        <v>45390</v>
      </c>
      <c r="C2533" t="s">
        <v>5006</v>
      </c>
      <c r="D2533">
        <v>14163.06</v>
      </c>
      <c r="E2533" t="s">
        <v>52</v>
      </c>
      <c r="F2533" t="s">
        <v>20</v>
      </c>
      <c r="G2533" t="s">
        <v>39</v>
      </c>
      <c r="H2533" t="s">
        <v>87</v>
      </c>
      <c r="I2533">
        <f>IF(OR(financial_transactions35[[#This Row],[amount]]&lt;$L$16, financial_transactions35[[#This Row],[amount]]&gt;$L$17), 1, 0)</f>
        <v>1</v>
      </c>
    </row>
    <row r="2534" spans="1:9">
      <c r="A2534" t="s">
        <v>5007</v>
      </c>
      <c r="B2534" s="3">
        <v>45390</v>
      </c>
      <c r="C2534" t="s">
        <v>5008</v>
      </c>
      <c r="D2534">
        <v>289.95</v>
      </c>
      <c r="E2534" t="s">
        <v>52</v>
      </c>
      <c r="F2534" t="s">
        <v>32</v>
      </c>
      <c r="G2534" t="s">
        <v>27</v>
      </c>
      <c r="H2534" t="s">
        <v>176</v>
      </c>
      <c r="I2534">
        <f>IF(OR(financial_transactions35[[#This Row],[amount]]&lt;$L$16, financial_transactions35[[#This Row],[amount]]&gt;$L$17), 1, 0)</f>
        <v>1</v>
      </c>
    </row>
    <row r="2535" spans="1:9">
      <c r="A2535" t="s">
        <v>5009</v>
      </c>
      <c r="B2535" s="3">
        <v>45390</v>
      </c>
      <c r="C2535" t="s">
        <v>5010</v>
      </c>
      <c r="D2535">
        <v>586.79</v>
      </c>
      <c r="E2535" t="s">
        <v>25</v>
      </c>
      <c r="F2535" t="s">
        <v>26</v>
      </c>
      <c r="G2535" t="s">
        <v>21</v>
      </c>
      <c r="H2535" t="s">
        <v>109</v>
      </c>
      <c r="I2535">
        <f>IF(OR(financial_transactions35[[#This Row],[amount]]&lt;$L$16, financial_transactions35[[#This Row],[amount]]&gt;$L$17), 1, 0)</f>
        <v>1</v>
      </c>
    </row>
    <row r="2536" spans="1:9">
      <c r="A2536" t="s">
        <v>5011</v>
      </c>
      <c r="B2536" s="3">
        <v>45390</v>
      </c>
      <c r="C2536" t="s">
        <v>5012</v>
      </c>
      <c r="D2536">
        <v>1297.5</v>
      </c>
      <c r="E2536" t="s">
        <v>67</v>
      </c>
      <c r="F2536" t="s">
        <v>20</v>
      </c>
      <c r="G2536" t="s">
        <v>21</v>
      </c>
      <c r="H2536" t="s">
        <v>87</v>
      </c>
      <c r="I2536">
        <f>IF(OR(financial_transactions35[[#This Row],[amount]]&lt;$L$16, financial_transactions35[[#This Row],[amount]]&gt;$L$17), 1, 0)</f>
        <v>1</v>
      </c>
    </row>
    <row r="2537" spans="1:9">
      <c r="A2537" t="s">
        <v>5013</v>
      </c>
      <c r="B2537" s="3">
        <v>45390</v>
      </c>
      <c r="C2537" t="s">
        <v>1698</v>
      </c>
      <c r="D2537">
        <v>693.45</v>
      </c>
      <c r="E2537" t="s">
        <v>25</v>
      </c>
      <c r="F2537" t="s">
        <v>26</v>
      </c>
      <c r="G2537" t="s">
        <v>27</v>
      </c>
      <c r="H2537" t="s">
        <v>36</v>
      </c>
      <c r="I2537">
        <f>IF(OR(financial_transactions35[[#This Row],[amount]]&lt;$L$16, financial_transactions35[[#This Row],[amount]]&gt;$L$17), 1, 0)</f>
        <v>1</v>
      </c>
    </row>
    <row r="2538" spans="1:9">
      <c r="A2538" t="s">
        <v>5014</v>
      </c>
      <c r="B2538" s="3">
        <v>45390</v>
      </c>
      <c r="C2538" t="s">
        <v>5015</v>
      </c>
      <c r="D2538">
        <v>15210.56</v>
      </c>
      <c r="E2538" t="s">
        <v>67</v>
      </c>
      <c r="F2538" t="s">
        <v>26</v>
      </c>
      <c r="G2538" t="s">
        <v>21</v>
      </c>
      <c r="H2538" t="s">
        <v>57</v>
      </c>
      <c r="I2538">
        <f>IF(OR(financial_transactions35[[#This Row],[amount]]&lt;$L$16, financial_transactions35[[#This Row],[amount]]&gt;$L$17), 1, 0)</f>
        <v>1</v>
      </c>
    </row>
    <row r="2539" spans="1:9">
      <c r="A2539" t="s">
        <v>5016</v>
      </c>
      <c r="B2539" s="3">
        <v>45390</v>
      </c>
      <c r="C2539" t="s">
        <v>845</v>
      </c>
      <c r="D2539">
        <v>1018.34</v>
      </c>
      <c r="E2539" t="s">
        <v>64</v>
      </c>
      <c r="F2539" t="s">
        <v>61</v>
      </c>
      <c r="G2539" t="s">
        <v>39</v>
      </c>
      <c r="H2539" t="s">
        <v>49</v>
      </c>
      <c r="I2539">
        <f>IF(OR(financial_transactions35[[#This Row],[amount]]&lt;$L$16, financial_transactions35[[#This Row],[amount]]&gt;$L$17), 1, 0)</f>
        <v>1</v>
      </c>
    </row>
    <row r="2540" spans="1:9">
      <c r="A2540" t="s">
        <v>5017</v>
      </c>
      <c r="B2540" s="3">
        <v>45390</v>
      </c>
      <c r="C2540" t="s">
        <v>5018</v>
      </c>
      <c r="D2540">
        <v>161.47999999999999</v>
      </c>
      <c r="E2540" t="s">
        <v>64</v>
      </c>
      <c r="F2540" t="s">
        <v>61</v>
      </c>
      <c r="G2540" t="s">
        <v>39</v>
      </c>
      <c r="H2540" t="s">
        <v>123</v>
      </c>
      <c r="I2540">
        <f>IF(OR(financial_transactions35[[#This Row],[amount]]&lt;$L$16, financial_transactions35[[#This Row],[amount]]&gt;$L$17), 1, 0)</f>
        <v>1</v>
      </c>
    </row>
    <row r="2541" spans="1:9">
      <c r="A2541" t="s">
        <v>5019</v>
      </c>
      <c r="B2541" s="3">
        <v>45390</v>
      </c>
      <c r="C2541" t="s">
        <v>4691</v>
      </c>
      <c r="D2541">
        <v>859.64</v>
      </c>
      <c r="E2541" t="s">
        <v>25</v>
      </c>
      <c r="F2541" t="s">
        <v>32</v>
      </c>
      <c r="G2541" t="s">
        <v>27</v>
      </c>
      <c r="H2541" t="s">
        <v>87</v>
      </c>
      <c r="I2541">
        <f>IF(OR(financial_transactions35[[#This Row],[amount]]&lt;$L$16, financial_transactions35[[#This Row],[amount]]&gt;$L$17), 1, 0)</f>
        <v>1</v>
      </c>
    </row>
    <row r="2542" spans="1:9">
      <c r="A2542" t="s">
        <v>5020</v>
      </c>
      <c r="B2542" s="3">
        <v>45390</v>
      </c>
      <c r="C2542" t="s">
        <v>5021</v>
      </c>
      <c r="D2542">
        <v>1738.59</v>
      </c>
      <c r="E2542" t="s">
        <v>31</v>
      </c>
      <c r="F2542" t="s">
        <v>26</v>
      </c>
      <c r="G2542" t="s">
        <v>48</v>
      </c>
      <c r="H2542" t="s">
        <v>16080</v>
      </c>
      <c r="I2542">
        <f>IF(OR(financial_transactions35[[#This Row],[amount]]&lt;$L$16, financial_transactions35[[#This Row],[amount]]&gt;$L$17), 1, 0)</f>
        <v>1</v>
      </c>
    </row>
    <row r="2543" spans="1:9">
      <c r="A2543" t="s">
        <v>5022</v>
      </c>
      <c r="B2543" s="3">
        <v>45391</v>
      </c>
      <c r="C2543" t="s">
        <v>5023</v>
      </c>
      <c r="D2543">
        <v>6953.34</v>
      </c>
      <c r="E2543" t="s">
        <v>19</v>
      </c>
      <c r="F2543" t="s">
        <v>32</v>
      </c>
      <c r="G2543" t="s">
        <v>48</v>
      </c>
      <c r="H2543" t="s">
        <v>49</v>
      </c>
      <c r="I2543">
        <f>IF(OR(financial_transactions35[[#This Row],[amount]]&lt;$L$16, financial_transactions35[[#This Row],[amount]]&gt;$L$17), 1, 0)</f>
        <v>1</v>
      </c>
    </row>
    <row r="2544" spans="1:9">
      <c r="A2544" t="s">
        <v>5024</v>
      </c>
      <c r="B2544" s="3">
        <v>45391</v>
      </c>
      <c r="C2544" t="s">
        <v>5025</v>
      </c>
      <c r="D2544">
        <v>1764.86</v>
      </c>
      <c r="E2544" t="s">
        <v>47</v>
      </c>
      <c r="F2544" t="s">
        <v>61</v>
      </c>
      <c r="G2544" t="s">
        <v>27</v>
      </c>
      <c r="H2544" t="s">
        <v>33</v>
      </c>
      <c r="I2544">
        <f>IF(OR(financial_transactions35[[#This Row],[amount]]&lt;$L$16, financial_transactions35[[#This Row],[amount]]&gt;$L$17), 1, 0)</f>
        <v>1</v>
      </c>
    </row>
    <row r="2545" spans="1:9">
      <c r="A2545" t="s">
        <v>5026</v>
      </c>
      <c r="B2545" s="3">
        <v>45391</v>
      </c>
      <c r="C2545" t="s">
        <v>524</v>
      </c>
      <c r="D2545">
        <v>1679.3</v>
      </c>
      <c r="E2545" t="s">
        <v>122</v>
      </c>
      <c r="F2545" t="s">
        <v>32</v>
      </c>
      <c r="G2545" t="s">
        <v>39</v>
      </c>
      <c r="H2545" t="s">
        <v>22</v>
      </c>
      <c r="I2545">
        <f>IF(OR(financial_transactions35[[#This Row],[amount]]&lt;$L$16, financial_transactions35[[#This Row],[amount]]&gt;$L$17), 1, 0)</f>
        <v>1</v>
      </c>
    </row>
    <row r="2546" spans="1:9">
      <c r="A2546" t="s">
        <v>5027</v>
      </c>
      <c r="B2546" s="3">
        <v>45391</v>
      </c>
      <c r="C2546" t="s">
        <v>5028</v>
      </c>
      <c r="D2546">
        <v>255.34</v>
      </c>
      <c r="E2546" t="s">
        <v>25</v>
      </c>
      <c r="F2546" t="s">
        <v>61</v>
      </c>
      <c r="G2546" t="s">
        <v>27</v>
      </c>
      <c r="H2546" t="s">
        <v>16080</v>
      </c>
      <c r="I2546">
        <f>IF(OR(financial_transactions35[[#This Row],[amount]]&lt;$L$16, financial_transactions35[[#This Row],[amount]]&gt;$L$17), 1, 0)</f>
        <v>1</v>
      </c>
    </row>
    <row r="2547" spans="1:9">
      <c r="A2547" t="s">
        <v>5029</v>
      </c>
      <c r="B2547" s="3">
        <v>45391</v>
      </c>
      <c r="C2547" t="s">
        <v>5030</v>
      </c>
      <c r="D2547">
        <v>182.38</v>
      </c>
      <c r="E2547" t="s">
        <v>19</v>
      </c>
      <c r="F2547" t="s">
        <v>32</v>
      </c>
      <c r="G2547" t="s">
        <v>21</v>
      </c>
      <c r="H2547" t="s">
        <v>16080</v>
      </c>
      <c r="I2547">
        <f>IF(OR(financial_transactions35[[#This Row],[amount]]&lt;$L$16, financial_transactions35[[#This Row],[amount]]&gt;$L$17), 1, 0)</f>
        <v>1</v>
      </c>
    </row>
    <row r="2548" spans="1:9">
      <c r="A2548" t="s">
        <v>5031</v>
      </c>
      <c r="B2548" s="3">
        <v>45391</v>
      </c>
      <c r="C2548" t="s">
        <v>5032</v>
      </c>
      <c r="D2548">
        <v>916.57</v>
      </c>
      <c r="E2548" t="s">
        <v>47</v>
      </c>
      <c r="F2548" t="s">
        <v>20</v>
      </c>
      <c r="G2548" t="s">
        <v>39</v>
      </c>
      <c r="H2548" t="s">
        <v>57</v>
      </c>
      <c r="I2548">
        <f>IF(OR(financial_transactions35[[#This Row],[amount]]&lt;$L$16, financial_transactions35[[#This Row],[amount]]&gt;$L$17), 1, 0)</f>
        <v>1</v>
      </c>
    </row>
    <row r="2549" spans="1:9">
      <c r="A2549" t="s">
        <v>5033</v>
      </c>
      <c r="B2549" s="3">
        <v>45391</v>
      </c>
      <c r="C2549" t="s">
        <v>5034</v>
      </c>
      <c r="D2549">
        <v>149.88</v>
      </c>
      <c r="E2549" t="s">
        <v>122</v>
      </c>
      <c r="F2549" t="s">
        <v>26</v>
      </c>
      <c r="G2549" t="s">
        <v>27</v>
      </c>
      <c r="H2549" t="s">
        <v>87</v>
      </c>
      <c r="I2549">
        <f>IF(OR(financial_transactions35[[#This Row],[amount]]&lt;$L$16, financial_transactions35[[#This Row],[amount]]&gt;$L$17), 1, 0)</f>
        <v>1</v>
      </c>
    </row>
    <row r="2550" spans="1:9">
      <c r="A2550" t="s">
        <v>5035</v>
      </c>
      <c r="B2550" s="3">
        <v>45391</v>
      </c>
      <c r="C2550" t="s">
        <v>2206</v>
      </c>
      <c r="D2550">
        <v>1650.28</v>
      </c>
      <c r="E2550" t="s">
        <v>70</v>
      </c>
      <c r="F2550" t="s">
        <v>26</v>
      </c>
      <c r="G2550" t="s">
        <v>39</v>
      </c>
      <c r="H2550" t="s">
        <v>123</v>
      </c>
      <c r="I2550">
        <f>IF(OR(financial_transactions35[[#This Row],[amount]]&lt;$L$16, financial_transactions35[[#This Row],[amount]]&gt;$L$17), 1, 0)</f>
        <v>1</v>
      </c>
    </row>
    <row r="2551" spans="1:9">
      <c r="A2551" t="s">
        <v>5036</v>
      </c>
      <c r="B2551" s="3">
        <v>45391</v>
      </c>
      <c r="C2551" t="s">
        <v>1293</v>
      </c>
      <c r="D2551">
        <v>759.54</v>
      </c>
      <c r="E2551" t="s">
        <v>47</v>
      </c>
      <c r="F2551" t="s">
        <v>26</v>
      </c>
      <c r="G2551" t="s">
        <v>27</v>
      </c>
      <c r="H2551" t="s">
        <v>94</v>
      </c>
      <c r="I2551">
        <f>IF(OR(financial_transactions35[[#This Row],[amount]]&lt;$L$16, financial_transactions35[[#This Row],[amount]]&gt;$L$17), 1, 0)</f>
        <v>1</v>
      </c>
    </row>
    <row r="2552" spans="1:9">
      <c r="A2552" t="s">
        <v>5037</v>
      </c>
      <c r="B2552" s="3">
        <v>45391</v>
      </c>
      <c r="C2552" t="s">
        <v>3823</v>
      </c>
      <c r="D2552">
        <v>6076.7</v>
      </c>
      <c r="E2552" t="s">
        <v>70</v>
      </c>
      <c r="F2552" t="s">
        <v>26</v>
      </c>
      <c r="G2552" t="s">
        <v>48</v>
      </c>
      <c r="H2552" t="s">
        <v>49</v>
      </c>
      <c r="I2552">
        <f>IF(OR(financial_transactions35[[#This Row],[amount]]&lt;$L$16, financial_transactions35[[#This Row],[amount]]&gt;$L$17), 1, 0)</f>
        <v>1</v>
      </c>
    </row>
    <row r="2553" spans="1:9">
      <c r="A2553" t="s">
        <v>5038</v>
      </c>
      <c r="B2553" s="3">
        <v>45391</v>
      </c>
      <c r="C2553" t="s">
        <v>5039</v>
      </c>
      <c r="D2553">
        <v>1519.55</v>
      </c>
      <c r="E2553" t="s">
        <v>52</v>
      </c>
      <c r="F2553" t="s">
        <v>61</v>
      </c>
      <c r="G2553" t="s">
        <v>48</v>
      </c>
      <c r="H2553" t="s">
        <v>40</v>
      </c>
      <c r="I2553">
        <f>IF(OR(financial_transactions35[[#This Row],[amount]]&lt;$L$16, financial_transactions35[[#This Row],[amount]]&gt;$L$17), 1, 0)</f>
        <v>1</v>
      </c>
    </row>
    <row r="2554" spans="1:9">
      <c r="A2554" t="s">
        <v>5040</v>
      </c>
      <c r="B2554" s="3">
        <v>45391</v>
      </c>
      <c r="C2554" t="s">
        <v>5041</v>
      </c>
      <c r="D2554">
        <v>1352.14</v>
      </c>
      <c r="E2554" t="s">
        <v>64</v>
      </c>
      <c r="F2554" t="s">
        <v>20</v>
      </c>
      <c r="G2554" t="s">
        <v>39</v>
      </c>
      <c r="H2554" t="s">
        <v>57</v>
      </c>
      <c r="I2554">
        <f>IF(OR(financial_transactions35[[#This Row],[amount]]&lt;$L$16, financial_transactions35[[#This Row],[amount]]&gt;$L$17), 1, 0)</f>
        <v>1</v>
      </c>
    </row>
    <row r="2555" spans="1:9">
      <c r="A2555" t="s">
        <v>5042</v>
      </c>
      <c r="B2555" s="3">
        <v>45391</v>
      </c>
      <c r="C2555" t="s">
        <v>4609</v>
      </c>
      <c r="D2555">
        <v>1341.41</v>
      </c>
      <c r="E2555" t="s">
        <v>67</v>
      </c>
      <c r="F2555" t="s">
        <v>61</v>
      </c>
      <c r="G2555" t="s">
        <v>48</v>
      </c>
      <c r="H2555" t="s">
        <v>40</v>
      </c>
      <c r="I2555">
        <f>IF(OR(financial_transactions35[[#This Row],[amount]]&lt;$L$16, financial_transactions35[[#This Row],[amount]]&gt;$L$17), 1, 0)</f>
        <v>1</v>
      </c>
    </row>
    <row r="2556" spans="1:9">
      <c r="A2556" t="s">
        <v>5043</v>
      </c>
      <c r="B2556" s="3">
        <v>45391</v>
      </c>
      <c r="C2556" t="s">
        <v>5044</v>
      </c>
      <c r="D2556">
        <v>274.87</v>
      </c>
      <c r="E2556" t="s">
        <v>64</v>
      </c>
      <c r="F2556" t="s">
        <v>20</v>
      </c>
      <c r="G2556" t="s">
        <v>21</v>
      </c>
      <c r="H2556" t="s">
        <v>33</v>
      </c>
      <c r="I2556">
        <f>IF(OR(financial_transactions35[[#This Row],[amount]]&lt;$L$16, financial_transactions35[[#This Row],[amount]]&gt;$L$17), 1, 0)</f>
        <v>1</v>
      </c>
    </row>
    <row r="2557" spans="1:9">
      <c r="A2557" t="s">
        <v>5045</v>
      </c>
      <c r="B2557" s="3">
        <v>45391</v>
      </c>
      <c r="C2557" t="s">
        <v>5046</v>
      </c>
      <c r="D2557">
        <v>903.11</v>
      </c>
      <c r="E2557" t="s">
        <v>67</v>
      </c>
      <c r="F2557" t="s">
        <v>26</v>
      </c>
      <c r="G2557" t="s">
        <v>27</v>
      </c>
      <c r="H2557" t="s">
        <v>57</v>
      </c>
      <c r="I2557">
        <f>IF(OR(financial_transactions35[[#This Row],[amount]]&lt;$L$16, financial_transactions35[[#This Row],[amount]]&gt;$L$17), 1, 0)</f>
        <v>1</v>
      </c>
    </row>
    <row r="2558" spans="1:9">
      <c r="A2558" t="s">
        <v>5047</v>
      </c>
      <c r="B2558" s="3">
        <v>45391</v>
      </c>
      <c r="C2558" t="s">
        <v>5048</v>
      </c>
      <c r="D2558">
        <v>67.27</v>
      </c>
      <c r="E2558" t="s">
        <v>16110</v>
      </c>
      <c r="F2558" t="s">
        <v>26</v>
      </c>
      <c r="G2558" t="s">
        <v>27</v>
      </c>
      <c r="H2558" t="s">
        <v>87</v>
      </c>
      <c r="I2558">
        <f>IF(OR(financial_transactions35[[#This Row],[amount]]&lt;$L$16, financial_transactions35[[#This Row],[amount]]&gt;$L$17), 1, 0)</f>
        <v>1</v>
      </c>
    </row>
    <row r="2559" spans="1:9">
      <c r="A2559" t="s">
        <v>5049</v>
      </c>
      <c r="B2559" s="3">
        <v>45391</v>
      </c>
      <c r="C2559" t="s">
        <v>5050</v>
      </c>
      <c r="D2559">
        <v>1945.01</v>
      </c>
      <c r="E2559" t="s">
        <v>122</v>
      </c>
      <c r="F2559" t="s">
        <v>26</v>
      </c>
      <c r="G2559" t="s">
        <v>27</v>
      </c>
      <c r="H2559" t="s">
        <v>22</v>
      </c>
      <c r="I2559">
        <f>IF(OR(financial_transactions35[[#This Row],[amount]]&lt;$L$16, financial_transactions35[[#This Row],[amount]]&gt;$L$17), 1, 0)</f>
        <v>1</v>
      </c>
    </row>
    <row r="2560" spans="1:9">
      <c r="A2560" t="s">
        <v>5051</v>
      </c>
      <c r="B2560" s="3">
        <v>45391</v>
      </c>
      <c r="C2560" t="s">
        <v>5052</v>
      </c>
      <c r="D2560">
        <v>1889.53</v>
      </c>
      <c r="E2560" t="s">
        <v>16079</v>
      </c>
      <c r="F2560" t="s">
        <v>20</v>
      </c>
      <c r="G2560" t="s">
        <v>48</v>
      </c>
      <c r="H2560" t="s">
        <v>53</v>
      </c>
      <c r="I2560">
        <f>IF(OR(financial_transactions35[[#This Row],[amount]]&lt;$L$16, financial_transactions35[[#This Row],[amount]]&gt;$L$17), 1, 0)</f>
        <v>1</v>
      </c>
    </row>
    <row r="2561" spans="1:9">
      <c r="A2561" t="s">
        <v>5053</v>
      </c>
      <c r="B2561" s="3">
        <v>45392</v>
      </c>
      <c r="C2561" t="s">
        <v>5054</v>
      </c>
      <c r="D2561">
        <v>1788.52</v>
      </c>
      <c r="E2561" t="s">
        <v>47</v>
      </c>
      <c r="F2561" t="s">
        <v>26</v>
      </c>
      <c r="G2561" t="s">
        <v>48</v>
      </c>
      <c r="H2561" t="s">
        <v>22</v>
      </c>
      <c r="I2561">
        <f>IF(OR(financial_transactions35[[#This Row],[amount]]&lt;$L$16, financial_transactions35[[#This Row],[amount]]&gt;$L$17), 1, 0)</f>
        <v>1</v>
      </c>
    </row>
    <row r="2562" spans="1:9">
      <c r="A2562" t="s">
        <v>5055</v>
      </c>
      <c r="B2562" s="3">
        <v>45392</v>
      </c>
      <c r="C2562" t="s">
        <v>5056</v>
      </c>
      <c r="D2562">
        <v>965.78</v>
      </c>
      <c r="E2562" t="s">
        <v>47</v>
      </c>
      <c r="F2562" t="s">
        <v>26</v>
      </c>
      <c r="G2562" t="s">
        <v>27</v>
      </c>
      <c r="H2562" t="s">
        <v>53</v>
      </c>
      <c r="I2562">
        <f>IF(OR(financial_transactions35[[#This Row],[amount]]&lt;$L$16, financial_transactions35[[#This Row],[amount]]&gt;$L$17), 1, 0)</f>
        <v>1</v>
      </c>
    </row>
    <row r="2563" spans="1:9">
      <c r="A2563" t="s">
        <v>5057</v>
      </c>
      <c r="B2563" s="3">
        <v>45392</v>
      </c>
      <c r="C2563" t="s">
        <v>5058</v>
      </c>
      <c r="D2563">
        <v>1866.62</v>
      </c>
      <c r="E2563" t="s">
        <v>19</v>
      </c>
      <c r="F2563" t="s">
        <v>32</v>
      </c>
      <c r="G2563" t="s">
        <v>27</v>
      </c>
      <c r="H2563" t="s">
        <v>94</v>
      </c>
      <c r="I2563">
        <f>IF(OR(financial_transactions35[[#This Row],[amount]]&lt;$L$16, financial_transactions35[[#This Row],[amount]]&gt;$L$17), 1, 0)</f>
        <v>1</v>
      </c>
    </row>
    <row r="2564" spans="1:9">
      <c r="A2564" t="s">
        <v>5059</v>
      </c>
      <c r="B2564" s="3">
        <v>45392</v>
      </c>
      <c r="C2564" t="s">
        <v>5060</v>
      </c>
      <c r="D2564">
        <v>105.05</v>
      </c>
      <c r="E2564" t="s">
        <v>64</v>
      </c>
      <c r="F2564" t="s">
        <v>32</v>
      </c>
      <c r="G2564" t="s">
        <v>39</v>
      </c>
      <c r="H2564" t="s">
        <v>75</v>
      </c>
      <c r="I2564">
        <f>IF(OR(financial_transactions35[[#This Row],[amount]]&lt;$L$16, financial_transactions35[[#This Row],[amount]]&gt;$L$17), 1, 0)</f>
        <v>1</v>
      </c>
    </row>
    <row r="2565" spans="1:9">
      <c r="A2565" t="s">
        <v>5061</v>
      </c>
      <c r="B2565" s="3">
        <v>45392</v>
      </c>
      <c r="C2565" t="s">
        <v>5062</v>
      </c>
      <c r="D2565">
        <v>307.62</v>
      </c>
      <c r="E2565" t="s">
        <v>47</v>
      </c>
      <c r="F2565" t="s">
        <v>61</v>
      </c>
      <c r="G2565" t="s">
        <v>21</v>
      </c>
      <c r="H2565" t="s">
        <v>28</v>
      </c>
      <c r="I2565">
        <f>IF(OR(financial_transactions35[[#This Row],[amount]]&lt;$L$16, financial_transactions35[[#This Row],[amount]]&gt;$L$17), 1, 0)</f>
        <v>1</v>
      </c>
    </row>
    <row r="2566" spans="1:9">
      <c r="A2566" t="s">
        <v>5063</v>
      </c>
      <c r="B2566" s="3">
        <v>45392</v>
      </c>
      <c r="C2566" t="s">
        <v>5064</v>
      </c>
      <c r="D2566">
        <v>1548.89</v>
      </c>
      <c r="E2566" t="s">
        <v>52</v>
      </c>
      <c r="F2566" t="s">
        <v>61</v>
      </c>
      <c r="G2566" t="s">
        <v>21</v>
      </c>
      <c r="H2566" t="s">
        <v>16080</v>
      </c>
      <c r="I2566">
        <f>IF(OR(financial_transactions35[[#This Row],[amount]]&lt;$L$16, financial_transactions35[[#This Row],[amount]]&gt;$L$17), 1, 0)</f>
        <v>1</v>
      </c>
    </row>
    <row r="2567" spans="1:9">
      <c r="A2567" t="s">
        <v>5065</v>
      </c>
      <c r="B2567" s="3">
        <v>45392</v>
      </c>
      <c r="C2567" t="s">
        <v>3929</v>
      </c>
      <c r="D2567">
        <v>612.87</v>
      </c>
      <c r="E2567" t="s">
        <v>25</v>
      </c>
      <c r="F2567" t="s">
        <v>61</v>
      </c>
      <c r="G2567" t="s">
        <v>27</v>
      </c>
      <c r="H2567" t="s">
        <v>33</v>
      </c>
      <c r="I2567">
        <f>IF(OR(financial_transactions35[[#This Row],[amount]]&lt;$L$16, financial_transactions35[[#This Row],[amount]]&gt;$L$17), 1, 0)</f>
        <v>1</v>
      </c>
    </row>
    <row r="2568" spans="1:9">
      <c r="A2568" t="s">
        <v>5066</v>
      </c>
      <c r="B2568" s="3">
        <v>45392</v>
      </c>
      <c r="C2568" t="s">
        <v>5067</v>
      </c>
      <c r="D2568">
        <v>112.58</v>
      </c>
      <c r="E2568" t="s">
        <v>52</v>
      </c>
      <c r="F2568" t="s">
        <v>61</v>
      </c>
      <c r="G2568" t="s">
        <v>21</v>
      </c>
      <c r="H2568" t="s">
        <v>40</v>
      </c>
      <c r="I2568">
        <f>IF(OR(financial_transactions35[[#This Row],[amount]]&lt;$L$16, financial_transactions35[[#This Row],[amount]]&gt;$L$17), 1, 0)</f>
        <v>1</v>
      </c>
    </row>
    <row r="2569" spans="1:9">
      <c r="A2569" t="s">
        <v>5068</v>
      </c>
      <c r="B2569" s="3">
        <v>45392</v>
      </c>
      <c r="C2569" t="s">
        <v>3392</v>
      </c>
      <c r="D2569">
        <v>148.53</v>
      </c>
      <c r="E2569" t="s">
        <v>70</v>
      </c>
      <c r="F2569" t="s">
        <v>26</v>
      </c>
      <c r="G2569" t="s">
        <v>39</v>
      </c>
      <c r="H2569" t="s">
        <v>94</v>
      </c>
      <c r="I2569">
        <f>IF(OR(financial_transactions35[[#This Row],[amount]]&lt;$L$16, financial_transactions35[[#This Row],[amount]]&gt;$L$17), 1, 0)</f>
        <v>1</v>
      </c>
    </row>
    <row r="2570" spans="1:9">
      <c r="A2570" t="s">
        <v>5069</v>
      </c>
      <c r="B2570" s="3">
        <v>45392</v>
      </c>
      <c r="C2570" t="s">
        <v>5070</v>
      </c>
      <c r="D2570">
        <v>62.34</v>
      </c>
      <c r="E2570" t="s">
        <v>31</v>
      </c>
      <c r="F2570" t="s">
        <v>20</v>
      </c>
      <c r="G2570" t="s">
        <v>39</v>
      </c>
      <c r="H2570" t="s">
        <v>16080</v>
      </c>
      <c r="I2570">
        <f>IF(OR(financial_transactions35[[#This Row],[amount]]&lt;$L$16, financial_transactions35[[#This Row],[amount]]&gt;$L$17), 1, 0)</f>
        <v>1</v>
      </c>
    </row>
    <row r="2571" spans="1:9">
      <c r="A2571" t="s">
        <v>5071</v>
      </c>
      <c r="B2571" s="3">
        <v>45392</v>
      </c>
      <c r="C2571" t="s">
        <v>3749</v>
      </c>
      <c r="D2571">
        <v>1297.98</v>
      </c>
      <c r="E2571" t="s">
        <v>25</v>
      </c>
      <c r="F2571" t="s">
        <v>32</v>
      </c>
      <c r="G2571" t="s">
        <v>21</v>
      </c>
      <c r="H2571" t="s">
        <v>176</v>
      </c>
      <c r="I2571">
        <f>IF(OR(financial_transactions35[[#This Row],[amount]]&lt;$L$16, financial_transactions35[[#This Row],[amount]]&gt;$L$17), 1, 0)</f>
        <v>1</v>
      </c>
    </row>
    <row r="2572" spans="1:9">
      <c r="A2572" t="s">
        <v>5072</v>
      </c>
      <c r="B2572" s="3">
        <v>45392</v>
      </c>
      <c r="C2572" t="s">
        <v>5073</v>
      </c>
      <c r="D2572">
        <v>1197.2</v>
      </c>
      <c r="E2572" t="s">
        <v>25</v>
      </c>
      <c r="F2572" t="s">
        <v>61</v>
      </c>
      <c r="G2572" t="s">
        <v>21</v>
      </c>
      <c r="H2572" t="s">
        <v>87</v>
      </c>
      <c r="I2572">
        <f>IF(OR(financial_transactions35[[#This Row],[amount]]&lt;$L$16, financial_transactions35[[#This Row],[amount]]&gt;$L$17), 1, 0)</f>
        <v>1</v>
      </c>
    </row>
    <row r="2573" spans="1:9">
      <c r="A2573" t="s">
        <v>5076</v>
      </c>
      <c r="B2573" s="3">
        <v>45392</v>
      </c>
      <c r="C2573" t="s">
        <v>5077</v>
      </c>
      <c r="D2573">
        <v>970.49</v>
      </c>
      <c r="E2573" t="s">
        <v>19</v>
      </c>
      <c r="F2573" t="s">
        <v>26</v>
      </c>
      <c r="G2573" t="s">
        <v>48</v>
      </c>
      <c r="H2573" t="s">
        <v>94</v>
      </c>
      <c r="I2573">
        <f>IF(OR(financial_transactions35[[#This Row],[amount]]&lt;$L$16, financial_transactions35[[#This Row],[amount]]&gt;$L$17), 1, 0)</f>
        <v>1</v>
      </c>
    </row>
    <row r="2574" spans="1:9">
      <c r="A2574" t="s">
        <v>5078</v>
      </c>
      <c r="B2574" s="3">
        <v>45392</v>
      </c>
      <c r="C2574" t="s">
        <v>5079</v>
      </c>
      <c r="D2574">
        <v>52.16</v>
      </c>
      <c r="E2574" t="s">
        <v>122</v>
      </c>
      <c r="F2574" t="s">
        <v>20</v>
      </c>
      <c r="G2574" t="s">
        <v>39</v>
      </c>
      <c r="H2574" t="s">
        <v>57</v>
      </c>
      <c r="I2574">
        <f>IF(OR(financial_transactions35[[#This Row],[amount]]&lt;$L$16, financial_transactions35[[#This Row],[amount]]&gt;$L$17), 1, 0)</f>
        <v>1</v>
      </c>
    </row>
    <row r="2575" spans="1:9">
      <c r="A2575" t="s">
        <v>5080</v>
      </c>
      <c r="B2575" s="3">
        <v>45392</v>
      </c>
      <c r="C2575" t="s">
        <v>5081</v>
      </c>
      <c r="D2575">
        <v>10249.93</v>
      </c>
      <c r="E2575" t="s">
        <v>70</v>
      </c>
      <c r="F2575" t="s">
        <v>20</v>
      </c>
      <c r="G2575" t="s">
        <v>39</v>
      </c>
      <c r="H2575" t="s">
        <v>49</v>
      </c>
      <c r="I2575">
        <f>IF(OR(financial_transactions35[[#This Row],[amount]]&lt;$L$16, financial_transactions35[[#This Row],[amount]]&gt;$L$17), 1, 0)</f>
        <v>1</v>
      </c>
    </row>
    <row r="2576" spans="1:9">
      <c r="A2576" t="s">
        <v>5082</v>
      </c>
      <c r="B2576" s="3">
        <v>45392</v>
      </c>
      <c r="C2576" t="s">
        <v>18</v>
      </c>
      <c r="D2576">
        <v>19528.37</v>
      </c>
      <c r="E2576" t="s">
        <v>16110</v>
      </c>
      <c r="F2576" t="s">
        <v>32</v>
      </c>
      <c r="G2576" t="s">
        <v>27</v>
      </c>
      <c r="H2576" t="s">
        <v>33</v>
      </c>
      <c r="I2576">
        <f>IF(OR(financial_transactions35[[#This Row],[amount]]&lt;$L$16, financial_transactions35[[#This Row],[amount]]&gt;$L$17), 1, 0)</f>
        <v>1</v>
      </c>
    </row>
    <row r="2577" spans="1:9">
      <c r="A2577" t="s">
        <v>5083</v>
      </c>
      <c r="B2577" s="3">
        <v>45392</v>
      </c>
      <c r="C2577" t="s">
        <v>5084</v>
      </c>
      <c r="D2577">
        <v>476.66</v>
      </c>
      <c r="E2577" t="s">
        <v>70</v>
      </c>
      <c r="F2577" t="s">
        <v>26</v>
      </c>
      <c r="G2577" t="s">
        <v>21</v>
      </c>
      <c r="H2577" t="s">
        <v>22</v>
      </c>
      <c r="I2577">
        <f>IF(OR(financial_transactions35[[#This Row],[amount]]&lt;$L$16, financial_transactions35[[#This Row],[amount]]&gt;$L$17), 1, 0)</f>
        <v>1</v>
      </c>
    </row>
    <row r="2578" spans="1:9">
      <c r="A2578" t="s">
        <v>5087</v>
      </c>
      <c r="B2578" s="3">
        <v>45393</v>
      </c>
      <c r="C2578" t="s">
        <v>2867</v>
      </c>
      <c r="D2578">
        <v>231.25</v>
      </c>
      <c r="E2578" t="s">
        <v>16079</v>
      </c>
      <c r="F2578" t="s">
        <v>32</v>
      </c>
      <c r="G2578" t="s">
        <v>21</v>
      </c>
      <c r="H2578" t="s">
        <v>53</v>
      </c>
      <c r="I2578">
        <f>IF(OR(financial_transactions35[[#This Row],[amount]]&lt;$L$16, financial_transactions35[[#This Row],[amount]]&gt;$L$17), 1, 0)</f>
        <v>1</v>
      </c>
    </row>
    <row r="2579" spans="1:9">
      <c r="A2579" t="s">
        <v>5088</v>
      </c>
      <c r="B2579" s="3">
        <v>45393</v>
      </c>
      <c r="C2579" t="s">
        <v>1694</v>
      </c>
      <c r="D2579">
        <v>1175.4000000000001</v>
      </c>
      <c r="E2579" t="s">
        <v>31</v>
      </c>
      <c r="F2579" t="s">
        <v>32</v>
      </c>
      <c r="G2579" t="s">
        <v>21</v>
      </c>
      <c r="H2579" t="s">
        <v>22</v>
      </c>
      <c r="I2579">
        <f>IF(OR(financial_transactions35[[#This Row],[amount]]&lt;$L$16, financial_transactions35[[#This Row],[amount]]&gt;$L$17), 1, 0)</f>
        <v>1</v>
      </c>
    </row>
    <row r="2580" spans="1:9">
      <c r="A2580" t="s">
        <v>5089</v>
      </c>
      <c r="B2580" s="3">
        <v>45393</v>
      </c>
      <c r="C2580" t="s">
        <v>5090</v>
      </c>
      <c r="D2580">
        <v>681.55</v>
      </c>
      <c r="E2580" t="s">
        <v>31</v>
      </c>
      <c r="F2580" t="s">
        <v>32</v>
      </c>
      <c r="G2580" t="s">
        <v>39</v>
      </c>
      <c r="H2580" t="s">
        <v>28</v>
      </c>
      <c r="I2580">
        <f>IF(OR(financial_transactions35[[#This Row],[amount]]&lt;$L$16, financial_transactions35[[#This Row],[amount]]&gt;$L$17), 1, 0)</f>
        <v>1</v>
      </c>
    </row>
    <row r="2581" spans="1:9">
      <c r="A2581" t="s">
        <v>5091</v>
      </c>
      <c r="B2581" s="3">
        <v>45393</v>
      </c>
      <c r="C2581" t="s">
        <v>5092</v>
      </c>
      <c r="D2581">
        <v>353.25</v>
      </c>
      <c r="E2581" t="s">
        <v>25</v>
      </c>
      <c r="F2581" t="s">
        <v>26</v>
      </c>
      <c r="G2581" t="s">
        <v>39</v>
      </c>
      <c r="H2581" t="s">
        <v>53</v>
      </c>
      <c r="I2581">
        <f>IF(OR(financial_transactions35[[#This Row],[amount]]&lt;$L$16, financial_transactions35[[#This Row],[amount]]&gt;$L$17), 1, 0)</f>
        <v>1</v>
      </c>
    </row>
    <row r="2582" spans="1:9">
      <c r="A2582" t="s">
        <v>5093</v>
      </c>
      <c r="B2582" s="3">
        <v>45393</v>
      </c>
      <c r="C2582" t="s">
        <v>5094</v>
      </c>
      <c r="D2582">
        <v>552.75</v>
      </c>
      <c r="E2582" t="s">
        <v>16110</v>
      </c>
      <c r="F2582" t="s">
        <v>61</v>
      </c>
      <c r="G2582" t="s">
        <v>21</v>
      </c>
      <c r="H2582" t="s">
        <v>75</v>
      </c>
      <c r="I2582">
        <f>IF(OR(financial_transactions35[[#This Row],[amount]]&lt;$L$16, financial_transactions35[[#This Row],[amount]]&gt;$L$17), 1, 0)</f>
        <v>1</v>
      </c>
    </row>
    <row r="2583" spans="1:9">
      <c r="A2583" t="s">
        <v>5095</v>
      </c>
      <c r="B2583" s="3">
        <v>45393</v>
      </c>
      <c r="C2583" t="s">
        <v>5096</v>
      </c>
      <c r="D2583">
        <v>254.41</v>
      </c>
      <c r="E2583" t="s">
        <v>70</v>
      </c>
      <c r="F2583" t="s">
        <v>20</v>
      </c>
      <c r="G2583" t="s">
        <v>27</v>
      </c>
      <c r="H2583" t="s">
        <v>87</v>
      </c>
      <c r="I2583">
        <f>IF(OR(financial_transactions35[[#This Row],[amount]]&lt;$L$16, financial_transactions35[[#This Row],[amount]]&gt;$L$17), 1, 0)</f>
        <v>1</v>
      </c>
    </row>
    <row r="2584" spans="1:9">
      <c r="A2584" t="s">
        <v>5097</v>
      </c>
      <c r="B2584" s="3">
        <v>45393</v>
      </c>
      <c r="C2584" t="s">
        <v>5098</v>
      </c>
      <c r="D2584">
        <v>278.26</v>
      </c>
      <c r="E2584" t="s">
        <v>16079</v>
      </c>
      <c r="F2584" t="s">
        <v>32</v>
      </c>
      <c r="G2584" t="s">
        <v>21</v>
      </c>
      <c r="H2584" t="s">
        <v>22</v>
      </c>
      <c r="I2584">
        <f>IF(OR(financial_transactions35[[#This Row],[amount]]&lt;$L$16, financial_transactions35[[#This Row],[amount]]&gt;$L$17), 1, 0)</f>
        <v>1</v>
      </c>
    </row>
    <row r="2585" spans="1:9">
      <c r="A2585" t="s">
        <v>5099</v>
      </c>
      <c r="B2585" s="3">
        <v>45393</v>
      </c>
      <c r="C2585" t="s">
        <v>5100</v>
      </c>
      <c r="D2585">
        <v>864.68</v>
      </c>
      <c r="E2585" t="s">
        <v>64</v>
      </c>
      <c r="F2585" t="s">
        <v>61</v>
      </c>
      <c r="G2585" t="s">
        <v>27</v>
      </c>
      <c r="H2585" t="s">
        <v>49</v>
      </c>
      <c r="I2585">
        <f>IF(OR(financial_transactions35[[#This Row],[amount]]&lt;$L$16, financial_transactions35[[#This Row],[amount]]&gt;$L$17), 1, 0)</f>
        <v>1</v>
      </c>
    </row>
    <row r="2586" spans="1:9">
      <c r="A2586" t="s">
        <v>5101</v>
      </c>
      <c r="B2586" s="3">
        <v>45393</v>
      </c>
      <c r="C2586" t="s">
        <v>5102</v>
      </c>
      <c r="D2586">
        <v>19707.2</v>
      </c>
      <c r="E2586" t="s">
        <v>16079</v>
      </c>
      <c r="F2586" t="s">
        <v>26</v>
      </c>
      <c r="G2586" t="s">
        <v>39</v>
      </c>
      <c r="H2586" t="s">
        <v>94</v>
      </c>
      <c r="I2586">
        <f>IF(OR(financial_transactions35[[#This Row],[amount]]&lt;$L$16, financial_transactions35[[#This Row],[amount]]&gt;$L$17), 1, 0)</f>
        <v>1</v>
      </c>
    </row>
    <row r="2587" spans="1:9">
      <c r="A2587" t="s">
        <v>5103</v>
      </c>
      <c r="B2587" s="3">
        <v>45393</v>
      </c>
      <c r="C2587" t="s">
        <v>357</v>
      </c>
      <c r="D2587">
        <v>1489.62</v>
      </c>
      <c r="E2587" t="s">
        <v>64</v>
      </c>
      <c r="F2587" t="s">
        <v>20</v>
      </c>
      <c r="G2587" t="s">
        <v>48</v>
      </c>
      <c r="H2587" t="s">
        <v>109</v>
      </c>
      <c r="I2587">
        <f>IF(OR(financial_transactions35[[#This Row],[amount]]&lt;$L$16, financial_transactions35[[#This Row],[amount]]&gt;$L$17), 1, 0)</f>
        <v>1</v>
      </c>
    </row>
    <row r="2588" spans="1:9">
      <c r="A2588" t="s">
        <v>5104</v>
      </c>
      <c r="B2588" s="3">
        <v>45393</v>
      </c>
      <c r="C2588" t="s">
        <v>2253</v>
      </c>
      <c r="D2588">
        <v>136.54</v>
      </c>
      <c r="E2588" t="s">
        <v>122</v>
      </c>
      <c r="F2588" t="s">
        <v>20</v>
      </c>
      <c r="G2588" t="s">
        <v>27</v>
      </c>
      <c r="H2588" t="s">
        <v>94</v>
      </c>
      <c r="I2588">
        <f>IF(OR(financial_transactions35[[#This Row],[amount]]&lt;$L$16, financial_transactions35[[#This Row],[amount]]&gt;$L$17), 1, 0)</f>
        <v>1</v>
      </c>
    </row>
    <row r="2589" spans="1:9">
      <c r="A2589" t="s">
        <v>5105</v>
      </c>
      <c r="B2589" s="3">
        <v>45393</v>
      </c>
      <c r="C2589" t="s">
        <v>4572</v>
      </c>
      <c r="D2589">
        <v>1497.48</v>
      </c>
      <c r="E2589" t="s">
        <v>64</v>
      </c>
      <c r="F2589" t="s">
        <v>26</v>
      </c>
      <c r="G2589" t="s">
        <v>21</v>
      </c>
      <c r="H2589" t="s">
        <v>36</v>
      </c>
      <c r="I2589">
        <f>IF(OR(financial_transactions35[[#This Row],[amount]]&lt;$L$16, financial_transactions35[[#This Row],[amount]]&gt;$L$17), 1, 0)</f>
        <v>1</v>
      </c>
    </row>
    <row r="2590" spans="1:9">
      <c r="A2590" t="s">
        <v>5106</v>
      </c>
      <c r="B2590" s="3">
        <v>45393</v>
      </c>
      <c r="C2590" t="s">
        <v>5107</v>
      </c>
      <c r="D2590">
        <v>1340.33</v>
      </c>
      <c r="E2590" t="s">
        <v>16079</v>
      </c>
      <c r="F2590" t="s">
        <v>32</v>
      </c>
      <c r="G2590" t="s">
        <v>39</v>
      </c>
      <c r="H2590" t="s">
        <v>176</v>
      </c>
      <c r="I2590">
        <f>IF(OR(financial_transactions35[[#This Row],[amount]]&lt;$L$16, financial_transactions35[[#This Row],[amount]]&gt;$L$17), 1, 0)</f>
        <v>1</v>
      </c>
    </row>
    <row r="2591" spans="1:9">
      <c r="A2591" t="s">
        <v>5108</v>
      </c>
      <c r="B2591" s="3">
        <v>45393</v>
      </c>
      <c r="C2591" t="s">
        <v>5109</v>
      </c>
      <c r="D2591">
        <v>121.95</v>
      </c>
      <c r="E2591" t="s">
        <v>31</v>
      </c>
      <c r="F2591" t="s">
        <v>20</v>
      </c>
      <c r="G2591" t="s">
        <v>21</v>
      </c>
      <c r="H2591" t="s">
        <v>40</v>
      </c>
      <c r="I2591">
        <f>IF(OR(financial_transactions35[[#This Row],[amount]]&lt;$L$16, financial_transactions35[[#This Row],[amount]]&gt;$L$17), 1, 0)</f>
        <v>1</v>
      </c>
    </row>
    <row r="2592" spans="1:9">
      <c r="A2592" t="s">
        <v>5110</v>
      </c>
      <c r="B2592" s="3">
        <v>45393</v>
      </c>
      <c r="C2592" t="s">
        <v>5111</v>
      </c>
      <c r="D2592">
        <v>13510.16</v>
      </c>
      <c r="E2592" t="s">
        <v>25</v>
      </c>
      <c r="F2592" t="s">
        <v>61</v>
      </c>
      <c r="G2592" t="s">
        <v>21</v>
      </c>
      <c r="H2592" t="s">
        <v>87</v>
      </c>
      <c r="I2592">
        <f>IF(OR(financial_transactions35[[#This Row],[amount]]&lt;$L$16, financial_transactions35[[#This Row],[amount]]&gt;$L$17), 1, 0)</f>
        <v>1</v>
      </c>
    </row>
    <row r="2593" spans="1:9">
      <c r="A2593" t="s">
        <v>5112</v>
      </c>
      <c r="B2593" s="3">
        <v>45393</v>
      </c>
      <c r="C2593" t="s">
        <v>5113</v>
      </c>
      <c r="D2593">
        <v>475</v>
      </c>
      <c r="E2593" t="s">
        <v>25</v>
      </c>
      <c r="F2593" t="s">
        <v>20</v>
      </c>
      <c r="G2593" t="s">
        <v>48</v>
      </c>
      <c r="H2593" t="s">
        <v>75</v>
      </c>
      <c r="I2593">
        <f>IF(OR(financial_transactions35[[#This Row],[amount]]&lt;$L$16, financial_transactions35[[#This Row],[amount]]&gt;$L$17), 1, 0)</f>
        <v>1</v>
      </c>
    </row>
    <row r="2594" spans="1:9">
      <c r="A2594" t="s">
        <v>5114</v>
      </c>
      <c r="B2594" s="3">
        <v>45393</v>
      </c>
      <c r="C2594" t="s">
        <v>5115</v>
      </c>
      <c r="D2594">
        <v>502.15</v>
      </c>
      <c r="E2594" t="s">
        <v>52</v>
      </c>
      <c r="F2594" t="s">
        <v>26</v>
      </c>
      <c r="G2594" t="s">
        <v>27</v>
      </c>
      <c r="H2594" t="s">
        <v>16080</v>
      </c>
      <c r="I2594">
        <f>IF(OR(financial_transactions35[[#This Row],[amount]]&lt;$L$16, financial_transactions35[[#This Row],[amount]]&gt;$L$17), 1, 0)</f>
        <v>1</v>
      </c>
    </row>
    <row r="2595" spans="1:9">
      <c r="A2595" t="s">
        <v>5116</v>
      </c>
      <c r="B2595" s="3">
        <v>45393</v>
      </c>
      <c r="C2595" t="s">
        <v>5117</v>
      </c>
      <c r="D2595">
        <v>860.61</v>
      </c>
      <c r="E2595" t="s">
        <v>25</v>
      </c>
      <c r="F2595" t="s">
        <v>32</v>
      </c>
      <c r="G2595" t="s">
        <v>39</v>
      </c>
      <c r="H2595" t="s">
        <v>36</v>
      </c>
      <c r="I2595">
        <f>IF(OR(financial_transactions35[[#This Row],[amount]]&lt;$L$16, financial_transactions35[[#This Row],[amount]]&gt;$L$17), 1, 0)</f>
        <v>1</v>
      </c>
    </row>
    <row r="2596" spans="1:9">
      <c r="A2596" t="s">
        <v>5118</v>
      </c>
      <c r="B2596" s="3">
        <v>45393</v>
      </c>
      <c r="C2596" t="s">
        <v>5119</v>
      </c>
      <c r="D2596">
        <v>6806.98</v>
      </c>
      <c r="E2596" t="s">
        <v>16110</v>
      </c>
      <c r="F2596" t="s">
        <v>32</v>
      </c>
      <c r="G2596" t="s">
        <v>27</v>
      </c>
      <c r="H2596" t="s">
        <v>123</v>
      </c>
      <c r="I2596">
        <f>IF(OR(financial_transactions35[[#This Row],[amount]]&lt;$L$16, financial_transactions35[[#This Row],[amount]]&gt;$L$17), 1, 0)</f>
        <v>1</v>
      </c>
    </row>
    <row r="2597" spans="1:9">
      <c r="A2597" t="s">
        <v>5120</v>
      </c>
      <c r="B2597" s="3">
        <v>45393</v>
      </c>
      <c r="C2597" t="s">
        <v>5121</v>
      </c>
      <c r="D2597">
        <v>404.95</v>
      </c>
      <c r="E2597" t="s">
        <v>19</v>
      </c>
      <c r="F2597" t="s">
        <v>61</v>
      </c>
      <c r="G2597" t="s">
        <v>27</v>
      </c>
      <c r="H2597" t="s">
        <v>36</v>
      </c>
      <c r="I2597">
        <f>IF(OR(financial_transactions35[[#This Row],[amount]]&lt;$L$16, financial_transactions35[[#This Row],[amount]]&gt;$L$17), 1, 0)</f>
        <v>1</v>
      </c>
    </row>
    <row r="2598" spans="1:9">
      <c r="A2598" t="s">
        <v>5122</v>
      </c>
      <c r="B2598" s="3">
        <v>45393</v>
      </c>
      <c r="C2598" t="s">
        <v>5123</v>
      </c>
      <c r="D2598">
        <v>1526.39</v>
      </c>
      <c r="E2598" t="s">
        <v>122</v>
      </c>
      <c r="F2598" t="s">
        <v>26</v>
      </c>
      <c r="G2598" t="s">
        <v>27</v>
      </c>
      <c r="H2598" t="s">
        <v>49</v>
      </c>
      <c r="I2598">
        <f>IF(OR(financial_transactions35[[#This Row],[amount]]&lt;$L$16, financial_transactions35[[#This Row],[amount]]&gt;$L$17), 1, 0)</f>
        <v>1</v>
      </c>
    </row>
    <row r="2599" spans="1:9">
      <c r="A2599" t="s">
        <v>5124</v>
      </c>
      <c r="B2599" s="3">
        <v>45393</v>
      </c>
      <c r="C2599" t="s">
        <v>4090</v>
      </c>
      <c r="D2599">
        <v>1380.15</v>
      </c>
      <c r="E2599" t="s">
        <v>47</v>
      </c>
      <c r="F2599" t="s">
        <v>20</v>
      </c>
      <c r="G2599" t="s">
        <v>21</v>
      </c>
      <c r="H2599" t="s">
        <v>36</v>
      </c>
      <c r="I2599">
        <f>IF(OR(financial_transactions35[[#This Row],[amount]]&lt;$L$16, financial_transactions35[[#This Row],[amount]]&gt;$L$17), 1, 0)</f>
        <v>1</v>
      </c>
    </row>
    <row r="2600" spans="1:9">
      <c r="A2600" t="s">
        <v>5125</v>
      </c>
      <c r="B2600" s="3">
        <v>45393</v>
      </c>
      <c r="C2600" t="s">
        <v>5126</v>
      </c>
      <c r="D2600">
        <v>1977.38</v>
      </c>
      <c r="E2600" t="s">
        <v>64</v>
      </c>
      <c r="F2600" t="s">
        <v>26</v>
      </c>
      <c r="G2600" t="s">
        <v>21</v>
      </c>
      <c r="H2600" t="s">
        <v>16080</v>
      </c>
      <c r="I2600">
        <f>IF(OR(financial_transactions35[[#This Row],[amount]]&lt;$L$16, financial_transactions35[[#This Row],[amount]]&gt;$L$17), 1, 0)</f>
        <v>1</v>
      </c>
    </row>
    <row r="2601" spans="1:9">
      <c r="A2601" t="s">
        <v>5127</v>
      </c>
      <c r="B2601" s="3">
        <v>45393</v>
      </c>
      <c r="C2601" t="s">
        <v>5128</v>
      </c>
      <c r="D2601">
        <v>1758.76</v>
      </c>
      <c r="E2601" t="s">
        <v>16079</v>
      </c>
      <c r="F2601" t="s">
        <v>61</v>
      </c>
      <c r="G2601" t="s">
        <v>48</v>
      </c>
      <c r="H2601" t="s">
        <v>28</v>
      </c>
      <c r="I2601">
        <f>IF(OR(financial_transactions35[[#This Row],[amount]]&lt;$L$16, financial_transactions35[[#This Row],[amount]]&gt;$L$17), 1, 0)</f>
        <v>1</v>
      </c>
    </row>
    <row r="2602" spans="1:9">
      <c r="A2602" t="s">
        <v>5129</v>
      </c>
      <c r="B2602" s="3">
        <v>45393</v>
      </c>
      <c r="C2602" t="s">
        <v>5130</v>
      </c>
      <c r="D2602">
        <v>824.48</v>
      </c>
      <c r="E2602" t="s">
        <v>52</v>
      </c>
      <c r="F2602" t="s">
        <v>32</v>
      </c>
      <c r="G2602" t="s">
        <v>21</v>
      </c>
      <c r="H2602" t="s">
        <v>36</v>
      </c>
      <c r="I2602">
        <f>IF(OR(financial_transactions35[[#This Row],[amount]]&lt;$L$16, financial_transactions35[[#This Row],[amount]]&gt;$L$17), 1, 0)</f>
        <v>1</v>
      </c>
    </row>
    <row r="2603" spans="1:9">
      <c r="A2603" t="s">
        <v>5131</v>
      </c>
      <c r="B2603" s="3">
        <v>45393</v>
      </c>
      <c r="C2603" t="s">
        <v>4589</v>
      </c>
      <c r="D2603">
        <v>1934.23</v>
      </c>
      <c r="E2603" t="s">
        <v>31</v>
      </c>
      <c r="F2603" t="s">
        <v>61</v>
      </c>
      <c r="G2603" t="s">
        <v>48</v>
      </c>
      <c r="H2603" t="s">
        <v>109</v>
      </c>
      <c r="I2603">
        <f>IF(OR(financial_transactions35[[#This Row],[amount]]&lt;$L$16, financial_transactions35[[#This Row],[amount]]&gt;$L$17), 1, 0)</f>
        <v>1</v>
      </c>
    </row>
    <row r="2604" spans="1:9">
      <c r="A2604" t="s">
        <v>5132</v>
      </c>
      <c r="B2604" s="3">
        <v>45394</v>
      </c>
      <c r="C2604" t="s">
        <v>5133</v>
      </c>
      <c r="D2604">
        <v>1567.62</v>
      </c>
      <c r="E2604" t="s">
        <v>64</v>
      </c>
      <c r="F2604" t="s">
        <v>20</v>
      </c>
      <c r="G2604" t="s">
        <v>48</v>
      </c>
      <c r="H2604" t="s">
        <v>53</v>
      </c>
      <c r="I2604">
        <f>IF(OR(financial_transactions35[[#This Row],[amount]]&lt;$L$16, financial_transactions35[[#This Row],[amount]]&gt;$L$17), 1, 0)</f>
        <v>1</v>
      </c>
    </row>
    <row r="2605" spans="1:9">
      <c r="A2605" t="s">
        <v>5134</v>
      </c>
      <c r="B2605" s="3">
        <v>45394</v>
      </c>
      <c r="C2605" t="s">
        <v>5135</v>
      </c>
      <c r="D2605">
        <v>818.22</v>
      </c>
      <c r="E2605" t="s">
        <v>52</v>
      </c>
      <c r="F2605" t="s">
        <v>20</v>
      </c>
      <c r="G2605" t="s">
        <v>48</v>
      </c>
      <c r="H2605" t="s">
        <v>36</v>
      </c>
      <c r="I2605">
        <f>IF(OR(financial_transactions35[[#This Row],[amount]]&lt;$L$16, financial_transactions35[[#This Row],[amount]]&gt;$L$17), 1, 0)</f>
        <v>1</v>
      </c>
    </row>
    <row r="2606" spans="1:9">
      <c r="A2606" t="s">
        <v>5138</v>
      </c>
      <c r="B2606" s="3">
        <v>45394</v>
      </c>
      <c r="C2606" t="s">
        <v>5139</v>
      </c>
      <c r="D2606">
        <v>959.96</v>
      </c>
      <c r="E2606" t="s">
        <v>67</v>
      </c>
      <c r="F2606" t="s">
        <v>26</v>
      </c>
      <c r="G2606" t="s">
        <v>27</v>
      </c>
      <c r="H2606" t="s">
        <v>40</v>
      </c>
      <c r="I2606">
        <f>IF(OR(financial_transactions35[[#This Row],[amount]]&lt;$L$16, financial_transactions35[[#This Row],[amount]]&gt;$L$17), 1, 0)</f>
        <v>1</v>
      </c>
    </row>
    <row r="2607" spans="1:9">
      <c r="A2607" t="s">
        <v>5140</v>
      </c>
      <c r="B2607" s="3">
        <v>45394</v>
      </c>
      <c r="C2607" t="s">
        <v>5141</v>
      </c>
      <c r="D2607">
        <v>205.89</v>
      </c>
      <c r="E2607" t="s">
        <v>67</v>
      </c>
      <c r="F2607" t="s">
        <v>26</v>
      </c>
      <c r="G2607" t="s">
        <v>39</v>
      </c>
      <c r="H2607" t="s">
        <v>40</v>
      </c>
      <c r="I2607">
        <f>IF(OR(financial_transactions35[[#This Row],[amount]]&lt;$L$16, financial_transactions35[[#This Row],[amount]]&gt;$L$17), 1, 0)</f>
        <v>1</v>
      </c>
    </row>
    <row r="2608" spans="1:9">
      <c r="A2608" t="s">
        <v>5142</v>
      </c>
      <c r="B2608" s="3">
        <v>45394</v>
      </c>
      <c r="C2608" t="s">
        <v>5143</v>
      </c>
      <c r="D2608">
        <v>73.62</v>
      </c>
      <c r="E2608" t="s">
        <v>19</v>
      </c>
      <c r="F2608" t="s">
        <v>61</v>
      </c>
      <c r="G2608" t="s">
        <v>21</v>
      </c>
      <c r="H2608" t="s">
        <v>44</v>
      </c>
      <c r="I2608">
        <f>IF(OR(financial_transactions35[[#This Row],[amount]]&lt;$L$16, financial_transactions35[[#This Row],[amount]]&gt;$L$17), 1, 0)</f>
        <v>1</v>
      </c>
    </row>
    <row r="2609" spans="1:9">
      <c r="A2609" t="s">
        <v>5144</v>
      </c>
      <c r="B2609" s="3">
        <v>45394</v>
      </c>
      <c r="C2609" t="s">
        <v>5145</v>
      </c>
      <c r="D2609">
        <v>1168.47</v>
      </c>
      <c r="E2609" t="s">
        <v>47</v>
      </c>
      <c r="F2609" t="s">
        <v>20</v>
      </c>
      <c r="G2609" t="s">
        <v>27</v>
      </c>
      <c r="H2609" t="s">
        <v>75</v>
      </c>
      <c r="I2609">
        <f>IF(OR(financial_transactions35[[#This Row],[amount]]&lt;$L$16, financial_transactions35[[#This Row],[amount]]&gt;$L$17), 1, 0)</f>
        <v>1</v>
      </c>
    </row>
    <row r="2610" spans="1:9">
      <c r="A2610" t="s">
        <v>5146</v>
      </c>
      <c r="B2610" s="3">
        <v>45394</v>
      </c>
      <c r="C2610" t="s">
        <v>5147</v>
      </c>
      <c r="D2610">
        <v>1758.94</v>
      </c>
      <c r="E2610" t="s">
        <v>25</v>
      </c>
      <c r="F2610" t="s">
        <v>61</v>
      </c>
      <c r="G2610" t="s">
        <v>39</v>
      </c>
      <c r="H2610" t="s">
        <v>16080</v>
      </c>
      <c r="I2610">
        <f>IF(OR(financial_transactions35[[#This Row],[amount]]&lt;$L$16, financial_transactions35[[#This Row],[amount]]&gt;$L$17), 1, 0)</f>
        <v>1</v>
      </c>
    </row>
    <row r="2611" spans="1:9">
      <c r="A2611" t="s">
        <v>5148</v>
      </c>
      <c r="B2611" s="3">
        <v>45394</v>
      </c>
      <c r="C2611" t="s">
        <v>1489</v>
      </c>
      <c r="D2611">
        <v>1780.59</v>
      </c>
      <c r="E2611" t="s">
        <v>16110</v>
      </c>
      <c r="F2611" t="s">
        <v>26</v>
      </c>
      <c r="G2611" t="s">
        <v>48</v>
      </c>
      <c r="H2611" t="s">
        <v>87</v>
      </c>
      <c r="I2611">
        <f>IF(OR(financial_transactions35[[#This Row],[amount]]&lt;$L$16, financial_transactions35[[#This Row],[amount]]&gt;$L$17), 1, 0)</f>
        <v>1</v>
      </c>
    </row>
    <row r="2612" spans="1:9">
      <c r="A2612" t="s">
        <v>5149</v>
      </c>
      <c r="B2612" s="3">
        <v>45394</v>
      </c>
      <c r="C2612" t="s">
        <v>5150</v>
      </c>
      <c r="D2612">
        <v>205.49</v>
      </c>
      <c r="E2612" t="s">
        <v>70</v>
      </c>
      <c r="F2612" t="s">
        <v>26</v>
      </c>
      <c r="G2612" t="s">
        <v>48</v>
      </c>
      <c r="H2612" t="s">
        <v>44</v>
      </c>
      <c r="I2612">
        <f>IF(OR(financial_transactions35[[#This Row],[amount]]&lt;$L$16, financial_transactions35[[#This Row],[amount]]&gt;$L$17), 1, 0)</f>
        <v>1</v>
      </c>
    </row>
    <row r="2613" spans="1:9">
      <c r="A2613" t="s">
        <v>5151</v>
      </c>
      <c r="B2613" s="3">
        <v>45394</v>
      </c>
      <c r="C2613" t="s">
        <v>5152</v>
      </c>
      <c r="D2613">
        <v>1037.0999999999999</v>
      </c>
      <c r="E2613" t="s">
        <v>19</v>
      </c>
      <c r="F2613" t="s">
        <v>20</v>
      </c>
      <c r="G2613" t="s">
        <v>48</v>
      </c>
      <c r="H2613" t="s">
        <v>57</v>
      </c>
      <c r="I2613">
        <f>IF(OR(financial_transactions35[[#This Row],[amount]]&lt;$L$16, financial_transactions35[[#This Row],[amount]]&gt;$L$17), 1, 0)</f>
        <v>1</v>
      </c>
    </row>
    <row r="2614" spans="1:9">
      <c r="A2614" t="s">
        <v>5153</v>
      </c>
      <c r="B2614" s="3">
        <v>45394</v>
      </c>
      <c r="C2614" t="s">
        <v>4745</v>
      </c>
      <c r="D2614">
        <v>943.65</v>
      </c>
      <c r="E2614" t="s">
        <v>47</v>
      </c>
      <c r="F2614" t="s">
        <v>26</v>
      </c>
      <c r="G2614" t="s">
        <v>48</v>
      </c>
      <c r="H2614" t="s">
        <v>109</v>
      </c>
      <c r="I2614">
        <f>IF(OR(financial_transactions35[[#This Row],[amount]]&lt;$L$16, financial_transactions35[[#This Row],[amount]]&gt;$L$17), 1, 0)</f>
        <v>1</v>
      </c>
    </row>
    <row r="2615" spans="1:9">
      <c r="A2615" t="s">
        <v>5154</v>
      </c>
      <c r="B2615" s="3">
        <v>45394</v>
      </c>
      <c r="C2615" t="s">
        <v>4544</v>
      </c>
      <c r="D2615">
        <v>18830.14</v>
      </c>
      <c r="E2615" t="s">
        <v>122</v>
      </c>
      <c r="F2615" t="s">
        <v>20</v>
      </c>
      <c r="G2615" t="s">
        <v>27</v>
      </c>
      <c r="H2615" t="s">
        <v>22</v>
      </c>
      <c r="I2615">
        <f>IF(OR(financial_transactions35[[#This Row],[amount]]&lt;$L$16, financial_transactions35[[#This Row],[amount]]&gt;$L$17), 1, 0)</f>
        <v>1</v>
      </c>
    </row>
    <row r="2616" spans="1:9">
      <c r="A2616" t="s">
        <v>5155</v>
      </c>
      <c r="B2616" s="3">
        <v>45394</v>
      </c>
      <c r="C2616" t="s">
        <v>5156</v>
      </c>
      <c r="D2616">
        <v>333.16</v>
      </c>
      <c r="E2616" t="s">
        <v>47</v>
      </c>
      <c r="F2616" t="s">
        <v>32</v>
      </c>
      <c r="G2616" t="s">
        <v>21</v>
      </c>
      <c r="H2616" t="s">
        <v>53</v>
      </c>
      <c r="I2616">
        <f>IF(OR(financial_transactions35[[#This Row],[amount]]&lt;$L$16, financial_transactions35[[#This Row],[amount]]&gt;$L$17), 1, 0)</f>
        <v>1</v>
      </c>
    </row>
    <row r="2617" spans="1:9">
      <c r="A2617" t="s">
        <v>5157</v>
      </c>
      <c r="B2617" s="3">
        <v>45394</v>
      </c>
      <c r="C2617" t="s">
        <v>5158</v>
      </c>
      <c r="D2617">
        <v>1108.58</v>
      </c>
      <c r="E2617" t="s">
        <v>25</v>
      </c>
      <c r="F2617" t="s">
        <v>32</v>
      </c>
      <c r="G2617" t="s">
        <v>39</v>
      </c>
      <c r="H2617" t="s">
        <v>28</v>
      </c>
      <c r="I2617">
        <f>IF(OR(financial_transactions35[[#This Row],[amount]]&lt;$L$16, financial_transactions35[[#This Row],[amount]]&gt;$L$17), 1, 0)</f>
        <v>1</v>
      </c>
    </row>
    <row r="2618" spans="1:9">
      <c r="A2618" t="s">
        <v>5159</v>
      </c>
      <c r="B2618" s="3">
        <v>45394</v>
      </c>
      <c r="C2618" t="s">
        <v>5160</v>
      </c>
      <c r="D2618">
        <v>115.35</v>
      </c>
      <c r="E2618" t="s">
        <v>19</v>
      </c>
      <c r="F2618" t="s">
        <v>61</v>
      </c>
      <c r="G2618" t="s">
        <v>21</v>
      </c>
      <c r="H2618" t="s">
        <v>36</v>
      </c>
      <c r="I2618">
        <f>IF(OR(financial_transactions35[[#This Row],[amount]]&lt;$L$16, financial_transactions35[[#This Row],[amount]]&gt;$L$17), 1, 0)</f>
        <v>1</v>
      </c>
    </row>
    <row r="2619" spans="1:9">
      <c r="A2619" t="s">
        <v>5163</v>
      </c>
      <c r="B2619" s="3">
        <v>45394</v>
      </c>
      <c r="C2619" t="s">
        <v>2187</v>
      </c>
      <c r="D2619">
        <v>1214.3699999999999</v>
      </c>
      <c r="E2619" t="s">
        <v>31</v>
      </c>
      <c r="F2619" t="s">
        <v>32</v>
      </c>
      <c r="G2619" t="s">
        <v>27</v>
      </c>
      <c r="H2619" t="s">
        <v>49</v>
      </c>
      <c r="I2619">
        <f>IF(OR(financial_transactions35[[#This Row],[amount]]&lt;$L$16, financial_transactions35[[#This Row],[amount]]&gt;$L$17), 1, 0)</f>
        <v>1</v>
      </c>
    </row>
    <row r="2620" spans="1:9">
      <c r="A2620" t="s">
        <v>5164</v>
      </c>
      <c r="B2620" s="3">
        <v>45394</v>
      </c>
      <c r="C2620" t="s">
        <v>173</v>
      </c>
      <c r="D2620">
        <v>473.73</v>
      </c>
      <c r="E2620" t="s">
        <v>70</v>
      </c>
      <c r="F2620" t="s">
        <v>32</v>
      </c>
      <c r="G2620" t="s">
        <v>39</v>
      </c>
      <c r="H2620" t="s">
        <v>75</v>
      </c>
      <c r="I2620">
        <f>IF(OR(financial_transactions35[[#This Row],[amount]]&lt;$L$16, financial_transactions35[[#This Row],[amount]]&gt;$L$17), 1, 0)</f>
        <v>1</v>
      </c>
    </row>
    <row r="2621" spans="1:9">
      <c r="A2621" t="s">
        <v>5165</v>
      </c>
      <c r="B2621" s="3">
        <v>45394</v>
      </c>
      <c r="C2621" t="s">
        <v>5166</v>
      </c>
      <c r="D2621">
        <v>839.48</v>
      </c>
      <c r="E2621" t="s">
        <v>16110</v>
      </c>
      <c r="F2621" t="s">
        <v>20</v>
      </c>
      <c r="G2621" t="s">
        <v>48</v>
      </c>
      <c r="H2621" t="s">
        <v>28</v>
      </c>
      <c r="I2621">
        <f>IF(OR(financial_transactions35[[#This Row],[amount]]&lt;$L$16, financial_transactions35[[#This Row],[amount]]&gt;$L$17), 1, 0)</f>
        <v>1</v>
      </c>
    </row>
    <row r="2622" spans="1:9">
      <c r="A2622" t="s">
        <v>5167</v>
      </c>
      <c r="B2622" s="3">
        <v>45394</v>
      </c>
      <c r="C2622" t="s">
        <v>5168</v>
      </c>
      <c r="D2622">
        <v>941.95</v>
      </c>
      <c r="E2622" t="s">
        <v>25</v>
      </c>
      <c r="F2622" t="s">
        <v>20</v>
      </c>
      <c r="G2622" t="s">
        <v>27</v>
      </c>
      <c r="H2622" t="s">
        <v>40</v>
      </c>
      <c r="I2622">
        <f>IF(OR(financial_transactions35[[#This Row],[amount]]&lt;$L$16, financial_transactions35[[#This Row],[amount]]&gt;$L$17), 1, 0)</f>
        <v>1</v>
      </c>
    </row>
    <row r="2623" spans="1:9">
      <c r="A2623" t="s">
        <v>5169</v>
      </c>
      <c r="B2623" s="3">
        <v>45394</v>
      </c>
      <c r="C2623" t="s">
        <v>5170</v>
      </c>
      <c r="D2623">
        <v>244.59</v>
      </c>
      <c r="E2623" t="s">
        <v>122</v>
      </c>
      <c r="F2623" t="s">
        <v>26</v>
      </c>
      <c r="G2623" t="s">
        <v>39</v>
      </c>
      <c r="H2623" t="s">
        <v>94</v>
      </c>
      <c r="I2623">
        <f>IF(OR(financial_transactions35[[#This Row],[amount]]&lt;$L$16, financial_transactions35[[#This Row],[amount]]&gt;$L$17), 1, 0)</f>
        <v>1</v>
      </c>
    </row>
    <row r="2624" spans="1:9">
      <c r="A2624" t="s">
        <v>5173</v>
      </c>
      <c r="B2624" s="3">
        <v>45394</v>
      </c>
      <c r="C2624" t="s">
        <v>5174</v>
      </c>
      <c r="D2624">
        <v>1471.4</v>
      </c>
      <c r="E2624" t="s">
        <v>19</v>
      </c>
      <c r="F2624" t="s">
        <v>20</v>
      </c>
      <c r="G2624" t="s">
        <v>27</v>
      </c>
      <c r="H2624" t="s">
        <v>123</v>
      </c>
      <c r="I2624">
        <f>IF(OR(financial_transactions35[[#This Row],[amount]]&lt;$L$16, financial_transactions35[[#This Row],[amount]]&gt;$L$17), 1, 0)</f>
        <v>1</v>
      </c>
    </row>
    <row r="2625" spans="1:9">
      <c r="A2625" t="s">
        <v>5175</v>
      </c>
      <c r="B2625" s="3">
        <v>45394</v>
      </c>
      <c r="C2625" t="s">
        <v>4201</v>
      </c>
      <c r="D2625">
        <v>965.46</v>
      </c>
      <c r="E2625" t="s">
        <v>47</v>
      </c>
      <c r="F2625" t="s">
        <v>32</v>
      </c>
      <c r="G2625" t="s">
        <v>21</v>
      </c>
      <c r="H2625" t="s">
        <v>16080</v>
      </c>
      <c r="I2625">
        <f>IF(OR(financial_transactions35[[#This Row],[amount]]&lt;$L$16, financial_transactions35[[#This Row],[amount]]&gt;$L$17), 1, 0)</f>
        <v>1</v>
      </c>
    </row>
    <row r="2626" spans="1:9">
      <c r="A2626" t="s">
        <v>5176</v>
      </c>
      <c r="B2626" s="3">
        <v>45394</v>
      </c>
      <c r="C2626" t="s">
        <v>5177</v>
      </c>
      <c r="D2626">
        <v>1538.29</v>
      </c>
      <c r="E2626" t="s">
        <v>64</v>
      </c>
      <c r="F2626" t="s">
        <v>61</v>
      </c>
      <c r="G2626" t="s">
        <v>21</v>
      </c>
      <c r="H2626" t="s">
        <v>109</v>
      </c>
      <c r="I2626">
        <f>IF(OR(financial_transactions35[[#This Row],[amount]]&lt;$L$16, financial_transactions35[[#This Row],[amount]]&gt;$L$17), 1, 0)</f>
        <v>1</v>
      </c>
    </row>
    <row r="2627" spans="1:9">
      <c r="A2627" t="s">
        <v>5178</v>
      </c>
      <c r="B2627" s="3">
        <v>45395</v>
      </c>
      <c r="C2627" t="s">
        <v>5179</v>
      </c>
      <c r="D2627">
        <v>196.73</v>
      </c>
      <c r="E2627" t="s">
        <v>16110</v>
      </c>
      <c r="F2627" t="s">
        <v>20</v>
      </c>
      <c r="G2627" t="s">
        <v>21</v>
      </c>
      <c r="H2627" t="s">
        <v>57</v>
      </c>
      <c r="I2627">
        <f>IF(OR(financial_transactions35[[#This Row],[amount]]&lt;$L$16, financial_transactions35[[#This Row],[amount]]&gt;$L$17), 1, 0)</f>
        <v>1</v>
      </c>
    </row>
    <row r="2628" spans="1:9">
      <c r="A2628" t="s">
        <v>5180</v>
      </c>
      <c r="B2628" s="3">
        <v>45395</v>
      </c>
      <c r="C2628" t="s">
        <v>5181</v>
      </c>
      <c r="D2628">
        <v>1899.52</v>
      </c>
      <c r="E2628" t="s">
        <v>19</v>
      </c>
      <c r="F2628" t="s">
        <v>20</v>
      </c>
      <c r="G2628" t="s">
        <v>21</v>
      </c>
      <c r="H2628" t="s">
        <v>57</v>
      </c>
      <c r="I2628">
        <f>IF(OR(financial_transactions35[[#This Row],[amount]]&lt;$L$16, financial_transactions35[[#This Row],[amount]]&gt;$L$17), 1, 0)</f>
        <v>1</v>
      </c>
    </row>
    <row r="2629" spans="1:9">
      <c r="A2629" t="s">
        <v>5182</v>
      </c>
      <c r="B2629" s="3">
        <v>45395</v>
      </c>
      <c r="C2629" t="s">
        <v>4766</v>
      </c>
      <c r="D2629">
        <v>1000.45</v>
      </c>
      <c r="E2629" t="s">
        <v>31</v>
      </c>
      <c r="F2629" t="s">
        <v>32</v>
      </c>
      <c r="G2629" t="s">
        <v>48</v>
      </c>
      <c r="H2629" t="s">
        <v>36</v>
      </c>
      <c r="I2629">
        <f>IF(OR(financial_transactions35[[#This Row],[amount]]&lt;$L$16, financial_transactions35[[#This Row],[amount]]&gt;$L$17), 1, 0)</f>
        <v>1</v>
      </c>
    </row>
    <row r="2630" spans="1:9">
      <c r="A2630" t="s">
        <v>5183</v>
      </c>
      <c r="B2630" s="3">
        <v>45395</v>
      </c>
      <c r="C2630" t="s">
        <v>5184</v>
      </c>
      <c r="D2630">
        <v>452.99</v>
      </c>
      <c r="E2630" t="s">
        <v>16079</v>
      </c>
      <c r="F2630" t="s">
        <v>20</v>
      </c>
      <c r="G2630" t="s">
        <v>48</v>
      </c>
      <c r="H2630" t="s">
        <v>123</v>
      </c>
      <c r="I2630">
        <f>IF(OR(financial_transactions35[[#This Row],[amount]]&lt;$L$16, financial_transactions35[[#This Row],[amount]]&gt;$L$17), 1, 0)</f>
        <v>1</v>
      </c>
    </row>
    <row r="2631" spans="1:9">
      <c r="A2631" t="s">
        <v>5185</v>
      </c>
      <c r="B2631" s="3">
        <v>45395</v>
      </c>
      <c r="C2631" t="s">
        <v>5186</v>
      </c>
      <c r="D2631">
        <v>1686.18</v>
      </c>
      <c r="E2631" t="s">
        <v>31</v>
      </c>
      <c r="F2631" t="s">
        <v>26</v>
      </c>
      <c r="G2631" t="s">
        <v>39</v>
      </c>
      <c r="H2631" t="s">
        <v>75</v>
      </c>
      <c r="I2631">
        <f>IF(OR(financial_transactions35[[#This Row],[amount]]&lt;$L$16, financial_transactions35[[#This Row],[amount]]&gt;$L$17), 1, 0)</f>
        <v>1</v>
      </c>
    </row>
    <row r="2632" spans="1:9">
      <c r="A2632" t="s">
        <v>5187</v>
      </c>
      <c r="B2632" s="3">
        <v>45395</v>
      </c>
      <c r="C2632" t="s">
        <v>5188</v>
      </c>
      <c r="D2632">
        <v>778.85</v>
      </c>
      <c r="E2632" t="s">
        <v>70</v>
      </c>
      <c r="F2632" t="s">
        <v>32</v>
      </c>
      <c r="G2632" t="s">
        <v>21</v>
      </c>
      <c r="H2632" t="s">
        <v>36</v>
      </c>
      <c r="I2632">
        <f>IF(OR(financial_transactions35[[#This Row],[amount]]&lt;$L$16, financial_transactions35[[#This Row],[amount]]&gt;$L$17), 1, 0)</f>
        <v>1</v>
      </c>
    </row>
    <row r="2633" spans="1:9">
      <c r="A2633" t="s">
        <v>5189</v>
      </c>
      <c r="B2633" s="3">
        <v>45395</v>
      </c>
      <c r="C2633" t="s">
        <v>4954</v>
      </c>
      <c r="D2633">
        <v>1104.79</v>
      </c>
      <c r="E2633" t="s">
        <v>122</v>
      </c>
      <c r="F2633" t="s">
        <v>26</v>
      </c>
      <c r="G2633" t="s">
        <v>27</v>
      </c>
      <c r="H2633" t="s">
        <v>33</v>
      </c>
      <c r="I2633">
        <f>IF(OR(financial_transactions35[[#This Row],[amount]]&lt;$L$16, financial_transactions35[[#This Row],[amount]]&gt;$L$17), 1, 0)</f>
        <v>1</v>
      </c>
    </row>
    <row r="2634" spans="1:9">
      <c r="A2634" t="s">
        <v>5190</v>
      </c>
      <c r="B2634" s="3">
        <v>45395</v>
      </c>
      <c r="C2634" t="s">
        <v>5191</v>
      </c>
      <c r="D2634">
        <v>617.79999999999995</v>
      </c>
      <c r="E2634" t="s">
        <v>31</v>
      </c>
      <c r="F2634" t="s">
        <v>61</v>
      </c>
      <c r="G2634" t="s">
        <v>27</v>
      </c>
      <c r="H2634" t="s">
        <v>49</v>
      </c>
      <c r="I2634">
        <f>IF(OR(financial_transactions35[[#This Row],[amount]]&lt;$L$16, financial_transactions35[[#This Row],[amount]]&gt;$L$17), 1, 0)</f>
        <v>1</v>
      </c>
    </row>
    <row r="2635" spans="1:9">
      <c r="A2635" t="s">
        <v>5192</v>
      </c>
      <c r="B2635" s="3">
        <v>45395</v>
      </c>
      <c r="C2635" t="s">
        <v>5193</v>
      </c>
      <c r="D2635">
        <v>1573.83</v>
      </c>
      <c r="E2635" t="s">
        <v>19</v>
      </c>
      <c r="F2635" t="s">
        <v>26</v>
      </c>
      <c r="G2635" t="s">
        <v>27</v>
      </c>
      <c r="H2635" t="s">
        <v>16080</v>
      </c>
      <c r="I2635">
        <f>IF(OR(financial_transactions35[[#This Row],[amount]]&lt;$L$16, financial_transactions35[[#This Row],[amount]]&gt;$L$17), 1, 0)</f>
        <v>1</v>
      </c>
    </row>
    <row r="2636" spans="1:9">
      <c r="A2636" t="s">
        <v>5194</v>
      </c>
      <c r="B2636" s="3">
        <v>45395</v>
      </c>
      <c r="C2636" t="s">
        <v>4061</v>
      </c>
      <c r="D2636">
        <v>446.68</v>
      </c>
      <c r="E2636" t="s">
        <v>47</v>
      </c>
      <c r="F2636" t="s">
        <v>20</v>
      </c>
      <c r="G2636" t="s">
        <v>27</v>
      </c>
      <c r="H2636" t="s">
        <v>40</v>
      </c>
      <c r="I2636">
        <f>IF(OR(financial_transactions35[[#This Row],[amount]]&lt;$L$16, financial_transactions35[[#This Row],[amount]]&gt;$L$17), 1, 0)</f>
        <v>1</v>
      </c>
    </row>
    <row r="2637" spans="1:9">
      <c r="A2637" t="s">
        <v>5195</v>
      </c>
      <c r="B2637" s="3">
        <v>45395</v>
      </c>
      <c r="C2637" t="s">
        <v>5196</v>
      </c>
      <c r="D2637">
        <v>600.87</v>
      </c>
      <c r="E2637" t="s">
        <v>19</v>
      </c>
      <c r="F2637" t="s">
        <v>61</v>
      </c>
      <c r="G2637" t="s">
        <v>39</v>
      </c>
      <c r="H2637" t="s">
        <v>75</v>
      </c>
      <c r="I2637">
        <f>IF(OR(financial_transactions35[[#This Row],[amount]]&lt;$L$16, financial_transactions35[[#This Row],[amount]]&gt;$L$17), 1, 0)</f>
        <v>1</v>
      </c>
    </row>
    <row r="2638" spans="1:9">
      <c r="A2638" t="s">
        <v>5197</v>
      </c>
      <c r="B2638" s="3">
        <v>45395</v>
      </c>
      <c r="C2638" t="s">
        <v>3117</v>
      </c>
      <c r="D2638">
        <v>1117.54</v>
      </c>
      <c r="E2638" t="s">
        <v>16079</v>
      </c>
      <c r="F2638" t="s">
        <v>32</v>
      </c>
      <c r="G2638" t="s">
        <v>39</v>
      </c>
      <c r="H2638" t="s">
        <v>22</v>
      </c>
      <c r="I2638">
        <f>IF(OR(financial_transactions35[[#This Row],[amount]]&lt;$L$16, financial_transactions35[[#This Row],[amount]]&gt;$L$17), 1, 0)</f>
        <v>1</v>
      </c>
    </row>
    <row r="2639" spans="1:9">
      <c r="A2639" t="s">
        <v>5198</v>
      </c>
      <c r="B2639" s="3">
        <v>45395</v>
      </c>
      <c r="C2639" t="s">
        <v>5199</v>
      </c>
      <c r="D2639">
        <v>1971.7</v>
      </c>
      <c r="E2639" t="s">
        <v>122</v>
      </c>
      <c r="F2639" t="s">
        <v>32</v>
      </c>
      <c r="G2639" t="s">
        <v>48</v>
      </c>
      <c r="H2639" t="s">
        <v>44</v>
      </c>
      <c r="I2639">
        <f>IF(OR(financial_transactions35[[#This Row],[amount]]&lt;$L$16, financial_transactions35[[#This Row],[amount]]&gt;$L$17), 1, 0)</f>
        <v>1</v>
      </c>
    </row>
    <row r="2640" spans="1:9">
      <c r="A2640" t="s">
        <v>5200</v>
      </c>
      <c r="B2640" s="3">
        <v>45395</v>
      </c>
      <c r="C2640" t="s">
        <v>5201</v>
      </c>
      <c r="D2640">
        <v>1882.02</v>
      </c>
      <c r="E2640" t="s">
        <v>16110</v>
      </c>
      <c r="F2640" t="s">
        <v>26</v>
      </c>
      <c r="G2640" t="s">
        <v>27</v>
      </c>
      <c r="H2640" t="s">
        <v>16080</v>
      </c>
      <c r="I2640">
        <f>IF(OR(financial_transactions35[[#This Row],[amount]]&lt;$L$16, financial_transactions35[[#This Row],[amount]]&gt;$L$17), 1, 0)</f>
        <v>1</v>
      </c>
    </row>
    <row r="2641" spans="1:9">
      <c r="A2641" t="s">
        <v>5202</v>
      </c>
      <c r="B2641" s="3">
        <v>45395</v>
      </c>
      <c r="C2641" t="s">
        <v>5203</v>
      </c>
      <c r="D2641">
        <v>1734.25</v>
      </c>
      <c r="E2641" t="s">
        <v>47</v>
      </c>
      <c r="F2641" t="s">
        <v>26</v>
      </c>
      <c r="G2641" t="s">
        <v>21</v>
      </c>
      <c r="H2641" t="s">
        <v>123</v>
      </c>
      <c r="I2641">
        <f>IF(OR(financial_transactions35[[#This Row],[amount]]&lt;$L$16, financial_transactions35[[#This Row],[amount]]&gt;$L$17), 1, 0)</f>
        <v>1</v>
      </c>
    </row>
    <row r="2642" spans="1:9">
      <c r="A2642" t="s">
        <v>5204</v>
      </c>
      <c r="B2642" s="3">
        <v>45395</v>
      </c>
      <c r="C2642" t="s">
        <v>2216</v>
      </c>
      <c r="D2642">
        <v>1241.6500000000001</v>
      </c>
      <c r="E2642" t="s">
        <v>52</v>
      </c>
      <c r="F2642" t="s">
        <v>20</v>
      </c>
      <c r="G2642" t="s">
        <v>48</v>
      </c>
      <c r="H2642" t="s">
        <v>87</v>
      </c>
      <c r="I2642">
        <f>IF(OR(financial_transactions35[[#This Row],[amount]]&lt;$L$16, financial_transactions35[[#This Row],[amount]]&gt;$L$17), 1, 0)</f>
        <v>1</v>
      </c>
    </row>
    <row r="2643" spans="1:9">
      <c r="A2643" t="s">
        <v>5205</v>
      </c>
      <c r="B2643" s="3">
        <v>45395</v>
      </c>
      <c r="C2643" t="s">
        <v>5206</v>
      </c>
      <c r="D2643">
        <v>1361.79</v>
      </c>
      <c r="E2643" t="s">
        <v>19</v>
      </c>
      <c r="F2643" t="s">
        <v>61</v>
      </c>
      <c r="G2643" t="s">
        <v>27</v>
      </c>
      <c r="H2643" t="s">
        <v>176</v>
      </c>
      <c r="I2643">
        <f>IF(OR(financial_transactions35[[#This Row],[amount]]&lt;$L$16, financial_transactions35[[#This Row],[amount]]&gt;$L$17), 1, 0)</f>
        <v>1</v>
      </c>
    </row>
    <row r="2644" spans="1:9">
      <c r="A2644" t="s">
        <v>5207</v>
      </c>
      <c r="B2644" s="3">
        <v>45395</v>
      </c>
      <c r="C2644" t="s">
        <v>5208</v>
      </c>
      <c r="D2644">
        <v>706.81</v>
      </c>
      <c r="E2644" t="s">
        <v>122</v>
      </c>
      <c r="F2644" t="s">
        <v>61</v>
      </c>
      <c r="G2644" t="s">
        <v>39</v>
      </c>
      <c r="H2644" t="s">
        <v>22</v>
      </c>
      <c r="I2644">
        <f>IF(OR(financial_transactions35[[#This Row],[amount]]&lt;$L$16, financial_transactions35[[#This Row],[amount]]&gt;$L$17), 1, 0)</f>
        <v>1</v>
      </c>
    </row>
    <row r="2645" spans="1:9">
      <c r="A2645" t="s">
        <v>5209</v>
      </c>
      <c r="B2645" s="3">
        <v>45395</v>
      </c>
      <c r="C2645" t="s">
        <v>5039</v>
      </c>
      <c r="D2645">
        <v>5083.0200000000004</v>
      </c>
      <c r="E2645" t="s">
        <v>64</v>
      </c>
      <c r="F2645" t="s">
        <v>32</v>
      </c>
      <c r="G2645" t="s">
        <v>21</v>
      </c>
      <c r="H2645" t="s">
        <v>40</v>
      </c>
      <c r="I2645">
        <f>IF(OR(financial_transactions35[[#This Row],[amount]]&lt;$L$16, financial_transactions35[[#This Row],[amount]]&gt;$L$17), 1, 0)</f>
        <v>1</v>
      </c>
    </row>
    <row r="2646" spans="1:9">
      <c r="A2646" t="s">
        <v>5210</v>
      </c>
      <c r="B2646" s="3">
        <v>45395</v>
      </c>
      <c r="C2646" t="s">
        <v>1619</v>
      </c>
      <c r="D2646">
        <v>269.83</v>
      </c>
      <c r="E2646" t="s">
        <v>70</v>
      </c>
      <c r="F2646" t="s">
        <v>32</v>
      </c>
      <c r="G2646" t="s">
        <v>39</v>
      </c>
      <c r="H2646" t="s">
        <v>49</v>
      </c>
      <c r="I2646">
        <f>IF(OR(financial_transactions35[[#This Row],[amount]]&lt;$L$16, financial_transactions35[[#This Row],[amount]]&gt;$L$17), 1, 0)</f>
        <v>1</v>
      </c>
    </row>
    <row r="2647" spans="1:9">
      <c r="A2647" t="s">
        <v>5211</v>
      </c>
      <c r="B2647" s="3">
        <v>45395</v>
      </c>
      <c r="C2647" t="s">
        <v>5212</v>
      </c>
      <c r="D2647">
        <v>1924.23</v>
      </c>
      <c r="E2647" t="s">
        <v>64</v>
      </c>
      <c r="F2647" t="s">
        <v>61</v>
      </c>
      <c r="G2647" t="s">
        <v>39</v>
      </c>
      <c r="H2647" t="s">
        <v>94</v>
      </c>
      <c r="I2647">
        <f>IF(OR(financial_transactions35[[#This Row],[amount]]&lt;$L$16, financial_transactions35[[#This Row],[amount]]&gt;$L$17), 1, 0)</f>
        <v>1</v>
      </c>
    </row>
    <row r="2648" spans="1:9">
      <c r="A2648" t="s">
        <v>5213</v>
      </c>
      <c r="B2648" s="3">
        <v>45395</v>
      </c>
      <c r="C2648" t="s">
        <v>5214</v>
      </c>
      <c r="D2648">
        <v>641.59</v>
      </c>
      <c r="E2648" t="s">
        <v>31</v>
      </c>
      <c r="F2648" t="s">
        <v>26</v>
      </c>
      <c r="G2648" t="s">
        <v>21</v>
      </c>
      <c r="H2648" t="s">
        <v>75</v>
      </c>
      <c r="I2648">
        <f>IF(OR(financial_transactions35[[#This Row],[amount]]&lt;$L$16, financial_transactions35[[#This Row],[amount]]&gt;$L$17), 1, 0)</f>
        <v>1</v>
      </c>
    </row>
    <row r="2649" spans="1:9">
      <c r="A2649" t="s">
        <v>5215</v>
      </c>
      <c r="B2649" s="3">
        <v>45396</v>
      </c>
      <c r="C2649" t="s">
        <v>5216</v>
      </c>
      <c r="D2649">
        <v>131.78</v>
      </c>
      <c r="E2649" t="s">
        <v>70</v>
      </c>
      <c r="F2649" t="s">
        <v>20</v>
      </c>
      <c r="G2649" t="s">
        <v>21</v>
      </c>
      <c r="H2649" t="s">
        <v>123</v>
      </c>
      <c r="I2649">
        <f>IF(OR(financial_transactions35[[#This Row],[amount]]&lt;$L$16, financial_transactions35[[#This Row],[amount]]&gt;$L$17), 1, 0)</f>
        <v>1</v>
      </c>
    </row>
    <row r="2650" spans="1:9">
      <c r="A2650" t="s">
        <v>5217</v>
      </c>
      <c r="B2650" s="3">
        <v>45396</v>
      </c>
      <c r="C2650" t="s">
        <v>2265</v>
      </c>
      <c r="D2650">
        <v>1154.8699999999999</v>
      </c>
      <c r="E2650" t="s">
        <v>31</v>
      </c>
      <c r="F2650" t="s">
        <v>32</v>
      </c>
      <c r="G2650" t="s">
        <v>21</v>
      </c>
      <c r="H2650" t="s">
        <v>40</v>
      </c>
      <c r="I2650">
        <f>IF(OR(financial_transactions35[[#This Row],[amount]]&lt;$L$16, financial_transactions35[[#This Row],[amount]]&gt;$L$17), 1, 0)</f>
        <v>1</v>
      </c>
    </row>
    <row r="2651" spans="1:9">
      <c r="A2651" t="s">
        <v>5218</v>
      </c>
      <c r="B2651" s="3">
        <v>45396</v>
      </c>
      <c r="C2651" t="s">
        <v>5219</v>
      </c>
      <c r="D2651">
        <v>322.72000000000003</v>
      </c>
      <c r="E2651" t="s">
        <v>31</v>
      </c>
      <c r="F2651" t="s">
        <v>61</v>
      </c>
      <c r="G2651" t="s">
        <v>39</v>
      </c>
      <c r="H2651" t="s">
        <v>75</v>
      </c>
      <c r="I2651">
        <f>IF(OR(financial_transactions35[[#This Row],[amount]]&lt;$L$16, financial_transactions35[[#This Row],[amount]]&gt;$L$17), 1, 0)</f>
        <v>1</v>
      </c>
    </row>
    <row r="2652" spans="1:9">
      <c r="A2652" t="s">
        <v>5220</v>
      </c>
      <c r="B2652" s="3">
        <v>45396</v>
      </c>
      <c r="C2652" t="s">
        <v>2424</v>
      </c>
      <c r="D2652">
        <v>422.02</v>
      </c>
      <c r="E2652" t="s">
        <v>47</v>
      </c>
      <c r="F2652" t="s">
        <v>26</v>
      </c>
      <c r="G2652" t="s">
        <v>39</v>
      </c>
      <c r="H2652" t="s">
        <v>22</v>
      </c>
      <c r="I2652">
        <f>IF(OR(financial_transactions35[[#This Row],[amount]]&lt;$L$16, financial_transactions35[[#This Row],[amount]]&gt;$L$17), 1, 0)</f>
        <v>1</v>
      </c>
    </row>
    <row r="2653" spans="1:9">
      <c r="A2653" t="s">
        <v>5221</v>
      </c>
      <c r="B2653" s="3">
        <v>45396</v>
      </c>
      <c r="C2653" t="s">
        <v>625</v>
      </c>
      <c r="D2653">
        <v>1063.57</v>
      </c>
      <c r="E2653" t="s">
        <v>64</v>
      </c>
      <c r="F2653" t="s">
        <v>26</v>
      </c>
      <c r="G2653" t="s">
        <v>27</v>
      </c>
      <c r="H2653" t="s">
        <v>44</v>
      </c>
      <c r="I2653">
        <f>IF(OR(financial_transactions35[[#This Row],[amount]]&lt;$L$16, financial_transactions35[[#This Row],[amount]]&gt;$L$17), 1, 0)</f>
        <v>1</v>
      </c>
    </row>
    <row r="2654" spans="1:9">
      <c r="A2654" t="s">
        <v>5222</v>
      </c>
      <c r="B2654" s="3">
        <v>45396</v>
      </c>
      <c r="C2654" t="s">
        <v>246</v>
      </c>
      <c r="D2654">
        <v>1316.63</v>
      </c>
      <c r="E2654" t="s">
        <v>25</v>
      </c>
      <c r="F2654" t="s">
        <v>20</v>
      </c>
      <c r="G2654" t="s">
        <v>48</v>
      </c>
      <c r="H2654" t="s">
        <v>94</v>
      </c>
      <c r="I2654">
        <f>IF(OR(financial_transactions35[[#This Row],[amount]]&lt;$L$16, financial_transactions35[[#This Row],[amount]]&gt;$L$17), 1, 0)</f>
        <v>1</v>
      </c>
    </row>
    <row r="2655" spans="1:9">
      <c r="A2655" t="s">
        <v>5223</v>
      </c>
      <c r="B2655" s="3">
        <v>45396</v>
      </c>
      <c r="C2655" t="s">
        <v>5224</v>
      </c>
      <c r="D2655">
        <v>651.23</v>
      </c>
      <c r="E2655" t="s">
        <v>52</v>
      </c>
      <c r="F2655" t="s">
        <v>61</v>
      </c>
      <c r="G2655" t="s">
        <v>27</v>
      </c>
      <c r="H2655" t="s">
        <v>49</v>
      </c>
      <c r="I2655">
        <f>IF(OR(financial_transactions35[[#This Row],[amount]]&lt;$L$16, financial_transactions35[[#This Row],[amount]]&gt;$L$17), 1, 0)</f>
        <v>1</v>
      </c>
    </row>
    <row r="2656" spans="1:9">
      <c r="A2656" t="s">
        <v>5225</v>
      </c>
      <c r="B2656" s="3">
        <v>45396</v>
      </c>
      <c r="C2656" t="s">
        <v>5226</v>
      </c>
      <c r="D2656">
        <v>403.43</v>
      </c>
      <c r="E2656" t="s">
        <v>70</v>
      </c>
      <c r="F2656" t="s">
        <v>61</v>
      </c>
      <c r="G2656" t="s">
        <v>48</v>
      </c>
      <c r="H2656" t="s">
        <v>44</v>
      </c>
      <c r="I2656">
        <f>IF(OR(financial_transactions35[[#This Row],[amount]]&lt;$L$16, financial_transactions35[[#This Row],[amount]]&gt;$L$17), 1, 0)</f>
        <v>1</v>
      </c>
    </row>
    <row r="2657" spans="1:9">
      <c r="A2657" t="s">
        <v>5227</v>
      </c>
      <c r="B2657" s="3">
        <v>45396</v>
      </c>
      <c r="C2657" t="s">
        <v>5228</v>
      </c>
      <c r="D2657">
        <v>459.42</v>
      </c>
      <c r="E2657" t="s">
        <v>31</v>
      </c>
      <c r="F2657" t="s">
        <v>32</v>
      </c>
      <c r="G2657" t="s">
        <v>48</v>
      </c>
      <c r="H2657" t="s">
        <v>28</v>
      </c>
      <c r="I2657">
        <f>IF(OR(financial_transactions35[[#This Row],[amount]]&lt;$L$16, financial_transactions35[[#This Row],[amount]]&gt;$L$17), 1, 0)</f>
        <v>1</v>
      </c>
    </row>
    <row r="2658" spans="1:9">
      <c r="A2658" t="s">
        <v>5229</v>
      </c>
      <c r="B2658" s="3">
        <v>45396</v>
      </c>
      <c r="C2658" t="s">
        <v>5230</v>
      </c>
      <c r="D2658">
        <v>1692.38</v>
      </c>
      <c r="E2658" t="s">
        <v>31</v>
      </c>
      <c r="F2658" t="s">
        <v>20</v>
      </c>
      <c r="G2658" t="s">
        <v>48</v>
      </c>
      <c r="H2658" t="s">
        <v>28</v>
      </c>
      <c r="I2658">
        <f>IF(OR(financial_transactions35[[#This Row],[amount]]&lt;$L$16, financial_transactions35[[#This Row],[amount]]&gt;$L$17), 1, 0)</f>
        <v>1</v>
      </c>
    </row>
    <row r="2659" spans="1:9">
      <c r="A2659" t="s">
        <v>5231</v>
      </c>
      <c r="B2659" s="3">
        <v>45396</v>
      </c>
      <c r="C2659" t="s">
        <v>5232</v>
      </c>
      <c r="D2659">
        <v>1566.43</v>
      </c>
      <c r="E2659" t="s">
        <v>64</v>
      </c>
      <c r="F2659" t="s">
        <v>32</v>
      </c>
      <c r="G2659" t="s">
        <v>27</v>
      </c>
      <c r="H2659" t="s">
        <v>40</v>
      </c>
      <c r="I2659">
        <f>IF(OR(financial_transactions35[[#This Row],[amount]]&lt;$L$16, financial_transactions35[[#This Row],[amount]]&gt;$L$17), 1, 0)</f>
        <v>1</v>
      </c>
    </row>
    <row r="2660" spans="1:9">
      <c r="A2660" t="s">
        <v>5233</v>
      </c>
      <c r="B2660" s="3">
        <v>45396</v>
      </c>
      <c r="C2660" t="s">
        <v>5234</v>
      </c>
      <c r="D2660">
        <v>180.39</v>
      </c>
      <c r="E2660" t="s">
        <v>70</v>
      </c>
      <c r="F2660" t="s">
        <v>20</v>
      </c>
      <c r="G2660" t="s">
        <v>48</v>
      </c>
      <c r="H2660" t="s">
        <v>75</v>
      </c>
      <c r="I2660">
        <f>IF(OR(financial_transactions35[[#This Row],[amount]]&lt;$L$16, financial_transactions35[[#This Row],[amount]]&gt;$L$17), 1, 0)</f>
        <v>1</v>
      </c>
    </row>
    <row r="2661" spans="1:9">
      <c r="A2661" t="s">
        <v>5235</v>
      </c>
      <c r="B2661" s="3">
        <v>45396</v>
      </c>
      <c r="C2661" t="s">
        <v>5236</v>
      </c>
      <c r="D2661">
        <v>1078.2</v>
      </c>
      <c r="E2661" t="s">
        <v>70</v>
      </c>
      <c r="F2661" t="s">
        <v>26</v>
      </c>
      <c r="G2661" t="s">
        <v>21</v>
      </c>
      <c r="H2661" t="s">
        <v>123</v>
      </c>
      <c r="I2661">
        <f>IF(OR(financial_transactions35[[#This Row],[amount]]&lt;$L$16, financial_transactions35[[#This Row],[amount]]&gt;$L$17), 1, 0)</f>
        <v>1</v>
      </c>
    </row>
    <row r="2662" spans="1:9">
      <c r="A2662" t="s">
        <v>5237</v>
      </c>
      <c r="B2662" s="3">
        <v>45396</v>
      </c>
      <c r="C2662" t="s">
        <v>2086</v>
      </c>
      <c r="D2662">
        <v>1909.26</v>
      </c>
      <c r="E2662" t="s">
        <v>122</v>
      </c>
      <c r="F2662" t="s">
        <v>61</v>
      </c>
      <c r="G2662" t="s">
        <v>27</v>
      </c>
      <c r="H2662" t="s">
        <v>53</v>
      </c>
      <c r="I2662">
        <f>IF(OR(financial_transactions35[[#This Row],[amount]]&lt;$L$16, financial_transactions35[[#This Row],[amount]]&gt;$L$17), 1, 0)</f>
        <v>1</v>
      </c>
    </row>
    <row r="2663" spans="1:9">
      <c r="A2663" t="s">
        <v>5238</v>
      </c>
      <c r="B2663" s="3">
        <v>45396</v>
      </c>
      <c r="C2663" t="s">
        <v>5239</v>
      </c>
      <c r="D2663">
        <v>1556.86</v>
      </c>
      <c r="E2663" t="s">
        <v>70</v>
      </c>
      <c r="F2663" t="s">
        <v>61</v>
      </c>
      <c r="G2663" t="s">
        <v>39</v>
      </c>
      <c r="H2663" t="s">
        <v>176</v>
      </c>
      <c r="I2663">
        <f>IF(OR(financial_transactions35[[#This Row],[amount]]&lt;$L$16, financial_transactions35[[#This Row],[amount]]&gt;$L$17), 1, 0)</f>
        <v>1</v>
      </c>
    </row>
    <row r="2664" spans="1:9">
      <c r="A2664" t="s">
        <v>5240</v>
      </c>
      <c r="B2664" s="3">
        <v>45396</v>
      </c>
      <c r="C2664" t="s">
        <v>1906</v>
      </c>
      <c r="D2664">
        <v>539.79999999999995</v>
      </c>
      <c r="E2664" t="s">
        <v>47</v>
      </c>
      <c r="F2664" t="s">
        <v>61</v>
      </c>
      <c r="G2664" t="s">
        <v>39</v>
      </c>
      <c r="H2664" t="s">
        <v>40</v>
      </c>
      <c r="I2664">
        <f>IF(OR(financial_transactions35[[#This Row],[amount]]&lt;$L$16, financial_transactions35[[#This Row],[amount]]&gt;$L$17), 1, 0)</f>
        <v>1</v>
      </c>
    </row>
    <row r="2665" spans="1:9">
      <c r="A2665" t="s">
        <v>5241</v>
      </c>
      <c r="B2665" s="3">
        <v>45396</v>
      </c>
      <c r="C2665" t="s">
        <v>5242</v>
      </c>
      <c r="D2665">
        <v>1356.84</v>
      </c>
      <c r="E2665" t="s">
        <v>52</v>
      </c>
      <c r="F2665" t="s">
        <v>32</v>
      </c>
      <c r="G2665" t="s">
        <v>48</v>
      </c>
      <c r="H2665" t="s">
        <v>44</v>
      </c>
      <c r="I2665">
        <f>IF(OR(financial_transactions35[[#This Row],[amount]]&lt;$L$16, financial_transactions35[[#This Row],[amount]]&gt;$L$17), 1, 0)</f>
        <v>1</v>
      </c>
    </row>
    <row r="2666" spans="1:9">
      <c r="A2666" t="s">
        <v>5245</v>
      </c>
      <c r="B2666" s="3">
        <v>45396</v>
      </c>
      <c r="C2666" t="s">
        <v>5246</v>
      </c>
      <c r="D2666">
        <v>1600.33</v>
      </c>
      <c r="E2666" t="s">
        <v>70</v>
      </c>
      <c r="F2666" t="s">
        <v>61</v>
      </c>
      <c r="G2666" t="s">
        <v>39</v>
      </c>
      <c r="H2666" t="s">
        <v>87</v>
      </c>
      <c r="I2666">
        <f>IF(OR(financial_transactions35[[#This Row],[amount]]&lt;$L$16, financial_transactions35[[#This Row],[amount]]&gt;$L$17), 1, 0)</f>
        <v>1</v>
      </c>
    </row>
    <row r="2667" spans="1:9">
      <c r="A2667" t="s">
        <v>5247</v>
      </c>
      <c r="B2667" s="3">
        <v>45396</v>
      </c>
      <c r="C2667" t="s">
        <v>5248</v>
      </c>
      <c r="D2667">
        <v>1072.4000000000001</v>
      </c>
      <c r="E2667" t="s">
        <v>19</v>
      </c>
      <c r="F2667" t="s">
        <v>32</v>
      </c>
      <c r="G2667" t="s">
        <v>21</v>
      </c>
      <c r="H2667" t="s">
        <v>16080</v>
      </c>
      <c r="I2667">
        <f>IF(OR(financial_transactions35[[#This Row],[amount]]&lt;$L$16, financial_transactions35[[#This Row],[amount]]&gt;$L$17), 1, 0)</f>
        <v>1</v>
      </c>
    </row>
    <row r="2668" spans="1:9">
      <c r="A2668" t="s">
        <v>5249</v>
      </c>
      <c r="B2668" s="3">
        <v>45396</v>
      </c>
      <c r="C2668" t="s">
        <v>2884</v>
      </c>
      <c r="D2668">
        <v>947.83</v>
      </c>
      <c r="E2668" t="s">
        <v>31</v>
      </c>
      <c r="F2668" t="s">
        <v>32</v>
      </c>
      <c r="G2668" t="s">
        <v>21</v>
      </c>
      <c r="H2668" t="s">
        <v>22</v>
      </c>
      <c r="I2668">
        <f>IF(OR(financial_transactions35[[#This Row],[amount]]&lt;$L$16, financial_transactions35[[#This Row],[amount]]&gt;$L$17), 1, 0)</f>
        <v>1</v>
      </c>
    </row>
    <row r="2669" spans="1:9">
      <c r="A2669" t="s">
        <v>5250</v>
      </c>
      <c r="B2669" s="3">
        <v>45396</v>
      </c>
      <c r="C2669" t="s">
        <v>4178</v>
      </c>
      <c r="D2669">
        <v>1993.76</v>
      </c>
      <c r="E2669" t="s">
        <v>52</v>
      </c>
      <c r="F2669" t="s">
        <v>26</v>
      </c>
      <c r="G2669" t="s">
        <v>39</v>
      </c>
      <c r="H2669" t="s">
        <v>16080</v>
      </c>
      <c r="I2669">
        <f>IF(OR(financial_transactions35[[#This Row],[amount]]&lt;$L$16, financial_transactions35[[#This Row],[amount]]&gt;$L$17), 1, 0)</f>
        <v>1</v>
      </c>
    </row>
    <row r="2670" spans="1:9">
      <c r="A2670" t="s">
        <v>5251</v>
      </c>
      <c r="B2670" s="3">
        <v>45396</v>
      </c>
      <c r="C2670" t="s">
        <v>5252</v>
      </c>
      <c r="D2670">
        <v>1001.53</v>
      </c>
      <c r="E2670" t="s">
        <v>52</v>
      </c>
      <c r="F2670" t="s">
        <v>26</v>
      </c>
      <c r="G2670" t="s">
        <v>48</v>
      </c>
      <c r="H2670" t="s">
        <v>28</v>
      </c>
      <c r="I2670">
        <f>IF(OR(financial_transactions35[[#This Row],[amount]]&lt;$L$16, financial_transactions35[[#This Row],[amount]]&gt;$L$17), 1, 0)</f>
        <v>1</v>
      </c>
    </row>
    <row r="2671" spans="1:9">
      <c r="A2671" t="s">
        <v>5253</v>
      </c>
      <c r="B2671" s="3">
        <v>45396</v>
      </c>
      <c r="C2671" t="s">
        <v>5254</v>
      </c>
      <c r="D2671">
        <v>1038.48</v>
      </c>
      <c r="E2671" t="s">
        <v>16110</v>
      </c>
      <c r="F2671" t="s">
        <v>26</v>
      </c>
      <c r="G2671" t="s">
        <v>48</v>
      </c>
      <c r="H2671" t="s">
        <v>44</v>
      </c>
      <c r="I2671">
        <f>IF(OR(financial_transactions35[[#This Row],[amount]]&lt;$L$16, financial_transactions35[[#This Row],[amount]]&gt;$L$17), 1, 0)</f>
        <v>1</v>
      </c>
    </row>
    <row r="2672" spans="1:9">
      <c r="A2672" t="s">
        <v>5255</v>
      </c>
      <c r="B2672" s="3">
        <v>45396</v>
      </c>
      <c r="C2672" t="s">
        <v>5256</v>
      </c>
      <c r="D2672">
        <v>18399.009999999998</v>
      </c>
      <c r="E2672" t="s">
        <v>16079</v>
      </c>
      <c r="F2672" t="s">
        <v>61</v>
      </c>
      <c r="G2672" t="s">
        <v>39</v>
      </c>
      <c r="H2672" t="s">
        <v>49</v>
      </c>
      <c r="I2672">
        <f>IF(OR(financial_transactions35[[#This Row],[amount]]&lt;$L$16, financial_transactions35[[#This Row],[amount]]&gt;$L$17), 1, 0)</f>
        <v>1</v>
      </c>
    </row>
    <row r="2673" spans="1:9">
      <c r="A2673" t="s">
        <v>5257</v>
      </c>
      <c r="B2673" s="3">
        <v>45397</v>
      </c>
      <c r="C2673" t="s">
        <v>3749</v>
      </c>
      <c r="D2673">
        <v>763.94</v>
      </c>
      <c r="E2673" t="s">
        <v>67</v>
      </c>
      <c r="F2673" t="s">
        <v>32</v>
      </c>
      <c r="G2673" t="s">
        <v>39</v>
      </c>
      <c r="H2673" t="s">
        <v>44</v>
      </c>
      <c r="I2673">
        <f>IF(OR(financial_transactions35[[#This Row],[amount]]&lt;$L$16, financial_transactions35[[#This Row],[amount]]&gt;$L$17), 1, 0)</f>
        <v>1</v>
      </c>
    </row>
    <row r="2674" spans="1:9">
      <c r="A2674" t="s">
        <v>5258</v>
      </c>
      <c r="B2674" s="3">
        <v>45397</v>
      </c>
      <c r="C2674" t="s">
        <v>5259</v>
      </c>
      <c r="D2674">
        <v>1654.3</v>
      </c>
      <c r="E2674" t="s">
        <v>70</v>
      </c>
      <c r="F2674" t="s">
        <v>20</v>
      </c>
      <c r="G2674" t="s">
        <v>48</v>
      </c>
      <c r="H2674" t="s">
        <v>176</v>
      </c>
      <c r="I2674">
        <f>IF(OR(financial_transactions35[[#This Row],[amount]]&lt;$L$16, financial_transactions35[[#This Row],[amount]]&gt;$L$17), 1, 0)</f>
        <v>1</v>
      </c>
    </row>
    <row r="2675" spans="1:9">
      <c r="A2675" t="s">
        <v>5260</v>
      </c>
      <c r="B2675" s="3">
        <v>45397</v>
      </c>
      <c r="C2675" t="s">
        <v>5261</v>
      </c>
      <c r="D2675">
        <v>11506.57</v>
      </c>
      <c r="E2675" t="s">
        <v>122</v>
      </c>
      <c r="F2675" t="s">
        <v>20</v>
      </c>
      <c r="G2675" t="s">
        <v>27</v>
      </c>
      <c r="H2675" t="s">
        <v>75</v>
      </c>
      <c r="I2675">
        <f>IF(OR(financial_transactions35[[#This Row],[amount]]&lt;$L$16, financial_transactions35[[#This Row],[amount]]&gt;$L$17), 1, 0)</f>
        <v>1</v>
      </c>
    </row>
    <row r="2676" spans="1:9">
      <c r="A2676" t="s">
        <v>5262</v>
      </c>
      <c r="B2676" s="3">
        <v>45397</v>
      </c>
      <c r="C2676" t="s">
        <v>5263</v>
      </c>
      <c r="D2676">
        <v>432.12</v>
      </c>
      <c r="E2676" t="s">
        <v>19</v>
      </c>
      <c r="F2676" t="s">
        <v>61</v>
      </c>
      <c r="G2676" t="s">
        <v>21</v>
      </c>
      <c r="H2676" t="s">
        <v>16080</v>
      </c>
      <c r="I2676">
        <f>IF(OR(financial_transactions35[[#This Row],[amount]]&lt;$L$16, financial_transactions35[[#This Row],[amount]]&gt;$L$17), 1, 0)</f>
        <v>1</v>
      </c>
    </row>
    <row r="2677" spans="1:9">
      <c r="A2677" t="s">
        <v>5264</v>
      </c>
      <c r="B2677" s="3">
        <v>45397</v>
      </c>
      <c r="C2677" t="s">
        <v>5265</v>
      </c>
      <c r="D2677">
        <v>165.91</v>
      </c>
      <c r="E2677" t="s">
        <v>70</v>
      </c>
      <c r="F2677" t="s">
        <v>32</v>
      </c>
      <c r="G2677" t="s">
        <v>27</v>
      </c>
      <c r="H2677" t="s">
        <v>40</v>
      </c>
      <c r="I2677">
        <f>IF(OR(financial_transactions35[[#This Row],[amount]]&lt;$L$16, financial_transactions35[[#This Row],[amount]]&gt;$L$17), 1, 0)</f>
        <v>1</v>
      </c>
    </row>
    <row r="2678" spans="1:9">
      <c r="A2678" t="s">
        <v>5266</v>
      </c>
      <c r="B2678" s="3">
        <v>45397</v>
      </c>
      <c r="C2678" t="s">
        <v>5267</v>
      </c>
      <c r="D2678">
        <v>1783.94</v>
      </c>
      <c r="E2678" t="s">
        <v>47</v>
      </c>
      <c r="F2678" t="s">
        <v>26</v>
      </c>
      <c r="G2678" t="s">
        <v>39</v>
      </c>
      <c r="H2678" t="s">
        <v>33</v>
      </c>
      <c r="I2678">
        <f>IF(OR(financial_transactions35[[#This Row],[amount]]&lt;$L$16, financial_transactions35[[#This Row],[amount]]&gt;$L$17), 1, 0)</f>
        <v>1</v>
      </c>
    </row>
    <row r="2679" spans="1:9">
      <c r="A2679" t="s">
        <v>5268</v>
      </c>
      <c r="B2679" s="3">
        <v>45397</v>
      </c>
      <c r="C2679" t="s">
        <v>5269</v>
      </c>
      <c r="D2679">
        <v>16751.330000000002</v>
      </c>
      <c r="E2679" t="s">
        <v>67</v>
      </c>
      <c r="F2679" t="s">
        <v>20</v>
      </c>
      <c r="G2679" t="s">
        <v>27</v>
      </c>
      <c r="H2679" t="s">
        <v>16080</v>
      </c>
      <c r="I2679">
        <f>IF(OR(financial_transactions35[[#This Row],[amount]]&lt;$L$16, financial_transactions35[[#This Row],[amount]]&gt;$L$17), 1, 0)</f>
        <v>1</v>
      </c>
    </row>
    <row r="2680" spans="1:9">
      <c r="A2680" t="s">
        <v>5270</v>
      </c>
      <c r="B2680" s="3">
        <v>45397</v>
      </c>
      <c r="C2680" t="s">
        <v>5271</v>
      </c>
      <c r="D2680">
        <v>1220.6600000000001</v>
      </c>
      <c r="E2680" t="s">
        <v>31</v>
      </c>
      <c r="F2680" t="s">
        <v>20</v>
      </c>
      <c r="G2680" t="s">
        <v>48</v>
      </c>
      <c r="H2680" t="s">
        <v>87</v>
      </c>
      <c r="I2680">
        <f>IF(OR(financial_transactions35[[#This Row],[amount]]&lt;$L$16, financial_transactions35[[#This Row],[amount]]&gt;$L$17), 1, 0)</f>
        <v>1</v>
      </c>
    </row>
    <row r="2681" spans="1:9">
      <c r="A2681" t="s">
        <v>5272</v>
      </c>
      <c r="B2681" s="3">
        <v>45397</v>
      </c>
      <c r="C2681" t="s">
        <v>5273</v>
      </c>
      <c r="D2681">
        <v>116.05</v>
      </c>
      <c r="E2681" t="s">
        <v>67</v>
      </c>
      <c r="F2681" t="s">
        <v>61</v>
      </c>
      <c r="G2681" t="s">
        <v>48</v>
      </c>
      <c r="H2681" t="s">
        <v>40</v>
      </c>
      <c r="I2681">
        <f>IF(OR(financial_transactions35[[#This Row],[amount]]&lt;$L$16, financial_transactions35[[#This Row],[amount]]&gt;$L$17), 1, 0)</f>
        <v>1</v>
      </c>
    </row>
    <row r="2682" spans="1:9">
      <c r="A2682" t="s">
        <v>5274</v>
      </c>
      <c r="B2682" s="3">
        <v>45397</v>
      </c>
      <c r="C2682" t="s">
        <v>4968</v>
      </c>
      <c r="D2682">
        <v>1225.3900000000001</v>
      </c>
      <c r="E2682" t="s">
        <v>25</v>
      </c>
      <c r="F2682" t="s">
        <v>61</v>
      </c>
      <c r="G2682" t="s">
        <v>27</v>
      </c>
      <c r="H2682" t="s">
        <v>87</v>
      </c>
      <c r="I2682">
        <f>IF(OR(financial_transactions35[[#This Row],[amount]]&lt;$L$16, financial_transactions35[[#This Row],[amount]]&gt;$L$17), 1, 0)</f>
        <v>1</v>
      </c>
    </row>
    <row r="2683" spans="1:9">
      <c r="A2683" t="s">
        <v>5275</v>
      </c>
      <c r="B2683" s="3">
        <v>45397</v>
      </c>
      <c r="C2683" t="s">
        <v>5276</v>
      </c>
      <c r="D2683">
        <v>1443.84</v>
      </c>
      <c r="E2683" t="s">
        <v>16110</v>
      </c>
      <c r="F2683" t="s">
        <v>26</v>
      </c>
      <c r="G2683" t="s">
        <v>39</v>
      </c>
      <c r="H2683" t="s">
        <v>87</v>
      </c>
      <c r="I2683">
        <f>IF(OR(financial_transactions35[[#This Row],[amount]]&lt;$L$16, financial_transactions35[[#This Row],[amount]]&gt;$L$17), 1, 0)</f>
        <v>1</v>
      </c>
    </row>
    <row r="2684" spans="1:9">
      <c r="A2684" t="s">
        <v>5277</v>
      </c>
      <c r="B2684" s="3">
        <v>45397</v>
      </c>
      <c r="C2684" t="s">
        <v>5278</v>
      </c>
      <c r="D2684">
        <v>417.41</v>
      </c>
      <c r="E2684" t="s">
        <v>31</v>
      </c>
      <c r="F2684" t="s">
        <v>61</v>
      </c>
      <c r="G2684" t="s">
        <v>21</v>
      </c>
      <c r="H2684" t="s">
        <v>57</v>
      </c>
      <c r="I2684">
        <f>IF(OR(financial_transactions35[[#This Row],[amount]]&lt;$L$16, financial_transactions35[[#This Row],[amount]]&gt;$L$17), 1, 0)</f>
        <v>1</v>
      </c>
    </row>
    <row r="2685" spans="1:9">
      <c r="A2685" t="s">
        <v>5279</v>
      </c>
      <c r="B2685" s="3">
        <v>45397</v>
      </c>
      <c r="C2685" t="s">
        <v>2642</v>
      </c>
      <c r="D2685">
        <v>521.67999999999995</v>
      </c>
      <c r="E2685" t="s">
        <v>64</v>
      </c>
      <c r="F2685" t="s">
        <v>26</v>
      </c>
      <c r="G2685" t="s">
        <v>48</v>
      </c>
      <c r="H2685" t="s">
        <v>49</v>
      </c>
      <c r="I2685">
        <f>IF(OR(financial_transactions35[[#This Row],[amount]]&lt;$L$16, financial_transactions35[[#This Row],[amount]]&gt;$L$17), 1, 0)</f>
        <v>1</v>
      </c>
    </row>
    <row r="2686" spans="1:9">
      <c r="A2686" t="s">
        <v>5280</v>
      </c>
      <c r="B2686" s="3">
        <v>45397</v>
      </c>
      <c r="C2686" t="s">
        <v>5281</v>
      </c>
      <c r="D2686">
        <v>116.4</v>
      </c>
      <c r="E2686" t="s">
        <v>19</v>
      </c>
      <c r="F2686" t="s">
        <v>61</v>
      </c>
      <c r="G2686" t="s">
        <v>48</v>
      </c>
      <c r="H2686" t="s">
        <v>16080</v>
      </c>
      <c r="I2686">
        <f>IF(OR(financial_transactions35[[#This Row],[amount]]&lt;$L$16, financial_transactions35[[#This Row],[amount]]&gt;$L$17), 1, 0)</f>
        <v>1</v>
      </c>
    </row>
    <row r="2687" spans="1:9">
      <c r="A2687" t="s">
        <v>5282</v>
      </c>
      <c r="B2687" s="3">
        <v>45397</v>
      </c>
      <c r="C2687" t="s">
        <v>5283</v>
      </c>
      <c r="D2687">
        <v>1201.54</v>
      </c>
      <c r="E2687" t="s">
        <v>64</v>
      </c>
      <c r="F2687" t="s">
        <v>61</v>
      </c>
      <c r="G2687" t="s">
        <v>48</v>
      </c>
      <c r="H2687" t="s">
        <v>49</v>
      </c>
      <c r="I2687">
        <f>IF(OR(financial_transactions35[[#This Row],[amount]]&lt;$L$16, financial_transactions35[[#This Row],[amount]]&gt;$L$17), 1, 0)</f>
        <v>1</v>
      </c>
    </row>
    <row r="2688" spans="1:9">
      <c r="A2688" t="s">
        <v>5284</v>
      </c>
      <c r="B2688" s="3">
        <v>45397</v>
      </c>
      <c r="C2688" t="s">
        <v>5285</v>
      </c>
      <c r="D2688">
        <v>364.37</v>
      </c>
      <c r="E2688" t="s">
        <v>122</v>
      </c>
      <c r="F2688" t="s">
        <v>32</v>
      </c>
      <c r="G2688" t="s">
        <v>39</v>
      </c>
      <c r="H2688" t="s">
        <v>57</v>
      </c>
      <c r="I2688">
        <f>IF(OR(financial_transactions35[[#This Row],[amount]]&lt;$L$16, financial_transactions35[[#This Row],[amount]]&gt;$L$17), 1, 0)</f>
        <v>1</v>
      </c>
    </row>
    <row r="2689" spans="1:9">
      <c r="A2689" t="s">
        <v>5287</v>
      </c>
      <c r="B2689" s="3">
        <v>45397</v>
      </c>
      <c r="C2689" t="s">
        <v>2653</v>
      </c>
      <c r="D2689">
        <v>827.47</v>
      </c>
      <c r="E2689" t="s">
        <v>64</v>
      </c>
      <c r="F2689" t="s">
        <v>32</v>
      </c>
      <c r="G2689" t="s">
        <v>27</v>
      </c>
      <c r="H2689" t="s">
        <v>22</v>
      </c>
      <c r="I2689">
        <f>IF(OR(financial_transactions35[[#This Row],[amount]]&lt;$L$16, financial_transactions35[[#This Row],[amount]]&gt;$L$17), 1, 0)</f>
        <v>1</v>
      </c>
    </row>
    <row r="2690" spans="1:9">
      <c r="A2690" t="s">
        <v>5288</v>
      </c>
      <c r="B2690" s="3">
        <v>45397</v>
      </c>
      <c r="C2690" t="s">
        <v>5289</v>
      </c>
      <c r="D2690">
        <v>1371.64</v>
      </c>
      <c r="E2690" t="s">
        <v>16079</v>
      </c>
      <c r="F2690" t="s">
        <v>26</v>
      </c>
      <c r="G2690" t="s">
        <v>27</v>
      </c>
      <c r="H2690" t="s">
        <v>36</v>
      </c>
      <c r="I2690">
        <f>IF(OR(financial_transactions35[[#This Row],[amount]]&lt;$L$16, financial_transactions35[[#This Row],[amount]]&gt;$L$17), 1, 0)</f>
        <v>1</v>
      </c>
    </row>
    <row r="2691" spans="1:9">
      <c r="A2691" t="s">
        <v>5290</v>
      </c>
      <c r="B2691" s="3">
        <v>45397</v>
      </c>
      <c r="C2691" t="s">
        <v>2798</v>
      </c>
      <c r="D2691">
        <v>1254.94</v>
      </c>
      <c r="E2691" t="s">
        <v>47</v>
      </c>
      <c r="F2691" t="s">
        <v>61</v>
      </c>
      <c r="G2691" t="s">
        <v>48</v>
      </c>
      <c r="H2691" t="s">
        <v>57</v>
      </c>
      <c r="I2691">
        <f>IF(OR(financial_transactions35[[#This Row],[amount]]&lt;$L$16, financial_transactions35[[#This Row],[amount]]&gt;$L$17), 1, 0)</f>
        <v>1</v>
      </c>
    </row>
    <row r="2692" spans="1:9">
      <c r="A2692" t="s">
        <v>5291</v>
      </c>
      <c r="B2692" s="3">
        <v>45397</v>
      </c>
      <c r="C2692" t="s">
        <v>5292</v>
      </c>
      <c r="D2692">
        <v>548.24</v>
      </c>
      <c r="E2692" t="s">
        <v>52</v>
      </c>
      <c r="F2692" t="s">
        <v>61</v>
      </c>
      <c r="G2692" t="s">
        <v>27</v>
      </c>
      <c r="H2692" t="s">
        <v>22</v>
      </c>
      <c r="I2692">
        <f>IF(OR(financial_transactions35[[#This Row],[amount]]&lt;$L$16, financial_transactions35[[#This Row],[amount]]&gt;$L$17), 1, 0)</f>
        <v>1</v>
      </c>
    </row>
    <row r="2693" spans="1:9">
      <c r="A2693" t="s">
        <v>5293</v>
      </c>
      <c r="B2693" s="3">
        <v>45397</v>
      </c>
      <c r="C2693" t="s">
        <v>738</v>
      </c>
      <c r="D2693">
        <v>57.36</v>
      </c>
      <c r="E2693" t="s">
        <v>122</v>
      </c>
      <c r="F2693" t="s">
        <v>32</v>
      </c>
      <c r="G2693" t="s">
        <v>21</v>
      </c>
      <c r="H2693" t="s">
        <v>94</v>
      </c>
      <c r="I2693">
        <f>IF(OR(financial_transactions35[[#This Row],[amount]]&lt;$L$16, financial_transactions35[[#This Row],[amount]]&gt;$L$17), 1, 0)</f>
        <v>1</v>
      </c>
    </row>
    <row r="2694" spans="1:9">
      <c r="A2694" t="s">
        <v>5294</v>
      </c>
      <c r="B2694" s="3">
        <v>45397</v>
      </c>
      <c r="C2694" t="s">
        <v>5295</v>
      </c>
      <c r="D2694">
        <v>546.38</v>
      </c>
      <c r="E2694" t="s">
        <v>64</v>
      </c>
      <c r="F2694" t="s">
        <v>32</v>
      </c>
      <c r="G2694" t="s">
        <v>27</v>
      </c>
      <c r="H2694" t="s">
        <v>75</v>
      </c>
      <c r="I2694">
        <f>IF(OR(financial_transactions35[[#This Row],[amount]]&lt;$L$16, financial_transactions35[[#This Row],[amount]]&gt;$L$17), 1, 0)</f>
        <v>1</v>
      </c>
    </row>
    <row r="2695" spans="1:9">
      <c r="A2695" t="s">
        <v>5296</v>
      </c>
      <c r="B2695" s="3">
        <v>45397</v>
      </c>
      <c r="C2695" t="s">
        <v>5297</v>
      </c>
      <c r="D2695">
        <v>1531.8</v>
      </c>
      <c r="E2695" t="s">
        <v>122</v>
      </c>
      <c r="F2695" t="s">
        <v>20</v>
      </c>
      <c r="G2695" t="s">
        <v>21</v>
      </c>
      <c r="H2695" t="s">
        <v>22</v>
      </c>
      <c r="I2695">
        <f>IF(OR(financial_transactions35[[#This Row],[amount]]&lt;$L$16, financial_transactions35[[#This Row],[amount]]&gt;$L$17), 1, 0)</f>
        <v>1</v>
      </c>
    </row>
    <row r="2696" spans="1:9">
      <c r="A2696" t="s">
        <v>5298</v>
      </c>
      <c r="B2696" s="3">
        <v>45397</v>
      </c>
      <c r="C2696" t="s">
        <v>5299</v>
      </c>
      <c r="D2696">
        <v>645.39</v>
      </c>
      <c r="E2696" t="s">
        <v>25</v>
      </c>
      <c r="F2696" t="s">
        <v>61</v>
      </c>
      <c r="G2696" t="s">
        <v>21</v>
      </c>
      <c r="H2696" t="s">
        <v>44</v>
      </c>
      <c r="I2696">
        <f>IF(OR(financial_transactions35[[#This Row],[amount]]&lt;$L$16, financial_transactions35[[#This Row],[amount]]&gt;$L$17), 1, 0)</f>
        <v>1</v>
      </c>
    </row>
    <row r="2697" spans="1:9">
      <c r="A2697" t="s">
        <v>5300</v>
      </c>
      <c r="B2697" s="3">
        <v>45397</v>
      </c>
      <c r="C2697" t="s">
        <v>5301</v>
      </c>
      <c r="D2697">
        <v>1281.83</v>
      </c>
      <c r="E2697" t="s">
        <v>47</v>
      </c>
      <c r="F2697" t="s">
        <v>20</v>
      </c>
      <c r="G2697" t="s">
        <v>48</v>
      </c>
      <c r="H2697" t="s">
        <v>123</v>
      </c>
      <c r="I2697">
        <f>IF(OR(financial_transactions35[[#This Row],[amount]]&lt;$L$16, financial_transactions35[[#This Row],[amount]]&gt;$L$17), 1, 0)</f>
        <v>1</v>
      </c>
    </row>
    <row r="2698" spans="1:9">
      <c r="A2698" t="s">
        <v>5302</v>
      </c>
      <c r="B2698" s="3">
        <v>45397</v>
      </c>
      <c r="C2698" t="s">
        <v>5303</v>
      </c>
      <c r="D2698">
        <v>330.89</v>
      </c>
      <c r="E2698" t="s">
        <v>64</v>
      </c>
      <c r="F2698" t="s">
        <v>20</v>
      </c>
      <c r="G2698" t="s">
        <v>27</v>
      </c>
      <c r="H2698" t="s">
        <v>40</v>
      </c>
      <c r="I2698">
        <f>IF(OR(financial_transactions35[[#This Row],[amount]]&lt;$L$16, financial_transactions35[[#This Row],[amount]]&gt;$L$17), 1, 0)</f>
        <v>1</v>
      </c>
    </row>
    <row r="2699" spans="1:9">
      <c r="A2699" t="s">
        <v>5304</v>
      </c>
      <c r="B2699" s="3">
        <v>45397</v>
      </c>
      <c r="C2699" t="s">
        <v>1429</v>
      </c>
      <c r="D2699">
        <v>1274.8800000000001</v>
      </c>
      <c r="E2699" t="s">
        <v>122</v>
      </c>
      <c r="F2699" t="s">
        <v>26</v>
      </c>
      <c r="G2699" t="s">
        <v>27</v>
      </c>
      <c r="H2699" t="s">
        <v>53</v>
      </c>
      <c r="I2699">
        <f>IF(OR(financial_transactions35[[#This Row],[amount]]&lt;$L$16, financial_transactions35[[#This Row],[amount]]&gt;$L$17), 1, 0)</f>
        <v>1</v>
      </c>
    </row>
    <row r="2700" spans="1:9">
      <c r="A2700" t="s">
        <v>5305</v>
      </c>
      <c r="B2700" s="3">
        <v>45398</v>
      </c>
      <c r="C2700" t="s">
        <v>5306</v>
      </c>
      <c r="D2700">
        <v>174.22</v>
      </c>
      <c r="E2700" t="s">
        <v>16110</v>
      </c>
      <c r="F2700" t="s">
        <v>26</v>
      </c>
      <c r="G2700" t="s">
        <v>27</v>
      </c>
      <c r="H2700" t="s">
        <v>28</v>
      </c>
      <c r="I2700">
        <f>IF(OR(financial_transactions35[[#This Row],[amount]]&lt;$L$16, financial_transactions35[[#This Row],[amount]]&gt;$L$17), 1, 0)</f>
        <v>1</v>
      </c>
    </row>
    <row r="2701" spans="1:9">
      <c r="A2701" t="s">
        <v>5307</v>
      </c>
      <c r="B2701" s="3">
        <v>45398</v>
      </c>
      <c r="C2701" t="s">
        <v>5308</v>
      </c>
      <c r="D2701">
        <v>1451.14</v>
      </c>
      <c r="E2701" t="s">
        <v>52</v>
      </c>
      <c r="F2701" t="s">
        <v>32</v>
      </c>
      <c r="G2701" t="s">
        <v>48</v>
      </c>
      <c r="H2701" t="s">
        <v>44</v>
      </c>
      <c r="I2701">
        <f>IF(OR(financial_transactions35[[#This Row],[amount]]&lt;$L$16, financial_transactions35[[#This Row],[amount]]&gt;$L$17), 1, 0)</f>
        <v>1</v>
      </c>
    </row>
    <row r="2702" spans="1:9">
      <c r="A2702" t="s">
        <v>5309</v>
      </c>
      <c r="B2702" s="3">
        <v>45398</v>
      </c>
      <c r="C2702" t="s">
        <v>5310</v>
      </c>
      <c r="D2702">
        <v>1255.79</v>
      </c>
      <c r="E2702" t="s">
        <v>16079</v>
      </c>
      <c r="F2702" t="s">
        <v>32</v>
      </c>
      <c r="G2702" t="s">
        <v>39</v>
      </c>
      <c r="H2702" t="s">
        <v>176</v>
      </c>
      <c r="I2702">
        <f>IF(OR(financial_transactions35[[#This Row],[amount]]&lt;$L$16, financial_transactions35[[#This Row],[amount]]&gt;$L$17), 1, 0)</f>
        <v>1</v>
      </c>
    </row>
    <row r="2703" spans="1:9">
      <c r="A2703" t="s">
        <v>5311</v>
      </c>
      <c r="B2703" s="3">
        <v>45398</v>
      </c>
      <c r="C2703" t="s">
        <v>2964</v>
      </c>
      <c r="D2703">
        <v>268.95</v>
      </c>
      <c r="E2703" t="s">
        <v>67</v>
      </c>
      <c r="F2703" t="s">
        <v>61</v>
      </c>
      <c r="G2703" t="s">
        <v>39</v>
      </c>
      <c r="H2703" t="s">
        <v>36</v>
      </c>
      <c r="I2703">
        <f>IF(OR(financial_transactions35[[#This Row],[amount]]&lt;$L$16, financial_transactions35[[#This Row],[amount]]&gt;$L$17), 1, 0)</f>
        <v>1</v>
      </c>
    </row>
    <row r="2704" spans="1:9">
      <c r="A2704" t="s">
        <v>5312</v>
      </c>
      <c r="B2704" s="3">
        <v>45398</v>
      </c>
      <c r="C2704" t="s">
        <v>5313</v>
      </c>
      <c r="D2704">
        <v>1279.97</v>
      </c>
      <c r="E2704" t="s">
        <v>19</v>
      </c>
      <c r="F2704" t="s">
        <v>61</v>
      </c>
      <c r="G2704" t="s">
        <v>39</v>
      </c>
      <c r="H2704" t="s">
        <v>123</v>
      </c>
      <c r="I2704">
        <f>IF(OR(financial_transactions35[[#This Row],[amount]]&lt;$L$16, financial_transactions35[[#This Row],[amount]]&gt;$L$17), 1, 0)</f>
        <v>1</v>
      </c>
    </row>
    <row r="2705" spans="1:9">
      <c r="A2705" t="s">
        <v>5314</v>
      </c>
      <c r="B2705" s="3">
        <v>45398</v>
      </c>
      <c r="C2705" t="s">
        <v>5315</v>
      </c>
      <c r="D2705">
        <v>1627.87</v>
      </c>
      <c r="E2705" t="s">
        <v>70</v>
      </c>
      <c r="F2705" t="s">
        <v>61</v>
      </c>
      <c r="G2705" t="s">
        <v>27</v>
      </c>
      <c r="H2705" t="s">
        <v>176</v>
      </c>
      <c r="I2705">
        <f>IF(OR(financial_transactions35[[#This Row],[amount]]&lt;$L$16, financial_transactions35[[#This Row],[amount]]&gt;$L$17), 1, 0)</f>
        <v>1</v>
      </c>
    </row>
    <row r="2706" spans="1:9">
      <c r="A2706" t="s">
        <v>5316</v>
      </c>
      <c r="B2706" s="3">
        <v>45398</v>
      </c>
      <c r="C2706" t="s">
        <v>5317</v>
      </c>
      <c r="D2706">
        <v>1906.6</v>
      </c>
      <c r="E2706" t="s">
        <v>19</v>
      </c>
      <c r="F2706" t="s">
        <v>32</v>
      </c>
      <c r="G2706" t="s">
        <v>48</v>
      </c>
      <c r="H2706" t="s">
        <v>16080</v>
      </c>
      <c r="I2706">
        <f>IF(OR(financial_transactions35[[#This Row],[amount]]&lt;$L$16, financial_transactions35[[#This Row],[amount]]&gt;$L$17), 1, 0)</f>
        <v>1</v>
      </c>
    </row>
    <row r="2707" spans="1:9">
      <c r="A2707" t="s">
        <v>5318</v>
      </c>
      <c r="B2707" s="3">
        <v>45398</v>
      </c>
      <c r="C2707" t="s">
        <v>5319</v>
      </c>
      <c r="D2707">
        <v>340.33</v>
      </c>
      <c r="E2707" t="s">
        <v>70</v>
      </c>
      <c r="F2707" t="s">
        <v>26</v>
      </c>
      <c r="G2707" t="s">
        <v>21</v>
      </c>
      <c r="H2707" t="s">
        <v>123</v>
      </c>
      <c r="I2707">
        <f>IF(OR(financial_transactions35[[#This Row],[amount]]&lt;$L$16, financial_transactions35[[#This Row],[amount]]&gt;$L$17), 1, 0)</f>
        <v>1</v>
      </c>
    </row>
    <row r="2708" spans="1:9">
      <c r="A2708" t="s">
        <v>5320</v>
      </c>
      <c r="B2708" s="3">
        <v>45398</v>
      </c>
      <c r="C2708" t="s">
        <v>5321</v>
      </c>
      <c r="D2708">
        <v>1731.75</v>
      </c>
      <c r="E2708" t="s">
        <v>52</v>
      </c>
      <c r="F2708" t="s">
        <v>20</v>
      </c>
      <c r="G2708" t="s">
        <v>21</v>
      </c>
      <c r="H2708" t="s">
        <v>16080</v>
      </c>
      <c r="I2708">
        <f>IF(OR(financial_transactions35[[#This Row],[amount]]&lt;$L$16, financial_transactions35[[#This Row],[amount]]&gt;$L$17), 1, 0)</f>
        <v>1</v>
      </c>
    </row>
    <row r="2709" spans="1:9">
      <c r="A2709" t="s">
        <v>5322</v>
      </c>
      <c r="B2709" s="3">
        <v>45398</v>
      </c>
      <c r="C2709" t="s">
        <v>2321</v>
      </c>
      <c r="D2709">
        <v>159.47</v>
      </c>
      <c r="E2709" t="s">
        <v>16110</v>
      </c>
      <c r="F2709" t="s">
        <v>26</v>
      </c>
      <c r="G2709" t="s">
        <v>48</v>
      </c>
      <c r="H2709" t="s">
        <v>28</v>
      </c>
      <c r="I2709">
        <f>IF(OR(financial_transactions35[[#This Row],[amount]]&lt;$L$16, financial_transactions35[[#This Row],[amount]]&gt;$L$17), 1, 0)</f>
        <v>1</v>
      </c>
    </row>
    <row r="2710" spans="1:9">
      <c r="A2710" t="s">
        <v>5323</v>
      </c>
      <c r="B2710" s="3">
        <v>45398</v>
      </c>
      <c r="C2710" t="s">
        <v>5324</v>
      </c>
      <c r="D2710">
        <v>395.43</v>
      </c>
      <c r="E2710" t="s">
        <v>122</v>
      </c>
      <c r="F2710" t="s">
        <v>32</v>
      </c>
      <c r="G2710" t="s">
        <v>27</v>
      </c>
      <c r="H2710" t="s">
        <v>28</v>
      </c>
      <c r="I2710">
        <f>IF(OR(financial_transactions35[[#This Row],[amount]]&lt;$L$16, financial_transactions35[[#This Row],[amount]]&gt;$L$17), 1, 0)</f>
        <v>1</v>
      </c>
    </row>
    <row r="2711" spans="1:9">
      <c r="A2711" t="s">
        <v>5325</v>
      </c>
      <c r="B2711" s="3">
        <v>45398</v>
      </c>
      <c r="C2711" t="s">
        <v>5326</v>
      </c>
      <c r="D2711">
        <v>700.17</v>
      </c>
      <c r="E2711" t="s">
        <v>122</v>
      </c>
      <c r="F2711" t="s">
        <v>32</v>
      </c>
      <c r="G2711" t="s">
        <v>27</v>
      </c>
      <c r="H2711" t="s">
        <v>22</v>
      </c>
      <c r="I2711">
        <f>IF(OR(financial_transactions35[[#This Row],[amount]]&lt;$L$16, financial_transactions35[[#This Row],[amount]]&gt;$L$17), 1, 0)</f>
        <v>1</v>
      </c>
    </row>
    <row r="2712" spans="1:9">
      <c r="A2712" t="s">
        <v>5327</v>
      </c>
      <c r="B2712" s="3">
        <v>45398</v>
      </c>
      <c r="C2712" t="s">
        <v>5328</v>
      </c>
      <c r="D2712">
        <v>1606.79</v>
      </c>
      <c r="E2712" t="s">
        <v>47</v>
      </c>
      <c r="F2712" t="s">
        <v>32</v>
      </c>
      <c r="G2712" t="s">
        <v>27</v>
      </c>
      <c r="H2712" t="s">
        <v>75</v>
      </c>
      <c r="I2712">
        <f>IF(OR(financial_transactions35[[#This Row],[amount]]&lt;$L$16, financial_transactions35[[#This Row],[amount]]&gt;$L$17), 1, 0)</f>
        <v>1</v>
      </c>
    </row>
    <row r="2713" spans="1:9">
      <c r="A2713" t="s">
        <v>5329</v>
      </c>
      <c r="B2713" s="3">
        <v>45398</v>
      </c>
      <c r="C2713" t="s">
        <v>1825</v>
      </c>
      <c r="D2713">
        <v>627.61</v>
      </c>
      <c r="E2713" t="s">
        <v>64</v>
      </c>
      <c r="F2713" t="s">
        <v>32</v>
      </c>
      <c r="G2713" t="s">
        <v>21</v>
      </c>
      <c r="H2713" t="s">
        <v>176</v>
      </c>
      <c r="I2713">
        <f>IF(OR(financial_transactions35[[#This Row],[amount]]&lt;$L$16, financial_transactions35[[#This Row],[amount]]&gt;$L$17), 1, 0)</f>
        <v>1</v>
      </c>
    </row>
    <row r="2714" spans="1:9">
      <c r="A2714" t="s">
        <v>5330</v>
      </c>
      <c r="B2714" s="3">
        <v>45398</v>
      </c>
      <c r="C2714" t="s">
        <v>5331</v>
      </c>
      <c r="D2714">
        <v>1685.2</v>
      </c>
      <c r="E2714" t="s">
        <v>31</v>
      </c>
      <c r="F2714" t="s">
        <v>20</v>
      </c>
      <c r="G2714" t="s">
        <v>27</v>
      </c>
      <c r="H2714" t="s">
        <v>57</v>
      </c>
      <c r="I2714">
        <f>IF(OR(financial_transactions35[[#This Row],[amount]]&lt;$L$16, financial_transactions35[[#This Row],[amount]]&gt;$L$17), 1, 0)</f>
        <v>1</v>
      </c>
    </row>
    <row r="2715" spans="1:9">
      <c r="A2715" t="s">
        <v>5332</v>
      </c>
      <c r="B2715" s="3">
        <v>45398</v>
      </c>
      <c r="C2715" t="s">
        <v>5086</v>
      </c>
      <c r="D2715">
        <v>1700.7</v>
      </c>
      <c r="E2715" t="s">
        <v>16110</v>
      </c>
      <c r="F2715" t="s">
        <v>61</v>
      </c>
      <c r="G2715" t="s">
        <v>39</v>
      </c>
      <c r="H2715" t="s">
        <v>36</v>
      </c>
      <c r="I2715">
        <f>IF(OR(financial_transactions35[[#This Row],[amount]]&lt;$L$16, financial_transactions35[[#This Row],[amount]]&gt;$L$17), 1, 0)</f>
        <v>1</v>
      </c>
    </row>
    <row r="2716" spans="1:9">
      <c r="A2716" t="s">
        <v>5333</v>
      </c>
      <c r="B2716" s="3">
        <v>45398</v>
      </c>
      <c r="C2716" t="s">
        <v>5166</v>
      </c>
      <c r="D2716">
        <v>1776.65</v>
      </c>
      <c r="E2716" t="s">
        <v>19</v>
      </c>
      <c r="F2716" t="s">
        <v>32</v>
      </c>
      <c r="G2716" t="s">
        <v>39</v>
      </c>
      <c r="H2716" t="s">
        <v>22</v>
      </c>
      <c r="I2716">
        <f>IF(OR(financial_transactions35[[#This Row],[amount]]&lt;$L$16, financial_transactions35[[#This Row],[amount]]&gt;$L$17), 1, 0)</f>
        <v>1</v>
      </c>
    </row>
    <row r="2717" spans="1:9">
      <c r="A2717" t="s">
        <v>5334</v>
      </c>
      <c r="B2717" s="3">
        <v>45398</v>
      </c>
      <c r="C2717" t="s">
        <v>5335</v>
      </c>
      <c r="D2717">
        <v>921.7</v>
      </c>
      <c r="E2717" t="s">
        <v>67</v>
      </c>
      <c r="F2717" t="s">
        <v>61</v>
      </c>
      <c r="G2717" t="s">
        <v>21</v>
      </c>
      <c r="H2717" t="s">
        <v>44</v>
      </c>
      <c r="I2717">
        <f>IF(OR(financial_transactions35[[#This Row],[amount]]&lt;$L$16, financial_transactions35[[#This Row],[amount]]&gt;$L$17), 1, 0)</f>
        <v>1</v>
      </c>
    </row>
    <row r="2718" spans="1:9">
      <c r="A2718" t="s">
        <v>5336</v>
      </c>
      <c r="B2718" s="3">
        <v>45398</v>
      </c>
      <c r="C2718" t="s">
        <v>5337</v>
      </c>
      <c r="D2718">
        <v>1883.23</v>
      </c>
      <c r="E2718" t="s">
        <v>64</v>
      </c>
      <c r="F2718" t="s">
        <v>20</v>
      </c>
      <c r="G2718" t="s">
        <v>27</v>
      </c>
      <c r="H2718" t="s">
        <v>49</v>
      </c>
      <c r="I2718">
        <f>IF(OR(financial_transactions35[[#This Row],[amount]]&lt;$L$16, financial_transactions35[[#This Row],[amount]]&gt;$L$17), 1, 0)</f>
        <v>1</v>
      </c>
    </row>
    <row r="2719" spans="1:9">
      <c r="A2719" t="s">
        <v>5338</v>
      </c>
      <c r="B2719" s="3">
        <v>45398</v>
      </c>
      <c r="C2719" t="s">
        <v>2973</v>
      </c>
      <c r="D2719">
        <v>647.27</v>
      </c>
      <c r="E2719" t="s">
        <v>67</v>
      </c>
      <c r="F2719" t="s">
        <v>61</v>
      </c>
      <c r="G2719" t="s">
        <v>27</v>
      </c>
      <c r="H2719" t="s">
        <v>40</v>
      </c>
      <c r="I2719">
        <f>IF(OR(financial_transactions35[[#This Row],[amount]]&lt;$L$16, financial_transactions35[[#This Row],[amount]]&gt;$L$17), 1, 0)</f>
        <v>1</v>
      </c>
    </row>
    <row r="2720" spans="1:9">
      <c r="A2720" t="s">
        <v>5339</v>
      </c>
      <c r="B2720" s="3">
        <v>45398</v>
      </c>
      <c r="C2720" t="s">
        <v>5340</v>
      </c>
      <c r="D2720">
        <v>1013.25</v>
      </c>
      <c r="E2720" t="s">
        <v>31</v>
      </c>
      <c r="F2720" t="s">
        <v>20</v>
      </c>
      <c r="G2720" t="s">
        <v>21</v>
      </c>
      <c r="H2720" t="s">
        <v>33</v>
      </c>
      <c r="I2720">
        <f>IF(OR(financial_transactions35[[#This Row],[amount]]&lt;$L$16, financial_transactions35[[#This Row],[amount]]&gt;$L$17), 1, 0)</f>
        <v>1</v>
      </c>
    </row>
    <row r="2721" spans="1:9">
      <c r="A2721" t="s">
        <v>5341</v>
      </c>
      <c r="B2721" s="3">
        <v>45398</v>
      </c>
      <c r="C2721" t="s">
        <v>5342</v>
      </c>
      <c r="D2721">
        <v>1203.69</v>
      </c>
      <c r="E2721" t="s">
        <v>64</v>
      </c>
      <c r="F2721" t="s">
        <v>32</v>
      </c>
      <c r="G2721" t="s">
        <v>48</v>
      </c>
      <c r="H2721" t="s">
        <v>44</v>
      </c>
      <c r="I2721">
        <f>IF(OR(financial_transactions35[[#This Row],[amount]]&lt;$L$16, financial_transactions35[[#This Row],[amount]]&gt;$L$17), 1, 0)</f>
        <v>1</v>
      </c>
    </row>
    <row r="2722" spans="1:9">
      <c r="A2722" t="s">
        <v>5343</v>
      </c>
      <c r="B2722" s="3">
        <v>45398</v>
      </c>
      <c r="C2722" t="s">
        <v>5344</v>
      </c>
      <c r="D2722">
        <v>1148.9000000000001</v>
      </c>
      <c r="E2722" t="s">
        <v>70</v>
      </c>
      <c r="F2722" t="s">
        <v>26</v>
      </c>
      <c r="G2722" t="s">
        <v>48</v>
      </c>
      <c r="H2722" t="s">
        <v>94</v>
      </c>
      <c r="I2722">
        <f>IF(OR(financial_transactions35[[#This Row],[amount]]&lt;$L$16, financial_transactions35[[#This Row],[amount]]&gt;$L$17), 1, 0)</f>
        <v>1</v>
      </c>
    </row>
    <row r="2723" spans="1:9">
      <c r="A2723" t="s">
        <v>5345</v>
      </c>
      <c r="B2723" s="3">
        <v>45398</v>
      </c>
      <c r="C2723" t="s">
        <v>5346</v>
      </c>
      <c r="D2723">
        <v>928.04</v>
      </c>
      <c r="E2723" t="s">
        <v>52</v>
      </c>
      <c r="F2723" t="s">
        <v>61</v>
      </c>
      <c r="G2723" t="s">
        <v>48</v>
      </c>
      <c r="H2723" t="s">
        <v>33</v>
      </c>
      <c r="I2723">
        <f>IF(OR(financial_transactions35[[#This Row],[amount]]&lt;$L$16, financial_transactions35[[#This Row],[amount]]&gt;$L$17), 1, 0)</f>
        <v>1</v>
      </c>
    </row>
    <row r="2724" spans="1:9">
      <c r="A2724" t="s">
        <v>5347</v>
      </c>
      <c r="B2724" s="3">
        <v>45398</v>
      </c>
      <c r="C2724" t="s">
        <v>5348</v>
      </c>
      <c r="D2724">
        <v>172.57</v>
      </c>
      <c r="E2724" t="s">
        <v>70</v>
      </c>
      <c r="F2724" t="s">
        <v>61</v>
      </c>
      <c r="G2724" t="s">
        <v>39</v>
      </c>
      <c r="H2724" t="s">
        <v>44</v>
      </c>
      <c r="I2724">
        <f>IF(OR(financial_transactions35[[#This Row],[amount]]&lt;$L$16, financial_transactions35[[#This Row],[amount]]&gt;$L$17), 1, 0)</f>
        <v>1</v>
      </c>
    </row>
    <row r="2725" spans="1:9">
      <c r="A2725" t="s">
        <v>5349</v>
      </c>
      <c r="B2725" s="3">
        <v>45398</v>
      </c>
      <c r="C2725" t="s">
        <v>5350</v>
      </c>
      <c r="D2725">
        <v>1255.6400000000001</v>
      </c>
      <c r="E2725" t="s">
        <v>67</v>
      </c>
      <c r="F2725" t="s">
        <v>61</v>
      </c>
      <c r="G2725" t="s">
        <v>48</v>
      </c>
      <c r="H2725" t="s">
        <v>87</v>
      </c>
      <c r="I2725">
        <f>IF(OR(financial_transactions35[[#This Row],[amount]]&lt;$L$16, financial_transactions35[[#This Row],[amount]]&gt;$L$17), 1, 0)</f>
        <v>1</v>
      </c>
    </row>
    <row r="2726" spans="1:9">
      <c r="A2726" t="s">
        <v>5351</v>
      </c>
      <c r="B2726" s="3">
        <v>45398</v>
      </c>
      <c r="C2726" t="s">
        <v>5352</v>
      </c>
      <c r="D2726">
        <v>1016.86</v>
      </c>
      <c r="E2726" t="s">
        <v>25</v>
      </c>
      <c r="F2726" t="s">
        <v>61</v>
      </c>
      <c r="G2726" t="s">
        <v>39</v>
      </c>
      <c r="H2726" t="s">
        <v>123</v>
      </c>
      <c r="I2726">
        <f>IF(OR(financial_transactions35[[#This Row],[amount]]&lt;$L$16, financial_transactions35[[#This Row],[amount]]&gt;$L$17), 1, 0)</f>
        <v>1</v>
      </c>
    </row>
    <row r="2727" spans="1:9">
      <c r="A2727" t="s">
        <v>5353</v>
      </c>
      <c r="B2727" s="3">
        <v>45398</v>
      </c>
      <c r="C2727" t="s">
        <v>5354</v>
      </c>
      <c r="D2727">
        <v>915.98</v>
      </c>
      <c r="E2727" t="s">
        <v>64</v>
      </c>
      <c r="F2727" t="s">
        <v>26</v>
      </c>
      <c r="G2727" t="s">
        <v>48</v>
      </c>
      <c r="H2727" t="s">
        <v>36</v>
      </c>
      <c r="I2727">
        <f>IF(OR(financial_transactions35[[#This Row],[amount]]&lt;$L$16, financial_transactions35[[#This Row],[amount]]&gt;$L$17), 1, 0)</f>
        <v>1</v>
      </c>
    </row>
    <row r="2728" spans="1:9">
      <c r="A2728" t="s">
        <v>5355</v>
      </c>
      <c r="B2728" s="3">
        <v>45398</v>
      </c>
      <c r="C2728" t="s">
        <v>5356</v>
      </c>
      <c r="D2728">
        <v>666.22</v>
      </c>
      <c r="E2728" t="s">
        <v>122</v>
      </c>
      <c r="F2728" t="s">
        <v>32</v>
      </c>
      <c r="G2728" t="s">
        <v>27</v>
      </c>
      <c r="H2728" t="s">
        <v>123</v>
      </c>
      <c r="I2728">
        <f>IF(OR(financial_transactions35[[#This Row],[amount]]&lt;$L$16, financial_transactions35[[#This Row],[amount]]&gt;$L$17), 1, 0)</f>
        <v>1</v>
      </c>
    </row>
    <row r="2729" spans="1:9">
      <c r="A2729" t="s">
        <v>5357</v>
      </c>
      <c r="B2729" s="3">
        <v>45398</v>
      </c>
      <c r="C2729" t="s">
        <v>989</v>
      </c>
      <c r="D2729">
        <v>825</v>
      </c>
      <c r="E2729" t="s">
        <v>31</v>
      </c>
      <c r="F2729" t="s">
        <v>26</v>
      </c>
      <c r="G2729" t="s">
        <v>39</v>
      </c>
      <c r="H2729" t="s">
        <v>109</v>
      </c>
      <c r="I2729">
        <f>IF(OR(financial_transactions35[[#This Row],[amount]]&lt;$L$16, financial_transactions35[[#This Row],[amount]]&gt;$L$17), 1, 0)</f>
        <v>1</v>
      </c>
    </row>
    <row r="2730" spans="1:9">
      <c r="A2730" t="s">
        <v>5358</v>
      </c>
      <c r="B2730" s="3">
        <v>45398</v>
      </c>
      <c r="C2730" t="s">
        <v>3312</v>
      </c>
      <c r="D2730">
        <v>1242.42</v>
      </c>
      <c r="E2730" t="s">
        <v>25</v>
      </c>
      <c r="F2730" t="s">
        <v>20</v>
      </c>
      <c r="G2730" t="s">
        <v>21</v>
      </c>
      <c r="H2730" t="s">
        <v>87</v>
      </c>
      <c r="I2730">
        <f>IF(OR(financial_transactions35[[#This Row],[amount]]&lt;$L$16, financial_transactions35[[#This Row],[amount]]&gt;$L$17), 1, 0)</f>
        <v>1</v>
      </c>
    </row>
    <row r="2731" spans="1:9">
      <c r="A2731" t="s">
        <v>5359</v>
      </c>
      <c r="B2731" s="3">
        <v>45398</v>
      </c>
      <c r="C2731" t="s">
        <v>1141</v>
      </c>
      <c r="D2731">
        <v>1752.43</v>
      </c>
      <c r="E2731" t="s">
        <v>64</v>
      </c>
      <c r="F2731" t="s">
        <v>32</v>
      </c>
      <c r="G2731" t="s">
        <v>48</v>
      </c>
      <c r="H2731" t="s">
        <v>22</v>
      </c>
      <c r="I2731">
        <f>IF(OR(financial_transactions35[[#This Row],[amount]]&lt;$L$16, financial_transactions35[[#This Row],[amount]]&gt;$L$17), 1, 0)</f>
        <v>1</v>
      </c>
    </row>
    <row r="2732" spans="1:9">
      <c r="A2732" t="s">
        <v>5360</v>
      </c>
      <c r="B2732" s="3">
        <v>45399</v>
      </c>
      <c r="C2732" t="s">
        <v>3581</v>
      </c>
      <c r="D2732">
        <v>1128.49</v>
      </c>
      <c r="E2732" t="s">
        <v>16110</v>
      </c>
      <c r="F2732" t="s">
        <v>20</v>
      </c>
      <c r="G2732" t="s">
        <v>48</v>
      </c>
      <c r="H2732" t="s">
        <v>28</v>
      </c>
      <c r="I2732">
        <f>IF(OR(financial_transactions35[[#This Row],[amount]]&lt;$L$16, financial_transactions35[[#This Row],[amount]]&gt;$L$17), 1, 0)</f>
        <v>1</v>
      </c>
    </row>
    <row r="2733" spans="1:9">
      <c r="A2733" t="s">
        <v>5361</v>
      </c>
      <c r="B2733" s="3">
        <v>45399</v>
      </c>
      <c r="C2733" t="s">
        <v>5362</v>
      </c>
      <c r="D2733">
        <v>357.6</v>
      </c>
      <c r="E2733" t="s">
        <v>19</v>
      </c>
      <c r="F2733" t="s">
        <v>26</v>
      </c>
      <c r="G2733" t="s">
        <v>27</v>
      </c>
      <c r="H2733" t="s">
        <v>44</v>
      </c>
      <c r="I2733">
        <f>IF(OR(financial_transactions35[[#This Row],[amount]]&lt;$L$16, financial_transactions35[[#This Row],[amount]]&gt;$L$17), 1, 0)</f>
        <v>1</v>
      </c>
    </row>
    <row r="2734" spans="1:9">
      <c r="A2734" t="s">
        <v>5363</v>
      </c>
      <c r="B2734" s="3">
        <v>45399</v>
      </c>
      <c r="C2734" t="s">
        <v>5364</v>
      </c>
      <c r="D2734">
        <v>587.76</v>
      </c>
      <c r="E2734" t="s">
        <v>16079</v>
      </c>
      <c r="F2734" t="s">
        <v>26</v>
      </c>
      <c r="G2734" t="s">
        <v>39</v>
      </c>
      <c r="H2734" t="s">
        <v>94</v>
      </c>
      <c r="I2734">
        <f>IF(OR(financial_transactions35[[#This Row],[amount]]&lt;$L$16, financial_transactions35[[#This Row],[amount]]&gt;$L$17), 1, 0)</f>
        <v>1</v>
      </c>
    </row>
    <row r="2735" spans="1:9">
      <c r="A2735" t="s">
        <v>5366</v>
      </c>
      <c r="B2735" s="3">
        <v>45399</v>
      </c>
      <c r="C2735" t="s">
        <v>5367</v>
      </c>
      <c r="D2735">
        <v>1264.73</v>
      </c>
      <c r="E2735" t="s">
        <v>64</v>
      </c>
      <c r="F2735" t="s">
        <v>61</v>
      </c>
      <c r="G2735" t="s">
        <v>39</v>
      </c>
      <c r="H2735" t="s">
        <v>28</v>
      </c>
      <c r="I2735">
        <f>IF(OR(financial_transactions35[[#This Row],[amount]]&lt;$L$16, financial_transactions35[[#This Row],[amount]]&gt;$L$17), 1, 0)</f>
        <v>1</v>
      </c>
    </row>
    <row r="2736" spans="1:9">
      <c r="A2736" t="s">
        <v>5368</v>
      </c>
      <c r="B2736" s="3">
        <v>45399</v>
      </c>
      <c r="C2736" t="s">
        <v>2023</v>
      </c>
      <c r="D2736">
        <v>862.24</v>
      </c>
      <c r="E2736" t="s">
        <v>31</v>
      </c>
      <c r="F2736" t="s">
        <v>20</v>
      </c>
      <c r="G2736" t="s">
        <v>27</v>
      </c>
      <c r="H2736" t="s">
        <v>87</v>
      </c>
      <c r="I2736">
        <f>IF(OR(financial_transactions35[[#This Row],[amount]]&lt;$L$16, financial_transactions35[[#This Row],[amount]]&gt;$L$17), 1, 0)</f>
        <v>1</v>
      </c>
    </row>
    <row r="2737" spans="1:9">
      <c r="A2737" t="s">
        <v>5369</v>
      </c>
      <c r="B2737" s="3">
        <v>45399</v>
      </c>
      <c r="C2737" t="s">
        <v>5370</v>
      </c>
      <c r="D2737">
        <v>264.83999999999997</v>
      </c>
      <c r="E2737" t="s">
        <v>31</v>
      </c>
      <c r="F2737" t="s">
        <v>20</v>
      </c>
      <c r="G2737" t="s">
        <v>21</v>
      </c>
      <c r="H2737" t="s">
        <v>53</v>
      </c>
      <c r="I2737">
        <f>IF(OR(financial_transactions35[[#This Row],[amount]]&lt;$L$16, financial_transactions35[[#This Row],[amount]]&gt;$L$17), 1, 0)</f>
        <v>1</v>
      </c>
    </row>
    <row r="2738" spans="1:9">
      <c r="A2738" t="s">
        <v>5371</v>
      </c>
      <c r="B2738" s="3">
        <v>45399</v>
      </c>
      <c r="C2738" t="s">
        <v>2731</v>
      </c>
      <c r="D2738">
        <v>1491</v>
      </c>
      <c r="E2738" t="s">
        <v>64</v>
      </c>
      <c r="F2738" t="s">
        <v>61</v>
      </c>
      <c r="G2738" t="s">
        <v>21</v>
      </c>
      <c r="H2738" t="s">
        <v>22</v>
      </c>
      <c r="I2738">
        <f>IF(OR(financial_transactions35[[#This Row],[amount]]&lt;$L$16, financial_transactions35[[#This Row],[amount]]&gt;$L$17), 1, 0)</f>
        <v>1</v>
      </c>
    </row>
    <row r="2739" spans="1:9">
      <c r="A2739" t="s">
        <v>5372</v>
      </c>
      <c r="B2739" s="3">
        <v>45399</v>
      </c>
      <c r="C2739" t="s">
        <v>522</v>
      </c>
      <c r="D2739">
        <v>302.45</v>
      </c>
      <c r="E2739" t="s">
        <v>64</v>
      </c>
      <c r="F2739" t="s">
        <v>61</v>
      </c>
      <c r="G2739" t="s">
        <v>21</v>
      </c>
      <c r="H2739" t="s">
        <v>109</v>
      </c>
      <c r="I2739">
        <f>IF(OR(financial_transactions35[[#This Row],[amount]]&lt;$L$16, financial_transactions35[[#This Row],[amount]]&gt;$L$17), 1, 0)</f>
        <v>1</v>
      </c>
    </row>
    <row r="2740" spans="1:9">
      <c r="A2740" t="s">
        <v>5375</v>
      </c>
      <c r="B2740" s="3">
        <v>45399</v>
      </c>
      <c r="C2740" t="s">
        <v>5376</v>
      </c>
      <c r="D2740">
        <v>1771.21</v>
      </c>
      <c r="E2740" t="s">
        <v>19</v>
      </c>
      <c r="F2740" t="s">
        <v>20</v>
      </c>
      <c r="G2740" t="s">
        <v>48</v>
      </c>
      <c r="H2740" t="s">
        <v>33</v>
      </c>
      <c r="I2740">
        <f>IF(OR(financial_transactions35[[#This Row],[amount]]&lt;$L$16, financial_transactions35[[#This Row],[amount]]&gt;$L$17), 1, 0)</f>
        <v>1</v>
      </c>
    </row>
    <row r="2741" spans="1:9">
      <c r="A2741" t="s">
        <v>5377</v>
      </c>
      <c r="B2741" s="3">
        <v>45399</v>
      </c>
      <c r="C2741" t="s">
        <v>5378</v>
      </c>
      <c r="D2741">
        <v>188.94</v>
      </c>
      <c r="E2741" t="s">
        <v>16110</v>
      </c>
      <c r="F2741" t="s">
        <v>20</v>
      </c>
      <c r="G2741" t="s">
        <v>21</v>
      </c>
      <c r="H2741" t="s">
        <v>123</v>
      </c>
      <c r="I2741">
        <f>IF(OR(financial_transactions35[[#This Row],[amount]]&lt;$L$16, financial_transactions35[[#This Row],[amount]]&gt;$L$17), 1, 0)</f>
        <v>1</v>
      </c>
    </row>
    <row r="2742" spans="1:9">
      <c r="A2742" t="s">
        <v>5383</v>
      </c>
      <c r="B2742" s="3">
        <v>45399</v>
      </c>
      <c r="C2742" t="s">
        <v>5384</v>
      </c>
      <c r="D2742">
        <v>864.65</v>
      </c>
      <c r="E2742" t="s">
        <v>16079</v>
      </c>
      <c r="F2742" t="s">
        <v>32</v>
      </c>
      <c r="G2742" t="s">
        <v>39</v>
      </c>
      <c r="H2742" t="s">
        <v>16080</v>
      </c>
      <c r="I2742">
        <f>IF(OR(financial_transactions35[[#This Row],[amount]]&lt;$L$16, financial_transactions35[[#This Row],[amount]]&gt;$L$17), 1, 0)</f>
        <v>1</v>
      </c>
    </row>
    <row r="2743" spans="1:9">
      <c r="A2743" t="s">
        <v>5385</v>
      </c>
      <c r="B2743" s="3">
        <v>45399</v>
      </c>
      <c r="C2743" t="s">
        <v>5386</v>
      </c>
      <c r="D2743">
        <v>1074.3900000000001</v>
      </c>
      <c r="E2743" t="s">
        <v>47</v>
      </c>
      <c r="F2743" t="s">
        <v>32</v>
      </c>
      <c r="G2743" t="s">
        <v>21</v>
      </c>
      <c r="H2743" t="s">
        <v>40</v>
      </c>
      <c r="I2743">
        <f>IF(OR(financial_transactions35[[#This Row],[amount]]&lt;$L$16, financial_transactions35[[#This Row],[amount]]&gt;$L$17), 1, 0)</f>
        <v>1</v>
      </c>
    </row>
    <row r="2744" spans="1:9">
      <c r="A2744" t="s">
        <v>5387</v>
      </c>
      <c r="B2744" s="3">
        <v>45399</v>
      </c>
      <c r="C2744" t="s">
        <v>5388</v>
      </c>
      <c r="D2744">
        <v>1774.71</v>
      </c>
      <c r="E2744" t="s">
        <v>31</v>
      </c>
      <c r="F2744" t="s">
        <v>32</v>
      </c>
      <c r="G2744" t="s">
        <v>27</v>
      </c>
      <c r="H2744" t="s">
        <v>87</v>
      </c>
      <c r="I2744">
        <f>IF(OR(financial_transactions35[[#This Row],[amount]]&lt;$L$16, financial_transactions35[[#This Row],[amount]]&gt;$L$17), 1, 0)</f>
        <v>1</v>
      </c>
    </row>
    <row r="2745" spans="1:9">
      <c r="A2745" t="s">
        <v>5389</v>
      </c>
      <c r="B2745" s="3">
        <v>45399</v>
      </c>
      <c r="C2745" t="s">
        <v>4519</v>
      </c>
      <c r="D2745">
        <v>1098.73</v>
      </c>
      <c r="E2745" t="s">
        <v>52</v>
      </c>
      <c r="F2745" t="s">
        <v>32</v>
      </c>
      <c r="G2745" t="s">
        <v>39</v>
      </c>
      <c r="H2745" t="s">
        <v>36</v>
      </c>
      <c r="I2745">
        <f>IF(OR(financial_transactions35[[#This Row],[amount]]&lt;$L$16, financial_transactions35[[#This Row],[amount]]&gt;$L$17), 1, 0)</f>
        <v>1</v>
      </c>
    </row>
    <row r="2746" spans="1:9">
      <c r="A2746" t="s">
        <v>5390</v>
      </c>
      <c r="B2746" s="3">
        <v>45399</v>
      </c>
      <c r="C2746" t="s">
        <v>5391</v>
      </c>
      <c r="D2746">
        <v>1573.74</v>
      </c>
      <c r="E2746" t="s">
        <v>47</v>
      </c>
      <c r="F2746" t="s">
        <v>20</v>
      </c>
      <c r="G2746" t="s">
        <v>21</v>
      </c>
      <c r="H2746" t="s">
        <v>109</v>
      </c>
      <c r="I2746">
        <f>IF(OR(financial_transactions35[[#This Row],[amount]]&lt;$L$16, financial_transactions35[[#This Row],[amount]]&gt;$L$17), 1, 0)</f>
        <v>1</v>
      </c>
    </row>
    <row r="2747" spans="1:9">
      <c r="A2747" t="s">
        <v>5392</v>
      </c>
      <c r="B2747" s="3">
        <v>45399</v>
      </c>
      <c r="C2747" t="s">
        <v>5393</v>
      </c>
      <c r="D2747">
        <v>1781.56</v>
      </c>
      <c r="E2747" t="s">
        <v>122</v>
      </c>
      <c r="F2747" t="s">
        <v>26</v>
      </c>
      <c r="G2747" t="s">
        <v>39</v>
      </c>
      <c r="H2747" t="s">
        <v>49</v>
      </c>
      <c r="I2747">
        <f>IF(OR(financial_transactions35[[#This Row],[amount]]&lt;$L$16, financial_transactions35[[#This Row],[amount]]&gt;$L$17), 1, 0)</f>
        <v>1</v>
      </c>
    </row>
    <row r="2748" spans="1:9">
      <c r="A2748" t="s">
        <v>5394</v>
      </c>
      <c r="B2748" s="3">
        <v>45399</v>
      </c>
      <c r="C2748" t="s">
        <v>5395</v>
      </c>
      <c r="D2748">
        <v>351.25</v>
      </c>
      <c r="E2748" t="s">
        <v>19</v>
      </c>
      <c r="F2748" t="s">
        <v>26</v>
      </c>
      <c r="G2748" t="s">
        <v>39</v>
      </c>
      <c r="H2748" t="s">
        <v>36</v>
      </c>
      <c r="I2748">
        <f>IF(OR(financial_transactions35[[#This Row],[amount]]&lt;$L$16, financial_transactions35[[#This Row],[amount]]&gt;$L$17), 1, 0)</f>
        <v>1</v>
      </c>
    </row>
    <row r="2749" spans="1:9">
      <c r="A2749" t="s">
        <v>5399</v>
      </c>
      <c r="B2749" s="3">
        <v>45399</v>
      </c>
      <c r="C2749" t="s">
        <v>5400</v>
      </c>
      <c r="D2749">
        <v>315.02999999999997</v>
      </c>
      <c r="E2749" t="s">
        <v>16079</v>
      </c>
      <c r="F2749" t="s">
        <v>20</v>
      </c>
      <c r="G2749" t="s">
        <v>21</v>
      </c>
      <c r="H2749" t="s">
        <v>57</v>
      </c>
      <c r="I2749">
        <f>IF(OR(financial_transactions35[[#This Row],[amount]]&lt;$L$16, financial_transactions35[[#This Row],[amount]]&gt;$L$17), 1, 0)</f>
        <v>1</v>
      </c>
    </row>
    <row r="2750" spans="1:9">
      <c r="A2750" t="s">
        <v>5401</v>
      </c>
      <c r="B2750" s="3">
        <v>45400</v>
      </c>
      <c r="C2750" t="s">
        <v>5402</v>
      </c>
      <c r="D2750">
        <v>346.93</v>
      </c>
      <c r="E2750" t="s">
        <v>47</v>
      </c>
      <c r="F2750" t="s">
        <v>32</v>
      </c>
      <c r="G2750" t="s">
        <v>48</v>
      </c>
      <c r="H2750" t="s">
        <v>53</v>
      </c>
      <c r="I2750">
        <f>IF(OR(financial_transactions35[[#This Row],[amount]]&lt;$L$16, financial_transactions35[[#This Row],[amount]]&gt;$L$17), 1, 0)</f>
        <v>1</v>
      </c>
    </row>
    <row r="2751" spans="1:9">
      <c r="A2751" t="s">
        <v>5403</v>
      </c>
      <c r="B2751" s="3">
        <v>45400</v>
      </c>
      <c r="C2751" t="s">
        <v>3113</v>
      </c>
      <c r="D2751">
        <v>568.85</v>
      </c>
      <c r="E2751" t="s">
        <v>19</v>
      </c>
      <c r="F2751" t="s">
        <v>26</v>
      </c>
      <c r="G2751" t="s">
        <v>39</v>
      </c>
      <c r="H2751" t="s">
        <v>75</v>
      </c>
      <c r="I2751">
        <f>IF(OR(financial_transactions35[[#This Row],[amount]]&lt;$L$16, financial_transactions35[[#This Row],[amount]]&gt;$L$17), 1, 0)</f>
        <v>1</v>
      </c>
    </row>
    <row r="2752" spans="1:9">
      <c r="A2752" t="s">
        <v>5404</v>
      </c>
      <c r="B2752" s="3">
        <v>45400</v>
      </c>
      <c r="C2752" t="s">
        <v>5405</v>
      </c>
      <c r="D2752">
        <v>8081.35</v>
      </c>
      <c r="E2752" t="s">
        <v>122</v>
      </c>
      <c r="F2752" t="s">
        <v>26</v>
      </c>
      <c r="G2752" t="s">
        <v>21</v>
      </c>
      <c r="H2752" t="s">
        <v>28</v>
      </c>
      <c r="I2752">
        <f>IF(OR(financial_transactions35[[#This Row],[amount]]&lt;$L$16, financial_transactions35[[#This Row],[amount]]&gt;$L$17), 1, 0)</f>
        <v>1</v>
      </c>
    </row>
    <row r="2753" spans="1:9">
      <c r="A2753" t="s">
        <v>5406</v>
      </c>
      <c r="B2753" s="3">
        <v>45400</v>
      </c>
      <c r="C2753" t="s">
        <v>5407</v>
      </c>
      <c r="D2753">
        <v>58.49</v>
      </c>
      <c r="E2753" t="s">
        <v>67</v>
      </c>
      <c r="F2753" t="s">
        <v>26</v>
      </c>
      <c r="G2753" t="s">
        <v>48</v>
      </c>
      <c r="H2753" t="s">
        <v>57</v>
      </c>
      <c r="I2753">
        <f>IF(OR(financial_transactions35[[#This Row],[amount]]&lt;$L$16, financial_transactions35[[#This Row],[amount]]&gt;$L$17), 1, 0)</f>
        <v>1</v>
      </c>
    </row>
    <row r="2754" spans="1:9">
      <c r="A2754" t="s">
        <v>5408</v>
      </c>
      <c r="B2754" s="3">
        <v>45400</v>
      </c>
      <c r="C2754" t="s">
        <v>5409</v>
      </c>
      <c r="D2754">
        <v>1373.27</v>
      </c>
      <c r="E2754" t="s">
        <v>67</v>
      </c>
      <c r="F2754" t="s">
        <v>26</v>
      </c>
      <c r="G2754" t="s">
        <v>27</v>
      </c>
      <c r="H2754" t="s">
        <v>36</v>
      </c>
      <c r="I2754">
        <f>IF(OR(financial_transactions35[[#This Row],[amount]]&lt;$L$16, financial_transactions35[[#This Row],[amount]]&gt;$L$17), 1, 0)</f>
        <v>1</v>
      </c>
    </row>
    <row r="2755" spans="1:9">
      <c r="A2755" t="s">
        <v>5410</v>
      </c>
      <c r="B2755" s="3">
        <v>45400</v>
      </c>
      <c r="C2755" t="s">
        <v>5411</v>
      </c>
      <c r="D2755">
        <v>291.27</v>
      </c>
      <c r="E2755" t="s">
        <v>67</v>
      </c>
      <c r="F2755" t="s">
        <v>26</v>
      </c>
      <c r="G2755" t="s">
        <v>21</v>
      </c>
      <c r="H2755" t="s">
        <v>28</v>
      </c>
      <c r="I2755">
        <f>IF(OR(financial_transactions35[[#This Row],[amount]]&lt;$L$16, financial_transactions35[[#This Row],[amount]]&gt;$L$17), 1, 0)</f>
        <v>1</v>
      </c>
    </row>
    <row r="2756" spans="1:9">
      <c r="A2756" t="s">
        <v>5412</v>
      </c>
      <c r="B2756" s="3">
        <v>45400</v>
      </c>
      <c r="C2756" t="s">
        <v>5413</v>
      </c>
      <c r="D2756">
        <v>1970.94</v>
      </c>
      <c r="E2756" t="s">
        <v>64</v>
      </c>
      <c r="F2756" t="s">
        <v>20</v>
      </c>
      <c r="G2756" t="s">
        <v>21</v>
      </c>
      <c r="H2756" t="s">
        <v>87</v>
      </c>
      <c r="I2756">
        <f>IF(OR(financial_transactions35[[#This Row],[amount]]&lt;$L$16, financial_transactions35[[#This Row],[amount]]&gt;$L$17), 1, 0)</f>
        <v>1</v>
      </c>
    </row>
    <row r="2757" spans="1:9">
      <c r="A2757" t="s">
        <v>5414</v>
      </c>
      <c r="B2757" s="3">
        <v>45400</v>
      </c>
      <c r="C2757" t="s">
        <v>5415</v>
      </c>
      <c r="D2757">
        <v>1844.38</v>
      </c>
      <c r="E2757" t="s">
        <v>16079</v>
      </c>
      <c r="F2757" t="s">
        <v>26</v>
      </c>
      <c r="G2757" t="s">
        <v>27</v>
      </c>
      <c r="H2757" t="s">
        <v>87</v>
      </c>
      <c r="I2757">
        <f>IF(OR(financial_transactions35[[#This Row],[amount]]&lt;$L$16, financial_transactions35[[#This Row],[amount]]&gt;$L$17), 1, 0)</f>
        <v>1</v>
      </c>
    </row>
    <row r="2758" spans="1:9">
      <c r="A2758" t="s">
        <v>5416</v>
      </c>
      <c r="B2758" s="3">
        <v>45400</v>
      </c>
      <c r="C2758" t="s">
        <v>4831</v>
      </c>
      <c r="D2758">
        <v>883.14</v>
      </c>
      <c r="E2758" t="s">
        <v>16110</v>
      </c>
      <c r="F2758" t="s">
        <v>32</v>
      </c>
      <c r="G2758" t="s">
        <v>27</v>
      </c>
      <c r="H2758" t="s">
        <v>176</v>
      </c>
      <c r="I2758">
        <f>IF(OR(financial_transactions35[[#This Row],[amount]]&lt;$L$16, financial_transactions35[[#This Row],[amount]]&gt;$L$17), 1, 0)</f>
        <v>1</v>
      </c>
    </row>
    <row r="2759" spans="1:9">
      <c r="A2759" t="s">
        <v>5417</v>
      </c>
      <c r="B2759" s="3">
        <v>45400</v>
      </c>
      <c r="C2759" t="s">
        <v>5418</v>
      </c>
      <c r="D2759">
        <v>1852.59</v>
      </c>
      <c r="E2759" t="s">
        <v>25</v>
      </c>
      <c r="F2759" t="s">
        <v>61</v>
      </c>
      <c r="G2759" t="s">
        <v>48</v>
      </c>
      <c r="H2759" t="s">
        <v>16080</v>
      </c>
      <c r="I2759">
        <f>IF(OR(financial_transactions35[[#This Row],[amount]]&lt;$L$16, financial_transactions35[[#This Row],[amount]]&gt;$L$17), 1, 0)</f>
        <v>1</v>
      </c>
    </row>
    <row r="2760" spans="1:9">
      <c r="A2760" t="s">
        <v>5419</v>
      </c>
      <c r="B2760" s="3">
        <v>45400</v>
      </c>
      <c r="C2760" t="s">
        <v>5420</v>
      </c>
      <c r="D2760">
        <v>732.45</v>
      </c>
      <c r="E2760" t="s">
        <v>67</v>
      </c>
      <c r="F2760" t="s">
        <v>61</v>
      </c>
      <c r="G2760" t="s">
        <v>48</v>
      </c>
      <c r="H2760" t="s">
        <v>109</v>
      </c>
      <c r="I2760">
        <f>IF(OR(financial_transactions35[[#This Row],[amount]]&lt;$L$16, financial_transactions35[[#This Row],[amount]]&gt;$L$17), 1, 0)</f>
        <v>1</v>
      </c>
    </row>
    <row r="2761" spans="1:9">
      <c r="A2761" t="s">
        <v>5421</v>
      </c>
      <c r="B2761" s="3">
        <v>45400</v>
      </c>
      <c r="C2761" t="s">
        <v>5422</v>
      </c>
      <c r="D2761">
        <v>850.91</v>
      </c>
      <c r="E2761" t="s">
        <v>31</v>
      </c>
      <c r="F2761" t="s">
        <v>26</v>
      </c>
      <c r="G2761" t="s">
        <v>39</v>
      </c>
      <c r="H2761" t="s">
        <v>16080</v>
      </c>
      <c r="I2761">
        <f>IF(OR(financial_transactions35[[#This Row],[amount]]&lt;$L$16, financial_transactions35[[#This Row],[amount]]&gt;$L$17), 1, 0)</f>
        <v>1</v>
      </c>
    </row>
    <row r="2762" spans="1:9">
      <c r="A2762" t="s">
        <v>5425</v>
      </c>
      <c r="B2762" s="3">
        <v>45400</v>
      </c>
      <c r="C2762" t="s">
        <v>2680</v>
      </c>
      <c r="D2762">
        <v>409.41</v>
      </c>
      <c r="E2762" t="s">
        <v>19</v>
      </c>
      <c r="F2762" t="s">
        <v>61</v>
      </c>
      <c r="G2762" t="s">
        <v>27</v>
      </c>
      <c r="H2762" t="s">
        <v>75</v>
      </c>
      <c r="I2762">
        <f>IF(OR(financial_transactions35[[#This Row],[amount]]&lt;$L$16, financial_transactions35[[#This Row],[amount]]&gt;$L$17), 1, 0)</f>
        <v>1</v>
      </c>
    </row>
    <row r="2763" spans="1:9">
      <c r="A2763" t="s">
        <v>5426</v>
      </c>
      <c r="B2763" s="3">
        <v>45400</v>
      </c>
      <c r="C2763" t="s">
        <v>5427</v>
      </c>
      <c r="D2763">
        <v>903.63</v>
      </c>
      <c r="E2763" t="s">
        <v>31</v>
      </c>
      <c r="F2763" t="s">
        <v>61</v>
      </c>
      <c r="G2763" t="s">
        <v>39</v>
      </c>
      <c r="H2763" t="s">
        <v>49</v>
      </c>
      <c r="I2763">
        <f>IF(OR(financial_transactions35[[#This Row],[amount]]&lt;$L$16, financial_transactions35[[#This Row],[amount]]&gt;$L$17), 1, 0)</f>
        <v>1</v>
      </c>
    </row>
    <row r="2764" spans="1:9">
      <c r="A2764" t="s">
        <v>5428</v>
      </c>
      <c r="B2764" s="3">
        <v>45400</v>
      </c>
      <c r="C2764" t="s">
        <v>1101</v>
      </c>
      <c r="D2764">
        <v>1776.61</v>
      </c>
      <c r="E2764" t="s">
        <v>31</v>
      </c>
      <c r="F2764" t="s">
        <v>26</v>
      </c>
      <c r="G2764" t="s">
        <v>21</v>
      </c>
      <c r="H2764" t="s">
        <v>87</v>
      </c>
      <c r="I2764">
        <f>IF(OR(financial_transactions35[[#This Row],[amount]]&lt;$L$16, financial_transactions35[[#This Row],[amount]]&gt;$L$17), 1, 0)</f>
        <v>1</v>
      </c>
    </row>
    <row r="2765" spans="1:9">
      <c r="A2765" t="s">
        <v>5429</v>
      </c>
      <c r="B2765" s="3">
        <v>45400</v>
      </c>
      <c r="C2765" t="s">
        <v>5430</v>
      </c>
      <c r="D2765">
        <v>1107.07</v>
      </c>
      <c r="E2765" t="s">
        <v>67</v>
      </c>
      <c r="F2765" t="s">
        <v>61</v>
      </c>
      <c r="G2765" t="s">
        <v>21</v>
      </c>
      <c r="H2765" t="s">
        <v>44</v>
      </c>
      <c r="I2765">
        <f>IF(OR(financial_transactions35[[#This Row],[amount]]&lt;$L$16, financial_transactions35[[#This Row],[amount]]&gt;$L$17), 1, 0)</f>
        <v>1</v>
      </c>
    </row>
    <row r="2766" spans="1:9">
      <c r="A2766" t="s">
        <v>5431</v>
      </c>
      <c r="B2766" s="3">
        <v>45400</v>
      </c>
      <c r="C2766" t="s">
        <v>5432</v>
      </c>
      <c r="D2766">
        <v>1709.82</v>
      </c>
      <c r="E2766" t="s">
        <v>25</v>
      </c>
      <c r="F2766" t="s">
        <v>61</v>
      </c>
      <c r="G2766" t="s">
        <v>48</v>
      </c>
      <c r="H2766" t="s">
        <v>33</v>
      </c>
      <c r="I2766">
        <f>IF(OR(financial_transactions35[[#This Row],[amount]]&lt;$L$16, financial_transactions35[[#This Row],[amount]]&gt;$L$17), 1, 0)</f>
        <v>1</v>
      </c>
    </row>
    <row r="2767" spans="1:9">
      <c r="A2767" t="s">
        <v>5433</v>
      </c>
      <c r="B2767" s="3">
        <v>45400</v>
      </c>
      <c r="C2767" t="s">
        <v>5434</v>
      </c>
      <c r="D2767">
        <v>1517.93</v>
      </c>
      <c r="E2767" t="s">
        <v>67</v>
      </c>
      <c r="F2767" t="s">
        <v>61</v>
      </c>
      <c r="G2767" t="s">
        <v>21</v>
      </c>
      <c r="H2767" t="s">
        <v>28</v>
      </c>
      <c r="I2767">
        <f>IF(OR(financial_transactions35[[#This Row],[amount]]&lt;$L$16, financial_transactions35[[#This Row],[amount]]&gt;$L$17), 1, 0)</f>
        <v>1</v>
      </c>
    </row>
    <row r="2768" spans="1:9">
      <c r="A2768" t="s">
        <v>5435</v>
      </c>
      <c r="B2768" s="3">
        <v>45401</v>
      </c>
      <c r="C2768" t="s">
        <v>5436</v>
      </c>
      <c r="D2768">
        <v>1834.53</v>
      </c>
      <c r="E2768" t="s">
        <v>52</v>
      </c>
      <c r="F2768" t="s">
        <v>26</v>
      </c>
      <c r="G2768" t="s">
        <v>48</v>
      </c>
      <c r="H2768" t="s">
        <v>16080</v>
      </c>
      <c r="I2768">
        <f>IF(OR(financial_transactions35[[#This Row],[amount]]&lt;$L$16, financial_transactions35[[#This Row],[amount]]&gt;$L$17), 1, 0)</f>
        <v>1</v>
      </c>
    </row>
    <row r="2769" spans="1:9">
      <c r="A2769" t="s">
        <v>5437</v>
      </c>
      <c r="B2769" s="3">
        <v>45401</v>
      </c>
      <c r="C2769" t="s">
        <v>5438</v>
      </c>
      <c r="D2769">
        <v>1488.64</v>
      </c>
      <c r="E2769" t="s">
        <v>70</v>
      </c>
      <c r="F2769" t="s">
        <v>32</v>
      </c>
      <c r="G2769" t="s">
        <v>39</v>
      </c>
      <c r="H2769" t="s">
        <v>75</v>
      </c>
      <c r="I2769">
        <f>IF(OR(financial_transactions35[[#This Row],[amount]]&lt;$L$16, financial_transactions35[[#This Row],[amount]]&gt;$L$17), 1, 0)</f>
        <v>1</v>
      </c>
    </row>
    <row r="2770" spans="1:9">
      <c r="A2770" t="s">
        <v>5439</v>
      </c>
      <c r="B2770" s="3">
        <v>45401</v>
      </c>
      <c r="C2770" t="s">
        <v>5440</v>
      </c>
      <c r="D2770">
        <v>7265.2</v>
      </c>
      <c r="E2770" t="s">
        <v>19</v>
      </c>
      <c r="F2770" t="s">
        <v>20</v>
      </c>
      <c r="G2770" t="s">
        <v>21</v>
      </c>
      <c r="H2770" t="s">
        <v>16080</v>
      </c>
      <c r="I2770">
        <f>IF(OR(financial_transactions35[[#This Row],[amount]]&lt;$L$16, financial_transactions35[[#This Row],[amount]]&gt;$L$17), 1, 0)</f>
        <v>1</v>
      </c>
    </row>
    <row r="2771" spans="1:9">
      <c r="A2771" t="s">
        <v>5441</v>
      </c>
      <c r="B2771" s="3">
        <v>45401</v>
      </c>
      <c r="C2771" t="s">
        <v>4147</v>
      </c>
      <c r="D2771">
        <v>1766.42</v>
      </c>
      <c r="E2771" t="s">
        <v>19</v>
      </c>
      <c r="F2771" t="s">
        <v>32</v>
      </c>
      <c r="G2771" t="s">
        <v>21</v>
      </c>
      <c r="H2771" t="s">
        <v>22</v>
      </c>
      <c r="I2771">
        <f>IF(OR(financial_transactions35[[#This Row],[amount]]&lt;$L$16, financial_transactions35[[#This Row],[amount]]&gt;$L$17), 1, 0)</f>
        <v>1</v>
      </c>
    </row>
    <row r="2772" spans="1:9">
      <c r="A2772" t="s">
        <v>5442</v>
      </c>
      <c r="B2772" s="3">
        <v>45401</v>
      </c>
      <c r="C2772" t="s">
        <v>5443</v>
      </c>
      <c r="D2772">
        <v>388.05</v>
      </c>
      <c r="E2772" t="s">
        <v>31</v>
      </c>
      <c r="F2772" t="s">
        <v>32</v>
      </c>
      <c r="G2772" t="s">
        <v>21</v>
      </c>
      <c r="H2772" t="s">
        <v>176</v>
      </c>
      <c r="I2772">
        <f>IF(OR(financial_transactions35[[#This Row],[amount]]&lt;$L$16, financial_transactions35[[#This Row],[amount]]&gt;$L$17), 1, 0)</f>
        <v>1</v>
      </c>
    </row>
    <row r="2773" spans="1:9">
      <c r="A2773" t="s">
        <v>5444</v>
      </c>
      <c r="B2773" s="3">
        <v>45401</v>
      </c>
      <c r="C2773" t="s">
        <v>5445</v>
      </c>
      <c r="D2773">
        <v>642.95000000000005</v>
      </c>
      <c r="E2773" t="s">
        <v>64</v>
      </c>
      <c r="F2773" t="s">
        <v>61</v>
      </c>
      <c r="G2773" t="s">
        <v>27</v>
      </c>
      <c r="H2773" t="s">
        <v>57</v>
      </c>
      <c r="I2773">
        <f>IF(OR(financial_transactions35[[#This Row],[amount]]&lt;$L$16, financial_transactions35[[#This Row],[amount]]&gt;$L$17), 1, 0)</f>
        <v>1</v>
      </c>
    </row>
    <row r="2774" spans="1:9">
      <c r="A2774" t="s">
        <v>5446</v>
      </c>
      <c r="B2774" s="3">
        <v>45401</v>
      </c>
      <c r="C2774" t="s">
        <v>5447</v>
      </c>
      <c r="D2774">
        <v>871.84</v>
      </c>
      <c r="E2774" t="s">
        <v>16079</v>
      </c>
      <c r="F2774" t="s">
        <v>61</v>
      </c>
      <c r="G2774" t="s">
        <v>48</v>
      </c>
      <c r="H2774" t="s">
        <v>44</v>
      </c>
      <c r="I2774">
        <f>IF(OR(financial_transactions35[[#This Row],[amount]]&lt;$L$16, financial_transactions35[[#This Row],[amount]]&gt;$L$17), 1, 0)</f>
        <v>1</v>
      </c>
    </row>
    <row r="2775" spans="1:9">
      <c r="A2775" t="s">
        <v>5448</v>
      </c>
      <c r="B2775" s="3">
        <v>45401</v>
      </c>
      <c r="C2775" t="s">
        <v>86</v>
      </c>
      <c r="D2775">
        <v>1925.73</v>
      </c>
      <c r="E2775" t="s">
        <v>70</v>
      </c>
      <c r="F2775" t="s">
        <v>32</v>
      </c>
      <c r="G2775" t="s">
        <v>21</v>
      </c>
      <c r="H2775" t="s">
        <v>44</v>
      </c>
      <c r="I2775">
        <f>IF(OR(financial_transactions35[[#This Row],[amount]]&lt;$L$16, financial_transactions35[[#This Row],[amount]]&gt;$L$17), 1, 0)</f>
        <v>1</v>
      </c>
    </row>
    <row r="2776" spans="1:9">
      <c r="A2776" t="s">
        <v>5449</v>
      </c>
      <c r="B2776" s="3">
        <v>45401</v>
      </c>
      <c r="C2776" t="s">
        <v>5450</v>
      </c>
      <c r="D2776">
        <v>813.21</v>
      </c>
      <c r="E2776" t="s">
        <v>122</v>
      </c>
      <c r="F2776" t="s">
        <v>61</v>
      </c>
      <c r="G2776" t="s">
        <v>21</v>
      </c>
      <c r="H2776" t="s">
        <v>16080</v>
      </c>
      <c r="I2776">
        <f>IF(OR(financial_transactions35[[#This Row],[amount]]&lt;$L$16, financial_transactions35[[#This Row],[amount]]&gt;$L$17), 1, 0)</f>
        <v>1</v>
      </c>
    </row>
    <row r="2777" spans="1:9">
      <c r="A2777" t="s">
        <v>5451</v>
      </c>
      <c r="B2777" s="3">
        <v>45401</v>
      </c>
      <c r="C2777" t="s">
        <v>5452</v>
      </c>
      <c r="D2777">
        <v>287.16000000000003</v>
      </c>
      <c r="E2777" t="s">
        <v>47</v>
      </c>
      <c r="F2777" t="s">
        <v>32</v>
      </c>
      <c r="G2777" t="s">
        <v>39</v>
      </c>
      <c r="H2777" t="s">
        <v>16080</v>
      </c>
      <c r="I2777">
        <f>IF(OR(financial_transactions35[[#This Row],[amount]]&lt;$L$16, financial_transactions35[[#This Row],[amount]]&gt;$L$17), 1, 0)</f>
        <v>1</v>
      </c>
    </row>
    <row r="2778" spans="1:9">
      <c r="A2778" t="s">
        <v>5453</v>
      </c>
      <c r="B2778" s="3">
        <v>45401</v>
      </c>
      <c r="C2778" t="s">
        <v>5454</v>
      </c>
      <c r="D2778">
        <v>1859.71</v>
      </c>
      <c r="E2778" t="s">
        <v>67</v>
      </c>
      <c r="F2778" t="s">
        <v>26</v>
      </c>
      <c r="G2778" t="s">
        <v>27</v>
      </c>
      <c r="H2778" t="s">
        <v>28</v>
      </c>
      <c r="I2778">
        <f>IF(OR(financial_transactions35[[#This Row],[amount]]&lt;$L$16, financial_transactions35[[#This Row],[amount]]&gt;$L$17), 1, 0)</f>
        <v>1</v>
      </c>
    </row>
    <row r="2779" spans="1:9">
      <c r="A2779" t="s">
        <v>5455</v>
      </c>
      <c r="B2779" s="3">
        <v>45401</v>
      </c>
      <c r="C2779" t="s">
        <v>5456</v>
      </c>
      <c r="D2779">
        <v>1939.46</v>
      </c>
      <c r="E2779" t="s">
        <v>16110</v>
      </c>
      <c r="F2779" t="s">
        <v>20</v>
      </c>
      <c r="G2779" t="s">
        <v>27</v>
      </c>
      <c r="H2779" t="s">
        <v>94</v>
      </c>
      <c r="I2779">
        <f>IF(OR(financial_transactions35[[#This Row],[amount]]&lt;$L$16, financial_transactions35[[#This Row],[amount]]&gt;$L$17), 1, 0)</f>
        <v>1</v>
      </c>
    </row>
    <row r="2780" spans="1:9">
      <c r="A2780" t="s">
        <v>5457</v>
      </c>
      <c r="B2780" s="3">
        <v>45401</v>
      </c>
      <c r="C2780" t="s">
        <v>5458</v>
      </c>
      <c r="D2780">
        <v>987.45</v>
      </c>
      <c r="E2780" t="s">
        <v>19</v>
      </c>
      <c r="F2780" t="s">
        <v>20</v>
      </c>
      <c r="G2780" t="s">
        <v>39</v>
      </c>
      <c r="H2780" t="s">
        <v>36</v>
      </c>
      <c r="I2780">
        <f>IF(OR(financial_transactions35[[#This Row],[amount]]&lt;$L$16, financial_transactions35[[#This Row],[amount]]&gt;$L$17), 1, 0)</f>
        <v>1</v>
      </c>
    </row>
    <row r="2781" spans="1:9">
      <c r="A2781" t="s">
        <v>5459</v>
      </c>
      <c r="B2781" s="3">
        <v>45401</v>
      </c>
      <c r="C2781" t="s">
        <v>4546</v>
      </c>
      <c r="D2781">
        <v>1439.69</v>
      </c>
      <c r="E2781" t="s">
        <v>16110</v>
      </c>
      <c r="F2781" t="s">
        <v>61</v>
      </c>
      <c r="G2781" t="s">
        <v>27</v>
      </c>
      <c r="H2781" t="s">
        <v>28</v>
      </c>
      <c r="I2781">
        <f>IF(OR(financial_transactions35[[#This Row],[amount]]&lt;$L$16, financial_transactions35[[#This Row],[amount]]&gt;$L$17), 1, 0)</f>
        <v>1</v>
      </c>
    </row>
    <row r="2782" spans="1:9">
      <c r="A2782" t="s">
        <v>5460</v>
      </c>
      <c r="B2782" s="3">
        <v>45401</v>
      </c>
      <c r="C2782" t="s">
        <v>5461</v>
      </c>
      <c r="D2782">
        <v>51.32</v>
      </c>
      <c r="E2782" t="s">
        <v>16079</v>
      </c>
      <c r="F2782" t="s">
        <v>32</v>
      </c>
      <c r="G2782" t="s">
        <v>48</v>
      </c>
      <c r="H2782" t="s">
        <v>123</v>
      </c>
      <c r="I2782">
        <f>IF(OR(financial_transactions35[[#This Row],[amount]]&lt;$L$16, financial_transactions35[[#This Row],[amount]]&gt;$L$17), 1, 0)</f>
        <v>1</v>
      </c>
    </row>
    <row r="2783" spans="1:9">
      <c r="A2783" t="s">
        <v>5462</v>
      </c>
      <c r="B2783" s="3">
        <v>45401</v>
      </c>
      <c r="C2783" t="s">
        <v>5162</v>
      </c>
      <c r="D2783">
        <v>533.72</v>
      </c>
      <c r="E2783" t="s">
        <v>70</v>
      </c>
      <c r="F2783" t="s">
        <v>20</v>
      </c>
      <c r="G2783" t="s">
        <v>39</v>
      </c>
      <c r="H2783" t="s">
        <v>44</v>
      </c>
      <c r="I2783">
        <f>IF(OR(financial_transactions35[[#This Row],[amount]]&lt;$L$16, financial_transactions35[[#This Row],[amount]]&gt;$L$17), 1, 0)</f>
        <v>1</v>
      </c>
    </row>
    <row r="2784" spans="1:9">
      <c r="A2784" t="s">
        <v>5463</v>
      </c>
      <c r="B2784" s="3">
        <v>45401</v>
      </c>
      <c r="C2784" t="s">
        <v>684</v>
      </c>
      <c r="D2784">
        <v>1254.6199999999999</v>
      </c>
      <c r="E2784" t="s">
        <v>67</v>
      </c>
      <c r="F2784" t="s">
        <v>20</v>
      </c>
      <c r="G2784" t="s">
        <v>21</v>
      </c>
      <c r="H2784" t="s">
        <v>33</v>
      </c>
      <c r="I2784">
        <f>IF(OR(financial_transactions35[[#This Row],[amount]]&lt;$L$16, financial_transactions35[[#This Row],[amount]]&gt;$L$17), 1, 0)</f>
        <v>1</v>
      </c>
    </row>
    <row r="2785" spans="1:9">
      <c r="A2785" t="s">
        <v>5464</v>
      </c>
      <c r="B2785" s="3">
        <v>45401</v>
      </c>
      <c r="C2785" t="s">
        <v>3577</v>
      </c>
      <c r="D2785">
        <v>779.36</v>
      </c>
      <c r="E2785" t="s">
        <v>25</v>
      </c>
      <c r="F2785" t="s">
        <v>26</v>
      </c>
      <c r="G2785" t="s">
        <v>39</v>
      </c>
      <c r="H2785" t="s">
        <v>33</v>
      </c>
      <c r="I2785">
        <f>IF(OR(financial_transactions35[[#This Row],[amount]]&lt;$L$16, financial_transactions35[[#This Row],[amount]]&gt;$L$17), 1, 0)</f>
        <v>1</v>
      </c>
    </row>
    <row r="2786" spans="1:9">
      <c r="A2786" t="s">
        <v>5465</v>
      </c>
      <c r="B2786" s="3">
        <v>45401</v>
      </c>
      <c r="C2786" t="s">
        <v>5466</v>
      </c>
      <c r="D2786">
        <v>1580.11</v>
      </c>
      <c r="E2786" t="s">
        <v>16110</v>
      </c>
      <c r="F2786" t="s">
        <v>61</v>
      </c>
      <c r="G2786" t="s">
        <v>39</v>
      </c>
      <c r="H2786" t="s">
        <v>87</v>
      </c>
      <c r="I2786">
        <f>IF(OR(financial_transactions35[[#This Row],[amount]]&lt;$L$16, financial_transactions35[[#This Row],[amount]]&gt;$L$17), 1, 0)</f>
        <v>1</v>
      </c>
    </row>
    <row r="2787" spans="1:9">
      <c r="A2787" t="s">
        <v>5467</v>
      </c>
      <c r="B2787" s="3">
        <v>45401</v>
      </c>
      <c r="C2787" t="s">
        <v>2315</v>
      </c>
      <c r="D2787">
        <v>1864.96</v>
      </c>
      <c r="E2787" t="s">
        <v>52</v>
      </c>
      <c r="F2787" t="s">
        <v>26</v>
      </c>
      <c r="G2787" t="s">
        <v>21</v>
      </c>
      <c r="H2787" t="s">
        <v>44</v>
      </c>
      <c r="I2787">
        <f>IF(OR(financial_transactions35[[#This Row],[amount]]&lt;$L$16, financial_transactions35[[#This Row],[amount]]&gt;$L$17), 1, 0)</f>
        <v>1</v>
      </c>
    </row>
    <row r="2788" spans="1:9">
      <c r="A2788" t="s">
        <v>5468</v>
      </c>
      <c r="B2788" s="3">
        <v>45401</v>
      </c>
      <c r="C2788" t="s">
        <v>5469</v>
      </c>
      <c r="D2788">
        <v>1322.64</v>
      </c>
      <c r="E2788" t="s">
        <v>47</v>
      </c>
      <c r="F2788" t="s">
        <v>26</v>
      </c>
      <c r="G2788" t="s">
        <v>27</v>
      </c>
      <c r="H2788" t="s">
        <v>123</v>
      </c>
      <c r="I2788">
        <f>IF(OR(financial_transactions35[[#This Row],[amount]]&lt;$L$16, financial_transactions35[[#This Row],[amount]]&gt;$L$17), 1, 0)</f>
        <v>1</v>
      </c>
    </row>
    <row r="2789" spans="1:9">
      <c r="A2789" t="s">
        <v>5470</v>
      </c>
      <c r="B2789" s="3">
        <v>45401</v>
      </c>
      <c r="C2789" t="s">
        <v>5471</v>
      </c>
      <c r="D2789">
        <v>1143.46</v>
      </c>
      <c r="E2789" t="s">
        <v>122</v>
      </c>
      <c r="F2789" t="s">
        <v>26</v>
      </c>
      <c r="G2789" t="s">
        <v>48</v>
      </c>
      <c r="H2789" t="s">
        <v>57</v>
      </c>
      <c r="I2789">
        <f>IF(OR(financial_transactions35[[#This Row],[amount]]&lt;$L$16, financial_transactions35[[#This Row],[amount]]&gt;$L$17), 1, 0)</f>
        <v>1</v>
      </c>
    </row>
    <row r="2790" spans="1:9">
      <c r="A2790" t="s">
        <v>5472</v>
      </c>
      <c r="B2790" s="3">
        <v>45401</v>
      </c>
      <c r="C2790" t="s">
        <v>4768</v>
      </c>
      <c r="D2790">
        <v>1931.67</v>
      </c>
      <c r="E2790" t="s">
        <v>25</v>
      </c>
      <c r="F2790" t="s">
        <v>32</v>
      </c>
      <c r="G2790" t="s">
        <v>27</v>
      </c>
      <c r="H2790" t="s">
        <v>28</v>
      </c>
      <c r="I2790">
        <f>IF(OR(financial_transactions35[[#This Row],[amount]]&lt;$L$16, financial_transactions35[[#This Row],[amount]]&gt;$L$17), 1, 0)</f>
        <v>1</v>
      </c>
    </row>
    <row r="2791" spans="1:9">
      <c r="A2791" t="s">
        <v>5473</v>
      </c>
      <c r="B2791" s="3">
        <v>45401</v>
      </c>
      <c r="C2791" t="s">
        <v>5474</v>
      </c>
      <c r="D2791">
        <v>195.11</v>
      </c>
      <c r="E2791" t="s">
        <v>70</v>
      </c>
      <c r="F2791" t="s">
        <v>32</v>
      </c>
      <c r="G2791" t="s">
        <v>27</v>
      </c>
      <c r="H2791" t="s">
        <v>53</v>
      </c>
      <c r="I2791">
        <f>IF(OR(financial_transactions35[[#This Row],[amount]]&lt;$L$16, financial_transactions35[[#This Row],[amount]]&gt;$L$17), 1, 0)</f>
        <v>1</v>
      </c>
    </row>
    <row r="2792" spans="1:9">
      <c r="A2792" t="s">
        <v>5475</v>
      </c>
      <c r="B2792" s="3">
        <v>45401</v>
      </c>
      <c r="C2792" t="s">
        <v>1177</v>
      </c>
      <c r="D2792">
        <v>1312.55</v>
      </c>
      <c r="E2792" t="s">
        <v>16110</v>
      </c>
      <c r="F2792" t="s">
        <v>61</v>
      </c>
      <c r="G2792" t="s">
        <v>48</v>
      </c>
      <c r="H2792" t="s">
        <v>57</v>
      </c>
      <c r="I2792">
        <f>IF(OR(financial_transactions35[[#This Row],[amount]]&lt;$L$16, financial_transactions35[[#This Row],[amount]]&gt;$L$17), 1, 0)</f>
        <v>1</v>
      </c>
    </row>
    <row r="2793" spans="1:9">
      <c r="A2793" t="s">
        <v>5476</v>
      </c>
      <c r="B2793" s="3">
        <v>45401</v>
      </c>
      <c r="C2793" t="s">
        <v>3077</v>
      </c>
      <c r="D2793">
        <v>291.66000000000003</v>
      </c>
      <c r="E2793" t="s">
        <v>52</v>
      </c>
      <c r="F2793" t="s">
        <v>20</v>
      </c>
      <c r="G2793" t="s">
        <v>48</v>
      </c>
      <c r="H2793" t="s">
        <v>40</v>
      </c>
      <c r="I2793">
        <f>IF(OR(financial_transactions35[[#This Row],[amount]]&lt;$L$16, financial_transactions35[[#This Row],[amount]]&gt;$L$17), 1, 0)</f>
        <v>1</v>
      </c>
    </row>
    <row r="2794" spans="1:9">
      <c r="A2794" t="s">
        <v>5477</v>
      </c>
      <c r="B2794" s="3">
        <v>45401</v>
      </c>
      <c r="C2794" t="s">
        <v>5478</v>
      </c>
      <c r="D2794">
        <v>1126.19</v>
      </c>
      <c r="E2794" t="s">
        <v>70</v>
      </c>
      <c r="F2794" t="s">
        <v>20</v>
      </c>
      <c r="G2794" t="s">
        <v>48</v>
      </c>
      <c r="H2794" t="s">
        <v>22</v>
      </c>
      <c r="I2794">
        <f>IF(OR(financial_transactions35[[#This Row],[amount]]&lt;$L$16, financial_transactions35[[#This Row],[amount]]&gt;$L$17), 1, 0)</f>
        <v>1</v>
      </c>
    </row>
    <row r="2795" spans="1:9">
      <c r="A2795" t="s">
        <v>5479</v>
      </c>
      <c r="B2795" s="3">
        <v>45402</v>
      </c>
      <c r="C2795" t="s">
        <v>5480</v>
      </c>
      <c r="D2795">
        <v>172.56</v>
      </c>
      <c r="E2795" t="s">
        <v>52</v>
      </c>
      <c r="F2795" t="s">
        <v>32</v>
      </c>
      <c r="G2795" t="s">
        <v>27</v>
      </c>
      <c r="H2795" t="s">
        <v>176</v>
      </c>
      <c r="I2795">
        <f>IF(OR(financial_transactions35[[#This Row],[amount]]&lt;$L$16, financial_transactions35[[#This Row],[amount]]&gt;$L$17), 1, 0)</f>
        <v>1</v>
      </c>
    </row>
    <row r="2796" spans="1:9">
      <c r="A2796" t="s">
        <v>5481</v>
      </c>
      <c r="B2796" s="3">
        <v>45402</v>
      </c>
      <c r="C2796" t="s">
        <v>5482</v>
      </c>
      <c r="D2796">
        <v>371.65</v>
      </c>
      <c r="E2796" t="s">
        <v>16110</v>
      </c>
      <c r="F2796" t="s">
        <v>26</v>
      </c>
      <c r="G2796" t="s">
        <v>27</v>
      </c>
      <c r="H2796" t="s">
        <v>22</v>
      </c>
      <c r="I2796">
        <f>IF(OR(financial_transactions35[[#This Row],[amount]]&lt;$L$16, financial_transactions35[[#This Row],[amount]]&gt;$L$17), 1, 0)</f>
        <v>1</v>
      </c>
    </row>
    <row r="2797" spans="1:9">
      <c r="A2797" t="s">
        <v>5483</v>
      </c>
      <c r="B2797" s="3">
        <v>45402</v>
      </c>
      <c r="C2797" t="s">
        <v>5484</v>
      </c>
      <c r="D2797">
        <v>785.79</v>
      </c>
      <c r="E2797" t="s">
        <v>16110</v>
      </c>
      <c r="F2797" t="s">
        <v>61</v>
      </c>
      <c r="G2797" t="s">
        <v>27</v>
      </c>
      <c r="H2797" t="s">
        <v>36</v>
      </c>
      <c r="I2797">
        <f>IF(OR(financial_transactions35[[#This Row],[amount]]&lt;$L$16, financial_transactions35[[#This Row],[amount]]&gt;$L$17), 1, 0)</f>
        <v>1</v>
      </c>
    </row>
    <row r="2798" spans="1:9">
      <c r="A2798" t="s">
        <v>5485</v>
      </c>
      <c r="B2798" s="3">
        <v>45402</v>
      </c>
      <c r="C2798" t="s">
        <v>3618</v>
      </c>
      <c r="D2798">
        <v>1251.3699999999999</v>
      </c>
      <c r="E2798" t="s">
        <v>47</v>
      </c>
      <c r="F2798" t="s">
        <v>61</v>
      </c>
      <c r="G2798" t="s">
        <v>39</v>
      </c>
      <c r="H2798" t="s">
        <v>40</v>
      </c>
      <c r="I2798">
        <f>IF(OR(financial_transactions35[[#This Row],[amount]]&lt;$L$16, financial_transactions35[[#This Row],[amount]]&gt;$L$17), 1, 0)</f>
        <v>1</v>
      </c>
    </row>
    <row r="2799" spans="1:9">
      <c r="A2799" t="s">
        <v>5486</v>
      </c>
      <c r="B2799" s="3">
        <v>45402</v>
      </c>
      <c r="C2799" t="s">
        <v>5487</v>
      </c>
      <c r="D2799">
        <v>14992.93</v>
      </c>
      <c r="E2799" t="s">
        <v>122</v>
      </c>
      <c r="F2799" t="s">
        <v>32</v>
      </c>
      <c r="G2799" t="s">
        <v>21</v>
      </c>
      <c r="H2799" t="s">
        <v>75</v>
      </c>
      <c r="I2799">
        <f>IF(OR(financial_transactions35[[#This Row],[amount]]&lt;$L$16, financial_transactions35[[#This Row],[amount]]&gt;$L$17), 1, 0)</f>
        <v>1</v>
      </c>
    </row>
    <row r="2800" spans="1:9">
      <c r="A2800" t="s">
        <v>5490</v>
      </c>
      <c r="B2800" s="3">
        <v>45402</v>
      </c>
      <c r="C2800" t="s">
        <v>3284</v>
      </c>
      <c r="D2800">
        <v>6573.84</v>
      </c>
      <c r="E2800" t="s">
        <v>25</v>
      </c>
      <c r="F2800" t="s">
        <v>26</v>
      </c>
      <c r="G2800" t="s">
        <v>27</v>
      </c>
      <c r="H2800" t="s">
        <v>44</v>
      </c>
      <c r="I2800">
        <f>IF(OR(financial_transactions35[[#This Row],[amount]]&lt;$L$16, financial_transactions35[[#This Row],[amount]]&gt;$L$17), 1, 0)</f>
        <v>1</v>
      </c>
    </row>
    <row r="2801" spans="1:9">
      <c r="A2801" t="s">
        <v>5491</v>
      </c>
      <c r="B2801" s="3">
        <v>45402</v>
      </c>
      <c r="C2801" t="s">
        <v>5492</v>
      </c>
      <c r="D2801">
        <v>1134.8</v>
      </c>
      <c r="E2801" t="s">
        <v>19</v>
      </c>
      <c r="F2801" t="s">
        <v>61</v>
      </c>
      <c r="G2801" t="s">
        <v>21</v>
      </c>
      <c r="H2801" t="s">
        <v>22</v>
      </c>
      <c r="I2801">
        <f>IF(OR(financial_transactions35[[#This Row],[amount]]&lt;$L$16, financial_transactions35[[#This Row],[amount]]&gt;$L$17), 1, 0)</f>
        <v>1</v>
      </c>
    </row>
    <row r="2802" spans="1:9">
      <c r="A2802" t="s">
        <v>5493</v>
      </c>
      <c r="B2802" s="3">
        <v>45402</v>
      </c>
      <c r="C2802" t="s">
        <v>3496</v>
      </c>
      <c r="D2802">
        <v>19911.939999999999</v>
      </c>
      <c r="E2802" t="s">
        <v>19</v>
      </c>
      <c r="F2802" t="s">
        <v>61</v>
      </c>
      <c r="G2802" t="s">
        <v>48</v>
      </c>
      <c r="H2802" t="s">
        <v>22</v>
      </c>
      <c r="I2802">
        <f>IF(OR(financial_transactions35[[#This Row],[amount]]&lt;$L$16, financial_transactions35[[#This Row],[amount]]&gt;$L$17), 1, 0)</f>
        <v>1</v>
      </c>
    </row>
    <row r="2803" spans="1:9">
      <c r="A2803" t="s">
        <v>5494</v>
      </c>
      <c r="B2803" s="3">
        <v>45402</v>
      </c>
      <c r="C2803" t="s">
        <v>858</v>
      </c>
      <c r="D2803">
        <v>551.87</v>
      </c>
      <c r="E2803" t="s">
        <v>70</v>
      </c>
      <c r="F2803" t="s">
        <v>32</v>
      </c>
      <c r="G2803" t="s">
        <v>27</v>
      </c>
      <c r="H2803" t="s">
        <v>87</v>
      </c>
      <c r="I2803">
        <f>IF(OR(financial_transactions35[[#This Row],[amount]]&lt;$L$16, financial_transactions35[[#This Row],[amount]]&gt;$L$17), 1, 0)</f>
        <v>1</v>
      </c>
    </row>
    <row r="2804" spans="1:9">
      <c r="A2804" t="s">
        <v>5495</v>
      </c>
      <c r="B2804" s="3">
        <v>45402</v>
      </c>
      <c r="C2804" t="s">
        <v>2110</v>
      </c>
      <c r="D2804">
        <v>340.73</v>
      </c>
      <c r="E2804" t="s">
        <v>47</v>
      </c>
      <c r="F2804" t="s">
        <v>20</v>
      </c>
      <c r="G2804" t="s">
        <v>39</v>
      </c>
      <c r="H2804" t="s">
        <v>57</v>
      </c>
      <c r="I2804">
        <f>IF(OR(financial_transactions35[[#This Row],[amount]]&lt;$L$16, financial_transactions35[[#This Row],[amount]]&gt;$L$17), 1, 0)</f>
        <v>1</v>
      </c>
    </row>
    <row r="2805" spans="1:9">
      <c r="A2805" t="s">
        <v>5497</v>
      </c>
      <c r="B2805" s="3">
        <v>45402</v>
      </c>
      <c r="C2805" t="s">
        <v>5498</v>
      </c>
      <c r="D2805">
        <v>1777.04</v>
      </c>
      <c r="E2805" t="s">
        <v>31</v>
      </c>
      <c r="F2805" t="s">
        <v>32</v>
      </c>
      <c r="G2805" t="s">
        <v>48</v>
      </c>
      <c r="H2805" t="s">
        <v>16080</v>
      </c>
      <c r="I2805">
        <f>IF(OR(financial_transactions35[[#This Row],[amount]]&lt;$L$16, financial_transactions35[[#This Row],[amount]]&gt;$L$17), 1, 0)</f>
        <v>1</v>
      </c>
    </row>
    <row r="2806" spans="1:9">
      <c r="A2806" t="s">
        <v>5499</v>
      </c>
      <c r="B2806" s="3">
        <v>45402</v>
      </c>
      <c r="C2806" t="s">
        <v>5500</v>
      </c>
      <c r="D2806">
        <v>515.71</v>
      </c>
      <c r="E2806" t="s">
        <v>16079</v>
      </c>
      <c r="F2806" t="s">
        <v>61</v>
      </c>
      <c r="G2806" t="s">
        <v>39</v>
      </c>
      <c r="H2806" t="s">
        <v>109</v>
      </c>
      <c r="I2806">
        <f>IF(OR(financial_transactions35[[#This Row],[amount]]&lt;$L$16, financial_transactions35[[#This Row],[amount]]&gt;$L$17), 1, 0)</f>
        <v>1</v>
      </c>
    </row>
    <row r="2807" spans="1:9">
      <c r="A2807" t="s">
        <v>5501</v>
      </c>
      <c r="B2807" s="3">
        <v>45402</v>
      </c>
      <c r="C2807" t="s">
        <v>5502</v>
      </c>
      <c r="D2807">
        <v>16985.78</v>
      </c>
      <c r="E2807" t="s">
        <v>67</v>
      </c>
      <c r="F2807" t="s">
        <v>26</v>
      </c>
      <c r="G2807" t="s">
        <v>48</v>
      </c>
      <c r="H2807" t="s">
        <v>16080</v>
      </c>
      <c r="I2807">
        <f>IF(OR(financial_transactions35[[#This Row],[amount]]&lt;$L$16, financial_transactions35[[#This Row],[amount]]&gt;$L$17), 1, 0)</f>
        <v>1</v>
      </c>
    </row>
    <row r="2808" spans="1:9">
      <c r="A2808" t="s">
        <v>5503</v>
      </c>
      <c r="B2808" s="3">
        <v>45402</v>
      </c>
      <c r="C2808" t="s">
        <v>4267</v>
      </c>
      <c r="D2808">
        <v>771.55</v>
      </c>
      <c r="E2808" t="s">
        <v>19</v>
      </c>
      <c r="F2808" t="s">
        <v>20</v>
      </c>
      <c r="G2808" t="s">
        <v>39</v>
      </c>
      <c r="H2808" t="s">
        <v>22</v>
      </c>
      <c r="I2808">
        <f>IF(OR(financial_transactions35[[#This Row],[amount]]&lt;$L$16, financial_transactions35[[#This Row],[amount]]&gt;$L$17), 1, 0)</f>
        <v>1</v>
      </c>
    </row>
    <row r="2809" spans="1:9">
      <c r="A2809" t="s">
        <v>5504</v>
      </c>
      <c r="B2809" s="3">
        <v>45402</v>
      </c>
      <c r="C2809" t="s">
        <v>5505</v>
      </c>
      <c r="D2809">
        <v>530.95000000000005</v>
      </c>
      <c r="E2809" t="s">
        <v>25</v>
      </c>
      <c r="F2809" t="s">
        <v>26</v>
      </c>
      <c r="G2809" t="s">
        <v>21</v>
      </c>
      <c r="H2809" t="s">
        <v>75</v>
      </c>
      <c r="I2809">
        <f>IF(OR(financial_transactions35[[#This Row],[amount]]&lt;$L$16, financial_transactions35[[#This Row],[amount]]&gt;$L$17), 1, 0)</f>
        <v>1</v>
      </c>
    </row>
    <row r="2810" spans="1:9">
      <c r="A2810" t="s">
        <v>5506</v>
      </c>
      <c r="B2810" s="3">
        <v>45402</v>
      </c>
      <c r="C2810" t="s">
        <v>1421</v>
      </c>
      <c r="D2810">
        <v>1999.95</v>
      </c>
      <c r="E2810" t="s">
        <v>67</v>
      </c>
      <c r="F2810" t="s">
        <v>26</v>
      </c>
      <c r="G2810" t="s">
        <v>39</v>
      </c>
      <c r="H2810" t="s">
        <v>40</v>
      </c>
      <c r="I2810">
        <f>IF(OR(financial_transactions35[[#This Row],[amount]]&lt;$L$16, financial_transactions35[[#This Row],[amount]]&gt;$L$17), 1, 0)</f>
        <v>1</v>
      </c>
    </row>
    <row r="2811" spans="1:9">
      <c r="A2811" t="s">
        <v>5507</v>
      </c>
      <c r="B2811" s="3">
        <v>45402</v>
      </c>
      <c r="C2811" t="s">
        <v>5508</v>
      </c>
      <c r="D2811">
        <v>1236.68</v>
      </c>
      <c r="E2811" t="s">
        <v>67</v>
      </c>
      <c r="F2811" t="s">
        <v>26</v>
      </c>
      <c r="G2811" t="s">
        <v>21</v>
      </c>
      <c r="H2811" t="s">
        <v>57</v>
      </c>
      <c r="I2811">
        <f>IF(OR(financial_transactions35[[#This Row],[amount]]&lt;$L$16, financial_transactions35[[#This Row],[amount]]&gt;$L$17), 1, 0)</f>
        <v>1</v>
      </c>
    </row>
    <row r="2812" spans="1:9">
      <c r="A2812" t="s">
        <v>5509</v>
      </c>
      <c r="B2812" s="3">
        <v>45402</v>
      </c>
      <c r="C2812" t="s">
        <v>5510</v>
      </c>
      <c r="D2812">
        <v>1031.0899999999999</v>
      </c>
      <c r="E2812" t="s">
        <v>47</v>
      </c>
      <c r="F2812" t="s">
        <v>32</v>
      </c>
      <c r="G2812" t="s">
        <v>48</v>
      </c>
      <c r="H2812" t="s">
        <v>44</v>
      </c>
      <c r="I2812">
        <f>IF(OR(financial_transactions35[[#This Row],[amount]]&lt;$L$16, financial_transactions35[[#This Row],[amount]]&gt;$L$17), 1, 0)</f>
        <v>1</v>
      </c>
    </row>
    <row r="2813" spans="1:9">
      <c r="A2813" t="s">
        <v>5511</v>
      </c>
      <c r="B2813" s="3">
        <v>45402</v>
      </c>
      <c r="C2813" t="s">
        <v>2488</v>
      </c>
      <c r="D2813">
        <v>1186.1500000000001</v>
      </c>
      <c r="E2813" t="s">
        <v>67</v>
      </c>
      <c r="F2813" t="s">
        <v>26</v>
      </c>
      <c r="G2813" t="s">
        <v>39</v>
      </c>
      <c r="H2813" t="s">
        <v>36</v>
      </c>
      <c r="I2813">
        <f>IF(OR(financial_transactions35[[#This Row],[amount]]&lt;$L$16, financial_transactions35[[#This Row],[amount]]&gt;$L$17), 1, 0)</f>
        <v>1</v>
      </c>
    </row>
    <row r="2814" spans="1:9">
      <c r="A2814" t="s">
        <v>5512</v>
      </c>
      <c r="B2814" s="3">
        <v>45402</v>
      </c>
      <c r="C2814" t="s">
        <v>5513</v>
      </c>
      <c r="D2814">
        <v>1531.85</v>
      </c>
      <c r="E2814" t="s">
        <v>19</v>
      </c>
      <c r="F2814" t="s">
        <v>61</v>
      </c>
      <c r="G2814" t="s">
        <v>27</v>
      </c>
      <c r="H2814" t="s">
        <v>53</v>
      </c>
      <c r="I2814">
        <f>IF(OR(financial_transactions35[[#This Row],[amount]]&lt;$L$16, financial_transactions35[[#This Row],[amount]]&gt;$L$17), 1, 0)</f>
        <v>1</v>
      </c>
    </row>
    <row r="2815" spans="1:9">
      <c r="A2815" t="s">
        <v>5514</v>
      </c>
      <c r="B2815" s="3">
        <v>45402</v>
      </c>
      <c r="C2815" t="s">
        <v>5515</v>
      </c>
      <c r="D2815">
        <v>1524.21</v>
      </c>
      <c r="E2815" t="s">
        <v>47</v>
      </c>
      <c r="F2815" t="s">
        <v>61</v>
      </c>
      <c r="G2815" t="s">
        <v>48</v>
      </c>
      <c r="H2815" t="s">
        <v>109</v>
      </c>
      <c r="I2815">
        <f>IF(OR(financial_transactions35[[#This Row],[amount]]&lt;$L$16, financial_transactions35[[#This Row],[amount]]&gt;$L$17), 1, 0)</f>
        <v>1</v>
      </c>
    </row>
    <row r="2816" spans="1:9">
      <c r="A2816" t="s">
        <v>5516</v>
      </c>
      <c r="B2816" s="3">
        <v>45402</v>
      </c>
      <c r="C2816" t="s">
        <v>1443</v>
      </c>
      <c r="D2816">
        <v>702.04</v>
      </c>
      <c r="E2816" t="s">
        <v>64</v>
      </c>
      <c r="F2816" t="s">
        <v>20</v>
      </c>
      <c r="G2816" t="s">
        <v>48</v>
      </c>
      <c r="H2816" t="s">
        <v>44</v>
      </c>
      <c r="I2816">
        <f>IF(OR(financial_transactions35[[#This Row],[amount]]&lt;$L$16, financial_transactions35[[#This Row],[amount]]&gt;$L$17), 1, 0)</f>
        <v>1</v>
      </c>
    </row>
    <row r="2817" spans="1:9">
      <c r="A2817" t="s">
        <v>5517</v>
      </c>
      <c r="B2817" s="3">
        <v>45402</v>
      </c>
      <c r="C2817" t="s">
        <v>5518</v>
      </c>
      <c r="D2817">
        <v>1521.81</v>
      </c>
      <c r="E2817" t="s">
        <v>122</v>
      </c>
      <c r="F2817" t="s">
        <v>61</v>
      </c>
      <c r="G2817" t="s">
        <v>48</v>
      </c>
      <c r="H2817" t="s">
        <v>16080</v>
      </c>
      <c r="I2817">
        <f>IF(OR(financial_transactions35[[#This Row],[amount]]&lt;$L$16, financial_transactions35[[#This Row],[amount]]&gt;$L$17), 1, 0)</f>
        <v>1</v>
      </c>
    </row>
    <row r="2818" spans="1:9">
      <c r="A2818" t="s">
        <v>5519</v>
      </c>
      <c r="B2818" s="3">
        <v>45402</v>
      </c>
      <c r="C2818" t="s">
        <v>2490</v>
      </c>
      <c r="D2818">
        <v>1508.19</v>
      </c>
      <c r="E2818" t="s">
        <v>31</v>
      </c>
      <c r="F2818" t="s">
        <v>32</v>
      </c>
      <c r="G2818" t="s">
        <v>21</v>
      </c>
      <c r="H2818" t="s">
        <v>44</v>
      </c>
      <c r="I2818">
        <f>IF(OR(financial_transactions35[[#This Row],[amount]]&lt;$L$16, financial_transactions35[[#This Row],[amount]]&gt;$L$17), 1, 0)</f>
        <v>1</v>
      </c>
    </row>
    <row r="2819" spans="1:9">
      <c r="A2819" t="s">
        <v>5520</v>
      </c>
      <c r="B2819" s="3">
        <v>45402</v>
      </c>
      <c r="C2819" t="s">
        <v>5521</v>
      </c>
      <c r="D2819">
        <v>1326.94</v>
      </c>
      <c r="E2819" t="s">
        <v>70</v>
      </c>
      <c r="F2819" t="s">
        <v>61</v>
      </c>
      <c r="G2819" t="s">
        <v>27</v>
      </c>
      <c r="H2819" t="s">
        <v>123</v>
      </c>
      <c r="I2819">
        <f>IF(OR(financial_transactions35[[#This Row],[amount]]&lt;$L$16, financial_transactions35[[#This Row],[amount]]&gt;$L$17), 1, 0)</f>
        <v>1</v>
      </c>
    </row>
    <row r="2820" spans="1:9">
      <c r="A2820" t="s">
        <v>5522</v>
      </c>
      <c r="B2820" s="3">
        <v>45402</v>
      </c>
      <c r="C2820" t="s">
        <v>5523</v>
      </c>
      <c r="D2820">
        <v>461.87</v>
      </c>
      <c r="E2820" t="s">
        <v>16079</v>
      </c>
      <c r="F2820" t="s">
        <v>61</v>
      </c>
      <c r="G2820" t="s">
        <v>39</v>
      </c>
      <c r="H2820" t="s">
        <v>36</v>
      </c>
      <c r="I2820">
        <f>IF(OR(financial_transactions35[[#This Row],[amount]]&lt;$L$16, financial_transactions35[[#This Row],[amount]]&gt;$L$17), 1, 0)</f>
        <v>1</v>
      </c>
    </row>
    <row r="2821" spans="1:9">
      <c r="A2821" t="s">
        <v>5526</v>
      </c>
      <c r="B2821" s="3">
        <v>45402</v>
      </c>
      <c r="C2821" t="s">
        <v>5527</v>
      </c>
      <c r="D2821">
        <v>1307.76</v>
      </c>
      <c r="E2821" t="s">
        <v>25</v>
      </c>
      <c r="F2821" t="s">
        <v>32</v>
      </c>
      <c r="G2821" t="s">
        <v>21</v>
      </c>
      <c r="H2821" t="s">
        <v>75</v>
      </c>
      <c r="I2821">
        <f>IF(OR(financial_transactions35[[#This Row],[amount]]&lt;$L$16, financial_transactions35[[#This Row],[amount]]&gt;$L$17), 1, 0)</f>
        <v>1</v>
      </c>
    </row>
    <row r="2822" spans="1:9">
      <c r="A2822" t="s">
        <v>5528</v>
      </c>
      <c r="B2822" s="3">
        <v>45402</v>
      </c>
      <c r="C2822" t="s">
        <v>5529</v>
      </c>
      <c r="D2822">
        <v>342.81</v>
      </c>
      <c r="E2822" t="s">
        <v>19</v>
      </c>
      <c r="F2822" t="s">
        <v>32</v>
      </c>
      <c r="G2822" t="s">
        <v>27</v>
      </c>
      <c r="H2822" t="s">
        <v>123</v>
      </c>
      <c r="I2822">
        <f>IF(OR(financial_transactions35[[#This Row],[amount]]&lt;$L$16, financial_transactions35[[#This Row],[amount]]&gt;$L$17), 1, 0)</f>
        <v>1</v>
      </c>
    </row>
    <row r="2823" spans="1:9">
      <c r="A2823" t="s">
        <v>5532</v>
      </c>
      <c r="B2823" s="3">
        <v>45402</v>
      </c>
      <c r="C2823" t="s">
        <v>5533</v>
      </c>
      <c r="D2823">
        <v>1311.87</v>
      </c>
      <c r="E2823" t="s">
        <v>64</v>
      </c>
      <c r="F2823" t="s">
        <v>26</v>
      </c>
      <c r="G2823" t="s">
        <v>39</v>
      </c>
      <c r="H2823" t="s">
        <v>53</v>
      </c>
      <c r="I2823">
        <f>IF(OR(financial_transactions35[[#This Row],[amount]]&lt;$L$16, financial_transactions35[[#This Row],[amount]]&gt;$L$17), 1, 0)</f>
        <v>1</v>
      </c>
    </row>
    <row r="2824" spans="1:9">
      <c r="A2824" t="s">
        <v>5534</v>
      </c>
      <c r="B2824" s="3">
        <v>45402</v>
      </c>
      <c r="C2824" t="s">
        <v>1356</v>
      </c>
      <c r="D2824">
        <v>881.64</v>
      </c>
      <c r="E2824" t="s">
        <v>19</v>
      </c>
      <c r="F2824" t="s">
        <v>20</v>
      </c>
      <c r="G2824" t="s">
        <v>21</v>
      </c>
      <c r="H2824" t="s">
        <v>94</v>
      </c>
      <c r="I2824">
        <f>IF(OR(financial_transactions35[[#This Row],[amount]]&lt;$L$16, financial_transactions35[[#This Row],[amount]]&gt;$L$17), 1, 0)</f>
        <v>1</v>
      </c>
    </row>
    <row r="2825" spans="1:9">
      <c r="A2825" t="s">
        <v>5535</v>
      </c>
      <c r="B2825" s="3">
        <v>45402</v>
      </c>
      <c r="C2825" t="s">
        <v>5536</v>
      </c>
      <c r="D2825">
        <v>279.77</v>
      </c>
      <c r="E2825" t="s">
        <v>16110</v>
      </c>
      <c r="F2825" t="s">
        <v>32</v>
      </c>
      <c r="G2825" t="s">
        <v>48</v>
      </c>
      <c r="H2825" t="s">
        <v>87</v>
      </c>
      <c r="I2825">
        <f>IF(OR(financial_transactions35[[#This Row],[amount]]&lt;$L$16, financial_transactions35[[#This Row],[amount]]&gt;$L$17), 1, 0)</f>
        <v>1</v>
      </c>
    </row>
    <row r="2826" spans="1:9">
      <c r="A2826" t="s">
        <v>5537</v>
      </c>
      <c r="B2826" s="3">
        <v>45403</v>
      </c>
      <c r="C2826" t="s">
        <v>5000</v>
      </c>
      <c r="D2826">
        <v>1416.44</v>
      </c>
      <c r="E2826" t="s">
        <v>31</v>
      </c>
      <c r="F2826" t="s">
        <v>20</v>
      </c>
      <c r="G2826" t="s">
        <v>21</v>
      </c>
      <c r="H2826" t="s">
        <v>109</v>
      </c>
      <c r="I2826">
        <f>IF(OR(financial_transactions35[[#This Row],[amount]]&lt;$L$16, financial_transactions35[[#This Row],[amount]]&gt;$L$17), 1, 0)</f>
        <v>1</v>
      </c>
    </row>
    <row r="2827" spans="1:9">
      <c r="A2827" t="s">
        <v>5538</v>
      </c>
      <c r="B2827" s="3">
        <v>45403</v>
      </c>
      <c r="C2827" t="s">
        <v>5539</v>
      </c>
      <c r="D2827">
        <v>788.03</v>
      </c>
      <c r="E2827" t="s">
        <v>19</v>
      </c>
      <c r="F2827" t="s">
        <v>61</v>
      </c>
      <c r="G2827" t="s">
        <v>48</v>
      </c>
      <c r="H2827" t="s">
        <v>53</v>
      </c>
      <c r="I2827">
        <f>IF(OR(financial_transactions35[[#This Row],[amount]]&lt;$L$16, financial_transactions35[[#This Row],[amount]]&gt;$L$17), 1, 0)</f>
        <v>1</v>
      </c>
    </row>
    <row r="2828" spans="1:9">
      <c r="A2828" t="s">
        <v>5540</v>
      </c>
      <c r="B2828" s="3">
        <v>45403</v>
      </c>
      <c r="C2828" t="s">
        <v>1268</v>
      </c>
      <c r="D2828">
        <v>1932.83</v>
      </c>
      <c r="E2828" t="s">
        <v>16079</v>
      </c>
      <c r="F2828" t="s">
        <v>32</v>
      </c>
      <c r="G2828" t="s">
        <v>39</v>
      </c>
      <c r="H2828" t="s">
        <v>49</v>
      </c>
      <c r="I2828">
        <f>IF(OR(financial_transactions35[[#This Row],[amount]]&lt;$L$16, financial_transactions35[[#This Row],[amount]]&gt;$L$17), 1, 0)</f>
        <v>1</v>
      </c>
    </row>
    <row r="2829" spans="1:9">
      <c r="A2829" t="s">
        <v>5541</v>
      </c>
      <c r="B2829" s="3">
        <v>45403</v>
      </c>
      <c r="C2829" t="s">
        <v>5542</v>
      </c>
      <c r="D2829">
        <v>948.46</v>
      </c>
      <c r="E2829" t="s">
        <v>67</v>
      </c>
      <c r="F2829" t="s">
        <v>61</v>
      </c>
      <c r="G2829" t="s">
        <v>39</v>
      </c>
      <c r="H2829" t="s">
        <v>49</v>
      </c>
      <c r="I2829">
        <f>IF(OR(financial_transactions35[[#This Row],[amount]]&lt;$L$16, financial_transactions35[[#This Row],[amount]]&gt;$L$17), 1, 0)</f>
        <v>1</v>
      </c>
    </row>
    <row r="2830" spans="1:9">
      <c r="A2830" t="s">
        <v>5544</v>
      </c>
      <c r="B2830" s="3">
        <v>45403</v>
      </c>
      <c r="C2830" t="s">
        <v>5545</v>
      </c>
      <c r="D2830">
        <v>817.73</v>
      </c>
      <c r="E2830" t="s">
        <v>16110</v>
      </c>
      <c r="F2830" t="s">
        <v>61</v>
      </c>
      <c r="G2830" t="s">
        <v>48</v>
      </c>
      <c r="H2830" t="s">
        <v>49</v>
      </c>
      <c r="I2830">
        <f>IF(OR(financial_transactions35[[#This Row],[amount]]&lt;$L$16, financial_transactions35[[#This Row],[amount]]&gt;$L$17), 1, 0)</f>
        <v>1</v>
      </c>
    </row>
    <row r="2831" spans="1:9">
      <c r="A2831" t="s">
        <v>5546</v>
      </c>
      <c r="B2831" s="3">
        <v>45403</v>
      </c>
      <c r="C2831" t="s">
        <v>5547</v>
      </c>
      <c r="D2831">
        <v>742.02</v>
      </c>
      <c r="E2831" t="s">
        <v>19</v>
      </c>
      <c r="F2831" t="s">
        <v>20</v>
      </c>
      <c r="G2831" t="s">
        <v>39</v>
      </c>
      <c r="H2831" t="s">
        <v>22</v>
      </c>
      <c r="I2831">
        <f>IF(OR(financial_transactions35[[#This Row],[amount]]&lt;$L$16, financial_transactions35[[#This Row],[amount]]&gt;$L$17), 1, 0)</f>
        <v>1</v>
      </c>
    </row>
    <row r="2832" spans="1:9">
      <c r="A2832" t="s">
        <v>5548</v>
      </c>
      <c r="B2832" s="3">
        <v>45403</v>
      </c>
      <c r="C2832" t="s">
        <v>5549</v>
      </c>
      <c r="D2832">
        <v>551.54</v>
      </c>
      <c r="E2832" t="s">
        <v>16079</v>
      </c>
      <c r="F2832" t="s">
        <v>26</v>
      </c>
      <c r="G2832" t="s">
        <v>27</v>
      </c>
      <c r="H2832" t="s">
        <v>123</v>
      </c>
      <c r="I2832">
        <f>IF(OR(financial_transactions35[[#This Row],[amount]]&lt;$L$16, financial_transactions35[[#This Row],[amount]]&gt;$L$17), 1, 0)</f>
        <v>1</v>
      </c>
    </row>
    <row r="2833" spans="1:9">
      <c r="A2833" t="s">
        <v>5550</v>
      </c>
      <c r="B2833" s="3">
        <v>45403</v>
      </c>
      <c r="C2833" t="s">
        <v>5551</v>
      </c>
      <c r="D2833">
        <v>207.79</v>
      </c>
      <c r="E2833" t="s">
        <v>67</v>
      </c>
      <c r="F2833" t="s">
        <v>20</v>
      </c>
      <c r="G2833" t="s">
        <v>21</v>
      </c>
      <c r="H2833" t="s">
        <v>176</v>
      </c>
      <c r="I2833">
        <f>IF(OR(financial_transactions35[[#This Row],[amount]]&lt;$L$16, financial_transactions35[[#This Row],[amount]]&gt;$L$17), 1, 0)</f>
        <v>1</v>
      </c>
    </row>
    <row r="2834" spans="1:9">
      <c r="A2834" t="s">
        <v>5552</v>
      </c>
      <c r="B2834" s="3">
        <v>45403</v>
      </c>
      <c r="C2834" t="s">
        <v>1045</v>
      </c>
      <c r="D2834">
        <v>824.84</v>
      </c>
      <c r="E2834" t="s">
        <v>70</v>
      </c>
      <c r="F2834" t="s">
        <v>26</v>
      </c>
      <c r="G2834" t="s">
        <v>27</v>
      </c>
      <c r="H2834" t="s">
        <v>57</v>
      </c>
      <c r="I2834">
        <f>IF(OR(financial_transactions35[[#This Row],[amount]]&lt;$L$16, financial_transactions35[[#This Row],[amount]]&gt;$L$17), 1, 0)</f>
        <v>1</v>
      </c>
    </row>
    <row r="2835" spans="1:9">
      <c r="A2835" t="s">
        <v>5553</v>
      </c>
      <c r="B2835" s="3">
        <v>45403</v>
      </c>
      <c r="C2835" t="s">
        <v>5554</v>
      </c>
      <c r="D2835">
        <v>461.84</v>
      </c>
      <c r="E2835" t="s">
        <v>70</v>
      </c>
      <c r="F2835" t="s">
        <v>26</v>
      </c>
      <c r="G2835" t="s">
        <v>27</v>
      </c>
      <c r="H2835" t="s">
        <v>87</v>
      </c>
      <c r="I2835">
        <f>IF(OR(financial_transactions35[[#This Row],[amount]]&lt;$L$16, financial_transactions35[[#This Row],[amount]]&gt;$L$17), 1, 0)</f>
        <v>1</v>
      </c>
    </row>
    <row r="2836" spans="1:9">
      <c r="A2836" t="s">
        <v>5555</v>
      </c>
      <c r="B2836" s="3">
        <v>45403</v>
      </c>
      <c r="C2836" t="s">
        <v>5556</v>
      </c>
      <c r="D2836">
        <v>604.77</v>
      </c>
      <c r="E2836" t="s">
        <v>19</v>
      </c>
      <c r="F2836" t="s">
        <v>26</v>
      </c>
      <c r="G2836" t="s">
        <v>48</v>
      </c>
      <c r="H2836" t="s">
        <v>123</v>
      </c>
      <c r="I2836">
        <f>IF(OR(financial_transactions35[[#This Row],[amount]]&lt;$L$16, financial_transactions35[[#This Row],[amount]]&gt;$L$17), 1, 0)</f>
        <v>1</v>
      </c>
    </row>
    <row r="2837" spans="1:9">
      <c r="A2837" t="s">
        <v>5557</v>
      </c>
      <c r="B2837" s="3">
        <v>45403</v>
      </c>
      <c r="C2837" t="s">
        <v>5558</v>
      </c>
      <c r="D2837">
        <v>432.15</v>
      </c>
      <c r="E2837" t="s">
        <v>25</v>
      </c>
      <c r="F2837" t="s">
        <v>61</v>
      </c>
      <c r="G2837" t="s">
        <v>48</v>
      </c>
      <c r="H2837" t="s">
        <v>16080</v>
      </c>
      <c r="I2837">
        <f>IF(OR(financial_transactions35[[#This Row],[amount]]&lt;$L$16, financial_transactions35[[#This Row],[amount]]&gt;$L$17), 1, 0)</f>
        <v>1</v>
      </c>
    </row>
    <row r="2838" spans="1:9">
      <c r="A2838" t="s">
        <v>5561</v>
      </c>
      <c r="B2838" s="3">
        <v>45403</v>
      </c>
      <c r="C2838" t="s">
        <v>5562</v>
      </c>
      <c r="D2838">
        <v>1291.79</v>
      </c>
      <c r="E2838" t="s">
        <v>19</v>
      </c>
      <c r="F2838" t="s">
        <v>26</v>
      </c>
      <c r="G2838" t="s">
        <v>48</v>
      </c>
      <c r="H2838" t="s">
        <v>87</v>
      </c>
      <c r="I2838">
        <f>IF(OR(financial_transactions35[[#This Row],[amount]]&lt;$L$16, financial_transactions35[[#This Row],[amount]]&gt;$L$17), 1, 0)</f>
        <v>1</v>
      </c>
    </row>
    <row r="2839" spans="1:9">
      <c r="A2839" t="s">
        <v>5563</v>
      </c>
      <c r="B2839" s="3">
        <v>45403</v>
      </c>
      <c r="C2839" t="s">
        <v>5549</v>
      </c>
      <c r="D2839">
        <v>7088.93</v>
      </c>
      <c r="E2839" t="s">
        <v>47</v>
      </c>
      <c r="F2839" t="s">
        <v>61</v>
      </c>
      <c r="G2839" t="s">
        <v>27</v>
      </c>
      <c r="H2839" t="s">
        <v>49</v>
      </c>
      <c r="I2839">
        <f>IF(OR(financial_transactions35[[#This Row],[amount]]&lt;$L$16, financial_transactions35[[#This Row],[amount]]&gt;$L$17), 1, 0)</f>
        <v>1</v>
      </c>
    </row>
    <row r="2840" spans="1:9">
      <c r="A2840" t="s">
        <v>5564</v>
      </c>
      <c r="B2840" s="3">
        <v>45403</v>
      </c>
      <c r="C2840" t="s">
        <v>5565</v>
      </c>
      <c r="D2840">
        <v>1568.78</v>
      </c>
      <c r="E2840" t="s">
        <v>70</v>
      </c>
      <c r="F2840" t="s">
        <v>61</v>
      </c>
      <c r="G2840" t="s">
        <v>27</v>
      </c>
      <c r="H2840" t="s">
        <v>123</v>
      </c>
      <c r="I2840">
        <f>IF(OR(financial_transactions35[[#This Row],[amount]]&lt;$L$16, financial_transactions35[[#This Row],[amount]]&gt;$L$17), 1, 0)</f>
        <v>1</v>
      </c>
    </row>
    <row r="2841" spans="1:9">
      <c r="A2841" t="s">
        <v>5566</v>
      </c>
      <c r="B2841" s="3">
        <v>45403</v>
      </c>
      <c r="C2841" t="s">
        <v>5567</v>
      </c>
      <c r="D2841">
        <v>1326.57</v>
      </c>
      <c r="E2841" t="s">
        <v>31</v>
      </c>
      <c r="F2841" t="s">
        <v>61</v>
      </c>
      <c r="G2841" t="s">
        <v>39</v>
      </c>
      <c r="H2841" t="s">
        <v>57</v>
      </c>
      <c r="I2841">
        <f>IF(OR(financial_transactions35[[#This Row],[amount]]&lt;$L$16, financial_transactions35[[#This Row],[amount]]&gt;$L$17), 1, 0)</f>
        <v>1</v>
      </c>
    </row>
    <row r="2842" spans="1:9">
      <c r="A2842" t="s">
        <v>5568</v>
      </c>
      <c r="B2842" s="3">
        <v>45403</v>
      </c>
      <c r="C2842" t="s">
        <v>5569</v>
      </c>
      <c r="D2842">
        <v>1014.93</v>
      </c>
      <c r="E2842" t="s">
        <v>52</v>
      </c>
      <c r="F2842" t="s">
        <v>32</v>
      </c>
      <c r="G2842" t="s">
        <v>39</v>
      </c>
      <c r="H2842" t="s">
        <v>49</v>
      </c>
      <c r="I2842">
        <f>IF(OR(financial_transactions35[[#This Row],[amount]]&lt;$L$16, financial_transactions35[[#This Row],[amount]]&gt;$L$17), 1, 0)</f>
        <v>1</v>
      </c>
    </row>
    <row r="2843" spans="1:9">
      <c r="A2843" t="s">
        <v>5572</v>
      </c>
      <c r="B2843" s="3">
        <v>45403</v>
      </c>
      <c r="C2843" t="s">
        <v>5573</v>
      </c>
      <c r="D2843">
        <v>1284.47</v>
      </c>
      <c r="E2843" t="s">
        <v>31</v>
      </c>
      <c r="F2843" t="s">
        <v>61</v>
      </c>
      <c r="G2843" t="s">
        <v>27</v>
      </c>
      <c r="H2843" t="s">
        <v>28</v>
      </c>
      <c r="I2843">
        <f>IF(OR(financial_transactions35[[#This Row],[amount]]&lt;$L$16, financial_transactions35[[#This Row],[amount]]&gt;$L$17), 1, 0)</f>
        <v>1</v>
      </c>
    </row>
    <row r="2844" spans="1:9">
      <c r="A2844" t="s">
        <v>5574</v>
      </c>
      <c r="B2844" s="3">
        <v>45403</v>
      </c>
      <c r="C2844" t="s">
        <v>3730</v>
      </c>
      <c r="D2844">
        <v>292.12</v>
      </c>
      <c r="E2844" t="s">
        <v>67</v>
      </c>
      <c r="F2844" t="s">
        <v>61</v>
      </c>
      <c r="G2844" t="s">
        <v>21</v>
      </c>
      <c r="H2844" t="s">
        <v>33</v>
      </c>
      <c r="I2844">
        <f>IF(OR(financial_transactions35[[#This Row],[amount]]&lt;$L$16, financial_transactions35[[#This Row],[amount]]&gt;$L$17), 1, 0)</f>
        <v>1</v>
      </c>
    </row>
    <row r="2845" spans="1:9">
      <c r="A2845" t="s">
        <v>5575</v>
      </c>
      <c r="B2845" s="3">
        <v>45403</v>
      </c>
      <c r="C2845" t="s">
        <v>5576</v>
      </c>
      <c r="D2845">
        <v>629.05999999999995</v>
      </c>
      <c r="E2845" t="s">
        <v>122</v>
      </c>
      <c r="F2845" t="s">
        <v>26</v>
      </c>
      <c r="G2845" t="s">
        <v>48</v>
      </c>
      <c r="H2845" t="s">
        <v>36</v>
      </c>
      <c r="I2845">
        <f>IF(OR(financial_transactions35[[#This Row],[amount]]&lt;$L$16, financial_transactions35[[#This Row],[amount]]&gt;$L$17), 1, 0)</f>
        <v>1</v>
      </c>
    </row>
    <row r="2846" spans="1:9">
      <c r="A2846" t="s">
        <v>5577</v>
      </c>
      <c r="B2846" s="3">
        <v>45403</v>
      </c>
      <c r="C2846" t="s">
        <v>438</v>
      </c>
      <c r="D2846">
        <v>1949.24</v>
      </c>
      <c r="E2846" t="s">
        <v>19</v>
      </c>
      <c r="F2846" t="s">
        <v>61</v>
      </c>
      <c r="G2846" t="s">
        <v>48</v>
      </c>
      <c r="H2846" t="s">
        <v>40</v>
      </c>
      <c r="I2846">
        <f>IF(OR(financial_transactions35[[#This Row],[amount]]&lt;$L$16, financial_transactions35[[#This Row],[amount]]&gt;$L$17), 1, 0)</f>
        <v>1</v>
      </c>
    </row>
    <row r="2847" spans="1:9">
      <c r="A2847" t="s">
        <v>5578</v>
      </c>
      <c r="B2847" s="3">
        <v>45403</v>
      </c>
      <c r="C2847" t="s">
        <v>5579</v>
      </c>
      <c r="D2847">
        <v>940.93</v>
      </c>
      <c r="E2847" t="s">
        <v>122</v>
      </c>
      <c r="F2847" t="s">
        <v>20</v>
      </c>
      <c r="G2847" t="s">
        <v>39</v>
      </c>
      <c r="H2847" t="s">
        <v>22</v>
      </c>
      <c r="I2847">
        <f>IF(OR(financial_transactions35[[#This Row],[amount]]&lt;$L$16, financial_transactions35[[#This Row],[amount]]&gt;$L$17), 1, 0)</f>
        <v>1</v>
      </c>
    </row>
    <row r="2848" spans="1:9">
      <c r="A2848" t="s">
        <v>5580</v>
      </c>
      <c r="B2848" s="3">
        <v>45403</v>
      </c>
      <c r="C2848" t="s">
        <v>5581</v>
      </c>
      <c r="D2848">
        <v>383.26</v>
      </c>
      <c r="E2848" t="s">
        <v>47</v>
      </c>
      <c r="F2848" t="s">
        <v>20</v>
      </c>
      <c r="G2848" t="s">
        <v>21</v>
      </c>
      <c r="H2848" t="s">
        <v>33</v>
      </c>
      <c r="I2848">
        <f>IF(OR(financial_transactions35[[#This Row],[amount]]&lt;$L$16, financial_transactions35[[#This Row],[amount]]&gt;$L$17), 1, 0)</f>
        <v>1</v>
      </c>
    </row>
    <row r="2849" spans="1:9">
      <c r="A2849" t="s">
        <v>5582</v>
      </c>
      <c r="B2849" s="3">
        <v>45403</v>
      </c>
      <c r="C2849" t="s">
        <v>5583</v>
      </c>
      <c r="D2849">
        <v>1577.4</v>
      </c>
      <c r="E2849" t="s">
        <v>31</v>
      </c>
      <c r="F2849" t="s">
        <v>32</v>
      </c>
      <c r="G2849" t="s">
        <v>27</v>
      </c>
      <c r="H2849" t="s">
        <v>75</v>
      </c>
      <c r="I2849">
        <f>IF(OR(financial_transactions35[[#This Row],[amount]]&lt;$L$16, financial_transactions35[[#This Row],[amount]]&gt;$L$17), 1, 0)</f>
        <v>1</v>
      </c>
    </row>
    <row r="2850" spans="1:9">
      <c r="A2850" t="s">
        <v>5584</v>
      </c>
      <c r="B2850" s="3">
        <v>45403</v>
      </c>
      <c r="C2850" t="s">
        <v>5585</v>
      </c>
      <c r="D2850">
        <v>1396.24</v>
      </c>
      <c r="E2850" t="s">
        <v>16079</v>
      </c>
      <c r="F2850" t="s">
        <v>32</v>
      </c>
      <c r="G2850" t="s">
        <v>48</v>
      </c>
      <c r="H2850" t="s">
        <v>40</v>
      </c>
      <c r="I2850">
        <f>IF(OR(financial_transactions35[[#This Row],[amount]]&lt;$L$16, financial_transactions35[[#This Row],[amount]]&gt;$L$17), 1, 0)</f>
        <v>1</v>
      </c>
    </row>
    <row r="2851" spans="1:9">
      <c r="A2851" t="s">
        <v>5586</v>
      </c>
      <c r="B2851" s="3">
        <v>45403</v>
      </c>
      <c r="C2851" t="s">
        <v>5587</v>
      </c>
      <c r="D2851">
        <v>1891.51</v>
      </c>
      <c r="E2851" t="s">
        <v>16110</v>
      </c>
      <c r="F2851" t="s">
        <v>32</v>
      </c>
      <c r="G2851" t="s">
        <v>48</v>
      </c>
      <c r="H2851" t="s">
        <v>109</v>
      </c>
      <c r="I2851">
        <f>IF(OR(financial_transactions35[[#This Row],[amount]]&lt;$L$16, financial_transactions35[[#This Row],[amount]]&gt;$L$17), 1, 0)</f>
        <v>1</v>
      </c>
    </row>
    <row r="2852" spans="1:9">
      <c r="A2852" t="s">
        <v>5588</v>
      </c>
      <c r="B2852" s="3">
        <v>45403</v>
      </c>
      <c r="C2852" t="s">
        <v>5589</v>
      </c>
      <c r="D2852">
        <v>1859.72</v>
      </c>
      <c r="E2852" t="s">
        <v>122</v>
      </c>
      <c r="F2852" t="s">
        <v>26</v>
      </c>
      <c r="G2852" t="s">
        <v>48</v>
      </c>
      <c r="H2852" t="s">
        <v>109</v>
      </c>
      <c r="I2852">
        <f>IF(OR(financial_transactions35[[#This Row],[amount]]&lt;$L$16, financial_transactions35[[#This Row],[amount]]&gt;$L$17), 1, 0)</f>
        <v>1</v>
      </c>
    </row>
    <row r="2853" spans="1:9">
      <c r="A2853" t="s">
        <v>5591</v>
      </c>
      <c r="B2853" s="3">
        <v>45403</v>
      </c>
      <c r="C2853" t="s">
        <v>5592</v>
      </c>
      <c r="D2853">
        <v>1078.69</v>
      </c>
      <c r="E2853" t="s">
        <v>47</v>
      </c>
      <c r="F2853" t="s">
        <v>32</v>
      </c>
      <c r="G2853" t="s">
        <v>48</v>
      </c>
      <c r="H2853" t="s">
        <v>44</v>
      </c>
      <c r="I2853">
        <f>IF(OR(financial_transactions35[[#This Row],[amount]]&lt;$L$16, financial_transactions35[[#This Row],[amount]]&gt;$L$17), 1, 0)</f>
        <v>1</v>
      </c>
    </row>
    <row r="2854" spans="1:9">
      <c r="A2854" t="s">
        <v>5593</v>
      </c>
      <c r="B2854" s="3">
        <v>45403</v>
      </c>
      <c r="C2854" t="s">
        <v>4182</v>
      </c>
      <c r="D2854">
        <v>1168.06</v>
      </c>
      <c r="E2854" t="s">
        <v>52</v>
      </c>
      <c r="F2854" t="s">
        <v>26</v>
      </c>
      <c r="G2854" t="s">
        <v>48</v>
      </c>
      <c r="H2854" t="s">
        <v>40</v>
      </c>
      <c r="I2854">
        <f>IF(OR(financial_transactions35[[#This Row],[amount]]&lt;$L$16, financial_transactions35[[#This Row],[amount]]&gt;$L$17), 1, 0)</f>
        <v>1</v>
      </c>
    </row>
    <row r="2855" spans="1:9">
      <c r="A2855" t="s">
        <v>5594</v>
      </c>
      <c r="B2855" s="3">
        <v>45403</v>
      </c>
      <c r="C2855" t="s">
        <v>5595</v>
      </c>
      <c r="D2855">
        <v>1653.48</v>
      </c>
      <c r="E2855" t="s">
        <v>19</v>
      </c>
      <c r="F2855" t="s">
        <v>26</v>
      </c>
      <c r="G2855" t="s">
        <v>39</v>
      </c>
      <c r="H2855" t="s">
        <v>176</v>
      </c>
      <c r="I2855">
        <f>IF(OR(financial_transactions35[[#This Row],[amount]]&lt;$L$16, financial_transactions35[[#This Row],[amount]]&gt;$L$17), 1, 0)</f>
        <v>1</v>
      </c>
    </row>
    <row r="2856" spans="1:9">
      <c r="A2856" t="s">
        <v>5596</v>
      </c>
      <c r="B2856" s="3">
        <v>45403</v>
      </c>
      <c r="C2856" t="s">
        <v>1579</v>
      </c>
      <c r="D2856">
        <v>203.64</v>
      </c>
      <c r="E2856" t="s">
        <v>25</v>
      </c>
      <c r="F2856" t="s">
        <v>61</v>
      </c>
      <c r="G2856" t="s">
        <v>27</v>
      </c>
      <c r="H2856" t="s">
        <v>87</v>
      </c>
      <c r="I2856">
        <f>IF(OR(financial_transactions35[[#This Row],[amount]]&lt;$L$16, financial_transactions35[[#This Row],[amount]]&gt;$L$17), 1, 0)</f>
        <v>1</v>
      </c>
    </row>
    <row r="2857" spans="1:9">
      <c r="A2857" t="s">
        <v>5597</v>
      </c>
      <c r="B2857" s="3">
        <v>45403</v>
      </c>
      <c r="C2857" t="s">
        <v>5598</v>
      </c>
      <c r="D2857">
        <v>1342.86</v>
      </c>
      <c r="E2857" t="s">
        <v>47</v>
      </c>
      <c r="F2857" t="s">
        <v>32</v>
      </c>
      <c r="G2857" t="s">
        <v>21</v>
      </c>
      <c r="H2857" t="s">
        <v>44</v>
      </c>
      <c r="I2857">
        <f>IF(OR(financial_transactions35[[#This Row],[amount]]&lt;$L$16, financial_transactions35[[#This Row],[amount]]&gt;$L$17), 1, 0)</f>
        <v>1</v>
      </c>
    </row>
    <row r="2858" spans="1:9">
      <c r="A2858" t="s">
        <v>5599</v>
      </c>
      <c r="B2858" s="3">
        <v>45403</v>
      </c>
      <c r="C2858" t="s">
        <v>5600</v>
      </c>
      <c r="D2858">
        <v>1108.8800000000001</v>
      </c>
      <c r="E2858" t="s">
        <v>67</v>
      </c>
      <c r="F2858" t="s">
        <v>26</v>
      </c>
      <c r="G2858" t="s">
        <v>39</v>
      </c>
      <c r="H2858" t="s">
        <v>40</v>
      </c>
      <c r="I2858">
        <f>IF(OR(financial_transactions35[[#This Row],[amount]]&lt;$L$16, financial_transactions35[[#This Row],[amount]]&gt;$L$17), 1, 0)</f>
        <v>1</v>
      </c>
    </row>
    <row r="2859" spans="1:9">
      <c r="A2859" t="s">
        <v>5601</v>
      </c>
      <c r="B2859" s="3">
        <v>45403</v>
      </c>
      <c r="C2859" t="s">
        <v>5602</v>
      </c>
      <c r="D2859">
        <v>1358.81</v>
      </c>
      <c r="E2859" t="s">
        <v>52</v>
      </c>
      <c r="F2859" t="s">
        <v>26</v>
      </c>
      <c r="G2859" t="s">
        <v>27</v>
      </c>
      <c r="H2859" t="s">
        <v>16080</v>
      </c>
      <c r="I2859">
        <f>IF(OR(financial_transactions35[[#This Row],[amount]]&lt;$L$16, financial_transactions35[[#This Row],[amount]]&gt;$L$17), 1, 0)</f>
        <v>1</v>
      </c>
    </row>
    <row r="2860" spans="1:9">
      <c r="A2860" t="s">
        <v>5603</v>
      </c>
      <c r="B2860" s="3">
        <v>45403</v>
      </c>
      <c r="C2860" t="s">
        <v>5604</v>
      </c>
      <c r="D2860">
        <v>1212.72</v>
      </c>
      <c r="E2860" t="s">
        <v>67</v>
      </c>
      <c r="F2860" t="s">
        <v>32</v>
      </c>
      <c r="G2860" t="s">
        <v>21</v>
      </c>
      <c r="H2860" t="s">
        <v>33</v>
      </c>
      <c r="I2860">
        <f>IF(OR(financial_transactions35[[#This Row],[amount]]&lt;$L$16, financial_transactions35[[#This Row],[amount]]&gt;$L$17), 1, 0)</f>
        <v>1</v>
      </c>
    </row>
    <row r="2861" spans="1:9">
      <c r="A2861" t="s">
        <v>5605</v>
      </c>
      <c r="B2861" s="3">
        <v>45403</v>
      </c>
      <c r="C2861" t="s">
        <v>1591</v>
      </c>
      <c r="D2861">
        <v>595.27</v>
      </c>
      <c r="E2861" t="s">
        <v>19</v>
      </c>
      <c r="F2861" t="s">
        <v>26</v>
      </c>
      <c r="G2861" t="s">
        <v>21</v>
      </c>
      <c r="H2861" t="s">
        <v>176</v>
      </c>
      <c r="I2861">
        <f>IF(OR(financial_transactions35[[#This Row],[amount]]&lt;$L$16, financial_transactions35[[#This Row],[amount]]&gt;$L$17), 1, 0)</f>
        <v>1</v>
      </c>
    </row>
    <row r="2862" spans="1:9">
      <c r="A2862" t="s">
        <v>5606</v>
      </c>
      <c r="B2862" s="3">
        <v>45403</v>
      </c>
      <c r="C2862" t="s">
        <v>2386</v>
      </c>
      <c r="D2862">
        <v>1560.98</v>
      </c>
      <c r="E2862" t="s">
        <v>16079</v>
      </c>
      <c r="F2862" t="s">
        <v>20</v>
      </c>
      <c r="G2862" t="s">
        <v>39</v>
      </c>
      <c r="H2862" t="s">
        <v>75</v>
      </c>
      <c r="I2862">
        <f>IF(OR(financial_transactions35[[#This Row],[amount]]&lt;$L$16, financial_transactions35[[#This Row],[amount]]&gt;$L$17), 1, 0)</f>
        <v>1</v>
      </c>
    </row>
    <row r="2863" spans="1:9">
      <c r="A2863" t="s">
        <v>5607</v>
      </c>
      <c r="B2863" s="3">
        <v>45403</v>
      </c>
      <c r="C2863" t="s">
        <v>5608</v>
      </c>
      <c r="D2863">
        <v>1538.41</v>
      </c>
      <c r="E2863" t="s">
        <v>70</v>
      </c>
      <c r="F2863" t="s">
        <v>20</v>
      </c>
      <c r="G2863" t="s">
        <v>39</v>
      </c>
      <c r="H2863" t="s">
        <v>123</v>
      </c>
      <c r="I2863">
        <f>IF(OR(financial_transactions35[[#This Row],[amount]]&lt;$L$16, financial_transactions35[[#This Row],[amount]]&gt;$L$17), 1, 0)</f>
        <v>1</v>
      </c>
    </row>
    <row r="2864" spans="1:9">
      <c r="A2864" t="s">
        <v>5609</v>
      </c>
      <c r="B2864" s="3">
        <v>45403</v>
      </c>
      <c r="C2864" t="s">
        <v>5610</v>
      </c>
      <c r="D2864">
        <v>1198.77</v>
      </c>
      <c r="E2864" t="s">
        <v>16079</v>
      </c>
      <c r="F2864" t="s">
        <v>20</v>
      </c>
      <c r="G2864" t="s">
        <v>48</v>
      </c>
      <c r="H2864" t="s">
        <v>49</v>
      </c>
      <c r="I2864">
        <f>IF(OR(financial_transactions35[[#This Row],[amount]]&lt;$L$16, financial_transactions35[[#This Row],[amount]]&gt;$L$17), 1, 0)</f>
        <v>1</v>
      </c>
    </row>
    <row r="2865" spans="1:9">
      <c r="A2865" t="s">
        <v>5611</v>
      </c>
      <c r="B2865" s="3">
        <v>45403</v>
      </c>
      <c r="C2865" t="s">
        <v>5612</v>
      </c>
      <c r="D2865">
        <v>1954.52</v>
      </c>
      <c r="E2865" t="s">
        <v>16079</v>
      </c>
      <c r="F2865" t="s">
        <v>61</v>
      </c>
      <c r="G2865" t="s">
        <v>27</v>
      </c>
      <c r="H2865" t="s">
        <v>40</v>
      </c>
      <c r="I2865">
        <f>IF(OR(financial_transactions35[[#This Row],[amount]]&lt;$L$16, financial_transactions35[[#This Row],[amount]]&gt;$L$17), 1, 0)</f>
        <v>1</v>
      </c>
    </row>
    <row r="2866" spans="1:9">
      <c r="A2866" t="s">
        <v>5613</v>
      </c>
      <c r="B2866" s="3">
        <v>45404</v>
      </c>
      <c r="C2866" t="s">
        <v>5614</v>
      </c>
      <c r="D2866">
        <v>644.79</v>
      </c>
      <c r="E2866" t="s">
        <v>64</v>
      </c>
      <c r="F2866" t="s">
        <v>26</v>
      </c>
      <c r="G2866" t="s">
        <v>27</v>
      </c>
      <c r="H2866" t="s">
        <v>33</v>
      </c>
      <c r="I2866">
        <f>IF(OR(financial_transactions35[[#This Row],[amount]]&lt;$L$16, financial_transactions35[[#This Row],[amount]]&gt;$L$17), 1, 0)</f>
        <v>1</v>
      </c>
    </row>
    <row r="2867" spans="1:9">
      <c r="A2867" t="s">
        <v>5615</v>
      </c>
      <c r="B2867" s="3">
        <v>45404</v>
      </c>
      <c r="C2867" t="s">
        <v>3762</v>
      </c>
      <c r="D2867">
        <v>368.95</v>
      </c>
      <c r="E2867" t="s">
        <v>70</v>
      </c>
      <c r="F2867" t="s">
        <v>26</v>
      </c>
      <c r="G2867" t="s">
        <v>21</v>
      </c>
      <c r="H2867" t="s">
        <v>57</v>
      </c>
      <c r="I2867">
        <f>IF(OR(financial_transactions35[[#This Row],[amount]]&lt;$L$16, financial_transactions35[[#This Row],[amount]]&gt;$L$17), 1, 0)</f>
        <v>1</v>
      </c>
    </row>
    <row r="2868" spans="1:9">
      <c r="A2868" t="s">
        <v>5616</v>
      </c>
      <c r="B2868" s="3">
        <v>45404</v>
      </c>
      <c r="C2868" t="s">
        <v>5617</v>
      </c>
      <c r="D2868">
        <v>1947.67</v>
      </c>
      <c r="E2868" t="s">
        <v>31</v>
      </c>
      <c r="F2868" t="s">
        <v>32</v>
      </c>
      <c r="G2868" t="s">
        <v>21</v>
      </c>
      <c r="H2868" t="s">
        <v>22</v>
      </c>
      <c r="I2868">
        <f>IF(OR(financial_transactions35[[#This Row],[amount]]&lt;$L$16, financial_transactions35[[#This Row],[amount]]&gt;$L$17), 1, 0)</f>
        <v>1</v>
      </c>
    </row>
    <row r="2869" spans="1:9">
      <c r="A2869" t="s">
        <v>5618</v>
      </c>
      <c r="B2869" s="3">
        <v>45404</v>
      </c>
      <c r="C2869" t="s">
        <v>1520</v>
      </c>
      <c r="D2869">
        <v>765.71</v>
      </c>
      <c r="E2869" t="s">
        <v>70</v>
      </c>
      <c r="F2869" t="s">
        <v>20</v>
      </c>
      <c r="G2869" t="s">
        <v>39</v>
      </c>
      <c r="H2869" t="s">
        <v>176</v>
      </c>
      <c r="I2869">
        <f>IF(OR(financial_transactions35[[#This Row],[amount]]&lt;$L$16, financial_transactions35[[#This Row],[amount]]&gt;$L$17), 1, 0)</f>
        <v>1</v>
      </c>
    </row>
    <row r="2870" spans="1:9">
      <c r="A2870" t="s">
        <v>5619</v>
      </c>
      <c r="B2870" s="3">
        <v>45404</v>
      </c>
      <c r="C2870" t="s">
        <v>5620</v>
      </c>
      <c r="D2870">
        <v>1281.3800000000001</v>
      </c>
      <c r="E2870" t="s">
        <v>31</v>
      </c>
      <c r="F2870" t="s">
        <v>20</v>
      </c>
      <c r="G2870" t="s">
        <v>27</v>
      </c>
      <c r="H2870" t="s">
        <v>176</v>
      </c>
      <c r="I2870">
        <f>IF(OR(financial_transactions35[[#This Row],[amount]]&lt;$L$16, financial_transactions35[[#This Row],[amount]]&gt;$L$17), 1, 0)</f>
        <v>1</v>
      </c>
    </row>
    <row r="2871" spans="1:9">
      <c r="A2871" t="s">
        <v>5623</v>
      </c>
      <c r="B2871" s="3">
        <v>45404</v>
      </c>
      <c r="C2871" t="s">
        <v>5624</v>
      </c>
      <c r="D2871">
        <v>1800.4</v>
      </c>
      <c r="E2871" t="s">
        <v>52</v>
      </c>
      <c r="F2871" t="s">
        <v>61</v>
      </c>
      <c r="G2871" t="s">
        <v>21</v>
      </c>
      <c r="H2871" t="s">
        <v>22</v>
      </c>
      <c r="I2871">
        <f>IF(OR(financial_transactions35[[#This Row],[amount]]&lt;$L$16, financial_transactions35[[#This Row],[amount]]&gt;$L$17), 1, 0)</f>
        <v>1</v>
      </c>
    </row>
    <row r="2872" spans="1:9">
      <c r="A2872" t="s">
        <v>5625</v>
      </c>
      <c r="B2872" s="3">
        <v>45404</v>
      </c>
      <c r="C2872" t="s">
        <v>5626</v>
      </c>
      <c r="D2872">
        <v>635.33000000000004</v>
      </c>
      <c r="E2872" t="s">
        <v>122</v>
      </c>
      <c r="F2872" t="s">
        <v>61</v>
      </c>
      <c r="G2872" t="s">
        <v>39</v>
      </c>
      <c r="H2872" t="s">
        <v>123</v>
      </c>
      <c r="I2872">
        <f>IF(OR(financial_transactions35[[#This Row],[amount]]&lt;$L$16, financial_transactions35[[#This Row],[amount]]&gt;$L$17), 1, 0)</f>
        <v>1</v>
      </c>
    </row>
    <row r="2873" spans="1:9">
      <c r="A2873" t="s">
        <v>5627</v>
      </c>
      <c r="B2873" s="3">
        <v>45404</v>
      </c>
      <c r="C2873" t="s">
        <v>5628</v>
      </c>
      <c r="D2873">
        <v>18217.38</v>
      </c>
      <c r="E2873" t="s">
        <v>70</v>
      </c>
      <c r="F2873" t="s">
        <v>61</v>
      </c>
      <c r="G2873" t="s">
        <v>27</v>
      </c>
      <c r="H2873" t="s">
        <v>53</v>
      </c>
      <c r="I2873">
        <f>IF(OR(financial_transactions35[[#This Row],[amount]]&lt;$L$16, financial_transactions35[[#This Row],[amount]]&gt;$L$17), 1, 0)</f>
        <v>1</v>
      </c>
    </row>
    <row r="2874" spans="1:9">
      <c r="A2874" t="s">
        <v>5629</v>
      </c>
      <c r="B2874" s="3">
        <v>45404</v>
      </c>
      <c r="C2874" t="s">
        <v>5630</v>
      </c>
      <c r="D2874">
        <v>922.28</v>
      </c>
      <c r="E2874" t="s">
        <v>19</v>
      </c>
      <c r="F2874" t="s">
        <v>26</v>
      </c>
      <c r="G2874" t="s">
        <v>21</v>
      </c>
      <c r="H2874" t="s">
        <v>36</v>
      </c>
      <c r="I2874">
        <f>IF(OR(financial_transactions35[[#This Row],[amount]]&lt;$L$16, financial_transactions35[[#This Row],[amount]]&gt;$L$17), 1, 0)</f>
        <v>1</v>
      </c>
    </row>
    <row r="2875" spans="1:9">
      <c r="A2875" t="s">
        <v>5631</v>
      </c>
      <c r="B2875" s="3">
        <v>45404</v>
      </c>
      <c r="C2875" t="s">
        <v>5632</v>
      </c>
      <c r="D2875">
        <v>350.21</v>
      </c>
      <c r="E2875" t="s">
        <v>16079</v>
      </c>
      <c r="F2875" t="s">
        <v>20</v>
      </c>
      <c r="G2875" t="s">
        <v>21</v>
      </c>
      <c r="H2875" t="s">
        <v>123</v>
      </c>
      <c r="I2875">
        <f>IF(OR(financial_transactions35[[#This Row],[amount]]&lt;$L$16, financial_transactions35[[#This Row],[amount]]&gt;$L$17), 1, 0)</f>
        <v>1</v>
      </c>
    </row>
    <row r="2876" spans="1:9">
      <c r="A2876" t="s">
        <v>5633</v>
      </c>
      <c r="B2876" s="3">
        <v>45404</v>
      </c>
      <c r="C2876" t="s">
        <v>4895</v>
      </c>
      <c r="D2876">
        <v>1370.98</v>
      </c>
      <c r="E2876" t="s">
        <v>25</v>
      </c>
      <c r="F2876" t="s">
        <v>61</v>
      </c>
      <c r="G2876" t="s">
        <v>21</v>
      </c>
      <c r="H2876" t="s">
        <v>16080</v>
      </c>
      <c r="I2876">
        <f>IF(OR(financial_transactions35[[#This Row],[amount]]&lt;$L$16, financial_transactions35[[#This Row],[amount]]&gt;$L$17), 1, 0)</f>
        <v>1</v>
      </c>
    </row>
    <row r="2877" spans="1:9">
      <c r="A2877" t="s">
        <v>5634</v>
      </c>
      <c r="B2877" s="3">
        <v>45404</v>
      </c>
      <c r="C2877" t="s">
        <v>4057</v>
      </c>
      <c r="D2877">
        <v>1711.84</v>
      </c>
      <c r="E2877" t="s">
        <v>25</v>
      </c>
      <c r="F2877" t="s">
        <v>61</v>
      </c>
      <c r="G2877" t="s">
        <v>27</v>
      </c>
      <c r="H2877" t="s">
        <v>49</v>
      </c>
      <c r="I2877">
        <f>IF(OR(financial_transactions35[[#This Row],[amount]]&lt;$L$16, financial_transactions35[[#This Row],[amount]]&gt;$L$17), 1, 0)</f>
        <v>1</v>
      </c>
    </row>
    <row r="2878" spans="1:9">
      <c r="A2878" t="s">
        <v>5635</v>
      </c>
      <c r="B2878" s="3">
        <v>45404</v>
      </c>
      <c r="C2878" t="s">
        <v>5636</v>
      </c>
      <c r="D2878">
        <v>1559.28</v>
      </c>
      <c r="E2878" t="s">
        <v>31</v>
      </c>
      <c r="F2878" t="s">
        <v>32</v>
      </c>
      <c r="G2878" t="s">
        <v>27</v>
      </c>
      <c r="H2878" t="s">
        <v>28</v>
      </c>
      <c r="I2878">
        <f>IF(OR(financial_transactions35[[#This Row],[amount]]&lt;$L$16, financial_transactions35[[#This Row],[amount]]&gt;$L$17), 1, 0)</f>
        <v>1</v>
      </c>
    </row>
    <row r="2879" spans="1:9">
      <c r="A2879" t="s">
        <v>5637</v>
      </c>
      <c r="B2879" s="3">
        <v>45404</v>
      </c>
      <c r="C2879" t="s">
        <v>5638</v>
      </c>
      <c r="D2879">
        <v>1297.8900000000001</v>
      </c>
      <c r="E2879" t="s">
        <v>67</v>
      </c>
      <c r="F2879" t="s">
        <v>20</v>
      </c>
      <c r="G2879" t="s">
        <v>48</v>
      </c>
      <c r="H2879" t="s">
        <v>123</v>
      </c>
      <c r="I2879">
        <f>IF(OR(financial_transactions35[[#This Row],[amount]]&lt;$L$16, financial_transactions35[[#This Row],[amount]]&gt;$L$17), 1, 0)</f>
        <v>1</v>
      </c>
    </row>
    <row r="2880" spans="1:9">
      <c r="A2880" t="s">
        <v>5639</v>
      </c>
      <c r="B2880" s="3">
        <v>45404</v>
      </c>
      <c r="C2880" t="s">
        <v>2575</v>
      </c>
      <c r="D2880">
        <v>585.6</v>
      </c>
      <c r="E2880" t="s">
        <v>47</v>
      </c>
      <c r="F2880" t="s">
        <v>32</v>
      </c>
      <c r="G2880" t="s">
        <v>48</v>
      </c>
      <c r="H2880" t="s">
        <v>109</v>
      </c>
      <c r="I2880">
        <f>IF(OR(financial_transactions35[[#This Row],[amount]]&lt;$L$16, financial_transactions35[[#This Row],[amount]]&gt;$L$17), 1, 0)</f>
        <v>1</v>
      </c>
    </row>
    <row r="2881" spans="1:9">
      <c r="A2881" t="s">
        <v>5640</v>
      </c>
      <c r="B2881" s="3">
        <v>45404</v>
      </c>
      <c r="C2881" t="s">
        <v>5641</v>
      </c>
      <c r="D2881">
        <v>1421.62</v>
      </c>
      <c r="E2881" t="s">
        <v>52</v>
      </c>
      <c r="F2881" t="s">
        <v>61</v>
      </c>
      <c r="G2881" t="s">
        <v>48</v>
      </c>
      <c r="H2881" t="s">
        <v>44</v>
      </c>
      <c r="I2881">
        <f>IF(OR(financial_transactions35[[#This Row],[amount]]&lt;$L$16, financial_transactions35[[#This Row],[amount]]&gt;$L$17), 1, 0)</f>
        <v>1</v>
      </c>
    </row>
    <row r="2882" spans="1:9">
      <c r="A2882" t="s">
        <v>5642</v>
      </c>
      <c r="B2882" s="3">
        <v>45404</v>
      </c>
      <c r="C2882" t="s">
        <v>2227</v>
      </c>
      <c r="D2882">
        <v>10873.35</v>
      </c>
      <c r="E2882" t="s">
        <v>31</v>
      </c>
      <c r="F2882" t="s">
        <v>32</v>
      </c>
      <c r="G2882" t="s">
        <v>27</v>
      </c>
      <c r="H2882" t="s">
        <v>109</v>
      </c>
      <c r="I2882">
        <f>IF(OR(financial_transactions35[[#This Row],[amount]]&lt;$L$16, financial_transactions35[[#This Row],[amount]]&gt;$L$17), 1, 0)</f>
        <v>1</v>
      </c>
    </row>
    <row r="2883" spans="1:9">
      <c r="A2883" t="s">
        <v>5643</v>
      </c>
      <c r="B2883" s="3">
        <v>45404</v>
      </c>
      <c r="C2883" t="s">
        <v>5644</v>
      </c>
      <c r="D2883">
        <v>1302.92</v>
      </c>
      <c r="E2883" t="s">
        <v>16110</v>
      </c>
      <c r="F2883" t="s">
        <v>32</v>
      </c>
      <c r="G2883" t="s">
        <v>48</v>
      </c>
      <c r="H2883" t="s">
        <v>33</v>
      </c>
      <c r="I2883">
        <f>IF(OR(financial_transactions35[[#This Row],[amount]]&lt;$L$16, financial_transactions35[[#This Row],[amount]]&gt;$L$17), 1, 0)</f>
        <v>1</v>
      </c>
    </row>
    <row r="2884" spans="1:9">
      <c r="A2884" t="s">
        <v>5645</v>
      </c>
      <c r="B2884" s="3">
        <v>45404</v>
      </c>
      <c r="C2884" t="s">
        <v>431</v>
      </c>
      <c r="D2884">
        <v>1359.44</v>
      </c>
      <c r="E2884" t="s">
        <v>31</v>
      </c>
      <c r="F2884" t="s">
        <v>20</v>
      </c>
      <c r="G2884" t="s">
        <v>48</v>
      </c>
      <c r="H2884" t="s">
        <v>94</v>
      </c>
      <c r="I2884">
        <f>IF(OR(financial_transactions35[[#This Row],[amount]]&lt;$L$16, financial_transactions35[[#This Row],[amount]]&gt;$L$17), 1, 0)</f>
        <v>1</v>
      </c>
    </row>
    <row r="2885" spans="1:9">
      <c r="A2885" t="s">
        <v>5646</v>
      </c>
      <c r="B2885" s="3">
        <v>45404</v>
      </c>
      <c r="C2885" t="s">
        <v>5647</v>
      </c>
      <c r="D2885">
        <v>802.96</v>
      </c>
      <c r="E2885" t="s">
        <v>67</v>
      </c>
      <c r="F2885" t="s">
        <v>32</v>
      </c>
      <c r="G2885" t="s">
        <v>48</v>
      </c>
      <c r="H2885" t="s">
        <v>53</v>
      </c>
      <c r="I2885">
        <f>IF(OR(financial_transactions35[[#This Row],[amount]]&lt;$L$16, financial_transactions35[[#This Row],[amount]]&gt;$L$17), 1, 0)</f>
        <v>1</v>
      </c>
    </row>
    <row r="2886" spans="1:9">
      <c r="A2886" t="s">
        <v>5648</v>
      </c>
      <c r="B2886" s="3">
        <v>45404</v>
      </c>
      <c r="C2886" t="s">
        <v>5649</v>
      </c>
      <c r="D2886">
        <v>1260.78</v>
      </c>
      <c r="E2886" t="s">
        <v>67</v>
      </c>
      <c r="F2886" t="s">
        <v>32</v>
      </c>
      <c r="G2886" t="s">
        <v>39</v>
      </c>
      <c r="H2886" t="s">
        <v>16080</v>
      </c>
      <c r="I2886">
        <f>IF(OR(financial_transactions35[[#This Row],[amount]]&lt;$L$16, financial_transactions35[[#This Row],[amount]]&gt;$L$17), 1, 0)</f>
        <v>1</v>
      </c>
    </row>
    <row r="2887" spans="1:9">
      <c r="A2887" t="s">
        <v>5650</v>
      </c>
      <c r="B2887" s="3">
        <v>45404</v>
      </c>
      <c r="C2887" t="s">
        <v>2729</v>
      </c>
      <c r="D2887">
        <v>1860.49</v>
      </c>
      <c r="E2887" t="s">
        <v>52</v>
      </c>
      <c r="F2887" t="s">
        <v>32</v>
      </c>
      <c r="G2887" t="s">
        <v>39</v>
      </c>
      <c r="H2887" t="s">
        <v>16080</v>
      </c>
      <c r="I2887">
        <f>IF(OR(financial_transactions35[[#This Row],[amount]]&lt;$L$16, financial_transactions35[[#This Row],[amount]]&gt;$L$17), 1, 0)</f>
        <v>1</v>
      </c>
    </row>
    <row r="2888" spans="1:9">
      <c r="A2888" t="s">
        <v>5651</v>
      </c>
      <c r="B2888" s="3">
        <v>45404</v>
      </c>
      <c r="C2888" t="s">
        <v>5652</v>
      </c>
      <c r="D2888">
        <v>405.44</v>
      </c>
      <c r="E2888" t="s">
        <v>16079</v>
      </c>
      <c r="F2888" t="s">
        <v>61</v>
      </c>
      <c r="G2888" t="s">
        <v>27</v>
      </c>
      <c r="H2888" t="s">
        <v>33</v>
      </c>
      <c r="I2888">
        <f>IF(OR(financial_transactions35[[#This Row],[amount]]&lt;$L$16, financial_transactions35[[#This Row],[amount]]&gt;$L$17), 1, 0)</f>
        <v>1</v>
      </c>
    </row>
    <row r="2889" spans="1:9">
      <c r="A2889" t="s">
        <v>5653</v>
      </c>
      <c r="B2889" s="3">
        <v>45404</v>
      </c>
      <c r="C2889" t="s">
        <v>5654</v>
      </c>
      <c r="D2889">
        <v>1701.34</v>
      </c>
      <c r="E2889" t="s">
        <v>70</v>
      </c>
      <c r="F2889" t="s">
        <v>32</v>
      </c>
      <c r="G2889" t="s">
        <v>39</v>
      </c>
      <c r="H2889" t="s">
        <v>123</v>
      </c>
      <c r="I2889">
        <f>IF(OR(financial_transactions35[[#This Row],[amount]]&lt;$L$16, financial_transactions35[[#This Row],[amount]]&gt;$L$17), 1, 0)</f>
        <v>1</v>
      </c>
    </row>
    <row r="2890" spans="1:9">
      <c r="A2890" t="s">
        <v>5655</v>
      </c>
      <c r="B2890" s="3">
        <v>45404</v>
      </c>
      <c r="C2890" t="s">
        <v>5656</v>
      </c>
      <c r="D2890">
        <v>90.84</v>
      </c>
      <c r="E2890" t="s">
        <v>52</v>
      </c>
      <c r="F2890" t="s">
        <v>26</v>
      </c>
      <c r="G2890" t="s">
        <v>48</v>
      </c>
      <c r="H2890" t="s">
        <v>53</v>
      </c>
      <c r="I2890">
        <f>IF(OR(financial_transactions35[[#This Row],[amount]]&lt;$L$16, financial_transactions35[[#This Row],[amount]]&gt;$L$17), 1, 0)</f>
        <v>1</v>
      </c>
    </row>
    <row r="2891" spans="1:9">
      <c r="A2891" t="s">
        <v>5657</v>
      </c>
      <c r="B2891" s="3">
        <v>45404</v>
      </c>
      <c r="C2891" t="s">
        <v>1581</v>
      </c>
      <c r="D2891">
        <v>1697.41</v>
      </c>
      <c r="E2891" t="s">
        <v>16110</v>
      </c>
      <c r="F2891" t="s">
        <v>20</v>
      </c>
      <c r="G2891" t="s">
        <v>27</v>
      </c>
      <c r="H2891" t="s">
        <v>57</v>
      </c>
      <c r="I2891">
        <f>IF(OR(financial_transactions35[[#This Row],[amount]]&lt;$L$16, financial_transactions35[[#This Row],[amount]]&gt;$L$17), 1, 0)</f>
        <v>1</v>
      </c>
    </row>
    <row r="2892" spans="1:9">
      <c r="A2892" t="s">
        <v>5658</v>
      </c>
      <c r="B2892" s="3">
        <v>45404</v>
      </c>
      <c r="C2892" t="s">
        <v>5659</v>
      </c>
      <c r="D2892">
        <v>1042.81</v>
      </c>
      <c r="E2892" t="s">
        <v>19</v>
      </c>
      <c r="F2892" t="s">
        <v>20</v>
      </c>
      <c r="G2892" t="s">
        <v>21</v>
      </c>
      <c r="H2892" t="s">
        <v>57</v>
      </c>
      <c r="I2892">
        <f>IF(OR(financial_transactions35[[#This Row],[amount]]&lt;$L$16, financial_transactions35[[#This Row],[amount]]&gt;$L$17), 1, 0)</f>
        <v>1</v>
      </c>
    </row>
    <row r="2893" spans="1:9">
      <c r="A2893" t="s">
        <v>5660</v>
      </c>
      <c r="B2893" s="3">
        <v>45404</v>
      </c>
      <c r="C2893" t="s">
        <v>5661</v>
      </c>
      <c r="D2893">
        <v>1322.25</v>
      </c>
      <c r="E2893" t="s">
        <v>52</v>
      </c>
      <c r="F2893" t="s">
        <v>61</v>
      </c>
      <c r="G2893" t="s">
        <v>21</v>
      </c>
      <c r="H2893" t="s">
        <v>75</v>
      </c>
      <c r="I2893">
        <f>IF(OR(financial_transactions35[[#This Row],[amount]]&lt;$L$16, financial_transactions35[[#This Row],[amount]]&gt;$L$17), 1, 0)</f>
        <v>1</v>
      </c>
    </row>
    <row r="2894" spans="1:9">
      <c r="A2894" t="s">
        <v>5662</v>
      </c>
      <c r="B2894" s="3">
        <v>45404</v>
      </c>
      <c r="C2894" t="s">
        <v>5663</v>
      </c>
      <c r="D2894">
        <v>1400</v>
      </c>
      <c r="E2894" t="s">
        <v>122</v>
      </c>
      <c r="F2894" t="s">
        <v>20</v>
      </c>
      <c r="G2894" t="s">
        <v>27</v>
      </c>
      <c r="H2894" t="s">
        <v>176</v>
      </c>
      <c r="I2894">
        <f>IF(OR(financial_transactions35[[#This Row],[amount]]&lt;$L$16, financial_transactions35[[#This Row],[amount]]&gt;$L$17), 1, 0)</f>
        <v>1</v>
      </c>
    </row>
    <row r="2895" spans="1:9">
      <c r="A2895" t="s">
        <v>5664</v>
      </c>
      <c r="B2895" s="3">
        <v>45404</v>
      </c>
      <c r="C2895" t="s">
        <v>5665</v>
      </c>
      <c r="D2895">
        <v>1595.32</v>
      </c>
      <c r="E2895" t="s">
        <v>47</v>
      </c>
      <c r="F2895" t="s">
        <v>32</v>
      </c>
      <c r="G2895" t="s">
        <v>39</v>
      </c>
      <c r="H2895" t="s">
        <v>109</v>
      </c>
      <c r="I2895">
        <f>IF(OR(financial_transactions35[[#This Row],[amount]]&lt;$L$16, financial_transactions35[[#This Row],[amount]]&gt;$L$17), 1, 0)</f>
        <v>1</v>
      </c>
    </row>
    <row r="2896" spans="1:9">
      <c r="A2896" t="s">
        <v>5666</v>
      </c>
      <c r="B2896" s="3">
        <v>45404</v>
      </c>
      <c r="C2896" t="s">
        <v>5667</v>
      </c>
      <c r="D2896">
        <v>769.88</v>
      </c>
      <c r="E2896" t="s">
        <v>19</v>
      </c>
      <c r="F2896" t="s">
        <v>20</v>
      </c>
      <c r="G2896" t="s">
        <v>48</v>
      </c>
      <c r="H2896" t="s">
        <v>49</v>
      </c>
      <c r="I2896">
        <f>IF(OR(financial_transactions35[[#This Row],[amount]]&lt;$L$16, financial_transactions35[[#This Row],[amount]]&gt;$L$17), 1, 0)</f>
        <v>1</v>
      </c>
    </row>
    <row r="2897" spans="1:9">
      <c r="A2897" t="s">
        <v>5668</v>
      </c>
      <c r="B2897" s="3">
        <v>45404</v>
      </c>
      <c r="C2897" t="s">
        <v>5669</v>
      </c>
      <c r="D2897">
        <v>1646.82</v>
      </c>
      <c r="E2897" t="s">
        <v>122</v>
      </c>
      <c r="F2897" t="s">
        <v>32</v>
      </c>
      <c r="G2897" t="s">
        <v>27</v>
      </c>
      <c r="H2897" t="s">
        <v>109</v>
      </c>
      <c r="I2897">
        <f>IF(OR(financial_transactions35[[#This Row],[amount]]&lt;$L$16, financial_transactions35[[#This Row],[amount]]&gt;$L$17), 1, 0)</f>
        <v>1</v>
      </c>
    </row>
    <row r="2898" spans="1:9">
      <c r="A2898" t="s">
        <v>5670</v>
      </c>
      <c r="B2898" s="3">
        <v>45404</v>
      </c>
      <c r="C2898" t="s">
        <v>5671</v>
      </c>
      <c r="D2898">
        <v>1420.73</v>
      </c>
      <c r="E2898" t="s">
        <v>67</v>
      </c>
      <c r="F2898" t="s">
        <v>61</v>
      </c>
      <c r="G2898" t="s">
        <v>27</v>
      </c>
      <c r="H2898" t="s">
        <v>44</v>
      </c>
      <c r="I2898">
        <f>IF(OR(financial_transactions35[[#This Row],[amount]]&lt;$L$16, financial_transactions35[[#This Row],[amount]]&gt;$L$17), 1, 0)</f>
        <v>1</v>
      </c>
    </row>
    <row r="2899" spans="1:9">
      <c r="A2899" t="s">
        <v>5672</v>
      </c>
      <c r="B2899" s="3">
        <v>45405</v>
      </c>
      <c r="C2899" t="s">
        <v>4331</v>
      </c>
      <c r="D2899">
        <v>466.98</v>
      </c>
      <c r="E2899" t="s">
        <v>64</v>
      </c>
      <c r="F2899" t="s">
        <v>20</v>
      </c>
      <c r="G2899" t="s">
        <v>21</v>
      </c>
      <c r="H2899" t="s">
        <v>40</v>
      </c>
      <c r="I2899">
        <f>IF(OR(financial_transactions35[[#This Row],[amount]]&lt;$L$16, financial_transactions35[[#This Row],[amount]]&gt;$L$17), 1, 0)</f>
        <v>1</v>
      </c>
    </row>
    <row r="2900" spans="1:9">
      <c r="A2900" t="s">
        <v>5673</v>
      </c>
      <c r="B2900" s="3">
        <v>45405</v>
      </c>
      <c r="C2900" t="s">
        <v>5674</v>
      </c>
      <c r="D2900">
        <v>1247.95</v>
      </c>
      <c r="E2900" t="s">
        <v>16110</v>
      </c>
      <c r="F2900" t="s">
        <v>61</v>
      </c>
      <c r="G2900" t="s">
        <v>39</v>
      </c>
      <c r="H2900" t="s">
        <v>53</v>
      </c>
      <c r="I2900">
        <f>IF(OR(financial_transactions35[[#This Row],[amount]]&lt;$L$16, financial_transactions35[[#This Row],[amount]]&gt;$L$17), 1, 0)</f>
        <v>1</v>
      </c>
    </row>
    <row r="2901" spans="1:9">
      <c r="A2901" t="s">
        <v>5675</v>
      </c>
      <c r="B2901" s="3">
        <v>45405</v>
      </c>
      <c r="C2901" t="s">
        <v>5676</v>
      </c>
      <c r="D2901">
        <v>426.56</v>
      </c>
      <c r="E2901" t="s">
        <v>67</v>
      </c>
      <c r="F2901" t="s">
        <v>61</v>
      </c>
      <c r="G2901" t="s">
        <v>27</v>
      </c>
      <c r="H2901" t="s">
        <v>57</v>
      </c>
      <c r="I2901">
        <f>IF(OR(financial_transactions35[[#This Row],[amount]]&lt;$L$16, financial_transactions35[[#This Row],[amount]]&gt;$L$17), 1, 0)</f>
        <v>1</v>
      </c>
    </row>
    <row r="2902" spans="1:9">
      <c r="A2902" t="s">
        <v>5677</v>
      </c>
      <c r="B2902" s="3">
        <v>45405</v>
      </c>
      <c r="C2902" t="s">
        <v>3399</v>
      </c>
      <c r="D2902">
        <v>1973.34</v>
      </c>
      <c r="E2902" t="s">
        <v>67</v>
      </c>
      <c r="F2902" t="s">
        <v>20</v>
      </c>
      <c r="G2902" t="s">
        <v>27</v>
      </c>
      <c r="H2902" t="s">
        <v>36</v>
      </c>
      <c r="I2902">
        <f>IF(OR(financial_transactions35[[#This Row],[amount]]&lt;$L$16, financial_transactions35[[#This Row],[amount]]&gt;$L$17), 1, 0)</f>
        <v>1</v>
      </c>
    </row>
    <row r="2903" spans="1:9">
      <c r="A2903" t="s">
        <v>5678</v>
      </c>
      <c r="B2903" s="3">
        <v>45405</v>
      </c>
      <c r="C2903" t="s">
        <v>5679</v>
      </c>
      <c r="D2903">
        <v>1271.46</v>
      </c>
      <c r="E2903" t="s">
        <v>47</v>
      </c>
      <c r="F2903" t="s">
        <v>26</v>
      </c>
      <c r="G2903" t="s">
        <v>39</v>
      </c>
      <c r="H2903" t="s">
        <v>87</v>
      </c>
      <c r="I2903">
        <f>IF(OR(financial_transactions35[[#This Row],[amount]]&lt;$L$16, financial_transactions35[[#This Row],[amount]]&gt;$L$17), 1, 0)</f>
        <v>1</v>
      </c>
    </row>
    <row r="2904" spans="1:9">
      <c r="A2904" t="s">
        <v>5680</v>
      </c>
      <c r="B2904" s="3">
        <v>45405</v>
      </c>
      <c r="C2904" t="s">
        <v>5681</v>
      </c>
      <c r="D2904">
        <v>279.33999999999997</v>
      </c>
      <c r="E2904" t="s">
        <v>31</v>
      </c>
      <c r="F2904" t="s">
        <v>32</v>
      </c>
      <c r="G2904" t="s">
        <v>27</v>
      </c>
      <c r="H2904" t="s">
        <v>53</v>
      </c>
      <c r="I2904">
        <f>IF(OR(financial_transactions35[[#This Row],[amount]]&lt;$L$16, financial_transactions35[[#This Row],[amount]]&gt;$L$17), 1, 0)</f>
        <v>1</v>
      </c>
    </row>
    <row r="2905" spans="1:9">
      <c r="A2905" t="s">
        <v>5682</v>
      </c>
      <c r="B2905" s="3">
        <v>45405</v>
      </c>
      <c r="C2905" t="s">
        <v>5683</v>
      </c>
      <c r="D2905">
        <v>813.42</v>
      </c>
      <c r="E2905" t="s">
        <v>70</v>
      </c>
      <c r="F2905" t="s">
        <v>32</v>
      </c>
      <c r="G2905" t="s">
        <v>21</v>
      </c>
      <c r="H2905" t="s">
        <v>94</v>
      </c>
      <c r="I2905">
        <f>IF(OR(financial_transactions35[[#This Row],[amount]]&lt;$L$16, financial_transactions35[[#This Row],[amount]]&gt;$L$17), 1, 0)</f>
        <v>1</v>
      </c>
    </row>
    <row r="2906" spans="1:9">
      <c r="A2906" t="s">
        <v>5684</v>
      </c>
      <c r="B2906" s="3">
        <v>45405</v>
      </c>
      <c r="C2906" t="s">
        <v>5685</v>
      </c>
      <c r="D2906">
        <v>547.11</v>
      </c>
      <c r="E2906" t="s">
        <v>25</v>
      </c>
      <c r="F2906" t="s">
        <v>32</v>
      </c>
      <c r="G2906" t="s">
        <v>48</v>
      </c>
      <c r="H2906" t="s">
        <v>16080</v>
      </c>
      <c r="I2906">
        <f>IF(OR(financial_transactions35[[#This Row],[amount]]&lt;$L$16, financial_transactions35[[#This Row],[amount]]&gt;$L$17), 1, 0)</f>
        <v>1</v>
      </c>
    </row>
    <row r="2907" spans="1:9">
      <c r="A2907" t="s">
        <v>5686</v>
      </c>
      <c r="B2907" s="3">
        <v>45405</v>
      </c>
      <c r="C2907" t="s">
        <v>2134</v>
      </c>
      <c r="D2907">
        <v>14701.57</v>
      </c>
      <c r="E2907" t="s">
        <v>16079</v>
      </c>
      <c r="F2907" t="s">
        <v>32</v>
      </c>
      <c r="G2907" t="s">
        <v>21</v>
      </c>
      <c r="H2907" t="s">
        <v>44</v>
      </c>
      <c r="I2907">
        <f>IF(OR(financial_transactions35[[#This Row],[amount]]&lt;$L$16, financial_transactions35[[#This Row],[amount]]&gt;$L$17), 1, 0)</f>
        <v>1</v>
      </c>
    </row>
    <row r="2908" spans="1:9">
      <c r="A2908" t="s">
        <v>5687</v>
      </c>
      <c r="B2908" s="3">
        <v>45405</v>
      </c>
      <c r="C2908" t="s">
        <v>5688</v>
      </c>
      <c r="D2908">
        <v>580.85</v>
      </c>
      <c r="E2908" t="s">
        <v>25</v>
      </c>
      <c r="F2908" t="s">
        <v>61</v>
      </c>
      <c r="G2908" t="s">
        <v>39</v>
      </c>
      <c r="H2908" t="s">
        <v>28</v>
      </c>
      <c r="I2908">
        <f>IF(OR(financial_transactions35[[#This Row],[amount]]&lt;$L$16, financial_transactions35[[#This Row],[amount]]&gt;$L$17), 1, 0)</f>
        <v>1</v>
      </c>
    </row>
    <row r="2909" spans="1:9">
      <c r="A2909" t="s">
        <v>5689</v>
      </c>
      <c r="B2909" s="3">
        <v>45405</v>
      </c>
      <c r="C2909" t="s">
        <v>5690</v>
      </c>
      <c r="D2909">
        <v>460.15</v>
      </c>
      <c r="E2909" t="s">
        <v>25</v>
      </c>
      <c r="F2909" t="s">
        <v>32</v>
      </c>
      <c r="G2909" t="s">
        <v>21</v>
      </c>
      <c r="H2909" t="s">
        <v>94</v>
      </c>
      <c r="I2909">
        <f>IF(OR(financial_transactions35[[#This Row],[amount]]&lt;$L$16, financial_transactions35[[#This Row],[amount]]&gt;$L$17), 1, 0)</f>
        <v>1</v>
      </c>
    </row>
    <row r="2910" spans="1:9">
      <c r="A2910" t="s">
        <v>5691</v>
      </c>
      <c r="B2910" s="3">
        <v>45405</v>
      </c>
      <c r="C2910" t="s">
        <v>5692</v>
      </c>
      <c r="D2910">
        <v>392</v>
      </c>
      <c r="E2910" t="s">
        <v>19</v>
      </c>
      <c r="F2910" t="s">
        <v>26</v>
      </c>
      <c r="G2910" t="s">
        <v>27</v>
      </c>
      <c r="H2910" t="s">
        <v>44</v>
      </c>
      <c r="I2910">
        <f>IF(OR(financial_transactions35[[#This Row],[amount]]&lt;$L$16, financial_transactions35[[#This Row],[amount]]&gt;$L$17), 1, 0)</f>
        <v>1</v>
      </c>
    </row>
    <row r="2911" spans="1:9">
      <c r="A2911" t="s">
        <v>5695</v>
      </c>
      <c r="B2911" s="3">
        <v>45405</v>
      </c>
      <c r="C2911" t="s">
        <v>5696</v>
      </c>
      <c r="D2911">
        <v>797.56</v>
      </c>
      <c r="E2911" t="s">
        <v>16110</v>
      </c>
      <c r="F2911" t="s">
        <v>32</v>
      </c>
      <c r="G2911" t="s">
        <v>39</v>
      </c>
      <c r="H2911" t="s">
        <v>33</v>
      </c>
      <c r="I2911">
        <f>IF(OR(financial_transactions35[[#This Row],[amount]]&lt;$L$16, financial_transactions35[[#This Row],[amount]]&gt;$L$17), 1, 0)</f>
        <v>1</v>
      </c>
    </row>
    <row r="2912" spans="1:9">
      <c r="A2912" t="s">
        <v>5697</v>
      </c>
      <c r="B2912" s="3">
        <v>45405</v>
      </c>
      <c r="C2912" t="s">
        <v>5398</v>
      </c>
      <c r="D2912">
        <v>1139.99</v>
      </c>
      <c r="E2912" t="s">
        <v>16110</v>
      </c>
      <c r="F2912" t="s">
        <v>20</v>
      </c>
      <c r="G2912" t="s">
        <v>21</v>
      </c>
      <c r="H2912" t="s">
        <v>44</v>
      </c>
      <c r="I2912">
        <f>IF(OR(financial_transactions35[[#This Row],[amount]]&lt;$L$16, financial_transactions35[[#This Row],[amount]]&gt;$L$17), 1, 0)</f>
        <v>1</v>
      </c>
    </row>
    <row r="2913" spans="1:9">
      <c r="A2913" t="s">
        <v>5698</v>
      </c>
      <c r="B2913" s="3">
        <v>45405</v>
      </c>
      <c r="C2913" t="s">
        <v>5699</v>
      </c>
      <c r="D2913">
        <v>9834.2099999999991</v>
      </c>
      <c r="E2913" t="s">
        <v>16110</v>
      </c>
      <c r="F2913" t="s">
        <v>61</v>
      </c>
      <c r="G2913" t="s">
        <v>48</v>
      </c>
      <c r="H2913" t="s">
        <v>49</v>
      </c>
      <c r="I2913">
        <f>IF(OR(financial_transactions35[[#This Row],[amount]]&lt;$L$16, financial_transactions35[[#This Row],[amount]]&gt;$L$17), 1, 0)</f>
        <v>1</v>
      </c>
    </row>
    <row r="2914" spans="1:9">
      <c r="A2914" t="s">
        <v>5700</v>
      </c>
      <c r="B2914" s="3">
        <v>45405</v>
      </c>
      <c r="C2914" t="s">
        <v>2498</v>
      </c>
      <c r="D2914">
        <v>229.49</v>
      </c>
      <c r="E2914" t="s">
        <v>19</v>
      </c>
      <c r="F2914" t="s">
        <v>20</v>
      </c>
      <c r="G2914" t="s">
        <v>48</v>
      </c>
      <c r="H2914" t="s">
        <v>87</v>
      </c>
      <c r="I2914">
        <f>IF(OR(financial_transactions35[[#This Row],[amount]]&lt;$L$16, financial_transactions35[[#This Row],[amount]]&gt;$L$17), 1, 0)</f>
        <v>1</v>
      </c>
    </row>
    <row r="2915" spans="1:9">
      <c r="A2915" t="s">
        <v>5701</v>
      </c>
      <c r="B2915" s="3">
        <v>45405</v>
      </c>
      <c r="C2915" t="s">
        <v>5702</v>
      </c>
      <c r="D2915">
        <v>1585.41</v>
      </c>
      <c r="E2915" t="s">
        <v>52</v>
      </c>
      <c r="F2915" t="s">
        <v>20</v>
      </c>
      <c r="G2915" t="s">
        <v>39</v>
      </c>
      <c r="H2915" t="s">
        <v>28</v>
      </c>
      <c r="I2915">
        <f>IF(OR(financial_transactions35[[#This Row],[amount]]&lt;$L$16, financial_transactions35[[#This Row],[amount]]&gt;$L$17), 1, 0)</f>
        <v>1</v>
      </c>
    </row>
    <row r="2916" spans="1:9">
      <c r="A2916" t="s">
        <v>5703</v>
      </c>
      <c r="B2916" s="3">
        <v>45405</v>
      </c>
      <c r="C2916" t="s">
        <v>5704</v>
      </c>
      <c r="D2916">
        <v>14841.01</v>
      </c>
      <c r="E2916" t="s">
        <v>70</v>
      </c>
      <c r="F2916" t="s">
        <v>26</v>
      </c>
      <c r="G2916" t="s">
        <v>48</v>
      </c>
      <c r="H2916" t="s">
        <v>53</v>
      </c>
      <c r="I2916">
        <f>IF(OR(financial_transactions35[[#This Row],[amount]]&lt;$L$16, financial_transactions35[[#This Row],[amount]]&gt;$L$17), 1, 0)</f>
        <v>1</v>
      </c>
    </row>
    <row r="2917" spans="1:9">
      <c r="A2917" t="s">
        <v>5705</v>
      </c>
      <c r="B2917" s="3">
        <v>45405</v>
      </c>
      <c r="C2917" t="s">
        <v>5706</v>
      </c>
      <c r="D2917">
        <v>1271.26</v>
      </c>
      <c r="E2917" t="s">
        <v>64</v>
      </c>
      <c r="F2917" t="s">
        <v>20</v>
      </c>
      <c r="G2917" t="s">
        <v>39</v>
      </c>
      <c r="H2917" t="s">
        <v>36</v>
      </c>
      <c r="I2917">
        <f>IF(OR(financial_transactions35[[#This Row],[amount]]&lt;$L$16, financial_transactions35[[#This Row],[amount]]&gt;$L$17), 1, 0)</f>
        <v>1</v>
      </c>
    </row>
    <row r="2918" spans="1:9">
      <c r="A2918" t="s">
        <v>5707</v>
      </c>
      <c r="B2918" s="3">
        <v>45405</v>
      </c>
      <c r="C2918" t="s">
        <v>1360</v>
      </c>
      <c r="D2918">
        <v>707.56</v>
      </c>
      <c r="E2918" t="s">
        <v>52</v>
      </c>
      <c r="F2918" t="s">
        <v>20</v>
      </c>
      <c r="G2918" t="s">
        <v>48</v>
      </c>
      <c r="H2918" t="s">
        <v>57</v>
      </c>
      <c r="I2918">
        <f>IF(OR(financial_transactions35[[#This Row],[amount]]&lt;$L$16, financial_transactions35[[#This Row],[amount]]&gt;$L$17), 1, 0)</f>
        <v>1</v>
      </c>
    </row>
    <row r="2919" spans="1:9">
      <c r="A2919" t="s">
        <v>5708</v>
      </c>
      <c r="B2919" s="3">
        <v>45405</v>
      </c>
      <c r="C2919" t="s">
        <v>2327</v>
      </c>
      <c r="D2919">
        <v>1187.99</v>
      </c>
      <c r="E2919" t="s">
        <v>64</v>
      </c>
      <c r="F2919" t="s">
        <v>61</v>
      </c>
      <c r="G2919" t="s">
        <v>21</v>
      </c>
      <c r="H2919" t="s">
        <v>123</v>
      </c>
      <c r="I2919">
        <f>IF(OR(financial_transactions35[[#This Row],[amount]]&lt;$L$16, financial_transactions35[[#This Row],[amount]]&gt;$L$17), 1, 0)</f>
        <v>1</v>
      </c>
    </row>
    <row r="2920" spans="1:9">
      <c r="A2920" t="s">
        <v>5709</v>
      </c>
      <c r="B2920" s="3">
        <v>45405</v>
      </c>
      <c r="C2920" t="s">
        <v>3620</v>
      </c>
      <c r="D2920">
        <v>1843.27</v>
      </c>
      <c r="E2920" t="s">
        <v>122</v>
      </c>
      <c r="F2920" t="s">
        <v>26</v>
      </c>
      <c r="G2920" t="s">
        <v>27</v>
      </c>
      <c r="H2920" t="s">
        <v>75</v>
      </c>
      <c r="I2920">
        <f>IF(OR(financial_transactions35[[#This Row],[amount]]&lt;$L$16, financial_transactions35[[#This Row],[amount]]&gt;$L$17), 1, 0)</f>
        <v>1</v>
      </c>
    </row>
    <row r="2921" spans="1:9">
      <c r="A2921" t="s">
        <v>5710</v>
      </c>
      <c r="B2921" s="3">
        <v>45406</v>
      </c>
      <c r="C2921" t="s">
        <v>1597</v>
      </c>
      <c r="D2921">
        <v>424.42</v>
      </c>
      <c r="E2921" t="s">
        <v>47</v>
      </c>
      <c r="F2921" t="s">
        <v>32</v>
      </c>
      <c r="G2921" t="s">
        <v>39</v>
      </c>
      <c r="H2921" t="s">
        <v>49</v>
      </c>
      <c r="I2921">
        <f>IF(OR(financial_transactions35[[#This Row],[amount]]&lt;$L$16, financial_transactions35[[#This Row],[amount]]&gt;$L$17), 1, 0)</f>
        <v>1</v>
      </c>
    </row>
    <row r="2922" spans="1:9">
      <c r="A2922" t="s">
        <v>5711</v>
      </c>
      <c r="B2922" s="3">
        <v>45406</v>
      </c>
      <c r="C2922" t="s">
        <v>5712</v>
      </c>
      <c r="D2922">
        <v>1128.0999999999999</v>
      </c>
      <c r="E2922" t="s">
        <v>47</v>
      </c>
      <c r="F2922" t="s">
        <v>61</v>
      </c>
      <c r="G2922" t="s">
        <v>21</v>
      </c>
      <c r="H2922" t="s">
        <v>87</v>
      </c>
      <c r="I2922">
        <f>IF(OR(financial_transactions35[[#This Row],[amount]]&lt;$L$16, financial_transactions35[[#This Row],[amount]]&gt;$L$17), 1, 0)</f>
        <v>1</v>
      </c>
    </row>
    <row r="2923" spans="1:9">
      <c r="A2923" t="s">
        <v>5713</v>
      </c>
      <c r="B2923" s="3">
        <v>45406</v>
      </c>
      <c r="C2923" t="s">
        <v>5714</v>
      </c>
      <c r="D2923">
        <v>1699.57</v>
      </c>
      <c r="E2923" t="s">
        <v>19</v>
      </c>
      <c r="F2923" t="s">
        <v>26</v>
      </c>
      <c r="G2923" t="s">
        <v>39</v>
      </c>
      <c r="H2923" t="s">
        <v>16080</v>
      </c>
      <c r="I2923">
        <f>IF(OR(financial_transactions35[[#This Row],[amount]]&lt;$L$16, financial_transactions35[[#This Row],[amount]]&gt;$L$17), 1, 0)</f>
        <v>1</v>
      </c>
    </row>
    <row r="2924" spans="1:9">
      <c r="A2924" t="s">
        <v>5715</v>
      </c>
      <c r="B2924" s="3">
        <v>45406</v>
      </c>
      <c r="C2924" t="s">
        <v>5716</v>
      </c>
      <c r="D2924">
        <v>1143.74</v>
      </c>
      <c r="E2924" t="s">
        <v>52</v>
      </c>
      <c r="F2924" t="s">
        <v>20</v>
      </c>
      <c r="G2924" t="s">
        <v>21</v>
      </c>
      <c r="H2924" t="s">
        <v>36</v>
      </c>
      <c r="I2924">
        <f>IF(OR(financial_transactions35[[#This Row],[amount]]&lt;$L$16, financial_transactions35[[#This Row],[amount]]&gt;$L$17), 1, 0)</f>
        <v>1</v>
      </c>
    </row>
    <row r="2925" spans="1:9">
      <c r="A2925" t="s">
        <v>5717</v>
      </c>
      <c r="B2925" s="3">
        <v>45406</v>
      </c>
      <c r="C2925" t="s">
        <v>5718</v>
      </c>
      <c r="D2925">
        <v>284.02999999999997</v>
      </c>
      <c r="E2925" t="s">
        <v>16079</v>
      </c>
      <c r="F2925" t="s">
        <v>32</v>
      </c>
      <c r="G2925" t="s">
        <v>27</v>
      </c>
      <c r="H2925" t="s">
        <v>16080</v>
      </c>
      <c r="I2925">
        <f>IF(OR(financial_transactions35[[#This Row],[amount]]&lt;$L$16, financial_transactions35[[#This Row],[amount]]&gt;$L$17), 1, 0)</f>
        <v>1</v>
      </c>
    </row>
    <row r="2926" spans="1:9">
      <c r="A2926" t="s">
        <v>5719</v>
      </c>
      <c r="B2926" s="3">
        <v>45406</v>
      </c>
      <c r="C2926" t="s">
        <v>751</v>
      </c>
      <c r="D2926">
        <v>1109.57</v>
      </c>
      <c r="E2926" t="s">
        <v>70</v>
      </c>
      <c r="F2926" t="s">
        <v>20</v>
      </c>
      <c r="G2926" t="s">
        <v>39</v>
      </c>
      <c r="H2926" t="s">
        <v>16080</v>
      </c>
      <c r="I2926">
        <f>IF(OR(financial_transactions35[[#This Row],[amount]]&lt;$L$16, financial_transactions35[[#This Row],[amount]]&gt;$L$17), 1, 0)</f>
        <v>1</v>
      </c>
    </row>
    <row r="2927" spans="1:9">
      <c r="A2927" t="s">
        <v>5720</v>
      </c>
      <c r="B2927" s="3">
        <v>45406</v>
      </c>
      <c r="C2927" t="s">
        <v>5721</v>
      </c>
      <c r="D2927">
        <v>630.44000000000005</v>
      </c>
      <c r="E2927" t="s">
        <v>64</v>
      </c>
      <c r="F2927" t="s">
        <v>26</v>
      </c>
      <c r="G2927" t="s">
        <v>39</v>
      </c>
      <c r="H2927" t="s">
        <v>87</v>
      </c>
      <c r="I2927">
        <f>IF(OR(financial_transactions35[[#This Row],[amount]]&lt;$L$16, financial_transactions35[[#This Row],[amount]]&gt;$L$17), 1, 0)</f>
        <v>1</v>
      </c>
    </row>
    <row r="2928" spans="1:9">
      <c r="A2928" t="s">
        <v>5722</v>
      </c>
      <c r="B2928" s="3">
        <v>45406</v>
      </c>
      <c r="C2928" t="s">
        <v>5723</v>
      </c>
      <c r="D2928">
        <v>1390.46</v>
      </c>
      <c r="E2928" t="s">
        <v>67</v>
      </c>
      <c r="F2928" t="s">
        <v>32</v>
      </c>
      <c r="G2928" t="s">
        <v>21</v>
      </c>
      <c r="H2928" t="s">
        <v>123</v>
      </c>
      <c r="I2928">
        <f>IF(OR(financial_transactions35[[#This Row],[amount]]&lt;$L$16, financial_transactions35[[#This Row],[amount]]&gt;$L$17), 1, 0)</f>
        <v>1</v>
      </c>
    </row>
    <row r="2929" spans="1:9">
      <c r="A2929" t="s">
        <v>5724</v>
      </c>
      <c r="B2929" s="3">
        <v>45406</v>
      </c>
      <c r="C2929" t="s">
        <v>5725</v>
      </c>
      <c r="D2929">
        <v>889.59</v>
      </c>
      <c r="E2929" t="s">
        <v>52</v>
      </c>
      <c r="F2929" t="s">
        <v>32</v>
      </c>
      <c r="G2929" t="s">
        <v>27</v>
      </c>
      <c r="H2929" t="s">
        <v>44</v>
      </c>
      <c r="I2929">
        <f>IF(OR(financial_transactions35[[#This Row],[amount]]&lt;$L$16, financial_transactions35[[#This Row],[amount]]&gt;$L$17), 1, 0)</f>
        <v>1</v>
      </c>
    </row>
    <row r="2930" spans="1:9">
      <c r="A2930" t="s">
        <v>5726</v>
      </c>
      <c r="B2930" s="3">
        <v>45406</v>
      </c>
      <c r="C2930" t="s">
        <v>5727</v>
      </c>
      <c r="D2930">
        <v>562.29999999999995</v>
      </c>
      <c r="E2930" t="s">
        <v>19</v>
      </c>
      <c r="F2930" t="s">
        <v>32</v>
      </c>
      <c r="G2930" t="s">
        <v>21</v>
      </c>
      <c r="H2930" t="s">
        <v>40</v>
      </c>
      <c r="I2930">
        <f>IF(OR(financial_transactions35[[#This Row],[amount]]&lt;$L$16, financial_transactions35[[#This Row],[amount]]&gt;$L$17), 1, 0)</f>
        <v>1</v>
      </c>
    </row>
    <row r="2931" spans="1:9">
      <c r="A2931" t="s">
        <v>5728</v>
      </c>
      <c r="B2931" s="3">
        <v>45406</v>
      </c>
      <c r="C2931" t="s">
        <v>4468</v>
      </c>
      <c r="D2931">
        <v>1982.45</v>
      </c>
      <c r="E2931" t="s">
        <v>19</v>
      </c>
      <c r="F2931" t="s">
        <v>26</v>
      </c>
      <c r="G2931" t="s">
        <v>39</v>
      </c>
      <c r="H2931" t="s">
        <v>44</v>
      </c>
      <c r="I2931">
        <f>IF(OR(financial_transactions35[[#This Row],[amount]]&lt;$L$16, financial_transactions35[[#This Row],[amount]]&gt;$L$17), 1, 0)</f>
        <v>1</v>
      </c>
    </row>
    <row r="2932" spans="1:9">
      <c r="A2932" t="s">
        <v>5729</v>
      </c>
      <c r="B2932" s="3">
        <v>45406</v>
      </c>
      <c r="C2932" t="s">
        <v>3135</v>
      </c>
      <c r="D2932">
        <v>465.2</v>
      </c>
      <c r="E2932" t="s">
        <v>25</v>
      </c>
      <c r="F2932" t="s">
        <v>32</v>
      </c>
      <c r="G2932" t="s">
        <v>48</v>
      </c>
      <c r="H2932" t="s">
        <v>49</v>
      </c>
      <c r="I2932">
        <f>IF(OR(financial_transactions35[[#This Row],[amount]]&lt;$L$16, financial_transactions35[[#This Row],[amount]]&gt;$L$17), 1, 0)</f>
        <v>1</v>
      </c>
    </row>
    <row r="2933" spans="1:9">
      <c r="A2933" t="s">
        <v>5730</v>
      </c>
      <c r="B2933" s="3">
        <v>45406</v>
      </c>
      <c r="C2933" t="s">
        <v>5731</v>
      </c>
      <c r="D2933">
        <v>377.37</v>
      </c>
      <c r="E2933" t="s">
        <v>25</v>
      </c>
      <c r="F2933" t="s">
        <v>26</v>
      </c>
      <c r="G2933" t="s">
        <v>48</v>
      </c>
      <c r="H2933" t="s">
        <v>44</v>
      </c>
      <c r="I2933">
        <f>IF(OR(financial_transactions35[[#This Row],[amount]]&lt;$L$16, financial_transactions35[[#This Row],[amount]]&gt;$L$17), 1, 0)</f>
        <v>1</v>
      </c>
    </row>
    <row r="2934" spans="1:9">
      <c r="A2934" t="s">
        <v>5732</v>
      </c>
      <c r="B2934" s="3">
        <v>45406</v>
      </c>
      <c r="C2934" t="s">
        <v>5733</v>
      </c>
      <c r="D2934">
        <v>1386.1</v>
      </c>
      <c r="E2934" t="s">
        <v>16079</v>
      </c>
      <c r="F2934" t="s">
        <v>20</v>
      </c>
      <c r="G2934" t="s">
        <v>21</v>
      </c>
      <c r="H2934" t="s">
        <v>16080</v>
      </c>
      <c r="I2934">
        <f>IF(OR(financial_transactions35[[#This Row],[amount]]&lt;$L$16, financial_transactions35[[#This Row],[amount]]&gt;$L$17), 1, 0)</f>
        <v>1</v>
      </c>
    </row>
    <row r="2935" spans="1:9">
      <c r="A2935" t="s">
        <v>5734</v>
      </c>
      <c r="B2935" s="3">
        <v>45406</v>
      </c>
      <c r="C2935" t="s">
        <v>5735</v>
      </c>
      <c r="D2935">
        <v>850.89</v>
      </c>
      <c r="E2935" t="s">
        <v>25</v>
      </c>
      <c r="F2935" t="s">
        <v>26</v>
      </c>
      <c r="G2935" t="s">
        <v>39</v>
      </c>
      <c r="H2935" t="s">
        <v>16080</v>
      </c>
      <c r="I2935">
        <f>IF(OR(financial_transactions35[[#This Row],[amount]]&lt;$L$16, financial_transactions35[[#This Row],[amount]]&gt;$L$17), 1, 0)</f>
        <v>1</v>
      </c>
    </row>
    <row r="2936" spans="1:9">
      <c r="A2936" t="s">
        <v>5736</v>
      </c>
      <c r="B2936" s="3">
        <v>45406</v>
      </c>
      <c r="C2936" t="s">
        <v>5737</v>
      </c>
      <c r="D2936">
        <v>197.62</v>
      </c>
      <c r="E2936" t="s">
        <v>52</v>
      </c>
      <c r="F2936" t="s">
        <v>61</v>
      </c>
      <c r="G2936" t="s">
        <v>39</v>
      </c>
      <c r="H2936" t="s">
        <v>44</v>
      </c>
      <c r="I2936">
        <f>IF(OR(financial_transactions35[[#This Row],[amount]]&lt;$L$16, financial_transactions35[[#This Row],[amount]]&gt;$L$17), 1, 0)</f>
        <v>1</v>
      </c>
    </row>
    <row r="2937" spans="1:9">
      <c r="A2937" t="s">
        <v>5738</v>
      </c>
      <c r="B2937" s="3">
        <v>45406</v>
      </c>
      <c r="C2937" t="s">
        <v>5739</v>
      </c>
      <c r="D2937">
        <v>1701.29</v>
      </c>
      <c r="E2937" t="s">
        <v>31</v>
      </c>
      <c r="F2937" t="s">
        <v>61</v>
      </c>
      <c r="G2937" t="s">
        <v>21</v>
      </c>
      <c r="H2937" t="s">
        <v>87</v>
      </c>
      <c r="I2937">
        <f>IF(OR(financial_transactions35[[#This Row],[amount]]&lt;$L$16, financial_transactions35[[#This Row],[amount]]&gt;$L$17), 1, 0)</f>
        <v>1</v>
      </c>
    </row>
    <row r="2938" spans="1:9">
      <c r="A2938" t="s">
        <v>5740</v>
      </c>
      <c r="B2938" s="3">
        <v>45406</v>
      </c>
      <c r="C2938" t="s">
        <v>5741</v>
      </c>
      <c r="D2938">
        <v>329.57</v>
      </c>
      <c r="E2938" t="s">
        <v>64</v>
      </c>
      <c r="F2938" t="s">
        <v>26</v>
      </c>
      <c r="G2938" t="s">
        <v>21</v>
      </c>
      <c r="H2938" t="s">
        <v>123</v>
      </c>
      <c r="I2938">
        <f>IF(OR(financial_transactions35[[#This Row],[amount]]&lt;$L$16, financial_transactions35[[#This Row],[amount]]&gt;$L$17), 1, 0)</f>
        <v>1</v>
      </c>
    </row>
    <row r="2939" spans="1:9">
      <c r="A2939" t="s">
        <v>5742</v>
      </c>
      <c r="B2939" s="3">
        <v>45406</v>
      </c>
      <c r="C2939" t="s">
        <v>5743</v>
      </c>
      <c r="D2939">
        <v>18072.259999999998</v>
      </c>
      <c r="E2939" t="s">
        <v>16079</v>
      </c>
      <c r="F2939" t="s">
        <v>32</v>
      </c>
      <c r="G2939" t="s">
        <v>21</v>
      </c>
      <c r="H2939" t="s">
        <v>40</v>
      </c>
      <c r="I2939">
        <f>IF(OR(financial_transactions35[[#This Row],[amount]]&lt;$L$16, financial_transactions35[[#This Row],[amount]]&gt;$L$17), 1, 0)</f>
        <v>1</v>
      </c>
    </row>
    <row r="2940" spans="1:9">
      <c r="A2940" t="s">
        <v>5744</v>
      </c>
      <c r="B2940" s="3">
        <v>45406</v>
      </c>
      <c r="C2940" t="s">
        <v>1129</v>
      </c>
      <c r="D2940">
        <v>1038.8900000000001</v>
      </c>
      <c r="E2940" t="s">
        <v>70</v>
      </c>
      <c r="F2940" t="s">
        <v>32</v>
      </c>
      <c r="G2940" t="s">
        <v>21</v>
      </c>
      <c r="H2940" t="s">
        <v>87</v>
      </c>
      <c r="I2940">
        <f>IF(OR(financial_transactions35[[#This Row],[amount]]&lt;$L$16, financial_transactions35[[#This Row],[amount]]&gt;$L$17), 1, 0)</f>
        <v>1</v>
      </c>
    </row>
    <row r="2941" spans="1:9">
      <c r="A2941" t="s">
        <v>5745</v>
      </c>
      <c r="B2941" s="3">
        <v>45406</v>
      </c>
      <c r="C2941" t="s">
        <v>5746</v>
      </c>
      <c r="D2941">
        <v>497.6</v>
      </c>
      <c r="E2941" t="s">
        <v>52</v>
      </c>
      <c r="F2941" t="s">
        <v>61</v>
      </c>
      <c r="G2941" t="s">
        <v>21</v>
      </c>
      <c r="H2941" t="s">
        <v>44</v>
      </c>
      <c r="I2941">
        <f>IF(OR(financial_transactions35[[#This Row],[amount]]&lt;$L$16, financial_transactions35[[#This Row],[amount]]&gt;$L$17), 1, 0)</f>
        <v>1</v>
      </c>
    </row>
    <row r="2942" spans="1:9">
      <c r="A2942" t="s">
        <v>5747</v>
      </c>
      <c r="B2942" s="3">
        <v>45406</v>
      </c>
      <c r="C2942" t="s">
        <v>2680</v>
      </c>
      <c r="D2942">
        <v>1045.8</v>
      </c>
      <c r="E2942" t="s">
        <v>25</v>
      </c>
      <c r="F2942" t="s">
        <v>32</v>
      </c>
      <c r="G2942" t="s">
        <v>27</v>
      </c>
      <c r="H2942" t="s">
        <v>123</v>
      </c>
      <c r="I2942">
        <f>IF(OR(financial_transactions35[[#This Row],[amount]]&lt;$L$16, financial_transactions35[[#This Row],[amount]]&gt;$L$17), 1, 0)</f>
        <v>1</v>
      </c>
    </row>
    <row r="2943" spans="1:9">
      <c r="A2943" t="s">
        <v>5748</v>
      </c>
      <c r="B2943" s="3">
        <v>45406</v>
      </c>
      <c r="C2943" t="s">
        <v>3498</v>
      </c>
      <c r="D2943">
        <v>870.24</v>
      </c>
      <c r="E2943" t="s">
        <v>64</v>
      </c>
      <c r="F2943" t="s">
        <v>26</v>
      </c>
      <c r="G2943" t="s">
        <v>21</v>
      </c>
      <c r="H2943" t="s">
        <v>94</v>
      </c>
      <c r="I2943">
        <f>IF(OR(financial_transactions35[[#This Row],[amount]]&lt;$L$16, financial_transactions35[[#This Row],[amount]]&gt;$L$17), 1, 0)</f>
        <v>1</v>
      </c>
    </row>
    <row r="2944" spans="1:9">
      <c r="A2944" t="s">
        <v>5749</v>
      </c>
      <c r="B2944" s="3">
        <v>45406</v>
      </c>
      <c r="C2944" t="s">
        <v>5750</v>
      </c>
      <c r="D2944">
        <v>741.71</v>
      </c>
      <c r="E2944" t="s">
        <v>25</v>
      </c>
      <c r="F2944" t="s">
        <v>26</v>
      </c>
      <c r="G2944" t="s">
        <v>39</v>
      </c>
      <c r="H2944" t="s">
        <v>22</v>
      </c>
      <c r="I2944">
        <f>IF(OR(financial_transactions35[[#This Row],[amount]]&lt;$L$16, financial_transactions35[[#This Row],[amount]]&gt;$L$17), 1, 0)</f>
        <v>1</v>
      </c>
    </row>
    <row r="2945" spans="1:9">
      <c r="A2945" t="s">
        <v>5751</v>
      </c>
      <c r="B2945" s="3">
        <v>45406</v>
      </c>
      <c r="C2945" t="s">
        <v>5752</v>
      </c>
      <c r="D2945">
        <v>1163.6099999999999</v>
      </c>
      <c r="E2945" t="s">
        <v>52</v>
      </c>
      <c r="F2945" t="s">
        <v>32</v>
      </c>
      <c r="G2945" t="s">
        <v>48</v>
      </c>
      <c r="H2945" t="s">
        <v>94</v>
      </c>
      <c r="I2945">
        <f>IF(OR(financial_transactions35[[#This Row],[amount]]&lt;$L$16, financial_transactions35[[#This Row],[amount]]&gt;$L$17), 1, 0)</f>
        <v>1</v>
      </c>
    </row>
    <row r="2946" spans="1:9">
      <c r="A2946" t="s">
        <v>5753</v>
      </c>
      <c r="B2946" s="3">
        <v>45406</v>
      </c>
      <c r="C2946" t="s">
        <v>5754</v>
      </c>
      <c r="D2946">
        <v>570.29</v>
      </c>
      <c r="E2946" t="s">
        <v>31</v>
      </c>
      <c r="F2946" t="s">
        <v>20</v>
      </c>
      <c r="G2946" t="s">
        <v>48</v>
      </c>
      <c r="H2946" t="s">
        <v>53</v>
      </c>
      <c r="I2946">
        <f>IF(OR(financial_transactions35[[#This Row],[amount]]&lt;$L$16, financial_transactions35[[#This Row],[amount]]&gt;$L$17), 1, 0)</f>
        <v>1</v>
      </c>
    </row>
    <row r="2947" spans="1:9">
      <c r="A2947" t="s">
        <v>5755</v>
      </c>
      <c r="B2947" s="3">
        <v>45406</v>
      </c>
      <c r="C2947" t="s">
        <v>5756</v>
      </c>
      <c r="D2947">
        <v>365.39</v>
      </c>
      <c r="E2947" t="s">
        <v>16110</v>
      </c>
      <c r="F2947" t="s">
        <v>32</v>
      </c>
      <c r="G2947" t="s">
        <v>21</v>
      </c>
      <c r="H2947" t="s">
        <v>75</v>
      </c>
      <c r="I2947">
        <f>IF(OR(financial_transactions35[[#This Row],[amount]]&lt;$L$16, financial_transactions35[[#This Row],[amount]]&gt;$L$17), 1, 0)</f>
        <v>1</v>
      </c>
    </row>
    <row r="2948" spans="1:9">
      <c r="A2948" t="s">
        <v>5757</v>
      </c>
      <c r="B2948" s="3">
        <v>45406</v>
      </c>
      <c r="C2948" t="s">
        <v>5758</v>
      </c>
      <c r="D2948">
        <v>704.95</v>
      </c>
      <c r="E2948" t="s">
        <v>31</v>
      </c>
      <c r="F2948" t="s">
        <v>26</v>
      </c>
      <c r="G2948" t="s">
        <v>27</v>
      </c>
      <c r="H2948" t="s">
        <v>57</v>
      </c>
      <c r="I2948">
        <f>IF(OR(financial_transactions35[[#This Row],[amount]]&lt;$L$16, financial_transactions35[[#This Row],[amount]]&gt;$L$17), 1, 0)</f>
        <v>1</v>
      </c>
    </row>
    <row r="2949" spans="1:9">
      <c r="A2949" t="s">
        <v>5759</v>
      </c>
      <c r="B2949" s="3">
        <v>45406</v>
      </c>
      <c r="C2949" t="s">
        <v>5760</v>
      </c>
      <c r="D2949">
        <v>445.74</v>
      </c>
      <c r="E2949" t="s">
        <v>31</v>
      </c>
      <c r="F2949" t="s">
        <v>32</v>
      </c>
      <c r="G2949" t="s">
        <v>39</v>
      </c>
      <c r="H2949" t="s">
        <v>16080</v>
      </c>
      <c r="I2949">
        <f>IF(OR(financial_transactions35[[#This Row],[amount]]&lt;$L$16, financial_transactions35[[#This Row],[amount]]&gt;$L$17), 1, 0)</f>
        <v>1</v>
      </c>
    </row>
    <row r="2950" spans="1:9">
      <c r="A2950" t="s">
        <v>5761</v>
      </c>
      <c r="B2950" s="3">
        <v>45406</v>
      </c>
      <c r="C2950" t="s">
        <v>3618</v>
      </c>
      <c r="D2950">
        <v>473.19</v>
      </c>
      <c r="E2950" t="s">
        <v>47</v>
      </c>
      <c r="F2950" t="s">
        <v>26</v>
      </c>
      <c r="G2950" t="s">
        <v>39</v>
      </c>
      <c r="H2950" t="s">
        <v>49</v>
      </c>
      <c r="I2950">
        <f>IF(OR(financial_transactions35[[#This Row],[amount]]&lt;$L$16, financial_transactions35[[#This Row],[amount]]&gt;$L$17), 1, 0)</f>
        <v>1</v>
      </c>
    </row>
    <row r="2951" spans="1:9">
      <c r="A2951" t="s">
        <v>5762</v>
      </c>
      <c r="B2951" s="3">
        <v>45407</v>
      </c>
      <c r="C2951" t="s">
        <v>5763</v>
      </c>
      <c r="D2951">
        <v>1330.71</v>
      </c>
      <c r="E2951" t="s">
        <v>70</v>
      </c>
      <c r="F2951" t="s">
        <v>61</v>
      </c>
      <c r="G2951" t="s">
        <v>39</v>
      </c>
      <c r="H2951" t="s">
        <v>28</v>
      </c>
      <c r="I2951">
        <f>IF(OR(financial_transactions35[[#This Row],[amount]]&lt;$L$16, financial_transactions35[[#This Row],[amount]]&gt;$L$17), 1, 0)</f>
        <v>1</v>
      </c>
    </row>
    <row r="2952" spans="1:9">
      <c r="A2952" t="s">
        <v>5764</v>
      </c>
      <c r="B2952" s="3">
        <v>45407</v>
      </c>
      <c r="C2952" t="s">
        <v>5765</v>
      </c>
      <c r="D2952">
        <v>1538.51</v>
      </c>
      <c r="E2952" t="s">
        <v>52</v>
      </c>
      <c r="F2952" t="s">
        <v>26</v>
      </c>
      <c r="G2952" t="s">
        <v>27</v>
      </c>
      <c r="H2952" t="s">
        <v>87</v>
      </c>
      <c r="I2952">
        <f>IF(OR(financial_transactions35[[#This Row],[amount]]&lt;$L$16, financial_transactions35[[#This Row],[amount]]&gt;$L$17), 1, 0)</f>
        <v>1</v>
      </c>
    </row>
    <row r="2953" spans="1:9">
      <c r="A2953" t="s">
        <v>5766</v>
      </c>
      <c r="B2953" s="3">
        <v>45407</v>
      </c>
      <c r="C2953" t="s">
        <v>5767</v>
      </c>
      <c r="D2953">
        <v>1475.66</v>
      </c>
      <c r="E2953" t="s">
        <v>16110</v>
      </c>
      <c r="F2953" t="s">
        <v>32</v>
      </c>
      <c r="G2953" t="s">
        <v>21</v>
      </c>
      <c r="H2953" t="s">
        <v>75</v>
      </c>
      <c r="I2953">
        <f>IF(OR(financial_transactions35[[#This Row],[amount]]&lt;$L$16, financial_transactions35[[#This Row],[amount]]&gt;$L$17), 1, 0)</f>
        <v>1</v>
      </c>
    </row>
    <row r="2954" spans="1:9">
      <c r="A2954" t="s">
        <v>5769</v>
      </c>
      <c r="B2954" s="3">
        <v>45407</v>
      </c>
      <c r="C2954" t="s">
        <v>5030</v>
      </c>
      <c r="D2954">
        <v>359.79</v>
      </c>
      <c r="E2954" t="s">
        <v>64</v>
      </c>
      <c r="F2954" t="s">
        <v>32</v>
      </c>
      <c r="G2954" t="s">
        <v>21</v>
      </c>
      <c r="H2954" t="s">
        <v>36</v>
      </c>
      <c r="I2954">
        <f>IF(OR(financial_transactions35[[#This Row],[amount]]&lt;$L$16, financial_transactions35[[#This Row],[amount]]&gt;$L$17), 1, 0)</f>
        <v>1</v>
      </c>
    </row>
    <row r="2955" spans="1:9">
      <c r="A2955" t="s">
        <v>5770</v>
      </c>
      <c r="B2955" s="3">
        <v>45407</v>
      </c>
      <c r="C2955" t="s">
        <v>5771</v>
      </c>
      <c r="D2955">
        <v>12377.53</v>
      </c>
      <c r="E2955" t="s">
        <v>47</v>
      </c>
      <c r="F2955" t="s">
        <v>32</v>
      </c>
      <c r="G2955" t="s">
        <v>21</v>
      </c>
      <c r="H2955" t="s">
        <v>36</v>
      </c>
      <c r="I2955">
        <f>IF(OR(financial_transactions35[[#This Row],[amount]]&lt;$L$16, financial_transactions35[[#This Row],[amount]]&gt;$L$17), 1, 0)</f>
        <v>1</v>
      </c>
    </row>
    <row r="2956" spans="1:9">
      <c r="A2956" t="s">
        <v>5772</v>
      </c>
      <c r="B2956" s="3">
        <v>45407</v>
      </c>
      <c r="C2956" t="s">
        <v>3373</v>
      </c>
      <c r="D2956">
        <v>105.52</v>
      </c>
      <c r="E2956" t="s">
        <v>47</v>
      </c>
      <c r="F2956" t="s">
        <v>26</v>
      </c>
      <c r="G2956" t="s">
        <v>21</v>
      </c>
      <c r="H2956" t="s">
        <v>16080</v>
      </c>
      <c r="I2956">
        <f>IF(OR(financial_transactions35[[#This Row],[amount]]&lt;$L$16, financial_transactions35[[#This Row],[amount]]&gt;$L$17), 1, 0)</f>
        <v>1</v>
      </c>
    </row>
    <row r="2957" spans="1:9">
      <c r="A2957" t="s">
        <v>5773</v>
      </c>
      <c r="B2957" s="3">
        <v>45407</v>
      </c>
      <c r="C2957" t="s">
        <v>5774</v>
      </c>
      <c r="D2957">
        <v>1387.18</v>
      </c>
      <c r="E2957" t="s">
        <v>52</v>
      </c>
      <c r="F2957" t="s">
        <v>32</v>
      </c>
      <c r="G2957" t="s">
        <v>39</v>
      </c>
      <c r="H2957" t="s">
        <v>53</v>
      </c>
      <c r="I2957">
        <f>IF(OR(financial_transactions35[[#This Row],[amount]]&lt;$L$16, financial_transactions35[[#This Row],[amount]]&gt;$L$17), 1, 0)</f>
        <v>1</v>
      </c>
    </row>
    <row r="2958" spans="1:9">
      <c r="A2958" t="s">
        <v>5775</v>
      </c>
      <c r="B2958" s="3">
        <v>45407</v>
      </c>
      <c r="C2958" t="s">
        <v>5776</v>
      </c>
      <c r="D2958">
        <v>1262.6600000000001</v>
      </c>
      <c r="E2958" t="s">
        <v>16110</v>
      </c>
      <c r="F2958" t="s">
        <v>61</v>
      </c>
      <c r="G2958" t="s">
        <v>27</v>
      </c>
      <c r="H2958" t="s">
        <v>57</v>
      </c>
      <c r="I2958">
        <f>IF(OR(financial_transactions35[[#This Row],[amount]]&lt;$L$16, financial_transactions35[[#This Row],[amount]]&gt;$L$17), 1, 0)</f>
        <v>1</v>
      </c>
    </row>
    <row r="2959" spans="1:9">
      <c r="A2959" t="s">
        <v>5777</v>
      </c>
      <c r="B2959" s="3">
        <v>45407</v>
      </c>
      <c r="C2959" t="s">
        <v>5778</v>
      </c>
      <c r="D2959">
        <v>1165.47</v>
      </c>
      <c r="E2959" t="s">
        <v>64</v>
      </c>
      <c r="F2959" t="s">
        <v>26</v>
      </c>
      <c r="G2959" t="s">
        <v>21</v>
      </c>
      <c r="H2959" t="s">
        <v>176</v>
      </c>
      <c r="I2959">
        <f>IF(OR(financial_transactions35[[#This Row],[amount]]&lt;$L$16, financial_transactions35[[#This Row],[amount]]&gt;$L$17), 1, 0)</f>
        <v>1</v>
      </c>
    </row>
    <row r="2960" spans="1:9">
      <c r="A2960" t="s">
        <v>5779</v>
      </c>
      <c r="B2960" s="3">
        <v>45407</v>
      </c>
      <c r="C2960" t="s">
        <v>5780</v>
      </c>
      <c r="D2960">
        <v>256.77999999999997</v>
      </c>
      <c r="E2960" t="s">
        <v>52</v>
      </c>
      <c r="F2960" t="s">
        <v>32</v>
      </c>
      <c r="G2960" t="s">
        <v>21</v>
      </c>
      <c r="H2960" t="s">
        <v>16080</v>
      </c>
      <c r="I2960">
        <f>IF(OR(financial_transactions35[[#This Row],[amount]]&lt;$L$16, financial_transactions35[[#This Row],[amount]]&gt;$L$17), 1, 0)</f>
        <v>1</v>
      </c>
    </row>
    <row r="2961" spans="1:9">
      <c r="A2961" t="s">
        <v>5781</v>
      </c>
      <c r="B2961" s="3">
        <v>45407</v>
      </c>
      <c r="C2961" t="s">
        <v>5203</v>
      </c>
      <c r="D2961">
        <v>1915.89</v>
      </c>
      <c r="E2961" t="s">
        <v>16110</v>
      </c>
      <c r="F2961" t="s">
        <v>26</v>
      </c>
      <c r="G2961" t="s">
        <v>48</v>
      </c>
      <c r="H2961" t="s">
        <v>49</v>
      </c>
      <c r="I2961">
        <f>IF(OR(financial_transactions35[[#This Row],[amount]]&lt;$L$16, financial_transactions35[[#This Row],[amount]]&gt;$L$17), 1, 0)</f>
        <v>1</v>
      </c>
    </row>
    <row r="2962" spans="1:9">
      <c r="A2962" t="s">
        <v>5782</v>
      </c>
      <c r="B2962" s="3">
        <v>45407</v>
      </c>
      <c r="C2962" t="s">
        <v>5783</v>
      </c>
      <c r="D2962">
        <v>953.53</v>
      </c>
      <c r="E2962" t="s">
        <v>122</v>
      </c>
      <c r="F2962" t="s">
        <v>26</v>
      </c>
      <c r="G2962" t="s">
        <v>27</v>
      </c>
      <c r="H2962" t="s">
        <v>53</v>
      </c>
      <c r="I2962">
        <f>IF(OR(financial_transactions35[[#This Row],[amount]]&lt;$L$16, financial_transactions35[[#This Row],[amount]]&gt;$L$17), 1, 0)</f>
        <v>1</v>
      </c>
    </row>
    <row r="2963" spans="1:9">
      <c r="A2963" t="s">
        <v>5784</v>
      </c>
      <c r="B2963" s="3">
        <v>45407</v>
      </c>
      <c r="C2963" t="s">
        <v>5785</v>
      </c>
      <c r="D2963">
        <v>824.85</v>
      </c>
      <c r="E2963" t="s">
        <v>19</v>
      </c>
      <c r="F2963" t="s">
        <v>26</v>
      </c>
      <c r="G2963" t="s">
        <v>27</v>
      </c>
      <c r="H2963" t="s">
        <v>16080</v>
      </c>
      <c r="I2963">
        <f>IF(OR(financial_transactions35[[#This Row],[amount]]&lt;$L$16, financial_transactions35[[#This Row],[amount]]&gt;$L$17), 1, 0)</f>
        <v>1</v>
      </c>
    </row>
    <row r="2964" spans="1:9">
      <c r="A2964" t="s">
        <v>5786</v>
      </c>
      <c r="B2964" s="3">
        <v>45407</v>
      </c>
      <c r="C2964" t="s">
        <v>5787</v>
      </c>
      <c r="D2964">
        <v>1863.77</v>
      </c>
      <c r="E2964" t="s">
        <v>19</v>
      </c>
      <c r="F2964" t="s">
        <v>32</v>
      </c>
      <c r="G2964" t="s">
        <v>39</v>
      </c>
      <c r="H2964" t="s">
        <v>22</v>
      </c>
      <c r="I2964">
        <f>IF(OR(financial_transactions35[[#This Row],[amount]]&lt;$L$16, financial_transactions35[[#This Row],[amount]]&gt;$L$17), 1, 0)</f>
        <v>1</v>
      </c>
    </row>
    <row r="2965" spans="1:9">
      <c r="A2965" t="s">
        <v>5788</v>
      </c>
      <c r="B2965" s="3">
        <v>45407</v>
      </c>
      <c r="C2965" t="s">
        <v>5789</v>
      </c>
      <c r="D2965">
        <v>1954.14</v>
      </c>
      <c r="E2965" t="s">
        <v>64</v>
      </c>
      <c r="F2965" t="s">
        <v>20</v>
      </c>
      <c r="G2965" t="s">
        <v>21</v>
      </c>
      <c r="H2965" t="s">
        <v>57</v>
      </c>
      <c r="I2965">
        <f>IF(OR(financial_transactions35[[#This Row],[amount]]&lt;$L$16, financial_transactions35[[#This Row],[amount]]&gt;$L$17), 1, 0)</f>
        <v>1</v>
      </c>
    </row>
    <row r="2966" spans="1:9">
      <c r="A2966" t="s">
        <v>5790</v>
      </c>
      <c r="B2966" s="3">
        <v>45407</v>
      </c>
      <c r="C2966" t="s">
        <v>5791</v>
      </c>
      <c r="D2966">
        <v>926.76</v>
      </c>
      <c r="E2966" t="s">
        <v>67</v>
      </c>
      <c r="F2966" t="s">
        <v>20</v>
      </c>
      <c r="G2966" t="s">
        <v>39</v>
      </c>
      <c r="H2966" t="s">
        <v>28</v>
      </c>
      <c r="I2966">
        <f>IF(OR(financial_transactions35[[#This Row],[amount]]&lt;$L$16, financial_transactions35[[#This Row],[amount]]&gt;$L$17), 1, 0)</f>
        <v>1</v>
      </c>
    </row>
    <row r="2967" spans="1:9">
      <c r="A2967" t="s">
        <v>5792</v>
      </c>
      <c r="B2967" s="3">
        <v>45407</v>
      </c>
      <c r="C2967" t="s">
        <v>5793</v>
      </c>
      <c r="D2967">
        <v>192.32</v>
      </c>
      <c r="E2967" t="s">
        <v>70</v>
      </c>
      <c r="F2967" t="s">
        <v>20</v>
      </c>
      <c r="G2967" t="s">
        <v>21</v>
      </c>
      <c r="H2967" t="s">
        <v>57</v>
      </c>
      <c r="I2967">
        <f>IF(OR(financial_transactions35[[#This Row],[amount]]&lt;$L$16, financial_transactions35[[#This Row],[amount]]&gt;$L$17), 1, 0)</f>
        <v>1</v>
      </c>
    </row>
    <row r="2968" spans="1:9">
      <c r="A2968" t="s">
        <v>5796</v>
      </c>
      <c r="B2968" s="3">
        <v>45407</v>
      </c>
      <c r="C2968" t="s">
        <v>201</v>
      </c>
      <c r="D2968">
        <v>1568.67</v>
      </c>
      <c r="E2968" t="s">
        <v>122</v>
      </c>
      <c r="F2968" t="s">
        <v>20</v>
      </c>
      <c r="G2968" t="s">
        <v>27</v>
      </c>
      <c r="H2968" t="s">
        <v>36</v>
      </c>
      <c r="I2968">
        <f>IF(OR(financial_transactions35[[#This Row],[amount]]&lt;$L$16, financial_transactions35[[#This Row],[amount]]&gt;$L$17), 1, 0)</f>
        <v>1</v>
      </c>
    </row>
    <row r="2969" spans="1:9">
      <c r="A2969" t="s">
        <v>5797</v>
      </c>
      <c r="B2969" s="3">
        <v>45407</v>
      </c>
      <c r="C2969" t="s">
        <v>4853</v>
      </c>
      <c r="D2969">
        <v>1149.19</v>
      </c>
      <c r="E2969" t="s">
        <v>64</v>
      </c>
      <c r="F2969" t="s">
        <v>32</v>
      </c>
      <c r="G2969" t="s">
        <v>39</v>
      </c>
      <c r="H2969" t="s">
        <v>40</v>
      </c>
      <c r="I2969">
        <f>IF(OR(financial_transactions35[[#This Row],[amount]]&lt;$L$16, financial_transactions35[[#This Row],[amount]]&gt;$L$17), 1, 0)</f>
        <v>1</v>
      </c>
    </row>
    <row r="2970" spans="1:9">
      <c r="A2970" t="s">
        <v>5798</v>
      </c>
      <c r="B2970" s="3">
        <v>45407</v>
      </c>
      <c r="C2970" t="s">
        <v>3460</v>
      </c>
      <c r="D2970">
        <v>735.48</v>
      </c>
      <c r="E2970" t="s">
        <v>25</v>
      </c>
      <c r="F2970" t="s">
        <v>20</v>
      </c>
      <c r="G2970" t="s">
        <v>48</v>
      </c>
      <c r="H2970" t="s">
        <v>33</v>
      </c>
      <c r="I2970">
        <f>IF(OR(financial_transactions35[[#This Row],[amount]]&lt;$L$16, financial_transactions35[[#This Row],[amount]]&gt;$L$17), 1, 0)</f>
        <v>1</v>
      </c>
    </row>
    <row r="2971" spans="1:9">
      <c r="A2971" t="s">
        <v>5799</v>
      </c>
      <c r="B2971" s="3">
        <v>45407</v>
      </c>
      <c r="C2971" t="s">
        <v>5800</v>
      </c>
      <c r="D2971">
        <v>417.4</v>
      </c>
      <c r="E2971" t="s">
        <v>122</v>
      </c>
      <c r="F2971" t="s">
        <v>26</v>
      </c>
      <c r="G2971" t="s">
        <v>27</v>
      </c>
      <c r="H2971" t="s">
        <v>22</v>
      </c>
      <c r="I2971">
        <f>IF(OR(financial_transactions35[[#This Row],[amount]]&lt;$L$16, financial_transactions35[[#This Row],[amount]]&gt;$L$17), 1, 0)</f>
        <v>1</v>
      </c>
    </row>
    <row r="2972" spans="1:9">
      <c r="A2972" t="s">
        <v>5801</v>
      </c>
      <c r="B2972" s="3">
        <v>45407</v>
      </c>
      <c r="C2972" t="s">
        <v>5802</v>
      </c>
      <c r="D2972">
        <v>415.26</v>
      </c>
      <c r="E2972" t="s">
        <v>31</v>
      </c>
      <c r="F2972" t="s">
        <v>20</v>
      </c>
      <c r="G2972" t="s">
        <v>39</v>
      </c>
      <c r="H2972" t="s">
        <v>16080</v>
      </c>
      <c r="I2972">
        <f>IF(OR(financial_transactions35[[#This Row],[amount]]&lt;$L$16, financial_transactions35[[#This Row],[amount]]&gt;$L$17), 1, 0)</f>
        <v>1</v>
      </c>
    </row>
    <row r="2973" spans="1:9">
      <c r="A2973" t="s">
        <v>5803</v>
      </c>
      <c r="B2973" s="3">
        <v>45407</v>
      </c>
      <c r="C2973" t="s">
        <v>5804</v>
      </c>
      <c r="D2973">
        <v>1096.9000000000001</v>
      </c>
      <c r="E2973" t="s">
        <v>64</v>
      </c>
      <c r="F2973" t="s">
        <v>26</v>
      </c>
      <c r="G2973" t="s">
        <v>27</v>
      </c>
      <c r="H2973" t="s">
        <v>33</v>
      </c>
      <c r="I2973">
        <f>IF(OR(financial_transactions35[[#This Row],[amount]]&lt;$L$16, financial_transactions35[[#This Row],[amount]]&gt;$L$17), 1, 0)</f>
        <v>1</v>
      </c>
    </row>
    <row r="2974" spans="1:9">
      <c r="A2974" t="s">
        <v>5805</v>
      </c>
      <c r="B2974" s="3">
        <v>45407</v>
      </c>
      <c r="C2974" t="s">
        <v>5806</v>
      </c>
      <c r="D2974">
        <v>12737.19</v>
      </c>
      <c r="E2974" t="s">
        <v>47</v>
      </c>
      <c r="F2974" t="s">
        <v>61</v>
      </c>
      <c r="G2974" t="s">
        <v>39</v>
      </c>
      <c r="H2974" t="s">
        <v>33</v>
      </c>
      <c r="I2974">
        <f>IF(OR(financial_transactions35[[#This Row],[amount]]&lt;$L$16, financial_transactions35[[#This Row],[amount]]&gt;$L$17), 1, 0)</f>
        <v>1</v>
      </c>
    </row>
    <row r="2975" spans="1:9">
      <c r="A2975" t="s">
        <v>5807</v>
      </c>
      <c r="B2975" s="3">
        <v>45407</v>
      </c>
      <c r="C2975" t="s">
        <v>5808</v>
      </c>
      <c r="D2975">
        <v>291.89999999999998</v>
      </c>
      <c r="E2975" t="s">
        <v>19</v>
      </c>
      <c r="F2975" t="s">
        <v>61</v>
      </c>
      <c r="G2975" t="s">
        <v>21</v>
      </c>
      <c r="H2975" t="s">
        <v>57</v>
      </c>
      <c r="I2975">
        <f>IF(OR(financial_transactions35[[#This Row],[amount]]&lt;$L$16, financial_transactions35[[#This Row],[amount]]&gt;$L$17), 1, 0)</f>
        <v>1</v>
      </c>
    </row>
    <row r="2976" spans="1:9">
      <c r="A2976" t="s">
        <v>5809</v>
      </c>
      <c r="B2976" s="3">
        <v>45408</v>
      </c>
      <c r="C2976" t="s">
        <v>5810</v>
      </c>
      <c r="D2976">
        <v>776.87</v>
      </c>
      <c r="E2976" t="s">
        <v>16110</v>
      </c>
      <c r="F2976" t="s">
        <v>61</v>
      </c>
      <c r="G2976" t="s">
        <v>48</v>
      </c>
      <c r="H2976" t="s">
        <v>40</v>
      </c>
      <c r="I2976">
        <f>IF(OR(financial_transactions35[[#This Row],[amount]]&lt;$L$16, financial_transactions35[[#This Row],[amount]]&gt;$L$17), 1, 0)</f>
        <v>1</v>
      </c>
    </row>
    <row r="2977" spans="1:9">
      <c r="A2977" t="s">
        <v>5811</v>
      </c>
      <c r="B2977" s="3">
        <v>45408</v>
      </c>
      <c r="C2977" t="s">
        <v>5812</v>
      </c>
      <c r="D2977">
        <v>139.63</v>
      </c>
      <c r="E2977" t="s">
        <v>70</v>
      </c>
      <c r="F2977" t="s">
        <v>32</v>
      </c>
      <c r="G2977" t="s">
        <v>39</v>
      </c>
      <c r="H2977" t="s">
        <v>49</v>
      </c>
      <c r="I2977">
        <f>IF(OR(financial_transactions35[[#This Row],[amount]]&lt;$L$16, financial_transactions35[[#This Row],[amount]]&gt;$L$17), 1, 0)</f>
        <v>1</v>
      </c>
    </row>
    <row r="2978" spans="1:9">
      <c r="A2978" t="s">
        <v>5813</v>
      </c>
      <c r="B2978" s="3">
        <v>45408</v>
      </c>
      <c r="C2978" t="s">
        <v>1748</v>
      </c>
      <c r="D2978">
        <v>1515.47</v>
      </c>
      <c r="E2978" t="s">
        <v>122</v>
      </c>
      <c r="F2978" t="s">
        <v>20</v>
      </c>
      <c r="G2978" t="s">
        <v>48</v>
      </c>
      <c r="H2978" t="s">
        <v>109</v>
      </c>
      <c r="I2978">
        <f>IF(OR(financial_transactions35[[#This Row],[amount]]&lt;$L$16, financial_transactions35[[#This Row],[amount]]&gt;$L$17), 1, 0)</f>
        <v>1</v>
      </c>
    </row>
    <row r="2979" spans="1:9">
      <c r="A2979" t="s">
        <v>5814</v>
      </c>
      <c r="B2979" s="3">
        <v>45408</v>
      </c>
      <c r="C2979" t="s">
        <v>5815</v>
      </c>
      <c r="D2979">
        <v>7174.88</v>
      </c>
      <c r="E2979" t="s">
        <v>25</v>
      </c>
      <c r="F2979" t="s">
        <v>26</v>
      </c>
      <c r="G2979" t="s">
        <v>21</v>
      </c>
      <c r="H2979" t="s">
        <v>57</v>
      </c>
      <c r="I2979">
        <f>IF(OR(financial_transactions35[[#This Row],[amount]]&lt;$L$16, financial_transactions35[[#This Row],[amount]]&gt;$L$17), 1, 0)</f>
        <v>1</v>
      </c>
    </row>
    <row r="2980" spans="1:9">
      <c r="A2980" t="s">
        <v>5816</v>
      </c>
      <c r="B2980" s="3">
        <v>45408</v>
      </c>
      <c r="C2980" t="s">
        <v>722</v>
      </c>
      <c r="D2980">
        <v>66.92</v>
      </c>
      <c r="E2980" t="s">
        <v>19</v>
      </c>
      <c r="F2980" t="s">
        <v>61</v>
      </c>
      <c r="G2980" t="s">
        <v>39</v>
      </c>
      <c r="H2980" t="s">
        <v>94</v>
      </c>
      <c r="I2980">
        <f>IF(OR(financial_transactions35[[#This Row],[amount]]&lt;$L$16, financial_transactions35[[#This Row],[amount]]&gt;$L$17), 1, 0)</f>
        <v>1</v>
      </c>
    </row>
    <row r="2981" spans="1:9">
      <c r="A2981" t="s">
        <v>5817</v>
      </c>
      <c r="B2981" s="3">
        <v>45408</v>
      </c>
      <c r="C2981" t="s">
        <v>5818</v>
      </c>
      <c r="D2981">
        <v>5757.03</v>
      </c>
      <c r="E2981" t="s">
        <v>122</v>
      </c>
      <c r="F2981" t="s">
        <v>26</v>
      </c>
      <c r="G2981" t="s">
        <v>48</v>
      </c>
      <c r="H2981" t="s">
        <v>87</v>
      </c>
      <c r="I2981">
        <f>IF(OR(financial_transactions35[[#This Row],[amount]]&lt;$L$16, financial_transactions35[[#This Row],[amount]]&gt;$L$17), 1, 0)</f>
        <v>1</v>
      </c>
    </row>
    <row r="2982" spans="1:9">
      <c r="A2982" t="s">
        <v>5821</v>
      </c>
      <c r="B2982" s="3">
        <v>45408</v>
      </c>
      <c r="C2982" t="s">
        <v>5822</v>
      </c>
      <c r="D2982">
        <v>1744.08</v>
      </c>
      <c r="E2982" t="s">
        <v>70</v>
      </c>
      <c r="F2982" t="s">
        <v>20</v>
      </c>
      <c r="G2982" t="s">
        <v>48</v>
      </c>
      <c r="H2982" t="s">
        <v>16080</v>
      </c>
      <c r="I2982">
        <f>IF(OR(financial_transactions35[[#This Row],[amount]]&lt;$L$16, financial_transactions35[[#This Row],[amount]]&gt;$L$17), 1, 0)</f>
        <v>1</v>
      </c>
    </row>
    <row r="2983" spans="1:9">
      <c r="A2983" t="s">
        <v>5823</v>
      </c>
      <c r="B2983" s="3">
        <v>45408</v>
      </c>
      <c r="C2983" t="s">
        <v>4743</v>
      </c>
      <c r="D2983">
        <v>1467.53</v>
      </c>
      <c r="E2983" t="s">
        <v>19</v>
      </c>
      <c r="F2983" t="s">
        <v>32</v>
      </c>
      <c r="G2983" t="s">
        <v>27</v>
      </c>
      <c r="H2983" t="s">
        <v>75</v>
      </c>
      <c r="I2983">
        <f>IF(OR(financial_transactions35[[#This Row],[amount]]&lt;$L$16, financial_transactions35[[#This Row],[amount]]&gt;$L$17), 1, 0)</f>
        <v>1</v>
      </c>
    </row>
    <row r="2984" spans="1:9">
      <c r="A2984" t="s">
        <v>5824</v>
      </c>
      <c r="B2984" s="3">
        <v>45408</v>
      </c>
      <c r="C2984" t="s">
        <v>5825</v>
      </c>
      <c r="D2984">
        <v>1139.46</v>
      </c>
      <c r="E2984" t="s">
        <v>16110</v>
      </c>
      <c r="F2984" t="s">
        <v>32</v>
      </c>
      <c r="G2984" t="s">
        <v>39</v>
      </c>
      <c r="H2984" t="s">
        <v>22</v>
      </c>
      <c r="I2984">
        <f>IF(OR(financial_transactions35[[#This Row],[amount]]&lt;$L$16, financial_transactions35[[#This Row],[amount]]&gt;$L$17), 1, 0)</f>
        <v>1</v>
      </c>
    </row>
    <row r="2985" spans="1:9">
      <c r="A2985" t="s">
        <v>5826</v>
      </c>
      <c r="B2985" s="3">
        <v>45408</v>
      </c>
      <c r="C2985" t="s">
        <v>5827</v>
      </c>
      <c r="D2985">
        <v>1723.21</v>
      </c>
      <c r="E2985" t="s">
        <v>64</v>
      </c>
      <c r="F2985" t="s">
        <v>26</v>
      </c>
      <c r="G2985" t="s">
        <v>21</v>
      </c>
      <c r="H2985" t="s">
        <v>123</v>
      </c>
      <c r="I2985">
        <f>IF(OR(financial_transactions35[[#This Row],[amount]]&lt;$L$16, financial_transactions35[[#This Row],[amount]]&gt;$L$17), 1, 0)</f>
        <v>1</v>
      </c>
    </row>
    <row r="2986" spans="1:9">
      <c r="A2986" t="s">
        <v>5828</v>
      </c>
      <c r="B2986" s="3">
        <v>45408</v>
      </c>
      <c r="C2986" t="s">
        <v>5829</v>
      </c>
      <c r="D2986">
        <v>1851.78</v>
      </c>
      <c r="E2986" t="s">
        <v>67</v>
      </c>
      <c r="F2986" t="s">
        <v>20</v>
      </c>
      <c r="G2986" t="s">
        <v>21</v>
      </c>
      <c r="H2986" t="s">
        <v>75</v>
      </c>
      <c r="I2986">
        <f>IF(OR(financial_transactions35[[#This Row],[amount]]&lt;$L$16, financial_transactions35[[#This Row],[amount]]&gt;$L$17), 1, 0)</f>
        <v>1</v>
      </c>
    </row>
    <row r="2987" spans="1:9">
      <c r="A2987" t="s">
        <v>5830</v>
      </c>
      <c r="B2987" s="3">
        <v>45408</v>
      </c>
      <c r="C2987" t="s">
        <v>4671</v>
      </c>
      <c r="D2987">
        <v>770.85</v>
      </c>
      <c r="E2987" t="s">
        <v>25</v>
      </c>
      <c r="F2987" t="s">
        <v>61</v>
      </c>
      <c r="G2987" t="s">
        <v>48</v>
      </c>
      <c r="H2987" t="s">
        <v>44</v>
      </c>
      <c r="I2987">
        <f>IF(OR(financial_transactions35[[#This Row],[amount]]&lt;$L$16, financial_transactions35[[#This Row],[amount]]&gt;$L$17), 1, 0)</f>
        <v>1</v>
      </c>
    </row>
    <row r="2988" spans="1:9">
      <c r="A2988" t="s">
        <v>5831</v>
      </c>
      <c r="B2988" s="3">
        <v>45408</v>
      </c>
      <c r="C2988" t="s">
        <v>5832</v>
      </c>
      <c r="D2988">
        <v>1465.13</v>
      </c>
      <c r="E2988" t="s">
        <v>16110</v>
      </c>
      <c r="F2988" t="s">
        <v>32</v>
      </c>
      <c r="G2988" t="s">
        <v>39</v>
      </c>
      <c r="H2988" t="s">
        <v>36</v>
      </c>
      <c r="I2988">
        <f>IF(OR(financial_transactions35[[#This Row],[amount]]&lt;$L$16, financial_transactions35[[#This Row],[amount]]&gt;$L$17), 1, 0)</f>
        <v>1</v>
      </c>
    </row>
    <row r="2989" spans="1:9">
      <c r="A2989" t="s">
        <v>5833</v>
      </c>
      <c r="B2989" s="3">
        <v>45408</v>
      </c>
      <c r="C2989" t="s">
        <v>5834</v>
      </c>
      <c r="D2989">
        <v>529.55999999999995</v>
      </c>
      <c r="E2989" t="s">
        <v>16110</v>
      </c>
      <c r="F2989" t="s">
        <v>20</v>
      </c>
      <c r="G2989" t="s">
        <v>21</v>
      </c>
      <c r="H2989" t="s">
        <v>28</v>
      </c>
      <c r="I2989">
        <f>IF(OR(financial_transactions35[[#This Row],[amount]]&lt;$L$16, financial_transactions35[[#This Row],[amount]]&gt;$L$17), 1, 0)</f>
        <v>1</v>
      </c>
    </row>
    <row r="2990" spans="1:9">
      <c r="A2990" t="s">
        <v>5835</v>
      </c>
      <c r="B2990" s="3">
        <v>45408</v>
      </c>
      <c r="C2990" t="s">
        <v>1084</v>
      </c>
      <c r="D2990">
        <v>1987.2</v>
      </c>
      <c r="E2990" t="s">
        <v>70</v>
      </c>
      <c r="F2990" t="s">
        <v>26</v>
      </c>
      <c r="G2990" t="s">
        <v>27</v>
      </c>
      <c r="H2990" t="s">
        <v>33</v>
      </c>
      <c r="I2990">
        <f>IF(OR(financial_transactions35[[#This Row],[amount]]&lt;$L$16, financial_transactions35[[#This Row],[amount]]&gt;$L$17), 1, 0)</f>
        <v>1</v>
      </c>
    </row>
    <row r="2991" spans="1:9">
      <c r="A2991" t="s">
        <v>5836</v>
      </c>
      <c r="B2991" s="3">
        <v>45408</v>
      </c>
      <c r="C2991" t="s">
        <v>5224</v>
      </c>
      <c r="D2991">
        <v>1143</v>
      </c>
      <c r="E2991" t="s">
        <v>122</v>
      </c>
      <c r="F2991" t="s">
        <v>26</v>
      </c>
      <c r="G2991" t="s">
        <v>27</v>
      </c>
      <c r="H2991" t="s">
        <v>57</v>
      </c>
      <c r="I2991">
        <f>IF(OR(financial_transactions35[[#This Row],[amount]]&lt;$L$16, financial_transactions35[[#This Row],[amount]]&gt;$L$17), 1, 0)</f>
        <v>1</v>
      </c>
    </row>
    <row r="2992" spans="1:9">
      <c r="A2992" t="s">
        <v>5837</v>
      </c>
      <c r="B2992" s="3">
        <v>45408</v>
      </c>
      <c r="C2992" t="s">
        <v>5838</v>
      </c>
      <c r="D2992">
        <v>1700.58</v>
      </c>
      <c r="E2992" t="s">
        <v>122</v>
      </c>
      <c r="F2992" t="s">
        <v>20</v>
      </c>
      <c r="G2992" t="s">
        <v>39</v>
      </c>
      <c r="H2992" t="s">
        <v>36</v>
      </c>
      <c r="I2992">
        <f>IF(OR(financial_transactions35[[#This Row],[amount]]&lt;$L$16, financial_transactions35[[#This Row],[amount]]&gt;$L$17), 1, 0)</f>
        <v>1</v>
      </c>
    </row>
    <row r="2993" spans="1:9">
      <c r="A2993" t="s">
        <v>5839</v>
      </c>
      <c r="B2993" s="3">
        <v>45408</v>
      </c>
      <c r="C2993" t="s">
        <v>5840</v>
      </c>
      <c r="D2993">
        <v>769.95</v>
      </c>
      <c r="E2993" t="s">
        <v>16110</v>
      </c>
      <c r="F2993" t="s">
        <v>32</v>
      </c>
      <c r="G2993" t="s">
        <v>21</v>
      </c>
      <c r="H2993" t="s">
        <v>22</v>
      </c>
      <c r="I2993">
        <f>IF(OR(financial_transactions35[[#This Row],[amount]]&lt;$L$16, financial_transactions35[[#This Row],[amount]]&gt;$L$17), 1, 0)</f>
        <v>1</v>
      </c>
    </row>
    <row r="2994" spans="1:9">
      <c r="A2994" t="s">
        <v>5841</v>
      </c>
      <c r="B2994" s="3">
        <v>45408</v>
      </c>
      <c r="C2994" t="s">
        <v>24</v>
      </c>
      <c r="D2994">
        <v>1524.41</v>
      </c>
      <c r="E2994" t="s">
        <v>70</v>
      </c>
      <c r="F2994" t="s">
        <v>32</v>
      </c>
      <c r="G2994" t="s">
        <v>39</v>
      </c>
      <c r="H2994" t="s">
        <v>40</v>
      </c>
      <c r="I2994">
        <f>IF(OR(financial_transactions35[[#This Row],[amount]]&lt;$L$16, financial_transactions35[[#This Row],[amount]]&gt;$L$17), 1, 0)</f>
        <v>1</v>
      </c>
    </row>
    <row r="2995" spans="1:9">
      <c r="A2995" t="s">
        <v>5842</v>
      </c>
      <c r="B2995" s="3">
        <v>45408</v>
      </c>
      <c r="C2995" t="s">
        <v>5843</v>
      </c>
      <c r="D2995">
        <v>1636.8</v>
      </c>
      <c r="E2995" t="s">
        <v>16079</v>
      </c>
      <c r="F2995" t="s">
        <v>61</v>
      </c>
      <c r="G2995" t="s">
        <v>27</v>
      </c>
      <c r="H2995" t="s">
        <v>16080</v>
      </c>
      <c r="I2995">
        <f>IF(OR(financial_transactions35[[#This Row],[amount]]&lt;$L$16, financial_transactions35[[#This Row],[amount]]&gt;$L$17), 1, 0)</f>
        <v>1</v>
      </c>
    </row>
    <row r="2996" spans="1:9">
      <c r="A2996" t="s">
        <v>5844</v>
      </c>
      <c r="B2996" s="3">
        <v>45408</v>
      </c>
      <c r="C2996" t="s">
        <v>1686</v>
      </c>
      <c r="D2996">
        <v>1170.72</v>
      </c>
      <c r="E2996" t="s">
        <v>31</v>
      </c>
      <c r="F2996" t="s">
        <v>20</v>
      </c>
      <c r="G2996" t="s">
        <v>27</v>
      </c>
      <c r="H2996" t="s">
        <v>44</v>
      </c>
      <c r="I2996">
        <f>IF(OR(financial_transactions35[[#This Row],[amount]]&lt;$L$16, financial_transactions35[[#This Row],[amount]]&gt;$L$17), 1, 0)</f>
        <v>1</v>
      </c>
    </row>
    <row r="2997" spans="1:9">
      <c r="A2997" t="s">
        <v>5845</v>
      </c>
      <c r="B2997" s="3">
        <v>45408</v>
      </c>
      <c r="C2997" t="s">
        <v>5846</v>
      </c>
      <c r="D2997">
        <v>1629.92</v>
      </c>
      <c r="E2997" t="s">
        <v>122</v>
      </c>
      <c r="F2997" t="s">
        <v>61</v>
      </c>
      <c r="G2997" t="s">
        <v>21</v>
      </c>
      <c r="H2997" t="s">
        <v>87</v>
      </c>
      <c r="I2997">
        <f>IF(OR(financial_transactions35[[#This Row],[amount]]&lt;$L$16, financial_transactions35[[#This Row],[amount]]&gt;$L$17), 1, 0)</f>
        <v>1</v>
      </c>
    </row>
    <row r="2998" spans="1:9">
      <c r="A2998" t="s">
        <v>5847</v>
      </c>
      <c r="B2998" s="3">
        <v>45409</v>
      </c>
      <c r="C2998" t="s">
        <v>1393</v>
      </c>
      <c r="D2998">
        <v>1380.29</v>
      </c>
      <c r="E2998" t="s">
        <v>122</v>
      </c>
      <c r="F2998" t="s">
        <v>26</v>
      </c>
      <c r="G2998" t="s">
        <v>39</v>
      </c>
      <c r="H2998" t="s">
        <v>53</v>
      </c>
      <c r="I2998">
        <f>IF(OR(financial_transactions35[[#This Row],[amount]]&lt;$L$16, financial_transactions35[[#This Row],[amount]]&gt;$L$17), 1, 0)</f>
        <v>1</v>
      </c>
    </row>
    <row r="2999" spans="1:9">
      <c r="A2999" t="s">
        <v>5848</v>
      </c>
      <c r="B2999" s="3">
        <v>45409</v>
      </c>
      <c r="C2999" t="s">
        <v>5849</v>
      </c>
      <c r="D2999">
        <v>681.6</v>
      </c>
      <c r="E2999" t="s">
        <v>31</v>
      </c>
      <c r="F2999" t="s">
        <v>61</v>
      </c>
      <c r="G2999" t="s">
        <v>39</v>
      </c>
      <c r="H2999" t="s">
        <v>16080</v>
      </c>
      <c r="I2999">
        <f>IF(OR(financial_transactions35[[#This Row],[amount]]&lt;$L$16, financial_transactions35[[#This Row],[amount]]&gt;$L$17), 1, 0)</f>
        <v>1</v>
      </c>
    </row>
    <row r="3000" spans="1:9">
      <c r="A3000" t="s">
        <v>5850</v>
      </c>
      <c r="B3000" s="3">
        <v>45409</v>
      </c>
      <c r="C3000" t="s">
        <v>5851</v>
      </c>
      <c r="D3000">
        <v>1762.45</v>
      </c>
      <c r="E3000" t="s">
        <v>19</v>
      </c>
      <c r="F3000" t="s">
        <v>61</v>
      </c>
      <c r="G3000" t="s">
        <v>21</v>
      </c>
      <c r="H3000" t="s">
        <v>33</v>
      </c>
      <c r="I3000">
        <f>IF(OR(financial_transactions35[[#This Row],[amount]]&lt;$L$16, financial_transactions35[[#This Row],[amount]]&gt;$L$17), 1, 0)</f>
        <v>1</v>
      </c>
    </row>
    <row r="3001" spans="1:9">
      <c r="A3001" t="s">
        <v>5852</v>
      </c>
      <c r="B3001" s="3">
        <v>45409</v>
      </c>
      <c r="C3001" t="s">
        <v>1793</v>
      </c>
      <c r="D3001">
        <v>249.22</v>
      </c>
      <c r="E3001" t="s">
        <v>47</v>
      </c>
      <c r="F3001" t="s">
        <v>61</v>
      </c>
      <c r="G3001" t="s">
        <v>27</v>
      </c>
      <c r="H3001" t="s">
        <v>16080</v>
      </c>
      <c r="I3001">
        <f>IF(OR(financial_transactions35[[#This Row],[amount]]&lt;$L$16, financial_transactions35[[#This Row],[amount]]&gt;$L$17), 1, 0)</f>
        <v>1</v>
      </c>
    </row>
    <row r="3002" spans="1:9">
      <c r="A3002" t="s">
        <v>5853</v>
      </c>
      <c r="B3002" s="3">
        <v>45409</v>
      </c>
      <c r="C3002" t="s">
        <v>5854</v>
      </c>
      <c r="D3002">
        <v>1640.8</v>
      </c>
      <c r="E3002" t="s">
        <v>52</v>
      </c>
      <c r="F3002" t="s">
        <v>20</v>
      </c>
      <c r="G3002" t="s">
        <v>48</v>
      </c>
      <c r="H3002" t="s">
        <v>57</v>
      </c>
      <c r="I3002">
        <f>IF(OR(financial_transactions35[[#This Row],[amount]]&lt;$L$16, financial_transactions35[[#This Row],[amount]]&gt;$L$17), 1, 0)</f>
        <v>1</v>
      </c>
    </row>
    <row r="3003" spans="1:9">
      <c r="A3003" t="s">
        <v>5855</v>
      </c>
      <c r="B3003" s="3">
        <v>45409</v>
      </c>
      <c r="C3003" t="s">
        <v>5856</v>
      </c>
      <c r="D3003">
        <v>1924.52</v>
      </c>
      <c r="E3003" t="s">
        <v>47</v>
      </c>
      <c r="F3003" t="s">
        <v>32</v>
      </c>
      <c r="G3003" t="s">
        <v>27</v>
      </c>
      <c r="H3003" t="s">
        <v>75</v>
      </c>
      <c r="I3003">
        <f>IF(OR(financial_transactions35[[#This Row],[amount]]&lt;$L$16, financial_transactions35[[#This Row],[amount]]&gt;$L$17), 1, 0)</f>
        <v>1</v>
      </c>
    </row>
    <row r="3004" spans="1:9">
      <c r="A3004" t="s">
        <v>5857</v>
      </c>
      <c r="B3004" s="3">
        <v>45409</v>
      </c>
      <c r="C3004" t="s">
        <v>5858</v>
      </c>
      <c r="D3004">
        <v>1757.66</v>
      </c>
      <c r="E3004" t="s">
        <v>64</v>
      </c>
      <c r="F3004" t="s">
        <v>61</v>
      </c>
      <c r="G3004" t="s">
        <v>48</v>
      </c>
      <c r="H3004" t="s">
        <v>33</v>
      </c>
      <c r="I3004">
        <f>IF(OR(financial_transactions35[[#This Row],[amount]]&lt;$L$16, financial_transactions35[[#This Row],[amount]]&gt;$L$17), 1, 0)</f>
        <v>1</v>
      </c>
    </row>
    <row r="3005" spans="1:9">
      <c r="A3005" t="s">
        <v>5859</v>
      </c>
      <c r="B3005" s="3">
        <v>45409</v>
      </c>
      <c r="C3005" t="s">
        <v>5860</v>
      </c>
      <c r="D3005">
        <v>447.73</v>
      </c>
      <c r="E3005" t="s">
        <v>70</v>
      </c>
      <c r="F3005" t="s">
        <v>26</v>
      </c>
      <c r="G3005" t="s">
        <v>21</v>
      </c>
      <c r="H3005" t="s">
        <v>40</v>
      </c>
      <c r="I3005">
        <f>IF(OR(financial_transactions35[[#This Row],[amount]]&lt;$L$16, financial_transactions35[[#This Row],[amount]]&gt;$L$17), 1, 0)</f>
        <v>1</v>
      </c>
    </row>
    <row r="3006" spans="1:9">
      <c r="A3006" t="s">
        <v>5861</v>
      </c>
      <c r="B3006" s="3">
        <v>45409</v>
      </c>
      <c r="C3006" t="s">
        <v>5862</v>
      </c>
      <c r="D3006">
        <v>432.58</v>
      </c>
      <c r="E3006" t="s">
        <v>25</v>
      </c>
      <c r="F3006" t="s">
        <v>26</v>
      </c>
      <c r="G3006" t="s">
        <v>21</v>
      </c>
      <c r="H3006" t="s">
        <v>33</v>
      </c>
      <c r="I3006">
        <f>IF(OR(financial_transactions35[[#This Row],[amount]]&lt;$L$16, financial_transactions35[[#This Row],[amount]]&gt;$L$17), 1, 0)</f>
        <v>1</v>
      </c>
    </row>
    <row r="3007" spans="1:9">
      <c r="A3007" t="s">
        <v>5863</v>
      </c>
      <c r="B3007" s="3">
        <v>45409</v>
      </c>
      <c r="C3007" t="s">
        <v>5864</v>
      </c>
      <c r="D3007">
        <v>354.76</v>
      </c>
      <c r="E3007" t="s">
        <v>16110</v>
      </c>
      <c r="F3007" t="s">
        <v>20</v>
      </c>
      <c r="G3007" t="s">
        <v>21</v>
      </c>
      <c r="H3007" t="s">
        <v>176</v>
      </c>
      <c r="I3007">
        <f>IF(OR(financial_transactions35[[#This Row],[amount]]&lt;$L$16, financial_transactions35[[#This Row],[amount]]&gt;$L$17), 1, 0)</f>
        <v>1</v>
      </c>
    </row>
    <row r="3008" spans="1:9">
      <c r="A3008" t="s">
        <v>5865</v>
      </c>
      <c r="B3008" s="3">
        <v>45409</v>
      </c>
      <c r="C3008" t="s">
        <v>5866</v>
      </c>
      <c r="D3008">
        <v>805.06</v>
      </c>
      <c r="E3008" t="s">
        <v>67</v>
      </c>
      <c r="F3008" t="s">
        <v>20</v>
      </c>
      <c r="G3008" t="s">
        <v>21</v>
      </c>
      <c r="H3008" t="s">
        <v>40</v>
      </c>
      <c r="I3008">
        <f>IF(OR(financial_transactions35[[#This Row],[amount]]&lt;$L$16, financial_transactions35[[#This Row],[amount]]&gt;$L$17), 1, 0)</f>
        <v>1</v>
      </c>
    </row>
    <row r="3009" spans="1:9">
      <c r="A3009" t="s">
        <v>5867</v>
      </c>
      <c r="B3009" s="3">
        <v>45409</v>
      </c>
      <c r="C3009" t="s">
        <v>5868</v>
      </c>
      <c r="D3009">
        <v>1371.15</v>
      </c>
      <c r="E3009" t="s">
        <v>25</v>
      </c>
      <c r="F3009" t="s">
        <v>32</v>
      </c>
      <c r="G3009" t="s">
        <v>48</v>
      </c>
      <c r="H3009" t="s">
        <v>16080</v>
      </c>
      <c r="I3009">
        <f>IF(OR(financial_transactions35[[#This Row],[amount]]&lt;$L$16, financial_transactions35[[#This Row],[amount]]&gt;$L$17), 1, 0)</f>
        <v>1</v>
      </c>
    </row>
    <row r="3010" spans="1:9">
      <c r="A3010" t="s">
        <v>5869</v>
      </c>
      <c r="B3010" s="3">
        <v>45409</v>
      </c>
      <c r="C3010" t="s">
        <v>4059</v>
      </c>
      <c r="D3010">
        <v>206.06</v>
      </c>
      <c r="E3010" t="s">
        <v>47</v>
      </c>
      <c r="F3010" t="s">
        <v>32</v>
      </c>
      <c r="G3010" t="s">
        <v>27</v>
      </c>
      <c r="H3010" t="s">
        <v>109</v>
      </c>
      <c r="I3010">
        <f>IF(OR(financial_transactions35[[#This Row],[amount]]&lt;$L$16, financial_transactions35[[#This Row],[amount]]&gt;$L$17), 1, 0)</f>
        <v>1</v>
      </c>
    </row>
    <row r="3011" spans="1:9">
      <c r="A3011" t="s">
        <v>5870</v>
      </c>
      <c r="B3011" s="3">
        <v>45409</v>
      </c>
      <c r="C3011" t="s">
        <v>5871</v>
      </c>
      <c r="D3011">
        <v>185.62</v>
      </c>
      <c r="E3011" t="s">
        <v>67</v>
      </c>
      <c r="F3011" t="s">
        <v>61</v>
      </c>
      <c r="G3011" t="s">
        <v>39</v>
      </c>
      <c r="H3011" t="s">
        <v>16080</v>
      </c>
      <c r="I3011">
        <f>IF(OR(financial_transactions35[[#This Row],[amount]]&lt;$L$16, financial_transactions35[[#This Row],[amount]]&gt;$L$17), 1, 0)</f>
        <v>1</v>
      </c>
    </row>
    <row r="3012" spans="1:9">
      <c r="A3012" t="s">
        <v>5872</v>
      </c>
      <c r="B3012" s="3">
        <v>45409</v>
      </c>
      <c r="C3012" t="s">
        <v>5873</v>
      </c>
      <c r="D3012">
        <v>1663.6</v>
      </c>
      <c r="E3012" t="s">
        <v>16079</v>
      </c>
      <c r="F3012" t="s">
        <v>61</v>
      </c>
      <c r="G3012" t="s">
        <v>21</v>
      </c>
      <c r="H3012" t="s">
        <v>75</v>
      </c>
      <c r="I3012">
        <f>IF(OR(financial_transactions35[[#This Row],[amount]]&lt;$L$16, financial_transactions35[[#This Row],[amount]]&gt;$L$17), 1, 0)</f>
        <v>1</v>
      </c>
    </row>
    <row r="3013" spans="1:9">
      <c r="A3013" t="s">
        <v>5874</v>
      </c>
      <c r="B3013" s="3">
        <v>45409</v>
      </c>
      <c r="C3013" t="s">
        <v>5875</v>
      </c>
      <c r="D3013">
        <v>222.91</v>
      </c>
      <c r="E3013" t="s">
        <v>25</v>
      </c>
      <c r="F3013" t="s">
        <v>26</v>
      </c>
      <c r="G3013" t="s">
        <v>48</v>
      </c>
      <c r="H3013" t="s">
        <v>53</v>
      </c>
      <c r="I3013">
        <f>IF(OR(financial_transactions35[[#This Row],[amount]]&lt;$L$16, financial_transactions35[[#This Row],[amount]]&gt;$L$17), 1, 0)</f>
        <v>1</v>
      </c>
    </row>
    <row r="3014" spans="1:9">
      <c r="A3014" t="s">
        <v>5876</v>
      </c>
      <c r="B3014" s="3">
        <v>45409</v>
      </c>
      <c r="C3014" t="s">
        <v>5877</v>
      </c>
      <c r="D3014">
        <v>71.58</v>
      </c>
      <c r="E3014" t="s">
        <v>64</v>
      </c>
      <c r="F3014" t="s">
        <v>26</v>
      </c>
      <c r="G3014" t="s">
        <v>48</v>
      </c>
      <c r="H3014" t="s">
        <v>75</v>
      </c>
      <c r="I3014">
        <f>IF(OR(financial_transactions35[[#This Row],[amount]]&lt;$L$16, financial_transactions35[[#This Row],[amount]]&gt;$L$17), 1, 0)</f>
        <v>1</v>
      </c>
    </row>
    <row r="3015" spans="1:9">
      <c r="A3015" t="s">
        <v>5878</v>
      </c>
      <c r="B3015" s="3">
        <v>45409</v>
      </c>
      <c r="C3015" t="s">
        <v>5879</v>
      </c>
      <c r="D3015">
        <v>414.82</v>
      </c>
      <c r="E3015" t="s">
        <v>122</v>
      </c>
      <c r="F3015" t="s">
        <v>61</v>
      </c>
      <c r="G3015" t="s">
        <v>48</v>
      </c>
      <c r="H3015" t="s">
        <v>16080</v>
      </c>
      <c r="I3015">
        <f>IF(OR(financial_transactions35[[#This Row],[amount]]&lt;$L$16, financial_transactions35[[#This Row],[amount]]&gt;$L$17), 1, 0)</f>
        <v>1</v>
      </c>
    </row>
    <row r="3016" spans="1:9">
      <c r="A3016" t="s">
        <v>5880</v>
      </c>
      <c r="B3016" s="3">
        <v>45409</v>
      </c>
      <c r="C3016" t="s">
        <v>5881</v>
      </c>
      <c r="D3016">
        <v>96.61</v>
      </c>
      <c r="E3016" t="s">
        <v>16110</v>
      </c>
      <c r="F3016" t="s">
        <v>61</v>
      </c>
      <c r="G3016" t="s">
        <v>21</v>
      </c>
      <c r="H3016" t="s">
        <v>176</v>
      </c>
      <c r="I3016">
        <f>IF(OR(financial_transactions35[[#This Row],[amount]]&lt;$L$16, financial_transactions35[[#This Row],[amount]]&gt;$L$17), 1, 0)</f>
        <v>1</v>
      </c>
    </row>
    <row r="3017" spans="1:9">
      <c r="A3017" t="s">
        <v>5882</v>
      </c>
      <c r="B3017" s="3">
        <v>45409</v>
      </c>
      <c r="C3017" t="s">
        <v>5883</v>
      </c>
      <c r="D3017">
        <v>1284.53</v>
      </c>
      <c r="E3017" t="s">
        <v>16079</v>
      </c>
      <c r="F3017" t="s">
        <v>32</v>
      </c>
      <c r="G3017" t="s">
        <v>21</v>
      </c>
      <c r="H3017" t="s">
        <v>16080</v>
      </c>
      <c r="I3017">
        <f>IF(OR(financial_transactions35[[#This Row],[amount]]&lt;$L$16, financial_transactions35[[#This Row],[amount]]&gt;$L$17), 1, 0)</f>
        <v>1</v>
      </c>
    </row>
    <row r="3018" spans="1:9">
      <c r="A3018" t="s">
        <v>5884</v>
      </c>
      <c r="B3018" s="3">
        <v>45409</v>
      </c>
      <c r="C3018" t="s">
        <v>5885</v>
      </c>
      <c r="D3018">
        <v>1104.5</v>
      </c>
      <c r="E3018" t="s">
        <v>31</v>
      </c>
      <c r="F3018" t="s">
        <v>61</v>
      </c>
      <c r="G3018" t="s">
        <v>39</v>
      </c>
      <c r="H3018" t="s">
        <v>53</v>
      </c>
      <c r="I3018">
        <f>IF(OR(financial_transactions35[[#This Row],[amount]]&lt;$L$16, financial_transactions35[[#This Row],[amount]]&gt;$L$17), 1, 0)</f>
        <v>1</v>
      </c>
    </row>
    <row r="3019" spans="1:9">
      <c r="A3019" t="s">
        <v>5886</v>
      </c>
      <c r="B3019" s="3">
        <v>45409</v>
      </c>
      <c r="C3019" t="s">
        <v>736</v>
      </c>
      <c r="D3019">
        <v>179.81</v>
      </c>
      <c r="E3019" t="s">
        <v>16110</v>
      </c>
      <c r="F3019" t="s">
        <v>26</v>
      </c>
      <c r="G3019" t="s">
        <v>21</v>
      </c>
      <c r="H3019" t="s">
        <v>33</v>
      </c>
      <c r="I3019">
        <f>IF(OR(financial_transactions35[[#This Row],[amount]]&lt;$L$16, financial_transactions35[[#This Row],[amount]]&gt;$L$17), 1, 0)</f>
        <v>1</v>
      </c>
    </row>
    <row r="3020" spans="1:9">
      <c r="A3020" t="s">
        <v>5887</v>
      </c>
      <c r="B3020" s="3">
        <v>45410</v>
      </c>
      <c r="C3020" t="s">
        <v>5888</v>
      </c>
      <c r="D3020">
        <v>1982.62</v>
      </c>
      <c r="E3020" t="s">
        <v>16079</v>
      </c>
      <c r="F3020" t="s">
        <v>20</v>
      </c>
      <c r="G3020" t="s">
        <v>21</v>
      </c>
      <c r="H3020" t="s">
        <v>94</v>
      </c>
      <c r="I3020">
        <f>IF(OR(financial_transactions35[[#This Row],[amount]]&lt;$L$16, financial_transactions35[[#This Row],[amount]]&gt;$L$17), 1, 0)</f>
        <v>1</v>
      </c>
    </row>
    <row r="3021" spans="1:9">
      <c r="A3021" t="s">
        <v>5889</v>
      </c>
      <c r="B3021" s="3">
        <v>45410</v>
      </c>
      <c r="C3021" t="s">
        <v>5890</v>
      </c>
      <c r="D3021">
        <v>1967.57</v>
      </c>
      <c r="E3021" t="s">
        <v>16079</v>
      </c>
      <c r="F3021" t="s">
        <v>26</v>
      </c>
      <c r="G3021" t="s">
        <v>21</v>
      </c>
      <c r="H3021" t="s">
        <v>53</v>
      </c>
      <c r="I3021">
        <f>IF(OR(financial_transactions35[[#This Row],[amount]]&lt;$L$16, financial_transactions35[[#This Row],[amount]]&gt;$L$17), 1, 0)</f>
        <v>1</v>
      </c>
    </row>
    <row r="3022" spans="1:9">
      <c r="A3022" t="s">
        <v>5891</v>
      </c>
      <c r="B3022" s="3">
        <v>45410</v>
      </c>
      <c r="C3022" t="s">
        <v>4407</v>
      </c>
      <c r="D3022">
        <v>547.25</v>
      </c>
      <c r="E3022" t="s">
        <v>25</v>
      </c>
      <c r="F3022" t="s">
        <v>20</v>
      </c>
      <c r="G3022" t="s">
        <v>21</v>
      </c>
      <c r="H3022" t="s">
        <v>57</v>
      </c>
      <c r="I3022">
        <f>IF(OR(financial_transactions35[[#This Row],[amount]]&lt;$L$16, financial_transactions35[[#This Row],[amount]]&gt;$L$17), 1, 0)</f>
        <v>1</v>
      </c>
    </row>
    <row r="3023" spans="1:9">
      <c r="A3023" t="s">
        <v>5892</v>
      </c>
      <c r="B3023" s="3">
        <v>45410</v>
      </c>
      <c r="C3023" t="s">
        <v>5893</v>
      </c>
      <c r="D3023">
        <v>224.02</v>
      </c>
      <c r="E3023" t="s">
        <v>64</v>
      </c>
      <c r="F3023" t="s">
        <v>61</v>
      </c>
      <c r="G3023" t="s">
        <v>48</v>
      </c>
      <c r="H3023" t="s">
        <v>16080</v>
      </c>
      <c r="I3023">
        <f>IF(OR(financial_transactions35[[#This Row],[amount]]&lt;$L$16, financial_transactions35[[#This Row],[amount]]&gt;$L$17), 1, 0)</f>
        <v>1</v>
      </c>
    </row>
    <row r="3024" spans="1:9">
      <c r="A3024" t="s">
        <v>5894</v>
      </c>
      <c r="B3024" s="3">
        <v>45410</v>
      </c>
      <c r="C3024" t="s">
        <v>5895</v>
      </c>
      <c r="D3024">
        <v>172.72</v>
      </c>
      <c r="E3024" t="s">
        <v>67</v>
      </c>
      <c r="F3024" t="s">
        <v>32</v>
      </c>
      <c r="G3024" t="s">
        <v>21</v>
      </c>
      <c r="H3024" t="s">
        <v>87</v>
      </c>
      <c r="I3024">
        <f>IF(OR(financial_transactions35[[#This Row],[amount]]&lt;$L$16, financial_transactions35[[#This Row],[amount]]&gt;$L$17), 1, 0)</f>
        <v>1</v>
      </c>
    </row>
    <row r="3025" spans="1:9">
      <c r="A3025" t="s">
        <v>5896</v>
      </c>
      <c r="B3025" s="3">
        <v>45410</v>
      </c>
      <c r="C3025" t="s">
        <v>5897</v>
      </c>
      <c r="D3025">
        <v>152.74</v>
      </c>
      <c r="E3025" t="s">
        <v>16079</v>
      </c>
      <c r="F3025" t="s">
        <v>61</v>
      </c>
      <c r="G3025" t="s">
        <v>39</v>
      </c>
      <c r="H3025" t="s">
        <v>16080</v>
      </c>
      <c r="I3025">
        <f>IF(OR(financial_transactions35[[#This Row],[amount]]&lt;$L$16, financial_transactions35[[#This Row],[amount]]&gt;$L$17), 1, 0)</f>
        <v>1</v>
      </c>
    </row>
    <row r="3026" spans="1:9">
      <c r="A3026" t="s">
        <v>5898</v>
      </c>
      <c r="B3026" s="3">
        <v>45410</v>
      </c>
      <c r="C3026" t="s">
        <v>5899</v>
      </c>
      <c r="D3026">
        <v>353.02</v>
      </c>
      <c r="E3026" t="s">
        <v>19</v>
      </c>
      <c r="F3026" t="s">
        <v>61</v>
      </c>
      <c r="G3026" t="s">
        <v>39</v>
      </c>
      <c r="H3026" t="s">
        <v>57</v>
      </c>
      <c r="I3026">
        <f>IF(OR(financial_transactions35[[#This Row],[amount]]&lt;$L$16, financial_transactions35[[#This Row],[amount]]&gt;$L$17), 1, 0)</f>
        <v>1</v>
      </c>
    </row>
    <row r="3027" spans="1:9">
      <c r="A3027" t="s">
        <v>5900</v>
      </c>
      <c r="B3027" s="3">
        <v>45410</v>
      </c>
      <c r="C3027" t="s">
        <v>5901</v>
      </c>
      <c r="D3027">
        <v>1838.5</v>
      </c>
      <c r="E3027" t="s">
        <v>16110</v>
      </c>
      <c r="F3027" t="s">
        <v>32</v>
      </c>
      <c r="G3027" t="s">
        <v>27</v>
      </c>
      <c r="H3027" t="s">
        <v>123</v>
      </c>
      <c r="I3027">
        <f>IF(OR(financial_transactions35[[#This Row],[amount]]&lt;$L$16, financial_transactions35[[#This Row],[amount]]&gt;$L$17), 1, 0)</f>
        <v>1</v>
      </c>
    </row>
    <row r="3028" spans="1:9">
      <c r="A3028" t="s">
        <v>5902</v>
      </c>
      <c r="B3028" s="3">
        <v>45410</v>
      </c>
      <c r="C3028" t="s">
        <v>5903</v>
      </c>
      <c r="D3028">
        <v>1874.03</v>
      </c>
      <c r="E3028" t="s">
        <v>25</v>
      </c>
      <c r="F3028" t="s">
        <v>61</v>
      </c>
      <c r="G3028" t="s">
        <v>39</v>
      </c>
      <c r="H3028" t="s">
        <v>57</v>
      </c>
      <c r="I3028">
        <f>IF(OR(financial_transactions35[[#This Row],[amount]]&lt;$L$16, financial_transactions35[[#This Row],[amount]]&gt;$L$17), 1, 0)</f>
        <v>1</v>
      </c>
    </row>
    <row r="3029" spans="1:9">
      <c r="A3029" t="s">
        <v>5904</v>
      </c>
      <c r="B3029" s="3">
        <v>45410</v>
      </c>
      <c r="C3029" t="s">
        <v>4669</v>
      </c>
      <c r="D3029">
        <v>1893.93</v>
      </c>
      <c r="E3029" t="s">
        <v>31</v>
      </c>
      <c r="F3029" t="s">
        <v>26</v>
      </c>
      <c r="G3029" t="s">
        <v>21</v>
      </c>
      <c r="H3029" t="s">
        <v>75</v>
      </c>
      <c r="I3029">
        <f>IF(OR(financial_transactions35[[#This Row],[amount]]&lt;$L$16, financial_transactions35[[#This Row],[amount]]&gt;$L$17), 1, 0)</f>
        <v>1</v>
      </c>
    </row>
    <row r="3030" spans="1:9">
      <c r="A3030" t="s">
        <v>5905</v>
      </c>
      <c r="B3030" s="3">
        <v>45410</v>
      </c>
      <c r="C3030" t="s">
        <v>5906</v>
      </c>
      <c r="D3030">
        <v>1650.35</v>
      </c>
      <c r="E3030" t="s">
        <v>19</v>
      </c>
      <c r="F3030" t="s">
        <v>61</v>
      </c>
      <c r="G3030" t="s">
        <v>39</v>
      </c>
      <c r="H3030" t="s">
        <v>75</v>
      </c>
      <c r="I3030">
        <f>IF(OR(financial_transactions35[[#This Row],[amount]]&lt;$L$16, financial_transactions35[[#This Row],[amount]]&gt;$L$17), 1, 0)</f>
        <v>1</v>
      </c>
    </row>
    <row r="3031" spans="1:9">
      <c r="A3031" t="s">
        <v>5907</v>
      </c>
      <c r="B3031" s="3">
        <v>45410</v>
      </c>
      <c r="C3031" t="s">
        <v>5908</v>
      </c>
      <c r="D3031">
        <v>603.33000000000004</v>
      </c>
      <c r="E3031" t="s">
        <v>70</v>
      </c>
      <c r="F3031" t="s">
        <v>26</v>
      </c>
      <c r="G3031" t="s">
        <v>27</v>
      </c>
      <c r="H3031" t="s">
        <v>49</v>
      </c>
      <c r="I3031">
        <f>IF(OR(financial_transactions35[[#This Row],[amount]]&lt;$L$16, financial_transactions35[[#This Row],[amount]]&gt;$L$17), 1, 0)</f>
        <v>1</v>
      </c>
    </row>
    <row r="3032" spans="1:9">
      <c r="A3032" t="s">
        <v>5909</v>
      </c>
      <c r="B3032" s="3">
        <v>45410</v>
      </c>
      <c r="C3032" t="s">
        <v>108</v>
      </c>
      <c r="D3032">
        <v>1666.18</v>
      </c>
      <c r="E3032" t="s">
        <v>52</v>
      </c>
      <c r="F3032" t="s">
        <v>32</v>
      </c>
      <c r="G3032" t="s">
        <v>39</v>
      </c>
      <c r="H3032" t="s">
        <v>176</v>
      </c>
      <c r="I3032">
        <f>IF(OR(financial_transactions35[[#This Row],[amount]]&lt;$L$16, financial_transactions35[[#This Row],[amount]]&gt;$L$17), 1, 0)</f>
        <v>1</v>
      </c>
    </row>
    <row r="3033" spans="1:9">
      <c r="A3033" t="s">
        <v>5910</v>
      </c>
      <c r="B3033" s="3">
        <v>45410</v>
      </c>
      <c r="C3033" t="s">
        <v>3273</v>
      </c>
      <c r="D3033">
        <v>1438.29</v>
      </c>
      <c r="E3033" t="s">
        <v>19</v>
      </c>
      <c r="F3033" t="s">
        <v>61</v>
      </c>
      <c r="G3033" t="s">
        <v>48</v>
      </c>
      <c r="H3033" t="s">
        <v>87</v>
      </c>
      <c r="I3033">
        <f>IF(OR(financial_transactions35[[#This Row],[amount]]&lt;$L$16, financial_transactions35[[#This Row],[amount]]&gt;$L$17), 1, 0)</f>
        <v>1</v>
      </c>
    </row>
    <row r="3034" spans="1:9">
      <c r="A3034" t="s">
        <v>5911</v>
      </c>
      <c r="B3034" s="3">
        <v>45410</v>
      </c>
      <c r="C3034" t="s">
        <v>3823</v>
      </c>
      <c r="D3034">
        <v>694.82</v>
      </c>
      <c r="E3034" t="s">
        <v>52</v>
      </c>
      <c r="F3034" t="s">
        <v>32</v>
      </c>
      <c r="G3034" t="s">
        <v>21</v>
      </c>
      <c r="H3034" t="s">
        <v>109</v>
      </c>
      <c r="I3034">
        <f>IF(OR(financial_transactions35[[#This Row],[amount]]&lt;$L$16, financial_transactions35[[#This Row],[amount]]&gt;$L$17), 1, 0)</f>
        <v>1</v>
      </c>
    </row>
    <row r="3035" spans="1:9">
      <c r="A3035" t="s">
        <v>5912</v>
      </c>
      <c r="B3035" s="3">
        <v>45410</v>
      </c>
      <c r="C3035" t="s">
        <v>5913</v>
      </c>
      <c r="D3035">
        <v>1735.39</v>
      </c>
      <c r="E3035" t="s">
        <v>16110</v>
      </c>
      <c r="F3035" t="s">
        <v>32</v>
      </c>
      <c r="G3035" t="s">
        <v>27</v>
      </c>
      <c r="H3035" t="s">
        <v>22</v>
      </c>
      <c r="I3035">
        <f>IF(OR(financial_transactions35[[#This Row],[amount]]&lt;$L$16, financial_transactions35[[#This Row],[amount]]&gt;$L$17), 1, 0)</f>
        <v>1</v>
      </c>
    </row>
    <row r="3036" spans="1:9">
      <c r="A3036" t="s">
        <v>5914</v>
      </c>
      <c r="B3036" s="3">
        <v>45410</v>
      </c>
      <c r="C3036" t="s">
        <v>5890</v>
      </c>
      <c r="D3036">
        <v>17589.740000000002</v>
      </c>
      <c r="E3036" t="s">
        <v>19</v>
      </c>
      <c r="F3036" t="s">
        <v>32</v>
      </c>
      <c r="G3036" t="s">
        <v>21</v>
      </c>
      <c r="H3036" t="s">
        <v>36</v>
      </c>
      <c r="I3036">
        <f>IF(OR(financial_transactions35[[#This Row],[amount]]&lt;$L$16, financial_transactions35[[#This Row],[amount]]&gt;$L$17), 1, 0)</f>
        <v>1</v>
      </c>
    </row>
    <row r="3037" spans="1:9">
      <c r="A3037" t="s">
        <v>5915</v>
      </c>
      <c r="B3037" s="3">
        <v>45410</v>
      </c>
      <c r="C3037" t="s">
        <v>5916</v>
      </c>
      <c r="D3037">
        <v>1442.17</v>
      </c>
      <c r="E3037" t="s">
        <v>19</v>
      </c>
      <c r="F3037" t="s">
        <v>26</v>
      </c>
      <c r="G3037" t="s">
        <v>39</v>
      </c>
      <c r="H3037" t="s">
        <v>28</v>
      </c>
      <c r="I3037">
        <f>IF(OR(financial_transactions35[[#This Row],[amount]]&lt;$L$16, financial_transactions35[[#This Row],[amount]]&gt;$L$17), 1, 0)</f>
        <v>1</v>
      </c>
    </row>
    <row r="3038" spans="1:9">
      <c r="A3038" t="s">
        <v>5918</v>
      </c>
      <c r="B3038" s="3">
        <v>45410</v>
      </c>
      <c r="C3038" t="s">
        <v>5919</v>
      </c>
      <c r="D3038">
        <v>1585.31</v>
      </c>
      <c r="E3038" t="s">
        <v>47</v>
      </c>
      <c r="F3038" t="s">
        <v>32</v>
      </c>
      <c r="G3038" t="s">
        <v>39</v>
      </c>
      <c r="H3038" t="s">
        <v>16080</v>
      </c>
      <c r="I3038">
        <f>IF(OR(financial_transactions35[[#This Row],[amount]]&lt;$L$16, financial_transactions35[[#This Row],[amount]]&gt;$L$17), 1, 0)</f>
        <v>1</v>
      </c>
    </row>
    <row r="3039" spans="1:9">
      <c r="A3039" t="s">
        <v>5920</v>
      </c>
      <c r="B3039" s="3">
        <v>45410</v>
      </c>
      <c r="C3039" t="s">
        <v>5921</v>
      </c>
      <c r="D3039">
        <v>167.23</v>
      </c>
      <c r="E3039" t="s">
        <v>122</v>
      </c>
      <c r="F3039" t="s">
        <v>61</v>
      </c>
      <c r="G3039" t="s">
        <v>39</v>
      </c>
      <c r="H3039" t="s">
        <v>22</v>
      </c>
      <c r="I3039">
        <f>IF(OR(financial_transactions35[[#This Row],[amount]]&lt;$L$16, financial_transactions35[[#This Row],[amount]]&gt;$L$17), 1, 0)</f>
        <v>1</v>
      </c>
    </row>
    <row r="3040" spans="1:9">
      <c r="A3040" t="s">
        <v>5922</v>
      </c>
      <c r="B3040" s="3">
        <v>45410</v>
      </c>
      <c r="C3040" t="s">
        <v>5923</v>
      </c>
      <c r="D3040">
        <v>548.16999999999996</v>
      </c>
      <c r="E3040" t="s">
        <v>31</v>
      </c>
      <c r="F3040" t="s">
        <v>61</v>
      </c>
      <c r="G3040" t="s">
        <v>39</v>
      </c>
      <c r="H3040" t="s">
        <v>16080</v>
      </c>
      <c r="I3040">
        <f>IF(OR(financial_transactions35[[#This Row],[amount]]&lt;$L$16, financial_transactions35[[#This Row],[amount]]&gt;$L$17), 1, 0)</f>
        <v>1</v>
      </c>
    </row>
    <row r="3041" spans="1:9">
      <c r="A3041" t="s">
        <v>5924</v>
      </c>
      <c r="B3041" s="3">
        <v>45410</v>
      </c>
      <c r="C3041" t="s">
        <v>458</v>
      </c>
      <c r="D3041">
        <v>1630.53</v>
      </c>
      <c r="E3041" t="s">
        <v>122</v>
      </c>
      <c r="F3041" t="s">
        <v>61</v>
      </c>
      <c r="G3041" t="s">
        <v>27</v>
      </c>
      <c r="H3041" t="s">
        <v>94</v>
      </c>
      <c r="I3041">
        <f>IF(OR(financial_transactions35[[#This Row],[amount]]&lt;$L$16, financial_transactions35[[#This Row],[amount]]&gt;$L$17), 1, 0)</f>
        <v>1</v>
      </c>
    </row>
    <row r="3042" spans="1:9">
      <c r="A3042" t="s">
        <v>5925</v>
      </c>
      <c r="B3042" s="3">
        <v>45410</v>
      </c>
      <c r="C3042" t="s">
        <v>5926</v>
      </c>
      <c r="D3042">
        <v>1448.18</v>
      </c>
      <c r="E3042" t="s">
        <v>19</v>
      </c>
      <c r="F3042" t="s">
        <v>32</v>
      </c>
      <c r="G3042" t="s">
        <v>48</v>
      </c>
      <c r="H3042" t="s">
        <v>22</v>
      </c>
      <c r="I3042">
        <f>IF(OR(financial_transactions35[[#This Row],[amount]]&lt;$L$16, financial_transactions35[[#This Row],[amount]]&gt;$L$17), 1, 0)</f>
        <v>1</v>
      </c>
    </row>
    <row r="3043" spans="1:9">
      <c r="A3043" t="s">
        <v>5927</v>
      </c>
      <c r="B3043" s="3">
        <v>45411</v>
      </c>
      <c r="C3043" t="s">
        <v>5928</v>
      </c>
      <c r="D3043">
        <v>1903.76</v>
      </c>
      <c r="E3043" t="s">
        <v>16110</v>
      </c>
      <c r="F3043" t="s">
        <v>32</v>
      </c>
      <c r="G3043" t="s">
        <v>39</v>
      </c>
      <c r="H3043" t="s">
        <v>53</v>
      </c>
      <c r="I3043">
        <f>IF(OR(financial_transactions35[[#This Row],[amount]]&lt;$L$16, financial_transactions35[[#This Row],[amount]]&gt;$L$17), 1, 0)</f>
        <v>1</v>
      </c>
    </row>
    <row r="3044" spans="1:9">
      <c r="A3044" t="s">
        <v>5929</v>
      </c>
      <c r="B3044" s="3">
        <v>45411</v>
      </c>
      <c r="C3044" t="s">
        <v>5930</v>
      </c>
      <c r="D3044">
        <v>84.12</v>
      </c>
      <c r="E3044" t="s">
        <v>16079</v>
      </c>
      <c r="F3044" t="s">
        <v>20</v>
      </c>
      <c r="G3044" t="s">
        <v>39</v>
      </c>
      <c r="H3044" t="s">
        <v>57</v>
      </c>
      <c r="I3044">
        <f>IF(OR(financial_transactions35[[#This Row],[amount]]&lt;$L$16, financial_transactions35[[#This Row],[amount]]&gt;$L$17), 1, 0)</f>
        <v>1</v>
      </c>
    </row>
    <row r="3045" spans="1:9">
      <c r="A3045" t="s">
        <v>5931</v>
      </c>
      <c r="B3045" s="3">
        <v>45411</v>
      </c>
      <c r="C3045" t="s">
        <v>5199</v>
      </c>
      <c r="D3045">
        <v>1475.91</v>
      </c>
      <c r="E3045" t="s">
        <v>52</v>
      </c>
      <c r="F3045" t="s">
        <v>26</v>
      </c>
      <c r="G3045" t="s">
        <v>21</v>
      </c>
      <c r="H3045" t="s">
        <v>123</v>
      </c>
      <c r="I3045">
        <f>IF(OR(financial_transactions35[[#This Row],[amount]]&lt;$L$16, financial_transactions35[[#This Row],[amount]]&gt;$L$17), 1, 0)</f>
        <v>1</v>
      </c>
    </row>
    <row r="3046" spans="1:9">
      <c r="A3046" t="s">
        <v>5932</v>
      </c>
      <c r="B3046" s="3">
        <v>45411</v>
      </c>
      <c r="C3046" t="s">
        <v>3006</v>
      </c>
      <c r="D3046">
        <v>137.74</v>
      </c>
      <c r="E3046" t="s">
        <v>19</v>
      </c>
      <c r="F3046" t="s">
        <v>20</v>
      </c>
      <c r="G3046" t="s">
        <v>21</v>
      </c>
      <c r="H3046" t="s">
        <v>22</v>
      </c>
      <c r="I3046">
        <f>IF(OR(financial_transactions35[[#This Row],[amount]]&lt;$L$16, financial_transactions35[[#This Row],[amount]]&gt;$L$17), 1, 0)</f>
        <v>1</v>
      </c>
    </row>
    <row r="3047" spans="1:9">
      <c r="A3047" t="s">
        <v>5933</v>
      </c>
      <c r="B3047" s="3">
        <v>45411</v>
      </c>
      <c r="C3047" t="s">
        <v>5934</v>
      </c>
      <c r="D3047">
        <v>1106.7</v>
      </c>
      <c r="E3047" t="s">
        <v>52</v>
      </c>
      <c r="F3047" t="s">
        <v>26</v>
      </c>
      <c r="G3047" t="s">
        <v>27</v>
      </c>
      <c r="H3047" t="s">
        <v>40</v>
      </c>
      <c r="I3047">
        <f>IF(OR(financial_transactions35[[#This Row],[amount]]&lt;$L$16, financial_transactions35[[#This Row],[amount]]&gt;$L$17), 1, 0)</f>
        <v>1</v>
      </c>
    </row>
    <row r="3048" spans="1:9">
      <c r="A3048" t="s">
        <v>5935</v>
      </c>
      <c r="B3048" s="3">
        <v>45411</v>
      </c>
      <c r="C3048" t="s">
        <v>5936</v>
      </c>
      <c r="D3048">
        <v>1926.42</v>
      </c>
      <c r="E3048" t="s">
        <v>25</v>
      </c>
      <c r="F3048" t="s">
        <v>61</v>
      </c>
      <c r="G3048" t="s">
        <v>21</v>
      </c>
      <c r="H3048" t="s">
        <v>16080</v>
      </c>
      <c r="I3048">
        <f>IF(OR(financial_transactions35[[#This Row],[amount]]&lt;$L$16, financial_transactions35[[#This Row],[amount]]&gt;$L$17), 1, 0)</f>
        <v>1</v>
      </c>
    </row>
    <row r="3049" spans="1:9">
      <c r="A3049" t="s">
        <v>5937</v>
      </c>
      <c r="B3049" s="3">
        <v>45411</v>
      </c>
      <c r="C3049" t="s">
        <v>5938</v>
      </c>
      <c r="D3049">
        <v>1670.26</v>
      </c>
      <c r="E3049" t="s">
        <v>16110</v>
      </c>
      <c r="F3049" t="s">
        <v>20</v>
      </c>
      <c r="G3049" t="s">
        <v>27</v>
      </c>
      <c r="H3049" t="s">
        <v>123</v>
      </c>
      <c r="I3049">
        <f>IF(OR(financial_transactions35[[#This Row],[amount]]&lt;$L$16, financial_transactions35[[#This Row],[amount]]&gt;$L$17), 1, 0)</f>
        <v>1</v>
      </c>
    </row>
    <row r="3050" spans="1:9">
      <c r="A3050" t="s">
        <v>5939</v>
      </c>
      <c r="B3050" s="3">
        <v>45411</v>
      </c>
      <c r="C3050" t="s">
        <v>5940</v>
      </c>
      <c r="D3050">
        <v>1200.76</v>
      </c>
      <c r="E3050" t="s">
        <v>47</v>
      </c>
      <c r="F3050" t="s">
        <v>61</v>
      </c>
      <c r="G3050" t="s">
        <v>48</v>
      </c>
      <c r="H3050" t="s">
        <v>44</v>
      </c>
      <c r="I3050">
        <f>IF(OR(financial_transactions35[[#This Row],[amount]]&lt;$L$16, financial_transactions35[[#This Row],[amount]]&gt;$L$17), 1, 0)</f>
        <v>1</v>
      </c>
    </row>
    <row r="3051" spans="1:9">
      <c r="A3051" t="s">
        <v>5941</v>
      </c>
      <c r="B3051" s="3">
        <v>45411</v>
      </c>
      <c r="C3051" t="s">
        <v>2042</v>
      </c>
      <c r="D3051">
        <v>6383.88</v>
      </c>
      <c r="E3051" t="s">
        <v>16079</v>
      </c>
      <c r="F3051" t="s">
        <v>20</v>
      </c>
      <c r="G3051" t="s">
        <v>21</v>
      </c>
      <c r="H3051" t="s">
        <v>94</v>
      </c>
      <c r="I3051">
        <f>IF(OR(financial_transactions35[[#This Row],[amount]]&lt;$L$16, financial_transactions35[[#This Row],[amount]]&gt;$L$17), 1, 0)</f>
        <v>1</v>
      </c>
    </row>
    <row r="3052" spans="1:9">
      <c r="A3052" t="s">
        <v>5942</v>
      </c>
      <c r="B3052" s="3">
        <v>45411</v>
      </c>
      <c r="C3052" t="s">
        <v>5943</v>
      </c>
      <c r="D3052">
        <v>1194.57</v>
      </c>
      <c r="E3052" t="s">
        <v>67</v>
      </c>
      <c r="F3052" t="s">
        <v>26</v>
      </c>
      <c r="G3052" t="s">
        <v>27</v>
      </c>
      <c r="H3052" t="s">
        <v>22</v>
      </c>
      <c r="I3052">
        <f>IF(OR(financial_transactions35[[#This Row],[amount]]&lt;$L$16, financial_transactions35[[#This Row],[amount]]&gt;$L$17), 1, 0)</f>
        <v>1</v>
      </c>
    </row>
    <row r="3053" spans="1:9">
      <c r="A3053" t="s">
        <v>5944</v>
      </c>
      <c r="B3053" s="3">
        <v>45411</v>
      </c>
      <c r="C3053" t="s">
        <v>5945</v>
      </c>
      <c r="D3053">
        <v>853.74</v>
      </c>
      <c r="E3053" t="s">
        <v>122</v>
      </c>
      <c r="F3053" t="s">
        <v>26</v>
      </c>
      <c r="G3053" t="s">
        <v>48</v>
      </c>
      <c r="H3053" t="s">
        <v>87</v>
      </c>
      <c r="I3053">
        <f>IF(OR(financial_transactions35[[#This Row],[amount]]&lt;$L$16, financial_transactions35[[#This Row],[amount]]&gt;$L$17), 1, 0)</f>
        <v>1</v>
      </c>
    </row>
    <row r="3054" spans="1:9">
      <c r="A3054" t="s">
        <v>5946</v>
      </c>
      <c r="B3054" s="3">
        <v>45411</v>
      </c>
      <c r="C3054" t="s">
        <v>5947</v>
      </c>
      <c r="D3054">
        <v>1265.03</v>
      </c>
      <c r="E3054" t="s">
        <v>47</v>
      </c>
      <c r="F3054" t="s">
        <v>20</v>
      </c>
      <c r="G3054" t="s">
        <v>27</v>
      </c>
      <c r="H3054" t="s">
        <v>57</v>
      </c>
      <c r="I3054">
        <f>IF(OR(financial_transactions35[[#This Row],[amount]]&lt;$L$16, financial_transactions35[[#This Row],[amount]]&gt;$L$17), 1, 0)</f>
        <v>1</v>
      </c>
    </row>
    <row r="3055" spans="1:9">
      <c r="A3055" t="s">
        <v>5948</v>
      </c>
      <c r="B3055" s="3">
        <v>45411</v>
      </c>
      <c r="C3055" t="s">
        <v>5949</v>
      </c>
      <c r="D3055">
        <v>1297.3599999999999</v>
      </c>
      <c r="E3055" t="s">
        <v>16079</v>
      </c>
      <c r="F3055" t="s">
        <v>32</v>
      </c>
      <c r="G3055" t="s">
        <v>39</v>
      </c>
      <c r="H3055" t="s">
        <v>44</v>
      </c>
      <c r="I3055">
        <f>IF(OR(financial_transactions35[[#This Row],[amount]]&lt;$L$16, financial_transactions35[[#This Row],[amount]]&gt;$L$17), 1, 0)</f>
        <v>1</v>
      </c>
    </row>
    <row r="3056" spans="1:9">
      <c r="A3056" t="s">
        <v>5950</v>
      </c>
      <c r="B3056" s="3">
        <v>45411</v>
      </c>
      <c r="C3056" t="s">
        <v>5951</v>
      </c>
      <c r="D3056">
        <v>526.24</v>
      </c>
      <c r="E3056" t="s">
        <v>70</v>
      </c>
      <c r="F3056" t="s">
        <v>20</v>
      </c>
      <c r="G3056" t="s">
        <v>48</v>
      </c>
      <c r="H3056" t="s">
        <v>36</v>
      </c>
      <c r="I3056">
        <f>IF(OR(financial_transactions35[[#This Row],[amount]]&lt;$L$16, financial_transactions35[[#This Row],[amount]]&gt;$L$17), 1, 0)</f>
        <v>1</v>
      </c>
    </row>
    <row r="3057" spans="1:9">
      <c r="A3057" t="s">
        <v>5952</v>
      </c>
      <c r="B3057" s="3">
        <v>45411</v>
      </c>
      <c r="C3057" t="s">
        <v>5953</v>
      </c>
      <c r="D3057">
        <v>1667.53</v>
      </c>
      <c r="E3057" t="s">
        <v>16079</v>
      </c>
      <c r="F3057" t="s">
        <v>61</v>
      </c>
      <c r="G3057" t="s">
        <v>48</v>
      </c>
      <c r="H3057" t="s">
        <v>49</v>
      </c>
      <c r="I3057">
        <f>IF(OR(financial_transactions35[[#This Row],[amount]]&lt;$L$16, financial_transactions35[[#This Row],[amount]]&gt;$L$17), 1, 0)</f>
        <v>1</v>
      </c>
    </row>
    <row r="3058" spans="1:9">
      <c r="A3058" t="s">
        <v>5954</v>
      </c>
      <c r="B3058" s="3">
        <v>45411</v>
      </c>
      <c r="C3058" t="s">
        <v>5955</v>
      </c>
      <c r="D3058">
        <v>299.94</v>
      </c>
      <c r="E3058" t="s">
        <v>47</v>
      </c>
      <c r="F3058" t="s">
        <v>61</v>
      </c>
      <c r="G3058" t="s">
        <v>27</v>
      </c>
      <c r="H3058" t="s">
        <v>22</v>
      </c>
      <c r="I3058">
        <f>IF(OR(financial_transactions35[[#This Row],[amount]]&lt;$L$16, financial_transactions35[[#This Row],[amount]]&gt;$L$17), 1, 0)</f>
        <v>1</v>
      </c>
    </row>
    <row r="3059" spans="1:9">
      <c r="A3059" t="s">
        <v>5956</v>
      </c>
      <c r="B3059" s="3">
        <v>45411</v>
      </c>
      <c r="C3059" t="s">
        <v>5957</v>
      </c>
      <c r="D3059">
        <v>911.73</v>
      </c>
      <c r="E3059" t="s">
        <v>19</v>
      </c>
      <c r="F3059" t="s">
        <v>20</v>
      </c>
      <c r="G3059" t="s">
        <v>27</v>
      </c>
      <c r="H3059" t="s">
        <v>40</v>
      </c>
      <c r="I3059">
        <f>IF(OR(financial_transactions35[[#This Row],[amount]]&lt;$L$16, financial_transactions35[[#This Row],[amount]]&gt;$L$17), 1, 0)</f>
        <v>1</v>
      </c>
    </row>
    <row r="3060" spans="1:9">
      <c r="A3060" t="s">
        <v>5958</v>
      </c>
      <c r="B3060" s="3">
        <v>45411</v>
      </c>
      <c r="C3060" t="s">
        <v>5959</v>
      </c>
      <c r="D3060">
        <v>7624.69</v>
      </c>
      <c r="E3060" t="s">
        <v>47</v>
      </c>
      <c r="F3060" t="s">
        <v>61</v>
      </c>
      <c r="G3060" t="s">
        <v>48</v>
      </c>
      <c r="H3060" t="s">
        <v>75</v>
      </c>
      <c r="I3060">
        <f>IF(OR(financial_transactions35[[#This Row],[amount]]&lt;$L$16, financial_transactions35[[#This Row],[amount]]&gt;$L$17), 1, 0)</f>
        <v>1</v>
      </c>
    </row>
    <row r="3061" spans="1:9">
      <c r="A3061" t="s">
        <v>5960</v>
      </c>
      <c r="B3061" s="3">
        <v>45411</v>
      </c>
      <c r="C3061" t="s">
        <v>5961</v>
      </c>
      <c r="D3061">
        <v>1706.86</v>
      </c>
      <c r="E3061" t="s">
        <v>52</v>
      </c>
      <c r="F3061" t="s">
        <v>26</v>
      </c>
      <c r="G3061" t="s">
        <v>27</v>
      </c>
      <c r="H3061" t="s">
        <v>40</v>
      </c>
      <c r="I3061">
        <f>IF(OR(financial_transactions35[[#This Row],[amount]]&lt;$L$16, financial_transactions35[[#This Row],[amount]]&gt;$L$17), 1, 0)</f>
        <v>1</v>
      </c>
    </row>
    <row r="3062" spans="1:9">
      <c r="A3062" t="s">
        <v>5962</v>
      </c>
      <c r="B3062" s="3">
        <v>45411</v>
      </c>
      <c r="C3062" t="s">
        <v>5963</v>
      </c>
      <c r="D3062">
        <v>16199.88</v>
      </c>
      <c r="E3062" t="s">
        <v>19</v>
      </c>
      <c r="F3062" t="s">
        <v>26</v>
      </c>
      <c r="G3062" t="s">
        <v>27</v>
      </c>
      <c r="H3062" t="s">
        <v>40</v>
      </c>
      <c r="I3062">
        <f>IF(OR(financial_transactions35[[#This Row],[amount]]&lt;$L$16, financial_transactions35[[#This Row],[amount]]&gt;$L$17), 1, 0)</f>
        <v>1</v>
      </c>
    </row>
    <row r="3063" spans="1:9">
      <c r="A3063" t="s">
        <v>5964</v>
      </c>
      <c r="B3063" s="3">
        <v>45411</v>
      </c>
      <c r="C3063" t="s">
        <v>1664</v>
      </c>
      <c r="D3063">
        <v>1283.72</v>
      </c>
      <c r="E3063" t="s">
        <v>67</v>
      </c>
      <c r="F3063" t="s">
        <v>20</v>
      </c>
      <c r="G3063" t="s">
        <v>27</v>
      </c>
      <c r="H3063" t="s">
        <v>109</v>
      </c>
      <c r="I3063">
        <f>IF(OR(financial_transactions35[[#This Row],[amount]]&lt;$L$16, financial_transactions35[[#This Row],[amount]]&gt;$L$17), 1, 0)</f>
        <v>1</v>
      </c>
    </row>
    <row r="3064" spans="1:9">
      <c r="A3064" t="s">
        <v>5966</v>
      </c>
      <c r="B3064" s="3">
        <v>45411</v>
      </c>
      <c r="C3064" t="s">
        <v>5967</v>
      </c>
      <c r="D3064">
        <v>1764.55</v>
      </c>
      <c r="E3064" t="s">
        <v>47</v>
      </c>
      <c r="F3064" t="s">
        <v>20</v>
      </c>
      <c r="G3064" t="s">
        <v>39</v>
      </c>
      <c r="H3064" t="s">
        <v>75</v>
      </c>
      <c r="I3064">
        <f>IF(OR(financial_transactions35[[#This Row],[amount]]&lt;$L$16, financial_transactions35[[#This Row],[amount]]&gt;$L$17), 1, 0)</f>
        <v>1</v>
      </c>
    </row>
    <row r="3065" spans="1:9">
      <c r="A3065" t="s">
        <v>5968</v>
      </c>
      <c r="B3065" s="3">
        <v>45411</v>
      </c>
      <c r="C3065" t="s">
        <v>5969</v>
      </c>
      <c r="D3065">
        <v>1362.24</v>
      </c>
      <c r="E3065" t="s">
        <v>70</v>
      </c>
      <c r="F3065" t="s">
        <v>61</v>
      </c>
      <c r="G3065" t="s">
        <v>27</v>
      </c>
      <c r="H3065" t="s">
        <v>53</v>
      </c>
      <c r="I3065">
        <f>IF(OR(financial_transactions35[[#This Row],[amount]]&lt;$L$16, financial_transactions35[[#This Row],[amount]]&gt;$L$17), 1, 0)</f>
        <v>1</v>
      </c>
    </row>
    <row r="3066" spans="1:9">
      <c r="A3066" t="s">
        <v>5970</v>
      </c>
      <c r="B3066" s="3">
        <v>45411</v>
      </c>
      <c r="C3066" t="s">
        <v>5025</v>
      </c>
      <c r="D3066">
        <v>133.12</v>
      </c>
      <c r="E3066" t="s">
        <v>19</v>
      </c>
      <c r="F3066" t="s">
        <v>20</v>
      </c>
      <c r="G3066" t="s">
        <v>48</v>
      </c>
      <c r="H3066" t="s">
        <v>57</v>
      </c>
      <c r="I3066">
        <f>IF(OR(financial_transactions35[[#This Row],[amount]]&lt;$L$16, financial_transactions35[[#This Row],[amount]]&gt;$L$17), 1, 0)</f>
        <v>1</v>
      </c>
    </row>
    <row r="3067" spans="1:9">
      <c r="A3067" t="s">
        <v>5971</v>
      </c>
      <c r="B3067" s="3">
        <v>45411</v>
      </c>
      <c r="C3067" t="s">
        <v>5972</v>
      </c>
      <c r="D3067">
        <v>762.03</v>
      </c>
      <c r="E3067" t="s">
        <v>16110</v>
      </c>
      <c r="F3067" t="s">
        <v>61</v>
      </c>
      <c r="G3067" t="s">
        <v>21</v>
      </c>
      <c r="H3067" t="s">
        <v>33</v>
      </c>
      <c r="I3067">
        <f>IF(OR(financial_transactions35[[#This Row],[amount]]&lt;$L$16, financial_transactions35[[#This Row],[amount]]&gt;$L$17), 1, 0)</f>
        <v>1</v>
      </c>
    </row>
    <row r="3068" spans="1:9">
      <c r="A3068" t="s">
        <v>5973</v>
      </c>
      <c r="B3068" s="3">
        <v>45411</v>
      </c>
      <c r="C3068" t="s">
        <v>5265</v>
      </c>
      <c r="D3068">
        <v>991.74</v>
      </c>
      <c r="E3068" t="s">
        <v>25</v>
      </c>
      <c r="F3068" t="s">
        <v>20</v>
      </c>
      <c r="G3068" t="s">
        <v>27</v>
      </c>
      <c r="H3068" t="s">
        <v>109</v>
      </c>
      <c r="I3068">
        <f>IF(OR(financial_transactions35[[#This Row],[amount]]&lt;$L$16, financial_transactions35[[#This Row],[amount]]&gt;$L$17), 1, 0)</f>
        <v>1</v>
      </c>
    </row>
    <row r="3069" spans="1:9">
      <c r="A3069" t="s">
        <v>5976</v>
      </c>
      <c r="B3069" s="3">
        <v>45411</v>
      </c>
      <c r="C3069" t="s">
        <v>5977</v>
      </c>
      <c r="D3069">
        <v>693.62</v>
      </c>
      <c r="E3069" t="s">
        <v>16110</v>
      </c>
      <c r="F3069" t="s">
        <v>32</v>
      </c>
      <c r="G3069" t="s">
        <v>48</v>
      </c>
      <c r="H3069" t="s">
        <v>57</v>
      </c>
      <c r="I3069">
        <f>IF(OR(financial_transactions35[[#This Row],[amount]]&lt;$L$16, financial_transactions35[[#This Row],[amount]]&gt;$L$17), 1, 0)</f>
        <v>1</v>
      </c>
    </row>
    <row r="3070" spans="1:9">
      <c r="A3070" t="s">
        <v>5978</v>
      </c>
      <c r="B3070" s="3">
        <v>45411</v>
      </c>
      <c r="C3070" t="s">
        <v>1706</v>
      </c>
      <c r="D3070">
        <v>1205.57</v>
      </c>
      <c r="E3070" t="s">
        <v>19</v>
      </c>
      <c r="F3070" t="s">
        <v>20</v>
      </c>
      <c r="G3070" t="s">
        <v>48</v>
      </c>
      <c r="H3070" t="s">
        <v>44</v>
      </c>
      <c r="I3070">
        <f>IF(OR(financial_transactions35[[#This Row],[amount]]&lt;$L$16, financial_transactions35[[#This Row],[amount]]&gt;$L$17), 1, 0)</f>
        <v>1</v>
      </c>
    </row>
    <row r="3071" spans="1:9">
      <c r="A3071" t="s">
        <v>5979</v>
      </c>
      <c r="B3071" s="3">
        <v>45412</v>
      </c>
      <c r="C3071" t="s">
        <v>5980</v>
      </c>
      <c r="D3071">
        <v>906.15</v>
      </c>
      <c r="E3071" t="s">
        <v>31</v>
      </c>
      <c r="F3071" t="s">
        <v>61</v>
      </c>
      <c r="G3071" t="s">
        <v>48</v>
      </c>
      <c r="H3071" t="s">
        <v>123</v>
      </c>
      <c r="I3071">
        <f>IF(OR(financial_transactions35[[#This Row],[amount]]&lt;$L$16, financial_transactions35[[#This Row],[amount]]&gt;$L$17), 1, 0)</f>
        <v>1</v>
      </c>
    </row>
    <row r="3072" spans="1:9">
      <c r="A3072" t="s">
        <v>5981</v>
      </c>
      <c r="B3072" s="3">
        <v>45412</v>
      </c>
      <c r="C3072" t="s">
        <v>4466</v>
      </c>
      <c r="D3072">
        <v>1067.9000000000001</v>
      </c>
      <c r="E3072" t="s">
        <v>47</v>
      </c>
      <c r="F3072" t="s">
        <v>32</v>
      </c>
      <c r="G3072" t="s">
        <v>21</v>
      </c>
      <c r="H3072" t="s">
        <v>16080</v>
      </c>
      <c r="I3072">
        <f>IF(OR(financial_transactions35[[#This Row],[amount]]&lt;$L$16, financial_transactions35[[#This Row],[amount]]&gt;$L$17), 1, 0)</f>
        <v>1</v>
      </c>
    </row>
    <row r="3073" spans="1:9">
      <c r="A3073" t="s">
        <v>5982</v>
      </c>
      <c r="B3073" s="3">
        <v>45412</v>
      </c>
      <c r="C3073" t="s">
        <v>4980</v>
      </c>
      <c r="D3073">
        <v>928.82</v>
      </c>
      <c r="E3073" t="s">
        <v>64</v>
      </c>
      <c r="F3073" t="s">
        <v>61</v>
      </c>
      <c r="G3073" t="s">
        <v>39</v>
      </c>
      <c r="H3073" t="s">
        <v>87</v>
      </c>
      <c r="I3073">
        <f>IF(OR(financial_transactions35[[#This Row],[amount]]&lt;$L$16, financial_transactions35[[#This Row],[amount]]&gt;$L$17), 1, 0)</f>
        <v>1</v>
      </c>
    </row>
    <row r="3074" spans="1:9">
      <c r="A3074" t="s">
        <v>5985</v>
      </c>
      <c r="B3074" s="3">
        <v>45412</v>
      </c>
      <c r="C3074" t="s">
        <v>5986</v>
      </c>
      <c r="D3074">
        <v>9484.0400000000009</v>
      </c>
      <c r="E3074" t="s">
        <v>47</v>
      </c>
      <c r="F3074" t="s">
        <v>32</v>
      </c>
      <c r="G3074" t="s">
        <v>48</v>
      </c>
      <c r="H3074" t="s">
        <v>44</v>
      </c>
      <c r="I3074">
        <f>IF(OR(financial_transactions35[[#This Row],[amount]]&lt;$L$16, financial_transactions35[[#This Row],[amount]]&gt;$L$17), 1, 0)</f>
        <v>1</v>
      </c>
    </row>
    <row r="3075" spans="1:9">
      <c r="A3075" t="s">
        <v>5987</v>
      </c>
      <c r="B3075" s="3">
        <v>45412</v>
      </c>
      <c r="C3075" t="s">
        <v>1885</v>
      </c>
      <c r="D3075">
        <v>111.19</v>
      </c>
      <c r="E3075" t="s">
        <v>47</v>
      </c>
      <c r="F3075" t="s">
        <v>26</v>
      </c>
      <c r="G3075" t="s">
        <v>39</v>
      </c>
      <c r="H3075" t="s">
        <v>123</v>
      </c>
      <c r="I3075">
        <f>IF(OR(financial_transactions35[[#This Row],[amount]]&lt;$L$16, financial_transactions35[[#This Row],[amount]]&gt;$L$17), 1, 0)</f>
        <v>1</v>
      </c>
    </row>
    <row r="3076" spans="1:9">
      <c r="A3076" t="s">
        <v>5988</v>
      </c>
      <c r="B3076" s="3">
        <v>45412</v>
      </c>
      <c r="C3076" t="s">
        <v>5989</v>
      </c>
      <c r="D3076">
        <v>994.86</v>
      </c>
      <c r="E3076" t="s">
        <v>122</v>
      </c>
      <c r="F3076" t="s">
        <v>61</v>
      </c>
      <c r="G3076" t="s">
        <v>21</v>
      </c>
      <c r="H3076" t="s">
        <v>33</v>
      </c>
      <c r="I3076">
        <f>IF(OR(financial_transactions35[[#This Row],[amount]]&lt;$L$16, financial_transactions35[[#This Row],[amount]]&gt;$L$17), 1, 0)</f>
        <v>1</v>
      </c>
    </row>
    <row r="3077" spans="1:9">
      <c r="A3077" t="s">
        <v>5990</v>
      </c>
      <c r="B3077" s="3">
        <v>45412</v>
      </c>
      <c r="C3077" t="s">
        <v>5991</v>
      </c>
      <c r="D3077">
        <v>764.7</v>
      </c>
      <c r="E3077" t="s">
        <v>25</v>
      </c>
      <c r="F3077" t="s">
        <v>32</v>
      </c>
      <c r="G3077" t="s">
        <v>27</v>
      </c>
      <c r="H3077" t="s">
        <v>44</v>
      </c>
      <c r="I3077">
        <f>IF(OR(financial_transactions35[[#This Row],[amount]]&lt;$L$16, financial_transactions35[[#This Row],[amount]]&gt;$L$17), 1, 0)</f>
        <v>1</v>
      </c>
    </row>
    <row r="3078" spans="1:9">
      <c r="A3078" t="s">
        <v>5992</v>
      </c>
      <c r="B3078" s="3">
        <v>45412</v>
      </c>
      <c r="C3078" t="s">
        <v>2560</v>
      </c>
      <c r="D3078">
        <v>354.27</v>
      </c>
      <c r="E3078" t="s">
        <v>64</v>
      </c>
      <c r="F3078" t="s">
        <v>26</v>
      </c>
      <c r="G3078" t="s">
        <v>21</v>
      </c>
      <c r="H3078" t="s">
        <v>87</v>
      </c>
      <c r="I3078">
        <f>IF(OR(financial_transactions35[[#This Row],[amount]]&lt;$L$16, financial_transactions35[[#This Row],[amount]]&gt;$L$17), 1, 0)</f>
        <v>1</v>
      </c>
    </row>
    <row r="3079" spans="1:9">
      <c r="A3079" t="s">
        <v>5993</v>
      </c>
      <c r="B3079" s="3">
        <v>45412</v>
      </c>
      <c r="C3079" t="s">
        <v>3874</v>
      </c>
      <c r="D3079">
        <v>881.98</v>
      </c>
      <c r="E3079" t="s">
        <v>25</v>
      </c>
      <c r="F3079" t="s">
        <v>26</v>
      </c>
      <c r="G3079" t="s">
        <v>39</v>
      </c>
      <c r="H3079" t="s">
        <v>40</v>
      </c>
      <c r="I3079">
        <f>IF(OR(financial_transactions35[[#This Row],[amount]]&lt;$L$16, financial_transactions35[[#This Row],[amount]]&gt;$L$17), 1, 0)</f>
        <v>1</v>
      </c>
    </row>
    <row r="3080" spans="1:9">
      <c r="A3080" t="s">
        <v>5994</v>
      </c>
      <c r="B3080" s="3">
        <v>45412</v>
      </c>
      <c r="C3080" t="s">
        <v>5177</v>
      </c>
      <c r="D3080">
        <v>1348.24</v>
      </c>
      <c r="E3080" t="s">
        <v>64</v>
      </c>
      <c r="F3080" t="s">
        <v>61</v>
      </c>
      <c r="G3080" t="s">
        <v>39</v>
      </c>
      <c r="H3080" t="s">
        <v>109</v>
      </c>
      <c r="I3080">
        <f>IF(OR(financial_transactions35[[#This Row],[amount]]&lt;$L$16, financial_transactions35[[#This Row],[amount]]&gt;$L$17), 1, 0)</f>
        <v>1</v>
      </c>
    </row>
    <row r="3081" spans="1:9">
      <c r="A3081" t="s">
        <v>5995</v>
      </c>
      <c r="B3081" s="3">
        <v>45412</v>
      </c>
      <c r="C3081" t="s">
        <v>5996</v>
      </c>
      <c r="D3081">
        <v>1099.47</v>
      </c>
      <c r="E3081" t="s">
        <v>31</v>
      </c>
      <c r="F3081" t="s">
        <v>32</v>
      </c>
      <c r="G3081" t="s">
        <v>27</v>
      </c>
      <c r="H3081" t="s">
        <v>176</v>
      </c>
      <c r="I3081">
        <f>IF(OR(financial_transactions35[[#This Row],[amount]]&lt;$L$16, financial_transactions35[[#This Row],[amount]]&gt;$L$17), 1, 0)</f>
        <v>1</v>
      </c>
    </row>
    <row r="3082" spans="1:9">
      <c r="A3082" t="s">
        <v>5997</v>
      </c>
      <c r="B3082" s="3">
        <v>45412</v>
      </c>
      <c r="C3082" t="s">
        <v>5998</v>
      </c>
      <c r="D3082">
        <v>1025.8499999999999</v>
      </c>
      <c r="E3082" t="s">
        <v>19</v>
      </c>
      <c r="F3082" t="s">
        <v>32</v>
      </c>
      <c r="G3082" t="s">
        <v>39</v>
      </c>
      <c r="H3082" t="s">
        <v>40</v>
      </c>
      <c r="I3082">
        <f>IF(OR(financial_transactions35[[#This Row],[amount]]&lt;$L$16, financial_transactions35[[#This Row],[amount]]&gt;$L$17), 1, 0)</f>
        <v>1</v>
      </c>
    </row>
    <row r="3083" spans="1:9">
      <c r="A3083" t="s">
        <v>5999</v>
      </c>
      <c r="B3083" s="3">
        <v>45412</v>
      </c>
      <c r="C3083" t="s">
        <v>3010</v>
      </c>
      <c r="D3083">
        <v>686.12</v>
      </c>
      <c r="E3083" t="s">
        <v>64</v>
      </c>
      <c r="F3083" t="s">
        <v>20</v>
      </c>
      <c r="G3083" t="s">
        <v>48</v>
      </c>
      <c r="H3083" t="s">
        <v>16080</v>
      </c>
      <c r="I3083">
        <f>IF(OR(financial_transactions35[[#This Row],[amount]]&lt;$L$16, financial_transactions35[[#This Row],[amount]]&gt;$L$17), 1, 0)</f>
        <v>1</v>
      </c>
    </row>
    <row r="3084" spans="1:9">
      <c r="A3084" t="s">
        <v>6000</v>
      </c>
      <c r="B3084" s="3">
        <v>45412</v>
      </c>
      <c r="C3084" t="s">
        <v>6001</v>
      </c>
      <c r="D3084">
        <v>1851.33</v>
      </c>
      <c r="E3084" t="s">
        <v>70</v>
      </c>
      <c r="F3084" t="s">
        <v>26</v>
      </c>
      <c r="G3084" t="s">
        <v>21</v>
      </c>
      <c r="H3084" t="s">
        <v>36</v>
      </c>
      <c r="I3084">
        <f>IF(OR(financial_transactions35[[#This Row],[amount]]&lt;$L$16, financial_transactions35[[#This Row],[amount]]&gt;$L$17), 1, 0)</f>
        <v>1</v>
      </c>
    </row>
    <row r="3085" spans="1:9">
      <c r="A3085" t="s">
        <v>6002</v>
      </c>
      <c r="B3085" s="3">
        <v>45412</v>
      </c>
      <c r="C3085" t="s">
        <v>2998</v>
      </c>
      <c r="D3085">
        <v>246.77</v>
      </c>
      <c r="E3085" t="s">
        <v>52</v>
      </c>
      <c r="F3085" t="s">
        <v>20</v>
      </c>
      <c r="G3085" t="s">
        <v>27</v>
      </c>
      <c r="H3085" t="s">
        <v>75</v>
      </c>
      <c r="I3085">
        <f>IF(OR(financial_transactions35[[#This Row],[amount]]&lt;$L$16, financial_transactions35[[#This Row],[amount]]&gt;$L$17), 1, 0)</f>
        <v>1</v>
      </c>
    </row>
    <row r="3086" spans="1:9">
      <c r="A3086" t="s">
        <v>6005</v>
      </c>
      <c r="B3086" s="3">
        <v>45412</v>
      </c>
      <c r="C3086" t="s">
        <v>6006</v>
      </c>
      <c r="D3086">
        <v>822.73</v>
      </c>
      <c r="E3086" t="s">
        <v>16079</v>
      </c>
      <c r="F3086" t="s">
        <v>26</v>
      </c>
      <c r="G3086" t="s">
        <v>21</v>
      </c>
      <c r="H3086" t="s">
        <v>16080</v>
      </c>
      <c r="I3086">
        <f>IF(OR(financial_transactions35[[#This Row],[amount]]&lt;$L$16, financial_transactions35[[#This Row],[amount]]&gt;$L$17), 1, 0)</f>
        <v>1</v>
      </c>
    </row>
    <row r="3087" spans="1:9">
      <c r="A3087" t="s">
        <v>6007</v>
      </c>
      <c r="B3087" s="3">
        <v>45412</v>
      </c>
      <c r="C3087" t="s">
        <v>4190</v>
      </c>
      <c r="D3087">
        <v>1081.76</v>
      </c>
      <c r="E3087" t="s">
        <v>47</v>
      </c>
      <c r="F3087" t="s">
        <v>32</v>
      </c>
      <c r="G3087" t="s">
        <v>48</v>
      </c>
      <c r="H3087" t="s">
        <v>94</v>
      </c>
      <c r="I3087">
        <f>IF(OR(financial_transactions35[[#This Row],[amount]]&lt;$L$16, financial_transactions35[[#This Row],[amount]]&gt;$L$17), 1, 0)</f>
        <v>1</v>
      </c>
    </row>
    <row r="3088" spans="1:9">
      <c r="A3088" t="s">
        <v>6008</v>
      </c>
      <c r="B3088" s="3">
        <v>45412</v>
      </c>
      <c r="C3088" t="s">
        <v>3880</v>
      </c>
      <c r="D3088">
        <v>1884.34</v>
      </c>
      <c r="E3088" t="s">
        <v>122</v>
      </c>
      <c r="F3088" t="s">
        <v>20</v>
      </c>
      <c r="G3088" t="s">
        <v>27</v>
      </c>
      <c r="H3088" t="s">
        <v>123</v>
      </c>
      <c r="I3088">
        <f>IF(OR(financial_transactions35[[#This Row],[amount]]&lt;$L$16, financial_transactions35[[#This Row],[amount]]&gt;$L$17), 1, 0)</f>
        <v>1</v>
      </c>
    </row>
    <row r="3089" spans="1:9">
      <c r="A3089" t="s">
        <v>6009</v>
      </c>
      <c r="B3089" s="3">
        <v>45412</v>
      </c>
      <c r="C3089" t="s">
        <v>6010</v>
      </c>
      <c r="D3089">
        <v>13842.11</v>
      </c>
      <c r="E3089" t="s">
        <v>47</v>
      </c>
      <c r="F3089" t="s">
        <v>20</v>
      </c>
      <c r="G3089" t="s">
        <v>27</v>
      </c>
      <c r="H3089" t="s">
        <v>87</v>
      </c>
      <c r="I3089">
        <f>IF(OR(financial_transactions35[[#This Row],[amount]]&lt;$L$16, financial_transactions35[[#This Row],[amount]]&gt;$L$17), 1, 0)</f>
        <v>1</v>
      </c>
    </row>
    <row r="3090" spans="1:9">
      <c r="A3090" t="s">
        <v>6011</v>
      </c>
      <c r="B3090" s="3">
        <v>45412</v>
      </c>
      <c r="C3090" t="s">
        <v>1877</v>
      </c>
      <c r="D3090">
        <v>337.93</v>
      </c>
      <c r="E3090" t="s">
        <v>64</v>
      </c>
      <c r="F3090" t="s">
        <v>20</v>
      </c>
      <c r="G3090" t="s">
        <v>21</v>
      </c>
      <c r="H3090" t="s">
        <v>87</v>
      </c>
      <c r="I3090">
        <f>IF(OR(financial_transactions35[[#This Row],[amount]]&lt;$L$16, financial_transactions35[[#This Row],[amount]]&gt;$L$17), 1, 0)</f>
        <v>1</v>
      </c>
    </row>
    <row r="3091" spans="1:9">
      <c r="A3091" t="s">
        <v>6012</v>
      </c>
      <c r="B3091" s="3">
        <v>45412</v>
      </c>
      <c r="C3091" t="s">
        <v>6013</v>
      </c>
      <c r="D3091">
        <v>1066.43</v>
      </c>
      <c r="E3091" t="s">
        <v>25</v>
      </c>
      <c r="F3091" t="s">
        <v>61</v>
      </c>
      <c r="G3091" t="s">
        <v>21</v>
      </c>
      <c r="H3091" t="s">
        <v>123</v>
      </c>
      <c r="I3091">
        <f>IF(OR(financial_transactions35[[#This Row],[amount]]&lt;$L$16, financial_transactions35[[#This Row],[amount]]&gt;$L$17), 1, 0)</f>
        <v>1</v>
      </c>
    </row>
    <row r="3092" spans="1:9">
      <c r="A3092" t="s">
        <v>6014</v>
      </c>
      <c r="B3092" s="3">
        <v>45412</v>
      </c>
      <c r="C3092" t="s">
        <v>6015</v>
      </c>
      <c r="D3092">
        <v>1118.8</v>
      </c>
      <c r="E3092" t="s">
        <v>52</v>
      </c>
      <c r="F3092" t="s">
        <v>20</v>
      </c>
      <c r="G3092" t="s">
        <v>27</v>
      </c>
      <c r="H3092" t="s">
        <v>28</v>
      </c>
      <c r="I3092">
        <f>IF(OR(financial_transactions35[[#This Row],[amount]]&lt;$L$16, financial_transactions35[[#This Row],[amount]]&gt;$L$17), 1, 0)</f>
        <v>1</v>
      </c>
    </row>
    <row r="3093" spans="1:9">
      <c r="A3093" t="s">
        <v>6016</v>
      </c>
      <c r="B3093" s="3">
        <v>45412</v>
      </c>
      <c r="C3093" t="s">
        <v>6017</v>
      </c>
      <c r="D3093">
        <v>1785.33</v>
      </c>
      <c r="E3093" t="s">
        <v>31</v>
      </c>
      <c r="F3093" t="s">
        <v>32</v>
      </c>
      <c r="G3093" t="s">
        <v>27</v>
      </c>
      <c r="H3093" t="s">
        <v>33</v>
      </c>
      <c r="I3093">
        <f>IF(OR(financial_transactions35[[#This Row],[amount]]&lt;$L$16, financial_transactions35[[#This Row],[amount]]&gt;$L$17), 1, 0)</f>
        <v>1</v>
      </c>
    </row>
    <row r="3094" spans="1:9">
      <c r="A3094" t="s">
        <v>6018</v>
      </c>
      <c r="B3094" s="3">
        <v>45412</v>
      </c>
      <c r="C3094" t="s">
        <v>6019</v>
      </c>
      <c r="D3094">
        <v>558.24</v>
      </c>
      <c r="E3094" t="s">
        <v>47</v>
      </c>
      <c r="F3094" t="s">
        <v>32</v>
      </c>
      <c r="G3094" t="s">
        <v>21</v>
      </c>
      <c r="H3094" t="s">
        <v>176</v>
      </c>
      <c r="I3094">
        <f>IF(OR(financial_transactions35[[#This Row],[amount]]&lt;$L$16, financial_transactions35[[#This Row],[amount]]&gt;$L$17), 1, 0)</f>
        <v>1</v>
      </c>
    </row>
    <row r="3095" spans="1:9">
      <c r="A3095" t="s">
        <v>6020</v>
      </c>
      <c r="B3095" s="3">
        <v>45412</v>
      </c>
      <c r="C3095" t="s">
        <v>6021</v>
      </c>
      <c r="D3095">
        <v>1374.89</v>
      </c>
      <c r="E3095" t="s">
        <v>64</v>
      </c>
      <c r="F3095" t="s">
        <v>32</v>
      </c>
      <c r="G3095" t="s">
        <v>21</v>
      </c>
      <c r="H3095" t="s">
        <v>36</v>
      </c>
      <c r="I3095">
        <f>IF(OR(financial_transactions35[[#This Row],[amount]]&lt;$L$16, financial_transactions35[[#This Row],[amount]]&gt;$L$17), 1, 0)</f>
        <v>1</v>
      </c>
    </row>
    <row r="3096" spans="1:9">
      <c r="A3096" t="s">
        <v>6022</v>
      </c>
      <c r="B3096" s="3">
        <v>45412</v>
      </c>
      <c r="C3096" t="s">
        <v>6023</v>
      </c>
      <c r="D3096">
        <v>327.52999999999997</v>
      </c>
      <c r="E3096" t="s">
        <v>25</v>
      </c>
      <c r="F3096" t="s">
        <v>26</v>
      </c>
      <c r="G3096" t="s">
        <v>27</v>
      </c>
      <c r="H3096" t="s">
        <v>22</v>
      </c>
      <c r="I3096">
        <f>IF(OR(financial_transactions35[[#This Row],[amount]]&lt;$L$16, financial_transactions35[[#This Row],[amount]]&gt;$L$17), 1, 0)</f>
        <v>1</v>
      </c>
    </row>
    <row r="3097" spans="1:9">
      <c r="A3097" t="s">
        <v>6024</v>
      </c>
      <c r="B3097" s="3">
        <v>45412</v>
      </c>
      <c r="C3097" t="s">
        <v>6025</v>
      </c>
      <c r="D3097">
        <v>145.62</v>
      </c>
      <c r="E3097" t="s">
        <v>25</v>
      </c>
      <c r="F3097" t="s">
        <v>61</v>
      </c>
      <c r="G3097" t="s">
        <v>39</v>
      </c>
      <c r="H3097" t="s">
        <v>28</v>
      </c>
      <c r="I3097">
        <f>IF(OR(financial_transactions35[[#This Row],[amount]]&lt;$L$16, financial_transactions35[[#This Row],[amount]]&gt;$L$17), 1, 0)</f>
        <v>1</v>
      </c>
    </row>
    <row r="3098" spans="1:9">
      <c r="A3098" t="s">
        <v>6026</v>
      </c>
      <c r="B3098" s="3">
        <v>45413</v>
      </c>
      <c r="C3098" t="s">
        <v>6027</v>
      </c>
      <c r="D3098">
        <v>1405.39</v>
      </c>
      <c r="E3098" t="s">
        <v>122</v>
      </c>
      <c r="F3098" t="s">
        <v>61</v>
      </c>
      <c r="G3098" t="s">
        <v>27</v>
      </c>
      <c r="H3098" t="s">
        <v>16080</v>
      </c>
      <c r="I3098">
        <f>IF(OR(financial_transactions35[[#This Row],[amount]]&lt;$L$16, financial_transactions35[[#This Row],[amount]]&gt;$L$17), 1, 0)</f>
        <v>1</v>
      </c>
    </row>
    <row r="3099" spans="1:9">
      <c r="A3099" t="s">
        <v>6028</v>
      </c>
      <c r="B3099" s="3">
        <v>45413</v>
      </c>
      <c r="C3099" t="s">
        <v>6029</v>
      </c>
      <c r="D3099">
        <v>273.64999999999998</v>
      </c>
      <c r="E3099" t="s">
        <v>19</v>
      </c>
      <c r="F3099" t="s">
        <v>26</v>
      </c>
      <c r="G3099" t="s">
        <v>27</v>
      </c>
      <c r="H3099" t="s">
        <v>22</v>
      </c>
      <c r="I3099">
        <f>IF(OR(financial_transactions35[[#This Row],[amount]]&lt;$L$16, financial_transactions35[[#This Row],[amount]]&gt;$L$17), 1, 0)</f>
        <v>1</v>
      </c>
    </row>
    <row r="3100" spans="1:9">
      <c r="A3100" t="s">
        <v>6030</v>
      </c>
      <c r="B3100" s="3">
        <v>45413</v>
      </c>
      <c r="C3100" t="s">
        <v>6031</v>
      </c>
      <c r="D3100">
        <v>165.58</v>
      </c>
      <c r="E3100" t="s">
        <v>52</v>
      </c>
      <c r="F3100" t="s">
        <v>32</v>
      </c>
      <c r="G3100" t="s">
        <v>48</v>
      </c>
      <c r="H3100" t="s">
        <v>40</v>
      </c>
      <c r="I3100">
        <f>IF(OR(financial_transactions35[[#This Row],[amount]]&lt;$L$16, financial_transactions35[[#This Row],[amount]]&gt;$L$17), 1, 0)</f>
        <v>1</v>
      </c>
    </row>
    <row r="3101" spans="1:9">
      <c r="A3101" t="s">
        <v>6032</v>
      </c>
      <c r="B3101" s="3">
        <v>45413</v>
      </c>
      <c r="C3101" t="s">
        <v>5469</v>
      </c>
      <c r="D3101">
        <v>984.87</v>
      </c>
      <c r="E3101" t="s">
        <v>16079</v>
      </c>
      <c r="F3101" t="s">
        <v>26</v>
      </c>
      <c r="G3101" t="s">
        <v>48</v>
      </c>
      <c r="H3101" t="s">
        <v>57</v>
      </c>
      <c r="I3101">
        <f>IF(OR(financial_transactions35[[#This Row],[amount]]&lt;$L$16, financial_transactions35[[#This Row],[amount]]&gt;$L$17), 1, 0)</f>
        <v>1</v>
      </c>
    </row>
    <row r="3102" spans="1:9">
      <c r="A3102" t="s">
        <v>6033</v>
      </c>
      <c r="B3102" s="3">
        <v>45413</v>
      </c>
      <c r="C3102" t="s">
        <v>6034</v>
      </c>
      <c r="D3102">
        <v>134.18</v>
      </c>
      <c r="E3102" t="s">
        <v>122</v>
      </c>
      <c r="F3102" t="s">
        <v>61</v>
      </c>
      <c r="G3102" t="s">
        <v>39</v>
      </c>
      <c r="H3102" t="s">
        <v>16080</v>
      </c>
      <c r="I3102">
        <f>IF(OR(financial_transactions35[[#This Row],[amount]]&lt;$L$16, financial_transactions35[[#This Row],[amount]]&gt;$L$17), 1, 0)</f>
        <v>1</v>
      </c>
    </row>
    <row r="3103" spans="1:9">
      <c r="A3103" t="s">
        <v>6035</v>
      </c>
      <c r="B3103" s="3">
        <v>45413</v>
      </c>
      <c r="C3103" t="s">
        <v>6036</v>
      </c>
      <c r="D3103">
        <v>902.6</v>
      </c>
      <c r="E3103" t="s">
        <v>31</v>
      </c>
      <c r="F3103" t="s">
        <v>61</v>
      </c>
      <c r="G3103" t="s">
        <v>27</v>
      </c>
      <c r="H3103" t="s">
        <v>87</v>
      </c>
      <c r="I3103">
        <f>IF(OR(financial_transactions35[[#This Row],[amount]]&lt;$L$16, financial_transactions35[[#This Row],[amount]]&gt;$L$17), 1, 0)</f>
        <v>1</v>
      </c>
    </row>
    <row r="3104" spans="1:9">
      <c r="A3104" t="s">
        <v>6037</v>
      </c>
      <c r="B3104" s="3">
        <v>45413</v>
      </c>
      <c r="C3104" t="s">
        <v>6038</v>
      </c>
      <c r="D3104">
        <v>781.98</v>
      </c>
      <c r="E3104" t="s">
        <v>67</v>
      </c>
      <c r="F3104" t="s">
        <v>61</v>
      </c>
      <c r="G3104" t="s">
        <v>27</v>
      </c>
      <c r="H3104" t="s">
        <v>57</v>
      </c>
      <c r="I3104">
        <f>IF(OR(financial_transactions35[[#This Row],[amount]]&lt;$L$16, financial_transactions35[[#This Row],[amount]]&gt;$L$17), 1, 0)</f>
        <v>1</v>
      </c>
    </row>
    <row r="3105" spans="1:9">
      <c r="A3105" t="s">
        <v>6039</v>
      </c>
      <c r="B3105" s="3">
        <v>45413</v>
      </c>
      <c r="C3105" t="s">
        <v>5569</v>
      </c>
      <c r="D3105">
        <v>1166.68</v>
      </c>
      <c r="E3105" t="s">
        <v>64</v>
      </c>
      <c r="F3105" t="s">
        <v>61</v>
      </c>
      <c r="G3105" t="s">
        <v>48</v>
      </c>
      <c r="H3105" t="s">
        <v>22</v>
      </c>
      <c r="I3105">
        <f>IF(OR(financial_transactions35[[#This Row],[amount]]&lt;$L$16, financial_transactions35[[#This Row],[amount]]&gt;$L$17), 1, 0)</f>
        <v>1</v>
      </c>
    </row>
    <row r="3106" spans="1:9">
      <c r="A3106" t="s">
        <v>6040</v>
      </c>
      <c r="B3106" s="3">
        <v>45413</v>
      </c>
      <c r="C3106" t="s">
        <v>415</v>
      </c>
      <c r="D3106">
        <v>599.49</v>
      </c>
      <c r="E3106" t="s">
        <v>67</v>
      </c>
      <c r="F3106" t="s">
        <v>32</v>
      </c>
      <c r="G3106" t="s">
        <v>39</v>
      </c>
      <c r="H3106" t="s">
        <v>53</v>
      </c>
      <c r="I3106">
        <f>IF(OR(financial_transactions35[[#This Row],[amount]]&lt;$L$16, financial_transactions35[[#This Row],[amount]]&gt;$L$17), 1, 0)</f>
        <v>1</v>
      </c>
    </row>
    <row r="3107" spans="1:9">
      <c r="A3107" t="s">
        <v>6041</v>
      </c>
      <c r="B3107" s="3">
        <v>45413</v>
      </c>
      <c r="C3107" t="s">
        <v>6042</v>
      </c>
      <c r="D3107">
        <v>1905.08</v>
      </c>
      <c r="E3107" t="s">
        <v>47</v>
      </c>
      <c r="F3107" t="s">
        <v>20</v>
      </c>
      <c r="G3107" t="s">
        <v>21</v>
      </c>
      <c r="H3107" t="s">
        <v>176</v>
      </c>
      <c r="I3107">
        <f>IF(OR(financial_transactions35[[#This Row],[amount]]&lt;$L$16, financial_transactions35[[#This Row],[amount]]&gt;$L$17), 1, 0)</f>
        <v>1</v>
      </c>
    </row>
    <row r="3108" spans="1:9">
      <c r="A3108" t="s">
        <v>6043</v>
      </c>
      <c r="B3108" s="3">
        <v>45413</v>
      </c>
      <c r="C3108" t="s">
        <v>6044</v>
      </c>
      <c r="D3108">
        <v>1743.88</v>
      </c>
      <c r="E3108" t="s">
        <v>67</v>
      </c>
      <c r="F3108" t="s">
        <v>20</v>
      </c>
      <c r="G3108" t="s">
        <v>48</v>
      </c>
      <c r="H3108" t="s">
        <v>22</v>
      </c>
      <c r="I3108">
        <f>IF(OR(financial_transactions35[[#This Row],[amount]]&lt;$L$16, financial_transactions35[[#This Row],[amount]]&gt;$L$17), 1, 0)</f>
        <v>1</v>
      </c>
    </row>
    <row r="3109" spans="1:9">
      <c r="A3109" t="s">
        <v>6045</v>
      </c>
      <c r="B3109" s="3">
        <v>45413</v>
      </c>
      <c r="C3109" t="s">
        <v>6046</v>
      </c>
      <c r="D3109">
        <v>1763.31</v>
      </c>
      <c r="E3109" t="s">
        <v>64</v>
      </c>
      <c r="F3109" t="s">
        <v>20</v>
      </c>
      <c r="G3109" t="s">
        <v>39</v>
      </c>
      <c r="H3109" t="s">
        <v>16080</v>
      </c>
      <c r="I3109">
        <f>IF(OR(financial_transactions35[[#This Row],[amount]]&lt;$L$16, financial_transactions35[[#This Row],[amount]]&gt;$L$17), 1, 0)</f>
        <v>1</v>
      </c>
    </row>
    <row r="3110" spans="1:9">
      <c r="A3110" t="s">
        <v>6049</v>
      </c>
      <c r="B3110" s="3">
        <v>45413</v>
      </c>
      <c r="C3110" t="s">
        <v>6050</v>
      </c>
      <c r="D3110">
        <v>1901.79</v>
      </c>
      <c r="E3110" t="s">
        <v>47</v>
      </c>
      <c r="F3110" t="s">
        <v>61</v>
      </c>
      <c r="G3110" t="s">
        <v>48</v>
      </c>
      <c r="H3110" t="s">
        <v>33</v>
      </c>
      <c r="I3110">
        <f>IF(OR(financial_transactions35[[#This Row],[amount]]&lt;$L$16, financial_transactions35[[#This Row],[amount]]&gt;$L$17), 1, 0)</f>
        <v>1</v>
      </c>
    </row>
    <row r="3111" spans="1:9">
      <c r="A3111" t="s">
        <v>6051</v>
      </c>
      <c r="B3111" s="3">
        <v>45413</v>
      </c>
      <c r="C3111" t="s">
        <v>6052</v>
      </c>
      <c r="D3111">
        <v>356.6</v>
      </c>
      <c r="E3111" t="s">
        <v>19</v>
      </c>
      <c r="F3111" t="s">
        <v>61</v>
      </c>
      <c r="G3111" t="s">
        <v>39</v>
      </c>
      <c r="H3111" t="s">
        <v>49</v>
      </c>
      <c r="I3111">
        <f>IF(OR(financial_transactions35[[#This Row],[amount]]&lt;$L$16, financial_transactions35[[#This Row],[amount]]&gt;$L$17), 1, 0)</f>
        <v>1</v>
      </c>
    </row>
    <row r="3112" spans="1:9">
      <c r="A3112" t="s">
        <v>6053</v>
      </c>
      <c r="B3112" s="3">
        <v>45413</v>
      </c>
      <c r="C3112" t="s">
        <v>6054</v>
      </c>
      <c r="D3112">
        <v>1135.06</v>
      </c>
      <c r="E3112" t="s">
        <v>64</v>
      </c>
      <c r="F3112" t="s">
        <v>61</v>
      </c>
      <c r="G3112" t="s">
        <v>21</v>
      </c>
      <c r="H3112" t="s">
        <v>33</v>
      </c>
      <c r="I3112">
        <f>IF(OR(financial_transactions35[[#This Row],[amount]]&lt;$L$16, financial_transactions35[[#This Row],[amount]]&gt;$L$17), 1, 0)</f>
        <v>1</v>
      </c>
    </row>
    <row r="3113" spans="1:9">
      <c r="A3113" t="s">
        <v>6055</v>
      </c>
      <c r="B3113" s="3">
        <v>45413</v>
      </c>
      <c r="C3113" t="s">
        <v>6056</v>
      </c>
      <c r="D3113">
        <v>516.5</v>
      </c>
      <c r="E3113" t="s">
        <v>16110</v>
      </c>
      <c r="F3113" t="s">
        <v>61</v>
      </c>
      <c r="G3113" t="s">
        <v>27</v>
      </c>
      <c r="H3113" t="s">
        <v>40</v>
      </c>
      <c r="I3113">
        <f>IF(OR(financial_transactions35[[#This Row],[amount]]&lt;$L$16, financial_transactions35[[#This Row],[amount]]&gt;$L$17), 1, 0)</f>
        <v>1</v>
      </c>
    </row>
    <row r="3114" spans="1:9">
      <c r="A3114" t="s">
        <v>6057</v>
      </c>
      <c r="B3114" s="3">
        <v>45413</v>
      </c>
      <c r="C3114" t="s">
        <v>6058</v>
      </c>
      <c r="D3114">
        <v>949.31</v>
      </c>
      <c r="E3114" t="s">
        <v>19</v>
      </c>
      <c r="F3114" t="s">
        <v>61</v>
      </c>
      <c r="G3114" t="s">
        <v>48</v>
      </c>
      <c r="H3114" t="s">
        <v>75</v>
      </c>
      <c r="I3114">
        <f>IF(OR(financial_transactions35[[#This Row],[amount]]&lt;$L$16, financial_transactions35[[#This Row],[amount]]&gt;$L$17), 1, 0)</f>
        <v>1</v>
      </c>
    </row>
    <row r="3115" spans="1:9">
      <c r="A3115" t="s">
        <v>6059</v>
      </c>
      <c r="B3115" s="3">
        <v>45413</v>
      </c>
      <c r="C3115" t="s">
        <v>6060</v>
      </c>
      <c r="D3115">
        <v>8671.7199999999993</v>
      </c>
      <c r="E3115" t="s">
        <v>31</v>
      </c>
      <c r="F3115" t="s">
        <v>32</v>
      </c>
      <c r="G3115" t="s">
        <v>21</v>
      </c>
      <c r="H3115" t="s">
        <v>49</v>
      </c>
      <c r="I3115">
        <f>IF(OR(financial_transactions35[[#This Row],[amount]]&lt;$L$16, financial_transactions35[[#This Row],[amount]]&gt;$L$17), 1, 0)</f>
        <v>1</v>
      </c>
    </row>
    <row r="3116" spans="1:9">
      <c r="A3116" t="s">
        <v>6061</v>
      </c>
      <c r="B3116" s="3">
        <v>45413</v>
      </c>
      <c r="C3116" t="s">
        <v>6062</v>
      </c>
      <c r="D3116">
        <v>736.37</v>
      </c>
      <c r="E3116" t="s">
        <v>47</v>
      </c>
      <c r="F3116" t="s">
        <v>32</v>
      </c>
      <c r="G3116" t="s">
        <v>48</v>
      </c>
      <c r="H3116" t="s">
        <v>44</v>
      </c>
      <c r="I3116">
        <f>IF(OR(financial_transactions35[[#This Row],[amount]]&lt;$L$16, financial_transactions35[[#This Row],[amount]]&gt;$L$17), 1, 0)</f>
        <v>1</v>
      </c>
    </row>
    <row r="3117" spans="1:9">
      <c r="A3117" t="s">
        <v>6063</v>
      </c>
      <c r="B3117" s="3">
        <v>45413</v>
      </c>
      <c r="C3117" t="s">
        <v>6064</v>
      </c>
      <c r="D3117">
        <v>326.37</v>
      </c>
      <c r="E3117" t="s">
        <v>31</v>
      </c>
      <c r="F3117" t="s">
        <v>61</v>
      </c>
      <c r="G3117" t="s">
        <v>39</v>
      </c>
      <c r="H3117" t="s">
        <v>44</v>
      </c>
      <c r="I3117">
        <f>IF(OR(financial_transactions35[[#This Row],[amount]]&lt;$L$16, financial_transactions35[[#This Row],[amount]]&gt;$L$17), 1, 0)</f>
        <v>1</v>
      </c>
    </row>
    <row r="3118" spans="1:9">
      <c r="A3118" t="s">
        <v>6065</v>
      </c>
      <c r="B3118" s="3">
        <v>45413</v>
      </c>
      <c r="C3118" t="s">
        <v>6066</v>
      </c>
      <c r="D3118">
        <v>1745.6</v>
      </c>
      <c r="E3118" t="s">
        <v>19</v>
      </c>
      <c r="F3118" t="s">
        <v>32</v>
      </c>
      <c r="G3118" t="s">
        <v>27</v>
      </c>
      <c r="H3118" t="s">
        <v>16080</v>
      </c>
      <c r="I3118">
        <f>IF(OR(financial_transactions35[[#This Row],[amount]]&lt;$L$16, financial_transactions35[[#This Row],[amount]]&gt;$L$17), 1, 0)</f>
        <v>1</v>
      </c>
    </row>
    <row r="3119" spans="1:9">
      <c r="A3119" t="s">
        <v>6067</v>
      </c>
      <c r="B3119" s="3">
        <v>45413</v>
      </c>
      <c r="C3119" t="s">
        <v>6068</v>
      </c>
      <c r="D3119">
        <v>5042.6400000000003</v>
      </c>
      <c r="E3119" t="s">
        <v>122</v>
      </c>
      <c r="F3119" t="s">
        <v>26</v>
      </c>
      <c r="G3119" t="s">
        <v>27</v>
      </c>
      <c r="H3119" t="s">
        <v>94</v>
      </c>
      <c r="I3119">
        <f>IF(OR(financial_transactions35[[#This Row],[amount]]&lt;$L$16, financial_transactions35[[#This Row],[amount]]&gt;$L$17), 1, 0)</f>
        <v>1</v>
      </c>
    </row>
    <row r="3120" spans="1:9">
      <c r="A3120" t="s">
        <v>6069</v>
      </c>
      <c r="B3120" s="3">
        <v>45414</v>
      </c>
      <c r="C3120" t="s">
        <v>6070</v>
      </c>
      <c r="D3120">
        <v>1682.91</v>
      </c>
      <c r="E3120" t="s">
        <v>47</v>
      </c>
      <c r="F3120" t="s">
        <v>32</v>
      </c>
      <c r="G3120" t="s">
        <v>21</v>
      </c>
      <c r="H3120" t="s">
        <v>109</v>
      </c>
      <c r="I3120">
        <f>IF(OR(financial_transactions35[[#This Row],[amount]]&lt;$L$16, financial_transactions35[[#This Row],[amount]]&gt;$L$17), 1, 0)</f>
        <v>1</v>
      </c>
    </row>
    <row r="3121" spans="1:9">
      <c r="A3121" t="s">
        <v>6071</v>
      </c>
      <c r="B3121" s="3">
        <v>45414</v>
      </c>
      <c r="C3121" t="s">
        <v>2389</v>
      </c>
      <c r="D3121">
        <v>1024.02</v>
      </c>
      <c r="E3121" t="s">
        <v>70</v>
      </c>
      <c r="F3121" t="s">
        <v>32</v>
      </c>
      <c r="G3121" t="s">
        <v>39</v>
      </c>
      <c r="H3121" t="s">
        <v>16080</v>
      </c>
      <c r="I3121">
        <f>IF(OR(financial_transactions35[[#This Row],[amount]]&lt;$L$16, financial_transactions35[[#This Row],[amount]]&gt;$L$17), 1, 0)</f>
        <v>1</v>
      </c>
    </row>
    <row r="3122" spans="1:9">
      <c r="A3122" t="s">
        <v>6072</v>
      </c>
      <c r="B3122" s="3">
        <v>45414</v>
      </c>
      <c r="C3122" t="s">
        <v>6073</v>
      </c>
      <c r="D3122">
        <v>882.68</v>
      </c>
      <c r="E3122" t="s">
        <v>16079</v>
      </c>
      <c r="F3122" t="s">
        <v>61</v>
      </c>
      <c r="G3122" t="s">
        <v>48</v>
      </c>
      <c r="H3122" t="s">
        <v>94</v>
      </c>
      <c r="I3122">
        <f>IF(OR(financial_transactions35[[#This Row],[amount]]&lt;$L$16, financial_transactions35[[#This Row],[amount]]&gt;$L$17), 1, 0)</f>
        <v>1</v>
      </c>
    </row>
    <row r="3123" spans="1:9">
      <c r="A3123" t="s">
        <v>6074</v>
      </c>
      <c r="B3123" s="3">
        <v>45414</v>
      </c>
      <c r="C3123" t="s">
        <v>6075</v>
      </c>
      <c r="D3123">
        <v>1571.14</v>
      </c>
      <c r="E3123" t="s">
        <v>31</v>
      </c>
      <c r="F3123" t="s">
        <v>61</v>
      </c>
      <c r="G3123" t="s">
        <v>27</v>
      </c>
      <c r="H3123" t="s">
        <v>28</v>
      </c>
      <c r="I3123">
        <f>IF(OR(financial_transactions35[[#This Row],[amount]]&lt;$L$16, financial_transactions35[[#This Row],[amount]]&gt;$L$17), 1, 0)</f>
        <v>1</v>
      </c>
    </row>
    <row r="3124" spans="1:9">
      <c r="A3124" t="s">
        <v>6076</v>
      </c>
      <c r="B3124" s="3">
        <v>45414</v>
      </c>
      <c r="C3124" t="s">
        <v>6077</v>
      </c>
      <c r="D3124">
        <v>1909.13</v>
      </c>
      <c r="E3124" t="s">
        <v>122</v>
      </c>
      <c r="F3124" t="s">
        <v>26</v>
      </c>
      <c r="G3124" t="s">
        <v>48</v>
      </c>
      <c r="H3124" t="s">
        <v>49</v>
      </c>
      <c r="I3124">
        <f>IF(OR(financial_transactions35[[#This Row],[amount]]&lt;$L$16, financial_transactions35[[#This Row],[amount]]&gt;$L$17), 1, 0)</f>
        <v>1</v>
      </c>
    </row>
    <row r="3125" spans="1:9">
      <c r="A3125" t="s">
        <v>6078</v>
      </c>
      <c r="B3125" s="3">
        <v>45414</v>
      </c>
      <c r="C3125" t="s">
        <v>6079</v>
      </c>
      <c r="D3125">
        <v>1194.54</v>
      </c>
      <c r="E3125" t="s">
        <v>122</v>
      </c>
      <c r="F3125" t="s">
        <v>26</v>
      </c>
      <c r="G3125" t="s">
        <v>48</v>
      </c>
      <c r="H3125" t="s">
        <v>16080</v>
      </c>
      <c r="I3125">
        <f>IF(OR(financial_transactions35[[#This Row],[amount]]&lt;$L$16, financial_transactions35[[#This Row],[amount]]&gt;$L$17), 1, 0)</f>
        <v>1</v>
      </c>
    </row>
    <row r="3126" spans="1:9">
      <c r="A3126" t="s">
        <v>6080</v>
      </c>
      <c r="B3126" s="3">
        <v>45414</v>
      </c>
      <c r="C3126" t="s">
        <v>3874</v>
      </c>
      <c r="D3126">
        <v>1933.28</v>
      </c>
      <c r="E3126" t="s">
        <v>16110</v>
      </c>
      <c r="F3126" t="s">
        <v>26</v>
      </c>
      <c r="G3126" t="s">
        <v>48</v>
      </c>
      <c r="H3126" t="s">
        <v>94</v>
      </c>
      <c r="I3126">
        <f>IF(OR(financial_transactions35[[#This Row],[amount]]&lt;$L$16, financial_transactions35[[#This Row],[amount]]&gt;$L$17), 1, 0)</f>
        <v>1</v>
      </c>
    </row>
    <row r="3127" spans="1:9">
      <c r="A3127" t="s">
        <v>6081</v>
      </c>
      <c r="B3127" s="3">
        <v>45414</v>
      </c>
      <c r="C3127" t="s">
        <v>6082</v>
      </c>
      <c r="D3127">
        <v>1746.08</v>
      </c>
      <c r="E3127" t="s">
        <v>122</v>
      </c>
      <c r="F3127" t="s">
        <v>26</v>
      </c>
      <c r="G3127" t="s">
        <v>21</v>
      </c>
      <c r="H3127" t="s">
        <v>109</v>
      </c>
      <c r="I3127">
        <f>IF(OR(financial_transactions35[[#This Row],[amount]]&lt;$L$16, financial_transactions35[[#This Row],[amount]]&gt;$L$17), 1, 0)</f>
        <v>1</v>
      </c>
    </row>
    <row r="3128" spans="1:9">
      <c r="A3128" t="s">
        <v>6083</v>
      </c>
      <c r="B3128" s="3">
        <v>45414</v>
      </c>
      <c r="C3128" t="s">
        <v>6084</v>
      </c>
      <c r="D3128">
        <v>89.7</v>
      </c>
      <c r="E3128" t="s">
        <v>64</v>
      </c>
      <c r="F3128" t="s">
        <v>61</v>
      </c>
      <c r="G3128" t="s">
        <v>27</v>
      </c>
      <c r="H3128" t="s">
        <v>94</v>
      </c>
      <c r="I3128">
        <f>IF(OR(financial_transactions35[[#This Row],[amount]]&lt;$L$16, financial_transactions35[[#This Row],[amount]]&gt;$L$17), 1, 0)</f>
        <v>1</v>
      </c>
    </row>
    <row r="3129" spans="1:9">
      <c r="A3129" t="s">
        <v>6085</v>
      </c>
      <c r="B3129" s="3">
        <v>45414</v>
      </c>
      <c r="C3129" t="s">
        <v>6086</v>
      </c>
      <c r="D3129">
        <v>1008.87</v>
      </c>
      <c r="E3129" t="s">
        <v>25</v>
      </c>
      <c r="F3129" t="s">
        <v>26</v>
      </c>
      <c r="G3129" t="s">
        <v>27</v>
      </c>
      <c r="H3129" t="s">
        <v>123</v>
      </c>
      <c r="I3129">
        <f>IF(OR(financial_transactions35[[#This Row],[amount]]&lt;$L$16, financial_transactions35[[#This Row],[amount]]&gt;$L$17), 1, 0)</f>
        <v>1</v>
      </c>
    </row>
    <row r="3130" spans="1:9">
      <c r="A3130" t="s">
        <v>6087</v>
      </c>
      <c r="B3130" s="3">
        <v>45414</v>
      </c>
      <c r="C3130" t="s">
        <v>6088</v>
      </c>
      <c r="D3130">
        <v>879.24</v>
      </c>
      <c r="E3130" t="s">
        <v>47</v>
      </c>
      <c r="F3130" t="s">
        <v>61</v>
      </c>
      <c r="G3130" t="s">
        <v>21</v>
      </c>
      <c r="H3130" t="s">
        <v>33</v>
      </c>
      <c r="I3130">
        <f>IF(OR(financial_transactions35[[#This Row],[amount]]&lt;$L$16, financial_transactions35[[#This Row],[amount]]&gt;$L$17), 1, 0)</f>
        <v>1</v>
      </c>
    </row>
    <row r="3131" spans="1:9">
      <c r="A3131" t="s">
        <v>6089</v>
      </c>
      <c r="B3131" s="3">
        <v>45414</v>
      </c>
      <c r="C3131" t="s">
        <v>6090</v>
      </c>
      <c r="D3131">
        <v>1788.89</v>
      </c>
      <c r="E3131" t="s">
        <v>70</v>
      </c>
      <c r="F3131" t="s">
        <v>20</v>
      </c>
      <c r="G3131" t="s">
        <v>21</v>
      </c>
      <c r="H3131" t="s">
        <v>94</v>
      </c>
      <c r="I3131">
        <f>IF(OR(financial_transactions35[[#This Row],[amount]]&lt;$L$16, financial_transactions35[[#This Row],[amount]]&gt;$L$17), 1, 0)</f>
        <v>1</v>
      </c>
    </row>
    <row r="3132" spans="1:9">
      <c r="A3132" t="s">
        <v>6091</v>
      </c>
      <c r="B3132" s="3">
        <v>45414</v>
      </c>
      <c r="C3132" t="s">
        <v>6092</v>
      </c>
      <c r="D3132">
        <v>1853.15</v>
      </c>
      <c r="E3132" t="s">
        <v>16110</v>
      </c>
      <c r="F3132" t="s">
        <v>20</v>
      </c>
      <c r="G3132" t="s">
        <v>39</v>
      </c>
      <c r="H3132" t="s">
        <v>53</v>
      </c>
      <c r="I3132">
        <f>IF(OR(financial_transactions35[[#This Row],[amount]]&lt;$L$16, financial_transactions35[[#This Row],[amount]]&gt;$L$17), 1, 0)</f>
        <v>1</v>
      </c>
    </row>
    <row r="3133" spans="1:9">
      <c r="A3133" t="s">
        <v>6093</v>
      </c>
      <c r="B3133" s="3">
        <v>45414</v>
      </c>
      <c r="C3133" t="s">
        <v>3411</v>
      </c>
      <c r="D3133">
        <v>1710.64</v>
      </c>
      <c r="E3133" t="s">
        <v>19</v>
      </c>
      <c r="F3133" t="s">
        <v>32</v>
      </c>
      <c r="G3133" t="s">
        <v>48</v>
      </c>
      <c r="H3133" t="s">
        <v>176</v>
      </c>
      <c r="I3133">
        <f>IF(OR(financial_transactions35[[#This Row],[amount]]&lt;$L$16, financial_transactions35[[#This Row],[amount]]&gt;$L$17), 1, 0)</f>
        <v>1</v>
      </c>
    </row>
    <row r="3134" spans="1:9">
      <c r="A3134" t="s">
        <v>6096</v>
      </c>
      <c r="B3134" s="3">
        <v>45414</v>
      </c>
      <c r="C3134" t="s">
        <v>5967</v>
      </c>
      <c r="D3134">
        <v>1208.03</v>
      </c>
      <c r="E3134" t="s">
        <v>64</v>
      </c>
      <c r="F3134" t="s">
        <v>61</v>
      </c>
      <c r="G3134" t="s">
        <v>27</v>
      </c>
      <c r="H3134" t="s">
        <v>49</v>
      </c>
      <c r="I3134">
        <f>IF(OR(financial_transactions35[[#This Row],[amount]]&lt;$L$16, financial_transactions35[[#This Row],[amount]]&gt;$L$17), 1, 0)</f>
        <v>1</v>
      </c>
    </row>
    <row r="3135" spans="1:9">
      <c r="A3135" t="s">
        <v>6097</v>
      </c>
      <c r="B3135" s="3">
        <v>45414</v>
      </c>
      <c r="C3135" t="s">
        <v>6098</v>
      </c>
      <c r="D3135">
        <v>163.69</v>
      </c>
      <c r="E3135" t="s">
        <v>122</v>
      </c>
      <c r="F3135" t="s">
        <v>20</v>
      </c>
      <c r="G3135" t="s">
        <v>39</v>
      </c>
      <c r="H3135" t="s">
        <v>53</v>
      </c>
      <c r="I3135">
        <f>IF(OR(financial_transactions35[[#This Row],[amount]]&lt;$L$16, financial_transactions35[[#This Row],[amount]]&gt;$L$17), 1, 0)</f>
        <v>1</v>
      </c>
    </row>
    <row r="3136" spans="1:9">
      <c r="A3136" t="s">
        <v>6099</v>
      </c>
      <c r="B3136" s="3">
        <v>45414</v>
      </c>
      <c r="C3136" t="s">
        <v>1811</v>
      </c>
      <c r="D3136">
        <v>1722.24</v>
      </c>
      <c r="E3136" t="s">
        <v>16110</v>
      </c>
      <c r="F3136" t="s">
        <v>32</v>
      </c>
      <c r="G3136" t="s">
        <v>27</v>
      </c>
      <c r="H3136" t="s">
        <v>57</v>
      </c>
      <c r="I3136">
        <f>IF(OR(financial_transactions35[[#This Row],[amount]]&lt;$L$16, financial_transactions35[[#This Row],[amount]]&gt;$L$17), 1, 0)</f>
        <v>1</v>
      </c>
    </row>
    <row r="3137" spans="1:9">
      <c r="A3137" t="s">
        <v>6100</v>
      </c>
      <c r="B3137" s="3">
        <v>45414</v>
      </c>
      <c r="C3137" t="s">
        <v>6101</v>
      </c>
      <c r="D3137">
        <v>1897.31</v>
      </c>
      <c r="E3137" t="s">
        <v>122</v>
      </c>
      <c r="F3137" t="s">
        <v>26</v>
      </c>
      <c r="G3137" t="s">
        <v>48</v>
      </c>
      <c r="H3137" t="s">
        <v>87</v>
      </c>
      <c r="I3137">
        <f>IF(OR(financial_transactions35[[#This Row],[amount]]&lt;$L$16, financial_transactions35[[#This Row],[amount]]&gt;$L$17), 1, 0)</f>
        <v>1</v>
      </c>
    </row>
    <row r="3138" spans="1:9">
      <c r="A3138" t="s">
        <v>6104</v>
      </c>
      <c r="B3138" s="3">
        <v>45414</v>
      </c>
      <c r="C3138" t="s">
        <v>6088</v>
      </c>
      <c r="D3138">
        <v>1636.12</v>
      </c>
      <c r="E3138" t="s">
        <v>16110</v>
      </c>
      <c r="F3138" t="s">
        <v>20</v>
      </c>
      <c r="G3138" t="s">
        <v>21</v>
      </c>
      <c r="H3138" t="s">
        <v>57</v>
      </c>
      <c r="I3138">
        <f>IF(OR(financial_transactions35[[#This Row],[amount]]&lt;$L$16, financial_transactions35[[#This Row],[amount]]&gt;$L$17), 1, 0)</f>
        <v>1</v>
      </c>
    </row>
    <row r="3139" spans="1:9">
      <c r="A3139" t="s">
        <v>6105</v>
      </c>
      <c r="B3139" s="3">
        <v>45414</v>
      </c>
      <c r="C3139" t="s">
        <v>6106</v>
      </c>
      <c r="D3139">
        <v>1543.7</v>
      </c>
      <c r="E3139" t="s">
        <v>16110</v>
      </c>
      <c r="F3139" t="s">
        <v>20</v>
      </c>
      <c r="G3139" t="s">
        <v>48</v>
      </c>
      <c r="H3139" t="s">
        <v>36</v>
      </c>
      <c r="I3139">
        <f>IF(OR(financial_transactions35[[#This Row],[amount]]&lt;$L$16, financial_transactions35[[#This Row],[amount]]&gt;$L$17), 1, 0)</f>
        <v>1</v>
      </c>
    </row>
    <row r="3140" spans="1:9">
      <c r="A3140" t="s">
        <v>6107</v>
      </c>
      <c r="B3140" s="3">
        <v>45414</v>
      </c>
      <c r="C3140" t="s">
        <v>6108</v>
      </c>
      <c r="D3140">
        <v>1716.98</v>
      </c>
      <c r="E3140" t="s">
        <v>19</v>
      </c>
      <c r="F3140" t="s">
        <v>32</v>
      </c>
      <c r="G3140" t="s">
        <v>39</v>
      </c>
      <c r="H3140" t="s">
        <v>87</v>
      </c>
      <c r="I3140">
        <f>IF(OR(financial_transactions35[[#This Row],[amount]]&lt;$L$16, financial_transactions35[[#This Row],[amount]]&gt;$L$17), 1, 0)</f>
        <v>1</v>
      </c>
    </row>
    <row r="3141" spans="1:9">
      <c r="A3141" t="s">
        <v>6111</v>
      </c>
      <c r="B3141" s="3">
        <v>45414</v>
      </c>
      <c r="C3141" t="s">
        <v>6112</v>
      </c>
      <c r="D3141">
        <v>666.13</v>
      </c>
      <c r="E3141" t="s">
        <v>122</v>
      </c>
      <c r="F3141" t="s">
        <v>26</v>
      </c>
      <c r="G3141" t="s">
        <v>21</v>
      </c>
      <c r="H3141" t="s">
        <v>44</v>
      </c>
      <c r="I3141">
        <f>IF(OR(financial_transactions35[[#This Row],[amount]]&lt;$L$16, financial_transactions35[[#This Row],[amount]]&gt;$L$17), 1, 0)</f>
        <v>1</v>
      </c>
    </row>
    <row r="3142" spans="1:9">
      <c r="A3142" t="s">
        <v>6113</v>
      </c>
      <c r="B3142" s="3">
        <v>45414</v>
      </c>
      <c r="C3142" t="s">
        <v>6114</v>
      </c>
      <c r="D3142">
        <v>14779.03</v>
      </c>
      <c r="E3142" t="s">
        <v>47</v>
      </c>
      <c r="F3142" t="s">
        <v>32</v>
      </c>
      <c r="G3142" t="s">
        <v>48</v>
      </c>
      <c r="H3142" t="s">
        <v>22</v>
      </c>
      <c r="I3142">
        <f>IF(OR(financial_transactions35[[#This Row],[amount]]&lt;$L$16, financial_transactions35[[#This Row],[amount]]&gt;$L$17), 1, 0)</f>
        <v>1</v>
      </c>
    </row>
    <row r="3143" spans="1:9">
      <c r="A3143" t="s">
        <v>6115</v>
      </c>
      <c r="B3143" s="3">
        <v>45414</v>
      </c>
      <c r="C3143" t="s">
        <v>3207</v>
      </c>
      <c r="D3143">
        <v>19173.11</v>
      </c>
      <c r="E3143" t="s">
        <v>52</v>
      </c>
      <c r="F3143" t="s">
        <v>20</v>
      </c>
      <c r="G3143" t="s">
        <v>39</v>
      </c>
      <c r="H3143" t="s">
        <v>176</v>
      </c>
      <c r="I3143">
        <f>IF(OR(financial_transactions35[[#This Row],[amount]]&lt;$L$16, financial_transactions35[[#This Row],[amount]]&gt;$L$17), 1, 0)</f>
        <v>1</v>
      </c>
    </row>
    <row r="3144" spans="1:9">
      <c r="A3144" t="s">
        <v>6116</v>
      </c>
      <c r="B3144" s="3">
        <v>45415</v>
      </c>
      <c r="C3144" t="s">
        <v>6117</v>
      </c>
      <c r="D3144">
        <v>1580.23</v>
      </c>
      <c r="E3144" t="s">
        <v>19</v>
      </c>
      <c r="F3144" t="s">
        <v>32</v>
      </c>
      <c r="G3144" t="s">
        <v>27</v>
      </c>
      <c r="H3144" t="s">
        <v>75</v>
      </c>
      <c r="I3144">
        <f>IF(OR(financial_transactions35[[#This Row],[amount]]&lt;$L$16, financial_transactions35[[#This Row],[amount]]&gt;$L$17), 1, 0)</f>
        <v>1</v>
      </c>
    </row>
    <row r="3145" spans="1:9">
      <c r="A3145" t="s">
        <v>6118</v>
      </c>
      <c r="B3145" s="3">
        <v>45415</v>
      </c>
      <c r="C3145" t="s">
        <v>6119</v>
      </c>
      <c r="D3145">
        <v>765.81</v>
      </c>
      <c r="E3145" t="s">
        <v>122</v>
      </c>
      <c r="F3145" t="s">
        <v>32</v>
      </c>
      <c r="G3145" t="s">
        <v>21</v>
      </c>
      <c r="H3145" t="s">
        <v>22</v>
      </c>
      <c r="I3145">
        <f>IF(OR(financial_transactions35[[#This Row],[amount]]&lt;$L$16, financial_transactions35[[#This Row],[amount]]&gt;$L$17), 1, 0)</f>
        <v>1</v>
      </c>
    </row>
    <row r="3146" spans="1:9">
      <c r="A3146" t="s">
        <v>6120</v>
      </c>
      <c r="B3146" s="3">
        <v>45415</v>
      </c>
      <c r="C3146" t="s">
        <v>6121</v>
      </c>
      <c r="D3146">
        <v>1112.3900000000001</v>
      </c>
      <c r="E3146" t="s">
        <v>64</v>
      </c>
      <c r="F3146" t="s">
        <v>32</v>
      </c>
      <c r="G3146" t="s">
        <v>39</v>
      </c>
      <c r="H3146" t="s">
        <v>44</v>
      </c>
      <c r="I3146">
        <f>IF(OR(financial_transactions35[[#This Row],[amount]]&lt;$L$16, financial_transactions35[[#This Row],[amount]]&gt;$L$17), 1, 0)</f>
        <v>1</v>
      </c>
    </row>
    <row r="3147" spans="1:9">
      <c r="A3147" t="s">
        <v>6122</v>
      </c>
      <c r="B3147" s="3">
        <v>45415</v>
      </c>
      <c r="C3147" t="s">
        <v>6123</v>
      </c>
      <c r="D3147">
        <v>766.69</v>
      </c>
      <c r="E3147" t="s">
        <v>16079</v>
      </c>
      <c r="F3147" t="s">
        <v>26</v>
      </c>
      <c r="G3147" t="s">
        <v>39</v>
      </c>
      <c r="H3147" t="s">
        <v>94</v>
      </c>
      <c r="I3147">
        <f>IF(OR(financial_transactions35[[#This Row],[amount]]&lt;$L$16, financial_transactions35[[#This Row],[amount]]&gt;$L$17), 1, 0)</f>
        <v>1</v>
      </c>
    </row>
    <row r="3148" spans="1:9">
      <c r="A3148" t="s">
        <v>6124</v>
      </c>
      <c r="B3148" s="3">
        <v>45415</v>
      </c>
      <c r="C3148" t="s">
        <v>6125</v>
      </c>
      <c r="D3148">
        <v>850.15</v>
      </c>
      <c r="E3148" t="s">
        <v>122</v>
      </c>
      <c r="F3148" t="s">
        <v>61</v>
      </c>
      <c r="G3148" t="s">
        <v>27</v>
      </c>
      <c r="H3148" t="s">
        <v>57</v>
      </c>
      <c r="I3148">
        <f>IF(OR(financial_transactions35[[#This Row],[amount]]&lt;$L$16, financial_transactions35[[#This Row],[amount]]&gt;$L$17), 1, 0)</f>
        <v>1</v>
      </c>
    </row>
    <row r="3149" spans="1:9">
      <c r="A3149" t="s">
        <v>6126</v>
      </c>
      <c r="B3149" s="3">
        <v>45415</v>
      </c>
      <c r="C3149" t="s">
        <v>1813</v>
      </c>
      <c r="D3149">
        <v>107.63</v>
      </c>
      <c r="E3149" t="s">
        <v>122</v>
      </c>
      <c r="F3149" t="s">
        <v>26</v>
      </c>
      <c r="G3149" t="s">
        <v>39</v>
      </c>
      <c r="H3149" t="s">
        <v>53</v>
      </c>
      <c r="I3149">
        <f>IF(OR(financial_transactions35[[#This Row],[amount]]&lt;$L$16, financial_transactions35[[#This Row],[amount]]&gt;$L$17), 1, 0)</f>
        <v>1</v>
      </c>
    </row>
    <row r="3150" spans="1:9">
      <c r="A3150" t="s">
        <v>6127</v>
      </c>
      <c r="B3150" s="3">
        <v>45415</v>
      </c>
      <c r="C3150" t="s">
        <v>1819</v>
      </c>
      <c r="D3150">
        <v>1212.8599999999999</v>
      </c>
      <c r="E3150" t="s">
        <v>19</v>
      </c>
      <c r="F3150" t="s">
        <v>61</v>
      </c>
      <c r="G3150" t="s">
        <v>39</v>
      </c>
      <c r="H3150" t="s">
        <v>44</v>
      </c>
      <c r="I3150">
        <f>IF(OR(financial_transactions35[[#This Row],[amount]]&lt;$L$16, financial_transactions35[[#This Row],[amount]]&gt;$L$17), 1, 0)</f>
        <v>1</v>
      </c>
    </row>
    <row r="3151" spans="1:9">
      <c r="A3151" t="s">
        <v>6128</v>
      </c>
      <c r="B3151" s="3">
        <v>45415</v>
      </c>
      <c r="C3151" t="s">
        <v>6129</v>
      </c>
      <c r="D3151">
        <v>427.04</v>
      </c>
      <c r="E3151" t="s">
        <v>25</v>
      </c>
      <c r="F3151" t="s">
        <v>32</v>
      </c>
      <c r="G3151" t="s">
        <v>39</v>
      </c>
      <c r="H3151" t="s">
        <v>28</v>
      </c>
      <c r="I3151">
        <f>IF(OR(financial_transactions35[[#This Row],[amount]]&lt;$L$16, financial_transactions35[[#This Row],[amount]]&gt;$L$17), 1, 0)</f>
        <v>1</v>
      </c>
    </row>
    <row r="3152" spans="1:9">
      <c r="A3152" t="s">
        <v>6130</v>
      </c>
      <c r="B3152" s="3">
        <v>45415</v>
      </c>
      <c r="C3152" t="s">
        <v>4966</v>
      </c>
      <c r="D3152">
        <v>100.06</v>
      </c>
      <c r="E3152" t="s">
        <v>16110</v>
      </c>
      <c r="F3152" t="s">
        <v>32</v>
      </c>
      <c r="G3152" t="s">
        <v>48</v>
      </c>
      <c r="H3152" t="s">
        <v>16080</v>
      </c>
      <c r="I3152">
        <f>IF(OR(financial_transactions35[[#This Row],[amount]]&lt;$L$16, financial_transactions35[[#This Row],[amount]]&gt;$L$17), 1, 0)</f>
        <v>1</v>
      </c>
    </row>
    <row r="3153" spans="1:9">
      <c r="A3153" t="s">
        <v>6131</v>
      </c>
      <c r="B3153" s="3">
        <v>45415</v>
      </c>
      <c r="C3153" t="s">
        <v>6132</v>
      </c>
      <c r="D3153">
        <v>617.91</v>
      </c>
      <c r="E3153" t="s">
        <v>16110</v>
      </c>
      <c r="F3153" t="s">
        <v>20</v>
      </c>
      <c r="G3153" t="s">
        <v>21</v>
      </c>
      <c r="H3153" t="s">
        <v>28</v>
      </c>
      <c r="I3153">
        <f>IF(OR(financial_transactions35[[#This Row],[amount]]&lt;$L$16, financial_transactions35[[#This Row],[amount]]&gt;$L$17), 1, 0)</f>
        <v>1</v>
      </c>
    </row>
    <row r="3154" spans="1:9">
      <c r="A3154" t="s">
        <v>6133</v>
      </c>
      <c r="B3154" s="3">
        <v>45415</v>
      </c>
      <c r="C3154" t="s">
        <v>6134</v>
      </c>
      <c r="D3154">
        <v>1490.8</v>
      </c>
      <c r="E3154" t="s">
        <v>19</v>
      </c>
      <c r="F3154" t="s">
        <v>61</v>
      </c>
      <c r="G3154" t="s">
        <v>48</v>
      </c>
      <c r="H3154" t="s">
        <v>53</v>
      </c>
      <c r="I3154">
        <f>IF(OR(financial_transactions35[[#This Row],[amount]]&lt;$L$16, financial_transactions35[[#This Row],[amount]]&gt;$L$17), 1, 0)</f>
        <v>1</v>
      </c>
    </row>
    <row r="3155" spans="1:9">
      <c r="A3155" t="s">
        <v>6135</v>
      </c>
      <c r="B3155" s="3">
        <v>45415</v>
      </c>
      <c r="C3155" t="s">
        <v>3764</v>
      </c>
      <c r="D3155">
        <v>1747.14</v>
      </c>
      <c r="E3155" t="s">
        <v>122</v>
      </c>
      <c r="F3155" t="s">
        <v>32</v>
      </c>
      <c r="G3155" t="s">
        <v>21</v>
      </c>
      <c r="H3155" t="s">
        <v>75</v>
      </c>
      <c r="I3155">
        <f>IF(OR(financial_transactions35[[#This Row],[amount]]&lt;$L$16, financial_transactions35[[#This Row],[amount]]&gt;$L$17), 1, 0)</f>
        <v>1</v>
      </c>
    </row>
    <row r="3156" spans="1:9">
      <c r="A3156" t="s">
        <v>6136</v>
      </c>
      <c r="B3156" s="3">
        <v>45415</v>
      </c>
      <c r="C3156" t="s">
        <v>2589</v>
      </c>
      <c r="D3156">
        <v>399.11</v>
      </c>
      <c r="E3156" t="s">
        <v>31</v>
      </c>
      <c r="F3156" t="s">
        <v>20</v>
      </c>
      <c r="G3156" t="s">
        <v>48</v>
      </c>
      <c r="H3156" t="s">
        <v>53</v>
      </c>
      <c r="I3156">
        <f>IF(OR(financial_transactions35[[#This Row],[amount]]&lt;$L$16, financial_transactions35[[#This Row],[amount]]&gt;$L$17), 1, 0)</f>
        <v>1</v>
      </c>
    </row>
    <row r="3157" spans="1:9">
      <c r="A3157" t="s">
        <v>6137</v>
      </c>
      <c r="B3157" s="3">
        <v>45415</v>
      </c>
      <c r="C3157" t="s">
        <v>4840</v>
      </c>
      <c r="D3157">
        <v>515.54999999999995</v>
      </c>
      <c r="E3157" t="s">
        <v>31</v>
      </c>
      <c r="F3157" t="s">
        <v>32</v>
      </c>
      <c r="G3157" t="s">
        <v>21</v>
      </c>
      <c r="H3157" t="s">
        <v>44</v>
      </c>
      <c r="I3157">
        <f>IF(OR(financial_transactions35[[#This Row],[amount]]&lt;$L$16, financial_transactions35[[#This Row],[amount]]&gt;$L$17), 1, 0)</f>
        <v>1</v>
      </c>
    </row>
    <row r="3158" spans="1:9">
      <c r="A3158" t="s">
        <v>6138</v>
      </c>
      <c r="B3158" s="3">
        <v>45415</v>
      </c>
      <c r="C3158" t="s">
        <v>6139</v>
      </c>
      <c r="D3158">
        <v>1424.47</v>
      </c>
      <c r="E3158" t="s">
        <v>19</v>
      </c>
      <c r="F3158" t="s">
        <v>32</v>
      </c>
      <c r="G3158" t="s">
        <v>39</v>
      </c>
      <c r="H3158" t="s">
        <v>176</v>
      </c>
      <c r="I3158">
        <f>IF(OR(financial_transactions35[[#This Row],[amount]]&lt;$L$16, financial_transactions35[[#This Row],[amount]]&gt;$L$17), 1, 0)</f>
        <v>1</v>
      </c>
    </row>
    <row r="3159" spans="1:9">
      <c r="A3159" t="s">
        <v>6140</v>
      </c>
      <c r="B3159" s="3">
        <v>45415</v>
      </c>
      <c r="C3159" t="s">
        <v>6141</v>
      </c>
      <c r="D3159">
        <v>1078.94</v>
      </c>
      <c r="E3159" t="s">
        <v>31</v>
      </c>
      <c r="F3159" t="s">
        <v>61</v>
      </c>
      <c r="G3159" t="s">
        <v>27</v>
      </c>
      <c r="H3159" t="s">
        <v>16080</v>
      </c>
      <c r="I3159">
        <f>IF(OR(financial_transactions35[[#This Row],[amount]]&lt;$L$16, financial_transactions35[[#This Row],[amount]]&gt;$L$17), 1, 0)</f>
        <v>1</v>
      </c>
    </row>
    <row r="3160" spans="1:9">
      <c r="A3160" t="s">
        <v>6142</v>
      </c>
      <c r="B3160" s="3">
        <v>45415</v>
      </c>
      <c r="C3160" t="s">
        <v>6143</v>
      </c>
      <c r="D3160">
        <v>1302.81</v>
      </c>
      <c r="E3160" t="s">
        <v>67</v>
      </c>
      <c r="F3160" t="s">
        <v>32</v>
      </c>
      <c r="G3160" t="s">
        <v>48</v>
      </c>
      <c r="H3160" t="s">
        <v>57</v>
      </c>
      <c r="I3160">
        <f>IF(OR(financial_transactions35[[#This Row],[amount]]&lt;$L$16, financial_transactions35[[#This Row],[amount]]&gt;$L$17), 1, 0)</f>
        <v>1</v>
      </c>
    </row>
    <row r="3161" spans="1:9">
      <c r="A3161" t="s">
        <v>6144</v>
      </c>
      <c r="B3161" s="3">
        <v>45416</v>
      </c>
      <c r="C3161" t="s">
        <v>6145</v>
      </c>
      <c r="D3161">
        <v>1206.72</v>
      </c>
      <c r="E3161" t="s">
        <v>52</v>
      </c>
      <c r="F3161" t="s">
        <v>61</v>
      </c>
      <c r="G3161" t="s">
        <v>27</v>
      </c>
      <c r="H3161" t="s">
        <v>109</v>
      </c>
      <c r="I3161">
        <f>IF(OR(financial_transactions35[[#This Row],[amount]]&lt;$L$16, financial_transactions35[[#This Row],[amount]]&gt;$L$17), 1, 0)</f>
        <v>1</v>
      </c>
    </row>
    <row r="3162" spans="1:9">
      <c r="A3162" t="s">
        <v>6146</v>
      </c>
      <c r="B3162" s="3">
        <v>45416</v>
      </c>
      <c r="C3162" t="s">
        <v>6147</v>
      </c>
      <c r="D3162">
        <v>14124.95</v>
      </c>
      <c r="E3162" t="s">
        <v>31</v>
      </c>
      <c r="F3162" t="s">
        <v>61</v>
      </c>
      <c r="G3162" t="s">
        <v>21</v>
      </c>
      <c r="H3162" t="s">
        <v>28</v>
      </c>
      <c r="I3162">
        <f>IF(OR(financial_transactions35[[#This Row],[amount]]&lt;$L$16, financial_transactions35[[#This Row],[amount]]&gt;$L$17), 1, 0)</f>
        <v>1</v>
      </c>
    </row>
    <row r="3163" spans="1:9">
      <c r="A3163" t="s">
        <v>6148</v>
      </c>
      <c r="B3163" s="3">
        <v>45416</v>
      </c>
      <c r="C3163" t="s">
        <v>6149</v>
      </c>
      <c r="D3163">
        <v>52.27</v>
      </c>
      <c r="E3163" t="s">
        <v>16079</v>
      </c>
      <c r="F3163" t="s">
        <v>32</v>
      </c>
      <c r="G3163" t="s">
        <v>21</v>
      </c>
      <c r="H3163" t="s">
        <v>28</v>
      </c>
      <c r="I3163">
        <f>IF(OR(financial_transactions35[[#This Row],[amount]]&lt;$L$16, financial_transactions35[[#This Row],[amount]]&gt;$L$17), 1, 0)</f>
        <v>1</v>
      </c>
    </row>
    <row r="3164" spans="1:9">
      <c r="A3164" t="s">
        <v>6150</v>
      </c>
      <c r="B3164" s="3">
        <v>45416</v>
      </c>
      <c r="C3164" t="s">
        <v>6151</v>
      </c>
      <c r="D3164">
        <v>1596.57</v>
      </c>
      <c r="E3164" t="s">
        <v>64</v>
      </c>
      <c r="F3164" t="s">
        <v>20</v>
      </c>
      <c r="G3164" t="s">
        <v>39</v>
      </c>
      <c r="H3164" t="s">
        <v>36</v>
      </c>
      <c r="I3164">
        <f>IF(OR(financial_transactions35[[#This Row],[amount]]&lt;$L$16, financial_transactions35[[#This Row],[amount]]&gt;$L$17), 1, 0)</f>
        <v>1</v>
      </c>
    </row>
    <row r="3165" spans="1:9">
      <c r="A3165" t="s">
        <v>6152</v>
      </c>
      <c r="B3165" s="3">
        <v>45416</v>
      </c>
      <c r="C3165" t="s">
        <v>888</v>
      </c>
      <c r="D3165">
        <v>881.1</v>
      </c>
      <c r="E3165" t="s">
        <v>16079</v>
      </c>
      <c r="F3165" t="s">
        <v>32</v>
      </c>
      <c r="G3165" t="s">
        <v>39</v>
      </c>
      <c r="H3165" t="s">
        <v>53</v>
      </c>
      <c r="I3165">
        <f>IF(OR(financial_transactions35[[#This Row],[amount]]&lt;$L$16, financial_transactions35[[#This Row],[amount]]&gt;$L$17), 1, 0)</f>
        <v>1</v>
      </c>
    </row>
    <row r="3166" spans="1:9">
      <c r="A3166" t="s">
        <v>6153</v>
      </c>
      <c r="B3166" s="3">
        <v>45416</v>
      </c>
      <c r="C3166" t="s">
        <v>6154</v>
      </c>
      <c r="D3166">
        <v>952.76</v>
      </c>
      <c r="E3166" t="s">
        <v>64</v>
      </c>
      <c r="F3166" t="s">
        <v>20</v>
      </c>
      <c r="G3166" t="s">
        <v>27</v>
      </c>
      <c r="H3166" t="s">
        <v>109</v>
      </c>
      <c r="I3166">
        <f>IF(OR(financial_transactions35[[#This Row],[amount]]&lt;$L$16, financial_transactions35[[#This Row],[amount]]&gt;$L$17), 1, 0)</f>
        <v>1</v>
      </c>
    </row>
    <row r="3167" spans="1:9">
      <c r="A3167" t="s">
        <v>6155</v>
      </c>
      <c r="B3167" s="3">
        <v>45416</v>
      </c>
      <c r="C3167" t="s">
        <v>1889</v>
      </c>
      <c r="D3167">
        <v>563.71</v>
      </c>
      <c r="E3167" t="s">
        <v>16110</v>
      </c>
      <c r="F3167" t="s">
        <v>26</v>
      </c>
      <c r="G3167" t="s">
        <v>48</v>
      </c>
      <c r="H3167" t="s">
        <v>49</v>
      </c>
      <c r="I3167">
        <f>IF(OR(financial_transactions35[[#This Row],[amount]]&lt;$L$16, financial_transactions35[[#This Row],[amount]]&gt;$L$17), 1, 0)</f>
        <v>1</v>
      </c>
    </row>
    <row r="3168" spans="1:9">
      <c r="A3168" t="s">
        <v>6156</v>
      </c>
      <c r="B3168" s="3">
        <v>45416</v>
      </c>
      <c r="C3168" t="s">
        <v>6157</v>
      </c>
      <c r="D3168">
        <v>664.06</v>
      </c>
      <c r="E3168" t="s">
        <v>122</v>
      </c>
      <c r="F3168" t="s">
        <v>32</v>
      </c>
      <c r="G3168" t="s">
        <v>48</v>
      </c>
      <c r="H3168" t="s">
        <v>176</v>
      </c>
      <c r="I3168">
        <f>IF(OR(financial_transactions35[[#This Row],[amount]]&lt;$L$16, financial_transactions35[[#This Row],[amount]]&gt;$L$17), 1, 0)</f>
        <v>1</v>
      </c>
    </row>
    <row r="3169" spans="1:9">
      <c r="A3169" t="s">
        <v>6158</v>
      </c>
      <c r="B3169" s="3">
        <v>45416</v>
      </c>
      <c r="C3169" t="s">
        <v>6159</v>
      </c>
      <c r="D3169">
        <v>1526.84</v>
      </c>
      <c r="E3169" t="s">
        <v>16110</v>
      </c>
      <c r="F3169" t="s">
        <v>20</v>
      </c>
      <c r="G3169" t="s">
        <v>39</v>
      </c>
      <c r="H3169" t="s">
        <v>44</v>
      </c>
      <c r="I3169">
        <f>IF(OR(financial_transactions35[[#This Row],[amount]]&lt;$L$16, financial_transactions35[[#This Row],[amount]]&gt;$L$17), 1, 0)</f>
        <v>1</v>
      </c>
    </row>
    <row r="3170" spans="1:9">
      <c r="A3170" t="s">
        <v>6160</v>
      </c>
      <c r="B3170" s="3">
        <v>45416</v>
      </c>
      <c r="C3170" t="s">
        <v>4037</v>
      </c>
      <c r="D3170">
        <v>1750.36</v>
      </c>
      <c r="E3170" t="s">
        <v>16079</v>
      </c>
      <c r="F3170" t="s">
        <v>20</v>
      </c>
      <c r="G3170" t="s">
        <v>27</v>
      </c>
      <c r="H3170" t="s">
        <v>33</v>
      </c>
      <c r="I3170">
        <f>IF(OR(financial_transactions35[[#This Row],[amount]]&lt;$L$16, financial_transactions35[[#This Row],[amount]]&gt;$L$17), 1, 0)</f>
        <v>1</v>
      </c>
    </row>
    <row r="3171" spans="1:9">
      <c r="A3171" t="s">
        <v>6161</v>
      </c>
      <c r="B3171" s="3">
        <v>45416</v>
      </c>
      <c r="C3171" t="s">
        <v>4625</v>
      </c>
      <c r="D3171">
        <v>1542.21</v>
      </c>
      <c r="E3171" t="s">
        <v>64</v>
      </c>
      <c r="F3171" t="s">
        <v>20</v>
      </c>
      <c r="G3171" t="s">
        <v>48</v>
      </c>
      <c r="H3171" t="s">
        <v>123</v>
      </c>
      <c r="I3171">
        <f>IF(OR(financial_transactions35[[#This Row],[amount]]&lt;$L$16, financial_transactions35[[#This Row],[amount]]&gt;$L$17), 1, 0)</f>
        <v>1</v>
      </c>
    </row>
    <row r="3172" spans="1:9">
      <c r="A3172" t="s">
        <v>6162</v>
      </c>
      <c r="B3172" s="3">
        <v>45416</v>
      </c>
      <c r="C3172" t="s">
        <v>6163</v>
      </c>
      <c r="D3172">
        <v>1924.99</v>
      </c>
      <c r="E3172" t="s">
        <v>16110</v>
      </c>
      <c r="F3172" t="s">
        <v>20</v>
      </c>
      <c r="G3172" t="s">
        <v>48</v>
      </c>
      <c r="H3172" t="s">
        <v>22</v>
      </c>
      <c r="I3172">
        <f>IF(OR(financial_transactions35[[#This Row],[amount]]&lt;$L$16, financial_transactions35[[#This Row],[amount]]&gt;$L$17), 1, 0)</f>
        <v>1</v>
      </c>
    </row>
    <row r="3173" spans="1:9">
      <c r="A3173" t="s">
        <v>6164</v>
      </c>
      <c r="B3173" s="3">
        <v>45416</v>
      </c>
      <c r="C3173" t="s">
        <v>3552</v>
      </c>
      <c r="D3173">
        <v>1136.3599999999999</v>
      </c>
      <c r="E3173" t="s">
        <v>31</v>
      </c>
      <c r="F3173" t="s">
        <v>61</v>
      </c>
      <c r="G3173" t="s">
        <v>48</v>
      </c>
      <c r="H3173" t="s">
        <v>36</v>
      </c>
      <c r="I3173">
        <f>IF(OR(financial_transactions35[[#This Row],[amount]]&lt;$L$16, financial_transactions35[[#This Row],[amount]]&gt;$L$17), 1, 0)</f>
        <v>1</v>
      </c>
    </row>
    <row r="3174" spans="1:9">
      <c r="A3174" t="s">
        <v>6165</v>
      </c>
      <c r="B3174" s="3">
        <v>45416</v>
      </c>
      <c r="C3174" t="s">
        <v>4139</v>
      </c>
      <c r="D3174">
        <v>1153.72</v>
      </c>
      <c r="E3174" t="s">
        <v>52</v>
      </c>
      <c r="F3174" t="s">
        <v>32</v>
      </c>
      <c r="G3174" t="s">
        <v>39</v>
      </c>
      <c r="H3174" t="s">
        <v>87</v>
      </c>
      <c r="I3174">
        <f>IF(OR(financial_transactions35[[#This Row],[amount]]&lt;$L$16, financial_transactions35[[#This Row],[amount]]&gt;$L$17), 1, 0)</f>
        <v>1</v>
      </c>
    </row>
    <row r="3175" spans="1:9">
      <c r="A3175" t="s">
        <v>6166</v>
      </c>
      <c r="B3175" s="3">
        <v>45416</v>
      </c>
      <c r="C3175" t="s">
        <v>6167</v>
      </c>
      <c r="D3175">
        <v>1553.67</v>
      </c>
      <c r="E3175" t="s">
        <v>122</v>
      </c>
      <c r="F3175" t="s">
        <v>20</v>
      </c>
      <c r="G3175" t="s">
        <v>21</v>
      </c>
      <c r="H3175" t="s">
        <v>87</v>
      </c>
      <c r="I3175">
        <f>IF(OR(financial_transactions35[[#This Row],[amount]]&lt;$L$16, financial_transactions35[[#This Row],[amount]]&gt;$L$17), 1, 0)</f>
        <v>1</v>
      </c>
    </row>
    <row r="3176" spans="1:9">
      <c r="A3176" t="s">
        <v>6168</v>
      </c>
      <c r="B3176" s="3">
        <v>45416</v>
      </c>
      <c r="C3176" t="s">
        <v>6169</v>
      </c>
      <c r="D3176">
        <v>1121.3699999999999</v>
      </c>
      <c r="E3176" t="s">
        <v>25</v>
      </c>
      <c r="F3176" t="s">
        <v>20</v>
      </c>
      <c r="G3176" t="s">
        <v>27</v>
      </c>
      <c r="H3176" t="s">
        <v>123</v>
      </c>
      <c r="I3176">
        <f>IF(OR(financial_transactions35[[#This Row],[amount]]&lt;$L$16, financial_transactions35[[#This Row],[amount]]&gt;$L$17), 1, 0)</f>
        <v>1</v>
      </c>
    </row>
    <row r="3177" spans="1:9">
      <c r="A3177" t="s">
        <v>6170</v>
      </c>
      <c r="B3177" s="3">
        <v>45416</v>
      </c>
      <c r="C3177" t="s">
        <v>6171</v>
      </c>
      <c r="D3177">
        <v>464.58</v>
      </c>
      <c r="E3177" t="s">
        <v>52</v>
      </c>
      <c r="F3177" t="s">
        <v>32</v>
      </c>
      <c r="G3177" t="s">
        <v>39</v>
      </c>
      <c r="H3177" t="s">
        <v>22</v>
      </c>
      <c r="I3177">
        <f>IF(OR(financial_transactions35[[#This Row],[amount]]&lt;$L$16, financial_transactions35[[#This Row],[amount]]&gt;$L$17), 1, 0)</f>
        <v>1</v>
      </c>
    </row>
    <row r="3178" spans="1:9">
      <c r="A3178" t="s">
        <v>6172</v>
      </c>
      <c r="B3178" s="3">
        <v>45416</v>
      </c>
      <c r="C3178" t="s">
        <v>568</v>
      </c>
      <c r="D3178">
        <v>594.48</v>
      </c>
      <c r="E3178" t="s">
        <v>122</v>
      </c>
      <c r="F3178" t="s">
        <v>26</v>
      </c>
      <c r="G3178" t="s">
        <v>48</v>
      </c>
      <c r="H3178" t="s">
        <v>16080</v>
      </c>
      <c r="I3178">
        <f>IF(OR(financial_transactions35[[#This Row],[amount]]&lt;$L$16, financial_transactions35[[#This Row],[amount]]&gt;$L$17), 1, 0)</f>
        <v>1</v>
      </c>
    </row>
    <row r="3179" spans="1:9">
      <c r="A3179" t="s">
        <v>6173</v>
      </c>
      <c r="B3179" s="3">
        <v>45416</v>
      </c>
      <c r="C3179" t="s">
        <v>6174</v>
      </c>
      <c r="D3179">
        <v>250.19</v>
      </c>
      <c r="E3179" t="s">
        <v>31</v>
      </c>
      <c r="F3179" t="s">
        <v>32</v>
      </c>
      <c r="G3179" t="s">
        <v>48</v>
      </c>
      <c r="H3179" t="s">
        <v>87</v>
      </c>
      <c r="I3179">
        <f>IF(OR(financial_transactions35[[#This Row],[amount]]&lt;$L$16, financial_transactions35[[#This Row],[amount]]&gt;$L$17), 1, 0)</f>
        <v>1</v>
      </c>
    </row>
    <row r="3180" spans="1:9">
      <c r="A3180" t="s">
        <v>6175</v>
      </c>
      <c r="B3180" s="3">
        <v>45416</v>
      </c>
      <c r="C3180" t="s">
        <v>6176</v>
      </c>
      <c r="D3180">
        <v>1434.73</v>
      </c>
      <c r="E3180" t="s">
        <v>70</v>
      </c>
      <c r="F3180" t="s">
        <v>20</v>
      </c>
      <c r="G3180" t="s">
        <v>48</v>
      </c>
      <c r="H3180" t="s">
        <v>94</v>
      </c>
      <c r="I3180">
        <f>IF(OR(financial_transactions35[[#This Row],[amount]]&lt;$L$16, financial_transactions35[[#This Row],[amount]]&gt;$L$17), 1, 0)</f>
        <v>1</v>
      </c>
    </row>
    <row r="3181" spans="1:9">
      <c r="A3181" t="s">
        <v>6177</v>
      </c>
      <c r="B3181" s="3">
        <v>45416</v>
      </c>
      <c r="C3181" t="s">
        <v>6178</v>
      </c>
      <c r="D3181">
        <v>249.01</v>
      </c>
      <c r="E3181" t="s">
        <v>31</v>
      </c>
      <c r="F3181" t="s">
        <v>20</v>
      </c>
      <c r="G3181" t="s">
        <v>21</v>
      </c>
      <c r="H3181" t="s">
        <v>176</v>
      </c>
      <c r="I3181">
        <f>IF(OR(financial_transactions35[[#This Row],[amount]]&lt;$L$16, financial_transactions35[[#This Row],[amount]]&gt;$L$17), 1, 0)</f>
        <v>1</v>
      </c>
    </row>
    <row r="3182" spans="1:9">
      <c r="A3182" t="s">
        <v>6179</v>
      </c>
      <c r="B3182" s="3">
        <v>45416</v>
      </c>
      <c r="C3182" t="s">
        <v>6180</v>
      </c>
      <c r="D3182">
        <v>357.47</v>
      </c>
      <c r="E3182" t="s">
        <v>47</v>
      </c>
      <c r="F3182" t="s">
        <v>26</v>
      </c>
      <c r="G3182" t="s">
        <v>27</v>
      </c>
      <c r="H3182" t="s">
        <v>40</v>
      </c>
      <c r="I3182">
        <f>IF(OR(financial_transactions35[[#This Row],[amount]]&lt;$L$16, financial_transactions35[[#This Row],[amount]]&gt;$L$17), 1, 0)</f>
        <v>1</v>
      </c>
    </row>
    <row r="3183" spans="1:9">
      <c r="A3183" t="s">
        <v>6181</v>
      </c>
      <c r="B3183" s="3">
        <v>45417</v>
      </c>
      <c r="C3183" t="s">
        <v>6182</v>
      </c>
      <c r="D3183">
        <v>11992.13</v>
      </c>
      <c r="E3183" t="s">
        <v>67</v>
      </c>
      <c r="F3183" t="s">
        <v>26</v>
      </c>
      <c r="G3183" t="s">
        <v>21</v>
      </c>
      <c r="H3183" t="s">
        <v>16080</v>
      </c>
      <c r="I3183">
        <f>IF(OR(financial_transactions35[[#This Row],[amount]]&lt;$L$16, financial_transactions35[[#This Row],[amount]]&gt;$L$17), 1, 0)</f>
        <v>1</v>
      </c>
    </row>
    <row r="3184" spans="1:9">
      <c r="A3184" t="s">
        <v>6183</v>
      </c>
      <c r="B3184" s="3">
        <v>45417</v>
      </c>
      <c r="C3184" t="s">
        <v>6184</v>
      </c>
      <c r="D3184">
        <v>1800.12</v>
      </c>
      <c r="E3184" t="s">
        <v>64</v>
      </c>
      <c r="F3184" t="s">
        <v>26</v>
      </c>
      <c r="G3184" t="s">
        <v>27</v>
      </c>
      <c r="H3184" t="s">
        <v>49</v>
      </c>
      <c r="I3184">
        <f>IF(OR(financial_transactions35[[#This Row],[amount]]&lt;$L$16, financial_transactions35[[#This Row],[amount]]&gt;$L$17), 1, 0)</f>
        <v>1</v>
      </c>
    </row>
    <row r="3185" spans="1:9">
      <c r="A3185" t="s">
        <v>6185</v>
      </c>
      <c r="B3185" s="3">
        <v>45417</v>
      </c>
      <c r="C3185" t="s">
        <v>6186</v>
      </c>
      <c r="D3185">
        <v>14403.98</v>
      </c>
      <c r="E3185" t="s">
        <v>64</v>
      </c>
      <c r="F3185" t="s">
        <v>20</v>
      </c>
      <c r="G3185" t="s">
        <v>39</v>
      </c>
      <c r="H3185" t="s">
        <v>44</v>
      </c>
      <c r="I3185">
        <f>IF(OR(financial_transactions35[[#This Row],[amount]]&lt;$L$16, financial_transactions35[[#This Row],[amount]]&gt;$L$17), 1, 0)</f>
        <v>1</v>
      </c>
    </row>
    <row r="3186" spans="1:9">
      <c r="A3186" t="s">
        <v>6187</v>
      </c>
      <c r="B3186" s="3">
        <v>45417</v>
      </c>
      <c r="C3186" t="s">
        <v>6188</v>
      </c>
      <c r="D3186">
        <v>979.41</v>
      </c>
      <c r="E3186" t="s">
        <v>31</v>
      </c>
      <c r="F3186" t="s">
        <v>20</v>
      </c>
      <c r="G3186" t="s">
        <v>39</v>
      </c>
      <c r="H3186" t="s">
        <v>53</v>
      </c>
      <c r="I3186">
        <f>IF(OR(financial_transactions35[[#This Row],[amount]]&lt;$L$16, financial_transactions35[[#This Row],[amount]]&gt;$L$17), 1, 0)</f>
        <v>1</v>
      </c>
    </row>
    <row r="3187" spans="1:9">
      <c r="A3187" t="s">
        <v>6189</v>
      </c>
      <c r="B3187" s="3">
        <v>45417</v>
      </c>
      <c r="C3187" t="s">
        <v>6190</v>
      </c>
      <c r="D3187">
        <v>1645.76</v>
      </c>
      <c r="E3187" t="s">
        <v>52</v>
      </c>
      <c r="F3187" t="s">
        <v>20</v>
      </c>
      <c r="G3187" t="s">
        <v>39</v>
      </c>
      <c r="H3187" t="s">
        <v>109</v>
      </c>
      <c r="I3187">
        <f>IF(OR(financial_transactions35[[#This Row],[amount]]&lt;$L$16, financial_transactions35[[#This Row],[amount]]&gt;$L$17), 1, 0)</f>
        <v>1</v>
      </c>
    </row>
    <row r="3188" spans="1:9">
      <c r="A3188" t="s">
        <v>6192</v>
      </c>
      <c r="B3188" s="3">
        <v>45417</v>
      </c>
      <c r="C3188" t="s">
        <v>6193</v>
      </c>
      <c r="D3188">
        <v>332.64</v>
      </c>
      <c r="E3188" t="s">
        <v>31</v>
      </c>
      <c r="F3188" t="s">
        <v>26</v>
      </c>
      <c r="G3188" t="s">
        <v>27</v>
      </c>
      <c r="H3188" t="s">
        <v>28</v>
      </c>
      <c r="I3188">
        <f>IF(OR(financial_transactions35[[#This Row],[amount]]&lt;$L$16, financial_transactions35[[#This Row],[amount]]&gt;$L$17), 1, 0)</f>
        <v>1</v>
      </c>
    </row>
    <row r="3189" spans="1:9">
      <c r="A3189" t="s">
        <v>6194</v>
      </c>
      <c r="B3189" s="3">
        <v>45417</v>
      </c>
      <c r="C3189" t="s">
        <v>6195</v>
      </c>
      <c r="D3189">
        <v>1140.45</v>
      </c>
      <c r="E3189" t="s">
        <v>64</v>
      </c>
      <c r="F3189" t="s">
        <v>61</v>
      </c>
      <c r="G3189" t="s">
        <v>21</v>
      </c>
      <c r="H3189" t="s">
        <v>36</v>
      </c>
      <c r="I3189">
        <f>IF(OR(financial_transactions35[[#This Row],[amount]]&lt;$L$16, financial_transactions35[[#This Row],[amount]]&gt;$L$17), 1, 0)</f>
        <v>1</v>
      </c>
    </row>
    <row r="3190" spans="1:9">
      <c r="A3190" t="s">
        <v>6196</v>
      </c>
      <c r="B3190" s="3">
        <v>45417</v>
      </c>
      <c r="C3190" t="s">
        <v>6197</v>
      </c>
      <c r="D3190">
        <v>740.23</v>
      </c>
      <c r="E3190" t="s">
        <v>70</v>
      </c>
      <c r="F3190" t="s">
        <v>61</v>
      </c>
      <c r="G3190" t="s">
        <v>48</v>
      </c>
      <c r="H3190" t="s">
        <v>22</v>
      </c>
      <c r="I3190">
        <f>IF(OR(financial_transactions35[[#This Row],[amount]]&lt;$L$16, financial_transactions35[[#This Row],[amount]]&gt;$L$17), 1, 0)</f>
        <v>1</v>
      </c>
    </row>
    <row r="3191" spans="1:9">
      <c r="A3191" t="s">
        <v>6198</v>
      </c>
      <c r="B3191" s="3">
        <v>45417</v>
      </c>
      <c r="C3191" t="s">
        <v>6199</v>
      </c>
      <c r="D3191">
        <v>405.6</v>
      </c>
      <c r="E3191" t="s">
        <v>122</v>
      </c>
      <c r="F3191" t="s">
        <v>26</v>
      </c>
      <c r="G3191" t="s">
        <v>27</v>
      </c>
      <c r="H3191" t="s">
        <v>16080</v>
      </c>
      <c r="I3191">
        <f>IF(OR(financial_transactions35[[#This Row],[amount]]&lt;$L$16, financial_transactions35[[#This Row],[amount]]&gt;$L$17), 1, 0)</f>
        <v>1</v>
      </c>
    </row>
    <row r="3192" spans="1:9">
      <c r="A3192" t="s">
        <v>6200</v>
      </c>
      <c r="B3192" s="3">
        <v>45417</v>
      </c>
      <c r="C3192" t="s">
        <v>2347</v>
      </c>
      <c r="D3192">
        <v>1444.1</v>
      </c>
      <c r="E3192" t="s">
        <v>25</v>
      </c>
      <c r="F3192" t="s">
        <v>26</v>
      </c>
      <c r="G3192" t="s">
        <v>48</v>
      </c>
      <c r="H3192" t="s">
        <v>87</v>
      </c>
      <c r="I3192">
        <f>IF(OR(financial_transactions35[[#This Row],[amount]]&lt;$L$16, financial_transactions35[[#This Row],[amount]]&gt;$L$17), 1, 0)</f>
        <v>1</v>
      </c>
    </row>
    <row r="3193" spans="1:9">
      <c r="A3193" t="s">
        <v>6201</v>
      </c>
      <c r="B3193" s="3">
        <v>45417</v>
      </c>
      <c r="C3193" t="s">
        <v>5783</v>
      </c>
      <c r="D3193">
        <v>751.47</v>
      </c>
      <c r="E3193" t="s">
        <v>47</v>
      </c>
      <c r="F3193" t="s">
        <v>20</v>
      </c>
      <c r="G3193" t="s">
        <v>27</v>
      </c>
      <c r="H3193" t="s">
        <v>16080</v>
      </c>
      <c r="I3193">
        <f>IF(OR(financial_transactions35[[#This Row],[amount]]&lt;$L$16, financial_transactions35[[#This Row],[amount]]&gt;$L$17), 1, 0)</f>
        <v>1</v>
      </c>
    </row>
    <row r="3194" spans="1:9">
      <c r="A3194" t="s">
        <v>6202</v>
      </c>
      <c r="B3194" s="3">
        <v>45417</v>
      </c>
      <c r="C3194" t="s">
        <v>6001</v>
      </c>
      <c r="D3194">
        <v>1834.7</v>
      </c>
      <c r="E3194" t="s">
        <v>122</v>
      </c>
      <c r="F3194" t="s">
        <v>20</v>
      </c>
      <c r="G3194" t="s">
        <v>39</v>
      </c>
      <c r="H3194" t="s">
        <v>53</v>
      </c>
      <c r="I3194">
        <f>IF(OR(financial_transactions35[[#This Row],[amount]]&lt;$L$16, financial_transactions35[[#This Row],[amount]]&gt;$L$17), 1, 0)</f>
        <v>1</v>
      </c>
    </row>
    <row r="3195" spans="1:9">
      <c r="A3195" t="s">
        <v>6203</v>
      </c>
      <c r="B3195" s="3">
        <v>45417</v>
      </c>
      <c r="C3195" t="s">
        <v>6204</v>
      </c>
      <c r="D3195">
        <v>363.2</v>
      </c>
      <c r="E3195" t="s">
        <v>67</v>
      </c>
      <c r="F3195" t="s">
        <v>32</v>
      </c>
      <c r="G3195" t="s">
        <v>39</v>
      </c>
      <c r="H3195" t="s">
        <v>123</v>
      </c>
      <c r="I3195">
        <f>IF(OR(financial_transactions35[[#This Row],[amount]]&lt;$L$16, financial_transactions35[[#This Row],[amount]]&gt;$L$17), 1, 0)</f>
        <v>1</v>
      </c>
    </row>
    <row r="3196" spans="1:9">
      <c r="A3196" t="s">
        <v>6205</v>
      </c>
      <c r="B3196" s="3">
        <v>45417</v>
      </c>
      <c r="C3196" t="s">
        <v>6206</v>
      </c>
      <c r="D3196">
        <v>702.93</v>
      </c>
      <c r="E3196" t="s">
        <v>19</v>
      </c>
      <c r="F3196" t="s">
        <v>26</v>
      </c>
      <c r="G3196" t="s">
        <v>48</v>
      </c>
      <c r="H3196" t="s">
        <v>33</v>
      </c>
      <c r="I3196">
        <f>IF(OR(financial_transactions35[[#This Row],[amount]]&lt;$L$16, financial_transactions35[[#This Row],[amount]]&gt;$L$17), 1, 0)</f>
        <v>1</v>
      </c>
    </row>
    <row r="3197" spans="1:9">
      <c r="A3197" t="s">
        <v>6207</v>
      </c>
      <c r="B3197" s="3">
        <v>45417</v>
      </c>
      <c r="C3197" t="s">
        <v>6208</v>
      </c>
      <c r="D3197">
        <v>569.72</v>
      </c>
      <c r="E3197" t="s">
        <v>67</v>
      </c>
      <c r="F3197" t="s">
        <v>26</v>
      </c>
      <c r="G3197" t="s">
        <v>48</v>
      </c>
      <c r="H3197" t="s">
        <v>49</v>
      </c>
      <c r="I3197">
        <f>IF(OR(financial_transactions35[[#This Row],[amount]]&lt;$L$16, financial_transactions35[[#This Row],[amount]]&gt;$L$17), 1, 0)</f>
        <v>1</v>
      </c>
    </row>
    <row r="3198" spans="1:9">
      <c r="A3198" t="s">
        <v>6209</v>
      </c>
      <c r="B3198" s="3">
        <v>45417</v>
      </c>
      <c r="C3198" t="s">
        <v>470</v>
      </c>
      <c r="D3198">
        <v>948.24</v>
      </c>
      <c r="E3198" t="s">
        <v>16110</v>
      </c>
      <c r="F3198" t="s">
        <v>20</v>
      </c>
      <c r="G3198" t="s">
        <v>27</v>
      </c>
      <c r="H3198" t="s">
        <v>16080</v>
      </c>
      <c r="I3198">
        <f>IF(OR(financial_transactions35[[#This Row],[amount]]&lt;$L$16, financial_transactions35[[#This Row],[amount]]&gt;$L$17), 1, 0)</f>
        <v>1</v>
      </c>
    </row>
    <row r="3199" spans="1:9">
      <c r="A3199" t="s">
        <v>6210</v>
      </c>
      <c r="B3199" s="3">
        <v>45417</v>
      </c>
      <c r="C3199" t="s">
        <v>6211</v>
      </c>
      <c r="D3199">
        <v>277.74</v>
      </c>
      <c r="E3199" t="s">
        <v>16079</v>
      </c>
      <c r="F3199" t="s">
        <v>20</v>
      </c>
      <c r="G3199" t="s">
        <v>48</v>
      </c>
      <c r="H3199" t="s">
        <v>33</v>
      </c>
      <c r="I3199">
        <f>IF(OR(financial_transactions35[[#This Row],[amount]]&lt;$L$16, financial_transactions35[[#This Row],[amount]]&gt;$L$17), 1, 0)</f>
        <v>1</v>
      </c>
    </row>
    <row r="3200" spans="1:9">
      <c r="A3200" t="s">
        <v>6212</v>
      </c>
      <c r="B3200" s="3">
        <v>45417</v>
      </c>
      <c r="C3200" t="s">
        <v>6213</v>
      </c>
      <c r="D3200">
        <v>270.23</v>
      </c>
      <c r="E3200" t="s">
        <v>19</v>
      </c>
      <c r="F3200" t="s">
        <v>32</v>
      </c>
      <c r="G3200" t="s">
        <v>27</v>
      </c>
      <c r="H3200" t="s">
        <v>28</v>
      </c>
      <c r="I3200">
        <f>IF(OR(financial_transactions35[[#This Row],[amount]]&lt;$L$16, financial_transactions35[[#This Row],[amount]]&gt;$L$17), 1, 0)</f>
        <v>1</v>
      </c>
    </row>
    <row r="3201" spans="1:9">
      <c r="A3201" t="s">
        <v>6214</v>
      </c>
      <c r="B3201" s="3">
        <v>45417</v>
      </c>
      <c r="C3201" t="s">
        <v>6215</v>
      </c>
      <c r="D3201">
        <v>1803.26</v>
      </c>
      <c r="E3201" t="s">
        <v>31</v>
      </c>
      <c r="F3201" t="s">
        <v>26</v>
      </c>
      <c r="G3201" t="s">
        <v>39</v>
      </c>
      <c r="H3201" t="s">
        <v>44</v>
      </c>
      <c r="I3201">
        <f>IF(OR(financial_transactions35[[#This Row],[amount]]&lt;$L$16, financial_transactions35[[#This Row],[amount]]&gt;$L$17), 1, 0)</f>
        <v>1</v>
      </c>
    </row>
    <row r="3202" spans="1:9">
      <c r="A3202" t="s">
        <v>6216</v>
      </c>
      <c r="B3202" s="3">
        <v>45417</v>
      </c>
      <c r="C3202" t="s">
        <v>6217</v>
      </c>
      <c r="D3202">
        <v>1415.76</v>
      </c>
      <c r="E3202" t="s">
        <v>64</v>
      </c>
      <c r="F3202" t="s">
        <v>26</v>
      </c>
      <c r="G3202" t="s">
        <v>39</v>
      </c>
      <c r="H3202" t="s">
        <v>22</v>
      </c>
      <c r="I3202">
        <f>IF(OR(financial_transactions35[[#This Row],[amount]]&lt;$L$16, financial_transactions35[[#This Row],[amount]]&gt;$L$17), 1, 0)</f>
        <v>1</v>
      </c>
    </row>
    <row r="3203" spans="1:9">
      <c r="A3203" t="s">
        <v>6218</v>
      </c>
      <c r="B3203" s="3">
        <v>45417</v>
      </c>
      <c r="C3203" t="s">
        <v>6219</v>
      </c>
      <c r="D3203">
        <v>720.26</v>
      </c>
      <c r="E3203" t="s">
        <v>67</v>
      </c>
      <c r="F3203" t="s">
        <v>32</v>
      </c>
      <c r="G3203" t="s">
        <v>27</v>
      </c>
      <c r="H3203" t="s">
        <v>109</v>
      </c>
      <c r="I3203">
        <f>IF(OR(financial_transactions35[[#This Row],[amount]]&lt;$L$16, financial_transactions35[[#This Row],[amount]]&gt;$L$17), 1, 0)</f>
        <v>1</v>
      </c>
    </row>
    <row r="3204" spans="1:9">
      <c r="A3204" t="s">
        <v>6220</v>
      </c>
      <c r="B3204" s="3">
        <v>45417</v>
      </c>
      <c r="C3204" t="s">
        <v>6221</v>
      </c>
      <c r="D3204">
        <v>1170.73</v>
      </c>
      <c r="E3204" t="s">
        <v>70</v>
      </c>
      <c r="F3204" t="s">
        <v>32</v>
      </c>
      <c r="G3204" t="s">
        <v>39</v>
      </c>
      <c r="H3204" t="s">
        <v>87</v>
      </c>
      <c r="I3204">
        <f>IF(OR(financial_transactions35[[#This Row],[amount]]&lt;$L$16, financial_transactions35[[#This Row],[amount]]&gt;$L$17), 1, 0)</f>
        <v>1</v>
      </c>
    </row>
    <row r="3205" spans="1:9">
      <c r="A3205" t="s">
        <v>6222</v>
      </c>
      <c r="B3205" s="3">
        <v>45417</v>
      </c>
      <c r="C3205" t="s">
        <v>2187</v>
      </c>
      <c r="D3205">
        <v>1102.1199999999999</v>
      </c>
      <c r="E3205" t="s">
        <v>67</v>
      </c>
      <c r="F3205" t="s">
        <v>26</v>
      </c>
      <c r="G3205" t="s">
        <v>39</v>
      </c>
      <c r="H3205" t="s">
        <v>28</v>
      </c>
      <c r="I3205">
        <f>IF(OR(financial_transactions35[[#This Row],[amount]]&lt;$L$16, financial_transactions35[[#This Row],[amount]]&gt;$L$17), 1, 0)</f>
        <v>1</v>
      </c>
    </row>
    <row r="3206" spans="1:9">
      <c r="A3206" t="s">
        <v>6223</v>
      </c>
      <c r="B3206" s="3">
        <v>45417</v>
      </c>
      <c r="C3206" t="s">
        <v>5908</v>
      </c>
      <c r="D3206">
        <v>1448.93</v>
      </c>
      <c r="E3206" t="s">
        <v>25</v>
      </c>
      <c r="F3206" t="s">
        <v>61</v>
      </c>
      <c r="G3206" t="s">
        <v>48</v>
      </c>
      <c r="H3206" t="s">
        <v>87</v>
      </c>
      <c r="I3206">
        <f>IF(OR(financial_transactions35[[#This Row],[amount]]&lt;$L$16, financial_transactions35[[#This Row],[amount]]&gt;$L$17), 1, 0)</f>
        <v>1</v>
      </c>
    </row>
    <row r="3207" spans="1:9">
      <c r="A3207" t="s">
        <v>6224</v>
      </c>
      <c r="B3207" s="3">
        <v>45417</v>
      </c>
      <c r="C3207" t="s">
        <v>6225</v>
      </c>
      <c r="D3207">
        <v>1292.73</v>
      </c>
      <c r="E3207" t="s">
        <v>31</v>
      </c>
      <c r="F3207" t="s">
        <v>61</v>
      </c>
      <c r="G3207" t="s">
        <v>27</v>
      </c>
      <c r="H3207" t="s">
        <v>109</v>
      </c>
      <c r="I3207">
        <f>IF(OR(financial_transactions35[[#This Row],[amount]]&lt;$L$16, financial_transactions35[[#This Row],[amount]]&gt;$L$17), 1, 0)</f>
        <v>1</v>
      </c>
    </row>
    <row r="3208" spans="1:9">
      <c r="A3208" t="s">
        <v>6226</v>
      </c>
      <c r="B3208" s="3">
        <v>45418</v>
      </c>
      <c r="C3208" t="s">
        <v>6227</v>
      </c>
      <c r="D3208">
        <v>336.71</v>
      </c>
      <c r="E3208" t="s">
        <v>52</v>
      </c>
      <c r="F3208" t="s">
        <v>26</v>
      </c>
      <c r="G3208" t="s">
        <v>48</v>
      </c>
      <c r="H3208" t="s">
        <v>22</v>
      </c>
      <c r="I3208">
        <f>IF(OR(financial_transactions35[[#This Row],[amount]]&lt;$L$16, financial_transactions35[[#This Row],[amount]]&gt;$L$17), 1, 0)</f>
        <v>1</v>
      </c>
    </row>
    <row r="3209" spans="1:9">
      <c r="A3209" t="s">
        <v>6228</v>
      </c>
      <c r="B3209" s="3">
        <v>45418</v>
      </c>
      <c r="C3209" t="s">
        <v>6229</v>
      </c>
      <c r="D3209">
        <v>128.22</v>
      </c>
      <c r="E3209" t="s">
        <v>122</v>
      </c>
      <c r="F3209" t="s">
        <v>61</v>
      </c>
      <c r="G3209" t="s">
        <v>27</v>
      </c>
      <c r="H3209" t="s">
        <v>123</v>
      </c>
      <c r="I3209">
        <f>IF(OR(financial_transactions35[[#This Row],[amount]]&lt;$L$16, financial_transactions35[[#This Row],[amount]]&gt;$L$17), 1, 0)</f>
        <v>1</v>
      </c>
    </row>
    <row r="3210" spans="1:9">
      <c r="A3210" t="s">
        <v>6230</v>
      </c>
      <c r="B3210" s="3">
        <v>45418</v>
      </c>
      <c r="C3210" t="s">
        <v>6231</v>
      </c>
      <c r="D3210">
        <v>59.01</v>
      </c>
      <c r="E3210" t="s">
        <v>52</v>
      </c>
      <c r="F3210" t="s">
        <v>20</v>
      </c>
      <c r="G3210" t="s">
        <v>48</v>
      </c>
      <c r="H3210" t="s">
        <v>33</v>
      </c>
      <c r="I3210">
        <f>IF(OR(financial_transactions35[[#This Row],[amount]]&lt;$L$16, financial_transactions35[[#This Row],[amount]]&gt;$L$17), 1, 0)</f>
        <v>1</v>
      </c>
    </row>
    <row r="3211" spans="1:9">
      <c r="A3211" t="s">
        <v>6232</v>
      </c>
      <c r="B3211" s="3">
        <v>45418</v>
      </c>
      <c r="C3211" t="s">
        <v>6233</v>
      </c>
      <c r="D3211">
        <v>1679.02</v>
      </c>
      <c r="E3211" t="s">
        <v>16110</v>
      </c>
      <c r="F3211" t="s">
        <v>20</v>
      </c>
      <c r="G3211" t="s">
        <v>27</v>
      </c>
      <c r="H3211" t="s">
        <v>176</v>
      </c>
      <c r="I3211">
        <f>IF(OR(financial_transactions35[[#This Row],[amount]]&lt;$L$16, financial_transactions35[[#This Row],[amount]]&gt;$L$17), 1, 0)</f>
        <v>1</v>
      </c>
    </row>
    <row r="3212" spans="1:9">
      <c r="A3212" t="s">
        <v>6234</v>
      </c>
      <c r="B3212" s="3">
        <v>45418</v>
      </c>
      <c r="C3212" t="s">
        <v>6046</v>
      </c>
      <c r="D3212">
        <v>648.55999999999995</v>
      </c>
      <c r="E3212" t="s">
        <v>16110</v>
      </c>
      <c r="F3212" t="s">
        <v>26</v>
      </c>
      <c r="G3212" t="s">
        <v>21</v>
      </c>
      <c r="H3212" t="s">
        <v>40</v>
      </c>
      <c r="I3212">
        <f>IF(OR(financial_transactions35[[#This Row],[amount]]&lt;$L$16, financial_transactions35[[#This Row],[amount]]&gt;$L$17), 1, 0)</f>
        <v>1</v>
      </c>
    </row>
    <row r="3213" spans="1:9">
      <c r="A3213" t="s">
        <v>6235</v>
      </c>
      <c r="B3213" s="3">
        <v>45418</v>
      </c>
      <c r="C3213" t="s">
        <v>613</v>
      </c>
      <c r="D3213">
        <v>960.47</v>
      </c>
      <c r="E3213" t="s">
        <v>64</v>
      </c>
      <c r="F3213" t="s">
        <v>20</v>
      </c>
      <c r="G3213" t="s">
        <v>27</v>
      </c>
      <c r="H3213" t="s">
        <v>75</v>
      </c>
      <c r="I3213">
        <f>IF(OR(financial_transactions35[[#This Row],[amount]]&lt;$L$16, financial_transactions35[[#This Row],[amount]]&gt;$L$17), 1, 0)</f>
        <v>1</v>
      </c>
    </row>
    <row r="3214" spans="1:9">
      <c r="A3214" t="s">
        <v>6236</v>
      </c>
      <c r="B3214" s="3">
        <v>45418</v>
      </c>
      <c r="C3214" t="s">
        <v>6237</v>
      </c>
      <c r="D3214">
        <v>1498.47</v>
      </c>
      <c r="E3214" t="s">
        <v>31</v>
      </c>
      <c r="F3214" t="s">
        <v>32</v>
      </c>
      <c r="G3214" t="s">
        <v>27</v>
      </c>
      <c r="H3214" t="s">
        <v>36</v>
      </c>
      <c r="I3214">
        <f>IF(OR(financial_transactions35[[#This Row],[amount]]&lt;$L$16, financial_transactions35[[#This Row],[amount]]&gt;$L$17), 1, 0)</f>
        <v>1</v>
      </c>
    </row>
    <row r="3215" spans="1:9">
      <c r="A3215" t="s">
        <v>6238</v>
      </c>
      <c r="B3215" s="3">
        <v>45418</v>
      </c>
      <c r="C3215" t="s">
        <v>1501</v>
      </c>
      <c r="D3215">
        <v>709.95</v>
      </c>
      <c r="E3215" t="s">
        <v>70</v>
      </c>
      <c r="F3215" t="s">
        <v>26</v>
      </c>
      <c r="G3215" t="s">
        <v>48</v>
      </c>
      <c r="H3215" t="s">
        <v>16080</v>
      </c>
      <c r="I3215">
        <f>IF(OR(financial_transactions35[[#This Row],[amount]]&lt;$L$16, financial_transactions35[[#This Row],[amount]]&gt;$L$17), 1, 0)</f>
        <v>1</v>
      </c>
    </row>
    <row r="3216" spans="1:9">
      <c r="A3216" t="s">
        <v>6239</v>
      </c>
      <c r="B3216" s="3">
        <v>45418</v>
      </c>
      <c r="C3216" t="s">
        <v>6240</v>
      </c>
      <c r="D3216">
        <v>1421.16</v>
      </c>
      <c r="E3216" t="s">
        <v>122</v>
      </c>
      <c r="F3216" t="s">
        <v>20</v>
      </c>
      <c r="G3216" t="s">
        <v>21</v>
      </c>
      <c r="H3216" t="s">
        <v>94</v>
      </c>
      <c r="I3216">
        <f>IF(OR(financial_transactions35[[#This Row],[amount]]&lt;$L$16, financial_transactions35[[#This Row],[amount]]&gt;$L$17), 1, 0)</f>
        <v>1</v>
      </c>
    </row>
    <row r="3217" spans="1:9">
      <c r="A3217" t="s">
        <v>6241</v>
      </c>
      <c r="B3217" s="3">
        <v>45418</v>
      </c>
      <c r="C3217" t="s">
        <v>4110</v>
      </c>
      <c r="D3217">
        <v>485.91</v>
      </c>
      <c r="E3217" t="s">
        <v>70</v>
      </c>
      <c r="F3217" t="s">
        <v>26</v>
      </c>
      <c r="G3217" t="s">
        <v>48</v>
      </c>
      <c r="H3217" t="s">
        <v>87</v>
      </c>
      <c r="I3217">
        <f>IF(OR(financial_transactions35[[#This Row],[amount]]&lt;$L$16, financial_transactions35[[#This Row],[amount]]&gt;$L$17), 1, 0)</f>
        <v>1</v>
      </c>
    </row>
    <row r="3218" spans="1:9">
      <c r="A3218" t="s">
        <v>6242</v>
      </c>
      <c r="B3218" s="3">
        <v>45418</v>
      </c>
      <c r="C3218" t="s">
        <v>3975</v>
      </c>
      <c r="D3218">
        <v>752.84</v>
      </c>
      <c r="E3218" t="s">
        <v>64</v>
      </c>
      <c r="F3218" t="s">
        <v>32</v>
      </c>
      <c r="G3218" t="s">
        <v>21</v>
      </c>
      <c r="H3218" t="s">
        <v>75</v>
      </c>
      <c r="I3218">
        <f>IF(OR(financial_transactions35[[#This Row],[amount]]&lt;$L$16, financial_transactions35[[#This Row],[amount]]&gt;$L$17), 1, 0)</f>
        <v>1</v>
      </c>
    </row>
    <row r="3219" spans="1:9">
      <c r="A3219" t="s">
        <v>6243</v>
      </c>
      <c r="B3219" s="3">
        <v>45418</v>
      </c>
      <c r="C3219" t="s">
        <v>6244</v>
      </c>
      <c r="D3219">
        <v>1581.09</v>
      </c>
      <c r="E3219" t="s">
        <v>70</v>
      </c>
      <c r="F3219" t="s">
        <v>20</v>
      </c>
      <c r="G3219" t="s">
        <v>27</v>
      </c>
      <c r="H3219" t="s">
        <v>16080</v>
      </c>
      <c r="I3219">
        <f>IF(OR(financial_transactions35[[#This Row],[amount]]&lt;$L$16, financial_transactions35[[#This Row],[amount]]&gt;$L$17), 1, 0)</f>
        <v>1</v>
      </c>
    </row>
    <row r="3220" spans="1:9">
      <c r="A3220" t="s">
        <v>6245</v>
      </c>
      <c r="B3220" s="3">
        <v>45418</v>
      </c>
      <c r="C3220" t="s">
        <v>1887</v>
      </c>
      <c r="D3220">
        <v>1777.73</v>
      </c>
      <c r="E3220" t="s">
        <v>16079</v>
      </c>
      <c r="F3220" t="s">
        <v>32</v>
      </c>
      <c r="G3220" t="s">
        <v>27</v>
      </c>
      <c r="H3220" t="s">
        <v>75</v>
      </c>
      <c r="I3220">
        <f>IF(OR(financial_transactions35[[#This Row],[amount]]&lt;$L$16, financial_transactions35[[#This Row],[amount]]&gt;$L$17), 1, 0)</f>
        <v>1</v>
      </c>
    </row>
    <row r="3221" spans="1:9">
      <c r="A3221" t="s">
        <v>6246</v>
      </c>
      <c r="B3221" s="3">
        <v>45418</v>
      </c>
      <c r="C3221" t="s">
        <v>6247</v>
      </c>
      <c r="D3221">
        <v>1890.72</v>
      </c>
      <c r="E3221" t="s">
        <v>19</v>
      </c>
      <c r="F3221" t="s">
        <v>32</v>
      </c>
      <c r="G3221" t="s">
        <v>48</v>
      </c>
      <c r="H3221" t="s">
        <v>49</v>
      </c>
      <c r="I3221">
        <f>IF(OR(financial_transactions35[[#This Row],[amount]]&lt;$L$16, financial_transactions35[[#This Row],[amount]]&gt;$L$17), 1, 0)</f>
        <v>1</v>
      </c>
    </row>
    <row r="3222" spans="1:9">
      <c r="A3222" t="s">
        <v>6248</v>
      </c>
      <c r="B3222" s="3">
        <v>45418</v>
      </c>
      <c r="C3222" t="s">
        <v>353</v>
      </c>
      <c r="D3222">
        <v>5385.96</v>
      </c>
      <c r="E3222" t="s">
        <v>52</v>
      </c>
      <c r="F3222" t="s">
        <v>61</v>
      </c>
      <c r="G3222" t="s">
        <v>48</v>
      </c>
      <c r="H3222" t="s">
        <v>16080</v>
      </c>
      <c r="I3222">
        <f>IF(OR(financial_transactions35[[#This Row],[amount]]&lt;$L$16, financial_transactions35[[#This Row],[amount]]&gt;$L$17), 1, 0)</f>
        <v>1</v>
      </c>
    </row>
    <row r="3223" spans="1:9">
      <c r="A3223" t="s">
        <v>6249</v>
      </c>
      <c r="B3223" s="3">
        <v>45418</v>
      </c>
      <c r="C3223" t="s">
        <v>4057</v>
      </c>
      <c r="D3223">
        <v>7970.13</v>
      </c>
      <c r="E3223" t="s">
        <v>67</v>
      </c>
      <c r="F3223" t="s">
        <v>32</v>
      </c>
      <c r="G3223" t="s">
        <v>48</v>
      </c>
      <c r="H3223" t="s">
        <v>16080</v>
      </c>
      <c r="I3223">
        <f>IF(OR(financial_transactions35[[#This Row],[amount]]&lt;$L$16, financial_transactions35[[#This Row],[amount]]&gt;$L$17), 1, 0)</f>
        <v>1</v>
      </c>
    </row>
    <row r="3224" spans="1:9">
      <c r="A3224" t="s">
        <v>6250</v>
      </c>
      <c r="B3224" s="3">
        <v>45418</v>
      </c>
      <c r="C3224" t="s">
        <v>2243</v>
      </c>
      <c r="D3224">
        <v>1610.9</v>
      </c>
      <c r="E3224" t="s">
        <v>122</v>
      </c>
      <c r="F3224" t="s">
        <v>20</v>
      </c>
      <c r="G3224" t="s">
        <v>48</v>
      </c>
      <c r="H3224" t="s">
        <v>28</v>
      </c>
      <c r="I3224">
        <f>IF(OR(financial_transactions35[[#This Row],[amount]]&lt;$L$16, financial_transactions35[[#This Row],[amount]]&gt;$L$17), 1, 0)</f>
        <v>1</v>
      </c>
    </row>
    <row r="3225" spans="1:9">
      <c r="A3225" t="s">
        <v>6251</v>
      </c>
      <c r="B3225" s="3">
        <v>45418</v>
      </c>
      <c r="C3225" t="s">
        <v>4287</v>
      </c>
      <c r="D3225">
        <v>794.14</v>
      </c>
      <c r="E3225" t="s">
        <v>64</v>
      </c>
      <c r="F3225" t="s">
        <v>61</v>
      </c>
      <c r="G3225" t="s">
        <v>21</v>
      </c>
      <c r="H3225" t="s">
        <v>123</v>
      </c>
      <c r="I3225">
        <f>IF(OR(financial_transactions35[[#This Row],[amount]]&lt;$L$16, financial_transactions35[[#This Row],[amount]]&gt;$L$17), 1, 0)</f>
        <v>1</v>
      </c>
    </row>
    <row r="3226" spans="1:9">
      <c r="A3226" t="s">
        <v>6252</v>
      </c>
      <c r="B3226" s="3">
        <v>45418</v>
      </c>
      <c r="C3226" t="s">
        <v>6253</v>
      </c>
      <c r="D3226">
        <v>702.14</v>
      </c>
      <c r="E3226" t="s">
        <v>47</v>
      </c>
      <c r="F3226" t="s">
        <v>26</v>
      </c>
      <c r="G3226" t="s">
        <v>48</v>
      </c>
      <c r="H3226" t="s">
        <v>33</v>
      </c>
      <c r="I3226">
        <f>IF(OR(financial_transactions35[[#This Row],[amount]]&lt;$L$16, financial_transactions35[[#This Row],[amount]]&gt;$L$17), 1, 0)</f>
        <v>1</v>
      </c>
    </row>
    <row r="3227" spans="1:9">
      <c r="A3227" t="s">
        <v>6254</v>
      </c>
      <c r="B3227" s="3">
        <v>45419</v>
      </c>
      <c r="C3227" t="s">
        <v>6255</v>
      </c>
      <c r="D3227">
        <v>12082.95</v>
      </c>
      <c r="E3227" t="s">
        <v>16110</v>
      </c>
      <c r="F3227" t="s">
        <v>32</v>
      </c>
      <c r="G3227" t="s">
        <v>39</v>
      </c>
      <c r="H3227" t="s">
        <v>87</v>
      </c>
      <c r="I3227">
        <f>IF(OR(financial_transactions35[[#This Row],[amount]]&lt;$L$16, financial_transactions35[[#This Row],[amount]]&gt;$L$17), 1, 0)</f>
        <v>1</v>
      </c>
    </row>
    <row r="3228" spans="1:9">
      <c r="A3228" t="s">
        <v>6256</v>
      </c>
      <c r="B3228" s="3">
        <v>45419</v>
      </c>
      <c r="C3228" t="s">
        <v>2762</v>
      </c>
      <c r="D3228">
        <v>1376.42</v>
      </c>
      <c r="E3228" t="s">
        <v>122</v>
      </c>
      <c r="F3228" t="s">
        <v>26</v>
      </c>
      <c r="G3228" t="s">
        <v>48</v>
      </c>
      <c r="H3228" t="s">
        <v>36</v>
      </c>
      <c r="I3228">
        <f>IF(OR(financial_transactions35[[#This Row],[amount]]&lt;$L$16, financial_transactions35[[#This Row],[amount]]&gt;$L$17), 1, 0)</f>
        <v>1</v>
      </c>
    </row>
    <row r="3229" spans="1:9">
      <c r="A3229" t="s">
        <v>6257</v>
      </c>
      <c r="B3229" s="3">
        <v>45419</v>
      </c>
      <c r="C3229" t="s">
        <v>6258</v>
      </c>
      <c r="D3229">
        <v>7960.12</v>
      </c>
      <c r="E3229" t="s">
        <v>67</v>
      </c>
      <c r="F3229" t="s">
        <v>32</v>
      </c>
      <c r="G3229" t="s">
        <v>21</v>
      </c>
      <c r="H3229" t="s">
        <v>123</v>
      </c>
      <c r="I3229">
        <f>IF(OR(financial_transactions35[[#This Row],[amount]]&lt;$L$16, financial_transactions35[[#This Row],[amount]]&gt;$L$17), 1, 0)</f>
        <v>1</v>
      </c>
    </row>
    <row r="3230" spans="1:9">
      <c r="A3230" t="s">
        <v>6259</v>
      </c>
      <c r="B3230" s="3">
        <v>45419</v>
      </c>
      <c r="C3230" t="s">
        <v>6260</v>
      </c>
      <c r="D3230">
        <v>388.91</v>
      </c>
      <c r="E3230" t="s">
        <v>19</v>
      </c>
      <c r="F3230" t="s">
        <v>61</v>
      </c>
      <c r="G3230" t="s">
        <v>48</v>
      </c>
      <c r="H3230" t="s">
        <v>44</v>
      </c>
      <c r="I3230">
        <f>IF(OR(financial_transactions35[[#This Row],[amount]]&lt;$L$16, financial_transactions35[[#This Row],[amount]]&gt;$L$17), 1, 0)</f>
        <v>1</v>
      </c>
    </row>
    <row r="3231" spans="1:9">
      <c r="A3231" t="s">
        <v>6261</v>
      </c>
      <c r="B3231" s="3">
        <v>45419</v>
      </c>
      <c r="C3231" t="s">
        <v>706</v>
      </c>
      <c r="D3231">
        <v>1977.41</v>
      </c>
      <c r="E3231" t="s">
        <v>31</v>
      </c>
      <c r="F3231" t="s">
        <v>20</v>
      </c>
      <c r="G3231" t="s">
        <v>27</v>
      </c>
      <c r="H3231" t="s">
        <v>57</v>
      </c>
      <c r="I3231">
        <f>IF(OR(financial_transactions35[[#This Row],[amount]]&lt;$L$16, financial_transactions35[[#This Row],[amount]]&gt;$L$17), 1, 0)</f>
        <v>1</v>
      </c>
    </row>
    <row r="3232" spans="1:9">
      <c r="A3232" t="s">
        <v>6262</v>
      </c>
      <c r="B3232" s="3">
        <v>45419</v>
      </c>
      <c r="C3232" t="s">
        <v>6263</v>
      </c>
      <c r="D3232">
        <v>1283.1199999999999</v>
      </c>
      <c r="E3232" t="s">
        <v>64</v>
      </c>
      <c r="F3232" t="s">
        <v>26</v>
      </c>
      <c r="G3232" t="s">
        <v>39</v>
      </c>
      <c r="H3232" t="s">
        <v>22</v>
      </c>
      <c r="I3232">
        <f>IF(OR(financial_transactions35[[#This Row],[amount]]&lt;$L$16, financial_transactions35[[#This Row],[amount]]&gt;$L$17), 1, 0)</f>
        <v>1</v>
      </c>
    </row>
    <row r="3233" spans="1:9">
      <c r="A3233" t="s">
        <v>6264</v>
      </c>
      <c r="B3233" s="3">
        <v>45419</v>
      </c>
      <c r="C3233" t="s">
        <v>6265</v>
      </c>
      <c r="D3233">
        <v>956.24</v>
      </c>
      <c r="E3233" t="s">
        <v>16079</v>
      </c>
      <c r="F3233" t="s">
        <v>61</v>
      </c>
      <c r="G3233" t="s">
        <v>27</v>
      </c>
      <c r="H3233" t="s">
        <v>176</v>
      </c>
      <c r="I3233">
        <f>IF(OR(financial_transactions35[[#This Row],[amount]]&lt;$L$16, financial_transactions35[[#This Row],[amount]]&gt;$L$17), 1, 0)</f>
        <v>1</v>
      </c>
    </row>
    <row r="3234" spans="1:9">
      <c r="A3234" t="s">
        <v>6266</v>
      </c>
      <c r="B3234" s="3">
        <v>45419</v>
      </c>
      <c r="C3234" t="s">
        <v>1501</v>
      </c>
      <c r="D3234">
        <v>1601.49</v>
      </c>
      <c r="E3234" t="s">
        <v>67</v>
      </c>
      <c r="F3234" t="s">
        <v>61</v>
      </c>
      <c r="G3234" t="s">
        <v>21</v>
      </c>
      <c r="H3234" t="s">
        <v>22</v>
      </c>
      <c r="I3234">
        <f>IF(OR(financial_transactions35[[#This Row],[amount]]&lt;$L$16, financial_transactions35[[#This Row],[amount]]&gt;$L$17), 1, 0)</f>
        <v>1</v>
      </c>
    </row>
    <row r="3235" spans="1:9">
      <c r="A3235" t="s">
        <v>6267</v>
      </c>
      <c r="B3235" s="3">
        <v>45419</v>
      </c>
      <c r="C3235" t="s">
        <v>6268</v>
      </c>
      <c r="D3235">
        <v>521.70000000000005</v>
      </c>
      <c r="E3235" t="s">
        <v>67</v>
      </c>
      <c r="F3235" t="s">
        <v>32</v>
      </c>
      <c r="G3235" t="s">
        <v>48</v>
      </c>
      <c r="H3235" t="s">
        <v>36</v>
      </c>
      <c r="I3235">
        <f>IF(OR(financial_transactions35[[#This Row],[amount]]&lt;$L$16, financial_transactions35[[#This Row],[amount]]&gt;$L$17), 1, 0)</f>
        <v>1</v>
      </c>
    </row>
    <row r="3236" spans="1:9">
      <c r="A3236" t="s">
        <v>6269</v>
      </c>
      <c r="B3236" s="3">
        <v>45419</v>
      </c>
      <c r="C3236" t="s">
        <v>6270</v>
      </c>
      <c r="D3236">
        <v>995.8</v>
      </c>
      <c r="E3236" t="s">
        <v>70</v>
      </c>
      <c r="F3236" t="s">
        <v>61</v>
      </c>
      <c r="G3236" t="s">
        <v>21</v>
      </c>
      <c r="H3236" t="s">
        <v>40</v>
      </c>
      <c r="I3236">
        <f>IF(OR(financial_transactions35[[#This Row],[amount]]&lt;$L$16, financial_transactions35[[#This Row],[amount]]&gt;$L$17), 1, 0)</f>
        <v>1</v>
      </c>
    </row>
    <row r="3237" spans="1:9">
      <c r="A3237" t="s">
        <v>6271</v>
      </c>
      <c r="B3237" s="3">
        <v>45419</v>
      </c>
      <c r="C3237" t="s">
        <v>6272</v>
      </c>
      <c r="D3237">
        <v>1056.73</v>
      </c>
      <c r="E3237" t="s">
        <v>31</v>
      </c>
      <c r="F3237" t="s">
        <v>26</v>
      </c>
      <c r="G3237" t="s">
        <v>39</v>
      </c>
      <c r="H3237" t="s">
        <v>57</v>
      </c>
      <c r="I3237">
        <f>IF(OR(financial_transactions35[[#This Row],[amount]]&lt;$L$16, financial_transactions35[[#This Row],[amount]]&gt;$L$17), 1, 0)</f>
        <v>1</v>
      </c>
    </row>
    <row r="3238" spans="1:9">
      <c r="A3238" t="s">
        <v>6273</v>
      </c>
      <c r="B3238" s="3">
        <v>45419</v>
      </c>
      <c r="C3238" t="s">
        <v>944</v>
      </c>
      <c r="D3238">
        <v>9234.5499999999993</v>
      </c>
      <c r="E3238" t="s">
        <v>25</v>
      </c>
      <c r="F3238" t="s">
        <v>32</v>
      </c>
      <c r="G3238" t="s">
        <v>48</v>
      </c>
      <c r="H3238" t="s">
        <v>16080</v>
      </c>
      <c r="I3238">
        <f>IF(OR(financial_transactions35[[#This Row],[amount]]&lt;$L$16, financial_transactions35[[#This Row],[amount]]&gt;$L$17), 1, 0)</f>
        <v>1</v>
      </c>
    </row>
    <row r="3239" spans="1:9">
      <c r="A3239" t="s">
        <v>6276</v>
      </c>
      <c r="B3239" s="3">
        <v>45419</v>
      </c>
      <c r="C3239" t="s">
        <v>6277</v>
      </c>
      <c r="D3239">
        <v>1375.91</v>
      </c>
      <c r="E3239" t="s">
        <v>16110</v>
      </c>
      <c r="F3239" t="s">
        <v>61</v>
      </c>
      <c r="G3239" t="s">
        <v>48</v>
      </c>
      <c r="H3239" t="s">
        <v>16080</v>
      </c>
      <c r="I3239">
        <f>IF(OR(financial_transactions35[[#This Row],[amount]]&lt;$L$16, financial_transactions35[[#This Row],[amount]]&gt;$L$17), 1, 0)</f>
        <v>1</v>
      </c>
    </row>
    <row r="3240" spans="1:9">
      <c r="A3240" t="s">
        <v>6278</v>
      </c>
      <c r="B3240" s="3">
        <v>45419</v>
      </c>
      <c r="C3240" t="s">
        <v>4827</v>
      </c>
      <c r="D3240">
        <v>1751.22</v>
      </c>
      <c r="E3240" t="s">
        <v>16079</v>
      </c>
      <c r="F3240" t="s">
        <v>26</v>
      </c>
      <c r="G3240" t="s">
        <v>39</v>
      </c>
      <c r="H3240" t="s">
        <v>176</v>
      </c>
      <c r="I3240">
        <f>IF(OR(financial_transactions35[[#This Row],[amount]]&lt;$L$16, financial_transactions35[[#This Row],[amount]]&gt;$L$17), 1, 0)</f>
        <v>1</v>
      </c>
    </row>
    <row r="3241" spans="1:9">
      <c r="A3241" t="s">
        <v>6279</v>
      </c>
      <c r="B3241" s="3">
        <v>45419</v>
      </c>
      <c r="C3241" t="s">
        <v>6280</v>
      </c>
      <c r="D3241">
        <v>307.45</v>
      </c>
      <c r="E3241" t="s">
        <v>67</v>
      </c>
      <c r="F3241" t="s">
        <v>26</v>
      </c>
      <c r="G3241" t="s">
        <v>27</v>
      </c>
      <c r="H3241" t="s">
        <v>36</v>
      </c>
      <c r="I3241">
        <f>IF(OR(financial_transactions35[[#This Row],[amount]]&lt;$L$16, financial_transactions35[[#This Row],[amount]]&gt;$L$17), 1, 0)</f>
        <v>1</v>
      </c>
    </row>
    <row r="3242" spans="1:9">
      <c r="A3242" t="s">
        <v>6281</v>
      </c>
      <c r="B3242" s="3">
        <v>45419</v>
      </c>
      <c r="C3242" t="s">
        <v>6282</v>
      </c>
      <c r="D3242">
        <v>1773.12</v>
      </c>
      <c r="E3242" t="s">
        <v>16110</v>
      </c>
      <c r="F3242" t="s">
        <v>26</v>
      </c>
      <c r="G3242" t="s">
        <v>39</v>
      </c>
      <c r="H3242" t="s">
        <v>36</v>
      </c>
      <c r="I3242">
        <f>IF(OR(financial_transactions35[[#This Row],[amount]]&lt;$L$16, financial_transactions35[[#This Row],[amount]]&gt;$L$17), 1, 0)</f>
        <v>1</v>
      </c>
    </row>
    <row r="3243" spans="1:9">
      <c r="A3243" t="s">
        <v>6283</v>
      </c>
      <c r="B3243" s="3">
        <v>45419</v>
      </c>
      <c r="C3243" t="s">
        <v>3176</v>
      </c>
      <c r="D3243">
        <v>1627.74</v>
      </c>
      <c r="E3243" t="s">
        <v>31</v>
      </c>
      <c r="F3243" t="s">
        <v>20</v>
      </c>
      <c r="G3243" t="s">
        <v>27</v>
      </c>
      <c r="H3243" t="s">
        <v>16080</v>
      </c>
      <c r="I3243">
        <f>IF(OR(financial_transactions35[[#This Row],[amount]]&lt;$L$16, financial_transactions35[[#This Row],[amount]]&gt;$L$17), 1, 0)</f>
        <v>1</v>
      </c>
    </row>
    <row r="3244" spans="1:9">
      <c r="A3244" t="s">
        <v>6284</v>
      </c>
      <c r="B3244" s="3">
        <v>45419</v>
      </c>
      <c r="C3244" t="s">
        <v>6285</v>
      </c>
      <c r="D3244">
        <v>1157.24</v>
      </c>
      <c r="E3244" t="s">
        <v>31</v>
      </c>
      <c r="F3244" t="s">
        <v>20</v>
      </c>
      <c r="G3244" t="s">
        <v>27</v>
      </c>
      <c r="H3244" t="s">
        <v>53</v>
      </c>
      <c r="I3244">
        <f>IF(OR(financial_transactions35[[#This Row],[amount]]&lt;$L$16, financial_transactions35[[#This Row],[amount]]&gt;$L$17), 1, 0)</f>
        <v>1</v>
      </c>
    </row>
    <row r="3245" spans="1:9">
      <c r="A3245" t="s">
        <v>6286</v>
      </c>
      <c r="B3245" s="3">
        <v>45419</v>
      </c>
      <c r="C3245" t="s">
        <v>6287</v>
      </c>
      <c r="D3245">
        <v>858.62</v>
      </c>
      <c r="E3245" t="s">
        <v>47</v>
      </c>
      <c r="F3245" t="s">
        <v>26</v>
      </c>
      <c r="G3245" t="s">
        <v>39</v>
      </c>
      <c r="H3245" t="s">
        <v>57</v>
      </c>
      <c r="I3245">
        <f>IF(OR(financial_transactions35[[#This Row],[amount]]&lt;$L$16, financial_transactions35[[#This Row],[amount]]&gt;$L$17), 1, 0)</f>
        <v>1</v>
      </c>
    </row>
    <row r="3246" spans="1:9">
      <c r="A3246" t="s">
        <v>6288</v>
      </c>
      <c r="B3246" s="3">
        <v>45419</v>
      </c>
      <c r="C3246" t="s">
        <v>6289</v>
      </c>
      <c r="D3246">
        <v>1677.16</v>
      </c>
      <c r="E3246" t="s">
        <v>47</v>
      </c>
      <c r="F3246" t="s">
        <v>20</v>
      </c>
      <c r="G3246" t="s">
        <v>27</v>
      </c>
      <c r="H3246" t="s">
        <v>57</v>
      </c>
      <c r="I3246">
        <f>IF(OR(financial_transactions35[[#This Row],[amount]]&lt;$L$16, financial_transactions35[[#This Row],[amount]]&gt;$L$17), 1, 0)</f>
        <v>1</v>
      </c>
    </row>
    <row r="3247" spans="1:9">
      <c r="A3247" t="s">
        <v>6290</v>
      </c>
      <c r="B3247" s="3">
        <v>45419</v>
      </c>
      <c r="C3247" t="s">
        <v>5840</v>
      </c>
      <c r="D3247">
        <v>854.07</v>
      </c>
      <c r="E3247" t="s">
        <v>52</v>
      </c>
      <c r="F3247" t="s">
        <v>26</v>
      </c>
      <c r="G3247" t="s">
        <v>27</v>
      </c>
      <c r="H3247" t="s">
        <v>44</v>
      </c>
      <c r="I3247">
        <f>IF(OR(financial_transactions35[[#This Row],[amount]]&lt;$L$16, financial_transactions35[[#This Row],[amount]]&gt;$L$17), 1, 0)</f>
        <v>1</v>
      </c>
    </row>
    <row r="3248" spans="1:9">
      <c r="A3248" t="s">
        <v>6291</v>
      </c>
      <c r="B3248" s="3">
        <v>45419</v>
      </c>
      <c r="C3248" t="s">
        <v>6292</v>
      </c>
      <c r="D3248">
        <v>1081.3599999999999</v>
      </c>
      <c r="E3248" t="s">
        <v>52</v>
      </c>
      <c r="F3248" t="s">
        <v>61</v>
      </c>
      <c r="G3248" t="s">
        <v>48</v>
      </c>
      <c r="H3248" t="s">
        <v>94</v>
      </c>
      <c r="I3248">
        <f>IF(OR(financial_transactions35[[#This Row],[amount]]&lt;$L$16, financial_transactions35[[#This Row],[amount]]&gt;$L$17), 1, 0)</f>
        <v>1</v>
      </c>
    </row>
    <row r="3249" spans="1:9">
      <c r="A3249" t="s">
        <v>6293</v>
      </c>
      <c r="B3249" s="3">
        <v>45419</v>
      </c>
      <c r="C3249" t="s">
        <v>2710</v>
      </c>
      <c r="D3249">
        <v>1475.29</v>
      </c>
      <c r="E3249" t="s">
        <v>16110</v>
      </c>
      <c r="F3249" t="s">
        <v>32</v>
      </c>
      <c r="G3249" t="s">
        <v>21</v>
      </c>
      <c r="H3249" t="s">
        <v>44</v>
      </c>
      <c r="I3249">
        <f>IF(OR(financial_transactions35[[#This Row],[amount]]&lt;$L$16, financial_transactions35[[#This Row],[amount]]&gt;$L$17), 1, 0)</f>
        <v>1</v>
      </c>
    </row>
    <row r="3250" spans="1:9">
      <c r="A3250" t="s">
        <v>6294</v>
      </c>
      <c r="B3250" s="3">
        <v>45419</v>
      </c>
      <c r="C3250" t="s">
        <v>6295</v>
      </c>
      <c r="D3250">
        <v>1286.42</v>
      </c>
      <c r="E3250" t="s">
        <v>70</v>
      </c>
      <c r="F3250" t="s">
        <v>32</v>
      </c>
      <c r="G3250" t="s">
        <v>27</v>
      </c>
      <c r="H3250" t="s">
        <v>49</v>
      </c>
      <c r="I3250">
        <f>IF(OR(financial_transactions35[[#This Row],[amount]]&lt;$L$16, financial_transactions35[[#This Row],[amount]]&gt;$L$17), 1, 0)</f>
        <v>1</v>
      </c>
    </row>
    <row r="3251" spans="1:9">
      <c r="A3251" t="s">
        <v>6296</v>
      </c>
      <c r="B3251" s="3">
        <v>45419</v>
      </c>
      <c r="C3251" t="s">
        <v>6297</v>
      </c>
      <c r="D3251">
        <v>1268.67</v>
      </c>
      <c r="E3251" t="s">
        <v>19</v>
      </c>
      <c r="F3251" t="s">
        <v>32</v>
      </c>
      <c r="G3251" t="s">
        <v>27</v>
      </c>
      <c r="H3251" t="s">
        <v>75</v>
      </c>
      <c r="I3251">
        <f>IF(OR(financial_transactions35[[#This Row],[amount]]&lt;$L$16, financial_transactions35[[#This Row],[amount]]&gt;$L$17), 1, 0)</f>
        <v>1</v>
      </c>
    </row>
    <row r="3252" spans="1:9">
      <c r="A3252" t="s">
        <v>6298</v>
      </c>
      <c r="B3252" s="3">
        <v>45419</v>
      </c>
      <c r="C3252" t="s">
        <v>2452</v>
      </c>
      <c r="D3252">
        <v>1078.57</v>
      </c>
      <c r="E3252" t="s">
        <v>16110</v>
      </c>
      <c r="F3252" t="s">
        <v>32</v>
      </c>
      <c r="G3252" t="s">
        <v>27</v>
      </c>
      <c r="H3252" t="s">
        <v>49</v>
      </c>
      <c r="I3252">
        <f>IF(OR(financial_transactions35[[#This Row],[amount]]&lt;$L$16, financial_transactions35[[#This Row],[amount]]&gt;$L$17), 1, 0)</f>
        <v>1</v>
      </c>
    </row>
    <row r="3253" spans="1:9">
      <c r="A3253" t="s">
        <v>6299</v>
      </c>
      <c r="B3253" s="3">
        <v>45420</v>
      </c>
      <c r="C3253" t="s">
        <v>6300</v>
      </c>
      <c r="D3253">
        <v>854.8</v>
      </c>
      <c r="E3253" t="s">
        <v>64</v>
      </c>
      <c r="F3253" t="s">
        <v>61</v>
      </c>
      <c r="G3253" t="s">
        <v>27</v>
      </c>
      <c r="H3253" t="s">
        <v>53</v>
      </c>
      <c r="I3253">
        <f>IF(OR(financial_transactions35[[#This Row],[amount]]&lt;$L$16, financial_transactions35[[#This Row],[amount]]&gt;$L$17), 1, 0)</f>
        <v>1</v>
      </c>
    </row>
    <row r="3254" spans="1:9">
      <c r="A3254" t="s">
        <v>6301</v>
      </c>
      <c r="B3254" s="3">
        <v>45420</v>
      </c>
      <c r="C3254" t="s">
        <v>6302</v>
      </c>
      <c r="D3254">
        <v>402.75</v>
      </c>
      <c r="E3254" t="s">
        <v>67</v>
      </c>
      <c r="F3254" t="s">
        <v>32</v>
      </c>
      <c r="G3254" t="s">
        <v>48</v>
      </c>
      <c r="H3254" t="s">
        <v>87</v>
      </c>
      <c r="I3254">
        <f>IF(OR(financial_transactions35[[#This Row],[amount]]&lt;$L$16, financial_transactions35[[#This Row],[amount]]&gt;$L$17), 1, 0)</f>
        <v>1</v>
      </c>
    </row>
    <row r="3255" spans="1:9">
      <c r="A3255" t="s">
        <v>6303</v>
      </c>
      <c r="B3255" s="3">
        <v>45420</v>
      </c>
      <c r="C3255" t="s">
        <v>6304</v>
      </c>
      <c r="D3255">
        <v>289.58999999999997</v>
      </c>
      <c r="E3255" t="s">
        <v>31</v>
      </c>
      <c r="F3255" t="s">
        <v>20</v>
      </c>
      <c r="G3255" t="s">
        <v>48</v>
      </c>
      <c r="H3255" t="s">
        <v>44</v>
      </c>
      <c r="I3255">
        <f>IF(OR(financial_transactions35[[#This Row],[amount]]&lt;$L$16, financial_transactions35[[#This Row],[amount]]&gt;$L$17), 1, 0)</f>
        <v>1</v>
      </c>
    </row>
    <row r="3256" spans="1:9">
      <c r="A3256" t="s">
        <v>6305</v>
      </c>
      <c r="B3256" s="3">
        <v>45420</v>
      </c>
      <c r="C3256" t="s">
        <v>627</v>
      </c>
      <c r="D3256">
        <v>1745.44</v>
      </c>
      <c r="E3256" t="s">
        <v>64</v>
      </c>
      <c r="F3256" t="s">
        <v>61</v>
      </c>
      <c r="G3256" t="s">
        <v>27</v>
      </c>
      <c r="H3256" t="s">
        <v>40</v>
      </c>
      <c r="I3256">
        <f>IF(OR(financial_transactions35[[#This Row],[amount]]&lt;$L$16, financial_transactions35[[#This Row],[amount]]&gt;$L$17), 1, 0)</f>
        <v>1</v>
      </c>
    </row>
    <row r="3257" spans="1:9">
      <c r="A3257" t="s">
        <v>6306</v>
      </c>
      <c r="B3257" s="3">
        <v>45420</v>
      </c>
      <c r="C3257" t="s">
        <v>625</v>
      </c>
      <c r="D3257">
        <v>1538.75</v>
      </c>
      <c r="E3257" t="s">
        <v>47</v>
      </c>
      <c r="F3257" t="s">
        <v>20</v>
      </c>
      <c r="G3257" t="s">
        <v>39</v>
      </c>
      <c r="H3257" t="s">
        <v>109</v>
      </c>
      <c r="I3257">
        <f>IF(OR(financial_transactions35[[#This Row],[amount]]&lt;$L$16, financial_transactions35[[#This Row],[amount]]&gt;$L$17), 1, 0)</f>
        <v>1</v>
      </c>
    </row>
    <row r="3258" spans="1:9">
      <c r="A3258" t="s">
        <v>6307</v>
      </c>
      <c r="B3258" s="3">
        <v>45420</v>
      </c>
      <c r="C3258" t="s">
        <v>6308</v>
      </c>
      <c r="D3258">
        <v>1849.91</v>
      </c>
      <c r="E3258" t="s">
        <v>67</v>
      </c>
      <c r="F3258" t="s">
        <v>20</v>
      </c>
      <c r="G3258" t="s">
        <v>39</v>
      </c>
      <c r="H3258" t="s">
        <v>123</v>
      </c>
      <c r="I3258">
        <f>IF(OR(financial_transactions35[[#This Row],[amount]]&lt;$L$16, financial_transactions35[[#This Row],[amount]]&gt;$L$17), 1, 0)</f>
        <v>1</v>
      </c>
    </row>
    <row r="3259" spans="1:9">
      <c r="A3259" t="s">
        <v>6309</v>
      </c>
      <c r="B3259" s="3">
        <v>45420</v>
      </c>
      <c r="C3259" t="s">
        <v>4487</v>
      </c>
      <c r="D3259">
        <v>975.31</v>
      </c>
      <c r="E3259" t="s">
        <v>16079</v>
      </c>
      <c r="F3259" t="s">
        <v>32</v>
      </c>
      <c r="G3259" t="s">
        <v>21</v>
      </c>
      <c r="H3259" t="s">
        <v>94</v>
      </c>
      <c r="I3259">
        <f>IF(OR(financial_transactions35[[#This Row],[amount]]&lt;$L$16, financial_transactions35[[#This Row],[amount]]&gt;$L$17), 1, 0)</f>
        <v>1</v>
      </c>
    </row>
    <row r="3260" spans="1:9">
      <c r="A3260" t="s">
        <v>6310</v>
      </c>
      <c r="B3260" s="3">
        <v>45420</v>
      </c>
      <c r="C3260" t="s">
        <v>6311</v>
      </c>
      <c r="D3260">
        <v>913.85</v>
      </c>
      <c r="E3260" t="s">
        <v>122</v>
      </c>
      <c r="F3260" t="s">
        <v>20</v>
      </c>
      <c r="G3260" t="s">
        <v>39</v>
      </c>
      <c r="H3260" t="s">
        <v>44</v>
      </c>
      <c r="I3260">
        <f>IF(OR(financial_transactions35[[#This Row],[amount]]&lt;$L$16, financial_transactions35[[#This Row],[amount]]&gt;$L$17), 1, 0)</f>
        <v>1</v>
      </c>
    </row>
    <row r="3261" spans="1:9">
      <c r="A3261" t="s">
        <v>6312</v>
      </c>
      <c r="B3261" s="3">
        <v>45420</v>
      </c>
      <c r="C3261" t="s">
        <v>6313</v>
      </c>
      <c r="D3261">
        <v>135.32</v>
      </c>
      <c r="E3261" t="s">
        <v>67</v>
      </c>
      <c r="F3261" t="s">
        <v>20</v>
      </c>
      <c r="G3261" t="s">
        <v>21</v>
      </c>
      <c r="H3261" t="s">
        <v>123</v>
      </c>
      <c r="I3261">
        <f>IF(OR(financial_transactions35[[#This Row],[amount]]&lt;$L$16, financial_transactions35[[#This Row],[amount]]&gt;$L$17), 1, 0)</f>
        <v>1</v>
      </c>
    </row>
    <row r="3262" spans="1:9">
      <c r="A3262" t="s">
        <v>6314</v>
      </c>
      <c r="B3262" s="3">
        <v>45420</v>
      </c>
      <c r="C3262" t="s">
        <v>6315</v>
      </c>
      <c r="D3262">
        <v>435.76</v>
      </c>
      <c r="E3262" t="s">
        <v>52</v>
      </c>
      <c r="F3262" t="s">
        <v>32</v>
      </c>
      <c r="G3262" t="s">
        <v>48</v>
      </c>
      <c r="H3262" t="s">
        <v>33</v>
      </c>
      <c r="I3262">
        <f>IF(OR(financial_transactions35[[#This Row],[amount]]&lt;$L$16, financial_transactions35[[#This Row],[amount]]&gt;$L$17), 1, 0)</f>
        <v>1</v>
      </c>
    </row>
    <row r="3263" spans="1:9">
      <c r="A3263" t="s">
        <v>6316</v>
      </c>
      <c r="B3263" s="3">
        <v>45420</v>
      </c>
      <c r="C3263" t="s">
        <v>6317</v>
      </c>
      <c r="D3263">
        <v>716.46</v>
      </c>
      <c r="E3263" t="s">
        <v>25</v>
      </c>
      <c r="F3263" t="s">
        <v>61</v>
      </c>
      <c r="G3263" t="s">
        <v>27</v>
      </c>
      <c r="H3263" t="s">
        <v>49</v>
      </c>
      <c r="I3263">
        <f>IF(OR(financial_transactions35[[#This Row],[amount]]&lt;$L$16, financial_transactions35[[#This Row],[amount]]&gt;$L$17), 1, 0)</f>
        <v>1</v>
      </c>
    </row>
    <row r="3264" spans="1:9">
      <c r="A3264" t="s">
        <v>6318</v>
      </c>
      <c r="B3264" s="3">
        <v>45420</v>
      </c>
      <c r="C3264" t="s">
        <v>6319</v>
      </c>
      <c r="D3264">
        <v>1009.12</v>
      </c>
      <c r="E3264" t="s">
        <v>52</v>
      </c>
      <c r="F3264" t="s">
        <v>32</v>
      </c>
      <c r="G3264" t="s">
        <v>39</v>
      </c>
      <c r="H3264" t="s">
        <v>49</v>
      </c>
      <c r="I3264">
        <f>IF(OR(financial_transactions35[[#This Row],[amount]]&lt;$L$16, financial_transactions35[[#This Row],[amount]]&gt;$L$17), 1, 0)</f>
        <v>1</v>
      </c>
    </row>
    <row r="3265" spans="1:9">
      <c r="A3265" t="s">
        <v>6320</v>
      </c>
      <c r="B3265" s="3">
        <v>45420</v>
      </c>
      <c r="C3265" t="s">
        <v>6321</v>
      </c>
      <c r="D3265">
        <v>12522.38</v>
      </c>
      <c r="E3265" t="s">
        <v>16110</v>
      </c>
      <c r="F3265" t="s">
        <v>32</v>
      </c>
      <c r="G3265" t="s">
        <v>39</v>
      </c>
      <c r="H3265" t="s">
        <v>53</v>
      </c>
      <c r="I3265">
        <f>IF(OR(financial_transactions35[[#This Row],[amount]]&lt;$L$16, financial_transactions35[[#This Row],[amount]]&gt;$L$17), 1, 0)</f>
        <v>1</v>
      </c>
    </row>
    <row r="3266" spans="1:9">
      <c r="A3266" t="s">
        <v>6324</v>
      </c>
      <c r="B3266" s="3">
        <v>45420</v>
      </c>
      <c r="C3266" t="s">
        <v>3535</v>
      </c>
      <c r="D3266">
        <v>690.5</v>
      </c>
      <c r="E3266" t="s">
        <v>16110</v>
      </c>
      <c r="F3266" t="s">
        <v>61</v>
      </c>
      <c r="G3266" t="s">
        <v>48</v>
      </c>
      <c r="H3266" t="s">
        <v>123</v>
      </c>
      <c r="I3266">
        <f>IF(OR(financial_transactions35[[#This Row],[amount]]&lt;$L$16, financial_transactions35[[#This Row],[amount]]&gt;$L$17), 1, 0)</f>
        <v>1</v>
      </c>
    </row>
    <row r="3267" spans="1:9">
      <c r="A3267" t="s">
        <v>6325</v>
      </c>
      <c r="B3267" s="3">
        <v>45420</v>
      </c>
      <c r="C3267" t="s">
        <v>5947</v>
      </c>
      <c r="D3267">
        <v>1125.6099999999999</v>
      </c>
      <c r="E3267" t="s">
        <v>52</v>
      </c>
      <c r="F3267" t="s">
        <v>32</v>
      </c>
      <c r="G3267" t="s">
        <v>48</v>
      </c>
      <c r="H3267" t="s">
        <v>36</v>
      </c>
      <c r="I3267">
        <f>IF(OR(financial_transactions35[[#This Row],[amount]]&lt;$L$16, financial_transactions35[[#This Row],[amount]]&gt;$L$17), 1, 0)</f>
        <v>1</v>
      </c>
    </row>
    <row r="3268" spans="1:9">
      <c r="A3268" t="s">
        <v>6326</v>
      </c>
      <c r="B3268" s="3">
        <v>45420</v>
      </c>
      <c r="C3268" t="s">
        <v>6327</v>
      </c>
      <c r="D3268">
        <v>1152.33</v>
      </c>
      <c r="E3268" t="s">
        <v>25</v>
      </c>
      <c r="F3268" t="s">
        <v>20</v>
      </c>
      <c r="G3268" t="s">
        <v>27</v>
      </c>
      <c r="H3268" t="s">
        <v>53</v>
      </c>
      <c r="I3268">
        <f>IF(OR(financial_transactions35[[#This Row],[amount]]&lt;$L$16, financial_transactions35[[#This Row],[amount]]&gt;$L$17), 1, 0)</f>
        <v>1</v>
      </c>
    </row>
    <row r="3269" spans="1:9">
      <c r="A3269" t="s">
        <v>6328</v>
      </c>
      <c r="B3269" s="3">
        <v>45420</v>
      </c>
      <c r="C3269" t="s">
        <v>6329</v>
      </c>
      <c r="D3269">
        <v>109.6</v>
      </c>
      <c r="E3269" t="s">
        <v>64</v>
      </c>
      <c r="F3269" t="s">
        <v>32</v>
      </c>
      <c r="G3269" t="s">
        <v>48</v>
      </c>
      <c r="H3269" t="s">
        <v>40</v>
      </c>
      <c r="I3269">
        <f>IF(OR(financial_transactions35[[#This Row],[amount]]&lt;$L$16, financial_transactions35[[#This Row],[amount]]&gt;$L$17), 1, 0)</f>
        <v>1</v>
      </c>
    </row>
    <row r="3270" spans="1:9">
      <c r="A3270" t="s">
        <v>6332</v>
      </c>
      <c r="B3270" s="3">
        <v>45420</v>
      </c>
      <c r="C3270" t="s">
        <v>5081</v>
      </c>
      <c r="D3270">
        <v>731.36</v>
      </c>
      <c r="E3270" t="s">
        <v>25</v>
      </c>
      <c r="F3270" t="s">
        <v>61</v>
      </c>
      <c r="G3270" t="s">
        <v>27</v>
      </c>
      <c r="H3270" t="s">
        <v>176</v>
      </c>
      <c r="I3270">
        <f>IF(OR(financial_transactions35[[#This Row],[amount]]&lt;$L$16, financial_transactions35[[#This Row],[amount]]&gt;$L$17), 1, 0)</f>
        <v>1</v>
      </c>
    </row>
    <row r="3271" spans="1:9">
      <c r="A3271" t="s">
        <v>6333</v>
      </c>
      <c r="B3271" s="3">
        <v>45420</v>
      </c>
      <c r="C3271" t="s">
        <v>6334</v>
      </c>
      <c r="D3271">
        <v>63.14</v>
      </c>
      <c r="E3271" t="s">
        <v>31</v>
      </c>
      <c r="F3271" t="s">
        <v>32</v>
      </c>
      <c r="G3271" t="s">
        <v>48</v>
      </c>
      <c r="H3271" t="s">
        <v>75</v>
      </c>
      <c r="I3271">
        <f>IF(OR(financial_transactions35[[#This Row],[amount]]&lt;$L$16, financial_transactions35[[#This Row],[amount]]&gt;$L$17), 1, 0)</f>
        <v>1</v>
      </c>
    </row>
    <row r="3272" spans="1:9">
      <c r="A3272" t="s">
        <v>6335</v>
      </c>
      <c r="B3272" s="3">
        <v>45420</v>
      </c>
      <c r="C3272" t="s">
        <v>6336</v>
      </c>
      <c r="D3272">
        <v>980.24</v>
      </c>
      <c r="E3272" t="s">
        <v>25</v>
      </c>
      <c r="F3272" t="s">
        <v>20</v>
      </c>
      <c r="G3272" t="s">
        <v>39</v>
      </c>
      <c r="H3272" t="s">
        <v>53</v>
      </c>
      <c r="I3272">
        <f>IF(OR(financial_transactions35[[#This Row],[amount]]&lt;$L$16, financial_transactions35[[#This Row],[amount]]&gt;$L$17), 1, 0)</f>
        <v>1</v>
      </c>
    </row>
    <row r="3273" spans="1:9">
      <c r="A3273" t="s">
        <v>6337</v>
      </c>
      <c r="B3273" s="3">
        <v>45421</v>
      </c>
      <c r="C3273" t="s">
        <v>6338</v>
      </c>
      <c r="D3273">
        <v>14826.63</v>
      </c>
      <c r="E3273" t="s">
        <v>16079</v>
      </c>
      <c r="F3273" t="s">
        <v>20</v>
      </c>
      <c r="G3273" t="s">
        <v>21</v>
      </c>
      <c r="H3273" t="s">
        <v>176</v>
      </c>
      <c r="I3273">
        <f>IF(OR(financial_transactions35[[#This Row],[amount]]&lt;$L$16, financial_transactions35[[#This Row],[amount]]&gt;$L$17), 1, 0)</f>
        <v>1</v>
      </c>
    </row>
    <row r="3274" spans="1:9">
      <c r="A3274" t="s">
        <v>6339</v>
      </c>
      <c r="B3274" s="3">
        <v>45421</v>
      </c>
      <c r="C3274" t="s">
        <v>6340</v>
      </c>
      <c r="D3274">
        <v>1402.38</v>
      </c>
      <c r="E3274" t="s">
        <v>19</v>
      </c>
      <c r="F3274" t="s">
        <v>26</v>
      </c>
      <c r="G3274" t="s">
        <v>39</v>
      </c>
      <c r="H3274" t="s">
        <v>44</v>
      </c>
      <c r="I3274">
        <f>IF(OR(financial_transactions35[[#This Row],[amount]]&lt;$L$16, financial_transactions35[[#This Row],[amount]]&gt;$L$17), 1, 0)</f>
        <v>1</v>
      </c>
    </row>
    <row r="3275" spans="1:9">
      <c r="A3275" t="s">
        <v>6341</v>
      </c>
      <c r="B3275" s="3">
        <v>45421</v>
      </c>
      <c r="C3275" t="s">
        <v>2831</v>
      </c>
      <c r="D3275">
        <v>1376.35</v>
      </c>
      <c r="E3275" t="s">
        <v>70</v>
      </c>
      <c r="F3275" t="s">
        <v>32</v>
      </c>
      <c r="G3275" t="s">
        <v>48</v>
      </c>
      <c r="H3275" t="s">
        <v>53</v>
      </c>
      <c r="I3275">
        <f>IF(OR(financial_transactions35[[#This Row],[amount]]&lt;$L$16, financial_transactions35[[#This Row],[amount]]&gt;$L$17), 1, 0)</f>
        <v>1</v>
      </c>
    </row>
    <row r="3276" spans="1:9">
      <c r="A3276" t="s">
        <v>6342</v>
      </c>
      <c r="B3276" s="3">
        <v>45421</v>
      </c>
      <c r="C3276" t="s">
        <v>5335</v>
      </c>
      <c r="D3276">
        <v>1236.6500000000001</v>
      </c>
      <c r="E3276" t="s">
        <v>31</v>
      </c>
      <c r="F3276" t="s">
        <v>61</v>
      </c>
      <c r="G3276" t="s">
        <v>48</v>
      </c>
      <c r="H3276" t="s">
        <v>28</v>
      </c>
      <c r="I3276">
        <f>IF(OR(financial_transactions35[[#This Row],[amount]]&lt;$L$16, financial_transactions35[[#This Row],[amount]]&gt;$L$17), 1, 0)</f>
        <v>1</v>
      </c>
    </row>
    <row r="3277" spans="1:9">
      <c r="A3277" t="s">
        <v>6343</v>
      </c>
      <c r="B3277" s="3">
        <v>45421</v>
      </c>
      <c r="C3277" t="s">
        <v>1514</v>
      </c>
      <c r="D3277">
        <v>1779.77</v>
      </c>
      <c r="E3277" t="s">
        <v>122</v>
      </c>
      <c r="F3277" t="s">
        <v>26</v>
      </c>
      <c r="G3277" t="s">
        <v>39</v>
      </c>
      <c r="H3277" t="s">
        <v>36</v>
      </c>
      <c r="I3277">
        <f>IF(OR(financial_transactions35[[#This Row],[amount]]&lt;$L$16, financial_transactions35[[#This Row],[amount]]&gt;$L$17), 1, 0)</f>
        <v>1</v>
      </c>
    </row>
    <row r="3278" spans="1:9">
      <c r="A3278" t="s">
        <v>6344</v>
      </c>
      <c r="B3278" s="3">
        <v>45421</v>
      </c>
      <c r="C3278" t="s">
        <v>6345</v>
      </c>
      <c r="D3278">
        <v>1569.07</v>
      </c>
      <c r="E3278" t="s">
        <v>52</v>
      </c>
      <c r="F3278" t="s">
        <v>20</v>
      </c>
      <c r="G3278" t="s">
        <v>21</v>
      </c>
      <c r="H3278" t="s">
        <v>87</v>
      </c>
      <c r="I3278">
        <f>IF(OR(financial_transactions35[[#This Row],[amount]]&lt;$L$16, financial_transactions35[[#This Row],[amount]]&gt;$L$17), 1, 0)</f>
        <v>1</v>
      </c>
    </row>
    <row r="3279" spans="1:9">
      <c r="A3279" t="s">
        <v>6346</v>
      </c>
      <c r="B3279" s="3">
        <v>45421</v>
      </c>
      <c r="C3279" t="s">
        <v>5567</v>
      </c>
      <c r="D3279">
        <v>313.97000000000003</v>
      </c>
      <c r="E3279" t="s">
        <v>16079</v>
      </c>
      <c r="F3279" t="s">
        <v>61</v>
      </c>
      <c r="G3279" t="s">
        <v>48</v>
      </c>
      <c r="H3279" t="s">
        <v>123</v>
      </c>
      <c r="I3279">
        <f>IF(OR(financial_transactions35[[#This Row],[amount]]&lt;$L$16, financial_transactions35[[#This Row],[amount]]&gt;$L$17), 1, 0)</f>
        <v>1</v>
      </c>
    </row>
    <row r="3280" spans="1:9">
      <c r="A3280" t="s">
        <v>6347</v>
      </c>
      <c r="B3280" s="3">
        <v>45421</v>
      </c>
      <c r="C3280" t="s">
        <v>6348</v>
      </c>
      <c r="D3280">
        <v>536.53</v>
      </c>
      <c r="E3280" t="s">
        <v>64</v>
      </c>
      <c r="F3280" t="s">
        <v>61</v>
      </c>
      <c r="G3280" t="s">
        <v>48</v>
      </c>
      <c r="H3280" t="s">
        <v>53</v>
      </c>
      <c r="I3280">
        <f>IF(OR(financial_transactions35[[#This Row],[amount]]&lt;$L$16, financial_transactions35[[#This Row],[amount]]&gt;$L$17), 1, 0)</f>
        <v>1</v>
      </c>
    </row>
    <row r="3281" spans="1:9">
      <c r="A3281" t="s">
        <v>6349</v>
      </c>
      <c r="B3281" s="3">
        <v>45421</v>
      </c>
      <c r="C3281" t="s">
        <v>6350</v>
      </c>
      <c r="D3281">
        <v>1454.11</v>
      </c>
      <c r="E3281" t="s">
        <v>122</v>
      </c>
      <c r="F3281" t="s">
        <v>61</v>
      </c>
      <c r="G3281" t="s">
        <v>21</v>
      </c>
      <c r="H3281" t="s">
        <v>36</v>
      </c>
      <c r="I3281">
        <f>IF(OR(financial_transactions35[[#This Row],[amount]]&lt;$L$16, financial_transactions35[[#This Row],[amount]]&gt;$L$17), 1, 0)</f>
        <v>1</v>
      </c>
    </row>
    <row r="3282" spans="1:9">
      <c r="A3282" t="s">
        <v>6351</v>
      </c>
      <c r="B3282" s="3">
        <v>45421</v>
      </c>
      <c r="C3282" t="s">
        <v>355</v>
      </c>
      <c r="D3282">
        <v>1054.6300000000001</v>
      </c>
      <c r="E3282" t="s">
        <v>67</v>
      </c>
      <c r="F3282" t="s">
        <v>61</v>
      </c>
      <c r="G3282" t="s">
        <v>27</v>
      </c>
      <c r="H3282" t="s">
        <v>16080</v>
      </c>
      <c r="I3282">
        <f>IF(OR(financial_transactions35[[#This Row],[amount]]&lt;$L$16, financial_transactions35[[#This Row],[amount]]&gt;$L$17), 1, 0)</f>
        <v>1</v>
      </c>
    </row>
    <row r="3283" spans="1:9">
      <c r="A3283" t="s">
        <v>6352</v>
      </c>
      <c r="B3283" s="3">
        <v>45421</v>
      </c>
      <c r="C3283" t="s">
        <v>2520</v>
      </c>
      <c r="D3283">
        <v>1593.16</v>
      </c>
      <c r="E3283" t="s">
        <v>122</v>
      </c>
      <c r="F3283" t="s">
        <v>61</v>
      </c>
      <c r="G3283" t="s">
        <v>39</v>
      </c>
      <c r="H3283" t="s">
        <v>53</v>
      </c>
      <c r="I3283">
        <f>IF(OR(financial_transactions35[[#This Row],[amount]]&lt;$L$16, financial_transactions35[[#This Row],[amount]]&gt;$L$17), 1, 0)</f>
        <v>1</v>
      </c>
    </row>
    <row r="3284" spans="1:9">
      <c r="A3284" t="s">
        <v>6353</v>
      </c>
      <c r="B3284" s="3">
        <v>45421</v>
      </c>
      <c r="C3284" t="s">
        <v>6354</v>
      </c>
      <c r="D3284">
        <v>1922.57</v>
      </c>
      <c r="E3284" t="s">
        <v>16079</v>
      </c>
      <c r="F3284" t="s">
        <v>26</v>
      </c>
      <c r="G3284" t="s">
        <v>27</v>
      </c>
      <c r="H3284" t="s">
        <v>57</v>
      </c>
      <c r="I3284">
        <f>IF(OR(financial_transactions35[[#This Row],[amount]]&lt;$L$16, financial_transactions35[[#This Row],[amount]]&gt;$L$17), 1, 0)</f>
        <v>1</v>
      </c>
    </row>
    <row r="3285" spans="1:9">
      <c r="A3285" t="s">
        <v>6355</v>
      </c>
      <c r="B3285" s="3">
        <v>45421</v>
      </c>
      <c r="C3285" t="s">
        <v>6356</v>
      </c>
      <c r="D3285">
        <v>876.92</v>
      </c>
      <c r="E3285" t="s">
        <v>16110</v>
      </c>
      <c r="F3285" t="s">
        <v>26</v>
      </c>
      <c r="G3285" t="s">
        <v>39</v>
      </c>
      <c r="H3285" t="s">
        <v>49</v>
      </c>
      <c r="I3285">
        <f>IF(OR(financial_transactions35[[#This Row],[amount]]&lt;$L$16, financial_transactions35[[#This Row],[amount]]&gt;$L$17), 1, 0)</f>
        <v>1</v>
      </c>
    </row>
    <row r="3286" spans="1:9">
      <c r="A3286" t="s">
        <v>6357</v>
      </c>
      <c r="B3286" s="3">
        <v>45421</v>
      </c>
      <c r="C3286" t="s">
        <v>6358</v>
      </c>
      <c r="D3286">
        <v>580.48</v>
      </c>
      <c r="E3286" t="s">
        <v>122</v>
      </c>
      <c r="F3286" t="s">
        <v>61</v>
      </c>
      <c r="G3286" t="s">
        <v>21</v>
      </c>
      <c r="H3286" t="s">
        <v>36</v>
      </c>
      <c r="I3286">
        <f>IF(OR(financial_transactions35[[#This Row],[amount]]&lt;$L$16, financial_transactions35[[#This Row],[amount]]&gt;$L$17), 1, 0)</f>
        <v>1</v>
      </c>
    </row>
    <row r="3287" spans="1:9">
      <c r="A3287" t="s">
        <v>6359</v>
      </c>
      <c r="B3287" s="3">
        <v>45421</v>
      </c>
      <c r="C3287" t="s">
        <v>6360</v>
      </c>
      <c r="D3287">
        <v>77.540000000000006</v>
      </c>
      <c r="E3287" t="s">
        <v>47</v>
      </c>
      <c r="F3287" t="s">
        <v>20</v>
      </c>
      <c r="G3287" t="s">
        <v>21</v>
      </c>
      <c r="H3287" t="s">
        <v>22</v>
      </c>
      <c r="I3287">
        <f>IF(OR(financial_transactions35[[#This Row],[amount]]&lt;$L$16, financial_transactions35[[#This Row],[amount]]&gt;$L$17), 1, 0)</f>
        <v>1</v>
      </c>
    </row>
    <row r="3288" spans="1:9">
      <c r="A3288" t="s">
        <v>6361</v>
      </c>
      <c r="B3288" s="3">
        <v>45421</v>
      </c>
      <c r="C3288" t="s">
        <v>5039</v>
      </c>
      <c r="D3288">
        <v>413.32</v>
      </c>
      <c r="E3288" t="s">
        <v>25</v>
      </c>
      <c r="F3288" t="s">
        <v>20</v>
      </c>
      <c r="G3288" t="s">
        <v>21</v>
      </c>
      <c r="H3288" t="s">
        <v>16080</v>
      </c>
      <c r="I3288">
        <f>IF(OR(financial_transactions35[[#This Row],[amount]]&lt;$L$16, financial_transactions35[[#This Row],[amount]]&gt;$L$17), 1, 0)</f>
        <v>1</v>
      </c>
    </row>
    <row r="3289" spans="1:9">
      <c r="A3289" t="s">
        <v>6362</v>
      </c>
      <c r="B3289" s="3">
        <v>45421</v>
      </c>
      <c r="C3289" t="s">
        <v>6363</v>
      </c>
      <c r="D3289">
        <v>1768.7</v>
      </c>
      <c r="E3289" t="s">
        <v>70</v>
      </c>
      <c r="F3289" t="s">
        <v>20</v>
      </c>
      <c r="G3289" t="s">
        <v>21</v>
      </c>
      <c r="H3289" t="s">
        <v>22</v>
      </c>
      <c r="I3289">
        <f>IF(OR(financial_transactions35[[#This Row],[amount]]&lt;$L$16, financial_transactions35[[#This Row],[amount]]&gt;$L$17), 1, 0)</f>
        <v>1</v>
      </c>
    </row>
    <row r="3290" spans="1:9">
      <c r="A3290" t="s">
        <v>6364</v>
      </c>
      <c r="B3290" s="3">
        <v>45421</v>
      </c>
      <c r="C3290" t="s">
        <v>6244</v>
      </c>
      <c r="D3290">
        <v>998.83</v>
      </c>
      <c r="E3290" t="s">
        <v>122</v>
      </c>
      <c r="F3290" t="s">
        <v>26</v>
      </c>
      <c r="G3290" t="s">
        <v>27</v>
      </c>
      <c r="H3290" t="s">
        <v>36</v>
      </c>
      <c r="I3290">
        <f>IF(OR(financial_transactions35[[#This Row],[amount]]&lt;$L$16, financial_transactions35[[#This Row],[amount]]&gt;$L$17), 1, 0)</f>
        <v>1</v>
      </c>
    </row>
    <row r="3291" spans="1:9">
      <c r="A3291" t="s">
        <v>6366</v>
      </c>
      <c r="B3291" s="3">
        <v>45421</v>
      </c>
      <c r="C3291" t="s">
        <v>4968</v>
      </c>
      <c r="D3291">
        <v>1058.3399999999999</v>
      </c>
      <c r="E3291" t="s">
        <v>52</v>
      </c>
      <c r="F3291" t="s">
        <v>26</v>
      </c>
      <c r="G3291" t="s">
        <v>21</v>
      </c>
      <c r="H3291" t="s">
        <v>33</v>
      </c>
      <c r="I3291">
        <f>IF(OR(financial_transactions35[[#This Row],[amount]]&lt;$L$16, financial_transactions35[[#This Row],[amount]]&gt;$L$17), 1, 0)</f>
        <v>1</v>
      </c>
    </row>
    <row r="3292" spans="1:9">
      <c r="A3292" t="s">
        <v>6367</v>
      </c>
      <c r="B3292" s="3">
        <v>45422</v>
      </c>
      <c r="C3292" t="s">
        <v>6368</v>
      </c>
      <c r="D3292">
        <v>99.05</v>
      </c>
      <c r="E3292" t="s">
        <v>67</v>
      </c>
      <c r="F3292" t="s">
        <v>20</v>
      </c>
      <c r="G3292" t="s">
        <v>39</v>
      </c>
      <c r="H3292" t="s">
        <v>57</v>
      </c>
      <c r="I3292">
        <f>IF(OR(financial_transactions35[[#This Row],[amount]]&lt;$L$16, financial_transactions35[[#This Row],[amount]]&gt;$L$17), 1, 0)</f>
        <v>1</v>
      </c>
    </row>
    <row r="3293" spans="1:9">
      <c r="A3293" t="s">
        <v>6369</v>
      </c>
      <c r="B3293" s="3">
        <v>45422</v>
      </c>
      <c r="C3293" t="s">
        <v>4277</v>
      </c>
      <c r="D3293">
        <v>1366.54</v>
      </c>
      <c r="E3293" t="s">
        <v>47</v>
      </c>
      <c r="F3293" t="s">
        <v>26</v>
      </c>
      <c r="G3293" t="s">
        <v>21</v>
      </c>
      <c r="H3293" t="s">
        <v>16080</v>
      </c>
      <c r="I3293">
        <f>IF(OR(financial_transactions35[[#This Row],[amount]]&lt;$L$16, financial_transactions35[[#This Row],[amount]]&gt;$L$17), 1, 0)</f>
        <v>1</v>
      </c>
    </row>
    <row r="3294" spans="1:9">
      <c r="A3294" t="s">
        <v>6370</v>
      </c>
      <c r="B3294" s="3">
        <v>45422</v>
      </c>
      <c r="C3294" t="s">
        <v>6371</v>
      </c>
      <c r="D3294">
        <v>132.74</v>
      </c>
      <c r="E3294" t="s">
        <v>16110</v>
      </c>
      <c r="F3294" t="s">
        <v>61</v>
      </c>
      <c r="G3294" t="s">
        <v>21</v>
      </c>
      <c r="H3294" t="s">
        <v>53</v>
      </c>
      <c r="I3294">
        <f>IF(OR(financial_transactions35[[#This Row],[amount]]&lt;$L$16, financial_transactions35[[#This Row],[amount]]&gt;$L$17), 1, 0)</f>
        <v>1</v>
      </c>
    </row>
    <row r="3295" spans="1:9">
      <c r="A3295" t="s">
        <v>6372</v>
      </c>
      <c r="B3295" s="3">
        <v>45422</v>
      </c>
      <c r="C3295" t="s">
        <v>5092</v>
      </c>
      <c r="D3295">
        <v>815.88</v>
      </c>
      <c r="E3295" t="s">
        <v>31</v>
      </c>
      <c r="F3295" t="s">
        <v>32</v>
      </c>
      <c r="G3295" t="s">
        <v>39</v>
      </c>
      <c r="H3295" t="s">
        <v>75</v>
      </c>
      <c r="I3295">
        <f>IF(OR(financial_transactions35[[#This Row],[amount]]&lt;$L$16, financial_transactions35[[#This Row],[amount]]&gt;$L$17), 1, 0)</f>
        <v>1</v>
      </c>
    </row>
    <row r="3296" spans="1:9">
      <c r="A3296" t="s">
        <v>6373</v>
      </c>
      <c r="B3296" s="3">
        <v>45422</v>
      </c>
      <c r="C3296" t="s">
        <v>6374</v>
      </c>
      <c r="D3296">
        <v>1491.75</v>
      </c>
      <c r="E3296" t="s">
        <v>31</v>
      </c>
      <c r="F3296" t="s">
        <v>61</v>
      </c>
      <c r="G3296" t="s">
        <v>48</v>
      </c>
      <c r="H3296" t="s">
        <v>87</v>
      </c>
      <c r="I3296">
        <f>IF(OR(financial_transactions35[[#This Row],[amount]]&lt;$L$16, financial_transactions35[[#This Row],[amount]]&gt;$L$17), 1, 0)</f>
        <v>1</v>
      </c>
    </row>
    <row r="3297" spans="1:9">
      <c r="A3297" t="s">
        <v>6378</v>
      </c>
      <c r="B3297" s="3">
        <v>45422</v>
      </c>
      <c r="C3297" t="s">
        <v>6379</v>
      </c>
      <c r="D3297">
        <v>87.36</v>
      </c>
      <c r="E3297" t="s">
        <v>16110</v>
      </c>
      <c r="F3297" t="s">
        <v>32</v>
      </c>
      <c r="G3297" t="s">
        <v>27</v>
      </c>
      <c r="H3297" t="s">
        <v>87</v>
      </c>
      <c r="I3297">
        <f>IF(OR(financial_transactions35[[#This Row],[amount]]&lt;$L$16, financial_transactions35[[#This Row],[amount]]&gt;$L$17), 1, 0)</f>
        <v>1</v>
      </c>
    </row>
    <row r="3298" spans="1:9">
      <c r="A3298" t="s">
        <v>6382</v>
      </c>
      <c r="B3298" s="3">
        <v>45422</v>
      </c>
      <c r="C3298" t="s">
        <v>1364</v>
      </c>
      <c r="D3298">
        <v>570.44000000000005</v>
      </c>
      <c r="E3298" t="s">
        <v>16079</v>
      </c>
      <c r="F3298" t="s">
        <v>61</v>
      </c>
      <c r="G3298" t="s">
        <v>48</v>
      </c>
      <c r="H3298" t="s">
        <v>33</v>
      </c>
      <c r="I3298">
        <f>IF(OR(financial_transactions35[[#This Row],[amount]]&lt;$L$16, financial_transactions35[[#This Row],[amount]]&gt;$L$17), 1, 0)</f>
        <v>1</v>
      </c>
    </row>
    <row r="3299" spans="1:9">
      <c r="A3299" t="s">
        <v>6383</v>
      </c>
      <c r="B3299" s="3">
        <v>45422</v>
      </c>
      <c r="C3299" t="s">
        <v>6015</v>
      </c>
      <c r="D3299">
        <v>1712.31</v>
      </c>
      <c r="E3299" t="s">
        <v>16079</v>
      </c>
      <c r="F3299" t="s">
        <v>61</v>
      </c>
      <c r="G3299" t="s">
        <v>27</v>
      </c>
      <c r="H3299" t="s">
        <v>44</v>
      </c>
      <c r="I3299">
        <f>IF(OR(financial_transactions35[[#This Row],[amount]]&lt;$L$16, financial_transactions35[[#This Row],[amount]]&gt;$L$17), 1, 0)</f>
        <v>1</v>
      </c>
    </row>
    <row r="3300" spans="1:9">
      <c r="A3300" t="s">
        <v>6384</v>
      </c>
      <c r="B3300" s="3">
        <v>45422</v>
      </c>
      <c r="C3300" t="s">
        <v>6385</v>
      </c>
      <c r="D3300">
        <v>277.22000000000003</v>
      </c>
      <c r="E3300" t="s">
        <v>31</v>
      </c>
      <c r="F3300" t="s">
        <v>61</v>
      </c>
      <c r="G3300" t="s">
        <v>39</v>
      </c>
      <c r="H3300" t="s">
        <v>87</v>
      </c>
      <c r="I3300">
        <f>IF(OR(financial_transactions35[[#This Row],[amount]]&lt;$L$16, financial_transactions35[[#This Row],[amount]]&gt;$L$17), 1, 0)</f>
        <v>1</v>
      </c>
    </row>
    <row r="3301" spans="1:9">
      <c r="A3301" t="s">
        <v>6386</v>
      </c>
      <c r="B3301" s="3">
        <v>45422</v>
      </c>
      <c r="C3301" t="s">
        <v>6387</v>
      </c>
      <c r="D3301">
        <v>772.59</v>
      </c>
      <c r="E3301" t="s">
        <v>31</v>
      </c>
      <c r="F3301" t="s">
        <v>26</v>
      </c>
      <c r="G3301" t="s">
        <v>21</v>
      </c>
      <c r="H3301" t="s">
        <v>94</v>
      </c>
      <c r="I3301">
        <f>IF(OR(financial_transactions35[[#This Row],[amount]]&lt;$L$16, financial_transactions35[[#This Row],[amount]]&gt;$L$17), 1, 0)</f>
        <v>1</v>
      </c>
    </row>
    <row r="3302" spans="1:9">
      <c r="A3302" t="s">
        <v>6388</v>
      </c>
      <c r="B3302" s="3">
        <v>45422</v>
      </c>
      <c r="C3302" t="s">
        <v>6389</v>
      </c>
      <c r="D3302">
        <v>1593.52</v>
      </c>
      <c r="E3302" t="s">
        <v>67</v>
      </c>
      <c r="F3302" t="s">
        <v>32</v>
      </c>
      <c r="G3302" t="s">
        <v>48</v>
      </c>
      <c r="H3302" t="s">
        <v>57</v>
      </c>
      <c r="I3302">
        <f>IF(OR(financial_transactions35[[#This Row],[amount]]&lt;$L$16, financial_transactions35[[#This Row],[amount]]&gt;$L$17), 1, 0)</f>
        <v>1</v>
      </c>
    </row>
    <row r="3303" spans="1:9">
      <c r="A3303" t="s">
        <v>6390</v>
      </c>
      <c r="B3303" s="3">
        <v>45422</v>
      </c>
      <c r="C3303" t="s">
        <v>6391</v>
      </c>
      <c r="D3303">
        <v>1193.69</v>
      </c>
      <c r="E3303" t="s">
        <v>25</v>
      </c>
      <c r="F3303" t="s">
        <v>32</v>
      </c>
      <c r="G3303" t="s">
        <v>39</v>
      </c>
      <c r="H3303" t="s">
        <v>87</v>
      </c>
      <c r="I3303">
        <f>IF(OR(financial_transactions35[[#This Row],[amount]]&lt;$L$16, financial_transactions35[[#This Row],[amount]]&gt;$L$17), 1, 0)</f>
        <v>1</v>
      </c>
    </row>
    <row r="3304" spans="1:9">
      <c r="A3304" t="s">
        <v>6392</v>
      </c>
      <c r="B3304" s="3">
        <v>45422</v>
      </c>
      <c r="C3304" t="s">
        <v>6393</v>
      </c>
      <c r="D3304">
        <v>1705.64</v>
      </c>
      <c r="E3304" t="s">
        <v>16079</v>
      </c>
      <c r="F3304" t="s">
        <v>20</v>
      </c>
      <c r="G3304" t="s">
        <v>21</v>
      </c>
      <c r="H3304" t="s">
        <v>44</v>
      </c>
      <c r="I3304">
        <f>IF(OR(financial_transactions35[[#This Row],[amount]]&lt;$L$16, financial_transactions35[[#This Row],[amount]]&gt;$L$17), 1, 0)</f>
        <v>1</v>
      </c>
    </row>
    <row r="3305" spans="1:9">
      <c r="A3305" t="s">
        <v>6394</v>
      </c>
      <c r="B3305" s="3">
        <v>45422</v>
      </c>
      <c r="C3305" t="s">
        <v>6395</v>
      </c>
      <c r="D3305">
        <v>6717.24</v>
      </c>
      <c r="E3305" t="s">
        <v>52</v>
      </c>
      <c r="F3305" t="s">
        <v>32</v>
      </c>
      <c r="G3305" t="s">
        <v>27</v>
      </c>
      <c r="H3305" t="s">
        <v>94</v>
      </c>
      <c r="I3305">
        <f>IF(OR(financial_transactions35[[#This Row],[amount]]&lt;$L$16, financial_transactions35[[#This Row],[amount]]&gt;$L$17), 1, 0)</f>
        <v>1</v>
      </c>
    </row>
    <row r="3306" spans="1:9">
      <c r="A3306" t="s">
        <v>6396</v>
      </c>
      <c r="B3306" s="3">
        <v>45422</v>
      </c>
      <c r="C3306" t="s">
        <v>3012</v>
      </c>
      <c r="D3306">
        <v>548.01</v>
      </c>
      <c r="E3306" t="s">
        <v>16079</v>
      </c>
      <c r="F3306" t="s">
        <v>26</v>
      </c>
      <c r="G3306" t="s">
        <v>48</v>
      </c>
      <c r="H3306" t="s">
        <v>16080</v>
      </c>
      <c r="I3306">
        <f>IF(OR(financial_transactions35[[#This Row],[amount]]&lt;$L$16, financial_transactions35[[#This Row],[amount]]&gt;$L$17), 1, 0)</f>
        <v>1</v>
      </c>
    </row>
    <row r="3307" spans="1:9">
      <c r="A3307" t="s">
        <v>6397</v>
      </c>
      <c r="B3307" s="3">
        <v>45422</v>
      </c>
      <c r="C3307" t="s">
        <v>3814</v>
      </c>
      <c r="D3307">
        <v>599.41999999999996</v>
      </c>
      <c r="E3307" t="s">
        <v>70</v>
      </c>
      <c r="F3307" t="s">
        <v>32</v>
      </c>
      <c r="G3307" t="s">
        <v>39</v>
      </c>
      <c r="H3307" t="s">
        <v>53</v>
      </c>
      <c r="I3307">
        <f>IF(OR(financial_transactions35[[#This Row],[amount]]&lt;$L$16, financial_transactions35[[#This Row],[amount]]&gt;$L$17), 1, 0)</f>
        <v>1</v>
      </c>
    </row>
    <row r="3308" spans="1:9">
      <c r="A3308" t="s">
        <v>6398</v>
      </c>
      <c r="B3308" s="3">
        <v>45422</v>
      </c>
      <c r="C3308" t="s">
        <v>6399</v>
      </c>
      <c r="D3308">
        <v>1767.42</v>
      </c>
      <c r="E3308" t="s">
        <v>67</v>
      </c>
      <c r="F3308" t="s">
        <v>32</v>
      </c>
      <c r="G3308" t="s">
        <v>48</v>
      </c>
      <c r="H3308" t="s">
        <v>33</v>
      </c>
      <c r="I3308">
        <f>IF(OR(financial_transactions35[[#This Row],[amount]]&lt;$L$16, financial_transactions35[[#This Row],[amount]]&gt;$L$17), 1, 0)</f>
        <v>1</v>
      </c>
    </row>
    <row r="3309" spans="1:9">
      <c r="A3309" t="s">
        <v>6400</v>
      </c>
      <c r="B3309" s="3">
        <v>45422</v>
      </c>
      <c r="C3309" t="s">
        <v>6401</v>
      </c>
      <c r="D3309">
        <v>807.46</v>
      </c>
      <c r="E3309" t="s">
        <v>19</v>
      </c>
      <c r="F3309" t="s">
        <v>32</v>
      </c>
      <c r="G3309" t="s">
        <v>39</v>
      </c>
      <c r="H3309" t="s">
        <v>33</v>
      </c>
      <c r="I3309">
        <f>IF(OR(financial_transactions35[[#This Row],[amount]]&lt;$L$16, financial_transactions35[[#This Row],[amount]]&gt;$L$17), 1, 0)</f>
        <v>1</v>
      </c>
    </row>
    <row r="3310" spans="1:9">
      <c r="A3310" t="s">
        <v>6402</v>
      </c>
      <c r="B3310" s="3">
        <v>45422</v>
      </c>
      <c r="C3310" t="s">
        <v>6403</v>
      </c>
      <c r="D3310">
        <v>1837.4</v>
      </c>
      <c r="E3310" t="s">
        <v>67</v>
      </c>
      <c r="F3310" t="s">
        <v>61</v>
      </c>
      <c r="G3310" t="s">
        <v>21</v>
      </c>
      <c r="H3310" t="s">
        <v>44</v>
      </c>
      <c r="I3310">
        <f>IF(OR(financial_transactions35[[#This Row],[amount]]&lt;$L$16, financial_transactions35[[#This Row],[amount]]&gt;$L$17), 1, 0)</f>
        <v>1</v>
      </c>
    </row>
    <row r="3311" spans="1:9">
      <c r="A3311" t="s">
        <v>6404</v>
      </c>
      <c r="B3311" s="3">
        <v>45423</v>
      </c>
      <c r="C3311" t="s">
        <v>5186</v>
      </c>
      <c r="D3311">
        <v>1993.79</v>
      </c>
      <c r="E3311" t="s">
        <v>64</v>
      </c>
      <c r="F3311" t="s">
        <v>32</v>
      </c>
      <c r="G3311" t="s">
        <v>21</v>
      </c>
      <c r="H3311" t="s">
        <v>123</v>
      </c>
      <c r="I3311">
        <f>IF(OR(financial_transactions35[[#This Row],[amount]]&lt;$L$16, financial_transactions35[[#This Row],[amount]]&gt;$L$17), 1, 0)</f>
        <v>1</v>
      </c>
    </row>
    <row r="3312" spans="1:9">
      <c r="A3312" t="s">
        <v>6405</v>
      </c>
      <c r="B3312" s="3">
        <v>45423</v>
      </c>
      <c r="C3312" t="s">
        <v>46</v>
      </c>
      <c r="D3312">
        <v>982.14</v>
      </c>
      <c r="E3312" t="s">
        <v>16079</v>
      </c>
      <c r="F3312" t="s">
        <v>32</v>
      </c>
      <c r="G3312" t="s">
        <v>39</v>
      </c>
      <c r="H3312" t="s">
        <v>44</v>
      </c>
      <c r="I3312">
        <f>IF(OR(financial_transactions35[[#This Row],[amount]]&lt;$L$16, financial_transactions35[[#This Row],[amount]]&gt;$L$17), 1, 0)</f>
        <v>1</v>
      </c>
    </row>
    <row r="3313" spans="1:9">
      <c r="A3313" t="s">
        <v>6408</v>
      </c>
      <c r="B3313" s="3">
        <v>45423</v>
      </c>
      <c r="C3313" t="s">
        <v>6409</v>
      </c>
      <c r="D3313">
        <v>1133.1099999999999</v>
      </c>
      <c r="E3313" t="s">
        <v>19</v>
      </c>
      <c r="F3313" t="s">
        <v>32</v>
      </c>
      <c r="G3313" t="s">
        <v>39</v>
      </c>
      <c r="H3313" t="s">
        <v>22</v>
      </c>
      <c r="I3313">
        <f>IF(OR(financial_transactions35[[#This Row],[amount]]&lt;$L$16, financial_transactions35[[#This Row],[amount]]&gt;$L$17), 1, 0)</f>
        <v>1</v>
      </c>
    </row>
    <row r="3314" spans="1:9">
      <c r="A3314" t="s">
        <v>6410</v>
      </c>
      <c r="B3314" s="3">
        <v>45423</v>
      </c>
      <c r="C3314" t="s">
        <v>6411</v>
      </c>
      <c r="D3314">
        <v>625.17999999999995</v>
      </c>
      <c r="E3314" t="s">
        <v>16110</v>
      </c>
      <c r="F3314" t="s">
        <v>61</v>
      </c>
      <c r="G3314" t="s">
        <v>27</v>
      </c>
      <c r="H3314" t="s">
        <v>87</v>
      </c>
      <c r="I3314">
        <f>IF(OR(financial_transactions35[[#This Row],[amount]]&lt;$L$16, financial_transactions35[[#This Row],[amount]]&gt;$L$17), 1, 0)</f>
        <v>1</v>
      </c>
    </row>
    <row r="3315" spans="1:9">
      <c r="A3315" t="s">
        <v>6412</v>
      </c>
      <c r="B3315" s="3">
        <v>45423</v>
      </c>
      <c r="C3315" t="s">
        <v>290</v>
      </c>
      <c r="D3315">
        <v>318.45999999999998</v>
      </c>
      <c r="E3315" t="s">
        <v>19</v>
      </c>
      <c r="F3315" t="s">
        <v>20</v>
      </c>
      <c r="G3315" t="s">
        <v>21</v>
      </c>
      <c r="H3315" t="s">
        <v>176</v>
      </c>
      <c r="I3315">
        <f>IF(OR(financial_transactions35[[#This Row],[amount]]&lt;$L$16, financial_transactions35[[#This Row],[amount]]&gt;$L$17), 1, 0)</f>
        <v>1</v>
      </c>
    </row>
    <row r="3316" spans="1:9">
      <c r="A3316" t="s">
        <v>6413</v>
      </c>
      <c r="B3316" s="3">
        <v>45423</v>
      </c>
      <c r="C3316" t="s">
        <v>2055</v>
      </c>
      <c r="D3316">
        <v>1436.11</v>
      </c>
      <c r="E3316" t="s">
        <v>25</v>
      </c>
      <c r="F3316" t="s">
        <v>32</v>
      </c>
      <c r="G3316" t="s">
        <v>39</v>
      </c>
      <c r="H3316" t="s">
        <v>57</v>
      </c>
      <c r="I3316">
        <f>IF(OR(financial_transactions35[[#This Row],[amount]]&lt;$L$16, financial_transactions35[[#This Row],[amount]]&gt;$L$17), 1, 0)</f>
        <v>1</v>
      </c>
    </row>
    <row r="3317" spans="1:9">
      <c r="A3317" t="s">
        <v>6414</v>
      </c>
      <c r="B3317" s="3">
        <v>45423</v>
      </c>
      <c r="C3317" t="s">
        <v>5840</v>
      </c>
      <c r="D3317">
        <v>554.41999999999996</v>
      </c>
      <c r="E3317" t="s">
        <v>67</v>
      </c>
      <c r="F3317" t="s">
        <v>61</v>
      </c>
      <c r="G3317" t="s">
        <v>39</v>
      </c>
      <c r="H3317" t="s">
        <v>44</v>
      </c>
      <c r="I3317">
        <f>IF(OR(financial_transactions35[[#This Row],[amount]]&lt;$L$16, financial_transactions35[[#This Row],[amount]]&gt;$L$17), 1, 0)</f>
        <v>1</v>
      </c>
    </row>
    <row r="3318" spans="1:9">
      <c r="A3318" t="s">
        <v>6415</v>
      </c>
      <c r="B3318" s="3">
        <v>45423</v>
      </c>
      <c r="C3318" t="s">
        <v>2798</v>
      </c>
      <c r="D3318">
        <v>398.02</v>
      </c>
      <c r="E3318" t="s">
        <v>64</v>
      </c>
      <c r="F3318" t="s">
        <v>61</v>
      </c>
      <c r="G3318" t="s">
        <v>27</v>
      </c>
      <c r="H3318" t="s">
        <v>33</v>
      </c>
      <c r="I3318">
        <f>IF(OR(financial_transactions35[[#This Row],[amount]]&lt;$L$16, financial_transactions35[[#This Row],[amount]]&gt;$L$17), 1, 0)</f>
        <v>1</v>
      </c>
    </row>
    <row r="3319" spans="1:9">
      <c r="A3319" t="s">
        <v>6416</v>
      </c>
      <c r="B3319" s="3">
        <v>45423</v>
      </c>
      <c r="C3319" t="s">
        <v>1329</v>
      </c>
      <c r="D3319">
        <v>1267.18</v>
      </c>
      <c r="E3319" t="s">
        <v>47</v>
      </c>
      <c r="F3319" t="s">
        <v>20</v>
      </c>
      <c r="G3319" t="s">
        <v>21</v>
      </c>
      <c r="H3319" t="s">
        <v>44</v>
      </c>
      <c r="I3319">
        <f>IF(OR(financial_transactions35[[#This Row],[amount]]&lt;$L$16, financial_transactions35[[#This Row],[amount]]&gt;$L$17), 1, 0)</f>
        <v>1</v>
      </c>
    </row>
    <row r="3320" spans="1:9">
      <c r="A3320" t="s">
        <v>6417</v>
      </c>
      <c r="B3320" s="3">
        <v>45423</v>
      </c>
      <c r="C3320" t="s">
        <v>6418</v>
      </c>
      <c r="D3320">
        <v>6896.98</v>
      </c>
      <c r="E3320" t="s">
        <v>64</v>
      </c>
      <c r="F3320" t="s">
        <v>20</v>
      </c>
      <c r="G3320" t="s">
        <v>21</v>
      </c>
      <c r="H3320" t="s">
        <v>53</v>
      </c>
      <c r="I3320">
        <f>IF(OR(financial_transactions35[[#This Row],[amount]]&lt;$L$16, financial_transactions35[[#This Row],[amount]]&gt;$L$17), 1, 0)</f>
        <v>1</v>
      </c>
    </row>
    <row r="3321" spans="1:9">
      <c r="A3321" t="s">
        <v>6421</v>
      </c>
      <c r="B3321" s="3">
        <v>45423</v>
      </c>
      <c r="C3321" t="s">
        <v>2771</v>
      </c>
      <c r="D3321">
        <v>1604.73</v>
      </c>
      <c r="E3321" t="s">
        <v>70</v>
      </c>
      <c r="F3321" t="s">
        <v>20</v>
      </c>
      <c r="G3321" t="s">
        <v>48</v>
      </c>
      <c r="H3321" t="s">
        <v>123</v>
      </c>
      <c r="I3321">
        <f>IF(OR(financial_transactions35[[#This Row],[amount]]&lt;$L$16, financial_transactions35[[#This Row],[amount]]&gt;$L$17), 1, 0)</f>
        <v>1</v>
      </c>
    </row>
    <row r="3322" spans="1:9">
      <c r="A3322" t="s">
        <v>6422</v>
      </c>
      <c r="B3322" s="3">
        <v>45423</v>
      </c>
      <c r="C3322" t="s">
        <v>6423</v>
      </c>
      <c r="D3322">
        <v>546.26</v>
      </c>
      <c r="E3322" t="s">
        <v>52</v>
      </c>
      <c r="F3322" t="s">
        <v>26</v>
      </c>
      <c r="G3322" t="s">
        <v>27</v>
      </c>
      <c r="H3322" t="s">
        <v>94</v>
      </c>
      <c r="I3322">
        <f>IF(OR(financial_transactions35[[#This Row],[amount]]&lt;$L$16, financial_transactions35[[#This Row],[amount]]&gt;$L$17), 1, 0)</f>
        <v>1</v>
      </c>
    </row>
    <row r="3323" spans="1:9">
      <c r="A3323" t="s">
        <v>6424</v>
      </c>
      <c r="B3323" s="3">
        <v>45423</v>
      </c>
      <c r="C3323" t="s">
        <v>6425</v>
      </c>
      <c r="D3323">
        <v>183.34</v>
      </c>
      <c r="E3323" t="s">
        <v>122</v>
      </c>
      <c r="F3323" t="s">
        <v>32</v>
      </c>
      <c r="G3323" t="s">
        <v>21</v>
      </c>
      <c r="H3323" t="s">
        <v>36</v>
      </c>
      <c r="I3323">
        <f>IF(OR(financial_transactions35[[#This Row],[amount]]&lt;$L$16, financial_transactions35[[#This Row],[amount]]&gt;$L$17), 1, 0)</f>
        <v>1</v>
      </c>
    </row>
    <row r="3324" spans="1:9">
      <c r="A3324" t="s">
        <v>6426</v>
      </c>
      <c r="B3324" s="3">
        <v>45423</v>
      </c>
      <c r="C3324" t="s">
        <v>6427</v>
      </c>
      <c r="D3324">
        <v>1641.62</v>
      </c>
      <c r="E3324" t="s">
        <v>16110</v>
      </c>
      <c r="F3324" t="s">
        <v>32</v>
      </c>
      <c r="G3324" t="s">
        <v>27</v>
      </c>
      <c r="H3324" t="s">
        <v>123</v>
      </c>
      <c r="I3324">
        <f>IF(OR(financial_transactions35[[#This Row],[amount]]&lt;$L$16, financial_transactions35[[#This Row],[amount]]&gt;$L$17), 1, 0)</f>
        <v>1</v>
      </c>
    </row>
    <row r="3325" spans="1:9">
      <c r="A3325" t="s">
        <v>6428</v>
      </c>
      <c r="B3325" s="3">
        <v>45423</v>
      </c>
      <c r="C3325" t="s">
        <v>6429</v>
      </c>
      <c r="D3325">
        <v>403.69</v>
      </c>
      <c r="E3325" t="s">
        <v>31</v>
      </c>
      <c r="F3325" t="s">
        <v>20</v>
      </c>
      <c r="G3325" t="s">
        <v>27</v>
      </c>
      <c r="H3325" t="s">
        <v>40</v>
      </c>
      <c r="I3325">
        <f>IF(OR(financial_transactions35[[#This Row],[amount]]&lt;$L$16, financial_transactions35[[#This Row],[amount]]&gt;$L$17), 1, 0)</f>
        <v>1</v>
      </c>
    </row>
    <row r="3326" spans="1:9">
      <c r="A3326" t="s">
        <v>6430</v>
      </c>
      <c r="B3326" s="3">
        <v>45423</v>
      </c>
      <c r="C3326" t="s">
        <v>6431</v>
      </c>
      <c r="D3326">
        <v>1132.8599999999999</v>
      </c>
      <c r="E3326" t="s">
        <v>47</v>
      </c>
      <c r="F3326" t="s">
        <v>20</v>
      </c>
      <c r="G3326" t="s">
        <v>27</v>
      </c>
      <c r="H3326" t="s">
        <v>22</v>
      </c>
      <c r="I3326">
        <f>IF(OR(financial_transactions35[[#This Row],[amount]]&lt;$L$16, financial_transactions35[[#This Row],[amount]]&gt;$L$17), 1, 0)</f>
        <v>1</v>
      </c>
    </row>
    <row r="3327" spans="1:9">
      <c r="A3327" t="s">
        <v>6432</v>
      </c>
      <c r="B3327" s="3">
        <v>45423</v>
      </c>
      <c r="C3327" t="s">
        <v>6253</v>
      </c>
      <c r="D3327">
        <v>1756.6</v>
      </c>
      <c r="E3327" t="s">
        <v>31</v>
      </c>
      <c r="F3327" t="s">
        <v>20</v>
      </c>
      <c r="G3327" t="s">
        <v>39</v>
      </c>
      <c r="H3327" t="s">
        <v>75</v>
      </c>
      <c r="I3327">
        <f>IF(OR(financial_transactions35[[#This Row],[amount]]&lt;$L$16, financial_transactions35[[#This Row],[amount]]&gt;$L$17), 1, 0)</f>
        <v>1</v>
      </c>
    </row>
    <row r="3328" spans="1:9">
      <c r="A3328" t="s">
        <v>6433</v>
      </c>
      <c r="B3328" s="3">
        <v>45423</v>
      </c>
      <c r="C3328" t="s">
        <v>6434</v>
      </c>
      <c r="D3328">
        <v>1996.42</v>
      </c>
      <c r="E3328" t="s">
        <v>122</v>
      </c>
      <c r="F3328" t="s">
        <v>20</v>
      </c>
      <c r="G3328" t="s">
        <v>21</v>
      </c>
      <c r="H3328" t="s">
        <v>22</v>
      </c>
      <c r="I3328">
        <f>IF(OR(financial_transactions35[[#This Row],[amount]]&lt;$L$16, financial_transactions35[[#This Row],[amount]]&gt;$L$17), 1, 0)</f>
        <v>1</v>
      </c>
    </row>
    <row r="3329" spans="1:9">
      <c r="A3329" t="s">
        <v>6435</v>
      </c>
      <c r="B3329" s="3">
        <v>45423</v>
      </c>
      <c r="C3329" t="s">
        <v>6436</v>
      </c>
      <c r="D3329">
        <v>694.19</v>
      </c>
      <c r="E3329" t="s">
        <v>122</v>
      </c>
      <c r="F3329" t="s">
        <v>32</v>
      </c>
      <c r="G3329" t="s">
        <v>48</v>
      </c>
      <c r="H3329" t="s">
        <v>44</v>
      </c>
      <c r="I3329">
        <f>IF(OR(financial_transactions35[[#This Row],[amount]]&lt;$L$16, financial_transactions35[[#This Row],[amount]]&gt;$L$17), 1, 0)</f>
        <v>1</v>
      </c>
    </row>
    <row r="3330" spans="1:9">
      <c r="A3330" t="s">
        <v>6437</v>
      </c>
      <c r="B3330" s="3">
        <v>45423</v>
      </c>
      <c r="C3330" t="s">
        <v>6438</v>
      </c>
      <c r="D3330">
        <v>1414.25</v>
      </c>
      <c r="E3330" t="s">
        <v>16110</v>
      </c>
      <c r="F3330" t="s">
        <v>26</v>
      </c>
      <c r="G3330" t="s">
        <v>39</v>
      </c>
      <c r="H3330" t="s">
        <v>87</v>
      </c>
      <c r="I3330">
        <f>IF(OR(financial_transactions35[[#This Row],[amount]]&lt;$L$16, financial_transactions35[[#This Row],[amount]]&gt;$L$17), 1, 0)</f>
        <v>1</v>
      </c>
    </row>
    <row r="3331" spans="1:9">
      <c r="A3331" t="s">
        <v>6439</v>
      </c>
      <c r="B3331" s="3">
        <v>45423</v>
      </c>
      <c r="C3331" t="s">
        <v>6440</v>
      </c>
      <c r="D3331">
        <v>1547.97</v>
      </c>
      <c r="E3331" t="s">
        <v>19</v>
      </c>
      <c r="F3331" t="s">
        <v>20</v>
      </c>
      <c r="G3331" t="s">
        <v>27</v>
      </c>
      <c r="H3331" t="s">
        <v>123</v>
      </c>
      <c r="I3331">
        <f>IF(OR(financial_transactions35[[#This Row],[amount]]&lt;$L$16, financial_transactions35[[#This Row],[amount]]&gt;$L$17), 1, 0)</f>
        <v>1</v>
      </c>
    </row>
    <row r="3332" spans="1:9">
      <c r="A3332" t="s">
        <v>6441</v>
      </c>
      <c r="B3332" s="3">
        <v>45423</v>
      </c>
      <c r="C3332" t="s">
        <v>6442</v>
      </c>
      <c r="D3332">
        <v>65.430000000000007</v>
      </c>
      <c r="E3332" t="s">
        <v>16079</v>
      </c>
      <c r="F3332" t="s">
        <v>26</v>
      </c>
      <c r="G3332" t="s">
        <v>21</v>
      </c>
      <c r="H3332" t="s">
        <v>75</v>
      </c>
      <c r="I3332">
        <f>IF(OR(financial_transactions35[[#This Row],[amount]]&lt;$L$16, financial_transactions35[[#This Row],[amount]]&gt;$L$17), 1, 0)</f>
        <v>1</v>
      </c>
    </row>
    <row r="3333" spans="1:9">
      <c r="A3333" t="s">
        <v>6443</v>
      </c>
      <c r="B3333" s="3">
        <v>45424</v>
      </c>
      <c r="C3333" t="s">
        <v>6444</v>
      </c>
      <c r="D3333">
        <v>1130.25</v>
      </c>
      <c r="E3333" t="s">
        <v>16110</v>
      </c>
      <c r="F3333" t="s">
        <v>20</v>
      </c>
      <c r="G3333" t="s">
        <v>48</v>
      </c>
      <c r="H3333" t="s">
        <v>109</v>
      </c>
      <c r="I3333">
        <f>IF(OR(financial_transactions35[[#This Row],[amount]]&lt;$L$16, financial_transactions35[[#This Row],[amount]]&gt;$L$17), 1, 0)</f>
        <v>1</v>
      </c>
    </row>
    <row r="3334" spans="1:9">
      <c r="A3334" t="s">
        <v>6445</v>
      </c>
      <c r="B3334" s="3">
        <v>45424</v>
      </c>
      <c r="C3334" t="s">
        <v>6446</v>
      </c>
      <c r="D3334">
        <v>1077.1099999999999</v>
      </c>
      <c r="E3334" t="s">
        <v>47</v>
      </c>
      <c r="F3334" t="s">
        <v>32</v>
      </c>
      <c r="G3334" t="s">
        <v>27</v>
      </c>
      <c r="H3334" t="s">
        <v>109</v>
      </c>
      <c r="I3334">
        <f>IF(OR(financial_transactions35[[#This Row],[amount]]&lt;$L$16, financial_transactions35[[#This Row],[amount]]&gt;$L$17), 1, 0)</f>
        <v>1</v>
      </c>
    </row>
    <row r="3335" spans="1:9">
      <c r="A3335" t="s">
        <v>6447</v>
      </c>
      <c r="B3335" s="3">
        <v>45424</v>
      </c>
      <c r="C3335" t="s">
        <v>5208</v>
      </c>
      <c r="D3335">
        <v>252.59</v>
      </c>
      <c r="E3335" t="s">
        <v>25</v>
      </c>
      <c r="F3335" t="s">
        <v>32</v>
      </c>
      <c r="G3335" t="s">
        <v>48</v>
      </c>
      <c r="H3335" t="s">
        <v>40</v>
      </c>
      <c r="I3335">
        <f>IF(OR(financial_transactions35[[#This Row],[amount]]&lt;$L$16, financial_transactions35[[#This Row],[amount]]&gt;$L$17), 1, 0)</f>
        <v>1</v>
      </c>
    </row>
    <row r="3336" spans="1:9">
      <c r="A3336" t="s">
        <v>6448</v>
      </c>
      <c r="B3336" s="3">
        <v>45424</v>
      </c>
      <c r="C3336" t="s">
        <v>5228</v>
      </c>
      <c r="D3336">
        <v>1679.41</v>
      </c>
      <c r="E3336" t="s">
        <v>16079</v>
      </c>
      <c r="F3336" t="s">
        <v>20</v>
      </c>
      <c r="G3336" t="s">
        <v>48</v>
      </c>
      <c r="H3336" t="s">
        <v>33</v>
      </c>
      <c r="I3336">
        <f>IF(OR(financial_transactions35[[#This Row],[amount]]&lt;$L$16, financial_transactions35[[#This Row],[amount]]&gt;$L$17), 1, 0)</f>
        <v>1</v>
      </c>
    </row>
    <row r="3337" spans="1:9">
      <c r="A3337" t="s">
        <v>6449</v>
      </c>
      <c r="B3337" s="3">
        <v>45424</v>
      </c>
      <c r="C3337" t="s">
        <v>2440</v>
      </c>
      <c r="D3337">
        <v>710.26</v>
      </c>
      <c r="E3337" t="s">
        <v>67</v>
      </c>
      <c r="F3337" t="s">
        <v>26</v>
      </c>
      <c r="G3337" t="s">
        <v>39</v>
      </c>
      <c r="H3337" t="s">
        <v>176</v>
      </c>
      <c r="I3337">
        <f>IF(OR(financial_transactions35[[#This Row],[amount]]&lt;$L$16, financial_transactions35[[#This Row],[amount]]&gt;$L$17), 1, 0)</f>
        <v>1</v>
      </c>
    </row>
    <row r="3338" spans="1:9">
      <c r="A3338" t="s">
        <v>6450</v>
      </c>
      <c r="B3338" s="3">
        <v>45424</v>
      </c>
      <c r="C3338" t="s">
        <v>6095</v>
      </c>
      <c r="D3338">
        <v>561.94000000000005</v>
      </c>
      <c r="E3338" t="s">
        <v>52</v>
      </c>
      <c r="F3338" t="s">
        <v>26</v>
      </c>
      <c r="G3338" t="s">
        <v>48</v>
      </c>
      <c r="H3338" t="s">
        <v>28</v>
      </c>
      <c r="I3338">
        <f>IF(OR(financial_transactions35[[#This Row],[amount]]&lt;$L$16, financial_transactions35[[#This Row],[amount]]&gt;$L$17), 1, 0)</f>
        <v>1</v>
      </c>
    </row>
    <row r="3339" spans="1:9">
      <c r="A3339" t="s">
        <v>6451</v>
      </c>
      <c r="B3339" s="3">
        <v>45424</v>
      </c>
      <c r="C3339" t="s">
        <v>5725</v>
      </c>
      <c r="D3339">
        <v>18643.439999999999</v>
      </c>
      <c r="E3339" t="s">
        <v>47</v>
      </c>
      <c r="F3339" t="s">
        <v>20</v>
      </c>
      <c r="G3339" t="s">
        <v>39</v>
      </c>
      <c r="H3339" t="s">
        <v>53</v>
      </c>
      <c r="I3339">
        <f>IF(OR(financial_transactions35[[#This Row],[amount]]&lt;$L$16, financial_transactions35[[#This Row],[amount]]&gt;$L$17), 1, 0)</f>
        <v>1</v>
      </c>
    </row>
    <row r="3340" spans="1:9">
      <c r="A3340" t="s">
        <v>6452</v>
      </c>
      <c r="B3340" s="3">
        <v>45424</v>
      </c>
      <c r="C3340" t="s">
        <v>6453</v>
      </c>
      <c r="D3340">
        <v>1436.01</v>
      </c>
      <c r="E3340" t="s">
        <v>122</v>
      </c>
      <c r="F3340" t="s">
        <v>61</v>
      </c>
      <c r="G3340" t="s">
        <v>39</v>
      </c>
      <c r="H3340" t="s">
        <v>53</v>
      </c>
      <c r="I3340">
        <f>IF(OR(financial_transactions35[[#This Row],[amount]]&lt;$L$16, financial_transactions35[[#This Row],[amount]]&gt;$L$17), 1, 0)</f>
        <v>1</v>
      </c>
    </row>
    <row r="3341" spans="1:9">
      <c r="A3341" t="s">
        <v>6454</v>
      </c>
      <c r="B3341" s="3">
        <v>45424</v>
      </c>
      <c r="C3341" t="s">
        <v>6455</v>
      </c>
      <c r="D3341">
        <v>140.93</v>
      </c>
      <c r="E3341" t="s">
        <v>47</v>
      </c>
      <c r="F3341" t="s">
        <v>61</v>
      </c>
      <c r="G3341" t="s">
        <v>39</v>
      </c>
      <c r="H3341" t="s">
        <v>94</v>
      </c>
      <c r="I3341">
        <f>IF(OR(financial_transactions35[[#This Row],[amount]]&lt;$L$16, financial_transactions35[[#This Row],[amount]]&gt;$L$17), 1, 0)</f>
        <v>1</v>
      </c>
    </row>
    <row r="3342" spans="1:9">
      <c r="A3342" t="s">
        <v>6456</v>
      </c>
      <c r="B3342" s="3">
        <v>45424</v>
      </c>
      <c r="C3342" t="s">
        <v>505</v>
      </c>
      <c r="D3342">
        <v>924.16</v>
      </c>
      <c r="E3342" t="s">
        <v>25</v>
      </c>
      <c r="F3342" t="s">
        <v>26</v>
      </c>
      <c r="G3342" t="s">
        <v>48</v>
      </c>
      <c r="H3342" t="s">
        <v>53</v>
      </c>
      <c r="I3342">
        <f>IF(OR(financial_transactions35[[#This Row],[amount]]&lt;$L$16, financial_transactions35[[#This Row],[amount]]&gt;$L$17), 1, 0)</f>
        <v>1</v>
      </c>
    </row>
    <row r="3343" spans="1:9">
      <c r="A3343" t="s">
        <v>6457</v>
      </c>
      <c r="B3343" s="3">
        <v>45424</v>
      </c>
      <c r="C3343" t="s">
        <v>4112</v>
      </c>
      <c r="D3343">
        <v>1553.72</v>
      </c>
      <c r="E3343" t="s">
        <v>64</v>
      </c>
      <c r="F3343" t="s">
        <v>20</v>
      </c>
      <c r="G3343" t="s">
        <v>48</v>
      </c>
      <c r="H3343" t="s">
        <v>28</v>
      </c>
      <c r="I3343">
        <f>IF(OR(financial_transactions35[[#This Row],[amount]]&lt;$L$16, financial_transactions35[[#This Row],[amount]]&gt;$L$17), 1, 0)</f>
        <v>1</v>
      </c>
    </row>
    <row r="3344" spans="1:9">
      <c r="A3344" t="s">
        <v>6458</v>
      </c>
      <c r="B3344" s="3">
        <v>45424</v>
      </c>
      <c r="C3344" t="s">
        <v>6459</v>
      </c>
      <c r="D3344">
        <v>5115.1499999999996</v>
      </c>
      <c r="E3344" t="s">
        <v>70</v>
      </c>
      <c r="F3344" t="s">
        <v>32</v>
      </c>
      <c r="G3344" t="s">
        <v>48</v>
      </c>
      <c r="H3344" t="s">
        <v>109</v>
      </c>
      <c r="I3344">
        <f>IF(OR(financial_transactions35[[#This Row],[amount]]&lt;$L$16, financial_transactions35[[#This Row],[amount]]&gt;$L$17), 1, 0)</f>
        <v>1</v>
      </c>
    </row>
    <row r="3345" spans="1:9">
      <c r="A3345" t="s">
        <v>6460</v>
      </c>
      <c r="B3345" s="3">
        <v>45424</v>
      </c>
      <c r="C3345" t="s">
        <v>2347</v>
      </c>
      <c r="D3345">
        <v>1629.87</v>
      </c>
      <c r="E3345" t="s">
        <v>25</v>
      </c>
      <c r="F3345" t="s">
        <v>32</v>
      </c>
      <c r="G3345" t="s">
        <v>48</v>
      </c>
      <c r="H3345" t="s">
        <v>94</v>
      </c>
      <c r="I3345">
        <f>IF(OR(financial_transactions35[[#This Row],[amount]]&lt;$L$16, financial_transactions35[[#This Row],[amount]]&gt;$L$17), 1, 0)</f>
        <v>1</v>
      </c>
    </row>
    <row r="3346" spans="1:9">
      <c r="A3346" t="s">
        <v>6461</v>
      </c>
      <c r="B3346" s="3">
        <v>45424</v>
      </c>
      <c r="C3346" t="s">
        <v>6462</v>
      </c>
      <c r="D3346">
        <v>60.47</v>
      </c>
      <c r="E3346" t="s">
        <v>19</v>
      </c>
      <c r="F3346" t="s">
        <v>20</v>
      </c>
      <c r="G3346" t="s">
        <v>27</v>
      </c>
      <c r="H3346" t="s">
        <v>44</v>
      </c>
      <c r="I3346">
        <f>IF(OR(financial_transactions35[[#This Row],[amount]]&lt;$L$16, financial_transactions35[[#This Row],[amount]]&gt;$L$17), 1, 0)</f>
        <v>1</v>
      </c>
    </row>
    <row r="3347" spans="1:9">
      <c r="A3347" t="s">
        <v>6463</v>
      </c>
      <c r="B3347" s="3">
        <v>45424</v>
      </c>
      <c r="C3347" t="s">
        <v>6464</v>
      </c>
      <c r="D3347">
        <v>215.12</v>
      </c>
      <c r="E3347" t="s">
        <v>19</v>
      </c>
      <c r="F3347" t="s">
        <v>20</v>
      </c>
      <c r="G3347" t="s">
        <v>39</v>
      </c>
      <c r="H3347" t="s">
        <v>94</v>
      </c>
      <c r="I3347">
        <f>IF(OR(financial_transactions35[[#This Row],[amount]]&lt;$L$16, financial_transactions35[[#This Row],[amount]]&gt;$L$17), 1, 0)</f>
        <v>1</v>
      </c>
    </row>
    <row r="3348" spans="1:9">
      <c r="A3348" t="s">
        <v>6465</v>
      </c>
      <c r="B3348" s="3">
        <v>45424</v>
      </c>
      <c r="C3348" t="s">
        <v>6466</v>
      </c>
      <c r="D3348">
        <v>406.64</v>
      </c>
      <c r="E3348" t="s">
        <v>16110</v>
      </c>
      <c r="F3348" t="s">
        <v>61</v>
      </c>
      <c r="G3348" t="s">
        <v>21</v>
      </c>
      <c r="H3348" t="s">
        <v>87</v>
      </c>
      <c r="I3348">
        <f>IF(OR(financial_transactions35[[#This Row],[amount]]&lt;$L$16, financial_transactions35[[#This Row],[amount]]&gt;$L$17), 1, 0)</f>
        <v>1</v>
      </c>
    </row>
    <row r="3349" spans="1:9">
      <c r="A3349" t="s">
        <v>6467</v>
      </c>
      <c r="B3349" s="3">
        <v>45424</v>
      </c>
      <c r="C3349" t="s">
        <v>1192</v>
      </c>
      <c r="D3349">
        <v>1827.97</v>
      </c>
      <c r="E3349" t="s">
        <v>19</v>
      </c>
      <c r="F3349" t="s">
        <v>61</v>
      </c>
      <c r="G3349" t="s">
        <v>27</v>
      </c>
      <c r="H3349" t="s">
        <v>36</v>
      </c>
      <c r="I3349">
        <f>IF(OR(financial_transactions35[[#This Row],[amount]]&lt;$L$16, financial_transactions35[[#This Row],[amount]]&gt;$L$17), 1, 0)</f>
        <v>1</v>
      </c>
    </row>
    <row r="3350" spans="1:9">
      <c r="A3350" t="s">
        <v>6468</v>
      </c>
      <c r="B3350" s="3">
        <v>45424</v>
      </c>
      <c r="C3350" t="s">
        <v>6469</v>
      </c>
      <c r="D3350">
        <v>1637.76</v>
      </c>
      <c r="E3350" t="s">
        <v>19</v>
      </c>
      <c r="F3350" t="s">
        <v>32</v>
      </c>
      <c r="G3350" t="s">
        <v>39</v>
      </c>
      <c r="H3350" t="s">
        <v>75</v>
      </c>
      <c r="I3350">
        <f>IF(OR(financial_transactions35[[#This Row],[amount]]&lt;$L$16, financial_transactions35[[#This Row],[amount]]&gt;$L$17), 1, 0)</f>
        <v>1</v>
      </c>
    </row>
    <row r="3351" spans="1:9">
      <c r="A3351" t="s">
        <v>6470</v>
      </c>
      <c r="B3351" s="3">
        <v>45424</v>
      </c>
      <c r="C3351" t="s">
        <v>1366</v>
      </c>
      <c r="D3351">
        <v>1462.46</v>
      </c>
      <c r="E3351" t="s">
        <v>67</v>
      </c>
      <c r="F3351" t="s">
        <v>20</v>
      </c>
      <c r="G3351" t="s">
        <v>48</v>
      </c>
      <c r="H3351" t="s">
        <v>53</v>
      </c>
      <c r="I3351">
        <f>IF(OR(financial_transactions35[[#This Row],[amount]]&lt;$L$16, financial_transactions35[[#This Row],[amount]]&gt;$L$17), 1, 0)</f>
        <v>1</v>
      </c>
    </row>
    <row r="3352" spans="1:9">
      <c r="A3352" t="s">
        <v>6471</v>
      </c>
      <c r="B3352" s="3">
        <v>45424</v>
      </c>
      <c r="C3352" t="s">
        <v>6472</v>
      </c>
      <c r="D3352">
        <v>597.26</v>
      </c>
      <c r="E3352" t="s">
        <v>64</v>
      </c>
      <c r="F3352" t="s">
        <v>61</v>
      </c>
      <c r="G3352" t="s">
        <v>27</v>
      </c>
      <c r="H3352" t="s">
        <v>49</v>
      </c>
      <c r="I3352">
        <f>IF(OR(financial_transactions35[[#This Row],[amount]]&lt;$L$16, financial_transactions35[[#This Row],[amount]]&gt;$L$17), 1, 0)</f>
        <v>1</v>
      </c>
    </row>
    <row r="3353" spans="1:9">
      <c r="A3353" t="s">
        <v>6473</v>
      </c>
      <c r="B3353" s="3">
        <v>45424</v>
      </c>
      <c r="C3353" t="s">
        <v>896</v>
      </c>
      <c r="D3353">
        <v>918.41</v>
      </c>
      <c r="E3353" t="s">
        <v>52</v>
      </c>
      <c r="F3353" t="s">
        <v>61</v>
      </c>
      <c r="G3353" t="s">
        <v>39</v>
      </c>
      <c r="H3353" t="s">
        <v>16080</v>
      </c>
      <c r="I3353">
        <f>IF(OR(financial_transactions35[[#This Row],[amount]]&lt;$L$16, financial_transactions35[[#This Row],[amount]]&gt;$L$17), 1, 0)</f>
        <v>1</v>
      </c>
    </row>
    <row r="3354" spans="1:9">
      <c r="A3354" t="s">
        <v>6474</v>
      </c>
      <c r="B3354" s="3">
        <v>45424</v>
      </c>
      <c r="C3354" t="s">
        <v>6475</v>
      </c>
      <c r="D3354">
        <v>68.72</v>
      </c>
      <c r="E3354" t="s">
        <v>67</v>
      </c>
      <c r="F3354" t="s">
        <v>32</v>
      </c>
      <c r="G3354" t="s">
        <v>48</v>
      </c>
      <c r="H3354" t="s">
        <v>16080</v>
      </c>
      <c r="I3354">
        <f>IF(OR(financial_transactions35[[#This Row],[amount]]&lt;$L$16, financial_transactions35[[#This Row],[amount]]&gt;$L$17), 1, 0)</f>
        <v>1</v>
      </c>
    </row>
    <row r="3355" spans="1:9">
      <c r="A3355" t="s">
        <v>6476</v>
      </c>
      <c r="B3355" s="3">
        <v>45424</v>
      </c>
      <c r="C3355" t="s">
        <v>6477</v>
      </c>
      <c r="D3355">
        <v>773.63</v>
      </c>
      <c r="E3355" t="s">
        <v>19</v>
      </c>
      <c r="F3355" t="s">
        <v>20</v>
      </c>
      <c r="G3355" t="s">
        <v>48</v>
      </c>
      <c r="H3355" t="s">
        <v>44</v>
      </c>
      <c r="I3355">
        <f>IF(OR(financial_transactions35[[#This Row],[amount]]&lt;$L$16, financial_transactions35[[#This Row],[amount]]&gt;$L$17), 1, 0)</f>
        <v>1</v>
      </c>
    </row>
    <row r="3356" spans="1:9">
      <c r="A3356" t="s">
        <v>6478</v>
      </c>
      <c r="B3356" s="3">
        <v>45424</v>
      </c>
      <c r="C3356" t="s">
        <v>137</v>
      </c>
      <c r="D3356">
        <v>1754.59</v>
      </c>
      <c r="E3356" t="s">
        <v>16110</v>
      </c>
      <c r="F3356" t="s">
        <v>61</v>
      </c>
      <c r="G3356" t="s">
        <v>21</v>
      </c>
      <c r="H3356" t="s">
        <v>16080</v>
      </c>
      <c r="I3356">
        <f>IF(OR(financial_transactions35[[#This Row],[amount]]&lt;$L$16, financial_transactions35[[#This Row],[amount]]&gt;$L$17), 1, 0)</f>
        <v>1</v>
      </c>
    </row>
    <row r="3357" spans="1:9">
      <c r="A3357" t="s">
        <v>6479</v>
      </c>
      <c r="B3357" s="3">
        <v>45424</v>
      </c>
      <c r="C3357" t="s">
        <v>6480</v>
      </c>
      <c r="D3357">
        <v>71.52</v>
      </c>
      <c r="E3357" t="s">
        <v>47</v>
      </c>
      <c r="F3357" t="s">
        <v>26</v>
      </c>
      <c r="G3357" t="s">
        <v>21</v>
      </c>
      <c r="H3357" t="s">
        <v>33</v>
      </c>
      <c r="I3357">
        <f>IF(OR(financial_transactions35[[#This Row],[amount]]&lt;$L$16, financial_transactions35[[#This Row],[amount]]&gt;$L$17), 1, 0)</f>
        <v>1</v>
      </c>
    </row>
    <row r="3358" spans="1:9">
      <c r="A3358" t="s">
        <v>6481</v>
      </c>
      <c r="B3358" s="3">
        <v>45424</v>
      </c>
      <c r="C3358" t="s">
        <v>6482</v>
      </c>
      <c r="D3358">
        <v>1184.29</v>
      </c>
      <c r="E3358" t="s">
        <v>64</v>
      </c>
      <c r="F3358" t="s">
        <v>26</v>
      </c>
      <c r="G3358" t="s">
        <v>27</v>
      </c>
      <c r="H3358" t="s">
        <v>16080</v>
      </c>
      <c r="I3358">
        <f>IF(OR(financial_transactions35[[#This Row],[amount]]&lt;$L$16, financial_transactions35[[#This Row],[amount]]&gt;$L$17), 1, 0)</f>
        <v>1</v>
      </c>
    </row>
    <row r="3359" spans="1:9">
      <c r="A3359" t="s">
        <v>6485</v>
      </c>
      <c r="B3359" s="3">
        <v>45424</v>
      </c>
      <c r="C3359" t="s">
        <v>5487</v>
      </c>
      <c r="D3359">
        <v>1103.01</v>
      </c>
      <c r="E3359" t="s">
        <v>31</v>
      </c>
      <c r="F3359" t="s">
        <v>32</v>
      </c>
      <c r="G3359" t="s">
        <v>39</v>
      </c>
      <c r="H3359" t="s">
        <v>109</v>
      </c>
      <c r="I3359">
        <f>IF(OR(financial_transactions35[[#This Row],[amount]]&lt;$L$16, financial_transactions35[[#This Row],[amount]]&gt;$L$17), 1, 0)</f>
        <v>1</v>
      </c>
    </row>
    <row r="3360" spans="1:9">
      <c r="A3360" t="s">
        <v>6486</v>
      </c>
      <c r="B3360" s="3">
        <v>45424</v>
      </c>
      <c r="C3360" t="s">
        <v>1068</v>
      </c>
      <c r="D3360">
        <v>1906</v>
      </c>
      <c r="E3360" t="s">
        <v>31</v>
      </c>
      <c r="F3360" t="s">
        <v>20</v>
      </c>
      <c r="G3360" t="s">
        <v>27</v>
      </c>
      <c r="H3360" t="s">
        <v>33</v>
      </c>
      <c r="I3360">
        <f>IF(OR(financial_transactions35[[#This Row],[amount]]&lt;$L$16, financial_transactions35[[#This Row],[amount]]&gt;$L$17), 1, 0)</f>
        <v>1</v>
      </c>
    </row>
    <row r="3361" spans="1:9">
      <c r="A3361" t="s">
        <v>6487</v>
      </c>
      <c r="B3361" s="3">
        <v>45424</v>
      </c>
      <c r="C3361" t="s">
        <v>2084</v>
      </c>
      <c r="D3361">
        <v>11989.25</v>
      </c>
      <c r="E3361" t="s">
        <v>67</v>
      </c>
      <c r="F3361" t="s">
        <v>20</v>
      </c>
      <c r="G3361" t="s">
        <v>48</v>
      </c>
      <c r="H3361" t="s">
        <v>49</v>
      </c>
      <c r="I3361">
        <f>IF(OR(financial_transactions35[[#This Row],[amount]]&lt;$L$16, financial_transactions35[[#This Row],[amount]]&gt;$L$17), 1, 0)</f>
        <v>1</v>
      </c>
    </row>
    <row r="3362" spans="1:9">
      <c r="A3362" t="s">
        <v>6488</v>
      </c>
      <c r="B3362" s="3">
        <v>45424</v>
      </c>
      <c r="C3362" t="s">
        <v>4169</v>
      </c>
      <c r="D3362">
        <v>1561.34</v>
      </c>
      <c r="E3362" t="s">
        <v>47</v>
      </c>
      <c r="F3362" t="s">
        <v>61</v>
      </c>
      <c r="G3362" t="s">
        <v>27</v>
      </c>
      <c r="H3362" t="s">
        <v>40</v>
      </c>
      <c r="I3362">
        <f>IF(OR(financial_transactions35[[#This Row],[amount]]&lt;$L$16, financial_transactions35[[#This Row],[amount]]&gt;$L$17), 1, 0)</f>
        <v>1</v>
      </c>
    </row>
    <row r="3363" spans="1:9">
      <c r="A3363" t="s">
        <v>6489</v>
      </c>
      <c r="B3363" s="3">
        <v>45424</v>
      </c>
      <c r="C3363" t="s">
        <v>6490</v>
      </c>
      <c r="D3363">
        <v>1116.1600000000001</v>
      </c>
      <c r="E3363" t="s">
        <v>67</v>
      </c>
      <c r="F3363" t="s">
        <v>26</v>
      </c>
      <c r="G3363" t="s">
        <v>21</v>
      </c>
      <c r="H3363" t="s">
        <v>40</v>
      </c>
      <c r="I3363">
        <f>IF(OR(financial_transactions35[[#This Row],[amount]]&lt;$L$16, financial_transactions35[[#This Row],[amount]]&gt;$L$17), 1, 0)</f>
        <v>1</v>
      </c>
    </row>
    <row r="3364" spans="1:9">
      <c r="A3364" t="s">
        <v>6491</v>
      </c>
      <c r="B3364" s="3">
        <v>45424</v>
      </c>
      <c r="C3364" t="s">
        <v>6492</v>
      </c>
      <c r="D3364">
        <v>875.53</v>
      </c>
      <c r="E3364" t="s">
        <v>122</v>
      </c>
      <c r="F3364" t="s">
        <v>20</v>
      </c>
      <c r="G3364" t="s">
        <v>27</v>
      </c>
      <c r="H3364" t="s">
        <v>176</v>
      </c>
      <c r="I3364">
        <f>IF(OR(financial_transactions35[[#This Row],[amount]]&lt;$L$16, financial_transactions35[[#This Row],[amount]]&gt;$L$17), 1, 0)</f>
        <v>1</v>
      </c>
    </row>
    <row r="3365" spans="1:9">
      <c r="A3365" t="s">
        <v>6493</v>
      </c>
      <c r="B3365" s="3">
        <v>45425</v>
      </c>
      <c r="C3365" t="s">
        <v>5346</v>
      </c>
      <c r="D3365">
        <v>395.95</v>
      </c>
      <c r="E3365" t="s">
        <v>47</v>
      </c>
      <c r="F3365" t="s">
        <v>26</v>
      </c>
      <c r="G3365" t="s">
        <v>39</v>
      </c>
      <c r="H3365" t="s">
        <v>176</v>
      </c>
      <c r="I3365">
        <f>IF(OR(financial_transactions35[[#This Row],[amount]]&lt;$L$16, financial_transactions35[[#This Row],[amount]]&gt;$L$17), 1, 0)</f>
        <v>1</v>
      </c>
    </row>
    <row r="3366" spans="1:9">
      <c r="A3366" t="s">
        <v>6494</v>
      </c>
      <c r="B3366" s="3">
        <v>45425</v>
      </c>
      <c r="C3366" t="s">
        <v>2981</v>
      </c>
      <c r="D3366">
        <v>1844.86</v>
      </c>
      <c r="E3366" t="s">
        <v>16110</v>
      </c>
      <c r="F3366" t="s">
        <v>20</v>
      </c>
      <c r="G3366" t="s">
        <v>39</v>
      </c>
      <c r="H3366" t="s">
        <v>40</v>
      </c>
      <c r="I3366">
        <f>IF(OR(financial_transactions35[[#This Row],[amount]]&lt;$L$16, financial_transactions35[[#This Row],[amount]]&gt;$L$17), 1, 0)</f>
        <v>1</v>
      </c>
    </row>
    <row r="3367" spans="1:9">
      <c r="A3367" t="s">
        <v>6495</v>
      </c>
      <c r="B3367" s="3">
        <v>45425</v>
      </c>
      <c r="C3367" t="s">
        <v>24</v>
      </c>
      <c r="D3367">
        <v>695.41</v>
      </c>
      <c r="E3367" t="s">
        <v>25</v>
      </c>
      <c r="F3367" t="s">
        <v>61</v>
      </c>
      <c r="G3367" t="s">
        <v>48</v>
      </c>
      <c r="H3367" t="s">
        <v>87</v>
      </c>
      <c r="I3367">
        <f>IF(OR(financial_transactions35[[#This Row],[amount]]&lt;$L$16, financial_transactions35[[#This Row],[amount]]&gt;$L$17), 1, 0)</f>
        <v>1</v>
      </c>
    </row>
    <row r="3368" spans="1:9">
      <c r="A3368" t="s">
        <v>6496</v>
      </c>
      <c r="B3368" s="3">
        <v>45425</v>
      </c>
      <c r="C3368" t="s">
        <v>6497</v>
      </c>
      <c r="D3368">
        <v>988.79</v>
      </c>
      <c r="E3368" t="s">
        <v>31</v>
      </c>
      <c r="F3368" t="s">
        <v>26</v>
      </c>
      <c r="G3368" t="s">
        <v>48</v>
      </c>
      <c r="H3368" t="s">
        <v>176</v>
      </c>
      <c r="I3368">
        <f>IF(OR(financial_transactions35[[#This Row],[amount]]&lt;$L$16, financial_transactions35[[#This Row],[amount]]&gt;$L$17), 1, 0)</f>
        <v>1</v>
      </c>
    </row>
    <row r="3369" spans="1:9">
      <c r="A3369" t="s">
        <v>6498</v>
      </c>
      <c r="B3369" s="3">
        <v>45425</v>
      </c>
      <c r="C3369" t="s">
        <v>4699</v>
      </c>
      <c r="D3369">
        <v>475.52</v>
      </c>
      <c r="E3369" t="s">
        <v>19</v>
      </c>
      <c r="F3369" t="s">
        <v>20</v>
      </c>
      <c r="G3369" t="s">
        <v>48</v>
      </c>
      <c r="H3369" t="s">
        <v>109</v>
      </c>
      <c r="I3369">
        <f>IF(OR(financial_transactions35[[#This Row],[amount]]&lt;$L$16, financial_transactions35[[#This Row],[amount]]&gt;$L$17), 1, 0)</f>
        <v>1</v>
      </c>
    </row>
    <row r="3370" spans="1:9">
      <c r="A3370" t="s">
        <v>6499</v>
      </c>
      <c r="B3370" s="3">
        <v>45425</v>
      </c>
      <c r="C3370" t="s">
        <v>554</v>
      </c>
      <c r="D3370">
        <v>947.2</v>
      </c>
      <c r="E3370" t="s">
        <v>70</v>
      </c>
      <c r="F3370" t="s">
        <v>32</v>
      </c>
      <c r="G3370" t="s">
        <v>27</v>
      </c>
      <c r="H3370" t="s">
        <v>75</v>
      </c>
      <c r="I3370">
        <f>IF(OR(financial_transactions35[[#This Row],[amount]]&lt;$L$16, financial_transactions35[[#This Row],[amount]]&gt;$L$17), 1, 0)</f>
        <v>1</v>
      </c>
    </row>
    <row r="3371" spans="1:9">
      <c r="A3371" t="s">
        <v>6500</v>
      </c>
      <c r="B3371" s="3">
        <v>45425</v>
      </c>
      <c r="C3371" t="s">
        <v>6501</v>
      </c>
      <c r="D3371">
        <v>1431.95</v>
      </c>
      <c r="E3371" t="s">
        <v>67</v>
      </c>
      <c r="F3371" t="s">
        <v>61</v>
      </c>
      <c r="G3371" t="s">
        <v>39</v>
      </c>
      <c r="H3371" t="s">
        <v>44</v>
      </c>
      <c r="I3371">
        <f>IF(OR(financial_transactions35[[#This Row],[amount]]&lt;$L$16, financial_transactions35[[#This Row],[amount]]&gt;$L$17), 1, 0)</f>
        <v>1</v>
      </c>
    </row>
    <row r="3372" spans="1:9">
      <c r="A3372" t="s">
        <v>6502</v>
      </c>
      <c r="B3372" s="3">
        <v>45425</v>
      </c>
      <c r="C3372" t="s">
        <v>1552</v>
      </c>
      <c r="D3372">
        <v>353.26</v>
      </c>
      <c r="E3372" t="s">
        <v>70</v>
      </c>
      <c r="F3372" t="s">
        <v>61</v>
      </c>
      <c r="G3372" t="s">
        <v>39</v>
      </c>
      <c r="H3372" t="s">
        <v>44</v>
      </c>
      <c r="I3372">
        <f>IF(OR(financial_transactions35[[#This Row],[amount]]&lt;$L$16, financial_transactions35[[#This Row],[amount]]&gt;$L$17), 1, 0)</f>
        <v>1</v>
      </c>
    </row>
    <row r="3373" spans="1:9">
      <c r="A3373" t="s">
        <v>6503</v>
      </c>
      <c r="B3373" s="3">
        <v>45425</v>
      </c>
      <c r="C3373" t="s">
        <v>6504</v>
      </c>
      <c r="D3373">
        <v>1023.04</v>
      </c>
      <c r="E3373" t="s">
        <v>19</v>
      </c>
      <c r="F3373" t="s">
        <v>26</v>
      </c>
      <c r="G3373" t="s">
        <v>48</v>
      </c>
      <c r="H3373" t="s">
        <v>16080</v>
      </c>
      <c r="I3373">
        <f>IF(OR(financial_transactions35[[#This Row],[amount]]&lt;$L$16, financial_transactions35[[#This Row],[amount]]&gt;$L$17), 1, 0)</f>
        <v>1</v>
      </c>
    </row>
    <row r="3374" spans="1:9">
      <c r="A3374" t="s">
        <v>6505</v>
      </c>
      <c r="B3374" s="3">
        <v>45425</v>
      </c>
      <c r="C3374" t="s">
        <v>6506</v>
      </c>
      <c r="D3374">
        <v>51.88</v>
      </c>
      <c r="E3374" t="s">
        <v>16110</v>
      </c>
      <c r="F3374" t="s">
        <v>26</v>
      </c>
      <c r="G3374" t="s">
        <v>27</v>
      </c>
      <c r="H3374" t="s">
        <v>109</v>
      </c>
      <c r="I3374">
        <f>IF(OR(financial_transactions35[[#This Row],[amount]]&lt;$L$16, financial_transactions35[[#This Row],[amount]]&gt;$L$17), 1, 0)</f>
        <v>1</v>
      </c>
    </row>
    <row r="3375" spans="1:9">
      <c r="A3375" t="s">
        <v>6507</v>
      </c>
      <c r="B3375" s="3">
        <v>45425</v>
      </c>
      <c r="C3375" t="s">
        <v>6508</v>
      </c>
      <c r="D3375">
        <v>884.8</v>
      </c>
      <c r="E3375" t="s">
        <v>16079</v>
      </c>
      <c r="F3375" t="s">
        <v>61</v>
      </c>
      <c r="G3375" t="s">
        <v>48</v>
      </c>
      <c r="H3375" t="s">
        <v>44</v>
      </c>
      <c r="I3375">
        <f>IF(OR(financial_transactions35[[#This Row],[amount]]&lt;$L$16, financial_transactions35[[#This Row],[amount]]&gt;$L$17), 1, 0)</f>
        <v>1</v>
      </c>
    </row>
    <row r="3376" spans="1:9">
      <c r="A3376" t="s">
        <v>6509</v>
      </c>
      <c r="B3376" s="3">
        <v>45425</v>
      </c>
      <c r="C3376" t="s">
        <v>6510</v>
      </c>
      <c r="D3376">
        <v>754.1</v>
      </c>
      <c r="E3376" t="s">
        <v>31</v>
      </c>
      <c r="F3376" t="s">
        <v>20</v>
      </c>
      <c r="G3376" t="s">
        <v>21</v>
      </c>
      <c r="H3376" t="s">
        <v>33</v>
      </c>
      <c r="I3376">
        <f>IF(OR(financial_transactions35[[#This Row],[amount]]&lt;$L$16, financial_transactions35[[#This Row],[amount]]&gt;$L$17), 1, 0)</f>
        <v>1</v>
      </c>
    </row>
    <row r="3377" spans="1:9">
      <c r="A3377" t="s">
        <v>6511</v>
      </c>
      <c r="B3377" s="3">
        <v>45425</v>
      </c>
      <c r="C3377" t="s">
        <v>6512</v>
      </c>
      <c r="D3377">
        <v>1945.67</v>
      </c>
      <c r="E3377" t="s">
        <v>52</v>
      </c>
      <c r="F3377" t="s">
        <v>61</v>
      </c>
      <c r="G3377" t="s">
        <v>21</v>
      </c>
      <c r="H3377" t="s">
        <v>49</v>
      </c>
      <c r="I3377">
        <f>IF(OR(financial_transactions35[[#This Row],[amount]]&lt;$L$16, financial_transactions35[[#This Row],[amount]]&gt;$L$17), 1, 0)</f>
        <v>1</v>
      </c>
    </row>
    <row r="3378" spans="1:9">
      <c r="A3378" t="s">
        <v>6513</v>
      </c>
      <c r="B3378" s="3">
        <v>45425</v>
      </c>
      <c r="C3378" t="s">
        <v>6514</v>
      </c>
      <c r="D3378">
        <v>1902.7</v>
      </c>
      <c r="E3378" t="s">
        <v>70</v>
      </c>
      <c r="F3378" t="s">
        <v>32</v>
      </c>
      <c r="G3378" t="s">
        <v>48</v>
      </c>
      <c r="H3378" t="s">
        <v>53</v>
      </c>
      <c r="I3378">
        <f>IF(OR(financial_transactions35[[#This Row],[amount]]&lt;$L$16, financial_transactions35[[#This Row],[amount]]&gt;$L$17), 1, 0)</f>
        <v>1</v>
      </c>
    </row>
    <row r="3379" spans="1:9">
      <c r="A3379" t="s">
        <v>6515</v>
      </c>
      <c r="B3379" s="3">
        <v>45425</v>
      </c>
      <c r="C3379" t="s">
        <v>6516</v>
      </c>
      <c r="D3379">
        <v>1483.56</v>
      </c>
      <c r="E3379" t="s">
        <v>16110</v>
      </c>
      <c r="F3379" t="s">
        <v>32</v>
      </c>
      <c r="G3379" t="s">
        <v>27</v>
      </c>
      <c r="H3379" t="s">
        <v>75</v>
      </c>
      <c r="I3379">
        <f>IF(OR(financial_transactions35[[#This Row],[amount]]&lt;$L$16, financial_transactions35[[#This Row],[amount]]&gt;$L$17), 1, 0)</f>
        <v>1</v>
      </c>
    </row>
    <row r="3380" spans="1:9">
      <c r="A3380" t="s">
        <v>6517</v>
      </c>
      <c r="B3380" s="3">
        <v>45425</v>
      </c>
      <c r="C3380" t="s">
        <v>6518</v>
      </c>
      <c r="D3380">
        <v>598.76</v>
      </c>
      <c r="E3380" t="s">
        <v>70</v>
      </c>
      <c r="F3380" t="s">
        <v>61</v>
      </c>
      <c r="G3380" t="s">
        <v>39</v>
      </c>
      <c r="H3380" t="s">
        <v>22</v>
      </c>
      <c r="I3380">
        <f>IF(OR(financial_transactions35[[#This Row],[amount]]&lt;$L$16, financial_transactions35[[#This Row],[amount]]&gt;$L$17), 1, 0)</f>
        <v>1</v>
      </c>
    </row>
    <row r="3381" spans="1:9">
      <c r="A3381" t="s">
        <v>6519</v>
      </c>
      <c r="B3381" s="3">
        <v>45425</v>
      </c>
      <c r="C3381" t="s">
        <v>6520</v>
      </c>
      <c r="D3381">
        <v>371.36</v>
      </c>
      <c r="E3381" t="s">
        <v>31</v>
      </c>
      <c r="F3381" t="s">
        <v>32</v>
      </c>
      <c r="G3381" t="s">
        <v>27</v>
      </c>
      <c r="H3381" t="s">
        <v>176</v>
      </c>
      <c r="I3381">
        <f>IF(OR(financial_transactions35[[#This Row],[amount]]&lt;$L$16, financial_transactions35[[#This Row],[amount]]&gt;$L$17), 1, 0)</f>
        <v>1</v>
      </c>
    </row>
    <row r="3382" spans="1:9">
      <c r="A3382" t="s">
        <v>6521</v>
      </c>
      <c r="B3382" s="3">
        <v>45425</v>
      </c>
      <c r="C3382" t="s">
        <v>6522</v>
      </c>
      <c r="D3382">
        <v>1597.1</v>
      </c>
      <c r="E3382" t="s">
        <v>31</v>
      </c>
      <c r="F3382" t="s">
        <v>61</v>
      </c>
      <c r="G3382" t="s">
        <v>39</v>
      </c>
      <c r="H3382" t="s">
        <v>57</v>
      </c>
      <c r="I3382">
        <f>IF(OR(financial_transactions35[[#This Row],[amount]]&lt;$L$16, financial_transactions35[[#This Row],[amount]]&gt;$L$17), 1, 0)</f>
        <v>1</v>
      </c>
    </row>
    <row r="3383" spans="1:9">
      <c r="A3383" t="s">
        <v>6523</v>
      </c>
      <c r="B3383" s="3">
        <v>45425</v>
      </c>
      <c r="C3383" t="s">
        <v>6524</v>
      </c>
      <c r="D3383">
        <v>1683.26</v>
      </c>
      <c r="E3383" t="s">
        <v>64</v>
      </c>
      <c r="F3383" t="s">
        <v>26</v>
      </c>
      <c r="G3383" t="s">
        <v>21</v>
      </c>
      <c r="H3383" t="s">
        <v>16080</v>
      </c>
      <c r="I3383">
        <f>IF(OR(financial_transactions35[[#This Row],[amount]]&lt;$L$16, financial_transactions35[[#This Row],[amount]]&gt;$L$17), 1, 0)</f>
        <v>1</v>
      </c>
    </row>
    <row r="3384" spans="1:9">
      <c r="A3384" t="s">
        <v>6525</v>
      </c>
      <c r="B3384" s="3">
        <v>45425</v>
      </c>
      <c r="C3384" t="s">
        <v>6526</v>
      </c>
      <c r="D3384">
        <v>1186.04</v>
      </c>
      <c r="E3384" t="s">
        <v>19</v>
      </c>
      <c r="F3384" t="s">
        <v>20</v>
      </c>
      <c r="G3384" t="s">
        <v>39</v>
      </c>
      <c r="H3384" t="s">
        <v>176</v>
      </c>
      <c r="I3384">
        <f>IF(OR(financial_transactions35[[#This Row],[amount]]&lt;$L$16, financial_transactions35[[#This Row],[amount]]&gt;$L$17), 1, 0)</f>
        <v>1</v>
      </c>
    </row>
    <row r="3385" spans="1:9">
      <c r="A3385" t="s">
        <v>6527</v>
      </c>
      <c r="B3385" s="3">
        <v>45425</v>
      </c>
      <c r="C3385" t="s">
        <v>6528</v>
      </c>
      <c r="D3385">
        <v>1987.09</v>
      </c>
      <c r="E3385" t="s">
        <v>122</v>
      </c>
      <c r="F3385" t="s">
        <v>26</v>
      </c>
      <c r="G3385" t="s">
        <v>39</v>
      </c>
      <c r="H3385" t="s">
        <v>33</v>
      </c>
      <c r="I3385">
        <f>IF(OR(financial_transactions35[[#This Row],[amount]]&lt;$L$16, financial_transactions35[[#This Row],[amount]]&gt;$L$17), 1, 0)</f>
        <v>1</v>
      </c>
    </row>
    <row r="3386" spans="1:9">
      <c r="A3386" t="s">
        <v>6529</v>
      </c>
      <c r="B3386" s="3">
        <v>45425</v>
      </c>
      <c r="C3386" t="s">
        <v>6530</v>
      </c>
      <c r="D3386">
        <v>10137.81</v>
      </c>
      <c r="E3386" t="s">
        <v>25</v>
      </c>
      <c r="F3386" t="s">
        <v>26</v>
      </c>
      <c r="G3386" t="s">
        <v>27</v>
      </c>
      <c r="H3386" t="s">
        <v>22</v>
      </c>
      <c r="I3386">
        <f>IF(OR(financial_transactions35[[#This Row],[amount]]&lt;$L$16, financial_transactions35[[#This Row],[amount]]&gt;$L$17), 1, 0)</f>
        <v>1</v>
      </c>
    </row>
    <row r="3387" spans="1:9">
      <c r="A3387" t="s">
        <v>6531</v>
      </c>
      <c r="B3387" s="3">
        <v>45425</v>
      </c>
      <c r="C3387" t="s">
        <v>6532</v>
      </c>
      <c r="D3387">
        <v>1805.58</v>
      </c>
      <c r="E3387" t="s">
        <v>122</v>
      </c>
      <c r="F3387" t="s">
        <v>20</v>
      </c>
      <c r="G3387" t="s">
        <v>48</v>
      </c>
      <c r="H3387" t="s">
        <v>28</v>
      </c>
      <c r="I3387">
        <f>IF(OR(financial_transactions35[[#This Row],[amount]]&lt;$L$16, financial_transactions35[[#This Row],[amount]]&gt;$L$17), 1, 0)</f>
        <v>1</v>
      </c>
    </row>
    <row r="3388" spans="1:9">
      <c r="A3388" t="s">
        <v>6533</v>
      </c>
      <c r="B3388" s="3">
        <v>45425</v>
      </c>
      <c r="C3388" t="s">
        <v>6534</v>
      </c>
      <c r="D3388">
        <v>456.2</v>
      </c>
      <c r="E3388" t="s">
        <v>16110</v>
      </c>
      <c r="F3388" t="s">
        <v>32</v>
      </c>
      <c r="G3388" t="s">
        <v>27</v>
      </c>
      <c r="H3388" t="s">
        <v>123</v>
      </c>
      <c r="I3388">
        <f>IF(OR(financial_transactions35[[#This Row],[amount]]&lt;$L$16, financial_transactions35[[#This Row],[amount]]&gt;$L$17), 1, 0)</f>
        <v>1</v>
      </c>
    </row>
    <row r="3389" spans="1:9">
      <c r="A3389" t="s">
        <v>6535</v>
      </c>
      <c r="B3389" s="3">
        <v>45425</v>
      </c>
      <c r="C3389" t="s">
        <v>6536</v>
      </c>
      <c r="D3389">
        <v>968.59</v>
      </c>
      <c r="E3389" t="s">
        <v>70</v>
      </c>
      <c r="F3389" t="s">
        <v>20</v>
      </c>
      <c r="G3389" t="s">
        <v>27</v>
      </c>
      <c r="H3389" t="s">
        <v>87</v>
      </c>
      <c r="I3389">
        <f>IF(OR(financial_transactions35[[#This Row],[amount]]&lt;$L$16, financial_transactions35[[#This Row],[amount]]&gt;$L$17), 1, 0)</f>
        <v>1</v>
      </c>
    </row>
    <row r="3390" spans="1:9">
      <c r="A3390" t="s">
        <v>6537</v>
      </c>
      <c r="B3390" s="3">
        <v>45425</v>
      </c>
      <c r="C3390" t="s">
        <v>6103</v>
      </c>
      <c r="D3390">
        <v>1508.04</v>
      </c>
      <c r="E3390" t="s">
        <v>47</v>
      </c>
      <c r="F3390" t="s">
        <v>61</v>
      </c>
      <c r="G3390" t="s">
        <v>48</v>
      </c>
      <c r="H3390" t="s">
        <v>94</v>
      </c>
      <c r="I3390">
        <f>IF(OR(financial_transactions35[[#This Row],[amount]]&lt;$L$16, financial_transactions35[[#This Row],[amount]]&gt;$L$17), 1, 0)</f>
        <v>1</v>
      </c>
    </row>
    <row r="3391" spans="1:9">
      <c r="A3391" t="s">
        <v>6540</v>
      </c>
      <c r="B3391" s="3">
        <v>45425</v>
      </c>
      <c r="C3391" t="s">
        <v>6541</v>
      </c>
      <c r="D3391">
        <v>669.15</v>
      </c>
      <c r="E3391" t="s">
        <v>52</v>
      </c>
      <c r="F3391" t="s">
        <v>26</v>
      </c>
      <c r="G3391" t="s">
        <v>48</v>
      </c>
      <c r="H3391" t="s">
        <v>36</v>
      </c>
      <c r="I3391">
        <f>IF(OR(financial_transactions35[[#This Row],[amount]]&lt;$L$16, financial_transactions35[[#This Row],[amount]]&gt;$L$17), 1, 0)</f>
        <v>1</v>
      </c>
    </row>
    <row r="3392" spans="1:9">
      <c r="A3392" t="s">
        <v>6542</v>
      </c>
      <c r="B3392" s="3">
        <v>45425</v>
      </c>
      <c r="C3392" t="s">
        <v>6453</v>
      </c>
      <c r="D3392">
        <v>1782.82</v>
      </c>
      <c r="E3392" t="s">
        <v>25</v>
      </c>
      <c r="F3392" t="s">
        <v>61</v>
      </c>
      <c r="G3392" t="s">
        <v>39</v>
      </c>
      <c r="H3392" t="s">
        <v>57</v>
      </c>
      <c r="I3392">
        <f>IF(OR(financial_transactions35[[#This Row],[amount]]&lt;$L$16, financial_transactions35[[#This Row],[amount]]&gt;$L$17), 1, 0)</f>
        <v>1</v>
      </c>
    </row>
    <row r="3393" spans="1:9">
      <c r="A3393" t="s">
        <v>6543</v>
      </c>
      <c r="B3393" s="3">
        <v>45425</v>
      </c>
      <c r="C3393" t="s">
        <v>6544</v>
      </c>
      <c r="D3393">
        <v>712.68</v>
      </c>
      <c r="E3393" t="s">
        <v>64</v>
      </c>
      <c r="F3393" t="s">
        <v>20</v>
      </c>
      <c r="G3393" t="s">
        <v>27</v>
      </c>
      <c r="H3393" t="s">
        <v>94</v>
      </c>
      <c r="I3393">
        <f>IF(OR(financial_transactions35[[#This Row],[amount]]&lt;$L$16, financial_transactions35[[#This Row],[amount]]&gt;$L$17), 1, 0)</f>
        <v>1</v>
      </c>
    </row>
    <row r="3394" spans="1:9">
      <c r="A3394" t="s">
        <v>6545</v>
      </c>
      <c r="B3394" s="3">
        <v>45425</v>
      </c>
      <c r="C3394" t="s">
        <v>6546</v>
      </c>
      <c r="D3394">
        <v>1084.33</v>
      </c>
      <c r="E3394" t="s">
        <v>31</v>
      </c>
      <c r="F3394" t="s">
        <v>20</v>
      </c>
      <c r="G3394" t="s">
        <v>48</v>
      </c>
      <c r="H3394" t="s">
        <v>49</v>
      </c>
      <c r="I3394">
        <f>IF(OR(financial_transactions35[[#This Row],[amount]]&lt;$L$16, financial_transactions35[[#This Row],[amount]]&gt;$L$17), 1, 0)</f>
        <v>1</v>
      </c>
    </row>
    <row r="3395" spans="1:9">
      <c r="A3395" t="s">
        <v>6547</v>
      </c>
      <c r="B3395" s="3">
        <v>45425</v>
      </c>
      <c r="C3395" t="s">
        <v>6548</v>
      </c>
      <c r="D3395">
        <v>853.77</v>
      </c>
      <c r="E3395" t="s">
        <v>31</v>
      </c>
      <c r="F3395" t="s">
        <v>61</v>
      </c>
      <c r="G3395" t="s">
        <v>21</v>
      </c>
      <c r="H3395" t="s">
        <v>87</v>
      </c>
      <c r="I3395">
        <f>IF(OR(financial_transactions35[[#This Row],[amount]]&lt;$L$16, financial_transactions35[[#This Row],[amount]]&gt;$L$17), 1, 0)</f>
        <v>1</v>
      </c>
    </row>
    <row r="3396" spans="1:9">
      <c r="A3396" t="s">
        <v>6549</v>
      </c>
      <c r="B3396" s="3">
        <v>45426</v>
      </c>
      <c r="C3396" t="s">
        <v>6550</v>
      </c>
      <c r="D3396">
        <v>1773.74</v>
      </c>
      <c r="E3396" t="s">
        <v>47</v>
      </c>
      <c r="F3396" t="s">
        <v>61</v>
      </c>
      <c r="G3396" t="s">
        <v>21</v>
      </c>
      <c r="H3396" t="s">
        <v>87</v>
      </c>
      <c r="I3396">
        <f>IF(OR(financial_transactions35[[#This Row],[amount]]&lt;$L$16, financial_transactions35[[#This Row],[amount]]&gt;$L$17), 1, 0)</f>
        <v>1</v>
      </c>
    </row>
    <row r="3397" spans="1:9">
      <c r="A3397" t="s">
        <v>6551</v>
      </c>
      <c r="B3397" s="3">
        <v>45426</v>
      </c>
      <c r="C3397" t="s">
        <v>2361</v>
      </c>
      <c r="D3397">
        <v>1262.3699999999999</v>
      </c>
      <c r="E3397" t="s">
        <v>70</v>
      </c>
      <c r="F3397" t="s">
        <v>61</v>
      </c>
      <c r="G3397" t="s">
        <v>39</v>
      </c>
      <c r="H3397" t="s">
        <v>22</v>
      </c>
      <c r="I3397">
        <f>IF(OR(financial_transactions35[[#This Row],[amount]]&lt;$L$16, financial_transactions35[[#This Row],[amount]]&gt;$L$17), 1, 0)</f>
        <v>1</v>
      </c>
    </row>
    <row r="3398" spans="1:9">
      <c r="A3398" t="s">
        <v>6552</v>
      </c>
      <c r="B3398" s="3">
        <v>45426</v>
      </c>
      <c r="C3398" t="s">
        <v>1549</v>
      </c>
      <c r="D3398">
        <v>862.67</v>
      </c>
      <c r="E3398" t="s">
        <v>19</v>
      </c>
      <c r="F3398" t="s">
        <v>26</v>
      </c>
      <c r="G3398" t="s">
        <v>21</v>
      </c>
      <c r="H3398" t="s">
        <v>16080</v>
      </c>
      <c r="I3398">
        <f>IF(OR(financial_transactions35[[#This Row],[amount]]&lt;$L$16, financial_transactions35[[#This Row],[amount]]&gt;$L$17), 1, 0)</f>
        <v>1</v>
      </c>
    </row>
    <row r="3399" spans="1:9">
      <c r="A3399" t="s">
        <v>6553</v>
      </c>
      <c r="B3399" s="3">
        <v>45426</v>
      </c>
      <c r="C3399" t="s">
        <v>6554</v>
      </c>
      <c r="D3399">
        <v>573.25</v>
      </c>
      <c r="E3399" t="s">
        <v>64</v>
      </c>
      <c r="F3399" t="s">
        <v>32</v>
      </c>
      <c r="G3399" t="s">
        <v>27</v>
      </c>
      <c r="H3399" t="s">
        <v>123</v>
      </c>
      <c r="I3399">
        <f>IF(OR(financial_transactions35[[#This Row],[amount]]&lt;$L$16, financial_transactions35[[#This Row],[amount]]&gt;$L$17), 1, 0)</f>
        <v>1</v>
      </c>
    </row>
    <row r="3400" spans="1:9">
      <c r="A3400" t="s">
        <v>6555</v>
      </c>
      <c r="B3400" s="3">
        <v>45426</v>
      </c>
      <c r="C3400" t="s">
        <v>6556</v>
      </c>
      <c r="D3400">
        <v>1396.34</v>
      </c>
      <c r="E3400" t="s">
        <v>67</v>
      </c>
      <c r="F3400" t="s">
        <v>32</v>
      </c>
      <c r="G3400" t="s">
        <v>39</v>
      </c>
      <c r="H3400" t="s">
        <v>87</v>
      </c>
      <c r="I3400">
        <f>IF(OR(financial_transactions35[[#This Row],[amount]]&lt;$L$16, financial_transactions35[[#This Row],[amount]]&gt;$L$17), 1, 0)</f>
        <v>1</v>
      </c>
    </row>
    <row r="3401" spans="1:9">
      <c r="A3401" t="s">
        <v>6557</v>
      </c>
      <c r="B3401" s="3">
        <v>45426</v>
      </c>
      <c r="C3401" t="s">
        <v>2783</v>
      </c>
      <c r="D3401">
        <v>1776.17</v>
      </c>
      <c r="E3401" t="s">
        <v>31</v>
      </c>
      <c r="F3401" t="s">
        <v>61</v>
      </c>
      <c r="G3401" t="s">
        <v>21</v>
      </c>
      <c r="H3401" t="s">
        <v>16080</v>
      </c>
      <c r="I3401">
        <f>IF(OR(financial_transactions35[[#This Row],[amount]]&lt;$L$16, financial_transactions35[[#This Row],[amount]]&gt;$L$17), 1, 0)</f>
        <v>1</v>
      </c>
    </row>
    <row r="3402" spans="1:9">
      <c r="A3402" t="s">
        <v>6558</v>
      </c>
      <c r="B3402" s="3">
        <v>45426</v>
      </c>
      <c r="C3402" t="s">
        <v>6559</v>
      </c>
      <c r="D3402">
        <v>126.44</v>
      </c>
      <c r="E3402" t="s">
        <v>25</v>
      </c>
      <c r="F3402" t="s">
        <v>32</v>
      </c>
      <c r="G3402" t="s">
        <v>21</v>
      </c>
      <c r="H3402" t="s">
        <v>36</v>
      </c>
      <c r="I3402">
        <f>IF(OR(financial_transactions35[[#This Row],[amount]]&lt;$L$16, financial_transactions35[[#This Row],[amount]]&gt;$L$17), 1, 0)</f>
        <v>1</v>
      </c>
    </row>
    <row r="3403" spans="1:9">
      <c r="A3403" t="s">
        <v>6560</v>
      </c>
      <c r="B3403" s="3">
        <v>45426</v>
      </c>
      <c r="C3403" t="s">
        <v>6561</v>
      </c>
      <c r="D3403">
        <v>241.16</v>
      </c>
      <c r="E3403" t="s">
        <v>70</v>
      </c>
      <c r="F3403" t="s">
        <v>61</v>
      </c>
      <c r="G3403" t="s">
        <v>39</v>
      </c>
      <c r="H3403" t="s">
        <v>16080</v>
      </c>
      <c r="I3403">
        <f>IF(OR(financial_transactions35[[#This Row],[amount]]&lt;$L$16, financial_transactions35[[#This Row],[amount]]&gt;$L$17), 1, 0)</f>
        <v>1</v>
      </c>
    </row>
    <row r="3404" spans="1:9">
      <c r="A3404" t="s">
        <v>6562</v>
      </c>
      <c r="B3404" s="3">
        <v>45426</v>
      </c>
      <c r="C3404" t="s">
        <v>6563</v>
      </c>
      <c r="D3404">
        <v>384.64</v>
      </c>
      <c r="E3404" t="s">
        <v>31</v>
      </c>
      <c r="F3404" t="s">
        <v>32</v>
      </c>
      <c r="G3404" t="s">
        <v>39</v>
      </c>
      <c r="H3404" t="s">
        <v>94</v>
      </c>
      <c r="I3404">
        <f>IF(OR(financial_transactions35[[#This Row],[amount]]&lt;$L$16, financial_transactions35[[#This Row],[amount]]&gt;$L$17), 1, 0)</f>
        <v>1</v>
      </c>
    </row>
    <row r="3405" spans="1:9">
      <c r="A3405" t="s">
        <v>6564</v>
      </c>
      <c r="B3405" s="3">
        <v>45426</v>
      </c>
      <c r="C3405" t="s">
        <v>5881</v>
      </c>
      <c r="D3405">
        <v>1621.48</v>
      </c>
      <c r="E3405" t="s">
        <v>64</v>
      </c>
      <c r="F3405" t="s">
        <v>20</v>
      </c>
      <c r="G3405" t="s">
        <v>39</v>
      </c>
      <c r="H3405" t="s">
        <v>44</v>
      </c>
      <c r="I3405">
        <f>IF(OR(financial_transactions35[[#This Row],[amount]]&lt;$L$16, financial_transactions35[[#This Row],[amount]]&gt;$L$17), 1, 0)</f>
        <v>1</v>
      </c>
    </row>
    <row r="3406" spans="1:9">
      <c r="A3406" t="s">
        <v>6565</v>
      </c>
      <c r="B3406" s="3">
        <v>45426</v>
      </c>
      <c r="C3406" t="s">
        <v>6566</v>
      </c>
      <c r="D3406">
        <v>1288.52</v>
      </c>
      <c r="E3406" t="s">
        <v>16110</v>
      </c>
      <c r="F3406" t="s">
        <v>26</v>
      </c>
      <c r="G3406" t="s">
        <v>27</v>
      </c>
      <c r="H3406" t="s">
        <v>49</v>
      </c>
      <c r="I3406">
        <f>IF(OR(financial_transactions35[[#This Row],[amount]]&lt;$L$16, financial_transactions35[[#This Row],[amount]]&gt;$L$17), 1, 0)</f>
        <v>1</v>
      </c>
    </row>
    <row r="3407" spans="1:9">
      <c r="A3407" t="s">
        <v>6567</v>
      </c>
      <c r="B3407" s="3">
        <v>45426</v>
      </c>
      <c r="C3407" t="s">
        <v>6568</v>
      </c>
      <c r="D3407">
        <v>1850.7</v>
      </c>
      <c r="E3407" t="s">
        <v>47</v>
      </c>
      <c r="F3407" t="s">
        <v>26</v>
      </c>
      <c r="G3407" t="s">
        <v>21</v>
      </c>
      <c r="H3407" t="s">
        <v>22</v>
      </c>
      <c r="I3407">
        <f>IF(OR(financial_transactions35[[#This Row],[amount]]&lt;$L$16, financial_transactions35[[#This Row],[amount]]&gt;$L$17), 1, 0)</f>
        <v>1</v>
      </c>
    </row>
    <row r="3408" spans="1:9">
      <c r="A3408" t="s">
        <v>6569</v>
      </c>
      <c r="B3408" s="3">
        <v>45426</v>
      </c>
      <c r="C3408" t="s">
        <v>4803</v>
      </c>
      <c r="D3408">
        <v>594.39</v>
      </c>
      <c r="E3408" t="s">
        <v>19</v>
      </c>
      <c r="F3408" t="s">
        <v>61</v>
      </c>
      <c r="G3408" t="s">
        <v>39</v>
      </c>
      <c r="H3408" t="s">
        <v>123</v>
      </c>
      <c r="I3408">
        <f>IF(OR(financial_transactions35[[#This Row],[amount]]&lt;$L$16, financial_transactions35[[#This Row],[amount]]&gt;$L$17), 1, 0)</f>
        <v>1</v>
      </c>
    </row>
    <row r="3409" spans="1:9">
      <c r="A3409" t="s">
        <v>6570</v>
      </c>
      <c r="B3409" s="3">
        <v>45426</v>
      </c>
      <c r="C3409" t="s">
        <v>6571</v>
      </c>
      <c r="D3409">
        <v>1995.9</v>
      </c>
      <c r="E3409" t="s">
        <v>25</v>
      </c>
      <c r="F3409" t="s">
        <v>26</v>
      </c>
      <c r="G3409" t="s">
        <v>39</v>
      </c>
      <c r="H3409" t="s">
        <v>94</v>
      </c>
      <c r="I3409">
        <f>IF(OR(financial_transactions35[[#This Row],[amount]]&lt;$L$16, financial_transactions35[[#This Row],[amount]]&gt;$L$17), 1, 0)</f>
        <v>1</v>
      </c>
    </row>
    <row r="3410" spans="1:9">
      <c r="A3410" t="s">
        <v>6572</v>
      </c>
      <c r="B3410" s="3">
        <v>45426</v>
      </c>
      <c r="C3410" t="s">
        <v>6573</v>
      </c>
      <c r="D3410">
        <v>788.62</v>
      </c>
      <c r="E3410" t="s">
        <v>64</v>
      </c>
      <c r="F3410" t="s">
        <v>26</v>
      </c>
      <c r="G3410" t="s">
        <v>27</v>
      </c>
      <c r="H3410" t="s">
        <v>16080</v>
      </c>
      <c r="I3410">
        <f>IF(OR(financial_transactions35[[#This Row],[amount]]&lt;$L$16, financial_transactions35[[#This Row],[amount]]&gt;$L$17), 1, 0)</f>
        <v>1</v>
      </c>
    </row>
    <row r="3411" spans="1:9">
      <c r="A3411" t="s">
        <v>6574</v>
      </c>
      <c r="B3411" s="3">
        <v>45426</v>
      </c>
      <c r="C3411" t="s">
        <v>3610</v>
      </c>
      <c r="D3411">
        <v>531.09</v>
      </c>
      <c r="E3411" t="s">
        <v>67</v>
      </c>
      <c r="F3411" t="s">
        <v>61</v>
      </c>
      <c r="G3411" t="s">
        <v>27</v>
      </c>
      <c r="H3411" t="s">
        <v>57</v>
      </c>
      <c r="I3411">
        <f>IF(OR(financial_transactions35[[#This Row],[amount]]&lt;$L$16, financial_transactions35[[#This Row],[amount]]&gt;$L$17), 1, 0)</f>
        <v>1</v>
      </c>
    </row>
    <row r="3412" spans="1:9">
      <c r="A3412" t="s">
        <v>6575</v>
      </c>
      <c r="B3412" s="3">
        <v>45426</v>
      </c>
      <c r="C3412" t="s">
        <v>6576</v>
      </c>
      <c r="D3412">
        <v>166.23</v>
      </c>
      <c r="E3412" t="s">
        <v>25</v>
      </c>
      <c r="F3412" t="s">
        <v>32</v>
      </c>
      <c r="G3412" t="s">
        <v>21</v>
      </c>
      <c r="H3412" t="s">
        <v>109</v>
      </c>
      <c r="I3412">
        <f>IF(OR(financial_transactions35[[#This Row],[amount]]&lt;$L$16, financial_transactions35[[#This Row],[amount]]&gt;$L$17), 1, 0)</f>
        <v>1</v>
      </c>
    </row>
    <row r="3413" spans="1:9">
      <c r="A3413" t="s">
        <v>6577</v>
      </c>
      <c r="B3413" s="3">
        <v>45426</v>
      </c>
      <c r="C3413" t="s">
        <v>6578</v>
      </c>
      <c r="D3413">
        <v>111.75</v>
      </c>
      <c r="E3413" t="s">
        <v>64</v>
      </c>
      <c r="F3413" t="s">
        <v>61</v>
      </c>
      <c r="G3413" t="s">
        <v>48</v>
      </c>
      <c r="H3413" t="s">
        <v>16080</v>
      </c>
      <c r="I3413">
        <f>IF(OR(financial_transactions35[[#This Row],[amount]]&lt;$L$16, financial_transactions35[[#This Row],[amount]]&gt;$L$17), 1, 0)</f>
        <v>1</v>
      </c>
    </row>
    <row r="3414" spans="1:9">
      <c r="A3414" t="s">
        <v>6579</v>
      </c>
      <c r="B3414" s="3">
        <v>45426</v>
      </c>
      <c r="C3414" t="s">
        <v>6580</v>
      </c>
      <c r="D3414">
        <v>600.14</v>
      </c>
      <c r="E3414" t="s">
        <v>52</v>
      </c>
      <c r="F3414" t="s">
        <v>26</v>
      </c>
      <c r="G3414" t="s">
        <v>27</v>
      </c>
      <c r="H3414" t="s">
        <v>28</v>
      </c>
      <c r="I3414">
        <f>IF(OR(financial_transactions35[[#This Row],[amount]]&lt;$L$16, financial_transactions35[[#This Row],[amount]]&gt;$L$17), 1, 0)</f>
        <v>1</v>
      </c>
    </row>
    <row r="3415" spans="1:9">
      <c r="A3415" t="s">
        <v>6581</v>
      </c>
      <c r="B3415" s="3">
        <v>45426</v>
      </c>
      <c r="C3415" t="s">
        <v>6582</v>
      </c>
      <c r="D3415">
        <v>147.28</v>
      </c>
      <c r="E3415" t="s">
        <v>19</v>
      </c>
      <c r="F3415" t="s">
        <v>61</v>
      </c>
      <c r="G3415" t="s">
        <v>48</v>
      </c>
      <c r="H3415" t="s">
        <v>75</v>
      </c>
      <c r="I3415">
        <f>IF(OR(financial_transactions35[[#This Row],[amount]]&lt;$L$16, financial_transactions35[[#This Row],[amount]]&gt;$L$17), 1, 0)</f>
        <v>1</v>
      </c>
    </row>
    <row r="3416" spans="1:9">
      <c r="A3416" t="s">
        <v>6583</v>
      </c>
      <c r="B3416" s="3">
        <v>45426</v>
      </c>
      <c r="C3416" t="s">
        <v>6584</v>
      </c>
      <c r="D3416">
        <v>1463.7</v>
      </c>
      <c r="E3416" t="s">
        <v>31</v>
      </c>
      <c r="F3416" t="s">
        <v>26</v>
      </c>
      <c r="G3416" t="s">
        <v>27</v>
      </c>
      <c r="H3416" t="s">
        <v>109</v>
      </c>
      <c r="I3416">
        <f>IF(OR(financial_transactions35[[#This Row],[amount]]&lt;$L$16, financial_transactions35[[#This Row],[amount]]&gt;$L$17), 1, 0)</f>
        <v>1</v>
      </c>
    </row>
    <row r="3417" spans="1:9">
      <c r="A3417" t="s">
        <v>6585</v>
      </c>
      <c r="B3417" s="3">
        <v>45426</v>
      </c>
      <c r="C3417" t="s">
        <v>6586</v>
      </c>
      <c r="D3417">
        <v>1423.22</v>
      </c>
      <c r="E3417" t="s">
        <v>16110</v>
      </c>
      <c r="F3417" t="s">
        <v>26</v>
      </c>
      <c r="G3417" t="s">
        <v>27</v>
      </c>
      <c r="H3417" t="s">
        <v>40</v>
      </c>
      <c r="I3417">
        <f>IF(OR(financial_transactions35[[#This Row],[amount]]&lt;$L$16, financial_transactions35[[#This Row],[amount]]&gt;$L$17), 1, 0)</f>
        <v>1</v>
      </c>
    </row>
    <row r="3418" spans="1:9">
      <c r="A3418" t="s">
        <v>6587</v>
      </c>
      <c r="B3418" s="3">
        <v>45426</v>
      </c>
      <c r="C3418" t="s">
        <v>5052</v>
      </c>
      <c r="D3418">
        <v>9209.61</v>
      </c>
      <c r="E3418" t="s">
        <v>52</v>
      </c>
      <c r="F3418" t="s">
        <v>20</v>
      </c>
      <c r="G3418" t="s">
        <v>39</v>
      </c>
      <c r="H3418" t="s">
        <v>22</v>
      </c>
      <c r="I3418">
        <f>IF(OR(financial_transactions35[[#This Row],[amount]]&lt;$L$16, financial_transactions35[[#This Row],[amount]]&gt;$L$17), 1, 0)</f>
        <v>1</v>
      </c>
    </row>
    <row r="3419" spans="1:9">
      <c r="A3419" t="s">
        <v>6588</v>
      </c>
      <c r="B3419" s="3">
        <v>45426</v>
      </c>
      <c r="C3419" t="s">
        <v>6589</v>
      </c>
      <c r="D3419">
        <v>1419.57</v>
      </c>
      <c r="E3419" t="s">
        <v>25</v>
      </c>
      <c r="F3419" t="s">
        <v>20</v>
      </c>
      <c r="G3419" t="s">
        <v>21</v>
      </c>
      <c r="H3419" t="s">
        <v>33</v>
      </c>
      <c r="I3419">
        <f>IF(OR(financial_transactions35[[#This Row],[amount]]&lt;$L$16, financial_transactions35[[#This Row],[amount]]&gt;$L$17), 1, 0)</f>
        <v>1</v>
      </c>
    </row>
    <row r="3420" spans="1:9">
      <c r="A3420" t="s">
        <v>6590</v>
      </c>
      <c r="B3420" s="3">
        <v>45427</v>
      </c>
      <c r="C3420" t="s">
        <v>1045</v>
      </c>
      <c r="D3420">
        <v>77.47</v>
      </c>
      <c r="E3420" t="s">
        <v>31</v>
      </c>
      <c r="F3420" t="s">
        <v>61</v>
      </c>
      <c r="G3420" t="s">
        <v>39</v>
      </c>
      <c r="H3420" t="s">
        <v>40</v>
      </c>
      <c r="I3420">
        <f>IF(OR(financial_transactions35[[#This Row],[amount]]&lt;$L$16, financial_transactions35[[#This Row],[amount]]&gt;$L$17), 1, 0)</f>
        <v>1</v>
      </c>
    </row>
    <row r="3421" spans="1:9">
      <c r="A3421" t="s">
        <v>6591</v>
      </c>
      <c r="B3421" s="3">
        <v>45427</v>
      </c>
      <c r="C3421" t="s">
        <v>6592</v>
      </c>
      <c r="D3421">
        <v>1342.9</v>
      </c>
      <c r="E3421" t="s">
        <v>25</v>
      </c>
      <c r="F3421" t="s">
        <v>32</v>
      </c>
      <c r="G3421" t="s">
        <v>27</v>
      </c>
      <c r="H3421" t="s">
        <v>176</v>
      </c>
      <c r="I3421">
        <f>IF(OR(financial_transactions35[[#This Row],[amount]]&lt;$L$16, financial_transactions35[[#This Row],[amount]]&gt;$L$17), 1, 0)</f>
        <v>1</v>
      </c>
    </row>
    <row r="3422" spans="1:9">
      <c r="A3422" t="s">
        <v>6593</v>
      </c>
      <c r="B3422" s="3">
        <v>45427</v>
      </c>
      <c r="C3422" t="s">
        <v>6594</v>
      </c>
      <c r="D3422">
        <v>285.02</v>
      </c>
      <c r="E3422" t="s">
        <v>16110</v>
      </c>
      <c r="F3422" t="s">
        <v>20</v>
      </c>
      <c r="G3422" t="s">
        <v>39</v>
      </c>
      <c r="H3422" t="s">
        <v>40</v>
      </c>
      <c r="I3422">
        <f>IF(OR(financial_transactions35[[#This Row],[amount]]&lt;$L$16, financial_transactions35[[#This Row],[amount]]&gt;$L$17), 1, 0)</f>
        <v>1</v>
      </c>
    </row>
    <row r="3423" spans="1:9">
      <c r="A3423" t="s">
        <v>6595</v>
      </c>
      <c r="B3423" s="3">
        <v>45427</v>
      </c>
      <c r="C3423" t="s">
        <v>6596</v>
      </c>
      <c r="D3423">
        <v>428.26</v>
      </c>
      <c r="E3423" t="s">
        <v>25</v>
      </c>
      <c r="F3423" t="s">
        <v>26</v>
      </c>
      <c r="G3423" t="s">
        <v>27</v>
      </c>
      <c r="H3423" t="s">
        <v>40</v>
      </c>
      <c r="I3423">
        <f>IF(OR(financial_transactions35[[#This Row],[amount]]&lt;$L$16, financial_transactions35[[#This Row],[amount]]&gt;$L$17), 1, 0)</f>
        <v>1</v>
      </c>
    </row>
    <row r="3424" spans="1:9">
      <c r="A3424" t="s">
        <v>6597</v>
      </c>
      <c r="B3424" s="3">
        <v>45427</v>
      </c>
      <c r="C3424" t="s">
        <v>6598</v>
      </c>
      <c r="D3424">
        <v>10933.08</v>
      </c>
      <c r="E3424" t="s">
        <v>47</v>
      </c>
      <c r="F3424" t="s">
        <v>26</v>
      </c>
      <c r="G3424" t="s">
        <v>27</v>
      </c>
      <c r="H3424" t="s">
        <v>176</v>
      </c>
      <c r="I3424">
        <f>IF(OR(financial_transactions35[[#This Row],[amount]]&lt;$L$16, financial_transactions35[[#This Row],[amount]]&gt;$L$17), 1, 0)</f>
        <v>1</v>
      </c>
    </row>
    <row r="3425" spans="1:9">
      <c r="A3425" t="s">
        <v>6599</v>
      </c>
      <c r="B3425" s="3">
        <v>45427</v>
      </c>
      <c r="C3425" t="s">
        <v>6600</v>
      </c>
      <c r="D3425">
        <v>546.24</v>
      </c>
      <c r="E3425" t="s">
        <v>19</v>
      </c>
      <c r="F3425" t="s">
        <v>26</v>
      </c>
      <c r="G3425" t="s">
        <v>48</v>
      </c>
      <c r="H3425" t="s">
        <v>40</v>
      </c>
      <c r="I3425">
        <f>IF(OR(financial_transactions35[[#This Row],[amount]]&lt;$L$16, financial_transactions35[[#This Row],[amount]]&gt;$L$17), 1, 0)</f>
        <v>1</v>
      </c>
    </row>
    <row r="3426" spans="1:9">
      <c r="A3426" t="s">
        <v>6601</v>
      </c>
      <c r="B3426" s="3">
        <v>45427</v>
      </c>
      <c r="C3426" t="s">
        <v>6602</v>
      </c>
      <c r="D3426">
        <v>1636.17</v>
      </c>
      <c r="E3426" t="s">
        <v>47</v>
      </c>
      <c r="F3426" t="s">
        <v>20</v>
      </c>
      <c r="G3426" t="s">
        <v>39</v>
      </c>
      <c r="H3426" t="s">
        <v>16080</v>
      </c>
      <c r="I3426">
        <f>IF(OR(financial_transactions35[[#This Row],[amount]]&lt;$L$16, financial_transactions35[[#This Row],[amount]]&gt;$L$17), 1, 0)</f>
        <v>1</v>
      </c>
    </row>
    <row r="3427" spans="1:9">
      <c r="A3427" t="s">
        <v>6603</v>
      </c>
      <c r="B3427" s="3">
        <v>45427</v>
      </c>
      <c r="C3427" t="s">
        <v>6604</v>
      </c>
      <c r="D3427">
        <v>1922.34</v>
      </c>
      <c r="E3427" t="s">
        <v>64</v>
      </c>
      <c r="F3427" t="s">
        <v>20</v>
      </c>
      <c r="G3427" t="s">
        <v>48</v>
      </c>
      <c r="H3427" t="s">
        <v>33</v>
      </c>
      <c r="I3427">
        <f>IF(OR(financial_transactions35[[#This Row],[amount]]&lt;$L$16, financial_transactions35[[#This Row],[amount]]&gt;$L$17), 1, 0)</f>
        <v>1</v>
      </c>
    </row>
    <row r="3428" spans="1:9">
      <c r="A3428" t="s">
        <v>6605</v>
      </c>
      <c r="B3428" s="3">
        <v>45427</v>
      </c>
      <c r="C3428" t="s">
        <v>6561</v>
      </c>
      <c r="D3428">
        <v>1253.1099999999999</v>
      </c>
      <c r="E3428" t="s">
        <v>16110</v>
      </c>
      <c r="F3428" t="s">
        <v>32</v>
      </c>
      <c r="G3428" t="s">
        <v>39</v>
      </c>
      <c r="H3428" t="s">
        <v>123</v>
      </c>
      <c r="I3428">
        <f>IF(OR(financial_transactions35[[#This Row],[amount]]&lt;$L$16, financial_transactions35[[#This Row],[amount]]&gt;$L$17), 1, 0)</f>
        <v>1</v>
      </c>
    </row>
    <row r="3429" spans="1:9">
      <c r="A3429" t="s">
        <v>6606</v>
      </c>
      <c r="B3429" s="3">
        <v>45427</v>
      </c>
      <c r="C3429" t="s">
        <v>6036</v>
      </c>
      <c r="D3429">
        <v>924.95</v>
      </c>
      <c r="E3429" t="s">
        <v>64</v>
      </c>
      <c r="F3429" t="s">
        <v>26</v>
      </c>
      <c r="G3429" t="s">
        <v>39</v>
      </c>
      <c r="H3429" t="s">
        <v>53</v>
      </c>
      <c r="I3429">
        <f>IF(OR(financial_transactions35[[#This Row],[amount]]&lt;$L$16, financial_transactions35[[#This Row],[amount]]&gt;$L$17), 1, 0)</f>
        <v>1</v>
      </c>
    </row>
    <row r="3430" spans="1:9">
      <c r="A3430" t="s">
        <v>6607</v>
      </c>
      <c r="B3430" s="3">
        <v>45427</v>
      </c>
      <c r="C3430" t="s">
        <v>6608</v>
      </c>
      <c r="D3430">
        <v>1620.56</v>
      </c>
      <c r="E3430" t="s">
        <v>16110</v>
      </c>
      <c r="F3430" t="s">
        <v>20</v>
      </c>
      <c r="G3430" t="s">
        <v>39</v>
      </c>
      <c r="H3430" t="s">
        <v>94</v>
      </c>
      <c r="I3430">
        <f>IF(OR(financial_transactions35[[#This Row],[amount]]&lt;$L$16, financial_transactions35[[#This Row],[amount]]&gt;$L$17), 1, 0)</f>
        <v>1</v>
      </c>
    </row>
    <row r="3431" spans="1:9">
      <c r="A3431" t="s">
        <v>6609</v>
      </c>
      <c r="B3431" s="3">
        <v>45427</v>
      </c>
      <c r="C3431" t="s">
        <v>6610</v>
      </c>
      <c r="D3431">
        <v>455.87</v>
      </c>
      <c r="E3431" t="s">
        <v>31</v>
      </c>
      <c r="F3431" t="s">
        <v>32</v>
      </c>
      <c r="G3431" t="s">
        <v>48</v>
      </c>
      <c r="H3431" t="s">
        <v>16080</v>
      </c>
      <c r="I3431">
        <f>IF(OR(financial_transactions35[[#This Row],[amount]]&lt;$L$16, financial_transactions35[[#This Row],[amount]]&gt;$L$17), 1, 0)</f>
        <v>1</v>
      </c>
    </row>
    <row r="3432" spans="1:9">
      <c r="A3432" t="s">
        <v>6611</v>
      </c>
      <c r="B3432" s="3">
        <v>45427</v>
      </c>
      <c r="C3432" t="s">
        <v>3299</v>
      </c>
      <c r="D3432">
        <v>1994.82</v>
      </c>
      <c r="E3432" t="s">
        <v>25</v>
      </c>
      <c r="F3432" t="s">
        <v>20</v>
      </c>
      <c r="G3432" t="s">
        <v>39</v>
      </c>
      <c r="H3432" t="s">
        <v>33</v>
      </c>
      <c r="I3432">
        <f>IF(OR(financial_transactions35[[#This Row],[amount]]&lt;$L$16, financial_transactions35[[#This Row],[amount]]&gt;$L$17), 1, 0)</f>
        <v>1</v>
      </c>
    </row>
    <row r="3433" spans="1:9">
      <c r="A3433" t="s">
        <v>6612</v>
      </c>
      <c r="B3433" s="3">
        <v>45427</v>
      </c>
      <c r="C3433" t="s">
        <v>6613</v>
      </c>
      <c r="D3433">
        <v>1612.61</v>
      </c>
      <c r="E3433" t="s">
        <v>64</v>
      </c>
      <c r="F3433" t="s">
        <v>20</v>
      </c>
      <c r="G3433" t="s">
        <v>39</v>
      </c>
      <c r="H3433" t="s">
        <v>49</v>
      </c>
      <c r="I3433">
        <f>IF(OR(financial_transactions35[[#This Row],[amount]]&lt;$L$16, financial_transactions35[[#This Row],[amount]]&gt;$L$17), 1, 0)</f>
        <v>1</v>
      </c>
    </row>
    <row r="3434" spans="1:9">
      <c r="A3434" t="s">
        <v>6614</v>
      </c>
      <c r="B3434" s="3">
        <v>45427</v>
      </c>
      <c r="C3434" t="s">
        <v>6615</v>
      </c>
      <c r="D3434">
        <v>1049.98</v>
      </c>
      <c r="E3434" t="s">
        <v>16079</v>
      </c>
      <c r="F3434" t="s">
        <v>61</v>
      </c>
      <c r="G3434" t="s">
        <v>27</v>
      </c>
      <c r="H3434" t="s">
        <v>53</v>
      </c>
      <c r="I3434">
        <f>IF(OR(financial_transactions35[[#This Row],[amount]]&lt;$L$16, financial_transactions35[[#This Row],[amount]]&gt;$L$17), 1, 0)</f>
        <v>1</v>
      </c>
    </row>
    <row r="3435" spans="1:9">
      <c r="A3435" t="s">
        <v>6616</v>
      </c>
      <c r="B3435" s="3">
        <v>45427</v>
      </c>
      <c r="C3435" t="s">
        <v>6617</v>
      </c>
      <c r="D3435">
        <v>1375.18</v>
      </c>
      <c r="E3435" t="s">
        <v>16110</v>
      </c>
      <c r="F3435" t="s">
        <v>32</v>
      </c>
      <c r="G3435" t="s">
        <v>39</v>
      </c>
      <c r="H3435" t="s">
        <v>22</v>
      </c>
      <c r="I3435">
        <f>IF(OR(financial_transactions35[[#This Row],[amount]]&lt;$L$16, financial_transactions35[[#This Row],[amount]]&gt;$L$17), 1, 0)</f>
        <v>1</v>
      </c>
    </row>
    <row r="3436" spans="1:9">
      <c r="A3436" t="s">
        <v>6618</v>
      </c>
      <c r="B3436" s="3">
        <v>45427</v>
      </c>
      <c r="C3436" t="s">
        <v>6619</v>
      </c>
      <c r="D3436">
        <v>491.21</v>
      </c>
      <c r="E3436" t="s">
        <v>25</v>
      </c>
      <c r="F3436" t="s">
        <v>20</v>
      </c>
      <c r="G3436" t="s">
        <v>48</v>
      </c>
      <c r="H3436" t="s">
        <v>33</v>
      </c>
      <c r="I3436">
        <f>IF(OR(financial_transactions35[[#This Row],[amount]]&lt;$L$16, financial_transactions35[[#This Row],[amount]]&gt;$L$17), 1, 0)</f>
        <v>1</v>
      </c>
    </row>
    <row r="3437" spans="1:9">
      <c r="A3437" t="s">
        <v>6620</v>
      </c>
      <c r="B3437" s="3">
        <v>45427</v>
      </c>
      <c r="C3437" t="s">
        <v>6621</v>
      </c>
      <c r="D3437">
        <v>1125.3399999999999</v>
      </c>
      <c r="E3437" t="s">
        <v>16079</v>
      </c>
      <c r="F3437" t="s">
        <v>61</v>
      </c>
      <c r="G3437" t="s">
        <v>39</v>
      </c>
      <c r="H3437" t="s">
        <v>33</v>
      </c>
      <c r="I3437">
        <f>IF(OR(financial_transactions35[[#This Row],[amount]]&lt;$L$16, financial_transactions35[[#This Row],[amount]]&gt;$L$17), 1, 0)</f>
        <v>1</v>
      </c>
    </row>
    <row r="3438" spans="1:9">
      <c r="A3438" t="s">
        <v>6622</v>
      </c>
      <c r="B3438" s="3">
        <v>45427</v>
      </c>
      <c r="C3438" t="s">
        <v>6623</v>
      </c>
      <c r="D3438">
        <v>1991.41</v>
      </c>
      <c r="E3438" t="s">
        <v>70</v>
      </c>
      <c r="F3438" t="s">
        <v>26</v>
      </c>
      <c r="G3438" t="s">
        <v>27</v>
      </c>
      <c r="H3438" t="s">
        <v>53</v>
      </c>
      <c r="I3438">
        <f>IF(OR(financial_transactions35[[#This Row],[amount]]&lt;$L$16, financial_transactions35[[#This Row],[amount]]&gt;$L$17), 1, 0)</f>
        <v>1</v>
      </c>
    </row>
    <row r="3439" spans="1:9">
      <c r="A3439" t="s">
        <v>6624</v>
      </c>
      <c r="B3439" s="3">
        <v>45427</v>
      </c>
      <c r="C3439" t="s">
        <v>4462</v>
      </c>
      <c r="D3439">
        <v>674.64</v>
      </c>
      <c r="E3439" t="s">
        <v>47</v>
      </c>
      <c r="F3439" t="s">
        <v>61</v>
      </c>
      <c r="G3439" t="s">
        <v>48</v>
      </c>
      <c r="H3439" t="s">
        <v>49</v>
      </c>
      <c r="I3439">
        <f>IF(OR(financial_transactions35[[#This Row],[amount]]&lt;$L$16, financial_transactions35[[#This Row],[amount]]&gt;$L$17), 1, 0)</f>
        <v>1</v>
      </c>
    </row>
    <row r="3440" spans="1:9">
      <c r="A3440" t="s">
        <v>6625</v>
      </c>
      <c r="B3440" s="3">
        <v>45427</v>
      </c>
      <c r="C3440" t="s">
        <v>6626</v>
      </c>
      <c r="D3440">
        <v>886.21</v>
      </c>
      <c r="E3440" t="s">
        <v>47</v>
      </c>
      <c r="F3440" t="s">
        <v>26</v>
      </c>
      <c r="G3440" t="s">
        <v>39</v>
      </c>
      <c r="H3440" t="s">
        <v>16080</v>
      </c>
      <c r="I3440">
        <f>IF(OR(financial_transactions35[[#This Row],[amount]]&lt;$L$16, financial_transactions35[[#This Row],[amount]]&gt;$L$17), 1, 0)</f>
        <v>1</v>
      </c>
    </row>
    <row r="3441" spans="1:9">
      <c r="A3441" t="s">
        <v>6627</v>
      </c>
      <c r="B3441" s="3">
        <v>45427</v>
      </c>
      <c r="C3441" t="s">
        <v>3100</v>
      </c>
      <c r="D3441">
        <v>11417.66</v>
      </c>
      <c r="E3441" t="s">
        <v>70</v>
      </c>
      <c r="F3441" t="s">
        <v>20</v>
      </c>
      <c r="G3441" t="s">
        <v>48</v>
      </c>
      <c r="H3441" t="s">
        <v>33</v>
      </c>
      <c r="I3441">
        <f>IF(OR(financial_transactions35[[#This Row],[amount]]&lt;$L$16, financial_transactions35[[#This Row],[amount]]&gt;$L$17), 1, 0)</f>
        <v>1</v>
      </c>
    </row>
    <row r="3442" spans="1:9">
      <c r="A3442" t="s">
        <v>6628</v>
      </c>
      <c r="B3442" s="3">
        <v>45427</v>
      </c>
      <c r="C3442" t="s">
        <v>137</v>
      </c>
      <c r="D3442">
        <v>70.22</v>
      </c>
      <c r="E3442" t="s">
        <v>31</v>
      </c>
      <c r="F3442" t="s">
        <v>20</v>
      </c>
      <c r="G3442" t="s">
        <v>27</v>
      </c>
      <c r="H3442" t="s">
        <v>36</v>
      </c>
      <c r="I3442">
        <f>IF(OR(financial_transactions35[[#This Row],[amount]]&lt;$L$16, financial_transactions35[[#This Row],[amount]]&gt;$L$17), 1, 0)</f>
        <v>1</v>
      </c>
    </row>
    <row r="3443" spans="1:9">
      <c r="A3443" t="s">
        <v>6629</v>
      </c>
      <c r="B3443" s="3">
        <v>45427</v>
      </c>
      <c r="C3443" t="s">
        <v>6630</v>
      </c>
      <c r="D3443">
        <v>487.11</v>
      </c>
      <c r="E3443" t="s">
        <v>52</v>
      </c>
      <c r="F3443" t="s">
        <v>20</v>
      </c>
      <c r="G3443" t="s">
        <v>27</v>
      </c>
      <c r="H3443" t="s">
        <v>49</v>
      </c>
      <c r="I3443">
        <f>IF(OR(financial_transactions35[[#This Row],[amount]]&lt;$L$16, financial_transactions35[[#This Row],[amount]]&gt;$L$17), 1, 0)</f>
        <v>1</v>
      </c>
    </row>
    <row r="3444" spans="1:9">
      <c r="A3444" t="s">
        <v>6633</v>
      </c>
      <c r="B3444" s="3">
        <v>45427</v>
      </c>
      <c r="C3444" t="s">
        <v>6634</v>
      </c>
      <c r="D3444">
        <v>1057.1099999999999</v>
      </c>
      <c r="E3444" t="s">
        <v>122</v>
      </c>
      <c r="F3444" t="s">
        <v>32</v>
      </c>
      <c r="G3444" t="s">
        <v>21</v>
      </c>
      <c r="H3444" t="s">
        <v>49</v>
      </c>
      <c r="I3444">
        <f>IF(OR(financial_transactions35[[#This Row],[amount]]&lt;$L$16, financial_transactions35[[#This Row],[amount]]&gt;$L$17), 1, 0)</f>
        <v>1</v>
      </c>
    </row>
    <row r="3445" spans="1:9">
      <c r="A3445" t="s">
        <v>6635</v>
      </c>
      <c r="B3445" s="3">
        <v>45427</v>
      </c>
      <c r="C3445" t="s">
        <v>6636</v>
      </c>
      <c r="D3445">
        <v>1086.43</v>
      </c>
      <c r="E3445" t="s">
        <v>64</v>
      </c>
      <c r="F3445" t="s">
        <v>61</v>
      </c>
      <c r="G3445" t="s">
        <v>39</v>
      </c>
      <c r="H3445" t="s">
        <v>40</v>
      </c>
      <c r="I3445">
        <f>IF(OR(financial_transactions35[[#This Row],[amount]]&lt;$L$16, financial_transactions35[[#This Row],[amount]]&gt;$L$17), 1, 0)</f>
        <v>1</v>
      </c>
    </row>
    <row r="3446" spans="1:9">
      <c r="A3446" t="s">
        <v>6637</v>
      </c>
      <c r="B3446" s="3">
        <v>45427</v>
      </c>
      <c r="C3446" t="s">
        <v>1329</v>
      </c>
      <c r="D3446">
        <v>1976.91</v>
      </c>
      <c r="E3446" t="s">
        <v>47</v>
      </c>
      <c r="F3446" t="s">
        <v>26</v>
      </c>
      <c r="G3446" t="s">
        <v>21</v>
      </c>
      <c r="H3446" t="s">
        <v>28</v>
      </c>
      <c r="I3446">
        <f>IF(OR(financial_transactions35[[#This Row],[amount]]&lt;$L$16, financial_transactions35[[#This Row],[amount]]&gt;$L$17), 1, 0)</f>
        <v>1</v>
      </c>
    </row>
    <row r="3447" spans="1:9">
      <c r="A3447" t="s">
        <v>6638</v>
      </c>
      <c r="B3447" s="3">
        <v>45427</v>
      </c>
      <c r="C3447" t="s">
        <v>6639</v>
      </c>
      <c r="D3447">
        <v>999.52</v>
      </c>
      <c r="E3447" t="s">
        <v>70</v>
      </c>
      <c r="F3447" t="s">
        <v>61</v>
      </c>
      <c r="G3447" t="s">
        <v>48</v>
      </c>
      <c r="H3447" t="s">
        <v>57</v>
      </c>
      <c r="I3447">
        <f>IF(OR(financial_transactions35[[#This Row],[amount]]&lt;$L$16, financial_transactions35[[#This Row],[amount]]&gt;$L$17), 1, 0)</f>
        <v>1</v>
      </c>
    </row>
    <row r="3448" spans="1:9">
      <c r="A3448" t="s">
        <v>6640</v>
      </c>
      <c r="B3448" s="3">
        <v>45427</v>
      </c>
      <c r="C3448" t="s">
        <v>6641</v>
      </c>
      <c r="D3448">
        <v>1511.6</v>
      </c>
      <c r="E3448" t="s">
        <v>16079</v>
      </c>
      <c r="F3448" t="s">
        <v>32</v>
      </c>
      <c r="G3448" t="s">
        <v>39</v>
      </c>
      <c r="H3448" t="s">
        <v>16080</v>
      </c>
      <c r="I3448">
        <f>IF(OR(financial_transactions35[[#This Row],[amount]]&lt;$L$16, financial_transactions35[[#This Row],[amount]]&gt;$L$17), 1, 0)</f>
        <v>1</v>
      </c>
    </row>
    <row r="3449" spans="1:9">
      <c r="A3449" t="s">
        <v>6642</v>
      </c>
      <c r="B3449" s="3">
        <v>45427</v>
      </c>
      <c r="C3449" t="s">
        <v>5602</v>
      </c>
      <c r="D3449">
        <v>1297.3800000000001</v>
      </c>
      <c r="E3449" t="s">
        <v>31</v>
      </c>
      <c r="F3449" t="s">
        <v>20</v>
      </c>
      <c r="G3449" t="s">
        <v>27</v>
      </c>
      <c r="H3449" t="s">
        <v>94</v>
      </c>
      <c r="I3449">
        <f>IF(OR(financial_transactions35[[#This Row],[amount]]&lt;$L$16, financial_transactions35[[#This Row],[amount]]&gt;$L$17), 1, 0)</f>
        <v>1</v>
      </c>
    </row>
    <row r="3450" spans="1:9">
      <c r="A3450" t="s">
        <v>6643</v>
      </c>
      <c r="B3450" s="3">
        <v>45428</v>
      </c>
      <c r="C3450" t="s">
        <v>6644</v>
      </c>
      <c r="D3450">
        <v>677.87</v>
      </c>
      <c r="E3450" t="s">
        <v>19</v>
      </c>
      <c r="F3450" t="s">
        <v>61</v>
      </c>
      <c r="G3450" t="s">
        <v>21</v>
      </c>
      <c r="H3450" t="s">
        <v>53</v>
      </c>
      <c r="I3450">
        <f>IF(OR(financial_transactions35[[#This Row],[amount]]&lt;$L$16, financial_transactions35[[#This Row],[amount]]&gt;$L$17), 1, 0)</f>
        <v>1</v>
      </c>
    </row>
    <row r="3451" spans="1:9">
      <c r="A3451" t="s">
        <v>6645</v>
      </c>
      <c r="B3451" s="3">
        <v>45428</v>
      </c>
      <c r="C3451" t="s">
        <v>5735</v>
      </c>
      <c r="D3451">
        <v>680.13</v>
      </c>
      <c r="E3451" t="s">
        <v>25</v>
      </c>
      <c r="F3451" t="s">
        <v>20</v>
      </c>
      <c r="G3451" t="s">
        <v>48</v>
      </c>
      <c r="H3451" t="s">
        <v>44</v>
      </c>
      <c r="I3451">
        <f>IF(OR(financial_transactions35[[#This Row],[amount]]&lt;$L$16, financial_transactions35[[#This Row],[amount]]&gt;$L$17), 1, 0)</f>
        <v>1</v>
      </c>
    </row>
    <row r="3452" spans="1:9">
      <c r="A3452" t="s">
        <v>6646</v>
      </c>
      <c r="B3452" s="3">
        <v>45428</v>
      </c>
      <c r="C3452" t="s">
        <v>6647</v>
      </c>
      <c r="D3452">
        <v>808.47</v>
      </c>
      <c r="E3452" t="s">
        <v>25</v>
      </c>
      <c r="F3452" t="s">
        <v>20</v>
      </c>
      <c r="G3452" t="s">
        <v>27</v>
      </c>
      <c r="H3452" t="s">
        <v>87</v>
      </c>
      <c r="I3452">
        <f>IF(OR(financial_transactions35[[#This Row],[amount]]&lt;$L$16, financial_transactions35[[#This Row],[amount]]&gt;$L$17), 1, 0)</f>
        <v>1</v>
      </c>
    </row>
    <row r="3453" spans="1:9">
      <c r="A3453" t="s">
        <v>6648</v>
      </c>
      <c r="B3453" s="3">
        <v>45428</v>
      </c>
      <c r="C3453" t="s">
        <v>4462</v>
      </c>
      <c r="D3453">
        <v>13456.63</v>
      </c>
      <c r="E3453" t="s">
        <v>122</v>
      </c>
      <c r="F3453" t="s">
        <v>61</v>
      </c>
      <c r="G3453" t="s">
        <v>39</v>
      </c>
      <c r="H3453" t="s">
        <v>75</v>
      </c>
      <c r="I3453">
        <f>IF(OR(financial_transactions35[[#This Row],[amount]]&lt;$L$16, financial_transactions35[[#This Row],[amount]]&gt;$L$17), 1, 0)</f>
        <v>1</v>
      </c>
    </row>
    <row r="3454" spans="1:9">
      <c r="A3454" t="s">
        <v>6649</v>
      </c>
      <c r="B3454" s="3">
        <v>45428</v>
      </c>
      <c r="C3454" t="s">
        <v>4528</v>
      </c>
      <c r="D3454">
        <v>9433.52</v>
      </c>
      <c r="E3454" t="s">
        <v>25</v>
      </c>
      <c r="F3454" t="s">
        <v>26</v>
      </c>
      <c r="G3454" t="s">
        <v>48</v>
      </c>
      <c r="H3454" t="s">
        <v>53</v>
      </c>
      <c r="I3454">
        <f>IF(OR(financial_transactions35[[#This Row],[amount]]&lt;$L$16, financial_transactions35[[#This Row],[amount]]&gt;$L$17), 1, 0)</f>
        <v>1</v>
      </c>
    </row>
    <row r="3455" spans="1:9">
      <c r="A3455" t="s">
        <v>6650</v>
      </c>
      <c r="B3455" s="3">
        <v>45428</v>
      </c>
      <c r="C3455" t="s">
        <v>6651</v>
      </c>
      <c r="D3455">
        <v>1166.6400000000001</v>
      </c>
      <c r="E3455" t="s">
        <v>25</v>
      </c>
      <c r="F3455" t="s">
        <v>32</v>
      </c>
      <c r="G3455" t="s">
        <v>39</v>
      </c>
      <c r="H3455" t="s">
        <v>49</v>
      </c>
      <c r="I3455">
        <f>IF(OR(financial_transactions35[[#This Row],[amount]]&lt;$L$16, financial_transactions35[[#This Row],[amount]]&gt;$L$17), 1, 0)</f>
        <v>1</v>
      </c>
    </row>
    <row r="3456" spans="1:9">
      <c r="A3456" t="s">
        <v>6652</v>
      </c>
      <c r="B3456" s="3">
        <v>45428</v>
      </c>
      <c r="C3456" t="s">
        <v>6653</v>
      </c>
      <c r="D3456">
        <v>1551.44</v>
      </c>
      <c r="E3456" t="s">
        <v>67</v>
      </c>
      <c r="F3456" t="s">
        <v>61</v>
      </c>
      <c r="G3456" t="s">
        <v>48</v>
      </c>
      <c r="H3456" t="s">
        <v>36</v>
      </c>
      <c r="I3456">
        <f>IF(OR(financial_transactions35[[#This Row],[amount]]&lt;$L$16, financial_transactions35[[#This Row],[amount]]&gt;$L$17), 1, 0)</f>
        <v>1</v>
      </c>
    </row>
    <row r="3457" spans="1:9">
      <c r="A3457" t="s">
        <v>6654</v>
      </c>
      <c r="B3457" s="3">
        <v>45428</v>
      </c>
      <c r="C3457" t="s">
        <v>6655</v>
      </c>
      <c r="D3457">
        <v>1633.07</v>
      </c>
      <c r="E3457" t="s">
        <v>19</v>
      </c>
      <c r="F3457" t="s">
        <v>32</v>
      </c>
      <c r="G3457" t="s">
        <v>39</v>
      </c>
      <c r="H3457" t="s">
        <v>16080</v>
      </c>
      <c r="I3457">
        <f>IF(OR(financial_transactions35[[#This Row],[amount]]&lt;$L$16, financial_transactions35[[#This Row],[amount]]&gt;$L$17), 1, 0)</f>
        <v>1</v>
      </c>
    </row>
    <row r="3458" spans="1:9">
      <c r="A3458" t="s">
        <v>6658</v>
      </c>
      <c r="B3458" s="3">
        <v>45428</v>
      </c>
      <c r="C3458" t="s">
        <v>6659</v>
      </c>
      <c r="D3458">
        <v>540.05999999999995</v>
      </c>
      <c r="E3458" t="s">
        <v>47</v>
      </c>
      <c r="F3458" t="s">
        <v>20</v>
      </c>
      <c r="G3458" t="s">
        <v>27</v>
      </c>
      <c r="H3458" t="s">
        <v>40</v>
      </c>
      <c r="I3458">
        <f>IF(OR(financial_transactions35[[#This Row],[amount]]&lt;$L$16, financial_transactions35[[#This Row],[amount]]&gt;$L$17), 1, 0)</f>
        <v>1</v>
      </c>
    </row>
    <row r="3459" spans="1:9">
      <c r="A3459" t="s">
        <v>6660</v>
      </c>
      <c r="B3459" s="3">
        <v>45428</v>
      </c>
      <c r="C3459" t="s">
        <v>6661</v>
      </c>
      <c r="D3459">
        <v>168.17</v>
      </c>
      <c r="E3459" t="s">
        <v>70</v>
      </c>
      <c r="F3459" t="s">
        <v>26</v>
      </c>
      <c r="G3459" t="s">
        <v>39</v>
      </c>
      <c r="H3459" t="s">
        <v>75</v>
      </c>
      <c r="I3459">
        <f>IF(OR(financial_transactions35[[#This Row],[amount]]&lt;$L$16, financial_transactions35[[#This Row],[amount]]&gt;$L$17), 1, 0)</f>
        <v>1</v>
      </c>
    </row>
    <row r="3460" spans="1:9">
      <c r="A3460" t="s">
        <v>6662</v>
      </c>
      <c r="B3460" s="3">
        <v>45428</v>
      </c>
      <c r="C3460" t="s">
        <v>6663</v>
      </c>
      <c r="D3460">
        <v>183.31</v>
      </c>
      <c r="E3460" t="s">
        <v>31</v>
      </c>
      <c r="F3460" t="s">
        <v>61</v>
      </c>
      <c r="G3460" t="s">
        <v>48</v>
      </c>
      <c r="H3460" t="s">
        <v>16080</v>
      </c>
      <c r="I3460">
        <f>IF(OR(financial_transactions35[[#This Row],[amount]]&lt;$L$16, financial_transactions35[[#This Row],[amount]]&gt;$L$17), 1, 0)</f>
        <v>1</v>
      </c>
    </row>
    <row r="3461" spans="1:9">
      <c r="A3461" t="s">
        <v>6664</v>
      </c>
      <c r="B3461" s="3">
        <v>45428</v>
      </c>
      <c r="C3461" t="s">
        <v>6665</v>
      </c>
      <c r="D3461">
        <v>1832.11</v>
      </c>
      <c r="E3461" t="s">
        <v>16079</v>
      </c>
      <c r="F3461" t="s">
        <v>26</v>
      </c>
      <c r="G3461" t="s">
        <v>21</v>
      </c>
      <c r="H3461" t="s">
        <v>123</v>
      </c>
      <c r="I3461">
        <f>IF(OR(financial_transactions35[[#This Row],[amount]]&lt;$L$16, financial_transactions35[[#This Row],[amount]]&gt;$L$17), 1, 0)</f>
        <v>1</v>
      </c>
    </row>
    <row r="3462" spans="1:9">
      <c r="A3462" t="s">
        <v>6666</v>
      </c>
      <c r="B3462" s="3">
        <v>45428</v>
      </c>
      <c r="C3462" t="s">
        <v>6667</v>
      </c>
      <c r="D3462">
        <v>885.92</v>
      </c>
      <c r="E3462" t="s">
        <v>19</v>
      </c>
      <c r="F3462" t="s">
        <v>61</v>
      </c>
      <c r="G3462" t="s">
        <v>27</v>
      </c>
      <c r="H3462" t="s">
        <v>28</v>
      </c>
      <c r="I3462">
        <f>IF(OR(financial_transactions35[[#This Row],[amount]]&lt;$L$16, financial_transactions35[[#This Row],[amount]]&gt;$L$17), 1, 0)</f>
        <v>1</v>
      </c>
    </row>
    <row r="3463" spans="1:9">
      <c r="A3463" t="s">
        <v>6668</v>
      </c>
      <c r="B3463" s="3">
        <v>45428</v>
      </c>
      <c r="C3463" t="s">
        <v>6669</v>
      </c>
      <c r="D3463">
        <v>936.26</v>
      </c>
      <c r="E3463" t="s">
        <v>67</v>
      </c>
      <c r="F3463" t="s">
        <v>26</v>
      </c>
      <c r="G3463" t="s">
        <v>48</v>
      </c>
      <c r="H3463" t="s">
        <v>40</v>
      </c>
      <c r="I3463">
        <f>IF(OR(financial_transactions35[[#This Row],[amount]]&lt;$L$16, financial_transactions35[[#This Row],[amount]]&gt;$L$17), 1, 0)</f>
        <v>1</v>
      </c>
    </row>
    <row r="3464" spans="1:9">
      <c r="A3464" t="s">
        <v>6670</v>
      </c>
      <c r="B3464" s="3">
        <v>45428</v>
      </c>
      <c r="C3464" t="s">
        <v>6671</v>
      </c>
      <c r="D3464">
        <v>384.94</v>
      </c>
      <c r="E3464" t="s">
        <v>19</v>
      </c>
      <c r="F3464" t="s">
        <v>20</v>
      </c>
      <c r="G3464" t="s">
        <v>27</v>
      </c>
      <c r="H3464" t="s">
        <v>123</v>
      </c>
      <c r="I3464">
        <f>IF(OR(financial_transactions35[[#This Row],[amount]]&lt;$L$16, financial_transactions35[[#This Row],[amount]]&gt;$L$17), 1, 0)</f>
        <v>1</v>
      </c>
    </row>
    <row r="3465" spans="1:9">
      <c r="A3465" t="s">
        <v>6672</v>
      </c>
      <c r="B3465" s="3">
        <v>45428</v>
      </c>
      <c r="C3465" t="s">
        <v>6673</v>
      </c>
      <c r="D3465">
        <v>1659.65</v>
      </c>
      <c r="E3465" t="s">
        <v>19</v>
      </c>
      <c r="F3465" t="s">
        <v>20</v>
      </c>
      <c r="G3465" t="s">
        <v>21</v>
      </c>
      <c r="H3465" t="s">
        <v>53</v>
      </c>
      <c r="I3465">
        <f>IF(OR(financial_transactions35[[#This Row],[amount]]&lt;$L$16, financial_transactions35[[#This Row],[amount]]&gt;$L$17), 1, 0)</f>
        <v>1</v>
      </c>
    </row>
    <row r="3466" spans="1:9">
      <c r="A3466" t="s">
        <v>6674</v>
      </c>
      <c r="B3466" s="3">
        <v>45428</v>
      </c>
      <c r="C3466" t="s">
        <v>6675</v>
      </c>
      <c r="D3466">
        <v>1198.8699999999999</v>
      </c>
      <c r="E3466" t="s">
        <v>16110</v>
      </c>
      <c r="F3466" t="s">
        <v>61</v>
      </c>
      <c r="G3466" t="s">
        <v>48</v>
      </c>
      <c r="H3466" t="s">
        <v>53</v>
      </c>
      <c r="I3466">
        <f>IF(OR(financial_transactions35[[#This Row],[amount]]&lt;$L$16, financial_transactions35[[#This Row],[amount]]&gt;$L$17), 1, 0)</f>
        <v>1</v>
      </c>
    </row>
    <row r="3467" spans="1:9">
      <c r="A3467" t="s">
        <v>6676</v>
      </c>
      <c r="B3467" s="3">
        <v>45428</v>
      </c>
      <c r="C3467" t="s">
        <v>632</v>
      </c>
      <c r="D3467">
        <v>1659.43</v>
      </c>
      <c r="E3467" t="s">
        <v>52</v>
      </c>
      <c r="F3467" t="s">
        <v>32</v>
      </c>
      <c r="G3467" t="s">
        <v>27</v>
      </c>
      <c r="H3467" t="s">
        <v>109</v>
      </c>
      <c r="I3467">
        <f>IF(OR(financial_transactions35[[#This Row],[amount]]&lt;$L$16, financial_transactions35[[#This Row],[amount]]&gt;$L$17), 1, 0)</f>
        <v>1</v>
      </c>
    </row>
    <row r="3468" spans="1:9">
      <c r="A3468" t="s">
        <v>6677</v>
      </c>
      <c r="B3468" s="3">
        <v>45428</v>
      </c>
      <c r="C3468" t="s">
        <v>6678</v>
      </c>
      <c r="D3468">
        <v>1566.63</v>
      </c>
      <c r="E3468" t="s">
        <v>31</v>
      </c>
      <c r="F3468" t="s">
        <v>32</v>
      </c>
      <c r="G3468" t="s">
        <v>48</v>
      </c>
      <c r="H3468" t="s">
        <v>33</v>
      </c>
      <c r="I3468">
        <f>IF(OR(financial_transactions35[[#This Row],[amount]]&lt;$L$16, financial_transactions35[[#This Row],[amount]]&gt;$L$17), 1, 0)</f>
        <v>1</v>
      </c>
    </row>
    <row r="3469" spans="1:9">
      <c r="A3469" t="s">
        <v>6679</v>
      </c>
      <c r="B3469" s="3">
        <v>45428</v>
      </c>
      <c r="C3469" t="s">
        <v>3614</v>
      </c>
      <c r="D3469">
        <v>1985.03</v>
      </c>
      <c r="E3469" t="s">
        <v>25</v>
      </c>
      <c r="F3469" t="s">
        <v>32</v>
      </c>
      <c r="G3469" t="s">
        <v>48</v>
      </c>
      <c r="H3469" t="s">
        <v>87</v>
      </c>
      <c r="I3469">
        <f>IF(OR(financial_transactions35[[#This Row],[amount]]&lt;$L$16, financial_transactions35[[#This Row],[amount]]&gt;$L$17), 1, 0)</f>
        <v>1</v>
      </c>
    </row>
    <row r="3470" spans="1:9">
      <c r="A3470" t="s">
        <v>6680</v>
      </c>
      <c r="B3470" s="3">
        <v>45428</v>
      </c>
      <c r="C3470" t="s">
        <v>6681</v>
      </c>
      <c r="D3470">
        <v>1476.29</v>
      </c>
      <c r="E3470" t="s">
        <v>122</v>
      </c>
      <c r="F3470" t="s">
        <v>20</v>
      </c>
      <c r="G3470" t="s">
        <v>39</v>
      </c>
      <c r="H3470" t="s">
        <v>94</v>
      </c>
      <c r="I3470">
        <f>IF(OR(financial_transactions35[[#This Row],[amount]]&lt;$L$16, financial_transactions35[[#This Row],[amount]]&gt;$L$17), 1, 0)</f>
        <v>1</v>
      </c>
    </row>
    <row r="3471" spans="1:9">
      <c r="A3471" t="s">
        <v>6682</v>
      </c>
      <c r="B3471" s="3">
        <v>45428</v>
      </c>
      <c r="C3471" t="s">
        <v>6683</v>
      </c>
      <c r="D3471">
        <v>494.19</v>
      </c>
      <c r="E3471" t="s">
        <v>64</v>
      </c>
      <c r="F3471" t="s">
        <v>32</v>
      </c>
      <c r="G3471" t="s">
        <v>48</v>
      </c>
      <c r="H3471" t="s">
        <v>16080</v>
      </c>
      <c r="I3471">
        <f>IF(OR(financial_transactions35[[#This Row],[amount]]&lt;$L$16, financial_transactions35[[#This Row],[amount]]&gt;$L$17), 1, 0)</f>
        <v>1</v>
      </c>
    </row>
    <row r="3472" spans="1:9">
      <c r="A3472" t="s">
        <v>6684</v>
      </c>
      <c r="B3472" s="3">
        <v>45428</v>
      </c>
      <c r="C3472" t="s">
        <v>6685</v>
      </c>
      <c r="D3472">
        <v>5825.35</v>
      </c>
      <c r="E3472" t="s">
        <v>47</v>
      </c>
      <c r="F3472" t="s">
        <v>20</v>
      </c>
      <c r="G3472" t="s">
        <v>27</v>
      </c>
      <c r="H3472" t="s">
        <v>94</v>
      </c>
      <c r="I3472">
        <f>IF(OR(financial_transactions35[[#This Row],[amount]]&lt;$L$16, financial_transactions35[[#This Row],[amount]]&gt;$L$17), 1, 0)</f>
        <v>1</v>
      </c>
    </row>
    <row r="3473" spans="1:9">
      <c r="A3473" t="s">
        <v>6686</v>
      </c>
      <c r="B3473" s="3">
        <v>45428</v>
      </c>
      <c r="C3473" t="s">
        <v>6687</v>
      </c>
      <c r="D3473">
        <v>782.39</v>
      </c>
      <c r="E3473" t="s">
        <v>19</v>
      </c>
      <c r="F3473" t="s">
        <v>61</v>
      </c>
      <c r="G3473" t="s">
        <v>21</v>
      </c>
      <c r="H3473" t="s">
        <v>40</v>
      </c>
      <c r="I3473">
        <f>IF(OR(financial_transactions35[[#This Row],[amount]]&lt;$L$16, financial_transactions35[[#This Row],[amount]]&gt;$L$17), 1, 0)</f>
        <v>1</v>
      </c>
    </row>
    <row r="3474" spans="1:9">
      <c r="A3474" t="s">
        <v>6688</v>
      </c>
      <c r="B3474" s="3">
        <v>45428</v>
      </c>
      <c r="C3474" t="s">
        <v>822</v>
      </c>
      <c r="D3474">
        <v>6548.75</v>
      </c>
      <c r="E3474" t="s">
        <v>52</v>
      </c>
      <c r="F3474" t="s">
        <v>20</v>
      </c>
      <c r="G3474" t="s">
        <v>21</v>
      </c>
      <c r="H3474" t="s">
        <v>28</v>
      </c>
      <c r="I3474">
        <f>IF(OR(financial_transactions35[[#This Row],[amount]]&lt;$L$16, financial_transactions35[[#This Row],[amount]]&gt;$L$17), 1, 0)</f>
        <v>1</v>
      </c>
    </row>
    <row r="3475" spans="1:9">
      <c r="A3475" t="s">
        <v>6689</v>
      </c>
      <c r="B3475" s="3">
        <v>45428</v>
      </c>
      <c r="C3475" t="s">
        <v>6690</v>
      </c>
      <c r="D3475">
        <v>1251.48</v>
      </c>
      <c r="E3475" t="s">
        <v>52</v>
      </c>
      <c r="F3475" t="s">
        <v>61</v>
      </c>
      <c r="G3475" t="s">
        <v>21</v>
      </c>
      <c r="H3475" t="s">
        <v>123</v>
      </c>
      <c r="I3475">
        <f>IF(OR(financial_transactions35[[#This Row],[amount]]&lt;$L$16, financial_transactions35[[#This Row],[amount]]&gt;$L$17), 1, 0)</f>
        <v>1</v>
      </c>
    </row>
    <row r="3476" spans="1:9">
      <c r="A3476" t="s">
        <v>6691</v>
      </c>
      <c r="B3476" s="3">
        <v>45428</v>
      </c>
      <c r="C3476" t="s">
        <v>6692</v>
      </c>
      <c r="D3476">
        <v>671.87</v>
      </c>
      <c r="E3476" t="s">
        <v>67</v>
      </c>
      <c r="F3476" t="s">
        <v>32</v>
      </c>
      <c r="G3476" t="s">
        <v>21</v>
      </c>
      <c r="H3476" t="s">
        <v>123</v>
      </c>
      <c r="I3476">
        <f>IF(OR(financial_transactions35[[#This Row],[amount]]&lt;$L$16, financial_transactions35[[#This Row],[amount]]&gt;$L$17), 1, 0)</f>
        <v>1</v>
      </c>
    </row>
    <row r="3477" spans="1:9">
      <c r="A3477" t="s">
        <v>6693</v>
      </c>
      <c r="B3477" s="3">
        <v>45428</v>
      </c>
      <c r="C3477" t="s">
        <v>6694</v>
      </c>
      <c r="D3477">
        <v>822.07</v>
      </c>
      <c r="E3477" t="s">
        <v>52</v>
      </c>
      <c r="F3477" t="s">
        <v>32</v>
      </c>
      <c r="G3477" t="s">
        <v>48</v>
      </c>
      <c r="H3477" t="s">
        <v>57</v>
      </c>
      <c r="I3477">
        <f>IF(OR(financial_transactions35[[#This Row],[amount]]&lt;$L$16, financial_transactions35[[#This Row],[amount]]&gt;$L$17), 1, 0)</f>
        <v>1</v>
      </c>
    </row>
    <row r="3478" spans="1:9">
      <c r="A3478" t="s">
        <v>6695</v>
      </c>
      <c r="B3478" s="3">
        <v>45428</v>
      </c>
      <c r="C3478" t="s">
        <v>822</v>
      </c>
      <c r="D3478">
        <v>878.59</v>
      </c>
      <c r="E3478" t="s">
        <v>25</v>
      </c>
      <c r="F3478" t="s">
        <v>61</v>
      </c>
      <c r="G3478" t="s">
        <v>27</v>
      </c>
      <c r="H3478" t="s">
        <v>75</v>
      </c>
      <c r="I3478">
        <f>IF(OR(financial_transactions35[[#This Row],[amount]]&lt;$L$16, financial_transactions35[[#This Row],[amount]]&gt;$L$17), 1, 0)</f>
        <v>1</v>
      </c>
    </row>
    <row r="3479" spans="1:9">
      <c r="A3479" t="s">
        <v>6696</v>
      </c>
      <c r="B3479" s="3">
        <v>45428</v>
      </c>
      <c r="C3479" t="s">
        <v>6697</v>
      </c>
      <c r="D3479">
        <v>837.09</v>
      </c>
      <c r="E3479" t="s">
        <v>52</v>
      </c>
      <c r="F3479" t="s">
        <v>20</v>
      </c>
      <c r="G3479" t="s">
        <v>27</v>
      </c>
      <c r="H3479" t="s">
        <v>57</v>
      </c>
      <c r="I3479">
        <f>IF(OR(financial_transactions35[[#This Row],[amount]]&lt;$L$16, financial_transactions35[[#This Row],[amount]]&gt;$L$17), 1, 0)</f>
        <v>1</v>
      </c>
    </row>
    <row r="3480" spans="1:9">
      <c r="A3480" t="s">
        <v>6698</v>
      </c>
      <c r="B3480" s="3">
        <v>45428</v>
      </c>
      <c r="C3480" t="s">
        <v>6699</v>
      </c>
      <c r="D3480">
        <v>958.35</v>
      </c>
      <c r="E3480" t="s">
        <v>70</v>
      </c>
      <c r="F3480" t="s">
        <v>26</v>
      </c>
      <c r="G3480" t="s">
        <v>27</v>
      </c>
      <c r="H3480" t="s">
        <v>57</v>
      </c>
      <c r="I3480">
        <f>IF(OR(financial_transactions35[[#This Row],[amount]]&lt;$L$16, financial_transactions35[[#This Row],[amount]]&gt;$L$17), 1, 0)</f>
        <v>1</v>
      </c>
    </row>
    <row r="3481" spans="1:9">
      <c r="A3481" t="s">
        <v>6700</v>
      </c>
      <c r="B3481" s="3">
        <v>45428</v>
      </c>
      <c r="C3481" t="s">
        <v>6701</v>
      </c>
      <c r="D3481">
        <v>7553.71</v>
      </c>
      <c r="E3481" t="s">
        <v>122</v>
      </c>
      <c r="F3481" t="s">
        <v>20</v>
      </c>
      <c r="G3481" t="s">
        <v>27</v>
      </c>
      <c r="H3481" t="s">
        <v>53</v>
      </c>
      <c r="I3481">
        <f>IF(OR(financial_transactions35[[#This Row],[amount]]&lt;$L$16, financial_transactions35[[#This Row],[amount]]&gt;$L$17), 1, 0)</f>
        <v>1</v>
      </c>
    </row>
    <row r="3482" spans="1:9">
      <c r="A3482" t="s">
        <v>6702</v>
      </c>
      <c r="B3482" s="3">
        <v>45428</v>
      </c>
      <c r="C3482" t="s">
        <v>6703</v>
      </c>
      <c r="D3482">
        <v>10286.81</v>
      </c>
      <c r="E3482" t="s">
        <v>67</v>
      </c>
      <c r="F3482" t="s">
        <v>32</v>
      </c>
      <c r="G3482" t="s">
        <v>39</v>
      </c>
      <c r="H3482" t="s">
        <v>123</v>
      </c>
      <c r="I3482">
        <f>IF(OR(financial_transactions35[[#This Row],[amount]]&lt;$L$16, financial_transactions35[[#This Row],[amount]]&gt;$L$17), 1, 0)</f>
        <v>1</v>
      </c>
    </row>
    <row r="3483" spans="1:9">
      <c r="A3483" t="s">
        <v>6704</v>
      </c>
      <c r="B3483" s="3">
        <v>45429</v>
      </c>
      <c r="C3483" t="s">
        <v>6705</v>
      </c>
      <c r="D3483">
        <v>1706.87</v>
      </c>
      <c r="E3483" t="s">
        <v>19</v>
      </c>
      <c r="F3483" t="s">
        <v>20</v>
      </c>
      <c r="G3483" t="s">
        <v>39</v>
      </c>
      <c r="H3483" t="s">
        <v>75</v>
      </c>
      <c r="I3483">
        <f>IF(OR(financial_transactions35[[#This Row],[amount]]&lt;$L$16, financial_transactions35[[#This Row],[amount]]&gt;$L$17), 1, 0)</f>
        <v>1</v>
      </c>
    </row>
    <row r="3484" spans="1:9">
      <c r="A3484" t="s">
        <v>6706</v>
      </c>
      <c r="B3484" s="3">
        <v>45429</v>
      </c>
      <c r="C3484" t="s">
        <v>6707</v>
      </c>
      <c r="D3484">
        <v>1291.48</v>
      </c>
      <c r="E3484" t="s">
        <v>16079</v>
      </c>
      <c r="F3484" t="s">
        <v>20</v>
      </c>
      <c r="G3484" t="s">
        <v>39</v>
      </c>
      <c r="H3484" t="s">
        <v>176</v>
      </c>
      <c r="I3484">
        <f>IF(OR(financial_transactions35[[#This Row],[amount]]&lt;$L$16, financial_transactions35[[#This Row],[amount]]&gt;$L$17), 1, 0)</f>
        <v>1</v>
      </c>
    </row>
    <row r="3485" spans="1:9">
      <c r="A3485" t="s">
        <v>6708</v>
      </c>
      <c r="B3485" s="3">
        <v>45429</v>
      </c>
      <c r="C3485" t="s">
        <v>1829</v>
      </c>
      <c r="D3485">
        <v>1189.68</v>
      </c>
      <c r="E3485" t="s">
        <v>47</v>
      </c>
      <c r="F3485" t="s">
        <v>61</v>
      </c>
      <c r="G3485" t="s">
        <v>21</v>
      </c>
      <c r="H3485" t="s">
        <v>40</v>
      </c>
      <c r="I3485">
        <f>IF(OR(financial_transactions35[[#This Row],[amount]]&lt;$L$16, financial_transactions35[[#This Row],[amount]]&gt;$L$17), 1, 0)</f>
        <v>1</v>
      </c>
    </row>
    <row r="3486" spans="1:9">
      <c r="A3486" t="s">
        <v>6709</v>
      </c>
      <c r="B3486" s="3">
        <v>45429</v>
      </c>
      <c r="C3486" t="s">
        <v>6710</v>
      </c>
      <c r="D3486">
        <v>1254.3900000000001</v>
      </c>
      <c r="E3486" t="s">
        <v>25</v>
      </c>
      <c r="F3486" t="s">
        <v>20</v>
      </c>
      <c r="G3486" t="s">
        <v>48</v>
      </c>
      <c r="H3486" t="s">
        <v>22</v>
      </c>
      <c r="I3486">
        <f>IF(OR(financial_transactions35[[#This Row],[amount]]&lt;$L$16, financial_transactions35[[#This Row],[amount]]&gt;$L$17), 1, 0)</f>
        <v>1</v>
      </c>
    </row>
    <row r="3487" spans="1:9">
      <c r="A3487" t="s">
        <v>6711</v>
      </c>
      <c r="B3487" s="3">
        <v>45429</v>
      </c>
      <c r="C3487" t="s">
        <v>6712</v>
      </c>
      <c r="D3487">
        <v>1986.47</v>
      </c>
      <c r="E3487" t="s">
        <v>64</v>
      </c>
      <c r="F3487" t="s">
        <v>61</v>
      </c>
      <c r="G3487" t="s">
        <v>39</v>
      </c>
      <c r="H3487" t="s">
        <v>49</v>
      </c>
      <c r="I3487">
        <f>IF(OR(financial_transactions35[[#This Row],[amount]]&lt;$L$16, financial_transactions35[[#This Row],[amount]]&gt;$L$17), 1, 0)</f>
        <v>1</v>
      </c>
    </row>
    <row r="3488" spans="1:9">
      <c r="A3488" t="s">
        <v>6713</v>
      </c>
      <c r="B3488" s="3">
        <v>45429</v>
      </c>
      <c r="C3488" t="s">
        <v>6714</v>
      </c>
      <c r="D3488">
        <v>652.07000000000005</v>
      </c>
      <c r="E3488" t="s">
        <v>16079</v>
      </c>
      <c r="F3488" t="s">
        <v>61</v>
      </c>
      <c r="G3488" t="s">
        <v>21</v>
      </c>
      <c r="H3488" t="s">
        <v>57</v>
      </c>
      <c r="I3488">
        <f>IF(OR(financial_transactions35[[#This Row],[amount]]&lt;$L$16, financial_transactions35[[#This Row],[amount]]&gt;$L$17), 1, 0)</f>
        <v>1</v>
      </c>
    </row>
    <row r="3489" spans="1:9">
      <c r="A3489" t="s">
        <v>6715</v>
      </c>
      <c r="B3489" s="3">
        <v>45429</v>
      </c>
      <c r="C3489" t="s">
        <v>6716</v>
      </c>
      <c r="D3489">
        <v>1108.3499999999999</v>
      </c>
      <c r="E3489" t="s">
        <v>122</v>
      </c>
      <c r="F3489" t="s">
        <v>61</v>
      </c>
      <c r="G3489" t="s">
        <v>21</v>
      </c>
      <c r="H3489" t="s">
        <v>36</v>
      </c>
      <c r="I3489">
        <f>IF(OR(financial_transactions35[[#This Row],[amount]]&lt;$L$16, financial_transactions35[[#This Row],[amount]]&gt;$L$17), 1, 0)</f>
        <v>1</v>
      </c>
    </row>
    <row r="3490" spans="1:9">
      <c r="A3490" t="s">
        <v>6717</v>
      </c>
      <c r="B3490" s="3">
        <v>45429</v>
      </c>
      <c r="C3490" t="s">
        <v>6718</v>
      </c>
      <c r="D3490">
        <v>1837.72</v>
      </c>
      <c r="E3490" t="s">
        <v>67</v>
      </c>
      <c r="F3490" t="s">
        <v>20</v>
      </c>
      <c r="G3490" t="s">
        <v>21</v>
      </c>
      <c r="H3490" t="s">
        <v>109</v>
      </c>
      <c r="I3490">
        <f>IF(OR(financial_transactions35[[#This Row],[amount]]&lt;$L$16, financial_transactions35[[#This Row],[amount]]&gt;$L$17), 1, 0)</f>
        <v>1</v>
      </c>
    </row>
    <row r="3491" spans="1:9">
      <c r="A3491" t="s">
        <v>6719</v>
      </c>
      <c r="B3491" s="3">
        <v>45429</v>
      </c>
      <c r="C3491" t="s">
        <v>4977</v>
      </c>
      <c r="D3491">
        <v>1835.08</v>
      </c>
      <c r="E3491" t="s">
        <v>122</v>
      </c>
      <c r="F3491" t="s">
        <v>26</v>
      </c>
      <c r="G3491" t="s">
        <v>27</v>
      </c>
      <c r="H3491" t="s">
        <v>109</v>
      </c>
      <c r="I3491">
        <f>IF(OR(financial_transactions35[[#This Row],[amount]]&lt;$L$16, financial_transactions35[[#This Row],[amount]]&gt;$L$17), 1, 0)</f>
        <v>1</v>
      </c>
    </row>
    <row r="3492" spans="1:9">
      <c r="A3492" t="s">
        <v>6720</v>
      </c>
      <c r="B3492" s="3">
        <v>45429</v>
      </c>
      <c r="C3492" t="s">
        <v>5402</v>
      </c>
      <c r="D3492">
        <v>1214.4000000000001</v>
      </c>
      <c r="E3492" t="s">
        <v>64</v>
      </c>
      <c r="F3492" t="s">
        <v>26</v>
      </c>
      <c r="G3492" t="s">
        <v>21</v>
      </c>
      <c r="H3492" t="s">
        <v>28</v>
      </c>
      <c r="I3492">
        <f>IF(OR(financial_transactions35[[#This Row],[amount]]&lt;$L$16, financial_transactions35[[#This Row],[amount]]&gt;$L$17), 1, 0)</f>
        <v>1</v>
      </c>
    </row>
    <row r="3493" spans="1:9">
      <c r="A3493" t="s">
        <v>6721</v>
      </c>
      <c r="B3493" s="3">
        <v>45429</v>
      </c>
      <c r="C3493" t="s">
        <v>6722</v>
      </c>
      <c r="D3493">
        <v>240.08</v>
      </c>
      <c r="E3493" t="s">
        <v>31</v>
      </c>
      <c r="F3493" t="s">
        <v>61</v>
      </c>
      <c r="G3493" t="s">
        <v>21</v>
      </c>
      <c r="H3493" t="s">
        <v>22</v>
      </c>
      <c r="I3493">
        <f>IF(OR(financial_transactions35[[#This Row],[amount]]&lt;$L$16, financial_transactions35[[#This Row],[amount]]&gt;$L$17), 1, 0)</f>
        <v>1</v>
      </c>
    </row>
    <row r="3494" spans="1:9">
      <c r="A3494" t="s">
        <v>6723</v>
      </c>
      <c r="B3494" s="3">
        <v>45429</v>
      </c>
      <c r="C3494" t="s">
        <v>3160</v>
      </c>
      <c r="D3494">
        <v>1146.52</v>
      </c>
      <c r="E3494" t="s">
        <v>16110</v>
      </c>
      <c r="F3494" t="s">
        <v>61</v>
      </c>
      <c r="G3494" t="s">
        <v>27</v>
      </c>
      <c r="H3494" t="s">
        <v>49</v>
      </c>
      <c r="I3494">
        <f>IF(OR(financial_transactions35[[#This Row],[amount]]&lt;$L$16, financial_transactions35[[#This Row],[amount]]&gt;$L$17), 1, 0)</f>
        <v>1</v>
      </c>
    </row>
    <row r="3495" spans="1:9">
      <c r="A3495" t="s">
        <v>6724</v>
      </c>
      <c r="B3495" s="3">
        <v>45429</v>
      </c>
      <c r="C3495" t="s">
        <v>6725</v>
      </c>
      <c r="D3495">
        <v>1273.08</v>
      </c>
      <c r="E3495" t="s">
        <v>70</v>
      </c>
      <c r="F3495" t="s">
        <v>61</v>
      </c>
      <c r="G3495" t="s">
        <v>39</v>
      </c>
      <c r="H3495" t="s">
        <v>28</v>
      </c>
      <c r="I3495">
        <f>IF(OR(financial_transactions35[[#This Row],[amount]]&lt;$L$16, financial_transactions35[[#This Row],[amount]]&gt;$L$17), 1, 0)</f>
        <v>1</v>
      </c>
    </row>
    <row r="3496" spans="1:9">
      <c r="A3496" t="s">
        <v>6726</v>
      </c>
      <c r="B3496" s="3">
        <v>45429</v>
      </c>
      <c r="C3496" t="s">
        <v>419</v>
      </c>
      <c r="D3496">
        <v>1107.93</v>
      </c>
      <c r="E3496" t="s">
        <v>19</v>
      </c>
      <c r="F3496" t="s">
        <v>32</v>
      </c>
      <c r="G3496" t="s">
        <v>39</v>
      </c>
      <c r="H3496" t="s">
        <v>123</v>
      </c>
      <c r="I3496">
        <f>IF(OR(financial_transactions35[[#This Row],[amount]]&lt;$L$16, financial_transactions35[[#This Row],[amount]]&gt;$L$17), 1, 0)</f>
        <v>1</v>
      </c>
    </row>
    <row r="3497" spans="1:9">
      <c r="A3497" t="s">
        <v>6727</v>
      </c>
      <c r="B3497" s="3">
        <v>45429</v>
      </c>
      <c r="C3497" t="s">
        <v>2833</v>
      </c>
      <c r="D3497">
        <v>891.52</v>
      </c>
      <c r="E3497" t="s">
        <v>67</v>
      </c>
      <c r="F3497" t="s">
        <v>61</v>
      </c>
      <c r="G3497" t="s">
        <v>39</v>
      </c>
      <c r="H3497" t="s">
        <v>28</v>
      </c>
      <c r="I3497">
        <f>IF(OR(financial_transactions35[[#This Row],[amount]]&lt;$L$16, financial_transactions35[[#This Row],[amount]]&gt;$L$17), 1, 0)</f>
        <v>1</v>
      </c>
    </row>
    <row r="3498" spans="1:9">
      <c r="A3498" t="s">
        <v>6728</v>
      </c>
      <c r="B3498" s="3">
        <v>45429</v>
      </c>
      <c r="C3498" t="s">
        <v>6729</v>
      </c>
      <c r="D3498">
        <v>228.08</v>
      </c>
      <c r="E3498" t="s">
        <v>52</v>
      </c>
      <c r="F3498" t="s">
        <v>61</v>
      </c>
      <c r="G3498" t="s">
        <v>21</v>
      </c>
      <c r="H3498" t="s">
        <v>16080</v>
      </c>
      <c r="I3498">
        <f>IF(OR(financial_transactions35[[#This Row],[amount]]&lt;$L$16, financial_transactions35[[#This Row],[amount]]&gt;$L$17), 1, 0)</f>
        <v>1</v>
      </c>
    </row>
    <row r="3499" spans="1:9">
      <c r="A3499" t="s">
        <v>6730</v>
      </c>
      <c r="B3499" s="3">
        <v>45429</v>
      </c>
      <c r="C3499" t="s">
        <v>6731</v>
      </c>
      <c r="D3499">
        <v>163.59</v>
      </c>
      <c r="E3499" t="s">
        <v>31</v>
      </c>
      <c r="F3499" t="s">
        <v>61</v>
      </c>
      <c r="G3499" t="s">
        <v>48</v>
      </c>
      <c r="H3499" t="s">
        <v>123</v>
      </c>
      <c r="I3499">
        <f>IF(OR(financial_transactions35[[#This Row],[amount]]&lt;$L$16, financial_transactions35[[#This Row],[amount]]&gt;$L$17), 1, 0)</f>
        <v>1</v>
      </c>
    </row>
    <row r="3500" spans="1:9">
      <c r="A3500" t="s">
        <v>6732</v>
      </c>
      <c r="B3500" s="3">
        <v>45429</v>
      </c>
      <c r="C3500" t="s">
        <v>6733</v>
      </c>
      <c r="D3500">
        <v>1806.82</v>
      </c>
      <c r="E3500" t="s">
        <v>70</v>
      </c>
      <c r="F3500" t="s">
        <v>20</v>
      </c>
      <c r="G3500" t="s">
        <v>39</v>
      </c>
      <c r="H3500" t="s">
        <v>33</v>
      </c>
      <c r="I3500">
        <f>IF(OR(financial_transactions35[[#This Row],[amount]]&lt;$L$16, financial_transactions35[[#This Row],[amount]]&gt;$L$17), 1, 0)</f>
        <v>1</v>
      </c>
    </row>
    <row r="3501" spans="1:9">
      <c r="A3501" t="s">
        <v>6734</v>
      </c>
      <c r="B3501" s="3">
        <v>45429</v>
      </c>
      <c r="C3501" t="s">
        <v>6735</v>
      </c>
      <c r="D3501">
        <v>1094.5899999999999</v>
      </c>
      <c r="E3501" t="s">
        <v>19</v>
      </c>
      <c r="F3501" t="s">
        <v>32</v>
      </c>
      <c r="G3501" t="s">
        <v>48</v>
      </c>
      <c r="H3501" t="s">
        <v>40</v>
      </c>
      <c r="I3501">
        <f>IF(OR(financial_transactions35[[#This Row],[amount]]&lt;$L$16, financial_transactions35[[#This Row],[amount]]&gt;$L$17), 1, 0)</f>
        <v>1</v>
      </c>
    </row>
    <row r="3502" spans="1:9">
      <c r="A3502" t="s">
        <v>6736</v>
      </c>
      <c r="B3502" s="3">
        <v>45429</v>
      </c>
      <c r="C3502" t="s">
        <v>1313</v>
      </c>
      <c r="D3502">
        <v>1224.55</v>
      </c>
      <c r="E3502" t="s">
        <v>122</v>
      </c>
      <c r="F3502" t="s">
        <v>20</v>
      </c>
      <c r="G3502" t="s">
        <v>48</v>
      </c>
      <c r="H3502" t="s">
        <v>57</v>
      </c>
      <c r="I3502">
        <f>IF(OR(financial_transactions35[[#This Row],[amount]]&lt;$L$16, financial_transactions35[[#This Row],[amount]]&gt;$L$17), 1, 0)</f>
        <v>1</v>
      </c>
    </row>
    <row r="3503" spans="1:9">
      <c r="A3503" t="s">
        <v>6737</v>
      </c>
      <c r="B3503" s="3">
        <v>45429</v>
      </c>
      <c r="C3503" t="s">
        <v>6738</v>
      </c>
      <c r="D3503">
        <v>1496.46</v>
      </c>
      <c r="E3503" t="s">
        <v>64</v>
      </c>
      <c r="F3503" t="s">
        <v>61</v>
      </c>
      <c r="G3503" t="s">
        <v>27</v>
      </c>
      <c r="H3503" t="s">
        <v>16080</v>
      </c>
      <c r="I3503">
        <f>IF(OR(financial_transactions35[[#This Row],[amount]]&lt;$L$16, financial_transactions35[[#This Row],[amount]]&gt;$L$17), 1, 0)</f>
        <v>1</v>
      </c>
    </row>
    <row r="3504" spans="1:9">
      <c r="A3504" t="s">
        <v>6739</v>
      </c>
      <c r="B3504" s="3">
        <v>45429</v>
      </c>
      <c r="C3504" t="s">
        <v>2900</v>
      </c>
      <c r="D3504">
        <v>1538.82</v>
      </c>
      <c r="E3504" t="s">
        <v>16110</v>
      </c>
      <c r="F3504" t="s">
        <v>20</v>
      </c>
      <c r="G3504" t="s">
        <v>48</v>
      </c>
      <c r="H3504" t="s">
        <v>36</v>
      </c>
      <c r="I3504">
        <f>IF(OR(financial_transactions35[[#This Row],[amount]]&lt;$L$16, financial_transactions35[[#This Row],[amount]]&gt;$L$17), 1, 0)</f>
        <v>1</v>
      </c>
    </row>
    <row r="3505" spans="1:9">
      <c r="A3505" t="s">
        <v>6740</v>
      </c>
      <c r="B3505" s="3">
        <v>45429</v>
      </c>
      <c r="C3505" t="s">
        <v>2414</v>
      </c>
      <c r="D3505">
        <v>1739.76</v>
      </c>
      <c r="E3505" t="s">
        <v>19</v>
      </c>
      <c r="F3505" t="s">
        <v>61</v>
      </c>
      <c r="G3505" t="s">
        <v>21</v>
      </c>
      <c r="H3505" t="s">
        <v>33</v>
      </c>
      <c r="I3505">
        <f>IF(OR(financial_transactions35[[#This Row],[amount]]&lt;$L$16, financial_transactions35[[#This Row],[amount]]&gt;$L$17), 1, 0)</f>
        <v>1</v>
      </c>
    </row>
    <row r="3506" spans="1:9">
      <c r="A3506" t="s">
        <v>6741</v>
      </c>
      <c r="B3506" s="3">
        <v>45429</v>
      </c>
      <c r="C3506" t="s">
        <v>1139</v>
      </c>
      <c r="D3506">
        <v>1072.44</v>
      </c>
      <c r="E3506" t="s">
        <v>64</v>
      </c>
      <c r="F3506" t="s">
        <v>26</v>
      </c>
      <c r="G3506" t="s">
        <v>21</v>
      </c>
      <c r="H3506" t="s">
        <v>44</v>
      </c>
      <c r="I3506">
        <f>IF(OR(financial_transactions35[[#This Row],[amount]]&lt;$L$16, financial_transactions35[[#This Row],[amount]]&gt;$L$17), 1, 0)</f>
        <v>1</v>
      </c>
    </row>
    <row r="3507" spans="1:9">
      <c r="A3507" t="s">
        <v>6742</v>
      </c>
      <c r="B3507" s="3">
        <v>45429</v>
      </c>
      <c r="C3507" t="s">
        <v>6743</v>
      </c>
      <c r="D3507">
        <v>650.54999999999995</v>
      </c>
      <c r="E3507" t="s">
        <v>67</v>
      </c>
      <c r="F3507" t="s">
        <v>20</v>
      </c>
      <c r="G3507" t="s">
        <v>21</v>
      </c>
      <c r="H3507" t="s">
        <v>22</v>
      </c>
      <c r="I3507">
        <f>IF(OR(financial_transactions35[[#This Row],[amount]]&lt;$L$16, financial_transactions35[[#This Row],[amount]]&gt;$L$17), 1, 0)</f>
        <v>1</v>
      </c>
    </row>
    <row r="3508" spans="1:9">
      <c r="A3508" t="s">
        <v>6744</v>
      </c>
      <c r="B3508" s="3">
        <v>45429</v>
      </c>
      <c r="C3508" t="s">
        <v>2202</v>
      </c>
      <c r="D3508">
        <v>257.14</v>
      </c>
      <c r="E3508" t="s">
        <v>47</v>
      </c>
      <c r="F3508" t="s">
        <v>20</v>
      </c>
      <c r="G3508" t="s">
        <v>27</v>
      </c>
      <c r="H3508" t="s">
        <v>94</v>
      </c>
      <c r="I3508">
        <f>IF(OR(financial_transactions35[[#This Row],[amount]]&lt;$L$16, financial_transactions35[[#This Row],[amount]]&gt;$L$17), 1, 0)</f>
        <v>1</v>
      </c>
    </row>
    <row r="3509" spans="1:9">
      <c r="A3509" t="s">
        <v>6745</v>
      </c>
      <c r="B3509" s="3">
        <v>45429</v>
      </c>
      <c r="C3509" t="s">
        <v>6746</v>
      </c>
      <c r="D3509">
        <v>1266.5</v>
      </c>
      <c r="E3509" t="s">
        <v>67</v>
      </c>
      <c r="F3509" t="s">
        <v>32</v>
      </c>
      <c r="G3509" t="s">
        <v>39</v>
      </c>
      <c r="H3509" t="s">
        <v>94</v>
      </c>
      <c r="I3509">
        <f>IF(OR(financial_transactions35[[#This Row],[amount]]&lt;$L$16, financial_transactions35[[#This Row],[amount]]&gt;$L$17), 1, 0)</f>
        <v>1</v>
      </c>
    </row>
    <row r="3510" spans="1:9">
      <c r="A3510" t="s">
        <v>6747</v>
      </c>
      <c r="B3510" s="3">
        <v>45429</v>
      </c>
      <c r="C3510" t="s">
        <v>6748</v>
      </c>
      <c r="D3510">
        <v>698.43</v>
      </c>
      <c r="E3510" t="s">
        <v>64</v>
      </c>
      <c r="F3510" t="s">
        <v>26</v>
      </c>
      <c r="G3510" t="s">
        <v>48</v>
      </c>
      <c r="H3510" t="s">
        <v>94</v>
      </c>
      <c r="I3510">
        <f>IF(OR(financial_transactions35[[#This Row],[amount]]&lt;$L$16, financial_transactions35[[#This Row],[amount]]&gt;$L$17), 1, 0)</f>
        <v>1</v>
      </c>
    </row>
    <row r="3511" spans="1:9">
      <c r="A3511" t="s">
        <v>6749</v>
      </c>
      <c r="B3511" s="3">
        <v>45429</v>
      </c>
      <c r="C3511" t="s">
        <v>3230</v>
      </c>
      <c r="D3511">
        <v>109.77</v>
      </c>
      <c r="E3511" t="s">
        <v>67</v>
      </c>
      <c r="F3511" t="s">
        <v>20</v>
      </c>
      <c r="G3511" t="s">
        <v>21</v>
      </c>
      <c r="H3511" t="s">
        <v>176</v>
      </c>
      <c r="I3511">
        <f>IF(OR(financial_transactions35[[#This Row],[amount]]&lt;$L$16, financial_transactions35[[#This Row],[amount]]&gt;$L$17), 1, 0)</f>
        <v>1</v>
      </c>
    </row>
    <row r="3512" spans="1:9">
      <c r="A3512" t="s">
        <v>6750</v>
      </c>
      <c r="B3512" s="3">
        <v>45429</v>
      </c>
      <c r="C3512" t="s">
        <v>1881</v>
      </c>
      <c r="D3512">
        <v>460.83</v>
      </c>
      <c r="E3512" t="s">
        <v>70</v>
      </c>
      <c r="F3512" t="s">
        <v>32</v>
      </c>
      <c r="G3512" t="s">
        <v>21</v>
      </c>
      <c r="H3512" t="s">
        <v>22</v>
      </c>
      <c r="I3512">
        <f>IF(OR(financial_transactions35[[#This Row],[amount]]&lt;$L$16, financial_transactions35[[#This Row],[amount]]&gt;$L$17), 1, 0)</f>
        <v>1</v>
      </c>
    </row>
    <row r="3513" spans="1:9">
      <c r="A3513" t="s">
        <v>6751</v>
      </c>
      <c r="B3513" s="3">
        <v>45429</v>
      </c>
      <c r="C3513" t="s">
        <v>6752</v>
      </c>
      <c r="D3513">
        <v>1699.36</v>
      </c>
      <c r="E3513" t="s">
        <v>67</v>
      </c>
      <c r="F3513" t="s">
        <v>61</v>
      </c>
      <c r="G3513" t="s">
        <v>27</v>
      </c>
      <c r="H3513" t="s">
        <v>57</v>
      </c>
      <c r="I3513">
        <f>IF(OR(financial_transactions35[[#This Row],[amount]]&lt;$L$16, financial_transactions35[[#This Row],[amount]]&gt;$L$17), 1, 0)</f>
        <v>1</v>
      </c>
    </row>
    <row r="3514" spans="1:9">
      <c r="A3514" t="s">
        <v>6753</v>
      </c>
      <c r="B3514" s="3">
        <v>45430</v>
      </c>
      <c r="C3514" t="s">
        <v>2309</v>
      </c>
      <c r="D3514">
        <v>1450.97</v>
      </c>
      <c r="E3514" t="s">
        <v>67</v>
      </c>
      <c r="F3514" t="s">
        <v>26</v>
      </c>
      <c r="G3514" t="s">
        <v>21</v>
      </c>
      <c r="H3514" t="s">
        <v>28</v>
      </c>
      <c r="I3514">
        <f>IF(OR(financial_transactions35[[#This Row],[amount]]&lt;$L$16, financial_transactions35[[#This Row],[amount]]&gt;$L$17), 1, 0)</f>
        <v>1</v>
      </c>
    </row>
    <row r="3515" spans="1:9">
      <c r="A3515" t="s">
        <v>6754</v>
      </c>
      <c r="B3515" s="3">
        <v>45430</v>
      </c>
      <c r="C3515" t="s">
        <v>4249</v>
      </c>
      <c r="D3515">
        <v>1510.92</v>
      </c>
      <c r="E3515" t="s">
        <v>122</v>
      </c>
      <c r="F3515" t="s">
        <v>26</v>
      </c>
      <c r="G3515" t="s">
        <v>48</v>
      </c>
      <c r="H3515" t="s">
        <v>53</v>
      </c>
      <c r="I3515">
        <f>IF(OR(financial_transactions35[[#This Row],[amount]]&lt;$L$16, financial_transactions35[[#This Row],[amount]]&gt;$L$17), 1, 0)</f>
        <v>1</v>
      </c>
    </row>
    <row r="3516" spans="1:9">
      <c r="A3516" t="s">
        <v>6755</v>
      </c>
      <c r="B3516" s="3">
        <v>45430</v>
      </c>
      <c r="C3516" t="s">
        <v>1619</v>
      </c>
      <c r="D3516">
        <v>1160.6500000000001</v>
      </c>
      <c r="E3516" t="s">
        <v>16110</v>
      </c>
      <c r="F3516" t="s">
        <v>20</v>
      </c>
      <c r="G3516" t="s">
        <v>48</v>
      </c>
      <c r="H3516" t="s">
        <v>53</v>
      </c>
      <c r="I3516">
        <f>IF(OR(financial_transactions35[[#This Row],[amount]]&lt;$L$16, financial_transactions35[[#This Row],[amount]]&gt;$L$17), 1, 0)</f>
        <v>1</v>
      </c>
    </row>
    <row r="3517" spans="1:9">
      <c r="A3517" t="s">
        <v>6756</v>
      </c>
      <c r="B3517" s="3">
        <v>45430</v>
      </c>
      <c r="C3517" t="s">
        <v>5690</v>
      </c>
      <c r="D3517">
        <v>1436.06</v>
      </c>
      <c r="E3517" t="s">
        <v>19</v>
      </c>
      <c r="F3517" t="s">
        <v>26</v>
      </c>
      <c r="G3517" t="s">
        <v>27</v>
      </c>
      <c r="H3517" t="s">
        <v>44</v>
      </c>
      <c r="I3517">
        <f>IF(OR(financial_transactions35[[#This Row],[amount]]&lt;$L$16, financial_transactions35[[#This Row],[amount]]&gt;$L$17), 1, 0)</f>
        <v>1</v>
      </c>
    </row>
    <row r="3518" spans="1:9">
      <c r="A3518" t="s">
        <v>6757</v>
      </c>
      <c r="B3518" s="3">
        <v>45430</v>
      </c>
      <c r="C3518" t="s">
        <v>6758</v>
      </c>
      <c r="D3518">
        <v>1380.58</v>
      </c>
      <c r="E3518" t="s">
        <v>64</v>
      </c>
      <c r="F3518" t="s">
        <v>26</v>
      </c>
      <c r="G3518" t="s">
        <v>39</v>
      </c>
      <c r="H3518" t="s">
        <v>40</v>
      </c>
      <c r="I3518">
        <f>IF(OR(financial_transactions35[[#This Row],[amount]]&lt;$L$16, financial_transactions35[[#This Row],[amount]]&gt;$L$17), 1, 0)</f>
        <v>1</v>
      </c>
    </row>
    <row r="3519" spans="1:9">
      <c r="A3519" t="s">
        <v>6759</v>
      </c>
      <c r="B3519" s="3">
        <v>45430</v>
      </c>
      <c r="C3519" t="s">
        <v>6760</v>
      </c>
      <c r="D3519">
        <v>380.58</v>
      </c>
      <c r="E3519" t="s">
        <v>25</v>
      </c>
      <c r="F3519" t="s">
        <v>26</v>
      </c>
      <c r="G3519" t="s">
        <v>48</v>
      </c>
      <c r="H3519" t="s">
        <v>57</v>
      </c>
      <c r="I3519">
        <f>IF(OR(financial_transactions35[[#This Row],[amount]]&lt;$L$16, financial_transactions35[[#This Row],[amount]]&gt;$L$17), 1, 0)</f>
        <v>1</v>
      </c>
    </row>
    <row r="3520" spans="1:9">
      <c r="A3520" t="s">
        <v>6761</v>
      </c>
      <c r="B3520" s="3">
        <v>45430</v>
      </c>
      <c r="C3520" t="s">
        <v>6762</v>
      </c>
      <c r="D3520">
        <v>1542.9</v>
      </c>
      <c r="E3520" t="s">
        <v>19</v>
      </c>
      <c r="F3520" t="s">
        <v>61</v>
      </c>
      <c r="G3520" t="s">
        <v>27</v>
      </c>
      <c r="H3520" t="s">
        <v>28</v>
      </c>
      <c r="I3520">
        <f>IF(OR(financial_transactions35[[#This Row],[amount]]&lt;$L$16, financial_transactions35[[#This Row],[amount]]&gt;$L$17), 1, 0)</f>
        <v>1</v>
      </c>
    </row>
    <row r="3521" spans="1:9">
      <c r="A3521" t="s">
        <v>6763</v>
      </c>
      <c r="B3521" s="3">
        <v>45430</v>
      </c>
      <c r="C3521" t="s">
        <v>4050</v>
      </c>
      <c r="D3521">
        <v>1866.32</v>
      </c>
      <c r="E3521" t="s">
        <v>67</v>
      </c>
      <c r="F3521" t="s">
        <v>32</v>
      </c>
      <c r="G3521" t="s">
        <v>48</v>
      </c>
      <c r="H3521" t="s">
        <v>94</v>
      </c>
      <c r="I3521">
        <f>IF(OR(financial_transactions35[[#This Row],[amount]]&lt;$L$16, financial_transactions35[[#This Row],[amount]]&gt;$L$17), 1, 0)</f>
        <v>1</v>
      </c>
    </row>
    <row r="3522" spans="1:9">
      <c r="A3522" t="s">
        <v>6764</v>
      </c>
      <c r="B3522" s="3">
        <v>45430</v>
      </c>
      <c r="C3522" t="s">
        <v>6765</v>
      </c>
      <c r="D3522">
        <v>1209.6099999999999</v>
      </c>
      <c r="E3522" t="s">
        <v>70</v>
      </c>
      <c r="F3522" t="s">
        <v>61</v>
      </c>
      <c r="G3522" t="s">
        <v>48</v>
      </c>
      <c r="H3522" t="s">
        <v>16080</v>
      </c>
      <c r="I3522">
        <f>IF(OR(financial_transactions35[[#This Row],[amount]]&lt;$L$16, financial_transactions35[[#This Row],[amount]]&gt;$L$17), 1, 0)</f>
        <v>1</v>
      </c>
    </row>
    <row r="3523" spans="1:9">
      <c r="A3523" t="s">
        <v>6766</v>
      </c>
      <c r="B3523" s="3">
        <v>45430</v>
      </c>
      <c r="C3523" t="s">
        <v>6767</v>
      </c>
      <c r="D3523">
        <v>1117.24</v>
      </c>
      <c r="E3523" t="s">
        <v>16110</v>
      </c>
      <c r="F3523" t="s">
        <v>32</v>
      </c>
      <c r="G3523" t="s">
        <v>48</v>
      </c>
      <c r="H3523" t="s">
        <v>22</v>
      </c>
      <c r="I3523">
        <f>IF(OR(financial_transactions35[[#This Row],[amount]]&lt;$L$16, financial_transactions35[[#This Row],[amount]]&gt;$L$17), 1, 0)</f>
        <v>1</v>
      </c>
    </row>
    <row r="3524" spans="1:9">
      <c r="A3524" t="s">
        <v>6768</v>
      </c>
      <c r="B3524" s="3">
        <v>45430</v>
      </c>
      <c r="C3524" t="s">
        <v>6769</v>
      </c>
      <c r="D3524">
        <v>702.64</v>
      </c>
      <c r="E3524" t="s">
        <v>31</v>
      </c>
      <c r="F3524" t="s">
        <v>26</v>
      </c>
      <c r="G3524" t="s">
        <v>21</v>
      </c>
      <c r="H3524" t="s">
        <v>123</v>
      </c>
      <c r="I3524">
        <f>IF(OR(financial_transactions35[[#This Row],[amount]]&lt;$L$16, financial_transactions35[[#This Row],[amount]]&gt;$L$17), 1, 0)</f>
        <v>1</v>
      </c>
    </row>
    <row r="3525" spans="1:9">
      <c r="A3525" t="s">
        <v>6772</v>
      </c>
      <c r="B3525" s="3">
        <v>45430</v>
      </c>
      <c r="C3525" t="s">
        <v>6773</v>
      </c>
      <c r="D3525">
        <v>1028.56</v>
      </c>
      <c r="E3525" t="s">
        <v>47</v>
      </c>
      <c r="F3525" t="s">
        <v>20</v>
      </c>
      <c r="G3525" t="s">
        <v>21</v>
      </c>
      <c r="H3525" t="s">
        <v>44</v>
      </c>
      <c r="I3525">
        <f>IF(OR(financial_transactions35[[#This Row],[amount]]&lt;$L$16, financial_transactions35[[#This Row],[amount]]&gt;$L$17), 1, 0)</f>
        <v>1</v>
      </c>
    </row>
    <row r="3526" spans="1:9">
      <c r="A3526" t="s">
        <v>6774</v>
      </c>
      <c r="B3526" s="3">
        <v>45430</v>
      </c>
      <c r="C3526" t="s">
        <v>6526</v>
      </c>
      <c r="D3526">
        <v>1874.84</v>
      </c>
      <c r="E3526" t="s">
        <v>47</v>
      </c>
      <c r="F3526" t="s">
        <v>61</v>
      </c>
      <c r="G3526" t="s">
        <v>39</v>
      </c>
      <c r="H3526" t="s">
        <v>123</v>
      </c>
      <c r="I3526">
        <f>IF(OR(financial_transactions35[[#This Row],[amount]]&lt;$L$16, financial_transactions35[[#This Row],[amount]]&gt;$L$17), 1, 0)</f>
        <v>1</v>
      </c>
    </row>
    <row r="3527" spans="1:9">
      <c r="A3527" t="s">
        <v>6775</v>
      </c>
      <c r="B3527" s="3">
        <v>45430</v>
      </c>
      <c r="C3527" t="s">
        <v>6776</v>
      </c>
      <c r="D3527">
        <v>63.33</v>
      </c>
      <c r="E3527" t="s">
        <v>19</v>
      </c>
      <c r="F3527" t="s">
        <v>26</v>
      </c>
      <c r="G3527" t="s">
        <v>39</v>
      </c>
      <c r="H3527" t="s">
        <v>44</v>
      </c>
      <c r="I3527">
        <f>IF(OR(financial_transactions35[[#This Row],[amount]]&lt;$L$16, financial_transactions35[[#This Row],[amount]]&gt;$L$17), 1, 0)</f>
        <v>1</v>
      </c>
    </row>
    <row r="3528" spans="1:9">
      <c r="A3528" t="s">
        <v>6777</v>
      </c>
      <c r="B3528" s="3">
        <v>45430</v>
      </c>
      <c r="C3528" t="s">
        <v>6778</v>
      </c>
      <c r="D3528">
        <v>119.96</v>
      </c>
      <c r="E3528" t="s">
        <v>122</v>
      </c>
      <c r="F3528" t="s">
        <v>61</v>
      </c>
      <c r="G3528" t="s">
        <v>27</v>
      </c>
      <c r="H3528" t="s">
        <v>57</v>
      </c>
      <c r="I3528">
        <f>IF(OR(financial_transactions35[[#This Row],[amount]]&lt;$L$16, financial_transactions35[[#This Row],[amount]]&gt;$L$17), 1, 0)</f>
        <v>1</v>
      </c>
    </row>
    <row r="3529" spans="1:9">
      <c r="A3529" t="s">
        <v>6779</v>
      </c>
      <c r="B3529" s="3">
        <v>45430</v>
      </c>
      <c r="C3529" t="s">
        <v>6780</v>
      </c>
      <c r="D3529">
        <v>1117.29</v>
      </c>
      <c r="E3529" t="s">
        <v>52</v>
      </c>
      <c r="F3529" t="s">
        <v>26</v>
      </c>
      <c r="G3529" t="s">
        <v>39</v>
      </c>
      <c r="H3529" t="s">
        <v>22</v>
      </c>
      <c r="I3529">
        <f>IF(OR(financial_transactions35[[#This Row],[amount]]&lt;$L$16, financial_transactions35[[#This Row],[amount]]&gt;$L$17), 1, 0)</f>
        <v>1</v>
      </c>
    </row>
    <row r="3530" spans="1:9">
      <c r="A3530" t="s">
        <v>6781</v>
      </c>
      <c r="B3530" s="3">
        <v>45430</v>
      </c>
      <c r="C3530" t="s">
        <v>6782</v>
      </c>
      <c r="D3530">
        <v>118.13</v>
      </c>
      <c r="E3530" t="s">
        <v>122</v>
      </c>
      <c r="F3530" t="s">
        <v>32</v>
      </c>
      <c r="G3530" t="s">
        <v>39</v>
      </c>
      <c r="H3530" t="s">
        <v>94</v>
      </c>
      <c r="I3530">
        <f>IF(OR(financial_transactions35[[#This Row],[amount]]&lt;$L$16, financial_transactions35[[#This Row],[amount]]&gt;$L$17), 1, 0)</f>
        <v>1</v>
      </c>
    </row>
    <row r="3531" spans="1:9">
      <c r="A3531" t="s">
        <v>6783</v>
      </c>
      <c r="B3531" s="3">
        <v>45430</v>
      </c>
      <c r="C3531" t="s">
        <v>6784</v>
      </c>
      <c r="D3531">
        <v>1216.6099999999999</v>
      </c>
      <c r="E3531" t="s">
        <v>122</v>
      </c>
      <c r="F3531" t="s">
        <v>32</v>
      </c>
      <c r="G3531" t="s">
        <v>39</v>
      </c>
      <c r="H3531" t="s">
        <v>75</v>
      </c>
      <c r="I3531">
        <f>IF(OR(financial_transactions35[[#This Row],[amount]]&lt;$L$16, financial_transactions35[[#This Row],[amount]]&gt;$L$17), 1, 0)</f>
        <v>1</v>
      </c>
    </row>
    <row r="3532" spans="1:9">
      <c r="A3532" t="s">
        <v>6785</v>
      </c>
      <c r="B3532" s="3">
        <v>45430</v>
      </c>
      <c r="C3532" t="s">
        <v>127</v>
      </c>
      <c r="D3532">
        <v>1522.05</v>
      </c>
      <c r="E3532" t="s">
        <v>47</v>
      </c>
      <c r="F3532" t="s">
        <v>61</v>
      </c>
      <c r="G3532" t="s">
        <v>27</v>
      </c>
      <c r="H3532" t="s">
        <v>16080</v>
      </c>
      <c r="I3532">
        <f>IF(OR(financial_transactions35[[#This Row],[amount]]&lt;$L$16, financial_transactions35[[#This Row],[amount]]&gt;$L$17), 1, 0)</f>
        <v>1</v>
      </c>
    </row>
    <row r="3533" spans="1:9">
      <c r="A3533" t="s">
        <v>6786</v>
      </c>
      <c r="B3533" s="3">
        <v>45430</v>
      </c>
      <c r="C3533" t="s">
        <v>407</v>
      </c>
      <c r="D3533">
        <v>404.57</v>
      </c>
      <c r="E3533" t="s">
        <v>16110</v>
      </c>
      <c r="F3533" t="s">
        <v>20</v>
      </c>
      <c r="G3533" t="s">
        <v>27</v>
      </c>
      <c r="H3533" t="s">
        <v>57</v>
      </c>
      <c r="I3533">
        <f>IF(OR(financial_transactions35[[#This Row],[amount]]&lt;$L$16, financial_transactions35[[#This Row],[amount]]&gt;$L$17), 1, 0)</f>
        <v>1</v>
      </c>
    </row>
    <row r="3534" spans="1:9">
      <c r="A3534" t="s">
        <v>6787</v>
      </c>
      <c r="B3534" s="3">
        <v>45430</v>
      </c>
      <c r="C3534" t="s">
        <v>6788</v>
      </c>
      <c r="D3534">
        <v>1482.92</v>
      </c>
      <c r="E3534" t="s">
        <v>52</v>
      </c>
      <c r="F3534" t="s">
        <v>61</v>
      </c>
      <c r="G3534" t="s">
        <v>27</v>
      </c>
      <c r="H3534" t="s">
        <v>57</v>
      </c>
      <c r="I3534">
        <f>IF(OR(financial_transactions35[[#This Row],[amount]]&lt;$L$16, financial_transactions35[[#This Row],[amount]]&gt;$L$17), 1, 0)</f>
        <v>1</v>
      </c>
    </row>
    <row r="3535" spans="1:9">
      <c r="A3535" t="s">
        <v>6789</v>
      </c>
      <c r="B3535" s="3">
        <v>45430</v>
      </c>
      <c r="C3535" t="s">
        <v>4193</v>
      </c>
      <c r="D3535">
        <v>1700.15</v>
      </c>
      <c r="E3535" t="s">
        <v>122</v>
      </c>
      <c r="F3535" t="s">
        <v>61</v>
      </c>
      <c r="G3535" t="s">
        <v>39</v>
      </c>
      <c r="H3535" t="s">
        <v>44</v>
      </c>
      <c r="I3535">
        <f>IF(OR(financial_transactions35[[#This Row],[amount]]&lt;$L$16, financial_transactions35[[#This Row],[amount]]&gt;$L$17), 1, 0)</f>
        <v>1</v>
      </c>
    </row>
    <row r="3536" spans="1:9">
      <c r="A3536" t="s">
        <v>6790</v>
      </c>
      <c r="B3536" s="3">
        <v>45431</v>
      </c>
      <c r="C3536" t="s">
        <v>6791</v>
      </c>
      <c r="D3536">
        <v>1447.58</v>
      </c>
      <c r="E3536" t="s">
        <v>16110</v>
      </c>
      <c r="F3536" t="s">
        <v>61</v>
      </c>
      <c r="G3536" t="s">
        <v>39</v>
      </c>
      <c r="H3536" t="s">
        <v>176</v>
      </c>
      <c r="I3536">
        <f>IF(OR(financial_transactions35[[#This Row],[amount]]&lt;$L$16, financial_transactions35[[#This Row],[amount]]&gt;$L$17), 1, 0)</f>
        <v>1</v>
      </c>
    </row>
    <row r="3537" spans="1:9">
      <c r="A3537" t="s">
        <v>6792</v>
      </c>
      <c r="B3537" s="3">
        <v>45431</v>
      </c>
      <c r="C3537" t="s">
        <v>6793</v>
      </c>
      <c r="D3537">
        <v>1982.73</v>
      </c>
      <c r="E3537" t="s">
        <v>31</v>
      </c>
      <c r="F3537" t="s">
        <v>61</v>
      </c>
      <c r="G3537" t="s">
        <v>39</v>
      </c>
      <c r="H3537" t="s">
        <v>33</v>
      </c>
      <c r="I3537">
        <f>IF(OR(financial_transactions35[[#This Row],[amount]]&lt;$L$16, financial_transactions35[[#This Row],[amount]]&gt;$L$17), 1, 0)</f>
        <v>1</v>
      </c>
    </row>
    <row r="3538" spans="1:9">
      <c r="A3538" t="s">
        <v>6795</v>
      </c>
      <c r="B3538" s="3">
        <v>45431</v>
      </c>
      <c r="C3538" t="s">
        <v>6796</v>
      </c>
      <c r="D3538">
        <v>1702.11</v>
      </c>
      <c r="E3538" t="s">
        <v>47</v>
      </c>
      <c r="F3538" t="s">
        <v>32</v>
      </c>
      <c r="G3538" t="s">
        <v>39</v>
      </c>
      <c r="H3538" t="s">
        <v>87</v>
      </c>
      <c r="I3538">
        <f>IF(OR(financial_transactions35[[#This Row],[amount]]&lt;$L$16, financial_transactions35[[#This Row],[amount]]&gt;$L$17), 1, 0)</f>
        <v>1</v>
      </c>
    </row>
    <row r="3539" spans="1:9">
      <c r="A3539" t="s">
        <v>6797</v>
      </c>
      <c r="B3539" s="3">
        <v>45431</v>
      </c>
      <c r="C3539" t="s">
        <v>6798</v>
      </c>
      <c r="D3539">
        <v>1532.41</v>
      </c>
      <c r="E3539" t="s">
        <v>25</v>
      </c>
      <c r="F3539" t="s">
        <v>20</v>
      </c>
      <c r="G3539" t="s">
        <v>48</v>
      </c>
      <c r="H3539" t="s">
        <v>94</v>
      </c>
      <c r="I3539">
        <f>IF(OR(financial_transactions35[[#This Row],[amount]]&lt;$L$16, financial_transactions35[[#This Row],[amount]]&gt;$L$17), 1, 0)</f>
        <v>1</v>
      </c>
    </row>
    <row r="3540" spans="1:9">
      <c r="A3540" t="s">
        <v>6799</v>
      </c>
      <c r="B3540" s="3">
        <v>45431</v>
      </c>
      <c r="C3540" t="s">
        <v>6800</v>
      </c>
      <c r="D3540">
        <v>1357.46</v>
      </c>
      <c r="E3540" t="s">
        <v>16110</v>
      </c>
      <c r="F3540" t="s">
        <v>61</v>
      </c>
      <c r="G3540" t="s">
        <v>39</v>
      </c>
      <c r="H3540" t="s">
        <v>22</v>
      </c>
      <c r="I3540">
        <f>IF(OR(financial_transactions35[[#This Row],[amount]]&lt;$L$16, financial_transactions35[[#This Row],[amount]]&gt;$L$17), 1, 0)</f>
        <v>1</v>
      </c>
    </row>
    <row r="3541" spans="1:9">
      <c r="A3541" t="s">
        <v>6801</v>
      </c>
      <c r="B3541" s="3">
        <v>45431</v>
      </c>
      <c r="C3541" t="s">
        <v>6802</v>
      </c>
      <c r="D3541">
        <v>871.93</v>
      </c>
      <c r="E3541" t="s">
        <v>16079</v>
      </c>
      <c r="F3541" t="s">
        <v>20</v>
      </c>
      <c r="G3541" t="s">
        <v>48</v>
      </c>
      <c r="H3541" t="s">
        <v>49</v>
      </c>
      <c r="I3541">
        <f>IF(OR(financial_transactions35[[#This Row],[amount]]&lt;$L$16, financial_transactions35[[#This Row],[amount]]&gt;$L$17), 1, 0)</f>
        <v>1</v>
      </c>
    </row>
    <row r="3542" spans="1:9">
      <c r="A3542" t="s">
        <v>6803</v>
      </c>
      <c r="B3542" s="3">
        <v>45431</v>
      </c>
      <c r="C3542" t="s">
        <v>6804</v>
      </c>
      <c r="D3542">
        <v>312.58</v>
      </c>
      <c r="E3542" t="s">
        <v>64</v>
      </c>
      <c r="F3542" t="s">
        <v>61</v>
      </c>
      <c r="G3542" t="s">
        <v>21</v>
      </c>
      <c r="H3542" t="s">
        <v>176</v>
      </c>
      <c r="I3542">
        <f>IF(OR(financial_transactions35[[#This Row],[amount]]&lt;$L$16, financial_transactions35[[#This Row],[amount]]&gt;$L$17), 1, 0)</f>
        <v>1</v>
      </c>
    </row>
    <row r="3543" spans="1:9">
      <c r="A3543" t="s">
        <v>6805</v>
      </c>
      <c r="B3543" s="3">
        <v>45431</v>
      </c>
      <c r="C3543" t="s">
        <v>6806</v>
      </c>
      <c r="D3543">
        <v>936.94</v>
      </c>
      <c r="E3543" t="s">
        <v>70</v>
      </c>
      <c r="F3543" t="s">
        <v>20</v>
      </c>
      <c r="G3543" t="s">
        <v>27</v>
      </c>
      <c r="H3543" t="s">
        <v>75</v>
      </c>
      <c r="I3543">
        <f>IF(OR(financial_transactions35[[#This Row],[amount]]&lt;$L$16, financial_transactions35[[#This Row],[amount]]&gt;$L$17), 1, 0)</f>
        <v>1</v>
      </c>
    </row>
    <row r="3544" spans="1:9">
      <c r="A3544" t="s">
        <v>6807</v>
      </c>
      <c r="B3544" s="3">
        <v>45431</v>
      </c>
      <c r="C3544" t="s">
        <v>5239</v>
      </c>
      <c r="D3544">
        <v>1676.83</v>
      </c>
      <c r="E3544" t="s">
        <v>31</v>
      </c>
      <c r="F3544" t="s">
        <v>26</v>
      </c>
      <c r="G3544" t="s">
        <v>39</v>
      </c>
      <c r="H3544" t="s">
        <v>16080</v>
      </c>
      <c r="I3544">
        <f>IF(OR(financial_transactions35[[#This Row],[amount]]&lt;$L$16, financial_transactions35[[#This Row],[amount]]&gt;$L$17), 1, 0)</f>
        <v>1</v>
      </c>
    </row>
    <row r="3545" spans="1:9">
      <c r="A3545" t="s">
        <v>6808</v>
      </c>
      <c r="B3545" s="3">
        <v>45431</v>
      </c>
      <c r="C3545" t="s">
        <v>6809</v>
      </c>
      <c r="D3545">
        <v>570.27</v>
      </c>
      <c r="E3545" t="s">
        <v>25</v>
      </c>
      <c r="F3545" t="s">
        <v>61</v>
      </c>
      <c r="G3545" t="s">
        <v>39</v>
      </c>
      <c r="H3545" t="s">
        <v>16080</v>
      </c>
      <c r="I3545">
        <f>IF(OR(financial_transactions35[[#This Row],[amount]]&lt;$L$16, financial_transactions35[[#This Row],[amount]]&gt;$L$17), 1, 0)</f>
        <v>1</v>
      </c>
    </row>
    <row r="3546" spans="1:9">
      <c r="A3546" t="s">
        <v>6810</v>
      </c>
      <c r="B3546" s="3">
        <v>45431</v>
      </c>
      <c r="C3546" t="s">
        <v>6811</v>
      </c>
      <c r="D3546">
        <v>854.52</v>
      </c>
      <c r="E3546" t="s">
        <v>64</v>
      </c>
      <c r="F3546" t="s">
        <v>61</v>
      </c>
      <c r="G3546" t="s">
        <v>21</v>
      </c>
      <c r="H3546" t="s">
        <v>16080</v>
      </c>
      <c r="I3546">
        <f>IF(OR(financial_transactions35[[#This Row],[amount]]&lt;$L$16, financial_transactions35[[#This Row],[amount]]&gt;$L$17), 1, 0)</f>
        <v>1</v>
      </c>
    </row>
    <row r="3547" spans="1:9">
      <c r="A3547" t="s">
        <v>6814</v>
      </c>
      <c r="B3547" s="3">
        <v>45431</v>
      </c>
      <c r="C3547" t="s">
        <v>6815</v>
      </c>
      <c r="D3547">
        <v>200.59</v>
      </c>
      <c r="E3547" t="s">
        <v>47</v>
      </c>
      <c r="F3547" t="s">
        <v>61</v>
      </c>
      <c r="G3547" t="s">
        <v>27</v>
      </c>
      <c r="H3547" t="s">
        <v>57</v>
      </c>
      <c r="I3547">
        <f>IF(OR(financial_transactions35[[#This Row],[amount]]&lt;$L$16, financial_transactions35[[#This Row],[amount]]&gt;$L$17), 1, 0)</f>
        <v>1</v>
      </c>
    </row>
    <row r="3548" spans="1:9">
      <c r="A3548" t="s">
        <v>6816</v>
      </c>
      <c r="B3548" s="3">
        <v>45431</v>
      </c>
      <c r="C3548" t="s">
        <v>6817</v>
      </c>
      <c r="D3548">
        <v>1348.93</v>
      </c>
      <c r="E3548" t="s">
        <v>67</v>
      </c>
      <c r="F3548" t="s">
        <v>26</v>
      </c>
      <c r="G3548" t="s">
        <v>21</v>
      </c>
      <c r="H3548" t="s">
        <v>75</v>
      </c>
      <c r="I3548">
        <f>IF(OR(financial_transactions35[[#This Row],[amount]]&lt;$L$16, financial_transactions35[[#This Row],[amount]]&gt;$L$17), 1, 0)</f>
        <v>1</v>
      </c>
    </row>
    <row r="3549" spans="1:9">
      <c r="A3549" t="s">
        <v>6818</v>
      </c>
      <c r="B3549" s="3">
        <v>45431</v>
      </c>
      <c r="C3549" t="s">
        <v>6819</v>
      </c>
      <c r="D3549">
        <v>1815.56</v>
      </c>
      <c r="E3549" t="s">
        <v>67</v>
      </c>
      <c r="F3549" t="s">
        <v>26</v>
      </c>
      <c r="G3549" t="s">
        <v>27</v>
      </c>
      <c r="H3549" t="s">
        <v>123</v>
      </c>
      <c r="I3549">
        <f>IF(OR(financial_transactions35[[#This Row],[amount]]&lt;$L$16, financial_transactions35[[#This Row],[amount]]&gt;$L$17), 1, 0)</f>
        <v>1</v>
      </c>
    </row>
    <row r="3550" spans="1:9">
      <c r="A3550" t="s">
        <v>6820</v>
      </c>
      <c r="B3550" s="3">
        <v>45431</v>
      </c>
      <c r="C3550" t="s">
        <v>6821</v>
      </c>
      <c r="D3550">
        <v>19932</v>
      </c>
      <c r="E3550" t="s">
        <v>70</v>
      </c>
      <c r="F3550" t="s">
        <v>26</v>
      </c>
      <c r="G3550" t="s">
        <v>39</v>
      </c>
      <c r="H3550" t="s">
        <v>16080</v>
      </c>
      <c r="I3550">
        <f>IF(OR(financial_transactions35[[#This Row],[amount]]&lt;$L$16, financial_transactions35[[#This Row],[amount]]&gt;$L$17), 1, 0)</f>
        <v>1</v>
      </c>
    </row>
    <row r="3551" spans="1:9">
      <c r="A3551" t="s">
        <v>6822</v>
      </c>
      <c r="B3551" s="3">
        <v>45431</v>
      </c>
      <c r="C3551" t="s">
        <v>6823</v>
      </c>
      <c r="D3551">
        <v>1681.82</v>
      </c>
      <c r="E3551" t="s">
        <v>47</v>
      </c>
      <c r="F3551" t="s">
        <v>61</v>
      </c>
      <c r="G3551" t="s">
        <v>39</v>
      </c>
      <c r="H3551" t="s">
        <v>49</v>
      </c>
      <c r="I3551">
        <f>IF(OR(financial_transactions35[[#This Row],[amount]]&lt;$L$16, financial_transactions35[[#This Row],[amount]]&gt;$L$17), 1, 0)</f>
        <v>1</v>
      </c>
    </row>
    <row r="3552" spans="1:9">
      <c r="A3552" t="s">
        <v>6824</v>
      </c>
      <c r="B3552" s="3">
        <v>45431</v>
      </c>
      <c r="C3552" t="s">
        <v>6825</v>
      </c>
      <c r="D3552">
        <v>642.36</v>
      </c>
      <c r="E3552" t="s">
        <v>16079</v>
      </c>
      <c r="F3552" t="s">
        <v>61</v>
      </c>
      <c r="G3552" t="s">
        <v>39</v>
      </c>
      <c r="H3552" t="s">
        <v>123</v>
      </c>
      <c r="I3552">
        <f>IF(OR(financial_transactions35[[#This Row],[amount]]&lt;$L$16, financial_transactions35[[#This Row],[amount]]&gt;$L$17), 1, 0)</f>
        <v>1</v>
      </c>
    </row>
    <row r="3553" spans="1:9">
      <c r="A3553" t="s">
        <v>6826</v>
      </c>
      <c r="B3553" s="3">
        <v>45431</v>
      </c>
      <c r="C3553" t="s">
        <v>6827</v>
      </c>
      <c r="D3553">
        <v>1546.06</v>
      </c>
      <c r="E3553" t="s">
        <v>67</v>
      </c>
      <c r="F3553" t="s">
        <v>32</v>
      </c>
      <c r="G3553" t="s">
        <v>21</v>
      </c>
      <c r="H3553" t="s">
        <v>28</v>
      </c>
      <c r="I3553">
        <f>IF(OR(financial_transactions35[[#This Row],[amount]]&lt;$L$16, financial_transactions35[[#This Row],[amount]]&gt;$L$17), 1, 0)</f>
        <v>1</v>
      </c>
    </row>
    <row r="3554" spans="1:9">
      <c r="A3554" t="s">
        <v>6828</v>
      </c>
      <c r="B3554" s="3">
        <v>45432</v>
      </c>
      <c r="C3554" t="s">
        <v>6829</v>
      </c>
      <c r="D3554">
        <v>1288.08</v>
      </c>
      <c r="E3554" t="s">
        <v>47</v>
      </c>
      <c r="F3554" t="s">
        <v>32</v>
      </c>
      <c r="G3554" t="s">
        <v>48</v>
      </c>
      <c r="H3554" t="s">
        <v>44</v>
      </c>
      <c r="I3554">
        <f>IF(OR(financial_transactions35[[#This Row],[amount]]&lt;$L$16, financial_transactions35[[#This Row],[amount]]&gt;$L$17), 1, 0)</f>
        <v>1</v>
      </c>
    </row>
    <row r="3555" spans="1:9">
      <c r="A3555" t="s">
        <v>6830</v>
      </c>
      <c r="B3555" s="3">
        <v>45432</v>
      </c>
      <c r="C3555" t="s">
        <v>6831</v>
      </c>
      <c r="D3555">
        <v>567.32000000000005</v>
      </c>
      <c r="E3555" t="s">
        <v>16079</v>
      </c>
      <c r="F3555" t="s">
        <v>32</v>
      </c>
      <c r="G3555" t="s">
        <v>48</v>
      </c>
      <c r="H3555" t="s">
        <v>75</v>
      </c>
      <c r="I3555">
        <f>IF(OR(financial_transactions35[[#This Row],[amount]]&lt;$L$16, financial_transactions35[[#This Row],[amount]]&gt;$L$17), 1, 0)</f>
        <v>1</v>
      </c>
    </row>
    <row r="3556" spans="1:9">
      <c r="A3556" t="s">
        <v>6832</v>
      </c>
      <c r="B3556" s="3">
        <v>45432</v>
      </c>
      <c r="C3556" t="s">
        <v>6833</v>
      </c>
      <c r="D3556">
        <v>1086.74</v>
      </c>
      <c r="E3556" t="s">
        <v>70</v>
      </c>
      <c r="F3556" t="s">
        <v>20</v>
      </c>
      <c r="G3556" t="s">
        <v>39</v>
      </c>
      <c r="H3556" t="s">
        <v>176</v>
      </c>
      <c r="I3556">
        <f>IF(OR(financial_transactions35[[#This Row],[amount]]&lt;$L$16, financial_transactions35[[#This Row],[amount]]&gt;$L$17), 1, 0)</f>
        <v>1</v>
      </c>
    </row>
    <row r="3557" spans="1:9">
      <c r="A3557" t="s">
        <v>6834</v>
      </c>
      <c r="B3557" s="3">
        <v>45432</v>
      </c>
      <c r="C3557" t="s">
        <v>6835</v>
      </c>
      <c r="D3557">
        <v>1169.8499999999999</v>
      </c>
      <c r="E3557" t="s">
        <v>25</v>
      </c>
      <c r="F3557" t="s">
        <v>61</v>
      </c>
      <c r="G3557" t="s">
        <v>39</v>
      </c>
      <c r="H3557" t="s">
        <v>22</v>
      </c>
      <c r="I3557">
        <f>IF(OR(financial_transactions35[[#This Row],[amount]]&lt;$L$16, financial_transactions35[[#This Row],[amount]]&gt;$L$17), 1, 0)</f>
        <v>1</v>
      </c>
    </row>
    <row r="3558" spans="1:9">
      <c r="A3558" t="s">
        <v>6836</v>
      </c>
      <c r="B3558" s="3">
        <v>45432</v>
      </c>
      <c r="C3558" t="s">
        <v>2850</v>
      </c>
      <c r="D3558">
        <v>223.05</v>
      </c>
      <c r="E3558" t="s">
        <v>122</v>
      </c>
      <c r="F3558" t="s">
        <v>32</v>
      </c>
      <c r="G3558" t="s">
        <v>27</v>
      </c>
      <c r="H3558" t="s">
        <v>57</v>
      </c>
      <c r="I3558">
        <f>IF(OR(financial_transactions35[[#This Row],[amount]]&lt;$L$16, financial_transactions35[[#This Row],[amount]]&gt;$L$17), 1, 0)</f>
        <v>1</v>
      </c>
    </row>
    <row r="3559" spans="1:9">
      <c r="A3559" t="s">
        <v>6837</v>
      </c>
      <c r="B3559" s="3">
        <v>45432</v>
      </c>
      <c r="C3559" t="s">
        <v>6838</v>
      </c>
      <c r="D3559">
        <v>1061.6600000000001</v>
      </c>
      <c r="E3559" t="s">
        <v>64</v>
      </c>
      <c r="F3559" t="s">
        <v>20</v>
      </c>
      <c r="G3559" t="s">
        <v>48</v>
      </c>
      <c r="H3559" t="s">
        <v>176</v>
      </c>
      <c r="I3559">
        <f>IF(OR(financial_transactions35[[#This Row],[amount]]&lt;$L$16, financial_transactions35[[#This Row],[amount]]&gt;$L$17), 1, 0)</f>
        <v>1</v>
      </c>
    </row>
    <row r="3560" spans="1:9">
      <c r="A3560" t="s">
        <v>6839</v>
      </c>
      <c r="B3560" s="3">
        <v>45432</v>
      </c>
      <c r="C3560" t="s">
        <v>6840</v>
      </c>
      <c r="D3560">
        <v>1532.81</v>
      </c>
      <c r="E3560" t="s">
        <v>70</v>
      </c>
      <c r="F3560" t="s">
        <v>26</v>
      </c>
      <c r="G3560" t="s">
        <v>48</v>
      </c>
      <c r="H3560" t="s">
        <v>40</v>
      </c>
      <c r="I3560">
        <f>IF(OR(financial_transactions35[[#This Row],[amount]]&lt;$L$16, financial_transactions35[[#This Row],[amount]]&gt;$L$17), 1, 0)</f>
        <v>1</v>
      </c>
    </row>
    <row r="3561" spans="1:9">
      <c r="A3561" t="s">
        <v>6841</v>
      </c>
      <c r="B3561" s="3">
        <v>45432</v>
      </c>
      <c r="C3561" t="s">
        <v>6842</v>
      </c>
      <c r="D3561">
        <v>1852.44</v>
      </c>
      <c r="E3561" t="s">
        <v>25</v>
      </c>
      <c r="F3561" t="s">
        <v>61</v>
      </c>
      <c r="G3561" t="s">
        <v>48</v>
      </c>
      <c r="H3561" t="s">
        <v>44</v>
      </c>
      <c r="I3561">
        <f>IF(OR(financial_transactions35[[#This Row],[amount]]&lt;$L$16, financial_transactions35[[#This Row],[amount]]&gt;$L$17), 1, 0)</f>
        <v>1</v>
      </c>
    </row>
    <row r="3562" spans="1:9">
      <c r="A3562" t="s">
        <v>6843</v>
      </c>
      <c r="B3562" s="3">
        <v>45432</v>
      </c>
      <c r="C3562" t="s">
        <v>6844</v>
      </c>
      <c r="D3562">
        <v>400.62</v>
      </c>
      <c r="E3562" t="s">
        <v>122</v>
      </c>
      <c r="F3562" t="s">
        <v>32</v>
      </c>
      <c r="G3562" t="s">
        <v>48</v>
      </c>
      <c r="H3562" t="s">
        <v>28</v>
      </c>
      <c r="I3562">
        <f>IF(OR(financial_transactions35[[#This Row],[amount]]&lt;$L$16, financial_transactions35[[#This Row],[amount]]&gt;$L$17), 1, 0)</f>
        <v>1</v>
      </c>
    </row>
    <row r="3563" spans="1:9">
      <c r="A3563" t="s">
        <v>6845</v>
      </c>
      <c r="B3563" s="3">
        <v>45432</v>
      </c>
      <c r="C3563" t="s">
        <v>6846</v>
      </c>
      <c r="D3563">
        <v>662.37</v>
      </c>
      <c r="E3563" t="s">
        <v>47</v>
      </c>
      <c r="F3563" t="s">
        <v>20</v>
      </c>
      <c r="G3563" t="s">
        <v>21</v>
      </c>
      <c r="H3563" t="s">
        <v>22</v>
      </c>
      <c r="I3563">
        <f>IF(OR(financial_transactions35[[#This Row],[amount]]&lt;$L$16, financial_transactions35[[#This Row],[amount]]&gt;$L$17), 1, 0)</f>
        <v>1</v>
      </c>
    </row>
    <row r="3564" spans="1:9">
      <c r="A3564" t="s">
        <v>6847</v>
      </c>
      <c r="B3564" s="3">
        <v>45432</v>
      </c>
      <c r="C3564" t="s">
        <v>6848</v>
      </c>
      <c r="D3564">
        <v>1998.57</v>
      </c>
      <c r="E3564" t="s">
        <v>67</v>
      </c>
      <c r="F3564" t="s">
        <v>61</v>
      </c>
      <c r="G3564" t="s">
        <v>39</v>
      </c>
      <c r="H3564" t="s">
        <v>49</v>
      </c>
      <c r="I3564">
        <f>IF(OR(financial_transactions35[[#This Row],[amount]]&lt;$L$16, financial_transactions35[[#This Row],[amount]]&gt;$L$17), 1, 0)</f>
        <v>1</v>
      </c>
    </row>
    <row r="3565" spans="1:9">
      <c r="A3565" t="s">
        <v>6849</v>
      </c>
      <c r="B3565" s="3">
        <v>45432</v>
      </c>
      <c r="C3565" t="s">
        <v>4954</v>
      </c>
      <c r="D3565">
        <v>604.35</v>
      </c>
      <c r="E3565" t="s">
        <v>31</v>
      </c>
      <c r="F3565" t="s">
        <v>61</v>
      </c>
      <c r="G3565" t="s">
        <v>39</v>
      </c>
      <c r="H3565" t="s">
        <v>44</v>
      </c>
      <c r="I3565">
        <f>IF(OR(financial_transactions35[[#This Row],[amount]]&lt;$L$16, financial_transactions35[[#This Row],[amount]]&gt;$L$17), 1, 0)</f>
        <v>1</v>
      </c>
    </row>
    <row r="3566" spans="1:9">
      <c r="A3566" t="s">
        <v>6850</v>
      </c>
      <c r="B3566" s="3">
        <v>45432</v>
      </c>
      <c r="C3566" t="s">
        <v>6851</v>
      </c>
      <c r="D3566">
        <v>1604.23</v>
      </c>
      <c r="E3566" t="s">
        <v>25</v>
      </c>
      <c r="F3566" t="s">
        <v>20</v>
      </c>
      <c r="G3566" t="s">
        <v>48</v>
      </c>
      <c r="H3566" t="s">
        <v>22</v>
      </c>
      <c r="I3566">
        <f>IF(OR(financial_transactions35[[#This Row],[amount]]&lt;$L$16, financial_transactions35[[#This Row],[amount]]&gt;$L$17), 1, 0)</f>
        <v>1</v>
      </c>
    </row>
    <row r="3567" spans="1:9">
      <c r="A3567" t="s">
        <v>6852</v>
      </c>
      <c r="B3567" s="3">
        <v>45432</v>
      </c>
      <c r="C3567" t="s">
        <v>6853</v>
      </c>
      <c r="D3567">
        <v>482.64</v>
      </c>
      <c r="E3567" t="s">
        <v>64</v>
      </c>
      <c r="F3567" t="s">
        <v>20</v>
      </c>
      <c r="G3567" t="s">
        <v>21</v>
      </c>
      <c r="H3567" t="s">
        <v>75</v>
      </c>
      <c r="I3567">
        <f>IF(OR(financial_transactions35[[#This Row],[amount]]&lt;$L$16, financial_transactions35[[#This Row],[amount]]&gt;$L$17), 1, 0)</f>
        <v>1</v>
      </c>
    </row>
    <row r="3568" spans="1:9">
      <c r="A3568" t="s">
        <v>6854</v>
      </c>
      <c r="B3568" s="3">
        <v>45432</v>
      </c>
      <c r="C3568" t="s">
        <v>4412</v>
      </c>
      <c r="D3568">
        <v>1694.5</v>
      </c>
      <c r="E3568" t="s">
        <v>70</v>
      </c>
      <c r="F3568" t="s">
        <v>61</v>
      </c>
      <c r="G3568" t="s">
        <v>21</v>
      </c>
      <c r="H3568" t="s">
        <v>28</v>
      </c>
      <c r="I3568">
        <f>IF(OR(financial_transactions35[[#This Row],[amount]]&lt;$L$16, financial_transactions35[[#This Row],[amount]]&gt;$L$17), 1, 0)</f>
        <v>1</v>
      </c>
    </row>
    <row r="3569" spans="1:9">
      <c r="A3569" t="s">
        <v>6855</v>
      </c>
      <c r="B3569" s="3">
        <v>45432</v>
      </c>
      <c r="C3569" t="s">
        <v>1002</v>
      </c>
      <c r="D3569">
        <v>1240.7</v>
      </c>
      <c r="E3569" t="s">
        <v>16110</v>
      </c>
      <c r="F3569" t="s">
        <v>32</v>
      </c>
      <c r="G3569" t="s">
        <v>48</v>
      </c>
      <c r="H3569" t="s">
        <v>57</v>
      </c>
      <c r="I3569">
        <f>IF(OR(financial_transactions35[[#This Row],[amount]]&lt;$L$16, financial_transactions35[[#This Row],[amount]]&gt;$L$17), 1, 0)</f>
        <v>1</v>
      </c>
    </row>
    <row r="3570" spans="1:9">
      <c r="A3570" t="s">
        <v>6856</v>
      </c>
      <c r="B3570" s="3">
        <v>45432</v>
      </c>
      <c r="C3570" t="s">
        <v>6857</v>
      </c>
      <c r="D3570">
        <v>590.46</v>
      </c>
      <c r="E3570" t="s">
        <v>52</v>
      </c>
      <c r="F3570" t="s">
        <v>61</v>
      </c>
      <c r="G3570" t="s">
        <v>48</v>
      </c>
      <c r="H3570" t="s">
        <v>40</v>
      </c>
      <c r="I3570">
        <f>IF(OR(financial_transactions35[[#This Row],[amount]]&lt;$L$16, financial_transactions35[[#This Row],[amount]]&gt;$L$17), 1, 0)</f>
        <v>1</v>
      </c>
    </row>
    <row r="3571" spans="1:9">
      <c r="A3571" t="s">
        <v>6858</v>
      </c>
      <c r="B3571" s="3">
        <v>45432</v>
      </c>
      <c r="C3571" t="s">
        <v>2618</v>
      </c>
      <c r="D3571">
        <v>867.84</v>
      </c>
      <c r="E3571" t="s">
        <v>16110</v>
      </c>
      <c r="F3571" t="s">
        <v>26</v>
      </c>
      <c r="G3571" t="s">
        <v>27</v>
      </c>
      <c r="H3571" t="s">
        <v>57</v>
      </c>
      <c r="I3571">
        <f>IF(OR(financial_transactions35[[#This Row],[amount]]&lt;$L$16, financial_transactions35[[#This Row],[amount]]&gt;$L$17), 1, 0)</f>
        <v>1</v>
      </c>
    </row>
    <row r="3572" spans="1:9">
      <c r="A3572" t="s">
        <v>6859</v>
      </c>
      <c r="B3572" s="3">
        <v>45432</v>
      </c>
      <c r="C3572" t="s">
        <v>6860</v>
      </c>
      <c r="D3572">
        <v>1474.32</v>
      </c>
      <c r="E3572" t="s">
        <v>25</v>
      </c>
      <c r="F3572" t="s">
        <v>20</v>
      </c>
      <c r="G3572" t="s">
        <v>48</v>
      </c>
      <c r="H3572" t="s">
        <v>176</v>
      </c>
      <c r="I3572">
        <f>IF(OR(financial_transactions35[[#This Row],[amount]]&lt;$L$16, financial_transactions35[[#This Row],[amount]]&gt;$L$17), 1, 0)</f>
        <v>1</v>
      </c>
    </row>
    <row r="3573" spans="1:9">
      <c r="A3573" t="s">
        <v>6861</v>
      </c>
      <c r="B3573" s="3">
        <v>45432</v>
      </c>
      <c r="C3573" t="s">
        <v>6862</v>
      </c>
      <c r="D3573">
        <v>470.88</v>
      </c>
      <c r="E3573" t="s">
        <v>70</v>
      </c>
      <c r="F3573" t="s">
        <v>32</v>
      </c>
      <c r="G3573" t="s">
        <v>39</v>
      </c>
      <c r="H3573" t="s">
        <v>22</v>
      </c>
      <c r="I3573">
        <f>IF(OR(financial_transactions35[[#This Row],[amount]]&lt;$L$16, financial_transactions35[[#This Row],[amount]]&gt;$L$17), 1, 0)</f>
        <v>1</v>
      </c>
    </row>
    <row r="3574" spans="1:9">
      <c r="A3574" t="s">
        <v>6863</v>
      </c>
      <c r="B3574" s="3">
        <v>45432</v>
      </c>
      <c r="C3574" t="s">
        <v>6864</v>
      </c>
      <c r="D3574">
        <v>820.52</v>
      </c>
      <c r="E3574" t="s">
        <v>52</v>
      </c>
      <c r="F3574" t="s">
        <v>20</v>
      </c>
      <c r="G3574" t="s">
        <v>27</v>
      </c>
      <c r="H3574" t="s">
        <v>22</v>
      </c>
      <c r="I3574">
        <f>IF(OR(financial_transactions35[[#This Row],[amount]]&lt;$L$16, financial_transactions35[[#This Row],[amount]]&gt;$L$17), 1, 0)</f>
        <v>1</v>
      </c>
    </row>
    <row r="3575" spans="1:9">
      <c r="A3575" t="s">
        <v>6865</v>
      </c>
      <c r="B3575" s="3">
        <v>45432</v>
      </c>
      <c r="C3575" t="s">
        <v>4638</v>
      </c>
      <c r="D3575">
        <v>1363.32</v>
      </c>
      <c r="E3575" t="s">
        <v>122</v>
      </c>
      <c r="F3575" t="s">
        <v>61</v>
      </c>
      <c r="G3575" t="s">
        <v>48</v>
      </c>
      <c r="H3575" t="s">
        <v>123</v>
      </c>
      <c r="I3575">
        <f>IF(OR(financial_transactions35[[#This Row],[amount]]&lt;$L$16, financial_transactions35[[#This Row],[amount]]&gt;$L$17), 1, 0)</f>
        <v>1</v>
      </c>
    </row>
    <row r="3576" spans="1:9">
      <c r="A3576" t="s">
        <v>6866</v>
      </c>
      <c r="B3576" s="3">
        <v>45433</v>
      </c>
      <c r="C3576" t="s">
        <v>6867</v>
      </c>
      <c r="D3576">
        <v>1615.89</v>
      </c>
      <c r="E3576" t="s">
        <v>52</v>
      </c>
      <c r="F3576" t="s">
        <v>32</v>
      </c>
      <c r="G3576" t="s">
        <v>39</v>
      </c>
      <c r="H3576" t="s">
        <v>57</v>
      </c>
      <c r="I3576">
        <f>IF(OR(financial_transactions35[[#This Row],[amount]]&lt;$L$16, financial_transactions35[[#This Row],[amount]]&gt;$L$17), 1, 0)</f>
        <v>1</v>
      </c>
    </row>
    <row r="3577" spans="1:9">
      <c r="A3577" t="s">
        <v>6868</v>
      </c>
      <c r="B3577" s="3">
        <v>45433</v>
      </c>
      <c r="C3577" t="s">
        <v>6869</v>
      </c>
      <c r="D3577">
        <v>1154.48</v>
      </c>
      <c r="E3577" t="s">
        <v>47</v>
      </c>
      <c r="F3577" t="s">
        <v>26</v>
      </c>
      <c r="G3577" t="s">
        <v>27</v>
      </c>
      <c r="H3577" t="s">
        <v>94</v>
      </c>
      <c r="I3577">
        <f>IF(OR(financial_transactions35[[#This Row],[amount]]&lt;$L$16, financial_transactions35[[#This Row],[amount]]&gt;$L$17), 1, 0)</f>
        <v>1</v>
      </c>
    </row>
    <row r="3578" spans="1:9">
      <c r="A3578" t="s">
        <v>6870</v>
      </c>
      <c r="B3578" s="3">
        <v>45433</v>
      </c>
      <c r="C3578" t="s">
        <v>6871</v>
      </c>
      <c r="D3578">
        <v>342.13</v>
      </c>
      <c r="E3578" t="s">
        <v>16079</v>
      </c>
      <c r="F3578" t="s">
        <v>26</v>
      </c>
      <c r="G3578" t="s">
        <v>21</v>
      </c>
      <c r="H3578" t="s">
        <v>87</v>
      </c>
      <c r="I3578">
        <f>IF(OR(financial_transactions35[[#This Row],[amount]]&lt;$L$16, financial_transactions35[[#This Row],[amount]]&gt;$L$17), 1, 0)</f>
        <v>1</v>
      </c>
    </row>
    <row r="3579" spans="1:9">
      <c r="A3579" t="s">
        <v>6874</v>
      </c>
      <c r="B3579" s="3">
        <v>45433</v>
      </c>
      <c r="C3579" t="s">
        <v>6875</v>
      </c>
      <c r="D3579">
        <v>1125.97</v>
      </c>
      <c r="E3579" t="s">
        <v>70</v>
      </c>
      <c r="F3579" t="s">
        <v>32</v>
      </c>
      <c r="G3579" t="s">
        <v>39</v>
      </c>
      <c r="H3579" t="s">
        <v>57</v>
      </c>
      <c r="I3579">
        <f>IF(OR(financial_transactions35[[#This Row],[amount]]&lt;$L$16, financial_transactions35[[#This Row],[amount]]&gt;$L$17), 1, 0)</f>
        <v>1</v>
      </c>
    </row>
    <row r="3580" spans="1:9">
      <c r="A3580" t="s">
        <v>6876</v>
      </c>
      <c r="B3580" s="3">
        <v>45433</v>
      </c>
      <c r="C3580" t="s">
        <v>5612</v>
      </c>
      <c r="D3580">
        <v>460</v>
      </c>
      <c r="E3580" t="s">
        <v>16110</v>
      </c>
      <c r="F3580" t="s">
        <v>61</v>
      </c>
      <c r="G3580" t="s">
        <v>21</v>
      </c>
      <c r="H3580" t="s">
        <v>16080</v>
      </c>
      <c r="I3580">
        <f>IF(OR(financial_transactions35[[#This Row],[amount]]&lt;$L$16, financial_transactions35[[#This Row],[amount]]&gt;$L$17), 1, 0)</f>
        <v>1</v>
      </c>
    </row>
    <row r="3581" spans="1:9">
      <c r="A3581" t="s">
        <v>6877</v>
      </c>
      <c r="B3581" s="3">
        <v>45433</v>
      </c>
      <c r="C3581" t="s">
        <v>143</v>
      </c>
      <c r="D3581">
        <v>286.82</v>
      </c>
      <c r="E3581" t="s">
        <v>16079</v>
      </c>
      <c r="F3581" t="s">
        <v>32</v>
      </c>
      <c r="G3581" t="s">
        <v>27</v>
      </c>
      <c r="H3581" t="s">
        <v>33</v>
      </c>
      <c r="I3581">
        <f>IF(OR(financial_transactions35[[#This Row],[amount]]&lt;$L$16, financial_transactions35[[#This Row],[amount]]&gt;$L$17), 1, 0)</f>
        <v>1</v>
      </c>
    </row>
    <row r="3582" spans="1:9">
      <c r="A3582" t="s">
        <v>6878</v>
      </c>
      <c r="B3582" s="3">
        <v>45433</v>
      </c>
      <c r="C3582" t="s">
        <v>2973</v>
      </c>
      <c r="D3582">
        <v>1773.81</v>
      </c>
      <c r="E3582" t="s">
        <v>47</v>
      </c>
      <c r="F3582" t="s">
        <v>32</v>
      </c>
      <c r="G3582" t="s">
        <v>39</v>
      </c>
      <c r="H3582" t="s">
        <v>16080</v>
      </c>
      <c r="I3582">
        <f>IF(OR(financial_transactions35[[#This Row],[amount]]&lt;$L$16, financial_transactions35[[#This Row],[amount]]&gt;$L$17), 1, 0)</f>
        <v>1</v>
      </c>
    </row>
    <row r="3583" spans="1:9">
      <c r="A3583" t="s">
        <v>6879</v>
      </c>
      <c r="B3583" s="3">
        <v>45433</v>
      </c>
      <c r="C3583" t="s">
        <v>6880</v>
      </c>
      <c r="D3583">
        <v>1415.63</v>
      </c>
      <c r="E3583" t="s">
        <v>31</v>
      </c>
      <c r="F3583" t="s">
        <v>26</v>
      </c>
      <c r="G3583" t="s">
        <v>39</v>
      </c>
      <c r="H3583" t="s">
        <v>40</v>
      </c>
      <c r="I3583">
        <f>IF(OR(financial_transactions35[[#This Row],[amount]]&lt;$L$16, financial_transactions35[[#This Row],[amount]]&gt;$L$17), 1, 0)</f>
        <v>1</v>
      </c>
    </row>
    <row r="3584" spans="1:9">
      <c r="A3584" t="s">
        <v>6881</v>
      </c>
      <c r="B3584" s="3">
        <v>45433</v>
      </c>
      <c r="C3584" t="s">
        <v>3131</v>
      </c>
      <c r="D3584">
        <v>1220.3900000000001</v>
      </c>
      <c r="E3584" t="s">
        <v>16079</v>
      </c>
      <c r="F3584" t="s">
        <v>20</v>
      </c>
      <c r="G3584" t="s">
        <v>21</v>
      </c>
      <c r="H3584" t="s">
        <v>36</v>
      </c>
      <c r="I3584">
        <f>IF(OR(financial_transactions35[[#This Row],[amount]]&lt;$L$16, financial_transactions35[[#This Row],[amount]]&gt;$L$17), 1, 0)</f>
        <v>1</v>
      </c>
    </row>
    <row r="3585" spans="1:9">
      <c r="A3585" t="s">
        <v>6882</v>
      </c>
      <c r="B3585" s="3">
        <v>45433</v>
      </c>
      <c r="C3585" t="s">
        <v>6883</v>
      </c>
      <c r="D3585">
        <v>1269.52</v>
      </c>
      <c r="E3585" t="s">
        <v>31</v>
      </c>
      <c r="F3585" t="s">
        <v>20</v>
      </c>
      <c r="G3585" t="s">
        <v>27</v>
      </c>
      <c r="H3585" t="s">
        <v>176</v>
      </c>
      <c r="I3585">
        <f>IF(OR(financial_transactions35[[#This Row],[amount]]&lt;$L$16, financial_transactions35[[#This Row],[amount]]&gt;$L$17), 1, 0)</f>
        <v>1</v>
      </c>
    </row>
    <row r="3586" spans="1:9">
      <c r="A3586" t="s">
        <v>6884</v>
      </c>
      <c r="B3586" s="3">
        <v>45433</v>
      </c>
      <c r="C3586" t="s">
        <v>6885</v>
      </c>
      <c r="D3586">
        <v>876.06</v>
      </c>
      <c r="E3586" t="s">
        <v>16110</v>
      </c>
      <c r="F3586" t="s">
        <v>20</v>
      </c>
      <c r="G3586" t="s">
        <v>21</v>
      </c>
      <c r="H3586" t="s">
        <v>22</v>
      </c>
      <c r="I3586">
        <f>IF(OR(financial_transactions35[[#This Row],[amount]]&lt;$L$16, financial_transactions35[[#This Row],[amount]]&gt;$L$17), 1, 0)</f>
        <v>1</v>
      </c>
    </row>
    <row r="3587" spans="1:9">
      <c r="A3587" t="s">
        <v>6886</v>
      </c>
      <c r="B3587" s="3">
        <v>45433</v>
      </c>
      <c r="C3587" t="s">
        <v>6887</v>
      </c>
      <c r="D3587">
        <v>305.68</v>
      </c>
      <c r="E3587" t="s">
        <v>25</v>
      </c>
      <c r="F3587" t="s">
        <v>26</v>
      </c>
      <c r="G3587" t="s">
        <v>39</v>
      </c>
      <c r="H3587" t="s">
        <v>36</v>
      </c>
      <c r="I3587">
        <f>IF(OR(financial_transactions35[[#This Row],[amount]]&lt;$L$16, financial_transactions35[[#This Row],[amount]]&gt;$L$17), 1, 0)</f>
        <v>1</v>
      </c>
    </row>
    <row r="3588" spans="1:9">
      <c r="A3588" t="s">
        <v>6890</v>
      </c>
      <c r="B3588" s="3">
        <v>45433</v>
      </c>
      <c r="C3588" t="s">
        <v>5525</v>
      </c>
      <c r="D3588">
        <v>1208.69</v>
      </c>
      <c r="E3588" t="s">
        <v>25</v>
      </c>
      <c r="F3588" t="s">
        <v>61</v>
      </c>
      <c r="G3588" t="s">
        <v>39</v>
      </c>
      <c r="H3588" t="s">
        <v>28</v>
      </c>
      <c r="I3588">
        <f>IF(OR(financial_transactions35[[#This Row],[amount]]&lt;$L$16, financial_transactions35[[#This Row],[amount]]&gt;$L$17), 1, 0)</f>
        <v>1</v>
      </c>
    </row>
    <row r="3589" spans="1:9">
      <c r="A3589" t="s">
        <v>6891</v>
      </c>
      <c r="B3589" s="3">
        <v>45433</v>
      </c>
      <c r="C3589" t="s">
        <v>6892</v>
      </c>
      <c r="D3589">
        <v>377.38</v>
      </c>
      <c r="E3589" t="s">
        <v>16110</v>
      </c>
      <c r="F3589" t="s">
        <v>61</v>
      </c>
      <c r="G3589" t="s">
        <v>48</v>
      </c>
      <c r="H3589" t="s">
        <v>53</v>
      </c>
      <c r="I3589">
        <f>IF(OR(financial_transactions35[[#This Row],[amount]]&lt;$L$16, financial_transactions35[[#This Row],[amount]]&gt;$L$17), 1, 0)</f>
        <v>1</v>
      </c>
    </row>
    <row r="3590" spans="1:9">
      <c r="A3590" t="s">
        <v>6895</v>
      </c>
      <c r="B3590" s="3">
        <v>45433</v>
      </c>
      <c r="C3590" t="s">
        <v>6896</v>
      </c>
      <c r="D3590">
        <v>1076.47</v>
      </c>
      <c r="E3590" t="s">
        <v>19</v>
      </c>
      <c r="F3590" t="s">
        <v>20</v>
      </c>
      <c r="G3590" t="s">
        <v>27</v>
      </c>
      <c r="H3590" t="s">
        <v>87</v>
      </c>
      <c r="I3590">
        <f>IF(OR(financial_transactions35[[#This Row],[amount]]&lt;$L$16, financial_transactions35[[#This Row],[amount]]&gt;$L$17), 1, 0)</f>
        <v>1</v>
      </c>
    </row>
    <row r="3591" spans="1:9">
      <c r="A3591" t="s">
        <v>6897</v>
      </c>
      <c r="B3591" s="3">
        <v>45433</v>
      </c>
      <c r="C3591" t="s">
        <v>6898</v>
      </c>
      <c r="D3591">
        <v>59.71</v>
      </c>
      <c r="E3591" t="s">
        <v>52</v>
      </c>
      <c r="F3591" t="s">
        <v>61</v>
      </c>
      <c r="G3591" t="s">
        <v>39</v>
      </c>
      <c r="H3591" t="s">
        <v>57</v>
      </c>
      <c r="I3591">
        <f>IF(OR(financial_transactions35[[#This Row],[amount]]&lt;$L$16, financial_transactions35[[#This Row],[amount]]&gt;$L$17), 1, 0)</f>
        <v>1</v>
      </c>
    </row>
    <row r="3592" spans="1:9">
      <c r="A3592" t="s">
        <v>6899</v>
      </c>
      <c r="B3592" s="3">
        <v>45433</v>
      </c>
      <c r="C3592" t="s">
        <v>6900</v>
      </c>
      <c r="D3592">
        <v>1941.07</v>
      </c>
      <c r="E3592" t="s">
        <v>19</v>
      </c>
      <c r="F3592" t="s">
        <v>61</v>
      </c>
      <c r="G3592" t="s">
        <v>48</v>
      </c>
      <c r="H3592" t="s">
        <v>87</v>
      </c>
      <c r="I3592">
        <f>IF(OR(financial_transactions35[[#This Row],[amount]]&lt;$L$16, financial_transactions35[[#This Row],[amount]]&gt;$L$17), 1, 0)</f>
        <v>1</v>
      </c>
    </row>
    <row r="3593" spans="1:9">
      <c r="A3593" t="s">
        <v>6903</v>
      </c>
      <c r="B3593" s="3">
        <v>45433</v>
      </c>
      <c r="C3593" t="s">
        <v>6904</v>
      </c>
      <c r="D3593">
        <v>1963.25</v>
      </c>
      <c r="E3593" t="s">
        <v>16079</v>
      </c>
      <c r="F3593" t="s">
        <v>20</v>
      </c>
      <c r="G3593" t="s">
        <v>39</v>
      </c>
      <c r="H3593" t="s">
        <v>49</v>
      </c>
      <c r="I3593">
        <f>IF(OR(financial_transactions35[[#This Row],[amount]]&lt;$L$16, financial_transactions35[[#This Row],[amount]]&gt;$L$17), 1, 0)</f>
        <v>1</v>
      </c>
    </row>
    <row r="3594" spans="1:9">
      <c r="A3594" t="s">
        <v>6905</v>
      </c>
      <c r="B3594" s="3">
        <v>45433</v>
      </c>
      <c r="C3594" t="s">
        <v>6906</v>
      </c>
      <c r="D3594">
        <v>1304.83</v>
      </c>
      <c r="E3594" t="s">
        <v>19</v>
      </c>
      <c r="F3594" t="s">
        <v>20</v>
      </c>
      <c r="G3594" t="s">
        <v>39</v>
      </c>
      <c r="H3594" t="s">
        <v>176</v>
      </c>
      <c r="I3594">
        <f>IF(OR(financial_transactions35[[#This Row],[amount]]&lt;$L$16, financial_transactions35[[#This Row],[amount]]&gt;$L$17), 1, 0)</f>
        <v>1</v>
      </c>
    </row>
    <row r="3595" spans="1:9">
      <c r="A3595" t="s">
        <v>6907</v>
      </c>
      <c r="B3595" s="3">
        <v>45433</v>
      </c>
      <c r="C3595" t="s">
        <v>6908</v>
      </c>
      <c r="D3595">
        <v>1974.3</v>
      </c>
      <c r="E3595" t="s">
        <v>70</v>
      </c>
      <c r="F3595" t="s">
        <v>32</v>
      </c>
      <c r="G3595" t="s">
        <v>27</v>
      </c>
      <c r="H3595" t="s">
        <v>94</v>
      </c>
      <c r="I3595">
        <f>IF(OR(financial_transactions35[[#This Row],[amount]]&lt;$L$16, financial_transactions35[[#This Row],[amount]]&gt;$L$17), 1, 0)</f>
        <v>1</v>
      </c>
    </row>
    <row r="3596" spans="1:9">
      <c r="A3596" t="s">
        <v>6909</v>
      </c>
      <c r="B3596" s="3">
        <v>45433</v>
      </c>
      <c r="C3596" t="s">
        <v>1851</v>
      </c>
      <c r="D3596">
        <v>1048.1500000000001</v>
      </c>
      <c r="E3596" t="s">
        <v>70</v>
      </c>
      <c r="F3596" t="s">
        <v>32</v>
      </c>
      <c r="G3596" t="s">
        <v>39</v>
      </c>
      <c r="H3596" t="s">
        <v>28</v>
      </c>
      <c r="I3596">
        <f>IF(OR(financial_transactions35[[#This Row],[amount]]&lt;$L$16, financial_transactions35[[#This Row],[amount]]&gt;$L$17), 1, 0)</f>
        <v>1</v>
      </c>
    </row>
    <row r="3597" spans="1:9">
      <c r="A3597" t="s">
        <v>6910</v>
      </c>
      <c r="B3597" s="3">
        <v>45433</v>
      </c>
      <c r="C3597" t="s">
        <v>1591</v>
      </c>
      <c r="D3597">
        <v>1521.75</v>
      </c>
      <c r="E3597" t="s">
        <v>122</v>
      </c>
      <c r="F3597" t="s">
        <v>20</v>
      </c>
      <c r="G3597" t="s">
        <v>48</v>
      </c>
      <c r="H3597" t="s">
        <v>36</v>
      </c>
      <c r="I3597">
        <f>IF(OR(financial_transactions35[[#This Row],[amount]]&lt;$L$16, financial_transactions35[[#This Row],[amount]]&gt;$L$17), 1, 0)</f>
        <v>1</v>
      </c>
    </row>
    <row r="3598" spans="1:9">
      <c r="A3598" t="s">
        <v>6911</v>
      </c>
      <c r="B3598" s="3">
        <v>45433</v>
      </c>
      <c r="C3598" t="s">
        <v>974</v>
      </c>
      <c r="D3598">
        <v>865.85</v>
      </c>
      <c r="E3598" t="s">
        <v>52</v>
      </c>
      <c r="F3598" t="s">
        <v>61</v>
      </c>
      <c r="G3598" t="s">
        <v>27</v>
      </c>
      <c r="H3598" t="s">
        <v>53</v>
      </c>
      <c r="I3598">
        <f>IF(OR(financial_transactions35[[#This Row],[amount]]&lt;$L$16, financial_transactions35[[#This Row],[amount]]&gt;$L$17), 1, 0)</f>
        <v>1</v>
      </c>
    </row>
    <row r="3599" spans="1:9">
      <c r="A3599" t="s">
        <v>6912</v>
      </c>
      <c r="B3599" s="3">
        <v>45433</v>
      </c>
      <c r="C3599" t="s">
        <v>6913</v>
      </c>
      <c r="D3599">
        <v>903.9</v>
      </c>
      <c r="E3599" t="s">
        <v>25</v>
      </c>
      <c r="F3599" t="s">
        <v>26</v>
      </c>
      <c r="G3599" t="s">
        <v>48</v>
      </c>
      <c r="H3599" t="s">
        <v>36</v>
      </c>
      <c r="I3599">
        <f>IF(OR(financial_transactions35[[#This Row],[amount]]&lt;$L$16, financial_transactions35[[#This Row],[amount]]&gt;$L$17), 1, 0)</f>
        <v>1</v>
      </c>
    </row>
    <row r="3600" spans="1:9">
      <c r="A3600" t="s">
        <v>6914</v>
      </c>
      <c r="B3600" s="3">
        <v>45433</v>
      </c>
      <c r="C3600" t="s">
        <v>6915</v>
      </c>
      <c r="D3600">
        <v>746.76</v>
      </c>
      <c r="E3600" t="s">
        <v>70</v>
      </c>
      <c r="F3600" t="s">
        <v>26</v>
      </c>
      <c r="G3600" t="s">
        <v>48</v>
      </c>
      <c r="H3600" t="s">
        <v>36</v>
      </c>
      <c r="I3600">
        <f>IF(OR(financial_transactions35[[#This Row],[amount]]&lt;$L$16, financial_transactions35[[#This Row],[amount]]&gt;$L$17), 1, 0)</f>
        <v>1</v>
      </c>
    </row>
    <row r="3601" spans="1:9">
      <c r="A3601" t="s">
        <v>6916</v>
      </c>
      <c r="B3601" s="3">
        <v>45433</v>
      </c>
      <c r="C3601" t="s">
        <v>6917</v>
      </c>
      <c r="D3601">
        <v>613.69000000000005</v>
      </c>
      <c r="E3601" t="s">
        <v>31</v>
      </c>
      <c r="F3601" t="s">
        <v>32</v>
      </c>
      <c r="G3601" t="s">
        <v>21</v>
      </c>
      <c r="H3601" t="s">
        <v>28</v>
      </c>
      <c r="I3601">
        <f>IF(OR(financial_transactions35[[#This Row],[amount]]&lt;$L$16, financial_transactions35[[#This Row],[amount]]&gt;$L$17), 1, 0)</f>
        <v>1</v>
      </c>
    </row>
    <row r="3602" spans="1:9">
      <c r="A3602" t="s">
        <v>6918</v>
      </c>
      <c r="B3602" s="3">
        <v>45433</v>
      </c>
      <c r="C3602" t="s">
        <v>6919</v>
      </c>
      <c r="D3602">
        <v>270.8</v>
      </c>
      <c r="E3602" t="s">
        <v>25</v>
      </c>
      <c r="F3602" t="s">
        <v>26</v>
      </c>
      <c r="G3602" t="s">
        <v>21</v>
      </c>
      <c r="H3602" t="s">
        <v>49</v>
      </c>
      <c r="I3602">
        <f>IF(OR(financial_transactions35[[#This Row],[amount]]&lt;$L$16, financial_transactions35[[#This Row],[amount]]&gt;$L$17), 1, 0)</f>
        <v>1</v>
      </c>
    </row>
    <row r="3603" spans="1:9">
      <c r="A3603" t="s">
        <v>6920</v>
      </c>
      <c r="B3603" s="3">
        <v>45433</v>
      </c>
      <c r="C3603" t="s">
        <v>5395</v>
      </c>
      <c r="D3603">
        <v>1109.54</v>
      </c>
      <c r="E3603" t="s">
        <v>25</v>
      </c>
      <c r="F3603" t="s">
        <v>20</v>
      </c>
      <c r="G3603" t="s">
        <v>27</v>
      </c>
      <c r="H3603" t="s">
        <v>53</v>
      </c>
      <c r="I3603">
        <f>IF(OR(financial_transactions35[[#This Row],[amount]]&lt;$L$16, financial_transactions35[[#This Row],[amount]]&gt;$L$17), 1, 0)</f>
        <v>1</v>
      </c>
    </row>
    <row r="3604" spans="1:9">
      <c r="A3604" t="s">
        <v>6921</v>
      </c>
      <c r="B3604" s="3">
        <v>45433</v>
      </c>
      <c r="C3604" t="s">
        <v>6922</v>
      </c>
      <c r="D3604">
        <v>1066.3399999999999</v>
      </c>
      <c r="E3604" t="s">
        <v>16110</v>
      </c>
      <c r="F3604" t="s">
        <v>61</v>
      </c>
      <c r="G3604" t="s">
        <v>27</v>
      </c>
      <c r="H3604" t="s">
        <v>94</v>
      </c>
      <c r="I3604">
        <f>IF(OR(financial_transactions35[[#This Row],[amount]]&lt;$L$16, financial_transactions35[[#This Row],[amount]]&gt;$L$17), 1, 0)</f>
        <v>1</v>
      </c>
    </row>
    <row r="3605" spans="1:9">
      <c r="A3605" t="s">
        <v>6925</v>
      </c>
      <c r="B3605" s="3">
        <v>45434</v>
      </c>
      <c r="C3605" t="s">
        <v>6926</v>
      </c>
      <c r="D3605">
        <v>1406.07</v>
      </c>
      <c r="E3605" t="s">
        <v>31</v>
      </c>
      <c r="F3605" t="s">
        <v>20</v>
      </c>
      <c r="G3605" t="s">
        <v>27</v>
      </c>
      <c r="H3605" t="s">
        <v>176</v>
      </c>
      <c r="I3605">
        <f>IF(OR(financial_transactions35[[#This Row],[amount]]&lt;$L$16, financial_transactions35[[#This Row],[amount]]&gt;$L$17), 1, 0)</f>
        <v>1</v>
      </c>
    </row>
    <row r="3606" spans="1:9">
      <c r="A3606" t="s">
        <v>6927</v>
      </c>
      <c r="B3606" s="3">
        <v>45434</v>
      </c>
      <c r="C3606" t="s">
        <v>6928</v>
      </c>
      <c r="D3606">
        <v>890.06</v>
      </c>
      <c r="E3606" t="s">
        <v>47</v>
      </c>
      <c r="F3606" t="s">
        <v>32</v>
      </c>
      <c r="G3606" t="s">
        <v>48</v>
      </c>
      <c r="H3606" t="s">
        <v>22</v>
      </c>
      <c r="I3606">
        <f>IF(OR(financial_transactions35[[#This Row],[amount]]&lt;$L$16, financial_transactions35[[#This Row],[amount]]&gt;$L$17), 1, 0)</f>
        <v>1</v>
      </c>
    </row>
    <row r="3607" spans="1:9">
      <c r="A3607" t="s">
        <v>6929</v>
      </c>
      <c r="B3607" s="3">
        <v>45434</v>
      </c>
      <c r="C3607" t="s">
        <v>6368</v>
      </c>
      <c r="D3607">
        <v>715.3</v>
      </c>
      <c r="E3607" t="s">
        <v>31</v>
      </c>
      <c r="F3607" t="s">
        <v>20</v>
      </c>
      <c r="G3607" t="s">
        <v>39</v>
      </c>
      <c r="H3607" t="s">
        <v>123</v>
      </c>
      <c r="I3607">
        <f>IF(OR(financial_transactions35[[#This Row],[amount]]&lt;$L$16, financial_transactions35[[#This Row],[amount]]&gt;$L$17), 1, 0)</f>
        <v>1</v>
      </c>
    </row>
    <row r="3608" spans="1:9">
      <c r="A3608" t="s">
        <v>6930</v>
      </c>
      <c r="B3608" s="3">
        <v>45434</v>
      </c>
      <c r="C3608" t="s">
        <v>6931</v>
      </c>
      <c r="D3608">
        <v>60.34</v>
      </c>
      <c r="E3608" t="s">
        <v>16110</v>
      </c>
      <c r="F3608" t="s">
        <v>61</v>
      </c>
      <c r="G3608" t="s">
        <v>27</v>
      </c>
      <c r="H3608" t="s">
        <v>87</v>
      </c>
      <c r="I3608">
        <f>IF(OR(financial_transactions35[[#This Row],[amount]]&lt;$L$16, financial_transactions35[[#This Row],[amount]]&gt;$L$17), 1, 0)</f>
        <v>1</v>
      </c>
    </row>
    <row r="3609" spans="1:9">
      <c r="A3609" t="s">
        <v>6932</v>
      </c>
      <c r="B3609" s="3">
        <v>45434</v>
      </c>
      <c r="C3609" t="s">
        <v>1617</v>
      </c>
      <c r="D3609">
        <v>1375.22</v>
      </c>
      <c r="E3609" t="s">
        <v>122</v>
      </c>
      <c r="F3609" t="s">
        <v>32</v>
      </c>
      <c r="G3609" t="s">
        <v>48</v>
      </c>
      <c r="H3609" t="s">
        <v>44</v>
      </c>
      <c r="I3609">
        <f>IF(OR(financial_transactions35[[#This Row],[amount]]&lt;$L$16, financial_transactions35[[#This Row],[amount]]&gt;$L$17), 1, 0)</f>
        <v>1</v>
      </c>
    </row>
    <row r="3610" spans="1:9">
      <c r="A3610" t="s">
        <v>6933</v>
      </c>
      <c r="B3610" s="3">
        <v>45434</v>
      </c>
      <c r="C3610" t="s">
        <v>6934</v>
      </c>
      <c r="D3610">
        <v>462.07</v>
      </c>
      <c r="E3610" t="s">
        <v>19</v>
      </c>
      <c r="F3610" t="s">
        <v>61</v>
      </c>
      <c r="G3610" t="s">
        <v>48</v>
      </c>
      <c r="H3610" t="s">
        <v>176</v>
      </c>
      <c r="I3610">
        <f>IF(OR(financial_transactions35[[#This Row],[amount]]&lt;$L$16, financial_transactions35[[#This Row],[amount]]&gt;$L$17), 1, 0)</f>
        <v>1</v>
      </c>
    </row>
    <row r="3611" spans="1:9">
      <c r="A3611" t="s">
        <v>6935</v>
      </c>
      <c r="B3611" s="3">
        <v>45434</v>
      </c>
      <c r="C3611" t="s">
        <v>4368</v>
      </c>
      <c r="D3611">
        <v>298.83999999999997</v>
      </c>
      <c r="E3611" t="s">
        <v>67</v>
      </c>
      <c r="F3611" t="s">
        <v>32</v>
      </c>
      <c r="G3611" t="s">
        <v>27</v>
      </c>
      <c r="H3611" t="s">
        <v>28</v>
      </c>
      <c r="I3611">
        <f>IF(OR(financial_transactions35[[#This Row],[amount]]&lt;$L$16, financial_transactions35[[#This Row],[amount]]&gt;$L$17), 1, 0)</f>
        <v>1</v>
      </c>
    </row>
    <row r="3612" spans="1:9">
      <c r="A3612" t="s">
        <v>6936</v>
      </c>
      <c r="B3612" s="3">
        <v>45434</v>
      </c>
      <c r="C3612" t="s">
        <v>6937</v>
      </c>
      <c r="D3612">
        <v>18707.349999999999</v>
      </c>
      <c r="E3612" t="s">
        <v>47</v>
      </c>
      <c r="F3612" t="s">
        <v>20</v>
      </c>
      <c r="G3612" t="s">
        <v>39</v>
      </c>
      <c r="H3612" t="s">
        <v>40</v>
      </c>
      <c r="I3612">
        <f>IF(OR(financial_transactions35[[#This Row],[amount]]&lt;$L$16, financial_transactions35[[#This Row],[amount]]&gt;$L$17), 1, 0)</f>
        <v>1</v>
      </c>
    </row>
    <row r="3613" spans="1:9">
      <c r="A3613" t="s">
        <v>6938</v>
      </c>
      <c r="B3613" s="3">
        <v>45434</v>
      </c>
      <c r="C3613" t="s">
        <v>6600</v>
      </c>
      <c r="D3613">
        <v>1600.35</v>
      </c>
      <c r="E3613" t="s">
        <v>122</v>
      </c>
      <c r="F3613" t="s">
        <v>32</v>
      </c>
      <c r="G3613" t="s">
        <v>39</v>
      </c>
      <c r="H3613" t="s">
        <v>33</v>
      </c>
      <c r="I3613">
        <f>IF(OR(financial_transactions35[[#This Row],[amount]]&lt;$L$16, financial_transactions35[[#This Row],[amount]]&gt;$L$17), 1, 0)</f>
        <v>1</v>
      </c>
    </row>
    <row r="3614" spans="1:9">
      <c r="A3614" t="s">
        <v>6939</v>
      </c>
      <c r="B3614" s="3">
        <v>45434</v>
      </c>
      <c r="C3614" t="s">
        <v>4233</v>
      </c>
      <c r="D3614">
        <v>940.61</v>
      </c>
      <c r="E3614" t="s">
        <v>47</v>
      </c>
      <c r="F3614" t="s">
        <v>20</v>
      </c>
      <c r="G3614" t="s">
        <v>39</v>
      </c>
      <c r="H3614" t="s">
        <v>94</v>
      </c>
      <c r="I3614">
        <f>IF(OR(financial_transactions35[[#This Row],[amount]]&lt;$L$16, financial_transactions35[[#This Row],[amount]]&gt;$L$17), 1, 0)</f>
        <v>1</v>
      </c>
    </row>
    <row r="3615" spans="1:9">
      <c r="A3615" t="s">
        <v>6940</v>
      </c>
      <c r="B3615" s="3">
        <v>45434</v>
      </c>
      <c r="C3615" t="s">
        <v>6941</v>
      </c>
      <c r="D3615">
        <v>1772.8</v>
      </c>
      <c r="E3615" t="s">
        <v>67</v>
      </c>
      <c r="F3615" t="s">
        <v>26</v>
      </c>
      <c r="G3615" t="s">
        <v>21</v>
      </c>
      <c r="H3615" t="s">
        <v>16080</v>
      </c>
      <c r="I3615">
        <f>IF(OR(financial_transactions35[[#This Row],[amount]]&lt;$L$16, financial_transactions35[[#This Row],[amount]]&gt;$L$17), 1, 0)</f>
        <v>1</v>
      </c>
    </row>
    <row r="3616" spans="1:9">
      <c r="A3616" t="s">
        <v>6942</v>
      </c>
      <c r="B3616" s="3">
        <v>45434</v>
      </c>
      <c r="C3616" t="s">
        <v>2178</v>
      </c>
      <c r="D3616">
        <v>1467.21</v>
      </c>
      <c r="E3616" t="s">
        <v>70</v>
      </c>
      <c r="F3616" t="s">
        <v>61</v>
      </c>
      <c r="G3616" t="s">
        <v>39</v>
      </c>
      <c r="H3616" t="s">
        <v>75</v>
      </c>
      <c r="I3616">
        <f>IF(OR(financial_transactions35[[#This Row],[amount]]&lt;$L$16, financial_transactions35[[#This Row],[amount]]&gt;$L$17), 1, 0)</f>
        <v>1</v>
      </c>
    </row>
    <row r="3617" spans="1:9">
      <c r="A3617" t="s">
        <v>6943</v>
      </c>
      <c r="B3617" s="3">
        <v>45434</v>
      </c>
      <c r="C3617" t="s">
        <v>6944</v>
      </c>
      <c r="D3617">
        <v>764.33</v>
      </c>
      <c r="E3617" t="s">
        <v>25</v>
      </c>
      <c r="F3617" t="s">
        <v>32</v>
      </c>
      <c r="G3617" t="s">
        <v>39</v>
      </c>
      <c r="H3617" t="s">
        <v>28</v>
      </c>
      <c r="I3617">
        <f>IF(OR(financial_transactions35[[#This Row],[amount]]&lt;$L$16, financial_transactions35[[#This Row],[amount]]&gt;$L$17), 1, 0)</f>
        <v>1</v>
      </c>
    </row>
    <row r="3618" spans="1:9">
      <c r="A3618" t="s">
        <v>6945</v>
      </c>
      <c r="B3618" s="3">
        <v>45434</v>
      </c>
      <c r="C3618" t="s">
        <v>4570</v>
      </c>
      <c r="D3618">
        <v>392.83</v>
      </c>
      <c r="E3618" t="s">
        <v>31</v>
      </c>
      <c r="F3618" t="s">
        <v>61</v>
      </c>
      <c r="G3618" t="s">
        <v>48</v>
      </c>
      <c r="H3618" t="s">
        <v>40</v>
      </c>
      <c r="I3618">
        <f>IF(OR(financial_transactions35[[#This Row],[amount]]&lt;$L$16, financial_transactions35[[#This Row],[amount]]&gt;$L$17), 1, 0)</f>
        <v>1</v>
      </c>
    </row>
    <row r="3619" spans="1:9">
      <c r="A3619" t="s">
        <v>6946</v>
      </c>
      <c r="B3619" s="3">
        <v>45434</v>
      </c>
      <c r="C3619" t="s">
        <v>1475</v>
      </c>
      <c r="D3619">
        <v>709.68</v>
      </c>
      <c r="E3619" t="s">
        <v>31</v>
      </c>
      <c r="F3619" t="s">
        <v>26</v>
      </c>
      <c r="G3619" t="s">
        <v>27</v>
      </c>
      <c r="H3619" t="s">
        <v>176</v>
      </c>
      <c r="I3619">
        <f>IF(OR(financial_transactions35[[#This Row],[amount]]&lt;$L$16, financial_transactions35[[#This Row],[amount]]&gt;$L$17), 1, 0)</f>
        <v>1</v>
      </c>
    </row>
    <row r="3620" spans="1:9">
      <c r="A3620" t="s">
        <v>6947</v>
      </c>
      <c r="B3620" s="3">
        <v>45434</v>
      </c>
      <c r="C3620" t="s">
        <v>221</v>
      </c>
      <c r="D3620">
        <v>1579.18</v>
      </c>
      <c r="E3620" t="s">
        <v>64</v>
      </c>
      <c r="F3620" t="s">
        <v>32</v>
      </c>
      <c r="G3620" t="s">
        <v>27</v>
      </c>
      <c r="H3620" t="s">
        <v>36</v>
      </c>
      <c r="I3620">
        <f>IF(OR(financial_transactions35[[#This Row],[amount]]&lt;$L$16, financial_transactions35[[#This Row],[amount]]&gt;$L$17), 1, 0)</f>
        <v>1</v>
      </c>
    </row>
    <row r="3621" spans="1:9">
      <c r="A3621" t="s">
        <v>6948</v>
      </c>
      <c r="B3621" s="3">
        <v>45434</v>
      </c>
      <c r="C3621" t="s">
        <v>6949</v>
      </c>
      <c r="D3621">
        <v>1933.93</v>
      </c>
      <c r="E3621" t="s">
        <v>52</v>
      </c>
      <c r="F3621" t="s">
        <v>20</v>
      </c>
      <c r="G3621" t="s">
        <v>27</v>
      </c>
      <c r="H3621" t="s">
        <v>49</v>
      </c>
      <c r="I3621">
        <f>IF(OR(financial_transactions35[[#This Row],[amount]]&lt;$L$16, financial_transactions35[[#This Row],[amount]]&gt;$L$17), 1, 0)</f>
        <v>1</v>
      </c>
    </row>
    <row r="3622" spans="1:9">
      <c r="A3622" t="s">
        <v>6950</v>
      </c>
      <c r="B3622" s="3">
        <v>45434</v>
      </c>
      <c r="C3622" t="s">
        <v>131</v>
      </c>
      <c r="D3622">
        <v>1647.6</v>
      </c>
      <c r="E3622" t="s">
        <v>47</v>
      </c>
      <c r="F3622" t="s">
        <v>61</v>
      </c>
      <c r="G3622" t="s">
        <v>48</v>
      </c>
      <c r="H3622" t="s">
        <v>176</v>
      </c>
      <c r="I3622">
        <f>IF(OR(financial_transactions35[[#This Row],[amount]]&lt;$L$16, financial_transactions35[[#This Row],[amount]]&gt;$L$17), 1, 0)</f>
        <v>1</v>
      </c>
    </row>
    <row r="3623" spans="1:9">
      <c r="A3623" t="s">
        <v>6951</v>
      </c>
      <c r="B3623" s="3">
        <v>45434</v>
      </c>
      <c r="C3623" t="s">
        <v>6952</v>
      </c>
      <c r="D3623">
        <v>1581.4</v>
      </c>
      <c r="E3623" t="s">
        <v>16079</v>
      </c>
      <c r="F3623" t="s">
        <v>32</v>
      </c>
      <c r="G3623" t="s">
        <v>48</v>
      </c>
      <c r="H3623" t="s">
        <v>94</v>
      </c>
      <c r="I3623">
        <f>IF(OR(financial_transactions35[[#This Row],[amount]]&lt;$L$16, financial_transactions35[[#This Row],[amount]]&gt;$L$17), 1, 0)</f>
        <v>1</v>
      </c>
    </row>
    <row r="3624" spans="1:9">
      <c r="A3624" t="s">
        <v>6953</v>
      </c>
      <c r="B3624" s="3">
        <v>45434</v>
      </c>
      <c r="C3624" t="s">
        <v>6954</v>
      </c>
      <c r="D3624">
        <v>613.28</v>
      </c>
      <c r="E3624" t="s">
        <v>122</v>
      </c>
      <c r="F3624" t="s">
        <v>26</v>
      </c>
      <c r="G3624" t="s">
        <v>39</v>
      </c>
      <c r="H3624" t="s">
        <v>22</v>
      </c>
      <c r="I3624">
        <f>IF(OR(financial_transactions35[[#This Row],[amount]]&lt;$L$16, financial_transactions35[[#This Row],[amount]]&gt;$L$17), 1, 0)</f>
        <v>1</v>
      </c>
    </row>
    <row r="3625" spans="1:9">
      <c r="A3625" t="s">
        <v>6955</v>
      </c>
      <c r="B3625" s="3">
        <v>45434</v>
      </c>
      <c r="C3625" t="s">
        <v>4985</v>
      </c>
      <c r="D3625">
        <v>1211.49</v>
      </c>
      <c r="E3625" t="s">
        <v>31</v>
      </c>
      <c r="F3625" t="s">
        <v>20</v>
      </c>
      <c r="G3625" t="s">
        <v>27</v>
      </c>
      <c r="H3625" t="s">
        <v>16080</v>
      </c>
      <c r="I3625">
        <f>IF(OR(financial_transactions35[[#This Row],[amount]]&lt;$L$16, financial_transactions35[[#This Row],[amount]]&gt;$L$17), 1, 0)</f>
        <v>1</v>
      </c>
    </row>
    <row r="3626" spans="1:9">
      <c r="A3626" t="s">
        <v>6956</v>
      </c>
      <c r="B3626" s="3">
        <v>45434</v>
      </c>
      <c r="C3626" t="s">
        <v>6957</v>
      </c>
      <c r="D3626">
        <v>1255.1400000000001</v>
      </c>
      <c r="E3626" t="s">
        <v>64</v>
      </c>
      <c r="F3626" t="s">
        <v>32</v>
      </c>
      <c r="G3626" t="s">
        <v>48</v>
      </c>
      <c r="H3626" t="s">
        <v>49</v>
      </c>
      <c r="I3626">
        <f>IF(OR(financial_transactions35[[#This Row],[amount]]&lt;$L$16, financial_transactions35[[#This Row],[amount]]&gt;$L$17), 1, 0)</f>
        <v>1</v>
      </c>
    </row>
    <row r="3627" spans="1:9">
      <c r="A3627" t="s">
        <v>6958</v>
      </c>
      <c r="B3627" s="3">
        <v>45434</v>
      </c>
      <c r="C3627" t="s">
        <v>246</v>
      </c>
      <c r="D3627">
        <v>1527.73</v>
      </c>
      <c r="E3627" t="s">
        <v>64</v>
      </c>
      <c r="F3627" t="s">
        <v>32</v>
      </c>
      <c r="G3627" t="s">
        <v>39</v>
      </c>
      <c r="H3627" t="s">
        <v>176</v>
      </c>
      <c r="I3627">
        <f>IF(OR(financial_transactions35[[#This Row],[amount]]&lt;$L$16, financial_transactions35[[#This Row],[amount]]&gt;$L$17), 1, 0)</f>
        <v>1</v>
      </c>
    </row>
    <row r="3628" spans="1:9">
      <c r="A3628" t="s">
        <v>6959</v>
      </c>
      <c r="B3628" s="3">
        <v>45434</v>
      </c>
      <c r="C3628" t="s">
        <v>6960</v>
      </c>
      <c r="D3628">
        <v>1080.32</v>
      </c>
      <c r="E3628" t="s">
        <v>25</v>
      </c>
      <c r="F3628" t="s">
        <v>26</v>
      </c>
      <c r="G3628" t="s">
        <v>48</v>
      </c>
      <c r="H3628" t="s">
        <v>94</v>
      </c>
      <c r="I3628">
        <f>IF(OR(financial_transactions35[[#This Row],[amount]]&lt;$L$16, financial_transactions35[[#This Row],[amount]]&gt;$L$17), 1, 0)</f>
        <v>1</v>
      </c>
    </row>
    <row r="3629" spans="1:9">
      <c r="A3629" t="s">
        <v>6961</v>
      </c>
      <c r="B3629" s="3">
        <v>45434</v>
      </c>
      <c r="C3629" t="s">
        <v>6962</v>
      </c>
      <c r="D3629">
        <v>627.42999999999995</v>
      </c>
      <c r="E3629" t="s">
        <v>122</v>
      </c>
      <c r="F3629" t="s">
        <v>26</v>
      </c>
      <c r="G3629" t="s">
        <v>48</v>
      </c>
      <c r="H3629" t="s">
        <v>57</v>
      </c>
      <c r="I3629">
        <f>IF(OR(financial_transactions35[[#This Row],[amount]]&lt;$L$16, financial_transactions35[[#This Row],[amount]]&gt;$L$17), 1, 0)</f>
        <v>1</v>
      </c>
    </row>
    <row r="3630" spans="1:9">
      <c r="A3630" t="s">
        <v>6963</v>
      </c>
      <c r="B3630" s="3">
        <v>45434</v>
      </c>
      <c r="C3630" t="s">
        <v>2239</v>
      </c>
      <c r="D3630">
        <v>1066.1300000000001</v>
      </c>
      <c r="E3630" t="s">
        <v>64</v>
      </c>
      <c r="F3630" t="s">
        <v>20</v>
      </c>
      <c r="G3630" t="s">
        <v>39</v>
      </c>
      <c r="H3630" t="s">
        <v>176</v>
      </c>
      <c r="I3630">
        <f>IF(OR(financial_transactions35[[#This Row],[amount]]&lt;$L$16, financial_transactions35[[#This Row],[amount]]&gt;$L$17), 1, 0)</f>
        <v>1</v>
      </c>
    </row>
    <row r="3631" spans="1:9">
      <c r="A3631" t="s">
        <v>6964</v>
      </c>
      <c r="B3631" s="3">
        <v>45434</v>
      </c>
      <c r="C3631" t="s">
        <v>6965</v>
      </c>
      <c r="D3631">
        <v>1898.47</v>
      </c>
      <c r="E3631" t="s">
        <v>122</v>
      </c>
      <c r="F3631" t="s">
        <v>32</v>
      </c>
      <c r="G3631" t="s">
        <v>27</v>
      </c>
      <c r="H3631" t="s">
        <v>57</v>
      </c>
      <c r="I3631">
        <f>IF(OR(financial_transactions35[[#This Row],[amount]]&lt;$L$16, financial_transactions35[[#This Row],[amount]]&gt;$L$17), 1, 0)</f>
        <v>1</v>
      </c>
    </row>
    <row r="3632" spans="1:9">
      <c r="A3632" t="s">
        <v>6966</v>
      </c>
      <c r="B3632" s="3">
        <v>45435</v>
      </c>
      <c r="C3632" t="s">
        <v>6967</v>
      </c>
      <c r="D3632">
        <v>1222.99</v>
      </c>
      <c r="E3632" t="s">
        <v>67</v>
      </c>
      <c r="F3632" t="s">
        <v>61</v>
      </c>
      <c r="G3632" t="s">
        <v>39</v>
      </c>
      <c r="H3632" t="s">
        <v>53</v>
      </c>
      <c r="I3632">
        <f>IF(OR(financial_transactions35[[#This Row],[amount]]&lt;$L$16, financial_transactions35[[#This Row],[amount]]&gt;$L$17), 1, 0)</f>
        <v>1</v>
      </c>
    </row>
    <row r="3633" spans="1:9">
      <c r="A3633" t="s">
        <v>6968</v>
      </c>
      <c r="B3633" s="3">
        <v>45435</v>
      </c>
      <c r="C3633" t="s">
        <v>2381</v>
      </c>
      <c r="D3633">
        <v>1114.18</v>
      </c>
      <c r="E3633" t="s">
        <v>16110</v>
      </c>
      <c r="F3633" t="s">
        <v>61</v>
      </c>
      <c r="G3633" t="s">
        <v>21</v>
      </c>
      <c r="H3633" t="s">
        <v>16080</v>
      </c>
      <c r="I3633">
        <f>IF(OR(financial_transactions35[[#This Row],[amount]]&lt;$L$16, financial_transactions35[[#This Row],[amount]]&gt;$L$17), 1, 0)</f>
        <v>1</v>
      </c>
    </row>
    <row r="3634" spans="1:9">
      <c r="A3634" t="s">
        <v>6969</v>
      </c>
      <c r="B3634" s="3">
        <v>45435</v>
      </c>
      <c r="C3634" t="s">
        <v>6970</v>
      </c>
      <c r="D3634">
        <v>1236.9100000000001</v>
      </c>
      <c r="E3634" t="s">
        <v>25</v>
      </c>
      <c r="F3634" t="s">
        <v>32</v>
      </c>
      <c r="G3634" t="s">
        <v>27</v>
      </c>
      <c r="H3634" t="s">
        <v>57</v>
      </c>
      <c r="I3634">
        <f>IF(OR(financial_transactions35[[#This Row],[amount]]&lt;$L$16, financial_transactions35[[#This Row],[amount]]&gt;$L$17), 1, 0)</f>
        <v>1</v>
      </c>
    </row>
    <row r="3635" spans="1:9">
      <c r="A3635" t="s">
        <v>6971</v>
      </c>
      <c r="B3635" s="3">
        <v>45435</v>
      </c>
      <c r="C3635" t="s">
        <v>6972</v>
      </c>
      <c r="D3635">
        <v>1438.47</v>
      </c>
      <c r="E3635" t="s">
        <v>31</v>
      </c>
      <c r="F3635" t="s">
        <v>26</v>
      </c>
      <c r="G3635" t="s">
        <v>21</v>
      </c>
      <c r="H3635" t="s">
        <v>40</v>
      </c>
      <c r="I3635">
        <f>IF(OR(financial_transactions35[[#This Row],[amount]]&lt;$L$16, financial_transactions35[[#This Row],[amount]]&gt;$L$17), 1, 0)</f>
        <v>1</v>
      </c>
    </row>
    <row r="3636" spans="1:9">
      <c r="A3636" t="s">
        <v>6973</v>
      </c>
      <c r="B3636" s="3">
        <v>45435</v>
      </c>
      <c r="C3636" t="s">
        <v>6974</v>
      </c>
      <c r="D3636">
        <v>953.23</v>
      </c>
      <c r="E3636" t="s">
        <v>52</v>
      </c>
      <c r="F3636" t="s">
        <v>32</v>
      </c>
      <c r="G3636" t="s">
        <v>27</v>
      </c>
      <c r="H3636" t="s">
        <v>16080</v>
      </c>
      <c r="I3636">
        <f>IF(OR(financial_transactions35[[#This Row],[amount]]&lt;$L$16, financial_transactions35[[#This Row],[amount]]&gt;$L$17), 1, 0)</f>
        <v>1</v>
      </c>
    </row>
    <row r="3637" spans="1:9">
      <c r="A3637" t="s">
        <v>6975</v>
      </c>
      <c r="B3637" s="3">
        <v>45435</v>
      </c>
      <c r="C3637" t="s">
        <v>6976</v>
      </c>
      <c r="D3637">
        <v>576.88</v>
      </c>
      <c r="E3637" t="s">
        <v>67</v>
      </c>
      <c r="F3637" t="s">
        <v>61</v>
      </c>
      <c r="G3637" t="s">
        <v>27</v>
      </c>
      <c r="H3637" t="s">
        <v>22</v>
      </c>
      <c r="I3637">
        <f>IF(OR(financial_transactions35[[#This Row],[amount]]&lt;$L$16, financial_transactions35[[#This Row],[amount]]&gt;$L$17), 1, 0)</f>
        <v>1</v>
      </c>
    </row>
    <row r="3638" spans="1:9">
      <c r="A3638" t="s">
        <v>6977</v>
      </c>
      <c r="B3638" s="3">
        <v>45435</v>
      </c>
      <c r="C3638" t="s">
        <v>6978</v>
      </c>
      <c r="D3638">
        <v>1031.92</v>
      </c>
      <c r="E3638" t="s">
        <v>47</v>
      </c>
      <c r="F3638" t="s">
        <v>20</v>
      </c>
      <c r="G3638" t="s">
        <v>27</v>
      </c>
      <c r="H3638" t="s">
        <v>94</v>
      </c>
      <c r="I3638">
        <f>IF(OR(financial_transactions35[[#This Row],[amount]]&lt;$L$16, financial_transactions35[[#This Row],[amount]]&gt;$L$17), 1, 0)</f>
        <v>1</v>
      </c>
    </row>
    <row r="3639" spans="1:9">
      <c r="A3639" t="s">
        <v>6979</v>
      </c>
      <c r="B3639" s="3">
        <v>45435</v>
      </c>
      <c r="C3639" t="s">
        <v>1505</v>
      </c>
      <c r="D3639">
        <v>689.02</v>
      </c>
      <c r="E3639" t="s">
        <v>47</v>
      </c>
      <c r="F3639" t="s">
        <v>26</v>
      </c>
      <c r="G3639" t="s">
        <v>21</v>
      </c>
      <c r="H3639" t="s">
        <v>123</v>
      </c>
      <c r="I3639">
        <f>IF(OR(financial_transactions35[[#This Row],[amount]]&lt;$L$16, financial_transactions35[[#This Row],[amount]]&gt;$L$17), 1, 0)</f>
        <v>1</v>
      </c>
    </row>
    <row r="3640" spans="1:9">
      <c r="A3640" t="s">
        <v>6980</v>
      </c>
      <c r="B3640" s="3">
        <v>45435</v>
      </c>
      <c r="C3640" t="s">
        <v>6981</v>
      </c>
      <c r="D3640">
        <v>1358.13</v>
      </c>
      <c r="E3640" t="s">
        <v>16079</v>
      </c>
      <c r="F3640" t="s">
        <v>61</v>
      </c>
      <c r="G3640" t="s">
        <v>48</v>
      </c>
      <c r="H3640" t="s">
        <v>87</v>
      </c>
      <c r="I3640">
        <f>IF(OR(financial_transactions35[[#This Row],[amount]]&lt;$L$16, financial_transactions35[[#This Row],[amount]]&gt;$L$17), 1, 0)</f>
        <v>1</v>
      </c>
    </row>
    <row r="3641" spans="1:9">
      <c r="A3641" t="s">
        <v>6982</v>
      </c>
      <c r="B3641" s="3">
        <v>45435</v>
      </c>
      <c r="C3641" t="s">
        <v>6983</v>
      </c>
      <c r="D3641">
        <v>730.01</v>
      </c>
      <c r="E3641" t="s">
        <v>70</v>
      </c>
      <c r="F3641" t="s">
        <v>26</v>
      </c>
      <c r="G3641" t="s">
        <v>27</v>
      </c>
      <c r="H3641" t="s">
        <v>16080</v>
      </c>
      <c r="I3641">
        <f>IF(OR(financial_transactions35[[#This Row],[amount]]&lt;$L$16, financial_transactions35[[#This Row],[amount]]&gt;$L$17), 1, 0)</f>
        <v>1</v>
      </c>
    </row>
    <row r="3642" spans="1:9">
      <c r="A3642" t="s">
        <v>6984</v>
      </c>
      <c r="B3642" s="3">
        <v>45435</v>
      </c>
      <c r="C3642" t="s">
        <v>6985</v>
      </c>
      <c r="D3642">
        <v>1811.74</v>
      </c>
      <c r="E3642" t="s">
        <v>52</v>
      </c>
      <c r="F3642" t="s">
        <v>26</v>
      </c>
      <c r="G3642" t="s">
        <v>39</v>
      </c>
      <c r="H3642" t="s">
        <v>49</v>
      </c>
      <c r="I3642">
        <f>IF(OR(financial_transactions35[[#This Row],[amount]]&lt;$L$16, financial_transactions35[[#This Row],[amount]]&gt;$L$17), 1, 0)</f>
        <v>1</v>
      </c>
    </row>
    <row r="3643" spans="1:9">
      <c r="A3643" t="s">
        <v>6986</v>
      </c>
      <c r="B3643" s="3">
        <v>45435</v>
      </c>
      <c r="C3643" t="s">
        <v>3827</v>
      </c>
      <c r="D3643">
        <v>695.76</v>
      </c>
      <c r="E3643" t="s">
        <v>47</v>
      </c>
      <c r="F3643" t="s">
        <v>26</v>
      </c>
      <c r="G3643" t="s">
        <v>39</v>
      </c>
      <c r="H3643" t="s">
        <v>49</v>
      </c>
      <c r="I3643">
        <f>IF(OR(financial_transactions35[[#This Row],[amount]]&lt;$L$16, financial_transactions35[[#This Row],[amount]]&gt;$L$17), 1, 0)</f>
        <v>1</v>
      </c>
    </row>
    <row r="3644" spans="1:9">
      <c r="A3644" t="s">
        <v>6987</v>
      </c>
      <c r="B3644" s="3">
        <v>45435</v>
      </c>
      <c r="C3644" t="s">
        <v>3975</v>
      </c>
      <c r="D3644">
        <v>1768.72</v>
      </c>
      <c r="E3644" t="s">
        <v>52</v>
      </c>
      <c r="F3644" t="s">
        <v>32</v>
      </c>
      <c r="G3644" t="s">
        <v>48</v>
      </c>
      <c r="H3644" t="s">
        <v>49</v>
      </c>
      <c r="I3644">
        <f>IF(OR(financial_transactions35[[#This Row],[amount]]&lt;$L$16, financial_transactions35[[#This Row],[amount]]&gt;$L$17), 1, 0)</f>
        <v>1</v>
      </c>
    </row>
    <row r="3645" spans="1:9">
      <c r="A3645" t="s">
        <v>6988</v>
      </c>
      <c r="B3645" s="3">
        <v>45435</v>
      </c>
      <c r="C3645" t="s">
        <v>6989</v>
      </c>
      <c r="D3645">
        <v>14221.62</v>
      </c>
      <c r="E3645" t="s">
        <v>16079</v>
      </c>
      <c r="F3645" t="s">
        <v>26</v>
      </c>
      <c r="G3645" t="s">
        <v>27</v>
      </c>
      <c r="H3645" t="s">
        <v>33</v>
      </c>
      <c r="I3645">
        <f>IF(OR(financial_transactions35[[#This Row],[amount]]&lt;$L$16, financial_transactions35[[#This Row],[amount]]&gt;$L$17), 1, 0)</f>
        <v>1</v>
      </c>
    </row>
    <row r="3646" spans="1:9">
      <c r="A3646" t="s">
        <v>6990</v>
      </c>
      <c r="B3646" s="3">
        <v>45435</v>
      </c>
      <c r="C3646" t="s">
        <v>1165</v>
      </c>
      <c r="D3646">
        <v>1999.02</v>
      </c>
      <c r="E3646" t="s">
        <v>25</v>
      </c>
      <c r="F3646" t="s">
        <v>20</v>
      </c>
      <c r="G3646" t="s">
        <v>48</v>
      </c>
      <c r="H3646" t="s">
        <v>44</v>
      </c>
      <c r="I3646">
        <f>IF(OR(financial_transactions35[[#This Row],[amount]]&lt;$L$16, financial_transactions35[[#This Row],[amount]]&gt;$L$17), 1, 0)</f>
        <v>1</v>
      </c>
    </row>
    <row r="3647" spans="1:9">
      <c r="A3647" t="s">
        <v>6991</v>
      </c>
      <c r="B3647" s="3">
        <v>45435</v>
      </c>
      <c r="C3647" t="s">
        <v>6992</v>
      </c>
      <c r="D3647">
        <v>1035.3399999999999</v>
      </c>
      <c r="E3647" t="s">
        <v>47</v>
      </c>
      <c r="F3647" t="s">
        <v>32</v>
      </c>
      <c r="G3647" t="s">
        <v>48</v>
      </c>
      <c r="H3647" t="s">
        <v>53</v>
      </c>
      <c r="I3647">
        <f>IF(OR(financial_transactions35[[#This Row],[amount]]&lt;$L$16, financial_transactions35[[#This Row],[amount]]&gt;$L$17), 1, 0)</f>
        <v>1</v>
      </c>
    </row>
    <row r="3648" spans="1:9">
      <c r="A3648" t="s">
        <v>6993</v>
      </c>
      <c r="B3648" s="3">
        <v>45435</v>
      </c>
      <c r="C3648" t="s">
        <v>6994</v>
      </c>
      <c r="D3648">
        <v>900.49</v>
      </c>
      <c r="E3648" t="s">
        <v>19</v>
      </c>
      <c r="F3648" t="s">
        <v>26</v>
      </c>
      <c r="G3648" t="s">
        <v>48</v>
      </c>
      <c r="H3648" t="s">
        <v>53</v>
      </c>
      <c r="I3648">
        <f>IF(OR(financial_transactions35[[#This Row],[amount]]&lt;$L$16, financial_transactions35[[#This Row],[amount]]&gt;$L$17), 1, 0)</f>
        <v>1</v>
      </c>
    </row>
    <row r="3649" spans="1:9">
      <c r="A3649" t="s">
        <v>6995</v>
      </c>
      <c r="B3649" s="3">
        <v>45435</v>
      </c>
      <c r="C3649" t="s">
        <v>6996</v>
      </c>
      <c r="D3649">
        <v>1080.1099999999999</v>
      </c>
      <c r="E3649" t="s">
        <v>70</v>
      </c>
      <c r="F3649" t="s">
        <v>26</v>
      </c>
      <c r="G3649" t="s">
        <v>21</v>
      </c>
      <c r="H3649" t="s">
        <v>109</v>
      </c>
      <c r="I3649">
        <f>IF(OR(financial_transactions35[[#This Row],[amount]]&lt;$L$16, financial_transactions35[[#This Row],[amount]]&gt;$L$17), 1, 0)</f>
        <v>1</v>
      </c>
    </row>
    <row r="3650" spans="1:9">
      <c r="A3650" t="s">
        <v>6997</v>
      </c>
      <c r="B3650" s="3">
        <v>45435</v>
      </c>
      <c r="C3650" t="s">
        <v>1004</v>
      </c>
      <c r="D3650">
        <v>416.3</v>
      </c>
      <c r="E3650" t="s">
        <v>16079</v>
      </c>
      <c r="F3650" t="s">
        <v>61</v>
      </c>
      <c r="G3650" t="s">
        <v>27</v>
      </c>
      <c r="H3650" t="s">
        <v>94</v>
      </c>
      <c r="I3650">
        <f>IF(OR(financial_transactions35[[#This Row],[amount]]&lt;$L$16, financial_transactions35[[#This Row],[amount]]&gt;$L$17), 1, 0)</f>
        <v>1</v>
      </c>
    </row>
    <row r="3651" spans="1:9">
      <c r="A3651" t="s">
        <v>6998</v>
      </c>
      <c r="B3651" s="3">
        <v>45435</v>
      </c>
      <c r="C3651" t="s">
        <v>6999</v>
      </c>
      <c r="D3651">
        <v>1343.44</v>
      </c>
      <c r="E3651" t="s">
        <v>25</v>
      </c>
      <c r="F3651" t="s">
        <v>61</v>
      </c>
      <c r="G3651" t="s">
        <v>48</v>
      </c>
      <c r="H3651" t="s">
        <v>36</v>
      </c>
      <c r="I3651">
        <f>IF(OR(financial_transactions35[[#This Row],[amount]]&lt;$L$16, financial_transactions35[[#This Row],[amount]]&gt;$L$17), 1, 0)</f>
        <v>1</v>
      </c>
    </row>
    <row r="3652" spans="1:9">
      <c r="A3652" t="s">
        <v>7001</v>
      </c>
      <c r="B3652" s="3">
        <v>45435</v>
      </c>
      <c r="C3652" t="s">
        <v>7002</v>
      </c>
      <c r="D3652">
        <v>1446.71</v>
      </c>
      <c r="E3652" t="s">
        <v>47</v>
      </c>
      <c r="F3652" t="s">
        <v>20</v>
      </c>
      <c r="G3652" t="s">
        <v>21</v>
      </c>
      <c r="H3652" t="s">
        <v>53</v>
      </c>
      <c r="I3652">
        <f>IF(OR(financial_transactions35[[#This Row],[amount]]&lt;$L$16, financial_transactions35[[#This Row],[amount]]&gt;$L$17), 1, 0)</f>
        <v>1</v>
      </c>
    </row>
    <row r="3653" spans="1:9">
      <c r="A3653" t="s">
        <v>7003</v>
      </c>
      <c r="B3653" s="3">
        <v>45435</v>
      </c>
      <c r="C3653" t="s">
        <v>7004</v>
      </c>
      <c r="D3653">
        <v>1470.25</v>
      </c>
      <c r="E3653" t="s">
        <v>47</v>
      </c>
      <c r="F3653" t="s">
        <v>26</v>
      </c>
      <c r="G3653" t="s">
        <v>21</v>
      </c>
      <c r="H3653" t="s">
        <v>57</v>
      </c>
      <c r="I3653">
        <f>IF(OR(financial_transactions35[[#This Row],[amount]]&lt;$L$16, financial_transactions35[[#This Row],[amount]]&gt;$L$17), 1, 0)</f>
        <v>1</v>
      </c>
    </row>
    <row r="3654" spans="1:9">
      <c r="A3654" t="s">
        <v>7006</v>
      </c>
      <c r="B3654" s="3">
        <v>45436</v>
      </c>
      <c r="C3654" t="s">
        <v>7007</v>
      </c>
      <c r="D3654">
        <v>224.73</v>
      </c>
      <c r="E3654" t="s">
        <v>19</v>
      </c>
      <c r="F3654" t="s">
        <v>26</v>
      </c>
      <c r="G3654" t="s">
        <v>27</v>
      </c>
      <c r="H3654" t="s">
        <v>87</v>
      </c>
      <c r="I3654">
        <f>IF(OR(financial_transactions35[[#This Row],[amount]]&lt;$L$16, financial_transactions35[[#This Row],[amount]]&gt;$L$17), 1, 0)</f>
        <v>1</v>
      </c>
    </row>
    <row r="3655" spans="1:9">
      <c r="A3655" t="s">
        <v>7008</v>
      </c>
      <c r="B3655" s="3">
        <v>45436</v>
      </c>
      <c r="C3655" t="s">
        <v>7009</v>
      </c>
      <c r="D3655">
        <v>958.62</v>
      </c>
      <c r="E3655" t="s">
        <v>25</v>
      </c>
      <c r="F3655" t="s">
        <v>26</v>
      </c>
      <c r="G3655" t="s">
        <v>27</v>
      </c>
      <c r="H3655" t="s">
        <v>22</v>
      </c>
      <c r="I3655">
        <f>IF(OR(financial_transactions35[[#This Row],[amount]]&lt;$L$16, financial_transactions35[[#This Row],[amount]]&gt;$L$17), 1, 0)</f>
        <v>1</v>
      </c>
    </row>
    <row r="3656" spans="1:9">
      <c r="A3656" t="s">
        <v>7010</v>
      </c>
      <c r="B3656" s="3">
        <v>45436</v>
      </c>
      <c r="C3656" t="s">
        <v>7011</v>
      </c>
      <c r="D3656">
        <v>1234.9100000000001</v>
      </c>
      <c r="E3656" t="s">
        <v>70</v>
      </c>
      <c r="F3656" t="s">
        <v>20</v>
      </c>
      <c r="G3656" t="s">
        <v>21</v>
      </c>
      <c r="H3656" t="s">
        <v>36</v>
      </c>
      <c r="I3656">
        <f>IF(OR(financial_transactions35[[#This Row],[amount]]&lt;$L$16, financial_transactions35[[#This Row],[amount]]&gt;$L$17), 1, 0)</f>
        <v>1</v>
      </c>
    </row>
    <row r="3657" spans="1:9">
      <c r="A3657" t="s">
        <v>7012</v>
      </c>
      <c r="B3657" s="3">
        <v>45436</v>
      </c>
      <c r="C3657" t="s">
        <v>7013</v>
      </c>
      <c r="D3657">
        <v>612.73</v>
      </c>
      <c r="E3657" t="s">
        <v>122</v>
      </c>
      <c r="F3657" t="s">
        <v>61</v>
      </c>
      <c r="G3657" t="s">
        <v>21</v>
      </c>
      <c r="H3657" t="s">
        <v>94</v>
      </c>
      <c r="I3657">
        <f>IF(OR(financial_transactions35[[#This Row],[amount]]&lt;$L$16, financial_transactions35[[#This Row],[amount]]&gt;$L$17), 1, 0)</f>
        <v>1</v>
      </c>
    </row>
    <row r="3658" spans="1:9">
      <c r="A3658" t="s">
        <v>7014</v>
      </c>
      <c r="B3658" s="3">
        <v>45436</v>
      </c>
      <c r="C3658" t="s">
        <v>4156</v>
      </c>
      <c r="D3658">
        <v>80.47</v>
      </c>
      <c r="E3658" t="s">
        <v>52</v>
      </c>
      <c r="F3658" t="s">
        <v>61</v>
      </c>
      <c r="G3658" t="s">
        <v>21</v>
      </c>
      <c r="H3658" t="s">
        <v>57</v>
      </c>
      <c r="I3658">
        <f>IF(OR(financial_transactions35[[#This Row],[amount]]&lt;$L$16, financial_transactions35[[#This Row],[amount]]&gt;$L$17), 1, 0)</f>
        <v>1</v>
      </c>
    </row>
    <row r="3659" spans="1:9">
      <c r="A3659" t="s">
        <v>7015</v>
      </c>
      <c r="B3659" s="3">
        <v>45436</v>
      </c>
      <c r="C3659" t="s">
        <v>882</v>
      </c>
      <c r="D3659">
        <v>1611.87</v>
      </c>
      <c r="E3659" t="s">
        <v>122</v>
      </c>
      <c r="F3659" t="s">
        <v>61</v>
      </c>
      <c r="G3659" t="s">
        <v>48</v>
      </c>
      <c r="H3659" t="s">
        <v>16080</v>
      </c>
      <c r="I3659">
        <f>IF(OR(financial_transactions35[[#This Row],[amount]]&lt;$L$16, financial_transactions35[[#This Row],[amount]]&gt;$L$17), 1, 0)</f>
        <v>1</v>
      </c>
    </row>
    <row r="3660" spans="1:9">
      <c r="A3660" t="s">
        <v>7016</v>
      </c>
      <c r="B3660" s="3">
        <v>45436</v>
      </c>
      <c r="C3660" t="s">
        <v>5443</v>
      </c>
      <c r="D3660">
        <v>638.35</v>
      </c>
      <c r="E3660" t="s">
        <v>16110</v>
      </c>
      <c r="F3660" t="s">
        <v>20</v>
      </c>
      <c r="G3660" t="s">
        <v>39</v>
      </c>
      <c r="H3660" t="s">
        <v>87</v>
      </c>
      <c r="I3660">
        <f>IF(OR(financial_transactions35[[#This Row],[amount]]&lt;$L$16, financial_transactions35[[#This Row],[amount]]&gt;$L$17), 1, 0)</f>
        <v>1</v>
      </c>
    </row>
    <row r="3661" spans="1:9">
      <c r="A3661" t="s">
        <v>7017</v>
      </c>
      <c r="B3661" s="3">
        <v>45436</v>
      </c>
      <c r="C3661" t="s">
        <v>556</v>
      </c>
      <c r="D3661">
        <v>754.82</v>
      </c>
      <c r="E3661" t="s">
        <v>52</v>
      </c>
      <c r="F3661" t="s">
        <v>61</v>
      </c>
      <c r="G3661" t="s">
        <v>21</v>
      </c>
      <c r="H3661" t="s">
        <v>94</v>
      </c>
      <c r="I3661">
        <f>IF(OR(financial_transactions35[[#This Row],[amount]]&lt;$L$16, financial_transactions35[[#This Row],[amount]]&gt;$L$17), 1, 0)</f>
        <v>1</v>
      </c>
    </row>
    <row r="3662" spans="1:9">
      <c r="A3662" t="s">
        <v>7018</v>
      </c>
      <c r="B3662" s="3">
        <v>45436</v>
      </c>
      <c r="C3662" t="s">
        <v>7019</v>
      </c>
      <c r="D3662">
        <v>1547.72</v>
      </c>
      <c r="E3662" t="s">
        <v>19</v>
      </c>
      <c r="F3662" t="s">
        <v>26</v>
      </c>
      <c r="G3662" t="s">
        <v>48</v>
      </c>
      <c r="H3662" t="s">
        <v>87</v>
      </c>
      <c r="I3662">
        <f>IF(OR(financial_transactions35[[#This Row],[amount]]&lt;$L$16, financial_transactions35[[#This Row],[amount]]&gt;$L$17), 1, 0)</f>
        <v>1</v>
      </c>
    </row>
    <row r="3663" spans="1:9">
      <c r="A3663" t="s">
        <v>7020</v>
      </c>
      <c r="B3663" s="3">
        <v>45436</v>
      </c>
      <c r="C3663" t="s">
        <v>7021</v>
      </c>
      <c r="D3663">
        <v>189.72</v>
      </c>
      <c r="E3663" t="s">
        <v>16110</v>
      </c>
      <c r="F3663" t="s">
        <v>61</v>
      </c>
      <c r="G3663" t="s">
        <v>39</v>
      </c>
      <c r="H3663" t="s">
        <v>176</v>
      </c>
      <c r="I3663">
        <f>IF(OR(financial_transactions35[[#This Row],[amount]]&lt;$L$16, financial_transactions35[[#This Row],[amount]]&gt;$L$17), 1, 0)</f>
        <v>1</v>
      </c>
    </row>
    <row r="3664" spans="1:9">
      <c r="A3664" t="s">
        <v>7022</v>
      </c>
      <c r="B3664" s="3">
        <v>45436</v>
      </c>
      <c r="C3664" t="s">
        <v>6835</v>
      </c>
      <c r="D3664">
        <v>1980.17</v>
      </c>
      <c r="E3664" t="s">
        <v>52</v>
      </c>
      <c r="F3664" t="s">
        <v>61</v>
      </c>
      <c r="G3664" t="s">
        <v>27</v>
      </c>
      <c r="H3664" t="s">
        <v>75</v>
      </c>
      <c r="I3664">
        <f>IF(OR(financial_transactions35[[#This Row],[amount]]&lt;$L$16, financial_transactions35[[#This Row],[amount]]&gt;$L$17), 1, 0)</f>
        <v>1</v>
      </c>
    </row>
    <row r="3665" spans="1:9">
      <c r="A3665" t="s">
        <v>7023</v>
      </c>
      <c r="B3665" s="3">
        <v>45436</v>
      </c>
      <c r="C3665" t="s">
        <v>6321</v>
      </c>
      <c r="D3665">
        <v>243.88</v>
      </c>
      <c r="E3665" t="s">
        <v>70</v>
      </c>
      <c r="F3665" t="s">
        <v>32</v>
      </c>
      <c r="G3665" t="s">
        <v>39</v>
      </c>
      <c r="H3665" t="s">
        <v>75</v>
      </c>
      <c r="I3665">
        <f>IF(OR(financial_transactions35[[#This Row],[amount]]&lt;$L$16, financial_transactions35[[#This Row],[amount]]&gt;$L$17), 1, 0)</f>
        <v>1</v>
      </c>
    </row>
    <row r="3666" spans="1:9">
      <c r="A3666" t="s">
        <v>7024</v>
      </c>
      <c r="B3666" s="3">
        <v>45436</v>
      </c>
      <c r="C3666" t="s">
        <v>6302</v>
      </c>
      <c r="D3666">
        <v>508.8</v>
      </c>
      <c r="E3666" t="s">
        <v>64</v>
      </c>
      <c r="F3666" t="s">
        <v>26</v>
      </c>
      <c r="G3666" t="s">
        <v>21</v>
      </c>
      <c r="H3666" t="s">
        <v>44</v>
      </c>
      <c r="I3666">
        <f>IF(OR(financial_transactions35[[#This Row],[amount]]&lt;$L$16, financial_transactions35[[#This Row],[amount]]&gt;$L$17), 1, 0)</f>
        <v>1</v>
      </c>
    </row>
    <row r="3667" spans="1:9">
      <c r="A3667" t="s">
        <v>7025</v>
      </c>
      <c r="B3667" s="3">
        <v>45436</v>
      </c>
      <c r="C3667" t="s">
        <v>401</v>
      </c>
      <c r="D3667">
        <v>7044.33</v>
      </c>
      <c r="E3667" t="s">
        <v>31</v>
      </c>
      <c r="F3667" t="s">
        <v>61</v>
      </c>
      <c r="G3667" t="s">
        <v>39</v>
      </c>
      <c r="H3667" t="s">
        <v>28</v>
      </c>
      <c r="I3667">
        <f>IF(OR(financial_transactions35[[#This Row],[amount]]&lt;$L$16, financial_transactions35[[#This Row],[amount]]&gt;$L$17), 1, 0)</f>
        <v>1</v>
      </c>
    </row>
    <row r="3668" spans="1:9">
      <c r="A3668" t="s">
        <v>7026</v>
      </c>
      <c r="B3668" s="3">
        <v>45436</v>
      </c>
      <c r="C3668" t="s">
        <v>7027</v>
      </c>
      <c r="D3668">
        <v>1767.5</v>
      </c>
      <c r="E3668" t="s">
        <v>16110</v>
      </c>
      <c r="F3668" t="s">
        <v>32</v>
      </c>
      <c r="G3668" t="s">
        <v>48</v>
      </c>
      <c r="H3668" t="s">
        <v>49</v>
      </c>
      <c r="I3668">
        <f>IF(OR(financial_transactions35[[#This Row],[amount]]&lt;$L$16, financial_transactions35[[#This Row],[amount]]&gt;$L$17), 1, 0)</f>
        <v>1</v>
      </c>
    </row>
    <row r="3669" spans="1:9">
      <c r="A3669" t="s">
        <v>7028</v>
      </c>
      <c r="B3669" s="3">
        <v>45436</v>
      </c>
      <c r="C3669" t="s">
        <v>4227</v>
      </c>
      <c r="D3669">
        <v>697.61</v>
      </c>
      <c r="E3669" t="s">
        <v>25</v>
      </c>
      <c r="F3669" t="s">
        <v>32</v>
      </c>
      <c r="G3669" t="s">
        <v>21</v>
      </c>
      <c r="H3669" t="s">
        <v>28</v>
      </c>
      <c r="I3669">
        <f>IF(OR(financial_transactions35[[#This Row],[amount]]&lt;$L$16, financial_transactions35[[#This Row],[amount]]&gt;$L$17), 1, 0)</f>
        <v>1</v>
      </c>
    </row>
    <row r="3670" spans="1:9">
      <c r="A3670" t="s">
        <v>7029</v>
      </c>
      <c r="B3670" s="3">
        <v>45436</v>
      </c>
      <c r="C3670" t="s">
        <v>7030</v>
      </c>
      <c r="D3670">
        <v>1512</v>
      </c>
      <c r="E3670" t="s">
        <v>47</v>
      </c>
      <c r="F3670" t="s">
        <v>20</v>
      </c>
      <c r="G3670" t="s">
        <v>48</v>
      </c>
      <c r="H3670" t="s">
        <v>53</v>
      </c>
      <c r="I3670">
        <f>IF(OR(financial_transactions35[[#This Row],[amount]]&lt;$L$16, financial_transactions35[[#This Row],[amount]]&gt;$L$17), 1, 0)</f>
        <v>1</v>
      </c>
    </row>
    <row r="3671" spans="1:9">
      <c r="A3671" t="s">
        <v>7031</v>
      </c>
      <c r="B3671" s="3">
        <v>45436</v>
      </c>
      <c r="C3671" t="s">
        <v>7032</v>
      </c>
      <c r="D3671">
        <v>1420.77</v>
      </c>
      <c r="E3671" t="s">
        <v>47</v>
      </c>
      <c r="F3671" t="s">
        <v>26</v>
      </c>
      <c r="G3671" t="s">
        <v>21</v>
      </c>
      <c r="H3671" t="s">
        <v>36</v>
      </c>
      <c r="I3671">
        <f>IF(OR(financial_transactions35[[#This Row],[amount]]&lt;$L$16, financial_transactions35[[#This Row],[amount]]&gt;$L$17), 1, 0)</f>
        <v>1</v>
      </c>
    </row>
    <row r="3672" spans="1:9">
      <c r="A3672" t="s">
        <v>7033</v>
      </c>
      <c r="B3672" s="3">
        <v>45436</v>
      </c>
      <c r="C3672" t="s">
        <v>7034</v>
      </c>
      <c r="D3672">
        <v>1035.58</v>
      </c>
      <c r="E3672" t="s">
        <v>64</v>
      </c>
      <c r="F3672" t="s">
        <v>32</v>
      </c>
      <c r="G3672" t="s">
        <v>48</v>
      </c>
      <c r="H3672" t="s">
        <v>123</v>
      </c>
      <c r="I3672">
        <f>IF(OR(financial_transactions35[[#This Row],[amount]]&lt;$L$16, financial_transactions35[[#This Row],[amount]]&gt;$L$17), 1, 0)</f>
        <v>1</v>
      </c>
    </row>
    <row r="3673" spans="1:9">
      <c r="A3673" t="s">
        <v>7035</v>
      </c>
      <c r="B3673" s="3">
        <v>45436</v>
      </c>
      <c r="C3673" t="s">
        <v>2021</v>
      </c>
      <c r="D3673">
        <v>1450.08</v>
      </c>
      <c r="E3673" t="s">
        <v>19</v>
      </c>
      <c r="F3673" t="s">
        <v>61</v>
      </c>
      <c r="G3673" t="s">
        <v>39</v>
      </c>
      <c r="H3673" t="s">
        <v>33</v>
      </c>
      <c r="I3673">
        <f>IF(OR(financial_transactions35[[#This Row],[amount]]&lt;$L$16, financial_transactions35[[#This Row],[amount]]&gt;$L$17), 1, 0)</f>
        <v>1</v>
      </c>
    </row>
    <row r="3674" spans="1:9">
      <c r="A3674" t="s">
        <v>7036</v>
      </c>
      <c r="B3674" s="3">
        <v>45436</v>
      </c>
      <c r="C3674" t="s">
        <v>4908</v>
      </c>
      <c r="D3674">
        <v>810.94</v>
      </c>
      <c r="E3674" t="s">
        <v>19</v>
      </c>
      <c r="F3674" t="s">
        <v>20</v>
      </c>
      <c r="G3674" t="s">
        <v>21</v>
      </c>
      <c r="H3674" t="s">
        <v>123</v>
      </c>
      <c r="I3674">
        <f>IF(OR(financial_transactions35[[#This Row],[amount]]&lt;$L$16, financial_transactions35[[#This Row],[amount]]&gt;$L$17), 1, 0)</f>
        <v>1</v>
      </c>
    </row>
    <row r="3675" spans="1:9">
      <c r="A3675" t="s">
        <v>7037</v>
      </c>
      <c r="B3675" s="3">
        <v>45436</v>
      </c>
      <c r="C3675" t="s">
        <v>4405</v>
      </c>
      <c r="D3675">
        <v>1333.08</v>
      </c>
      <c r="E3675" t="s">
        <v>47</v>
      </c>
      <c r="F3675" t="s">
        <v>26</v>
      </c>
      <c r="G3675" t="s">
        <v>39</v>
      </c>
      <c r="H3675" t="s">
        <v>49</v>
      </c>
      <c r="I3675">
        <f>IF(OR(financial_transactions35[[#This Row],[amount]]&lt;$L$16, financial_transactions35[[#This Row],[amount]]&gt;$L$17), 1, 0)</f>
        <v>1</v>
      </c>
    </row>
    <row r="3676" spans="1:9">
      <c r="A3676" t="s">
        <v>7040</v>
      </c>
      <c r="B3676" s="3">
        <v>45436</v>
      </c>
      <c r="C3676" t="s">
        <v>7041</v>
      </c>
      <c r="D3676">
        <v>51.8</v>
      </c>
      <c r="E3676" t="s">
        <v>19</v>
      </c>
      <c r="F3676" t="s">
        <v>32</v>
      </c>
      <c r="G3676" t="s">
        <v>39</v>
      </c>
      <c r="H3676" t="s">
        <v>109</v>
      </c>
      <c r="I3676">
        <f>IF(OR(financial_transactions35[[#This Row],[amount]]&lt;$L$16, financial_transactions35[[#This Row],[amount]]&gt;$L$17), 1, 0)</f>
        <v>1</v>
      </c>
    </row>
    <row r="3677" spans="1:9">
      <c r="A3677" t="s">
        <v>7042</v>
      </c>
      <c r="B3677" s="3">
        <v>45436</v>
      </c>
      <c r="C3677" t="s">
        <v>7043</v>
      </c>
      <c r="D3677">
        <v>1466.82</v>
      </c>
      <c r="E3677" t="s">
        <v>64</v>
      </c>
      <c r="F3677" t="s">
        <v>61</v>
      </c>
      <c r="G3677" t="s">
        <v>39</v>
      </c>
      <c r="H3677" t="s">
        <v>16080</v>
      </c>
      <c r="I3677">
        <f>IF(OR(financial_transactions35[[#This Row],[amount]]&lt;$L$16, financial_transactions35[[#This Row],[amount]]&gt;$L$17), 1, 0)</f>
        <v>1</v>
      </c>
    </row>
    <row r="3678" spans="1:9">
      <c r="A3678" t="s">
        <v>7044</v>
      </c>
      <c r="B3678" s="3">
        <v>45436</v>
      </c>
      <c r="C3678" t="s">
        <v>5505</v>
      </c>
      <c r="D3678">
        <v>460.72</v>
      </c>
      <c r="E3678" t="s">
        <v>122</v>
      </c>
      <c r="F3678" t="s">
        <v>26</v>
      </c>
      <c r="G3678" t="s">
        <v>27</v>
      </c>
      <c r="H3678" t="s">
        <v>49</v>
      </c>
      <c r="I3678">
        <f>IF(OR(financial_transactions35[[#This Row],[amount]]&lt;$L$16, financial_transactions35[[#This Row],[amount]]&gt;$L$17), 1, 0)</f>
        <v>1</v>
      </c>
    </row>
    <row r="3679" spans="1:9">
      <c r="A3679" t="s">
        <v>7045</v>
      </c>
      <c r="B3679" s="3">
        <v>45436</v>
      </c>
      <c r="C3679" t="s">
        <v>3951</v>
      </c>
      <c r="D3679">
        <v>1995.27</v>
      </c>
      <c r="E3679" t="s">
        <v>16110</v>
      </c>
      <c r="F3679" t="s">
        <v>26</v>
      </c>
      <c r="G3679" t="s">
        <v>48</v>
      </c>
      <c r="H3679" t="s">
        <v>109</v>
      </c>
      <c r="I3679">
        <f>IF(OR(financial_transactions35[[#This Row],[amount]]&lt;$L$16, financial_transactions35[[#This Row],[amount]]&gt;$L$17), 1, 0)</f>
        <v>1</v>
      </c>
    </row>
    <row r="3680" spans="1:9">
      <c r="A3680" t="s">
        <v>7046</v>
      </c>
      <c r="B3680" s="3">
        <v>45436</v>
      </c>
      <c r="C3680" t="s">
        <v>7047</v>
      </c>
      <c r="D3680">
        <v>108.13</v>
      </c>
      <c r="E3680" t="s">
        <v>31</v>
      </c>
      <c r="F3680" t="s">
        <v>61</v>
      </c>
      <c r="G3680" t="s">
        <v>21</v>
      </c>
      <c r="H3680" t="s">
        <v>36</v>
      </c>
      <c r="I3680">
        <f>IF(OR(financial_transactions35[[#This Row],[amount]]&lt;$L$16, financial_transactions35[[#This Row],[amount]]&gt;$L$17), 1, 0)</f>
        <v>1</v>
      </c>
    </row>
    <row r="3681" spans="1:9">
      <c r="A3681" t="s">
        <v>7048</v>
      </c>
      <c r="B3681" s="3">
        <v>45436</v>
      </c>
      <c r="C3681" t="s">
        <v>7049</v>
      </c>
      <c r="D3681">
        <v>826.48</v>
      </c>
      <c r="E3681" t="s">
        <v>25</v>
      </c>
      <c r="F3681" t="s">
        <v>61</v>
      </c>
      <c r="G3681" t="s">
        <v>21</v>
      </c>
      <c r="H3681" t="s">
        <v>49</v>
      </c>
      <c r="I3681">
        <f>IF(OR(financial_transactions35[[#This Row],[amount]]&lt;$L$16, financial_transactions35[[#This Row],[amount]]&gt;$L$17), 1, 0)</f>
        <v>1</v>
      </c>
    </row>
    <row r="3682" spans="1:9">
      <c r="A3682" t="s">
        <v>7050</v>
      </c>
      <c r="B3682" s="3">
        <v>45436</v>
      </c>
      <c r="C3682" t="s">
        <v>568</v>
      </c>
      <c r="D3682">
        <v>91</v>
      </c>
      <c r="E3682" t="s">
        <v>122</v>
      </c>
      <c r="F3682" t="s">
        <v>26</v>
      </c>
      <c r="G3682" t="s">
        <v>39</v>
      </c>
      <c r="H3682" t="s">
        <v>28</v>
      </c>
      <c r="I3682">
        <f>IF(OR(financial_transactions35[[#This Row],[amount]]&lt;$L$16, financial_transactions35[[#This Row],[amount]]&gt;$L$17), 1, 0)</f>
        <v>1</v>
      </c>
    </row>
    <row r="3683" spans="1:9">
      <c r="A3683" t="s">
        <v>7051</v>
      </c>
      <c r="B3683" s="3">
        <v>45436</v>
      </c>
      <c r="C3683" t="s">
        <v>7052</v>
      </c>
      <c r="D3683">
        <v>253.45</v>
      </c>
      <c r="E3683" t="s">
        <v>67</v>
      </c>
      <c r="F3683" t="s">
        <v>61</v>
      </c>
      <c r="G3683" t="s">
        <v>39</v>
      </c>
      <c r="H3683" t="s">
        <v>87</v>
      </c>
      <c r="I3683">
        <f>IF(OR(financial_transactions35[[#This Row],[amount]]&lt;$L$16, financial_transactions35[[#This Row],[amount]]&gt;$L$17), 1, 0)</f>
        <v>1</v>
      </c>
    </row>
    <row r="3684" spans="1:9">
      <c r="A3684" t="s">
        <v>7053</v>
      </c>
      <c r="B3684" s="3">
        <v>45436</v>
      </c>
      <c r="C3684" t="s">
        <v>7054</v>
      </c>
      <c r="D3684">
        <v>1686.85</v>
      </c>
      <c r="E3684" t="s">
        <v>16079</v>
      </c>
      <c r="F3684" t="s">
        <v>61</v>
      </c>
      <c r="G3684" t="s">
        <v>21</v>
      </c>
      <c r="H3684" t="s">
        <v>94</v>
      </c>
      <c r="I3684">
        <f>IF(OR(financial_transactions35[[#This Row],[amount]]&lt;$L$16, financial_transactions35[[#This Row],[amount]]&gt;$L$17), 1, 0)</f>
        <v>1</v>
      </c>
    </row>
    <row r="3685" spans="1:9">
      <c r="A3685" t="s">
        <v>7055</v>
      </c>
      <c r="B3685" s="3">
        <v>45436</v>
      </c>
      <c r="C3685" t="s">
        <v>7056</v>
      </c>
      <c r="D3685">
        <v>1025.22</v>
      </c>
      <c r="E3685" t="s">
        <v>16079</v>
      </c>
      <c r="F3685" t="s">
        <v>20</v>
      </c>
      <c r="G3685" t="s">
        <v>39</v>
      </c>
      <c r="H3685" t="s">
        <v>87</v>
      </c>
      <c r="I3685">
        <f>IF(OR(financial_transactions35[[#This Row],[amount]]&lt;$L$16, financial_transactions35[[#This Row],[amount]]&gt;$L$17), 1, 0)</f>
        <v>1</v>
      </c>
    </row>
    <row r="3686" spans="1:9">
      <c r="A3686" t="s">
        <v>7057</v>
      </c>
      <c r="B3686" s="3">
        <v>45436</v>
      </c>
      <c r="C3686" t="s">
        <v>3691</v>
      </c>
      <c r="D3686">
        <v>608.32000000000005</v>
      </c>
      <c r="E3686" t="s">
        <v>70</v>
      </c>
      <c r="F3686" t="s">
        <v>32</v>
      </c>
      <c r="G3686" t="s">
        <v>48</v>
      </c>
      <c r="H3686" t="s">
        <v>57</v>
      </c>
      <c r="I3686">
        <f>IF(OR(financial_transactions35[[#This Row],[amount]]&lt;$L$16, financial_transactions35[[#This Row],[amount]]&gt;$L$17), 1, 0)</f>
        <v>1</v>
      </c>
    </row>
    <row r="3687" spans="1:9">
      <c r="A3687" t="s">
        <v>7058</v>
      </c>
      <c r="B3687" s="3">
        <v>45436</v>
      </c>
      <c r="C3687" t="s">
        <v>7059</v>
      </c>
      <c r="D3687">
        <v>188.33</v>
      </c>
      <c r="E3687" t="s">
        <v>19</v>
      </c>
      <c r="F3687" t="s">
        <v>32</v>
      </c>
      <c r="G3687" t="s">
        <v>39</v>
      </c>
      <c r="H3687" t="s">
        <v>16080</v>
      </c>
      <c r="I3687">
        <f>IF(OR(financial_transactions35[[#This Row],[amount]]&lt;$L$16, financial_transactions35[[#This Row],[amount]]&gt;$L$17), 1, 0)</f>
        <v>1</v>
      </c>
    </row>
    <row r="3688" spans="1:9">
      <c r="A3688" t="s">
        <v>7060</v>
      </c>
      <c r="B3688" s="3">
        <v>45437</v>
      </c>
      <c r="C3688" t="s">
        <v>942</v>
      </c>
      <c r="D3688">
        <v>1856.64</v>
      </c>
      <c r="E3688" t="s">
        <v>31</v>
      </c>
      <c r="F3688" t="s">
        <v>61</v>
      </c>
      <c r="G3688" t="s">
        <v>48</v>
      </c>
      <c r="H3688" t="s">
        <v>123</v>
      </c>
      <c r="I3688">
        <f>IF(OR(financial_transactions35[[#This Row],[amount]]&lt;$L$16, financial_transactions35[[#This Row],[amount]]&gt;$L$17), 1, 0)</f>
        <v>1</v>
      </c>
    </row>
    <row r="3689" spans="1:9">
      <c r="A3689" t="s">
        <v>7061</v>
      </c>
      <c r="B3689" s="3">
        <v>45437</v>
      </c>
      <c r="C3689" t="s">
        <v>7062</v>
      </c>
      <c r="D3689">
        <v>1277.6600000000001</v>
      </c>
      <c r="E3689" t="s">
        <v>122</v>
      </c>
      <c r="F3689" t="s">
        <v>26</v>
      </c>
      <c r="G3689" t="s">
        <v>27</v>
      </c>
      <c r="H3689" t="s">
        <v>16080</v>
      </c>
      <c r="I3689">
        <f>IF(OR(financial_transactions35[[#This Row],[amount]]&lt;$L$16, financial_transactions35[[#This Row],[amount]]&gt;$L$17), 1, 0)</f>
        <v>1</v>
      </c>
    </row>
    <row r="3690" spans="1:9">
      <c r="A3690" t="s">
        <v>7063</v>
      </c>
      <c r="B3690" s="3">
        <v>45437</v>
      </c>
      <c r="C3690" t="s">
        <v>7064</v>
      </c>
      <c r="D3690">
        <v>1428.96</v>
      </c>
      <c r="E3690" t="s">
        <v>19</v>
      </c>
      <c r="F3690" t="s">
        <v>26</v>
      </c>
      <c r="G3690" t="s">
        <v>27</v>
      </c>
      <c r="H3690" t="s">
        <v>28</v>
      </c>
      <c r="I3690">
        <f>IF(OR(financial_transactions35[[#This Row],[amount]]&lt;$L$16, financial_transactions35[[#This Row],[amount]]&gt;$L$17), 1, 0)</f>
        <v>1</v>
      </c>
    </row>
    <row r="3691" spans="1:9">
      <c r="A3691" t="s">
        <v>7065</v>
      </c>
      <c r="B3691" s="3">
        <v>45437</v>
      </c>
      <c r="C3691" t="s">
        <v>4258</v>
      </c>
      <c r="D3691">
        <v>223.17</v>
      </c>
      <c r="E3691" t="s">
        <v>25</v>
      </c>
      <c r="F3691" t="s">
        <v>61</v>
      </c>
      <c r="G3691" t="s">
        <v>27</v>
      </c>
      <c r="H3691" t="s">
        <v>22</v>
      </c>
      <c r="I3691">
        <f>IF(OR(financial_transactions35[[#This Row],[amount]]&lt;$L$16, financial_transactions35[[#This Row],[amount]]&gt;$L$17), 1, 0)</f>
        <v>1</v>
      </c>
    </row>
    <row r="3692" spans="1:9">
      <c r="A3692" t="s">
        <v>7066</v>
      </c>
      <c r="B3692" s="3">
        <v>45437</v>
      </c>
      <c r="C3692" t="s">
        <v>7067</v>
      </c>
      <c r="D3692">
        <v>1365.46</v>
      </c>
      <c r="E3692" t="s">
        <v>122</v>
      </c>
      <c r="F3692" t="s">
        <v>26</v>
      </c>
      <c r="G3692" t="s">
        <v>39</v>
      </c>
      <c r="H3692" t="s">
        <v>123</v>
      </c>
      <c r="I3692">
        <f>IF(OR(financial_transactions35[[#This Row],[amount]]&lt;$L$16, financial_transactions35[[#This Row],[amount]]&gt;$L$17), 1, 0)</f>
        <v>1</v>
      </c>
    </row>
    <row r="3693" spans="1:9">
      <c r="A3693" t="s">
        <v>7068</v>
      </c>
      <c r="B3693" s="3">
        <v>45437</v>
      </c>
      <c r="C3693" t="s">
        <v>7069</v>
      </c>
      <c r="D3693">
        <v>1267.57</v>
      </c>
      <c r="E3693" t="s">
        <v>19</v>
      </c>
      <c r="F3693" t="s">
        <v>26</v>
      </c>
      <c r="G3693" t="s">
        <v>39</v>
      </c>
      <c r="H3693" t="s">
        <v>87</v>
      </c>
      <c r="I3693">
        <f>IF(OR(financial_transactions35[[#This Row],[amount]]&lt;$L$16, financial_transactions35[[#This Row],[amount]]&gt;$L$17), 1, 0)</f>
        <v>1</v>
      </c>
    </row>
    <row r="3694" spans="1:9">
      <c r="A3694" t="s">
        <v>7070</v>
      </c>
      <c r="B3694" s="3">
        <v>45437</v>
      </c>
      <c r="C3694" t="s">
        <v>5201</v>
      </c>
      <c r="D3694">
        <v>904.79</v>
      </c>
      <c r="E3694" t="s">
        <v>70</v>
      </c>
      <c r="F3694" t="s">
        <v>20</v>
      </c>
      <c r="G3694" t="s">
        <v>27</v>
      </c>
      <c r="H3694" t="s">
        <v>87</v>
      </c>
      <c r="I3694">
        <f>IF(OR(financial_transactions35[[#This Row],[amount]]&lt;$L$16, financial_transactions35[[#This Row],[amount]]&gt;$L$17), 1, 0)</f>
        <v>1</v>
      </c>
    </row>
    <row r="3695" spans="1:9">
      <c r="A3695" t="s">
        <v>7071</v>
      </c>
      <c r="B3695" s="3">
        <v>45437</v>
      </c>
      <c r="C3695" t="s">
        <v>7072</v>
      </c>
      <c r="D3695">
        <v>888</v>
      </c>
      <c r="E3695" t="s">
        <v>19</v>
      </c>
      <c r="F3695" t="s">
        <v>26</v>
      </c>
      <c r="G3695" t="s">
        <v>39</v>
      </c>
      <c r="H3695" t="s">
        <v>33</v>
      </c>
      <c r="I3695">
        <f>IF(OR(financial_transactions35[[#This Row],[amount]]&lt;$L$16, financial_transactions35[[#This Row],[amount]]&gt;$L$17), 1, 0)</f>
        <v>1</v>
      </c>
    </row>
    <row r="3696" spans="1:9">
      <c r="A3696" t="s">
        <v>7073</v>
      </c>
      <c r="B3696" s="3">
        <v>45437</v>
      </c>
      <c r="C3696" t="s">
        <v>1811</v>
      </c>
      <c r="D3696">
        <v>1365.07</v>
      </c>
      <c r="E3696" t="s">
        <v>31</v>
      </c>
      <c r="F3696" t="s">
        <v>26</v>
      </c>
      <c r="G3696" t="s">
        <v>21</v>
      </c>
      <c r="H3696" t="s">
        <v>16080</v>
      </c>
      <c r="I3696">
        <f>IF(OR(financial_transactions35[[#This Row],[amount]]&lt;$L$16, financial_transactions35[[#This Row],[amount]]&gt;$L$17), 1, 0)</f>
        <v>1</v>
      </c>
    </row>
    <row r="3697" spans="1:9">
      <c r="A3697" t="s">
        <v>7074</v>
      </c>
      <c r="B3697" s="3">
        <v>45437</v>
      </c>
      <c r="C3697" t="s">
        <v>7075</v>
      </c>
      <c r="D3697">
        <v>1116.07</v>
      </c>
      <c r="E3697" t="s">
        <v>122</v>
      </c>
      <c r="F3697" t="s">
        <v>32</v>
      </c>
      <c r="G3697" t="s">
        <v>48</v>
      </c>
      <c r="H3697" t="s">
        <v>176</v>
      </c>
      <c r="I3697">
        <f>IF(OR(financial_transactions35[[#This Row],[amount]]&lt;$L$16, financial_transactions35[[#This Row],[amount]]&gt;$L$17), 1, 0)</f>
        <v>1</v>
      </c>
    </row>
    <row r="3698" spans="1:9">
      <c r="A3698" t="s">
        <v>7076</v>
      </c>
      <c r="B3698" s="3">
        <v>45437</v>
      </c>
      <c r="C3698" t="s">
        <v>2410</v>
      </c>
      <c r="D3698">
        <v>842.25</v>
      </c>
      <c r="E3698" t="s">
        <v>52</v>
      </c>
      <c r="F3698" t="s">
        <v>32</v>
      </c>
      <c r="G3698" t="s">
        <v>27</v>
      </c>
      <c r="H3698" t="s">
        <v>49</v>
      </c>
      <c r="I3698">
        <f>IF(OR(financial_transactions35[[#This Row],[amount]]&lt;$L$16, financial_transactions35[[#This Row],[amount]]&gt;$L$17), 1, 0)</f>
        <v>1</v>
      </c>
    </row>
    <row r="3699" spans="1:9">
      <c r="A3699" t="s">
        <v>7077</v>
      </c>
      <c r="B3699" s="3">
        <v>45437</v>
      </c>
      <c r="C3699" t="s">
        <v>2783</v>
      </c>
      <c r="D3699">
        <v>821.3</v>
      </c>
      <c r="E3699" t="s">
        <v>31</v>
      </c>
      <c r="F3699" t="s">
        <v>20</v>
      </c>
      <c r="G3699" t="s">
        <v>48</v>
      </c>
      <c r="H3699" t="s">
        <v>123</v>
      </c>
      <c r="I3699">
        <f>IF(OR(financial_transactions35[[#This Row],[amount]]&lt;$L$16, financial_transactions35[[#This Row],[amount]]&gt;$L$17), 1, 0)</f>
        <v>1</v>
      </c>
    </row>
    <row r="3700" spans="1:9">
      <c r="A3700" t="s">
        <v>7078</v>
      </c>
      <c r="B3700" s="3">
        <v>45437</v>
      </c>
      <c r="C3700" t="s">
        <v>5034</v>
      </c>
      <c r="D3700">
        <v>7625.75</v>
      </c>
      <c r="E3700" t="s">
        <v>52</v>
      </c>
      <c r="F3700" t="s">
        <v>20</v>
      </c>
      <c r="G3700" t="s">
        <v>27</v>
      </c>
      <c r="H3700" t="s">
        <v>87</v>
      </c>
      <c r="I3700">
        <f>IF(OR(financial_transactions35[[#This Row],[amount]]&lt;$L$16, financial_transactions35[[#This Row],[amount]]&gt;$L$17), 1, 0)</f>
        <v>1</v>
      </c>
    </row>
    <row r="3701" spans="1:9">
      <c r="A3701" t="s">
        <v>7079</v>
      </c>
      <c r="B3701" s="3">
        <v>45437</v>
      </c>
      <c r="C3701" t="s">
        <v>7080</v>
      </c>
      <c r="D3701">
        <v>1871.8</v>
      </c>
      <c r="E3701" t="s">
        <v>31</v>
      </c>
      <c r="F3701" t="s">
        <v>20</v>
      </c>
      <c r="G3701" t="s">
        <v>21</v>
      </c>
      <c r="H3701" t="s">
        <v>87</v>
      </c>
      <c r="I3701">
        <f>IF(OR(financial_transactions35[[#This Row],[amount]]&lt;$L$16, financial_transactions35[[#This Row],[amount]]&gt;$L$17), 1, 0)</f>
        <v>1</v>
      </c>
    </row>
    <row r="3702" spans="1:9">
      <c r="A3702" t="s">
        <v>7081</v>
      </c>
      <c r="B3702" s="3">
        <v>45437</v>
      </c>
      <c r="C3702" t="s">
        <v>7082</v>
      </c>
      <c r="D3702">
        <v>347.52</v>
      </c>
      <c r="E3702" t="s">
        <v>122</v>
      </c>
      <c r="F3702" t="s">
        <v>32</v>
      </c>
      <c r="G3702" t="s">
        <v>21</v>
      </c>
      <c r="H3702" t="s">
        <v>33</v>
      </c>
      <c r="I3702">
        <f>IF(OR(financial_transactions35[[#This Row],[amount]]&lt;$L$16, financial_transactions35[[#This Row],[amount]]&gt;$L$17), 1, 0)</f>
        <v>1</v>
      </c>
    </row>
    <row r="3703" spans="1:9">
      <c r="A3703" t="s">
        <v>7083</v>
      </c>
      <c r="B3703" s="3">
        <v>45437</v>
      </c>
      <c r="C3703" t="s">
        <v>7084</v>
      </c>
      <c r="D3703">
        <v>427.63</v>
      </c>
      <c r="E3703" t="s">
        <v>64</v>
      </c>
      <c r="F3703" t="s">
        <v>61</v>
      </c>
      <c r="G3703" t="s">
        <v>48</v>
      </c>
      <c r="H3703" t="s">
        <v>16080</v>
      </c>
      <c r="I3703">
        <f>IF(OR(financial_transactions35[[#This Row],[amount]]&lt;$L$16, financial_transactions35[[#This Row],[amount]]&gt;$L$17), 1, 0)</f>
        <v>1</v>
      </c>
    </row>
    <row r="3704" spans="1:9">
      <c r="A3704" t="s">
        <v>7085</v>
      </c>
      <c r="B3704" s="3">
        <v>45437</v>
      </c>
      <c r="C3704" t="s">
        <v>7086</v>
      </c>
      <c r="D3704">
        <v>83.25</v>
      </c>
      <c r="E3704" t="s">
        <v>64</v>
      </c>
      <c r="F3704" t="s">
        <v>32</v>
      </c>
      <c r="G3704" t="s">
        <v>21</v>
      </c>
      <c r="H3704" t="s">
        <v>16080</v>
      </c>
      <c r="I3704">
        <f>IF(OR(financial_transactions35[[#This Row],[amount]]&lt;$L$16, financial_transactions35[[#This Row],[amount]]&gt;$L$17), 1, 0)</f>
        <v>1</v>
      </c>
    </row>
    <row r="3705" spans="1:9">
      <c r="A3705" t="s">
        <v>7087</v>
      </c>
      <c r="B3705" s="3">
        <v>45437</v>
      </c>
      <c r="C3705" t="s">
        <v>7088</v>
      </c>
      <c r="D3705">
        <v>137.31</v>
      </c>
      <c r="E3705" t="s">
        <v>19</v>
      </c>
      <c r="F3705" t="s">
        <v>61</v>
      </c>
      <c r="G3705" t="s">
        <v>48</v>
      </c>
      <c r="H3705" t="s">
        <v>94</v>
      </c>
      <c r="I3705">
        <f>IF(OR(financial_transactions35[[#This Row],[amount]]&lt;$L$16, financial_transactions35[[#This Row],[amount]]&gt;$L$17), 1, 0)</f>
        <v>1</v>
      </c>
    </row>
    <row r="3706" spans="1:9">
      <c r="A3706" t="s">
        <v>7089</v>
      </c>
      <c r="B3706" s="3">
        <v>45437</v>
      </c>
      <c r="C3706" t="s">
        <v>7090</v>
      </c>
      <c r="D3706">
        <v>1737.44</v>
      </c>
      <c r="E3706" t="s">
        <v>25</v>
      </c>
      <c r="F3706" t="s">
        <v>32</v>
      </c>
      <c r="G3706" t="s">
        <v>27</v>
      </c>
      <c r="H3706" t="s">
        <v>40</v>
      </c>
      <c r="I3706">
        <f>IF(OR(financial_transactions35[[#This Row],[amount]]&lt;$L$16, financial_transactions35[[#This Row],[amount]]&gt;$L$17), 1, 0)</f>
        <v>1</v>
      </c>
    </row>
    <row r="3707" spans="1:9">
      <c r="A3707" t="s">
        <v>7091</v>
      </c>
      <c r="B3707" s="3">
        <v>45437</v>
      </c>
      <c r="C3707" t="s">
        <v>7092</v>
      </c>
      <c r="D3707">
        <v>799.68</v>
      </c>
      <c r="E3707" t="s">
        <v>25</v>
      </c>
      <c r="F3707" t="s">
        <v>32</v>
      </c>
      <c r="G3707" t="s">
        <v>48</v>
      </c>
      <c r="H3707" t="s">
        <v>176</v>
      </c>
      <c r="I3707">
        <f>IF(OR(financial_transactions35[[#This Row],[amount]]&lt;$L$16, financial_transactions35[[#This Row],[amount]]&gt;$L$17), 1, 0)</f>
        <v>1</v>
      </c>
    </row>
    <row r="3708" spans="1:9">
      <c r="A3708" t="s">
        <v>7093</v>
      </c>
      <c r="B3708" s="3">
        <v>45437</v>
      </c>
      <c r="C3708" t="s">
        <v>7094</v>
      </c>
      <c r="D3708">
        <v>1277.72</v>
      </c>
      <c r="E3708" t="s">
        <v>52</v>
      </c>
      <c r="F3708" t="s">
        <v>61</v>
      </c>
      <c r="G3708" t="s">
        <v>27</v>
      </c>
      <c r="H3708" t="s">
        <v>40</v>
      </c>
      <c r="I3708">
        <f>IF(OR(financial_transactions35[[#This Row],[amount]]&lt;$L$16, financial_transactions35[[#This Row],[amount]]&gt;$L$17), 1, 0)</f>
        <v>1</v>
      </c>
    </row>
    <row r="3709" spans="1:9">
      <c r="A3709" t="s">
        <v>7095</v>
      </c>
      <c r="B3709" s="3">
        <v>45437</v>
      </c>
      <c r="C3709" t="s">
        <v>7096</v>
      </c>
      <c r="D3709">
        <v>537.59</v>
      </c>
      <c r="E3709" t="s">
        <v>16079</v>
      </c>
      <c r="F3709" t="s">
        <v>26</v>
      </c>
      <c r="G3709" t="s">
        <v>27</v>
      </c>
      <c r="H3709" t="s">
        <v>109</v>
      </c>
      <c r="I3709">
        <f>IF(OR(financial_transactions35[[#This Row],[amount]]&lt;$L$16, financial_transactions35[[#This Row],[amount]]&gt;$L$17), 1, 0)</f>
        <v>1</v>
      </c>
    </row>
    <row r="3710" spans="1:9">
      <c r="A3710" t="s">
        <v>7097</v>
      </c>
      <c r="B3710" s="3">
        <v>45437</v>
      </c>
      <c r="C3710" t="s">
        <v>7098</v>
      </c>
      <c r="D3710">
        <v>1850.8</v>
      </c>
      <c r="E3710" t="s">
        <v>64</v>
      </c>
      <c r="F3710" t="s">
        <v>26</v>
      </c>
      <c r="G3710" t="s">
        <v>39</v>
      </c>
      <c r="H3710" t="s">
        <v>49</v>
      </c>
      <c r="I3710">
        <f>IF(OR(financial_transactions35[[#This Row],[amount]]&lt;$L$16, financial_transactions35[[#This Row],[amount]]&gt;$L$17), 1, 0)</f>
        <v>1</v>
      </c>
    </row>
    <row r="3711" spans="1:9">
      <c r="A3711" t="s">
        <v>7099</v>
      </c>
      <c r="B3711" s="3">
        <v>45437</v>
      </c>
      <c r="C3711" t="s">
        <v>7100</v>
      </c>
      <c r="D3711">
        <v>145.12</v>
      </c>
      <c r="E3711" t="s">
        <v>16110</v>
      </c>
      <c r="F3711" t="s">
        <v>32</v>
      </c>
      <c r="G3711" t="s">
        <v>48</v>
      </c>
      <c r="H3711" t="s">
        <v>40</v>
      </c>
      <c r="I3711">
        <f>IF(OR(financial_transactions35[[#This Row],[amount]]&lt;$L$16, financial_transactions35[[#This Row],[amount]]&gt;$L$17), 1, 0)</f>
        <v>1</v>
      </c>
    </row>
    <row r="3712" spans="1:9">
      <c r="A3712" t="s">
        <v>7101</v>
      </c>
      <c r="B3712" s="3">
        <v>45437</v>
      </c>
      <c r="C3712" t="s">
        <v>3411</v>
      </c>
      <c r="D3712">
        <v>723.63</v>
      </c>
      <c r="E3712" t="s">
        <v>122</v>
      </c>
      <c r="F3712" t="s">
        <v>61</v>
      </c>
      <c r="G3712" t="s">
        <v>48</v>
      </c>
      <c r="H3712" t="s">
        <v>40</v>
      </c>
      <c r="I3712">
        <f>IF(OR(financial_transactions35[[#This Row],[amount]]&lt;$L$16, financial_transactions35[[#This Row],[amount]]&gt;$L$17), 1, 0)</f>
        <v>1</v>
      </c>
    </row>
    <row r="3713" spans="1:9">
      <c r="A3713" t="s">
        <v>7102</v>
      </c>
      <c r="B3713" s="3">
        <v>45437</v>
      </c>
      <c r="C3713" t="s">
        <v>7103</v>
      </c>
      <c r="D3713">
        <v>1709.84</v>
      </c>
      <c r="E3713" t="s">
        <v>52</v>
      </c>
      <c r="F3713" t="s">
        <v>20</v>
      </c>
      <c r="G3713" t="s">
        <v>39</v>
      </c>
      <c r="H3713" t="s">
        <v>109</v>
      </c>
      <c r="I3713">
        <f>IF(OR(financial_transactions35[[#This Row],[amount]]&lt;$L$16, financial_transactions35[[#This Row],[amount]]&gt;$L$17), 1, 0)</f>
        <v>1</v>
      </c>
    </row>
    <row r="3714" spans="1:9">
      <c r="A3714" t="s">
        <v>7104</v>
      </c>
      <c r="B3714" s="3">
        <v>45437</v>
      </c>
      <c r="C3714" t="s">
        <v>7105</v>
      </c>
      <c r="D3714">
        <v>1980.98</v>
      </c>
      <c r="E3714" t="s">
        <v>25</v>
      </c>
      <c r="F3714" t="s">
        <v>61</v>
      </c>
      <c r="G3714" t="s">
        <v>48</v>
      </c>
      <c r="H3714" t="s">
        <v>28</v>
      </c>
      <c r="I3714">
        <f>IF(OR(financial_transactions35[[#This Row],[amount]]&lt;$L$16, financial_transactions35[[#This Row],[amount]]&gt;$L$17), 1, 0)</f>
        <v>1</v>
      </c>
    </row>
    <row r="3715" spans="1:9">
      <c r="A3715" t="s">
        <v>7106</v>
      </c>
      <c r="B3715" s="3">
        <v>45437</v>
      </c>
      <c r="C3715" t="s">
        <v>7107</v>
      </c>
      <c r="D3715">
        <v>1702.83</v>
      </c>
      <c r="E3715" t="s">
        <v>70</v>
      </c>
      <c r="F3715" t="s">
        <v>26</v>
      </c>
      <c r="G3715" t="s">
        <v>21</v>
      </c>
      <c r="H3715" t="s">
        <v>44</v>
      </c>
      <c r="I3715">
        <f>IF(OR(financial_transactions35[[#This Row],[amount]]&lt;$L$16, financial_transactions35[[#This Row],[amount]]&gt;$L$17), 1, 0)</f>
        <v>1</v>
      </c>
    </row>
    <row r="3716" spans="1:9">
      <c r="A3716" t="s">
        <v>7108</v>
      </c>
      <c r="B3716" s="3">
        <v>45437</v>
      </c>
      <c r="C3716" t="s">
        <v>1479</v>
      </c>
      <c r="D3716">
        <v>327.49</v>
      </c>
      <c r="E3716" t="s">
        <v>122</v>
      </c>
      <c r="F3716" t="s">
        <v>32</v>
      </c>
      <c r="G3716" t="s">
        <v>48</v>
      </c>
      <c r="H3716" t="s">
        <v>36</v>
      </c>
      <c r="I3716">
        <f>IF(OR(financial_transactions35[[#This Row],[amount]]&lt;$L$16, financial_transactions35[[#This Row],[amount]]&gt;$L$17), 1, 0)</f>
        <v>1</v>
      </c>
    </row>
    <row r="3717" spans="1:9">
      <c r="A3717" t="s">
        <v>7109</v>
      </c>
      <c r="B3717" s="3">
        <v>45437</v>
      </c>
      <c r="C3717" t="s">
        <v>7110</v>
      </c>
      <c r="D3717">
        <v>1789.61</v>
      </c>
      <c r="E3717" t="s">
        <v>16110</v>
      </c>
      <c r="F3717" t="s">
        <v>61</v>
      </c>
      <c r="G3717" t="s">
        <v>27</v>
      </c>
      <c r="H3717" t="s">
        <v>123</v>
      </c>
      <c r="I3717">
        <f>IF(OR(financial_transactions35[[#This Row],[amount]]&lt;$L$16, financial_transactions35[[#This Row],[amount]]&gt;$L$17), 1, 0)</f>
        <v>1</v>
      </c>
    </row>
    <row r="3718" spans="1:9">
      <c r="A3718" t="s">
        <v>7111</v>
      </c>
      <c r="B3718" s="3">
        <v>45437</v>
      </c>
      <c r="C3718" t="s">
        <v>7112</v>
      </c>
      <c r="D3718">
        <v>1880.52</v>
      </c>
      <c r="E3718" t="s">
        <v>19</v>
      </c>
      <c r="F3718" t="s">
        <v>26</v>
      </c>
      <c r="G3718" t="s">
        <v>39</v>
      </c>
      <c r="H3718" t="s">
        <v>53</v>
      </c>
      <c r="I3718">
        <f>IF(OR(financial_transactions35[[#This Row],[amount]]&lt;$L$16, financial_transactions35[[#This Row],[amount]]&gt;$L$17), 1, 0)</f>
        <v>1</v>
      </c>
    </row>
    <row r="3719" spans="1:9">
      <c r="A3719" t="s">
        <v>7113</v>
      </c>
      <c r="B3719" s="3">
        <v>45437</v>
      </c>
      <c r="C3719" t="s">
        <v>7114</v>
      </c>
      <c r="D3719">
        <v>85.9</v>
      </c>
      <c r="E3719" t="s">
        <v>31</v>
      </c>
      <c r="F3719" t="s">
        <v>26</v>
      </c>
      <c r="G3719" t="s">
        <v>21</v>
      </c>
      <c r="H3719" t="s">
        <v>53</v>
      </c>
      <c r="I3719">
        <f>IF(OR(financial_transactions35[[#This Row],[amount]]&lt;$L$16, financial_transactions35[[#This Row],[amount]]&gt;$L$17), 1, 0)</f>
        <v>1</v>
      </c>
    </row>
    <row r="3720" spans="1:9">
      <c r="A3720" t="s">
        <v>7115</v>
      </c>
      <c r="B3720" s="3">
        <v>45437</v>
      </c>
      <c r="C3720" t="s">
        <v>6665</v>
      </c>
      <c r="D3720">
        <v>671.78</v>
      </c>
      <c r="E3720" t="s">
        <v>64</v>
      </c>
      <c r="F3720" t="s">
        <v>26</v>
      </c>
      <c r="G3720" t="s">
        <v>39</v>
      </c>
      <c r="H3720" t="s">
        <v>57</v>
      </c>
      <c r="I3720">
        <f>IF(OR(financial_transactions35[[#This Row],[amount]]&lt;$L$16, financial_transactions35[[#This Row],[amount]]&gt;$L$17), 1, 0)</f>
        <v>1</v>
      </c>
    </row>
    <row r="3721" spans="1:9">
      <c r="A3721" t="s">
        <v>7116</v>
      </c>
      <c r="B3721" s="3">
        <v>45437</v>
      </c>
      <c r="C3721" t="s">
        <v>7117</v>
      </c>
      <c r="D3721">
        <v>449.45</v>
      </c>
      <c r="E3721" t="s">
        <v>52</v>
      </c>
      <c r="F3721" t="s">
        <v>26</v>
      </c>
      <c r="G3721" t="s">
        <v>39</v>
      </c>
      <c r="H3721" t="s">
        <v>109</v>
      </c>
      <c r="I3721">
        <f>IF(OR(financial_transactions35[[#This Row],[amount]]&lt;$L$16, financial_transactions35[[#This Row],[amount]]&gt;$L$17), 1, 0)</f>
        <v>1</v>
      </c>
    </row>
    <row r="3722" spans="1:9">
      <c r="A3722" t="s">
        <v>7118</v>
      </c>
      <c r="B3722" s="3">
        <v>45437</v>
      </c>
      <c r="C3722" t="s">
        <v>7119</v>
      </c>
      <c r="D3722">
        <v>736.07</v>
      </c>
      <c r="E3722" t="s">
        <v>52</v>
      </c>
      <c r="F3722" t="s">
        <v>32</v>
      </c>
      <c r="G3722" t="s">
        <v>27</v>
      </c>
      <c r="H3722" t="s">
        <v>53</v>
      </c>
      <c r="I3722">
        <f>IF(OR(financial_transactions35[[#This Row],[amount]]&lt;$L$16, financial_transactions35[[#This Row],[amount]]&gt;$L$17), 1, 0)</f>
        <v>1</v>
      </c>
    </row>
    <row r="3723" spans="1:9">
      <c r="A3723" t="s">
        <v>7120</v>
      </c>
      <c r="B3723" s="3">
        <v>45437</v>
      </c>
      <c r="C3723" t="s">
        <v>5600</v>
      </c>
      <c r="D3723">
        <v>582.96</v>
      </c>
      <c r="E3723" t="s">
        <v>47</v>
      </c>
      <c r="F3723" t="s">
        <v>26</v>
      </c>
      <c r="G3723" t="s">
        <v>48</v>
      </c>
      <c r="H3723" t="s">
        <v>22</v>
      </c>
      <c r="I3723">
        <f>IF(OR(financial_transactions35[[#This Row],[amount]]&lt;$L$16, financial_transactions35[[#This Row],[amount]]&gt;$L$17), 1, 0)</f>
        <v>1</v>
      </c>
    </row>
    <row r="3724" spans="1:9">
      <c r="A3724" t="s">
        <v>7121</v>
      </c>
      <c r="B3724" s="3">
        <v>45437</v>
      </c>
      <c r="C3724" t="s">
        <v>4422</v>
      </c>
      <c r="D3724">
        <v>756.95</v>
      </c>
      <c r="E3724" t="s">
        <v>52</v>
      </c>
      <c r="F3724" t="s">
        <v>20</v>
      </c>
      <c r="G3724" t="s">
        <v>27</v>
      </c>
      <c r="H3724" t="s">
        <v>49</v>
      </c>
      <c r="I3724">
        <f>IF(OR(financial_transactions35[[#This Row],[amount]]&lt;$L$16, financial_transactions35[[#This Row],[amount]]&gt;$L$17), 1, 0)</f>
        <v>1</v>
      </c>
    </row>
    <row r="3725" spans="1:9">
      <c r="A3725" t="s">
        <v>7122</v>
      </c>
      <c r="B3725" s="3">
        <v>45437</v>
      </c>
      <c r="C3725" t="s">
        <v>7123</v>
      </c>
      <c r="D3725">
        <v>814.34</v>
      </c>
      <c r="E3725" t="s">
        <v>16110</v>
      </c>
      <c r="F3725" t="s">
        <v>61</v>
      </c>
      <c r="G3725" t="s">
        <v>21</v>
      </c>
      <c r="H3725" t="s">
        <v>57</v>
      </c>
      <c r="I3725">
        <f>IF(OR(financial_transactions35[[#This Row],[amount]]&lt;$L$16, financial_transactions35[[#This Row],[amount]]&gt;$L$17), 1, 0)</f>
        <v>1</v>
      </c>
    </row>
    <row r="3726" spans="1:9">
      <c r="A3726" t="s">
        <v>7124</v>
      </c>
      <c r="B3726" s="3">
        <v>45437</v>
      </c>
      <c r="C3726" t="s">
        <v>7125</v>
      </c>
      <c r="D3726">
        <v>390.29</v>
      </c>
      <c r="E3726" t="s">
        <v>16110</v>
      </c>
      <c r="F3726" t="s">
        <v>32</v>
      </c>
      <c r="G3726" t="s">
        <v>39</v>
      </c>
      <c r="H3726" t="s">
        <v>75</v>
      </c>
      <c r="I3726">
        <f>IF(OR(financial_transactions35[[#This Row],[amount]]&lt;$L$16, financial_transactions35[[#This Row],[amount]]&gt;$L$17), 1, 0)</f>
        <v>1</v>
      </c>
    </row>
    <row r="3727" spans="1:9">
      <c r="A3727" t="s">
        <v>7126</v>
      </c>
      <c r="B3727" s="3">
        <v>45437</v>
      </c>
      <c r="C3727" t="s">
        <v>7127</v>
      </c>
      <c r="D3727">
        <v>314.56</v>
      </c>
      <c r="E3727" t="s">
        <v>16079</v>
      </c>
      <c r="F3727" t="s">
        <v>32</v>
      </c>
      <c r="G3727" t="s">
        <v>21</v>
      </c>
      <c r="H3727" t="s">
        <v>109</v>
      </c>
      <c r="I3727">
        <f>IF(OR(financial_transactions35[[#This Row],[amount]]&lt;$L$16, financial_transactions35[[#This Row],[amount]]&gt;$L$17), 1, 0)</f>
        <v>1</v>
      </c>
    </row>
    <row r="3728" spans="1:9">
      <c r="A3728" t="s">
        <v>7128</v>
      </c>
      <c r="B3728" s="3">
        <v>45437</v>
      </c>
      <c r="C3728" t="s">
        <v>7129</v>
      </c>
      <c r="D3728">
        <v>1956.66</v>
      </c>
      <c r="E3728" t="s">
        <v>25</v>
      </c>
      <c r="F3728" t="s">
        <v>20</v>
      </c>
      <c r="G3728" t="s">
        <v>39</v>
      </c>
      <c r="H3728" t="s">
        <v>176</v>
      </c>
      <c r="I3728">
        <f>IF(OR(financial_transactions35[[#This Row],[amount]]&lt;$L$16, financial_transactions35[[#This Row],[amount]]&gt;$L$17), 1, 0)</f>
        <v>1</v>
      </c>
    </row>
    <row r="3729" spans="1:9">
      <c r="A3729" t="s">
        <v>7130</v>
      </c>
      <c r="B3729" s="3">
        <v>45438</v>
      </c>
      <c r="C3729" t="s">
        <v>3289</v>
      </c>
      <c r="D3729">
        <v>202.14</v>
      </c>
      <c r="E3729" t="s">
        <v>52</v>
      </c>
      <c r="F3729" t="s">
        <v>32</v>
      </c>
      <c r="G3729" t="s">
        <v>39</v>
      </c>
      <c r="H3729" t="s">
        <v>28</v>
      </c>
      <c r="I3729">
        <f>IF(OR(financial_transactions35[[#This Row],[amount]]&lt;$L$16, financial_transactions35[[#This Row],[amount]]&gt;$L$17), 1, 0)</f>
        <v>1</v>
      </c>
    </row>
    <row r="3730" spans="1:9">
      <c r="A3730" t="s">
        <v>7131</v>
      </c>
      <c r="B3730" s="3">
        <v>45438</v>
      </c>
      <c r="C3730" t="s">
        <v>7132</v>
      </c>
      <c r="D3730">
        <v>1331.24</v>
      </c>
      <c r="E3730" t="s">
        <v>122</v>
      </c>
      <c r="F3730" t="s">
        <v>61</v>
      </c>
      <c r="G3730" t="s">
        <v>27</v>
      </c>
      <c r="H3730" t="s">
        <v>28</v>
      </c>
      <c r="I3730">
        <f>IF(OR(financial_transactions35[[#This Row],[amount]]&lt;$L$16, financial_transactions35[[#This Row],[amount]]&gt;$L$17), 1, 0)</f>
        <v>1</v>
      </c>
    </row>
    <row r="3731" spans="1:9">
      <c r="A3731" t="s">
        <v>7133</v>
      </c>
      <c r="B3731" s="3">
        <v>45438</v>
      </c>
      <c r="C3731" t="s">
        <v>6338</v>
      </c>
      <c r="D3731">
        <v>1029.01</v>
      </c>
      <c r="E3731" t="s">
        <v>122</v>
      </c>
      <c r="F3731" t="s">
        <v>26</v>
      </c>
      <c r="G3731" t="s">
        <v>48</v>
      </c>
      <c r="H3731" t="s">
        <v>44</v>
      </c>
      <c r="I3731">
        <f>IF(OR(financial_transactions35[[#This Row],[amount]]&lt;$L$16, financial_transactions35[[#This Row],[amount]]&gt;$L$17), 1, 0)</f>
        <v>1</v>
      </c>
    </row>
    <row r="3732" spans="1:9">
      <c r="A3732" t="s">
        <v>7134</v>
      </c>
      <c r="B3732" s="3">
        <v>45438</v>
      </c>
      <c r="C3732" t="s">
        <v>7135</v>
      </c>
      <c r="D3732">
        <v>946.7</v>
      </c>
      <c r="E3732" t="s">
        <v>122</v>
      </c>
      <c r="F3732" t="s">
        <v>61</v>
      </c>
      <c r="G3732" t="s">
        <v>48</v>
      </c>
      <c r="H3732" t="s">
        <v>22</v>
      </c>
      <c r="I3732">
        <f>IF(OR(financial_transactions35[[#This Row],[amount]]&lt;$L$16, financial_transactions35[[#This Row],[amount]]&gt;$L$17), 1, 0)</f>
        <v>1</v>
      </c>
    </row>
    <row r="3733" spans="1:9">
      <c r="A3733" t="s">
        <v>7136</v>
      </c>
      <c r="B3733" s="3">
        <v>45438</v>
      </c>
      <c r="C3733" t="s">
        <v>7137</v>
      </c>
      <c r="D3733">
        <v>300.68</v>
      </c>
      <c r="E3733" t="s">
        <v>67</v>
      </c>
      <c r="F3733" t="s">
        <v>61</v>
      </c>
      <c r="G3733" t="s">
        <v>21</v>
      </c>
      <c r="H3733" t="s">
        <v>123</v>
      </c>
      <c r="I3733">
        <f>IF(OR(financial_transactions35[[#This Row],[amount]]&lt;$L$16, financial_transactions35[[#This Row],[amount]]&gt;$L$17), 1, 0)</f>
        <v>1</v>
      </c>
    </row>
    <row r="3734" spans="1:9">
      <c r="A3734" t="s">
        <v>7138</v>
      </c>
      <c r="B3734" s="3">
        <v>45438</v>
      </c>
      <c r="C3734" t="s">
        <v>7139</v>
      </c>
      <c r="D3734">
        <v>1182.3599999999999</v>
      </c>
      <c r="E3734" t="s">
        <v>16079</v>
      </c>
      <c r="F3734" t="s">
        <v>20</v>
      </c>
      <c r="G3734" t="s">
        <v>39</v>
      </c>
      <c r="H3734" t="s">
        <v>22</v>
      </c>
      <c r="I3734">
        <f>IF(OR(financial_transactions35[[#This Row],[amount]]&lt;$L$16, financial_transactions35[[#This Row],[amount]]&gt;$L$17), 1, 0)</f>
        <v>1</v>
      </c>
    </row>
    <row r="3735" spans="1:9">
      <c r="A3735" t="s">
        <v>7140</v>
      </c>
      <c r="B3735" s="3">
        <v>45438</v>
      </c>
      <c r="C3735" t="s">
        <v>1037</v>
      </c>
      <c r="D3735">
        <v>410.34</v>
      </c>
      <c r="E3735" t="s">
        <v>47</v>
      </c>
      <c r="F3735" t="s">
        <v>26</v>
      </c>
      <c r="G3735" t="s">
        <v>48</v>
      </c>
      <c r="H3735" t="s">
        <v>123</v>
      </c>
      <c r="I3735">
        <f>IF(OR(financial_transactions35[[#This Row],[amount]]&lt;$L$16, financial_transactions35[[#This Row],[amount]]&gt;$L$17), 1, 0)</f>
        <v>1</v>
      </c>
    </row>
    <row r="3736" spans="1:9">
      <c r="A3736" t="s">
        <v>7141</v>
      </c>
      <c r="B3736" s="3">
        <v>45438</v>
      </c>
      <c r="C3736" t="s">
        <v>7142</v>
      </c>
      <c r="D3736">
        <v>599.36</v>
      </c>
      <c r="E3736" t="s">
        <v>122</v>
      </c>
      <c r="F3736" t="s">
        <v>26</v>
      </c>
      <c r="G3736" t="s">
        <v>39</v>
      </c>
      <c r="H3736" t="s">
        <v>16080</v>
      </c>
      <c r="I3736">
        <f>IF(OR(financial_transactions35[[#This Row],[amount]]&lt;$L$16, financial_transactions35[[#This Row],[amount]]&gt;$L$17), 1, 0)</f>
        <v>1</v>
      </c>
    </row>
    <row r="3737" spans="1:9">
      <c r="A3737" t="s">
        <v>7143</v>
      </c>
      <c r="B3737" s="3">
        <v>45438</v>
      </c>
      <c r="C3737" t="s">
        <v>165</v>
      </c>
      <c r="D3737">
        <v>1177.02</v>
      </c>
      <c r="E3737" t="s">
        <v>16079</v>
      </c>
      <c r="F3737" t="s">
        <v>32</v>
      </c>
      <c r="G3737" t="s">
        <v>48</v>
      </c>
      <c r="H3737" t="s">
        <v>16080</v>
      </c>
      <c r="I3737">
        <f>IF(OR(financial_transactions35[[#This Row],[amount]]&lt;$L$16, financial_transactions35[[#This Row],[amount]]&gt;$L$17), 1, 0)</f>
        <v>1</v>
      </c>
    </row>
    <row r="3738" spans="1:9">
      <c r="A3738" t="s">
        <v>7144</v>
      </c>
      <c r="B3738" s="3">
        <v>45438</v>
      </c>
      <c r="C3738" t="s">
        <v>7145</v>
      </c>
      <c r="D3738">
        <v>282.81</v>
      </c>
      <c r="E3738" t="s">
        <v>70</v>
      </c>
      <c r="F3738" t="s">
        <v>32</v>
      </c>
      <c r="G3738" t="s">
        <v>48</v>
      </c>
      <c r="H3738" t="s">
        <v>75</v>
      </c>
      <c r="I3738">
        <f>IF(OR(financial_transactions35[[#This Row],[amount]]&lt;$L$16, financial_transactions35[[#This Row],[amount]]&gt;$L$17), 1, 0)</f>
        <v>1</v>
      </c>
    </row>
    <row r="3739" spans="1:9">
      <c r="A3739" t="s">
        <v>7146</v>
      </c>
      <c r="B3739" s="3">
        <v>45438</v>
      </c>
      <c r="C3739" t="s">
        <v>2568</v>
      </c>
      <c r="D3739">
        <v>997.84</v>
      </c>
      <c r="E3739" t="s">
        <v>16079</v>
      </c>
      <c r="F3739" t="s">
        <v>61</v>
      </c>
      <c r="G3739" t="s">
        <v>48</v>
      </c>
      <c r="H3739" t="s">
        <v>40</v>
      </c>
      <c r="I3739">
        <f>IF(OR(financial_transactions35[[#This Row],[amount]]&lt;$L$16, financial_transactions35[[#This Row],[amount]]&gt;$L$17), 1, 0)</f>
        <v>1</v>
      </c>
    </row>
    <row r="3740" spans="1:9">
      <c r="A3740" t="s">
        <v>7147</v>
      </c>
      <c r="B3740" s="3">
        <v>45438</v>
      </c>
      <c r="C3740" t="s">
        <v>7148</v>
      </c>
      <c r="D3740">
        <v>140.79</v>
      </c>
      <c r="E3740" t="s">
        <v>16110</v>
      </c>
      <c r="F3740" t="s">
        <v>20</v>
      </c>
      <c r="G3740" t="s">
        <v>27</v>
      </c>
      <c r="H3740" t="s">
        <v>57</v>
      </c>
      <c r="I3740">
        <f>IF(OR(financial_transactions35[[#This Row],[amount]]&lt;$L$16, financial_transactions35[[#This Row],[amount]]&gt;$L$17), 1, 0)</f>
        <v>1</v>
      </c>
    </row>
    <row r="3741" spans="1:9">
      <c r="A3741" t="s">
        <v>7149</v>
      </c>
      <c r="B3741" s="3">
        <v>45438</v>
      </c>
      <c r="C3741" t="s">
        <v>7150</v>
      </c>
      <c r="D3741">
        <v>1224.45</v>
      </c>
      <c r="E3741" t="s">
        <v>70</v>
      </c>
      <c r="F3741" t="s">
        <v>61</v>
      </c>
      <c r="G3741" t="s">
        <v>48</v>
      </c>
      <c r="H3741" t="s">
        <v>28</v>
      </c>
      <c r="I3741">
        <f>IF(OR(financial_transactions35[[#This Row],[amount]]&lt;$L$16, financial_transactions35[[#This Row],[amount]]&gt;$L$17), 1, 0)</f>
        <v>1</v>
      </c>
    </row>
    <row r="3742" spans="1:9">
      <c r="A3742" t="s">
        <v>7151</v>
      </c>
      <c r="B3742" s="3">
        <v>45438</v>
      </c>
      <c r="C3742" t="s">
        <v>7152</v>
      </c>
      <c r="D3742">
        <v>585.77</v>
      </c>
      <c r="E3742" t="s">
        <v>70</v>
      </c>
      <c r="F3742" t="s">
        <v>32</v>
      </c>
      <c r="G3742" t="s">
        <v>48</v>
      </c>
      <c r="H3742" t="s">
        <v>28</v>
      </c>
      <c r="I3742">
        <f>IF(OR(financial_transactions35[[#This Row],[amount]]&lt;$L$16, financial_transactions35[[#This Row],[amount]]&gt;$L$17), 1, 0)</f>
        <v>1</v>
      </c>
    </row>
    <row r="3743" spans="1:9">
      <c r="A3743" t="s">
        <v>7153</v>
      </c>
      <c r="B3743" s="3">
        <v>45438</v>
      </c>
      <c r="C3743" t="s">
        <v>5901</v>
      </c>
      <c r="D3743">
        <v>1487.68</v>
      </c>
      <c r="E3743" t="s">
        <v>31</v>
      </c>
      <c r="F3743" t="s">
        <v>61</v>
      </c>
      <c r="G3743" t="s">
        <v>27</v>
      </c>
      <c r="H3743" t="s">
        <v>75</v>
      </c>
      <c r="I3743">
        <f>IF(OR(financial_transactions35[[#This Row],[amount]]&lt;$L$16, financial_transactions35[[#This Row],[amount]]&gt;$L$17), 1, 0)</f>
        <v>1</v>
      </c>
    </row>
    <row r="3744" spans="1:9">
      <c r="A3744" t="s">
        <v>7154</v>
      </c>
      <c r="B3744" s="3">
        <v>45438</v>
      </c>
      <c r="C3744" t="s">
        <v>7155</v>
      </c>
      <c r="D3744">
        <v>409.83</v>
      </c>
      <c r="E3744" t="s">
        <v>52</v>
      </c>
      <c r="F3744" t="s">
        <v>26</v>
      </c>
      <c r="G3744" t="s">
        <v>27</v>
      </c>
      <c r="H3744" t="s">
        <v>49</v>
      </c>
      <c r="I3744">
        <f>IF(OR(financial_transactions35[[#This Row],[amount]]&lt;$L$16, financial_transactions35[[#This Row],[amount]]&gt;$L$17), 1, 0)</f>
        <v>1</v>
      </c>
    </row>
    <row r="3745" spans="1:9">
      <c r="A3745" t="s">
        <v>7156</v>
      </c>
      <c r="B3745" s="3">
        <v>45438</v>
      </c>
      <c r="C3745" t="s">
        <v>7157</v>
      </c>
      <c r="D3745">
        <v>1716.99</v>
      </c>
      <c r="E3745" t="s">
        <v>47</v>
      </c>
      <c r="F3745" t="s">
        <v>20</v>
      </c>
      <c r="G3745" t="s">
        <v>27</v>
      </c>
      <c r="H3745" t="s">
        <v>94</v>
      </c>
      <c r="I3745">
        <f>IF(OR(financial_transactions35[[#This Row],[amount]]&lt;$L$16, financial_transactions35[[#This Row],[amount]]&gt;$L$17), 1, 0)</f>
        <v>1</v>
      </c>
    </row>
    <row r="3746" spans="1:9">
      <c r="A3746" t="s">
        <v>7158</v>
      </c>
      <c r="B3746" s="3">
        <v>45438</v>
      </c>
      <c r="C3746" t="s">
        <v>7159</v>
      </c>
      <c r="D3746">
        <v>1494.94</v>
      </c>
      <c r="E3746" t="s">
        <v>64</v>
      </c>
      <c r="F3746" t="s">
        <v>26</v>
      </c>
      <c r="G3746" t="s">
        <v>48</v>
      </c>
      <c r="H3746" t="s">
        <v>28</v>
      </c>
      <c r="I3746">
        <f>IF(OR(financial_transactions35[[#This Row],[amount]]&lt;$L$16, financial_transactions35[[#This Row],[amount]]&gt;$L$17), 1, 0)</f>
        <v>1</v>
      </c>
    </row>
    <row r="3747" spans="1:9">
      <c r="A3747" t="s">
        <v>7160</v>
      </c>
      <c r="B3747" s="3">
        <v>45438</v>
      </c>
      <c r="C3747" t="s">
        <v>7161</v>
      </c>
      <c r="D3747">
        <v>380.31</v>
      </c>
      <c r="E3747" t="s">
        <v>122</v>
      </c>
      <c r="F3747" t="s">
        <v>32</v>
      </c>
      <c r="G3747" t="s">
        <v>48</v>
      </c>
      <c r="H3747" t="s">
        <v>28</v>
      </c>
      <c r="I3747">
        <f>IF(OR(financial_transactions35[[#This Row],[amount]]&lt;$L$16, financial_transactions35[[#This Row],[amount]]&gt;$L$17), 1, 0)</f>
        <v>1</v>
      </c>
    </row>
    <row r="3748" spans="1:9">
      <c r="A3748" t="s">
        <v>7162</v>
      </c>
      <c r="B3748" s="3">
        <v>45438</v>
      </c>
      <c r="C3748" t="s">
        <v>7163</v>
      </c>
      <c r="D3748">
        <v>1911.16</v>
      </c>
      <c r="E3748" t="s">
        <v>64</v>
      </c>
      <c r="F3748" t="s">
        <v>61</v>
      </c>
      <c r="G3748" t="s">
        <v>39</v>
      </c>
      <c r="H3748" t="s">
        <v>94</v>
      </c>
      <c r="I3748">
        <f>IF(OR(financial_transactions35[[#This Row],[amount]]&lt;$L$16, financial_transactions35[[#This Row],[amount]]&gt;$L$17), 1, 0)</f>
        <v>1</v>
      </c>
    </row>
    <row r="3749" spans="1:9">
      <c r="A3749" t="s">
        <v>7164</v>
      </c>
      <c r="B3749" s="3">
        <v>45438</v>
      </c>
      <c r="C3749" t="s">
        <v>7165</v>
      </c>
      <c r="D3749">
        <v>122.21</v>
      </c>
      <c r="E3749" t="s">
        <v>64</v>
      </c>
      <c r="F3749" t="s">
        <v>61</v>
      </c>
      <c r="G3749" t="s">
        <v>21</v>
      </c>
      <c r="H3749" t="s">
        <v>44</v>
      </c>
      <c r="I3749">
        <f>IF(OR(financial_transactions35[[#This Row],[amount]]&lt;$L$16, financial_transactions35[[#This Row],[amount]]&gt;$L$17), 1, 0)</f>
        <v>1</v>
      </c>
    </row>
    <row r="3750" spans="1:9">
      <c r="A3750" t="s">
        <v>7166</v>
      </c>
      <c r="B3750" s="3">
        <v>45439</v>
      </c>
      <c r="C3750" t="s">
        <v>7167</v>
      </c>
      <c r="D3750">
        <v>1209.8800000000001</v>
      </c>
      <c r="E3750" t="s">
        <v>52</v>
      </c>
      <c r="F3750" t="s">
        <v>26</v>
      </c>
      <c r="G3750" t="s">
        <v>48</v>
      </c>
      <c r="H3750" t="s">
        <v>53</v>
      </c>
      <c r="I3750">
        <f>IF(OR(financial_transactions35[[#This Row],[amount]]&lt;$L$16, financial_transactions35[[#This Row],[amount]]&gt;$L$17), 1, 0)</f>
        <v>1</v>
      </c>
    </row>
    <row r="3751" spans="1:9">
      <c r="A3751" t="s">
        <v>7168</v>
      </c>
      <c r="B3751" s="3">
        <v>45439</v>
      </c>
      <c r="C3751" t="s">
        <v>4840</v>
      </c>
      <c r="D3751">
        <v>674.34</v>
      </c>
      <c r="E3751" t="s">
        <v>52</v>
      </c>
      <c r="F3751" t="s">
        <v>26</v>
      </c>
      <c r="G3751" t="s">
        <v>48</v>
      </c>
      <c r="H3751" t="s">
        <v>75</v>
      </c>
      <c r="I3751">
        <f>IF(OR(financial_transactions35[[#This Row],[amount]]&lt;$L$16, financial_transactions35[[#This Row],[amount]]&gt;$L$17), 1, 0)</f>
        <v>1</v>
      </c>
    </row>
    <row r="3752" spans="1:9">
      <c r="A3752" t="s">
        <v>7169</v>
      </c>
      <c r="B3752" s="3">
        <v>45439</v>
      </c>
      <c r="C3752" t="s">
        <v>7170</v>
      </c>
      <c r="D3752">
        <v>1800.84</v>
      </c>
      <c r="E3752" t="s">
        <v>64</v>
      </c>
      <c r="F3752" t="s">
        <v>32</v>
      </c>
      <c r="G3752" t="s">
        <v>48</v>
      </c>
      <c r="H3752" t="s">
        <v>57</v>
      </c>
      <c r="I3752">
        <f>IF(OR(financial_transactions35[[#This Row],[amount]]&lt;$L$16, financial_transactions35[[#This Row],[amount]]&gt;$L$17), 1, 0)</f>
        <v>1</v>
      </c>
    </row>
    <row r="3753" spans="1:9">
      <c r="A3753" t="s">
        <v>7174</v>
      </c>
      <c r="B3753" s="3">
        <v>45439</v>
      </c>
      <c r="C3753" t="s">
        <v>5998</v>
      </c>
      <c r="D3753">
        <v>1044.7</v>
      </c>
      <c r="E3753" t="s">
        <v>122</v>
      </c>
      <c r="F3753" t="s">
        <v>61</v>
      </c>
      <c r="G3753" t="s">
        <v>27</v>
      </c>
      <c r="H3753" t="s">
        <v>16080</v>
      </c>
      <c r="I3753">
        <f>IF(OR(financial_transactions35[[#This Row],[amount]]&lt;$L$16, financial_transactions35[[#This Row],[amount]]&gt;$L$17), 1, 0)</f>
        <v>1</v>
      </c>
    </row>
    <row r="3754" spans="1:9">
      <c r="A3754" t="s">
        <v>7175</v>
      </c>
      <c r="B3754" s="3">
        <v>45439</v>
      </c>
      <c r="C3754" t="s">
        <v>7176</v>
      </c>
      <c r="D3754">
        <v>100.12</v>
      </c>
      <c r="E3754" t="s">
        <v>47</v>
      </c>
      <c r="F3754" t="s">
        <v>32</v>
      </c>
      <c r="G3754" t="s">
        <v>21</v>
      </c>
      <c r="H3754" t="s">
        <v>75</v>
      </c>
      <c r="I3754">
        <f>IF(OR(financial_transactions35[[#This Row],[amount]]&lt;$L$16, financial_transactions35[[#This Row],[amount]]&gt;$L$17), 1, 0)</f>
        <v>1</v>
      </c>
    </row>
    <row r="3755" spans="1:9">
      <c r="A3755" t="s">
        <v>7177</v>
      </c>
      <c r="B3755" s="3">
        <v>45439</v>
      </c>
      <c r="C3755" t="s">
        <v>5054</v>
      </c>
      <c r="D3755">
        <v>612.46</v>
      </c>
      <c r="E3755" t="s">
        <v>16110</v>
      </c>
      <c r="F3755" t="s">
        <v>32</v>
      </c>
      <c r="G3755" t="s">
        <v>21</v>
      </c>
      <c r="H3755" t="s">
        <v>53</v>
      </c>
      <c r="I3755">
        <f>IF(OR(financial_transactions35[[#This Row],[amount]]&lt;$L$16, financial_transactions35[[#This Row],[amount]]&gt;$L$17), 1, 0)</f>
        <v>1</v>
      </c>
    </row>
    <row r="3756" spans="1:9">
      <c r="A3756" t="s">
        <v>7178</v>
      </c>
      <c r="B3756" s="3">
        <v>45439</v>
      </c>
      <c r="C3756" t="s">
        <v>1530</v>
      </c>
      <c r="D3756">
        <v>18219.86</v>
      </c>
      <c r="E3756" t="s">
        <v>47</v>
      </c>
      <c r="F3756" t="s">
        <v>32</v>
      </c>
      <c r="G3756" t="s">
        <v>21</v>
      </c>
      <c r="H3756" t="s">
        <v>33</v>
      </c>
      <c r="I3756">
        <f>IF(OR(financial_transactions35[[#This Row],[amount]]&lt;$L$16, financial_transactions35[[#This Row],[amount]]&gt;$L$17), 1, 0)</f>
        <v>1</v>
      </c>
    </row>
    <row r="3757" spans="1:9">
      <c r="A3757" t="s">
        <v>7179</v>
      </c>
      <c r="B3757" s="3">
        <v>45439</v>
      </c>
      <c r="C3757" t="s">
        <v>7180</v>
      </c>
      <c r="D3757">
        <v>1307.17</v>
      </c>
      <c r="E3757" t="s">
        <v>16079</v>
      </c>
      <c r="F3757" t="s">
        <v>20</v>
      </c>
      <c r="G3757" t="s">
        <v>39</v>
      </c>
      <c r="H3757" t="s">
        <v>16080</v>
      </c>
      <c r="I3757">
        <f>IF(OR(financial_transactions35[[#This Row],[amount]]&lt;$L$16, financial_transactions35[[#This Row],[amount]]&gt;$L$17), 1, 0)</f>
        <v>1</v>
      </c>
    </row>
    <row r="3758" spans="1:9">
      <c r="A3758" t="s">
        <v>7181</v>
      </c>
      <c r="B3758" s="3">
        <v>45439</v>
      </c>
      <c r="C3758" t="s">
        <v>5756</v>
      </c>
      <c r="D3758">
        <v>902.11</v>
      </c>
      <c r="E3758" t="s">
        <v>47</v>
      </c>
      <c r="F3758" t="s">
        <v>61</v>
      </c>
      <c r="G3758" t="s">
        <v>27</v>
      </c>
      <c r="H3758" t="s">
        <v>57</v>
      </c>
      <c r="I3758">
        <f>IF(OR(financial_transactions35[[#This Row],[amount]]&lt;$L$16, financial_transactions35[[#This Row],[amount]]&gt;$L$17), 1, 0)</f>
        <v>1</v>
      </c>
    </row>
    <row r="3759" spans="1:9">
      <c r="A3759" t="s">
        <v>7182</v>
      </c>
      <c r="B3759" s="3">
        <v>45439</v>
      </c>
      <c r="C3759" t="s">
        <v>63</v>
      </c>
      <c r="D3759">
        <v>655.27</v>
      </c>
      <c r="E3759" t="s">
        <v>16110</v>
      </c>
      <c r="F3759" t="s">
        <v>61</v>
      </c>
      <c r="G3759" t="s">
        <v>21</v>
      </c>
      <c r="H3759" t="s">
        <v>123</v>
      </c>
      <c r="I3759">
        <f>IF(OR(financial_transactions35[[#This Row],[amount]]&lt;$L$16, financial_transactions35[[#This Row],[amount]]&gt;$L$17), 1, 0)</f>
        <v>1</v>
      </c>
    </row>
    <row r="3760" spans="1:9">
      <c r="A3760" t="s">
        <v>7183</v>
      </c>
      <c r="B3760" s="3">
        <v>45439</v>
      </c>
      <c r="C3760" t="s">
        <v>7184</v>
      </c>
      <c r="D3760">
        <v>218.61</v>
      </c>
      <c r="E3760" t="s">
        <v>67</v>
      </c>
      <c r="F3760" t="s">
        <v>26</v>
      </c>
      <c r="G3760" t="s">
        <v>39</v>
      </c>
      <c r="H3760" t="s">
        <v>16080</v>
      </c>
      <c r="I3760">
        <f>IF(OR(financial_transactions35[[#This Row],[amount]]&lt;$L$16, financial_transactions35[[#This Row],[amount]]&gt;$L$17), 1, 0)</f>
        <v>1</v>
      </c>
    </row>
    <row r="3761" spans="1:9">
      <c r="A3761" t="s">
        <v>7185</v>
      </c>
      <c r="B3761" s="3">
        <v>45439</v>
      </c>
      <c r="C3761" t="s">
        <v>7186</v>
      </c>
      <c r="D3761">
        <v>1636.18</v>
      </c>
      <c r="E3761" t="s">
        <v>67</v>
      </c>
      <c r="F3761" t="s">
        <v>61</v>
      </c>
      <c r="G3761" t="s">
        <v>21</v>
      </c>
      <c r="H3761" t="s">
        <v>36</v>
      </c>
      <c r="I3761">
        <f>IF(OR(financial_transactions35[[#This Row],[amount]]&lt;$L$16, financial_transactions35[[#This Row],[amount]]&gt;$L$17), 1, 0)</f>
        <v>1</v>
      </c>
    </row>
    <row r="3762" spans="1:9">
      <c r="A3762" t="s">
        <v>7187</v>
      </c>
      <c r="B3762" s="3">
        <v>45439</v>
      </c>
      <c r="C3762" t="s">
        <v>7188</v>
      </c>
      <c r="D3762">
        <v>568.86</v>
      </c>
      <c r="E3762" t="s">
        <v>70</v>
      </c>
      <c r="F3762" t="s">
        <v>32</v>
      </c>
      <c r="G3762" t="s">
        <v>21</v>
      </c>
      <c r="H3762" t="s">
        <v>75</v>
      </c>
      <c r="I3762">
        <f>IF(OR(financial_transactions35[[#This Row],[amount]]&lt;$L$16, financial_transactions35[[#This Row],[amount]]&gt;$L$17), 1, 0)</f>
        <v>1</v>
      </c>
    </row>
    <row r="3763" spans="1:9">
      <c r="A3763" t="s">
        <v>7189</v>
      </c>
      <c r="B3763" s="3">
        <v>45439</v>
      </c>
      <c r="C3763" t="s">
        <v>7190</v>
      </c>
      <c r="D3763">
        <v>664.03</v>
      </c>
      <c r="E3763" t="s">
        <v>70</v>
      </c>
      <c r="F3763" t="s">
        <v>26</v>
      </c>
      <c r="G3763" t="s">
        <v>27</v>
      </c>
      <c r="H3763" t="s">
        <v>28</v>
      </c>
      <c r="I3763">
        <f>IF(OR(financial_transactions35[[#This Row],[amount]]&lt;$L$16, financial_transactions35[[#This Row],[amount]]&gt;$L$17), 1, 0)</f>
        <v>1</v>
      </c>
    </row>
    <row r="3764" spans="1:9">
      <c r="A3764" t="s">
        <v>7191</v>
      </c>
      <c r="B3764" s="3">
        <v>45439</v>
      </c>
      <c r="C3764" t="s">
        <v>7192</v>
      </c>
      <c r="D3764">
        <v>1103.97</v>
      </c>
      <c r="E3764" t="s">
        <v>25</v>
      </c>
      <c r="F3764" t="s">
        <v>20</v>
      </c>
      <c r="G3764" t="s">
        <v>39</v>
      </c>
      <c r="H3764" t="s">
        <v>16080</v>
      </c>
      <c r="I3764">
        <f>IF(OR(financial_transactions35[[#This Row],[amount]]&lt;$L$16, financial_transactions35[[#This Row],[amount]]&gt;$L$17), 1, 0)</f>
        <v>1</v>
      </c>
    </row>
    <row r="3765" spans="1:9">
      <c r="A3765" t="s">
        <v>7193</v>
      </c>
      <c r="B3765" s="3">
        <v>45439</v>
      </c>
      <c r="C3765" t="s">
        <v>7194</v>
      </c>
      <c r="D3765">
        <v>183.09</v>
      </c>
      <c r="E3765" t="s">
        <v>122</v>
      </c>
      <c r="F3765" t="s">
        <v>61</v>
      </c>
      <c r="G3765" t="s">
        <v>39</v>
      </c>
      <c r="H3765" t="s">
        <v>36</v>
      </c>
      <c r="I3765">
        <f>IF(OR(financial_transactions35[[#This Row],[amount]]&lt;$L$16, financial_transactions35[[#This Row],[amount]]&gt;$L$17), 1, 0)</f>
        <v>1</v>
      </c>
    </row>
    <row r="3766" spans="1:9">
      <c r="A3766" t="s">
        <v>7195</v>
      </c>
      <c r="B3766" s="3">
        <v>45439</v>
      </c>
      <c r="C3766" t="s">
        <v>7196</v>
      </c>
      <c r="D3766">
        <v>1895.71</v>
      </c>
      <c r="E3766" t="s">
        <v>52</v>
      </c>
      <c r="F3766" t="s">
        <v>20</v>
      </c>
      <c r="G3766" t="s">
        <v>27</v>
      </c>
      <c r="H3766" t="s">
        <v>40</v>
      </c>
      <c r="I3766">
        <f>IF(OR(financial_transactions35[[#This Row],[amount]]&lt;$L$16, financial_transactions35[[#This Row],[amount]]&gt;$L$17), 1, 0)</f>
        <v>1</v>
      </c>
    </row>
    <row r="3767" spans="1:9">
      <c r="A3767" t="s">
        <v>7197</v>
      </c>
      <c r="B3767" s="3">
        <v>45439</v>
      </c>
      <c r="C3767" t="s">
        <v>7198</v>
      </c>
      <c r="D3767">
        <v>1415.53</v>
      </c>
      <c r="E3767" t="s">
        <v>25</v>
      </c>
      <c r="F3767" t="s">
        <v>26</v>
      </c>
      <c r="G3767" t="s">
        <v>39</v>
      </c>
      <c r="H3767" t="s">
        <v>22</v>
      </c>
      <c r="I3767">
        <f>IF(OR(financial_transactions35[[#This Row],[amount]]&lt;$L$16, financial_transactions35[[#This Row],[amount]]&gt;$L$17), 1, 0)</f>
        <v>1</v>
      </c>
    </row>
    <row r="3768" spans="1:9">
      <c r="A3768" t="s">
        <v>7199</v>
      </c>
      <c r="B3768" s="3">
        <v>45440</v>
      </c>
      <c r="C3768" t="s">
        <v>753</v>
      </c>
      <c r="D3768">
        <v>376.03</v>
      </c>
      <c r="E3768" t="s">
        <v>64</v>
      </c>
      <c r="F3768" t="s">
        <v>20</v>
      </c>
      <c r="G3768" t="s">
        <v>21</v>
      </c>
      <c r="H3768" t="s">
        <v>123</v>
      </c>
      <c r="I3768">
        <f>IF(OR(financial_transactions35[[#This Row],[amount]]&lt;$L$16, financial_transactions35[[#This Row],[amount]]&gt;$L$17), 1, 0)</f>
        <v>1</v>
      </c>
    </row>
    <row r="3769" spans="1:9">
      <c r="A3769" t="s">
        <v>7200</v>
      </c>
      <c r="B3769" s="3">
        <v>45440</v>
      </c>
      <c r="C3769" t="s">
        <v>343</v>
      </c>
      <c r="D3769">
        <v>699.5</v>
      </c>
      <c r="E3769" t="s">
        <v>16079</v>
      </c>
      <c r="F3769" t="s">
        <v>20</v>
      </c>
      <c r="G3769" t="s">
        <v>48</v>
      </c>
      <c r="H3769" t="s">
        <v>28</v>
      </c>
      <c r="I3769">
        <f>IF(OR(financial_transactions35[[#This Row],[amount]]&lt;$L$16, financial_transactions35[[#This Row],[amount]]&gt;$L$17), 1, 0)</f>
        <v>1</v>
      </c>
    </row>
    <row r="3770" spans="1:9">
      <c r="A3770" t="s">
        <v>7201</v>
      </c>
      <c r="B3770" s="3">
        <v>45440</v>
      </c>
      <c r="C3770" t="s">
        <v>4407</v>
      </c>
      <c r="D3770">
        <v>321.64999999999998</v>
      </c>
      <c r="E3770" t="s">
        <v>52</v>
      </c>
      <c r="F3770" t="s">
        <v>32</v>
      </c>
      <c r="G3770" t="s">
        <v>27</v>
      </c>
      <c r="H3770" t="s">
        <v>94</v>
      </c>
      <c r="I3770">
        <f>IF(OR(financial_transactions35[[#This Row],[amount]]&lt;$L$16, financial_transactions35[[#This Row],[amount]]&gt;$L$17), 1, 0)</f>
        <v>1</v>
      </c>
    </row>
    <row r="3771" spans="1:9">
      <c r="A3771" t="s">
        <v>7202</v>
      </c>
      <c r="B3771" s="3">
        <v>45440</v>
      </c>
      <c r="C3771" t="s">
        <v>7203</v>
      </c>
      <c r="D3771">
        <v>441.05</v>
      </c>
      <c r="E3771" t="s">
        <v>19</v>
      </c>
      <c r="F3771" t="s">
        <v>26</v>
      </c>
      <c r="G3771" t="s">
        <v>21</v>
      </c>
      <c r="H3771" t="s">
        <v>44</v>
      </c>
      <c r="I3771">
        <f>IF(OR(financial_transactions35[[#This Row],[amount]]&lt;$L$16, financial_transactions35[[#This Row],[amount]]&gt;$L$17), 1, 0)</f>
        <v>1</v>
      </c>
    </row>
    <row r="3772" spans="1:9">
      <c r="A3772" t="s">
        <v>7204</v>
      </c>
      <c r="B3772" s="3">
        <v>45440</v>
      </c>
      <c r="C3772" t="s">
        <v>2744</v>
      </c>
      <c r="D3772">
        <v>829.74</v>
      </c>
      <c r="E3772" t="s">
        <v>31</v>
      </c>
      <c r="F3772" t="s">
        <v>32</v>
      </c>
      <c r="G3772" t="s">
        <v>27</v>
      </c>
      <c r="H3772" t="s">
        <v>22</v>
      </c>
      <c r="I3772">
        <f>IF(OR(financial_transactions35[[#This Row],[amount]]&lt;$L$16, financial_transactions35[[#This Row],[amount]]&gt;$L$17), 1, 0)</f>
        <v>1</v>
      </c>
    </row>
    <row r="3773" spans="1:9">
      <c r="A3773" t="s">
        <v>7205</v>
      </c>
      <c r="B3773" s="3">
        <v>45440</v>
      </c>
      <c r="C3773" t="s">
        <v>7206</v>
      </c>
      <c r="D3773">
        <v>581.24</v>
      </c>
      <c r="E3773" t="s">
        <v>19</v>
      </c>
      <c r="F3773" t="s">
        <v>32</v>
      </c>
      <c r="G3773" t="s">
        <v>48</v>
      </c>
      <c r="H3773" t="s">
        <v>22</v>
      </c>
      <c r="I3773">
        <f>IF(OR(financial_transactions35[[#This Row],[amount]]&lt;$L$16, financial_transactions35[[#This Row],[amount]]&gt;$L$17), 1, 0)</f>
        <v>1</v>
      </c>
    </row>
    <row r="3774" spans="1:9">
      <c r="A3774" t="s">
        <v>7207</v>
      </c>
      <c r="B3774" s="3">
        <v>45440</v>
      </c>
      <c r="C3774" t="s">
        <v>3178</v>
      </c>
      <c r="D3774">
        <v>1012.92</v>
      </c>
      <c r="E3774" t="s">
        <v>70</v>
      </c>
      <c r="F3774" t="s">
        <v>26</v>
      </c>
      <c r="G3774" t="s">
        <v>39</v>
      </c>
      <c r="H3774" t="s">
        <v>22</v>
      </c>
      <c r="I3774">
        <f>IF(OR(financial_transactions35[[#This Row],[amount]]&lt;$L$16, financial_transactions35[[#This Row],[amount]]&gt;$L$17), 1, 0)</f>
        <v>1</v>
      </c>
    </row>
    <row r="3775" spans="1:9">
      <c r="A3775" t="s">
        <v>7208</v>
      </c>
      <c r="B3775" s="3">
        <v>45440</v>
      </c>
      <c r="C3775" t="s">
        <v>1399</v>
      </c>
      <c r="D3775">
        <v>1782.01</v>
      </c>
      <c r="E3775" t="s">
        <v>70</v>
      </c>
      <c r="F3775" t="s">
        <v>26</v>
      </c>
      <c r="G3775" t="s">
        <v>21</v>
      </c>
      <c r="H3775" t="s">
        <v>28</v>
      </c>
      <c r="I3775">
        <f>IF(OR(financial_transactions35[[#This Row],[amount]]&lt;$L$16, financial_transactions35[[#This Row],[amount]]&gt;$L$17), 1, 0)</f>
        <v>1</v>
      </c>
    </row>
    <row r="3776" spans="1:9">
      <c r="A3776" t="s">
        <v>7209</v>
      </c>
      <c r="B3776" s="3">
        <v>45440</v>
      </c>
      <c r="C3776" t="s">
        <v>7210</v>
      </c>
      <c r="D3776">
        <v>1463.49</v>
      </c>
      <c r="E3776" t="s">
        <v>64</v>
      </c>
      <c r="F3776" t="s">
        <v>26</v>
      </c>
      <c r="G3776" t="s">
        <v>21</v>
      </c>
      <c r="H3776" t="s">
        <v>94</v>
      </c>
      <c r="I3776">
        <f>IF(OR(financial_transactions35[[#This Row],[amount]]&lt;$L$16, financial_transactions35[[#This Row],[amount]]&gt;$L$17), 1, 0)</f>
        <v>1</v>
      </c>
    </row>
    <row r="3777" spans="1:9">
      <c r="A3777" t="s">
        <v>7211</v>
      </c>
      <c r="B3777" s="3">
        <v>45440</v>
      </c>
      <c r="C3777" t="s">
        <v>7212</v>
      </c>
      <c r="D3777">
        <v>1079.73</v>
      </c>
      <c r="E3777" t="s">
        <v>122</v>
      </c>
      <c r="F3777" t="s">
        <v>32</v>
      </c>
      <c r="G3777" t="s">
        <v>48</v>
      </c>
      <c r="H3777" t="s">
        <v>176</v>
      </c>
      <c r="I3777">
        <f>IF(OR(financial_transactions35[[#This Row],[amount]]&lt;$L$16, financial_transactions35[[#This Row],[amount]]&gt;$L$17), 1, 0)</f>
        <v>1</v>
      </c>
    </row>
    <row r="3778" spans="1:9">
      <c r="A3778" t="s">
        <v>7213</v>
      </c>
      <c r="B3778" s="3">
        <v>45440</v>
      </c>
      <c r="C3778" t="s">
        <v>5957</v>
      </c>
      <c r="D3778">
        <v>400.05</v>
      </c>
      <c r="E3778" t="s">
        <v>122</v>
      </c>
      <c r="F3778" t="s">
        <v>61</v>
      </c>
      <c r="G3778" t="s">
        <v>27</v>
      </c>
      <c r="H3778" t="s">
        <v>57</v>
      </c>
      <c r="I3778">
        <f>IF(OR(financial_transactions35[[#This Row],[amount]]&lt;$L$16, financial_transactions35[[#This Row],[amount]]&gt;$L$17), 1, 0)</f>
        <v>1</v>
      </c>
    </row>
    <row r="3779" spans="1:9">
      <c r="A3779" t="s">
        <v>7214</v>
      </c>
      <c r="B3779" s="3">
        <v>45440</v>
      </c>
      <c r="C3779" t="s">
        <v>3405</v>
      </c>
      <c r="D3779">
        <v>1440.04</v>
      </c>
      <c r="E3779" t="s">
        <v>19</v>
      </c>
      <c r="F3779" t="s">
        <v>20</v>
      </c>
      <c r="G3779" t="s">
        <v>48</v>
      </c>
      <c r="H3779" t="s">
        <v>40</v>
      </c>
      <c r="I3779">
        <f>IF(OR(financial_transactions35[[#This Row],[amount]]&lt;$L$16, financial_transactions35[[#This Row],[amount]]&gt;$L$17), 1, 0)</f>
        <v>1</v>
      </c>
    </row>
    <row r="3780" spans="1:9">
      <c r="A3780" t="s">
        <v>7215</v>
      </c>
      <c r="B3780" s="3">
        <v>45440</v>
      </c>
      <c r="C3780" t="s">
        <v>4705</v>
      </c>
      <c r="D3780">
        <v>5214.99</v>
      </c>
      <c r="E3780" t="s">
        <v>122</v>
      </c>
      <c r="F3780" t="s">
        <v>61</v>
      </c>
      <c r="G3780" t="s">
        <v>27</v>
      </c>
      <c r="H3780" t="s">
        <v>40</v>
      </c>
      <c r="I3780">
        <f>IF(OR(financial_transactions35[[#This Row],[amount]]&lt;$L$16, financial_transactions35[[#This Row],[amount]]&gt;$L$17), 1, 0)</f>
        <v>1</v>
      </c>
    </row>
    <row r="3781" spans="1:9">
      <c r="A3781" t="s">
        <v>7216</v>
      </c>
      <c r="B3781" s="3">
        <v>45440</v>
      </c>
      <c r="C3781" t="s">
        <v>1465</v>
      </c>
      <c r="D3781">
        <v>1428.26</v>
      </c>
      <c r="E3781" t="s">
        <v>64</v>
      </c>
      <c r="F3781" t="s">
        <v>61</v>
      </c>
      <c r="G3781" t="s">
        <v>27</v>
      </c>
      <c r="H3781" t="s">
        <v>22</v>
      </c>
      <c r="I3781">
        <f>IF(OR(financial_transactions35[[#This Row],[amount]]&lt;$L$16, financial_transactions35[[#This Row],[amount]]&gt;$L$17), 1, 0)</f>
        <v>1</v>
      </c>
    </row>
    <row r="3782" spans="1:9">
      <c r="A3782" t="s">
        <v>7217</v>
      </c>
      <c r="B3782" s="3">
        <v>45440</v>
      </c>
      <c r="C3782" t="s">
        <v>7218</v>
      </c>
      <c r="D3782">
        <v>1221.8699999999999</v>
      </c>
      <c r="E3782" t="s">
        <v>122</v>
      </c>
      <c r="F3782" t="s">
        <v>26</v>
      </c>
      <c r="G3782" t="s">
        <v>39</v>
      </c>
      <c r="H3782" t="s">
        <v>49</v>
      </c>
      <c r="I3782">
        <f>IF(OR(financial_transactions35[[#This Row],[amount]]&lt;$L$16, financial_transactions35[[#This Row],[amount]]&gt;$L$17), 1, 0)</f>
        <v>1</v>
      </c>
    </row>
    <row r="3783" spans="1:9">
      <c r="A3783" t="s">
        <v>7219</v>
      </c>
      <c r="B3783" s="3">
        <v>45440</v>
      </c>
      <c r="C3783" t="s">
        <v>7220</v>
      </c>
      <c r="D3783">
        <v>1566.53</v>
      </c>
      <c r="E3783" t="s">
        <v>70</v>
      </c>
      <c r="F3783" t="s">
        <v>61</v>
      </c>
      <c r="G3783" t="s">
        <v>21</v>
      </c>
      <c r="H3783" t="s">
        <v>36</v>
      </c>
      <c r="I3783">
        <f>IF(OR(financial_transactions35[[#This Row],[amount]]&lt;$L$16, financial_transactions35[[#This Row],[amount]]&gt;$L$17), 1, 0)</f>
        <v>1</v>
      </c>
    </row>
    <row r="3784" spans="1:9">
      <c r="A3784" t="s">
        <v>7221</v>
      </c>
      <c r="B3784" s="3">
        <v>45440</v>
      </c>
      <c r="C3784" t="s">
        <v>7222</v>
      </c>
      <c r="D3784">
        <v>143.55000000000001</v>
      </c>
      <c r="E3784" t="s">
        <v>19</v>
      </c>
      <c r="F3784" t="s">
        <v>20</v>
      </c>
      <c r="G3784" t="s">
        <v>21</v>
      </c>
      <c r="H3784" t="s">
        <v>75</v>
      </c>
      <c r="I3784">
        <f>IF(OR(financial_transactions35[[#This Row],[amount]]&lt;$L$16, financial_transactions35[[#This Row],[amount]]&gt;$L$17), 1, 0)</f>
        <v>1</v>
      </c>
    </row>
    <row r="3785" spans="1:9">
      <c r="A3785" t="s">
        <v>7223</v>
      </c>
      <c r="B3785" s="3">
        <v>45440</v>
      </c>
      <c r="C3785" t="s">
        <v>7224</v>
      </c>
      <c r="D3785">
        <v>969.56</v>
      </c>
      <c r="E3785" t="s">
        <v>31</v>
      </c>
      <c r="F3785" t="s">
        <v>26</v>
      </c>
      <c r="G3785" t="s">
        <v>48</v>
      </c>
      <c r="H3785" t="s">
        <v>16080</v>
      </c>
      <c r="I3785">
        <f>IF(OR(financial_transactions35[[#This Row],[amount]]&lt;$L$16, financial_transactions35[[#This Row],[amount]]&gt;$L$17), 1, 0)</f>
        <v>1</v>
      </c>
    </row>
    <row r="3786" spans="1:9">
      <c r="A3786" t="s">
        <v>7225</v>
      </c>
      <c r="B3786" s="3">
        <v>45440</v>
      </c>
      <c r="C3786" t="s">
        <v>7226</v>
      </c>
      <c r="D3786">
        <v>1734.22</v>
      </c>
      <c r="E3786" t="s">
        <v>16079</v>
      </c>
      <c r="F3786" t="s">
        <v>20</v>
      </c>
      <c r="G3786" t="s">
        <v>39</v>
      </c>
      <c r="H3786" t="s">
        <v>53</v>
      </c>
      <c r="I3786">
        <f>IF(OR(financial_transactions35[[#This Row],[amount]]&lt;$L$16, financial_transactions35[[#This Row],[amount]]&gt;$L$17), 1, 0)</f>
        <v>1</v>
      </c>
    </row>
    <row r="3787" spans="1:9">
      <c r="A3787" t="s">
        <v>7227</v>
      </c>
      <c r="B3787" s="3">
        <v>45440</v>
      </c>
      <c r="C3787" t="s">
        <v>7228</v>
      </c>
      <c r="D3787">
        <v>502.96</v>
      </c>
      <c r="E3787" t="s">
        <v>122</v>
      </c>
      <c r="F3787" t="s">
        <v>32</v>
      </c>
      <c r="G3787" t="s">
        <v>48</v>
      </c>
      <c r="H3787" t="s">
        <v>57</v>
      </c>
      <c r="I3787">
        <f>IF(OR(financial_transactions35[[#This Row],[amount]]&lt;$L$16, financial_transactions35[[#This Row],[amount]]&gt;$L$17), 1, 0)</f>
        <v>1</v>
      </c>
    </row>
    <row r="3788" spans="1:9">
      <c r="A3788" t="s">
        <v>7229</v>
      </c>
      <c r="B3788" s="3">
        <v>45440</v>
      </c>
      <c r="C3788" t="s">
        <v>7230</v>
      </c>
      <c r="D3788">
        <v>158.82</v>
      </c>
      <c r="E3788" t="s">
        <v>70</v>
      </c>
      <c r="F3788" t="s">
        <v>26</v>
      </c>
      <c r="G3788" t="s">
        <v>21</v>
      </c>
      <c r="H3788" t="s">
        <v>94</v>
      </c>
      <c r="I3788">
        <f>IF(OR(financial_transactions35[[#This Row],[amount]]&lt;$L$16, financial_transactions35[[#This Row],[amount]]&gt;$L$17), 1, 0)</f>
        <v>1</v>
      </c>
    </row>
    <row r="3789" spans="1:9">
      <c r="A3789" t="s">
        <v>7231</v>
      </c>
      <c r="B3789" s="3">
        <v>45440</v>
      </c>
      <c r="C3789" t="s">
        <v>3689</v>
      </c>
      <c r="D3789">
        <v>1878.09</v>
      </c>
      <c r="E3789" t="s">
        <v>52</v>
      </c>
      <c r="F3789" t="s">
        <v>32</v>
      </c>
      <c r="G3789" t="s">
        <v>21</v>
      </c>
      <c r="H3789" t="s">
        <v>87</v>
      </c>
      <c r="I3789">
        <f>IF(OR(financial_transactions35[[#This Row],[amount]]&lt;$L$16, financial_transactions35[[#This Row],[amount]]&gt;$L$17), 1, 0)</f>
        <v>1</v>
      </c>
    </row>
    <row r="3790" spans="1:9">
      <c r="A3790" t="s">
        <v>7232</v>
      </c>
      <c r="B3790" s="3">
        <v>45440</v>
      </c>
      <c r="C3790" t="s">
        <v>7233</v>
      </c>
      <c r="D3790">
        <v>1948.71</v>
      </c>
      <c r="E3790" t="s">
        <v>52</v>
      </c>
      <c r="F3790" t="s">
        <v>26</v>
      </c>
      <c r="G3790" t="s">
        <v>27</v>
      </c>
      <c r="H3790" t="s">
        <v>75</v>
      </c>
      <c r="I3790">
        <f>IF(OR(financial_transactions35[[#This Row],[amount]]&lt;$L$16, financial_transactions35[[#This Row],[amount]]&gt;$L$17), 1, 0)</f>
        <v>1</v>
      </c>
    </row>
    <row r="3791" spans="1:9">
      <c r="A3791" t="s">
        <v>7234</v>
      </c>
      <c r="B3791" s="3">
        <v>45440</v>
      </c>
      <c r="C3791" t="s">
        <v>7235</v>
      </c>
      <c r="D3791">
        <v>996.82</v>
      </c>
      <c r="E3791" t="s">
        <v>122</v>
      </c>
      <c r="F3791" t="s">
        <v>32</v>
      </c>
      <c r="G3791" t="s">
        <v>39</v>
      </c>
      <c r="H3791" t="s">
        <v>87</v>
      </c>
      <c r="I3791">
        <f>IF(OR(financial_transactions35[[#This Row],[amount]]&lt;$L$16, financial_transactions35[[#This Row],[amount]]&gt;$L$17), 1, 0)</f>
        <v>1</v>
      </c>
    </row>
    <row r="3792" spans="1:9">
      <c r="A3792" t="s">
        <v>7236</v>
      </c>
      <c r="B3792" s="3">
        <v>45440</v>
      </c>
      <c r="C3792" t="s">
        <v>6898</v>
      </c>
      <c r="D3792">
        <v>17297.03</v>
      </c>
      <c r="E3792" t="s">
        <v>64</v>
      </c>
      <c r="F3792" t="s">
        <v>32</v>
      </c>
      <c r="G3792" t="s">
        <v>27</v>
      </c>
      <c r="H3792" t="s">
        <v>176</v>
      </c>
      <c r="I3792">
        <f>IF(OR(financial_transactions35[[#This Row],[amount]]&lt;$L$16, financial_transactions35[[#This Row],[amount]]&gt;$L$17), 1, 0)</f>
        <v>1</v>
      </c>
    </row>
    <row r="3793" spans="1:9">
      <c r="A3793" t="s">
        <v>7237</v>
      </c>
      <c r="B3793" s="3">
        <v>45440</v>
      </c>
      <c r="C3793" t="s">
        <v>7238</v>
      </c>
      <c r="D3793">
        <v>284.58</v>
      </c>
      <c r="E3793" t="s">
        <v>19</v>
      </c>
      <c r="F3793" t="s">
        <v>61</v>
      </c>
      <c r="G3793" t="s">
        <v>39</v>
      </c>
      <c r="H3793" t="s">
        <v>49</v>
      </c>
      <c r="I3793">
        <f>IF(OR(financial_transactions35[[#This Row],[amount]]&lt;$L$16, financial_transactions35[[#This Row],[amount]]&gt;$L$17), 1, 0)</f>
        <v>1</v>
      </c>
    </row>
    <row r="3794" spans="1:9">
      <c r="A3794" t="s">
        <v>7239</v>
      </c>
      <c r="B3794" s="3">
        <v>45440</v>
      </c>
      <c r="C3794" t="s">
        <v>7240</v>
      </c>
      <c r="D3794">
        <v>10210.98</v>
      </c>
      <c r="E3794" t="s">
        <v>31</v>
      </c>
      <c r="F3794" t="s">
        <v>20</v>
      </c>
      <c r="G3794" t="s">
        <v>27</v>
      </c>
      <c r="H3794" t="s">
        <v>109</v>
      </c>
      <c r="I3794">
        <f>IF(OR(financial_transactions35[[#This Row],[amount]]&lt;$L$16, financial_transactions35[[#This Row],[amount]]&gt;$L$17), 1, 0)</f>
        <v>1</v>
      </c>
    </row>
    <row r="3795" spans="1:9">
      <c r="A3795" t="s">
        <v>7241</v>
      </c>
      <c r="B3795" s="3">
        <v>45441</v>
      </c>
      <c r="C3795" t="s">
        <v>7242</v>
      </c>
      <c r="D3795">
        <v>1892.79</v>
      </c>
      <c r="E3795" t="s">
        <v>52</v>
      </c>
      <c r="F3795" t="s">
        <v>61</v>
      </c>
      <c r="G3795" t="s">
        <v>27</v>
      </c>
      <c r="H3795" t="s">
        <v>44</v>
      </c>
      <c r="I3795">
        <f>IF(OR(financial_transactions35[[#This Row],[amount]]&lt;$L$16, financial_transactions35[[#This Row],[amount]]&gt;$L$17), 1, 0)</f>
        <v>1</v>
      </c>
    </row>
    <row r="3796" spans="1:9">
      <c r="A3796" t="s">
        <v>7243</v>
      </c>
      <c r="B3796" s="3">
        <v>45441</v>
      </c>
      <c r="C3796" t="s">
        <v>7244</v>
      </c>
      <c r="D3796">
        <v>1102.56</v>
      </c>
      <c r="E3796" t="s">
        <v>47</v>
      </c>
      <c r="F3796" t="s">
        <v>32</v>
      </c>
      <c r="G3796" t="s">
        <v>21</v>
      </c>
      <c r="H3796" t="s">
        <v>123</v>
      </c>
      <c r="I3796">
        <f>IF(OR(financial_transactions35[[#This Row],[amount]]&lt;$L$16, financial_transactions35[[#This Row],[amount]]&gt;$L$17), 1, 0)</f>
        <v>1</v>
      </c>
    </row>
    <row r="3797" spans="1:9">
      <c r="A3797" t="s">
        <v>7245</v>
      </c>
      <c r="B3797" s="3">
        <v>45441</v>
      </c>
      <c r="C3797" t="s">
        <v>7246</v>
      </c>
      <c r="D3797">
        <v>1474.93</v>
      </c>
      <c r="E3797" t="s">
        <v>122</v>
      </c>
      <c r="F3797" t="s">
        <v>32</v>
      </c>
      <c r="G3797" t="s">
        <v>21</v>
      </c>
      <c r="H3797" t="s">
        <v>94</v>
      </c>
      <c r="I3797">
        <f>IF(OR(financial_transactions35[[#This Row],[amount]]&lt;$L$16, financial_transactions35[[#This Row],[amount]]&gt;$L$17), 1, 0)</f>
        <v>1</v>
      </c>
    </row>
    <row r="3798" spans="1:9">
      <c r="A3798" t="s">
        <v>7247</v>
      </c>
      <c r="B3798" s="3">
        <v>45441</v>
      </c>
      <c r="C3798" t="s">
        <v>3168</v>
      </c>
      <c r="D3798">
        <v>1287.78</v>
      </c>
      <c r="E3798" t="s">
        <v>31</v>
      </c>
      <c r="F3798" t="s">
        <v>20</v>
      </c>
      <c r="G3798" t="s">
        <v>27</v>
      </c>
      <c r="H3798" t="s">
        <v>22</v>
      </c>
      <c r="I3798">
        <f>IF(OR(financial_transactions35[[#This Row],[amount]]&lt;$L$16, financial_transactions35[[#This Row],[amount]]&gt;$L$17), 1, 0)</f>
        <v>1</v>
      </c>
    </row>
    <row r="3799" spans="1:9">
      <c r="A3799" t="s">
        <v>7248</v>
      </c>
      <c r="B3799" s="3">
        <v>45441</v>
      </c>
      <c r="C3799" t="s">
        <v>7249</v>
      </c>
      <c r="D3799">
        <v>8537.94</v>
      </c>
      <c r="E3799" t="s">
        <v>25</v>
      </c>
      <c r="F3799" t="s">
        <v>61</v>
      </c>
      <c r="G3799" t="s">
        <v>39</v>
      </c>
      <c r="H3799" t="s">
        <v>16080</v>
      </c>
      <c r="I3799">
        <f>IF(OR(financial_transactions35[[#This Row],[amount]]&lt;$L$16, financial_transactions35[[#This Row],[amount]]&gt;$L$17), 1, 0)</f>
        <v>1</v>
      </c>
    </row>
    <row r="3800" spans="1:9">
      <c r="A3800" t="s">
        <v>7252</v>
      </c>
      <c r="B3800" s="3">
        <v>45441</v>
      </c>
      <c r="C3800" t="s">
        <v>7253</v>
      </c>
      <c r="D3800">
        <v>1106.6500000000001</v>
      </c>
      <c r="E3800" t="s">
        <v>19</v>
      </c>
      <c r="F3800" t="s">
        <v>61</v>
      </c>
      <c r="G3800" t="s">
        <v>39</v>
      </c>
      <c r="H3800" t="s">
        <v>40</v>
      </c>
      <c r="I3800">
        <f>IF(OR(financial_transactions35[[#This Row],[amount]]&lt;$L$16, financial_transactions35[[#This Row],[amount]]&gt;$L$17), 1, 0)</f>
        <v>1</v>
      </c>
    </row>
    <row r="3801" spans="1:9">
      <c r="A3801" t="s">
        <v>7254</v>
      </c>
      <c r="B3801" s="3">
        <v>45441</v>
      </c>
      <c r="C3801" t="s">
        <v>7255</v>
      </c>
      <c r="D3801">
        <v>678.37</v>
      </c>
      <c r="E3801" t="s">
        <v>70</v>
      </c>
      <c r="F3801" t="s">
        <v>20</v>
      </c>
      <c r="G3801" t="s">
        <v>39</v>
      </c>
      <c r="H3801" t="s">
        <v>53</v>
      </c>
      <c r="I3801">
        <f>IF(OR(financial_transactions35[[#This Row],[amount]]&lt;$L$16, financial_transactions35[[#This Row],[amount]]&gt;$L$17), 1, 0)</f>
        <v>1</v>
      </c>
    </row>
    <row r="3802" spans="1:9">
      <c r="A3802" t="s">
        <v>7256</v>
      </c>
      <c r="B3802" s="3">
        <v>45441</v>
      </c>
      <c r="C3802" t="s">
        <v>6512</v>
      </c>
      <c r="D3802">
        <v>1762.37</v>
      </c>
      <c r="E3802" t="s">
        <v>16110</v>
      </c>
      <c r="F3802" t="s">
        <v>32</v>
      </c>
      <c r="G3802" t="s">
        <v>48</v>
      </c>
      <c r="H3802" t="s">
        <v>94</v>
      </c>
      <c r="I3802">
        <f>IF(OR(financial_transactions35[[#This Row],[amount]]&lt;$L$16, financial_transactions35[[#This Row],[amount]]&gt;$L$17), 1, 0)</f>
        <v>1</v>
      </c>
    </row>
    <row r="3803" spans="1:9">
      <c r="A3803" t="s">
        <v>7257</v>
      </c>
      <c r="B3803" s="3">
        <v>45441</v>
      </c>
      <c r="C3803" t="s">
        <v>6919</v>
      </c>
      <c r="D3803">
        <v>1180.53</v>
      </c>
      <c r="E3803" t="s">
        <v>52</v>
      </c>
      <c r="F3803" t="s">
        <v>61</v>
      </c>
      <c r="G3803" t="s">
        <v>27</v>
      </c>
      <c r="H3803" t="s">
        <v>22</v>
      </c>
      <c r="I3803">
        <f>IF(OR(financial_transactions35[[#This Row],[amount]]&lt;$L$16, financial_transactions35[[#This Row],[amount]]&gt;$L$17), 1, 0)</f>
        <v>1</v>
      </c>
    </row>
    <row r="3804" spans="1:9">
      <c r="A3804" t="s">
        <v>7258</v>
      </c>
      <c r="B3804" s="3">
        <v>45441</v>
      </c>
      <c r="C3804" t="s">
        <v>6949</v>
      </c>
      <c r="D3804">
        <v>199.81</v>
      </c>
      <c r="E3804" t="s">
        <v>47</v>
      </c>
      <c r="F3804" t="s">
        <v>32</v>
      </c>
      <c r="G3804" t="s">
        <v>27</v>
      </c>
      <c r="H3804" t="s">
        <v>94</v>
      </c>
      <c r="I3804">
        <f>IF(OR(financial_transactions35[[#This Row],[amount]]&lt;$L$16, financial_transactions35[[#This Row],[amount]]&gt;$L$17), 1, 0)</f>
        <v>1</v>
      </c>
    </row>
    <row r="3805" spans="1:9">
      <c r="A3805" t="s">
        <v>7259</v>
      </c>
      <c r="B3805" s="3">
        <v>45441</v>
      </c>
      <c r="C3805" t="s">
        <v>6506</v>
      </c>
      <c r="D3805">
        <v>1858.88</v>
      </c>
      <c r="E3805" t="s">
        <v>16110</v>
      </c>
      <c r="F3805" t="s">
        <v>26</v>
      </c>
      <c r="G3805" t="s">
        <v>39</v>
      </c>
      <c r="H3805" t="s">
        <v>16080</v>
      </c>
      <c r="I3805">
        <f>IF(OR(financial_transactions35[[#This Row],[amount]]&lt;$L$16, financial_transactions35[[#This Row],[amount]]&gt;$L$17), 1, 0)</f>
        <v>1</v>
      </c>
    </row>
    <row r="3806" spans="1:9">
      <c r="A3806" t="s">
        <v>7260</v>
      </c>
      <c r="B3806" s="3">
        <v>45441</v>
      </c>
      <c r="C3806" t="s">
        <v>7261</v>
      </c>
      <c r="D3806">
        <v>604.89</v>
      </c>
      <c r="E3806" t="s">
        <v>19</v>
      </c>
      <c r="F3806" t="s">
        <v>32</v>
      </c>
      <c r="G3806" t="s">
        <v>39</v>
      </c>
      <c r="H3806" t="s">
        <v>94</v>
      </c>
      <c r="I3806">
        <f>IF(OR(financial_transactions35[[#This Row],[amount]]&lt;$L$16, financial_transactions35[[#This Row],[amount]]&gt;$L$17), 1, 0)</f>
        <v>1</v>
      </c>
    </row>
    <row r="3807" spans="1:9">
      <c r="A3807" t="s">
        <v>7262</v>
      </c>
      <c r="B3807" s="3">
        <v>45441</v>
      </c>
      <c r="C3807" t="s">
        <v>7263</v>
      </c>
      <c r="D3807">
        <v>1336</v>
      </c>
      <c r="E3807" t="s">
        <v>25</v>
      </c>
      <c r="F3807" t="s">
        <v>20</v>
      </c>
      <c r="G3807" t="s">
        <v>27</v>
      </c>
      <c r="H3807" t="s">
        <v>33</v>
      </c>
      <c r="I3807">
        <f>IF(OR(financial_transactions35[[#This Row],[amount]]&lt;$L$16, financial_transactions35[[#This Row],[amount]]&gt;$L$17), 1, 0)</f>
        <v>1</v>
      </c>
    </row>
    <row r="3808" spans="1:9">
      <c r="A3808" t="s">
        <v>7264</v>
      </c>
      <c r="B3808" s="3">
        <v>45441</v>
      </c>
      <c r="C3808" t="s">
        <v>7265</v>
      </c>
      <c r="D3808">
        <v>1029.52</v>
      </c>
      <c r="E3808" t="s">
        <v>31</v>
      </c>
      <c r="F3808" t="s">
        <v>32</v>
      </c>
      <c r="G3808" t="s">
        <v>39</v>
      </c>
      <c r="H3808" t="s">
        <v>87</v>
      </c>
      <c r="I3808">
        <f>IF(OR(financial_transactions35[[#This Row],[amount]]&lt;$L$16, financial_transactions35[[#This Row],[amount]]&gt;$L$17), 1, 0)</f>
        <v>1</v>
      </c>
    </row>
    <row r="3809" spans="1:9">
      <c r="A3809" t="s">
        <v>7266</v>
      </c>
      <c r="B3809" s="3">
        <v>45441</v>
      </c>
      <c r="C3809" t="s">
        <v>7267</v>
      </c>
      <c r="D3809">
        <v>1649.57</v>
      </c>
      <c r="E3809" t="s">
        <v>67</v>
      </c>
      <c r="F3809" t="s">
        <v>26</v>
      </c>
      <c r="G3809" t="s">
        <v>39</v>
      </c>
      <c r="H3809" t="s">
        <v>16080</v>
      </c>
      <c r="I3809">
        <f>IF(OR(financial_transactions35[[#This Row],[amount]]&lt;$L$16, financial_transactions35[[#This Row],[amount]]&gt;$L$17), 1, 0)</f>
        <v>1</v>
      </c>
    </row>
    <row r="3810" spans="1:9">
      <c r="A3810" t="s">
        <v>7268</v>
      </c>
      <c r="B3810" s="3">
        <v>45441</v>
      </c>
      <c r="C3810" t="s">
        <v>7269</v>
      </c>
      <c r="D3810">
        <v>1601.17</v>
      </c>
      <c r="E3810" t="s">
        <v>122</v>
      </c>
      <c r="F3810" t="s">
        <v>20</v>
      </c>
      <c r="G3810" t="s">
        <v>39</v>
      </c>
      <c r="H3810" t="s">
        <v>87</v>
      </c>
      <c r="I3810">
        <f>IF(OR(financial_transactions35[[#This Row],[amount]]&lt;$L$16, financial_transactions35[[#This Row],[amount]]&gt;$L$17), 1, 0)</f>
        <v>1</v>
      </c>
    </row>
    <row r="3811" spans="1:9">
      <c r="A3811" t="s">
        <v>7270</v>
      </c>
      <c r="B3811" s="3">
        <v>45441</v>
      </c>
      <c r="C3811" t="s">
        <v>7271</v>
      </c>
      <c r="D3811">
        <v>666.99</v>
      </c>
      <c r="E3811" t="s">
        <v>47</v>
      </c>
      <c r="F3811" t="s">
        <v>26</v>
      </c>
      <c r="G3811" t="s">
        <v>39</v>
      </c>
      <c r="H3811" t="s">
        <v>176</v>
      </c>
      <c r="I3811">
        <f>IF(OR(financial_transactions35[[#This Row],[amount]]&lt;$L$16, financial_transactions35[[#This Row],[amount]]&gt;$L$17), 1, 0)</f>
        <v>1</v>
      </c>
    </row>
    <row r="3812" spans="1:9">
      <c r="A3812" t="s">
        <v>7272</v>
      </c>
      <c r="B3812" s="3">
        <v>45441</v>
      </c>
      <c r="C3812" t="s">
        <v>149</v>
      </c>
      <c r="D3812">
        <v>373.51</v>
      </c>
      <c r="E3812" t="s">
        <v>16079</v>
      </c>
      <c r="F3812" t="s">
        <v>20</v>
      </c>
      <c r="G3812" t="s">
        <v>21</v>
      </c>
      <c r="H3812" t="s">
        <v>16080</v>
      </c>
      <c r="I3812">
        <f>IF(OR(financial_transactions35[[#This Row],[amount]]&lt;$L$16, financial_transactions35[[#This Row],[amount]]&gt;$L$17), 1, 0)</f>
        <v>1</v>
      </c>
    </row>
    <row r="3813" spans="1:9">
      <c r="A3813" t="s">
        <v>7273</v>
      </c>
      <c r="B3813" s="3">
        <v>45441</v>
      </c>
      <c r="C3813" t="s">
        <v>2490</v>
      </c>
      <c r="D3813">
        <v>1367.33</v>
      </c>
      <c r="E3813" t="s">
        <v>122</v>
      </c>
      <c r="F3813" t="s">
        <v>26</v>
      </c>
      <c r="G3813" t="s">
        <v>27</v>
      </c>
      <c r="H3813" t="s">
        <v>16080</v>
      </c>
      <c r="I3813">
        <f>IF(OR(financial_transactions35[[#This Row],[amount]]&lt;$L$16, financial_transactions35[[#This Row],[amount]]&gt;$L$17), 1, 0)</f>
        <v>1</v>
      </c>
    </row>
    <row r="3814" spans="1:9">
      <c r="A3814" t="s">
        <v>7274</v>
      </c>
      <c r="B3814" s="3">
        <v>45442</v>
      </c>
      <c r="C3814" t="s">
        <v>7275</v>
      </c>
      <c r="D3814">
        <v>369.84</v>
      </c>
      <c r="E3814" t="s">
        <v>67</v>
      </c>
      <c r="F3814" t="s">
        <v>61</v>
      </c>
      <c r="G3814" t="s">
        <v>48</v>
      </c>
      <c r="H3814" t="s">
        <v>22</v>
      </c>
      <c r="I3814">
        <f>IF(OR(financial_transactions35[[#This Row],[amount]]&lt;$L$16, financial_transactions35[[#This Row],[amount]]&gt;$L$17), 1, 0)</f>
        <v>1</v>
      </c>
    </row>
    <row r="3815" spans="1:9">
      <c r="A3815" t="s">
        <v>7276</v>
      </c>
      <c r="B3815" s="3">
        <v>45442</v>
      </c>
      <c r="C3815" t="s">
        <v>7277</v>
      </c>
      <c r="D3815">
        <v>716.94</v>
      </c>
      <c r="E3815" t="s">
        <v>52</v>
      </c>
      <c r="F3815" t="s">
        <v>61</v>
      </c>
      <c r="G3815" t="s">
        <v>39</v>
      </c>
      <c r="H3815" t="s">
        <v>109</v>
      </c>
      <c r="I3815">
        <f>IF(OR(financial_transactions35[[#This Row],[amount]]&lt;$L$16, financial_transactions35[[#This Row],[amount]]&gt;$L$17), 1, 0)</f>
        <v>1</v>
      </c>
    </row>
    <row r="3816" spans="1:9">
      <c r="A3816" t="s">
        <v>7278</v>
      </c>
      <c r="B3816" s="3">
        <v>45442</v>
      </c>
      <c r="C3816" t="s">
        <v>7279</v>
      </c>
      <c r="D3816">
        <v>407.68</v>
      </c>
      <c r="E3816" t="s">
        <v>47</v>
      </c>
      <c r="F3816" t="s">
        <v>20</v>
      </c>
      <c r="G3816" t="s">
        <v>27</v>
      </c>
      <c r="H3816" t="s">
        <v>16080</v>
      </c>
      <c r="I3816">
        <f>IF(OR(financial_transactions35[[#This Row],[amount]]&lt;$L$16, financial_transactions35[[#This Row],[amount]]&gt;$L$17), 1, 0)</f>
        <v>1</v>
      </c>
    </row>
    <row r="3817" spans="1:9">
      <c r="A3817" t="s">
        <v>7280</v>
      </c>
      <c r="B3817" s="3">
        <v>45442</v>
      </c>
      <c r="C3817" t="s">
        <v>7281</v>
      </c>
      <c r="D3817">
        <v>1895.33</v>
      </c>
      <c r="E3817" t="s">
        <v>64</v>
      </c>
      <c r="F3817" t="s">
        <v>26</v>
      </c>
      <c r="G3817" t="s">
        <v>21</v>
      </c>
      <c r="H3817" t="s">
        <v>109</v>
      </c>
      <c r="I3817">
        <f>IF(OR(financial_transactions35[[#This Row],[amount]]&lt;$L$16, financial_transactions35[[#This Row],[amount]]&gt;$L$17), 1, 0)</f>
        <v>1</v>
      </c>
    </row>
    <row r="3818" spans="1:9">
      <c r="A3818" t="s">
        <v>7282</v>
      </c>
      <c r="B3818" s="3">
        <v>45442</v>
      </c>
      <c r="C3818" t="s">
        <v>524</v>
      </c>
      <c r="D3818">
        <v>949.74</v>
      </c>
      <c r="E3818" t="s">
        <v>19</v>
      </c>
      <c r="F3818" t="s">
        <v>20</v>
      </c>
      <c r="G3818" t="s">
        <v>48</v>
      </c>
      <c r="H3818" t="s">
        <v>57</v>
      </c>
      <c r="I3818">
        <f>IF(OR(financial_transactions35[[#This Row],[amount]]&lt;$L$16, financial_transactions35[[#This Row],[amount]]&gt;$L$17), 1, 0)</f>
        <v>1</v>
      </c>
    </row>
    <row r="3819" spans="1:9">
      <c r="A3819" t="s">
        <v>7283</v>
      </c>
      <c r="B3819" s="3">
        <v>45442</v>
      </c>
      <c r="C3819" t="s">
        <v>347</v>
      </c>
      <c r="D3819">
        <v>508.37</v>
      </c>
      <c r="E3819" t="s">
        <v>16079</v>
      </c>
      <c r="F3819" t="s">
        <v>20</v>
      </c>
      <c r="G3819" t="s">
        <v>21</v>
      </c>
      <c r="H3819" t="s">
        <v>40</v>
      </c>
      <c r="I3819">
        <f>IF(OR(financial_transactions35[[#This Row],[amount]]&lt;$L$16, financial_transactions35[[#This Row],[amount]]&gt;$L$17), 1, 0)</f>
        <v>1</v>
      </c>
    </row>
    <row r="3820" spans="1:9">
      <c r="A3820" t="s">
        <v>7286</v>
      </c>
      <c r="B3820" s="3">
        <v>45442</v>
      </c>
      <c r="C3820" t="s">
        <v>7240</v>
      </c>
      <c r="D3820">
        <v>667.56</v>
      </c>
      <c r="E3820" t="s">
        <v>47</v>
      </c>
      <c r="F3820" t="s">
        <v>26</v>
      </c>
      <c r="G3820" t="s">
        <v>48</v>
      </c>
      <c r="H3820" t="s">
        <v>87</v>
      </c>
      <c r="I3820">
        <f>IF(OR(financial_transactions35[[#This Row],[amount]]&lt;$L$16, financial_transactions35[[#This Row],[amount]]&gt;$L$17), 1, 0)</f>
        <v>1</v>
      </c>
    </row>
    <row r="3821" spans="1:9">
      <c r="A3821" t="s">
        <v>7287</v>
      </c>
      <c r="B3821" s="3">
        <v>45442</v>
      </c>
      <c r="C3821" t="s">
        <v>7288</v>
      </c>
      <c r="D3821">
        <v>1599.44</v>
      </c>
      <c r="E3821" t="s">
        <v>16110</v>
      </c>
      <c r="F3821" t="s">
        <v>61</v>
      </c>
      <c r="G3821" t="s">
        <v>21</v>
      </c>
      <c r="H3821" t="s">
        <v>109</v>
      </c>
      <c r="I3821">
        <f>IF(OR(financial_transactions35[[#This Row],[amount]]&lt;$L$16, financial_transactions35[[#This Row],[amount]]&gt;$L$17), 1, 0)</f>
        <v>1</v>
      </c>
    </row>
    <row r="3822" spans="1:9">
      <c r="A3822" t="s">
        <v>7291</v>
      </c>
      <c r="B3822" s="3">
        <v>45442</v>
      </c>
      <c r="C3822" t="s">
        <v>7292</v>
      </c>
      <c r="D3822">
        <v>1116.54</v>
      </c>
      <c r="E3822" t="s">
        <v>16079</v>
      </c>
      <c r="F3822" t="s">
        <v>20</v>
      </c>
      <c r="G3822" t="s">
        <v>39</v>
      </c>
      <c r="H3822" t="s">
        <v>16080</v>
      </c>
      <c r="I3822">
        <f>IF(OR(financial_transactions35[[#This Row],[amount]]&lt;$L$16, financial_transactions35[[#This Row],[amount]]&gt;$L$17), 1, 0)</f>
        <v>1</v>
      </c>
    </row>
    <row r="3823" spans="1:9">
      <c r="A3823" t="s">
        <v>7293</v>
      </c>
      <c r="B3823" s="3">
        <v>45442</v>
      </c>
      <c r="C3823" t="s">
        <v>7294</v>
      </c>
      <c r="D3823">
        <v>1522.91</v>
      </c>
      <c r="E3823" t="s">
        <v>52</v>
      </c>
      <c r="F3823" t="s">
        <v>61</v>
      </c>
      <c r="G3823" t="s">
        <v>27</v>
      </c>
      <c r="H3823" t="s">
        <v>57</v>
      </c>
      <c r="I3823">
        <f>IF(OR(financial_transactions35[[#This Row],[amount]]&lt;$L$16, financial_transactions35[[#This Row],[amount]]&gt;$L$17), 1, 0)</f>
        <v>1</v>
      </c>
    </row>
    <row r="3824" spans="1:9">
      <c r="A3824" t="s">
        <v>7295</v>
      </c>
      <c r="B3824" s="3">
        <v>45442</v>
      </c>
      <c r="C3824" t="s">
        <v>1233</v>
      </c>
      <c r="D3824">
        <v>414.85</v>
      </c>
      <c r="E3824" t="s">
        <v>31</v>
      </c>
      <c r="F3824" t="s">
        <v>20</v>
      </c>
      <c r="G3824" t="s">
        <v>27</v>
      </c>
      <c r="H3824" t="s">
        <v>123</v>
      </c>
      <c r="I3824">
        <f>IF(OR(financial_transactions35[[#This Row],[amount]]&lt;$L$16, financial_transactions35[[#This Row],[amount]]&gt;$L$17), 1, 0)</f>
        <v>1</v>
      </c>
    </row>
    <row r="3825" spans="1:9">
      <c r="A3825" t="s">
        <v>7296</v>
      </c>
      <c r="B3825" s="3">
        <v>45442</v>
      </c>
      <c r="C3825" t="s">
        <v>7297</v>
      </c>
      <c r="D3825">
        <v>1609.58</v>
      </c>
      <c r="E3825" t="s">
        <v>64</v>
      </c>
      <c r="F3825" t="s">
        <v>32</v>
      </c>
      <c r="G3825" t="s">
        <v>27</v>
      </c>
      <c r="H3825" t="s">
        <v>16080</v>
      </c>
      <c r="I3825">
        <f>IF(OR(financial_transactions35[[#This Row],[amount]]&lt;$L$16, financial_transactions35[[#This Row],[amount]]&gt;$L$17), 1, 0)</f>
        <v>1</v>
      </c>
    </row>
    <row r="3826" spans="1:9">
      <c r="A3826" t="s">
        <v>7298</v>
      </c>
      <c r="B3826" s="3">
        <v>45442</v>
      </c>
      <c r="C3826" t="s">
        <v>7299</v>
      </c>
      <c r="D3826">
        <v>599.37</v>
      </c>
      <c r="E3826" t="s">
        <v>19</v>
      </c>
      <c r="F3826" t="s">
        <v>61</v>
      </c>
      <c r="G3826" t="s">
        <v>48</v>
      </c>
      <c r="H3826" t="s">
        <v>33</v>
      </c>
      <c r="I3826">
        <f>IF(OR(financial_transactions35[[#This Row],[amount]]&lt;$L$16, financial_transactions35[[#This Row],[amount]]&gt;$L$17), 1, 0)</f>
        <v>1</v>
      </c>
    </row>
    <row r="3827" spans="1:9">
      <c r="A3827" t="s">
        <v>7300</v>
      </c>
      <c r="B3827" s="3">
        <v>45442</v>
      </c>
      <c r="C3827" t="s">
        <v>7301</v>
      </c>
      <c r="D3827">
        <v>1574.98</v>
      </c>
      <c r="E3827" t="s">
        <v>31</v>
      </c>
      <c r="F3827" t="s">
        <v>32</v>
      </c>
      <c r="G3827" t="s">
        <v>48</v>
      </c>
      <c r="H3827" t="s">
        <v>123</v>
      </c>
      <c r="I3827">
        <f>IF(OR(financial_transactions35[[#This Row],[amount]]&lt;$L$16, financial_transactions35[[#This Row],[amount]]&gt;$L$17), 1, 0)</f>
        <v>1</v>
      </c>
    </row>
    <row r="3828" spans="1:9">
      <c r="A3828" t="s">
        <v>7302</v>
      </c>
      <c r="B3828" s="3">
        <v>45442</v>
      </c>
      <c r="C3828" t="s">
        <v>1481</v>
      </c>
      <c r="D3828">
        <v>772.63</v>
      </c>
      <c r="E3828" t="s">
        <v>122</v>
      </c>
      <c r="F3828" t="s">
        <v>26</v>
      </c>
      <c r="G3828" t="s">
        <v>39</v>
      </c>
      <c r="H3828" t="s">
        <v>16080</v>
      </c>
      <c r="I3828">
        <f>IF(OR(financial_transactions35[[#This Row],[amount]]&lt;$L$16, financial_transactions35[[#This Row],[amount]]&gt;$L$17), 1, 0)</f>
        <v>1</v>
      </c>
    </row>
    <row r="3829" spans="1:9">
      <c r="A3829" t="s">
        <v>7303</v>
      </c>
      <c r="B3829" s="3">
        <v>45442</v>
      </c>
      <c r="C3829" t="s">
        <v>7304</v>
      </c>
      <c r="D3829">
        <v>1909.41</v>
      </c>
      <c r="E3829" t="s">
        <v>122</v>
      </c>
      <c r="F3829" t="s">
        <v>26</v>
      </c>
      <c r="G3829" t="s">
        <v>39</v>
      </c>
      <c r="H3829" t="s">
        <v>123</v>
      </c>
      <c r="I3829">
        <f>IF(OR(financial_transactions35[[#This Row],[amount]]&lt;$L$16, financial_transactions35[[#This Row],[amount]]&gt;$L$17), 1, 0)</f>
        <v>1</v>
      </c>
    </row>
    <row r="3830" spans="1:9">
      <c r="A3830" t="s">
        <v>7306</v>
      </c>
      <c r="B3830" s="3">
        <v>45442</v>
      </c>
      <c r="C3830" t="s">
        <v>1242</v>
      </c>
      <c r="D3830">
        <v>1469.36</v>
      </c>
      <c r="E3830" t="s">
        <v>47</v>
      </c>
      <c r="F3830" t="s">
        <v>32</v>
      </c>
      <c r="G3830" t="s">
        <v>27</v>
      </c>
      <c r="H3830" t="s">
        <v>44</v>
      </c>
      <c r="I3830">
        <f>IF(OR(financial_transactions35[[#This Row],[amount]]&lt;$L$16, financial_transactions35[[#This Row],[amount]]&gt;$L$17), 1, 0)</f>
        <v>1</v>
      </c>
    </row>
    <row r="3831" spans="1:9">
      <c r="A3831" t="s">
        <v>7307</v>
      </c>
      <c r="B3831" s="3">
        <v>45442</v>
      </c>
      <c r="C3831" t="s">
        <v>7308</v>
      </c>
      <c r="D3831">
        <v>555.58000000000004</v>
      </c>
      <c r="E3831" t="s">
        <v>16110</v>
      </c>
      <c r="F3831" t="s">
        <v>32</v>
      </c>
      <c r="G3831" t="s">
        <v>48</v>
      </c>
      <c r="H3831" t="s">
        <v>94</v>
      </c>
      <c r="I3831">
        <f>IF(OR(financial_transactions35[[#This Row],[amount]]&lt;$L$16, financial_transactions35[[#This Row],[amount]]&gt;$L$17), 1, 0)</f>
        <v>1</v>
      </c>
    </row>
    <row r="3832" spans="1:9">
      <c r="A3832" t="s">
        <v>7309</v>
      </c>
      <c r="B3832" s="3">
        <v>45442</v>
      </c>
      <c r="C3832" t="s">
        <v>7310</v>
      </c>
      <c r="D3832">
        <v>371.57</v>
      </c>
      <c r="E3832" t="s">
        <v>122</v>
      </c>
      <c r="F3832" t="s">
        <v>32</v>
      </c>
      <c r="G3832" t="s">
        <v>27</v>
      </c>
      <c r="H3832" t="s">
        <v>49</v>
      </c>
      <c r="I3832">
        <f>IF(OR(financial_transactions35[[#This Row],[amount]]&lt;$L$16, financial_transactions35[[#This Row],[amount]]&gt;$L$17), 1, 0)</f>
        <v>1</v>
      </c>
    </row>
    <row r="3833" spans="1:9">
      <c r="A3833" t="s">
        <v>7311</v>
      </c>
      <c r="B3833" s="3">
        <v>45443</v>
      </c>
      <c r="C3833" t="s">
        <v>7312</v>
      </c>
      <c r="D3833">
        <v>1188.29</v>
      </c>
      <c r="E3833" t="s">
        <v>19</v>
      </c>
      <c r="F3833" t="s">
        <v>61</v>
      </c>
      <c r="G3833" t="s">
        <v>21</v>
      </c>
      <c r="H3833" t="s">
        <v>49</v>
      </c>
      <c r="I3833">
        <f>IF(OR(financial_transactions35[[#This Row],[amount]]&lt;$L$16, financial_transactions35[[#This Row],[amount]]&gt;$L$17), 1, 0)</f>
        <v>1</v>
      </c>
    </row>
    <row r="3834" spans="1:9">
      <c r="A3834" t="s">
        <v>7313</v>
      </c>
      <c r="B3834" s="3">
        <v>45443</v>
      </c>
      <c r="C3834" t="s">
        <v>7314</v>
      </c>
      <c r="D3834">
        <v>202.5</v>
      </c>
      <c r="E3834" t="s">
        <v>52</v>
      </c>
      <c r="F3834" t="s">
        <v>32</v>
      </c>
      <c r="G3834" t="s">
        <v>39</v>
      </c>
      <c r="H3834" t="s">
        <v>49</v>
      </c>
      <c r="I3834">
        <f>IF(OR(financial_transactions35[[#This Row],[amount]]&lt;$L$16, financial_transactions35[[#This Row],[amount]]&gt;$L$17), 1, 0)</f>
        <v>1</v>
      </c>
    </row>
    <row r="3835" spans="1:9">
      <c r="A3835" t="s">
        <v>7315</v>
      </c>
      <c r="B3835" s="3">
        <v>45443</v>
      </c>
      <c r="C3835" t="s">
        <v>4623</v>
      </c>
      <c r="D3835">
        <v>127.16</v>
      </c>
      <c r="E3835" t="s">
        <v>52</v>
      </c>
      <c r="F3835" t="s">
        <v>20</v>
      </c>
      <c r="G3835" t="s">
        <v>48</v>
      </c>
      <c r="H3835" t="s">
        <v>40</v>
      </c>
      <c r="I3835">
        <f>IF(OR(financial_transactions35[[#This Row],[amount]]&lt;$L$16, financial_transactions35[[#This Row],[amount]]&gt;$L$17), 1, 0)</f>
        <v>1</v>
      </c>
    </row>
    <row r="3836" spans="1:9">
      <c r="A3836" t="s">
        <v>7316</v>
      </c>
      <c r="B3836" s="3">
        <v>45443</v>
      </c>
      <c r="C3836" t="s">
        <v>5808</v>
      </c>
      <c r="D3836">
        <v>1625.39</v>
      </c>
      <c r="E3836" t="s">
        <v>67</v>
      </c>
      <c r="F3836" t="s">
        <v>26</v>
      </c>
      <c r="G3836" t="s">
        <v>39</v>
      </c>
      <c r="H3836" t="s">
        <v>75</v>
      </c>
      <c r="I3836">
        <f>IF(OR(financial_transactions35[[#This Row],[amount]]&lt;$L$16, financial_transactions35[[#This Row],[amount]]&gt;$L$17), 1, 0)</f>
        <v>1</v>
      </c>
    </row>
    <row r="3837" spans="1:9">
      <c r="A3837" t="s">
        <v>7317</v>
      </c>
      <c r="B3837" s="3">
        <v>45443</v>
      </c>
      <c r="C3837" t="s">
        <v>7318</v>
      </c>
      <c r="D3837">
        <v>1136.69</v>
      </c>
      <c r="E3837" t="s">
        <v>16079</v>
      </c>
      <c r="F3837" t="s">
        <v>32</v>
      </c>
      <c r="G3837" t="s">
        <v>48</v>
      </c>
      <c r="H3837" t="s">
        <v>36</v>
      </c>
      <c r="I3837">
        <f>IF(OR(financial_transactions35[[#This Row],[amount]]&lt;$L$16, financial_transactions35[[#This Row],[amount]]&gt;$L$17), 1, 0)</f>
        <v>1</v>
      </c>
    </row>
    <row r="3838" spans="1:9">
      <c r="A3838" t="s">
        <v>7319</v>
      </c>
      <c r="B3838" s="3">
        <v>45443</v>
      </c>
      <c r="C3838" t="s">
        <v>3417</v>
      </c>
      <c r="D3838">
        <v>1738.48</v>
      </c>
      <c r="E3838" t="s">
        <v>52</v>
      </c>
      <c r="F3838" t="s">
        <v>61</v>
      </c>
      <c r="G3838" t="s">
        <v>48</v>
      </c>
      <c r="H3838" t="s">
        <v>36</v>
      </c>
      <c r="I3838">
        <f>IF(OR(financial_transactions35[[#This Row],[amount]]&lt;$L$16, financial_transactions35[[#This Row],[amount]]&gt;$L$17), 1, 0)</f>
        <v>1</v>
      </c>
    </row>
    <row r="3839" spans="1:9">
      <c r="A3839" t="s">
        <v>7320</v>
      </c>
      <c r="B3839" s="3">
        <v>45443</v>
      </c>
      <c r="C3839" t="s">
        <v>7321</v>
      </c>
      <c r="D3839">
        <v>880.87</v>
      </c>
      <c r="E3839" t="s">
        <v>122</v>
      </c>
      <c r="F3839" t="s">
        <v>20</v>
      </c>
      <c r="G3839" t="s">
        <v>39</v>
      </c>
      <c r="H3839" t="s">
        <v>75</v>
      </c>
      <c r="I3839">
        <f>IF(OR(financial_transactions35[[#This Row],[amount]]&lt;$L$16, financial_transactions35[[#This Row],[amount]]&gt;$L$17), 1, 0)</f>
        <v>1</v>
      </c>
    </row>
    <row r="3840" spans="1:9">
      <c r="A3840" t="s">
        <v>7322</v>
      </c>
      <c r="B3840" s="3">
        <v>45443</v>
      </c>
      <c r="C3840" t="s">
        <v>351</v>
      </c>
      <c r="D3840">
        <v>8907.6</v>
      </c>
      <c r="E3840" t="s">
        <v>16079</v>
      </c>
      <c r="F3840" t="s">
        <v>32</v>
      </c>
      <c r="G3840" t="s">
        <v>48</v>
      </c>
      <c r="H3840" t="s">
        <v>53</v>
      </c>
      <c r="I3840">
        <f>IF(OR(financial_transactions35[[#This Row],[amount]]&lt;$L$16, financial_transactions35[[#This Row],[amount]]&gt;$L$17), 1, 0)</f>
        <v>1</v>
      </c>
    </row>
    <row r="3841" spans="1:9">
      <c r="A3841" t="s">
        <v>7323</v>
      </c>
      <c r="B3841" s="3">
        <v>45443</v>
      </c>
      <c r="C3841" t="s">
        <v>3949</v>
      </c>
      <c r="D3841">
        <v>1416.56</v>
      </c>
      <c r="E3841" t="s">
        <v>16079</v>
      </c>
      <c r="F3841" t="s">
        <v>32</v>
      </c>
      <c r="G3841" t="s">
        <v>27</v>
      </c>
      <c r="H3841" t="s">
        <v>123</v>
      </c>
      <c r="I3841">
        <f>IF(OR(financial_transactions35[[#This Row],[amount]]&lt;$L$16, financial_transactions35[[#This Row],[amount]]&gt;$L$17), 1, 0)</f>
        <v>1</v>
      </c>
    </row>
    <row r="3842" spans="1:9">
      <c r="A3842" t="s">
        <v>7324</v>
      </c>
      <c r="B3842" s="3">
        <v>45443</v>
      </c>
      <c r="C3842" t="s">
        <v>2174</v>
      </c>
      <c r="D3842">
        <v>520.36</v>
      </c>
      <c r="E3842" t="s">
        <v>52</v>
      </c>
      <c r="F3842" t="s">
        <v>26</v>
      </c>
      <c r="G3842" t="s">
        <v>27</v>
      </c>
      <c r="H3842" t="s">
        <v>87</v>
      </c>
      <c r="I3842">
        <f>IF(OR(financial_transactions35[[#This Row],[amount]]&lt;$L$16, financial_transactions35[[#This Row],[amount]]&gt;$L$17), 1, 0)</f>
        <v>1</v>
      </c>
    </row>
    <row r="3843" spans="1:9">
      <c r="A3843" t="s">
        <v>7325</v>
      </c>
      <c r="B3843" s="3">
        <v>45443</v>
      </c>
      <c r="C3843" t="s">
        <v>7326</v>
      </c>
      <c r="D3843">
        <v>1847.84</v>
      </c>
      <c r="E3843" t="s">
        <v>70</v>
      </c>
      <c r="F3843" t="s">
        <v>26</v>
      </c>
      <c r="G3843" t="s">
        <v>27</v>
      </c>
      <c r="H3843" t="s">
        <v>44</v>
      </c>
      <c r="I3843">
        <f>IF(OR(financial_transactions35[[#This Row],[amount]]&lt;$L$16, financial_transactions35[[#This Row],[amount]]&gt;$L$17), 1, 0)</f>
        <v>1</v>
      </c>
    </row>
    <row r="3844" spans="1:9">
      <c r="A3844" t="s">
        <v>7327</v>
      </c>
      <c r="B3844" s="3">
        <v>45443</v>
      </c>
      <c r="C3844" t="s">
        <v>4900</v>
      </c>
      <c r="D3844">
        <v>180.21</v>
      </c>
      <c r="E3844" t="s">
        <v>64</v>
      </c>
      <c r="F3844" t="s">
        <v>32</v>
      </c>
      <c r="G3844" t="s">
        <v>48</v>
      </c>
      <c r="H3844" t="s">
        <v>75</v>
      </c>
      <c r="I3844">
        <f>IF(OR(financial_transactions35[[#This Row],[amount]]&lt;$L$16, financial_transactions35[[#This Row],[amount]]&gt;$L$17), 1, 0)</f>
        <v>1</v>
      </c>
    </row>
    <row r="3845" spans="1:9">
      <c r="A3845" t="s">
        <v>7328</v>
      </c>
      <c r="B3845" s="3">
        <v>45443</v>
      </c>
      <c r="C3845" t="s">
        <v>5771</v>
      </c>
      <c r="D3845">
        <v>1468.57</v>
      </c>
      <c r="E3845" t="s">
        <v>122</v>
      </c>
      <c r="F3845" t="s">
        <v>61</v>
      </c>
      <c r="G3845" t="s">
        <v>27</v>
      </c>
      <c r="H3845" t="s">
        <v>44</v>
      </c>
      <c r="I3845">
        <f>IF(OR(financial_transactions35[[#This Row],[amount]]&lt;$L$16, financial_transactions35[[#This Row],[amount]]&gt;$L$17), 1, 0)</f>
        <v>1</v>
      </c>
    </row>
    <row r="3846" spans="1:9">
      <c r="A3846" t="s">
        <v>7329</v>
      </c>
      <c r="B3846" s="3">
        <v>45443</v>
      </c>
      <c r="C3846" t="s">
        <v>7330</v>
      </c>
      <c r="D3846">
        <v>1402.54</v>
      </c>
      <c r="E3846" t="s">
        <v>52</v>
      </c>
      <c r="F3846" t="s">
        <v>20</v>
      </c>
      <c r="G3846" t="s">
        <v>39</v>
      </c>
      <c r="H3846" t="s">
        <v>53</v>
      </c>
      <c r="I3846">
        <f>IF(OR(financial_transactions35[[#This Row],[amount]]&lt;$L$16, financial_transactions35[[#This Row],[amount]]&gt;$L$17), 1, 0)</f>
        <v>1</v>
      </c>
    </row>
    <row r="3847" spans="1:9">
      <c r="A3847" t="s">
        <v>7331</v>
      </c>
      <c r="B3847" s="3">
        <v>45443</v>
      </c>
      <c r="C3847" t="s">
        <v>7332</v>
      </c>
      <c r="D3847">
        <v>1095.1199999999999</v>
      </c>
      <c r="E3847" t="s">
        <v>16110</v>
      </c>
      <c r="F3847" t="s">
        <v>20</v>
      </c>
      <c r="G3847" t="s">
        <v>48</v>
      </c>
      <c r="H3847" t="s">
        <v>16080</v>
      </c>
      <c r="I3847">
        <f>IF(OR(financial_transactions35[[#This Row],[amount]]&lt;$L$16, financial_transactions35[[#This Row],[amount]]&gt;$L$17), 1, 0)</f>
        <v>1</v>
      </c>
    </row>
    <row r="3848" spans="1:9">
      <c r="A3848" t="s">
        <v>7333</v>
      </c>
      <c r="B3848" s="3">
        <v>45443</v>
      </c>
      <c r="C3848" t="s">
        <v>5081</v>
      </c>
      <c r="D3848">
        <v>1487.95</v>
      </c>
      <c r="E3848" t="s">
        <v>16110</v>
      </c>
      <c r="F3848" t="s">
        <v>26</v>
      </c>
      <c r="G3848" t="s">
        <v>39</v>
      </c>
      <c r="H3848" t="s">
        <v>40</v>
      </c>
      <c r="I3848">
        <f>IF(OR(financial_transactions35[[#This Row],[amount]]&lt;$L$16, financial_transactions35[[#This Row],[amount]]&gt;$L$17), 1, 0)</f>
        <v>1</v>
      </c>
    </row>
    <row r="3849" spans="1:9">
      <c r="A3849" t="s">
        <v>7336</v>
      </c>
      <c r="B3849" s="3">
        <v>45443</v>
      </c>
      <c r="C3849" t="s">
        <v>6864</v>
      </c>
      <c r="D3849">
        <v>667.03</v>
      </c>
      <c r="E3849" t="s">
        <v>47</v>
      </c>
      <c r="F3849" t="s">
        <v>61</v>
      </c>
      <c r="G3849" t="s">
        <v>48</v>
      </c>
      <c r="H3849" t="s">
        <v>16080</v>
      </c>
      <c r="I3849">
        <f>IF(OR(financial_transactions35[[#This Row],[amount]]&lt;$L$16, financial_transactions35[[#This Row],[amount]]&gt;$L$17), 1, 0)</f>
        <v>1</v>
      </c>
    </row>
    <row r="3850" spans="1:9">
      <c r="A3850" t="s">
        <v>7337</v>
      </c>
      <c r="B3850" s="3">
        <v>45443</v>
      </c>
      <c r="C3850" t="s">
        <v>5034</v>
      </c>
      <c r="D3850">
        <v>1189.6600000000001</v>
      </c>
      <c r="E3850" t="s">
        <v>64</v>
      </c>
      <c r="F3850" t="s">
        <v>61</v>
      </c>
      <c r="G3850" t="s">
        <v>39</v>
      </c>
      <c r="H3850" t="s">
        <v>36</v>
      </c>
      <c r="I3850">
        <f>IF(OR(financial_transactions35[[#This Row],[amount]]&lt;$L$16, financial_transactions35[[#This Row],[amount]]&gt;$L$17), 1, 0)</f>
        <v>1</v>
      </c>
    </row>
    <row r="3851" spans="1:9">
      <c r="A3851" t="s">
        <v>7339</v>
      </c>
      <c r="B3851" s="3">
        <v>45443</v>
      </c>
      <c r="C3851" t="s">
        <v>351</v>
      </c>
      <c r="D3851">
        <v>17260.71</v>
      </c>
      <c r="E3851" t="s">
        <v>16110</v>
      </c>
      <c r="F3851" t="s">
        <v>26</v>
      </c>
      <c r="G3851" t="s">
        <v>21</v>
      </c>
      <c r="H3851" t="s">
        <v>28</v>
      </c>
      <c r="I3851">
        <f>IF(OR(financial_transactions35[[#This Row],[amount]]&lt;$L$16, financial_transactions35[[#This Row],[amount]]&gt;$L$17), 1, 0)</f>
        <v>1</v>
      </c>
    </row>
    <row r="3852" spans="1:9">
      <c r="A3852" t="s">
        <v>7340</v>
      </c>
      <c r="B3852" s="3">
        <v>45443</v>
      </c>
      <c r="C3852" t="s">
        <v>7341</v>
      </c>
      <c r="D3852">
        <v>908.44</v>
      </c>
      <c r="E3852" t="s">
        <v>16110</v>
      </c>
      <c r="F3852" t="s">
        <v>32</v>
      </c>
      <c r="G3852" t="s">
        <v>48</v>
      </c>
      <c r="H3852" t="s">
        <v>44</v>
      </c>
      <c r="I3852">
        <f>IF(OR(financial_transactions35[[#This Row],[amount]]&lt;$L$16, financial_transactions35[[#This Row],[amount]]&gt;$L$17), 1, 0)</f>
        <v>1</v>
      </c>
    </row>
    <row r="3853" spans="1:9">
      <c r="A3853" t="s">
        <v>7342</v>
      </c>
      <c r="B3853" s="3">
        <v>45443</v>
      </c>
      <c r="C3853" t="s">
        <v>7343</v>
      </c>
      <c r="D3853">
        <v>571.34</v>
      </c>
      <c r="E3853" t="s">
        <v>16110</v>
      </c>
      <c r="F3853" t="s">
        <v>20</v>
      </c>
      <c r="G3853" t="s">
        <v>21</v>
      </c>
      <c r="H3853" t="s">
        <v>22</v>
      </c>
      <c r="I3853">
        <f>IF(OR(financial_transactions35[[#This Row],[amount]]&lt;$L$16, financial_transactions35[[#This Row],[amount]]&gt;$L$17), 1, 0)</f>
        <v>1</v>
      </c>
    </row>
    <row r="3854" spans="1:9">
      <c r="A3854" t="s">
        <v>7344</v>
      </c>
      <c r="B3854" s="3">
        <v>45443</v>
      </c>
      <c r="C3854" t="s">
        <v>7345</v>
      </c>
      <c r="D3854">
        <v>728.76</v>
      </c>
      <c r="E3854" t="s">
        <v>70</v>
      </c>
      <c r="F3854" t="s">
        <v>26</v>
      </c>
      <c r="G3854" t="s">
        <v>21</v>
      </c>
      <c r="H3854" t="s">
        <v>44</v>
      </c>
      <c r="I3854">
        <f>IF(OR(financial_transactions35[[#This Row],[amount]]&lt;$L$16, financial_transactions35[[#This Row],[amount]]&gt;$L$17), 1, 0)</f>
        <v>1</v>
      </c>
    </row>
    <row r="3855" spans="1:9">
      <c r="A3855" t="s">
        <v>7346</v>
      </c>
      <c r="B3855" s="3">
        <v>45443</v>
      </c>
      <c r="C3855" t="s">
        <v>7347</v>
      </c>
      <c r="D3855">
        <v>1928.31</v>
      </c>
      <c r="E3855" t="s">
        <v>47</v>
      </c>
      <c r="F3855" t="s">
        <v>61</v>
      </c>
      <c r="G3855" t="s">
        <v>21</v>
      </c>
      <c r="H3855" t="s">
        <v>176</v>
      </c>
      <c r="I3855">
        <f>IF(OR(financial_transactions35[[#This Row],[amount]]&lt;$L$16, financial_transactions35[[#This Row],[amount]]&gt;$L$17), 1, 0)</f>
        <v>1</v>
      </c>
    </row>
    <row r="3856" spans="1:9">
      <c r="A3856" t="s">
        <v>7348</v>
      </c>
      <c r="B3856" s="3">
        <v>45443</v>
      </c>
      <c r="C3856" t="s">
        <v>2661</v>
      </c>
      <c r="D3856">
        <v>12816.73</v>
      </c>
      <c r="E3856" t="s">
        <v>52</v>
      </c>
      <c r="F3856" t="s">
        <v>61</v>
      </c>
      <c r="G3856" t="s">
        <v>21</v>
      </c>
      <c r="H3856" t="s">
        <v>33</v>
      </c>
      <c r="I3856">
        <f>IF(OR(financial_transactions35[[#This Row],[amount]]&lt;$L$16, financial_transactions35[[#This Row],[amount]]&gt;$L$17), 1, 0)</f>
        <v>1</v>
      </c>
    </row>
    <row r="3857" spans="1:9">
      <c r="A3857" t="s">
        <v>7349</v>
      </c>
      <c r="B3857" s="3">
        <v>45443</v>
      </c>
      <c r="C3857" t="s">
        <v>7350</v>
      </c>
      <c r="D3857">
        <v>1045.06</v>
      </c>
      <c r="E3857" t="s">
        <v>25</v>
      </c>
      <c r="F3857" t="s">
        <v>61</v>
      </c>
      <c r="G3857" t="s">
        <v>48</v>
      </c>
      <c r="H3857" t="s">
        <v>22</v>
      </c>
      <c r="I3857">
        <f>IF(OR(financial_transactions35[[#This Row],[amount]]&lt;$L$16, financial_transactions35[[#This Row],[amount]]&gt;$L$17), 1, 0)</f>
        <v>1</v>
      </c>
    </row>
    <row r="3858" spans="1:9">
      <c r="A3858" t="s">
        <v>7351</v>
      </c>
      <c r="B3858" s="3">
        <v>45443</v>
      </c>
      <c r="C3858" t="s">
        <v>7352</v>
      </c>
      <c r="D3858">
        <v>682.13</v>
      </c>
      <c r="E3858" t="s">
        <v>64</v>
      </c>
      <c r="F3858" t="s">
        <v>32</v>
      </c>
      <c r="G3858" t="s">
        <v>39</v>
      </c>
      <c r="H3858" t="s">
        <v>123</v>
      </c>
      <c r="I3858">
        <f>IF(OR(financial_transactions35[[#This Row],[amount]]&lt;$L$16, financial_transactions35[[#This Row],[amount]]&gt;$L$17), 1, 0)</f>
        <v>1</v>
      </c>
    </row>
    <row r="3859" spans="1:9">
      <c r="A3859" t="s">
        <v>7353</v>
      </c>
      <c r="B3859" s="3">
        <v>45444</v>
      </c>
      <c r="C3859" t="s">
        <v>7354</v>
      </c>
      <c r="D3859">
        <v>678.82</v>
      </c>
      <c r="E3859" t="s">
        <v>47</v>
      </c>
      <c r="F3859" t="s">
        <v>61</v>
      </c>
      <c r="G3859" t="s">
        <v>48</v>
      </c>
      <c r="H3859" t="s">
        <v>16080</v>
      </c>
      <c r="I3859">
        <f>IF(OR(financial_transactions35[[#This Row],[amount]]&lt;$L$16, financial_transactions35[[#This Row],[amount]]&gt;$L$17), 1, 0)</f>
        <v>1</v>
      </c>
    </row>
    <row r="3860" spans="1:9">
      <c r="A3860" t="s">
        <v>7355</v>
      </c>
      <c r="B3860" s="3">
        <v>45444</v>
      </c>
      <c r="C3860" t="s">
        <v>7356</v>
      </c>
      <c r="D3860">
        <v>62.44</v>
      </c>
      <c r="E3860" t="s">
        <v>122</v>
      </c>
      <c r="F3860" t="s">
        <v>26</v>
      </c>
      <c r="G3860" t="s">
        <v>39</v>
      </c>
      <c r="H3860" t="s">
        <v>28</v>
      </c>
      <c r="I3860">
        <f>IF(OR(financial_transactions35[[#This Row],[amount]]&lt;$L$16, financial_transactions35[[#This Row],[amount]]&gt;$L$17), 1, 0)</f>
        <v>1</v>
      </c>
    </row>
    <row r="3861" spans="1:9">
      <c r="A3861" t="s">
        <v>7357</v>
      </c>
      <c r="B3861" s="3">
        <v>45444</v>
      </c>
      <c r="C3861" t="s">
        <v>4888</v>
      </c>
      <c r="D3861">
        <v>321.82</v>
      </c>
      <c r="E3861" t="s">
        <v>122</v>
      </c>
      <c r="F3861" t="s">
        <v>20</v>
      </c>
      <c r="G3861" t="s">
        <v>27</v>
      </c>
      <c r="H3861" t="s">
        <v>75</v>
      </c>
      <c r="I3861">
        <f>IF(OR(financial_transactions35[[#This Row],[amount]]&lt;$L$16, financial_transactions35[[#This Row],[amount]]&gt;$L$17), 1, 0)</f>
        <v>1</v>
      </c>
    </row>
    <row r="3862" spans="1:9">
      <c r="A3862" t="s">
        <v>7358</v>
      </c>
      <c r="B3862" s="3">
        <v>45444</v>
      </c>
      <c r="C3862" t="s">
        <v>7359</v>
      </c>
      <c r="D3862">
        <v>1534.55</v>
      </c>
      <c r="E3862" t="s">
        <v>67</v>
      </c>
      <c r="F3862" t="s">
        <v>32</v>
      </c>
      <c r="G3862" t="s">
        <v>21</v>
      </c>
      <c r="H3862" t="s">
        <v>16080</v>
      </c>
      <c r="I3862">
        <f>IF(OR(financial_transactions35[[#This Row],[amount]]&lt;$L$16, financial_transactions35[[#This Row],[amount]]&gt;$L$17), 1, 0)</f>
        <v>1</v>
      </c>
    </row>
    <row r="3863" spans="1:9">
      <c r="A3863" t="s">
        <v>7360</v>
      </c>
      <c r="B3863" s="3">
        <v>45444</v>
      </c>
      <c r="C3863" t="s">
        <v>7361</v>
      </c>
      <c r="D3863">
        <v>431.91</v>
      </c>
      <c r="E3863" t="s">
        <v>67</v>
      </c>
      <c r="F3863" t="s">
        <v>20</v>
      </c>
      <c r="G3863" t="s">
        <v>48</v>
      </c>
      <c r="H3863" t="s">
        <v>33</v>
      </c>
      <c r="I3863">
        <f>IF(OR(financial_transactions35[[#This Row],[amount]]&lt;$L$16, financial_transactions35[[#This Row],[amount]]&gt;$L$17), 1, 0)</f>
        <v>1</v>
      </c>
    </row>
    <row r="3864" spans="1:9">
      <c r="A3864" t="s">
        <v>7362</v>
      </c>
      <c r="B3864" s="3">
        <v>45444</v>
      </c>
      <c r="C3864" t="s">
        <v>7363</v>
      </c>
      <c r="D3864">
        <v>202.16</v>
      </c>
      <c r="E3864" t="s">
        <v>47</v>
      </c>
      <c r="F3864" t="s">
        <v>20</v>
      </c>
      <c r="G3864" t="s">
        <v>39</v>
      </c>
      <c r="H3864" t="s">
        <v>53</v>
      </c>
      <c r="I3864">
        <f>IF(OR(financial_transactions35[[#This Row],[amount]]&lt;$L$16, financial_transactions35[[#This Row],[amount]]&gt;$L$17), 1, 0)</f>
        <v>1</v>
      </c>
    </row>
    <row r="3865" spans="1:9">
      <c r="A3865" t="s">
        <v>7364</v>
      </c>
      <c r="B3865" s="3">
        <v>45444</v>
      </c>
      <c r="C3865" t="s">
        <v>1776</v>
      </c>
      <c r="D3865">
        <v>504.2</v>
      </c>
      <c r="E3865" t="s">
        <v>64</v>
      </c>
      <c r="F3865" t="s">
        <v>26</v>
      </c>
      <c r="G3865" t="s">
        <v>27</v>
      </c>
      <c r="H3865" t="s">
        <v>57</v>
      </c>
      <c r="I3865">
        <f>IF(OR(financial_transactions35[[#This Row],[amount]]&lt;$L$16, financial_transactions35[[#This Row],[amount]]&gt;$L$17), 1, 0)</f>
        <v>1</v>
      </c>
    </row>
    <row r="3866" spans="1:9">
      <c r="A3866" t="s">
        <v>7365</v>
      </c>
      <c r="B3866" s="3">
        <v>45444</v>
      </c>
      <c r="C3866" t="s">
        <v>6705</v>
      </c>
      <c r="D3866">
        <v>651.36</v>
      </c>
      <c r="E3866" t="s">
        <v>47</v>
      </c>
      <c r="F3866" t="s">
        <v>61</v>
      </c>
      <c r="G3866" t="s">
        <v>48</v>
      </c>
      <c r="H3866" t="s">
        <v>40</v>
      </c>
      <c r="I3866">
        <f>IF(OR(financial_transactions35[[#This Row],[amount]]&lt;$L$16, financial_transactions35[[#This Row],[amount]]&gt;$L$17), 1, 0)</f>
        <v>1</v>
      </c>
    </row>
    <row r="3867" spans="1:9">
      <c r="A3867" t="s">
        <v>7366</v>
      </c>
      <c r="B3867" s="3">
        <v>45444</v>
      </c>
      <c r="C3867" t="s">
        <v>7367</v>
      </c>
      <c r="D3867">
        <v>320.88</v>
      </c>
      <c r="E3867" t="s">
        <v>67</v>
      </c>
      <c r="F3867" t="s">
        <v>61</v>
      </c>
      <c r="G3867" t="s">
        <v>48</v>
      </c>
      <c r="H3867" t="s">
        <v>109</v>
      </c>
      <c r="I3867">
        <f>IF(OR(financial_transactions35[[#This Row],[amount]]&lt;$L$16, financial_transactions35[[#This Row],[amount]]&gt;$L$17), 1, 0)</f>
        <v>1</v>
      </c>
    </row>
    <row r="3868" spans="1:9">
      <c r="A3868" t="s">
        <v>7368</v>
      </c>
      <c r="B3868" s="3">
        <v>45444</v>
      </c>
      <c r="C3868" t="s">
        <v>2336</v>
      </c>
      <c r="D3868">
        <v>877.02</v>
      </c>
      <c r="E3868" t="s">
        <v>16079</v>
      </c>
      <c r="F3868" t="s">
        <v>32</v>
      </c>
      <c r="G3868" t="s">
        <v>27</v>
      </c>
      <c r="H3868" t="s">
        <v>75</v>
      </c>
      <c r="I3868">
        <f>IF(OR(financial_transactions35[[#This Row],[amount]]&lt;$L$16, financial_transactions35[[#This Row],[amount]]&gt;$L$17), 1, 0)</f>
        <v>1</v>
      </c>
    </row>
    <row r="3869" spans="1:9">
      <c r="A3869" t="s">
        <v>7369</v>
      </c>
      <c r="B3869" s="3">
        <v>45444</v>
      </c>
      <c r="C3869" t="s">
        <v>7370</v>
      </c>
      <c r="D3869">
        <v>1634.36</v>
      </c>
      <c r="E3869" t="s">
        <v>31</v>
      </c>
      <c r="F3869" t="s">
        <v>26</v>
      </c>
      <c r="G3869" t="s">
        <v>39</v>
      </c>
      <c r="H3869" t="s">
        <v>57</v>
      </c>
      <c r="I3869">
        <f>IF(OR(financial_transactions35[[#This Row],[amount]]&lt;$L$16, financial_transactions35[[#This Row],[amount]]&gt;$L$17), 1, 0)</f>
        <v>1</v>
      </c>
    </row>
    <row r="3870" spans="1:9">
      <c r="A3870" t="s">
        <v>7371</v>
      </c>
      <c r="B3870" s="3">
        <v>45444</v>
      </c>
      <c r="C3870" t="s">
        <v>7372</v>
      </c>
      <c r="D3870">
        <v>297.25</v>
      </c>
      <c r="E3870" t="s">
        <v>16079</v>
      </c>
      <c r="F3870" t="s">
        <v>20</v>
      </c>
      <c r="G3870" t="s">
        <v>21</v>
      </c>
      <c r="H3870" t="s">
        <v>53</v>
      </c>
      <c r="I3870">
        <f>IF(OR(financial_transactions35[[#This Row],[amount]]&lt;$L$16, financial_transactions35[[#This Row],[amount]]&gt;$L$17), 1, 0)</f>
        <v>1</v>
      </c>
    </row>
    <row r="3871" spans="1:9">
      <c r="A3871" t="s">
        <v>7373</v>
      </c>
      <c r="B3871" s="3">
        <v>45444</v>
      </c>
      <c r="C3871" t="s">
        <v>7374</v>
      </c>
      <c r="D3871">
        <v>185.32</v>
      </c>
      <c r="E3871" t="s">
        <v>70</v>
      </c>
      <c r="F3871" t="s">
        <v>61</v>
      </c>
      <c r="G3871" t="s">
        <v>48</v>
      </c>
      <c r="H3871" t="s">
        <v>123</v>
      </c>
      <c r="I3871">
        <f>IF(OR(financial_transactions35[[#This Row],[amount]]&lt;$L$16, financial_transactions35[[#This Row],[amount]]&gt;$L$17), 1, 0)</f>
        <v>1</v>
      </c>
    </row>
    <row r="3872" spans="1:9">
      <c r="A3872" t="s">
        <v>7375</v>
      </c>
      <c r="B3872" s="3">
        <v>45444</v>
      </c>
      <c r="C3872" t="s">
        <v>3581</v>
      </c>
      <c r="D3872">
        <v>1941.69</v>
      </c>
      <c r="E3872" t="s">
        <v>70</v>
      </c>
      <c r="F3872" t="s">
        <v>26</v>
      </c>
      <c r="G3872" t="s">
        <v>48</v>
      </c>
      <c r="H3872" t="s">
        <v>40</v>
      </c>
      <c r="I3872">
        <f>IF(OR(financial_transactions35[[#This Row],[amount]]&lt;$L$16, financial_transactions35[[#This Row],[amount]]&gt;$L$17), 1, 0)</f>
        <v>1</v>
      </c>
    </row>
    <row r="3873" spans="1:9">
      <c r="A3873" t="s">
        <v>7376</v>
      </c>
      <c r="B3873" s="3">
        <v>45444</v>
      </c>
      <c r="C3873" t="s">
        <v>7377</v>
      </c>
      <c r="D3873">
        <v>216.07</v>
      </c>
      <c r="E3873" t="s">
        <v>16079</v>
      </c>
      <c r="F3873" t="s">
        <v>26</v>
      </c>
      <c r="G3873" t="s">
        <v>39</v>
      </c>
      <c r="H3873" t="s">
        <v>16080</v>
      </c>
      <c r="I3873">
        <f>IF(OR(financial_transactions35[[#This Row],[amount]]&lt;$L$16, financial_transactions35[[#This Row],[amount]]&gt;$L$17), 1, 0)</f>
        <v>1</v>
      </c>
    </row>
    <row r="3874" spans="1:9">
      <c r="A3874" t="s">
        <v>7378</v>
      </c>
      <c r="B3874" s="3">
        <v>45444</v>
      </c>
      <c r="C3874" t="s">
        <v>1033</v>
      </c>
      <c r="D3874">
        <v>563.91</v>
      </c>
      <c r="E3874" t="s">
        <v>47</v>
      </c>
      <c r="F3874" t="s">
        <v>61</v>
      </c>
      <c r="G3874" t="s">
        <v>21</v>
      </c>
      <c r="H3874" t="s">
        <v>53</v>
      </c>
      <c r="I3874">
        <f>IF(OR(financial_transactions35[[#This Row],[amount]]&lt;$L$16, financial_transactions35[[#This Row],[amount]]&gt;$L$17), 1, 0)</f>
        <v>1</v>
      </c>
    </row>
    <row r="3875" spans="1:9">
      <c r="A3875" t="s">
        <v>7379</v>
      </c>
      <c r="B3875" s="3">
        <v>45444</v>
      </c>
      <c r="C3875" t="s">
        <v>6027</v>
      </c>
      <c r="D3875">
        <v>458.67</v>
      </c>
      <c r="E3875" t="s">
        <v>70</v>
      </c>
      <c r="F3875" t="s">
        <v>20</v>
      </c>
      <c r="G3875" t="s">
        <v>21</v>
      </c>
      <c r="H3875" t="s">
        <v>44</v>
      </c>
      <c r="I3875">
        <f>IF(OR(financial_transactions35[[#This Row],[amount]]&lt;$L$16, financial_transactions35[[#This Row],[amount]]&gt;$L$17), 1, 0)</f>
        <v>1</v>
      </c>
    </row>
    <row r="3876" spans="1:9">
      <c r="A3876" t="s">
        <v>7380</v>
      </c>
      <c r="B3876" s="3">
        <v>45444</v>
      </c>
      <c r="C3876" t="s">
        <v>7381</v>
      </c>
      <c r="D3876">
        <v>304.72000000000003</v>
      </c>
      <c r="E3876" t="s">
        <v>70</v>
      </c>
      <c r="F3876" t="s">
        <v>61</v>
      </c>
      <c r="G3876" t="s">
        <v>21</v>
      </c>
      <c r="H3876" t="s">
        <v>75</v>
      </c>
      <c r="I3876">
        <f>IF(OR(financial_transactions35[[#This Row],[amount]]&lt;$L$16, financial_transactions35[[#This Row],[amount]]&gt;$L$17), 1, 0)</f>
        <v>1</v>
      </c>
    </row>
    <row r="3877" spans="1:9">
      <c r="A3877" t="s">
        <v>7382</v>
      </c>
      <c r="B3877" s="3">
        <v>45444</v>
      </c>
      <c r="C3877" t="s">
        <v>6526</v>
      </c>
      <c r="D3877">
        <v>542.47</v>
      </c>
      <c r="E3877" t="s">
        <v>70</v>
      </c>
      <c r="F3877" t="s">
        <v>20</v>
      </c>
      <c r="G3877" t="s">
        <v>48</v>
      </c>
      <c r="H3877" t="s">
        <v>123</v>
      </c>
      <c r="I3877">
        <f>IF(OR(financial_transactions35[[#This Row],[amount]]&lt;$L$16, financial_transactions35[[#This Row],[amount]]&gt;$L$17), 1, 0)</f>
        <v>1</v>
      </c>
    </row>
    <row r="3878" spans="1:9">
      <c r="A3878" t="s">
        <v>7383</v>
      </c>
      <c r="B3878" s="3">
        <v>45444</v>
      </c>
      <c r="C3878" t="s">
        <v>7384</v>
      </c>
      <c r="D3878">
        <v>1723.77</v>
      </c>
      <c r="E3878" t="s">
        <v>64</v>
      </c>
      <c r="F3878" t="s">
        <v>32</v>
      </c>
      <c r="G3878" t="s">
        <v>21</v>
      </c>
      <c r="H3878" t="s">
        <v>87</v>
      </c>
      <c r="I3878">
        <f>IF(OR(financial_transactions35[[#This Row],[amount]]&lt;$L$16, financial_transactions35[[#This Row],[amount]]&gt;$L$17), 1, 0)</f>
        <v>1</v>
      </c>
    </row>
    <row r="3879" spans="1:9">
      <c r="A3879" t="s">
        <v>7385</v>
      </c>
      <c r="B3879" s="3">
        <v>45444</v>
      </c>
      <c r="C3879" t="s">
        <v>7386</v>
      </c>
      <c r="D3879">
        <v>1303.83</v>
      </c>
      <c r="E3879" t="s">
        <v>25</v>
      </c>
      <c r="F3879" t="s">
        <v>61</v>
      </c>
      <c r="G3879" t="s">
        <v>48</v>
      </c>
      <c r="H3879" t="s">
        <v>94</v>
      </c>
      <c r="I3879">
        <f>IF(OR(financial_transactions35[[#This Row],[amount]]&lt;$L$16, financial_transactions35[[#This Row],[amount]]&gt;$L$17), 1, 0)</f>
        <v>1</v>
      </c>
    </row>
    <row r="3880" spans="1:9">
      <c r="A3880" t="s">
        <v>7387</v>
      </c>
      <c r="B3880" s="3">
        <v>45444</v>
      </c>
      <c r="C3880" t="s">
        <v>431</v>
      </c>
      <c r="D3880">
        <v>312.89999999999998</v>
      </c>
      <c r="E3880" t="s">
        <v>122</v>
      </c>
      <c r="F3880" t="s">
        <v>32</v>
      </c>
      <c r="G3880" t="s">
        <v>27</v>
      </c>
      <c r="H3880" t="s">
        <v>176</v>
      </c>
      <c r="I3880">
        <f>IF(OR(financial_transactions35[[#This Row],[amount]]&lt;$L$16, financial_transactions35[[#This Row],[amount]]&gt;$L$17), 1, 0)</f>
        <v>1</v>
      </c>
    </row>
    <row r="3881" spans="1:9">
      <c r="A3881" t="s">
        <v>7388</v>
      </c>
      <c r="B3881" s="3">
        <v>45444</v>
      </c>
      <c r="C3881" t="s">
        <v>1199</v>
      </c>
      <c r="D3881">
        <v>1828.26</v>
      </c>
      <c r="E3881" t="s">
        <v>25</v>
      </c>
      <c r="F3881" t="s">
        <v>20</v>
      </c>
      <c r="G3881" t="s">
        <v>21</v>
      </c>
      <c r="H3881" t="s">
        <v>36</v>
      </c>
      <c r="I3881">
        <f>IF(OR(financial_transactions35[[#This Row],[amount]]&lt;$L$16, financial_transactions35[[#This Row],[amount]]&gt;$L$17), 1, 0)</f>
        <v>1</v>
      </c>
    </row>
    <row r="3882" spans="1:9">
      <c r="A3882" t="s">
        <v>7389</v>
      </c>
      <c r="B3882" s="3">
        <v>45444</v>
      </c>
      <c r="C3882" t="s">
        <v>7390</v>
      </c>
      <c r="D3882">
        <v>785.8</v>
      </c>
      <c r="E3882" t="s">
        <v>122</v>
      </c>
      <c r="F3882" t="s">
        <v>20</v>
      </c>
      <c r="G3882" t="s">
        <v>27</v>
      </c>
      <c r="H3882" t="s">
        <v>176</v>
      </c>
      <c r="I3882">
        <f>IF(OR(financial_transactions35[[#This Row],[amount]]&lt;$L$16, financial_transactions35[[#This Row],[amount]]&gt;$L$17), 1, 0)</f>
        <v>1</v>
      </c>
    </row>
    <row r="3883" spans="1:9">
      <c r="A3883" t="s">
        <v>7391</v>
      </c>
      <c r="B3883" s="3">
        <v>45444</v>
      </c>
      <c r="C3883" t="s">
        <v>2267</v>
      </c>
      <c r="D3883">
        <v>1021.21</v>
      </c>
      <c r="E3883" t="s">
        <v>19</v>
      </c>
      <c r="F3883" t="s">
        <v>20</v>
      </c>
      <c r="G3883" t="s">
        <v>39</v>
      </c>
      <c r="H3883" t="s">
        <v>176</v>
      </c>
      <c r="I3883">
        <f>IF(OR(financial_transactions35[[#This Row],[amount]]&lt;$L$16, financial_transactions35[[#This Row],[amount]]&gt;$L$17), 1, 0)</f>
        <v>1</v>
      </c>
    </row>
    <row r="3884" spans="1:9">
      <c r="A3884" t="s">
        <v>7392</v>
      </c>
      <c r="B3884" s="3">
        <v>45445</v>
      </c>
      <c r="C3884" t="s">
        <v>7393</v>
      </c>
      <c r="D3884">
        <v>1656.27</v>
      </c>
      <c r="E3884" t="s">
        <v>67</v>
      </c>
      <c r="F3884" t="s">
        <v>32</v>
      </c>
      <c r="G3884" t="s">
        <v>27</v>
      </c>
      <c r="H3884" t="s">
        <v>36</v>
      </c>
      <c r="I3884">
        <f>IF(OR(financial_transactions35[[#This Row],[amount]]&lt;$L$16, financial_transactions35[[#This Row],[amount]]&gt;$L$17), 1, 0)</f>
        <v>1</v>
      </c>
    </row>
    <row r="3885" spans="1:9">
      <c r="A3885" t="s">
        <v>7394</v>
      </c>
      <c r="B3885" s="3">
        <v>45445</v>
      </c>
      <c r="C3885" t="s">
        <v>7395</v>
      </c>
      <c r="D3885">
        <v>1603.35</v>
      </c>
      <c r="E3885" t="s">
        <v>31</v>
      </c>
      <c r="F3885" t="s">
        <v>32</v>
      </c>
      <c r="G3885" t="s">
        <v>21</v>
      </c>
      <c r="H3885" t="s">
        <v>57</v>
      </c>
      <c r="I3885">
        <f>IF(OR(financial_transactions35[[#This Row],[amount]]&lt;$L$16, financial_transactions35[[#This Row],[amount]]&gt;$L$17), 1, 0)</f>
        <v>1</v>
      </c>
    </row>
    <row r="3886" spans="1:9">
      <c r="A3886" t="s">
        <v>7396</v>
      </c>
      <c r="B3886" s="3">
        <v>45445</v>
      </c>
      <c r="C3886" t="s">
        <v>6466</v>
      </c>
      <c r="D3886">
        <v>118.63</v>
      </c>
      <c r="E3886" t="s">
        <v>47</v>
      </c>
      <c r="F3886" t="s">
        <v>32</v>
      </c>
      <c r="G3886" t="s">
        <v>48</v>
      </c>
      <c r="H3886" t="s">
        <v>75</v>
      </c>
      <c r="I3886">
        <f>IF(OR(financial_transactions35[[#This Row],[amount]]&lt;$L$16, financial_transactions35[[#This Row],[amount]]&gt;$L$17), 1, 0)</f>
        <v>1</v>
      </c>
    </row>
    <row r="3887" spans="1:9">
      <c r="A3887" t="s">
        <v>7397</v>
      </c>
      <c r="B3887" s="3">
        <v>45445</v>
      </c>
      <c r="C3887" t="s">
        <v>7398</v>
      </c>
      <c r="D3887">
        <v>468.38</v>
      </c>
      <c r="E3887" t="s">
        <v>16079</v>
      </c>
      <c r="F3887" t="s">
        <v>26</v>
      </c>
      <c r="G3887" t="s">
        <v>39</v>
      </c>
      <c r="H3887" t="s">
        <v>75</v>
      </c>
      <c r="I3887">
        <f>IF(OR(financial_transactions35[[#This Row],[amount]]&lt;$L$16, financial_transactions35[[#This Row],[amount]]&gt;$L$17), 1, 0)</f>
        <v>1</v>
      </c>
    </row>
    <row r="3888" spans="1:9">
      <c r="A3888" t="s">
        <v>7399</v>
      </c>
      <c r="B3888" s="3">
        <v>45445</v>
      </c>
      <c r="C3888" t="s">
        <v>5542</v>
      </c>
      <c r="D3888">
        <v>1979.61</v>
      </c>
      <c r="E3888" t="s">
        <v>122</v>
      </c>
      <c r="F3888" t="s">
        <v>26</v>
      </c>
      <c r="G3888" t="s">
        <v>27</v>
      </c>
      <c r="H3888" t="s">
        <v>44</v>
      </c>
      <c r="I3888">
        <f>IF(OR(financial_transactions35[[#This Row],[amount]]&lt;$L$16, financial_transactions35[[#This Row],[amount]]&gt;$L$17), 1, 0)</f>
        <v>1</v>
      </c>
    </row>
    <row r="3889" spans="1:9">
      <c r="A3889" t="s">
        <v>7400</v>
      </c>
      <c r="B3889" s="3">
        <v>45445</v>
      </c>
      <c r="C3889" t="s">
        <v>7401</v>
      </c>
      <c r="D3889">
        <v>416.22</v>
      </c>
      <c r="E3889" t="s">
        <v>52</v>
      </c>
      <c r="F3889" t="s">
        <v>26</v>
      </c>
      <c r="G3889" t="s">
        <v>21</v>
      </c>
      <c r="H3889" t="s">
        <v>22</v>
      </c>
      <c r="I3889">
        <f>IF(OR(financial_transactions35[[#This Row],[amount]]&lt;$L$16, financial_transactions35[[#This Row],[amount]]&gt;$L$17), 1, 0)</f>
        <v>1</v>
      </c>
    </row>
    <row r="3890" spans="1:9">
      <c r="A3890" t="s">
        <v>7404</v>
      </c>
      <c r="B3890" s="3">
        <v>45445</v>
      </c>
      <c r="C3890" t="s">
        <v>7405</v>
      </c>
      <c r="D3890">
        <v>277.61</v>
      </c>
      <c r="E3890" t="s">
        <v>64</v>
      </c>
      <c r="F3890" t="s">
        <v>32</v>
      </c>
      <c r="G3890" t="s">
        <v>21</v>
      </c>
      <c r="H3890" t="s">
        <v>33</v>
      </c>
      <c r="I3890">
        <f>IF(OR(financial_transactions35[[#This Row],[amount]]&lt;$L$16, financial_transactions35[[#This Row],[amount]]&gt;$L$17), 1, 0)</f>
        <v>1</v>
      </c>
    </row>
    <row r="3891" spans="1:9">
      <c r="A3891" t="s">
        <v>7406</v>
      </c>
      <c r="B3891" s="3">
        <v>45445</v>
      </c>
      <c r="C3891" t="s">
        <v>4772</v>
      </c>
      <c r="D3891">
        <v>1808.35</v>
      </c>
      <c r="E3891" t="s">
        <v>19</v>
      </c>
      <c r="F3891" t="s">
        <v>20</v>
      </c>
      <c r="G3891" t="s">
        <v>39</v>
      </c>
      <c r="H3891" t="s">
        <v>28</v>
      </c>
      <c r="I3891">
        <f>IF(OR(financial_transactions35[[#This Row],[amount]]&lt;$L$16, financial_transactions35[[#This Row],[amount]]&gt;$L$17), 1, 0)</f>
        <v>1</v>
      </c>
    </row>
    <row r="3892" spans="1:9">
      <c r="A3892" t="s">
        <v>7407</v>
      </c>
      <c r="B3892" s="3">
        <v>45445</v>
      </c>
      <c r="C3892" t="s">
        <v>6760</v>
      </c>
      <c r="D3892">
        <v>1310.52</v>
      </c>
      <c r="E3892" t="s">
        <v>25</v>
      </c>
      <c r="F3892" t="s">
        <v>61</v>
      </c>
      <c r="G3892" t="s">
        <v>39</v>
      </c>
      <c r="H3892" t="s">
        <v>87</v>
      </c>
      <c r="I3892">
        <f>IF(OR(financial_transactions35[[#This Row],[amount]]&lt;$L$16, financial_transactions35[[#This Row],[amount]]&gt;$L$17), 1, 0)</f>
        <v>1</v>
      </c>
    </row>
    <row r="3893" spans="1:9">
      <c r="A3893" t="s">
        <v>7408</v>
      </c>
      <c r="B3893" s="3">
        <v>45445</v>
      </c>
      <c r="C3893" t="s">
        <v>505</v>
      </c>
      <c r="D3893">
        <v>1644.61</v>
      </c>
      <c r="E3893" t="s">
        <v>31</v>
      </c>
      <c r="F3893" t="s">
        <v>20</v>
      </c>
      <c r="G3893" t="s">
        <v>39</v>
      </c>
      <c r="H3893" t="s">
        <v>176</v>
      </c>
      <c r="I3893">
        <f>IF(OR(financial_transactions35[[#This Row],[amount]]&lt;$L$16, financial_transactions35[[#This Row],[amount]]&gt;$L$17), 1, 0)</f>
        <v>1</v>
      </c>
    </row>
    <row r="3894" spans="1:9">
      <c r="A3894" t="s">
        <v>7409</v>
      </c>
      <c r="B3894" s="3">
        <v>45445</v>
      </c>
      <c r="C3894" t="s">
        <v>7410</v>
      </c>
      <c r="D3894">
        <v>1035.94</v>
      </c>
      <c r="E3894" t="s">
        <v>64</v>
      </c>
      <c r="F3894" t="s">
        <v>20</v>
      </c>
      <c r="G3894" t="s">
        <v>27</v>
      </c>
      <c r="H3894" t="s">
        <v>22</v>
      </c>
      <c r="I3894">
        <f>IF(OR(financial_transactions35[[#This Row],[amount]]&lt;$L$16, financial_transactions35[[#This Row],[amount]]&gt;$L$17), 1, 0)</f>
        <v>1</v>
      </c>
    </row>
    <row r="3895" spans="1:9">
      <c r="A3895" t="s">
        <v>7411</v>
      </c>
      <c r="B3895" s="3">
        <v>45445</v>
      </c>
      <c r="C3895" t="s">
        <v>7412</v>
      </c>
      <c r="D3895">
        <v>152.34</v>
      </c>
      <c r="E3895" t="s">
        <v>122</v>
      </c>
      <c r="F3895" t="s">
        <v>26</v>
      </c>
      <c r="G3895" t="s">
        <v>21</v>
      </c>
      <c r="H3895" t="s">
        <v>36</v>
      </c>
      <c r="I3895">
        <f>IF(OR(financial_transactions35[[#This Row],[amount]]&lt;$L$16, financial_transactions35[[#This Row],[amount]]&gt;$L$17), 1, 0)</f>
        <v>1</v>
      </c>
    </row>
    <row r="3896" spans="1:9">
      <c r="A3896" t="s">
        <v>7413</v>
      </c>
      <c r="B3896" s="3">
        <v>45445</v>
      </c>
      <c r="C3896" t="s">
        <v>7414</v>
      </c>
      <c r="D3896">
        <v>116.05</v>
      </c>
      <c r="E3896" t="s">
        <v>25</v>
      </c>
      <c r="F3896" t="s">
        <v>61</v>
      </c>
      <c r="G3896" t="s">
        <v>21</v>
      </c>
      <c r="H3896" t="s">
        <v>75</v>
      </c>
      <c r="I3896">
        <f>IF(OR(financial_transactions35[[#This Row],[amount]]&lt;$L$16, financial_transactions35[[#This Row],[amount]]&gt;$L$17), 1, 0)</f>
        <v>1</v>
      </c>
    </row>
    <row r="3897" spans="1:9">
      <c r="A3897" t="s">
        <v>7415</v>
      </c>
      <c r="B3897" s="3">
        <v>45445</v>
      </c>
      <c r="C3897" t="s">
        <v>7416</v>
      </c>
      <c r="D3897">
        <v>387.48</v>
      </c>
      <c r="E3897" t="s">
        <v>52</v>
      </c>
      <c r="F3897" t="s">
        <v>61</v>
      </c>
      <c r="G3897" t="s">
        <v>27</v>
      </c>
      <c r="H3897" t="s">
        <v>40</v>
      </c>
      <c r="I3897">
        <f>IF(OR(financial_transactions35[[#This Row],[amount]]&lt;$L$16, financial_transactions35[[#This Row],[amount]]&gt;$L$17), 1, 0)</f>
        <v>1</v>
      </c>
    </row>
    <row r="3898" spans="1:9">
      <c r="A3898" t="s">
        <v>7419</v>
      </c>
      <c r="B3898" s="3">
        <v>45445</v>
      </c>
      <c r="C3898" t="s">
        <v>7420</v>
      </c>
      <c r="D3898">
        <v>1779.39</v>
      </c>
      <c r="E3898" t="s">
        <v>25</v>
      </c>
      <c r="F3898" t="s">
        <v>20</v>
      </c>
      <c r="G3898" t="s">
        <v>21</v>
      </c>
      <c r="H3898" t="s">
        <v>53</v>
      </c>
      <c r="I3898">
        <f>IF(OR(financial_transactions35[[#This Row],[amount]]&lt;$L$16, financial_transactions35[[#This Row],[amount]]&gt;$L$17), 1, 0)</f>
        <v>1</v>
      </c>
    </row>
    <row r="3899" spans="1:9">
      <c r="A3899" t="s">
        <v>7421</v>
      </c>
      <c r="B3899" s="3">
        <v>45445</v>
      </c>
      <c r="C3899" t="s">
        <v>7422</v>
      </c>
      <c r="D3899">
        <v>748.04</v>
      </c>
      <c r="E3899" t="s">
        <v>47</v>
      </c>
      <c r="F3899" t="s">
        <v>26</v>
      </c>
      <c r="G3899" t="s">
        <v>39</v>
      </c>
      <c r="H3899" t="s">
        <v>75</v>
      </c>
      <c r="I3899">
        <f>IF(OR(financial_transactions35[[#This Row],[amount]]&lt;$L$16, financial_transactions35[[#This Row],[amount]]&gt;$L$17), 1, 0)</f>
        <v>1</v>
      </c>
    </row>
    <row r="3900" spans="1:9">
      <c r="A3900" t="s">
        <v>7423</v>
      </c>
      <c r="B3900" s="3">
        <v>45445</v>
      </c>
      <c r="C3900" t="s">
        <v>7424</v>
      </c>
      <c r="D3900">
        <v>1790.29</v>
      </c>
      <c r="E3900" t="s">
        <v>16110</v>
      </c>
      <c r="F3900" t="s">
        <v>26</v>
      </c>
      <c r="G3900" t="s">
        <v>21</v>
      </c>
      <c r="H3900" t="s">
        <v>16080</v>
      </c>
      <c r="I3900">
        <f>IF(OR(financial_transactions35[[#This Row],[amount]]&lt;$L$16, financial_transactions35[[#This Row],[amount]]&gt;$L$17), 1, 0)</f>
        <v>1</v>
      </c>
    </row>
    <row r="3901" spans="1:9">
      <c r="A3901" t="s">
        <v>7425</v>
      </c>
      <c r="B3901" s="3">
        <v>45445</v>
      </c>
      <c r="C3901" t="s">
        <v>7426</v>
      </c>
      <c r="D3901">
        <v>361.44</v>
      </c>
      <c r="E3901" t="s">
        <v>47</v>
      </c>
      <c r="F3901" t="s">
        <v>61</v>
      </c>
      <c r="G3901" t="s">
        <v>21</v>
      </c>
      <c r="H3901" t="s">
        <v>36</v>
      </c>
      <c r="I3901">
        <f>IF(OR(financial_transactions35[[#This Row],[amount]]&lt;$L$16, financial_transactions35[[#This Row],[amount]]&gt;$L$17), 1, 0)</f>
        <v>1</v>
      </c>
    </row>
    <row r="3902" spans="1:9">
      <c r="A3902" t="s">
        <v>7427</v>
      </c>
      <c r="B3902" s="3">
        <v>45445</v>
      </c>
      <c r="C3902" t="s">
        <v>7428</v>
      </c>
      <c r="D3902">
        <v>474.46</v>
      </c>
      <c r="E3902" t="s">
        <v>31</v>
      </c>
      <c r="F3902" t="s">
        <v>61</v>
      </c>
      <c r="G3902" t="s">
        <v>39</v>
      </c>
      <c r="H3902" t="s">
        <v>22</v>
      </c>
      <c r="I3902">
        <f>IF(OR(financial_transactions35[[#This Row],[amount]]&lt;$L$16, financial_transactions35[[#This Row],[amount]]&gt;$L$17), 1, 0)</f>
        <v>1</v>
      </c>
    </row>
    <row r="3903" spans="1:9">
      <c r="A3903" t="s">
        <v>7429</v>
      </c>
      <c r="B3903" s="3">
        <v>45445</v>
      </c>
      <c r="C3903" t="s">
        <v>7430</v>
      </c>
      <c r="D3903">
        <v>708.91</v>
      </c>
      <c r="E3903" t="s">
        <v>67</v>
      </c>
      <c r="F3903" t="s">
        <v>20</v>
      </c>
      <c r="G3903" t="s">
        <v>21</v>
      </c>
      <c r="H3903" t="s">
        <v>16080</v>
      </c>
      <c r="I3903">
        <f>IF(OR(financial_transactions35[[#This Row],[amount]]&lt;$L$16, financial_transactions35[[#This Row],[amount]]&gt;$L$17), 1, 0)</f>
        <v>1</v>
      </c>
    </row>
    <row r="3904" spans="1:9">
      <c r="A3904" t="s">
        <v>7431</v>
      </c>
      <c r="B3904" s="3">
        <v>45445</v>
      </c>
      <c r="C3904" t="s">
        <v>6334</v>
      </c>
      <c r="D3904">
        <v>1740.57</v>
      </c>
      <c r="E3904" t="s">
        <v>25</v>
      </c>
      <c r="F3904" t="s">
        <v>32</v>
      </c>
      <c r="G3904" t="s">
        <v>39</v>
      </c>
      <c r="H3904" t="s">
        <v>40</v>
      </c>
      <c r="I3904">
        <f>IF(OR(financial_transactions35[[#This Row],[amount]]&lt;$L$16, financial_transactions35[[#This Row],[amount]]&gt;$L$17), 1, 0)</f>
        <v>1</v>
      </c>
    </row>
    <row r="3905" spans="1:9">
      <c r="A3905" t="s">
        <v>7432</v>
      </c>
      <c r="B3905" s="3">
        <v>45445</v>
      </c>
      <c r="C3905" t="s">
        <v>7433</v>
      </c>
      <c r="D3905">
        <v>984.16</v>
      </c>
      <c r="E3905" t="s">
        <v>31</v>
      </c>
      <c r="F3905" t="s">
        <v>20</v>
      </c>
      <c r="G3905" t="s">
        <v>39</v>
      </c>
      <c r="H3905" t="s">
        <v>94</v>
      </c>
      <c r="I3905">
        <f>IF(OR(financial_transactions35[[#This Row],[amount]]&lt;$L$16, financial_transactions35[[#This Row],[amount]]&gt;$L$17), 1, 0)</f>
        <v>1</v>
      </c>
    </row>
    <row r="3906" spans="1:9">
      <c r="A3906" t="s">
        <v>7434</v>
      </c>
      <c r="B3906" s="3">
        <v>45445</v>
      </c>
      <c r="C3906" t="s">
        <v>1287</v>
      </c>
      <c r="D3906">
        <v>474.1</v>
      </c>
      <c r="E3906" t="s">
        <v>16110</v>
      </c>
      <c r="F3906" t="s">
        <v>20</v>
      </c>
      <c r="G3906" t="s">
        <v>39</v>
      </c>
      <c r="H3906" t="s">
        <v>75</v>
      </c>
      <c r="I3906">
        <f>IF(OR(financial_transactions35[[#This Row],[amount]]&lt;$L$16, financial_transactions35[[#This Row],[amount]]&gt;$L$17), 1, 0)</f>
        <v>1</v>
      </c>
    </row>
    <row r="3907" spans="1:9">
      <c r="A3907" t="s">
        <v>7435</v>
      </c>
      <c r="B3907" s="3">
        <v>45446</v>
      </c>
      <c r="C3907" t="s">
        <v>7436</v>
      </c>
      <c r="D3907">
        <v>1196.81</v>
      </c>
      <c r="E3907" t="s">
        <v>25</v>
      </c>
      <c r="F3907" t="s">
        <v>32</v>
      </c>
      <c r="G3907" t="s">
        <v>21</v>
      </c>
      <c r="H3907" t="s">
        <v>75</v>
      </c>
      <c r="I3907">
        <f>IF(OR(financial_transactions35[[#This Row],[amount]]&lt;$L$16, financial_transactions35[[#This Row],[amount]]&gt;$L$17), 1, 0)</f>
        <v>1</v>
      </c>
    </row>
    <row r="3908" spans="1:9">
      <c r="A3908" t="s">
        <v>7437</v>
      </c>
      <c r="B3908" s="3">
        <v>45446</v>
      </c>
      <c r="C3908" t="s">
        <v>2682</v>
      </c>
      <c r="D3908">
        <v>1630.15</v>
      </c>
      <c r="E3908" t="s">
        <v>16110</v>
      </c>
      <c r="F3908" t="s">
        <v>26</v>
      </c>
      <c r="G3908" t="s">
        <v>27</v>
      </c>
      <c r="H3908" t="s">
        <v>33</v>
      </c>
      <c r="I3908">
        <f>IF(OR(financial_transactions35[[#This Row],[amount]]&lt;$L$16, financial_transactions35[[#This Row],[amount]]&gt;$L$17), 1, 0)</f>
        <v>1</v>
      </c>
    </row>
    <row r="3909" spans="1:9">
      <c r="A3909" t="s">
        <v>7440</v>
      </c>
      <c r="B3909" s="3">
        <v>45446</v>
      </c>
      <c r="C3909" t="s">
        <v>7441</v>
      </c>
      <c r="D3909">
        <v>1369.7</v>
      </c>
      <c r="E3909" t="s">
        <v>31</v>
      </c>
      <c r="F3909" t="s">
        <v>26</v>
      </c>
      <c r="G3909" t="s">
        <v>21</v>
      </c>
      <c r="H3909" t="s">
        <v>22</v>
      </c>
      <c r="I3909">
        <f>IF(OR(financial_transactions35[[#This Row],[amount]]&lt;$L$16, financial_transactions35[[#This Row],[amount]]&gt;$L$17), 1, 0)</f>
        <v>1</v>
      </c>
    </row>
    <row r="3910" spans="1:9">
      <c r="A3910" t="s">
        <v>7442</v>
      </c>
      <c r="B3910" s="3">
        <v>45446</v>
      </c>
      <c r="C3910" t="s">
        <v>7443</v>
      </c>
      <c r="D3910">
        <v>449.67</v>
      </c>
      <c r="E3910" t="s">
        <v>47</v>
      </c>
      <c r="F3910" t="s">
        <v>20</v>
      </c>
      <c r="G3910" t="s">
        <v>48</v>
      </c>
      <c r="H3910" t="s">
        <v>22</v>
      </c>
      <c r="I3910">
        <f>IF(OR(financial_transactions35[[#This Row],[amount]]&lt;$L$16, financial_transactions35[[#This Row],[amount]]&gt;$L$17), 1, 0)</f>
        <v>1</v>
      </c>
    </row>
    <row r="3911" spans="1:9">
      <c r="A3911" t="s">
        <v>7444</v>
      </c>
      <c r="B3911" s="3">
        <v>45446</v>
      </c>
      <c r="C3911" t="s">
        <v>3650</v>
      </c>
      <c r="D3911">
        <v>1039.28</v>
      </c>
      <c r="E3911" t="s">
        <v>16110</v>
      </c>
      <c r="F3911" t="s">
        <v>61</v>
      </c>
      <c r="G3911" t="s">
        <v>39</v>
      </c>
      <c r="H3911" t="s">
        <v>49</v>
      </c>
      <c r="I3911">
        <f>IF(OR(financial_transactions35[[#This Row],[amount]]&lt;$L$16, financial_transactions35[[#This Row],[amount]]&gt;$L$17), 1, 0)</f>
        <v>1</v>
      </c>
    </row>
    <row r="3912" spans="1:9">
      <c r="A3912" t="s">
        <v>7445</v>
      </c>
      <c r="B3912" s="3">
        <v>45446</v>
      </c>
      <c r="C3912" t="s">
        <v>4786</v>
      </c>
      <c r="D3912">
        <v>670.6</v>
      </c>
      <c r="E3912" t="s">
        <v>31</v>
      </c>
      <c r="F3912" t="s">
        <v>61</v>
      </c>
      <c r="G3912" t="s">
        <v>27</v>
      </c>
      <c r="H3912" t="s">
        <v>94</v>
      </c>
      <c r="I3912">
        <f>IF(OR(financial_transactions35[[#This Row],[amount]]&lt;$L$16, financial_transactions35[[#This Row],[amount]]&gt;$L$17), 1, 0)</f>
        <v>1</v>
      </c>
    </row>
    <row r="3913" spans="1:9">
      <c r="A3913" t="s">
        <v>7446</v>
      </c>
      <c r="B3913" s="3">
        <v>45446</v>
      </c>
      <c r="C3913" t="s">
        <v>7447</v>
      </c>
      <c r="D3913">
        <v>169.9</v>
      </c>
      <c r="E3913" t="s">
        <v>122</v>
      </c>
      <c r="F3913" t="s">
        <v>32</v>
      </c>
      <c r="G3913" t="s">
        <v>39</v>
      </c>
      <c r="H3913" t="s">
        <v>28</v>
      </c>
      <c r="I3913">
        <f>IF(OR(financial_transactions35[[#This Row],[amount]]&lt;$L$16, financial_transactions35[[#This Row],[amount]]&gt;$L$17), 1, 0)</f>
        <v>1</v>
      </c>
    </row>
    <row r="3914" spans="1:9">
      <c r="A3914" t="s">
        <v>7448</v>
      </c>
      <c r="B3914" s="3">
        <v>45446</v>
      </c>
      <c r="C3914" t="s">
        <v>5581</v>
      </c>
      <c r="D3914">
        <v>1143.47</v>
      </c>
      <c r="E3914" t="s">
        <v>67</v>
      </c>
      <c r="F3914" t="s">
        <v>20</v>
      </c>
      <c r="G3914" t="s">
        <v>21</v>
      </c>
      <c r="H3914" t="s">
        <v>40</v>
      </c>
      <c r="I3914">
        <f>IF(OR(financial_transactions35[[#This Row],[amount]]&lt;$L$16, financial_transactions35[[#This Row],[amount]]&gt;$L$17), 1, 0)</f>
        <v>1</v>
      </c>
    </row>
    <row r="3915" spans="1:9">
      <c r="A3915" t="s">
        <v>7449</v>
      </c>
      <c r="B3915" s="3">
        <v>45446</v>
      </c>
      <c r="C3915" t="s">
        <v>7450</v>
      </c>
      <c r="D3915">
        <v>1332.46</v>
      </c>
      <c r="E3915" t="s">
        <v>67</v>
      </c>
      <c r="F3915" t="s">
        <v>26</v>
      </c>
      <c r="G3915" t="s">
        <v>21</v>
      </c>
      <c r="H3915" t="s">
        <v>94</v>
      </c>
      <c r="I3915">
        <f>IF(OR(financial_transactions35[[#This Row],[amount]]&lt;$L$16, financial_transactions35[[#This Row],[amount]]&gt;$L$17), 1, 0)</f>
        <v>1</v>
      </c>
    </row>
    <row r="3916" spans="1:9">
      <c r="A3916" t="s">
        <v>7451</v>
      </c>
      <c r="B3916" s="3">
        <v>45446</v>
      </c>
      <c r="C3916" t="s">
        <v>7452</v>
      </c>
      <c r="D3916">
        <v>276.5</v>
      </c>
      <c r="E3916" t="s">
        <v>67</v>
      </c>
      <c r="F3916" t="s">
        <v>20</v>
      </c>
      <c r="G3916" t="s">
        <v>21</v>
      </c>
      <c r="H3916" t="s">
        <v>36</v>
      </c>
      <c r="I3916">
        <f>IF(OR(financial_transactions35[[#This Row],[amount]]&lt;$L$16, financial_transactions35[[#This Row],[amount]]&gt;$L$17), 1, 0)</f>
        <v>1</v>
      </c>
    </row>
    <row r="3917" spans="1:9">
      <c r="A3917" t="s">
        <v>7453</v>
      </c>
      <c r="B3917" s="3">
        <v>45446</v>
      </c>
      <c r="C3917" t="s">
        <v>706</v>
      </c>
      <c r="D3917">
        <v>1177.26</v>
      </c>
      <c r="E3917" t="s">
        <v>31</v>
      </c>
      <c r="F3917" t="s">
        <v>32</v>
      </c>
      <c r="G3917" t="s">
        <v>39</v>
      </c>
      <c r="H3917" t="s">
        <v>36</v>
      </c>
      <c r="I3917">
        <f>IF(OR(financial_transactions35[[#This Row],[amount]]&lt;$L$16, financial_transactions35[[#This Row],[amount]]&gt;$L$17), 1, 0)</f>
        <v>1</v>
      </c>
    </row>
    <row r="3918" spans="1:9">
      <c r="A3918" t="s">
        <v>7454</v>
      </c>
      <c r="B3918" s="3">
        <v>45446</v>
      </c>
      <c r="C3918" t="s">
        <v>7455</v>
      </c>
      <c r="D3918">
        <v>1108.3499999999999</v>
      </c>
      <c r="E3918" t="s">
        <v>122</v>
      </c>
      <c r="F3918" t="s">
        <v>20</v>
      </c>
      <c r="G3918" t="s">
        <v>48</v>
      </c>
      <c r="H3918" t="s">
        <v>53</v>
      </c>
      <c r="I3918">
        <f>IF(OR(financial_transactions35[[#This Row],[amount]]&lt;$L$16, financial_transactions35[[#This Row],[amount]]&gt;$L$17), 1, 0)</f>
        <v>1</v>
      </c>
    </row>
    <row r="3919" spans="1:9">
      <c r="A3919" t="s">
        <v>7456</v>
      </c>
      <c r="B3919" s="3">
        <v>45446</v>
      </c>
      <c r="C3919" t="s">
        <v>843</v>
      </c>
      <c r="D3919">
        <v>1435.85</v>
      </c>
      <c r="E3919" t="s">
        <v>52</v>
      </c>
      <c r="F3919" t="s">
        <v>32</v>
      </c>
      <c r="G3919" t="s">
        <v>48</v>
      </c>
      <c r="H3919" t="s">
        <v>16080</v>
      </c>
      <c r="I3919">
        <f>IF(OR(financial_transactions35[[#This Row],[amount]]&lt;$L$16, financial_transactions35[[#This Row],[amount]]&gt;$L$17), 1, 0)</f>
        <v>1</v>
      </c>
    </row>
    <row r="3920" spans="1:9">
      <c r="A3920" t="s">
        <v>7457</v>
      </c>
      <c r="B3920" s="3">
        <v>45446</v>
      </c>
      <c r="C3920" t="s">
        <v>3533</v>
      </c>
      <c r="D3920">
        <v>636.80999999999995</v>
      </c>
      <c r="E3920" t="s">
        <v>16110</v>
      </c>
      <c r="F3920" t="s">
        <v>20</v>
      </c>
      <c r="G3920" t="s">
        <v>21</v>
      </c>
      <c r="H3920" t="s">
        <v>33</v>
      </c>
      <c r="I3920">
        <f>IF(OR(financial_transactions35[[#This Row],[amount]]&lt;$L$16, financial_transactions35[[#This Row],[amount]]&gt;$L$17), 1, 0)</f>
        <v>1</v>
      </c>
    </row>
    <row r="3921" spans="1:9">
      <c r="A3921" t="s">
        <v>7458</v>
      </c>
      <c r="B3921" s="3">
        <v>45446</v>
      </c>
      <c r="C3921" t="s">
        <v>7459</v>
      </c>
      <c r="D3921">
        <v>1469.99</v>
      </c>
      <c r="E3921" t="s">
        <v>16079</v>
      </c>
      <c r="F3921" t="s">
        <v>20</v>
      </c>
      <c r="G3921" t="s">
        <v>21</v>
      </c>
      <c r="H3921" t="s">
        <v>176</v>
      </c>
      <c r="I3921">
        <f>IF(OR(financial_transactions35[[#This Row],[amount]]&lt;$L$16, financial_transactions35[[#This Row],[amount]]&gt;$L$17), 1, 0)</f>
        <v>1</v>
      </c>
    </row>
    <row r="3922" spans="1:9">
      <c r="A3922" t="s">
        <v>7460</v>
      </c>
      <c r="B3922" s="3">
        <v>45446</v>
      </c>
      <c r="C3922" t="s">
        <v>7461</v>
      </c>
      <c r="D3922">
        <v>906.36</v>
      </c>
      <c r="E3922" t="s">
        <v>47</v>
      </c>
      <c r="F3922" t="s">
        <v>26</v>
      </c>
      <c r="G3922" t="s">
        <v>39</v>
      </c>
      <c r="H3922" t="s">
        <v>75</v>
      </c>
      <c r="I3922">
        <f>IF(OR(financial_transactions35[[#This Row],[amount]]&lt;$L$16, financial_transactions35[[#This Row],[amount]]&gt;$L$17), 1, 0)</f>
        <v>1</v>
      </c>
    </row>
    <row r="3923" spans="1:9">
      <c r="A3923" t="s">
        <v>7462</v>
      </c>
      <c r="B3923" s="3">
        <v>45446</v>
      </c>
      <c r="C3923" t="s">
        <v>5598</v>
      </c>
      <c r="D3923">
        <v>687.4</v>
      </c>
      <c r="E3923" t="s">
        <v>70</v>
      </c>
      <c r="F3923" t="s">
        <v>26</v>
      </c>
      <c r="G3923" t="s">
        <v>21</v>
      </c>
      <c r="H3923" t="s">
        <v>176</v>
      </c>
      <c r="I3923">
        <f>IF(OR(financial_transactions35[[#This Row],[amount]]&lt;$L$16, financial_transactions35[[#This Row],[amount]]&gt;$L$17), 1, 0)</f>
        <v>1</v>
      </c>
    </row>
    <row r="3924" spans="1:9">
      <c r="A3924" t="s">
        <v>7463</v>
      </c>
      <c r="B3924" s="3">
        <v>45446</v>
      </c>
      <c r="C3924" t="s">
        <v>7464</v>
      </c>
      <c r="D3924">
        <v>1932.92</v>
      </c>
      <c r="E3924" t="s">
        <v>67</v>
      </c>
      <c r="F3924" t="s">
        <v>26</v>
      </c>
      <c r="G3924" t="s">
        <v>21</v>
      </c>
      <c r="H3924" t="s">
        <v>94</v>
      </c>
      <c r="I3924">
        <f>IF(OR(financial_transactions35[[#This Row],[amount]]&lt;$L$16, financial_transactions35[[#This Row],[amount]]&gt;$L$17), 1, 0)</f>
        <v>1</v>
      </c>
    </row>
    <row r="3925" spans="1:9">
      <c r="A3925" t="s">
        <v>7465</v>
      </c>
      <c r="B3925" s="3">
        <v>45446</v>
      </c>
      <c r="C3925" t="s">
        <v>7466</v>
      </c>
      <c r="D3925">
        <v>322.83</v>
      </c>
      <c r="E3925" t="s">
        <v>122</v>
      </c>
      <c r="F3925" t="s">
        <v>61</v>
      </c>
      <c r="G3925" t="s">
        <v>27</v>
      </c>
      <c r="H3925" t="s">
        <v>87</v>
      </c>
      <c r="I3925">
        <f>IF(OR(financial_transactions35[[#This Row],[amount]]&lt;$L$16, financial_transactions35[[#This Row],[amount]]&gt;$L$17), 1, 0)</f>
        <v>1</v>
      </c>
    </row>
    <row r="3926" spans="1:9">
      <c r="A3926" t="s">
        <v>7467</v>
      </c>
      <c r="B3926" s="3">
        <v>45446</v>
      </c>
      <c r="C3926" t="s">
        <v>4108</v>
      </c>
      <c r="D3926">
        <v>872.64</v>
      </c>
      <c r="E3926" t="s">
        <v>52</v>
      </c>
      <c r="F3926" t="s">
        <v>26</v>
      </c>
      <c r="G3926" t="s">
        <v>48</v>
      </c>
      <c r="H3926" t="s">
        <v>75</v>
      </c>
      <c r="I3926">
        <f>IF(OR(financial_transactions35[[#This Row],[amount]]&lt;$L$16, financial_transactions35[[#This Row],[amount]]&gt;$L$17), 1, 0)</f>
        <v>1</v>
      </c>
    </row>
    <row r="3927" spans="1:9">
      <c r="A3927" t="s">
        <v>7468</v>
      </c>
      <c r="B3927" s="3">
        <v>45446</v>
      </c>
      <c r="C3927" t="s">
        <v>7469</v>
      </c>
      <c r="D3927">
        <v>1633.15</v>
      </c>
      <c r="E3927" t="s">
        <v>16110</v>
      </c>
      <c r="F3927" t="s">
        <v>61</v>
      </c>
      <c r="G3927" t="s">
        <v>21</v>
      </c>
      <c r="H3927" t="s">
        <v>28</v>
      </c>
      <c r="I3927">
        <f>IF(OR(financial_transactions35[[#This Row],[amount]]&lt;$L$16, financial_transactions35[[#This Row],[amount]]&gt;$L$17), 1, 0)</f>
        <v>1</v>
      </c>
    </row>
    <row r="3928" spans="1:9">
      <c r="A3928" t="s">
        <v>7470</v>
      </c>
      <c r="B3928" s="3">
        <v>45447</v>
      </c>
      <c r="C3928" t="s">
        <v>7471</v>
      </c>
      <c r="D3928">
        <v>183.47</v>
      </c>
      <c r="E3928" t="s">
        <v>19</v>
      </c>
      <c r="F3928" t="s">
        <v>61</v>
      </c>
      <c r="G3928" t="s">
        <v>48</v>
      </c>
      <c r="H3928" t="s">
        <v>123</v>
      </c>
      <c r="I3928">
        <f>IF(OR(financial_transactions35[[#This Row],[amount]]&lt;$L$16, financial_transactions35[[#This Row],[amount]]&gt;$L$17), 1, 0)</f>
        <v>1</v>
      </c>
    </row>
    <row r="3929" spans="1:9">
      <c r="A3929" t="s">
        <v>7472</v>
      </c>
      <c r="B3929" s="3">
        <v>45447</v>
      </c>
      <c r="C3929" t="s">
        <v>7473</v>
      </c>
      <c r="D3929">
        <v>1038.02</v>
      </c>
      <c r="E3929" t="s">
        <v>64</v>
      </c>
      <c r="F3929" t="s">
        <v>26</v>
      </c>
      <c r="G3929" t="s">
        <v>48</v>
      </c>
      <c r="H3929" t="s">
        <v>22</v>
      </c>
      <c r="I3929">
        <f>IF(OR(financial_transactions35[[#This Row],[amount]]&lt;$L$16, financial_transactions35[[#This Row],[amount]]&gt;$L$17), 1, 0)</f>
        <v>1</v>
      </c>
    </row>
    <row r="3930" spans="1:9">
      <c r="A3930" t="s">
        <v>7474</v>
      </c>
      <c r="B3930" s="3">
        <v>45447</v>
      </c>
      <c r="C3930" t="s">
        <v>2596</v>
      </c>
      <c r="D3930">
        <v>1640.17</v>
      </c>
      <c r="E3930" t="s">
        <v>70</v>
      </c>
      <c r="F3930" t="s">
        <v>61</v>
      </c>
      <c r="G3930" t="s">
        <v>27</v>
      </c>
      <c r="H3930" t="s">
        <v>123</v>
      </c>
      <c r="I3930">
        <f>IF(OR(financial_transactions35[[#This Row],[amount]]&lt;$L$16, financial_transactions35[[#This Row],[amount]]&gt;$L$17), 1, 0)</f>
        <v>1</v>
      </c>
    </row>
    <row r="3931" spans="1:9">
      <c r="A3931" t="s">
        <v>7475</v>
      </c>
      <c r="B3931" s="3">
        <v>45447</v>
      </c>
      <c r="C3931" t="s">
        <v>7476</v>
      </c>
      <c r="D3931">
        <v>948.91</v>
      </c>
      <c r="E3931" t="s">
        <v>19</v>
      </c>
      <c r="F3931" t="s">
        <v>61</v>
      </c>
      <c r="G3931" t="s">
        <v>21</v>
      </c>
      <c r="H3931" t="s">
        <v>16080</v>
      </c>
      <c r="I3931">
        <f>IF(OR(financial_transactions35[[#This Row],[amount]]&lt;$L$16, financial_transactions35[[#This Row],[amount]]&gt;$L$17), 1, 0)</f>
        <v>1</v>
      </c>
    </row>
    <row r="3932" spans="1:9">
      <c r="A3932" t="s">
        <v>7477</v>
      </c>
      <c r="B3932" s="3">
        <v>45447</v>
      </c>
      <c r="C3932" t="s">
        <v>5246</v>
      </c>
      <c r="D3932">
        <v>383.03</v>
      </c>
      <c r="E3932" t="s">
        <v>31</v>
      </c>
      <c r="F3932" t="s">
        <v>20</v>
      </c>
      <c r="G3932" t="s">
        <v>39</v>
      </c>
      <c r="H3932" t="s">
        <v>33</v>
      </c>
      <c r="I3932">
        <f>IF(OR(financial_transactions35[[#This Row],[amount]]&lt;$L$16, financial_transactions35[[#This Row],[amount]]&gt;$L$17), 1, 0)</f>
        <v>1</v>
      </c>
    </row>
    <row r="3933" spans="1:9">
      <c r="A3933" t="s">
        <v>7478</v>
      </c>
      <c r="B3933" s="3">
        <v>45447</v>
      </c>
      <c r="C3933" t="s">
        <v>4104</v>
      </c>
      <c r="D3933">
        <v>162.81</v>
      </c>
      <c r="E3933" t="s">
        <v>19</v>
      </c>
      <c r="F3933" t="s">
        <v>20</v>
      </c>
      <c r="G3933" t="s">
        <v>39</v>
      </c>
      <c r="H3933" t="s">
        <v>176</v>
      </c>
      <c r="I3933">
        <f>IF(OR(financial_transactions35[[#This Row],[amount]]&lt;$L$16, financial_transactions35[[#This Row],[amount]]&gt;$L$17), 1, 0)</f>
        <v>1</v>
      </c>
    </row>
    <row r="3934" spans="1:9">
      <c r="A3934" t="s">
        <v>7479</v>
      </c>
      <c r="B3934" s="3">
        <v>45447</v>
      </c>
      <c r="C3934" t="s">
        <v>7480</v>
      </c>
      <c r="D3934">
        <v>585.04999999999995</v>
      </c>
      <c r="E3934" t="s">
        <v>70</v>
      </c>
      <c r="F3934" t="s">
        <v>26</v>
      </c>
      <c r="G3934" t="s">
        <v>21</v>
      </c>
      <c r="H3934" t="s">
        <v>44</v>
      </c>
      <c r="I3934">
        <f>IF(OR(financial_transactions35[[#This Row],[amount]]&lt;$L$16, financial_transactions35[[#This Row],[amount]]&gt;$L$17), 1, 0)</f>
        <v>1</v>
      </c>
    </row>
    <row r="3935" spans="1:9">
      <c r="A3935" t="s">
        <v>7481</v>
      </c>
      <c r="B3935" s="3">
        <v>45447</v>
      </c>
      <c r="C3935" t="s">
        <v>7482</v>
      </c>
      <c r="D3935">
        <v>1863.36</v>
      </c>
      <c r="E3935" t="s">
        <v>25</v>
      </c>
      <c r="F3935" t="s">
        <v>20</v>
      </c>
      <c r="G3935" t="s">
        <v>27</v>
      </c>
      <c r="H3935" t="s">
        <v>75</v>
      </c>
      <c r="I3935">
        <f>IF(OR(financial_transactions35[[#This Row],[amount]]&lt;$L$16, financial_transactions35[[#This Row],[amount]]&gt;$L$17), 1, 0)</f>
        <v>1</v>
      </c>
    </row>
    <row r="3936" spans="1:9">
      <c r="A3936" t="s">
        <v>7483</v>
      </c>
      <c r="B3936" s="3">
        <v>45447</v>
      </c>
      <c r="C3936" t="s">
        <v>7484</v>
      </c>
      <c r="D3936">
        <v>713.59</v>
      </c>
      <c r="E3936" t="s">
        <v>64</v>
      </c>
      <c r="F3936" t="s">
        <v>20</v>
      </c>
      <c r="G3936" t="s">
        <v>39</v>
      </c>
      <c r="H3936" t="s">
        <v>123</v>
      </c>
      <c r="I3936">
        <f>IF(OR(financial_transactions35[[#This Row],[amount]]&lt;$L$16, financial_transactions35[[#This Row],[amount]]&gt;$L$17), 1, 0)</f>
        <v>1</v>
      </c>
    </row>
    <row r="3937" spans="1:9">
      <c r="A3937" t="s">
        <v>7485</v>
      </c>
      <c r="B3937" s="3">
        <v>45447</v>
      </c>
      <c r="C3937" t="s">
        <v>2565</v>
      </c>
      <c r="D3937">
        <v>1293.9100000000001</v>
      </c>
      <c r="E3937" t="s">
        <v>70</v>
      </c>
      <c r="F3937" t="s">
        <v>32</v>
      </c>
      <c r="G3937" t="s">
        <v>21</v>
      </c>
      <c r="H3937" t="s">
        <v>40</v>
      </c>
      <c r="I3937">
        <f>IF(OR(financial_transactions35[[#This Row],[amount]]&lt;$L$16, financial_transactions35[[#This Row],[amount]]&gt;$L$17), 1, 0)</f>
        <v>1</v>
      </c>
    </row>
    <row r="3938" spans="1:9">
      <c r="A3938" t="s">
        <v>7486</v>
      </c>
      <c r="B3938" s="3">
        <v>45447</v>
      </c>
      <c r="C3938" t="s">
        <v>7487</v>
      </c>
      <c r="D3938">
        <v>502.99</v>
      </c>
      <c r="E3938" t="s">
        <v>16079</v>
      </c>
      <c r="F3938" t="s">
        <v>32</v>
      </c>
      <c r="G3938" t="s">
        <v>39</v>
      </c>
      <c r="H3938" t="s">
        <v>16080</v>
      </c>
      <c r="I3938">
        <f>IF(OR(financial_transactions35[[#This Row],[amount]]&lt;$L$16, financial_transactions35[[#This Row],[amount]]&gt;$L$17), 1, 0)</f>
        <v>1</v>
      </c>
    </row>
    <row r="3939" spans="1:9">
      <c r="A3939" t="s">
        <v>7488</v>
      </c>
      <c r="B3939" s="3">
        <v>45447</v>
      </c>
      <c r="C3939" t="s">
        <v>7489</v>
      </c>
      <c r="D3939">
        <v>1261.1300000000001</v>
      </c>
      <c r="E3939" t="s">
        <v>64</v>
      </c>
      <c r="F3939" t="s">
        <v>61</v>
      </c>
      <c r="G3939" t="s">
        <v>27</v>
      </c>
      <c r="H3939" t="s">
        <v>94</v>
      </c>
      <c r="I3939">
        <f>IF(OR(financial_transactions35[[#This Row],[amount]]&lt;$L$16, financial_transactions35[[#This Row],[amount]]&gt;$L$17), 1, 0)</f>
        <v>1</v>
      </c>
    </row>
    <row r="3940" spans="1:9">
      <c r="A3940" t="s">
        <v>7490</v>
      </c>
      <c r="B3940" s="3">
        <v>45447</v>
      </c>
      <c r="C3940" t="s">
        <v>6017</v>
      </c>
      <c r="D3940">
        <v>1526.26</v>
      </c>
      <c r="E3940" t="s">
        <v>122</v>
      </c>
      <c r="F3940" t="s">
        <v>61</v>
      </c>
      <c r="G3940" t="s">
        <v>39</v>
      </c>
      <c r="H3940" t="s">
        <v>57</v>
      </c>
      <c r="I3940">
        <f>IF(OR(financial_transactions35[[#This Row],[amount]]&lt;$L$16, financial_transactions35[[#This Row],[amount]]&gt;$L$17), 1, 0)</f>
        <v>1</v>
      </c>
    </row>
    <row r="3941" spans="1:9">
      <c r="A3941" t="s">
        <v>7491</v>
      </c>
      <c r="B3941" s="3">
        <v>45447</v>
      </c>
      <c r="C3941" t="s">
        <v>6374</v>
      </c>
      <c r="D3941">
        <v>75.61</v>
      </c>
      <c r="E3941" t="s">
        <v>47</v>
      </c>
      <c r="F3941" t="s">
        <v>61</v>
      </c>
      <c r="G3941" t="s">
        <v>39</v>
      </c>
      <c r="H3941" t="s">
        <v>22</v>
      </c>
      <c r="I3941">
        <f>IF(OR(financial_transactions35[[#This Row],[amount]]&lt;$L$16, financial_transactions35[[#This Row],[amount]]&gt;$L$17), 1, 0)</f>
        <v>1</v>
      </c>
    </row>
    <row r="3942" spans="1:9">
      <c r="A3942" t="s">
        <v>7492</v>
      </c>
      <c r="B3942" s="3">
        <v>45447</v>
      </c>
      <c r="C3942" t="s">
        <v>6027</v>
      </c>
      <c r="D3942">
        <v>1323.2</v>
      </c>
      <c r="E3942" t="s">
        <v>64</v>
      </c>
      <c r="F3942" t="s">
        <v>61</v>
      </c>
      <c r="G3942" t="s">
        <v>39</v>
      </c>
      <c r="H3942" t="s">
        <v>176</v>
      </c>
      <c r="I3942">
        <f>IF(OR(financial_transactions35[[#This Row],[amount]]&lt;$L$16, financial_transactions35[[#This Row],[amount]]&gt;$L$17), 1, 0)</f>
        <v>1</v>
      </c>
    </row>
    <row r="3943" spans="1:9">
      <c r="A3943" t="s">
        <v>7493</v>
      </c>
      <c r="B3943" s="3">
        <v>45447</v>
      </c>
      <c r="C3943" t="s">
        <v>3188</v>
      </c>
      <c r="D3943">
        <v>417.07</v>
      </c>
      <c r="E3943" t="s">
        <v>122</v>
      </c>
      <c r="F3943" t="s">
        <v>26</v>
      </c>
      <c r="G3943" t="s">
        <v>48</v>
      </c>
      <c r="H3943" t="s">
        <v>123</v>
      </c>
      <c r="I3943">
        <f>IF(OR(financial_transactions35[[#This Row],[amount]]&lt;$L$16, financial_transactions35[[#This Row],[amount]]&gt;$L$17), 1, 0)</f>
        <v>1</v>
      </c>
    </row>
    <row r="3944" spans="1:9">
      <c r="A3944" t="s">
        <v>7494</v>
      </c>
      <c r="B3944" s="3">
        <v>45447</v>
      </c>
      <c r="C3944" t="s">
        <v>3261</v>
      </c>
      <c r="D3944">
        <v>270.63</v>
      </c>
      <c r="E3944" t="s">
        <v>16110</v>
      </c>
      <c r="F3944" t="s">
        <v>32</v>
      </c>
      <c r="G3944" t="s">
        <v>48</v>
      </c>
      <c r="H3944" t="s">
        <v>28</v>
      </c>
      <c r="I3944">
        <f>IF(OR(financial_transactions35[[#This Row],[amount]]&lt;$L$16, financial_transactions35[[#This Row],[amount]]&gt;$L$17), 1, 0)</f>
        <v>1</v>
      </c>
    </row>
    <row r="3945" spans="1:9">
      <c r="A3945" t="s">
        <v>7495</v>
      </c>
      <c r="B3945" s="3">
        <v>45447</v>
      </c>
      <c r="C3945" t="s">
        <v>7496</v>
      </c>
      <c r="D3945">
        <v>7845.23</v>
      </c>
      <c r="E3945" t="s">
        <v>16110</v>
      </c>
      <c r="F3945" t="s">
        <v>26</v>
      </c>
      <c r="G3945" t="s">
        <v>21</v>
      </c>
      <c r="H3945" t="s">
        <v>53</v>
      </c>
      <c r="I3945">
        <f>IF(OR(financial_transactions35[[#This Row],[amount]]&lt;$L$16, financial_transactions35[[#This Row],[amount]]&gt;$L$17), 1, 0)</f>
        <v>1</v>
      </c>
    </row>
    <row r="3946" spans="1:9">
      <c r="A3946" t="s">
        <v>7497</v>
      </c>
      <c r="B3946" s="3">
        <v>45447</v>
      </c>
      <c r="C3946" t="s">
        <v>6844</v>
      </c>
      <c r="D3946">
        <v>1804.18</v>
      </c>
      <c r="E3946" t="s">
        <v>47</v>
      </c>
      <c r="F3946" t="s">
        <v>32</v>
      </c>
      <c r="G3946" t="s">
        <v>39</v>
      </c>
      <c r="H3946" t="s">
        <v>123</v>
      </c>
      <c r="I3946">
        <f>IF(OR(financial_transactions35[[#This Row],[amount]]&lt;$L$16, financial_transactions35[[#This Row],[amount]]&gt;$L$17), 1, 0)</f>
        <v>1</v>
      </c>
    </row>
    <row r="3947" spans="1:9">
      <c r="A3947" t="s">
        <v>7498</v>
      </c>
      <c r="B3947" s="3">
        <v>45447</v>
      </c>
      <c r="C3947" t="s">
        <v>7499</v>
      </c>
      <c r="D3947">
        <v>14614.45</v>
      </c>
      <c r="E3947" t="s">
        <v>70</v>
      </c>
      <c r="F3947" t="s">
        <v>20</v>
      </c>
      <c r="G3947" t="s">
        <v>27</v>
      </c>
      <c r="H3947" t="s">
        <v>28</v>
      </c>
      <c r="I3947">
        <f>IF(OR(financial_transactions35[[#This Row],[amount]]&lt;$L$16, financial_transactions35[[#This Row],[amount]]&gt;$L$17), 1, 0)</f>
        <v>1</v>
      </c>
    </row>
    <row r="3948" spans="1:9">
      <c r="A3948" t="s">
        <v>7500</v>
      </c>
      <c r="B3948" s="3">
        <v>45447</v>
      </c>
      <c r="C3948" t="s">
        <v>7501</v>
      </c>
      <c r="D3948">
        <v>860.77</v>
      </c>
      <c r="E3948" t="s">
        <v>25</v>
      </c>
      <c r="F3948" t="s">
        <v>61</v>
      </c>
      <c r="G3948" t="s">
        <v>27</v>
      </c>
      <c r="H3948" t="s">
        <v>53</v>
      </c>
      <c r="I3948">
        <f>IF(OR(financial_transactions35[[#This Row],[amount]]&lt;$L$16, financial_transactions35[[#This Row],[amount]]&gt;$L$17), 1, 0)</f>
        <v>1</v>
      </c>
    </row>
    <row r="3949" spans="1:9">
      <c r="A3949" t="s">
        <v>7502</v>
      </c>
      <c r="B3949" s="3">
        <v>45447</v>
      </c>
      <c r="C3949" t="s">
        <v>7503</v>
      </c>
      <c r="D3949">
        <v>975.07</v>
      </c>
      <c r="E3949" t="s">
        <v>31</v>
      </c>
      <c r="F3949" t="s">
        <v>26</v>
      </c>
      <c r="G3949" t="s">
        <v>39</v>
      </c>
      <c r="H3949" t="s">
        <v>49</v>
      </c>
      <c r="I3949">
        <f>IF(OR(financial_transactions35[[#This Row],[amount]]&lt;$L$16, financial_transactions35[[#This Row],[amount]]&gt;$L$17), 1, 0)</f>
        <v>1</v>
      </c>
    </row>
    <row r="3950" spans="1:9">
      <c r="A3950" t="s">
        <v>7504</v>
      </c>
      <c r="B3950" s="3">
        <v>45447</v>
      </c>
      <c r="C3950" t="s">
        <v>7505</v>
      </c>
      <c r="D3950">
        <v>1390.46</v>
      </c>
      <c r="E3950" t="s">
        <v>67</v>
      </c>
      <c r="F3950" t="s">
        <v>26</v>
      </c>
      <c r="G3950" t="s">
        <v>39</v>
      </c>
      <c r="H3950" t="s">
        <v>176</v>
      </c>
      <c r="I3950">
        <f>IF(OR(financial_transactions35[[#This Row],[amount]]&lt;$L$16, financial_transactions35[[#This Row],[amount]]&gt;$L$17), 1, 0)</f>
        <v>1</v>
      </c>
    </row>
    <row r="3951" spans="1:9">
      <c r="A3951" t="s">
        <v>7506</v>
      </c>
      <c r="B3951" s="3">
        <v>45447</v>
      </c>
      <c r="C3951" t="s">
        <v>6536</v>
      </c>
      <c r="D3951">
        <v>1132.24</v>
      </c>
      <c r="E3951" t="s">
        <v>52</v>
      </c>
      <c r="F3951" t="s">
        <v>26</v>
      </c>
      <c r="G3951" t="s">
        <v>21</v>
      </c>
      <c r="H3951" t="s">
        <v>94</v>
      </c>
      <c r="I3951">
        <f>IF(OR(financial_transactions35[[#This Row],[amount]]&lt;$L$16, financial_transactions35[[#This Row],[amount]]&gt;$L$17), 1, 0)</f>
        <v>1</v>
      </c>
    </row>
    <row r="3952" spans="1:9">
      <c r="A3952" t="s">
        <v>7507</v>
      </c>
      <c r="B3952" s="3">
        <v>45447</v>
      </c>
      <c r="C3952" t="s">
        <v>7508</v>
      </c>
      <c r="D3952">
        <v>1674.33</v>
      </c>
      <c r="E3952" t="s">
        <v>70</v>
      </c>
      <c r="F3952" t="s">
        <v>32</v>
      </c>
      <c r="G3952" t="s">
        <v>21</v>
      </c>
      <c r="H3952" t="s">
        <v>40</v>
      </c>
      <c r="I3952">
        <f>IF(OR(financial_transactions35[[#This Row],[amount]]&lt;$L$16, financial_transactions35[[#This Row],[amount]]&gt;$L$17), 1, 0)</f>
        <v>1</v>
      </c>
    </row>
    <row r="3953" spans="1:9">
      <c r="A3953" t="s">
        <v>7512</v>
      </c>
      <c r="B3953" s="3">
        <v>45447</v>
      </c>
      <c r="C3953" t="s">
        <v>7513</v>
      </c>
      <c r="D3953">
        <v>1551.43</v>
      </c>
      <c r="E3953" t="s">
        <v>19</v>
      </c>
      <c r="F3953" t="s">
        <v>32</v>
      </c>
      <c r="G3953" t="s">
        <v>48</v>
      </c>
      <c r="H3953" t="s">
        <v>22</v>
      </c>
      <c r="I3953">
        <f>IF(OR(financial_transactions35[[#This Row],[amount]]&lt;$L$16, financial_transactions35[[#This Row],[amount]]&gt;$L$17), 1, 0)</f>
        <v>1</v>
      </c>
    </row>
    <row r="3954" spans="1:9">
      <c r="A3954" t="s">
        <v>7514</v>
      </c>
      <c r="B3954" s="3">
        <v>45447</v>
      </c>
      <c r="C3954" t="s">
        <v>7515</v>
      </c>
      <c r="D3954">
        <v>13048.04</v>
      </c>
      <c r="E3954" t="s">
        <v>16110</v>
      </c>
      <c r="F3954" t="s">
        <v>61</v>
      </c>
      <c r="G3954" t="s">
        <v>48</v>
      </c>
      <c r="H3954" t="s">
        <v>36</v>
      </c>
      <c r="I3954">
        <f>IF(OR(financial_transactions35[[#This Row],[amount]]&lt;$L$16, financial_transactions35[[#This Row],[amount]]&gt;$L$17), 1, 0)</f>
        <v>1</v>
      </c>
    </row>
    <row r="3955" spans="1:9">
      <c r="A3955" t="s">
        <v>7516</v>
      </c>
      <c r="B3955" s="3">
        <v>45447</v>
      </c>
      <c r="C3955" t="s">
        <v>7517</v>
      </c>
      <c r="D3955">
        <v>1994.55</v>
      </c>
      <c r="E3955" t="s">
        <v>19</v>
      </c>
      <c r="F3955" t="s">
        <v>20</v>
      </c>
      <c r="G3955" t="s">
        <v>21</v>
      </c>
      <c r="H3955" t="s">
        <v>16080</v>
      </c>
      <c r="I3955">
        <f>IF(OR(financial_transactions35[[#This Row],[amount]]&lt;$L$16, financial_transactions35[[#This Row],[amount]]&gt;$L$17), 1, 0)</f>
        <v>1</v>
      </c>
    </row>
    <row r="3956" spans="1:9">
      <c r="A3956" t="s">
        <v>7518</v>
      </c>
      <c r="B3956" s="3">
        <v>45447</v>
      </c>
      <c r="C3956" t="s">
        <v>7519</v>
      </c>
      <c r="D3956">
        <v>1650</v>
      </c>
      <c r="E3956" t="s">
        <v>52</v>
      </c>
      <c r="F3956" t="s">
        <v>26</v>
      </c>
      <c r="G3956" t="s">
        <v>27</v>
      </c>
      <c r="H3956" t="s">
        <v>40</v>
      </c>
      <c r="I3956">
        <f>IF(OR(financial_transactions35[[#This Row],[amount]]&lt;$L$16, financial_transactions35[[#This Row],[amount]]&gt;$L$17), 1, 0)</f>
        <v>1</v>
      </c>
    </row>
    <row r="3957" spans="1:9">
      <c r="A3957" t="s">
        <v>7520</v>
      </c>
      <c r="B3957" s="3">
        <v>45447</v>
      </c>
      <c r="C3957" t="s">
        <v>7521</v>
      </c>
      <c r="D3957">
        <v>11109.02</v>
      </c>
      <c r="E3957" t="s">
        <v>47</v>
      </c>
      <c r="F3957" t="s">
        <v>20</v>
      </c>
      <c r="G3957" t="s">
        <v>39</v>
      </c>
      <c r="H3957" t="s">
        <v>75</v>
      </c>
      <c r="I3957">
        <f>IF(OR(financial_transactions35[[#This Row],[amount]]&lt;$L$16, financial_transactions35[[#This Row],[amount]]&gt;$L$17), 1, 0)</f>
        <v>1</v>
      </c>
    </row>
    <row r="3958" spans="1:9">
      <c r="A3958" t="s">
        <v>7522</v>
      </c>
      <c r="B3958" s="3">
        <v>45448</v>
      </c>
      <c r="C3958" t="s">
        <v>6526</v>
      </c>
      <c r="D3958">
        <v>1213.71</v>
      </c>
      <c r="E3958" t="s">
        <v>70</v>
      </c>
      <c r="F3958" t="s">
        <v>26</v>
      </c>
      <c r="G3958" t="s">
        <v>27</v>
      </c>
      <c r="H3958" t="s">
        <v>123</v>
      </c>
      <c r="I3958">
        <f>IF(OR(financial_transactions35[[#This Row],[amount]]&lt;$L$16, financial_transactions35[[#This Row],[amount]]&gt;$L$17), 1, 0)</f>
        <v>1</v>
      </c>
    </row>
    <row r="3959" spans="1:9">
      <c r="A3959" t="s">
        <v>7523</v>
      </c>
      <c r="B3959" s="3">
        <v>45448</v>
      </c>
      <c r="C3959" t="s">
        <v>7524</v>
      </c>
      <c r="D3959">
        <v>1192.49</v>
      </c>
      <c r="E3959" t="s">
        <v>64</v>
      </c>
      <c r="F3959" t="s">
        <v>32</v>
      </c>
      <c r="G3959" t="s">
        <v>48</v>
      </c>
      <c r="H3959" t="s">
        <v>94</v>
      </c>
      <c r="I3959">
        <f>IF(OR(financial_transactions35[[#This Row],[amount]]&lt;$L$16, financial_transactions35[[#This Row],[amount]]&gt;$L$17), 1, 0)</f>
        <v>1</v>
      </c>
    </row>
    <row r="3960" spans="1:9">
      <c r="A3960" t="s">
        <v>7525</v>
      </c>
      <c r="B3960" s="3">
        <v>45448</v>
      </c>
      <c r="C3960" t="s">
        <v>6522</v>
      </c>
      <c r="D3960">
        <v>18058.14</v>
      </c>
      <c r="E3960" t="s">
        <v>70</v>
      </c>
      <c r="F3960" t="s">
        <v>20</v>
      </c>
      <c r="G3960" t="s">
        <v>27</v>
      </c>
      <c r="H3960" t="s">
        <v>33</v>
      </c>
      <c r="I3960">
        <f>IF(OR(financial_transactions35[[#This Row],[amount]]&lt;$L$16, financial_transactions35[[#This Row],[amount]]&gt;$L$17), 1, 0)</f>
        <v>1</v>
      </c>
    </row>
    <row r="3961" spans="1:9">
      <c r="A3961" t="s">
        <v>7526</v>
      </c>
      <c r="B3961" s="3">
        <v>45448</v>
      </c>
      <c r="C3961" t="s">
        <v>7527</v>
      </c>
      <c r="D3961">
        <v>807.07</v>
      </c>
      <c r="E3961" t="s">
        <v>70</v>
      </c>
      <c r="F3961" t="s">
        <v>32</v>
      </c>
      <c r="G3961" t="s">
        <v>39</v>
      </c>
      <c r="H3961" t="s">
        <v>40</v>
      </c>
      <c r="I3961">
        <f>IF(OR(financial_transactions35[[#This Row],[amount]]&lt;$L$16, financial_transactions35[[#This Row],[amount]]&gt;$L$17), 1, 0)</f>
        <v>1</v>
      </c>
    </row>
    <row r="3962" spans="1:9">
      <c r="A3962" t="s">
        <v>7528</v>
      </c>
      <c r="B3962" s="3">
        <v>45448</v>
      </c>
      <c r="C3962" t="s">
        <v>7529</v>
      </c>
      <c r="D3962">
        <v>1442.32</v>
      </c>
      <c r="E3962" t="s">
        <v>16110</v>
      </c>
      <c r="F3962" t="s">
        <v>32</v>
      </c>
      <c r="G3962" t="s">
        <v>48</v>
      </c>
      <c r="H3962" t="s">
        <v>57</v>
      </c>
      <c r="I3962">
        <f>IF(OR(financial_transactions35[[#This Row],[amount]]&lt;$L$16, financial_transactions35[[#This Row],[amount]]&gt;$L$17), 1, 0)</f>
        <v>1</v>
      </c>
    </row>
    <row r="3963" spans="1:9">
      <c r="A3963" t="s">
        <v>7530</v>
      </c>
      <c r="B3963" s="3">
        <v>45448</v>
      </c>
      <c r="C3963" t="s">
        <v>7531</v>
      </c>
      <c r="D3963">
        <v>1555.74</v>
      </c>
      <c r="E3963" t="s">
        <v>31</v>
      </c>
      <c r="F3963" t="s">
        <v>32</v>
      </c>
      <c r="G3963" t="s">
        <v>48</v>
      </c>
      <c r="H3963" t="s">
        <v>44</v>
      </c>
      <c r="I3963">
        <f>IF(OR(financial_transactions35[[#This Row],[amount]]&lt;$L$16, financial_transactions35[[#This Row],[amount]]&gt;$L$17), 1, 0)</f>
        <v>1</v>
      </c>
    </row>
    <row r="3964" spans="1:9">
      <c r="A3964" t="s">
        <v>7532</v>
      </c>
      <c r="B3964" s="3">
        <v>45448</v>
      </c>
      <c r="C3964" t="s">
        <v>5376</v>
      </c>
      <c r="D3964">
        <v>382.68</v>
      </c>
      <c r="E3964" t="s">
        <v>31</v>
      </c>
      <c r="F3964" t="s">
        <v>61</v>
      </c>
      <c r="G3964" t="s">
        <v>39</v>
      </c>
      <c r="H3964" t="s">
        <v>87</v>
      </c>
      <c r="I3964">
        <f>IF(OR(financial_transactions35[[#This Row],[amount]]&lt;$L$16, financial_transactions35[[#This Row],[amount]]&gt;$L$17), 1, 0)</f>
        <v>1</v>
      </c>
    </row>
    <row r="3965" spans="1:9">
      <c r="A3965" t="s">
        <v>7533</v>
      </c>
      <c r="B3965" s="3">
        <v>45448</v>
      </c>
      <c r="C3965" t="s">
        <v>2341</v>
      </c>
      <c r="D3965">
        <v>99.55</v>
      </c>
      <c r="E3965" t="s">
        <v>52</v>
      </c>
      <c r="F3965" t="s">
        <v>20</v>
      </c>
      <c r="G3965" t="s">
        <v>27</v>
      </c>
      <c r="H3965" t="s">
        <v>16080</v>
      </c>
      <c r="I3965">
        <f>IF(OR(financial_transactions35[[#This Row],[amount]]&lt;$L$16, financial_transactions35[[#This Row],[amount]]&gt;$L$17), 1, 0)</f>
        <v>1</v>
      </c>
    </row>
    <row r="3966" spans="1:9">
      <c r="A3966" t="s">
        <v>7535</v>
      </c>
      <c r="B3966" s="3">
        <v>45448</v>
      </c>
      <c r="C3966" t="s">
        <v>401</v>
      </c>
      <c r="D3966">
        <v>827.27</v>
      </c>
      <c r="E3966" t="s">
        <v>64</v>
      </c>
      <c r="F3966" t="s">
        <v>20</v>
      </c>
      <c r="G3966" t="s">
        <v>21</v>
      </c>
      <c r="H3966" t="s">
        <v>94</v>
      </c>
      <c r="I3966">
        <f>IF(OR(financial_transactions35[[#This Row],[amount]]&lt;$L$16, financial_transactions35[[#This Row],[amount]]&gt;$L$17), 1, 0)</f>
        <v>1</v>
      </c>
    </row>
    <row r="3967" spans="1:9">
      <c r="A3967" t="s">
        <v>7536</v>
      </c>
      <c r="B3967" s="3">
        <v>45448</v>
      </c>
      <c r="C3967" t="s">
        <v>7537</v>
      </c>
      <c r="D3967">
        <v>416.4</v>
      </c>
      <c r="E3967" t="s">
        <v>67</v>
      </c>
      <c r="F3967" t="s">
        <v>20</v>
      </c>
      <c r="G3967" t="s">
        <v>39</v>
      </c>
      <c r="H3967" t="s">
        <v>87</v>
      </c>
      <c r="I3967">
        <f>IF(OR(financial_transactions35[[#This Row],[amount]]&lt;$L$16, financial_transactions35[[#This Row],[amount]]&gt;$L$17), 1, 0)</f>
        <v>1</v>
      </c>
    </row>
    <row r="3968" spans="1:9">
      <c r="A3968" t="s">
        <v>7538</v>
      </c>
      <c r="B3968" s="3">
        <v>45448</v>
      </c>
      <c r="C3968" t="s">
        <v>7539</v>
      </c>
      <c r="D3968">
        <v>6894.02</v>
      </c>
      <c r="E3968" t="s">
        <v>64</v>
      </c>
      <c r="F3968" t="s">
        <v>26</v>
      </c>
      <c r="G3968" t="s">
        <v>21</v>
      </c>
      <c r="H3968" t="s">
        <v>33</v>
      </c>
      <c r="I3968">
        <f>IF(OR(financial_transactions35[[#This Row],[amount]]&lt;$L$16, financial_transactions35[[#This Row],[amount]]&gt;$L$17), 1, 0)</f>
        <v>1</v>
      </c>
    </row>
    <row r="3969" spans="1:9">
      <c r="A3969" t="s">
        <v>7540</v>
      </c>
      <c r="B3969" s="3">
        <v>45448</v>
      </c>
      <c r="C3969" t="s">
        <v>7541</v>
      </c>
      <c r="D3969">
        <v>13662.19</v>
      </c>
      <c r="E3969" t="s">
        <v>122</v>
      </c>
      <c r="F3969" t="s">
        <v>20</v>
      </c>
      <c r="G3969" t="s">
        <v>21</v>
      </c>
      <c r="H3969" t="s">
        <v>44</v>
      </c>
      <c r="I3969">
        <f>IF(OR(financial_transactions35[[#This Row],[amount]]&lt;$L$16, financial_transactions35[[#This Row],[amount]]&gt;$L$17), 1, 0)</f>
        <v>1</v>
      </c>
    </row>
    <row r="3970" spans="1:9">
      <c r="A3970" t="s">
        <v>7542</v>
      </c>
      <c r="B3970" s="3">
        <v>45448</v>
      </c>
      <c r="C3970" t="s">
        <v>7543</v>
      </c>
      <c r="D3970">
        <v>1384.65</v>
      </c>
      <c r="E3970" t="s">
        <v>16079</v>
      </c>
      <c r="F3970" t="s">
        <v>32</v>
      </c>
      <c r="G3970" t="s">
        <v>48</v>
      </c>
      <c r="H3970" t="s">
        <v>87</v>
      </c>
      <c r="I3970">
        <f>IF(OR(financial_transactions35[[#This Row],[amount]]&lt;$L$16, financial_transactions35[[#This Row],[amount]]&gt;$L$17), 1, 0)</f>
        <v>1</v>
      </c>
    </row>
    <row r="3971" spans="1:9">
      <c r="A3971" t="s">
        <v>7546</v>
      </c>
      <c r="B3971" s="3">
        <v>45448</v>
      </c>
      <c r="C3971" t="s">
        <v>6477</v>
      </c>
      <c r="D3971">
        <v>792.27</v>
      </c>
      <c r="E3971" t="s">
        <v>25</v>
      </c>
      <c r="F3971" t="s">
        <v>26</v>
      </c>
      <c r="G3971" t="s">
        <v>39</v>
      </c>
      <c r="H3971" t="s">
        <v>44</v>
      </c>
      <c r="I3971">
        <f>IF(OR(financial_transactions35[[#This Row],[amount]]&lt;$L$16, financial_transactions35[[#This Row],[amount]]&gt;$L$17), 1, 0)</f>
        <v>1</v>
      </c>
    </row>
    <row r="3972" spans="1:9">
      <c r="A3972" t="s">
        <v>7547</v>
      </c>
      <c r="B3972" s="3">
        <v>45448</v>
      </c>
      <c r="C3972" t="s">
        <v>7548</v>
      </c>
      <c r="D3972">
        <v>632.99</v>
      </c>
      <c r="E3972" t="s">
        <v>16110</v>
      </c>
      <c r="F3972" t="s">
        <v>32</v>
      </c>
      <c r="G3972" t="s">
        <v>27</v>
      </c>
      <c r="H3972" t="s">
        <v>123</v>
      </c>
      <c r="I3972">
        <f>IF(OR(financial_transactions35[[#This Row],[amount]]&lt;$L$16, financial_transactions35[[#This Row],[amount]]&gt;$L$17), 1, 0)</f>
        <v>1</v>
      </c>
    </row>
    <row r="3973" spans="1:9">
      <c r="A3973" t="s">
        <v>7549</v>
      </c>
      <c r="B3973" s="3">
        <v>45448</v>
      </c>
      <c r="C3973" t="s">
        <v>7550</v>
      </c>
      <c r="D3973">
        <v>1387.87</v>
      </c>
      <c r="E3973" t="s">
        <v>67</v>
      </c>
      <c r="F3973" t="s">
        <v>32</v>
      </c>
      <c r="G3973" t="s">
        <v>48</v>
      </c>
      <c r="H3973" t="s">
        <v>33</v>
      </c>
      <c r="I3973">
        <f>IF(OR(financial_transactions35[[#This Row],[amount]]&lt;$L$16, financial_transactions35[[#This Row],[amount]]&gt;$L$17), 1, 0)</f>
        <v>1</v>
      </c>
    </row>
    <row r="3974" spans="1:9">
      <c r="A3974" t="s">
        <v>7551</v>
      </c>
      <c r="B3974" s="3">
        <v>45448</v>
      </c>
      <c r="C3974" t="s">
        <v>4890</v>
      </c>
      <c r="D3974">
        <v>147.77000000000001</v>
      </c>
      <c r="E3974" t="s">
        <v>67</v>
      </c>
      <c r="F3974" t="s">
        <v>32</v>
      </c>
      <c r="G3974" t="s">
        <v>39</v>
      </c>
      <c r="H3974" t="s">
        <v>75</v>
      </c>
      <c r="I3974">
        <f>IF(OR(financial_transactions35[[#This Row],[amount]]&lt;$L$16, financial_transactions35[[#This Row],[amount]]&gt;$L$17), 1, 0)</f>
        <v>1</v>
      </c>
    </row>
    <row r="3975" spans="1:9">
      <c r="A3975" t="s">
        <v>7552</v>
      </c>
      <c r="B3975" s="3">
        <v>45448</v>
      </c>
      <c r="C3975" t="s">
        <v>6731</v>
      </c>
      <c r="D3975">
        <v>978.5</v>
      </c>
      <c r="E3975" t="s">
        <v>67</v>
      </c>
      <c r="F3975" t="s">
        <v>61</v>
      </c>
      <c r="G3975" t="s">
        <v>27</v>
      </c>
      <c r="H3975" t="s">
        <v>109</v>
      </c>
      <c r="I3975">
        <f>IF(OR(financial_transactions35[[#This Row],[amount]]&lt;$L$16, financial_transactions35[[#This Row],[amount]]&gt;$L$17), 1, 0)</f>
        <v>1</v>
      </c>
    </row>
    <row r="3976" spans="1:9">
      <c r="A3976" t="s">
        <v>7553</v>
      </c>
      <c r="B3976" s="3">
        <v>45448</v>
      </c>
      <c r="C3976" t="s">
        <v>7554</v>
      </c>
      <c r="D3976">
        <v>348.81</v>
      </c>
      <c r="E3976" t="s">
        <v>70</v>
      </c>
      <c r="F3976" t="s">
        <v>32</v>
      </c>
      <c r="G3976" t="s">
        <v>27</v>
      </c>
      <c r="H3976" t="s">
        <v>123</v>
      </c>
      <c r="I3976">
        <f>IF(OR(financial_transactions35[[#This Row],[amount]]&lt;$L$16, financial_transactions35[[#This Row],[amount]]&gt;$L$17), 1, 0)</f>
        <v>1</v>
      </c>
    </row>
    <row r="3977" spans="1:9">
      <c r="A3977" t="s">
        <v>7555</v>
      </c>
      <c r="B3977" s="3">
        <v>45448</v>
      </c>
      <c r="C3977" t="s">
        <v>3228</v>
      </c>
      <c r="D3977">
        <v>940.18</v>
      </c>
      <c r="E3977" t="s">
        <v>19</v>
      </c>
      <c r="F3977" t="s">
        <v>26</v>
      </c>
      <c r="G3977" t="s">
        <v>21</v>
      </c>
      <c r="H3977" t="s">
        <v>44</v>
      </c>
      <c r="I3977">
        <f>IF(OR(financial_transactions35[[#This Row],[amount]]&lt;$L$16, financial_transactions35[[#This Row],[amount]]&gt;$L$17), 1, 0)</f>
        <v>1</v>
      </c>
    </row>
    <row r="3978" spans="1:9">
      <c r="A3978" t="s">
        <v>7556</v>
      </c>
      <c r="B3978" s="3">
        <v>45448</v>
      </c>
      <c r="C3978" t="s">
        <v>7557</v>
      </c>
      <c r="D3978">
        <v>1757.85</v>
      </c>
      <c r="E3978" t="s">
        <v>25</v>
      </c>
      <c r="F3978" t="s">
        <v>32</v>
      </c>
      <c r="G3978" t="s">
        <v>27</v>
      </c>
      <c r="H3978" t="s">
        <v>53</v>
      </c>
      <c r="I3978">
        <f>IF(OR(financial_transactions35[[#This Row],[amount]]&lt;$L$16, financial_transactions35[[#This Row],[amount]]&gt;$L$17), 1, 0)</f>
        <v>1</v>
      </c>
    </row>
    <row r="3979" spans="1:9">
      <c r="A3979" t="s">
        <v>7558</v>
      </c>
      <c r="B3979" s="3">
        <v>45449</v>
      </c>
      <c r="C3979" t="s">
        <v>7559</v>
      </c>
      <c r="D3979">
        <v>1046.51</v>
      </c>
      <c r="E3979" t="s">
        <v>67</v>
      </c>
      <c r="F3979" t="s">
        <v>20</v>
      </c>
      <c r="G3979" t="s">
        <v>27</v>
      </c>
      <c r="H3979" t="s">
        <v>40</v>
      </c>
      <c r="I3979">
        <f>IF(OR(financial_transactions35[[#This Row],[amount]]&lt;$L$16, financial_transactions35[[#This Row],[amount]]&gt;$L$17), 1, 0)</f>
        <v>1</v>
      </c>
    </row>
    <row r="3980" spans="1:9">
      <c r="A3980" t="s">
        <v>7560</v>
      </c>
      <c r="B3980" s="3">
        <v>45449</v>
      </c>
      <c r="C3980" t="s">
        <v>7561</v>
      </c>
      <c r="D3980">
        <v>1479.86</v>
      </c>
      <c r="E3980" t="s">
        <v>67</v>
      </c>
      <c r="F3980" t="s">
        <v>61</v>
      </c>
      <c r="G3980" t="s">
        <v>21</v>
      </c>
      <c r="H3980" t="s">
        <v>22</v>
      </c>
      <c r="I3980">
        <f>IF(OR(financial_transactions35[[#This Row],[amount]]&lt;$L$16, financial_transactions35[[#This Row],[amount]]&gt;$L$17), 1, 0)</f>
        <v>1</v>
      </c>
    </row>
    <row r="3981" spans="1:9">
      <c r="A3981" t="s">
        <v>7562</v>
      </c>
      <c r="B3981" s="3">
        <v>45449</v>
      </c>
      <c r="C3981" t="s">
        <v>7069</v>
      </c>
      <c r="D3981">
        <v>1168.68</v>
      </c>
      <c r="E3981" t="s">
        <v>67</v>
      </c>
      <c r="F3981" t="s">
        <v>20</v>
      </c>
      <c r="G3981" t="s">
        <v>27</v>
      </c>
      <c r="H3981" t="s">
        <v>44</v>
      </c>
      <c r="I3981">
        <f>IF(OR(financial_transactions35[[#This Row],[amount]]&lt;$L$16, financial_transactions35[[#This Row],[amount]]&gt;$L$17), 1, 0)</f>
        <v>1</v>
      </c>
    </row>
    <row r="3982" spans="1:9">
      <c r="A3982" t="s">
        <v>7563</v>
      </c>
      <c r="B3982" s="3">
        <v>45449</v>
      </c>
      <c r="C3982" t="s">
        <v>7564</v>
      </c>
      <c r="D3982">
        <v>1362.09</v>
      </c>
      <c r="E3982" t="s">
        <v>122</v>
      </c>
      <c r="F3982" t="s">
        <v>32</v>
      </c>
      <c r="G3982" t="s">
        <v>39</v>
      </c>
      <c r="H3982" t="s">
        <v>75</v>
      </c>
      <c r="I3982">
        <f>IF(OR(financial_transactions35[[#This Row],[amount]]&lt;$L$16, financial_transactions35[[#This Row],[amount]]&gt;$L$17), 1, 0)</f>
        <v>1</v>
      </c>
    </row>
    <row r="3983" spans="1:9">
      <c r="A3983" t="s">
        <v>7565</v>
      </c>
      <c r="B3983" s="3">
        <v>45449</v>
      </c>
      <c r="C3983" t="s">
        <v>7566</v>
      </c>
      <c r="D3983">
        <v>1555.44</v>
      </c>
      <c r="E3983" t="s">
        <v>52</v>
      </c>
      <c r="F3983" t="s">
        <v>20</v>
      </c>
      <c r="G3983" t="s">
        <v>21</v>
      </c>
      <c r="H3983" t="s">
        <v>36</v>
      </c>
      <c r="I3983">
        <f>IF(OR(financial_transactions35[[#This Row],[amount]]&lt;$L$16, financial_transactions35[[#This Row],[amount]]&gt;$L$17), 1, 0)</f>
        <v>1</v>
      </c>
    </row>
    <row r="3984" spans="1:9">
      <c r="A3984" t="s">
        <v>7567</v>
      </c>
      <c r="B3984" s="3">
        <v>45449</v>
      </c>
      <c r="C3984" t="s">
        <v>7568</v>
      </c>
      <c r="D3984">
        <v>54.39</v>
      </c>
      <c r="E3984" t="s">
        <v>47</v>
      </c>
      <c r="F3984" t="s">
        <v>26</v>
      </c>
      <c r="G3984" t="s">
        <v>39</v>
      </c>
      <c r="H3984" t="s">
        <v>33</v>
      </c>
      <c r="I3984">
        <f>IF(OR(financial_transactions35[[#This Row],[amount]]&lt;$L$16, financial_transactions35[[#This Row],[amount]]&gt;$L$17), 1, 0)</f>
        <v>1</v>
      </c>
    </row>
    <row r="3985" spans="1:9">
      <c r="A3985" t="s">
        <v>7569</v>
      </c>
      <c r="B3985" s="3">
        <v>45449</v>
      </c>
      <c r="C3985" t="s">
        <v>7570</v>
      </c>
      <c r="D3985">
        <v>826.99</v>
      </c>
      <c r="E3985" t="s">
        <v>47</v>
      </c>
      <c r="F3985" t="s">
        <v>26</v>
      </c>
      <c r="G3985" t="s">
        <v>27</v>
      </c>
      <c r="H3985" t="s">
        <v>94</v>
      </c>
      <c r="I3985">
        <f>IF(OR(financial_transactions35[[#This Row],[amount]]&lt;$L$16, financial_transactions35[[#This Row],[amount]]&gt;$L$17), 1, 0)</f>
        <v>1</v>
      </c>
    </row>
    <row r="3986" spans="1:9">
      <c r="A3986" t="s">
        <v>7571</v>
      </c>
      <c r="B3986" s="3">
        <v>45449</v>
      </c>
      <c r="C3986" t="s">
        <v>6520</v>
      </c>
      <c r="D3986">
        <v>781.14</v>
      </c>
      <c r="E3986" t="s">
        <v>52</v>
      </c>
      <c r="F3986" t="s">
        <v>26</v>
      </c>
      <c r="G3986" t="s">
        <v>21</v>
      </c>
      <c r="H3986" t="s">
        <v>22</v>
      </c>
      <c r="I3986">
        <f>IF(OR(financial_transactions35[[#This Row],[amount]]&lt;$L$16, financial_transactions35[[#This Row],[amount]]&gt;$L$17), 1, 0)</f>
        <v>1</v>
      </c>
    </row>
    <row r="3987" spans="1:9">
      <c r="A3987" t="s">
        <v>7572</v>
      </c>
      <c r="B3987" s="3">
        <v>45449</v>
      </c>
      <c r="C3987" t="s">
        <v>7573</v>
      </c>
      <c r="D3987">
        <v>928.18</v>
      </c>
      <c r="E3987" t="s">
        <v>122</v>
      </c>
      <c r="F3987" t="s">
        <v>32</v>
      </c>
      <c r="G3987" t="s">
        <v>21</v>
      </c>
      <c r="H3987" t="s">
        <v>57</v>
      </c>
      <c r="I3987">
        <f>IF(OR(financial_transactions35[[#This Row],[amount]]&lt;$L$16, financial_transactions35[[#This Row],[amount]]&gt;$L$17), 1, 0)</f>
        <v>1</v>
      </c>
    </row>
    <row r="3988" spans="1:9">
      <c r="A3988" t="s">
        <v>7574</v>
      </c>
      <c r="B3988" s="3">
        <v>45449</v>
      </c>
      <c r="C3988" t="s">
        <v>5145</v>
      </c>
      <c r="D3988">
        <v>1861.88</v>
      </c>
      <c r="E3988" t="s">
        <v>16079</v>
      </c>
      <c r="F3988" t="s">
        <v>26</v>
      </c>
      <c r="G3988" t="s">
        <v>48</v>
      </c>
      <c r="H3988" t="s">
        <v>49</v>
      </c>
      <c r="I3988">
        <f>IF(OR(financial_transactions35[[#This Row],[amount]]&lt;$L$16, financial_transactions35[[#This Row],[amount]]&gt;$L$17), 1, 0)</f>
        <v>1</v>
      </c>
    </row>
    <row r="3989" spans="1:9">
      <c r="A3989" t="s">
        <v>7575</v>
      </c>
      <c r="B3989" s="3">
        <v>45449</v>
      </c>
      <c r="C3989" t="s">
        <v>976</v>
      </c>
      <c r="D3989">
        <v>304.69</v>
      </c>
      <c r="E3989" t="s">
        <v>67</v>
      </c>
      <c r="F3989" t="s">
        <v>61</v>
      </c>
      <c r="G3989" t="s">
        <v>27</v>
      </c>
      <c r="H3989" t="s">
        <v>94</v>
      </c>
      <c r="I3989">
        <f>IF(OR(financial_transactions35[[#This Row],[amount]]&lt;$L$16, financial_transactions35[[#This Row],[amount]]&gt;$L$17), 1, 0)</f>
        <v>1</v>
      </c>
    </row>
    <row r="3990" spans="1:9">
      <c r="A3990" t="s">
        <v>7576</v>
      </c>
      <c r="B3990" s="3">
        <v>45449</v>
      </c>
      <c r="C3990" t="s">
        <v>7577</v>
      </c>
      <c r="D3990">
        <v>1464.46</v>
      </c>
      <c r="E3990" t="s">
        <v>16110</v>
      </c>
      <c r="F3990" t="s">
        <v>26</v>
      </c>
      <c r="G3990" t="s">
        <v>21</v>
      </c>
      <c r="H3990" t="s">
        <v>53</v>
      </c>
      <c r="I3990">
        <f>IF(OR(financial_transactions35[[#This Row],[amount]]&lt;$L$16, financial_transactions35[[#This Row],[amount]]&gt;$L$17), 1, 0)</f>
        <v>1</v>
      </c>
    </row>
    <row r="3991" spans="1:9">
      <c r="A3991" t="s">
        <v>7578</v>
      </c>
      <c r="B3991" s="3">
        <v>45449</v>
      </c>
      <c r="C3991" t="s">
        <v>7080</v>
      </c>
      <c r="D3991">
        <v>1044.45</v>
      </c>
      <c r="E3991" t="s">
        <v>16110</v>
      </c>
      <c r="F3991" t="s">
        <v>32</v>
      </c>
      <c r="G3991" t="s">
        <v>39</v>
      </c>
      <c r="H3991" t="s">
        <v>57</v>
      </c>
      <c r="I3991">
        <f>IF(OR(financial_transactions35[[#This Row],[amount]]&lt;$L$16, financial_transactions35[[#This Row],[amount]]&gt;$L$17), 1, 0)</f>
        <v>1</v>
      </c>
    </row>
    <row r="3992" spans="1:9">
      <c r="A3992" t="s">
        <v>7579</v>
      </c>
      <c r="B3992" s="3">
        <v>45449</v>
      </c>
      <c r="C3992" t="s">
        <v>7580</v>
      </c>
      <c r="D3992">
        <v>210.74</v>
      </c>
      <c r="E3992" t="s">
        <v>67</v>
      </c>
      <c r="F3992" t="s">
        <v>32</v>
      </c>
      <c r="G3992" t="s">
        <v>48</v>
      </c>
      <c r="H3992" t="s">
        <v>49</v>
      </c>
      <c r="I3992">
        <f>IF(OR(financial_transactions35[[#This Row],[amount]]&lt;$L$16, financial_transactions35[[#This Row],[amount]]&gt;$L$17), 1, 0)</f>
        <v>1</v>
      </c>
    </row>
    <row r="3993" spans="1:9">
      <c r="A3993" t="s">
        <v>7581</v>
      </c>
      <c r="B3993" s="3">
        <v>45449</v>
      </c>
      <c r="C3993" t="s">
        <v>6480</v>
      </c>
      <c r="D3993">
        <v>1758.24</v>
      </c>
      <c r="E3993" t="s">
        <v>47</v>
      </c>
      <c r="F3993" t="s">
        <v>26</v>
      </c>
      <c r="G3993" t="s">
        <v>27</v>
      </c>
      <c r="H3993" t="s">
        <v>49</v>
      </c>
      <c r="I3993">
        <f>IF(OR(financial_transactions35[[#This Row],[amount]]&lt;$L$16, financial_transactions35[[#This Row],[amount]]&gt;$L$17), 1, 0)</f>
        <v>1</v>
      </c>
    </row>
    <row r="3994" spans="1:9">
      <c r="A3994" t="s">
        <v>7583</v>
      </c>
      <c r="B3994" s="3">
        <v>45449</v>
      </c>
      <c r="C3994" t="s">
        <v>3742</v>
      </c>
      <c r="D3994">
        <v>1770.49</v>
      </c>
      <c r="E3994" t="s">
        <v>47</v>
      </c>
      <c r="F3994" t="s">
        <v>26</v>
      </c>
      <c r="G3994" t="s">
        <v>21</v>
      </c>
      <c r="H3994" t="s">
        <v>94</v>
      </c>
      <c r="I3994">
        <f>IF(OR(financial_transactions35[[#This Row],[amount]]&lt;$L$16, financial_transactions35[[#This Row],[amount]]&gt;$L$17), 1, 0)</f>
        <v>1</v>
      </c>
    </row>
    <row r="3995" spans="1:9">
      <c r="A3995" t="s">
        <v>7584</v>
      </c>
      <c r="B3995" s="3">
        <v>45449</v>
      </c>
      <c r="C3995" t="s">
        <v>7585</v>
      </c>
      <c r="D3995">
        <v>740.62</v>
      </c>
      <c r="E3995" t="s">
        <v>67</v>
      </c>
      <c r="F3995" t="s">
        <v>61</v>
      </c>
      <c r="G3995" t="s">
        <v>48</v>
      </c>
      <c r="H3995" t="s">
        <v>33</v>
      </c>
      <c r="I3995">
        <f>IF(OR(financial_transactions35[[#This Row],[amount]]&lt;$L$16, financial_transactions35[[#This Row],[amount]]&gt;$L$17), 1, 0)</f>
        <v>1</v>
      </c>
    </row>
    <row r="3996" spans="1:9">
      <c r="A3996" t="s">
        <v>7588</v>
      </c>
      <c r="B3996" s="3">
        <v>45449</v>
      </c>
      <c r="C3996" t="s">
        <v>7589</v>
      </c>
      <c r="D3996">
        <v>658.11</v>
      </c>
      <c r="E3996" t="s">
        <v>25</v>
      </c>
      <c r="F3996" t="s">
        <v>32</v>
      </c>
      <c r="G3996" t="s">
        <v>27</v>
      </c>
      <c r="H3996" t="s">
        <v>40</v>
      </c>
      <c r="I3996">
        <f>IF(OR(financial_transactions35[[#This Row],[amount]]&lt;$L$16, financial_transactions35[[#This Row],[amount]]&gt;$L$17), 1, 0)</f>
        <v>1</v>
      </c>
    </row>
    <row r="3997" spans="1:9">
      <c r="A3997" t="s">
        <v>7590</v>
      </c>
      <c r="B3997" s="3">
        <v>45449</v>
      </c>
      <c r="C3997" t="s">
        <v>7591</v>
      </c>
      <c r="D3997">
        <v>1858.98</v>
      </c>
      <c r="E3997" t="s">
        <v>52</v>
      </c>
      <c r="F3997" t="s">
        <v>61</v>
      </c>
      <c r="G3997" t="s">
        <v>39</v>
      </c>
      <c r="H3997" t="s">
        <v>53</v>
      </c>
      <c r="I3997">
        <f>IF(OR(financial_transactions35[[#This Row],[amount]]&lt;$L$16, financial_transactions35[[#This Row],[amount]]&gt;$L$17), 1, 0)</f>
        <v>1</v>
      </c>
    </row>
    <row r="3998" spans="1:9">
      <c r="A3998" t="s">
        <v>7592</v>
      </c>
      <c r="B3998" s="3">
        <v>45449</v>
      </c>
      <c r="C3998" t="s">
        <v>7593</v>
      </c>
      <c r="D3998">
        <v>1592.79</v>
      </c>
      <c r="E3998" t="s">
        <v>19</v>
      </c>
      <c r="F3998" t="s">
        <v>61</v>
      </c>
      <c r="G3998" t="s">
        <v>27</v>
      </c>
      <c r="H3998" t="s">
        <v>33</v>
      </c>
      <c r="I3998">
        <f>IF(OR(financial_transactions35[[#This Row],[amount]]&lt;$L$16, financial_transactions35[[#This Row],[amount]]&gt;$L$17), 1, 0)</f>
        <v>1</v>
      </c>
    </row>
    <row r="3999" spans="1:9">
      <c r="A3999" t="s">
        <v>7594</v>
      </c>
      <c r="B3999" s="3">
        <v>45449</v>
      </c>
      <c r="C3999" t="s">
        <v>7595</v>
      </c>
      <c r="D3999">
        <v>846.87</v>
      </c>
      <c r="E3999" t="s">
        <v>122</v>
      </c>
      <c r="F3999" t="s">
        <v>32</v>
      </c>
      <c r="G3999" t="s">
        <v>27</v>
      </c>
      <c r="H3999" t="s">
        <v>109</v>
      </c>
      <c r="I3999">
        <f>IF(OR(financial_transactions35[[#This Row],[amount]]&lt;$L$16, financial_transactions35[[#This Row],[amount]]&gt;$L$17), 1, 0)</f>
        <v>1</v>
      </c>
    </row>
    <row r="4000" spans="1:9">
      <c r="A4000" t="s">
        <v>7596</v>
      </c>
      <c r="B4000" s="3">
        <v>45449</v>
      </c>
      <c r="C4000" t="s">
        <v>7597</v>
      </c>
      <c r="D4000">
        <v>994.86</v>
      </c>
      <c r="E4000" t="s">
        <v>122</v>
      </c>
      <c r="F4000" t="s">
        <v>26</v>
      </c>
      <c r="G4000" t="s">
        <v>27</v>
      </c>
      <c r="H4000" t="s">
        <v>22</v>
      </c>
      <c r="I4000">
        <f>IF(OR(financial_transactions35[[#This Row],[amount]]&lt;$L$16, financial_transactions35[[#This Row],[amount]]&gt;$L$17), 1, 0)</f>
        <v>1</v>
      </c>
    </row>
    <row r="4001" spans="1:9">
      <c r="A4001" t="s">
        <v>7598</v>
      </c>
      <c r="B4001" s="3">
        <v>45449</v>
      </c>
      <c r="C4001" t="s">
        <v>5885</v>
      </c>
      <c r="D4001">
        <v>341.81</v>
      </c>
      <c r="E4001" t="s">
        <v>19</v>
      </c>
      <c r="F4001" t="s">
        <v>26</v>
      </c>
      <c r="G4001" t="s">
        <v>48</v>
      </c>
      <c r="H4001" t="s">
        <v>123</v>
      </c>
      <c r="I4001">
        <f>IF(OR(financial_transactions35[[#This Row],[amount]]&lt;$L$16, financial_transactions35[[#This Row],[amount]]&gt;$L$17), 1, 0)</f>
        <v>1</v>
      </c>
    </row>
    <row r="4002" spans="1:9">
      <c r="A4002" t="s">
        <v>7599</v>
      </c>
      <c r="B4002" s="3">
        <v>45449</v>
      </c>
      <c r="C4002" t="s">
        <v>7600</v>
      </c>
      <c r="D4002">
        <v>349.8</v>
      </c>
      <c r="E4002" t="s">
        <v>31</v>
      </c>
      <c r="F4002" t="s">
        <v>32</v>
      </c>
      <c r="G4002" t="s">
        <v>48</v>
      </c>
      <c r="H4002" t="s">
        <v>75</v>
      </c>
      <c r="I4002">
        <f>IF(OR(financial_transactions35[[#This Row],[amount]]&lt;$L$16, financial_transactions35[[#This Row],[amount]]&gt;$L$17), 1, 0)</f>
        <v>1</v>
      </c>
    </row>
    <row r="4003" spans="1:9">
      <c r="A4003" t="s">
        <v>7601</v>
      </c>
      <c r="B4003" s="3">
        <v>45449</v>
      </c>
      <c r="C4003" t="s">
        <v>7602</v>
      </c>
      <c r="D4003">
        <v>1497.7</v>
      </c>
      <c r="E4003" t="s">
        <v>16079</v>
      </c>
      <c r="F4003" t="s">
        <v>20</v>
      </c>
      <c r="G4003" t="s">
        <v>39</v>
      </c>
      <c r="H4003" t="s">
        <v>109</v>
      </c>
      <c r="I4003">
        <f>IF(OR(financial_transactions35[[#This Row],[amount]]&lt;$L$16, financial_transactions35[[#This Row],[amount]]&gt;$L$17), 1, 0)</f>
        <v>1</v>
      </c>
    </row>
    <row r="4004" spans="1:9">
      <c r="A4004" t="s">
        <v>7603</v>
      </c>
      <c r="B4004" s="3">
        <v>45449</v>
      </c>
      <c r="C4004" t="s">
        <v>6634</v>
      </c>
      <c r="D4004">
        <v>1010.84</v>
      </c>
      <c r="E4004" t="s">
        <v>67</v>
      </c>
      <c r="F4004" t="s">
        <v>20</v>
      </c>
      <c r="G4004" t="s">
        <v>27</v>
      </c>
      <c r="H4004" t="s">
        <v>44</v>
      </c>
      <c r="I4004">
        <f>IF(OR(financial_transactions35[[#This Row],[amount]]&lt;$L$16, financial_transactions35[[#This Row],[amount]]&gt;$L$17), 1, 0)</f>
        <v>1</v>
      </c>
    </row>
    <row r="4005" spans="1:9">
      <c r="A4005" t="s">
        <v>7604</v>
      </c>
      <c r="B4005" s="3">
        <v>45450</v>
      </c>
      <c r="C4005" t="s">
        <v>7605</v>
      </c>
      <c r="D4005">
        <v>1445.18</v>
      </c>
      <c r="E4005" t="s">
        <v>64</v>
      </c>
      <c r="F4005" t="s">
        <v>20</v>
      </c>
      <c r="G4005" t="s">
        <v>48</v>
      </c>
      <c r="H4005" t="s">
        <v>123</v>
      </c>
      <c r="I4005">
        <f>IF(OR(financial_transactions35[[#This Row],[amount]]&lt;$L$16, financial_transactions35[[#This Row],[amount]]&gt;$L$17), 1, 0)</f>
        <v>1</v>
      </c>
    </row>
    <row r="4006" spans="1:9">
      <c r="A4006" t="s">
        <v>7607</v>
      </c>
      <c r="B4006" s="3">
        <v>45450</v>
      </c>
      <c r="C4006" t="s">
        <v>7608</v>
      </c>
      <c r="D4006">
        <v>245.84</v>
      </c>
      <c r="E4006" t="s">
        <v>47</v>
      </c>
      <c r="F4006" t="s">
        <v>61</v>
      </c>
      <c r="G4006" t="s">
        <v>48</v>
      </c>
      <c r="H4006" t="s">
        <v>16080</v>
      </c>
      <c r="I4006">
        <f>IF(OR(financial_transactions35[[#This Row],[amount]]&lt;$L$16, financial_transactions35[[#This Row],[amount]]&gt;$L$17), 1, 0)</f>
        <v>1</v>
      </c>
    </row>
    <row r="4007" spans="1:9">
      <c r="A4007" t="s">
        <v>7609</v>
      </c>
      <c r="B4007" s="3">
        <v>45450</v>
      </c>
      <c r="C4007" t="s">
        <v>7610</v>
      </c>
      <c r="D4007">
        <v>5962.49</v>
      </c>
      <c r="E4007" t="s">
        <v>31</v>
      </c>
      <c r="F4007" t="s">
        <v>26</v>
      </c>
      <c r="G4007" t="s">
        <v>21</v>
      </c>
      <c r="H4007" t="s">
        <v>75</v>
      </c>
      <c r="I4007">
        <f>IF(OR(financial_transactions35[[#This Row],[amount]]&lt;$L$16, financial_transactions35[[#This Row],[amount]]&gt;$L$17), 1, 0)</f>
        <v>1</v>
      </c>
    </row>
    <row r="4008" spans="1:9">
      <c r="A4008" t="s">
        <v>7611</v>
      </c>
      <c r="B4008" s="3">
        <v>45450</v>
      </c>
      <c r="C4008" t="s">
        <v>7612</v>
      </c>
      <c r="D4008">
        <v>600.73</v>
      </c>
      <c r="E4008" t="s">
        <v>67</v>
      </c>
      <c r="F4008" t="s">
        <v>32</v>
      </c>
      <c r="G4008" t="s">
        <v>21</v>
      </c>
      <c r="H4008" t="s">
        <v>28</v>
      </c>
      <c r="I4008">
        <f>IF(OR(financial_transactions35[[#This Row],[amount]]&lt;$L$16, financial_transactions35[[#This Row],[amount]]&gt;$L$17), 1, 0)</f>
        <v>1</v>
      </c>
    </row>
    <row r="4009" spans="1:9">
      <c r="A4009" t="s">
        <v>7613</v>
      </c>
      <c r="B4009" s="3">
        <v>45450</v>
      </c>
      <c r="C4009" t="s">
        <v>7614</v>
      </c>
      <c r="D4009">
        <v>1535.78</v>
      </c>
      <c r="E4009" t="s">
        <v>52</v>
      </c>
      <c r="F4009" t="s">
        <v>20</v>
      </c>
      <c r="G4009" t="s">
        <v>48</v>
      </c>
      <c r="H4009" t="s">
        <v>87</v>
      </c>
      <c r="I4009">
        <f>IF(OR(financial_transactions35[[#This Row],[amount]]&lt;$L$16, financial_transactions35[[#This Row],[amount]]&gt;$L$17), 1, 0)</f>
        <v>1</v>
      </c>
    </row>
    <row r="4010" spans="1:9">
      <c r="A4010" t="s">
        <v>7615</v>
      </c>
      <c r="B4010" s="3">
        <v>45450</v>
      </c>
      <c r="C4010" t="s">
        <v>278</v>
      </c>
      <c r="D4010">
        <v>496.41</v>
      </c>
      <c r="E4010" t="s">
        <v>122</v>
      </c>
      <c r="F4010" t="s">
        <v>32</v>
      </c>
      <c r="G4010" t="s">
        <v>27</v>
      </c>
      <c r="H4010" t="s">
        <v>44</v>
      </c>
      <c r="I4010">
        <f>IF(OR(financial_transactions35[[#This Row],[amount]]&lt;$L$16, financial_transactions35[[#This Row],[amount]]&gt;$L$17), 1, 0)</f>
        <v>1</v>
      </c>
    </row>
    <row r="4011" spans="1:9">
      <c r="A4011" t="s">
        <v>7616</v>
      </c>
      <c r="B4011" s="3">
        <v>45450</v>
      </c>
      <c r="C4011" t="s">
        <v>7617</v>
      </c>
      <c r="D4011">
        <v>1414.66</v>
      </c>
      <c r="E4011" t="s">
        <v>64</v>
      </c>
      <c r="F4011" t="s">
        <v>32</v>
      </c>
      <c r="G4011" t="s">
        <v>39</v>
      </c>
      <c r="H4011" t="s">
        <v>33</v>
      </c>
      <c r="I4011">
        <f>IF(OR(financial_transactions35[[#This Row],[amount]]&lt;$L$16, financial_transactions35[[#This Row],[amount]]&gt;$L$17), 1, 0)</f>
        <v>1</v>
      </c>
    </row>
    <row r="4012" spans="1:9">
      <c r="A4012" t="s">
        <v>7618</v>
      </c>
      <c r="B4012" s="3">
        <v>45450</v>
      </c>
      <c r="C4012" t="s">
        <v>7619</v>
      </c>
      <c r="D4012">
        <v>938.05</v>
      </c>
      <c r="E4012" t="s">
        <v>16079</v>
      </c>
      <c r="F4012" t="s">
        <v>32</v>
      </c>
      <c r="G4012" t="s">
        <v>39</v>
      </c>
      <c r="H4012" t="s">
        <v>22</v>
      </c>
      <c r="I4012">
        <f>IF(OR(financial_transactions35[[#This Row],[amount]]&lt;$L$16, financial_transactions35[[#This Row],[amount]]&gt;$L$17), 1, 0)</f>
        <v>1</v>
      </c>
    </row>
    <row r="4013" spans="1:9">
      <c r="A4013" t="s">
        <v>7622</v>
      </c>
      <c r="B4013" s="3">
        <v>45450</v>
      </c>
      <c r="C4013" t="s">
        <v>7623</v>
      </c>
      <c r="D4013">
        <v>1155.1500000000001</v>
      </c>
      <c r="E4013" t="s">
        <v>47</v>
      </c>
      <c r="F4013" t="s">
        <v>32</v>
      </c>
      <c r="G4013" t="s">
        <v>21</v>
      </c>
      <c r="H4013" t="s">
        <v>53</v>
      </c>
      <c r="I4013">
        <f>IF(OR(financial_transactions35[[#This Row],[amount]]&lt;$L$16, financial_transactions35[[#This Row],[amount]]&gt;$L$17), 1, 0)</f>
        <v>1</v>
      </c>
    </row>
    <row r="4014" spans="1:9">
      <c r="A4014" t="s">
        <v>7624</v>
      </c>
      <c r="B4014" s="3">
        <v>45450</v>
      </c>
      <c r="C4014" t="s">
        <v>2905</v>
      </c>
      <c r="D4014">
        <v>18685.62</v>
      </c>
      <c r="E4014" t="s">
        <v>31</v>
      </c>
      <c r="F4014" t="s">
        <v>61</v>
      </c>
      <c r="G4014" t="s">
        <v>21</v>
      </c>
      <c r="H4014" t="s">
        <v>16080</v>
      </c>
      <c r="I4014">
        <f>IF(OR(financial_transactions35[[#This Row],[amount]]&lt;$L$16, financial_transactions35[[#This Row],[amount]]&gt;$L$17), 1, 0)</f>
        <v>1</v>
      </c>
    </row>
    <row r="4015" spans="1:9">
      <c r="A4015" t="s">
        <v>7625</v>
      </c>
      <c r="B4015" s="3">
        <v>45450</v>
      </c>
      <c r="C4015" t="s">
        <v>7626</v>
      </c>
      <c r="D4015">
        <v>1009.57</v>
      </c>
      <c r="E4015" t="s">
        <v>52</v>
      </c>
      <c r="F4015" t="s">
        <v>20</v>
      </c>
      <c r="G4015" t="s">
        <v>48</v>
      </c>
      <c r="H4015" t="s">
        <v>40</v>
      </c>
      <c r="I4015">
        <f>IF(OR(financial_transactions35[[#This Row],[amount]]&lt;$L$16, financial_transactions35[[#This Row],[amount]]&gt;$L$17), 1, 0)</f>
        <v>1</v>
      </c>
    </row>
    <row r="4016" spans="1:9">
      <c r="A4016" t="s">
        <v>7627</v>
      </c>
      <c r="B4016" s="3">
        <v>45450</v>
      </c>
      <c r="C4016" t="s">
        <v>5638</v>
      </c>
      <c r="D4016">
        <v>1944.24</v>
      </c>
      <c r="E4016" t="s">
        <v>25</v>
      </c>
      <c r="F4016" t="s">
        <v>20</v>
      </c>
      <c r="G4016" t="s">
        <v>48</v>
      </c>
      <c r="H4016" t="s">
        <v>40</v>
      </c>
      <c r="I4016">
        <f>IF(OR(financial_transactions35[[#This Row],[amount]]&lt;$L$16, financial_transactions35[[#This Row],[amount]]&gt;$L$17), 1, 0)</f>
        <v>1</v>
      </c>
    </row>
    <row r="4017" spans="1:9">
      <c r="A4017" t="s">
        <v>7628</v>
      </c>
      <c r="B4017" s="3">
        <v>45450</v>
      </c>
      <c r="C4017" t="s">
        <v>1258</v>
      </c>
      <c r="D4017">
        <v>1208.33</v>
      </c>
      <c r="E4017" t="s">
        <v>64</v>
      </c>
      <c r="F4017" t="s">
        <v>61</v>
      </c>
      <c r="G4017" t="s">
        <v>39</v>
      </c>
      <c r="H4017" t="s">
        <v>49</v>
      </c>
      <c r="I4017">
        <f>IF(OR(financial_transactions35[[#This Row],[amount]]&lt;$L$16, financial_transactions35[[#This Row],[amount]]&gt;$L$17), 1, 0)</f>
        <v>1</v>
      </c>
    </row>
    <row r="4018" spans="1:9">
      <c r="A4018" t="s">
        <v>7630</v>
      </c>
      <c r="B4018" s="3">
        <v>45450</v>
      </c>
      <c r="C4018" t="s">
        <v>5885</v>
      </c>
      <c r="D4018">
        <v>473.61</v>
      </c>
      <c r="E4018" t="s">
        <v>25</v>
      </c>
      <c r="F4018" t="s">
        <v>32</v>
      </c>
      <c r="G4018" t="s">
        <v>21</v>
      </c>
      <c r="H4018" t="s">
        <v>16080</v>
      </c>
      <c r="I4018">
        <f>IF(OR(financial_transactions35[[#This Row],[amount]]&lt;$L$16, financial_transactions35[[#This Row],[amount]]&gt;$L$17), 1, 0)</f>
        <v>1</v>
      </c>
    </row>
    <row r="4019" spans="1:9">
      <c r="A4019" t="s">
        <v>7631</v>
      </c>
      <c r="B4019" s="3">
        <v>45450</v>
      </c>
      <c r="C4019" t="s">
        <v>3823</v>
      </c>
      <c r="D4019">
        <v>1770.57</v>
      </c>
      <c r="E4019" t="s">
        <v>25</v>
      </c>
      <c r="F4019" t="s">
        <v>26</v>
      </c>
      <c r="G4019" t="s">
        <v>21</v>
      </c>
      <c r="H4019" t="s">
        <v>57</v>
      </c>
      <c r="I4019">
        <f>IF(OR(financial_transactions35[[#This Row],[amount]]&lt;$L$16, financial_transactions35[[#This Row],[amount]]&gt;$L$17), 1, 0)</f>
        <v>1</v>
      </c>
    </row>
    <row r="4020" spans="1:9">
      <c r="A4020" t="s">
        <v>7632</v>
      </c>
      <c r="B4020" s="3">
        <v>45450</v>
      </c>
      <c r="C4020" t="s">
        <v>7094</v>
      </c>
      <c r="D4020">
        <v>168.52</v>
      </c>
      <c r="E4020" t="s">
        <v>16110</v>
      </c>
      <c r="F4020" t="s">
        <v>61</v>
      </c>
      <c r="G4020" t="s">
        <v>21</v>
      </c>
      <c r="H4020" t="s">
        <v>36</v>
      </c>
      <c r="I4020">
        <f>IF(OR(financial_transactions35[[#This Row],[amount]]&lt;$L$16, financial_transactions35[[#This Row],[amount]]&gt;$L$17), 1, 0)</f>
        <v>1</v>
      </c>
    </row>
    <row r="4021" spans="1:9">
      <c r="A4021" t="s">
        <v>7634</v>
      </c>
      <c r="B4021" s="3">
        <v>45450</v>
      </c>
      <c r="C4021" t="s">
        <v>7635</v>
      </c>
      <c r="D4021">
        <v>1431.77</v>
      </c>
      <c r="E4021" t="s">
        <v>31</v>
      </c>
      <c r="F4021" t="s">
        <v>61</v>
      </c>
      <c r="G4021" t="s">
        <v>27</v>
      </c>
      <c r="H4021" t="s">
        <v>57</v>
      </c>
      <c r="I4021">
        <f>IF(OR(financial_transactions35[[#This Row],[amount]]&lt;$L$16, financial_transactions35[[#This Row],[amount]]&gt;$L$17), 1, 0)</f>
        <v>1</v>
      </c>
    </row>
    <row r="4022" spans="1:9">
      <c r="A4022" t="s">
        <v>7636</v>
      </c>
      <c r="B4022" s="3">
        <v>45450</v>
      </c>
      <c r="C4022" t="s">
        <v>7637</v>
      </c>
      <c r="D4022">
        <v>411.02</v>
      </c>
      <c r="E4022" t="s">
        <v>70</v>
      </c>
      <c r="F4022" t="s">
        <v>20</v>
      </c>
      <c r="G4022" t="s">
        <v>39</v>
      </c>
      <c r="H4022" t="s">
        <v>87</v>
      </c>
      <c r="I4022">
        <f>IF(OR(financial_transactions35[[#This Row],[amount]]&lt;$L$16, financial_transactions35[[#This Row],[amount]]&gt;$L$17), 1, 0)</f>
        <v>1</v>
      </c>
    </row>
    <row r="4023" spans="1:9">
      <c r="A4023" t="s">
        <v>7638</v>
      </c>
      <c r="B4023" s="3">
        <v>45450</v>
      </c>
      <c r="C4023" t="s">
        <v>7639</v>
      </c>
      <c r="D4023">
        <v>1154.26</v>
      </c>
      <c r="E4023" t="s">
        <v>52</v>
      </c>
      <c r="F4023" t="s">
        <v>26</v>
      </c>
      <c r="G4023" t="s">
        <v>27</v>
      </c>
      <c r="H4023" t="s">
        <v>40</v>
      </c>
      <c r="I4023">
        <f>IF(OR(financial_transactions35[[#This Row],[amount]]&lt;$L$16, financial_transactions35[[#This Row],[amount]]&gt;$L$17), 1, 0)</f>
        <v>1</v>
      </c>
    </row>
    <row r="4024" spans="1:9">
      <c r="A4024" t="s">
        <v>7640</v>
      </c>
      <c r="B4024" s="3">
        <v>45451</v>
      </c>
      <c r="C4024" t="s">
        <v>3397</v>
      </c>
      <c r="D4024">
        <v>339.75</v>
      </c>
      <c r="E4024" t="s">
        <v>47</v>
      </c>
      <c r="F4024" t="s">
        <v>32</v>
      </c>
      <c r="G4024" t="s">
        <v>39</v>
      </c>
      <c r="H4024" t="s">
        <v>109</v>
      </c>
      <c r="I4024">
        <f>IF(OR(financial_transactions35[[#This Row],[amount]]&lt;$L$16, financial_transactions35[[#This Row],[amount]]&gt;$L$17), 1, 0)</f>
        <v>1</v>
      </c>
    </row>
    <row r="4025" spans="1:9">
      <c r="A4025" t="s">
        <v>7641</v>
      </c>
      <c r="B4025" s="3">
        <v>45451</v>
      </c>
      <c r="C4025" t="s">
        <v>3317</v>
      </c>
      <c r="D4025">
        <v>1980.67</v>
      </c>
      <c r="E4025" t="s">
        <v>67</v>
      </c>
      <c r="F4025" t="s">
        <v>32</v>
      </c>
      <c r="G4025" t="s">
        <v>48</v>
      </c>
      <c r="H4025" t="s">
        <v>87</v>
      </c>
      <c r="I4025">
        <f>IF(OR(financial_transactions35[[#This Row],[amount]]&lt;$L$16, financial_transactions35[[#This Row],[amount]]&gt;$L$17), 1, 0)</f>
        <v>1</v>
      </c>
    </row>
    <row r="4026" spans="1:9">
      <c r="A4026" t="s">
        <v>7644</v>
      </c>
      <c r="B4026" s="3">
        <v>45451</v>
      </c>
      <c r="C4026" t="s">
        <v>7645</v>
      </c>
      <c r="D4026">
        <v>1667.67</v>
      </c>
      <c r="E4026" t="s">
        <v>16110</v>
      </c>
      <c r="F4026" t="s">
        <v>32</v>
      </c>
      <c r="G4026" t="s">
        <v>39</v>
      </c>
      <c r="H4026" t="s">
        <v>109</v>
      </c>
      <c r="I4026">
        <f>IF(OR(financial_transactions35[[#This Row],[amount]]&lt;$L$16, financial_transactions35[[#This Row],[amount]]&gt;$L$17), 1, 0)</f>
        <v>1</v>
      </c>
    </row>
    <row r="4027" spans="1:9">
      <c r="A4027" t="s">
        <v>7646</v>
      </c>
      <c r="B4027" s="3">
        <v>45451</v>
      </c>
      <c r="C4027" t="s">
        <v>7647</v>
      </c>
      <c r="D4027">
        <v>1351.94</v>
      </c>
      <c r="E4027" t="s">
        <v>64</v>
      </c>
      <c r="F4027" t="s">
        <v>32</v>
      </c>
      <c r="G4027" t="s">
        <v>27</v>
      </c>
      <c r="H4027" t="s">
        <v>87</v>
      </c>
      <c r="I4027">
        <f>IF(OR(financial_transactions35[[#This Row],[amount]]&lt;$L$16, financial_transactions35[[#This Row],[amount]]&gt;$L$17), 1, 0)</f>
        <v>1</v>
      </c>
    </row>
    <row r="4028" spans="1:9">
      <c r="A4028" t="s">
        <v>7648</v>
      </c>
      <c r="B4028" s="3">
        <v>45451</v>
      </c>
      <c r="C4028" t="s">
        <v>7649</v>
      </c>
      <c r="D4028">
        <v>1625.07</v>
      </c>
      <c r="E4028" t="s">
        <v>31</v>
      </c>
      <c r="F4028" t="s">
        <v>20</v>
      </c>
      <c r="G4028" t="s">
        <v>21</v>
      </c>
      <c r="H4028" t="s">
        <v>57</v>
      </c>
      <c r="I4028">
        <f>IF(OR(financial_transactions35[[#This Row],[amount]]&lt;$L$16, financial_transactions35[[#This Row],[amount]]&gt;$L$17), 1, 0)</f>
        <v>1</v>
      </c>
    </row>
    <row r="4029" spans="1:9">
      <c r="A4029" t="s">
        <v>7650</v>
      </c>
      <c r="B4029" s="3">
        <v>45451</v>
      </c>
      <c r="C4029" t="s">
        <v>7651</v>
      </c>
      <c r="D4029">
        <v>1707.72</v>
      </c>
      <c r="E4029" t="s">
        <v>19</v>
      </c>
      <c r="F4029" t="s">
        <v>26</v>
      </c>
      <c r="G4029" t="s">
        <v>39</v>
      </c>
      <c r="H4029" t="s">
        <v>16080</v>
      </c>
      <c r="I4029">
        <f>IF(OR(financial_transactions35[[#This Row],[amount]]&lt;$L$16, financial_transactions35[[#This Row],[amount]]&gt;$L$17), 1, 0)</f>
        <v>1</v>
      </c>
    </row>
    <row r="4030" spans="1:9">
      <c r="A4030" t="s">
        <v>7652</v>
      </c>
      <c r="B4030" s="3">
        <v>45451</v>
      </c>
      <c r="C4030" t="s">
        <v>7653</v>
      </c>
      <c r="D4030">
        <v>1527.77</v>
      </c>
      <c r="E4030" t="s">
        <v>16079</v>
      </c>
      <c r="F4030" t="s">
        <v>20</v>
      </c>
      <c r="G4030" t="s">
        <v>39</v>
      </c>
      <c r="H4030" t="s">
        <v>22</v>
      </c>
      <c r="I4030">
        <f>IF(OR(financial_transactions35[[#This Row],[amount]]&lt;$L$16, financial_transactions35[[#This Row],[amount]]&gt;$L$17), 1, 0)</f>
        <v>1</v>
      </c>
    </row>
    <row r="4031" spans="1:9">
      <c r="A4031" t="s">
        <v>7654</v>
      </c>
      <c r="B4031" s="3">
        <v>45451</v>
      </c>
      <c r="C4031" t="s">
        <v>4511</v>
      </c>
      <c r="D4031">
        <v>1804.9</v>
      </c>
      <c r="E4031" t="s">
        <v>25</v>
      </c>
      <c r="F4031" t="s">
        <v>61</v>
      </c>
      <c r="G4031" t="s">
        <v>27</v>
      </c>
      <c r="H4031" t="s">
        <v>57</v>
      </c>
      <c r="I4031">
        <f>IF(OR(financial_transactions35[[#This Row],[amount]]&lt;$L$16, financial_transactions35[[#This Row],[amount]]&gt;$L$17), 1, 0)</f>
        <v>1</v>
      </c>
    </row>
    <row r="4032" spans="1:9">
      <c r="A4032" t="s">
        <v>7655</v>
      </c>
      <c r="B4032" s="3">
        <v>45451</v>
      </c>
      <c r="C4032" t="s">
        <v>1025</v>
      </c>
      <c r="D4032">
        <v>1292.22</v>
      </c>
      <c r="E4032" t="s">
        <v>16110</v>
      </c>
      <c r="F4032" t="s">
        <v>20</v>
      </c>
      <c r="G4032" t="s">
        <v>27</v>
      </c>
      <c r="H4032" t="s">
        <v>49</v>
      </c>
      <c r="I4032">
        <f>IF(OR(financial_transactions35[[#This Row],[amount]]&lt;$L$16, financial_transactions35[[#This Row],[amount]]&gt;$L$17), 1, 0)</f>
        <v>1</v>
      </c>
    </row>
    <row r="4033" spans="1:9">
      <c r="A4033" t="s">
        <v>7656</v>
      </c>
      <c r="B4033" s="3">
        <v>45451</v>
      </c>
      <c r="C4033" t="s">
        <v>7657</v>
      </c>
      <c r="D4033">
        <v>765.76</v>
      </c>
      <c r="E4033" t="s">
        <v>31</v>
      </c>
      <c r="F4033" t="s">
        <v>26</v>
      </c>
      <c r="G4033" t="s">
        <v>27</v>
      </c>
      <c r="H4033" t="s">
        <v>36</v>
      </c>
      <c r="I4033">
        <f>IF(OR(financial_transactions35[[#This Row],[amount]]&lt;$L$16, financial_transactions35[[#This Row],[amount]]&gt;$L$17), 1, 0)</f>
        <v>1</v>
      </c>
    </row>
    <row r="4034" spans="1:9">
      <c r="A4034" t="s">
        <v>7658</v>
      </c>
      <c r="B4034" s="3">
        <v>45451</v>
      </c>
      <c r="C4034" t="s">
        <v>7659</v>
      </c>
      <c r="D4034">
        <v>946.64</v>
      </c>
      <c r="E4034" t="s">
        <v>16110</v>
      </c>
      <c r="F4034" t="s">
        <v>26</v>
      </c>
      <c r="G4034" t="s">
        <v>21</v>
      </c>
      <c r="H4034" t="s">
        <v>53</v>
      </c>
      <c r="I4034">
        <f>IF(OR(financial_transactions35[[#This Row],[amount]]&lt;$L$16, financial_transactions35[[#This Row],[amount]]&gt;$L$17), 1, 0)</f>
        <v>1</v>
      </c>
    </row>
    <row r="4035" spans="1:9">
      <c r="A4035" t="s">
        <v>7660</v>
      </c>
      <c r="B4035" s="3">
        <v>45451</v>
      </c>
      <c r="C4035" t="s">
        <v>7661</v>
      </c>
      <c r="D4035">
        <v>1955.1</v>
      </c>
      <c r="E4035" t="s">
        <v>64</v>
      </c>
      <c r="F4035" t="s">
        <v>32</v>
      </c>
      <c r="G4035" t="s">
        <v>39</v>
      </c>
      <c r="H4035" t="s">
        <v>16080</v>
      </c>
      <c r="I4035">
        <f>IF(OR(financial_transactions35[[#This Row],[amount]]&lt;$L$16, financial_transactions35[[#This Row],[amount]]&gt;$L$17), 1, 0)</f>
        <v>1</v>
      </c>
    </row>
    <row r="4036" spans="1:9">
      <c r="A4036" t="s">
        <v>7662</v>
      </c>
      <c r="B4036" s="3">
        <v>45451</v>
      </c>
      <c r="C4036" t="s">
        <v>1455</v>
      </c>
      <c r="D4036">
        <v>700.22</v>
      </c>
      <c r="E4036" t="s">
        <v>31</v>
      </c>
      <c r="F4036" t="s">
        <v>20</v>
      </c>
      <c r="G4036" t="s">
        <v>27</v>
      </c>
      <c r="H4036" t="s">
        <v>57</v>
      </c>
      <c r="I4036">
        <f>IF(OR(financial_transactions35[[#This Row],[amount]]&lt;$L$16, financial_transactions35[[#This Row],[amount]]&gt;$L$17), 1, 0)</f>
        <v>1</v>
      </c>
    </row>
    <row r="4037" spans="1:9">
      <c r="A4037" t="s">
        <v>7663</v>
      </c>
      <c r="B4037" s="3">
        <v>45451</v>
      </c>
      <c r="C4037" t="s">
        <v>7664</v>
      </c>
      <c r="D4037">
        <v>839.21</v>
      </c>
      <c r="E4037" t="s">
        <v>70</v>
      </c>
      <c r="F4037" t="s">
        <v>61</v>
      </c>
      <c r="G4037" t="s">
        <v>27</v>
      </c>
      <c r="H4037" t="s">
        <v>87</v>
      </c>
      <c r="I4037">
        <f>IF(OR(financial_transactions35[[#This Row],[amount]]&lt;$L$16, financial_transactions35[[#This Row],[amount]]&gt;$L$17), 1, 0)</f>
        <v>1</v>
      </c>
    </row>
    <row r="4038" spans="1:9">
      <c r="A4038" t="s">
        <v>7665</v>
      </c>
      <c r="B4038" s="3">
        <v>45451</v>
      </c>
      <c r="C4038" t="s">
        <v>7666</v>
      </c>
      <c r="D4038">
        <v>1136.17</v>
      </c>
      <c r="E4038" t="s">
        <v>16079</v>
      </c>
      <c r="F4038" t="s">
        <v>20</v>
      </c>
      <c r="G4038" t="s">
        <v>21</v>
      </c>
      <c r="H4038" t="s">
        <v>75</v>
      </c>
      <c r="I4038">
        <f>IF(OR(financial_transactions35[[#This Row],[amount]]&lt;$L$16, financial_transactions35[[#This Row],[amount]]&gt;$L$17), 1, 0)</f>
        <v>1</v>
      </c>
    </row>
    <row r="4039" spans="1:9">
      <c r="A4039" t="s">
        <v>7667</v>
      </c>
      <c r="B4039" s="3">
        <v>45451</v>
      </c>
      <c r="C4039" t="s">
        <v>5712</v>
      </c>
      <c r="D4039">
        <v>1189.01</v>
      </c>
      <c r="E4039" t="s">
        <v>122</v>
      </c>
      <c r="F4039" t="s">
        <v>26</v>
      </c>
      <c r="G4039" t="s">
        <v>48</v>
      </c>
      <c r="H4039" t="s">
        <v>44</v>
      </c>
      <c r="I4039">
        <f>IF(OR(financial_transactions35[[#This Row],[amount]]&lt;$L$16, financial_transactions35[[#This Row],[amount]]&gt;$L$17), 1, 0)</f>
        <v>1</v>
      </c>
    </row>
    <row r="4040" spans="1:9">
      <c r="A4040" t="s">
        <v>7668</v>
      </c>
      <c r="B4040" s="3">
        <v>45451</v>
      </c>
      <c r="C4040" t="s">
        <v>7669</v>
      </c>
      <c r="D4040">
        <v>1242.45</v>
      </c>
      <c r="E4040" t="s">
        <v>31</v>
      </c>
      <c r="F4040" t="s">
        <v>32</v>
      </c>
      <c r="G4040" t="s">
        <v>39</v>
      </c>
      <c r="H4040" t="s">
        <v>16080</v>
      </c>
      <c r="I4040">
        <f>IF(OR(financial_transactions35[[#This Row],[amount]]&lt;$L$16, financial_transactions35[[#This Row],[amount]]&gt;$L$17), 1, 0)</f>
        <v>1</v>
      </c>
    </row>
    <row r="4041" spans="1:9">
      <c r="A4041" t="s">
        <v>7670</v>
      </c>
      <c r="B4041" s="3">
        <v>45451</v>
      </c>
      <c r="C4041" t="s">
        <v>6420</v>
      </c>
      <c r="D4041">
        <v>189.48</v>
      </c>
      <c r="E4041" t="s">
        <v>25</v>
      </c>
      <c r="F4041" t="s">
        <v>61</v>
      </c>
      <c r="G4041" t="s">
        <v>48</v>
      </c>
      <c r="H4041" t="s">
        <v>28</v>
      </c>
      <c r="I4041">
        <f>IF(OR(financial_transactions35[[#This Row],[amount]]&lt;$L$16, financial_transactions35[[#This Row],[amount]]&gt;$L$17), 1, 0)</f>
        <v>1</v>
      </c>
    </row>
    <row r="4042" spans="1:9">
      <c r="A4042" t="s">
        <v>7671</v>
      </c>
      <c r="B4042" s="3">
        <v>45451</v>
      </c>
      <c r="C4042" t="s">
        <v>7672</v>
      </c>
      <c r="D4042">
        <v>18699.849999999999</v>
      </c>
      <c r="E4042" t="s">
        <v>122</v>
      </c>
      <c r="F4042" t="s">
        <v>61</v>
      </c>
      <c r="G4042" t="s">
        <v>48</v>
      </c>
      <c r="H4042" t="s">
        <v>94</v>
      </c>
      <c r="I4042">
        <f>IF(OR(financial_transactions35[[#This Row],[amount]]&lt;$L$16, financial_transactions35[[#This Row],[amount]]&gt;$L$17), 1, 0)</f>
        <v>1</v>
      </c>
    </row>
    <row r="4043" spans="1:9">
      <c r="A4043" t="s">
        <v>7673</v>
      </c>
      <c r="B4043" s="3">
        <v>45451</v>
      </c>
      <c r="C4043" t="s">
        <v>7637</v>
      </c>
      <c r="D4043">
        <v>1718.22</v>
      </c>
      <c r="E4043" t="s">
        <v>47</v>
      </c>
      <c r="F4043" t="s">
        <v>61</v>
      </c>
      <c r="G4043" t="s">
        <v>21</v>
      </c>
      <c r="H4043" t="s">
        <v>16080</v>
      </c>
      <c r="I4043">
        <f>IF(OR(financial_transactions35[[#This Row],[amount]]&lt;$L$16, financial_transactions35[[#This Row],[amount]]&gt;$L$17), 1, 0)</f>
        <v>1</v>
      </c>
    </row>
    <row r="4044" spans="1:9">
      <c r="A4044" t="s">
        <v>7674</v>
      </c>
      <c r="B4044" s="3">
        <v>45451</v>
      </c>
      <c r="C4044" t="s">
        <v>7675</v>
      </c>
      <c r="D4044">
        <v>1550.32</v>
      </c>
      <c r="E4044" t="s">
        <v>47</v>
      </c>
      <c r="F4044" t="s">
        <v>61</v>
      </c>
      <c r="G4044" t="s">
        <v>27</v>
      </c>
      <c r="H4044" t="s">
        <v>87</v>
      </c>
      <c r="I4044">
        <f>IF(OR(financial_transactions35[[#This Row],[amount]]&lt;$L$16, financial_transactions35[[#This Row],[amount]]&gt;$L$17), 1, 0)</f>
        <v>1</v>
      </c>
    </row>
    <row r="4045" spans="1:9">
      <c r="A4045" t="s">
        <v>7676</v>
      </c>
      <c r="B4045" s="3">
        <v>45451</v>
      </c>
      <c r="C4045" t="s">
        <v>7677</v>
      </c>
      <c r="D4045">
        <v>1321.57</v>
      </c>
      <c r="E4045" t="s">
        <v>47</v>
      </c>
      <c r="F4045" t="s">
        <v>61</v>
      </c>
      <c r="G4045" t="s">
        <v>21</v>
      </c>
      <c r="H4045" t="s">
        <v>22</v>
      </c>
      <c r="I4045">
        <f>IF(OR(financial_transactions35[[#This Row],[amount]]&lt;$L$16, financial_transactions35[[#This Row],[amount]]&gt;$L$17), 1, 0)</f>
        <v>1</v>
      </c>
    </row>
    <row r="4046" spans="1:9">
      <c r="A4046" t="s">
        <v>7678</v>
      </c>
      <c r="B4046" s="3">
        <v>45452</v>
      </c>
      <c r="C4046" t="s">
        <v>3123</v>
      </c>
      <c r="D4046">
        <v>369.2</v>
      </c>
      <c r="E4046" t="s">
        <v>16079</v>
      </c>
      <c r="F4046" t="s">
        <v>26</v>
      </c>
      <c r="G4046" t="s">
        <v>39</v>
      </c>
      <c r="H4046" t="s">
        <v>36</v>
      </c>
      <c r="I4046">
        <f>IF(OR(financial_transactions35[[#This Row],[amount]]&lt;$L$16, financial_transactions35[[#This Row],[amount]]&gt;$L$17), 1, 0)</f>
        <v>1</v>
      </c>
    </row>
    <row r="4047" spans="1:9">
      <c r="A4047" t="s">
        <v>7680</v>
      </c>
      <c r="B4047" s="3">
        <v>45452</v>
      </c>
      <c r="C4047" t="s">
        <v>7681</v>
      </c>
      <c r="D4047">
        <v>14931.85</v>
      </c>
      <c r="E4047" t="s">
        <v>64</v>
      </c>
      <c r="F4047" t="s">
        <v>61</v>
      </c>
      <c r="G4047" t="s">
        <v>21</v>
      </c>
      <c r="H4047" t="s">
        <v>28</v>
      </c>
      <c r="I4047">
        <f>IF(OR(financial_transactions35[[#This Row],[amount]]&lt;$L$16, financial_transactions35[[#This Row],[amount]]&gt;$L$17), 1, 0)</f>
        <v>1</v>
      </c>
    </row>
    <row r="4048" spans="1:9">
      <c r="A4048" t="s">
        <v>7683</v>
      </c>
      <c r="B4048" s="3">
        <v>45452</v>
      </c>
      <c r="C4048" t="s">
        <v>235</v>
      </c>
      <c r="D4048">
        <v>615.69000000000005</v>
      </c>
      <c r="E4048" t="s">
        <v>122</v>
      </c>
      <c r="F4048" t="s">
        <v>32</v>
      </c>
      <c r="G4048" t="s">
        <v>27</v>
      </c>
      <c r="H4048" t="s">
        <v>94</v>
      </c>
      <c r="I4048">
        <f>IF(OR(financial_transactions35[[#This Row],[amount]]&lt;$L$16, financial_transactions35[[#This Row],[amount]]&gt;$L$17), 1, 0)</f>
        <v>1</v>
      </c>
    </row>
    <row r="4049" spans="1:9">
      <c r="A4049" t="s">
        <v>7684</v>
      </c>
      <c r="B4049" s="3">
        <v>45452</v>
      </c>
      <c r="C4049" t="s">
        <v>7685</v>
      </c>
      <c r="D4049">
        <v>597.6</v>
      </c>
      <c r="E4049" t="s">
        <v>16079</v>
      </c>
      <c r="F4049" t="s">
        <v>32</v>
      </c>
      <c r="G4049" t="s">
        <v>21</v>
      </c>
      <c r="H4049" t="s">
        <v>94</v>
      </c>
      <c r="I4049">
        <f>IF(OR(financial_transactions35[[#This Row],[amount]]&lt;$L$16, financial_transactions35[[#This Row],[amount]]&gt;$L$17), 1, 0)</f>
        <v>1</v>
      </c>
    </row>
    <row r="4050" spans="1:9">
      <c r="A4050" t="s">
        <v>7686</v>
      </c>
      <c r="B4050" s="3">
        <v>45452</v>
      </c>
      <c r="C4050" t="s">
        <v>7687</v>
      </c>
      <c r="D4050">
        <v>837.72</v>
      </c>
      <c r="E4050" t="s">
        <v>70</v>
      </c>
      <c r="F4050" t="s">
        <v>32</v>
      </c>
      <c r="G4050" t="s">
        <v>21</v>
      </c>
      <c r="H4050" t="s">
        <v>57</v>
      </c>
      <c r="I4050">
        <f>IF(OR(financial_transactions35[[#This Row],[amount]]&lt;$L$16, financial_transactions35[[#This Row],[amount]]&gt;$L$17), 1, 0)</f>
        <v>1</v>
      </c>
    </row>
    <row r="4051" spans="1:9">
      <c r="A4051" t="s">
        <v>7688</v>
      </c>
      <c r="B4051" s="3">
        <v>45452</v>
      </c>
      <c r="C4051" t="s">
        <v>3069</v>
      </c>
      <c r="D4051">
        <v>952.47</v>
      </c>
      <c r="E4051" t="s">
        <v>16079</v>
      </c>
      <c r="F4051" t="s">
        <v>32</v>
      </c>
      <c r="G4051" t="s">
        <v>39</v>
      </c>
      <c r="H4051" t="s">
        <v>57</v>
      </c>
      <c r="I4051">
        <f>IF(OR(financial_transactions35[[#This Row],[amount]]&lt;$L$16, financial_transactions35[[#This Row],[amount]]&gt;$L$17), 1, 0)</f>
        <v>1</v>
      </c>
    </row>
    <row r="4052" spans="1:9">
      <c r="A4052" t="s">
        <v>7689</v>
      </c>
      <c r="B4052" s="3">
        <v>45452</v>
      </c>
      <c r="C4052" t="s">
        <v>5354</v>
      </c>
      <c r="D4052">
        <v>537.16</v>
      </c>
      <c r="E4052" t="s">
        <v>19</v>
      </c>
      <c r="F4052" t="s">
        <v>61</v>
      </c>
      <c r="G4052" t="s">
        <v>39</v>
      </c>
      <c r="H4052" t="s">
        <v>36</v>
      </c>
      <c r="I4052">
        <f>IF(OR(financial_transactions35[[#This Row],[amount]]&lt;$L$16, financial_transactions35[[#This Row],[amount]]&gt;$L$17), 1, 0)</f>
        <v>1</v>
      </c>
    </row>
    <row r="4053" spans="1:9">
      <c r="A4053" t="s">
        <v>7690</v>
      </c>
      <c r="B4053" s="3">
        <v>45452</v>
      </c>
      <c r="C4053" t="s">
        <v>7691</v>
      </c>
      <c r="D4053">
        <v>6080.32</v>
      </c>
      <c r="E4053" t="s">
        <v>16110</v>
      </c>
      <c r="F4053" t="s">
        <v>32</v>
      </c>
      <c r="G4053" t="s">
        <v>48</v>
      </c>
      <c r="H4053" t="s">
        <v>22</v>
      </c>
      <c r="I4053">
        <f>IF(OR(financial_transactions35[[#This Row],[amount]]&lt;$L$16, financial_transactions35[[#This Row],[amount]]&gt;$L$17), 1, 0)</f>
        <v>1</v>
      </c>
    </row>
    <row r="4054" spans="1:9">
      <c r="A4054" t="s">
        <v>7692</v>
      </c>
      <c r="B4054" s="3">
        <v>45452</v>
      </c>
      <c r="C4054" t="s">
        <v>4427</v>
      </c>
      <c r="D4054">
        <v>1435.5</v>
      </c>
      <c r="E4054" t="s">
        <v>122</v>
      </c>
      <c r="F4054" t="s">
        <v>32</v>
      </c>
      <c r="G4054" t="s">
        <v>27</v>
      </c>
      <c r="H4054" t="s">
        <v>53</v>
      </c>
      <c r="I4054">
        <f>IF(OR(financial_transactions35[[#This Row],[amount]]&lt;$L$16, financial_transactions35[[#This Row],[amount]]&gt;$L$17), 1, 0)</f>
        <v>1</v>
      </c>
    </row>
    <row r="4055" spans="1:9">
      <c r="A4055" t="s">
        <v>7693</v>
      </c>
      <c r="B4055" s="3">
        <v>45452</v>
      </c>
      <c r="C4055" t="s">
        <v>7694</v>
      </c>
      <c r="D4055">
        <v>502.97</v>
      </c>
      <c r="E4055" t="s">
        <v>122</v>
      </c>
      <c r="F4055" t="s">
        <v>61</v>
      </c>
      <c r="G4055" t="s">
        <v>27</v>
      </c>
      <c r="H4055" t="s">
        <v>33</v>
      </c>
      <c r="I4055">
        <f>IF(OR(financial_transactions35[[#This Row],[amount]]&lt;$L$16, financial_transactions35[[#This Row],[amount]]&gt;$L$17), 1, 0)</f>
        <v>1</v>
      </c>
    </row>
    <row r="4056" spans="1:9">
      <c r="A4056" t="s">
        <v>7695</v>
      </c>
      <c r="B4056" s="3">
        <v>45452</v>
      </c>
      <c r="C4056" t="s">
        <v>2498</v>
      </c>
      <c r="D4056">
        <v>1008.83</v>
      </c>
      <c r="E4056" t="s">
        <v>25</v>
      </c>
      <c r="F4056" t="s">
        <v>20</v>
      </c>
      <c r="G4056" t="s">
        <v>39</v>
      </c>
      <c r="H4056" t="s">
        <v>53</v>
      </c>
      <c r="I4056">
        <f>IF(OR(financial_transactions35[[#This Row],[amount]]&lt;$L$16, financial_transactions35[[#This Row],[amount]]&gt;$L$17), 1, 0)</f>
        <v>1</v>
      </c>
    </row>
    <row r="4057" spans="1:9">
      <c r="A4057" t="s">
        <v>7696</v>
      </c>
      <c r="B4057" s="3">
        <v>45452</v>
      </c>
      <c r="C4057" t="s">
        <v>4188</v>
      </c>
      <c r="D4057">
        <v>1483.48</v>
      </c>
      <c r="E4057" t="s">
        <v>16110</v>
      </c>
      <c r="F4057" t="s">
        <v>32</v>
      </c>
      <c r="G4057" t="s">
        <v>48</v>
      </c>
      <c r="H4057" t="s">
        <v>40</v>
      </c>
      <c r="I4057">
        <f>IF(OR(financial_transactions35[[#This Row],[amount]]&lt;$L$16, financial_transactions35[[#This Row],[amount]]&gt;$L$17), 1, 0)</f>
        <v>1</v>
      </c>
    </row>
    <row r="4058" spans="1:9">
      <c r="A4058" t="s">
        <v>7697</v>
      </c>
      <c r="B4058" s="3">
        <v>45452</v>
      </c>
      <c r="C4058" t="s">
        <v>7698</v>
      </c>
      <c r="D4058">
        <v>463.65</v>
      </c>
      <c r="E4058" t="s">
        <v>122</v>
      </c>
      <c r="F4058" t="s">
        <v>20</v>
      </c>
      <c r="G4058" t="s">
        <v>21</v>
      </c>
      <c r="H4058" t="s">
        <v>109</v>
      </c>
      <c r="I4058">
        <f>IF(OR(financial_transactions35[[#This Row],[amount]]&lt;$L$16, financial_transactions35[[#This Row],[amount]]&gt;$L$17), 1, 0)</f>
        <v>1</v>
      </c>
    </row>
    <row r="4059" spans="1:9">
      <c r="A4059" t="s">
        <v>7699</v>
      </c>
      <c r="B4059" s="3">
        <v>45452</v>
      </c>
      <c r="C4059" t="s">
        <v>4483</v>
      </c>
      <c r="D4059">
        <v>1468.71</v>
      </c>
      <c r="E4059" t="s">
        <v>31</v>
      </c>
      <c r="F4059" t="s">
        <v>61</v>
      </c>
      <c r="G4059" t="s">
        <v>48</v>
      </c>
      <c r="H4059" t="s">
        <v>22</v>
      </c>
      <c r="I4059">
        <f>IF(OR(financial_transactions35[[#This Row],[amount]]&lt;$L$16, financial_transactions35[[#This Row],[amount]]&gt;$L$17), 1, 0)</f>
        <v>1</v>
      </c>
    </row>
    <row r="4060" spans="1:9">
      <c r="A4060" t="s">
        <v>7700</v>
      </c>
      <c r="B4060" s="3">
        <v>45452</v>
      </c>
      <c r="C4060" t="s">
        <v>7701</v>
      </c>
      <c r="D4060">
        <v>227.51</v>
      </c>
      <c r="E4060" t="s">
        <v>64</v>
      </c>
      <c r="F4060" t="s">
        <v>26</v>
      </c>
      <c r="G4060" t="s">
        <v>21</v>
      </c>
      <c r="H4060" t="s">
        <v>94</v>
      </c>
      <c r="I4060">
        <f>IF(OR(financial_transactions35[[#This Row],[amount]]&lt;$L$16, financial_transactions35[[#This Row],[amount]]&gt;$L$17), 1, 0)</f>
        <v>1</v>
      </c>
    </row>
    <row r="4061" spans="1:9">
      <c r="A4061" t="s">
        <v>7702</v>
      </c>
      <c r="B4061" s="3">
        <v>45452</v>
      </c>
      <c r="C4061" t="s">
        <v>2950</v>
      </c>
      <c r="D4061">
        <v>307.51</v>
      </c>
      <c r="E4061" t="s">
        <v>67</v>
      </c>
      <c r="F4061" t="s">
        <v>20</v>
      </c>
      <c r="G4061" t="s">
        <v>21</v>
      </c>
      <c r="H4061" t="s">
        <v>57</v>
      </c>
      <c r="I4061">
        <f>IF(OR(financial_transactions35[[#This Row],[amount]]&lt;$L$16, financial_transactions35[[#This Row],[amount]]&gt;$L$17), 1, 0)</f>
        <v>1</v>
      </c>
    </row>
    <row r="4062" spans="1:9">
      <c r="A4062" t="s">
        <v>7703</v>
      </c>
      <c r="B4062" s="3">
        <v>45452</v>
      </c>
      <c r="C4062" t="s">
        <v>7704</v>
      </c>
      <c r="D4062">
        <v>1301.03</v>
      </c>
      <c r="E4062" t="s">
        <v>64</v>
      </c>
      <c r="F4062" t="s">
        <v>26</v>
      </c>
      <c r="G4062" t="s">
        <v>21</v>
      </c>
      <c r="H4062" t="s">
        <v>94</v>
      </c>
      <c r="I4062">
        <f>IF(OR(financial_transactions35[[#This Row],[amount]]&lt;$L$16, financial_transactions35[[#This Row],[amount]]&gt;$L$17), 1, 0)</f>
        <v>1</v>
      </c>
    </row>
    <row r="4063" spans="1:9">
      <c r="A4063" t="s">
        <v>7705</v>
      </c>
      <c r="B4063" s="3">
        <v>45452</v>
      </c>
      <c r="C4063" t="s">
        <v>7706</v>
      </c>
      <c r="D4063">
        <v>246.37</v>
      </c>
      <c r="E4063" t="s">
        <v>70</v>
      </c>
      <c r="F4063" t="s">
        <v>32</v>
      </c>
      <c r="G4063" t="s">
        <v>39</v>
      </c>
      <c r="H4063" t="s">
        <v>40</v>
      </c>
      <c r="I4063">
        <f>IF(OR(financial_transactions35[[#This Row],[amount]]&lt;$L$16, financial_transactions35[[#This Row],[amount]]&gt;$L$17), 1, 0)</f>
        <v>1</v>
      </c>
    </row>
    <row r="4064" spans="1:9">
      <c r="A4064" t="s">
        <v>7707</v>
      </c>
      <c r="B4064" s="3">
        <v>45452</v>
      </c>
      <c r="C4064" t="s">
        <v>4778</v>
      </c>
      <c r="D4064">
        <v>1000.84</v>
      </c>
      <c r="E4064" t="s">
        <v>16079</v>
      </c>
      <c r="F4064" t="s">
        <v>32</v>
      </c>
      <c r="G4064" t="s">
        <v>39</v>
      </c>
      <c r="H4064" t="s">
        <v>94</v>
      </c>
      <c r="I4064">
        <f>IF(OR(financial_transactions35[[#This Row],[amount]]&lt;$L$16, financial_transactions35[[#This Row],[amount]]&gt;$L$17), 1, 0)</f>
        <v>1</v>
      </c>
    </row>
    <row r="4065" spans="1:9">
      <c r="A4065" t="s">
        <v>7708</v>
      </c>
      <c r="B4065" s="3">
        <v>45452</v>
      </c>
      <c r="C4065" t="s">
        <v>7709</v>
      </c>
      <c r="D4065">
        <v>17090.43</v>
      </c>
      <c r="E4065" t="s">
        <v>52</v>
      </c>
      <c r="F4065" t="s">
        <v>32</v>
      </c>
      <c r="G4065" t="s">
        <v>27</v>
      </c>
      <c r="H4065" t="s">
        <v>123</v>
      </c>
      <c r="I4065">
        <f>IF(OR(financial_transactions35[[#This Row],[amount]]&lt;$L$16, financial_transactions35[[#This Row],[amount]]&gt;$L$17), 1, 0)</f>
        <v>1</v>
      </c>
    </row>
    <row r="4066" spans="1:9">
      <c r="A4066" t="s">
        <v>7710</v>
      </c>
      <c r="B4066" s="3">
        <v>45452</v>
      </c>
      <c r="C4066" t="s">
        <v>4167</v>
      </c>
      <c r="D4066">
        <v>523.04999999999995</v>
      </c>
      <c r="E4066" t="s">
        <v>47</v>
      </c>
      <c r="F4066" t="s">
        <v>26</v>
      </c>
      <c r="G4066" t="s">
        <v>48</v>
      </c>
      <c r="H4066" t="s">
        <v>36</v>
      </c>
      <c r="I4066">
        <f>IF(OR(financial_transactions35[[#This Row],[amount]]&lt;$L$16, financial_transactions35[[#This Row],[amount]]&gt;$L$17), 1, 0)</f>
        <v>1</v>
      </c>
    </row>
    <row r="4067" spans="1:9">
      <c r="A4067" t="s">
        <v>7711</v>
      </c>
      <c r="B4067" s="3">
        <v>45452</v>
      </c>
      <c r="C4067" t="s">
        <v>7712</v>
      </c>
      <c r="D4067">
        <v>912.58</v>
      </c>
      <c r="E4067" t="s">
        <v>122</v>
      </c>
      <c r="F4067" t="s">
        <v>20</v>
      </c>
      <c r="G4067" t="s">
        <v>48</v>
      </c>
      <c r="H4067" t="s">
        <v>33</v>
      </c>
      <c r="I4067">
        <f>IF(OR(financial_transactions35[[#This Row],[amount]]&lt;$L$16, financial_transactions35[[#This Row],[amount]]&gt;$L$17), 1, 0)</f>
        <v>1</v>
      </c>
    </row>
    <row r="4068" spans="1:9">
      <c r="A4068" t="s">
        <v>7713</v>
      </c>
      <c r="B4068" s="3">
        <v>45452</v>
      </c>
      <c r="C4068" t="s">
        <v>4853</v>
      </c>
      <c r="D4068">
        <v>1840.27</v>
      </c>
      <c r="E4068" t="s">
        <v>31</v>
      </c>
      <c r="F4068" t="s">
        <v>61</v>
      </c>
      <c r="G4068" t="s">
        <v>21</v>
      </c>
      <c r="H4068" t="s">
        <v>16080</v>
      </c>
      <c r="I4068">
        <f>IF(OR(financial_transactions35[[#This Row],[amount]]&lt;$L$16, financial_transactions35[[#This Row],[amount]]&gt;$L$17), 1, 0)</f>
        <v>1</v>
      </c>
    </row>
    <row r="4069" spans="1:9">
      <c r="A4069" t="s">
        <v>7714</v>
      </c>
      <c r="B4069" s="3">
        <v>45452</v>
      </c>
      <c r="C4069" t="s">
        <v>7715</v>
      </c>
      <c r="D4069">
        <v>155.04</v>
      </c>
      <c r="E4069" t="s">
        <v>16079</v>
      </c>
      <c r="F4069" t="s">
        <v>26</v>
      </c>
      <c r="G4069" t="s">
        <v>39</v>
      </c>
      <c r="H4069" t="s">
        <v>109</v>
      </c>
      <c r="I4069">
        <f>IF(OR(financial_transactions35[[#This Row],[amount]]&lt;$L$16, financial_transactions35[[#This Row],[amount]]&gt;$L$17), 1, 0)</f>
        <v>1</v>
      </c>
    </row>
    <row r="4070" spans="1:9">
      <c r="A4070" t="s">
        <v>7716</v>
      </c>
      <c r="B4070" s="3">
        <v>45452</v>
      </c>
      <c r="C4070" t="s">
        <v>3325</v>
      </c>
      <c r="D4070">
        <v>237.68</v>
      </c>
      <c r="E4070" t="s">
        <v>67</v>
      </c>
      <c r="F4070" t="s">
        <v>26</v>
      </c>
      <c r="G4070" t="s">
        <v>48</v>
      </c>
      <c r="H4070" t="s">
        <v>49</v>
      </c>
      <c r="I4070">
        <f>IF(OR(financial_transactions35[[#This Row],[amount]]&lt;$L$16, financial_transactions35[[#This Row],[amount]]&gt;$L$17), 1, 0)</f>
        <v>1</v>
      </c>
    </row>
    <row r="4071" spans="1:9">
      <c r="A4071" t="s">
        <v>7717</v>
      </c>
      <c r="B4071" s="3">
        <v>45452</v>
      </c>
      <c r="C4071" t="s">
        <v>7718</v>
      </c>
      <c r="D4071">
        <v>723.21</v>
      </c>
      <c r="E4071" t="s">
        <v>67</v>
      </c>
      <c r="F4071" t="s">
        <v>26</v>
      </c>
      <c r="G4071" t="s">
        <v>39</v>
      </c>
      <c r="H4071" t="s">
        <v>109</v>
      </c>
      <c r="I4071">
        <f>IF(OR(financial_transactions35[[#This Row],[amount]]&lt;$L$16, financial_transactions35[[#This Row],[amount]]&gt;$L$17), 1, 0)</f>
        <v>1</v>
      </c>
    </row>
    <row r="4072" spans="1:9">
      <c r="A4072" t="s">
        <v>7719</v>
      </c>
      <c r="B4072" s="3">
        <v>45453</v>
      </c>
      <c r="C4072" t="s">
        <v>3831</v>
      </c>
      <c r="D4072">
        <v>1034.54</v>
      </c>
      <c r="E4072" t="s">
        <v>67</v>
      </c>
      <c r="F4072" t="s">
        <v>26</v>
      </c>
      <c r="G4072" t="s">
        <v>21</v>
      </c>
      <c r="H4072" t="s">
        <v>53</v>
      </c>
      <c r="I4072">
        <f>IF(OR(financial_transactions35[[#This Row],[amount]]&lt;$L$16, financial_transactions35[[#This Row],[amount]]&gt;$L$17), 1, 0)</f>
        <v>1</v>
      </c>
    </row>
    <row r="4073" spans="1:9">
      <c r="A4073" t="s">
        <v>7720</v>
      </c>
      <c r="B4073" s="3">
        <v>45453</v>
      </c>
      <c r="C4073" t="s">
        <v>6536</v>
      </c>
      <c r="D4073">
        <v>1713.22</v>
      </c>
      <c r="E4073" t="s">
        <v>70</v>
      </c>
      <c r="F4073" t="s">
        <v>32</v>
      </c>
      <c r="G4073" t="s">
        <v>27</v>
      </c>
      <c r="H4073" t="s">
        <v>109</v>
      </c>
      <c r="I4073">
        <f>IF(OR(financial_transactions35[[#This Row],[amount]]&lt;$L$16, financial_transactions35[[#This Row],[amount]]&gt;$L$17), 1, 0)</f>
        <v>1</v>
      </c>
    </row>
    <row r="4074" spans="1:9">
      <c r="A4074" t="s">
        <v>7721</v>
      </c>
      <c r="B4074" s="3">
        <v>45453</v>
      </c>
      <c r="C4074" t="s">
        <v>7722</v>
      </c>
      <c r="D4074">
        <v>1814.94</v>
      </c>
      <c r="E4074" t="s">
        <v>67</v>
      </c>
      <c r="F4074" t="s">
        <v>20</v>
      </c>
      <c r="G4074" t="s">
        <v>48</v>
      </c>
      <c r="H4074" t="s">
        <v>57</v>
      </c>
      <c r="I4074">
        <f>IF(OR(financial_transactions35[[#This Row],[amount]]&lt;$L$16, financial_transactions35[[#This Row],[amount]]&gt;$L$17), 1, 0)</f>
        <v>1</v>
      </c>
    </row>
    <row r="4075" spans="1:9">
      <c r="A4075" t="s">
        <v>7723</v>
      </c>
      <c r="B4075" s="3">
        <v>45453</v>
      </c>
      <c r="C4075" t="s">
        <v>7724</v>
      </c>
      <c r="D4075">
        <v>1536.14</v>
      </c>
      <c r="E4075" t="s">
        <v>19</v>
      </c>
      <c r="F4075" t="s">
        <v>61</v>
      </c>
      <c r="G4075" t="s">
        <v>48</v>
      </c>
      <c r="H4075" t="s">
        <v>16080</v>
      </c>
      <c r="I4075">
        <f>IF(OR(financial_transactions35[[#This Row],[amount]]&lt;$L$16, financial_transactions35[[#This Row],[amount]]&gt;$L$17), 1, 0)</f>
        <v>1</v>
      </c>
    </row>
    <row r="4076" spans="1:9">
      <c r="A4076" t="s">
        <v>7725</v>
      </c>
      <c r="B4076" s="3">
        <v>45453</v>
      </c>
      <c r="C4076" t="s">
        <v>7726</v>
      </c>
      <c r="D4076">
        <v>365.01</v>
      </c>
      <c r="E4076" t="s">
        <v>31</v>
      </c>
      <c r="F4076" t="s">
        <v>20</v>
      </c>
      <c r="G4076" t="s">
        <v>21</v>
      </c>
      <c r="H4076" t="s">
        <v>36</v>
      </c>
      <c r="I4076">
        <f>IF(OR(financial_transactions35[[#This Row],[amount]]&lt;$L$16, financial_transactions35[[#This Row],[amount]]&gt;$L$17), 1, 0)</f>
        <v>1</v>
      </c>
    </row>
    <row r="4077" spans="1:9">
      <c r="A4077" t="s">
        <v>7727</v>
      </c>
      <c r="B4077" s="3">
        <v>45453</v>
      </c>
      <c r="C4077" t="s">
        <v>1514</v>
      </c>
      <c r="D4077">
        <v>1069.24</v>
      </c>
      <c r="E4077" t="s">
        <v>47</v>
      </c>
      <c r="F4077" t="s">
        <v>20</v>
      </c>
      <c r="G4077" t="s">
        <v>39</v>
      </c>
      <c r="H4077" t="s">
        <v>87</v>
      </c>
      <c r="I4077">
        <f>IF(OR(financial_transactions35[[#This Row],[amount]]&lt;$L$16, financial_transactions35[[#This Row],[amount]]&gt;$L$17), 1, 0)</f>
        <v>1</v>
      </c>
    </row>
    <row r="4078" spans="1:9">
      <c r="A4078" t="s">
        <v>7728</v>
      </c>
      <c r="B4078" s="3">
        <v>45453</v>
      </c>
      <c r="C4078" t="s">
        <v>7729</v>
      </c>
      <c r="D4078">
        <v>1997.94</v>
      </c>
      <c r="E4078" t="s">
        <v>19</v>
      </c>
      <c r="F4078" t="s">
        <v>26</v>
      </c>
      <c r="G4078" t="s">
        <v>48</v>
      </c>
      <c r="H4078" t="s">
        <v>16080</v>
      </c>
      <c r="I4078">
        <f>IF(OR(financial_transactions35[[#This Row],[amount]]&lt;$L$16, financial_transactions35[[#This Row],[amount]]&gt;$L$17), 1, 0)</f>
        <v>1</v>
      </c>
    </row>
    <row r="4079" spans="1:9">
      <c r="A4079" t="s">
        <v>7730</v>
      </c>
      <c r="B4079" s="3">
        <v>45453</v>
      </c>
      <c r="C4079" t="s">
        <v>4578</v>
      </c>
      <c r="D4079">
        <v>1836.11</v>
      </c>
      <c r="E4079" t="s">
        <v>64</v>
      </c>
      <c r="F4079" t="s">
        <v>26</v>
      </c>
      <c r="G4079" t="s">
        <v>39</v>
      </c>
      <c r="H4079" t="s">
        <v>57</v>
      </c>
      <c r="I4079">
        <f>IF(OR(financial_transactions35[[#This Row],[amount]]&lt;$L$16, financial_transactions35[[#This Row],[amount]]&gt;$L$17), 1, 0)</f>
        <v>1</v>
      </c>
    </row>
    <row r="4080" spans="1:9">
      <c r="A4080" t="s">
        <v>7731</v>
      </c>
      <c r="B4080" s="3">
        <v>45453</v>
      </c>
      <c r="C4080" t="s">
        <v>7732</v>
      </c>
      <c r="D4080">
        <v>1761.95</v>
      </c>
      <c r="E4080" t="s">
        <v>67</v>
      </c>
      <c r="F4080" t="s">
        <v>61</v>
      </c>
      <c r="G4080" t="s">
        <v>48</v>
      </c>
      <c r="H4080" t="s">
        <v>40</v>
      </c>
      <c r="I4080">
        <f>IF(OR(financial_transactions35[[#This Row],[amount]]&lt;$L$16, financial_transactions35[[#This Row],[amount]]&gt;$L$17), 1, 0)</f>
        <v>1</v>
      </c>
    </row>
    <row r="4081" spans="1:9">
      <c r="A4081" t="s">
        <v>7733</v>
      </c>
      <c r="B4081" s="3">
        <v>45453</v>
      </c>
      <c r="C4081" t="s">
        <v>7734</v>
      </c>
      <c r="D4081">
        <v>1994.88</v>
      </c>
      <c r="E4081" t="s">
        <v>122</v>
      </c>
      <c r="F4081" t="s">
        <v>32</v>
      </c>
      <c r="G4081" t="s">
        <v>27</v>
      </c>
      <c r="H4081" t="s">
        <v>123</v>
      </c>
      <c r="I4081">
        <f>IF(OR(financial_transactions35[[#This Row],[amount]]&lt;$L$16, financial_transactions35[[#This Row],[amount]]&gt;$L$17), 1, 0)</f>
        <v>1</v>
      </c>
    </row>
    <row r="4082" spans="1:9">
      <c r="A4082" t="s">
        <v>7735</v>
      </c>
      <c r="B4082" s="3">
        <v>45453</v>
      </c>
      <c r="C4082" t="s">
        <v>7736</v>
      </c>
      <c r="D4082">
        <v>1499.82</v>
      </c>
      <c r="E4082" t="s">
        <v>47</v>
      </c>
      <c r="F4082" t="s">
        <v>61</v>
      </c>
      <c r="G4082" t="s">
        <v>21</v>
      </c>
      <c r="H4082" t="s">
        <v>28</v>
      </c>
      <c r="I4082">
        <f>IF(OR(financial_transactions35[[#This Row],[amount]]&lt;$L$16, financial_transactions35[[#This Row],[amount]]&gt;$L$17), 1, 0)</f>
        <v>1</v>
      </c>
    </row>
    <row r="4083" spans="1:9">
      <c r="A4083" t="s">
        <v>7737</v>
      </c>
      <c r="B4083" s="3">
        <v>45453</v>
      </c>
      <c r="C4083" t="s">
        <v>1593</v>
      </c>
      <c r="D4083">
        <v>1184.76</v>
      </c>
      <c r="E4083" t="s">
        <v>67</v>
      </c>
      <c r="F4083" t="s">
        <v>26</v>
      </c>
      <c r="G4083" t="s">
        <v>39</v>
      </c>
      <c r="H4083" t="s">
        <v>176</v>
      </c>
      <c r="I4083">
        <f>IF(OR(financial_transactions35[[#This Row],[amount]]&lt;$L$16, financial_transactions35[[#This Row],[amount]]&gt;$L$17), 1, 0)</f>
        <v>1</v>
      </c>
    </row>
    <row r="4084" spans="1:9">
      <c r="A4084" t="s">
        <v>7738</v>
      </c>
      <c r="B4084" s="3">
        <v>45453</v>
      </c>
      <c r="C4084" t="s">
        <v>7739</v>
      </c>
      <c r="D4084">
        <v>449.2</v>
      </c>
      <c r="E4084" t="s">
        <v>47</v>
      </c>
      <c r="F4084" t="s">
        <v>20</v>
      </c>
      <c r="G4084" t="s">
        <v>21</v>
      </c>
      <c r="H4084" t="s">
        <v>53</v>
      </c>
      <c r="I4084">
        <f>IF(OR(financial_transactions35[[#This Row],[amount]]&lt;$L$16, financial_transactions35[[#This Row],[amount]]&gt;$L$17), 1, 0)</f>
        <v>1</v>
      </c>
    </row>
    <row r="4085" spans="1:9">
      <c r="A4085" t="s">
        <v>7740</v>
      </c>
      <c r="B4085" s="3">
        <v>45453</v>
      </c>
      <c r="C4085" t="s">
        <v>7741</v>
      </c>
      <c r="D4085">
        <v>13490.95</v>
      </c>
      <c r="E4085" t="s">
        <v>16079</v>
      </c>
      <c r="F4085" t="s">
        <v>32</v>
      </c>
      <c r="G4085" t="s">
        <v>48</v>
      </c>
      <c r="H4085" t="s">
        <v>16080</v>
      </c>
      <c r="I4085">
        <f>IF(OR(financial_transactions35[[#This Row],[amount]]&lt;$L$16, financial_transactions35[[#This Row],[amount]]&gt;$L$17), 1, 0)</f>
        <v>1</v>
      </c>
    </row>
    <row r="4086" spans="1:9">
      <c r="A4086" t="s">
        <v>7742</v>
      </c>
      <c r="B4086" s="3">
        <v>45453</v>
      </c>
      <c r="C4086" t="s">
        <v>7743</v>
      </c>
      <c r="D4086">
        <v>298.37</v>
      </c>
      <c r="E4086" t="s">
        <v>31</v>
      </c>
      <c r="F4086" t="s">
        <v>32</v>
      </c>
      <c r="G4086" t="s">
        <v>39</v>
      </c>
      <c r="H4086" t="s">
        <v>109</v>
      </c>
      <c r="I4086">
        <f>IF(OR(financial_transactions35[[#This Row],[amount]]&lt;$L$16, financial_transactions35[[#This Row],[amount]]&gt;$L$17), 1, 0)</f>
        <v>1</v>
      </c>
    </row>
    <row r="4087" spans="1:9">
      <c r="A4087" t="s">
        <v>7744</v>
      </c>
      <c r="B4087" s="3">
        <v>45453</v>
      </c>
      <c r="C4087" t="s">
        <v>7745</v>
      </c>
      <c r="D4087">
        <v>1860.11</v>
      </c>
      <c r="E4087" t="s">
        <v>16110</v>
      </c>
      <c r="F4087" t="s">
        <v>20</v>
      </c>
      <c r="G4087" t="s">
        <v>39</v>
      </c>
      <c r="H4087" t="s">
        <v>53</v>
      </c>
      <c r="I4087">
        <f>IF(OR(financial_transactions35[[#This Row],[amount]]&lt;$L$16, financial_transactions35[[#This Row],[amount]]&gt;$L$17), 1, 0)</f>
        <v>1</v>
      </c>
    </row>
    <row r="4088" spans="1:9">
      <c r="A4088" t="s">
        <v>7746</v>
      </c>
      <c r="B4088" s="3">
        <v>45453</v>
      </c>
      <c r="C4088" t="s">
        <v>7747</v>
      </c>
      <c r="D4088">
        <v>188.27</v>
      </c>
      <c r="E4088" t="s">
        <v>19</v>
      </c>
      <c r="F4088" t="s">
        <v>61</v>
      </c>
      <c r="G4088" t="s">
        <v>39</v>
      </c>
      <c r="H4088" t="s">
        <v>75</v>
      </c>
      <c r="I4088">
        <f>IF(OR(financial_transactions35[[#This Row],[amount]]&lt;$L$16, financial_transactions35[[#This Row],[amount]]&gt;$L$17), 1, 0)</f>
        <v>1</v>
      </c>
    </row>
    <row r="4089" spans="1:9">
      <c r="A4089" t="s">
        <v>7748</v>
      </c>
      <c r="B4089" s="3">
        <v>45453</v>
      </c>
      <c r="C4089" t="s">
        <v>1437</v>
      </c>
      <c r="D4089">
        <v>1890.04</v>
      </c>
      <c r="E4089" t="s">
        <v>19</v>
      </c>
      <c r="F4089" t="s">
        <v>20</v>
      </c>
      <c r="G4089" t="s">
        <v>48</v>
      </c>
      <c r="H4089" t="s">
        <v>57</v>
      </c>
      <c r="I4089">
        <f>IF(OR(financial_transactions35[[#This Row],[amount]]&lt;$L$16, financial_transactions35[[#This Row],[amount]]&gt;$L$17), 1, 0)</f>
        <v>1</v>
      </c>
    </row>
    <row r="4090" spans="1:9">
      <c r="A4090" t="s">
        <v>7749</v>
      </c>
      <c r="B4090" s="3">
        <v>45453</v>
      </c>
      <c r="C4090" t="s">
        <v>115</v>
      </c>
      <c r="D4090">
        <v>521.14</v>
      </c>
      <c r="E4090" t="s">
        <v>122</v>
      </c>
      <c r="F4090" t="s">
        <v>26</v>
      </c>
      <c r="G4090" t="s">
        <v>39</v>
      </c>
      <c r="H4090" t="s">
        <v>94</v>
      </c>
      <c r="I4090">
        <f>IF(OR(financial_transactions35[[#This Row],[amount]]&lt;$L$16, financial_transactions35[[#This Row],[amount]]&gt;$L$17), 1, 0)</f>
        <v>1</v>
      </c>
    </row>
    <row r="4091" spans="1:9">
      <c r="A4091" t="s">
        <v>7750</v>
      </c>
      <c r="B4091" s="3">
        <v>45453</v>
      </c>
      <c r="C4091" t="s">
        <v>7751</v>
      </c>
      <c r="D4091">
        <v>345.61</v>
      </c>
      <c r="E4091" t="s">
        <v>64</v>
      </c>
      <c r="F4091" t="s">
        <v>61</v>
      </c>
      <c r="G4091" t="s">
        <v>48</v>
      </c>
      <c r="H4091" t="s">
        <v>123</v>
      </c>
      <c r="I4091">
        <f>IF(OR(financial_transactions35[[#This Row],[amount]]&lt;$L$16, financial_transactions35[[#This Row],[amount]]&gt;$L$17), 1, 0)</f>
        <v>1</v>
      </c>
    </row>
    <row r="4092" spans="1:9">
      <c r="A4092" t="s">
        <v>7752</v>
      </c>
      <c r="B4092" s="3">
        <v>45453</v>
      </c>
      <c r="C4092" t="s">
        <v>6446</v>
      </c>
      <c r="D4092">
        <v>1043.3499999999999</v>
      </c>
      <c r="E4092" t="s">
        <v>70</v>
      </c>
      <c r="F4092" t="s">
        <v>20</v>
      </c>
      <c r="G4092" t="s">
        <v>48</v>
      </c>
      <c r="H4092" t="s">
        <v>49</v>
      </c>
      <c r="I4092">
        <f>IF(OR(financial_transactions35[[#This Row],[amount]]&lt;$L$16, financial_transactions35[[#This Row],[amount]]&gt;$L$17), 1, 0)</f>
        <v>1</v>
      </c>
    </row>
    <row r="4093" spans="1:9">
      <c r="A4093" t="s">
        <v>7753</v>
      </c>
      <c r="B4093" s="3">
        <v>45453</v>
      </c>
      <c r="C4093" t="s">
        <v>7754</v>
      </c>
      <c r="D4093">
        <v>1718.4</v>
      </c>
      <c r="E4093" t="s">
        <v>31</v>
      </c>
      <c r="F4093" t="s">
        <v>26</v>
      </c>
      <c r="G4093" t="s">
        <v>27</v>
      </c>
      <c r="H4093" t="s">
        <v>33</v>
      </c>
      <c r="I4093">
        <f>IF(OR(financial_transactions35[[#This Row],[amount]]&lt;$L$16, financial_transactions35[[#This Row],[amount]]&gt;$L$17), 1, 0)</f>
        <v>1</v>
      </c>
    </row>
    <row r="4094" spans="1:9">
      <c r="A4094" t="s">
        <v>7755</v>
      </c>
      <c r="B4094" s="3">
        <v>45453</v>
      </c>
      <c r="C4094" t="s">
        <v>7756</v>
      </c>
      <c r="D4094">
        <v>1822.59</v>
      </c>
      <c r="E4094" t="s">
        <v>122</v>
      </c>
      <c r="F4094" t="s">
        <v>32</v>
      </c>
      <c r="G4094" t="s">
        <v>27</v>
      </c>
      <c r="H4094" t="s">
        <v>16080</v>
      </c>
      <c r="I4094">
        <f>IF(OR(financial_transactions35[[#This Row],[amount]]&lt;$L$16, financial_transactions35[[#This Row],[amount]]&gt;$L$17), 1, 0)</f>
        <v>1</v>
      </c>
    </row>
    <row r="4095" spans="1:9">
      <c r="A4095" t="s">
        <v>7757</v>
      </c>
      <c r="B4095" s="3">
        <v>45453</v>
      </c>
      <c r="C4095" t="s">
        <v>1087</v>
      </c>
      <c r="D4095">
        <v>221.52</v>
      </c>
      <c r="E4095" t="s">
        <v>16110</v>
      </c>
      <c r="F4095" t="s">
        <v>26</v>
      </c>
      <c r="G4095" t="s">
        <v>39</v>
      </c>
      <c r="H4095" t="s">
        <v>94</v>
      </c>
      <c r="I4095">
        <f>IF(OR(financial_transactions35[[#This Row],[amount]]&lt;$L$16, financial_transactions35[[#This Row],[amount]]&gt;$L$17), 1, 0)</f>
        <v>1</v>
      </c>
    </row>
    <row r="4096" spans="1:9">
      <c r="A4096" t="s">
        <v>7758</v>
      </c>
      <c r="B4096" s="3">
        <v>45453</v>
      </c>
      <c r="C4096" t="s">
        <v>7759</v>
      </c>
      <c r="D4096">
        <v>1562.31</v>
      </c>
      <c r="E4096" t="s">
        <v>64</v>
      </c>
      <c r="F4096" t="s">
        <v>32</v>
      </c>
      <c r="G4096" t="s">
        <v>39</v>
      </c>
      <c r="H4096" t="s">
        <v>44</v>
      </c>
      <c r="I4096">
        <f>IF(OR(financial_transactions35[[#This Row],[amount]]&lt;$L$16, financial_transactions35[[#This Row],[amount]]&gt;$L$17), 1, 0)</f>
        <v>1</v>
      </c>
    </row>
    <row r="4097" spans="1:9">
      <c r="A4097" t="s">
        <v>7760</v>
      </c>
      <c r="B4097" s="3">
        <v>45453</v>
      </c>
      <c r="C4097" t="s">
        <v>7761</v>
      </c>
      <c r="D4097">
        <v>81.41</v>
      </c>
      <c r="E4097" t="s">
        <v>67</v>
      </c>
      <c r="F4097" t="s">
        <v>32</v>
      </c>
      <c r="G4097" t="s">
        <v>21</v>
      </c>
      <c r="H4097" t="s">
        <v>176</v>
      </c>
      <c r="I4097">
        <f>IF(OR(financial_transactions35[[#This Row],[amount]]&lt;$L$16, financial_transactions35[[#This Row],[amount]]&gt;$L$17), 1, 0)</f>
        <v>1</v>
      </c>
    </row>
    <row r="4098" spans="1:9">
      <c r="A4098" t="s">
        <v>7762</v>
      </c>
      <c r="B4098" s="3">
        <v>45454</v>
      </c>
      <c r="C4098" t="s">
        <v>7763</v>
      </c>
      <c r="D4098">
        <v>1114.32</v>
      </c>
      <c r="E4098" t="s">
        <v>67</v>
      </c>
      <c r="F4098" t="s">
        <v>61</v>
      </c>
      <c r="G4098" t="s">
        <v>48</v>
      </c>
      <c r="H4098" t="s">
        <v>176</v>
      </c>
      <c r="I4098">
        <f>IF(OR(financial_transactions35[[#This Row],[amount]]&lt;$L$16, financial_transactions35[[#This Row],[amount]]&gt;$L$17), 1, 0)</f>
        <v>1</v>
      </c>
    </row>
    <row r="4099" spans="1:9">
      <c r="A4099" t="s">
        <v>7764</v>
      </c>
      <c r="B4099" s="3">
        <v>45454</v>
      </c>
      <c r="C4099" t="s">
        <v>7765</v>
      </c>
      <c r="D4099">
        <v>153.65</v>
      </c>
      <c r="E4099" t="s">
        <v>47</v>
      </c>
      <c r="F4099" t="s">
        <v>32</v>
      </c>
      <c r="G4099" t="s">
        <v>21</v>
      </c>
      <c r="H4099" t="s">
        <v>33</v>
      </c>
      <c r="I4099">
        <f>IF(OR(financial_transactions35[[#This Row],[amount]]&lt;$L$16, financial_transactions35[[#This Row],[amount]]&gt;$L$17), 1, 0)</f>
        <v>1</v>
      </c>
    </row>
    <row r="4100" spans="1:9">
      <c r="A4100" t="s">
        <v>7766</v>
      </c>
      <c r="B4100" s="3">
        <v>45454</v>
      </c>
      <c r="C4100" t="s">
        <v>7767</v>
      </c>
      <c r="D4100">
        <v>1329.66</v>
      </c>
      <c r="E4100" t="s">
        <v>70</v>
      </c>
      <c r="F4100" t="s">
        <v>20</v>
      </c>
      <c r="G4100" t="s">
        <v>48</v>
      </c>
      <c r="H4100" t="s">
        <v>28</v>
      </c>
      <c r="I4100">
        <f>IF(OR(financial_transactions35[[#This Row],[amount]]&lt;$L$16, financial_transactions35[[#This Row],[amount]]&gt;$L$17), 1, 0)</f>
        <v>1</v>
      </c>
    </row>
    <row r="4101" spans="1:9">
      <c r="A4101" t="s">
        <v>7768</v>
      </c>
      <c r="B4101" s="3">
        <v>45454</v>
      </c>
      <c r="C4101" t="s">
        <v>2299</v>
      </c>
      <c r="D4101">
        <v>628.07000000000005</v>
      </c>
      <c r="E4101" t="s">
        <v>16079</v>
      </c>
      <c r="F4101" t="s">
        <v>32</v>
      </c>
      <c r="G4101" t="s">
        <v>21</v>
      </c>
      <c r="H4101" t="s">
        <v>28</v>
      </c>
      <c r="I4101">
        <f>IF(OR(financial_transactions35[[#This Row],[amount]]&lt;$L$16, financial_transactions35[[#This Row],[amount]]&gt;$L$17), 1, 0)</f>
        <v>1</v>
      </c>
    </row>
    <row r="4102" spans="1:9">
      <c r="A4102" t="s">
        <v>7769</v>
      </c>
      <c r="B4102" s="3">
        <v>45454</v>
      </c>
      <c r="C4102" t="s">
        <v>3071</v>
      </c>
      <c r="D4102">
        <v>1383.35</v>
      </c>
      <c r="E4102" t="s">
        <v>16079</v>
      </c>
      <c r="F4102" t="s">
        <v>20</v>
      </c>
      <c r="G4102" t="s">
        <v>27</v>
      </c>
      <c r="H4102" t="s">
        <v>123</v>
      </c>
      <c r="I4102">
        <f>IF(OR(financial_transactions35[[#This Row],[amount]]&lt;$L$16, financial_transactions35[[#This Row],[amount]]&gt;$L$17), 1, 0)</f>
        <v>1</v>
      </c>
    </row>
    <row r="4103" spans="1:9">
      <c r="A4103" t="s">
        <v>7770</v>
      </c>
      <c r="B4103" s="3">
        <v>45454</v>
      </c>
      <c r="C4103" t="s">
        <v>7771</v>
      </c>
      <c r="D4103">
        <v>1648.07</v>
      </c>
      <c r="E4103" t="s">
        <v>70</v>
      </c>
      <c r="F4103" t="s">
        <v>26</v>
      </c>
      <c r="G4103" t="s">
        <v>39</v>
      </c>
      <c r="H4103" t="s">
        <v>36</v>
      </c>
      <c r="I4103">
        <f>IF(OR(financial_transactions35[[#This Row],[amount]]&lt;$L$16, financial_transactions35[[#This Row],[amount]]&gt;$L$17), 1, 0)</f>
        <v>1</v>
      </c>
    </row>
    <row r="4104" spans="1:9">
      <c r="A4104" t="s">
        <v>7772</v>
      </c>
      <c r="B4104" s="3">
        <v>45454</v>
      </c>
      <c r="C4104" t="s">
        <v>7773</v>
      </c>
      <c r="D4104">
        <v>188.08</v>
      </c>
      <c r="E4104" t="s">
        <v>52</v>
      </c>
      <c r="F4104" t="s">
        <v>20</v>
      </c>
      <c r="G4104" t="s">
        <v>27</v>
      </c>
      <c r="H4104" t="s">
        <v>28</v>
      </c>
      <c r="I4104">
        <f>IF(OR(financial_transactions35[[#This Row],[amount]]&lt;$L$16, financial_transactions35[[#This Row],[amount]]&gt;$L$17), 1, 0)</f>
        <v>1</v>
      </c>
    </row>
    <row r="4105" spans="1:9">
      <c r="A4105" t="s">
        <v>7774</v>
      </c>
      <c r="B4105" s="3">
        <v>45454</v>
      </c>
      <c r="C4105" t="s">
        <v>7775</v>
      </c>
      <c r="D4105">
        <v>1771.52</v>
      </c>
      <c r="E4105" t="s">
        <v>122</v>
      </c>
      <c r="F4105" t="s">
        <v>32</v>
      </c>
      <c r="G4105" t="s">
        <v>27</v>
      </c>
      <c r="H4105" t="s">
        <v>109</v>
      </c>
      <c r="I4105">
        <f>IF(OR(financial_transactions35[[#This Row],[amount]]&lt;$L$16, financial_transactions35[[#This Row],[amount]]&gt;$L$17), 1, 0)</f>
        <v>1</v>
      </c>
    </row>
    <row r="4106" spans="1:9">
      <c r="A4106" t="s">
        <v>7776</v>
      </c>
      <c r="B4106" s="3">
        <v>45454</v>
      </c>
      <c r="C4106" t="s">
        <v>7777</v>
      </c>
      <c r="D4106">
        <v>586.41999999999996</v>
      </c>
      <c r="E4106" t="s">
        <v>16079</v>
      </c>
      <c r="F4106" t="s">
        <v>32</v>
      </c>
      <c r="G4106" t="s">
        <v>21</v>
      </c>
      <c r="H4106" t="s">
        <v>57</v>
      </c>
      <c r="I4106">
        <f>IF(OR(financial_transactions35[[#This Row],[amount]]&lt;$L$16, financial_transactions35[[#This Row],[amount]]&gt;$L$17), 1, 0)</f>
        <v>1</v>
      </c>
    </row>
    <row r="4107" spans="1:9">
      <c r="A4107" t="s">
        <v>7778</v>
      </c>
      <c r="B4107" s="3">
        <v>45454</v>
      </c>
      <c r="C4107" t="s">
        <v>7779</v>
      </c>
      <c r="D4107">
        <v>1529.42</v>
      </c>
      <c r="E4107" t="s">
        <v>64</v>
      </c>
      <c r="F4107" t="s">
        <v>61</v>
      </c>
      <c r="G4107" t="s">
        <v>48</v>
      </c>
      <c r="H4107" t="s">
        <v>44</v>
      </c>
      <c r="I4107">
        <f>IF(OR(financial_transactions35[[#This Row],[amount]]&lt;$L$16, financial_transactions35[[#This Row],[amount]]&gt;$L$17), 1, 0)</f>
        <v>1</v>
      </c>
    </row>
    <row r="4108" spans="1:9">
      <c r="A4108" t="s">
        <v>7780</v>
      </c>
      <c r="B4108" s="3">
        <v>45454</v>
      </c>
      <c r="C4108" t="s">
        <v>7781</v>
      </c>
      <c r="D4108">
        <v>140.94</v>
      </c>
      <c r="E4108" t="s">
        <v>31</v>
      </c>
      <c r="F4108" t="s">
        <v>26</v>
      </c>
      <c r="G4108" t="s">
        <v>39</v>
      </c>
      <c r="H4108" t="s">
        <v>22</v>
      </c>
      <c r="I4108">
        <f>IF(OR(financial_transactions35[[#This Row],[amount]]&lt;$L$16, financial_transactions35[[#This Row],[amount]]&gt;$L$17), 1, 0)</f>
        <v>1</v>
      </c>
    </row>
    <row r="4109" spans="1:9">
      <c r="A4109" t="s">
        <v>7782</v>
      </c>
      <c r="B4109" s="3">
        <v>45454</v>
      </c>
      <c r="C4109" t="s">
        <v>3789</v>
      </c>
      <c r="D4109">
        <v>1829.79</v>
      </c>
      <c r="E4109" t="s">
        <v>25</v>
      </c>
      <c r="F4109" t="s">
        <v>20</v>
      </c>
      <c r="G4109" t="s">
        <v>21</v>
      </c>
      <c r="H4109" t="s">
        <v>123</v>
      </c>
      <c r="I4109">
        <f>IF(OR(financial_transactions35[[#This Row],[amount]]&lt;$L$16, financial_transactions35[[#This Row],[amount]]&gt;$L$17), 1, 0)</f>
        <v>1</v>
      </c>
    </row>
    <row r="4110" spans="1:9">
      <c r="A4110" t="s">
        <v>7783</v>
      </c>
      <c r="B4110" s="3">
        <v>45454</v>
      </c>
      <c r="C4110" t="s">
        <v>7784</v>
      </c>
      <c r="D4110">
        <v>1529.25</v>
      </c>
      <c r="E4110" t="s">
        <v>16079</v>
      </c>
      <c r="F4110" t="s">
        <v>32</v>
      </c>
      <c r="G4110" t="s">
        <v>48</v>
      </c>
      <c r="H4110" t="s">
        <v>36</v>
      </c>
      <c r="I4110">
        <f>IF(OR(financial_transactions35[[#This Row],[amount]]&lt;$L$16, financial_transactions35[[#This Row],[amount]]&gt;$L$17), 1, 0)</f>
        <v>1</v>
      </c>
    </row>
    <row r="4111" spans="1:9">
      <c r="A4111" t="s">
        <v>7785</v>
      </c>
      <c r="B4111" s="3">
        <v>45454</v>
      </c>
      <c r="C4111" t="s">
        <v>3883</v>
      </c>
      <c r="D4111">
        <v>1791.71</v>
      </c>
      <c r="E4111" t="s">
        <v>70</v>
      </c>
      <c r="F4111" t="s">
        <v>32</v>
      </c>
      <c r="G4111" t="s">
        <v>21</v>
      </c>
      <c r="H4111" t="s">
        <v>123</v>
      </c>
      <c r="I4111">
        <f>IF(OR(financial_transactions35[[#This Row],[amount]]&lt;$L$16, financial_transactions35[[#This Row],[amount]]&gt;$L$17), 1, 0)</f>
        <v>1</v>
      </c>
    </row>
    <row r="4112" spans="1:9">
      <c r="A4112" t="s">
        <v>7786</v>
      </c>
      <c r="B4112" s="3">
        <v>45454</v>
      </c>
      <c r="C4112" t="s">
        <v>7787</v>
      </c>
      <c r="D4112">
        <v>225.07</v>
      </c>
      <c r="E4112" t="s">
        <v>16079</v>
      </c>
      <c r="F4112" t="s">
        <v>61</v>
      </c>
      <c r="G4112" t="s">
        <v>27</v>
      </c>
      <c r="H4112" t="s">
        <v>75</v>
      </c>
      <c r="I4112">
        <f>IF(OR(financial_transactions35[[#This Row],[amount]]&lt;$L$16, financial_transactions35[[#This Row],[amount]]&gt;$L$17), 1, 0)</f>
        <v>1</v>
      </c>
    </row>
    <row r="4113" spans="1:9">
      <c r="A4113" t="s">
        <v>7788</v>
      </c>
      <c r="B4113" s="3">
        <v>45454</v>
      </c>
      <c r="C4113" t="s">
        <v>7789</v>
      </c>
      <c r="D4113">
        <v>149.83000000000001</v>
      </c>
      <c r="E4113" t="s">
        <v>52</v>
      </c>
      <c r="F4113" t="s">
        <v>32</v>
      </c>
      <c r="G4113" t="s">
        <v>21</v>
      </c>
      <c r="H4113" t="s">
        <v>40</v>
      </c>
      <c r="I4113">
        <f>IF(OR(financial_transactions35[[#This Row],[amount]]&lt;$L$16, financial_transactions35[[#This Row],[amount]]&gt;$L$17), 1, 0)</f>
        <v>1</v>
      </c>
    </row>
    <row r="4114" spans="1:9">
      <c r="A4114" t="s">
        <v>7790</v>
      </c>
      <c r="B4114" s="3">
        <v>45454</v>
      </c>
      <c r="C4114" t="s">
        <v>2295</v>
      </c>
      <c r="D4114">
        <v>1720.92</v>
      </c>
      <c r="E4114" t="s">
        <v>67</v>
      </c>
      <c r="F4114" t="s">
        <v>32</v>
      </c>
      <c r="G4114" t="s">
        <v>27</v>
      </c>
      <c r="H4114" t="s">
        <v>16080</v>
      </c>
      <c r="I4114">
        <f>IF(OR(financial_transactions35[[#This Row],[amount]]&lt;$L$16, financial_transactions35[[#This Row],[amount]]&gt;$L$17), 1, 0)</f>
        <v>1</v>
      </c>
    </row>
    <row r="4115" spans="1:9">
      <c r="A4115" t="s">
        <v>7791</v>
      </c>
      <c r="B4115" s="3">
        <v>45454</v>
      </c>
      <c r="C4115" t="s">
        <v>7792</v>
      </c>
      <c r="D4115">
        <v>1847.89</v>
      </c>
      <c r="E4115" t="s">
        <v>52</v>
      </c>
      <c r="F4115" t="s">
        <v>32</v>
      </c>
      <c r="G4115" t="s">
        <v>21</v>
      </c>
      <c r="H4115" t="s">
        <v>22</v>
      </c>
      <c r="I4115">
        <f>IF(OR(financial_transactions35[[#This Row],[amount]]&lt;$L$16, financial_transactions35[[#This Row],[amount]]&gt;$L$17), 1, 0)</f>
        <v>1</v>
      </c>
    </row>
    <row r="4116" spans="1:9">
      <c r="A4116" t="s">
        <v>7793</v>
      </c>
      <c r="B4116" s="3">
        <v>45454</v>
      </c>
      <c r="C4116" t="s">
        <v>7794</v>
      </c>
      <c r="D4116">
        <v>1370.56</v>
      </c>
      <c r="E4116" t="s">
        <v>67</v>
      </c>
      <c r="F4116" t="s">
        <v>32</v>
      </c>
      <c r="G4116" t="s">
        <v>39</v>
      </c>
      <c r="H4116" t="s">
        <v>53</v>
      </c>
      <c r="I4116">
        <f>IF(OR(financial_transactions35[[#This Row],[amount]]&lt;$L$16, financial_transactions35[[#This Row],[amount]]&gt;$L$17), 1, 0)</f>
        <v>1</v>
      </c>
    </row>
    <row r="4117" spans="1:9">
      <c r="A4117" t="s">
        <v>7795</v>
      </c>
      <c r="B4117" s="3">
        <v>45455</v>
      </c>
      <c r="C4117" t="s">
        <v>7796</v>
      </c>
      <c r="D4117">
        <v>989.93</v>
      </c>
      <c r="E4117" t="s">
        <v>16079</v>
      </c>
      <c r="F4117" t="s">
        <v>32</v>
      </c>
      <c r="G4117" t="s">
        <v>21</v>
      </c>
      <c r="H4117" t="s">
        <v>22</v>
      </c>
      <c r="I4117">
        <f>IF(OR(financial_transactions35[[#This Row],[amount]]&lt;$L$16, financial_transactions35[[#This Row],[amount]]&gt;$L$17), 1, 0)</f>
        <v>1</v>
      </c>
    </row>
    <row r="4118" spans="1:9">
      <c r="A4118" t="s">
        <v>7797</v>
      </c>
      <c r="B4118" s="3">
        <v>45455</v>
      </c>
      <c r="C4118" t="s">
        <v>7798</v>
      </c>
      <c r="D4118">
        <v>1107.76</v>
      </c>
      <c r="E4118" t="s">
        <v>31</v>
      </c>
      <c r="F4118" t="s">
        <v>26</v>
      </c>
      <c r="G4118" t="s">
        <v>48</v>
      </c>
      <c r="H4118" t="s">
        <v>28</v>
      </c>
      <c r="I4118">
        <f>IF(OR(financial_transactions35[[#This Row],[amount]]&lt;$L$16, financial_transactions35[[#This Row],[amount]]&gt;$L$17), 1, 0)</f>
        <v>1</v>
      </c>
    </row>
    <row r="4119" spans="1:9">
      <c r="A4119" t="s">
        <v>7799</v>
      </c>
      <c r="B4119" s="3">
        <v>45455</v>
      </c>
      <c r="C4119" t="s">
        <v>7800</v>
      </c>
      <c r="D4119">
        <v>1893.02</v>
      </c>
      <c r="E4119" t="s">
        <v>67</v>
      </c>
      <c r="F4119" t="s">
        <v>26</v>
      </c>
      <c r="G4119" t="s">
        <v>39</v>
      </c>
      <c r="H4119" t="s">
        <v>75</v>
      </c>
      <c r="I4119">
        <f>IF(OR(financial_transactions35[[#This Row],[amount]]&lt;$L$16, financial_transactions35[[#This Row],[amount]]&gt;$L$17), 1, 0)</f>
        <v>1</v>
      </c>
    </row>
    <row r="4120" spans="1:9">
      <c r="A4120" t="s">
        <v>7801</v>
      </c>
      <c r="B4120" s="3">
        <v>45455</v>
      </c>
      <c r="C4120" t="s">
        <v>7802</v>
      </c>
      <c r="D4120">
        <v>1654.4</v>
      </c>
      <c r="E4120" t="s">
        <v>47</v>
      </c>
      <c r="F4120" t="s">
        <v>32</v>
      </c>
      <c r="G4120" t="s">
        <v>48</v>
      </c>
      <c r="H4120" t="s">
        <v>75</v>
      </c>
      <c r="I4120">
        <f>IF(OR(financial_transactions35[[#This Row],[amount]]&lt;$L$16, financial_transactions35[[#This Row],[amount]]&gt;$L$17), 1, 0)</f>
        <v>1</v>
      </c>
    </row>
    <row r="4121" spans="1:9">
      <c r="A4121" t="s">
        <v>7803</v>
      </c>
      <c r="B4121" s="3">
        <v>45455</v>
      </c>
      <c r="C4121" t="s">
        <v>4047</v>
      </c>
      <c r="D4121">
        <v>368.11</v>
      </c>
      <c r="E4121" t="s">
        <v>16110</v>
      </c>
      <c r="F4121" t="s">
        <v>20</v>
      </c>
      <c r="G4121" t="s">
        <v>21</v>
      </c>
      <c r="H4121" t="s">
        <v>87</v>
      </c>
      <c r="I4121">
        <f>IF(OR(financial_transactions35[[#This Row],[amount]]&lt;$L$16, financial_transactions35[[#This Row],[amount]]&gt;$L$17), 1, 0)</f>
        <v>1</v>
      </c>
    </row>
    <row r="4122" spans="1:9">
      <c r="A4122" t="s">
        <v>7804</v>
      </c>
      <c r="B4122" s="3">
        <v>45455</v>
      </c>
      <c r="C4122" t="s">
        <v>7805</v>
      </c>
      <c r="D4122">
        <v>505.05</v>
      </c>
      <c r="E4122" t="s">
        <v>70</v>
      </c>
      <c r="F4122" t="s">
        <v>61</v>
      </c>
      <c r="G4122" t="s">
        <v>21</v>
      </c>
      <c r="H4122" t="s">
        <v>176</v>
      </c>
      <c r="I4122">
        <f>IF(OR(financial_transactions35[[#This Row],[amount]]&lt;$L$16, financial_transactions35[[#This Row],[amount]]&gt;$L$17), 1, 0)</f>
        <v>1</v>
      </c>
    </row>
    <row r="4123" spans="1:9">
      <c r="A4123" t="s">
        <v>7806</v>
      </c>
      <c r="B4123" s="3">
        <v>45455</v>
      </c>
      <c r="C4123" t="s">
        <v>7807</v>
      </c>
      <c r="D4123">
        <v>1207.51</v>
      </c>
      <c r="E4123" t="s">
        <v>19</v>
      </c>
      <c r="F4123" t="s">
        <v>26</v>
      </c>
      <c r="G4123" t="s">
        <v>48</v>
      </c>
      <c r="H4123" t="s">
        <v>16080</v>
      </c>
      <c r="I4123">
        <f>IF(OR(financial_transactions35[[#This Row],[amount]]&lt;$L$16, financial_transactions35[[#This Row],[amount]]&gt;$L$17), 1, 0)</f>
        <v>1</v>
      </c>
    </row>
    <row r="4124" spans="1:9">
      <c r="A4124" t="s">
        <v>7808</v>
      </c>
      <c r="B4124" s="3">
        <v>45455</v>
      </c>
      <c r="C4124" t="s">
        <v>7809</v>
      </c>
      <c r="D4124">
        <v>1223.32</v>
      </c>
      <c r="E4124" t="s">
        <v>16079</v>
      </c>
      <c r="F4124" t="s">
        <v>20</v>
      </c>
      <c r="G4124" t="s">
        <v>27</v>
      </c>
      <c r="H4124" t="s">
        <v>123</v>
      </c>
      <c r="I4124">
        <f>IF(OR(financial_transactions35[[#This Row],[amount]]&lt;$L$16, financial_transactions35[[#This Row],[amount]]&gt;$L$17), 1, 0)</f>
        <v>1</v>
      </c>
    </row>
    <row r="4125" spans="1:9">
      <c r="A4125" t="s">
        <v>7810</v>
      </c>
      <c r="B4125" s="3">
        <v>45455</v>
      </c>
      <c r="C4125" t="s">
        <v>7811</v>
      </c>
      <c r="D4125">
        <v>1137.6199999999999</v>
      </c>
      <c r="E4125" t="s">
        <v>70</v>
      </c>
      <c r="F4125" t="s">
        <v>32</v>
      </c>
      <c r="G4125" t="s">
        <v>48</v>
      </c>
      <c r="H4125" t="s">
        <v>22</v>
      </c>
      <c r="I4125">
        <f>IF(OR(financial_transactions35[[#This Row],[amount]]&lt;$L$16, financial_transactions35[[#This Row],[amount]]&gt;$L$17), 1, 0)</f>
        <v>1</v>
      </c>
    </row>
    <row r="4126" spans="1:9">
      <c r="A4126" t="s">
        <v>7812</v>
      </c>
      <c r="B4126" s="3">
        <v>45455</v>
      </c>
      <c r="C4126" t="s">
        <v>7813</v>
      </c>
      <c r="D4126">
        <v>704.8</v>
      </c>
      <c r="E4126" t="s">
        <v>122</v>
      </c>
      <c r="F4126" t="s">
        <v>26</v>
      </c>
      <c r="G4126" t="s">
        <v>48</v>
      </c>
      <c r="H4126" t="s">
        <v>123</v>
      </c>
      <c r="I4126">
        <f>IF(OR(financial_transactions35[[#This Row],[amount]]&lt;$L$16, financial_transactions35[[#This Row],[amount]]&gt;$L$17), 1, 0)</f>
        <v>1</v>
      </c>
    </row>
    <row r="4127" spans="1:9">
      <c r="A4127" t="s">
        <v>7814</v>
      </c>
      <c r="B4127" s="3">
        <v>45455</v>
      </c>
      <c r="C4127" t="s">
        <v>7815</v>
      </c>
      <c r="D4127">
        <v>1427.01</v>
      </c>
      <c r="E4127" t="s">
        <v>31</v>
      </c>
      <c r="F4127" t="s">
        <v>20</v>
      </c>
      <c r="G4127" t="s">
        <v>39</v>
      </c>
      <c r="H4127" t="s">
        <v>28</v>
      </c>
      <c r="I4127">
        <f>IF(OR(financial_transactions35[[#This Row],[amount]]&lt;$L$16, financial_transactions35[[#This Row],[amount]]&gt;$L$17), 1, 0)</f>
        <v>1</v>
      </c>
    </row>
    <row r="4128" spans="1:9">
      <c r="A4128" t="s">
        <v>7816</v>
      </c>
      <c r="B4128" s="3">
        <v>45455</v>
      </c>
      <c r="C4128" t="s">
        <v>7817</v>
      </c>
      <c r="D4128">
        <v>1779.34</v>
      </c>
      <c r="E4128" t="s">
        <v>47</v>
      </c>
      <c r="F4128" t="s">
        <v>26</v>
      </c>
      <c r="G4128" t="s">
        <v>21</v>
      </c>
      <c r="H4128" t="s">
        <v>109</v>
      </c>
      <c r="I4128">
        <f>IF(OR(financial_transactions35[[#This Row],[amount]]&lt;$L$16, financial_transactions35[[#This Row],[amount]]&gt;$L$17), 1, 0)</f>
        <v>1</v>
      </c>
    </row>
    <row r="4129" spans="1:9">
      <c r="A4129" t="s">
        <v>7818</v>
      </c>
      <c r="B4129" s="3">
        <v>45455</v>
      </c>
      <c r="C4129" t="s">
        <v>1849</v>
      </c>
      <c r="D4129">
        <v>125.43</v>
      </c>
      <c r="E4129" t="s">
        <v>64</v>
      </c>
      <c r="F4129" t="s">
        <v>32</v>
      </c>
      <c r="G4129" t="s">
        <v>39</v>
      </c>
      <c r="H4129" t="s">
        <v>36</v>
      </c>
      <c r="I4129">
        <f>IF(OR(financial_transactions35[[#This Row],[amount]]&lt;$L$16, financial_transactions35[[#This Row],[amount]]&gt;$L$17), 1, 0)</f>
        <v>1</v>
      </c>
    </row>
    <row r="4130" spans="1:9">
      <c r="A4130" t="s">
        <v>7819</v>
      </c>
      <c r="B4130" s="3">
        <v>45455</v>
      </c>
      <c r="C4130" t="s">
        <v>7820</v>
      </c>
      <c r="D4130">
        <v>206.35</v>
      </c>
      <c r="E4130" t="s">
        <v>52</v>
      </c>
      <c r="F4130" t="s">
        <v>32</v>
      </c>
      <c r="G4130" t="s">
        <v>27</v>
      </c>
      <c r="H4130" t="s">
        <v>22</v>
      </c>
      <c r="I4130">
        <f>IF(OR(financial_transactions35[[#This Row],[amount]]&lt;$L$16, financial_transactions35[[#This Row],[amount]]&gt;$L$17), 1, 0)</f>
        <v>1</v>
      </c>
    </row>
    <row r="4131" spans="1:9">
      <c r="A4131" t="s">
        <v>7821</v>
      </c>
      <c r="B4131" s="3">
        <v>45455</v>
      </c>
      <c r="C4131" t="s">
        <v>7822</v>
      </c>
      <c r="D4131">
        <v>544.59</v>
      </c>
      <c r="E4131" t="s">
        <v>16110</v>
      </c>
      <c r="F4131" t="s">
        <v>20</v>
      </c>
      <c r="G4131" t="s">
        <v>39</v>
      </c>
      <c r="H4131" t="s">
        <v>44</v>
      </c>
      <c r="I4131">
        <f>IF(OR(financial_transactions35[[#This Row],[amount]]&lt;$L$16, financial_transactions35[[#This Row],[amount]]&gt;$L$17), 1, 0)</f>
        <v>1</v>
      </c>
    </row>
    <row r="4132" spans="1:9">
      <c r="A4132" t="s">
        <v>7823</v>
      </c>
      <c r="B4132" s="3">
        <v>45455</v>
      </c>
      <c r="C4132" t="s">
        <v>5765</v>
      </c>
      <c r="D4132">
        <v>1173.1500000000001</v>
      </c>
      <c r="E4132" t="s">
        <v>19</v>
      </c>
      <c r="F4132" t="s">
        <v>32</v>
      </c>
      <c r="G4132" t="s">
        <v>21</v>
      </c>
      <c r="H4132" t="s">
        <v>22</v>
      </c>
      <c r="I4132">
        <f>IF(OR(financial_transactions35[[#This Row],[amount]]&lt;$L$16, financial_transactions35[[#This Row],[amount]]&gt;$L$17), 1, 0)</f>
        <v>1</v>
      </c>
    </row>
    <row r="4133" spans="1:9">
      <c r="A4133" t="s">
        <v>7824</v>
      </c>
      <c r="B4133" s="3">
        <v>45455</v>
      </c>
      <c r="C4133" t="s">
        <v>3186</v>
      </c>
      <c r="D4133">
        <v>1293.28</v>
      </c>
      <c r="E4133" t="s">
        <v>67</v>
      </c>
      <c r="F4133" t="s">
        <v>61</v>
      </c>
      <c r="G4133" t="s">
        <v>48</v>
      </c>
      <c r="H4133" t="s">
        <v>57</v>
      </c>
      <c r="I4133">
        <f>IF(OR(financial_transactions35[[#This Row],[amount]]&lt;$L$16, financial_transactions35[[#This Row],[amount]]&gt;$L$17), 1, 0)</f>
        <v>1</v>
      </c>
    </row>
    <row r="4134" spans="1:9">
      <c r="A4134" t="s">
        <v>7825</v>
      </c>
      <c r="B4134" s="3">
        <v>45455</v>
      </c>
      <c r="C4134" t="s">
        <v>5342</v>
      </c>
      <c r="D4134">
        <v>376.84</v>
      </c>
      <c r="E4134" t="s">
        <v>16110</v>
      </c>
      <c r="F4134" t="s">
        <v>26</v>
      </c>
      <c r="G4134" t="s">
        <v>48</v>
      </c>
      <c r="H4134" t="s">
        <v>28</v>
      </c>
      <c r="I4134">
        <f>IF(OR(financial_transactions35[[#This Row],[amount]]&lt;$L$16, financial_transactions35[[#This Row],[amount]]&gt;$L$17), 1, 0)</f>
        <v>1</v>
      </c>
    </row>
    <row r="4135" spans="1:9">
      <c r="A4135" t="s">
        <v>7826</v>
      </c>
      <c r="B4135" s="3">
        <v>45455</v>
      </c>
      <c r="C4135" t="s">
        <v>7827</v>
      </c>
      <c r="D4135">
        <v>1412.97</v>
      </c>
      <c r="E4135" t="s">
        <v>16110</v>
      </c>
      <c r="F4135" t="s">
        <v>26</v>
      </c>
      <c r="G4135" t="s">
        <v>48</v>
      </c>
      <c r="H4135" t="s">
        <v>22</v>
      </c>
      <c r="I4135">
        <f>IF(OR(financial_transactions35[[#This Row],[amount]]&lt;$L$16, financial_transactions35[[#This Row],[amount]]&gt;$L$17), 1, 0)</f>
        <v>1</v>
      </c>
    </row>
    <row r="4136" spans="1:9">
      <c r="A4136" t="s">
        <v>7828</v>
      </c>
      <c r="B4136" s="3">
        <v>45455</v>
      </c>
      <c r="C4136" t="s">
        <v>7829</v>
      </c>
      <c r="D4136">
        <v>1938.7</v>
      </c>
      <c r="E4136" t="s">
        <v>16110</v>
      </c>
      <c r="F4136" t="s">
        <v>61</v>
      </c>
      <c r="G4136" t="s">
        <v>21</v>
      </c>
      <c r="H4136" t="s">
        <v>44</v>
      </c>
      <c r="I4136">
        <f>IF(OR(financial_transactions35[[#This Row],[amount]]&lt;$L$16, financial_transactions35[[#This Row],[amount]]&gt;$L$17), 1, 0)</f>
        <v>1</v>
      </c>
    </row>
    <row r="4137" spans="1:9">
      <c r="A4137" t="s">
        <v>7830</v>
      </c>
      <c r="B4137" s="3">
        <v>45455</v>
      </c>
      <c r="C4137" t="s">
        <v>7831</v>
      </c>
      <c r="D4137">
        <v>1314.05</v>
      </c>
      <c r="E4137" t="s">
        <v>19</v>
      </c>
      <c r="F4137" t="s">
        <v>20</v>
      </c>
      <c r="G4137" t="s">
        <v>39</v>
      </c>
      <c r="H4137" t="s">
        <v>44</v>
      </c>
      <c r="I4137">
        <f>IF(OR(financial_transactions35[[#This Row],[amount]]&lt;$L$16, financial_transactions35[[#This Row],[amount]]&gt;$L$17), 1, 0)</f>
        <v>1</v>
      </c>
    </row>
    <row r="4138" spans="1:9">
      <c r="A4138" t="s">
        <v>7832</v>
      </c>
      <c r="B4138" s="3">
        <v>45455</v>
      </c>
      <c r="C4138" t="s">
        <v>7833</v>
      </c>
      <c r="D4138">
        <v>1838.49</v>
      </c>
      <c r="E4138" t="s">
        <v>64</v>
      </c>
      <c r="F4138" t="s">
        <v>26</v>
      </c>
      <c r="G4138" t="s">
        <v>39</v>
      </c>
      <c r="H4138" t="s">
        <v>36</v>
      </c>
      <c r="I4138">
        <f>IF(OR(financial_transactions35[[#This Row],[amount]]&lt;$L$16, financial_transactions35[[#This Row],[amount]]&gt;$L$17), 1, 0)</f>
        <v>1</v>
      </c>
    </row>
    <row r="4139" spans="1:9">
      <c r="A4139" t="s">
        <v>7834</v>
      </c>
      <c r="B4139" s="3">
        <v>45455</v>
      </c>
      <c r="C4139" t="s">
        <v>1101</v>
      </c>
      <c r="D4139">
        <v>1289.99</v>
      </c>
      <c r="E4139" t="s">
        <v>67</v>
      </c>
      <c r="F4139" t="s">
        <v>32</v>
      </c>
      <c r="G4139" t="s">
        <v>48</v>
      </c>
      <c r="H4139" t="s">
        <v>49</v>
      </c>
      <c r="I4139">
        <f>IF(OR(financial_transactions35[[#This Row],[amount]]&lt;$L$16, financial_transactions35[[#This Row],[amount]]&gt;$L$17), 1, 0)</f>
        <v>1</v>
      </c>
    </row>
    <row r="4140" spans="1:9">
      <c r="A4140" t="s">
        <v>7835</v>
      </c>
      <c r="B4140" s="3">
        <v>45455</v>
      </c>
      <c r="C4140" t="s">
        <v>2735</v>
      </c>
      <c r="D4140">
        <v>11265.13</v>
      </c>
      <c r="E4140" t="s">
        <v>67</v>
      </c>
      <c r="F4140" t="s">
        <v>20</v>
      </c>
      <c r="G4140" t="s">
        <v>21</v>
      </c>
      <c r="H4140" t="s">
        <v>109</v>
      </c>
      <c r="I4140">
        <f>IF(OR(financial_transactions35[[#This Row],[amount]]&lt;$L$16, financial_transactions35[[#This Row],[amount]]&gt;$L$17), 1, 0)</f>
        <v>1</v>
      </c>
    </row>
    <row r="4141" spans="1:9">
      <c r="A4141" t="s">
        <v>7836</v>
      </c>
      <c r="B4141" s="3">
        <v>45456</v>
      </c>
      <c r="C4141" t="s">
        <v>2760</v>
      </c>
      <c r="D4141">
        <v>382.15</v>
      </c>
      <c r="E4141" t="s">
        <v>70</v>
      </c>
      <c r="F4141" t="s">
        <v>20</v>
      </c>
      <c r="G4141" t="s">
        <v>39</v>
      </c>
      <c r="H4141" t="s">
        <v>22</v>
      </c>
      <c r="I4141">
        <f>IF(OR(financial_transactions35[[#This Row],[amount]]&lt;$L$16, financial_transactions35[[#This Row],[amount]]&gt;$L$17), 1, 0)</f>
        <v>1</v>
      </c>
    </row>
    <row r="4142" spans="1:9">
      <c r="A4142" t="s">
        <v>7839</v>
      </c>
      <c r="B4142" s="3">
        <v>45456</v>
      </c>
      <c r="C4142" t="s">
        <v>7840</v>
      </c>
      <c r="D4142">
        <v>641.63</v>
      </c>
      <c r="E4142" t="s">
        <v>122</v>
      </c>
      <c r="F4142" t="s">
        <v>61</v>
      </c>
      <c r="G4142" t="s">
        <v>48</v>
      </c>
      <c r="H4142" t="s">
        <v>53</v>
      </c>
      <c r="I4142">
        <f>IF(OR(financial_transactions35[[#This Row],[amount]]&lt;$L$16, financial_transactions35[[#This Row],[amount]]&gt;$L$17), 1, 0)</f>
        <v>1</v>
      </c>
    </row>
    <row r="4143" spans="1:9">
      <c r="A4143" t="s">
        <v>7841</v>
      </c>
      <c r="B4143" s="3">
        <v>45456</v>
      </c>
      <c r="C4143" t="s">
        <v>7842</v>
      </c>
      <c r="D4143">
        <v>1474.82</v>
      </c>
      <c r="E4143" t="s">
        <v>16110</v>
      </c>
      <c r="F4143" t="s">
        <v>26</v>
      </c>
      <c r="G4143" t="s">
        <v>39</v>
      </c>
      <c r="H4143" t="s">
        <v>44</v>
      </c>
      <c r="I4143">
        <f>IF(OR(financial_transactions35[[#This Row],[amount]]&lt;$L$16, financial_transactions35[[#This Row],[amount]]&gt;$L$17), 1, 0)</f>
        <v>1</v>
      </c>
    </row>
    <row r="4144" spans="1:9">
      <c r="A4144" t="s">
        <v>7843</v>
      </c>
      <c r="B4144" s="3">
        <v>45456</v>
      </c>
      <c r="C4144" t="s">
        <v>7844</v>
      </c>
      <c r="D4144">
        <v>565.80999999999995</v>
      </c>
      <c r="E4144" t="s">
        <v>19</v>
      </c>
      <c r="F4144" t="s">
        <v>20</v>
      </c>
      <c r="G4144" t="s">
        <v>27</v>
      </c>
      <c r="H4144" t="s">
        <v>75</v>
      </c>
      <c r="I4144">
        <f>IF(OR(financial_transactions35[[#This Row],[amount]]&lt;$L$16, financial_transactions35[[#This Row],[amount]]&gt;$L$17), 1, 0)</f>
        <v>1</v>
      </c>
    </row>
    <row r="4145" spans="1:9">
      <c r="A4145" t="s">
        <v>7845</v>
      </c>
      <c r="B4145" s="3">
        <v>45456</v>
      </c>
      <c r="C4145" t="s">
        <v>1117</v>
      </c>
      <c r="D4145">
        <v>71.45</v>
      </c>
      <c r="E4145" t="s">
        <v>16079</v>
      </c>
      <c r="F4145" t="s">
        <v>61</v>
      </c>
      <c r="G4145" t="s">
        <v>21</v>
      </c>
      <c r="H4145" t="s">
        <v>40</v>
      </c>
      <c r="I4145">
        <f>IF(OR(financial_transactions35[[#This Row],[amount]]&lt;$L$16, financial_transactions35[[#This Row],[amount]]&gt;$L$17), 1, 0)</f>
        <v>1</v>
      </c>
    </row>
    <row r="4146" spans="1:9">
      <c r="A4146" t="s">
        <v>7846</v>
      </c>
      <c r="B4146" s="3">
        <v>45456</v>
      </c>
      <c r="C4146" t="s">
        <v>7847</v>
      </c>
      <c r="D4146">
        <v>16035.75</v>
      </c>
      <c r="E4146" t="s">
        <v>70</v>
      </c>
      <c r="F4146" t="s">
        <v>20</v>
      </c>
      <c r="G4146" t="s">
        <v>48</v>
      </c>
      <c r="H4146" t="s">
        <v>57</v>
      </c>
      <c r="I4146">
        <f>IF(OR(financial_transactions35[[#This Row],[amount]]&lt;$L$16, financial_transactions35[[#This Row],[amount]]&gt;$L$17), 1, 0)</f>
        <v>1</v>
      </c>
    </row>
    <row r="4147" spans="1:9">
      <c r="A4147" t="s">
        <v>7848</v>
      </c>
      <c r="B4147" s="3">
        <v>45456</v>
      </c>
      <c r="C4147" t="s">
        <v>7849</v>
      </c>
      <c r="D4147">
        <v>912.43</v>
      </c>
      <c r="E4147" t="s">
        <v>64</v>
      </c>
      <c r="F4147" t="s">
        <v>32</v>
      </c>
      <c r="G4147" t="s">
        <v>39</v>
      </c>
      <c r="H4147" t="s">
        <v>40</v>
      </c>
      <c r="I4147">
        <f>IF(OR(financial_transactions35[[#This Row],[amount]]&lt;$L$16, financial_transactions35[[#This Row],[amount]]&gt;$L$17), 1, 0)</f>
        <v>1</v>
      </c>
    </row>
    <row r="4148" spans="1:9">
      <c r="A4148" t="s">
        <v>7850</v>
      </c>
      <c r="B4148" s="3">
        <v>45456</v>
      </c>
      <c r="C4148" t="s">
        <v>2664</v>
      </c>
      <c r="D4148">
        <v>625.26</v>
      </c>
      <c r="E4148" t="s">
        <v>122</v>
      </c>
      <c r="F4148" t="s">
        <v>20</v>
      </c>
      <c r="G4148" t="s">
        <v>48</v>
      </c>
      <c r="H4148" t="s">
        <v>40</v>
      </c>
      <c r="I4148">
        <f>IF(OR(financial_transactions35[[#This Row],[amount]]&lt;$L$16, financial_transactions35[[#This Row],[amount]]&gt;$L$17), 1, 0)</f>
        <v>1</v>
      </c>
    </row>
    <row r="4149" spans="1:9">
      <c r="A4149" t="s">
        <v>7851</v>
      </c>
      <c r="B4149" s="3">
        <v>45456</v>
      </c>
      <c r="C4149" t="s">
        <v>7852</v>
      </c>
      <c r="D4149">
        <v>1978.91</v>
      </c>
      <c r="E4149" t="s">
        <v>16079</v>
      </c>
      <c r="F4149" t="s">
        <v>32</v>
      </c>
      <c r="G4149" t="s">
        <v>39</v>
      </c>
      <c r="H4149" t="s">
        <v>176</v>
      </c>
      <c r="I4149">
        <f>IF(OR(financial_transactions35[[#This Row],[amount]]&lt;$L$16, financial_transactions35[[#This Row],[amount]]&gt;$L$17), 1, 0)</f>
        <v>1</v>
      </c>
    </row>
    <row r="4150" spans="1:9">
      <c r="A4150" t="s">
        <v>7853</v>
      </c>
      <c r="B4150" s="3">
        <v>45456</v>
      </c>
      <c r="C4150" t="s">
        <v>2775</v>
      </c>
      <c r="D4150">
        <v>918.04</v>
      </c>
      <c r="E4150" t="s">
        <v>19</v>
      </c>
      <c r="F4150" t="s">
        <v>32</v>
      </c>
      <c r="G4150" t="s">
        <v>39</v>
      </c>
      <c r="H4150" t="s">
        <v>94</v>
      </c>
      <c r="I4150">
        <f>IF(OR(financial_transactions35[[#This Row],[amount]]&lt;$L$16, financial_transactions35[[#This Row],[amount]]&gt;$L$17), 1, 0)</f>
        <v>1</v>
      </c>
    </row>
    <row r="4151" spans="1:9">
      <c r="A4151" t="s">
        <v>7854</v>
      </c>
      <c r="B4151" s="3">
        <v>45456</v>
      </c>
      <c r="C4151" t="s">
        <v>7855</v>
      </c>
      <c r="D4151">
        <v>1117.99</v>
      </c>
      <c r="E4151" t="s">
        <v>19</v>
      </c>
      <c r="F4151" t="s">
        <v>61</v>
      </c>
      <c r="G4151" t="s">
        <v>48</v>
      </c>
      <c r="H4151" t="s">
        <v>28</v>
      </c>
      <c r="I4151">
        <f>IF(OR(financial_transactions35[[#This Row],[amount]]&lt;$L$16, financial_transactions35[[#This Row],[amount]]&gt;$L$17), 1, 0)</f>
        <v>1</v>
      </c>
    </row>
    <row r="4152" spans="1:9">
      <c r="A4152" t="s">
        <v>7856</v>
      </c>
      <c r="B4152" s="3">
        <v>45456</v>
      </c>
      <c r="C4152" t="s">
        <v>7857</v>
      </c>
      <c r="D4152">
        <v>1686.42</v>
      </c>
      <c r="E4152" t="s">
        <v>70</v>
      </c>
      <c r="F4152" t="s">
        <v>20</v>
      </c>
      <c r="G4152" t="s">
        <v>27</v>
      </c>
      <c r="H4152" t="s">
        <v>109</v>
      </c>
      <c r="I4152">
        <f>IF(OR(financial_transactions35[[#This Row],[amount]]&lt;$L$16, financial_transactions35[[#This Row],[amount]]&gt;$L$17), 1, 0)</f>
        <v>1</v>
      </c>
    </row>
    <row r="4153" spans="1:9">
      <c r="A4153" t="s">
        <v>7858</v>
      </c>
      <c r="B4153" s="3">
        <v>45456</v>
      </c>
      <c r="C4153" t="s">
        <v>2604</v>
      </c>
      <c r="D4153">
        <v>8059.89</v>
      </c>
      <c r="E4153" t="s">
        <v>19</v>
      </c>
      <c r="F4153" t="s">
        <v>61</v>
      </c>
      <c r="G4153" t="s">
        <v>27</v>
      </c>
      <c r="H4153" t="s">
        <v>16080</v>
      </c>
      <c r="I4153">
        <f>IF(OR(financial_transactions35[[#This Row],[amount]]&lt;$L$16, financial_transactions35[[#This Row],[amount]]&gt;$L$17), 1, 0)</f>
        <v>1</v>
      </c>
    </row>
    <row r="4154" spans="1:9">
      <c r="A4154" t="s">
        <v>7859</v>
      </c>
      <c r="B4154" s="3">
        <v>45456</v>
      </c>
      <c r="C4154" t="s">
        <v>59</v>
      </c>
      <c r="D4154">
        <v>894.52</v>
      </c>
      <c r="E4154" t="s">
        <v>16079</v>
      </c>
      <c r="F4154" t="s">
        <v>61</v>
      </c>
      <c r="G4154" t="s">
        <v>39</v>
      </c>
      <c r="H4154" t="s">
        <v>53</v>
      </c>
      <c r="I4154">
        <f>IF(OR(financial_transactions35[[#This Row],[amount]]&lt;$L$16, financial_transactions35[[#This Row],[amount]]&gt;$L$17), 1, 0)</f>
        <v>1</v>
      </c>
    </row>
    <row r="4155" spans="1:9">
      <c r="A4155" t="s">
        <v>7860</v>
      </c>
      <c r="B4155" s="3">
        <v>45456</v>
      </c>
      <c r="C4155" t="s">
        <v>6174</v>
      </c>
      <c r="D4155">
        <v>1559.06</v>
      </c>
      <c r="E4155" t="s">
        <v>64</v>
      </c>
      <c r="F4155" t="s">
        <v>32</v>
      </c>
      <c r="G4155" t="s">
        <v>21</v>
      </c>
      <c r="H4155" t="s">
        <v>22</v>
      </c>
      <c r="I4155">
        <f>IF(OR(financial_transactions35[[#This Row],[amount]]&lt;$L$16, financial_transactions35[[#This Row],[amount]]&gt;$L$17), 1, 0)</f>
        <v>1</v>
      </c>
    </row>
    <row r="4156" spans="1:9">
      <c r="A4156" t="s">
        <v>7861</v>
      </c>
      <c r="B4156" s="3">
        <v>45456</v>
      </c>
      <c r="C4156" t="s">
        <v>4238</v>
      </c>
      <c r="D4156">
        <v>1646.38</v>
      </c>
      <c r="E4156" t="s">
        <v>47</v>
      </c>
      <c r="F4156" t="s">
        <v>26</v>
      </c>
      <c r="G4156" t="s">
        <v>48</v>
      </c>
      <c r="H4156" t="s">
        <v>176</v>
      </c>
      <c r="I4156">
        <f>IF(OR(financial_transactions35[[#This Row],[amount]]&lt;$L$16, financial_transactions35[[#This Row],[amount]]&gt;$L$17), 1, 0)</f>
        <v>1</v>
      </c>
    </row>
    <row r="4157" spans="1:9">
      <c r="A4157" t="s">
        <v>7862</v>
      </c>
      <c r="B4157" s="3">
        <v>45456</v>
      </c>
      <c r="C4157" t="s">
        <v>7863</v>
      </c>
      <c r="D4157">
        <v>1290.5899999999999</v>
      </c>
      <c r="E4157" t="s">
        <v>70</v>
      </c>
      <c r="F4157" t="s">
        <v>32</v>
      </c>
      <c r="G4157" t="s">
        <v>27</v>
      </c>
      <c r="H4157" t="s">
        <v>94</v>
      </c>
      <c r="I4157">
        <f>IF(OR(financial_transactions35[[#This Row],[amount]]&lt;$L$16, financial_transactions35[[#This Row],[amount]]&gt;$L$17), 1, 0)</f>
        <v>1</v>
      </c>
    </row>
    <row r="4158" spans="1:9">
      <c r="A4158" t="s">
        <v>7864</v>
      </c>
      <c r="B4158" s="3">
        <v>45456</v>
      </c>
      <c r="C4158" t="s">
        <v>1275</v>
      </c>
      <c r="D4158">
        <v>97.14</v>
      </c>
      <c r="E4158" t="s">
        <v>25</v>
      </c>
      <c r="F4158" t="s">
        <v>32</v>
      </c>
      <c r="G4158" t="s">
        <v>39</v>
      </c>
      <c r="H4158" t="s">
        <v>57</v>
      </c>
      <c r="I4158">
        <f>IF(OR(financial_transactions35[[#This Row],[amount]]&lt;$L$16, financial_transactions35[[#This Row],[amount]]&gt;$L$17), 1, 0)</f>
        <v>1</v>
      </c>
    </row>
    <row r="4159" spans="1:9">
      <c r="A4159" t="s">
        <v>7865</v>
      </c>
      <c r="B4159" s="3">
        <v>45456</v>
      </c>
      <c r="C4159" t="s">
        <v>5536</v>
      </c>
      <c r="D4159">
        <v>1417.44</v>
      </c>
      <c r="E4159" t="s">
        <v>16079</v>
      </c>
      <c r="F4159" t="s">
        <v>32</v>
      </c>
      <c r="G4159" t="s">
        <v>39</v>
      </c>
      <c r="H4159" t="s">
        <v>176</v>
      </c>
      <c r="I4159">
        <f>IF(OR(financial_transactions35[[#This Row],[amount]]&lt;$L$16, financial_transactions35[[#This Row],[amount]]&gt;$L$17), 1, 0)</f>
        <v>1</v>
      </c>
    </row>
    <row r="4160" spans="1:9">
      <c r="A4160" t="s">
        <v>7866</v>
      </c>
      <c r="B4160" s="3">
        <v>45456</v>
      </c>
      <c r="C4160" t="s">
        <v>7867</v>
      </c>
      <c r="D4160">
        <v>412.03</v>
      </c>
      <c r="E4160" t="s">
        <v>64</v>
      </c>
      <c r="F4160" t="s">
        <v>20</v>
      </c>
      <c r="G4160" t="s">
        <v>21</v>
      </c>
      <c r="H4160" t="s">
        <v>36</v>
      </c>
      <c r="I4160">
        <f>IF(OR(financial_transactions35[[#This Row],[amount]]&lt;$L$16, financial_transactions35[[#This Row],[amount]]&gt;$L$17), 1, 0)</f>
        <v>1</v>
      </c>
    </row>
    <row r="4161" spans="1:9">
      <c r="A4161" t="s">
        <v>7868</v>
      </c>
      <c r="B4161" s="3">
        <v>45457</v>
      </c>
      <c r="C4161" t="s">
        <v>7869</v>
      </c>
      <c r="D4161">
        <v>1930.23</v>
      </c>
      <c r="E4161" t="s">
        <v>67</v>
      </c>
      <c r="F4161" t="s">
        <v>26</v>
      </c>
      <c r="G4161" t="s">
        <v>27</v>
      </c>
      <c r="H4161" t="s">
        <v>123</v>
      </c>
      <c r="I4161">
        <f>IF(OR(financial_transactions35[[#This Row],[amount]]&lt;$L$16, financial_transactions35[[#This Row],[amount]]&gt;$L$17), 1, 0)</f>
        <v>1</v>
      </c>
    </row>
    <row r="4162" spans="1:9">
      <c r="A4162" t="s">
        <v>7870</v>
      </c>
      <c r="B4162" s="3">
        <v>45457</v>
      </c>
      <c r="C4162" t="s">
        <v>7871</v>
      </c>
      <c r="D4162">
        <v>1866.05</v>
      </c>
      <c r="E4162" t="s">
        <v>47</v>
      </c>
      <c r="F4162" t="s">
        <v>20</v>
      </c>
      <c r="G4162" t="s">
        <v>21</v>
      </c>
      <c r="H4162" t="s">
        <v>53</v>
      </c>
      <c r="I4162">
        <f>IF(OR(financial_transactions35[[#This Row],[amount]]&lt;$L$16, financial_transactions35[[#This Row],[amount]]&gt;$L$17), 1, 0)</f>
        <v>1</v>
      </c>
    </row>
    <row r="4163" spans="1:9">
      <c r="A4163" t="s">
        <v>7872</v>
      </c>
      <c r="B4163" s="3">
        <v>45457</v>
      </c>
      <c r="C4163" t="s">
        <v>423</v>
      </c>
      <c r="D4163">
        <v>1188.02</v>
      </c>
      <c r="E4163" t="s">
        <v>64</v>
      </c>
      <c r="F4163" t="s">
        <v>61</v>
      </c>
      <c r="G4163" t="s">
        <v>39</v>
      </c>
      <c r="H4163" t="s">
        <v>109</v>
      </c>
      <c r="I4163">
        <f>IF(OR(financial_transactions35[[#This Row],[amount]]&lt;$L$16, financial_transactions35[[#This Row],[amount]]&gt;$L$17), 1, 0)</f>
        <v>1</v>
      </c>
    </row>
    <row r="4164" spans="1:9">
      <c r="A4164" t="s">
        <v>7873</v>
      </c>
      <c r="B4164" s="3">
        <v>45457</v>
      </c>
      <c r="C4164" t="s">
        <v>7874</v>
      </c>
      <c r="D4164">
        <v>656.04</v>
      </c>
      <c r="E4164" t="s">
        <v>16110</v>
      </c>
      <c r="F4164" t="s">
        <v>32</v>
      </c>
      <c r="G4164" t="s">
        <v>27</v>
      </c>
      <c r="H4164" t="s">
        <v>33</v>
      </c>
      <c r="I4164">
        <f>IF(OR(financial_transactions35[[#This Row],[amount]]&lt;$L$16, financial_transactions35[[#This Row],[amount]]&gt;$L$17), 1, 0)</f>
        <v>1</v>
      </c>
    </row>
    <row r="4165" spans="1:9">
      <c r="A4165" t="s">
        <v>7875</v>
      </c>
      <c r="B4165" s="3">
        <v>45457</v>
      </c>
      <c r="C4165" t="s">
        <v>7876</v>
      </c>
      <c r="D4165">
        <v>1670.88</v>
      </c>
      <c r="E4165" t="s">
        <v>122</v>
      </c>
      <c r="F4165" t="s">
        <v>32</v>
      </c>
      <c r="G4165" t="s">
        <v>39</v>
      </c>
      <c r="H4165" t="s">
        <v>22</v>
      </c>
      <c r="I4165">
        <f>IF(OR(financial_transactions35[[#This Row],[amount]]&lt;$L$16, financial_transactions35[[#This Row],[amount]]&gt;$L$17), 1, 0)</f>
        <v>1</v>
      </c>
    </row>
    <row r="4166" spans="1:9">
      <c r="A4166" t="s">
        <v>7877</v>
      </c>
      <c r="B4166" s="3">
        <v>45457</v>
      </c>
      <c r="C4166" t="s">
        <v>7878</v>
      </c>
      <c r="D4166">
        <v>874.09</v>
      </c>
      <c r="E4166" t="s">
        <v>64</v>
      </c>
      <c r="F4166" t="s">
        <v>26</v>
      </c>
      <c r="G4166" t="s">
        <v>39</v>
      </c>
      <c r="H4166" t="s">
        <v>75</v>
      </c>
      <c r="I4166">
        <f>IF(OR(financial_transactions35[[#This Row],[amount]]&lt;$L$16, financial_transactions35[[#This Row],[amount]]&gt;$L$17), 1, 0)</f>
        <v>1</v>
      </c>
    </row>
    <row r="4167" spans="1:9">
      <c r="A4167" t="s">
        <v>7879</v>
      </c>
      <c r="B4167" s="3">
        <v>45457</v>
      </c>
      <c r="C4167" t="s">
        <v>7880</v>
      </c>
      <c r="D4167">
        <v>756.67</v>
      </c>
      <c r="E4167" t="s">
        <v>31</v>
      </c>
      <c r="F4167" t="s">
        <v>20</v>
      </c>
      <c r="G4167" t="s">
        <v>39</v>
      </c>
      <c r="H4167" t="s">
        <v>44</v>
      </c>
      <c r="I4167">
        <f>IF(OR(financial_transactions35[[#This Row],[amount]]&lt;$L$16, financial_transactions35[[#This Row],[amount]]&gt;$L$17), 1, 0)</f>
        <v>1</v>
      </c>
    </row>
    <row r="4168" spans="1:9">
      <c r="A4168" t="s">
        <v>7881</v>
      </c>
      <c r="B4168" s="3">
        <v>45457</v>
      </c>
      <c r="C4168" t="s">
        <v>5206</v>
      </c>
      <c r="D4168">
        <v>867.86</v>
      </c>
      <c r="E4168" t="s">
        <v>16079</v>
      </c>
      <c r="F4168" t="s">
        <v>26</v>
      </c>
      <c r="G4168" t="s">
        <v>39</v>
      </c>
      <c r="H4168" t="s">
        <v>176</v>
      </c>
      <c r="I4168">
        <f>IF(OR(financial_transactions35[[#This Row],[amount]]&lt;$L$16, financial_transactions35[[#This Row],[amount]]&gt;$L$17), 1, 0)</f>
        <v>1</v>
      </c>
    </row>
    <row r="4169" spans="1:9">
      <c r="A4169" t="s">
        <v>7882</v>
      </c>
      <c r="B4169" s="3">
        <v>45457</v>
      </c>
      <c r="C4169" t="s">
        <v>7883</v>
      </c>
      <c r="D4169">
        <v>924.87</v>
      </c>
      <c r="E4169" t="s">
        <v>25</v>
      </c>
      <c r="F4169" t="s">
        <v>20</v>
      </c>
      <c r="G4169" t="s">
        <v>21</v>
      </c>
      <c r="H4169" t="s">
        <v>176</v>
      </c>
      <c r="I4169">
        <f>IF(OR(financial_transactions35[[#This Row],[amount]]&lt;$L$16, financial_transactions35[[#This Row],[amount]]&gt;$L$17), 1, 0)</f>
        <v>1</v>
      </c>
    </row>
    <row r="4170" spans="1:9">
      <c r="A4170" t="s">
        <v>7884</v>
      </c>
      <c r="B4170" s="3">
        <v>45457</v>
      </c>
      <c r="C4170" t="s">
        <v>7885</v>
      </c>
      <c r="D4170">
        <v>1266.0999999999999</v>
      </c>
      <c r="E4170" t="s">
        <v>19</v>
      </c>
      <c r="F4170" t="s">
        <v>26</v>
      </c>
      <c r="G4170" t="s">
        <v>39</v>
      </c>
      <c r="H4170" t="s">
        <v>28</v>
      </c>
      <c r="I4170">
        <f>IF(OR(financial_transactions35[[#This Row],[amount]]&lt;$L$16, financial_transactions35[[#This Row],[amount]]&gt;$L$17), 1, 0)</f>
        <v>1</v>
      </c>
    </row>
    <row r="4171" spans="1:9">
      <c r="A4171" t="s">
        <v>7886</v>
      </c>
      <c r="B4171" s="3">
        <v>45457</v>
      </c>
      <c r="C4171" t="s">
        <v>7887</v>
      </c>
      <c r="D4171">
        <v>1504.48</v>
      </c>
      <c r="E4171" t="s">
        <v>25</v>
      </c>
      <c r="F4171" t="s">
        <v>20</v>
      </c>
      <c r="G4171" t="s">
        <v>27</v>
      </c>
      <c r="H4171" t="s">
        <v>87</v>
      </c>
      <c r="I4171">
        <f>IF(OR(financial_transactions35[[#This Row],[amount]]&lt;$L$16, financial_transactions35[[#This Row],[amount]]&gt;$L$17), 1, 0)</f>
        <v>1</v>
      </c>
    </row>
    <row r="4172" spans="1:9">
      <c r="A4172" t="s">
        <v>7888</v>
      </c>
      <c r="B4172" s="3">
        <v>45457</v>
      </c>
      <c r="C4172" t="s">
        <v>4546</v>
      </c>
      <c r="D4172">
        <v>1294.77</v>
      </c>
      <c r="E4172" t="s">
        <v>64</v>
      </c>
      <c r="F4172" t="s">
        <v>20</v>
      </c>
      <c r="G4172" t="s">
        <v>39</v>
      </c>
      <c r="H4172" t="s">
        <v>44</v>
      </c>
      <c r="I4172">
        <f>IF(OR(financial_transactions35[[#This Row],[amount]]&lt;$L$16, financial_transactions35[[#This Row],[amount]]&gt;$L$17), 1, 0)</f>
        <v>1</v>
      </c>
    </row>
    <row r="4173" spans="1:9">
      <c r="A4173" t="s">
        <v>7889</v>
      </c>
      <c r="B4173" s="3">
        <v>45457</v>
      </c>
      <c r="C4173" t="s">
        <v>1568</v>
      </c>
      <c r="D4173">
        <v>1573</v>
      </c>
      <c r="E4173" t="s">
        <v>122</v>
      </c>
      <c r="F4173" t="s">
        <v>61</v>
      </c>
      <c r="G4173" t="s">
        <v>27</v>
      </c>
      <c r="H4173" t="s">
        <v>75</v>
      </c>
      <c r="I4173">
        <f>IF(OR(financial_transactions35[[#This Row],[amount]]&lt;$L$16, financial_transactions35[[#This Row],[amount]]&gt;$L$17), 1, 0)</f>
        <v>1</v>
      </c>
    </row>
    <row r="4174" spans="1:9">
      <c r="A4174" t="s">
        <v>7891</v>
      </c>
      <c r="B4174" s="3">
        <v>45457</v>
      </c>
      <c r="C4174" t="s">
        <v>4544</v>
      </c>
      <c r="D4174">
        <v>1852.5</v>
      </c>
      <c r="E4174" t="s">
        <v>47</v>
      </c>
      <c r="F4174" t="s">
        <v>20</v>
      </c>
      <c r="G4174" t="s">
        <v>48</v>
      </c>
      <c r="H4174" t="s">
        <v>109</v>
      </c>
      <c r="I4174">
        <f>IF(OR(financial_transactions35[[#This Row],[amount]]&lt;$L$16, financial_transactions35[[#This Row],[amount]]&gt;$L$17), 1, 0)</f>
        <v>1</v>
      </c>
    </row>
    <row r="4175" spans="1:9">
      <c r="A4175" t="s">
        <v>7892</v>
      </c>
      <c r="B4175" s="3">
        <v>45457</v>
      </c>
      <c r="C4175" t="s">
        <v>7893</v>
      </c>
      <c r="D4175">
        <v>974.76</v>
      </c>
      <c r="E4175" t="s">
        <v>25</v>
      </c>
      <c r="F4175" t="s">
        <v>26</v>
      </c>
      <c r="G4175" t="s">
        <v>48</v>
      </c>
      <c r="H4175" t="s">
        <v>40</v>
      </c>
      <c r="I4175">
        <f>IF(OR(financial_transactions35[[#This Row],[amount]]&lt;$L$16, financial_transactions35[[#This Row],[amount]]&gt;$L$17), 1, 0)</f>
        <v>1</v>
      </c>
    </row>
    <row r="4176" spans="1:9">
      <c r="A4176" t="s">
        <v>7894</v>
      </c>
      <c r="B4176" s="3">
        <v>45457</v>
      </c>
      <c r="C4176" t="s">
        <v>5638</v>
      </c>
      <c r="D4176">
        <v>1936.38</v>
      </c>
      <c r="E4176" t="s">
        <v>19</v>
      </c>
      <c r="F4176" t="s">
        <v>61</v>
      </c>
      <c r="G4176" t="s">
        <v>21</v>
      </c>
      <c r="H4176" t="s">
        <v>75</v>
      </c>
      <c r="I4176">
        <f>IF(OR(financial_transactions35[[#This Row],[amount]]&lt;$L$16, financial_transactions35[[#This Row],[amount]]&gt;$L$17), 1, 0)</f>
        <v>1</v>
      </c>
    </row>
    <row r="4177" spans="1:9">
      <c r="A4177" t="s">
        <v>7895</v>
      </c>
      <c r="B4177" s="3">
        <v>45457</v>
      </c>
      <c r="C4177" t="s">
        <v>7896</v>
      </c>
      <c r="D4177">
        <v>1261.68</v>
      </c>
      <c r="E4177" t="s">
        <v>70</v>
      </c>
      <c r="F4177" t="s">
        <v>26</v>
      </c>
      <c r="G4177" t="s">
        <v>27</v>
      </c>
      <c r="H4177" t="s">
        <v>44</v>
      </c>
      <c r="I4177">
        <f>IF(OR(financial_transactions35[[#This Row],[amount]]&lt;$L$16, financial_transactions35[[#This Row],[amount]]&gt;$L$17), 1, 0)</f>
        <v>1</v>
      </c>
    </row>
    <row r="4178" spans="1:9">
      <c r="A4178" t="s">
        <v>7897</v>
      </c>
      <c r="B4178" s="3">
        <v>45457</v>
      </c>
      <c r="C4178" t="s">
        <v>7898</v>
      </c>
      <c r="D4178">
        <v>76.239999999999995</v>
      </c>
      <c r="E4178" t="s">
        <v>52</v>
      </c>
      <c r="F4178" t="s">
        <v>61</v>
      </c>
      <c r="G4178" t="s">
        <v>48</v>
      </c>
      <c r="H4178" t="s">
        <v>87</v>
      </c>
      <c r="I4178">
        <f>IF(OR(financial_transactions35[[#This Row],[amount]]&lt;$L$16, financial_transactions35[[#This Row],[amount]]&gt;$L$17), 1, 0)</f>
        <v>1</v>
      </c>
    </row>
    <row r="4179" spans="1:9">
      <c r="A4179" t="s">
        <v>7899</v>
      </c>
      <c r="B4179" s="3">
        <v>45457</v>
      </c>
      <c r="C4179" t="s">
        <v>7900</v>
      </c>
      <c r="D4179">
        <v>1719.57</v>
      </c>
      <c r="E4179" t="s">
        <v>31</v>
      </c>
      <c r="F4179" t="s">
        <v>20</v>
      </c>
      <c r="G4179" t="s">
        <v>39</v>
      </c>
      <c r="H4179" t="s">
        <v>28</v>
      </c>
      <c r="I4179">
        <f>IF(OR(financial_transactions35[[#This Row],[amount]]&lt;$L$16, financial_transactions35[[#This Row],[amount]]&gt;$L$17), 1, 0)</f>
        <v>1</v>
      </c>
    </row>
    <row r="4180" spans="1:9">
      <c r="A4180" t="s">
        <v>7901</v>
      </c>
      <c r="B4180" s="3">
        <v>45457</v>
      </c>
      <c r="C4180" t="s">
        <v>7345</v>
      </c>
      <c r="D4180">
        <v>1813.72</v>
      </c>
      <c r="E4180" t="s">
        <v>16110</v>
      </c>
      <c r="F4180" t="s">
        <v>20</v>
      </c>
      <c r="G4180" t="s">
        <v>21</v>
      </c>
      <c r="H4180" t="s">
        <v>94</v>
      </c>
      <c r="I4180">
        <f>IF(OR(financial_transactions35[[#This Row],[amount]]&lt;$L$16, financial_transactions35[[#This Row],[amount]]&gt;$L$17), 1, 0)</f>
        <v>1</v>
      </c>
    </row>
    <row r="4181" spans="1:9">
      <c r="A4181" t="s">
        <v>7902</v>
      </c>
      <c r="B4181" s="3">
        <v>45457</v>
      </c>
      <c r="C4181" t="s">
        <v>7903</v>
      </c>
      <c r="D4181">
        <v>6565.92</v>
      </c>
      <c r="E4181" t="s">
        <v>16110</v>
      </c>
      <c r="F4181" t="s">
        <v>26</v>
      </c>
      <c r="G4181" t="s">
        <v>39</v>
      </c>
      <c r="H4181" t="s">
        <v>22</v>
      </c>
      <c r="I4181">
        <f>IF(OR(financial_transactions35[[#This Row],[amount]]&lt;$L$16, financial_transactions35[[#This Row],[amount]]&gt;$L$17), 1, 0)</f>
        <v>1</v>
      </c>
    </row>
    <row r="4182" spans="1:9">
      <c r="A4182" t="s">
        <v>7904</v>
      </c>
      <c r="B4182" s="3">
        <v>45457</v>
      </c>
      <c r="C4182" t="s">
        <v>4926</v>
      </c>
      <c r="D4182">
        <v>552.15</v>
      </c>
      <c r="E4182" t="s">
        <v>31</v>
      </c>
      <c r="F4182" t="s">
        <v>26</v>
      </c>
      <c r="G4182" t="s">
        <v>27</v>
      </c>
      <c r="H4182" t="s">
        <v>36</v>
      </c>
      <c r="I4182">
        <f>IF(OR(financial_transactions35[[#This Row],[amount]]&lt;$L$16, financial_transactions35[[#This Row],[amount]]&gt;$L$17), 1, 0)</f>
        <v>1</v>
      </c>
    </row>
    <row r="4183" spans="1:9">
      <c r="A4183" t="s">
        <v>7905</v>
      </c>
      <c r="B4183" s="3">
        <v>45457</v>
      </c>
      <c r="C4183" t="s">
        <v>7906</v>
      </c>
      <c r="D4183">
        <v>776.54</v>
      </c>
      <c r="E4183" t="s">
        <v>47</v>
      </c>
      <c r="F4183" t="s">
        <v>20</v>
      </c>
      <c r="G4183" t="s">
        <v>39</v>
      </c>
      <c r="H4183" t="s">
        <v>75</v>
      </c>
      <c r="I4183">
        <f>IF(OR(financial_transactions35[[#This Row],[amount]]&lt;$L$16, financial_transactions35[[#This Row],[amount]]&gt;$L$17), 1, 0)</f>
        <v>1</v>
      </c>
    </row>
    <row r="4184" spans="1:9">
      <c r="A4184" t="s">
        <v>7907</v>
      </c>
      <c r="B4184" s="3">
        <v>45457</v>
      </c>
      <c r="C4184" t="s">
        <v>3151</v>
      </c>
      <c r="D4184">
        <v>753.95</v>
      </c>
      <c r="E4184" t="s">
        <v>52</v>
      </c>
      <c r="F4184" t="s">
        <v>32</v>
      </c>
      <c r="G4184" t="s">
        <v>21</v>
      </c>
      <c r="H4184" t="s">
        <v>176</v>
      </c>
      <c r="I4184">
        <f>IF(OR(financial_transactions35[[#This Row],[amount]]&lt;$L$16, financial_transactions35[[#This Row],[amount]]&gt;$L$17), 1, 0)</f>
        <v>1</v>
      </c>
    </row>
    <row r="4185" spans="1:9">
      <c r="A4185" t="s">
        <v>7908</v>
      </c>
      <c r="B4185" s="3">
        <v>45457</v>
      </c>
      <c r="C4185" t="s">
        <v>7909</v>
      </c>
      <c r="D4185">
        <v>481.46</v>
      </c>
      <c r="E4185" t="s">
        <v>47</v>
      </c>
      <c r="F4185" t="s">
        <v>32</v>
      </c>
      <c r="G4185" t="s">
        <v>21</v>
      </c>
      <c r="H4185" t="s">
        <v>123</v>
      </c>
      <c r="I4185">
        <f>IF(OR(financial_transactions35[[#This Row],[amount]]&lt;$L$16, financial_transactions35[[#This Row],[amount]]&gt;$L$17), 1, 0)</f>
        <v>1</v>
      </c>
    </row>
    <row r="4186" spans="1:9">
      <c r="A4186" t="s">
        <v>7910</v>
      </c>
      <c r="B4186" s="3">
        <v>45457</v>
      </c>
      <c r="C4186" t="s">
        <v>2351</v>
      </c>
      <c r="D4186">
        <v>1136.73</v>
      </c>
      <c r="E4186" t="s">
        <v>25</v>
      </c>
      <c r="F4186" t="s">
        <v>61</v>
      </c>
      <c r="G4186" t="s">
        <v>27</v>
      </c>
      <c r="H4186" t="s">
        <v>40</v>
      </c>
      <c r="I4186">
        <f>IF(OR(financial_transactions35[[#This Row],[amount]]&lt;$L$16, financial_transactions35[[#This Row],[amount]]&gt;$L$17), 1, 0)</f>
        <v>1</v>
      </c>
    </row>
    <row r="4187" spans="1:9">
      <c r="A4187" t="s">
        <v>7911</v>
      </c>
      <c r="B4187" s="3">
        <v>45457</v>
      </c>
      <c r="C4187" t="s">
        <v>7912</v>
      </c>
      <c r="D4187">
        <v>1726.15</v>
      </c>
      <c r="E4187" t="s">
        <v>47</v>
      </c>
      <c r="F4187" t="s">
        <v>26</v>
      </c>
      <c r="G4187" t="s">
        <v>21</v>
      </c>
      <c r="H4187" t="s">
        <v>22</v>
      </c>
      <c r="I4187">
        <f>IF(OR(financial_transactions35[[#This Row],[amount]]&lt;$L$16, financial_transactions35[[#This Row],[amount]]&gt;$L$17), 1, 0)</f>
        <v>1</v>
      </c>
    </row>
    <row r="4188" spans="1:9">
      <c r="A4188" t="s">
        <v>7913</v>
      </c>
      <c r="B4188" s="3">
        <v>45458</v>
      </c>
      <c r="C4188" t="s">
        <v>7914</v>
      </c>
      <c r="D4188">
        <v>1387.34</v>
      </c>
      <c r="E4188" t="s">
        <v>122</v>
      </c>
      <c r="F4188" t="s">
        <v>20</v>
      </c>
      <c r="G4188" t="s">
        <v>21</v>
      </c>
      <c r="H4188" t="s">
        <v>49</v>
      </c>
      <c r="I4188">
        <f>IF(OR(financial_transactions35[[#This Row],[amount]]&lt;$L$16, financial_transactions35[[#This Row],[amount]]&gt;$L$17), 1, 0)</f>
        <v>1</v>
      </c>
    </row>
    <row r="4189" spans="1:9">
      <c r="A4189" t="s">
        <v>7915</v>
      </c>
      <c r="B4189" s="3">
        <v>45458</v>
      </c>
      <c r="C4189" t="s">
        <v>7916</v>
      </c>
      <c r="D4189">
        <v>1879.89</v>
      </c>
      <c r="E4189" t="s">
        <v>67</v>
      </c>
      <c r="F4189" t="s">
        <v>32</v>
      </c>
      <c r="G4189" t="s">
        <v>48</v>
      </c>
      <c r="H4189" t="s">
        <v>16080</v>
      </c>
      <c r="I4189">
        <f>IF(OR(financial_transactions35[[#This Row],[amount]]&lt;$L$16, financial_transactions35[[#This Row],[amount]]&gt;$L$17), 1, 0)</f>
        <v>1</v>
      </c>
    </row>
    <row r="4190" spans="1:9">
      <c r="A4190" t="s">
        <v>7917</v>
      </c>
      <c r="B4190" s="3">
        <v>45458</v>
      </c>
      <c r="C4190" t="s">
        <v>7918</v>
      </c>
      <c r="D4190">
        <v>420.93</v>
      </c>
      <c r="E4190" t="s">
        <v>19</v>
      </c>
      <c r="F4190" t="s">
        <v>26</v>
      </c>
      <c r="G4190" t="s">
        <v>39</v>
      </c>
      <c r="H4190" t="s">
        <v>36</v>
      </c>
      <c r="I4190">
        <f>IF(OR(financial_transactions35[[#This Row],[amount]]&lt;$L$16, financial_transactions35[[#This Row],[amount]]&gt;$L$17), 1, 0)</f>
        <v>1</v>
      </c>
    </row>
    <row r="4191" spans="1:9">
      <c r="A4191" t="s">
        <v>7919</v>
      </c>
      <c r="B4191" s="3">
        <v>45458</v>
      </c>
      <c r="C4191" t="s">
        <v>7920</v>
      </c>
      <c r="D4191">
        <v>1419.63</v>
      </c>
      <c r="E4191" t="s">
        <v>67</v>
      </c>
      <c r="F4191" t="s">
        <v>32</v>
      </c>
      <c r="G4191" t="s">
        <v>27</v>
      </c>
      <c r="H4191" t="s">
        <v>53</v>
      </c>
      <c r="I4191">
        <f>IF(OR(financial_transactions35[[#This Row],[amount]]&lt;$L$16, financial_transactions35[[#This Row],[amount]]&gt;$L$17), 1, 0)</f>
        <v>1</v>
      </c>
    </row>
    <row r="4192" spans="1:9">
      <c r="A4192" t="s">
        <v>7921</v>
      </c>
      <c r="B4192" s="3">
        <v>45458</v>
      </c>
      <c r="C4192" t="s">
        <v>7922</v>
      </c>
      <c r="D4192">
        <v>1895.49</v>
      </c>
      <c r="E4192" t="s">
        <v>19</v>
      </c>
      <c r="F4192" t="s">
        <v>32</v>
      </c>
      <c r="G4192" t="s">
        <v>48</v>
      </c>
      <c r="H4192" t="s">
        <v>33</v>
      </c>
      <c r="I4192">
        <f>IF(OR(financial_transactions35[[#This Row],[amount]]&lt;$L$16, financial_transactions35[[#This Row],[amount]]&gt;$L$17), 1, 0)</f>
        <v>1</v>
      </c>
    </row>
    <row r="4193" spans="1:9">
      <c r="A4193" t="s">
        <v>7923</v>
      </c>
      <c r="B4193" s="3">
        <v>45458</v>
      </c>
      <c r="C4193" t="s">
        <v>4023</v>
      </c>
      <c r="D4193">
        <v>827.05</v>
      </c>
      <c r="E4193" t="s">
        <v>47</v>
      </c>
      <c r="F4193" t="s">
        <v>26</v>
      </c>
      <c r="G4193" t="s">
        <v>21</v>
      </c>
      <c r="H4193" t="s">
        <v>176</v>
      </c>
      <c r="I4193">
        <f>IF(OR(financial_transactions35[[#This Row],[amount]]&lt;$L$16, financial_transactions35[[#This Row],[amount]]&gt;$L$17), 1, 0)</f>
        <v>1</v>
      </c>
    </row>
    <row r="4194" spans="1:9">
      <c r="A4194" t="s">
        <v>7924</v>
      </c>
      <c r="B4194" s="3">
        <v>45458</v>
      </c>
      <c r="C4194" t="s">
        <v>7925</v>
      </c>
      <c r="D4194">
        <v>246.04</v>
      </c>
      <c r="E4194" t="s">
        <v>70</v>
      </c>
      <c r="F4194" t="s">
        <v>26</v>
      </c>
      <c r="G4194" t="s">
        <v>27</v>
      </c>
      <c r="H4194" t="s">
        <v>36</v>
      </c>
      <c r="I4194">
        <f>IF(OR(financial_transactions35[[#This Row],[amount]]&lt;$L$16, financial_transactions35[[#This Row],[amount]]&gt;$L$17), 1, 0)</f>
        <v>1</v>
      </c>
    </row>
    <row r="4195" spans="1:9">
      <c r="A4195" t="s">
        <v>7926</v>
      </c>
      <c r="B4195" s="3">
        <v>45458</v>
      </c>
      <c r="C4195" t="s">
        <v>7927</v>
      </c>
      <c r="D4195">
        <v>1058.8900000000001</v>
      </c>
      <c r="E4195" t="s">
        <v>122</v>
      </c>
      <c r="F4195" t="s">
        <v>32</v>
      </c>
      <c r="G4195" t="s">
        <v>39</v>
      </c>
      <c r="H4195" t="s">
        <v>28</v>
      </c>
      <c r="I4195">
        <f>IF(OR(financial_transactions35[[#This Row],[amount]]&lt;$L$16, financial_transactions35[[#This Row],[amount]]&gt;$L$17), 1, 0)</f>
        <v>1</v>
      </c>
    </row>
    <row r="4196" spans="1:9">
      <c r="A4196" t="s">
        <v>7928</v>
      </c>
      <c r="B4196" s="3">
        <v>45458</v>
      </c>
      <c r="C4196" t="s">
        <v>7929</v>
      </c>
      <c r="D4196">
        <v>430.78</v>
      </c>
      <c r="E4196" t="s">
        <v>47</v>
      </c>
      <c r="F4196" t="s">
        <v>20</v>
      </c>
      <c r="G4196" t="s">
        <v>48</v>
      </c>
      <c r="H4196" t="s">
        <v>123</v>
      </c>
      <c r="I4196">
        <f>IF(OR(financial_transactions35[[#This Row],[amount]]&lt;$L$16, financial_transactions35[[#This Row],[amount]]&gt;$L$17), 1, 0)</f>
        <v>1</v>
      </c>
    </row>
    <row r="4197" spans="1:9">
      <c r="A4197" t="s">
        <v>7930</v>
      </c>
      <c r="B4197" s="3">
        <v>45458</v>
      </c>
      <c r="C4197" t="s">
        <v>3370</v>
      </c>
      <c r="D4197">
        <v>142.32</v>
      </c>
      <c r="E4197" t="s">
        <v>16079</v>
      </c>
      <c r="F4197" t="s">
        <v>20</v>
      </c>
      <c r="G4197" t="s">
        <v>48</v>
      </c>
      <c r="H4197" t="s">
        <v>87</v>
      </c>
      <c r="I4197">
        <f>IF(OR(financial_transactions35[[#This Row],[amount]]&lt;$L$16, financial_transactions35[[#This Row],[amount]]&gt;$L$17), 1, 0)</f>
        <v>1</v>
      </c>
    </row>
    <row r="4198" spans="1:9">
      <c r="A4198" t="s">
        <v>7931</v>
      </c>
      <c r="B4198" s="3">
        <v>45458</v>
      </c>
      <c r="C4198" t="s">
        <v>7932</v>
      </c>
      <c r="D4198">
        <v>440.52</v>
      </c>
      <c r="E4198" t="s">
        <v>19</v>
      </c>
      <c r="F4198" t="s">
        <v>32</v>
      </c>
      <c r="G4198" t="s">
        <v>21</v>
      </c>
      <c r="H4198" t="s">
        <v>94</v>
      </c>
      <c r="I4198">
        <f>IF(OR(financial_transactions35[[#This Row],[amount]]&lt;$L$16, financial_transactions35[[#This Row],[amount]]&gt;$L$17), 1, 0)</f>
        <v>1</v>
      </c>
    </row>
    <row r="4199" spans="1:9">
      <c r="A4199" t="s">
        <v>7933</v>
      </c>
      <c r="B4199" s="3">
        <v>45458</v>
      </c>
      <c r="C4199" t="s">
        <v>7934</v>
      </c>
      <c r="D4199">
        <v>112.73</v>
      </c>
      <c r="E4199" t="s">
        <v>67</v>
      </c>
      <c r="F4199" t="s">
        <v>32</v>
      </c>
      <c r="G4199" t="s">
        <v>39</v>
      </c>
      <c r="H4199" t="s">
        <v>87</v>
      </c>
      <c r="I4199">
        <f>IF(OR(financial_transactions35[[#This Row],[amount]]&lt;$L$16, financial_transactions35[[#This Row],[amount]]&gt;$L$17), 1, 0)</f>
        <v>1</v>
      </c>
    </row>
    <row r="4200" spans="1:9">
      <c r="A4200" t="s">
        <v>7935</v>
      </c>
      <c r="B4200" s="3">
        <v>45458</v>
      </c>
      <c r="C4200" t="s">
        <v>630</v>
      </c>
      <c r="D4200">
        <v>357.66</v>
      </c>
      <c r="E4200" t="s">
        <v>122</v>
      </c>
      <c r="F4200" t="s">
        <v>26</v>
      </c>
      <c r="G4200" t="s">
        <v>27</v>
      </c>
      <c r="H4200" t="s">
        <v>49</v>
      </c>
      <c r="I4200">
        <f>IF(OR(financial_transactions35[[#This Row],[amount]]&lt;$L$16, financial_transactions35[[#This Row],[amount]]&gt;$L$17), 1, 0)</f>
        <v>1</v>
      </c>
    </row>
    <row r="4201" spans="1:9">
      <c r="A4201" t="s">
        <v>7936</v>
      </c>
      <c r="B4201" s="3">
        <v>45458</v>
      </c>
      <c r="C4201" t="s">
        <v>6976</v>
      </c>
      <c r="D4201">
        <v>683.82</v>
      </c>
      <c r="E4201" t="s">
        <v>52</v>
      </c>
      <c r="F4201" t="s">
        <v>61</v>
      </c>
      <c r="G4201" t="s">
        <v>27</v>
      </c>
      <c r="H4201" t="s">
        <v>33</v>
      </c>
      <c r="I4201">
        <f>IF(OR(financial_transactions35[[#This Row],[amount]]&lt;$L$16, financial_transactions35[[#This Row],[amount]]&gt;$L$17), 1, 0)</f>
        <v>1</v>
      </c>
    </row>
    <row r="4202" spans="1:9">
      <c r="A4202" t="s">
        <v>7937</v>
      </c>
      <c r="B4202" s="3">
        <v>45458</v>
      </c>
      <c r="C4202" t="s">
        <v>7938</v>
      </c>
      <c r="D4202">
        <v>1128.0899999999999</v>
      </c>
      <c r="E4202" t="s">
        <v>70</v>
      </c>
      <c r="F4202" t="s">
        <v>61</v>
      </c>
      <c r="G4202" t="s">
        <v>39</v>
      </c>
      <c r="H4202" t="s">
        <v>28</v>
      </c>
      <c r="I4202">
        <f>IF(OR(financial_transactions35[[#This Row],[amount]]&lt;$L$16, financial_transactions35[[#This Row],[amount]]&gt;$L$17), 1, 0)</f>
        <v>1</v>
      </c>
    </row>
    <row r="4203" spans="1:9">
      <c r="A4203" t="s">
        <v>7939</v>
      </c>
      <c r="B4203" s="3">
        <v>45458</v>
      </c>
      <c r="C4203" t="s">
        <v>7940</v>
      </c>
      <c r="D4203">
        <v>719.7</v>
      </c>
      <c r="E4203" t="s">
        <v>47</v>
      </c>
      <c r="F4203" t="s">
        <v>61</v>
      </c>
      <c r="G4203" t="s">
        <v>39</v>
      </c>
      <c r="H4203" t="s">
        <v>44</v>
      </c>
      <c r="I4203">
        <f>IF(OR(financial_transactions35[[#This Row],[amount]]&lt;$L$16, financial_transactions35[[#This Row],[amount]]&gt;$L$17), 1, 0)</f>
        <v>1</v>
      </c>
    </row>
    <row r="4204" spans="1:9">
      <c r="A4204" t="s">
        <v>7941</v>
      </c>
      <c r="B4204" s="3">
        <v>45458</v>
      </c>
      <c r="C4204" t="s">
        <v>726</v>
      </c>
      <c r="D4204">
        <v>1376.65</v>
      </c>
      <c r="E4204" t="s">
        <v>64</v>
      </c>
      <c r="F4204" t="s">
        <v>32</v>
      </c>
      <c r="G4204" t="s">
        <v>27</v>
      </c>
      <c r="H4204" t="s">
        <v>33</v>
      </c>
      <c r="I4204">
        <f>IF(OR(financial_transactions35[[#This Row],[amount]]&lt;$L$16, financial_transactions35[[#This Row],[amount]]&gt;$L$17), 1, 0)</f>
        <v>1</v>
      </c>
    </row>
    <row r="4205" spans="1:9">
      <c r="A4205" t="s">
        <v>7942</v>
      </c>
      <c r="B4205" s="3">
        <v>45458</v>
      </c>
      <c r="C4205" t="s">
        <v>7943</v>
      </c>
      <c r="D4205">
        <v>1040.68</v>
      </c>
      <c r="E4205" t="s">
        <v>16110</v>
      </c>
      <c r="F4205" t="s">
        <v>61</v>
      </c>
      <c r="G4205" t="s">
        <v>39</v>
      </c>
      <c r="H4205" t="s">
        <v>22</v>
      </c>
      <c r="I4205">
        <f>IF(OR(financial_transactions35[[#This Row],[amount]]&lt;$L$16, financial_transactions35[[#This Row],[amount]]&gt;$L$17), 1, 0)</f>
        <v>1</v>
      </c>
    </row>
    <row r="4206" spans="1:9">
      <c r="A4206" t="s">
        <v>7944</v>
      </c>
      <c r="B4206" s="3">
        <v>45458</v>
      </c>
      <c r="C4206" t="s">
        <v>1603</v>
      </c>
      <c r="D4206">
        <v>781.92</v>
      </c>
      <c r="E4206" t="s">
        <v>52</v>
      </c>
      <c r="F4206" t="s">
        <v>32</v>
      </c>
      <c r="G4206" t="s">
        <v>48</v>
      </c>
      <c r="H4206" t="s">
        <v>53</v>
      </c>
      <c r="I4206">
        <f>IF(OR(financial_transactions35[[#This Row],[amount]]&lt;$L$16, financial_transactions35[[#This Row],[amount]]&gt;$L$17), 1, 0)</f>
        <v>1</v>
      </c>
    </row>
    <row r="4207" spans="1:9">
      <c r="A4207" t="s">
        <v>7945</v>
      </c>
      <c r="B4207" s="3">
        <v>45458</v>
      </c>
      <c r="C4207" t="s">
        <v>7946</v>
      </c>
      <c r="D4207">
        <v>872.03</v>
      </c>
      <c r="E4207" t="s">
        <v>16110</v>
      </c>
      <c r="F4207" t="s">
        <v>20</v>
      </c>
      <c r="G4207" t="s">
        <v>39</v>
      </c>
      <c r="H4207" t="s">
        <v>75</v>
      </c>
      <c r="I4207">
        <f>IF(OR(financial_transactions35[[#This Row],[amount]]&lt;$L$16, financial_transactions35[[#This Row],[amount]]&gt;$L$17), 1, 0)</f>
        <v>1</v>
      </c>
    </row>
    <row r="4208" spans="1:9">
      <c r="A4208" t="s">
        <v>7947</v>
      </c>
      <c r="B4208" s="3">
        <v>45458</v>
      </c>
      <c r="C4208" t="s">
        <v>7377</v>
      </c>
      <c r="D4208">
        <v>1618.4</v>
      </c>
      <c r="E4208" t="s">
        <v>31</v>
      </c>
      <c r="F4208" t="s">
        <v>61</v>
      </c>
      <c r="G4208" t="s">
        <v>27</v>
      </c>
      <c r="H4208" t="s">
        <v>44</v>
      </c>
      <c r="I4208">
        <f>IF(OR(financial_transactions35[[#This Row],[amount]]&lt;$L$16, financial_transactions35[[#This Row],[amount]]&gt;$L$17), 1, 0)</f>
        <v>1</v>
      </c>
    </row>
    <row r="4209" spans="1:9">
      <c r="A4209" t="s">
        <v>7948</v>
      </c>
      <c r="B4209" s="3">
        <v>45458</v>
      </c>
      <c r="C4209" t="s">
        <v>7949</v>
      </c>
      <c r="D4209">
        <v>967.13</v>
      </c>
      <c r="E4209" t="s">
        <v>19</v>
      </c>
      <c r="F4209" t="s">
        <v>26</v>
      </c>
      <c r="G4209" t="s">
        <v>39</v>
      </c>
      <c r="H4209" t="s">
        <v>49</v>
      </c>
      <c r="I4209">
        <f>IF(OR(financial_transactions35[[#This Row],[amount]]&lt;$L$16, financial_transactions35[[#This Row],[amount]]&gt;$L$17), 1, 0)</f>
        <v>1</v>
      </c>
    </row>
    <row r="4210" spans="1:9">
      <c r="A4210" t="s">
        <v>7950</v>
      </c>
      <c r="B4210" s="3">
        <v>45458</v>
      </c>
      <c r="C4210" t="s">
        <v>1358</v>
      </c>
      <c r="D4210">
        <v>1819.19</v>
      </c>
      <c r="E4210" t="s">
        <v>47</v>
      </c>
      <c r="F4210" t="s">
        <v>32</v>
      </c>
      <c r="G4210" t="s">
        <v>39</v>
      </c>
      <c r="H4210" t="s">
        <v>16080</v>
      </c>
      <c r="I4210">
        <f>IF(OR(financial_transactions35[[#This Row],[amount]]&lt;$L$16, financial_transactions35[[#This Row],[amount]]&gt;$L$17), 1, 0)</f>
        <v>1</v>
      </c>
    </row>
    <row r="4211" spans="1:9">
      <c r="A4211" t="s">
        <v>7951</v>
      </c>
      <c r="B4211" s="3">
        <v>45459</v>
      </c>
      <c r="C4211" t="s">
        <v>7952</v>
      </c>
      <c r="D4211">
        <v>1081.79</v>
      </c>
      <c r="E4211" t="s">
        <v>52</v>
      </c>
      <c r="F4211" t="s">
        <v>26</v>
      </c>
      <c r="G4211" t="s">
        <v>39</v>
      </c>
      <c r="H4211" t="s">
        <v>36</v>
      </c>
      <c r="I4211">
        <f>IF(OR(financial_transactions35[[#This Row],[amount]]&lt;$L$16, financial_transactions35[[#This Row],[amount]]&gt;$L$17), 1, 0)</f>
        <v>1</v>
      </c>
    </row>
    <row r="4212" spans="1:9">
      <c r="A4212" t="s">
        <v>7953</v>
      </c>
      <c r="B4212" s="3">
        <v>45459</v>
      </c>
      <c r="C4212" t="s">
        <v>7954</v>
      </c>
      <c r="D4212">
        <v>1549.49</v>
      </c>
      <c r="E4212" t="s">
        <v>16110</v>
      </c>
      <c r="F4212" t="s">
        <v>20</v>
      </c>
      <c r="G4212" t="s">
        <v>27</v>
      </c>
      <c r="H4212" t="s">
        <v>87</v>
      </c>
      <c r="I4212">
        <f>IF(OR(financial_transactions35[[#This Row],[amount]]&lt;$L$16, financial_transactions35[[#This Row],[amount]]&gt;$L$17), 1, 0)</f>
        <v>1</v>
      </c>
    </row>
    <row r="4213" spans="1:9">
      <c r="A4213" t="s">
        <v>7955</v>
      </c>
      <c r="B4213" s="3">
        <v>45459</v>
      </c>
      <c r="C4213" t="s">
        <v>7956</v>
      </c>
      <c r="D4213">
        <v>1681.64</v>
      </c>
      <c r="E4213" t="s">
        <v>16079</v>
      </c>
      <c r="F4213" t="s">
        <v>20</v>
      </c>
      <c r="G4213" t="s">
        <v>48</v>
      </c>
      <c r="H4213" t="s">
        <v>109</v>
      </c>
      <c r="I4213">
        <f>IF(OR(financial_transactions35[[#This Row],[amount]]&lt;$L$16, financial_transactions35[[#This Row],[amount]]&gt;$L$17), 1, 0)</f>
        <v>1</v>
      </c>
    </row>
    <row r="4214" spans="1:9">
      <c r="A4214" t="s">
        <v>7957</v>
      </c>
      <c r="B4214" s="3">
        <v>45459</v>
      </c>
      <c r="C4214" t="s">
        <v>4399</v>
      </c>
      <c r="D4214">
        <v>288.57</v>
      </c>
      <c r="E4214" t="s">
        <v>52</v>
      </c>
      <c r="F4214" t="s">
        <v>20</v>
      </c>
      <c r="G4214" t="s">
        <v>21</v>
      </c>
      <c r="H4214" t="s">
        <v>87</v>
      </c>
      <c r="I4214">
        <f>IF(OR(financial_transactions35[[#This Row],[amount]]&lt;$L$16, financial_transactions35[[#This Row],[amount]]&gt;$L$17), 1, 0)</f>
        <v>1</v>
      </c>
    </row>
    <row r="4215" spans="1:9">
      <c r="A4215" t="s">
        <v>7958</v>
      </c>
      <c r="B4215" s="3">
        <v>45459</v>
      </c>
      <c r="C4215" t="s">
        <v>1860</v>
      </c>
      <c r="D4215">
        <v>11737.77</v>
      </c>
      <c r="E4215" t="s">
        <v>70</v>
      </c>
      <c r="F4215" t="s">
        <v>20</v>
      </c>
      <c r="G4215" t="s">
        <v>21</v>
      </c>
      <c r="H4215" t="s">
        <v>16080</v>
      </c>
      <c r="I4215">
        <f>IF(OR(financial_transactions35[[#This Row],[amount]]&lt;$L$16, financial_transactions35[[#This Row],[amount]]&gt;$L$17), 1, 0)</f>
        <v>1</v>
      </c>
    </row>
    <row r="4216" spans="1:9">
      <c r="A4216" t="s">
        <v>7959</v>
      </c>
      <c r="B4216" s="3">
        <v>45459</v>
      </c>
      <c r="C4216" t="s">
        <v>7960</v>
      </c>
      <c r="D4216">
        <v>444.87</v>
      </c>
      <c r="E4216" t="s">
        <v>70</v>
      </c>
      <c r="F4216" t="s">
        <v>26</v>
      </c>
      <c r="G4216" t="s">
        <v>21</v>
      </c>
      <c r="H4216" t="s">
        <v>40</v>
      </c>
      <c r="I4216">
        <f>IF(OR(financial_transactions35[[#This Row],[amount]]&lt;$L$16, financial_transactions35[[#This Row],[amount]]&gt;$L$17), 1, 0)</f>
        <v>1</v>
      </c>
    </row>
    <row r="4217" spans="1:9">
      <c r="A4217" t="s">
        <v>7961</v>
      </c>
      <c r="B4217" s="3">
        <v>45459</v>
      </c>
      <c r="C4217" t="s">
        <v>7962</v>
      </c>
      <c r="D4217">
        <v>1716.28</v>
      </c>
      <c r="E4217" t="s">
        <v>64</v>
      </c>
      <c r="F4217" t="s">
        <v>26</v>
      </c>
      <c r="G4217" t="s">
        <v>39</v>
      </c>
      <c r="H4217" t="s">
        <v>57</v>
      </c>
      <c r="I4217">
        <f>IF(OR(financial_transactions35[[#This Row],[amount]]&lt;$L$16, financial_transactions35[[#This Row],[amount]]&gt;$L$17), 1, 0)</f>
        <v>1</v>
      </c>
    </row>
    <row r="4218" spans="1:9">
      <c r="A4218" t="s">
        <v>7963</v>
      </c>
      <c r="B4218" s="3">
        <v>45459</v>
      </c>
      <c r="C4218" t="s">
        <v>7964</v>
      </c>
      <c r="D4218">
        <v>806.1</v>
      </c>
      <c r="E4218" t="s">
        <v>70</v>
      </c>
      <c r="F4218" t="s">
        <v>61</v>
      </c>
      <c r="G4218" t="s">
        <v>48</v>
      </c>
      <c r="H4218" t="s">
        <v>75</v>
      </c>
      <c r="I4218">
        <f>IF(OR(financial_transactions35[[#This Row],[amount]]&lt;$L$16, financial_transactions35[[#This Row],[amount]]&gt;$L$17), 1, 0)</f>
        <v>1</v>
      </c>
    </row>
    <row r="4219" spans="1:9">
      <c r="A4219" t="s">
        <v>7965</v>
      </c>
      <c r="B4219" s="3">
        <v>45459</v>
      </c>
      <c r="C4219" t="s">
        <v>3214</v>
      </c>
      <c r="D4219">
        <v>1623.39</v>
      </c>
      <c r="E4219" t="s">
        <v>64</v>
      </c>
      <c r="F4219" t="s">
        <v>32</v>
      </c>
      <c r="G4219" t="s">
        <v>27</v>
      </c>
      <c r="H4219" t="s">
        <v>44</v>
      </c>
      <c r="I4219">
        <f>IF(OR(financial_transactions35[[#This Row],[amount]]&lt;$L$16, financial_transactions35[[#This Row],[amount]]&gt;$L$17), 1, 0)</f>
        <v>1</v>
      </c>
    </row>
    <row r="4220" spans="1:9">
      <c r="A4220" t="s">
        <v>7966</v>
      </c>
      <c r="B4220" s="3">
        <v>45459</v>
      </c>
      <c r="C4220" t="s">
        <v>3693</v>
      </c>
      <c r="D4220">
        <v>1215.79</v>
      </c>
      <c r="E4220" t="s">
        <v>25</v>
      </c>
      <c r="F4220" t="s">
        <v>32</v>
      </c>
      <c r="G4220" t="s">
        <v>27</v>
      </c>
      <c r="H4220" t="s">
        <v>109</v>
      </c>
      <c r="I4220">
        <f>IF(OR(financial_transactions35[[#This Row],[amount]]&lt;$L$16, financial_transactions35[[#This Row],[amount]]&gt;$L$17), 1, 0)</f>
        <v>1</v>
      </c>
    </row>
    <row r="4221" spans="1:9">
      <c r="A4221" t="s">
        <v>7967</v>
      </c>
      <c r="B4221" s="3">
        <v>45459</v>
      </c>
      <c r="C4221" t="s">
        <v>511</v>
      </c>
      <c r="D4221">
        <v>1776.51</v>
      </c>
      <c r="E4221" t="s">
        <v>25</v>
      </c>
      <c r="F4221" t="s">
        <v>32</v>
      </c>
      <c r="G4221" t="s">
        <v>27</v>
      </c>
      <c r="H4221" t="s">
        <v>16080</v>
      </c>
      <c r="I4221">
        <f>IF(OR(financial_transactions35[[#This Row],[amount]]&lt;$L$16, financial_transactions35[[#This Row],[amount]]&gt;$L$17), 1, 0)</f>
        <v>1</v>
      </c>
    </row>
    <row r="4222" spans="1:9">
      <c r="A4222" t="s">
        <v>7968</v>
      </c>
      <c r="B4222" s="3">
        <v>45459</v>
      </c>
      <c r="C4222" t="s">
        <v>7969</v>
      </c>
      <c r="D4222">
        <v>127.19</v>
      </c>
      <c r="E4222" t="s">
        <v>25</v>
      </c>
      <c r="F4222" t="s">
        <v>61</v>
      </c>
      <c r="G4222" t="s">
        <v>27</v>
      </c>
      <c r="H4222" t="s">
        <v>40</v>
      </c>
      <c r="I4222">
        <f>IF(OR(financial_transactions35[[#This Row],[amount]]&lt;$L$16, financial_transactions35[[#This Row],[amount]]&gt;$L$17), 1, 0)</f>
        <v>1</v>
      </c>
    </row>
    <row r="4223" spans="1:9">
      <c r="A4223" t="s">
        <v>7970</v>
      </c>
      <c r="B4223" s="3">
        <v>45459</v>
      </c>
      <c r="C4223" t="s">
        <v>7971</v>
      </c>
      <c r="D4223">
        <v>1317.39</v>
      </c>
      <c r="E4223" t="s">
        <v>25</v>
      </c>
      <c r="F4223" t="s">
        <v>32</v>
      </c>
      <c r="G4223" t="s">
        <v>21</v>
      </c>
      <c r="H4223" t="s">
        <v>36</v>
      </c>
      <c r="I4223">
        <f>IF(OR(financial_transactions35[[#This Row],[amount]]&lt;$L$16, financial_transactions35[[#This Row],[amount]]&gt;$L$17), 1, 0)</f>
        <v>1</v>
      </c>
    </row>
    <row r="4224" spans="1:9">
      <c r="A4224" t="s">
        <v>7972</v>
      </c>
      <c r="B4224" s="3">
        <v>45459</v>
      </c>
      <c r="C4224" t="s">
        <v>7973</v>
      </c>
      <c r="D4224">
        <v>1438.27</v>
      </c>
      <c r="E4224" t="s">
        <v>64</v>
      </c>
      <c r="F4224" t="s">
        <v>20</v>
      </c>
      <c r="G4224" t="s">
        <v>21</v>
      </c>
      <c r="H4224" t="s">
        <v>109</v>
      </c>
      <c r="I4224">
        <f>IF(OR(financial_transactions35[[#This Row],[amount]]&lt;$L$16, financial_transactions35[[#This Row],[amount]]&gt;$L$17), 1, 0)</f>
        <v>1</v>
      </c>
    </row>
    <row r="4225" spans="1:9">
      <c r="A4225" t="s">
        <v>7974</v>
      </c>
      <c r="B4225" s="3">
        <v>45459</v>
      </c>
      <c r="C4225" t="s">
        <v>7975</v>
      </c>
      <c r="D4225">
        <v>957.33</v>
      </c>
      <c r="E4225" t="s">
        <v>52</v>
      </c>
      <c r="F4225" t="s">
        <v>26</v>
      </c>
      <c r="G4225" t="s">
        <v>21</v>
      </c>
      <c r="H4225" t="s">
        <v>40</v>
      </c>
      <c r="I4225">
        <f>IF(OR(financial_transactions35[[#This Row],[amount]]&lt;$L$16, financial_transactions35[[#This Row],[amount]]&gt;$L$17), 1, 0)</f>
        <v>1</v>
      </c>
    </row>
    <row r="4226" spans="1:9">
      <c r="A4226" t="s">
        <v>7976</v>
      </c>
      <c r="B4226" s="3">
        <v>45459</v>
      </c>
      <c r="C4226" t="s">
        <v>7977</v>
      </c>
      <c r="D4226">
        <v>1017.74</v>
      </c>
      <c r="E4226" t="s">
        <v>67</v>
      </c>
      <c r="F4226" t="s">
        <v>32</v>
      </c>
      <c r="G4226" t="s">
        <v>39</v>
      </c>
      <c r="H4226" t="s">
        <v>49</v>
      </c>
      <c r="I4226">
        <f>IF(OR(financial_transactions35[[#This Row],[amount]]&lt;$L$16, financial_transactions35[[#This Row],[amount]]&gt;$L$17), 1, 0)</f>
        <v>1</v>
      </c>
    </row>
    <row r="4227" spans="1:9">
      <c r="A4227" t="s">
        <v>7978</v>
      </c>
      <c r="B4227" s="3">
        <v>45459</v>
      </c>
      <c r="C4227" t="s">
        <v>7979</v>
      </c>
      <c r="D4227">
        <v>908.16</v>
      </c>
      <c r="E4227" t="s">
        <v>122</v>
      </c>
      <c r="F4227" t="s">
        <v>61</v>
      </c>
      <c r="G4227" t="s">
        <v>21</v>
      </c>
      <c r="H4227" t="s">
        <v>49</v>
      </c>
      <c r="I4227">
        <f>IF(OR(financial_transactions35[[#This Row],[amount]]&lt;$L$16, financial_transactions35[[#This Row],[amount]]&gt;$L$17), 1, 0)</f>
        <v>1</v>
      </c>
    </row>
    <row r="4228" spans="1:9">
      <c r="A4228" t="s">
        <v>7980</v>
      </c>
      <c r="B4228" s="3">
        <v>45459</v>
      </c>
      <c r="C4228" t="s">
        <v>7981</v>
      </c>
      <c r="D4228">
        <v>291.02999999999997</v>
      </c>
      <c r="E4228" t="s">
        <v>25</v>
      </c>
      <c r="F4228" t="s">
        <v>32</v>
      </c>
      <c r="G4228" t="s">
        <v>48</v>
      </c>
      <c r="H4228" t="s">
        <v>40</v>
      </c>
      <c r="I4228">
        <f>IF(OR(financial_transactions35[[#This Row],[amount]]&lt;$L$16, financial_transactions35[[#This Row],[amount]]&gt;$L$17), 1, 0)</f>
        <v>1</v>
      </c>
    </row>
    <row r="4229" spans="1:9">
      <c r="A4229" t="s">
        <v>7982</v>
      </c>
      <c r="B4229" s="3">
        <v>45459</v>
      </c>
      <c r="C4229" t="s">
        <v>7983</v>
      </c>
      <c r="D4229">
        <v>1032.3900000000001</v>
      </c>
      <c r="E4229" t="s">
        <v>122</v>
      </c>
      <c r="F4229" t="s">
        <v>20</v>
      </c>
      <c r="G4229" t="s">
        <v>21</v>
      </c>
      <c r="H4229" t="s">
        <v>22</v>
      </c>
      <c r="I4229">
        <f>IF(OR(financial_transactions35[[#This Row],[amount]]&lt;$L$16, financial_transactions35[[#This Row],[amount]]&gt;$L$17), 1, 0)</f>
        <v>1</v>
      </c>
    </row>
    <row r="4230" spans="1:9">
      <c r="A4230" t="s">
        <v>7984</v>
      </c>
      <c r="B4230" s="3">
        <v>45459</v>
      </c>
      <c r="C4230" t="s">
        <v>6297</v>
      </c>
      <c r="D4230">
        <v>1525.79</v>
      </c>
      <c r="E4230" t="s">
        <v>70</v>
      </c>
      <c r="F4230" t="s">
        <v>20</v>
      </c>
      <c r="G4230" t="s">
        <v>21</v>
      </c>
      <c r="H4230" t="s">
        <v>28</v>
      </c>
      <c r="I4230">
        <f>IF(OR(financial_transactions35[[#This Row],[amount]]&lt;$L$16, financial_transactions35[[#This Row],[amount]]&gt;$L$17), 1, 0)</f>
        <v>1</v>
      </c>
    </row>
    <row r="4231" spans="1:9">
      <c r="A4231" t="s">
        <v>7985</v>
      </c>
      <c r="B4231" s="3">
        <v>45459</v>
      </c>
      <c r="C4231" t="s">
        <v>7986</v>
      </c>
      <c r="D4231">
        <v>70.260000000000005</v>
      </c>
      <c r="E4231" t="s">
        <v>122</v>
      </c>
      <c r="F4231" t="s">
        <v>26</v>
      </c>
      <c r="G4231" t="s">
        <v>48</v>
      </c>
      <c r="H4231" t="s">
        <v>94</v>
      </c>
      <c r="I4231">
        <f>IF(OR(financial_transactions35[[#This Row],[amount]]&lt;$L$16, financial_transactions35[[#This Row],[amount]]&gt;$L$17), 1, 0)</f>
        <v>1</v>
      </c>
    </row>
    <row r="4232" spans="1:9">
      <c r="A4232" t="s">
        <v>7987</v>
      </c>
      <c r="B4232" s="3">
        <v>45459</v>
      </c>
      <c r="C4232" t="s">
        <v>5843</v>
      </c>
      <c r="D4232">
        <v>425.89</v>
      </c>
      <c r="E4232" t="s">
        <v>122</v>
      </c>
      <c r="F4232" t="s">
        <v>26</v>
      </c>
      <c r="G4232" t="s">
        <v>39</v>
      </c>
      <c r="H4232" t="s">
        <v>87</v>
      </c>
      <c r="I4232">
        <f>IF(OR(financial_transactions35[[#This Row],[amount]]&lt;$L$16, financial_transactions35[[#This Row],[amount]]&gt;$L$17), 1, 0)</f>
        <v>1</v>
      </c>
    </row>
    <row r="4233" spans="1:9">
      <c r="A4233" t="s">
        <v>7988</v>
      </c>
      <c r="B4233" s="3">
        <v>45459</v>
      </c>
      <c r="C4233" t="s">
        <v>7989</v>
      </c>
      <c r="D4233">
        <v>1899.54</v>
      </c>
      <c r="E4233" t="s">
        <v>122</v>
      </c>
      <c r="F4233" t="s">
        <v>26</v>
      </c>
      <c r="G4233" t="s">
        <v>39</v>
      </c>
      <c r="H4233" t="s">
        <v>123</v>
      </c>
      <c r="I4233">
        <f>IF(OR(financial_transactions35[[#This Row],[amount]]&lt;$L$16, financial_transactions35[[#This Row],[amount]]&gt;$L$17), 1, 0)</f>
        <v>1</v>
      </c>
    </row>
    <row r="4234" spans="1:9">
      <c r="A4234" t="s">
        <v>7990</v>
      </c>
      <c r="B4234" s="3">
        <v>45459</v>
      </c>
      <c r="C4234" t="s">
        <v>7991</v>
      </c>
      <c r="D4234">
        <v>470.8</v>
      </c>
      <c r="E4234" t="s">
        <v>16079</v>
      </c>
      <c r="F4234" t="s">
        <v>61</v>
      </c>
      <c r="G4234" t="s">
        <v>27</v>
      </c>
      <c r="H4234" t="s">
        <v>87</v>
      </c>
      <c r="I4234">
        <f>IF(OR(financial_transactions35[[#This Row],[amount]]&lt;$L$16, financial_transactions35[[#This Row],[amount]]&gt;$L$17), 1, 0)</f>
        <v>1</v>
      </c>
    </row>
    <row r="4235" spans="1:9">
      <c r="A4235" t="s">
        <v>7992</v>
      </c>
      <c r="B4235" s="3">
        <v>45459</v>
      </c>
      <c r="C4235" t="s">
        <v>1045</v>
      </c>
      <c r="D4235">
        <v>1267.8699999999999</v>
      </c>
      <c r="E4235" t="s">
        <v>31</v>
      </c>
      <c r="F4235" t="s">
        <v>20</v>
      </c>
      <c r="G4235" t="s">
        <v>27</v>
      </c>
      <c r="H4235" t="s">
        <v>22</v>
      </c>
      <c r="I4235">
        <f>IF(OR(financial_transactions35[[#This Row],[amount]]&lt;$L$16, financial_transactions35[[#This Row],[amount]]&gt;$L$17), 1, 0)</f>
        <v>1</v>
      </c>
    </row>
    <row r="4236" spans="1:9">
      <c r="A4236" t="s">
        <v>7993</v>
      </c>
      <c r="B4236" s="3">
        <v>45459</v>
      </c>
      <c r="C4236" t="s">
        <v>7994</v>
      </c>
      <c r="D4236">
        <v>419.53</v>
      </c>
      <c r="E4236" t="s">
        <v>19</v>
      </c>
      <c r="F4236" t="s">
        <v>20</v>
      </c>
      <c r="G4236" t="s">
        <v>48</v>
      </c>
      <c r="H4236" t="s">
        <v>28</v>
      </c>
      <c r="I4236">
        <f>IF(OR(financial_transactions35[[#This Row],[amount]]&lt;$L$16, financial_transactions35[[#This Row],[amount]]&gt;$L$17), 1, 0)</f>
        <v>1</v>
      </c>
    </row>
    <row r="4237" spans="1:9">
      <c r="A4237" t="s">
        <v>7995</v>
      </c>
      <c r="B4237" s="3">
        <v>45459</v>
      </c>
      <c r="C4237" t="s">
        <v>3560</v>
      </c>
      <c r="D4237">
        <v>580.58000000000004</v>
      </c>
      <c r="E4237" t="s">
        <v>47</v>
      </c>
      <c r="F4237" t="s">
        <v>26</v>
      </c>
      <c r="G4237" t="s">
        <v>48</v>
      </c>
      <c r="H4237" t="s">
        <v>33</v>
      </c>
      <c r="I4237">
        <f>IF(OR(financial_transactions35[[#This Row],[amount]]&lt;$L$16, financial_transactions35[[#This Row],[amount]]&gt;$L$17), 1, 0)</f>
        <v>1</v>
      </c>
    </row>
    <row r="4238" spans="1:9">
      <c r="A4238" t="s">
        <v>7996</v>
      </c>
      <c r="B4238" s="3">
        <v>45459</v>
      </c>
      <c r="C4238" t="s">
        <v>4359</v>
      </c>
      <c r="D4238">
        <v>1001.95</v>
      </c>
      <c r="E4238" t="s">
        <v>67</v>
      </c>
      <c r="F4238" t="s">
        <v>61</v>
      </c>
      <c r="G4238" t="s">
        <v>27</v>
      </c>
      <c r="H4238" t="s">
        <v>33</v>
      </c>
      <c r="I4238">
        <f>IF(OR(financial_transactions35[[#This Row],[amount]]&lt;$L$16, financial_transactions35[[#This Row],[amount]]&gt;$L$17), 1, 0)</f>
        <v>1</v>
      </c>
    </row>
    <row r="4239" spans="1:9">
      <c r="A4239" t="s">
        <v>7997</v>
      </c>
      <c r="B4239" s="3">
        <v>45459</v>
      </c>
      <c r="C4239" t="s">
        <v>5500</v>
      </c>
      <c r="D4239">
        <v>243.81</v>
      </c>
      <c r="E4239" t="s">
        <v>31</v>
      </c>
      <c r="F4239" t="s">
        <v>26</v>
      </c>
      <c r="G4239" t="s">
        <v>39</v>
      </c>
      <c r="H4239" t="s">
        <v>22</v>
      </c>
      <c r="I4239">
        <f>IF(OR(financial_transactions35[[#This Row],[amount]]&lt;$L$16, financial_transactions35[[#This Row],[amount]]&gt;$L$17), 1, 0)</f>
        <v>1</v>
      </c>
    </row>
    <row r="4240" spans="1:9">
      <c r="A4240" t="s">
        <v>7998</v>
      </c>
      <c r="B4240" s="3">
        <v>45459</v>
      </c>
      <c r="C4240" t="s">
        <v>6167</v>
      </c>
      <c r="D4240">
        <v>1871.07</v>
      </c>
      <c r="E4240" t="s">
        <v>16110</v>
      </c>
      <c r="F4240" t="s">
        <v>20</v>
      </c>
      <c r="G4240" t="s">
        <v>27</v>
      </c>
      <c r="H4240" t="s">
        <v>53</v>
      </c>
      <c r="I4240">
        <f>IF(OR(financial_transactions35[[#This Row],[amount]]&lt;$L$16, financial_transactions35[[#This Row],[amount]]&gt;$L$17), 1, 0)</f>
        <v>1</v>
      </c>
    </row>
    <row r="4241" spans="1:9">
      <c r="A4241" t="s">
        <v>8001</v>
      </c>
      <c r="B4241" s="3">
        <v>45460</v>
      </c>
      <c r="C4241" t="s">
        <v>4035</v>
      </c>
      <c r="D4241">
        <v>1966.62</v>
      </c>
      <c r="E4241" t="s">
        <v>64</v>
      </c>
      <c r="F4241" t="s">
        <v>61</v>
      </c>
      <c r="G4241" t="s">
        <v>48</v>
      </c>
      <c r="H4241" t="s">
        <v>28</v>
      </c>
      <c r="I4241">
        <f>IF(OR(financial_transactions35[[#This Row],[amount]]&lt;$L$16, financial_transactions35[[#This Row],[amount]]&gt;$L$17), 1, 0)</f>
        <v>1</v>
      </c>
    </row>
    <row r="4242" spans="1:9">
      <c r="A4242" t="s">
        <v>8002</v>
      </c>
      <c r="B4242" s="3">
        <v>45460</v>
      </c>
      <c r="C4242" t="s">
        <v>7694</v>
      </c>
      <c r="D4242">
        <v>57.73</v>
      </c>
      <c r="E4242" t="s">
        <v>16079</v>
      </c>
      <c r="F4242" t="s">
        <v>61</v>
      </c>
      <c r="G4242" t="s">
        <v>27</v>
      </c>
      <c r="H4242" t="s">
        <v>123</v>
      </c>
      <c r="I4242">
        <f>IF(OR(financial_transactions35[[#This Row],[amount]]&lt;$L$16, financial_transactions35[[#This Row],[amount]]&gt;$L$17), 1, 0)</f>
        <v>1</v>
      </c>
    </row>
    <row r="4243" spans="1:9">
      <c r="A4243" t="s">
        <v>8003</v>
      </c>
      <c r="B4243" s="3">
        <v>45460</v>
      </c>
      <c r="C4243" t="s">
        <v>8004</v>
      </c>
      <c r="D4243">
        <v>514.46</v>
      </c>
      <c r="E4243" t="s">
        <v>52</v>
      </c>
      <c r="F4243" t="s">
        <v>26</v>
      </c>
      <c r="G4243" t="s">
        <v>48</v>
      </c>
      <c r="H4243" t="s">
        <v>22</v>
      </c>
      <c r="I4243">
        <f>IF(OR(financial_transactions35[[#This Row],[amount]]&lt;$L$16, financial_transactions35[[#This Row],[amount]]&gt;$L$17), 1, 0)</f>
        <v>1</v>
      </c>
    </row>
    <row r="4244" spans="1:9">
      <c r="A4244" t="s">
        <v>8005</v>
      </c>
      <c r="B4244" s="3">
        <v>45460</v>
      </c>
      <c r="C4244" t="s">
        <v>6151</v>
      </c>
      <c r="D4244">
        <v>560.22</v>
      </c>
      <c r="E4244" t="s">
        <v>31</v>
      </c>
      <c r="F4244" t="s">
        <v>61</v>
      </c>
      <c r="G4244" t="s">
        <v>21</v>
      </c>
      <c r="H4244" t="s">
        <v>44</v>
      </c>
      <c r="I4244">
        <f>IF(OR(financial_transactions35[[#This Row],[amount]]&lt;$L$16, financial_transactions35[[#This Row],[amount]]&gt;$L$17), 1, 0)</f>
        <v>1</v>
      </c>
    </row>
    <row r="4245" spans="1:9">
      <c r="A4245" t="s">
        <v>8006</v>
      </c>
      <c r="B4245" s="3">
        <v>45460</v>
      </c>
      <c r="C4245" t="s">
        <v>8007</v>
      </c>
      <c r="D4245">
        <v>287.95999999999998</v>
      </c>
      <c r="E4245" t="s">
        <v>64</v>
      </c>
      <c r="F4245" t="s">
        <v>32</v>
      </c>
      <c r="G4245" t="s">
        <v>39</v>
      </c>
      <c r="H4245" t="s">
        <v>109</v>
      </c>
      <c r="I4245">
        <f>IF(OR(financial_transactions35[[#This Row],[amount]]&lt;$L$16, financial_transactions35[[#This Row],[amount]]&gt;$L$17), 1, 0)</f>
        <v>1</v>
      </c>
    </row>
    <row r="4246" spans="1:9">
      <c r="A4246" t="s">
        <v>8008</v>
      </c>
      <c r="B4246" s="3">
        <v>45460</v>
      </c>
      <c r="C4246" t="s">
        <v>8009</v>
      </c>
      <c r="D4246">
        <v>1538.97</v>
      </c>
      <c r="E4246" t="s">
        <v>64</v>
      </c>
      <c r="F4246" t="s">
        <v>26</v>
      </c>
      <c r="G4246" t="s">
        <v>39</v>
      </c>
      <c r="H4246" t="s">
        <v>75</v>
      </c>
      <c r="I4246">
        <f>IF(OR(financial_transactions35[[#This Row],[amount]]&lt;$L$16, financial_transactions35[[#This Row],[amount]]&gt;$L$17), 1, 0)</f>
        <v>1</v>
      </c>
    </row>
    <row r="4247" spans="1:9">
      <c r="A4247" t="s">
        <v>8010</v>
      </c>
      <c r="B4247" s="3">
        <v>45460</v>
      </c>
      <c r="C4247" t="s">
        <v>8011</v>
      </c>
      <c r="D4247">
        <v>1922.04</v>
      </c>
      <c r="E4247" t="s">
        <v>19</v>
      </c>
      <c r="F4247" t="s">
        <v>20</v>
      </c>
      <c r="G4247" t="s">
        <v>39</v>
      </c>
      <c r="H4247" t="s">
        <v>109</v>
      </c>
      <c r="I4247">
        <f>IF(OR(financial_transactions35[[#This Row],[amount]]&lt;$L$16, financial_transactions35[[#This Row],[amount]]&gt;$L$17), 1, 0)</f>
        <v>1</v>
      </c>
    </row>
    <row r="4248" spans="1:9">
      <c r="A4248" t="s">
        <v>8012</v>
      </c>
      <c r="B4248" s="3">
        <v>45460</v>
      </c>
      <c r="C4248" t="s">
        <v>7163</v>
      </c>
      <c r="D4248">
        <v>1544.72</v>
      </c>
      <c r="E4248" t="s">
        <v>70</v>
      </c>
      <c r="F4248" t="s">
        <v>61</v>
      </c>
      <c r="G4248" t="s">
        <v>39</v>
      </c>
      <c r="H4248" t="s">
        <v>36</v>
      </c>
      <c r="I4248">
        <f>IF(OR(financial_transactions35[[#This Row],[amount]]&lt;$L$16, financial_transactions35[[#This Row],[amount]]&gt;$L$17), 1, 0)</f>
        <v>1</v>
      </c>
    </row>
    <row r="4249" spans="1:9">
      <c r="A4249" t="s">
        <v>8013</v>
      </c>
      <c r="B4249" s="3">
        <v>45460</v>
      </c>
      <c r="C4249" t="s">
        <v>8014</v>
      </c>
      <c r="D4249">
        <v>660.9</v>
      </c>
      <c r="E4249" t="s">
        <v>16079</v>
      </c>
      <c r="F4249" t="s">
        <v>61</v>
      </c>
      <c r="G4249" t="s">
        <v>48</v>
      </c>
      <c r="H4249" t="s">
        <v>87</v>
      </c>
      <c r="I4249">
        <f>IF(OR(financial_transactions35[[#This Row],[amount]]&lt;$L$16, financial_transactions35[[#This Row],[amount]]&gt;$L$17), 1, 0)</f>
        <v>1</v>
      </c>
    </row>
    <row r="4250" spans="1:9">
      <c r="A4250" t="s">
        <v>8015</v>
      </c>
      <c r="B4250" s="3">
        <v>45460</v>
      </c>
      <c r="C4250" t="s">
        <v>6399</v>
      </c>
      <c r="D4250">
        <v>1644.81</v>
      </c>
      <c r="E4250" t="s">
        <v>52</v>
      </c>
      <c r="F4250" t="s">
        <v>20</v>
      </c>
      <c r="G4250" t="s">
        <v>21</v>
      </c>
      <c r="H4250" t="s">
        <v>16080</v>
      </c>
      <c r="I4250">
        <f>IF(OR(financial_transactions35[[#This Row],[amount]]&lt;$L$16, financial_transactions35[[#This Row],[amount]]&gt;$L$17), 1, 0)</f>
        <v>1</v>
      </c>
    </row>
    <row r="4251" spans="1:9">
      <c r="A4251" t="s">
        <v>8016</v>
      </c>
      <c r="B4251" s="3">
        <v>45460</v>
      </c>
      <c r="C4251" t="s">
        <v>8017</v>
      </c>
      <c r="D4251">
        <v>790.32</v>
      </c>
      <c r="E4251" t="s">
        <v>67</v>
      </c>
      <c r="F4251" t="s">
        <v>20</v>
      </c>
      <c r="G4251" t="s">
        <v>21</v>
      </c>
      <c r="H4251" t="s">
        <v>94</v>
      </c>
      <c r="I4251">
        <f>IF(OR(financial_transactions35[[#This Row],[amount]]&lt;$L$16, financial_transactions35[[#This Row],[amount]]&gt;$L$17), 1, 0)</f>
        <v>1</v>
      </c>
    </row>
    <row r="4252" spans="1:9">
      <c r="A4252" t="s">
        <v>8018</v>
      </c>
      <c r="B4252" s="3">
        <v>45460</v>
      </c>
      <c r="C4252" t="s">
        <v>8019</v>
      </c>
      <c r="D4252">
        <v>1706.88</v>
      </c>
      <c r="E4252" t="s">
        <v>52</v>
      </c>
      <c r="F4252" t="s">
        <v>20</v>
      </c>
      <c r="G4252" t="s">
        <v>27</v>
      </c>
      <c r="H4252" t="s">
        <v>22</v>
      </c>
      <c r="I4252">
        <f>IF(OR(financial_transactions35[[#This Row],[amount]]&lt;$L$16, financial_transactions35[[#This Row],[amount]]&gt;$L$17), 1, 0)</f>
        <v>1</v>
      </c>
    </row>
    <row r="4253" spans="1:9">
      <c r="A4253" t="s">
        <v>8020</v>
      </c>
      <c r="B4253" s="3">
        <v>45460</v>
      </c>
      <c r="C4253" t="s">
        <v>8021</v>
      </c>
      <c r="D4253">
        <v>658.76</v>
      </c>
      <c r="E4253" t="s">
        <v>67</v>
      </c>
      <c r="F4253" t="s">
        <v>26</v>
      </c>
      <c r="G4253" t="s">
        <v>39</v>
      </c>
      <c r="H4253" t="s">
        <v>33</v>
      </c>
      <c r="I4253">
        <f>IF(OR(financial_transactions35[[#This Row],[amount]]&lt;$L$16, financial_transactions35[[#This Row],[amount]]&gt;$L$17), 1, 0)</f>
        <v>1</v>
      </c>
    </row>
    <row r="4254" spans="1:9">
      <c r="A4254" t="s">
        <v>8022</v>
      </c>
      <c r="B4254" s="3">
        <v>45460</v>
      </c>
      <c r="C4254" t="s">
        <v>2178</v>
      </c>
      <c r="D4254">
        <v>1455.12</v>
      </c>
      <c r="E4254" t="s">
        <v>122</v>
      </c>
      <c r="F4254" t="s">
        <v>61</v>
      </c>
      <c r="G4254" t="s">
        <v>48</v>
      </c>
      <c r="H4254" t="s">
        <v>28</v>
      </c>
      <c r="I4254">
        <f>IF(OR(financial_transactions35[[#This Row],[amount]]&lt;$L$16, financial_transactions35[[#This Row],[amount]]&gt;$L$17), 1, 0)</f>
        <v>1</v>
      </c>
    </row>
    <row r="4255" spans="1:9">
      <c r="A4255" t="s">
        <v>8023</v>
      </c>
      <c r="B4255" s="3">
        <v>45460</v>
      </c>
      <c r="C4255" t="s">
        <v>2754</v>
      </c>
      <c r="D4255">
        <v>312.95999999999998</v>
      </c>
      <c r="E4255" t="s">
        <v>19</v>
      </c>
      <c r="F4255" t="s">
        <v>20</v>
      </c>
      <c r="G4255" t="s">
        <v>27</v>
      </c>
      <c r="H4255" t="s">
        <v>28</v>
      </c>
      <c r="I4255">
        <f>IF(OR(financial_transactions35[[#This Row],[amount]]&lt;$L$16, financial_transactions35[[#This Row],[amount]]&gt;$L$17), 1, 0)</f>
        <v>1</v>
      </c>
    </row>
    <row r="4256" spans="1:9">
      <c r="A4256" t="s">
        <v>8024</v>
      </c>
      <c r="B4256" s="3">
        <v>45460</v>
      </c>
      <c r="C4256" t="s">
        <v>8025</v>
      </c>
      <c r="D4256">
        <v>194.49</v>
      </c>
      <c r="E4256" t="s">
        <v>70</v>
      </c>
      <c r="F4256" t="s">
        <v>61</v>
      </c>
      <c r="G4256" t="s">
        <v>39</v>
      </c>
      <c r="H4256" t="s">
        <v>176</v>
      </c>
      <c r="I4256">
        <f>IF(OR(financial_transactions35[[#This Row],[amount]]&lt;$L$16, financial_transactions35[[#This Row],[amount]]&gt;$L$17), 1, 0)</f>
        <v>1</v>
      </c>
    </row>
    <row r="4257" spans="1:9">
      <c r="A4257" t="s">
        <v>8026</v>
      </c>
      <c r="B4257" s="3">
        <v>45460</v>
      </c>
      <c r="C4257" t="s">
        <v>5000</v>
      </c>
      <c r="D4257">
        <v>973.79</v>
      </c>
      <c r="E4257" t="s">
        <v>67</v>
      </c>
      <c r="F4257" t="s">
        <v>32</v>
      </c>
      <c r="G4257" t="s">
        <v>21</v>
      </c>
      <c r="H4257" t="s">
        <v>53</v>
      </c>
      <c r="I4257">
        <f>IF(OR(financial_transactions35[[#This Row],[amount]]&lt;$L$16, financial_transactions35[[#This Row],[amount]]&gt;$L$17), 1, 0)</f>
        <v>1</v>
      </c>
    </row>
    <row r="4258" spans="1:9">
      <c r="A4258" t="s">
        <v>8027</v>
      </c>
      <c r="B4258" s="3">
        <v>45460</v>
      </c>
      <c r="C4258" t="s">
        <v>8028</v>
      </c>
      <c r="D4258">
        <v>936.1</v>
      </c>
      <c r="E4258" t="s">
        <v>64</v>
      </c>
      <c r="F4258" t="s">
        <v>20</v>
      </c>
      <c r="G4258" t="s">
        <v>27</v>
      </c>
      <c r="H4258" t="s">
        <v>28</v>
      </c>
      <c r="I4258">
        <f>IF(OR(financial_transactions35[[#This Row],[amount]]&lt;$L$16, financial_transactions35[[#This Row],[amount]]&gt;$L$17), 1, 0)</f>
        <v>1</v>
      </c>
    </row>
    <row r="4259" spans="1:9">
      <c r="A4259" t="s">
        <v>8029</v>
      </c>
      <c r="B4259" s="3">
        <v>45460</v>
      </c>
      <c r="C4259" t="s">
        <v>8030</v>
      </c>
      <c r="D4259">
        <v>1808.18</v>
      </c>
      <c r="E4259" t="s">
        <v>16110</v>
      </c>
      <c r="F4259" t="s">
        <v>32</v>
      </c>
      <c r="G4259" t="s">
        <v>27</v>
      </c>
      <c r="H4259" t="s">
        <v>53</v>
      </c>
      <c r="I4259">
        <f>IF(OR(financial_transactions35[[#This Row],[amount]]&lt;$L$16, financial_transactions35[[#This Row],[amount]]&gt;$L$17), 1, 0)</f>
        <v>1</v>
      </c>
    </row>
    <row r="4260" spans="1:9">
      <c r="A4260" t="s">
        <v>8031</v>
      </c>
      <c r="B4260" s="3">
        <v>45460</v>
      </c>
      <c r="C4260" t="s">
        <v>8032</v>
      </c>
      <c r="D4260">
        <v>1848.87</v>
      </c>
      <c r="E4260" t="s">
        <v>16110</v>
      </c>
      <c r="F4260" t="s">
        <v>20</v>
      </c>
      <c r="G4260" t="s">
        <v>27</v>
      </c>
      <c r="H4260" t="s">
        <v>16080</v>
      </c>
      <c r="I4260">
        <f>IF(OR(financial_transactions35[[#This Row],[amount]]&lt;$L$16, financial_transactions35[[#This Row],[amount]]&gt;$L$17), 1, 0)</f>
        <v>1</v>
      </c>
    </row>
    <row r="4261" spans="1:9">
      <c r="A4261" t="s">
        <v>8033</v>
      </c>
      <c r="B4261" s="3">
        <v>45460</v>
      </c>
      <c r="C4261" t="s">
        <v>8034</v>
      </c>
      <c r="D4261">
        <v>742.41</v>
      </c>
      <c r="E4261" t="s">
        <v>67</v>
      </c>
      <c r="F4261" t="s">
        <v>32</v>
      </c>
      <c r="G4261" t="s">
        <v>39</v>
      </c>
      <c r="H4261" t="s">
        <v>16080</v>
      </c>
      <c r="I4261">
        <f>IF(OR(financial_transactions35[[#This Row],[amount]]&lt;$L$16, financial_transactions35[[#This Row],[amount]]&gt;$L$17), 1, 0)</f>
        <v>1</v>
      </c>
    </row>
    <row r="4262" spans="1:9">
      <c r="A4262" t="s">
        <v>8035</v>
      </c>
      <c r="B4262" s="3">
        <v>45460</v>
      </c>
      <c r="C4262" t="s">
        <v>6149</v>
      </c>
      <c r="D4262">
        <v>76.22</v>
      </c>
      <c r="E4262" t="s">
        <v>16110</v>
      </c>
      <c r="F4262" t="s">
        <v>61</v>
      </c>
      <c r="G4262" t="s">
        <v>27</v>
      </c>
      <c r="H4262" t="s">
        <v>49</v>
      </c>
      <c r="I4262">
        <f>IF(OR(financial_transactions35[[#This Row],[amount]]&lt;$L$16, financial_transactions35[[#This Row],[amount]]&gt;$L$17), 1, 0)</f>
        <v>1</v>
      </c>
    </row>
    <row r="4263" spans="1:9">
      <c r="A4263" t="s">
        <v>8036</v>
      </c>
      <c r="B4263" s="3">
        <v>45460</v>
      </c>
      <c r="C4263" t="s">
        <v>8037</v>
      </c>
      <c r="D4263">
        <v>619.97</v>
      </c>
      <c r="E4263" t="s">
        <v>25</v>
      </c>
      <c r="F4263" t="s">
        <v>32</v>
      </c>
      <c r="G4263" t="s">
        <v>27</v>
      </c>
      <c r="H4263" t="s">
        <v>53</v>
      </c>
      <c r="I4263">
        <f>IF(OR(financial_transactions35[[#This Row],[amount]]&lt;$L$16, financial_transactions35[[#This Row],[amount]]&gt;$L$17), 1, 0)</f>
        <v>1</v>
      </c>
    </row>
    <row r="4264" spans="1:9">
      <c r="A4264" t="s">
        <v>8038</v>
      </c>
      <c r="B4264" s="3">
        <v>45460</v>
      </c>
      <c r="C4264" t="s">
        <v>3972</v>
      </c>
      <c r="D4264">
        <v>14092.2</v>
      </c>
      <c r="E4264" t="s">
        <v>16079</v>
      </c>
      <c r="F4264" t="s">
        <v>61</v>
      </c>
      <c r="G4264" t="s">
        <v>27</v>
      </c>
      <c r="H4264" t="s">
        <v>94</v>
      </c>
      <c r="I4264">
        <f>IF(OR(financial_transactions35[[#This Row],[amount]]&lt;$L$16, financial_transactions35[[#This Row],[amount]]&gt;$L$17), 1, 0)</f>
        <v>1</v>
      </c>
    </row>
    <row r="4265" spans="1:9">
      <c r="A4265" t="s">
        <v>8039</v>
      </c>
      <c r="B4265" s="3">
        <v>45461</v>
      </c>
      <c r="C4265" t="s">
        <v>8040</v>
      </c>
      <c r="D4265">
        <v>1661.97</v>
      </c>
      <c r="E4265" t="s">
        <v>16079</v>
      </c>
      <c r="F4265" t="s">
        <v>26</v>
      </c>
      <c r="G4265" t="s">
        <v>27</v>
      </c>
      <c r="H4265" t="s">
        <v>44</v>
      </c>
      <c r="I4265">
        <f>IF(OR(financial_transactions35[[#This Row],[amount]]&lt;$L$16, financial_transactions35[[#This Row],[amount]]&gt;$L$17), 1, 0)</f>
        <v>1</v>
      </c>
    </row>
    <row r="4266" spans="1:9">
      <c r="A4266" t="s">
        <v>8041</v>
      </c>
      <c r="B4266" s="3">
        <v>45461</v>
      </c>
      <c r="C4266" t="s">
        <v>8042</v>
      </c>
      <c r="D4266">
        <v>1630.08</v>
      </c>
      <c r="E4266" t="s">
        <v>64</v>
      </c>
      <c r="F4266" t="s">
        <v>61</v>
      </c>
      <c r="G4266" t="s">
        <v>48</v>
      </c>
      <c r="H4266" t="s">
        <v>33</v>
      </c>
      <c r="I4266">
        <f>IF(OR(financial_transactions35[[#This Row],[amount]]&lt;$L$16, financial_transactions35[[#This Row],[amount]]&gt;$L$17), 1, 0)</f>
        <v>1</v>
      </c>
    </row>
    <row r="4267" spans="1:9">
      <c r="A4267" t="s">
        <v>8043</v>
      </c>
      <c r="B4267" s="3">
        <v>45461</v>
      </c>
      <c r="C4267" t="s">
        <v>8044</v>
      </c>
      <c r="D4267">
        <v>879.49</v>
      </c>
      <c r="E4267" t="s">
        <v>64</v>
      </c>
      <c r="F4267" t="s">
        <v>61</v>
      </c>
      <c r="G4267" t="s">
        <v>39</v>
      </c>
      <c r="H4267" t="s">
        <v>109</v>
      </c>
      <c r="I4267">
        <f>IF(OR(financial_transactions35[[#This Row],[amount]]&lt;$L$16, financial_transactions35[[#This Row],[amount]]&gt;$L$17), 1, 0)</f>
        <v>1</v>
      </c>
    </row>
    <row r="4268" spans="1:9">
      <c r="A4268" t="s">
        <v>8045</v>
      </c>
      <c r="B4268" s="3">
        <v>45461</v>
      </c>
      <c r="C4268" t="s">
        <v>8046</v>
      </c>
      <c r="D4268">
        <v>321.86</v>
      </c>
      <c r="E4268" t="s">
        <v>122</v>
      </c>
      <c r="F4268" t="s">
        <v>26</v>
      </c>
      <c r="G4268" t="s">
        <v>27</v>
      </c>
      <c r="H4268" t="s">
        <v>33</v>
      </c>
      <c r="I4268">
        <f>IF(OR(financial_transactions35[[#This Row],[amount]]&lt;$L$16, financial_transactions35[[#This Row],[amount]]&gt;$L$17), 1, 0)</f>
        <v>1</v>
      </c>
    </row>
    <row r="4269" spans="1:9">
      <c r="A4269" t="s">
        <v>8047</v>
      </c>
      <c r="B4269" s="3">
        <v>45461</v>
      </c>
      <c r="C4269" t="s">
        <v>8048</v>
      </c>
      <c r="D4269">
        <v>1755.78</v>
      </c>
      <c r="E4269" t="s">
        <v>16110</v>
      </c>
      <c r="F4269" t="s">
        <v>26</v>
      </c>
      <c r="G4269" t="s">
        <v>27</v>
      </c>
      <c r="H4269" t="s">
        <v>22</v>
      </c>
      <c r="I4269">
        <f>IF(OR(financial_transactions35[[#This Row],[amount]]&lt;$L$16, financial_transactions35[[#This Row],[amount]]&gt;$L$17), 1, 0)</f>
        <v>1</v>
      </c>
    </row>
    <row r="4270" spans="1:9">
      <c r="A4270" t="s">
        <v>8049</v>
      </c>
      <c r="B4270" s="3">
        <v>45461</v>
      </c>
      <c r="C4270" t="s">
        <v>5191</v>
      </c>
      <c r="D4270">
        <v>549.05999999999995</v>
      </c>
      <c r="E4270" t="s">
        <v>122</v>
      </c>
      <c r="F4270" t="s">
        <v>32</v>
      </c>
      <c r="G4270" t="s">
        <v>39</v>
      </c>
      <c r="H4270" t="s">
        <v>123</v>
      </c>
      <c r="I4270">
        <f>IF(OR(financial_transactions35[[#This Row],[amount]]&lt;$L$16, financial_transactions35[[#This Row],[amount]]&gt;$L$17), 1, 0)</f>
        <v>1</v>
      </c>
    </row>
    <row r="4271" spans="1:9">
      <c r="A4271" t="s">
        <v>8050</v>
      </c>
      <c r="B4271" s="3">
        <v>45461</v>
      </c>
      <c r="C4271" t="s">
        <v>3205</v>
      </c>
      <c r="D4271">
        <v>1825.16</v>
      </c>
      <c r="E4271" t="s">
        <v>52</v>
      </c>
      <c r="F4271" t="s">
        <v>61</v>
      </c>
      <c r="G4271" t="s">
        <v>21</v>
      </c>
      <c r="H4271" t="s">
        <v>28</v>
      </c>
      <c r="I4271">
        <f>IF(OR(financial_transactions35[[#This Row],[amount]]&lt;$L$16, financial_transactions35[[#This Row],[amount]]&gt;$L$17), 1, 0)</f>
        <v>1</v>
      </c>
    </row>
    <row r="4272" spans="1:9">
      <c r="A4272" t="s">
        <v>8051</v>
      </c>
      <c r="B4272" s="3">
        <v>45461</v>
      </c>
      <c r="C4272" t="s">
        <v>2031</v>
      </c>
      <c r="D4272">
        <v>1965.12</v>
      </c>
      <c r="E4272" t="s">
        <v>67</v>
      </c>
      <c r="F4272" t="s">
        <v>20</v>
      </c>
      <c r="G4272" t="s">
        <v>48</v>
      </c>
      <c r="H4272" t="s">
        <v>53</v>
      </c>
      <c r="I4272">
        <f>IF(OR(financial_transactions35[[#This Row],[amount]]&lt;$L$16, financial_transactions35[[#This Row],[amount]]&gt;$L$17), 1, 0)</f>
        <v>1</v>
      </c>
    </row>
    <row r="4273" spans="1:9">
      <c r="A4273" t="s">
        <v>8052</v>
      </c>
      <c r="B4273" s="3">
        <v>45461</v>
      </c>
      <c r="C4273" t="s">
        <v>824</v>
      </c>
      <c r="D4273">
        <v>1167.7</v>
      </c>
      <c r="E4273" t="s">
        <v>19</v>
      </c>
      <c r="F4273" t="s">
        <v>26</v>
      </c>
      <c r="G4273" t="s">
        <v>21</v>
      </c>
      <c r="H4273" t="s">
        <v>109</v>
      </c>
      <c r="I4273">
        <f>IF(OR(financial_transactions35[[#This Row],[amount]]&lt;$L$16, financial_transactions35[[#This Row],[amount]]&gt;$L$17), 1, 0)</f>
        <v>1</v>
      </c>
    </row>
    <row r="4274" spans="1:9">
      <c r="A4274" t="s">
        <v>8053</v>
      </c>
      <c r="B4274" s="3">
        <v>45461</v>
      </c>
      <c r="C4274" t="s">
        <v>8054</v>
      </c>
      <c r="D4274">
        <v>503.78</v>
      </c>
      <c r="E4274" t="s">
        <v>47</v>
      </c>
      <c r="F4274" t="s">
        <v>20</v>
      </c>
      <c r="G4274" t="s">
        <v>27</v>
      </c>
      <c r="H4274" t="s">
        <v>94</v>
      </c>
      <c r="I4274">
        <f>IF(OR(financial_transactions35[[#This Row],[amount]]&lt;$L$16, financial_transactions35[[#This Row],[amount]]&gt;$L$17), 1, 0)</f>
        <v>1</v>
      </c>
    </row>
    <row r="4275" spans="1:9">
      <c r="A4275" t="s">
        <v>8055</v>
      </c>
      <c r="B4275" s="3">
        <v>45461</v>
      </c>
      <c r="C4275" t="s">
        <v>8056</v>
      </c>
      <c r="D4275">
        <v>649.54999999999995</v>
      </c>
      <c r="E4275" t="s">
        <v>47</v>
      </c>
      <c r="F4275" t="s">
        <v>26</v>
      </c>
      <c r="G4275" t="s">
        <v>39</v>
      </c>
      <c r="H4275" t="s">
        <v>123</v>
      </c>
      <c r="I4275">
        <f>IF(OR(financial_transactions35[[#This Row],[amount]]&lt;$L$16, financial_transactions35[[#This Row],[amount]]&gt;$L$17), 1, 0)</f>
        <v>1</v>
      </c>
    </row>
    <row r="4276" spans="1:9">
      <c r="A4276" t="s">
        <v>8057</v>
      </c>
      <c r="B4276" s="3">
        <v>45461</v>
      </c>
      <c r="C4276" t="s">
        <v>5767</v>
      </c>
      <c r="D4276">
        <v>892.92</v>
      </c>
      <c r="E4276" t="s">
        <v>47</v>
      </c>
      <c r="F4276" t="s">
        <v>26</v>
      </c>
      <c r="G4276" t="s">
        <v>48</v>
      </c>
      <c r="H4276" t="s">
        <v>36</v>
      </c>
      <c r="I4276">
        <f>IF(OR(financial_transactions35[[#This Row],[amount]]&lt;$L$16, financial_transactions35[[#This Row],[amount]]&gt;$L$17), 1, 0)</f>
        <v>1</v>
      </c>
    </row>
    <row r="4277" spans="1:9">
      <c r="A4277" t="s">
        <v>8058</v>
      </c>
      <c r="B4277" s="3">
        <v>45461</v>
      </c>
      <c r="C4277" t="s">
        <v>8059</v>
      </c>
      <c r="D4277">
        <v>869.75</v>
      </c>
      <c r="E4277" t="s">
        <v>70</v>
      </c>
      <c r="F4277" t="s">
        <v>61</v>
      </c>
      <c r="G4277" t="s">
        <v>48</v>
      </c>
      <c r="H4277" t="s">
        <v>44</v>
      </c>
      <c r="I4277">
        <f>IF(OR(financial_transactions35[[#This Row],[amount]]&lt;$L$16, financial_transactions35[[#This Row],[amount]]&gt;$L$17), 1, 0)</f>
        <v>1</v>
      </c>
    </row>
    <row r="4278" spans="1:9">
      <c r="A4278" t="s">
        <v>8060</v>
      </c>
      <c r="B4278" s="3">
        <v>45462</v>
      </c>
      <c r="C4278" t="s">
        <v>8061</v>
      </c>
      <c r="D4278">
        <v>571.01</v>
      </c>
      <c r="E4278" t="s">
        <v>31</v>
      </c>
      <c r="F4278" t="s">
        <v>32</v>
      </c>
      <c r="G4278" t="s">
        <v>48</v>
      </c>
      <c r="H4278" t="s">
        <v>87</v>
      </c>
      <c r="I4278">
        <f>IF(OR(financial_transactions35[[#This Row],[amount]]&lt;$L$16, financial_transactions35[[#This Row],[amount]]&gt;$L$17), 1, 0)</f>
        <v>1</v>
      </c>
    </row>
    <row r="4279" spans="1:9">
      <c r="A4279" t="s">
        <v>8062</v>
      </c>
      <c r="B4279" s="3">
        <v>45462</v>
      </c>
      <c r="C4279" t="s">
        <v>8063</v>
      </c>
      <c r="D4279">
        <v>351.48</v>
      </c>
      <c r="E4279" t="s">
        <v>122</v>
      </c>
      <c r="F4279" t="s">
        <v>20</v>
      </c>
      <c r="G4279" t="s">
        <v>21</v>
      </c>
      <c r="H4279" t="s">
        <v>16080</v>
      </c>
      <c r="I4279">
        <f>IF(OR(financial_transactions35[[#This Row],[amount]]&lt;$L$16, financial_transactions35[[#This Row],[amount]]&gt;$L$17), 1, 0)</f>
        <v>1</v>
      </c>
    </row>
    <row r="4280" spans="1:9">
      <c r="A4280" t="s">
        <v>8064</v>
      </c>
      <c r="B4280" s="3">
        <v>45462</v>
      </c>
      <c r="C4280" t="s">
        <v>3827</v>
      </c>
      <c r="D4280">
        <v>191.55</v>
      </c>
      <c r="E4280" t="s">
        <v>52</v>
      </c>
      <c r="F4280" t="s">
        <v>32</v>
      </c>
      <c r="G4280" t="s">
        <v>48</v>
      </c>
      <c r="H4280" t="s">
        <v>87</v>
      </c>
      <c r="I4280">
        <f>IF(OR(financial_transactions35[[#This Row],[amount]]&lt;$L$16, financial_transactions35[[#This Row],[amount]]&gt;$L$17), 1, 0)</f>
        <v>1</v>
      </c>
    </row>
    <row r="4281" spans="1:9">
      <c r="A4281" t="s">
        <v>8065</v>
      </c>
      <c r="B4281" s="3">
        <v>45462</v>
      </c>
      <c r="C4281" t="s">
        <v>8066</v>
      </c>
      <c r="D4281">
        <v>1604.95</v>
      </c>
      <c r="E4281" t="s">
        <v>52</v>
      </c>
      <c r="F4281" t="s">
        <v>20</v>
      </c>
      <c r="G4281" t="s">
        <v>39</v>
      </c>
      <c r="H4281" t="s">
        <v>109</v>
      </c>
      <c r="I4281">
        <f>IF(OR(financial_transactions35[[#This Row],[amount]]&lt;$L$16, financial_transactions35[[#This Row],[amount]]&gt;$L$17), 1, 0)</f>
        <v>1</v>
      </c>
    </row>
    <row r="4282" spans="1:9">
      <c r="A4282" t="s">
        <v>8067</v>
      </c>
      <c r="B4282" s="3">
        <v>45462</v>
      </c>
      <c r="C4282" t="s">
        <v>3373</v>
      </c>
      <c r="D4282">
        <v>1280.57</v>
      </c>
      <c r="E4282" t="s">
        <v>19</v>
      </c>
      <c r="F4282" t="s">
        <v>61</v>
      </c>
      <c r="G4282" t="s">
        <v>48</v>
      </c>
      <c r="H4282" t="s">
        <v>16080</v>
      </c>
      <c r="I4282">
        <f>IF(OR(financial_transactions35[[#This Row],[amount]]&lt;$L$16, financial_transactions35[[#This Row],[amount]]&gt;$L$17), 1, 0)</f>
        <v>1</v>
      </c>
    </row>
    <row r="4283" spans="1:9">
      <c r="A4283" t="s">
        <v>8068</v>
      </c>
      <c r="B4283" s="3">
        <v>45462</v>
      </c>
      <c r="C4283" t="s">
        <v>55</v>
      </c>
      <c r="D4283">
        <v>491.02</v>
      </c>
      <c r="E4283" t="s">
        <v>67</v>
      </c>
      <c r="F4283" t="s">
        <v>32</v>
      </c>
      <c r="G4283" t="s">
        <v>27</v>
      </c>
      <c r="H4283" t="s">
        <v>176</v>
      </c>
      <c r="I4283">
        <f>IF(OR(financial_transactions35[[#This Row],[amount]]&lt;$L$16, financial_transactions35[[#This Row],[amount]]&gt;$L$17), 1, 0)</f>
        <v>1</v>
      </c>
    </row>
    <row r="4284" spans="1:9">
      <c r="A4284" t="s">
        <v>8069</v>
      </c>
      <c r="B4284" s="3">
        <v>45462</v>
      </c>
      <c r="C4284" t="s">
        <v>8070</v>
      </c>
      <c r="D4284">
        <v>1690.68</v>
      </c>
      <c r="E4284" t="s">
        <v>19</v>
      </c>
      <c r="F4284" t="s">
        <v>26</v>
      </c>
      <c r="G4284" t="s">
        <v>48</v>
      </c>
      <c r="H4284" t="s">
        <v>36</v>
      </c>
      <c r="I4284">
        <f>IF(OR(financial_transactions35[[#This Row],[amount]]&lt;$L$16, financial_transactions35[[#This Row],[amount]]&gt;$L$17), 1, 0)</f>
        <v>1</v>
      </c>
    </row>
    <row r="4285" spans="1:9">
      <c r="A4285" t="s">
        <v>8071</v>
      </c>
      <c r="B4285" s="3">
        <v>45462</v>
      </c>
      <c r="C4285" t="s">
        <v>4784</v>
      </c>
      <c r="D4285">
        <v>1479.59</v>
      </c>
      <c r="E4285" t="s">
        <v>47</v>
      </c>
      <c r="F4285" t="s">
        <v>61</v>
      </c>
      <c r="G4285" t="s">
        <v>21</v>
      </c>
      <c r="H4285" t="s">
        <v>123</v>
      </c>
      <c r="I4285">
        <f>IF(OR(financial_transactions35[[#This Row],[amount]]&lt;$L$16, financial_transactions35[[#This Row],[amount]]&gt;$L$17), 1, 0)</f>
        <v>1</v>
      </c>
    </row>
    <row r="4286" spans="1:9">
      <c r="A4286" t="s">
        <v>8072</v>
      </c>
      <c r="B4286" s="3">
        <v>45462</v>
      </c>
      <c r="C4286" t="s">
        <v>8073</v>
      </c>
      <c r="D4286">
        <v>1446.38</v>
      </c>
      <c r="E4286" t="s">
        <v>16079</v>
      </c>
      <c r="F4286" t="s">
        <v>26</v>
      </c>
      <c r="G4286" t="s">
        <v>27</v>
      </c>
      <c r="H4286" t="s">
        <v>22</v>
      </c>
      <c r="I4286">
        <f>IF(OR(financial_transactions35[[#This Row],[amount]]&lt;$L$16, financial_transactions35[[#This Row],[amount]]&gt;$L$17), 1, 0)</f>
        <v>1</v>
      </c>
    </row>
    <row r="4287" spans="1:9">
      <c r="A4287" t="s">
        <v>8074</v>
      </c>
      <c r="B4287" s="3">
        <v>45462</v>
      </c>
      <c r="C4287" t="s">
        <v>3275</v>
      </c>
      <c r="D4287">
        <v>900.55</v>
      </c>
      <c r="E4287" t="s">
        <v>52</v>
      </c>
      <c r="F4287" t="s">
        <v>26</v>
      </c>
      <c r="G4287" t="s">
        <v>27</v>
      </c>
      <c r="H4287" t="s">
        <v>94</v>
      </c>
      <c r="I4287">
        <f>IF(OR(financial_transactions35[[#This Row],[amount]]&lt;$L$16, financial_transactions35[[#This Row],[amount]]&gt;$L$17), 1, 0)</f>
        <v>1</v>
      </c>
    </row>
    <row r="4288" spans="1:9">
      <c r="A4288" t="s">
        <v>8075</v>
      </c>
      <c r="B4288" s="3">
        <v>45462</v>
      </c>
      <c r="C4288" t="s">
        <v>3421</v>
      </c>
      <c r="D4288">
        <v>1959.95</v>
      </c>
      <c r="E4288" t="s">
        <v>67</v>
      </c>
      <c r="F4288" t="s">
        <v>26</v>
      </c>
      <c r="G4288" t="s">
        <v>39</v>
      </c>
      <c r="H4288" t="s">
        <v>36</v>
      </c>
      <c r="I4288">
        <f>IF(OR(financial_transactions35[[#This Row],[amount]]&lt;$L$16, financial_transactions35[[#This Row],[amount]]&gt;$L$17), 1, 0)</f>
        <v>1</v>
      </c>
    </row>
    <row r="4289" spans="1:9">
      <c r="A4289" t="s">
        <v>8076</v>
      </c>
      <c r="B4289" s="3">
        <v>45462</v>
      </c>
      <c r="C4289" t="s">
        <v>658</v>
      </c>
      <c r="D4289">
        <v>552.83000000000004</v>
      </c>
      <c r="E4289" t="s">
        <v>16079</v>
      </c>
      <c r="F4289" t="s">
        <v>26</v>
      </c>
      <c r="G4289" t="s">
        <v>39</v>
      </c>
      <c r="H4289" t="s">
        <v>123</v>
      </c>
      <c r="I4289">
        <f>IF(OR(financial_transactions35[[#This Row],[amount]]&lt;$L$16, financial_transactions35[[#This Row],[amount]]&gt;$L$17), 1, 0)</f>
        <v>1</v>
      </c>
    </row>
    <row r="4290" spans="1:9">
      <c r="A4290" t="s">
        <v>8077</v>
      </c>
      <c r="B4290" s="3">
        <v>45462</v>
      </c>
      <c r="C4290" t="s">
        <v>444</v>
      </c>
      <c r="D4290">
        <v>1912.98</v>
      </c>
      <c r="E4290" t="s">
        <v>47</v>
      </c>
      <c r="F4290" t="s">
        <v>26</v>
      </c>
      <c r="G4290" t="s">
        <v>39</v>
      </c>
      <c r="H4290" t="s">
        <v>75</v>
      </c>
      <c r="I4290">
        <f>IF(OR(financial_transactions35[[#This Row],[amount]]&lt;$L$16, financial_transactions35[[#This Row],[amount]]&gt;$L$17), 1, 0)</f>
        <v>1</v>
      </c>
    </row>
    <row r="4291" spans="1:9">
      <c r="A4291" t="s">
        <v>8078</v>
      </c>
      <c r="B4291" s="3">
        <v>45462</v>
      </c>
      <c r="C4291" t="s">
        <v>6976</v>
      </c>
      <c r="D4291">
        <v>616.26</v>
      </c>
      <c r="E4291" t="s">
        <v>16110</v>
      </c>
      <c r="F4291" t="s">
        <v>32</v>
      </c>
      <c r="G4291" t="s">
        <v>27</v>
      </c>
      <c r="H4291" t="s">
        <v>53</v>
      </c>
      <c r="I4291">
        <f>IF(OR(financial_transactions35[[#This Row],[amount]]&lt;$L$16, financial_transactions35[[#This Row],[amount]]&gt;$L$17), 1, 0)</f>
        <v>1</v>
      </c>
    </row>
    <row r="4292" spans="1:9">
      <c r="A4292" t="s">
        <v>8079</v>
      </c>
      <c r="B4292" s="3">
        <v>45462</v>
      </c>
      <c r="C4292" t="s">
        <v>3734</v>
      </c>
      <c r="D4292">
        <v>1608.71</v>
      </c>
      <c r="E4292" t="s">
        <v>122</v>
      </c>
      <c r="F4292" t="s">
        <v>61</v>
      </c>
      <c r="G4292" t="s">
        <v>48</v>
      </c>
      <c r="H4292" t="s">
        <v>22</v>
      </c>
      <c r="I4292">
        <f>IF(OR(financial_transactions35[[#This Row],[amount]]&lt;$L$16, financial_transactions35[[#This Row],[amount]]&gt;$L$17), 1, 0)</f>
        <v>1</v>
      </c>
    </row>
    <row r="4293" spans="1:9">
      <c r="A4293" t="s">
        <v>8080</v>
      </c>
      <c r="B4293" s="3">
        <v>45462</v>
      </c>
      <c r="C4293" t="s">
        <v>8081</v>
      </c>
      <c r="D4293">
        <v>1671.02</v>
      </c>
      <c r="E4293" t="s">
        <v>67</v>
      </c>
      <c r="F4293" t="s">
        <v>61</v>
      </c>
      <c r="G4293" t="s">
        <v>21</v>
      </c>
      <c r="H4293" t="s">
        <v>36</v>
      </c>
      <c r="I4293">
        <f>IF(OR(financial_transactions35[[#This Row],[amount]]&lt;$L$16, financial_transactions35[[#This Row],[amount]]&gt;$L$17), 1, 0)</f>
        <v>1</v>
      </c>
    </row>
    <row r="4294" spans="1:9">
      <c r="A4294" t="s">
        <v>8082</v>
      </c>
      <c r="B4294" s="3">
        <v>45462</v>
      </c>
      <c r="C4294" t="s">
        <v>8083</v>
      </c>
      <c r="D4294">
        <v>1487.46</v>
      </c>
      <c r="E4294" t="s">
        <v>47</v>
      </c>
      <c r="F4294" t="s">
        <v>61</v>
      </c>
      <c r="G4294" t="s">
        <v>39</v>
      </c>
      <c r="H4294" t="s">
        <v>49</v>
      </c>
      <c r="I4294">
        <f>IF(OR(financial_transactions35[[#This Row],[amount]]&lt;$L$16, financial_transactions35[[#This Row],[amount]]&gt;$L$17), 1, 0)</f>
        <v>1</v>
      </c>
    </row>
    <row r="4295" spans="1:9">
      <c r="A4295" t="s">
        <v>8084</v>
      </c>
      <c r="B4295" s="3">
        <v>45462</v>
      </c>
      <c r="C4295" t="s">
        <v>8085</v>
      </c>
      <c r="D4295">
        <v>1231.19</v>
      </c>
      <c r="E4295" t="s">
        <v>31</v>
      </c>
      <c r="F4295" t="s">
        <v>20</v>
      </c>
      <c r="G4295" t="s">
        <v>21</v>
      </c>
      <c r="H4295" t="s">
        <v>49</v>
      </c>
      <c r="I4295">
        <f>IF(OR(financial_transactions35[[#This Row],[amount]]&lt;$L$16, financial_transactions35[[#This Row],[amount]]&gt;$L$17), 1, 0)</f>
        <v>1</v>
      </c>
    </row>
    <row r="4296" spans="1:9">
      <c r="A4296" t="s">
        <v>8086</v>
      </c>
      <c r="B4296" s="3">
        <v>45462</v>
      </c>
      <c r="C4296" t="s">
        <v>4684</v>
      </c>
      <c r="D4296">
        <v>1737.01</v>
      </c>
      <c r="E4296" t="s">
        <v>16079</v>
      </c>
      <c r="F4296" t="s">
        <v>32</v>
      </c>
      <c r="G4296" t="s">
        <v>48</v>
      </c>
      <c r="H4296" t="s">
        <v>33</v>
      </c>
      <c r="I4296">
        <f>IF(OR(financial_transactions35[[#This Row],[amount]]&lt;$L$16, financial_transactions35[[#This Row],[amount]]&gt;$L$17), 1, 0)</f>
        <v>1</v>
      </c>
    </row>
    <row r="4297" spans="1:9">
      <c r="A4297" t="s">
        <v>8087</v>
      </c>
      <c r="B4297" s="3">
        <v>45462</v>
      </c>
      <c r="C4297" t="s">
        <v>6056</v>
      </c>
      <c r="D4297">
        <v>1451.97</v>
      </c>
      <c r="E4297" t="s">
        <v>122</v>
      </c>
      <c r="F4297" t="s">
        <v>61</v>
      </c>
      <c r="G4297" t="s">
        <v>39</v>
      </c>
      <c r="H4297" t="s">
        <v>94</v>
      </c>
      <c r="I4297">
        <f>IF(OR(financial_transactions35[[#This Row],[amount]]&lt;$L$16, financial_transactions35[[#This Row],[amount]]&gt;$L$17), 1, 0)</f>
        <v>1</v>
      </c>
    </row>
    <row r="4298" spans="1:9">
      <c r="A4298" t="s">
        <v>8088</v>
      </c>
      <c r="B4298" s="3">
        <v>45462</v>
      </c>
      <c r="C4298" t="s">
        <v>8089</v>
      </c>
      <c r="D4298">
        <v>184.36</v>
      </c>
      <c r="E4298" t="s">
        <v>64</v>
      </c>
      <c r="F4298" t="s">
        <v>26</v>
      </c>
      <c r="G4298" t="s">
        <v>39</v>
      </c>
      <c r="H4298" t="s">
        <v>87</v>
      </c>
      <c r="I4298">
        <f>IF(OR(financial_transactions35[[#This Row],[amount]]&lt;$L$16, financial_transactions35[[#This Row],[amount]]&gt;$L$17), 1, 0)</f>
        <v>1</v>
      </c>
    </row>
    <row r="4299" spans="1:9">
      <c r="A4299" t="s">
        <v>8090</v>
      </c>
      <c r="B4299" s="3">
        <v>45463</v>
      </c>
      <c r="C4299" t="s">
        <v>8091</v>
      </c>
      <c r="D4299">
        <v>729.42</v>
      </c>
      <c r="E4299" t="s">
        <v>25</v>
      </c>
      <c r="F4299" t="s">
        <v>61</v>
      </c>
      <c r="G4299" t="s">
        <v>39</v>
      </c>
      <c r="H4299" t="s">
        <v>33</v>
      </c>
      <c r="I4299">
        <f>IF(OR(financial_transactions35[[#This Row],[amount]]&lt;$L$16, financial_transactions35[[#This Row],[amount]]&gt;$L$17), 1, 0)</f>
        <v>1</v>
      </c>
    </row>
    <row r="4300" spans="1:9">
      <c r="A4300" t="s">
        <v>8092</v>
      </c>
      <c r="B4300" s="3">
        <v>45463</v>
      </c>
      <c r="C4300" t="s">
        <v>3472</v>
      </c>
      <c r="D4300">
        <v>1306.93</v>
      </c>
      <c r="E4300" t="s">
        <v>122</v>
      </c>
      <c r="F4300" t="s">
        <v>61</v>
      </c>
      <c r="G4300" t="s">
        <v>21</v>
      </c>
      <c r="H4300" t="s">
        <v>53</v>
      </c>
      <c r="I4300">
        <f>IF(OR(financial_transactions35[[#This Row],[amount]]&lt;$L$16, financial_transactions35[[#This Row],[amount]]&gt;$L$17), 1, 0)</f>
        <v>1</v>
      </c>
    </row>
    <row r="4301" spans="1:9">
      <c r="A4301" t="s">
        <v>8093</v>
      </c>
      <c r="B4301" s="3">
        <v>45463</v>
      </c>
      <c r="C4301" t="s">
        <v>8094</v>
      </c>
      <c r="D4301">
        <v>481.07</v>
      </c>
      <c r="E4301" t="s">
        <v>67</v>
      </c>
      <c r="F4301" t="s">
        <v>20</v>
      </c>
      <c r="G4301" t="s">
        <v>27</v>
      </c>
      <c r="H4301" t="s">
        <v>94</v>
      </c>
      <c r="I4301">
        <f>IF(OR(financial_transactions35[[#This Row],[amount]]&lt;$L$16, financial_transactions35[[#This Row],[amount]]&gt;$L$17), 1, 0)</f>
        <v>1</v>
      </c>
    </row>
    <row r="4302" spans="1:9">
      <c r="A4302" t="s">
        <v>8095</v>
      </c>
      <c r="B4302" s="3">
        <v>45463</v>
      </c>
      <c r="C4302" t="s">
        <v>8096</v>
      </c>
      <c r="D4302">
        <v>282.19</v>
      </c>
      <c r="E4302" t="s">
        <v>47</v>
      </c>
      <c r="F4302" t="s">
        <v>61</v>
      </c>
      <c r="G4302" t="s">
        <v>27</v>
      </c>
      <c r="H4302" t="s">
        <v>53</v>
      </c>
      <c r="I4302">
        <f>IF(OR(financial_transactions35[[#This Row],[amount]]&lt;$L$16, financial_transactions35[[#This Row],[amount]]&gt;$L$17), 1, 0)</f>
        <v>1</v>
      </c>
    </row>
    <row r="4303" spans="1:9">
      <c r="A4303" t="s">
        <v>8097</v>
      </c>
      <c r="B4303" s="3">
        <v>45463</v>
      </c>
      <c r="C4303" t="s">
        <v>4207</v>
      </c>
      <c r="D4303">
        <v>131.77000000000001</v>
      </c>
      <c r="E4303" t="s">
        <v>16079</v>
      </c>
      <c r="F4303" t="s">
        <v>61</v>
      </c>
      <c r="G4303" t="s">
        <v>39</v>
      </c>
      <c r="H4303" t="s">
        <v>33</v>
      </c>
      <c r="I4303">
        <f>IF(OR(financial_transactions35[[#This Row],[amount]]&lt;$L$16, financial_transactions35[[#This Row],[amount]]&gt;$L$17), 1, 0)</f>
        <v>1</v>
      </c>
    </row>
    <row r="4304" spans="1:9">
      <c r="A4304" t="s">
        <v>8098</v>
      </c>
      <c r="B4304" s="3">
        <v>45463</v>
      </c>
      <c r="C4304" t="s">
        <v>149</v>
      </c>
      <c r="D4304">
        <v>1342.91</v>
      </c>
      <c r="E4304" t="s">
        <v>31</v>
      </c>
      <c r="F4304" t="s">
        <v>26</v>
      </c>
      <c r="G4304" t="s">
        <v>27</v>
      </c>
      <c r="H4304" t="s">
        <v>49</v>
      </c>
      <c r="I4304">
        <f>IF(OR(financial_transactions35[[#This Row],[amount]]&lt;$L$16, financial_transactions35[[#This Row],[amount]]&gt;$L$17), 1, 0)</f>
        <v>1</v>
      </c>
    </row>
    <row r="4305" spans="1:9">
      <c r="A4305" t="s">
        <v>8099</v>
      </c>
      <c r="B4305" s="3">
        <v>45463</v>
      </c>
      <c r="C4305" t="s">
        <v>235</v>
      </c>
      <c r="D4305">
        <v>269.82</v>
      </c>
      <c r="E4305" t="s">
        <v>16079</v>
      </c>
      <c r="F4305" t="s">
        <v>32</v>
      </c>
      <c r="G4305" t="s">
        <v>39</v>
      </c>
      <c r="H4305" t="s">
        <v>44</v>
      </c>
      <c r="I4305">
        <f>IF(OR(financial_transactions35[[#This Row],[amount]]&lt;$L$16, financial_transactions35[[#This Row],[amount]]&gt;$L$17), 1, 0)</f>
        <v>1</v>
      </c>
    </row>
    <row r="4306" spans="1:9">
      <c r="A4306" t="s">
        <v>8100</v>
      </c>
      <c r="B4306" s="3">
        <v>45463</v>
      </c>
      <c r="C4306" t="s">
        <v>8101</v>
      </c>
      <c r="D4306">
        <v>681.79</v>
      </c>
      <c r="E4306" t="s">
        <v>52</v>
      </c>
      <c r="F4306" t="s">
        <v>20</v>
      </c>
      <c r="G4306" t="s">
        <v>21</v>
      </c>
      <c r="H4306" t="s">
        <v>109</v>
      </c>
      <c r="I4306">
        <f>IF(OR(financial_transactions35[[#This Row],[amount]]&lt;$L$16, financial_transactions35[[#This Row],[amount]]&gt;$L$17), 1, 0)</f>
        <v>1</v>
      </c>
    </row>
    <row r="4307" spans="1:9">
      <c r="A4307" t="s">
        <v>8102</v>
      </c>
      <c r="B4307" s="3">
        <v>45463</v>
      </c>
      <c r="C4307" t="s">
        <v>8103</v>
      </c>
      <c r="D4307">
        <v>602.84</v>
      </c>
      <c r="E4307" t="s">
        <v>16110</v>
      </c>
      <c r="F4307" t="s">
        <v>26</v>
      </c>
      <c r="G4307" t="s">
        <v>48</v>
      </c>
      <c r="H4307" t="s">
        <v>44</v>
      </c>
      <c r="I4307">
        <f>IF(OR(financial_transactions35[[#This Row],[amount]]&lt;$L$16, financial_transactions35[[#This Row],[amount]]&gt;$L$17), 1, 0)</f>
        <v>1</v>
      </c>
    </row>
    <row r="4308" spans="1:9">
      <c r="A4308" t="s">
        <v>8104</v>
      </c>
      <c r="B4308" s="3">
        <v>45463</v>
      </c>
      <c r="C4308" t="s">
        <v>2174</v>
      </c>
      <c r="D4308">
        <v>1071.0899999999999</v>
      </c>
      <c r="E4308" t="s">
        <v>47</v>
      </c>
      <c r="F4308" t="s">
        <v>20</v>
      </c>
      <c r="G4308" t="s">
        <v>21</v>
      </c>
      <c r="H4308" t="s">
        <v>40</v>
      </c>
      <c r="I4308">
        <f>IF(OR(financial_transactions35[[#This Row],[amount]]&lt;$L$16, financial_transactions35[[#This Row],[amount]]&gt;$L$17), 1, 0)</f>
        <v>1</v>
      </c>
    </row>
    <row r="4309" spans="1:9">
      <c r="A4309" t="s">
        <v>8105</v>
      </c>
      <c r="B4309" s="3">
        <v>45463</v>
      </c>
      <c r="C4309" t="s">
        <v>8106</v>
      </c>
      <c r="D4309">
        <v>1529.44</v>
      </c>
      <c r="E4309" t="s">
        <v>25</v>
      </c>
      <c r="F4309" t="s">
        <v>26</v>
      </c>
      <c r="G4309" t="s">
        <v>48</v>
      </c>
      <c r="H4309" t="s">
        <v>123</v>
      </c>
      <c r="I4309">
        <f>IF(OR(financial_transactions35[[#This Row],[amount]]&lt;$L$16, financial_transactions35[[#This Row],[amount]]&gt;$L$17), 1, 0)</f>
        <v>1</v>
      </c>
    </row>
    <row r="4310" spans="1:9">
      <c r="A4310" t="s">
        <v>8107</v>
      </c>
      <c r="B4310" s="3">
        <v>45463</v>
      </c>
      <c r="C4310" t="s">
        <v>8108</v>
      </c>
      <c r="D4310">
        <v>1696.98</v>
      </c>
      <c r="E4310" t="s">
        <v>16079</v>
      </c>
      <c r="F4310" t="s">
        <v>61</v>
      </c>
      <c r="G4310" t="s">
        <v>48</v>
      </c>
      <c r="H4310" t="s">
        <v>123</v>
      </c>
      <c r="I4310">
        <f>IF(OR(financial_transactions35[[#This Row],[amount]]&lt;$L$16, financial_transactions35[[#This Row],[amount]]&gt;$L$17), 1, 0)</f>
        <v>1</v>
      </c>
    </row>
    <row r="4311" spans="1:9">
      <c r="A4311" t="s">
        <v>8109</v>
      </c>
      <c r="B4311" s="3">
        <v>45463</v>
      </c>
      <c r="C4311" t="s">
        <v>8110</v>
      </c>
      <c r="D4311">
        <v>701.96</v>
      </c>
      <c r="E4311" t="s">
        <v>122</v>
      </c>
      <c r="F4311" t="s">
        <v>61</v>
      </c>
      <c r="G4311" t="s">
        <v>21</v>
      </c>
      <c r="H4311" t="s">
        <v>28</v>
      </c>
      <c r="I4311">
        <f>IF(OR(financial_transactions35[[#This Row],[amount]]&lt;$L$16, financial_transactions35[[#This Row],[amount]]&gt;$L$17), 1, 0)</f>
        <v>1</v>
      </c>
    </row>
    <row r="4312" spans="1:9">
      <c r="A4312" t="s">
        <v>8111</v>
      </c>
      <c r="B4312" s="3">
        <v>45463</v>
      </c>
      <c r="C4312" t="s">
        <v>8112</v>
      </c>
      <c r="D4312">
        <v>1541.63</v>
      </c>
      <c r="E4312" t="s">
        <v>19</v>
      </c>
      <c r="F4312" t="s">
        <v>20</v>
      </c>
      <c r="G4312" t="s">
        <v>39</v>
      </c>
      <c r="H4312" t="s">
        <v>87</v>
      </c>
      <c r="I4312">
        <f>IF(OR(financial_transactions35[[#This Row],[amount]]&lt;$L$16, financial_transactions35[[#This Row],[amount]]&gt;$L$17), 1, 0)</f>
        <v>1</v>
      </c>
    </row>
    <row r="4313" spans="1:9">
      <c r="A4313" t="s">
        <v>8113</v>
      </c>
      <c r="B4313" s="3">
        <v>45463</v>
      </c>
      <c r="C4313" t="s">
        <v>8114</v>
      </c>
      <c r="D4313">
        <v>1665.38</v>
      </c>
      <c r="E4313" t="s">
        <v>16110</v>
      </c>
      <c r="F4313" t="s">
        <v>26</v>
      </c>
      <c r="G4313" t="s">
        <v>21</v>
      </c>
      <c r="H4313" t="s">
        <v>109</v>
      </c>
      <c r="I4313">
        <f>IF(OR(financial_transactions35[[#This Row],[amount]]&lt;$L$16, financial_transactions35[[#This Row],[amount]]&gt;$L$17), 1, 0)</f>
        <v>1</v>
      </c>
    </row>
    <row r="4314" spans="1:9">
      <c r="A4314" t="s">
        <v>8116</v>
      </c>
      <c r="B4314" s="3">
        <v>45463</v>
      </c>
      <c r="C4314" t="s">
        <v>8117</v>
      </c>
      <c r="D4314">
        <v>409.72</v>
      </c>
      <c r="E4314" t="s">
        <v>67</v>
      </c>
      <c r="F4314" t="s">
        <v>26</v>
      </c>
      <c r="G4314" t="s">
        <v>39</v>
      </c>
      <c r="H4314" t="s">
        <v>16080</v>
      </c>
      <c r="I4314">
        <f>IF(OR(financial_transactions35[[#This Row],[amount]]&lt;$L$16, financial_transactions35[[#This Row],[amount]]&gt;$L$17), 1, 0)</f>
        <v>1</v>
      </c>
    </row>
    <row r="4315" spans="1:9">
      <c r="A4315" t="s">
        <v>8118</v>
      </c>
      <c r="B4315" s="3">
        <v>45463</v>
      </c>
      <c r="C4315" t="s">
        <v>8119</v>
      </c>
      <c r="D4315">
        <v>582.1</v>
      </c>
      <c r="E4315" t="s">
        <v>64</v>
      </c>
      <c r="F4315" t="s">
        <v>26</v>
      </c>
      <c r="G4315" t="s">
        <v>27</v>
      </c>
      <c r="H4315" t="s">
        <v>22</v>
      </c>
      <c r="I4315">
        <f>IF(OR(financial_transactions35[[#This Row],[amount]]&lt;$L$16, financial_transactions35[[#This Row],[amount]]&gt;$L$17), 1, 0)</f>
        <v>1</v>
      </c>
    </row>
    <row r="4316" spans="1:9">
      <c r="A4316" t="s">
        <v>8120</v>
      </c>
      <c r="B4316" s="3">
        <v>45463</v>
      </c>
      <c r="C4316" t="s">
        <v>5398</v>
      </c>
      <c r="D4316">
        <v>733.74</v>
      </c>
      <c r="E4316" t="s">
        <v>70</v>
      </c>
      <c r="F4316" t="s">
        <v>32</v>
      </c>
      <c r="G4316" t="s">
        <v>39</v>
      </c>
      <c r="H4316" t="s">
        <v>44</v>
      </c>
      <c r="I4316">
        <f>IF(OR(financial_transactions35[[#This Row],[amount]]&lt;$L$16, financial_transactions35[[#This Row],[amount]]&gt;$L$17), 1, 0)</f>
        <v>1</v>
      </c>
    </row>
    <row r="4317" spans="1:9">
      <c r="A4317" t="s">
        <v>8121</v>
      </c>
      <c r="B4317" s="3">
        <v>45463</v>
      </c>
      <c r="C4317" t="s">
        <v>7777</v>
      </c>
      <c r="D4317">
        <v>320.63</v>
      </c>
      <c r="E4317" t="s">
        <v>64</v>
      </c>
      <c r="F4317" t="s">
        <v>26</v>
      </c>
      <c r="G4317" t="s">
        <v>39</v>
      </c>
      <c r="H4317" t="s">
        <v>16080</v>
      </c>
      <c r="I4317">
        <f>IF(OR(financial_transactions35[[#This Row],[amount]]&lt;$L$16, financial_transactions35[[#This Row],[amount]]&gt;$L$17), 1, 0)</f>
        <v>1</v>
      </c>
    </row>
    <row r="4318" spans="1:9">
      <c r="A4318" t="s">
        <v>8122</v>
      </c>
      <c r="B4318" s="3">
        <v>45463</v>
      </c>
      <c r="C4318" t="s">
        <v>3866</v>
      </c>
      <c r="D4318">
        <v>1104.8399999999999</v>
      </c>
      <c r="E4318" t="s">
        <v>31</v>
      </c>
      <c r="F4318" t="s">
        <v>61</v>
      </c>
      <c r="G4318" t="s">
        <v>21</v>
      </c>
      <c r="H4318" t="s">
        <v>16080</v>
      </c>
      <c r="I4318">
        <f>IF(OR(financial_transactions35[[#This Row],[amount]]&lt;$L$16, financial_transactions35[[#This Row],[amount]]&gt;$L$17), 1, 0)</f>
        <v>1</v>
      </c>
    </row>
    <row r="4319" spans="1:9">
      <c r="A4319" t="s">
        <v>8123</v>
      </c>
      <c r="B4319" s="3">
        <v>45463</v>
      </c>
      <c r="C4319" t="s">
        <v>8124</v>
      </c>
      <c r="D4319">
        <v>552.4</v>
      </c>
      <c r="E4319" t="s">
        <v>122</v>
      </c>
      <c r="F4319" t="s">
        <v>20</v>
      </c>
      <c r="G4319" t="s">
        <v>48</v>
      </c>
      <c r="H4319" t="s">
        <v>109</v>
      </c>
      <c r="I4319">
        <f>IF(OR(financial_transactions35[[#This Row],[amount]]&lt;$L$16, financial_transactions35[[#This Row],[amount]]&gt;$L$17), 1, 0)</f>
        <v>1</v>
      </c>
    </row>
    <row r="4320" spans="1:9">
      <c r="A4320" t="s">
        <v>8125</v>
      </c>
      <c r="B4320" s="3">
        <v>45463</v>
      </c>
      <c r="C4320" t="s">
        <v>8126</v>
      </c>
      <c r="D4320">
        <v>1725.85</v>
      </c>
      <c r="E4320" t="s">
        <v>64</v>
      </c>
      <c r="F4320" t="s">
        <v>61</v>
      </c>
      <c r="G4320" t="s">
        <v>39</v>
      </c>
      <c r="H4320" t="s">
        <v>33</v>
      </c>
      <c r="I4320">
        <f>IF(OR(financial_transactions35[[#This Row],[amount]]&lt;$L$16, financial_transactions35[[#This Row],[amount]]&gt;$L$17), 1, 0)</f>
        <v>1</v>
      </c>
    </row>
    <row r="4321" spans="1:9">
      <c r="A4321" t="s">
        <v>8127</v>
      </c>
      <c r="B4321" s="3">
        <v>45463</v>
      </c>
      <c r="C4321" t="s">
        <v>8128</v>
      </c>
      <c r="D4321">
        <v>113.04</v>
      </c>
      <c r="E4321" t="s">
        <v>19</v>
      </c>
      <c r="F4321" t="s">
        <v>61</v>
      </c>
      <c r="G4321" t="s">
        <v>48</v>
      </c>
      <c r="H4321" t="s">
        <v>33</v>
      </c>
      <c r="I4321">
        <f>IF(OR(financial_transactions35[[#This Row],[amount]]&lt;$L$16, financial_transactions35[[#This Row],[amount]]&gt;$L$17), 1, 0)</f>
        <v>1</v>
      </c>
    </row>
    <row r="4322" spans="1:9">
      <c r="A4322" t="s">
        <v>8129</v>
      </c>
      <c r="B4322" s="3">
        <v>45463</v>
      </c>
      <c r="C4322" t="s">
        <v>8130</v>
      </c>
      <c r="D4322">
        <v>155.85</v>
      </c>
      <c r="E4322" t="s">
        <v>16079</v>
      </c>
      <c r="F4322" t="s">
        <v>20</v>
      </c>
      <c r="G4322" t="s">
        <v>39</v>
      </c>
      <c r="H4322" t="s">
        <v>87</v>
      </c>
      <c r="I4322">
        <f>IF(OR(financial_transactions35[[#This Row],[amount]]&lt;$L$16, financial_transactions35[[#This Row],[amount]]&gt;$L$17), 1, 0)</f>
        <v>1</v>
      </c>
    </row>
    <row r="4323" spans="1:9">
      <c r="A4323" t="s">
        <v>8131</v>
      </c>
      <c r="B4323" s="3">
        <v>45463</v>
      </c>
      <c r="C4323" t="s">
        <v>6358</v>
      </c>
      <c r="D4323">
        <v>1563.89</v>
      </c>
      <c r="E4323" t="s">
        <v>25</v>
      </c>
      <c r="F4323" t="s">
        <v>26</v>
      </c>
      <c r="G4323" t="s">
        <v>27</v>
      </c>
      <c r="H4323" t="s">
        <v>49</v>
      </c>
      <c r="I4323">
        <f>IF(OR(financial_transactions35[[#This Row],[amount]]&lt;$L$16, financial_transactions35[[#This Row],[amount]]&gt;$L$17), 1, 0)</f>
        <v>1</v>
      </c>
    </row>
    <row r="4324" spans="1:9">
      <c r="A4324" t="s">
        <v>8132</v>
      </c>
      <c r="B4324" s="3">
        <v>45463</v>
      </c>
      <c r="C4324" t="s">
        <v>8133</v>
      </c>
      <c r="D4324">
        <v>1867.62</v>
      </c>
      <c r="E4324" t="s">
        <v>52</v>
      </c>
      <c r="F4324" t="s">
        <v>20</v>
      </c>
      <c r="G4324" t="s">
        <v>39</v>
      </c>
      <c r="H4324" t="s">
        <v>16080</v>
      </c>
      <c r="I4324">
        <f>IF(OR(financial_transactions35[[#This Row],[amount]]&lt;$L$16, financial_transactions35[[#This Row],[amount]]&gt;$L$17), 1, 0)</f>
        <v>1</v>
      </c>
    </row>
    <row r="4325" spans="1:9">
      <c r="A4325" t="s">
        <v>8134</v>
      </c>
      <c r="B4325" s="3">
        <v>45463</v>
      </c>
      <c r="C4325" t="s">
        <v>2309</v>
      </c>
      <c r="D4325">
        <v>1894.59</v>
      </c>
      <c r="E4325" t="s">
        <v>122</v>
      </c>
      <c r="F4325" t="s">
        <v>26</v>
      </c>
      <c r="G4325" t="s">
        <v>21</v>
      </c>
      <c r="H4325" t="s">
        <v>28</v>
      </c>
      <c r="I4325">
        <f>IF(OR(financial_transactions35[[#This Row],[amount]]&lt;$L$16, financial_transactions35[[#This Row],[amount]]&gt;$L$17), 1, 0)</f>
        <v>1</v>
      </c>
    </row>
    <row r="4326" spans="1:9">
      <c r="A4326" t="s">
        <v>8135</v>
      </c>
      <c r="B4326" s="3">
        <v>45463</v>
      </c>
      <c r="C4326" t="s">
        <v>8136</v>
      </c>
      <c r="D4326">
        <v>891.19</v>
      </c>
      <c r="E4326" t="s">
        <v>16079</v>
      </c>
      <c r="F4326" t="s">
        <v>61</v>
      </c>
      <c r="G4326" t="s">
        <v>21</v>
      </c>
      <c r="H4326" t="s">
        <v>87</v>
      </c>
      <c r="I4326">
        <f>IF(OR(financial_transactions35[[#This Row],[amount]]&lt;$L$16, financial_transactions35[[#This Row],[amount]]&gt;$L$17), 1, 0)</f>
        <v>1</v>
      </c>
    </row>
    <row r="4327" spans="1:9">
      <c r="A4327" t="s">
        <v>8137</v>
      </c>
      <c r="B4327" s="3">
        <v>45464</v>
      </c>
      <c r="C4327" t="s">
        <v>1704</v>
      </c>
      <c r="D4327">
        <v>969.46</v>
      </c>
      <c r="E4327" t="s">
        <v>67</v>
      </c>
      <c r="F4327" t="s">
        <v>20</v>
      </c>
      <c r="G4327" t="s">
        <v>21</v>
      </c>
      <c r="H4327" t="s">
        <v>87</v>
      </c>
      <c r="I4327">
        <f>IF(OR(financial_transactions35[[#This Row],[amount]]&lt;$L$16, financial_transactions35[[#This Row],[amount]]&gt;$L$17), 1, 0)</f>
        <v>1</v>
      </c>
    </row>
    <row r="4328" spans="1:9">
      <c r="A4328" t="s">
        <v>8138</v>
      </c>
      <c r="B4328" s="3">
        <v>45464</v>
      </c>
      <c r="C4328" t="s">
        <v>8139</v>
      </c>
      <c r="D4328">
        <v>1694.25</v>
      </c>
      <c r="E4328" t="s">
        <v>122</v>
      </c>
      <c r="F4328" t="s">
        <v>26</v>
      </c>
      <c r="G4328" t="s">
        <v>27</v>
      </c>
      <c r="H4328" t="s">
        <v>75</v>
      </c>
      <c r="I4328">
        <f>IF(OR(financial_transactions35[[#This Row],[amount]]&lt;$L$16, financial_transactions35[[#This Row],[amount]]&gt;$L$17), 1, 0)</f>
        <v>1</v>
      </c>
    </row>
    <row r="4329" spans="1:9">
      <c r="A4329" t="s">
        <v>8140</v>
      </c>
      <c r="B4329" s="3">
        <v>45464</v>
      </c>
      <c r="C4329" t="s">
        <v>8141</v>
      </c>
      <c r="D4329">
        <v>124.02</v>
      </c>
      <c r="E4329" t="s">
        <v>25</v>
      </c>
      <c r="F4329" t="s">
        <v>20</v>
      </c>
      <c r="G4329" t="s">
        <v>21</v>
      </c>
      <c r="H4329" t="s">
        <v>49</v>
      </c>
      <c r="I4329">
        <f>IF(OR(financial_transactions35[[#This Row],[amount]]&lt;$L$16, financial_transactions35[[#This Row],[amount]]&gt;$L$17), 1, 0)</f>
        <v>1</v>
      </c>
    </row>
    <row r="4330" spans="1:9">
      <c r="A4330" t="s">
        <v>8142</v>
      </c>
      <c r="B4330" s="3">
        <v>45464</v>
      </c>
      <c r="C4330" t="s">
        <v>8143</v>
      </c>
      <c r="D4330">
        <v>1382.5</v>
      </c>
      <c r="E4330" t="s">
        <v>70</v>
      </c>
      <c r="F4330" t="s">
        <v>26</v>
      </c>
      <c r="G4330" t="s">
        <v>27</v>
      </c>
      <c r="H4330" t="s">
        <v>40</v>
      </c>
      <c r="I4330">
        <f>IF(OR(financial_transactions35[[#This Row],[amount]]&lt;$L$16, financial_transactions35[[#This Row],[amount]]&gt;$L$17), 1, 0)</f>
        <v>1</v>
      </c>
    </row>
    <row r="4331" spans="1:9">
      <c r="A4331" t="s">
        <v>8144</v>
      </c>
      <c r="B4331" s="3">
        <v>45464</v>
      </c>
      <c r="C4331" t="s">
        <v>8000</v>
      </c>
      <c r="D4331">
        <v>1703.2</v>
      </c>
      <c r="E4331" t="s">
        <v>67</v>
      </c>
      <c r="F4331" t="s">
        <v>20</v>
      </c>
      <c r="G4331" t="s">
        <v>27</v>
      </c>
      <c r="H4331" t="s">
        <v>109</v>
      </c>
      <c r="I4331">
        <f>IF(OR(financial_transactions35[[#This Row],[amount]]&lt;$L$16, financial_transactions35[[#This Row],[amount]]&gt;$L$17), 1, 0)</f>
        <v>1</v>
      </c>
    </row>
    <row r="4332" spans="1:9">
      <c r="A4332" t="s">
        <v>8146</v>
      </c>
      <c r="B4332" s="3">
        <v>45464</v>
      </c>
      <c r="C4332" t="s">
        <v>520</v>
      </c>
      <c r="D4332">
        <v>280.92</v>
      </c>
      <c r="E4332" t="s">
        <v>67</v>
      </c>
      <c r="F4332" t="s">
        <v>32</v>
      </c>
      <c r="G4332" t="s">
        <v>39</v>
      </c>
      <c r="H4332" t="s">
        <v>94</v>
      </c>
      <c r="I4332">
        <f>IF(OR(financial_transactions35[[#This Row],[amount]]&lt;$L$16, financial_transactions35[[#This Row],[amount]]&gt;$L$17), 1, 0)</f>
        <v>1</v>
      </c>
    </row>
    <row r="4333" spans="1:9">
      <c r="A4333" t="s">
        <v>8147</v>
      </c>
      <c r="B4333" s="3">
        <v>45464</v>
      </c>
      <c r="C4333" t="s">
        <v>8148</v>
      </c>
      <c r="D4333">
        <v>597.09</v>
      </c>
      <c r="E4333" t="s">
        <v>19</v>
      </c>
      <c r="F4333" t="s">
        <v>26</v>
      </c>
      <c r="G4333" t="s">
        <v>48</v>
      </c>
      <c r="H4333" t="s">
        <v>49</v>
      </c>
      <c r="I4333">
        <f>IF(OR(financial_transactions35[[#This Row],[amount]]&lt;$L$16, financial_transactions35[[#This Row],[amount]]&gt;$L$17), 1, 0)</f>
        <v>1</v>
      </c>
    </row>
    <row r="4334" spans="1:9">
      <c r="A4334" t="s">
        <v>8149</v>
      </c>
      <c r="B4334" s="3">
        <v>45464</v>
      </c>
      <c r="C4334" t="s">
        <v>4171</v>
      </c>
      <c r="D4334">
        <v>291.88</v>
      </c>
      <c r="E4334" t="s">
        <v>122</v>
      </c>
      <c r="F4334" t="s">
        <v>20</v>
      </c>
      <c r="G4334" t="s">
        <v>48</v>
      </c>
      <c r="H4334" t="s">
        <v>40</v>
      </c>
      <c r="I4334">
        <f>IF(OR(financial_transactions35[[#This Row],[amount]]&lt;$L$16, financial_transactions35[[#This Row],[amount]]&gt;$L$17), 1, 0)</f>
        <v>1</v>
      </c>
    </row>
    <row r="4335" spans="1:9">
      <c r="A4335" t="s">
        <v>8150</v>
      </c>
      <c r="B4335" s="3">
        <v>45464</v>
      </c>
      <c r="C4335" t="s">
        <v>8151</v>
      </c>
      <c r="D4335">
        <v>1047.49</v>
      </c>
      <c r="E4335" t="s">
        <v>70</v>
      </c>
      <c r="F4335" t="s">
        <v>32</v>
      </c>
      <c r="G4335" t="s">
        <v>48</v>
      </c>
      <c r="H4335" t="s">
        <v>16080</v>
      </c>
      <c r="I4335">
        <f>IF(OR(financial_transactions35[[#This Row],[amount]]&lt;$L$16, financial_transactions35[[#This Row],[amount]]&gt;$L$17), 1, 0)</f>
        <v>1</v>
      </c>
    </row>
    <row r="4336" spans="1:9">
      <c r="A4336" t="s">
        <v>8152</v>
      </c>
      <c r="B4336" s="3">
        <v>45464</v>
      </c>
      <c r="C4336" t="s">
        <v>1348</v>
      </c>
      <c r="D4336">
        <v>1589.93</v>
      </c>
      <c r="E4336" t="s">
        <v>52</v>
      </c>
      <c r="F4336" t="s">
        <v>32</v>
      </c>
      <c r="G4336" t="s">
        <v>27</v>
      </c>
      <c r="H4336" t="s">
        <v>36</v>
      </c>
      <c r="I4336">
        <f>IF(OR(financial_transactions35[[#This Row],[amount]]&lt;$L$16, financial_transactions35[[#This Row],[amount]]&gt;$L$17), 1, 0)</f>
        <v>1</v>
      </c>
    </row>
    <row r="4337" spans="1:9">
      <c r="A4337" t="s">
        <v>8153</v>
      </c>
      <c r="B4337" s="3">
        <v>45464</v>
      </c>
      <c r="C4337" t="s">
        <v>5224</v>
      </c>
      <c r="D4337">
        <v>15166.69</v>
      </c>
      <c r="E4337" t="s">
        <v>52</v>
      </c>
      <c r="F4337" t="s">
        <v>26</v>
      </c>
      <c r="G4337" t="s">
        <v>27</v>
      </c>
      <c r="H4337" t="s">
        <v>57</v>
      </c>
      <c r="I4337">
        <f>IF(OR(financial_transactions35[[#This Row],[amount]]&lt;$L$16, financial_transactions35[[#This Row],[amount]]&gt;$L$17), 1, 0)</f>
        <v>1</v>
      </c>
    </row>
    <row r="4338" spans="1:9">
      <c r="A4338" t="s">
        <v>8154</v>
      </c>
      <c r="B4338" s="3">
        <v>45464</v>
      </c>
      <c r="C4338" t="s">
        <v>8155</v>
      </c>
      <c r="D4338">
        <v>393.84</v>
      </c>
      <c r="E4338" t="s">
        <v>31</v>
      </c>
      <c r="F4338" t="s">
        <v>61</v>
      </c>
      <c r="G4338" t="s">
        <v>39</v>
      </c>
      <c r="H4338" t="s">
        <v>94</v>
      </c>
      <c r="I4338">
        <f>IF(OR(financial_transactions35[[#This Row],[amount]]&lt;$L$16, financial_transactions35[[#This Row],[amount]]&gt;$L$17), 1, 0)</f>
        <v>1</v>
      </c>
    </row>
    <row r="4339" spans="1:9">
      <c r="A4339" t="s">
        <v>8156</v>
      </c>
      <c r="B4339" s="3">
        <v>45464</v>
      </c>
      <c r="C4339" t="s">
        <v>4407</v>
      </c>
      <c r="D4339">
        <v>881.66</v>
      </c>
      <c r="E4339" t="s">
        <v>64</v>
      </c>
      <c r="F4339" t="s">
        <v>61</v>
      </c>
      <c r="G4339" t="s">
        <v>21</v>
      </c>
      <c r="H4339" t="s">
        <v>109</v>
      </c>
      <c r="I4339">
        <f>IF(OR(financial_transactions35[[#This Row],[amount]]&lt;$L$16, financial_transactions35[[#This Row],[amount]]&gt;$L$17), 1, 0)</f>
        <v>1</v>
      </c>
    </row>
    <row r="4340" spans="1:9">
      <c r="A4340" t="s">
        <v>8157</v>
      </c>
      <c r="B4340" s="3">
        <v>45464</v>
      </c>
      <c r="C4340" t="s">
        <v>2275</v>
      </c>
      <c r="D4340">
        <v>254.41</v>
      </c>
      <c r="E4340" t="s">
        <v>16079</v>
      </c>
      <c r="F4340" t="s">
        <v>20</v>
      </c>
      <c r="G4340" t="s">
        <v>39</v>
      </c>
      <c r="H4340" t="s">
        <v>53</v>
      </c>
      <c r="I4340">
        <f>IF(OR(financial_transactions35[[#This Row],[amount]]&lt;$L$16, financial_transactions35[[#This Row],[amount]]&gt;$L$17), 1, 0)</f>
        <v>1</v>
      </c>
    </row>
    <row r="4341" spans="1:9">
      <c r="A4341" t="s">
        <v>8158</v>
      </c>
      <c r="B4341" s="3">
        <v>45464</v>
      </c>
      <c r="C4341" t="s">
        <v>5923</v>
      </c>
      <c r="D4341">
        <v>1691.96</v>
      </c>
      <c r="E4341" t="s">
        <v>16110</v>
      </c>
      <c r="F4341" t="s">
        <v>20</v>
      </c>
      <c r="G4341" t="s">
        <v>39</v>
      </c>
      <c r="H4341" t="s">
        <v>16080</v>
      </c>
      <c r="I4341">
        <f>IF(OR(financial_transactions35[[#This Row],[amount]]&lt;$L$16, financial_transactions35[[#This Row],[amount]]&gt;$L$17), 1, 0)</f>
        <v>1</v>
      </c>
    </row>
    <row r="4342" spans="1:9">
      <c r="A4342" t="s">
        <v>8159</v>
      </c>
      <c r="B4342" s="3">
        <v>45464</v>
      </c>
      <c r="C4342" t="s">
        <v>3923</v>
      </c>
      <c r="D4342">
        <v>1518.81</v>
      </c>
      <c r="E4342" t="s">
        <v>122</v>
      </c>
      <c r="F4342" t="s">
        <v>20</v>
      </c>
      <c r="G4342" t="s">
        <v>39</v>
      </c>
      <c r="H4342" t="s">
        <v>44</v>
      </c>
      <c r="I4342">
        <f>IF(OR(financial_transactions35[[#This Row],[amount]]&lt;$L$16, financial_transactions35[[#This Row],[amount]]&gt;$L$17), 1, 0)</f>
        <v>1</v>
      </c>
    </row>
    <row r="4343" spans="1:9">
      <c r="A4343" t="s">
        <v>8160</v>
      </c>
      <c r="B4343" s="3">
        <v>45464</v>
      </c>
      <c r="C4343" t="s">
        <v>8161</v>
      </c>
      <c r="D4343">
        <v>759.83</v>
      </c>
      <c r="E4343" t="s">
        <v>122</v>
      </c>
      <c r="F4343" t="s">
        <v>20</v>
      </c>
      <c r="G4343" t="s">
        <v>48</v>
      </c>
      <c r="H4343" t="s">
        <v>94</v>
      </c>
      <c r="I4343">
        <f>IF(OR(financial_transactions35[[#This Row],[amount]]&lt;$L$16, financial_transactions35[[#This Row],[amount]]&gt;$L$17), 1, 0)</f>
        <v>1</v>
      </c>
    </row>
    <row r="4344" spans="1:9">
      <c r="A4344" t="s">
        <v>8162</v>
      </c>
      <c r="B4344" s="3">
        <v>45464</v>
      </c>
      <c r="C4344" t="s">
        <v>5513</v>
      </c>
      <c r="D4344">
        <v>175.01</v>
      </c>
      <c r="E4344" t="s">
        <v>16110</v>
      </c>
      <c r="F4344" t="s">
        <v>61</v>
      </c>
      <c r="G4344" t="s">
        <v>27</v>
      </c>
      <c r="H4344" t="s">
        <v>16080</v>
      </c>
      <c r="I4344">
        <f>IF(OR(financial_transactions35[[#This Row],[amount]]&lt;$L$16, financial_transactions35[[#This Row],[amount]]&gt;$L$17), 1, 0)</f>
        <v>1</v>
      </c>
    </row>
    <row r="4345" spans="1:9">
      <c r="A4345" t="s">
        <v>8163</v>
      </c>
      <c r="B4345" s="3">
        <v>45464</v>
      </c>
      <c r="C4345" t="s">
        <v>8164</v>
      </c>
      <c r="D4345">
        <v>590.62</v>
      </c>
      <c r="E4345" t="s">
        <v>70</v>
      </c>
      <c r="F4345" t="s">
        <v>61</v>
      </c>
      <c r="G4345" t="s">
        <v>48</v>
      </c>
      <c r="H4345" t="s">
        <v>57</v>
      </c>
      <c r="I4345">
        <f>IF(OR(financial_transactions35[[#This Row],[amount]]&lt;$L$16, financial_transactions35[[#This Row],[amount]]&gt;$L$17), 1, 0)</f>
        <v>1</v>
      </c>
    </row>
    <row r="4346" spans="1:9">
      <c r="A4346" t="s">
        <v>8165</v>
      </c>
      <c r="B4346" s="3">
        <v>45464</v>
      </c>
      <c r="C4346" t="s">
        <v>8166</v>
      </c>
      <c r="D4346">
        <v>1691.58</v>
      </c>
      <c r="E4346" t="s">
        <v>67</v>
      </c>
      <c r="F4346" t="s">
        <v>20</v>
      </c>
      <c r="G4346" t="s">
        <v>39</v>
      </c>
      <c r="H4346" t="s">
        <v>123</v>
      </c>
      <c r="I4346">
        <f>IF(OR(financial_transactions35[[#This Row],[amount]]&lt;$L$16, financial_transactions35[[#This Row],[amount]]&gt;$L$17), 1, 0)</f>
        <v>1</v>
      </c>
    </row>
    <row r="4347" spans="1:9">
      <c r="A4347" t="s">
        <v>8167</v>
      </c>
      <c r="B4347" s="3">
        <v>45464</v>
      </c>
      <c r="C4347" t="s">
        <v>6190</v>
      </c>
      <c r="D4347">
        <v>596.29</v>
      </c>
      <c r="E4347" t="s">
        <v>16110</v>
      </c>
      <c r="F4347" t="s">
        <v>32</v>
      </c>
      <c r="G4347" t="s">
        <v>27</v>
      </c>
      <c r="H4347" t="s">
        <v>22</v>
      </c>
      <c r="I4347">
        <f>IF(OR(financial_transactions35[[#This Row],[amount]]&lt;$L$16, financial_transactions35[[#This Row],[amount]]&gt;$L$17), 1, 0)</f>
        <v>1</v>
      </c>
    </row>
    <row r="4348" spans="1:9">
      <c r="A4348" t="s">
        <v>8168</v>
      </c>
      <c r="B4348" s="3">
        <v>45464</v>
      </c>
      <c r="C4348" t="s">
        <v>7041</v>
      </c>
      <c r="D4348">
        <v>255.69</v>
      </c>
      <c r="E4348" t="s">
        <v>52</v>
      </c>
      <c r="F4348" t="s">
        <v>61</v>
      </c>
      <c r="G4348" t="s">
        <v>39</v>
      </c>
      <c r="H4348" t="s">
        <v>36</v>
      </c>
      <c r="I4348">
        <f>IF(OR(financial_transactions35[[#This Row],[amount]]&lt;$L$16, financial_transactions35[[#This Row],[amount]]&gt;$L$17), 1, 0)</f>
        <v>1</v>
      </c>
    </row>
    <row r="4349" spans="1:9">
      <c r="A4349" t="s">
        <v>8169</v>
      </c>
      <c r="B4349" s="3">
        <v>45464</v>
      </c>
      <c r="C4349" t="s">
        <v>8170</v>
      </c>
      <c r="D4349">
        <v>1407.47</v>
      </c>
      <c r="E4349" t="s">
        <v>67</v>
      </c>
      <c r="F4349" t="s">
        <v>26</v>
      </c>
      <c r="G4349" t="s">
        <v>21</v>
      </c>
      <c r="H4349" t="s">
        <v>109</v>
      </c>
      <c r="I4349">
        <f>IF(OR(financial_transactions35[[#This Row],[amount]]&lt;$L$16, financial_transactions35[[#This Row],[amount]]&gt;$L$17), 1, 0)</f>
        <v>1</v>
      </c>
    </row>
    <row r="4350" spans="1:9">
      <c r="A4350" t="s">
        <v>8171</v>
      </c>
      <c r="B4350" s="3">
        <v>45464</v>
      </c>
      <c r="C4350" t="s">
        <v>8172</v>
      </c>
      <c r="D4350">
        <v>1207.9000000000001</v>
      </c>
      <c r="E4350" t="s">
        <v>16079</v>
      </c>
      <c r="F4350" t="s">
        <v>20</v>
      </c>
      <c r="G4350" t="s">
        <v>21</v>
      </c>
      <c r="H4350" t="s">
        <v>176</v>
      </c>
      <c r="I4350">
        <f>IF(OR(financial_transactions35[[#This Row],[amount]]&lt;$L$16, financial_transactions35[[#This Row],[amount]]&gt;$L$17), 1, 0)</f>
        <v>1</v>
      </c>
    </row>
    <row r="4351" spans="1:9">
      <c r="A4351" t="s">
        <v>8173</v>
      </c>
      <c r="B4351" s="3">
        <v>45464</v>
      </c>
      <c r="C4351" t="s">
        <v>8174</v>
      </c>
      <c r="D4351">
        <v>276.3</v>
      </c>
      <c r="E4351" t="s">
        <v>122</v>
      </c>
      <c r="F4351" t="s">
        <v>32</v>
      </c>
      <c r="G4351" t="s">
        <v>39</v>
      </c>
      <c r="H4351" t="s">
        <v>16080</v>
      </c>
      <c r="I4351">
        <f>IF(OR(financial_transactions35[[#This Row],[amount]]&lt;$L$16, financial_transactions35[[#This Row],[amount]]&gt;$L$17), 1, 0)</f>
        <v>1</v>
      </c>
    </row>
    <row r="4352" spans="1:9">
      <c r="A4352" t="s">
        <v>8175</v>
      </c>
      <c r="B4352" s="3">
        <v>45464</v>
      </c>
      <c r="C4352" t="s">
        <v>8176</v>
      </c>
      <c r="D4352">
        <v>1754.18</v>
      </c>
      <c r="E4352" t="s">
        <v>64</v>
      </c>
      <c r="F4352" t="s">
        <v>20</v>
      </c>
      <c r="G4352" t="s">
        <v>39</v>
      </c>
      <c r="H4352" t="s">
        <v>40</v>
      </c>
      <c r="I4352">
        <f>IF(OR(financial_transactions35[[#This Row],[amount]]&lt;$L$16, financial_transactions35[[#This Row],[amount]]&gt;$L$17), 1, 0)</f>
        <v>1</v>
      </c>
    </row>
    <row r="4353" spans="1:9">
      <c r="A4353" t="s">
        <v>8177</v>
      </c>
      <c r="B4353" s="3">
        <v>45464</v>
      </c>
      <c r="C4353" t="s">
        <v>7932</v>
      </c>
      <c r="D4353">
        <v>844.65</v>
      </c>
      <c r="E4353" t="s">
        <v>70</v>
      </c>
      <c r="F4353" t="s">
        <v>26</v>
      </c>
      <c r="G4353" t="s">
        <v>48</v>
      </c>
      <c r="H4353" t="s">
        <v>94</v>
      </c>
      <c r="I4353">
        <f>IF(OR(financial_transactions35[[#This Row],[amount]]&lt;$L$16, financial_transactions35[[#This Row],[amount]]&gt;$L$17), 1, 0)</f>
        <v>1</v>
      </c>
    </row>
    <row r="4354" spans="1:9">
      <c r="A4354" t="s">
        <v>8178</v>
      </c>
      <c r="B4354" s="3">
        <v>45464</v>
      </c>
      <c r="C4354" t="s">
        <v>7114</v>
      </c>
      <c r="D4354">
        <v>877.92</v>
      </c>
      <c r="E4354" t="s">
        <v>64</v>
      </c>
      <c r="F4354" t="s">
        <v>20</v>
      </c>
      <c r="G4354" t="s">
        <v>21</v>
      </c>
      <c r="H4354" t="s">
        <v>36</v>
      </c>
      <c r="I4354">
        <f>IF(OR(financial_transactions35[[#This Row],[amount]]&lt;$L$16, financial_transactions35[[#This Row],[amount]]&gt;$L$17), 1, 0)</f>
        <v>1</v>
      </c>
    </row>
    <row r="4355" spans="1:9">
      <c r="A4355" t="s">
        <v>8179</v>
      </c>
      <c r="B4355" s="3">
        <v>45464</v>
      </c>
      <c r="C4355" t="s">
        <v>8180</v>
      </c>
      <c r="D4355">
        <v>1018.79</v>
      </c>
      <c r="E4355" t="s">
        <v>70</v>
      </c>
      <c r="F4355" t="s">
        <v>26</v>
      </c>
      <c r="G4355" t="s">
        <v>39</v>
      </c>
      <c r="H4355" t="s">
        <v>87</v>
      </c>
      <c r="I4355">
        <f>IF(OR(financial_transactions35[[#This Row],[amount]]&lt;$L$16, financial_transactions35[[#This Row],[amount]]&gt;$L$17), 1, 0)</f>
        <v>1</v>
      </c>
    </row>
    <row r="4356" spans="1:9">
      <c r="A4356" t="s">
        <v>8181</v>
      </c>
      <c r="B4356" s="3">
        <v>45464</v>
      </c>
      <c r="C4356" t="s">
        <v>6671</v>
      </c>
      <c r="D4356">
        <v>921.66</v>
      </c>
      <c r="E4356" t="s">
        <v>67</v>
      </c>
      <c r="F4356" t="s">
        <v>20</v>
      </c>
      <c r="G4356" t="s">
        <v>39</v>
      </c>
      <c r="H4356" t="s">
        <v>87</v>
      </c>
      <c r="I4356">
        <f>IF(OR(financial_transactions35[[#This Row],[amount]]&lt;$L$16, financial_transactions35[[#This Row],[amount]]&gt;$L$17), 1, 0)</f>
        <v>1</v>
      </c>
    </row>
    <row r="4357" spans="1:9">
      <c r="A4357" t="s">
        <v>8182</v>
      </c>
      <c r="B4357" s="3">
        <v>45464</v>
      </c>
      <c r="C4357" t="s">
        <v>824</v>
      </c>
      <c r="D4357">
        <v>1285.49</v>
      </c>
      <c r="E4357" t="s">
        <v>67</v>
      </c>
      <c r="F4357" t="s">
        <v>32</v>
      </c>
      <c r="G4357" t="s">
        <v>21</v>
      </c>
      <c r="H4357" t="s">
        <v>57</v>
      </c>
      <c r="I4357">
        <f>IF(OR(financial_transactions35[[#This Row],[amount]]&lt;$L$16, financial_transactions35[[#This Row],[amount]]&gt;$L$17), 1, 0)</f>
        <v>1</v>
      </c>
    </row>
    <row r="4358" spans="1:9">
      <c r="A4358" t="s">
        <v>8183</v>
      </c>
      <c r="B4358" s="3">
        <v>45465</v>
      </c>
      <c r="C4358" t="s">
        <v>8184</v>
      </c>
      <c r="D4358">
        <v>865.95</v>
      </c>
      <c r="E4358" t="s">
        <v>16110</v>
      </c>
      <c r="F4358" t="s">
        <v>20</v>
      </c>
      <c r="G4358" t="s">
        <v>39</v>
      </c>
      <c r="H4358" t="s">
        <v>87</v>
      </c>
      <c r="I4358">
        <f>IF(OR(financial_transactions35[[#This Row],[amount]]&lt;$L$16, financial_transactions35[[#This Row],[amount]]&gt;$L$17), 1, 0)</f>
        <v>1</v>
      </c>
    </row>
    <row r="4359" spans="1:9">
      <c r="A4359" t="s">
        <v>8185</v>
      </c>
      <c r="B4359" s="3">
        <v>45465</v>
      </c>
      <c r="C4359" t="s">
        <v>69</v>
      </c>
      <c r="D4359">
        <v>114.93</v>
      </c>
      <c r="E4359" t="s">
        <v>70</v>
      </c>
      <c r="F4359" t="s">
        <v>20</v>
      </c>
      <c r="G4359" t="s">
        <v>27</v>
      </c>
      <c r="H4359" t="s">
        <v>176</v>
      </c>
      <c r="I4359">
        <f>IF(OR(financial_transactions35[[#This Row],[amount]]&lt;$L$16, financial_transactions35[[#This Row],[amount]]&gt;$L$17), 1, 0)</f>
        <v>1</v>
      </c>
    </row>
    <row r="4360" spans="1:9">
      <c r="A4360" t="s">
        <v>8188</v>
      </c>
      <c r="B4360" s="3">
        <v>45465</v>
      </c>
      <c r="C4360" t="s">
        <v>3190</v>
      </c>
      <c r="D4360">
        <v>1603.12</v>
      </c>
      <c r="E4360" t="s">
        <v>16110</v>
      </c>
      <c r="F4360" t="s">
        <v>20</v>
      </c>
      <c r="G4360" t="s">
        <v>48</v>
      </c>
      <c r="H4360" t="s">
        <v>33</v>
      </c>
      <c r="I4360">
        <f>IF(OR(financial_transactions35[[#This Row],[amount]]&lt;$L$16, financial_transactions35[[#This Row],[amount]]&gt;$L$17), 1, 0)</f>
        <v>1</v>
      </c>
    </row>
    <row r="4361" spans="1:9">
      <c r="A4361" t="s">
        <v>8189</v>
      </c>
      <c r="B4361" s="3">
        <v>45465</v>
      </c>
      <c r="C4361" t="s">
        <v>8190</v>
      </c>
      <c r="D4361">
        <v>741.59</v>
      </c>
      <c r="E4361" t="s">
        <v>25</v>
      </c>
      <c r="F4361" t="s">
        <v>61</v>
      </c>
      <c r="G4361" t="s">
        <v>27</v>
      </c>
      <c r="H4361" t="s">
        <v>40</v>
      </c>
      <c r="I4361">
        <f>IF(OR(financial_transactions35[[#This Row],[amount]]&lt;$L$16, financial_transactions35[[#This Row],[amount]]&gt;$L$17), 1, 0)</f>
        <v>1</v>
      </c>
    </row>
    <row r="4362" spans="1:9">
      <c r="A4362" t="s">
        <v>8191</v>
      </c>
      <c r="B4362" s="3">
        <v>45465</v>
      </c>
      <c r="C4362" t="s">
        <v>8192</v>
      </c>
      <c r="D4362">
        <v>1299.8499999999999</v>
      </c>
      <c r="E4362" t="s">
        <v>52</v>
      </c>
      <c r="F4362" t="s">
        <v>32</v>
      </c>
      <c r="G4362" t="s">
        <v>27</v>
      </c>
      <c r="H4362" t="s">
        <v>44</v>
      </c>
      <c r="I4362">
        <f>IF(OR(financial_transactions35[[#This Row],[amount]]&lt;$L$16, financial_transactions35[[#This Row],[amount]]&gt;$L$17), 1, 0)</f>
        <v>1</v>
      </c>
    </row>
    <row r="4363" spans="1:9">
      <c r="A4363" t="s">
        <v>8193</v>
      </c>
      <c r="B4363" s="3">
        <v>45465</v>
      </c>
      <c r="C4363" t="s">
        <v>8194</v>
      </c>
      <c r="D4363">
        <v>894.53</v>
      </c>
      <c r="E4363" t="s">
        <v>122</v>
      </c>
      <c r="F4363" t="s">
        <v>26</v>
      </c>
      <c r="G4363" t="s">
        <v>21</v>
      </c>
      <c r="H4363" t="s">
        <v>87</v>
      </c>
      <c r="I4363">
        <f>IF(OR(financial_transactions35[[#This Row],[amount]]&lt;$L$16, financial_transactions35[[#This Row],[amount]]&gt;$L$17), 1, 0)</f>
        <v>1</v>
      </c>
    </row>
    <row r="4364" spans="1:9">
      <c r="A4364" t="s">
        <v>8195</v>
      </c>
      <c r="B4364" s="3">
        <v>45465</v>
      </c>
      <c r="C4364" t="s">
        <v>8196</v>
      </c>
      <c r="D4364">
        <v>183.78</v>
      </c>
      <c r="E4364" t="s">
        <v>64</v>
      </c>
      <c r="F4364" t="s">
        <v>61</v>
      </c>
      <c r="G4364" t="s">
        <v>39</v>
      </c>
      <c r="H4364" t="s">
        <v>36</v>
      </c>
      <c r="I4364">
        <f>IF(OR(financial_transactions35[[#This Row],[amount]]&lt;$L$16, financial_transactions35[[#This Row],[amount]]&gt;$L$17), 1, 0)</f>
        <v>1</v>
      </c>
    </row>
    <row r="4365" spans="1:9">
      <c r="A4365" t="s">
        <v>8197</v>
      </c>
      <c r="B4365" s="3">
        <v>45465</v>
      </c>
      <c r="C4365" t="s">
        <v>8198</v>
      </c>
      <c r="D4365">
        <v>93.33</v>
      </c>
      <c r="E4365" t="s">
        <v>67</v>
      </c>
      <c r="F4365" t="s">
        <v>20</v>
      </c>
      <c r="G4365" t="s">
        <v>48</v>
      </c>
      <c r="H4365" t="s">
        <v>22</v>
      </c>
      <c r="I4365">
        <f>IF(OR(financial_transactions35[[#This Row],[amount]]&lt;$L$16, financial_transactions35[[#This Row],[amount]]&gt;$L$17), 1, 0)</f>
        <v>1</v>
      </c>
    </row>
    <row r="4366" spans="1:9">
      <c r="A4366" t="s">
        <v>8199</v>
      </c>
      <c r="B4366" s="3">
        <v>45465</v>
      </c>
      <c r="C4366" t="s">
        <v>8200</v>
      </c>
      <c r="D4366">
        <v>894.7</v>
      </c>
      <c r="E4366" t="s">
        <v>52</v>
      </c>
      <c r="F4366" t="s">
        <v>32</v>
      </c>
      <c r="G4366" t="s">
        <v>39</v>
      </c>
      <c r="H4366" t="s">
        <v>44</v>
      </c>
      <c r="I4366">
        <f>IF(OR(financial_transactions35[[#This Row],[amount]]&lt;$L$16, financial_transactions35[[#This Row],[amount]]&gt;$L$17), 1, 0)</f>
        <v>1</v>
      </c>
    </row>
    <row r="4367" spans="1:9">
      <c r="A4367" t="s">
        <v>8201</v>
      </c>
      <c r="B4367" s="3">
        <v>45465</v>
      </c>
      <c r="C4367" t="s">
        <v>8202</v>
      </c>
      <c r="D4367">
        <v>155.19999999999999</v>
      </c>
      <c r="E4367" t="s">
        <v>31</v>
      </c>
      <c r="F4367" t="s">
        <v>26</v>
      </c>
      <c r="G4367" t="s">
        <v>27</v>
      </c>
      <c r="H4367" t="s">
        <v>87</v>
      </c>
      <c r="I4367">
        <f>IF(OR(financial_transactions35[[#This Row],[amount]]&lt;$L$16, financial_transactions35[[#This Row],[amount]]&gt;$L$17), 1, 0)</f>
        <v>1</v>
      </c>
    </row>
    <row r="4368" spans="1:9">
      <c r="A4368" t="s">
        <v>8204</v>
      </c>
      <c r="B4368" s="3">
        <v>45465</v>
      </c>
      <c r="C4368" t="s">
        <v>8205</v>
      </c>
      <c r="D4368">
        <v>1351.61</v>
      </c>
      <c r="E4368" t="s">
        <v>31</v>
      </c>
      <c r="F4368" t="s">
        <v>32</v>
      </c>
      <c r="G4368" t="s">
        <v>39</v>
      </c>
      <c r="H4368" t="s">
        <v>16080</v>
      </c>
      <c r="I4368">
        <f>IF(OR(financial_transactions35[[#This Row],[amount]]&lt;$L$16, financial_transactions35[[#This Row],[amount]]&gt;$L$17), 1, 0)</f>
        <v>1</v>
      </c>
    </row>
    <row r="4369" spans="1:9">
      <c r="A4369" t="s">
        <v>8206</v>
      </c>
      <c r="B4369" s="3">
        <v>45465</v>
      </c>
      <c r="C4369" t="s">
        <v>8207</v>
      </c>
      <c r="D4369">
        <v>845.27</v>
      </c>
      <c r="E4369" t="s">
        <v>122</v>
      </c>
      <c r="F4369" t="s">
        <v>26</v>
      </c>
      <c r="G4369" t="s">
        <v>48</v>
      </c>
      <c r="H4369" t="s">
        <v>94</v>
      </c>
      <c r="I4369">
        <f>IF(OR(financial_transactions35[[#This Row],[amount]]&lt;$L$16, financial_transactions35[[#This Row],[amount]]&gt;$L$17), 1, 0)</f>
        <v>1</v>
      </c>
    </row>
    <row r="4370" spans="1:9">
      <c r="A4370" t="s">
        <v>8208</v>
      </c>
      <c r="B4370" s="3">
        <v>45465</v>
      </c>
      <c r="C4370" t="s">
        <v>8209</v>
      </c>
      <c r="D4370">
        <v>795.91</v>
      </c>
      <c r="E4370" t="s">
        <v>25</v>
      </c>
      <c r="F4370" t="s">
        <v>26</v>
      </c>
      <c r="G4370" t="s">
        <v>48</v>
      </c>
      <c r="H4370" t="s">
        <v>87</v>
      </c>
      <c r="I4370">
        <f>IF(OR(financial_transactions35[[#This Row],[amount]]&lt;$L$16, financial_transactions35[[#This Row],[amount]]&gt;$L$17), 1, 0)</f>
        <v>1</v>
      </c>
    </row>
    <row r="4371" spans="1:9">
      <c r="A4371" t="s">
        <v>8210</v>
      </c>
      <c r="B4371" s="3">
        <v>45465</v>
      </c>
      <c r="C4371" t="s">
        <v>8211</v>
      </c>
      <c r="D4371">
        <v>1530.33</v>
      </c>
      <c r="E4371" t="s">
        <v>19</v>
      </c>
      <c r="F4371" t="s">
        <v>61</v>
      </c>
      <c r="G4371" t="s">
        <v>21</v>
      </c>
      <c r="H4371" t="s">
        <v>33</v>
      </c>
      <c r="I4371">
        <f>IF(OR(financial_transactions35[[#This Row],[amount]]&lt;$L$16, financial_transactions35[[#This Row],[amount]]&gt;$L$17), 1, 0)</f>
        <v>1</v>
      </c>
    </row>
    <row r="4372" spans="1:9">
      <c r="A4372" t="s">
        <v>8212</v>
      </c>
      <c r="B4372" s="3">
        <v>45465</v>
      </c>
      <c r="C4372" t="s">
        <v>8213</v>
      </c>
      <c r="D4372">
        <v>1159.3599999999999</v>
      </c>
      <c r="E4372" t="s">
        <v>122</v>
      </c>
      <c r="F4372" t="s">
        <v>20</v>
      </c>
      <c r="G4372" t="s">
        <v>48</v>
      </c>
      <c r="H4372" t="s">
        <v>44</v>
      </c>
      <c r="I4372">
        <f>IF(OR(financial_transactions35[[#This Row],[amount]]&lt;$L$16, financial_transactions35[[#This Row],[amount]]&gt;$L$17), 1, 0)</f>
        <v>1</v>
      </c>
    </row>
    <row r="4373" spans="1:9">
      <c r="A4373" t="s">
        <v>8214</v>
      </c>
      <c r="B4373" s="3">
        <v>45465</v>
      </c>
      <c r="C4373" t="s">
        <v>7345</v>
      </c>
      <c r="D4373">
        <v>1341.87</v>
      </c>
      <c r="E4373" t="s">
        <v>70</v>
      </c>
      <c r="F4373" t="s">
        <v>32</v>
      </c>
      <c r="G4373" t="s">
        <v>21</v>
      </c>
      <c r="H4373" t="s">
        <v>94</v>
      </c>
      <c r="I4373">
        <f>IF(OR(financial_transactions35[[#This Row],[amount]]&lt;$L$16, financial_transactions35[[#This Row],[amount]]&gt;$L$17), 1, 0)</f>
        <v>1</v>
      </c>
    </row>
    <row r="4374" spans="1:9">
      <c r="A4374" t="s">
        <v>8215</v>
      </c>
      <c r="B4374" s="3">
        <v>45465</v>
      </c>
      <c r="C4374" t="s">
        <v>8216</v>
      </c>
      <c r="D4374">
        <v>1518.66</v>
      </c>
      <c r="E4374" t="s">
        <v>70</v>
      </c>
      <c r="F4374" t="s">
        <v>26</v>
      </c>
      <c r="G4374" t="s">
        <v>48</v>
      </c>
      <c r="H4374" t="s">
        <v>22</v>
      </c>
      <c r="I4374">
        <f>IF(OR(financial_transactions35[[#This Row],[amount]]&lt;$L$16, financial_transactions35[[#This Row],[amount]]&gt;$L$17), 1, 0)</f>
        <v>1</v>
      </c>
    </row>
    <row r="4375" spans="1:9">
      <c r="A4375" t="s">
        <v>8217</v>
      </c>
      <c r="B4375" s="3">
        <v>45465</v>
      </c>
      <c r="C4375" t="s">
        <v>7269</v>
      </c>
      <c r="D4375">
        <v>1362.9</v>
      </c>
      <c r="E4375" t="s">
        <v>31</v>
      </c>
      <c r="F4375" t="s">
        <v>26</v>
      </c>
      <c r="G4375" t="s">
        <v>27</v>
      </c>
      <c r="H4375" t="s">
        <v>123</v>
      </c>
      <c r="I4375">
        <f>IF(OR(financial_transactions35[[#This Row],[amount]]&lt;$L$16, financial_transactions35[[#This Row],[amount]]&gt;$L$17), 1, 0)</f>
        <v>1</v>
      </c>
    </row>
    <row r="4376" spans="1:9">
      <c r="A4376" t="s">
        <v>8218</v>
      </c>
      <c r="B4376" s="3">
        <v>45465</v>
      </c>
      <c r="C4376" t="s">
        <v>7729</v>
      </c>
      <c r="D4376">
        <v>252.11</v>
      </c>
      <c r="E4376" t="s">
        <v>70</v>
      </c>
      <c r="F4376" t="s">
        <v>61</v>
      </c>
      <c r="G4376" t="s">
        <v>21</v>
      </c>
      <c r="H4376" t="s">
        <v>33</v>
      </c>
      <c r="I4376">
        <f>IF(OR(financial_transactions35[[#This Row],[amount]]&lt;$L$16, financial_transactions35[[#This Row],[amount]]&gt;$L$17), 1, 0)</f>
        <v>1</v>
      </c>
    </row>
    <row r="4377" spans="1:9">
      <c r="A4377" t="s">
        <v>8219</v>
      </c>
      <c r="B4377" s="3">
        <v>45465</v>
      </c>
      <c r="C4377" t="s">
        <v>8220</v>
      </c>
      <c r="D4377">
        <v>591.36</v>
      </c>
      <c r="E4377" t="s">
        <v>31</v>
      </c>
      <c r="F4377" t="s">
        <v>61</v>
      </c>
      <c r="G4377" t="s">
        <v>21</v>
      </c>
      <c r="H4377" t="s">
        <v>87</v>
      </c>
      <c r="I4377">
        <f>IF(OR(financial_transactions35[[#This Row],[amount]]&lt;$L$16, financial_transactions35[[#This Row],[amount]]&gt;$L$17), 1, 0)</f>
        <v>1</v>
      </c>
    </row>
    <row r="4378" spans="1:9">
      <c r="A4378" t="s">
        <v>8221</v>
      </c>
      <c r="B4378" s="3">
        <v>45466</v>
      </c>
      <c r="C4378" t="s">
        <v>656</v>
      </c>
      <c r="D4378">
        <v>185.81</v>
      </c>
      <c r="E4378" t="s">
        <v>52</v>
      </c>
      <c r="F4378" t="s">
        <v>26</v>
      </c>
      <c r="G4378" t="s">
        <v>21</v>
      </c>
      <c r="H4378" t="s">
        <v>75</v>
      </c>
      <c r="I4378">
        <f>IF(OR(financial_transactions35[[#This Row],[amount]]&lt;$L$16, financial_transactions35[[#This Row],[amount]]&gt;$L$17), 1, 0)</f>
        <v>1</v>
      </c>
    </row>
    <row r="4379" spans="1:9">
      <c r="A4379" t="s">
        <v>8222</v>
      </c>
      <c r="B4379" s="3">
        <v>45466</v>
      </c>
      <c r="C4379" t="s">
        <v>2422</v>
      </c>
      <c r="D4379">
        <v>1459.5</v>
      </c>
      <c r="E4379" t="s">
        <v>47</v>
      </c>
      <c r="F4379" t="s">
        <v>61</v>
      </c>
      <c r="G4379" t="s">
        <v>39</v>
      </c>
      <c r="H4379" t="s">
        <v>94</v>
      </c>
      <c r="I4379">
        <f>IF(OR(financial_transactions35[[#This Row],[amount]]&lt;$L$16, financial_transactions35[[#This Row],[amount]]&gt;$L$17), 1, 0)</f>
        <v>1</v>
      </c>
    </row>
    <row r="4380" spans="1:9">
      <c r="A4380" t="s">
        <v>8223</v>
      </c>
      <c r="B4380" s="3">
        <v>45466</v>
      </c>
      <c r="C4380" t="s">
        <v>8224</v>
      </c>
      <c r="D4380">
        <v>346.73</v>
      </c>
      <c r="E4380" t="s">
        <v>25</v>
      </c>
      <c r="F4380" t="s">
        <v>32</v>
      </c>
      <c r="G4380" t="s">
        <v>27</v>
      </c>
      <c r="H4380" t="s">
        <v>16080</v>
      </c>
      <c r="I4380">
        <f>IF(OR(financial_transactions35[[#This Row],[amount]]&lt;$L$16, financial_transactions35[[#This Row],[amount]]&gt;$L$17), 1, 0)</f>
        <v>1</v>
      </c>
    </row>
    <row r="4381" spans="1:9">
      <c r="A4381" t="s">
        <v>8225</v>
      </c>
      <c r="B4381" s="3">
        <v>45466</v>
      </c>
      <c r="C4381" t="s">
        <v>8226</v>
      </c>
      <c r="D4381">
        <v>1052.76</v>
      </c>
      <c r="E4381" t="s">
        <v>122</v>
      </c>
      <c r="F4381" t="s">
        <v>32</v>
      </c>
      <c r="G4381" t="s">
        <v>39</v>
      </c>
      <c r="H4381" t="s">
        <v>28</v>
      </c>
      <c r="I4381">
        <f>IF(OR(financial_transactions35[[#This Row],[amount]]&lt;$L$16, financial_transactions35[[#This Row],[amount]]&gt;$L$17), 1, 0)</f>
        <v>1</v>
      </c>
    </row>
    <row r="4382" spans="1:9">
      <c r="A4382" t="s">
        <v>8227</v>
      </c>
      <c r="B4382" s="3">
        <v>45466</v>
      </c>
      <c r="C4382" t="s">
        <v>4970</v>
      </c>
      <c r="D4382">
        <v>1865.07</v>
      </c>
      <c r="E4382" t="s">
        <v>16079</v>
      </c>
      <c r="F4382" t="s">
        <v>26</v>
      </c>
      <c r="G4382" t="s">
        <v>39</v>
      </c>
      <c r="H4382" t="s">
        <v>28</v>
      </c>
      <c r="I4382">
        <f>IF(OR(financial_transactions35[[#This Row],[amount]]&lt;$L$16, financial_transactions35[[#This Row],[amount]]&gt;$L$17), 1, 0)</f>
        <v>1</v>
      </c>
    </row>
    <row r="4383" spans="1:9">
      <c r="A4383" t="s">
        <v>8228</v>
      </c>
      <c r="B4383" s="3">
        <v>45466</v>
      </c>
      <c r="C4383" t="s">
        <v>8229</v>
      </c>
      <c r="D4383">
        <v>626.16999999999996</v>
      </c>
      <c r="E4383" t="s">
        <v>31</v>
      </c>
      <c r="F4383" t="s">
        <v>61</v>
      </c>
      <c r="G4383" t="s">
        <v>39</v>
      </c>
      <c r="H4383" t="s">
        <v>75</v>
      </c>
      <c r="I4383">
        <f>IF(OR(financial_transactions35[[#This Row],[amount]]&lt;$L$16, financial_transactions35[[#This Row],[amount]]&gt;$L$17), 1, 0)</f>
        <v>1</v>
      </c>
    </row>
    <row r="4384" spans="1:9">
      <c r="A4384" t="s">
        <v>8230</v>
      </c>
      <c r="B4384" s="3">
        <v>45466</v>
      </c>
      <c r="C4384" t="s">
        <v>2059</v>
      </c>
      <c r="D4384">
        <v>10447.65</v>
      </c>
      <c r="E4384" t="s">
        <v>19</v>
      </c>
      <c r="F4384" t="s">
        <v>26</v>
      </c>
      <c r="G4384" t="s">
        <v>27</v>
      </c>
      <c r="H4384" t="s">
        <v>176</v>
      </c>
      <c r="I4384">
        <f>IF(OR(financial_transactions35[[#This Row],[amount]]&lt;$L$16, financial_transactions35[[#This Row],[amount]]&gt;$L$17), 1, 0)</f>
        <v>1</v>
      </c>
    </row>
    <row r="4385" spans="1:9">
      <c r="A4385" t="s">
        <v>8231</v>
      </c>
      <c r="B4385" s="3">
        <v>45466</v>
      </c>
      <c r="C4385" t="s">
        <v>8232</v>
      </c>
      <c r="D4385">
        <v>740.77</v>
      </c>
      <c r="E4385" t="s">
        <v>25</v>
      </c>
      <c r="F4385" t="s">
        <v>26</v>
      </c>
      <c r="G4385" t="s">
        <v>39</v>
      </c>
      <c r="H4385" t="s">
        <v>176</v>
      </c>
      <c r="I4385">
        <f>IF(OR(financial_transactions35[[#This Row],[amount]]&lt;$L$16, financial_transactions35[[#This Row],[amount]]&gt;$L$17), 1, 0)</f>
        <v>1</v>
      </c>
    </row>
    <row r="4386" spans="1:9">
      <c r="A4386" t="s">
        <v>8233</v>
      </c>
      <c r="B4386" s="3">
        <v>45466</v>
      </c>
      <c r="C4386" t="s">
        <v>8234</v>
      </c>
      <c r="D4386">
        <v>1860.05</v>
      </c>
      <c r="E4386" t="s">
        <v>47</v>
      </c>
      <c r="F4386" t="s">
        <v>26</v>
      </c>
      <c r="G4386" t="s">
        <v>21</v>
      </c>
      <c r="H4386" t="s">
        <v>33</v>
      </c>
      <c r="I4386">
        <f>IF(OR(financial_transactions35[[#This Row],[amount]]&lt;$L$16, financial_transactions35[[#This Row],[amount]]&gt;$L$17), 1, 0)</f>
        <v>1</v>
      </c>
    </row>
    <row r="4387" spans="1:9">
      <c r="A4387" t="s">
        <v>8235</v>
      </c>
      <c r="B4387" s="3">
        <v>45466</v>
      </c>
      <c r="C4387" t="s">
        <v>8236</v>
      </c>
      <c r="D4387">
        <v>764.73</v>
      </c>
      <c r="E4387" t="s">
        <v>70</v>
      </c>
      <c r="F4387" t="s">
        <v>61</v>
      </c>
      <c r="G4387" t="s">
        <v>27</v>
      </c>
      <c r="H4387" t="s">
        <v>87</v>
      </c>
      <c r="I4387">
        <f>IF(OR(financial_transactions35[[#This Row],[amount]]&lt;$L$16, financial_transactions35[[#This Row],[amount]]&gt;$L$17), 1, 0)</f>
        <v>1</v>
      </c>
    </row>
    <row r="4388" spans="1:9">
      <c r="A4388" t="s">
        <v>8237</v>
      </c>
      <c r="B4388" s="3">
        <v>45466</v>
      </c>
      <c r="C4388" t="s">
        <v>8238</v>
      </c>
      <c r="D4388">
        <v>1682.17</v>
      </c>
      <c r="E4388" t="s">
        <v>70</v>
      </c>
      <c r="F4388" t="s">
        <v>32</v>
      </c>
      <c r="G4388" t="s">
        <v>27</v>
      </c>
      <c r="H4388" t="s">
        <v>87</v>
      </c>
      <c r="I4388">
        <f>IF(OR(financial_transactions35[[#This Row],[amount]]&lt;$L$16, financial_transactions35[[#This Row],[amount]]&gt;$L$17), 1, 0)</f>
        <v>1</v>
      </c>
    </row>
    <row r="4389" spans="1:9">
      <c r="A4389" t="s">
        <v>8239</v>
      </c>
      <c r="B4389" s="3">
        <v>45466</v>
      </c>
      <c r="C4389" t="s">
        <v>8240</v>
      </c>
      <c r="D4389">
        <v>375.24</v>
      </c>
      <c r="E4389" t="s">
        <v>64</v>
      </c>
      <c r="F4389" t="s">
        <v>26</v>
      </c>
      <c r="G4389" t="s">
        <v>21</v>
      </c>
      <c r="H4389" t="s">
        <v>44</v>
      </c>
      <c r="I4389">
        <f>IF(OR(financial_transactions35[[#This Row],[amount]]&lt;$L$16, financial_transactions35[[#This Row],[amount]]&gt;$L$17), 1, 0)</f>
        <v>1</v>
      </c>
    </row>
    <row r="4390" spans="1:9">
      <c r="A4390" t="s">
        <v>8241</v>
      </c>
      <c r="B4390" s="3">
        <v>45466</v>
      </c>
      <c r="C4390" t="s">
        <v>8242</v>
      </c>
      <c r="D4390">
        <v>12985.93</v>
      </c>
      <c r="E4390" t="s">
        <v>16110</v>
      </c>
      <c r="F4390" t="s">
        <v>26</v>
      </c>
      <c r="G4390" t="s">
        <v>39</v>
      </c>
      <c r="H4390" t="s">
        <v>53</v>
      </c>
      <c r="I4390">
        <f>IF(OR(financial_transactions35[[#This Row],[amount]]&lt;$L$16, financial_transactions35[[#This Row],[amount]]&gt;$L$17), 1, 0)</f>
        <v>1</v>
      </c>
    </row>
    <row r="4391" spans="1:9">
      <c r="A4391" t="s">
        <v>8243</v>
      </c>
      <c r="B4391" s="3">
        <v>45466</v>
      </c>
      <c r="C4391" t="s">
        <v>8244</v>
      </c>
      <c r="D4391">
        <v>1128.02</v>
      </c>
      <c r="E4391" t="s">
        <v>47</v>
      </c>
      <c r="F4391" t="s">
        <v>26</v>
      </c>
      <c r="G4391" t="s">
        <v>21</v>
      </c>
      <c r="H4391" t="s">
        <v>109</v>
      </c>
      <c r="I4391">
        <f>IF(OR(financial_transactions35[[#This Row],[amount]]&lt;$L$16, financial_transactions35[[#This Row],[amount]]&gt;$L$17), 1, 0)</f>
        <v>1</v>
      </c>
    </row>
    <row r="4392" spans="1:9">
      <c r="A4392" t="s">
        <v>8245</v>
      </c>
      <c r="B4392" s="3">
        <v>45466</v>
      </c>
      <c r="C4392" t="s">
        <v>8246</v>
      </c>
      <c r="D4392">
        <v>753.86</v>
      </c>
      <c r="E4392" t="s">
        <v>70</v>
      </c>
      <c r="F4392" t="s">
        <v>26</v>
      </c>
      <c r="G4392" t="s">
        <v>39</v>
      </c>
      <c r="H4392" t="s">
        <v>109</v>
      </c>
      <c r="I4392">
        <f>IF(OR(financial_transactions35[[#This Row],[amount]]&lt;$L$16, financial_transactions35[[#This Row],[amount]]&gt;$L$17), 1, 0)</f>
        <v>1</v>
      </c>
    </row>
    <row r="4393" spans="1:9">
      <c r="A4393" t="s">
        <v>8247</v>
      </c>
      <c r="B4393" s="3">
        <v>45466</v>
      </c>
      <c r="C4393" t="s">
        <v>7580</v>
      </c>
      <c r="D4393">
        <v>818.98</v>
      </c>
      <c r="E4393" t="s">
        <v>25</v>
      </c>
      <c r="F4393" t="s">
        <v>20</v>
      </c>
      <c r="G4393" t="s">
        <v>48</v>
      </c>
      <c r="H4393" t="s">
        <v>87</v>
      </c>
      <c r="I4393">
        <f>IF(OR(financial_transactions35[[#This Row],[amount]]&lt;$L$16, financial_transactions35[[#This Row],[amount]]&gt;$L$17), 1, 0)</f>
        <v>1</v>
      </c>
    </row>
    <row r="4394" spans="1:9">
      <c r="A4394" t="s">
        <v>8248</v>
      </c>
      <c r="B4394" s="3">
        <v>45466</v>
      </c>
      <c r="C4394" t="s">
        <v>8249</v>
      </c>
      <c r="D4394">
        <v>785.99</v>
      </c>
      <c r="E4394" t="s">
        <v>47</v>
      </c>
      <c r="F4394" t="s">
        <v>20</v>
      </c>
      <c r="G4394" t="s">
        <v>27</v>
      </c>
      <c r="H4394" t="s">
        <v>57</v>
      </c>
      <c r="I4394">
        <f>IF(OR(financial_transactions35[[#This Row],[amount]]&lt;$L$16, financial_transactions35[[#This Row],[amount]]&gt;$L$17), 1, 0)</f>
        <v>1</v>
      </c>
    </row>
    <row r="4395" spans="1:9">
      <c r="A4395" t="s">
        <v>8250</v>
      </c>
      <c r="B4395" s="3">
        <v>45466</v>
      </c>
      <c r="C4395" t="s">
        <v>1236</v>
      </c>
      <c r="D4395">
        <v>1207.2</v>
      </c>
      <c r="E4395" t="s">
        <v>31</v>
      </c>
      <c r="F4395" t="s">
        <v>20</v>
      </c>
      <c r="G4395" t="s">
        <v>39</v>
      </c>
      <c r="H4395" t="s">
        <v>44</v>
      </c>
      <c r="I4395">
        <f>IF(OR(financial_transactions35[[#This Row],[amount]]&lt;$L$16, financial_transactions35[[#This Row],[amount]]&gt;$L$17), 1, 0)</f>
        <v>1</v>
      </c>
    </row>
    <row r="4396" spans="1:9">
      <c r="A4396" t="s">
        <v>8251</v>
      </c>
      <c r="B4396" s="3">
        <v>45466</v>
      </c>
      <c r="C4396" t="s">
        <v>8252</v>
      </c>
      <c r="D4396">
        <v>302.02999999999997</v>
      </c>
      <c r="E4396" t="s">
        <v>16079</v>
      </c>
      <c r="F4396" t="s">
        <v>20</v>
      </c>
      <c r="G4396" t="s">
        <v>48</v>
      </c>
      <c r="H4396" t="s">
        <v>22</v>
      </c>
      <c r="I4396">
        <f>IF(OR(financial_transactions35[[#This Row],[amount]]&lt;$L$16, financial_transactions35[[#This Row],[amount]]&gt;$L$17), 1, 0)</f>
        <v>1</v>
      </c>
    </row>
    <row r="4397" spans="1:9">
      <c r="A4397" t="s">
        <v>8253</v>
      </c>
      <c r="B4397" s="3">
        <v>45466</v>
      </c>
      <c r="C4397" t="s">
        <v>8254</v>
      </c>
      <c r="D4397">
        <v>1303.3699999999999</v>
      </c>
      <c r="E4397" t="s">
        <v>122</v>
      </c>
      <c r="F4397" t="s">
        <v>26</v>
      </c>
      <c r="G4397" t="s">
        <v>39</v>
      </c>
      <c r="H4397" t="s">
        <v>57</v>
      </c>
      <c r="I4397">
        <f>IF(OR(financial_transactions35[[#This Row],[amount]]&lt;$L$16, financial_transactions35[[#This Row],[amount]]&gt;$L$17), 1, 0)</f>
        <v>1</v>
      </c>
    </row>
    <row r="4398" spans="1:9">
      <c r="A4398" t="s">
        <v>8255</v>
      </c>
      <c r="B4398" s="3">
        <v>45466</v>
      </c>
      <c r="C4398" t="s">
        <v>1150</v>
      </c>
      <c r="D4398">
        <v>1232.99</v>
      </c>
      <c r="E4398" t="s">
        <v>122</v>
      </c>
      <c r="F4398" t="s">
        <v>20</v>
      </c>
      <c r="G4398" t="s">
        <v>48</v>
      </c>
      <c r="H4398" t="s">
        <v>109</v>
      </c>
      <c r="I4398">
        <f>IF(OR(financial_transactions35[[#This Row],[amount]]&lt;$L$16, financial_transactions35[[#This Row],[amount]]&gt;$L$17), 1, 0)</f>
        <v>1</v>
      </c>
    </row>
    <row r="4399" spans="1:9">
      <c r="A4399" t="s">
        <v>8256</v>
      </c>
      <c r="B4399" s="3">
        <v>45466</v>
      </c>
      <c r="C4399" t="s">
        <v>8257</v>
      </c>
      <c r="D4399">
        <v>862.45</v>
      </c>
      <c r="E4399" t="s">
        <v>122</v>
      </c>
      <c r="F4399" t="s">
        <v>20</v>
      </c>
      <c r="G4399" t="s">
        <v>21</v>
      </c>
      <c r="H4399" t="s">
        <v>57</v>
      </c>
      <c r="I4399">
        <f>IF(OR(financial_transactions35[[#This Row],[amount]]&lt;$L$16, financial_transactions35[[#This Row],[amount]]&gt;$L$17), 1, 0)</f>
        <v>1</v>
      </c>
    </row>
    <row r="4400" spans="1:9">
      <c r="A4400" t="s">
        <v>8258</v>
      </c>
      <c r="B4400" s="3">
        <v>45466</v>
      </c>
      <c r="C4400" t="s">
        <v>8259</v>
      </c>
      <c r="D4400">
        <v>259.77</v>
      </c>
      <c r="E4400" t="s">
        <v>47</v>
      </c>
      <c r="F4400" t="s">
        <v>26</v>
      </c>
      <c r="G4400" t="s">
        <v>39</v>
      </c>
      <c r="H4400" t="s">
        <v>36</v>
      </c>
      <c r="I4400">
        <f>IF(OR(financial_transactions35[[#This Row],[amount]]&lt;$L$16, financial_transactions35[[#This Row],[amount]]&gt;$L$17), 1, 0)</f>
        <v>1</v>
      </c>
    </row>
    <row r="4401" spans="1:9">
      <c r="A4401" t="s">
        <v>8260</v>
      </c>
      <c r="B4401" s="3">
        <v>45467</v>
      </c>
      <c r="C4401" t="s">
        <v>1323</v>
      </c>
      <c r="D4401">
        <v>575.80999999999995</v>
      </c>
      <c r="E4401" t="s">
        <v>16110</v>
      </c>
      <c r="F4401" t="s">
        <v>32</v>
      </c>
      <c r="G4401" t="s">
        <v>48</v>
      </c>
      <c r="H4401" t="s">
        <v>22</v>
      </c>
      <c r="I4401">
        <f>IF(OR(financial_transactions35[[#This Row],[amount]]&lt;$L$16, financial_transactions35[[#This Row],[amount]]&gt;$L$17), 1, 0)</f>
        <v>1</v>
      </c>
    </row>
    <row r="4402" spans="1:9">
      <c r="A4402" t="s">
        <v>8262</v>
      </c>
      <c r="B4402" s="3">
        <v>45467</v>
      </c>
      <c r="C4402" t="s">
        <v>8263</v>
      </c>
      <c r="D4402">
        <v>1971.45</v>
      </c>
      <c r="E4402" t="s">
        <v>47</v>
      </c>
      <c r="F4402" t="s">
        <v>26</v>
      </c>
      <c r="G4402" t="s">
        <v>21</v>
      </c>
      <c r="H4402" t="s">
        <v>33</v>
      </c>
      <c r="I4402">
        <f>IF(OR(financial_transactions35[[#This Row],[amount]]&lt;$L$16, financial_transactions35[[#This Row],[amount]]&gt;$L$17), 1, 0)</f>
        <v>1</v>
      </c>
    </row>
    <row r="4403" spans="1:9">
      <c r="A4403" t="s">
        <v>8264</v>
      </c>
      <c r="B4403" s="3">
        <v>45467</v>
      </c>
      <c r="C4403" t="s">
        <v>8180</v>
      </c>
      <c r="D4403">
        <v>1435.32</v>
      </c>
      <c r="E4403" t="s">
        <v>25</v>
      </c>
      <c r="F4403" t="s">
        <v>20</v>
      </c>
      <c r="G4403" t="s">
        <v>21</v>
      </c>
      <c r="H4403" t="s">
        <v>36</v>
      </c>
      <c r="I4403">
        <f>IF(OR(financial_transactions35[[#This Row],[amount]]&lt;$L$16, financial_transactions35[[#This Row],[amount]]&gt;$L$17), 1, 0)</f>
        <v>1</v>
      </c>
    </row>
    <row r="4404" spans="1:9">
      <c r="A4404" t="s">
        <v>8265</v>
      </c>
      <c r="B4404" s="3">
        <v>45467</v>
      </c>
      <c r="C4404" t="s">
        <v>8266</v>
      </c>
      <c r="D4404">
        <v>1811.08</v>
      </c>
      <c r="E4404" t="s">
        <v>67</v>
      </c>
      <c r="F4404" t="s">
        <v>32</v>
      </c>
      <c r="G4404" t="s">
        <v>48</v>
      </c>
      <c r="H4404" t="s">
        <v>36</v>
      </c>
      <c r="I4404">
        <f>IF(OR(financial_transactions35[[#This Row],[amount]]&lt;$L$16, financial_transactions35[[#This Row],[amount]]&gt;$L$17), 1, 0)</f>
        <v>1</v>
      </c>
    </row>
    <row r="4405" spans="1:9">
      <c r="A4405" t="s">
        <v>8267</v>
      </c>
      <c r="B4405" s="3">
        <v>45467</v>
      </c>
      <c r="C4405" t="s">
        <v>8268</v>
      </c>
      <c r="D4405">
        <v>604.12</v>
      </c>
      <c r="E4405" t="s">
        <v>52</v>
      </c>
      <c r="F4405" t="s">
        <v>61</v>
      </c>
      <c r="G4405" t="s">
        <v>48</v>
      </c>
      <c r="H4405" t="s">
        <v>53</v>
      </c>
      <c r="I4405">
        <f>IF(OR(financial_transactions35[[#This Row],[amount]]&lt;$L$16, financial_transactions35[[#This Row],[amount]]&gt;$L$17), 1, 0)</f>
        <v>1</v>
      </c>
    </row>
    <row r="4406" spans="1:9">
      <c r="A4406" t="s">
        <v>8269</v>
      </c>
      <c r="B4406" s="3">
        <v>45467</v>
      </c>
      <c r="C4406" t="s">
        <v>8270</v>
      </c>
      <c r="D4406">
        <v>1763.33</v>
      </c>
      <c r="E4406" t="s">
        <v>16110</v>
      </c>
      <c r="F4406" t="s">
        <v>32</v>
      </c>
      <c r="G4406" t="s">
        <v>39</v>
      </c>
      <c r="H4406" t="s">
        <v>16080</v>
      </c>
      <c r="I4406">
        <f>IF(OR(financial_transactions35[[#This Row],[amount]]&lt;$L$16, financial_transactions35[[#This Row],[amount]]&gt;$L$17), 1, 0)</f>
        <v>1</v>
      </c>
    </row>
    <row r="4407" spans="1:9">
      <c r="A4407" t="s">
        <v>8271</v>
      </c>
      <c r="B4407" s="3">
        <v>45467</v>
      </c>
      <c r="C4407" t="s">
        <v>1101</v>
      </c>
      <c r="D4407">
        <v>924.14</v>
      </c>
      <c r="E4407" t="s">
        <v>70</v>
      </c>
      <c r="F4407" t="s">
        <v>32</v>
      </c>
      <c r="G4407" t="s">
        <v>27</v>
      </c>
      <c r="H4407" t="s">
        <v>94</v>
      </c>
      <c r="I4407">
        <f>IF(OR(financial_transactions35[[#This Row],[amount]]&lt;$L$16, financial_transactions35[[#This Row],[amount]]&gt;$L$17), 1, 0)</f>
        <v>1</v>
      </c>
    </row>
    <row r="4408" spans="1:9">
      <c r="A4408" t="s">
        <v>8272</v>
      </c>
      <c r="B4408" s="3">
        <v>45467</v>
      </c>
      <c r="C4408" t="s">
        <v>8273</v>
      </c>
      <c r="D4408">
        <v>340.52</v>
      </c>
      <c r="E4408" t="s">
        <v>70</v>
      </c>
      <c r="F4408" t="s">
        <v>61</v>
      </c>
      <c r="G4408" t="s">
        <v>48</v>
      </c>
      <c r="H4408" t="s">
        <v>44</v>
      </c>
      <c r="I4408">
        <f>IF(OR(financial_transactions35[[#This Row],[amount]]&lt;$L$16, financial_transactions35[[#This Row],[amount]]&gt;$L$17), 1, 0)</f>
        <v>1</v>
      </c>
    </row>
    <row r="4409" spans="1:9">
      <c r="A4409" t="s">
        <v>8274</v>
      </c>
      <c r="B4409" s="3">
        <v>45467</v>
      </c>
      <c r="C4409" t="s">
        <v>8275</v>
      </c>
      <c r="D4409">
        <v>1279.3499999999999</v>
      </c>
      <c r="E4409" t="s">
        <v>64</v>
      </c>
      <c r="F4409" t="s">
        <v>20</v>
      </c>
      <c r="G4409" t="s">
        <v>27</v>
      </c>
      <c r="H4409" t="s">
        <v>33</v>
      </c>
      <c r="I4409">
        <f>IF(OR(financial_transactions35[[#This Row],[amount]]&lt;$L$16, financial_transactions35[[#This Row],[amount]]&gt;$L$17), 1, 0)</f>
        <v>1</v>
      </c>
    </row>
    <row r="4410" spans="1:9">
      <c r="A4410" t="s">
        <v>8276</v>
      </c>
      <c r="B4410" s="3">
        <v>45467</v>
      </c>
      <c r="C4410" t="s">
        <v>8277</v>
      </c>
      <c r="D4410">
        <v>1784.09</v>
      </c>
      <c r="E4410" t="s">
        <v>52</v>
      </c>
      <c r="F4410" t="s">
        <v>61</v>
      </c>
      <c r="G4410" t="s">
        <v>39</v>
      </c>
      <c r="H4410" t="s">
        <v>33</v>
      </c>
      <c r="I4410">
        <f>IF(OR(financial_transactions35[[#This Row],[amount]]&lt;$L$16, financial_transactions35[[#This Row],[amount]]&gt;$L$17), 1, 0)</f>
        <v>1</v>
      </c>
    </row>
    <row r="4411" spans="1:9">
      <c r="A4411" t="s">
        <v>8278</v>
      </c>
      <c r="B4411" s="3">
        <v>45467</v>
      </c>
      <c r="C4411" t="s">
        <v>8279</v>
      </c>
      <c r="D4411">
        <v>852.07</v>
      </c>
      <c r="E4411" t="s">
        <v>19</v>
      </c>
      <c r="F4411" t="s">
        <v>26</v>
      </c>
      <c r="G4411" t="s">
        <v>48</v>
      </c>
      <c r="H4411" t="s">
        <v>16080</v>
      </c>
      <c r="I4411">
        <f>IF(OR(financial_transactions35[[#This Row],[amount]]&lt;$L$16, financial_transactions35[[#This Row],[amount]]&gt;$L$17), 1, 0)</f>
        <v>1</v>
      </c>
    </row>
    <row r="4412" spans="1:9">
      <c r="A4412" t="s">
        <v>8280</v>
      </c>
      <c r="B4412" s="3">
        <v>45467</v>
      </c>
      <c r="C4412" t="s">
        <v>974</v>
      </c>
      <c r="D4412">
        <v>1391.77</v>
      </c>
      <c r="E4412" t="s">
        <v>16079</v>
      </c>
      <c r="F4412" t="s">
        <v>26</v>
      </c>
      <c r="G4412" t="s">
        <v>39</v>
      </c>
      <c r="H4412" t="s">
        <v>53</v>
      </c>
      <c r="I4412">
        <f>IF(OR(financial_transactions35[[#This Row],[amount]]&lt;$L$16, financial_transactions35[[#This Row],[amount]]&gt;$L$17), 1, 0)</f>
        <v>1</v>
      </c>
    </row>
    <row r="4413" spans="1:9">
      <c r="A4413" t="s">
        <v>8281</v>
      </c>
      <c r="B4413" s="3">
        <v>45467</v>
      </c>
      <c r="C4413" t="s">
        <v>8282</v>
      </c>
      <c r="D4413">
        <v>1239.8</v>
      </c>
      <c r="E4413" t="s">
        <v>47</v>
      </c>
      <c r="F4413" t="s">
        <v>32</v>
      </c>
      <c r="G4413" t="s">
        <v>39</v>
      </c>
      <c r="H4413" t="s">
        <v>75</v>
      </c>
      <c r="I4413">
        <f>IF(OR(financial_transactions35[[#This Row],[amount]]&lt;$L$16, financial_transactions35[[#This Row],[amount]]&gt;$L$17), 1, 0)</f>
        <v>1</v>
      </c>
    </row>
    <row r="4414" spans="1:9">
      <c r="A4414" t="s">
        <v>8284</v>
      </c>
      <c r="B4414" s="3">
        <v>45467</v>
      </c>
      <c r="C4414" t="s">
        <v>8285</v>
      </c>
      <c r="D4414">
        <v>1128.9100000000001</v>
      </c>
      <c r="E4414" t="s">
        <v>67</v>
      </c>
      <c r="F4414" t="s">
        <v>26</v>
      </c>
      <c r="G4414" t="s">
        <v>48</v>
      </c>
      <c r="H4414" t="s">
        <v>94</v>
      </c>
      <c r="I4414">
        <f>IF(OR(financial_transactions35[[#This Row],[amount]]&lt;$L$16, financial_transactions35[[#This Row],[amount]]&gt;$L$17), 1, 0)</f>
        <v>1</v>
      </c>
    </row>
    <row r="4415" spans="1:9">
      <c r="A4415" t="s">
        <v>8286</v>
      </c>
      <c r="B4415" s="3">
        <v>45467</v>
      </c>
      <c r="C4415" t="s">
        <v>8287</v>
      </c>
      <c r="D4415">
        <v>720.75</v>
      </c>
      <c r="E4415" t="s">
        <v>52</v>
      </c>
      <c r="F4415" t="s">
        <v>20</v>
      </c>
      <c r="G4415" t="s">
        <v>48</v>
      </c>
      <c r="H4415" t="s">
        <v>109</v>
      </c>
      <c r="I4415">
        <f>IF(OR(financial_transactions35[[#This Row],[amount]]&lt;$L$16, financial_transactions35[[#This Row],[amount]]&gt;$L$17), 1, 0)</f>
        <v>1</v>
      </c>
    </row>
    <row r="4416" spans="1:9">
      <c r="A4416" t="s">
        <v>8288</v>
      </c>
      <c r="B4416" s="3">
        <v>45467</v>
      </c>
      <c r="C4416" t="s">
        <v>4341</v>
      </c>
      <c r="D4416">
        <v>1011.17</v>
      </c>
      <c r="E4416" t="s">
        <v>67</v>
      </c>
      <c r="F4416" t="s">
        <v>32</v>
      </c>
      <c r="G4416" t="s">
        <v>39</v>
      </c>
      <c r="H4416" t="s">
        <v>53</v>
      </c>
      <c r="I4416">
        <f>IF(OR(financial_transactions35[[#This Row],[amount]]&lt;$L$16, financial_transactions35[[#This Row],[amount]]&gt;$L$17), 1, 0)</f>
        <v>1</v>
      </c>
    </row>
    <row r="4417" spans="1:9">
      <c r="A4417" t="s">
        <v>8289</v>
      </c>
      <c r="B4417" s="3">
        <v>45467</v>
      </c>
      <c r="C4417" t="s">
        <v>8290</v>
      </c>
      <c r="D4417">
        <v>444.02</v>
      </c>
      <c r="E4417" t="s">
        <v>67</v>
      </c>
      <c r="F4417" t="s">
        <v>20</v>
      </c>
      <c r="G4417" t="s">
        <v>48</v>
      </c>
      <c r="H4417" t="s">
        <v>109</v>
      </c>
      <c r="I4417">
        <f>IF(OR(financial_transactions35[[#This Row],[amount]]&lt;$L$16, financial_transactions35[[#This Row],[amount]]&gt;$L$17), 1, 0)</f>
        <v>1</v>
      </c>
    </row>
    <row r="4418" spans="1:9">
      <c r="A4418" t="s">
        <v>8291</v>
      </c>
      <c r="B4418" s="3">
        <v>45467</v>
      </c>
      <c r="C4418" t="s">
        <v>8292</v>
      </c>
      <c r="D4418">
        <v>1370.99</v>
      </c>
      <c r="E4418" t="s">
        <v>64</v>
      </c>
      <c r="F4418" t="s">
        <v>32</v>
      </c>
      <c r="G4418" t="s">
        <v>27</v>
      </c>
      <c r="H4418" t="s">
        <v>53</v>
      </c>
      <c r="I4418">
        <f>IF(OR(financial_transactions35[[#This Row],[amount]]&lt;$L$16, financial_transactions35[[#This Row],[amount]]&gt;$L$17), 1, 0)</f>
        <v>1</v>
      </c>
    </row>
    <row r="4419" spans="1:9">
      <c r="A4419" t="s">
        <v>8293</v>
      </c>
      <c r="B4419" s="3">
        <v>45467</v>
      </c>
      <c r="C4419" t="s">
        <v>8294</v>
      </c>
      <c r="D4419">
        <v>489.53</v>
      </c>
      <c r="E4419" t="s">
        <v>31</v>
      </c>
      <c r="F4419" t="s">
        <v>32</v>
      </c>
      <c r="G4419" t="s">
        <v>48</v>
      </c>
      <c r="H4419" t="s">
        <v>87</v>
      </c>
      <c r="I4419">
        <f>IF(OR(financial_transactions35[[#This Row],[amount]]&lt;$L$16, financial_transactions35[[#This Row],[amount]]&gt;$L$17), 1, 0)</f>
        <v>1</v>
      </c>
    </row>
    <row r="4420" spans="1:9">
      <c r="A4420" t="s">
        <v>8296</v>
      </c>
      <c r="B4420" s="3">
        <v>45467</v>
      </c>
      <c r="C4420" t="s">
        <v>8297</v>
      </c>
      <c r="D4420">
        <v>174.85</v>
      </c>
      <c r="E4420" t="s">
        <v>64</v>
      </c>
      <c r="F4420" t="s">
        <v>61</v>
      </c>
      <c r="G4420" t="s">
        <v>27</v>
      </c>
      <c r="H4420" t="s">
        <v>87</v>
      </c>
      <c r="I4420">
        <f>IF(OR(financial_transactions35[[#This Row],[amount]]&lt;$L$16, financial_transactions35[[#This Row],[amount]]&gt;$L$17), 1, 0)</f>
        <v>1</v>
      </c>
    </row>
    <row r="4421" spans="1:9">
      <c r="A4421" t="s">
        <v>8298</v>
      </c>
      <c r="B4421" s="3">
        <v>45467</v>
      </c>
      <c r="C4421" t="s">
        <v>5226</v>
      </c>
      <c r="D4421">
        <v>749.71</v>
      </c>
      <c r="E4421" t="s">
        <v>52</v>
      </c>
      <c r="F4421" t="s">
        <v>26</v>
      </c>
      <c r="G4421" t="s">
        <v>39</v>
      </c>
      <c r="H4421" t="s">
        <v>87</v>
      </c>
      <c r="I4421">
        <f>IF(OR(financial_transactions35[[#This Row],[amount]]&lt;$L$16, financial_transactions35[[#This Row],[amount]]&gt;$L$17), 1, 0)</f>
        <v>1</v>
      </c>
    </row>
    <row r="4422" spans="1:9">
      <c r="A4422" t="s">
        <v>8299</v>
      </c>
      <c r="B4422" s="3">
        <v>45467</v>
      </c>
      <c r="C4422" t="s">
        <v>8300</v>
      </c>
      <c r="D4422">
        <v>1244.18</v>
      </c>
      <c r="E4422" t="s">
        <v>16079</v>
      </c>
      <c r="F4422" t="s">
        <v>61</v>
      </c>
      <c r="G4422" t="s">
        <v>48</v>
      </c>
      <c r="H4422" t="s">
        <v>176</v>
      </c>
      <c r="I4422">
        <f>IF(OR(financial_transactions35[[#This Row],[amount]]&lt;$L$16, financial_transactions35[[#This Row],[amount]]&gt;$L$17), 1, 0)</f>
        <v>1</v>
      </c>
    </row>
    <row r="4423" spans="1:9">
      <c r="A4423" t="s">
        <v>8301</v>
      </c>
      <c r="B4423" s="3">
        <v>45467</v>
      </c>
      <c r="C4423" t="s">
        <v>7566</v>
      </c>
      <c r="D4423">
        <v>1458.05</v>
      </c>
      <c r="E4423" t="s">
        <v>16110</v>
      </c>
      <c r="F4423" t="s">
        <v>32</v>
      </c>
      <c r="G4423" t="s">
        <v>27</v>
      </c>
      <c r="H4423" t="s">
        <v>40</v>
      </c>
      <c r="I4423">
        <f>IF(OR(financial_transactions35[[#This Row],[amount]]&lt;$L$16, financial_transactions35[[#This Row],[amount]]&gt;$L$17), 1, 0)</f>
        <v>1</v>
      </c>
    </row>
    <row r="4424" spans="1:9">
      <c r="A4424" t="s">
        <v>8302</v>
      </c>
      <c r="B4424" s="3">
        <v>45467</v>
      </c>
      <c r="C4424" t="s">
        <v>5763</v>
      </c>
      <c r="D4424">
        <v>1019.19</v>
      </c>
      <c r="E4424" t="s">
        <v>31</v>
      </c>
      <c r="F4424" t="s">
        <v>26</v>
      </c>
      <c r="G4424" t="s">
        <v>39</v>
      </c>
      <c r="H4424" t="s">
        <v>94</v>
      </c>
      <c r="I4424">
        <f>IF(OR(financial_transactions35[[#This Row],[amount]]&lt;$L$16, financial_transactions35[[#This Row],[amount]]&gt;$L$17), 1, 0)</f>
        <v>1</v>
      </c>
    </row>
    <row r="4425" spans="1:9">
      <c r="A4425" t="s">
        <v>8303</v>
      </c>
      <c r="B4425" s="3">
        <v>45467</v>
      </c>
      <c r="C4425" t="s">
        <v>8304</v>
      </c>
      <c r="D4425">
        <v>634.65</v>
      </c>
      <c r="E4425" t="s">
        <v>31</v>
      </c>
      <c r="F4425" t="s">
        <v>32</v>
      </c>
      <c r="G4425" t="s">
        <v>21</v>
      </c>
      <c r="H4425" t="s">
        <v>28</v>
      </c>
      <c r="I4425">
        <f>IF(OR(financial_transactions35[[#This Row],[amount]]&lt;$L$16, financial_transactions35[[#This Row],[amount]]&gt;$L$17), 1, 0)</f>
        <v>1</v>
      </c>
    </row>
    <row r="4426" spans="1:9">
      <c r="A4426" t="s">
        <v>8305</v>
      </c>
      <c r="B4426" s="3">
        <v>45467</v>
      </c>
      <c r="C4426" t="s">
        <v>8306</v>
      </c>
      <c r="D4426">
        <v>984.7</v>
      </c>
      <c r="E4426" t="s">
        <v>16110</v>
      </c>
      <c r="F4426" t="s">
        <v>26</v>
      </c>
      <c r="G4426" t="s">
        <v>21</v>
      </c>
      <c r="H4426" t="s">
        <v>44</v>
      </c>
      <c r="I4426">
        <f>IF(OR(financial_transactions35[[#This Row],[amount]]&lt;$L$16, financial_transactions35[[#This Row],[amount]]&gt;$L$17), 1, 0)</f>
        <v>1</v>
      </c>
    </row>
    <row r="4427" spans="1:9">
      <c r="A4427" t="s">
        <v>8307</v>
      </c>
      <c r="B4427" s="3">
        <v>45467</v>
      </c>
      <c r="C4427" t="s">
        <v>8308</v>
      </c>
      <c r="D4427">
        <v>278.31</v>
      </c>
      <c r="E4427" t="s">
        <v>52</v>
      </c>
      <c r="F4427" t="s">
        <v>32</v>
      </c>
      <c r="G4427" t="s">
        <v>27</v>
      </c>
      <c r="H4427" t="s">
        <v>57</v>
      </c>
      <c r="I4427">
        <f>IF(OR(financial_transactions35[[#This Row],[amount]]&lt;$L$16, financial_transactions35[[#This Row],[amount]]&gt;$L$17), 1, 0)</f>
        <v>1</v>
      </c>
    </row>
    <row r="4428" spans="1:9">
      <c r="A4428" t="s">
        <v>8309</v>
      </c>
      <c r="B4428" s="3">
        <v>45467</v>
      </c>
      <c r="C4428" t="s">
        <v>8310</v>
      </c>
      <c r="D4428">
        <v>951.96</v>
      </c>
      <c r="E4428" t="s">
        <v>25</v>
      </c>
      <c r="F4428" t="s">
        <v>20</v>
      </c>
      <c r="G4428" t="s">
        <v>27</v>
      </c>
      <c r="H4428" t="s">
        <v>49</v>
      </c>
      <c r="I4428">
        <f>IF(OR(financial_transactions35[[#This Row],[amount]]&lt;$L$16, financial_transactions35[[#This Row],[amount]]&gt;$L$17), 1, 0)</f>
        <v>1</v>
      </c>
    </row>
    <row r="4429" spans="1:9">
      <c r="A4429" t="s">
        <v>8311</v>
      </c>
      <c r="B4429" s="3">
        <v>45467</v>
      </c>
      <c r="C4429" t="s">
        <v>8312</v>
      </c>
      <c r="D4429">
        <v>779.5</v>
      </c>
      <c r="E4429" t="s">
        <v>16079</v>
      </c>
      <c r="F4429" t="s">
        <v>26</v>
      </c>
      <c r="G4429" t="s">
        <v>48</v>
      </c>
      <c r="H4429" t="s">
        <v>22</v>
      </c>
      <c r="I4429">
        <f>IF(OR(financial_transactions35[[#This Row],[amount]]&lt;$L$16, financial_transactions35[[#This Row],[amount]]&gt;$L$17), 1, 0)</f>
        <v>1</v>
      </c>
    </row>
    <row r="4430" spans="1:9">
      <c r="A4430" t="s">
        <v>8313</v>
      </c>
      <c r="B4430" s="3">
        <v>45467</v>
      </c>
      <c r="C4430" t="s">
        <v>8314</v>
      </c>
      <c r="D4430">
        <v>1781.37</v>
      </c>
      <c r="E4430" t="s">
        <v>64</v>
      </c>
      <c r="F4430" t="s">
        <v>61</v>
      </c>
      <c r="G4430" t="s">
        <v>27</v>
      </c>
      <c r="H4430" t="s">
        <v>176</v>
      </c>
      <c r="I4430">
        <f>IF(OR(financial_transactions35[[#This Row],[amount]]&lt;$L$16, financial_transactions35[[#This Row],[amount]]&gt;$L$17), 1, 0)</f>
        <v>1</v>
      </c>
    </row>
    <row r="4431" spans="1:9">
      <c r="A4431" t="s">
        <v>8315</v>
      </c>
      <c r="B4431" s="3">
        <v>45467</v>
      </c>
      <c r="C4431" t="s">
        <v>3646</v>
      </c>
      <c r="D4431">
        <v>551.83000000000004</v>
      </c>
      <c r="E4431" t="s">
        <v>16079</v>
      </c>
      <c r="F4431" t="s">
        <v>20</v>
      </c>
      <c r="G4431" t="s">
        <v>39</v>
      </c>
      <c r="H4431" t="s">
        <v>33</v>
      </c>
      <c r="I4431">
        <f>IF(OR(financial_transactions35[[#This Row],[amount]]&lt;$L$16, financial_transactions35[[#This Row],[amount]]&gt;$L$17), 1, 0)</f>
        <v>1</v>
      </c>
    </row>
    <row r="4432" spans="1:9">
      <c r="A4432" t="s">
        <v>8316</v>
      </c>
      <c r="B4432" s="3">
        <v>45467</v>
      </c>
      <c r="C4432" t="s">
        <v>1823</v>
      </c>
      <c r="D4432">
        <v>1774.92</v>
      </c>
      <c r="E4432" t="s">
        <v>16110</v>
      </c>
      <c r="F4432" t="s">
        <v>61</v>
      </c>
      <c r="G4432" t="s">
        <v>39</v>
      </c>
      <c r="H4432" t="s">
        <v>36</v>
      </c>
      <c r="I4432">
        <f>IF(OR(financial_transactions35[[#This Row],[amount]]&lt;$L$16, financial_transactions35[[#This Row],[amount]]&gt;$L$17), 1, 0)</f>
        <v>1</v>
      </c>
    </row>
    <row r="4433" spans="1:9">
      <c r="A4433" t="s">
        <v>8317</v>
      </c>
      <c r="B4433" s="3">
        <v>45467</v>
      </c>
      <c r="C4433" t="s">
        <v>8318</v>
      </c>
      <c r="D4433">
        <v>1750.52</v>
      </c>
      <c r="E4433" t="s">
        <v>122</v>
      </c>
      <c r="F4433" t="s">
        <v>26</v>
      </c>
      <c r="G4433" t="s">
        <v>39</v>
      </c>
      <c r="H4433" t="s">
        <v>22</v>
      </c>
      <c r="I4433">
        <f>IF(OR(financial_transactions35[[#This Row],[amount]]&lt;$L$16, financial_transactions35[[#This Row],[amount]]&gt;$L$17), 1, 0)</f>
        <v>1</v>
      </c>
    </row>
    <row r="4434" spans="1:9">
      <c r="A4434" t="s">
        <v>8319</v>
      </c>
      <c r="B4434" s="3">
        <v>45467</v>
      </c>
      <c r="C4434" t="s">
        <v>7075</v>
      </c>
      <c r="D4434">
        <v>1406.4</v>
      </c>
      <c r="E4434" t="s">
        <v>19</v>
      </c>
      <c r="F4434" t="s">
        <v>20</v>
      </c>
      <c r="G4434" t="s">
        <v>21</v>
      </c>
      <c r="H4434" t="s">
        <v>57</v>
      </c>
      <c r="I4434">
        <f>IF(OR(financial_transactions35[[#This Row],[amount]]&lt;$L$16, financial_transactions35[[#This Row],[amount]]&gt;$L$17), 1, 0)</f>
        <v>1</v>
      </c>
    </row>
    <row r="4435" spans="1:9">
      <c r="A4435" t="s">
        <v>8320</v>
      </c>
      <c r="B4435" s="3">
        <v>45468</v>
      </c>
      <c r="C4435" t="s">
        <v>8321</v>
      </c>
      <c r="D4435">
        <v>1799.41</v>
      </c>
      <c r="E4435" t="s">
        <v>25</v>
      </c>
      <c r="F4435" t="s">
        <v>20</v>
      </c>
      <c r="G4435" t="s">
        <v>39</v>
      </c>
      <c r="H4435" t="s">
        <v>87</v>
      </c>
      <c r="I4435">
        <f>IF(OR(financial_transactions35[[#This Row],[amount]]&lt;$L$16, financial_transactions35[[#This Row],[amount]]&gt;$L$17), 1, 0)</f>
        <v>1</v>
      </c>
    </row>
    <row r="4436" spans="1:9">
      <c r="A4436" t="s">
        <v>8322</v>
      </c>
      <c r="B4436" s="3">
        <v>45468</v>
      </c>
      <c r="C4436" t="s">
        <v>2752</v>
      </c>
      <c r="D4436">
        <v>1150.52</v>
      </c>
      <c r="E4436" t="s">
        <v>16110</v>
      </c>
      <c r="F4436" t="s">
        <v>61</v>
      </c>
      <c r="G4436" t="s">
        <v>21</v>
      </c>
      <c r="H4436" t="s">
        <v>49</v>
      </c>
      <c r="I4436">
        <f>IF(OR(financial_transactions35[[#This Row],[amount]]&lt;$L$16, financial_transactions35[[#This Row],[amount]]&gt;$L$17), 1, 0)</f>
        <v>1</v>
      </c>
    </row>
    <row r="4437" spans="1:9">
      <c r="A4437" t="s">
        <v>8323</v>
      </c>
      <c r="B4437" s="3">
        <v>45468</v>
      </c>
      <c r="C4437" t="s">
        <v>5840</v>
      </c>
      <c r="D4437">
        <v>1494.86</v>
      </c>
      <c r="E4437" t="s">
        <v>122</v>
      </c>
      <c r="F4437" t="s">
        <v>26</v>
      </c>
      <c r="G4437" t="s">
        <v>48</v>
      </c>
      <c r="H4437" t="s">
        <v>53</v>
      </c>
      <c r="I4437">
        <f>IF(OR(financial_transactions35[[#This Row],[amount]]&lt;$L$16, financial_transactions35[[#This Row],[amount]]&gt;$L$17), 1, 0)</f>
        <v>1</v>
      </c>
    </row>
    <row r="4438" spans="1:9">
      <c r="A4438" t="s">
        <v>8324</v>
      </c>
      <c r="B4438" s="3">
        <v>45468</v>
      </c>
      <c r="C4438" t="s">
        <v>4970</v>
      </c>
      <c r="D4438">
        <v>372.86</v>
      </c>
      <c r="E4438" t="s">
        <v>16110</v>
      </c>
      <c r="F4438" t="s">
        <v>32</v>
      </c>
      <c r="G4438" t="s">
        <v>39</v>
      </c>
      <c r="H4438" t="s">
        <v>87</v>
      </c>
      <c r="I4438">
        <f>IF(OR(financial_transactions35[[#This Row],[amount]]&lt;$L$16, financial_transactions35[[#This Row],[amount]]&gt;$L$17), 1, 0)</f>
        <v>1</v>
      </c>
    </row>
    <row r="4439" spans="1:9">
      <c r="A4439" t="s">
        <v>8325</v>
      </c>
      <c r="B4439" s="3">
        <v>45468</v>
      </c>
      <c r="C4439" t="s">
        <v>8326</v>
      </c>
      <c r="D4439">
        <v>126.56</v>
      </c>
      <c r="E4439" t="s">
        <v>122</v>
      </c>
      <c r="F4439" t="s">
        <v>32</v>
      </c>
      <c r="G4439" t="s">
        <v>21</v>
      </c>
      <c r="H4439" t="s">
        <v>44</v>
      </c>
      <c r="I4439">
        <f>IF(OR(financial_transactions35[[#This Row],[amount]]&lt;$L$16, financial_transactions35[[#This Row],[amount]]&gt;$L$17), 1, 0)</f>
        <v>1</v>
      </c>
    </row>
    <row r="4440" spans="1:9">
      <c r="A4440" t="s">
        <v>8327</v>
      </c>
      <c r="B4440" s="3">
        <v>45468</v>
      </c>
      <c r="C4440" t="s">
        <v>8328</v>
      </c>
      <c r="D4440">
        <v>1098.3</v>
      </c>
      <c r="E4440" t="s">
        <v>31</v>
      </c>
      <c r="F4440" t="s">
        <v>20</v>
      </c>
      <c r="G4440" t="s">
        <v>27</v>
      </c>
      <c r="H4440" t="s">
        <v>94</v>
      </c>
      <c r="I4440">
        <f>IF(OR(financial_transactions35[[#This Row],[amount]]&lt;$L$16, financial_transactions35[[#This Row],[amount]]&gt;$L$17), 1, 0)</f>
        <v>1</v>
      </c>
    </row>
    <row r="4441" spans="1:9">
      <c r="A4441" t="s">
        <v>8329</v>
      </c>
      <c r="B4441" s="3">
        <v>45468</v>
      </c>
      <c r="C4441" t="s">
        <v>8330</v>
      </c>
      <c r="D4441">
        <v>700.67</v>
      </c>
      <c r="E4441" t="s">
        <v>70</v>
      </c>
      <c r="F4441" t="s">
        <v>61</v>
      </c>
      <c r="G4441" t="s">
        <v>48</v>
      </c>
      <c r="H4441" t="s">
        <v>49</v>
      </c>
      <c r="I4441">
        <f>IF(OR(financial_transactions35[[#This Row],[amount]]&lt;$L$16, financial_transactions35[[#This Row],[amount]]&gt;$L$17), 1, 0)</f>
        <v>1</v>
      </c>
    </row>
    <row r="4442" spans="1:9">
      <c r="A4442" t="s">
        <v>8331</v>
      </c>
      <c r="B4442" s="3">
        <v>45468</v>
      </c>
      <c r="C4442" t="s">
        <v>2458</v>
      </c>
      <c r="D4442">
        <v>1640.21</v>
      </c>
      <c r="E4442" t="s">
        <v>67</v>
      </c>
      <c r="F4442" t="s">
        <v>61</v>
      </c>
      <c r="G4442" t="s">
        <v>39</v>
      </c>
      <c r="H4442" t="s">
        <v>87</v>
      </c>
      <c r="I4442">
        <f>IF(OR(financial_transactions35[[#This Row],[amount]]&lt;$L$16, financial_transactions35[[#This Row],[amount]]&gt;$L$17), 1, 0)</f>
        <v>1</v>
      </c>
    </row>
    <row r="4443" spans="1:9">
      <c r="A4443" t="s">
        <v>8332</v>
      </c>
      <c r="B4443" s="3">
        <v>45468</v>
      </c>
      <c r="C4443" t="s">
        <v>7455</v>
      </c>
      <c r="D4443">
        <v>1736.11</v>
      </c>
      <c r="E4443" t="s">
        <v>47</v>
      </c>
      <c r="F4443" t="s">
        <v>26</v>
      </c>
      <c r="G4443" t="s">
        <v>27</v>
      </c>
      <c r="H4443" t="s">
        <v>75</v>
      </c>
      <c r="I4443">
        <f>IF(OR(financial_transactions35[[#This Row],[amount]]&lt;$L$16, financial_transactions35[[#This Row],[amount]]&gt;$L$17), 1, 0)</f>
        <v>1</v>
      </c>
    </row>
    <row r="4444" spans="1:9">
      <c r="A4444" t="s">
        <v>8333</v>
      </c>
      <c r="B4444" s="3">
        <v>45468</v>
      </c>
      <c r="C4444" t="s">
        <v>312</v>
      </c>
      <c r="D4444">
        <v>1803.18</v>
      </c>
      <c r="E4444" t="s">
        <v>52</v>
      </c>
      <c r="F4444" t="s">
        <v>26</v>
      </c>
      <c r="G4444" t="s">
        <v>39</v>
      </c>
      <c r="H4444" t="s">
        <v>94</v>
      </c>
      <c r="I4444">
        <f>IF(OR(financial_transactions35[[#This Row],[amount]]&lt;$L$16, financial_transactions35[[#This Row],[amount]]&gt;$L$17), 1, 0)</f>
        <v>1</v>
      </c>
    </row>
    <row r="4445" spans="1:9">
      <c r="A4445" t="s">
        <v>8334</v>
      </c>
      <c r="B4445" s="3">
        <v>45468</v>
      </c>
      <c r="C4445" t="s">
        <v>7916</v>
      </c>
      <c r="D4445">
        <v>608.09</v>
      </c>
      <c r="E4445" t="s">
        <v>67</v>
      </c>
      <c r="F4445" t="s">
        <v>20</v>
      </c>
      <c r="G4445" t="s">
        <v>27</v>
      </c>
      <c r="H4445" t="s">
        <v>49</v>
      </c>
      <c r="I4445">
        <f>IF(OR(financial_transactions35[[#This Row],[amount]]&lt;$L$16, financial_transactions35[[#This Row],[amount]]&gt;$L$17), 1, 0)</f>
        <v>1</v>
      </c>
    </row>
    <row r="4446" spans="1:9">
      <c r="A4446" t="s">
        <v>8335</v>
      </c>
      <c r="B4446" s="3">
        <v>45468</v>
      </c>
      <c r="C4446" t="s">
        <v>63</v>
      </c>
      <c r="D4446">
        <v>1784.1</v>
      </c>
      <c r="E4446" t="s">
        <v>31</v>
      </c>
      <c r="F4446" t="s">
        <v>61</v>
      </c>
      <c r="G4446" t="s">
        <v>39</v>
      </c>
      <c r="H4446" t="s">
        <v>33</v>
      </c>
      <c r="I4446">
        <f>IF(OR(financial_transactions35[[#This Row],[amount]]&lt;$L$16, financial_transactions35[[#This Row],[amount]]&gt;$L$17), 1, 0)</f>
        <v>1</v>
      </c>
    </row>
    <row r="4447" spans="1:9">
      <c r="A4447" t="s">
        <v>8336</v>
      </c>
      <c r="B4447" s="3">
        <v>45468</v>
      </c>
      <c r="C4447" t="s">
        <v>2606</v>
      </c>
      <c r="D4447">
        <v>953.82</v>
      </c>
      <c r="E4447" t="s">
        <v>52</v>
      </c>
      <c r="F4447" t="s">
        <v>32</v>
      </c>
      <c r="G4447" t="s">
        <v>39</v>
      </c>
      <c r="H4447" t="s">
        <v>36</v>
      </c>
      <c r="I4447">
        <f>IF(OR(financial_transactions35[[#This Row],[amount]]&lt;$L$16, financial_transactions35[[#This Row],[amount]]&gt;$L$17), 1, 0)</f>
        <v>1</v>
      </c>
    </row>
    <row r="4448" spans="1:9">
      <c r="A4448" t="s">
        <v>8337</v>
      </c>
      <c r="B4448" s="3">
        <v>45468</v>
      </c>
      <c r="C4448" t="s">
        <v>8338</v>
      </c>
      <c r="D4448">
        <v>393.1</v>
      </c>
      <c r="E4448" t="s">
        <v>52</v>
      </c>
      <c r="F4448" t="s">
        <v>20</v>
      </c>
      <c r="G4448" t="s">
        <v>39</v>
      </c>
      <c r="H4448" t="s">
        <v>22</v>
      </c>
      <c r="I4448">
        <f>IF(OR(financial_transactions35[[#This Row],[amount]]&lt;$L$16, financial_transactions35[[#This Row],[amount]]&gt;$L$17), 1, 0)</f>
        <v>1</v>
      </c>
    </row>
    <row r="4449" spans="1:9">
      <c r="A4449" t="s">
        <v>8339</v>
      </c>
      <c r="B4449" s="3">
        <v>45468</v>
      </c>
      <c r="C4449" t="s">
        <v>8340</v>
      </c>
      <c r="D4449">
        <v>1728.45</v>
      </c>
      <c r="E4449" t="s">
        <v>19</v>
      </c>
      <c r="F4449" t="s">
        <v>26</v>
      </c>
      <c r="G4449" t="s">
        <v>48</v>
      </c>
      <c r="H4449" t="s">
        <v>49</v>
      </c>
      <c r="I4449">
        <f>IF(OR(financial_transactions35[[#This Row],[amount]]&lt;$L$16, financial_transactions35[[#This Row],[amount]]&gt;$L$17), 1, 0)</f>
        <v>1</v>
      </c>
    </row>
    <row r="4450" spans="1:9">
      <c r="A4450" t="s">
        <v>8343</v>
      </c>
      <c r="B4450" s="3">
        <v>45468</v>
      </c>
      <c r="C4450" t="s">
        <v>169</v>
      </c>
      <c r="D4450">
        <v>1693.7</v>
      </c>
      <c r="E4450" t="s">
        <v>31</v>
      </c>
      <c r="F4450" t="s">
        <v>61</v>
      </c>
      <c r="G4450" t="s">
        <v>39</v>
      </c>
      <c r="H4450" t="s">
        <v>94</v>
      </c>
      <c r="I4450">
        <f>IF(OR(financial_transactions35[[#This Row],[amount]]&lt;$L$16, financial_transactions35[[#This Row],[amount]]&gt;$L$17), 1, 0)</f>
        <v>1</v>
      </c>
    </row>
    <row r="4451" spans="1:9">
      <c r="A4451" t="s">
        <v>8345</v>
      </c>
      <c r="B4451" s="3">
        <v>45468</v>
      </c>
      <c r="C4451" t="s">
        <v>8346</v>
      </c>
      <c r="D4451">
        <v>1070.8699999999999</v>
      </c>
      <c r="E4451" t="s">
        <v>67</v>
      </c>
      <c r="F4451" t="s">
        <v>20</v>
      </c>
      <c r="G4451" t="s">
        <v>27</v>
      </c>
      <c r="H4451" t="s">
        <v>75</v>
      </c>
      <c r="I4451">
        <f>IF(OR(financial_transactions35[[#This Row],[amount]]&lt;$L$16, financial_transactions35[[#This Row],[amount]]&gt;$L$17), 1, 0)</f>
        <v>1</v>
      </c>
    </row>
    <row r="4452" spans="1:9">
      <c r="A4452" t="s">
        <v>8347</v>
      </c>
      <c r="B4452" s="3">
        <v>45468</v>
      </c>
      <c r="C4452" t="s">
        <v>8348</v>
      </c>
      <c r="D4452">
        <v>777.29</v>
      </c>
      <c r="E4452" t="s">
        <v>31</v>
      </c>
      <c r="F4452" t="s">
        <v>20</v>
      </c>
      <c r="G4452" t="s">
        <v>48</v>
      </c>
      <c r="H4452" t="s">
        <v>176</v>
      </c>
      <c r="I4452">
        <f>IF(OR(financial_transactions35[[#This Row],[amount]]&lt;$L$16, financial_transactions35[[#This Row],[amount]]&gt;$L$17), 1, 0)</f>
        <v>1</v>
      </c>
    </row>
    <row r="4453" spans="1:9">
      <c r="A4453" t="s">
        <v>8349</v>
      </c>
      <c r="B4453" s="3">
        <v>45468</v>
      </c>
      <c r="C4453" t="s">
        <v>1080</v>
      </c>
      <c r="D4453">
        <v>1550.81</v>
      </c>
      <c r="E4453" t="s">
        <v>31</v>
      </c>
      <c r="F4453" t="s">
        <v>20</v>
      </c>
      <c r="G4453" t="s">
        <v>39</v>
      </c>
      <c r="H4453" t="s">
        <v>57</v>
      </c>
      <c r="I4453">
        <f>IF(OR(financial_transactions35[[#This Row],[amount]]&lt;$L$16, financial_transactions35[[#This Row],[amount]]&gt;$L$17), 1, 0)</f>
        <v>1</v>
      </c>
    </row>
    <row r="4454" spans="1:9">
      <c r="A4454" t="s">
        <v>8350</v>
      </c>
      <c r="B4454" s="3">
        <v>45468</v>
      </c>
      <c r="C4454" t="s">
        <v>8351</v>
      </c>
      <c r="D4454">
        <v>5335.77</v>
      </c>
      <c r="E4454" t="s">
        <v>25</v>
      </c>
      <c r="F4454" t="s">
        <v>61</v>
      </c>
      <c r="G4454" t="s">
        <v>48</v>
      </c>
      <c r="H4454" t="s">
        <v>36</v>
      </c>
      <c r="I4454">
        <f>IF(OR(financial_transactions35[[#This Row],[amount]]&lt;$L$16, financial_transactions35[[#This Row],[amount]]&gt;$L$17), 1, 0)</f>
        <v>1</v>
      </c>
    </row>
    <row r="4455" spans="1:9">
      <c r="A4455" t="s">
        <v>8352</v>
      </c>
      <c r="B4455" s="3">
        <v>45468</v>
      </c>
      <c r="C4455" t="s">
        <v>351</v>
      </c>
      <c r="D4455">
        <v>1600.2</v>
      </c>
      <c r="E4455" t="s">
        <v>67</v>
      </c>
      <c r="F4455" t="s">
        <v>32</v>
      </c>
      <c r="G4455" t="s">
        <v>39</v>
      </c>
      <c r="H4455" t="s">
        <v>40</v>
      </c>
      <c r="I4455">
        <f>IF(OR(financial_transactions35[[#This Row],[amount]]&lt;$L$16, financial_transactions35[[#This Row],[amount]]&gt;$L$17), 1, 0)</f>
        <v>1</v>
      </c>
    </row>
    <row r="4456" spans="1:9">
      <c r="A4456" t="s">
        <v>8353</v>
      </c>
      <c r="B4456" s="3">
        <v>45468</v>
      </c>
      <c r="C4456" t="s">
        <v>8354</v>
      </c>
      <c r="D4456">
        <v>898.97</v>
      </c>
      <c r="E4456" t="s">
        <v>64</v>
      </c>
      <c r="F4456" t="s">
        <v>61</v>
      </c>
      <c r="G4456" t="s">
        <v>27</v>
      </c>
      <c r="H4456" t="s">
        <v>123</v>
      </c>
      <c r="I4456">
        <f>IF(OR(financial_transactions35[[#This Row],[amount]]&lt;$L$16, financial_transactions35[[#This Row],[amount]]&gt;$L$17), 1, 0)</f>
        <v>1</v>
      </c>
    </row>
    <row r="4457" spans="1:9">
      <c r="A4457" t="s">
        <v>8355</v>
      </c>
      <c r="B4457" s="3">
        <v>45468</v>
      </c>
      <c r="C4457" t="s">
        <v>8356</v>
      </c>
      <c r="D4457">
        <v>1445.99</v>
      </c>
      <c r="E4457" t="s">
        <v>25</v>
      </c>
      <c r="F4457" t="s">
        <v>20</v>
      </c>
      <c r="G4457" t="s">
        <v>27</v>
      </c>
      <c r="H4457" t="s">
        <v>28</v>
      </c>
      <c r="I4457">
        <f>IF(OR(financial_transactions35[[#This Row],[amount]]&lt;$L$16, financial_transactions35[[#This Row],[amount]]&gt;$L$17), 1, 0)</f>
        <v>1</v>
      </c>
    </row>
    <row r="4458" spans="1:9">
      <c r="A4458" t="s">
        <v>8357</v>
      </c>
      <c r="B4458" s="3">
        <v>45468</v>
      </c>
      <c r="C4458" t="s">
        <v>1447</v>
      </c>
      <c r="D4458">
        <v>1062.8</v>
      </c>
      <c r="E4458" t="s">
        <v>19</v>
      </c>
      <c r="F4458" t="s">
        <v>32</v>
      </c>
      <c r="G4458" t="s">
        <v>21</v>
      </c>
      <c r="H4458" t="s">
        <v>75</v>
      </c>
      <c r="I4458">
        <f>IF(OR(financial_transactions35[[#This Row],[amount]]&lt;$L$16, financial_transactions35[[#This Row],[amount]]&gt;$L$17), 1, 0)</f>
        <v>1</v>
      </c>
    </row>
    <row r="4459" spans="1:9">
      <c r="A4459" t="s">
        <v>8358</v>
      </c>
      <c r="B4459" s="3">
        <v>45469</v>
      </c>
      <c r="C4459" t="s">
        <v>8359</v>
      </c>
      <c r="D4459">
        <v>1488.74</v>
      </c>
      <c r="E4459" t="s">
        <v>25</v>
      </c>
      <c r="F4459" t="s">
        <v>61</v>
      </c>
      <c r="G4459" t="s">
        <v>27</v>
      </c>
      <c r="H4459" t="s">
        <v>176</v>
      </c>
      <c r="I4459">
        <f>IF(OR(financial_transactions35[[#This Row],[amount]]&lt;$L$16, financial_transactions35[[#This Row],[amount]]&gt;$L$17), 1, 0)</f>
        <v>1</v>
      </c>
    </row>
    <row r="4460" spans="1:9">
      <c r="A4460" t="s">
        <v>8360</v>
      </c>
      <c r="B4460" s="3">
        <v>45469</v>
      </c>
      <c r="C4460" t="s">
        <v>8361</v>
      </c>
      <c r="D4460">
        <v>6914.03</v>
      </c>
      <c r="E4460" t="s">
        <v>67</v>
      </c>
      <c r="F4460" t="s">
        <v>32</v>
      </c>
      <c r="G4460" t="s">
        <v>21</v>
      </c>
      <c r="H4460" t="s">
        <v>40</v>
      </c>
      <c r="I4460">
        <f>IF(OR(financial_transactions35[[#This Row],[amount]]&lt;$L$16, financial_transactions35[[#This Row],[amount]]&gt;$L$17), 1, 0)</f>
        <v>1</v>
      </c>
    </row>
    <row r="4461" spans="1:9">
      <c r="A4461" t="s">
        <v>8362</v>
      </c>
      <c r="B4461" s="3">
        <v>45469</v>
      </c>
      <c r="C4461" t="s">
        <v>4659</v>
      </c>
      <c r="D4461">
        <v>758.34</v>
      </c>
      <c r="E4461" t="s">
        <v>122</v>
      </c>
      <c r="F4461" t="s">
        <v>61</v>
      </c>
      <c r="G4461" t="s">
        <v>48</v>
      </c>
      <c r="H4461" t="s">
        <v>16080</v>
      </c>
      <c r="I4461">
        <f>IF(OR(financial_transactions35[[#This Row],[amount]]&lt;$L$16, financial_transactions35[[#This Row],[amount]]&gt;$L$17), 1, 0)</f>
        <v>1</v>
      </c>
    </row>
    <row r="4462" spans="1:9">
      <c r="A4462" t="s">
        <v>8363</v>
      </c>
      <c r="B4462" s="3">
        <v>45469</v>
      </c>
      <c r="C4462" t="s">
        <v>8364</v>
      </c>
      <c r="D4462">
        <v>200.19</v>
      </c>
      <c r="E4462" t="s">
        <v>19</v>
      </c>
      <c r="F4462" t="s">
        <v>61</v>
      </c>
      <c r="G4462" t="s">
        <v>27</v>
      </c>
      <c r="H4462" t="s">
        <v>176</v>
      </c>
      <c r="I4462">
        <f>IF(OR(financial_transactions35[[#This Row],[amount]]&lt;$L$16, financial_transactions35[[#This Row],[amount]]&gt;$L$17), 1, 0)</f>
        <v>1</v>
      </c>
    </row>
    <row r="4463" spans="1:9">
      <c r="A4463" t="s">
        <v>8365</v>
      </c>
      <c r="B4463" s="3">
        <v>45469</v>
      </c>
      <c r="C4463" t="s">
        <v>7747</v>
      </c>
      <c r="D4463">
        <v>1839.42</v>
      </c>
      <c r="E4463" t="s">
        <v>47</v>
      </c>
      <c r="F4463" t="s">
        <v>20</v>
      </c>
      <c r="G4463" t="s">
        <v>39</v>
      </c>
      <c r="H4463" t="s">
        <v>36</v>
      </c>
      <c r="I4463">
        <f>IF(OR(financial_transactions35[[#This Row],[amount]]&lt;$L$16, financial_transactions35[[#This Row],[amount]]&gt;$L$17), 1, 0)</f>
        <v>1</v>
      </c>
    </row>
    <row r="4464" spans="1:9">
      <c r="A4464" t="s">
        <v>8366</v>
      </c>
      <c r="B4464" s="3">
        <v>45469</v>
      </c>
      <c r="C4464" t="s">
        <v>998</v>
      </c>
      <c r="D4464">
        <v>663.32</v>
      </c>
      <c r="E4464" t="s">
        <v>16110</v>
      </c>
      <c r="F4464" t="s">
        <v>26</v>
      </c>
      <c r="G4464" t="s">
        <v>21</v>
      </c>
      <c r="H4464" t="s">
        <v>123</v>
      </c>
      <c r="I4464">
        <f>IF(OR(financial_transactions35[[#This Row],[amount]]&lt;$L$16, financial_transactions35[[#This Row],[amount]]&gt;$L$17), 1, 0)</f>
        <v>1</v>
      </c>
    </row>
    <row r="4465" spans="1:9">
      <c r="A4465" t="s">
        <v>8367</v>
      </c>
      <c r="B4465" s="3">
        <v>45469</v>
      </c>
      <c r="C4465" t="s">
        <v>2488</v>
      </c>
      <c r="D4465">
        <v>693.49</v>
      </c>
      <c r="E4465" t="s">
        <v>31</v>
      </c>
      <c r="F4465" t="s">
        <v>32</v>
      </c>
      <c r="G4465" t="s">
        <v>27</v>
      </c>
      <c r="H4465" t="s">
        <v>57</v>
      </c>
      <c r="I4465">
        <f>IF(OR(financial_transactions35[[#This Row],[amount]]&lt;$L$16, financial_transactions35[[#This Row],[amount]]&gt;$L$17), 1, 0)</f>
        <v>1</v>
      </c>
    </row>
    <row r="4466" spans="1:9">
      <c r="A4466" t="s">
        <v>8368</v>
      </c>
      <c r="B4466" s="3">
        <v>45469</v>
      </c>
      <c r="C4466" t="s">
        <v>6023</v>
      </c>
      <c r="D4466">
        <v>176.46</v>
      </c>
      <c r="E4466" t="s">
        <v>25</v>
      </c>
      <c r="F4466" t="s">
        <v>32</v>
      </c>
      <c r="G4466" t="s">
        <v>21</v>
      </c>
      <c r="H4466" t="s">
        <v>28</v>
      </c>
      <c r="I4466">
        <f>IF(OR(financial_transactions35[[#This Row],[amount]]&lt;$L$16, financial_transactions35[[#This Row],[amount]]&gt;$L$17), 1, 0)</f>
        <v>1</v>
      </c>
    </row>
    <row r="4467" spans="1:9">
      <c r="A4467" t="s">
        <v>8369</v>
      </c>
      <c r="B4467" s="3">
        <v>45469</v>
      </c>
      <c r="C4467" t="s">
        <v>8370</v>
      </c>
      <c r="D4467">
        <v>18386.830000000002</v>
      </c>
      <c r="E4467" t="s">
        <v>122</v>
      </c>
      <c r="F4467" t="s">
        <v>20</v>
      </c>
      <c r="G4467" t="s">
        <v>21</v>
      </c>
      <c r="H4467" t="s">
        <v>33</v>
      </c>
      <c r="I4467">
        <f>IF(OR(financial_transactions35[[#This Row],[amount]]&lt;$L$16, financial_transactions35[[#This Row],[amount]]&gt;$L$17), 1, 0)</f>
        <v>1</v>
      </c>
    </row>
    <row r="4468" spans="1:9">
      <c r="A4468" t="s">
        <v>8371</v>
      </c>
      <c r="B4468" s="3">
        <v>45469</v>
      </c>
      <c r="C4468" t="s">
        <v>8372</v>
      </c>
      <c r="D4468">
        <v>13815.68</v>
      </c>
      <c r="E4468" t="s">
        <v>122</v>
      </c>
      <c r="F4468" t="s">
        <v>26</v>
      </c>
      <c r="G4468" t="s">
        <v>27</v>
      </c>
      <c r="H4468" t="s">
        <v>123</v>
      </c>
      <c r="I4468">
        <f>IF(OR(financial_transactions35[[#This Row],[amount]]&lt;$L$16, financial_transactions35[[#This Row],[amount]]&gt;$L$17), 1, 0)</f>
        <v>1</v>
      </c>
    </row>
    <row r="4469" spans="1:9">
      <c r="A4469" t="s">
        <v>8373</v>
      </c>
      <c r="B4469" s="3">
        <v>45469</v>
      </c>
      <c r="C4469" t="s">
        <v>8374</v>
      </c>
      <c r="D4469">
        <v>1228.9000000000001</v>
      </c>
      <c r="E4469" t="s">
        <v>67</v>
      </c>
      <c r="F4469" t="s">
        <v>32</v>
      </c>
      <c r="G4469" t="s">
        <v>21</v>
      </c>
      <c r="H4469" t="s">
        <v>109</v>
      </c>
      <c r="I4469">
        <f>IF(OR(financial_transactions35[[#This Row],[amount]]&lt;$L$16, financial_transactions35[[#This Row],[amount]]&gt;$L$17), 1, 0)</f>
        <v>1</v>
      </c>
    </row>
    <row r="4470" spans="1:9">
      <c r="A4470" t="s">
        <v>8375</v>
      </c>
      <c r="B4470" s="3">
        <v>45469</v>
      </c>
      <c r="C4470" t="s">
        <v>8376</v>
      </c>
      <c r="D4470">
        <v>1968.17</v>
      </c>
      <c r="E4470" t="s">
        <v>16079</v>
      </c>
      <c r="F4470" t="s">
        <v>32</v>
      </c>
      <c r="G4470" t="s">
        <v>21</v>
      </c>
      <c r="H4470" t="s">
        <v>123</v>
      </c>
      <c r="I4470">
        <f>IF(OR(financial_transactions35[[#This Row],[amount]]&lt;$L$16, financial_transactions35[[#This Row],[amount]]&gt;$L$17), 1, 0)</f>
        <v>1</v>
      </c>
    </row>
    <row r="4471" spans="1:9">
      <c r="A4471" t="s">
        <v>8377</v>
      </c>
      <c r="B4471" s="3">
        <v>45469</v>
      </c>
      <c r="C4471" t="s">
        <v>8378</v>
      </c>
      <c r="D4471">
        <v>645.82000000000005</v>
      </c>
      <c r="E4471" t="s">
        <v>25</v>
      </c>
      <c r="F4471" t="s">
        <v>61</v>
      </c>
      <c r="G4471" t="s">
        <v>39</v>
      </c>
      <c r="H4471" t="s">
        <v>109</v>
      </c>
      <c r="I4471">
        <f>IF(OR(financial_transactions35[[#This Row],[amount]]&lt;$L$16, financial_transactions35[[#This Row],[amount]]&gt;$L$17), 1, 0)</f>
        <v>1</v>
      </c>
    </row>
    <row r="4472" spans="1:9">
      <c r="A4472" t="s">
        <v>8379</v>
      </c>
      <c r="B4472" s="3">
        <v>45469</v>
      </c>
      <c r="C4472" t="s">
        <v>8380</v>
      </c>
      <c r="D4472">
        <v>581.09</v>
      </c>
      <c r="E4472" t="s">
        <v>67</v>
      </c>
      <c r="F4472" t="s">
        <v>26</v>
      </c>
      <c r="G4472" t="s">
        <v>27</v>
      </c>
      <c r="H4472" t="s">
        <v>57</v>
      </c>
      <c r="I4472">
        <f>IF(OR(financial_transactions35[[#This Row],[amount]]&lt;$L$16, financial_transactions35[[#This Row],[amount]]&gt;$L$17), 1, 0)</f>
        <v>1</v>
      </c>
    </row>
    <row r="4473" spans="1:9">
      <c r="A4473" t="s">
        <v>8381</v>
      </c>
      <c r="B4473" s="3">
        <v>45469</v>
      </c>
      <c r="C4473" t="s">
        <v>8382</v>
      </c>
      <c r="D4473">
        <v>823.39</v>
      </c>
      <c r="E4473" t="s">
        <v>16079</v>
      </c>
      <c r="F4473" t="s">
        <v>26</v>
      </c>
      <c r="G4473" t="s">
        <v>21</v>
      </c>
      <c r="H4473" t="s">
        <v>49</v>
      </c>
      <c r="I4473">
        <f>IF(OR(financial_transactions35[[#This Row],[amount]]&lt;$L$16, financial_transactions35[[#This Row],[amount]]&gt;$L$17), 1, 0)</f>
        <v>1</v>
      </c>
    </row>
    <row r="4474" spans="1:9">
      <c r="A4474" t="s">
        <v>8383</v>
      </c>
      <c r="B4474" s="3">
        <v>45469</v>
      </c>
      <c r="C4474" t="s">
        <v>6636</v>
      </c>
      <c r="D4474">
        <v>490.62</v>
      </c>
      <c r="E4474" t="s">
        <v>19</v>
      </c>
      <c r="F4474" t="s">
        <v>20</v>
      </c>
      <c r="G4474" t="s">
        <v>39</v>
      </c>
      <c r="H4474" t="s">
        <v>44</v>
      </c>
      <c r="I4474">
        <f>IF(OR(financial_transactions35[[#This Row],[amount]]&lt;$L$16, financial_transactions35[[#This Row],[amount]]&gt;$L$17), 1, 0)</f>
        <v>1</v>
      </c>
    </row>
    <row r="4475" spans="1:9">
      <c r="A4475" t="s">
        <v>8384</v>
      </c>
      <c r="B4475" s="3">
        <v>45469</v>
      </c>
      <c r="C4475" t="s">
        <v>8385</v>
      </c>
      <c r="D4475">
        <v>1870.5</v>
      </c>
      <c r="E4475" t="s">
        <v>19</v>
      </c>
      <c r="F4475" t="s">
        <v>32</v>
      </c>
      <c r="G4475" t="s">
        <v>48</v>
      </c>
      <c r="H4475" t="s">
        <v>33</v>
      </c>
      <c r="I4475">
        <f>IF(OR(financial_transactions35[[#This Row],[amount]]&lt;$L$16, financial_transactions35[[#This Row],[amount]]&gt;$L$17), 1, 0)</f>
        <v>1</v>
      </c>
    </row>
    <row r="4476" spans="1:9">
      <c r="A4476" t="s">
        <v>8386</v>
      </c>
      <c r="B4476" s="3">
        <v>45469</v>
      </c>
      <c r="C4476" t="s">
        <v>8387</v>
      </c>
      <c r="D4476">
        <v>100.28</v>
      </c>
      <c r="E4476" t="s">
        <v>25</v>
      </c>
      <c r="F4476" t="s">
        <v>26</v>
      </c>
      <c r="G4476" t="s">
        <v>48</v>
      </c>
      <c r="H4476" t="s">
        <v>75</v>
      </c>
      <c r="I4476">
        <f>IF(OR(financial_transactions35[[#This Row],[amount]]&lt;$L$16, financial_transactions35[[#This Row],[amount]]&gt;$L$17), 1, 0)</f>
        <v>1</v>
      </c>
    </row>
    <row r="4477" spans="1:9">
      <c r="A4477" t="s">
        <v>8389</v>
      </c>
      <c r="B4477" s="3">
        <v>45469</v>
      </c>
      <c r="C4477" t="s">
        <v>8390</v>
      </c>
      <c r="D4477">
        <v>232.54</v>
      </c>
      <c r="E4477" t="s">
        <v>47</v>
      </c>
      <c r="F4477" t="s">
        <v>26</v>
      </c>
      <c r="G4477" t="s">
        <v>27</v>
      </c>
      <c r="H4477" t="s">
        <v>28</v>
      </c>
      <c r="I4477">
        <f>IF(OR(financial_transactions35[[#This Row],[amount]]&lt;$L$16, financial_transactions35[[#This Row],[amount]]&gt;$L$17), 1, 0)</f>
        <v>1</v>
      </c>
    </row>
    <row r="4478" spans="1:9">
      <c r="A4478" t="s">
        <v>8391</v>
      </c>
      <c r="B4478" s="3">
        <v>45469</v>
      </c>
      <c r="C4478" t="s">
        <v>8392</v>
      </c>
      <c r="D4478">
        <v>472.94</v>
      </c>
      <c r="E4478" t="s">
        <v>64</v>
      </c>
      <c r="F4478" t="s">
        <v>26</v>
      </c>
      <c r="G4478" t="s">
        <v>21</v>
      </c>
      <c r="H4478" t="s">
        <v>57</v>
      </c>
      <c r="I4478">
        <f>IF(OR(financial_transactions35[[#This Row],[amount]]&lt;$L$16, financial_transactions35[[#This Row],[amount]]&gt;$L$17), 1, 0)</f>
        <v>1</v>
      </c>
    </row>
    <row r="4479" spans="1:9">
      <c r="A4479" t="s">
        <v>8393</v>
      </c>
      <c r="B4479" s="3">
        <v>45469</v>
      </c>
      <c r="C4479" t="s">
        <v>8394</v>
      </c>
      <c r="D4479">
        <v>345.61</v>
      </c>
      <c r="E4479" t="s">
        <v>16079</v>
      </c>
      <c r="F4479" t="s">
        <v>32</v>
      </c>
      <c r="G4479" t="s">
        <v>21</v>
      </c>
      <c r="H4479" t="s">
        <v>75</v>
      </c>
      <c r="I4479">
        <f>IF(OR(financial_transactions35[[#This Row],[amount]]&lt;$L$16, financial_transactions35[[#This Row],[amount]]&gt;$L$17), 1, 0)</f>
        <v>1</v>
      </c>
    </row>
    <row r="4480" spans="1:9">
      <c r="A4480" t="s">
        <v>8395</v>
      </c>
      <c r="B4480" s="3">
        <v>45469</v>
      </c>
      <c r="C4480" t="s">
        <v>8396</v>
      </c>
      <c r="D4480">
        <v>234.15</v>
      </c>
      <c r="E4480" t="s">
        <v>122</v>
      </c>
      <c r="F4480" t="s">
        <v>32</v>
      </c>
      <c r="G4480" t="s">
        <v>48</v>
      </c>
      <c r="H4480" t="s">
        <v>87</v>
      </c>
      <c r="I4480">
        <f>IF(OR(financial_transactions35[[#This Row],[amount]]&lt;$L$16, financial_transactions35[[#This Row],[amount]]&gt;$L$17), 1, 0)</f>
        <v>1</v>
      </c>
    </row>
    <row r="4481" spans="1:9">
      <c r="A4481" t="s">
        <v>8397</v>
      </c>
      <c r="B4481" s="3">
        <v>45470</v>
      </c>
      <c r="C4481" t="s">
        <v>2424</v>
      </c>
      <c r="D4481">
        <v>1894.03</v>
      </c>
      <c r="E4481" t="s">
        <v>47</v>
      </c>
      <c r="F4481" t="s">
        <v>26</v>
      </c>
      <c r="G4481" t="s">
        <v>27</v>
      </c>
      <c r="H4481" t="s">
        <v>28</v>
      </c>
      <c r="I4481">
        <f>IF(OR(financial_transactions35[[#This Row],[amount]]&lt;$L$16, financial_transactions35[[#This Row],[amount]]&gt;$L$17), 1, 0)</f>
        <v>1</v>
      </c>
    </row>
    <row r="4482" spans="1:9">
      <c r="A4482" t="s">
        <v>8398</v>
      </c>
      <c r="B4482" s="3">
        <v>45470</v>
      </c>
      <c r="C4482" t="s">
        <v>7726</v>
      </c>
      <c r="D4482">
        <v>77.459999999999994</v>
      </c>
      <c r="E4482" t="s">
        <v>47</v>
      </c>
      <c r="F4482" t="s">
        <v>32</v>
      </c>
      <c r="G4482" t="s">
        <v>27</v>
      </c>
      <c r="H4482" t="s">
        <v>33</v>
      </c>
      <c r="I4482">
        <f>IF(OR(financial_transactions35[[#This Row],[amount]]&lt;$L$16, financial_transactions35[[#This Row],[amount]]&gt;$L$17), 1, 0)</f>
        <v>1</v>
      </c>
    </row>
    <row r="4483" spans="1:9">
      <c r="A4483" t="s">
        <v>8399</v>
      </c>
      <c r="B4483" s="3">
        <v>45470</v>
      </c>
      <c r="C4483" t="s">
        <v>698</v>
      </c>
      <c r="D4483">
        <v>176.83</v>
      </c>
      <c r="E4483" t="s">
        <v>70</v>
      </c>
      <c r="F4483" t="s">
        <v>20</v>
      </c>
      <c r="G4483" t="s">
        <v>27</v>
      </c>
      <c r="H4483" t="s">
        <v>28</v>
      </c>
      <c r="I4483">
        <f>IF(OR(financial_transactions35[[#This Row],[amount]]&lt;$L$16, financial_transactions35[[#This Row],[amount]]&gt;$L$17), 1, 0)</f>
        <v>1</v>
      </c>
    </row>
    <row r="4484" spans="1:9">
      <c r="A4484" t="s">
        <v>8400</v>
      </c>
      <c r="B4484" s="3">
        <v>45470</v>
      </c>
      <c r="C4484" t="s">
        <v>6385</v>
      </c>
      <c r="D4484">
        <v>133.37</v>
      </c>
      <c r="E4484" t="s">
        <v>47</v>
      </c>
      <c r="F4484" t="s">
        <v>61</v>
      </c>
      <c r="G4484" t="s">
        <v>39</v>
      </c>
      <c r="H4484" t="s">
        <v>53</v>
      </c>
      <c r="I4484">
        <f>IF(OR(financial_transactions35[[#This Row],[amount]]&lt;$L$16, financial_transactions35[[#This Row],[amount]]&gt;$L$17), 1, 0)</f>
        <v>1</v>
      </c>
    </row>
    <row r="4485" spans="1:9">
      <c r="A4485" t="s">
        <v>8401</v>
      </c>
      <c r="B4485" s="3">
        <v>45470</v>
      </c>
      <c r="C4485" t="s">
        <v>1762</v>
      </c>
      <c r="D4485">
        <v>988.82</v>
      </c>
      <c r="E4485" t="s">
        <v>122</v>
      </c>
      <c r="F4485" t="s">
        <v>61</v>
      </c>
      <c r="G4485" t="s">
        <v>27</v>
      </c>
      <c r="H4485" t="s">
        <v>33</v>
      </c>
      <c r="I4485">
        <f>IF(OR(financial_transactions35[[#This Row],[amount]]&lt;$L$16, financial_transactions35[[#This Row],[amount]]&gt;$L$17), 1, 0)</f>
        <v>1</v>
      </c>
    </row>
    <row r="4486" spans="1:9">
      <c r="A4486" t="s">
        <v>8402</v>
      </c>
      <c r="B4486" s="3">
        <v>45470</v>
      </c>
      <c r="C4486" t="s">
        <v>8403</v>
      </c>
      <c r="D4486">
        <v>1623.8</v>
      </c>
      <c r="E4486" t="s">
        <v>52</v>
      </c>
      <c r="F4486" t="s">
        <v>20</v>
      </c>
      <c r="G4486" t="s">
        <v>21</v>
      </c>
      <c r="H4486" t="s">
        <v>176</v>
      </c>
      <c r="I4486">
        <f>IF(OR(financial_transactions35[[#This Row],[amount]]&lt;$L$16, financial_transactions35[[#This Row],[amount]]&gt;$L$17), 1, 0)</f>
        <v>1</v>
      </c>
    </row>
    <row r="4487" spans="1:9">
      <c r="A4487" t="s">
        <v>8404</v>
      </c>
      <c r="B4487" s="3">
        <v>45470</v>
      </c>
      <c r="C4487" t="s">
        <v>6580</v>
      </c>
      <c r="D4487">
        <v>817.7</v>
      </c>
      <c r="E4487" t="s">
        <v>52</v>
      </c>
      <c r="F4487" t="s">
        <v>20</v>
      </c>
      <c r="G4487" t="s">
        <v>39</v>
      </c>
      <c r="H4487" t="s">
        <v>87</v>
      </c>
      <c r="I4487">
        <f>IF(OR(financial_transactions35[[#This Row],[amount]]&lt;$L$16, financial_transactions35[[#This Row],[amount]]&gt;$L$17), 1, 0)</f>
        <v>1</v>
      </c>
    </row>
    <row r="4488" spans="1:9">
      <c r="A4488" t="s">
        <v>8405</v>
      </c>
      <c r="B4488" s="3">
        <v>45470</v>
      </c>
      <c r="C4488" t="s">
        <v>5735</v>
      </c>
      <c r="D4488">
        <v>250.88</v>
      </c>
      <c r="E4488" t="s">
        <v>25</v>
      </c>
      <c r="F4488" t="s">
        <v>32</v>
      </c>
      <c r="G4488" t="s">
        <v>39</v>
      </c>
      <c r="H4488" t="s">
        <v>33</v>
      </c>
      <c r="I4488">
        <f>IF(OR(financial_transactions35[[#This Row],[amount]]&lt;$L$16, financial_transactions35[[#This Row],[amount]]&gt;$L$17), 1, 0)</f>
        <v>1</v>
      </c>
    </row>
    <row r="4489" spans="1:9">
      <c r="A4489" t="s">
        <v>8406</v>
      </c>
      <c r="B4489" s="3">
        <v>45470</v>
      </c>
      <c r="C4489" t="s">
        <v>8407</v>
      </c>
      <c r="D4489">
        <v>1291.1600000000001</v>
      </c>
      <c r="E4489" t="s">
        <v>52</v>
      </c>
      <c r="F4489" t="s">
        <v>20</v>
      </c>
      <c r="G4489" t="s">
        <v>27</v>
      </c>
      <c r="H4489" t="s">
        <v>53</v>
      </c>
      <c r="I4489">
        <f>IF(OR(financial_transactions35[[#This Row],[amount]]&lt;$L$16, financial_transactions35[[#This Row],[amount]]&gt;$L$17), 1, 0)</f>
        <v>1</v>
      </c>
    </row>
    <row r="4490" spans="1:9">
      <c r="A4490" t="s">
        <v>8408</v>
      </c>
      <c r="B4490" s="3">
        <v>45470</v>
      </c>
      <c r="C4490" t="s">
        <v>1417</v>
      </c>
      <c r="D4490">
        <v>1667.63</v>
      </c>
      <c r="E4490" t="s">
        <v>19</v>
      </c>
      <c r="F4490" t="s">
        <v>26</v>
      </c>
      <c r="G4490" t="s">
        <v>39</v>
      </c>
      <c r="H4490" t="s">
        <v>40</v>
      </c>
      <c r="I4490">
        <f>IF(OR(financial_transactions35[[#This Row],[amount]]&lt;$L$16, financial_transactions35[[#This Row],[amount]]&gt;$L$17), 1, 0)</f>
        <v>1</v>
      </c>
    </row>
    <row r="4491" spans="1:9">
      <c r="A4491" t="s">
        <v>8409</v>
      </c>
      <c r="B4491" s="3">
        <v>45470</v>
      </c>
      <c r="C4491" t="s">
        <v>8410</v>
      </c>
      <c r="D4491">
        <v>895.13</v>
      </c>
      <c r="E4491" t="s">
        <v>19</v>
      </c>
      <c r="F4491" t="s">
        <v>26</v>
      </c>
      <c r="G4491" t="s">
        <v>39</v>
      </c>
      <c r="H4491" t="s">
        <v>49</v>
      </c>
      <c r="I4491">
        <f>IF(OR(financial_transactions35[[#This Row],[amount]]&lt;$L$16, financial_transactions35[[#This Row],[amount]]&gt;$L$17), 1, 0)</f>
        <v>1</v>
      </c>
    </row>
    <row r="4492" spans="1:9">
      <c r="A4492" t="s">
        <v>8411</v>
      </c>
      <c r="B4492" s="3">
        <v>45470</v>
      </c>
      <c r="C4492" t="s">
        <v>2777</v>
      </c>
      <c r="D4492">
        <v>643.51</v>
      </c>
      <c r="E4492" t="s">
        <v>52</v>
      </c>
      <c r="F4492" t="s">
        <v>26</v>
      </c>
      <c r="G4492" t="s">
        <v>48</v>
      </c>
      <c r="H4492" t="s">
        <v>33</v>
      </c>
      <c r="I4492">
        <f>IF(OR(financial_transactions35[[#This Row],[amount]]&lt;$L$16, financial_transactions35[[#This Row],[amount]]&gt;$L$17), 1, 0)</f>
        <v>1</v>
      </c>
    </row>
    <row r="4493" spans="1:9">
      <c r="A4493" t="s">
        <v>8414</v>
      </c>
      <c r="B4493" s="3">
        <v>45470</v>
      </c>
      <c r="C4493" t="s">
        <v>8415</v>
      </c>
      <c r="D4493">
        <v>1258.01</v>
      </c>
      <c r="E4493" t="s">
        <v>16110</v>
      </c>
      <c r="F4493" t="s">
        <v>61</v>
      </c>
      <c r="G4493" t="s">
        <v>21</v>
      </c>
      <c r="H4493" t="s">
        <v>57</v>
      </c>
      <c r="I4493">
        <f>IF(OR(financial_transactions35[[#This Row],[amount]]&lt;$L$16, financial_transactions35[[#This Row],[amount]]&gt;$L$17), 1, 0)</f>
        <v>1</v>
      </c>
    </row>
    <row r="4494" spans="1:9">
      <c r="A4494" t="s">
        <v>8416</v>
      </c>
      <c r="B4494" s="3">
        <v>45470</v>
      </c>
      <c r="C4494" t="s">
        <v>8417</v>
      </c>
      <c r="D4494">
        <v>1767.9</v>
      </c>
      <c r="E4494" t="s">
        <v>25</v>
      </c>
      <c r="F4494" t="s">
        <v>20</v>
      </c>
      <c r="G4494" t="s">
        <v>39</v>
      </c>
      <c r="H4494" t="s">
        <v>109</v>
      </c>
      <c r="I4494">
        <f>IF(OR(financial_transactions35[[#This Row],[amount]]&lt;$L$16, financial_transactions35[[#This Row],[amount]]&gt;$L$17), 1, 0)</f>
        <v>1</v>
      </c>
    </row>
    <row r="4495" spans="1:9">
      <c r="A4495" t="s">
        <v>8418</v>
      </c>
      <c r="B4495" s="3">
        <v>45470</v>
      </c>
      <c r="C4495" t="s">
        <v>8419</v>
      </c>
      <c r="D4495">
        <v>1742.45</v>
      </c>
      <c r="E4495" t="s">
        <v>67</v>
      </c>
      <c r="F4495" t="s">
        <v>20</v>
      </c>
      <c r="G4495" t="s">
        <v>48</v>
      </c>
      <c r="H4495" t="s">
        <v>36</v>
      </c>
      <c r="I4495">
        <f>IF(OR(financial_transactions35[[#This Row],[amount]]&lt;$L$16, financial_transactions35[[#This Row],[amount]]&gt;$L$17), 1, 0)</f>
        <v>1</v>
      </c>
    </row>
    <row r="4496" spans="1:9">
      <c r="A4496" t="s">
        <v>8420</v>
      </c>
      <c r="B4496" s="3">
        <v>45470</v>
      </c>
      <c r="C4496" t="s">
        <v>8421</v>
      </c>
      <c r="D4496">
        <v>1934.08</v>
      </c>
      <c r="E4496" t="s">
        <v>31</v>
      </c>
      <c r="F4496" t="s">
        <v>26</v>
      </c>
      <c r="G4496" t="s">
        <v>39</v>
      </c>
      <c r="H4496" t="s">
        <v>53</v>
      </c>
      <c r="I4496">
        <f>IF(OR(financial_transactions35[[#This Row],[amount]]&lt;$L$16, financial_transactions35[[#This Row],[amount]]&gt;$L$17), 1, 0)</f>
        <v>1</v>
      </c>
    </row>
    <row r="4497" spans="1:9">
      <c r="A4497" t="s">
        <v>8422</v>
      </c>
      <c r="B4497" s="3">
        <v>45470</v>
      </c>
      <c r="C4497" t="s">
        <v>8423</v>
      </c>
      <c r="D4497">
        <v>714.67</v>
      </c>
      <c r="E4497" t="s">
        <v>16079</v>
      </c>
      <c r="F4497" t="s">
        <v>61</v>
      </c>
      <c r="G4497" t="s">
        <v>39</v>
      </c>
      <c r="H4497" t="s">
        <v>94</v>
      </c>
      <c r="I4497">
        <f>IF(OR(financial_transactions35[[#This Row],[amount]]&lt;$L$16, financial_transactions35[[#This Row],[amount]]&gt;$L$17), 1, 0)</f>
        <v>1</v>
      </c>
    </row>
    <row r="4498" spans="1:9">
      <c r="A4498" t="s">
        <v>8424</v>
      </c>
      <c r="B4498" s="3">
        <v>45470</v>
      </c>
      <c r="C4498" t="s">
        <v>8425</v>
      </c>
      <c r="D4498">
        <v>1850.82</v>
      </c>
      <c r="E4498" t="s">
        <v>16079</v>
      </c>
      <c r="F4498" t="s">
        <v>61</v>
      </c>
      <c r="G4498" t="s">
        <v>48</v>
      </c>
      <c r="H4498" t="s">
        <v>94</v>
      </c>
      <c r="I4498">
        <f>IF(OR(financial_transactions35[[#This Row],[amount]]&lt;$L$16, financial_transactions35[[#This Row],[amount]]&gt;$L$17), 1, 0)</f>
        <v>1</v>
      </c>
    </row>
    <row r="4499" spans="1:9">
      <c r="A4499" t="s">
        <v>8426</v>
      </c>
      <c r="B4499" s="3">
        <v>45470</v>
      </c>
      <c r="C4499" t="s">
        <v>8427</v>
      </c>
      <c r="D4499">
        <v>1450.52</v>
      </c>
      <c r="E4499" t="s">
        <v>64</v>
      </c>
      <c r="F4499" t="s">
        <v>61</v>
      </c>
      <c r="G4499" t="s">
        <v>27</v>
      </c>
      <c r="H4499" t="s">
        <v>40</v>
      </c>
      <c r="I4499">
        <f>IF(OR(financial_transactions35[[#This Row],[amount]]&lt;$L$16, financial_transactions35[[#This Row],[amount]]&gt;$L$17), 1, 0)</f>
        <v>1</v>
      </c>
    </row>
    <row r="4500" spans="1:9">
      <c r="A4500" t="s">
        <v>8428</v>
      </c>
      <c r="B4500" s="3">
        <v>45470</v>
      </c>
      <c r="C4500" t="s">
        <v>5858</v>
      </c>
      <c r="D4500">
        <v>988.97</v>
      </c>
      <c r="E4500" t="s">
        <v>70</v>
      </c>
      <c r="F4500" t="s">
        <v>32</v>
      </c>
      <c r="G4500" t="s">
        <v>27</v>
      </c>
      <c r="H4500" t="s">
        <v>40</v>
      </c>
      <c r="I4500">
        <f>IF(OR(financial_transactions35[[#This Row],[amount]]&lt;$L$16, financial_transactions35[[#This Row],[amount]]&gt;$L$17), 1, 0)</f>
        <v>1</v>
      </c>
    </row>
    <row r="4501" spans="1:9">
      <c r="A4501" t="s">
        <v>8429</v>
      </c>
      <c r="B4501" s="3">
        <v>45470</v>
      </c>
      <c r="C4501" t="s">
        <v>6887</v>
      </c>
      <c r="D4501">
        <v>658.66</v>
      </c>
      <c r="E4501" t="s">
        <v>64</v>
      </c>
      <c r="F4501" t="s">
        <v>20</v>
      </c>
      <c r="G4501" t="s">
        <v>27</v>
      </c>
      <c r="H4501" t="s">
        <v>123</v>
      </c>
      <c r="I4501">
        <f>IF(OR(financial_transactions35[[#This Row],[amount]]&lt;$L$16, financial_transactions35[[#This Row],[amount]]&gt;$L$17), 1, 0)</f>
        <v>1</v>
      </c>
    </row>
    <row r="4502" spans="1:9">
      <c r="A4502" t="s">
        <v>8430</v>
      </c>
      <c r="B4502" s="3">
        <v>45470</v>
      </c>
      <c r="C4502" t="s">
        <v>5331</v>
      </c>
      <c r="D4502">
        <v>1446.84</v>
      </c>
      <c r="E4502" t="s">
        <v>19</v>
      </c>
      <c r="F4502" t="s">
        <v>26</v>
      </c>
      <c r="G4502" t="s">
        <v>21</v>
      </c>
      <c r="H4502" t="s">
        <v>49</v>
      </c>
      <c r="I4502">
        <f>IF(OR(financial_transactions35[[#This Row],[amount]]&lt;$L$16, financial_transactions35[[#This Row],[amount]]&gt;$L$17), 1, 0)</f>
        <v>1</v>
      </c>
    </row>
    <row r="4503" spans="1:9">
      <c r="A4503" t="s">
        <v>8431</v>
      </c>
      <c r="B4503" s="3">
        <v>45470</v>
      </c>
      <c r="C4503" t="s">
        <v>8432</v>
      </c>
      <c r="D4503">
        <v>1067.33</v>
      </c>
      <c r="E4503" t="s">
        <v>122</v>
      </c>
      <c r="F4503" t="s">
        <v>20</v>
      </c>
      <c r="G4503" t="s">
        <v>48</v>
      </c>
      <c r="H4503" t="s">
        <v>109</v>
      </c>
      <c r="I4503">
        <f>IF(OR(financial_transactions35[[#This Row],[amount]]&lt;$L$16, financial_transactions35[[#This Row],[amount]]&gt;$L$17), 1, 0)</f>
        <v>1</v>
      </c>
    </row>
    <row r="4504" spans="1:9">
      <c r="A4504" t="s">
        <v>8433</v>
      </c>
      <c r="B4504" s="3">
        <v>45470</v>
      </c>
      <c r="C4504" t="s">
        <v>8434</v>
      </c>
      <c r="D4504">
        <v>12164.96</v>
      </c>
      <c r="E4504" t="s">
        <v>16079</v>
      </c>
      <c r="F4504" t="s">
        <v>32</v>
      </c>
      <c r="G4504" t="s">
        <v>21</v>
      </c>
      <c r="H4504" t="s">
        <v>57</v>
      </c>
      <c r="I4504">
        <f>IF(OR(financial_transactions35[[#This Row],[amount]]&lt;$L$16, financial_transactions35[[#This Row],[amount]]&gt;$L$17), 1, 0)</f>
        <v>1</v>
      </c>
    </row>
    <row r="4505" spans="1:9">
      <c r="A4505" t="s">
        <v>8435</v>
      </c>
      <c r="B4505" s="3">
        <v>45470</v>
      </c>
      <c r="C4505" t="s">
        <v>2623</v>
      </c>
      <c r="D4505">
        <v>1470.41</v>
      </c>
      <c r="E4505" t="s">
        <v>122</v>
      </c>
      <c r="F4505" t="s">
        <v>26</v>
      </c>
      <c r="G4505" t="s">
        <v>48</v>
      </c>
      <c r="H4505" t="s">
        <v>75</v>
      </c>
      <c r="I4505">
        <f>IF(OR(financial_transactions35[[#This Row],[amount]]&lt;$L$16, financial_transactions35[[#This Row],[amount]]&gt;$L$17), 1, 0)</f>
        <v>1</v>
      </c>
    </row>
    <row r="4506" spans="1:9">
      <c r="A4506" t="s">
        <v>8436</v>
      </c>
      <c r="B4506" s="3">
        <v>45470</v>
      </c>
      <c r="C4506" t="s">
        <v>6544</v>
      </c>
      <c r="D4506">
        <v>501.9</v>
      </c>
      <c r="E4506" t="s">
        <v>47</v>
      </c>
      <c r="F4506" t="s">
        <v>20</v>
      </c>
      <c r="G4506" t="s">
        <v>39</v>
      </c>
      <c r="H4506" t="s">
        <v>44</v>
      </c>
      <c r="I4506">
        <f>IF(OR(financial_transactions35[[#This Row],[amount]]&lt;$L$16, financial_transactions35[[#This Row],[amount]]&gt;$L$17), 1, 0)</f>
        <v>1</v>
      </c>
    </row>
    <row r="4507" spans="1:9">
      <c r="A4507" t="s">
        <v>8437</v>
      </c>
      <c r="B4507" s="3">
        <v>45470</v>
      </c>
      <c r="C4507" t="s">
        <v>8438</v>
      </c>
      <c r="D4507">
        <v>672.48</v>
      </c>
      <c r="E4507" t="s">
        <v>31</v>
      </c>
      <c r="F4507" t="s">
        <v>20</v>
      </c>
      <c r="G4507" t="s">
        <v>39</v>
      </c>
      <c r="H4507" t="s">
        <v>22</v>
      </c>
      <c r="I4507">
        <f>IF(OR(financial_transactions35[[#This Row],[amount]]&lt;$L$16, financial_transactions35[[#This Row],[amount]]&gt;$L$17), 1, 0)</f>
        <v>1</v>
      </c>
    </row>
    <row r="4508" spans="1:9">
      <c r="A4508" t="s">
        <v>8439</v>
      </c>
      <c r="B4508" s="3">
        <v>45470</v>
      </c>
      <c r="C4508" t="s">
        <v>2222</v>
      </c>
      <c r="D4508">
        <v>824.93</v>
      </c>
      <c r="E4508" t="s">
        <v>16110</v>
      </c>
      <c r="F4508" t="s">
        <v>61</v>
      </c>
      <c r="G4508" t="s">
        <v>48</v>
      </c>
      <c r="H4508" t="s">
        <v>36</v>
      </c>
      <c r="I4508">
        <f>IF(OR(financial_transactions35[[#This Row],[amount]]&lt;$L$16, financial_transactions35[[#This Row],[amount]]&gt;$L$17), 1, 0)</f>
        <v>1</v>
      </c>
    </row>
    <row r="4509" spans="1:9">
      <c r="A4509" t="s">
        <v>8440</v>
      </c>
      <c r="B4509" s="3">
        <v>45470</v>
      </c>
      <c r="C4509" t="s">
        <v>2988</v>
      </c>
      <c r="D4509">
        <v>663.71</v>
      </c>
      <c r="E4509" t="s">
        <v>31</v>
      </c>
      <c r="F4509" t="s">
        <v>20</v>
      </c>
      <c r="G4509" t="s">
        <v>21</v>
      </c>
      <c r="H4509" t="s">
        <v>22</v>
      </c>
      <c r="I4509">
        <f>IF(OR(financial_transactions35[[#This Row],[amount]]&lt;$L$16, financial_transactions35[[#This Row],[amount]]&gt;$L$17), 1, 0)</f>
        <v>1</v>
      </c>
    </row>
    <row r="4510" spans="1:9">
      <c r="A4510" t="s">
        <v>8441</v>
      </c>
      <c r="B4510" s="3">
        <v>45470</v>
      </c>
      <c r="C4510" t="s">
        <v>4580</v>
      </c>
      <c r="D4510">
        <v>1329.46</v>
      </c>
      <c r="E4510" t="s">
        <v>16079</v>
      </c>
      <c r="F4510" t="s">
        <v>32</v>
      </c>
      <c r="G4510" t="s">
        <v>39</v>
      </c>
      <c r="H4510" t="s">
        <v>36</v>
      </c>
      <c r="I4510">
        <f>IF(OR(financial_transactions35[[#This Row],[amount]]&lt;$L$16, financial_transactions35[[#This Row],[amount]]&gt;$L$17), 1, 0)</f>
        <v>1</v>
      </c>
    </row>
    <row r="4511" spans="1:9">
      <c r="A4511" t="s">
        <v>8442</v>
      </c>
      <c r="B4511" s="3">
        <v>45470</v>
      </c>
      <c r="C4511" t="s">
        <v>5452</v>
      </c>
      <c r="D4511">
        <v>909.6</v>
      </c>
      <c r="E4511" t="s">
        <v>52</v>
      </c>
      <c r="F4511" t="s">
        <v>20</v>
      </c>
      <c r="G4511" t="s">
        <v>21</v>
      </c>
      <c r="H4511" t="s">
        <v>36</v>
      </c>
      <c r="I4511">
        <f>IF(OR(financial_transactions35[[#This Row],[amount]]&lt;$L$16, financial_transactions35[[#This Row],[amount]]&gt;$L$17), 1, 0)</f>
        <v>1</v>
      </c>
    </row>
    <row r="4512" spans="1:9">
      <c r="A4512" t="s">
        <v>8443</v>
      </c>
      <c r="B4512" s="3">
        <v>45471</v>
      </c>
      <c r="C4512" t="s">
        <v>8444</v>
      </c>
      <c r="D4512">
        <v>375.85</v>
      </c>
      <c r="E4512" t="s">
        <v>19</v>
      </c>
      <c r="F4512" t="s">
        <v>61</v>
      </c>
      <c r="G4512" t="s">
        <v>27</v>
      </c>
      <c r="H4512" t="s">
        <v>49</v>
      </c>
      <c r="I4512">
        <f>IF(OR(financial_transactions35[[#This Row],[amount]]&lt;$L$16, financial_transactions35[[#This Row],[amount]]&gt;$L$17), 1, 0)</f>
        <v>1</v>
      </c>
    </row>
    <row r="4513" spans="1:9">
      <c r="A4513" t="s">
        <v>8445</v>
      </c>
      <c r="B4513" s="3">
        <v>45471</v>
      </c>
      <c r="C4513" t="s">
        <v>8446</v>
      </c>
      <c r="D4513">
        <v>1969.7</v>
      </c>
      <c r="E4513" t="s">
        <v>52</v>
      </c>
      <c r="F4513" t="s">
        <v>61</v>
      </c>
      <c r="G4513" t="s">
        <v>27</v>
      </c>
      <c r="H4513" t="s">
        <v>44</v>
      </c>
      <c r="I4513">
        <f>IF(OR(financial_transactions35[[#This Row],[amount]]&lt;$L$16, financial_transactions35[[#This Row],[amount]]&gt;$L$17), 1, 0)</f>
        <v>1</v>
      </c>
    </row>
    <row r="4514" spans="1:9">
      <c r="A4514" t="s">
        <v>8447</v>
      </c>
      <c r="B4514" s="3">
        <v>45471</v>
      </c>
      <c r="C4514" t="s">
        <v>8448</v>
      </c>
      <c r="D4514">
        <v>8564.07</v>
      </c>
      <c r="E4514" t="s">
        <v>31</v>
      </c>
      <c r="F4514" t="s">
        <v>20</v>
      </c>
      <c r="G4514" t="s">
        <v>48</v>
      </c>
      <c r="H4514" t="s">
        <v>123</v>
      </c>
      <c r="I4514">
        <f>IF(OR(financial_transactions35[[#This Row],[amount]]&lt;$L$16, financial_transactions35[[#This Row],[amount]]&gt;$L$17), 1, 0)</f>
        <v>1</v>
      </c>
    </row>
    <row r="4515" spans="1:9">
      <c r="A4515" t="s">
        <v>8449</v>
      </c>
      <c r="B4515" s="3">
        <v>45471</v>
      </c>
      <c r="C4515" t="s">
        <v>7496</v>
      </c>
      <c r="D4515">
        <v>439.81</v>
      </c>
      <c r="E4515" t="s">
        <v>31</v>
      </c>
      <c r="F4515" t="s">
        <v>61</v>
      </c>
      <c r="G4515" t="s">
        <v>48</v>
      </c>
      <c r="H4515" t="s">
        <v>16080</v>
      </c>
      <c r="I4515">
        <f>IF(OR(financial_transactions35[[#This Row],[amount]]&lt;$L$16, financial_transactions35[[#This Row],[amount]]&gt;$L$17), 1, 0)</f>
        <v>1</v>
      </c>
    </row>
    <row r="4516" spans="1:9">
      <c r="A4516" t="s">
        <v>8450</v>
      </c>
      <c r="B4516" s="3">
        <v>45471</v>
      </c>
      <c r="C4516" t="s">
        <v>2565</v>
      </c>
      <c r="D4516">
        <v>1356.18</v>
      </c>
      <c r="E4516" t="s">
        <v>19</v>
      </c>
      <c r="F4516" t="s">
        <v>26</v>
      </c>
      <c r="G4516" t="s">
        <v>48</v>
      </c>
      <c r="H4516" t="s">
        <v>176</v>
      </c>
      <c r="I4516">
        <f>IF(OR(financial_transactions35[[#This Row],[amount]]&lt;$L$16, financial_transactions35[[#This Row],[amount]]&gt;$L$17), 1, 0)</f>
        <v>1</v>
      </c>
    </row>
    <row r="4517" spans="1:9">
      <c r="A4517" t="s">
        <v>8451</v>
      </c>
      <c r="B4517" s="3">
        <v>45471</v>
      </c>
      <c r="C4517" t="s">
        <v>8452</v>
      </c>
      <c r="D4517">
        <v>365.33</v>
      </c>
      <c r="E4517" t="s">
        <v>67</v>
      </c>
      <c r="F4517" t="s">
        <v>20</v>
      </c>
      <c r="G4517" t="s">
        <v>27</v>
      </c>
      <c r="H4517" t="s">
        <v>33</v>
      </c>
      <c r="I4517">
        <f>IF(OR(financial_transactions35[[#This Row],[amount]]&lt;$L$16, financial_transactions35[[#This Row],[amount]]&gt;$L$17), 1, 0)</f>
        <v>1</v>
      </c>
    </row>
    <row r="4518" spans="1:9">
      <c r="A4518" t="s">
        <v>8453</v>
      </c>
      <c r="B4518" s="3">
        <v>45471</v>
      </c>
      <c r="C4518" t="s">
        <v>7912</v>
      </c>
      <c r="D4518">
        <v>1827.78</v>
      </c>
      <c r="E4518" t="s">
        <v>52</v>
      </c>
      <c r="F4518" t="s">
        <v>26</v>
      </c>
      <c r="G4518" t="s">
        <v>39</v>
      </c>
      <c r="H4518" t="s">
        <v>16080</v>
      </c>
      <c r="I4518">
        <f>IF(OR(financial_transactions35[[#This Row],[amount]]&lt;$L$16, financial_transactions35[[#This Row],[amount]]&gt;$L$17), 1, 0)</f>
        <v>1</v>
      </c>
    </row>
    <row r="4519" spans="1:9">
      <c r="A4519" t="s">
        <v>8454</v>
      </c>
      <c r="B4519" s="3">
        <v>45471</v>
      </c>
      <c r="C4519" t="s">
        <v>3661</v>
      </c>
      <c r="D4519">
        <v>1948.48</v>
      </c>
      <c r="E4519" t="s">
        <v>16110</v>
      </c>
      <c r="F4519" t="s">
        <v>32</v>
      </c>
      <c r="G4519" t="s">
        <v>48</v>
      </c>
      <c r="H4519" t="s">
        <v>28</v>
      </c>
      <c r="I4519">
        <f>IF(OR(financial_transactions35[[#This Row],[amount]]&lt;$L$16, financial_transactions35[[#This Row],[amount]]&gt;$L$17), 1, 0)</f>
        <v>1</v>
      </c>
    </row>
    <row r="4520" spans="1:9">
      <c r="A4520" t="s">
        <v>8455</v>
      </c>
      <c r="B4520" s="3">
        <v>45471</v>
      </c>
      <c r="C4520" t="s">
        <v>8456</v>
      </c>
      <c r="D4520">
        <v>543.19000000000005</v>
      </c>
      <c r="E4520" t="s">
        <v>70</v>
      </c>
      <c r="F4520" t="s">
        <v>32</v>
      </c>
      <c r="G4520" t="s">
        <v>48</v>
      </c>
      <c r="H4520" t="s">
        <v>16080</v>
      </c>
      <c r="I4520">
        <f>IF(OR(financial_transactions35[[#This Row],[amount]]&lt;$L$16, financial_transactions35[[#This Row],[amount]]&gt;$L$17), 1, 0)</f>
        <v>1</v>
      </c>
    </row>
    <row r="4521" spans="1:9">
      <c r="A4521" t="s">
        <v>8457</v>
      </c>
      <c r="B4521" s="3">
        <v>45471</v>
      </c>
      <c r="C4521" t="s">
        <v>7722</v>
      </c>
      <c r="D4521">
        <v>411</v>
      </c>
      <c r="E4521" t="s">
        <v>19</v>
      </c>
      <c r="F4521" t="s">
        <v>20</v>
      </c>
      <c r="G4521" t="s">
        <v>39</v>
      </c>
      <c r="H4521" t="s">
        <v>22</v>
      </c>
      <c r="I4521">
        <f>IF(OR(financial_transactions35[[#This Row],[amount]]&lt;$L$16, financial_transactions35[[#This Row],[amount]]&gt;$L$17), 1, 0)</f>
        <v>1</v>
      </c>
    </row>
    <row r="4522" spans="1:9">
      <c r="A4522" t="s">
        <v>8458</v>
      </c>
      <c r="B4522" s="3">
        <v>45471</v>
      </c>
      <c r="C4522" t="s">
        <v>8459</v>
      </c>
      <c r="D4522">
        <v>1362.59</v>
      </c>
      <c r="E4522" t="s">
        <v>64</v>
      </c>
      <c r="F4522" t="s">
        <v>61</v>
      </c>
      <c r="G4522" t="s">
        <v>39</v>
      </c>
      <c r="H4522" t="s">
        <v>16080</v>
      </c>
      <c r="I4522">
        <f>IF(OR(financial_transactions35[[#This Row],[amount]]&lt;$L$16, financial_transactions35[[#This Row],[amount]]&gt;$L$17), 1, 0)</f>
        <v>1</v>
      </c>
    </row>
    <row r="4523" spans="1:9">
      <c r="A4523" t="s">
        <v>8460</v>
      </c>
      <c r="B4523" s="3">
        <v>45471</v>
      </c>
      <c r="C4523" t="s">
        <v>7986</v>
      </c>
      <c r="D4523">
        <v>1845.01</v>
      </c>
      <c r="E4523" t="s">
        <v>70</v>
      </c>
      <c r="F4523" t="s">
        <v>20</v>
      </c>
      <c r="G4523" t="s">
        <v>48</v>
      </c>
      <c r="H4523" t="s">
        <v>123</v>
      </c>
      <c r="I4523">
        <f>IF(OR(financial_transactions35[[#This Row],[amount]]&lt;$L$16, financial_transactions35[[#This Row],[amount]]&gt;$L$17), 1, 0)</f>
        <v>1</v>
      </c>
    </row>
    <row r="4524" spans="1:9">
      <c r="A4524" t="s">
        <v>8462</v>
      </c>
      <c r="B4524" s="3">
        <v>45471</v>
      </c>
      <c r="C4524" t="s">
        <v>1897</v>
      </c>
      <c r="D4524">
        <v>1146.5899999999999</v>
      </c>
      <c r="E4524" t="s">
        <v>47</v>
      </c>
      <c r="F4524" t="s">
        <v>61</v>
      </c>
      <c r="G4524" t="s">
        <v>48</v>
      </c>
      <c r="H4524" t="s">
        <v>28</v>
      </c>
      <c r="I4524">
        <f>IF(OR(financial_transactions35[[#This Row],[amount]]&lt;$L$16, financial_transactions35[[#This Row],[amount]]&gt;$L$17), 1, 0)</f>
        <v>1</v>
      </c>
    </row>
    <row r="4525" spans="1:9">
      <c r="A4525" t="s">
        <v>8463</v>
      </c>
      <c r="B4525" s="3">
        <v>45471</v>
      </c>
      <c r="C4525" t="s">
        <v>3646</v>
      </c>
      <c r="D4525">
        <v>106.67</v>
      </c>
      <c r="E4525" t="s">
        <v>16110</v>
      </c>
      <c r="F4525" t="s">
        <v>61</v>
      </c>
      <c r="G4525" t="s">
        <v>27</v>
      </c>
      <c r="H4525" t="s">
        <v>40</v>
      </c>
      <c r="I4525">
        <f>IF(OR(financial_transactions35[[#This Row],[amount]]&lt;$L$16, financial_transactions35[[#This Row],[amount]]&gt;$L$17), 1, 0)</f>
        <v>1</v>
      </c>
    </row>
    <row r="4526" spans="1:9">
      <c r="A4526" t="s">
        <v>8464</v>
      </c>
      <c r="B4526" s="3">
        <v>45471</v>
      </c>
      <c r="C4526" t="s">
        <v>8465</v>
      </c>
      <c r="D4526">
        <v>652.45000000000005</v>
      </c>
      <c r="E4526" t="s">
        <v>64</v>
      </c>
      <c r="F4526" t="s">
        <v>61</v>
      </c>
      <c r="G4526" t="s">
        <v>48</v>
      </c>
      <c r="H4526" t="s">
        <v>36</v>
      </c>
      <c r="I4526">
        <f>IF(OR(financial_transactions35[[#This Row],[amount]]&lt;$L$16, financial_transactions35[[#This Row],[amount]]&gt;$L$17), 1, 0)</f>
        <v>1</v>
      </c>
    </row>
    <row r="4527" spans="1:9">
      <c r="A4527" t="s">
        <v>8466</v>
      </c>
      <c r="B4527" s="3">
        <v>45471</v>
      </c>
      <c r="C4527" t="s">
        <v>139</v>
      </c>
      <c r="D4527">
        <v>978.99</v>
      </c>
      <c r="E4527" t="s">
        <v>64</v>
      </c>
      <c r="F4527" t="s">
        <v>32</v>
      </c>
      <c r="G4527" t="s">
        <v>27</v>
      </c>
      <c r="H4527" t="s">
        <v>123</v>
      </c>
      <c r="I4527">
        <f>IF(OR(financial_transactions35[[#This Row],[amount]]&lt;$L$16, financial_transactions35[[#This Row],[amount]]&gt;$L$17), 1, 0)</f>
        <v>1</v>
      </c>
    </row>
    <row r="4528" spans="1:9">
      <c r="A4528" t="s">
        <v>8467</v>
      </c>
      <c r="B4528" s="3">
        <v>45471</v>
      </c>
      <c r="C4528" t="s">
        <v>8468</v>
      </c>
      <c r="D4528">
        <v>110.61</v>
      </c>
      <c r="E4528" t="s">
        <v>16110</v>
      </c>
      <c r="F4528" t="s">
        <v>26</v>
      </c>
      <c r="G4528" t="s">
        <v>27</v>
      </c>
      <c r="H4528" t="s">
        <v>33</v>
      </c>
      <c r="I4528">
        <f>IF(OR(financial_transactions35[[#This Row],[amount]]&lt;$L$16, financial_transactions35[[#This Row],[amount]]&gt;$L$17), 1, 0)</f>
        <v>1</v>
      </c>
    </row>
    <row r="4529" spans="1:9">
      <c r="A4529" t="s">
        <v>8469</v>
      </c>
      <c r="B4529" s="3">
        <v>45471</v>
      </c>
      <c r="C4529" t="s">
        <v>4302</v>
      </c>
      <c r="D4529">
        <v>1283.52</v>
      </c>
      <c r="E4529" t="s">
        <v>122</v>
      </c>
      <c r="F4529" t="s">
        <v>32</v>
      </c>
      <c r="G4529" t="s">
        <v>48</v>
      </c>
      <c r="H4529" t="s">
        <v>87</v>
      </c>
      <c r="I4529">
        <f>IF(OR(financial_transactions35[[#This Row],[amount]]&lt;$L$16, financial_transactions35[[#This Row],[amount]]&gt;$L$17), 1, 0)</f>
        <v>1</v>
      </c>
    </row>
    <row r="4530" spans="1:9">
      <c r="A4530" t="s">
        <v>8470</v>
      </c>
      <c r="B4530" s="3">
        <v>45471</v>
      </c>
      <c r="C4530" t="s">
        <v>8471</v>
      </c>
      <c r="D4530">
        <v>681.92</v>
      </c>
      <c r="E4530" t="s">
        <v>64</v>
      </c>
      <c r="F4530" t="s">
        <v>20</v>
      </c>
      <c r="G4530" t="s">
        <v>39</v>
      </c>
      <c r="H4530" t="s">
        <v>28</v>
      </c>
      <c r="I4530">
        <f>IF(OR(financial_transactions35[[#This Row],[amount]]&lt;$L$16, financial_transactions35[[#This Row],[amount]]&gt;$L$17), 1, 0)</f>
        <v>1</v>
      </c>
    </row>
    <row r="4531" spans="1:9">
      <c r="A4531" t="s">
        <v>8472</v>
      </c>
      <c r="B4531" s="3">
        <v>45471</v>
      </c>
      <c r="C4531" t="s">
        <v>8473</v>
      </c>
      <c r="D4531">
        <v>560.96</v>
      </c>
      <c r="E4531" t="s">
        <v>47</v>
      </c>
      <c r="F4531" t="s">
        <v>32</v>
      </c>
      <c r="G4531" t="s">
        <v>27</v>
      </c>
      <c r="H4531" t="s">
        <v>94</v>
      </c>
      <c r="I4531">
        <f>IF(OR(financial_transactions35[[#This Row],[amount]]&lt;$L$16, financial_transactions35[[#This Row],[amount]]&gt;$L$17), 1, 0)</f>
        <v>1</v>
      </c>
    </row>
    <row r="4532" spans="1:9">
      <c r="A4532" t="s">
        <v>8474</v>
      </c>
      <c r="B4532" s="3">
        <v>45471</v>
      </c>
      <c r="C4532" t="s">
        <v>5945</v>
      </c>
      <c r="D4532">
        <v>275.51</v>
      </c>
      <c r="E4532" t="s">
        <v>64</v>
      </c>
      <c r="F4532" t="s">
        <v>20</v>
      </c>
      <c r="G4532" t="s">
        <v>39</v>
      </c>
      <c r="H4532" t="s">
        <v>109</v>
      </c>
      <c r="I4532">
        <f>IF(OR(financial_transactions35[[#This Row],[amount]]&lt;$L$16, financial_transactions35[[#This Row],[amount]]&gt;$L$17), 1, 0)</f>
        <v>1</v>
      </c>
    </row>
    <row r="4533" spans="1:9">
      <c r="A4533" t="s">
        <v>8475</v>
      </c>
      <c r="B4533" s="3">
        <v>45471</v>
      </c>
      <c r="C4533" t="s">
        <v>8476</v>
      </c>
      <c r="D4533">
        <v>1366.85</v>
      </c>
      <c r="E4533" t="s">
        <v>67</v>
      </c>
      <c r="F4533" t="s">
        <v>32</v>
      </c>
      <c r="G4533" t="s">
        <v>48</v>
      </c>
      <c r="H4533" t="s">
        <v>16080</v>
      </c>
      <c r="I4533">
        <f>IF(OR(financial_transactions35[[#This Row],[amount]]&lt;$L$16, financial_transactions35[[#This Row],[amount]]&gt;$L$17), 1, 0)</f>
        <v>1</v>
      </c>
    </row>
    <row r="4534" spans="1:9">
      <c r="A4534" t="s">
        <v>8477</v>
      </c>
      <c r="B4534" s="3">
        <v>45471</v>
      </c>
      <c r="C4534" t="s">
        <v>8478</v>
      </c>
      <c r="D4534">
        <v>1436.87</v>
      </c>
      <c r="E4534" t="s">
        <v>52</v>
      </c>
      <c r="F4534" t="s">
        <v>61</v>
      </c>
      <c r="G4534" t="s">
        <v>27</v>
      </c>
      <c r="H4534" t="s">
        <v>94</v>
      </c>
      <c r="I4534">
        <f>IF(OR(financial_transactions35[[#This Row],[amount]]&lt;$L$16, financial_transactions35[[#This Row],[amount]]&gt;$L$17), 1, 0)</f>
        <v>1</v>
      </c>
    </row>
    <row r="4535" spans="1:9">
      <c r="A4535" t="s">
        <v>8479</v>
      </c>
      <c r="B4535" s="3">
        <v>45471</v>
      </c>
      <c r="C4535" t="s">
        <v>8480</v>
      </c>
      <c r="D4535">
        <v>1562.21</v>
      </c>
      <c r="E4535" t="s">
        <v>122</v>
      </c>
      <c r="F4535" t="s">
        <v>61</v>
      </c>
      <c r="G4535" t="s">
        <v>39</v>
      </c>
      <c r="H4535" t="s">
        <v>22</v>
      </c>
      <c r="I4535">
        <f>IF(OR(financial_transactions35[[#This Row],[amount]]&lt;$L$16, financial_transactions35[[#This Row],[amount]]&gt;$L$17), 1, 0)</f>
        <v>1</v>
      </c>
    </row>
    <row r="4536" spans="1:9">
      <c r="A4536" t="s">
        <v>8481</v>
      </c>
      <c r="B4536" s="3">
        <v>45471</v>
      </c>
      <c r="C4536" t="s">
        <v>2263</v>
      </c>
      <c r="D4536">
        <v>225.77</v>
      </c>
      <c r="E4536" t="s">
        <v>47</v>
      </c>
      <c r="F4536" t="s">
        <v>61</v>
      </c>
      <c r="G4536" t="s">
        <v>21</v>
      </c>
      <c r="H4536" t="s">
        <v>16080</v>
      </c>
      <c r="I4536">
        <f>IF(OR(financial_transactions35[[#This Row],[amount]]&lt;$L$16, financial_transactions35[[#This Row],[amount]]&gt;$L$17), 1, 0)</f>
        <v>1</v>
      </c>
    </row>
    <row r="4537" spans="1:9">
      <c r="A4537" t="s">
        <v>8482</v>
      </c>
      <c r="B4537" s="3">
        <v>45471</v>
      </c>
      <c r="C4537" t="s">
        <v>8483</v>
      </c>
      <c r="D4537">
        <v>413.83</v>
      </c>
      <c r="E4537" t="s">
        <v>47</v>
      </c>
      <c r="F4537" t="s">
        <v>26</v>
      </c>
      <c r="G4537" t="s">
        <v>21</v>
      </c>
      <c r="H4537" t="s">
        <v>109</v>
      </c>
      <c r="I4537">
        <f>IF(OR(financial_transactions35[[#This Row],[amount]]&lt;$L$16, financial_transactions35[[#This Row],[amount]]&gt;$L$17), 1, 0)</f>
        <v>1</v>
      </c>
    </row>
    <row r="4538" spans="1:9">
      <c r="A4538" t="s">
        <v>8484</v>
      </c>
      <c r="B4538" s="3">
        <v>45471</v>
      </c>
      <c r="C4538" t="s">
        <v>8485</v>
      </c>
      <c r="D4538">
        <v>933.5</v>
      </c>
      <c r="E4538" t="s">
        <v>16110</v>
      </c>
      <c r="F4538" t="s">
        <v>26</v>
      </c>
      <c r="G4538" t="s">
        <v>39</v>
      </c>
      <c r="H4538" t="s">
        <v>44</v>
      </c>
      <c r="I4538">
        <f>IF(OR(financial_transactions35[[#This Row],[amount]]&lt;$L$16, financial_transactions35[[#This Row],[amount]]&gt;$L$17), 1, 0)</f>
        <v>1</v>
      </c>
    </row>
    <row r="4539" spans="1:9">
      <c r="A4539" t="s">
        <v>8486</v>
      </c>
      <c r="B4539" s="3">
        <v>45471</v>
      </c>
      <c r="C4539" t="s">
        <v>8487</v>
      </c>
      <c r="D4539">
        <v>1761.79</v>
      </c>
      <c r="E4539" t="s">
        <v>70</v>
      </c>
      <c r="F4539" t="s">
        <v>20</v>
      </c>
      <c r="G4539" t="s">
        <v>39</v>
      </c>
      <c r="H4539" t="s">
        <v>94</v>
      </c>
      <c r="I4539">
        <f>IF(OR(financial_transactions35[[#This Row],[amount]]&lt;$L$16, financial_transactions35[[#This Row],[amount]]&gt;$L$17), 1, 0)</f>
        <v>1</v>
      </c>
    </row>
    <row r="4540" spans="1:9">
      <c r="A4540" t="s">
        <v>8490</v>
      </c>
      <c r="B4540" s="3">
        <v>45471</v>
      </c>
      <c r="C4540" t="s">
        <v>2303</v>
      </c>
      <c r="D4540">
        <v>621.98</v>
      </c>
      <c r="E4540" t="s">
        <v>122</v>
      </c>
      <c r="F4540" t="s">
        <v>61</v>
      </c>
      <c r="G4540" t="s">
        <v>48</v>
      </c>
      <c r="H4540" t="s">
        <v>22</v>
      </c>
      <c r="I4540">
        <f>IF(OR(financial_transactions35[[#This Row],[amount]]&lt;$L$16, financial_transactions35[[#This Row],[amount]]&gt;$L$17), 1, 0)</f>
        <v>1</v>
      </c>
    </row>
    <row r="4541" spans="1:9">
      <c r="A4541" t="s">
        <v>8491</v>
      </c>
      <c r="B4541" s="3">
        <v>45471</v>
      </c>
      <c r="C4541" t="s">
        <v>8492</v>
      </c>
      <c r="D4541">
        <v>760.37</v>
      </c>
      <c r="E4541" t="s">
        <v>47</v>
      </c>
      <c r="F4541" t="s">
        <v>32</v>
      </c>
      <c r="G4541" t="s">
        <v>48</v>
      </c>
      <c r="H4541" t="s">
        <v>16080</v>
      </c>
      <c r="I4541">
        <f>IF(OR(financial_transactions35[[#This Row],[amount]]&lt;$L$16, financial_transactions35[[#This Row],[amount]]&gt;$L$17), 1, 0)</f>
        <v>1</v>
      </c>
    </row>
    <row r="4542" spans="1:9">
      <c r="A4542" t="s">
        <v>8493</v>
      </c>
      <c r="B4542" s="3">
        <v>45471</v>
      </c>
      <c r="C4542" t="s">
        <v>1152</v>
      </c>
      <c r="D4542">
        <v>1859.53</v>
      </c>
      <c r="E4542" t="s">
        <v>70</v>
      </c>
      <c r="F4542" t="s">
        <v>20</v>
      </c>
      <c r="G4542" t="s">
        <v>39</v>
      </c>
      <c r="H4542" t="s">
        <v>75</v>
      </c>
      <c r="I4542">
        <f>IF(OR(financial_transactions35[[#This Row],[amount]]&lt;$L$16, financial_transactions35[[#This Row],[amount]]&gt;$L$17), 1, 0)</f>
        <v>1</v>
      </c>
    </row>
    <row r="4543" spans="1:9">
      <c r="A4543" t="s">
        <v>8494</v>
      </c>
      <c r="B4543" s="3">
        <v>45472</v>
      </c>
      <c r="C4543" t="s">
        <v>8495</v>
      </c>
      <c r="D4543">
        <v>214.56</v>
      </c>
      <c r="E4543" t="s">
        <v>16110</v>
      </c>
      <c r="F4543" t="s">
        <v>32</v>
      </c>
      <c r="G4543" t="s">
        <v>39</v>
      </c>
      <c r="H4543" t="s">
        <v>123</v>
      </c>
      <c r="I4543">
        <f>IF(OR(financial_transactions35[[#This Row],[amount]]&lt;$L$16, financial_transactions35[[#This Row],[amount]]&gt;$L$17), 1, 0)</f>
        <v>1</v>
      </c>
    </row>
    <row r="4544" spans="1:9">
      <c r="A4544" t="s">
        <v>8496</v>
      </c>
      <c r="B4544" s="3">
        <v>45472</v>
      </c>
      <c r="C4544" t="s">
        <v>3610</v>
      </c>
      <c r="D4544">
        <v>1421.99</v>
      </c>
      <c r="E4544" t="s">
        <v>122</v>
      </c>
      <c r="F4544" t="s">
        <v>26</v>
      </c>
      <c r="G4544" t="s">
        <v>39</v>
      </c>
      <c r="H4544" t="s">
        <v>44</v>
      </c>
      <c r="I4544">
        <f>IF(OR(financial_transactions35[[#This Row],[amount]]&lt;$L$16, financial_transactions35[[#This Row],[amount]]&gt;$L$17), 1, 0)</f>
        <v>1</v>
      </c>
    </row>
    <row r="4545" spans="1:9">
      <c r="A4545" t="s">
        <v>8497</v>
      </c>
      <c r="B4545" s="3">
        <v>45472</v>
      </c>
      <c r="C4545" t="s">
        <v>8498</v>
      </c>
      <c r="D4545">
        <v>1192.7</v>
      </c>
      <c r="E4545" t="s">
        <v>31</v>
      </c>
      <c r="F4545" t="s">
        <v>26</v>
      </c>
      <c r="G4545" t="s">
        <v>21</v>
      </c>
      <c r="H4545" t="s">
        <v>176</v>
      </c>
      <c r="I4545">
        <f>IF(OR(financial_transactions35[[#This Row],[amount]]&lt;$L$16, financial_transactions35[[#This Row],[amount]]&gt;$L$17), 1, 0)</f>
        <v>1</v>
      </c>
    </row>
    <row r="4546" spans="1:9">
      <c r="A4546" t="s">
        <v>8499</v>
      </c>
      <c r="B4546" s="3">
        <v>45472</v>
      </c>
      <c r="C4546" t="s">
        <v>8500</v>
      </c>
      <c r="D4546">
        <v>1852.64</v>
      </c>
      <c r="E4546" t="s">
        <v>122</v>
      </c>
      <c r="F4546" t="s">
        <v>32</v>
      </c>
      <c r="G4546" t="s">
        <v>21</v>
      </c>
      <c r="H4546" t="s">
        <v>22</v>
      </c>
      <c r="I4546">
        <f>IF(OR(financial_transactions35[[#This Row],[amount]]&lt;$L$16, financial_transactions35[[#This Row],[amount]]&gt;$L$17), 1, 0)</f>
        <v>1</v>
      </c>
    </row>
    <row r="4547" spans="1:9">
      <c r="A4547" t="s">
        <v>8501</v>
      </c>
      <c r="B4547" s="3">
        <v>45472</v>
      </c>
      <c r="C4547" t="s">
        <v>8502</v>
      </c>
      <c r="D4547">
        <v>1008.96</v>
      </c>
      <c r="E4547" t="s">
        <v>70</v>
      </c>
      <c r="F4547" t="s">
        <v>32</v>
      </c>
      <c r="G4547" t="s">
        <v>48</v>
      </c>
      <c r="H4547" t="s">
        <v>28</v>
      </c>
      <c r="I4547">
        <f>IF(OR(financial_transactions35[[#This Row],[amount]]&lt;$L$16, financial_transactions35[[#This Row],[amount]]&gt;$L$17), 1, 0)</f>
        <v>1</v>
      </c>
    </row>
    <row r="4548" spans="1:9">
      <c r="A4548" t="s">
        <v>8505</v>
      </c>
      <c r="B4548" s="3">
        <v>45472</v>
      </c>
      <c r="C4548" t="s">
        <v>8434</v>
      </c>
      <c r="D4548">
        <v>1541.52</v>
      </c>
      <c r="E4548" t="s">
        <v>16079</v>
      </c>
      <c r="F4548" t="s">
        <v>32</v>
      </c>
      <c r="G4548" t="s">
        <v>48</v>
      </c>
      <c r="H4548" t="s">
        <v>57</v>
      </c>
      <c r="I4548">
        <f>IF(OR(financial_transactions35[[#This Row],[amount]]&lt;$L$16, financial_transactions35[[#This Row],[amount]]&gt;$L$17), 1, 0)</f>
        <v>1</v>
      </c>
    </row>
    <row r="4549" spans="1:9">
      <c r="A4549" t="s">
        <v>8506</v>
      </c>
      <c r="B4549" s="3">
        <v>45472</v>
      </c>
      <c r="C4549" t="s">
        <v>8507</v>
      </c>
      <c r="D4549">
        <v>808.49</v>
      </c>
      <c r="E4549" t="s">
        <v>64</v>
      </c>
      <c r="F4549" t="s">
        <v>20</v>
      </c>
      <c r="G4549" t="s">
        <v>27</v>
      </c>
      <c r="H4549" t="s">
        <v>36</v>
      </c>
      <c r="I4549">
        <f>IF(OR(financial_transactions35[[#This Row],[amount]]&lt;$L$16, financial_transactions35[[#This Row],[amount]]&gt;$L$17), 1, 0)</f>
        <v>1</v>
      </c>
    </row>
    <row r="4550" spans="1:9">
      <c r="A4550" t="s">
        <v>8510</v>
      </c>
      <c r="B4550" s="3">
        <v>45472</v>
      </c>
      <c r="C4550" t="s">
        <v>2480</v>
      </c>
      <c r="D4550">
        <v>1680.7</v>
      </c>
      <c r="E4550" t="s">
        <v>67</v>
      </c>
      <c r="F4550" t="s">
        <v>20</v>
      </c>
      <c r="G4550" t="s">
        <v>27</v>
      </c>
      <c r="H4550" t="s">
        <v>94</v>
      </c>
      <c r="I4550">
        <f>IF(OR(financial_transactions35[[#This Row],[amount]]&lt;$L$16, financial_transactions35[[#This Row],[amount]]&gt;$L$17), 1, 0)</f>
        <v>1</v>
      </c>
    </row>
    <row r="4551" spans="1:9">
      <c r="A4551" t="s">
        <v>8511</v>
      </c>
      <c r="B4551" s="3">
        <v>45472</v>
      </c>
      <c r="C4551" t="s">
        <v>8512</v>
      </c>
      <c r="D4551">
        <v>112.39</v>
      </c>
      <c r="E4551" t="s">
        <v>16079</v>
      </c>
      <c r="F4551" t="s">
        <v>61</v>
      </c>
      <c r="G4551" t="s">
        <v>39</v>
      </c>
      <c r="H4551" t="s">
        <v>49</v>
      </c>
      <c r="I4551">
        <f>IF(OR(financial_transactions35[[#This Row],[amount]]&lt;$L$16, financial_transactions35[[#This Row],[amount]]&gt;$L$17), 1, 0)</f>
        <v>1</v>
      </c>
    </row>
    <row r="4552" spans="1:9">
      <c r="A4552" t="s">
        <v>8513</v>
      </c>
      <c r="B4552" s="3">
        <v>45472</v>
      </c>
      <c r="C4552" t="s">
        <v>8514</v>
      </c>
      <c r="D4552">
        <v>1082.6400000000001</v>
      </c>
      <c r="E4552" t="s">
        <v>25</v>
      </c>
      <c r="F4552" t="s">
        <v>26</v>
      </c>
      <c r="G4552" t="s">
        <v>27</v>
      </c>
      <c r="H4552" t="s">
        <v>16080</v>
      </c>
      <c r="I4552">
        <f>IF(OR(financial_transactions35[[#This Row],[amount]]&lt;$L$16, financial_transactions35[[#This Row],[amount]]&gt;$L$17), 1, 0)</f>
        <v>1</v>
      </c>
    </row>
    <row r="4553" spans="1:9">
      <c r="A4553" t="s">
        <v>8515</v>
      </c>
      <c r="B4553" s="3">
        <v>45472</v>
      </c>
      <c r="C4553" t="s">
        <v>4855</v>
      </c>
      <c r="D4553">
        <v>543.03</v>
      </c>
      <c r="E4553" t="s">
        <v>122</v>
      </c>
      <c r="F4553" t="s">
        <v>26</v>
      </c>
      <c r="G4553" t="s">
        <v>27</v>
      </c>
      <c r="H4553" t="s">
        <v>22</v>
      </c>
      <c r="I4553">
        <f>IF(OR(financial_transactions35[[#This Row],[amount]]&lt;$L$16, financial_transactions35[[#This Row],[amount]]&gt;$L$17), 1, 0)</f>
        <v>1</v>
      </c>
    </row>
    <row r="4554" spans="1:9">
      <c r="A4554" t="s">
        <v>8518</v>
      </c>
      <c r="B4554" s="3">
        <v>45472</v>
      </c>
      <c r="C4554" t="s">
        <v>8519</v>
      </c>
      <c r="D4554">
        <v>288.19</v>
      </c>
      <c r="E4554" t="s">
        <v>47</v>
      </c>
      <c r="F4554" t="s">
        <v>32</v>
      </c>
      <c r="G4554" t="s">
        <v>48</v>
      </c>
      <c r="H4554" t="s">
        <v>40</v>
      </c>
      <c r="I4554">
        <f>IF(OR(financial_transactions35[[#This Row],[amount]]&lt;$L$16, financial_transactions35[[#This Row],[amount]]&gt;$L$17), 1, 0)</f>
        <v>1</v>
      </c>
    </row>
    <row r="4555" spans="1:9">
      <c r="A4555" t="s">
        <v>8520</v>
      </c>
      <c r="B4555" s="3">
        <v>45472</v>
      </c>
      <c r="C4555" t="s">
        <v>5765</v>
      </c>
      <c r="D4555">
        <v>11225.8</v>
      </c>
      <c r="E4555" t="s">
        <v>25</v>
      </c>
      <c r="F4555" t="s">
        <v>26</v>
      </c>
      <c r="G4555" t="s">
        <v>39</v>
      </c>
      <c r="H4555" t="s">
        <v>33</v>
      </c>
      <c r="I4555">
        <f>IF(OR(financial_transactions35[[#This Row],[amount]]&lt;$L$16, financial_transactions35[[#This Row],[amount]]&gt;$L$17), 1, 0)</f>
        <v>1</v>
      </c>
    </row>
    <row r="4556" spans="1:9">
      <c r="A4556" t="s">
        <v>8521</v>
      </c>
      <c r="B4556" s="3">
        <v>45472</v>
      </c>
      <c r="C4556" t="s">
        <v>8522</v>
      </c>
      <c r="D4556">
        <v>1971.96</v>
      </c>
      <c r="E4556" t="s">
        <v>19</v>
      </c>
      <c r="F4556" t="s">
        <v>61</v>
      </c>
      <c r="G4556" t="s">
        <v>27</v>
      </c>
      <c r="H4556" t="s">
        <v>16080</v>
      </c>
      <c r="I4556">
        <f>IF(OR(financial_transactions35[[#This Row],[amount]]&lt;$L$16, financial_transactions35[[#This Row],[amount]]&gt;$L$17), 1, 0)</f>
        <v>1</v>
      </c>
    </row>
    <row r="4557" spans="1:9">
      <c r="A4557" t="s">
        <v>8523</v>
      </c>
      <c r="B4557" s="3">
        <v>45472</v>
      </c>
      <c r="C4557" t="s">
        <v>8524</v>
      </c>
      <c r="D4557">
        <v>638.13</v>
      </c>
      <c r="E4557" t="s">
        <v>16110</v>
      </c>
      <c r="F4557" t="s">
        <v>26</v>
      </c>
      <c r="G4557" t="s">
        <v>21</v>
      </c>
      <c r="H4557" t="s">
        <v>87</v>
      </c>
      <c r="I4557">
        <f>IF(OR(financial_transactions35[[#This Row],[amount]]&lt;$L$16, financial_transactions35[[#This Row],[amount]]&gt;$L$17), 1, 0)</f>
        <v>1</v>
      </c>
    </row>
    <row r="4558" spans="1:9">
      <c r="A4558" t="s">
        <v>8526</v>
      </c>
      <c r="B4558" s="3">
        <v>45472</v>
      </c>
      <c r="C4558" t="s">
        <v>8527</v>
      </c>
      <c r="D4558">
        <v>598.9</v>
      </c>
      <c r="E4558" t="s">
        <v>31</v>
      </c>
      <c r="F4558" t="s">
        <v>26</v>
      </c>
      <c r="G4558" t="s">
        <v>39</v>
      </c>
      <c r="H4558" t="s">
        <v>36</v>
      </c>
      <c r="I4558">
        <f>IF(OR(financial_transactions35[[#This Row],[amount]]&lt;$L$16, financial_transactions35[[#This Row],[amount]]&gt;$L$17), 1, 0)</f>
        <v>1</v>
      </c>
    </row>
    <row r="4559" spans="1:9">
      <c r="A4559" t="s">
        <v>8528</v>
      </c>
      <c r="B4559" s="3">
        <v>45473</v>
      </c>
      <c r="C4559" t="s">
        <v>8529</v>
      </c>
      <c r="D4559">
        <v>1023.79</v>
      </c>
      <c r="E4559" t="s">
        <v>19</v>
      </c>
      <c r="F4559" t="s">
        <v>26</v>
      </c>
      <c r="G4559" t="s">
        <v>21</v>
      </c>
      <c r="H4559" t="s">
        <v>33</v>
      </c>
      <c r="I4559">
        <f>IF(OR(financial_transactions35[[#This Row],[amount]]&lt;$L$16, financial_transactions35[[#This Row],[amount]]&gt;$L$17), 1, 0)</f>
        <v>1</v>
      </c>
    </row>
    <row r="4560" spans="1:9">
      <c r="A4560" t="s">
        <v>8530</v>
      </c>
      <c r="B4560" s="3">
        <v>45473</v>
      </c>
      <c r="C4560" t="s">
        <v>8531</v>
      </c>
      <c r="D4560">
        <v>1196.58</v>
      </c>
      <c r="E4560" t="s">
        <v>47</v>
      </c>
      <c r="F4560" t="s">
        <v>20</v>
      </c>
      <c r="G4560" t="s">
        <v>27</v>
      </c>
      <c r="H4560" t="s">
        <v>87</v>
      </c>
      <c r="I4560">
        <f>IF(OR(financial_transactions35[[#This Row],[amount]]&lt;$L$16, financial_transactions35[[#This Row],[amount]]&gt;$L$17), 1, 0)</f>
        <v>1</v>
      </c>
    </row>
    <row r="4561" spans="1:9">
      <c r="A4561" t="s">
        <v>8532</v>
      </c>
      <c r="B4561" s="3">
        <v>45473</v>
      </c>
      <c r="C4561" t="s">
        <v>8533</v>
      </c>
      <c r="D4561">
        <v>1989.59</v>
      </c>
      <c r="E4561" t="s">
        <v>16110</v>
      </c>
      <c r="F4561" t="s">
        <v>32</v>
      </c>
      <c r="G4561" t="s">
        <v>27</v>
      </c>
      <c r="H4561" t="s">
        <v>87</v>
      </c>
      <c r="I4561">
        <f>IF(OR(financial_transactions35[[#This Row],[amount]]&lt;$L$16, financial_transactions35[[#This Row],[amount]]&gt;$L$17), 1, 0)</f>
        <v>1</v>
      </c>
    </row>
    <row r="4562" spans="1:9">
      <c r="A4562" t="s">
        <v>8534</v>
      </c>
      <c r="B4562" s="3">
        <v>45473</v>
      </c>
      <c r="C4562" t="s">
        <v>8535</v>
      </c>
      <c r="D4562">
        <v>420.57</v>
      </c>
      <c r="E4562" t="s">
        <v>67</v>
      </c>
      <c r="F4562" t="s">
        <v>20</v>
      </c>
      <c r="G4562" t="s">
        <v>21</v>
      </c>
      <c r="H4562" t="s">
        <v>22</v>
      </c>
      <c r="I4562">
        <f>IF(OR(financial_transactions35[[#This Row],[amount]]&lt;$L$16, financial_transactions35[[#This Row],[amount]]&gt;$L$17), 1, 0)</f>
        <v>1</v>
      </c>
    </row>
    <row r="4563" spans="1:9">
      <c r="A4563" t="s">
        <v>8536</v>
      </c>
      <c r="B4563" s="3">
        <v>45473</v>
      </c>
      <c r="C4563" t="s">
        <v>214</v>
      </c>
      <c r="D4563">
        <v>1169.08</v>
      </c>
      <c r="E4563" t="s">
        <v>25</v>
      </c>
      <c r="F4563" t="s">
        <v>32</v>
      </c>
      <c r="G4563" t="s">
        <v>39</v>
      </c>
      <c r="H4563" t="s">
        <v>123</v>
      </c>
      <c r="I4563">
        <f>IF(OR(financial_transactions35[[#This Row],[amount]]&lt;$L$16, financial_transactions35[[#This Row],[amount]]&gt;$L$17), 1, 0)</f>
        <v>1</v>
      </c>
    </row>
    <row r="4564" spans="1:9">
      <c r="A4564" t="s">
        <v>8537</v>
      </c>
      <c r="B4564" s="3">
        <v>45473</v>
      </c>
      <c r="C4564" t="s">
        <v>8538</v>
      </c>
      <c r="D4564">
        <v>1035.8800000000001</v>
      </c>
      <c r="E4564" t="s">
        <v>47</v>
      </c>
      <c r="F4564" t="s">
        <v>61</v>
      </c>
      <c r="G4564" t="s">
        <v>21</v>
      </c>
      <c r="H4564" t="s">
        <v>28</v>
      </c>
      <c r="I4564">
        <f>IF(OR(financial_transactions35[[#This Row],[amount]]&lt;$L$16, financial_transactions35[[#This Row],[amount]]&gt;$L$17), 1, 0)</f>
        <v>1</v>
      </c>
    </row>
    <row r="4565" spans="1:9">
      <c r="A4565" t="s">
        <v>8539</v>
      </c>
      <c r="B4565" s="3">
        <v>45473</v>
      </c>
      <c r="C4565" t="s">
        <v>3858</v>
      </c>
      <c r="D4565">
        <v>954.02</v>
      </c>
      <c r="E4565" t="s">
        <v>64</v>
      </c>
      <c r="F4565" t="s">
        <v>61</v>
      </c>
      <c r="G4565" t="s">
        <v>39</v>
      </c>
      <c r="H4565" t="s">
        <v>16080</v>
      </c>
      <c r="I4565">
        <f>IF(OR(financial_transactions35[[#This Row],[amount]]&lt;$L$16, financial_transactions35[[#This Row],[amount]]&gt;$L$17), 1, 0)</f>
        <v>1</v>
      </c>
    </row>
    <row r="4566" spans="1:9">
      <c r="A4566" t="s">
        <v>8540</v>
      </c>
      <c r="B4566" s="3">
        <v>45473</v>
      </c>
      <c r="C4566" t="s">
        <v>8541</v>
      </c>
      <c r="D4566">
        <v>1566.35</v>
      </c>
      <c r="E4566" t="s">
        <v>47</v>
      </c>
      <c r="F4566" t="s">
        <v>26</v>
      </c>
      <c r="G4566" t="s">
        <v>39</v>
      </c>
      <c r="H4566" t="s">
        <v>22</v>
      </c>
      <c r="I4566">
        <f>IF(OR(financial_transactions35[[#This Row],[amount]]&lt;$L$16, financial_transactions35[[#This Row],[amount]]&gt;$L$17), 1, 0)</f>
        <v>1</v>
      </c>
    </row>
    <row r="4567" spans="1:9">
      <c r="A4567" t="s">
        <v>8542</v>
      </c>
      <c r="B4567" s="3">
        <v>45473</v>
      </c>
      <c r="C4567" t="s">
        <v>8543</v>
      </c>
      <c r="D4567">
        <v>1796.14</v>
      </c>
      <c r="E4567" t="s">
        <v>47</v>
      </c>
      <c r="F4567" t="s">
        <v>32</v>
      </c>
      <c r="G4567" t="s">
        <v>21</v>
      </c>
      <c r="H4567" t="s">
        <v>16080</v>
      </c>
      <c r="I4567">
        <f>IF(OR(financial_transactions35[[#This Row],[amount]]&lt;$L$16, financial_transactions35[[#This Row],[amount]]&gt;$L$17), 1, 0)</f>
        <v>1</v>
      </c>
    </row>
    <row r="4568" spans="1:9">
      <c r="A4568" t="s">
        <v>8544</v>
      </c>
      <c r="B4568" s="3">
        <v>45473</v>
      </c>
      <c r="C4568" t="s">
        <v>5480</v>
      </c>
      <c r="D4568">
        <v>1876.32</v>
      </c>
      <c r="E4568" t="s">
        <v>64</v>
      </c>
      <c r="F4568" t="s">
        <v>20</v>
      </c>
      <c r="G4568" t="s">
        <v>21</v>
      </c>
      <c r="H4568" t="s">
        <v>28</v>
      </c>
      <c r="I4568">
        <f>IF(OR(financial_transactions35[[#This Row],[amount]]&lt;$L$16, financial_transactions35[[#This Row],[amount]]&gt;$L$17), 1, 0)</f>
        <v>1</v>
      </c>
    </row>
    <row r="4569" spans="1:9">
      <c r="A4569" t="s">
        <v>8545</v>
      </c>
      <c r="B4569" s="3">
        <v>45473</v>
      </c>
      <c r="C4569" t="s">
        <v>8546</v>
      </c>
      <c r="D4569">
        <v>810.12</v>
      </c>
      <c r="E4569" t="s">
        <v>70</v>
      </c>
      <c r="F4569" t="s">
        <v>20</v>
      </c>
      <c r="G4569" t="s">
        <v>39</v>
      </c>
      <c r="H4569" t="s">
        <v>53</v>
      </c>
      <c r="I4569">
        <f>IF(OR(financial_transactions35[[#This Row],[amount]]&lt;$L$16, financial_transactions35[[#This Row],[amount]]&gt;$L$17), 1, 0)</f>
        <v>1</v>
      </c>
    </row>
    <row r="4570" spans="1:9">
      <c r="A4570" t="s">
        <v>8547</v>
      </c>
      <c r="B4570" s="3">
        <v>45473</v>
      </c>
      <c r="C4570" t="s">
        <v>8548</v>
      </c>
      <c r="D4570">
        <v>1926.78</v>
      </c>
      <c r="E4570" t="s">
        <v>16110</v>
      </c>
      <c r="F4570" t="s">
        <v>26</v>
      </c>
      <c r="G4570" t="s">
        <v>48</v>
      </c>
      <c r="H4570" t="s">
        <v>49</v>
      </c>
      <c r="I4570">
        <f>IF(OR(financial_transactions35[[#This Row],[amount]]&lt;$L$16, financial_transactions35[[#This Row],[amount]]&gt;$L$17), 1, 0)</f>
        <v>1</v>
      </c>
    </row>
    <row r="4571" spans="1:9">
      <c r="A4571" t="s">
        <v>8549</v>
      </c>
      <c r="B4571" s="3">
        <v>45473</v>
      </c>
      <c r="C4571" t="s">
        <v>8550</v>
      </c>
      <c r="D4571">
        <v>1375.36</v>
      </c>
      <c r="E4571" t="s">
        <v>70</v>
      </c>
      <c r="F4571" t="s">
        <v>26</v>
      </c>
      <c r="G4571" t="s">
        <v>21</v>
      </c>
      <c r="H4571" t="s">
        <v>28</v>
      </c>
      <c r="I4571">
        <f>IF(OR(financial_transactions35[[#This Row],[amount]]&lt;$L$16, financial_transactions35[[#This Row],[amount]]&gt;$L$17), 1, 0)</f>
        <v>1</v>
      </c>
    </row>
    <row r="4572" spans="1:9">
      <c r="A4572" t="s">
        <v>8551</v>
      </c>
      <c r="B4572" s="3">
        <v>45473</v>
      </c>
      <c r="C4572" t="s">
        <v>8552</v>
      </c>
      <c r="D4572">
        <v>716.06</v>
      </c>
      <c r="E4572" t="s">
        <v>31</v>
      </c>
      <c r="F4572" t="s">
        <v>20</v>
      </c>
      <c r="G4572" t="s">
        <v>48</v>
      </c>
      <c r="H4572" t="s">
        <v>87</v>
      </c>
      <c r="I4572">
        <f>IF(OR(financial_transactions35[[#This Row],[amount]]&lt;$L$16, financial_transactions35[[#This Row],[amount]]&gt;$L$17), 1, 0)</f>
        <v>1</v>
      </c>
    </row>
    <row r="4573" spans="1:9">
      <c r="A4573" t="s">
        <v>8553</v>
      </c>
      <c r="B4573" s="3">
        <v>45473</v>
      </c>
      <c r="C4573" t="s">
        <v>587</v>
      </c>
      <c r="D4573">
        <v>1232.99</v>
      </c>
      <c r="E4573" t="s">
        <v>122</v>
      </c>
      <c r="F4573" t="s">
        <v>26</v>
      </c>
      <c r="G4573" t="s">
        <v>21</v>
      </c>
      <c r="H4573" t="s">
        <v>16080</v>
      </c>
      <c r="I4573">
        <f>IF(OR(financial_transactions35[[#This Row],[amount]]&lt;$L$16, financial_transactions35[[#This Row],[amount]]&gt;$L$17), 1, 0)</f>
        <v>1</v>
      </c>
    </row>
    <row r="4574" spans="1:9">
      <c r="A4574" t="s">
        <v>8554</v>
      </c>
      <c r="B4574" s="3">
        <v>45473</v>
      </c>
      <c r="C4574" t="s">
        <v>8555</v>
      </c>
      <c r="D4574">
        <v>215.45</v>
      </c>
      <c r="E4574" t="s">
        <v>31</v>
      </c>
      <c r="F4574" t="s">
        <v>20</v>
      </c>
      <c r="G4574" t="s">
        <v>48</v>
      </c>
      <c r="H4574" t="s">
        <v>49</v>
      </c>
      <c r="I4574">
        <f>IF(OR(financial_transactions35[[#This Row],[amount]]&lt;$L$16, financial_transactions35[[#This Row],[amount]]&gt;$L$17), 1, 0)</f>
        <v>1</v>
      </c>
    </row>
    <row r="4575" spans="1:9">
      <c r="A4575" t="s">
        <v>8556</v>
      </c>
      <c r="B4575" s="3">
        <v>45473</v>
      </c>
      <c r="C4575" t="s">
        <v>8557</v>
      </c>
      <c r="D4575">
        <v>610.35</v>
      </c>
      <c r="E4575" t="s">
        <v>19</v>
      </c>
      <c r="F4575" t="s">
        <v>61</v>
      </c>
      <c r="G4575" t="s">
        <v>21</v>
      </c>
      <c r="H4575" t="s">
        <v>36</v>
      </c>
      <c r="I4575">
        <f>IF(OR(financial_transactions35[[#This Row],[amount]]&lt;$L$16, financial_transactions35[[#This Row],[amount]]&gt;$L$17), 1, 0)</f>
        <v>1</v>
      </c>
    </row>
    <row r="4576" spans="1:9">
      <c r="A4576" t="s">
        <v>8558</v>
      </c>
      <c r="B4576" s="3">
        <v>45473</v>
      </c>
      <c r="C4576" t="s">
        <v>8559</v>
      </c>
      <c r="D4576">
        <v>968.62</v>
      </c>
      <c r="E4576" t="s">
        <v>67</v>
      </c>
      <c r="F4576" t="s">
        <v>20</v>
      </c>
      <c r="G4576" t="s">
        <v>27</v>
      </c>
      <c r="H4576" t="s">
        <v>33</v>
      </c>
      <c r="I4576">
        <f>IF(OR(financial_transactions35[[#This Row],[amount]]&lt;$L$16, financial_transactions35[[#This Row],[amount]]&gt;$L$17), 1, 0)</f>
        <v>1</v>
      </c>
    </row>
    <row r="4577" spans="1:9">
      <c r="A4577" t="s">
        <v>8560</v>
      </c>
      <c r="B4577" s="3">
        <v>45473</v>
      </c>
      <c r="C4577" t="s">
        <v>4376</v>
      </c>
      <c r="D4577">
        <v>1688.32</v>
      </c>
      <c r="E4577" t="s">
        <v>52</v>
      </c>
      <c r="F4577" t="s">
        <v>32</v>
      </c>
      <c r="G4577" t="s">
        <v>27</v>
      </c>
      <c r="H4577" t="s">
        <v>40</v>
      </c>
      <c r="I4577">
        <f>IF(OR(financial_transactions35[[#This Row],[amount]]&lt;$L$16, financial_transactions35[[#This Row],[amount]]&gt;$L$17), 1, 0)</f>
        <v>1</v>
      </c>
    </row>
    <row r="4578" spans="1:9">
      <c r="A4578" t="s">
        <v>8561</v>
      </c>
      <c r="B4578" s="3">
        <v>45473</v>
      </c>
      <c r="C4578" t="s">
        <v>187</v>
      </c>
      <c r="D4578">
        <v>959.35</v>
      </c>
      <c r="E4578" t="s">
        <v>19</v>
      </c>
      <c r="F4578" t="s">
        <v>32</v>
      </c>
      <c r="G4578" t="s">
        <v>27</v>
      </c>
      <c r="H4578" t="s">
        <v>53</v>
      </c>
      <c r="I4578">
        <f>IF(OR(financial_transactions35[[#This Row],[amount]]&lt;$L$16, financial_transactions35[[#This Row],[amount]]&gt;$L$17), 1, 0)</f>
        <v>1</v>
      </c>
    </row>
    <row r="4579" spans="1:9">
      <c r="A4579" t="s">
        <v>8562</v>
      </c>
      <c r="B4579" s="3">
        <v>45473</v>
      </c>
      <c r="C4579" t="s">
        <v>8563</v>
      </c>
      <c r="D4579">
        <v>693.37</v>
      </c>
      <c r="E4579" t="s">
        <v>16079</v>
      </c>
      <c r="F4579" t="s">
        <v>61</v>
      </c>
      <c r="G4579" t="s">
        <v>48</v>
      </c>
      <c r="H4579" t="s">
        <v>16080</v>
      </c>
      <c r="I4579">
        <f>IF(OR(financial_transactions35[[#This Row],[amount]]&lt;$L$16, financial_transactions35[[#This Row],[amount]]&gt;$L$17), 1, 0)</f>
        <v>1</v>
      </c>
    </row>
    <row r="4580" spans="1:9">
      <c r="A4580" t="s">
        <v>8564</v>
      </c>
      <c r="B4580" s="3">
        <v>45473</v>
      </c>
      <c r="C4580" t="s">
        <v>2092</v>
      </c>
      <c r="D4580">
        <v>1318.38</v>
      </c>
      <c r="E4580" t="s">
        <v>16079</v>
      </c>
      <c r="F4580" t="s">
        <v>61</v>
      </c>
      <c r="G4580" t="s">
        <v>48</v>
      </c>
      <c r="H4580" t="s">
        <v>53</v>
      </c>
      <c r="I4580">
        <f>IF(OR(financial_transactions35[[#This Row],[amount]]&lt;$L$16, financial_transactions35[[#This Row],[amount]]&gt;$L$17), 1, 0)</f>
        <v>1</v>
      </c>
    </row>
    <row r="4581" spans="1:9">
      <c r="A4581" t="s">
        <v>8565</v>
      </c>
      <c r="B4581" s="3">
        <v>45473</v>
      </c>
      <c r="C4581" t="s">
        <v>8566</v>
      </c>
      <c r="D4581">
        <v>1950.66</v>
      </c>
      <c r="E4581" t="s">
        <v>25</v>
      </c>
      <c r="F4581" t="s">
        <v>26</v>
      </c>
      <c r="G4581" t="s">
        <v>21</v>
      </c>
      <c r="H4581" t="s">
        <v>22</v>
      </c>
      <c r="I4581">
        <f>IF(OR(financial_transactions35[[#This Row],[amount]]&lt;$L$16, financial_transactions35[[#This Row],[amount]]&gt;$L$17), 1, 0)</f>
        <v>1</v>
      </c>
    </row>
    <row r="4582" spans="1:9">
      <c r="A4582" t="s">
        <v>8567</v>
      </c>
      <c r="B4582" s="3">
        <v>45473</v>
      </c>
      <c r="C4582" t="s">
        <v>8568</v>
      </c>
      <c r="D4582">
        <v>1639.06</v>
      </c>
      <c r="E4582" t="s">
        <v>16110</v>
      </c>
      <c r="F4582" t="s">
        <v>20</v>
      </c>
      <c r="G4582" t="s">
        <v>21</v>
      </c>
      <c r="H4582" t="s">
        <v>36</v>
      </c>
      <c r="I4582">
        <f>IF(OR(financial_transactions35[[#This Row],[amount]]&lt;$L$16, financial_transactions35[[#This Row],[amount]]&gt;$L$17), 1, 0)</f>
        <v>1</v>
      </c>
    </row>
    <row r="4583" spans="1:9">
      <c r="A4583" t="s">
        <v>8569</v>
      </c>
      <c r="B4583" s="3">
        <v>45473</v>
      </c>
      <c r="C4583" t="s">
        <v>6518</v>
      </c>
      <c r="D4583">
        <v>1200.0899999999999</v>
      </c>
      <c r="E4583" t="s">
        <v>47</v>
      </c>
      <c r="F4583" t="s">
        <v>20</v>
      </c>
      <c r="G4583" t="s">
        <v>21</v>
      </c>
      <c r="H4583" t="s">
        <v>44</v>
      </c>
      <c r="I4583">
        <f>IF(OR(financial_transactions35[[#This Row],[amount]]&lt;$L$16, financial_transactions35[[#This Row],[amount]]&gt;$L$17), 1, 0)</f>
        <v>1</v>
      </c>
    </row>
    <row r="4584" spans="1:9">
      <c r="A4584" t="s">
        <v>8570</v>
      </c>
      <c r="B4584" s="3">
        <v>45473</v>
      </c>
      <c r="C4584" t="s">
        <v>2875</v>
      </c>
      <c r="D4584">
        <v>1941.16</v>
      </c>
      <c r="E4584" t="s">
        <v>70</v>
      </c>
      <c r="F4584" t="s">
        <v>61</v>
      </c>
      <c r="G4584" t="s">
        <v>27</v>
      </c>
      <c r="H4584" t="s">
        <v>109</v>
      </c>
      <c r="I4584">
        <f>IF(OR(financial_transactions35[[#This Row],[amount]]&lt;$L$16, financial_transactions35[[#This Row],[amount]]&gt;$L$17), 1, 0)</f>
        <v>1</v>
      </c>
    </row>
    <row r="4585" spans="1:9">
      <c r="A4585" t="s">
        <v>8571</v>
      </c>
      <c r="B4585" s="3">
        <v>45473</v>
      </c>
      <c r="C4585" t="s">
        <v>3308</v>
      </c>
      <c r="D4585">
        <v>1741.52</v>
      </c>
      <c r="E4585" t="s">
        <v>70</v>
      </c>
      <c r="F4585" t="s">
        <v>20</v>
      </c>
      <c r="G4585" t="s">
        <v>21</v>
      </c>
      <c r="H4585" t="s">
        <v>44</v>
      </c>
      <c r="I4585">
        <f>IF(OR(financial_transactions35[[#This Row],[amount]]&lt;$L$16, financial_transactions35[[#This Row],[amount]]&gt;$L$17), 1, 0)</f>
        <v>1</v>
      </c>
    </row>
    <row r="4586" spans="1:9">
      <c r="A4586" t="s">
        <v>8573</v>
      </c>
      <c r="B4586" s="3">
        <v>45473</v>
      </c>
      <c r="C4586" t="s">
        <v>7299</v>
      </c>
      <c r="D4586">
        <v>909.28</v>
      </c>
      <c r="E4586" t="s">
        <v>122</v>
      </c>
      <c r="F4586" t="s">
        <v>61</v>
      </c>
      <c r="G4586" t="s">
        <v>27</v>
      </c>
      <c r="H4586" t="s">
        <v>53</v>
      </c>
      <c r="I4586">
        <f>IF(OR(financial_transactions35[[#This Row],[amount]]&lt;$L$16, financial_transactions35[[#This Row],[amount]]&gt;$L$17), 1, 0)</f>
        <v>1</v>
      </c>
    </row>
    <row r="4587" spans="1:9">
      <c r="A4587" t="s">
        <v>8574</v>
      </c>
      <c r="B4587" s="3">
        <v>45473</v>
      </c>
      <c r="C4587" t="s">
        <v>8575</v>
      </c>
      <c r="D4587">
        <v>13212.27</v>
      </c>
      <c r="E4587" t="s">
        <v>52</v>
      </c>
      <c r="F4587" t="s">
        <v>61</v>
      </c>
      <c r="G4587" t="s">
        <v>27</v>
      </c>
      <c r="H4587" t="s">
        <v>109</v>
      </c>
      <c r="I4587">
        <f>IF(OR(financial_transactions35[[#This Row],[amount]]&lt;$L$16, financial_transactions35[[#This Row],[amount]]&gt;$L$17), 1, 0)</f>
        <v>1</v>
      </c>
    </row>
    <row r="4588" spans="1:9">
      <c r="A4588" t="s">
        <v>8576</v>
      </c>
      <c r="B4588" s="3">
        <v>45473</v>
      </c>
      <c r="C4588" t="s">
        <v>8577</v>
      </c>
      <c r="D4588">
        <v>1117.56</v>
      </c>
      <c r="E4588" t="s">
        <v>16079</v>
      </c>
      <c r="F4588" t="s">
        <v>26</v>
      </c>
      <c r="G4588" t="s">
        <v>48</v>
      </c>
      <c r="H4588" t="s">
        <v>94</v>
      </c>
      <c r="I4588">
        <f>IF(OR(financial_transactions35[[#This Row],[amount]]&lt;$L$16, financial_transactions35[[#This Row],[amount]]&gt;$L$17), 1, 0)</f>
        <v>1</v>
      </c>
    </row>
    <row r="4589" spans="1:9">
      <c r="A4589" t="s">
        <v>8578</v>
      </c>
      <c r="B4589" s="3">
        <v>45473</v>
      </c>
      <c r="C4589" t="s">
        <v>7148</v>
      </c>
      <c r="D4589">
        <v>612.11</v>
      </c>
      <c r="E4589" t="s">
        <v>16079</v>
      </c>
      <c r="F4589" t="s">
        <v>32</v>
      </c>
      <c r="G4589" t="s">
        <v>39</v>
      </c>
      <c r="H4589" t="s">
        <v>33</v>
      </c>
      <c r="I4589">
        <f>IF(OR(financial_transactions35[[#This Row],[amount]]&lt;$L$16, financial_transactions35[[#This Row],[amount]]&gt;$L$17), 1, 0)</f>
        <v>1</v>
      </c>
    </row>
    <row r="4590" spans="1:9">
      <c r="A4590" t="s">
        <v>8579</v>
      </c>
      <c r="B4590" s="3">
        <v>45473</v>
      </c>
      <c r="C4590" t="s">
        <v>8374</v>
      </c>
      <c r="D4590">
        <v>1226.43</v>
      </c>
      <c r="E4590" t="s">
        <v>64</v>
      </c>
      <c r="F4590" t="s">
        <v>20</v>
      </c>
      <c r="G4590" t="s">
        <v>48</v>
      </c>
      <c r="H4590" t="s">
        <v>75</v>
      </c>
      <c r="I4590">
        <f>IF(OR(financial_transactions35[[#This Row],[amount]]&lt;$L$16, financial_transactions35[[#This Row],[amount]]&gt;$L$17), 1, 0)</f>
        <v>1</v>
      </c>
    </row>
    <row r="4591" spans="1:9">
      <c r="A4591" t="s">
        <v>8580</v>
      </c>
      <c r="B4591" s="3">
        <v>45474</v>
      </c>
      <c r="C4591" t="s">
        <v>8581</v>
      </c>
      <c r="D4591">
        <v>1432.86</v>
      </c>
      <c r="E4591" t="s">
        <v>16110</v>
      </c>
      <c r="F4591" t="s">
        <v>20</v>
      </c>
      <c r="G4591" t="s">
        <v>21</v>
      </c>
      <c r="H4591" t="s">
        <v>87</v>
      </c>
      <c r="I4591">
        <f>IF(OR(financial_transactions35[[#This Row],[amount]]&lt;$L$16, financial_transactions35[[#This Row],[amount]]&gt;$L$17), 1, 0)</f>
        <v>1</v>
      </c>
    </row>
    <row r="4592" spans="1:9">
      <c r="A4592" t="s">
        <v>8582</v>
      </c>
      <c r="B4592" s="3">
        <v>45474</v>
      </c>
      <c r="C4592" t="s">
        <v>8583</v>
      </c>
      <c r="D4592">
        <v>110.77</v>
      </c>
      <c r="E4592" t="s">
        <v>64</v>
      </c>
      <c r="F4592" t="s">
        <v>32</v>
      </c>
      <c r="G4592" t="s">
        <v>21</v>
      </c>
      <c r="H4592" t="s">
        <v>44</v>
      </c>
      <c r="I4592">
        <f>IF(OR(financial_transactions35[[#This Row],[amount]]&lt;$L$16, financial_transactions35[[#This Row],[amount]]&gt;$L$17), 1, 0)</f>
        <v>1</v>
      </c>
    </row>
    <row r="4593" spans="1:9">
      <c r="A4593" t="s">
        <v>8584</v>
      </c>
      <c r="B4593" s="3">
        <v>45474</v>
      </c>
      <c r="C4593" t="s">
        <v>8585</v>
      </c>
      <c r="D4593">
        <v>319.99</v>
      </c>
      <c r="E4593" t="s">
        <v>64</v>
      </c>
      <c r="F4593" t="s">
        <v>26</v>
      </c>
      <c r="G4593" t="s">
        <v>21</v>
      </c>
      <c r="H4593" t="s">
        <v>16080</v>
      </c>
      <c r="I4593">
        <f>IF(OR(financial_transactions35[[#This Row],[amount]]&lt;$L$16, financial_transactions35[[#This Row],[amount]]&gt;$L$17), 1, 0)</f>
        <v>1</v>
      </c>
    </row>
    <row r="4594" spans="1:9">
      <c r="A4594" t="s">
        <v>8586</v>
      </c>
      <c r="B4594" s="3">
        <v>45474</v>
      </c>
      <c r="C4594" t="s">
        <v>8587</v>
      </c>
      <c r="D4594">
        <v>1479.29</v>
      </c>
      <c r="E4594" t="s">
        <v>67</v>
      </c>
      <c r="F4594" t="s">
        <v>26</v>
      </c>
      <c r="G4594" t="s">
        <v>39</v>
      </c>
      <c r="H4594" t="s">
        <v>44</v>
      </c>
      <c r="I4594">
        <f>IF(OR(financial_transactions35[[#This Row],[amount]]&lt;$L$16, financial_transactions35[[#This Row],[amount]]&gt;$L$17), 1, 0)</f>
        <v>1</v>
      </c>
    </row>
    <row r="4595" spans="1:9">
      <c r="A4595" t="s">
        <v>8588</v>
      </c>
      <c r="B4595" s="3">
        <v>45474</v>
      </c>
      <c r="C4595" t="s">
        <v>8589</v>
      </c>
      <c r="D4595">
        <v>422.16</v>
      </c>
      <c r="E4595" t="s">
        <v>67</v>
      </c>
      <c r="F4595" t="s">
        <v>26</v>
      </c>
      <c r="G4595" t="s">
        <v>39</v>
      </c>
      <c r="H4595" t="s">
        <v>16080</v>
      </c>
      <c r="I4595">
        <f>IF(OR(financial_transactions35[[#This Row],[amount]]&lt;$L$16, financial_transactions35[[#This Row],[amount]]&gt;$L$17), 1, 0)</f>
        <v>1</v>
      </c>
    </row>
    <row r="4596" spans="1:9">
      <c r="A4596" t="s">
        <v>8590</v>
      </c>
      <c r="B4596" s="3">
        <v>45474</v>
      </c>
      <c r="C4596" t="s">
        <v>8591</v>
      </c>
      <c r="D4596">
        <v>5225.34</v>
      </c>
      <c r="E4596" t="s">
        <v>25</v>
      </c>
      <c r="F4596" t="s">
        <v>26</v>
      </c>
      <c r="G4596" t="s">
        <v>48</v>
      </c>
      <c r="H4596" t="s">
        <v>94</v>
      </c>
      <c r="I4596">
        <f>IF(OR(financial_transactions35[[#This Row],[amount]]&lt;$L$16, financial_transactions35[[#This Row],[amount]]&gt;$L$17), 1, 0)</f>
        <v>1</v>
      </c>
    </row>
    <row r="4597" spans="1:9">
      <c r="A4597" t="s">
        <v>8592</v>
      </c>
      <c r="B4597" s="3">
        <v>45474</v>
      </c>
      <c r="C4597" t="s">
        <v>8593</v>
      </c>
      <c r="D4597">
        <v>759.34</v>
      </c>
      <c r="E4597" t="s">
        <v>52</v>
      </c>
      <c r="F4597" t="s">
        <v>61</v>
      </c>
      <c r="G4597" t="s">
        <v>27</v>
      </c>
      <c r="H4597" t="s">
        <v>44</v>
      </c>
      <c r="I4597">
        <f>IF(OR(financial_transactions35[[#This Row],[amount]]&lt;$L$16, financial_transactions35[[#This Row],[amount]]&gt;$L$17), 1, 0)</f>
        <v>1</v>
      </c>
    </row>
    <row r="4598" spans="1:9">
      <c r="A4598" t="s">
        <v>8594</v>
      </c>
      <c r="B4598" s="3">
        <v>45474</v>
      </c>
      <c r="C4598" t="s">
        <v>8595</v>
      </c>
      <c r="D4598">
        <v>1165.5899999999999</v>
      </c>
      <c r="E4598" t="s">
        <v>64</v>
      </c>
      <c r="F4598" t="s">
        <v>20</v>
      </c>
      <c r="G4598" t="s">
        <v>48</v>
      </c>
      <c r="H4598" t="s">
        <v>28</v>
      </c>
      <c r="I4598">
        <f>IF(OR(financial_transactions35[[#This Row],[amount]]&lt;$L$16, financial_transactions35[[#This Row],[amount]]&gt;$L$17), 1, 0)</f>
        <v>1</v>
      </c>
    </row>
    <row r="4599" spans="1:9">
      <c r="A4599" t="s">
        <v>8596</v>
      </c>
      <c r="B4599" s="3">
        <v>45474</v>
      </c>
      <c r="C4599" t="s">
        <v>8597</v>
      </c>
      <c r="D4599">
        <v>1550.02</v>
      </c>
      <c r="E4599" t="s">
        <v>122</v>
      </c>
      <c r="F4599" t="s">
        <v>61</v>
      </c>
      <c r="G4599" t="s">
        <v>39</v>
      </c>
      <c r="H4599" t="s">
        <v>53</v>
      </c>
      <c r="I4599">
        <f>IF(OR(financial_transactions35[[#This Row],[amount]]&lt;$L$16, financial_transactions35[[#This Row],[amount]]&gt;$L$17), 1, 0)</f>
        <v>1</v>
      </c>
    </row>
    <row r="4600" spans="1:9">
      <c r="A4600" t="s">
        <v>8598</v>
      </c>
      <c r="B4600" s="3">
        <v>45474</v>
      </c>
      <c r="C4600" t="s">
        <v>822</v>
      </c>
      <c r="D4600">
        <v>468.69</v>
      </c>
      <c r="E4600" t="s">
        <v>31</v>
      </c>
      <c r="F4600" t="s">
        <v>61</v>
      </c>
      <c r="G4600" t="s">
        <v>21</v>
      </c>
      <c r="H4600" t="s">
        <v>57</v>
      </c>
      <c r="I4600">
        <f>IF(OR(financial_transactions35[[#This Row],[amount]]&lt;$L$16, financial_transactions35[[#This Row],[amount]]&gt;$L$17), 1, 0)</f>
        <v>1</v>
      </c>
    </row>
    <row r="4601" spans="1:9">
      <c r="A4601" t="s">
        <v>8599</v>
      </c>
      <c r="B4601" s="3">
        <v>45474</v>
      </c>
      <c r="C4601" t="s">
        <v>389</v>
      </c>
      <c r="D4601">
        <v>1743.66</v>
      </c>
      <c r="E4601" t="s">
        <v>16110</v>
      </c>
      <c r="F4601" t="s">
        <v>20</v>
      </c>
      <c r="G4601" t="s">
        <v>39</v>
      </c>
      <c r="H4601" t="s">
        <v>16080</v>
      </c>
      <c r="I4601">
        <f>IF(OR(financial_transactions35[[#This Row],[amount]]&lt;$L$16, financial_transactions35[[#This Row],[amount]]&gt;$L$17), 1, 0)</f>
        <v>1</v>
      </c>
    </row>
    <row r="4602" spans="1:9">
      <c r="A4602" t="s">
        <v>8600</v>
      </c>
      <c r="B4602" s="3">
        <v>45474</v>
      </c>
      <c r="C4602" t="s">
        <v>6263</v>
      </c>
      <c r="D4602">
        <v>1773.5</v>
      </c>
      <c r="E4602" t="s">
        <v>25</v>
      </c>
      <c r="F4602" t="s">
        <v>32</v>
      </c>
      <c r="G4602" t="s">
        <v>48</v>
      </c>
      <c r="H4602" t="s">
        <v>22</v>
      </c>
      <c r="I4602">
        <f>IF(OR(financial_transactions35[[#This Row],[amount]]&lt;$L$16, financial_transactions35[[#This Row],[amount]]&gt;$L$17), 1, 0)</f>
        <v>1</v>
      </c>
    </row>
    <row r="4603" spans="1:9">
      <c r="A4603" t="s">
        <v>8601</v>
      </c>
      <c r="B4603" s="3">
        <v>45474</v>
      </c>
      <c r="C4603" t="s">
        <v>8602</v>
      </c>
      <c r="D4603">
        <v>1362.93</v>
      </c>
      <c r="E4603" t="s">
        <v>52</v>
      </c>
      <c r="F4603" t="s">
        <v>20</v>
      </c>
      <c r="G4603" t="s">
        <v>48</v>
      </c>
      <c r="H4603" t="s">
        <v>28</v>
      </c>
      <c r="I4603">
        <f>IF(OR(financial_transactions35[[#This Row],[amount]]&lt;$L$16, financial_transactions35[[#This Row],[amount]]&gt;$L$17), 1, 0)</f>
        <v>1</v>
      </c>
    </row>
    <row r="4604" spans="1:9">
      <c r="A4604" t="s">
        <v>8603</v>
      </c>
      <c r="B4604" s="3">
        <v>45474</v>
      </c>
      <c r="C4604" t="s">
        <v>2178</v>
      </c>
      <c r="D4604">
        <v>781.56</v>
      </c>
      <c r="E4604" t="s">
        <v>52</v>
      </c>
      <c r="F4604" t="s">
        <v>61</v>
      </c>
      <c r="G4604" t="s">
        <v>48</v>
      </c>
      <c r="H4604" t="s">
        <v>28</v>
      </c>
      <c r="I4604">
        <f>IF(OR(financial_transactions35[[#This Row],[amount]]&lt;$L$16, financial_transactions35[[#This Row],[amount]]&gt;$L$17), 1, 0)</f>
        <v>1</v>
      </c>
    </row>
    <row r="4605" spans="1:9">
      <c r="A4605" t="s">
        <v>8604</v>
      </c>
      <c r="B4605" s="3">
        <v>45474</v>
      </c>
      <c r="C4605" t="s">
        <v>8605</v>
      </c>
      <c r="D4605">
        <v>1818.05</v>
      </c>
      <c r="E4605" t="s">
        <v>122</v>
      </c>
      <c r="F4605" t="s">
        <v>32</v>
      </c>
      <c r="G4605" t="s">
        <v>21</v>
      </c>
      <c r="H4605" t="s">
        <v>109</v>
      </c>
      <c r="I4605">
        <f>IF(OR(financial_transactions35[[#This Row],[amount]]&lt;$L$16, financial_transactions35[[#This Row],[amount]]&gt;$L$17), 1, 0)</f>
        <v>1</v>
      </c>
    </row>
    <row r="4606" spans="1:9">
      <c r="A4606" t="s">
        <v>8606</v>
      </c>
      <c r="B4606" s="3">
        <v>45474</v>
      </c>
      <c r="C4606" t="s">
        <v>6685</v>
      </c>
      <c r="D4606">
        <v>447.62</v>
      </c>
      <c r="E4606" t="s">
        <v>25</v>
      </c>
      <c r="F4606" t="s">
        <v>32</v>
      </c>
      <c r="G4606" t="s">
        <v>39</v>
      </c>
      <c r="H4606" t="s">
        <v>22</v>
      </c>
      <c r="I4606">
        <f>IF(OR(financial_transactions35[[#This Row],[amount]]&lt;$L$16, financial_transactions35[[#This Row],[amount]]&gt;$L$17), 1, 0)</f>
        <v>1</v>
      </c>
    </row>
    <row r="4607" spans="1:9">
      <c r="A4607" t="s">
        <v>8607</v>
      </c>
      <c r="B4607" s="3">
        <v>45474</v>
      </c>
      <c r="C4607" t="s">
        <v>8608</v>
      </c>
      <c r="D4607">
        <v>1684.9</v>
      </c>
      <c r="E4607" t="s">
        <v>52</v>
      </c>
      <c r="F4607" t="s">
        <v>32</v>
      </c>
      <c r="G4607" t="s">
        <v>27</v>
      </c>
      <c r="H4607" t="s">
        <v>16080</v>
      </c>
      <c r="I4607">
        <f>IF(OR(financial_transactions35[[#This Row],[amount]]&lt;$L$16, financial_transactions35[[#This Row],[amount]]&gt;$L$17), 1, 0)</f>
        <v>1</v>
      </c>
    </row>
    <row r="4608" spans="1:9">
      <c r="A4608" t="s">
        <v>8609</v>
      </c>
      <c r="B4608" s="3">
        <v>45474</v>
      </c>
      <c r="C4608" t="s">
        <v>8610</v>
      </c>
      <c r="D4608">
        <v>277.12</v>
      </c>
      <c r="E4608" t="s">
        <v>52</v>
      </c>
      <c r="F4608" t="s">
        <v>61</v>
      </c>
      <c r="G4608" t="s">
        <v>39</v>
      </c>
      <c r="H4608" t="s">
        <v>44</v>
      </c>
      <c r="I4608">
        <f>IF(OR(financial_transactions35[[#This Row],[amount]]&lt;$L$16, financial_transactions35[[#This Row],[amount]]&gt;$L$17), 1, 0)</f>
        <v>1</v>
      </c>
    </row>
    <row r="4609" spans="1:9">
      <c r="A4609" t="s">
        <v>8611</v>
      </c>
      <c r="B4609" s="3">
        <v>45474</v>
      </c>
      <c r="C4609" t="s">
        <v>8612</v>
      </c>
      <c r="D4609">
        <v>972.98</v>
      </c>
      <c r="E4609" t="s">
        <v>52</v>
      </c>
      <c r="F4609" t="s">
        <v>32</v>
      </c>
      <c r="G4609" t="s">
        <v>21</v>
      </c>
      <c r="H4609" t="s">
        <v>16080</v>
      </c>
      <c r="I4609">
        <f>IF(OR(financial_transactions35[[#This Row],[amount]]&lt;$L$16, financial_transactions35[[#This Row],[amount]]&gt;$L$17), 1, 0)</f>
        <v>1</v>
      </c>
    </row>
    <row r="4610" spans="1:9">
      <c r="A4610" t="s">
        <v>8613</v>
      </c>
      <c r="B4610" s="3">
        <v>45474</v>
      </c>
      <c r="C4610" t="s">
        <v>8614</v>
      </c>
      <c r="D4610">
        <v>1140.22</v>
      </c>
      <c r="E4610" t="s">
        <v>122</v>
      </c>
      <c r="F4610" t="s">
        <v>32</v>
      </c>
      <c r="G4610" t="s">
        <v>27</v>
      </c>
      <c r="H4610" t="s">
        <v>57</v>
      </c>
      <c r="I4610">
        <f>IF(OR(financial_transactions35[[#This Row],[amount]]&lt;$L$16, financial_transactions35[[#This Row],[amount]]&gt;$L$17), 1, 0)</f>
        <v>1</v>
      </c>
    </row>
    <row r="4611" spans="1:9">
      <c r="A4611" t="s">
        <v>8615</v>
      </c>
      <c r="B4611" s="3">
        <v>45474</v>
      </c>
      <c r="C4611" t="s">
        <v>1547</v>
      </c>
      <c r="D4611">
        <v>1882.5</v>
      </c>
      <c r="E4611" t="s">
        <v>16110</v>
      </c>
      <c r="F4611" t="s">
        <v>61</v>
      </c>
      <c r="G4611" t="s">
        <v>21</v>
      </c>
      <c r="H4611" t="s">
        <v>44</v>
      </c>
      <c r="I4611">
        <f>IF(OR(financial_transactions35[[#This Row],[amount]]&lt;$L$16, financial_transactions35[[#This Row],[amount]]&gt;$L$17), 1, 0)</f>
        <v>1</v>
      </c>
    </row>
    <row r="4612" spans="1:9">
      <c r="A4612" t="s">
        <v>8616</v>
      </c>
      <c r="B4612" s="3">
        <v>45474</v>
      </c>
      <c r="C4612" t="s">
        <v>8617</v>
      </c>
      <c r="D4612">
        <v>17004.02</v>
      </c>
      <c r="E4612" t="s">
        <v>122</v>
      </c>
      <c r="F4612" t="s">
        <v>61</v>
      </c>
      <c r="G4612" t="s">
        <v>48</v>
      </c>
      <c r="H4612" t="s">
        <v>53</v>
      </c>
      <c r="I4612">
        <f>IF(OR(financial_transactions35[[#This Row],[amount]]&lt;$L$16, financial_transactions35[[#This Row],[amount]]&gt;$L$17), 1, 0)</f>
        <v>1</v>
      </c>
    </row>
    <row r="4613" spans="1:9">
      <c r="A4613" t="s">
        <v>8618</v>
      </c>
      <c r="B4613" s="3">
        <v>45474</v>
      </c>
      <c r="C4613" t="s">
        <v>7906</v>
      </c>
      <c r="D4613">
        <v>1512.79</v>
      </c>
      <c r="E4613" t="s">
        <v>25</v>
      </c>
      <c r="F4613" t="s">
        <v>26</v>
      </c>
      <c r="G4613" t="s">
        <v>48</v>
      </c>
      <c r="H4613" t="s">
        <v>176</v>
      </c>
      <c r="I4613">
        <f>IF(OR(financial_transactions35[[#This Row],[amount]]&lt;$L$16, financial_transactions35[[#This Row],[amount]]&gt;$L$17), 1, 0)</f>
        <v>1</v>
      </c>
    </row>
    <row r="4614" spans="1:9">
      <c r="A4614" t="s">
        <v>8619</v>
      </c>
      <c r="B4614" s="3">
        <v>45474</v>
      </c>
      <c r="C4614" t="s">
        <v>8620</v>
      </c>
      <c r="D4614">
        <v>216.25</v>
      </c>
      <c r="E4614" t="s">
        <v>122</v>
      </c>
      <c r="F4614" t="s">
        <v>32</v>
      </c>
      <c r="G4614" t="s">
        <v>27</v>
      </c>
      <c r="H4614" t="s">
        <v>57</v>
      </c>
      <c r="I4614">
        <f>IF(OR(financial_transactions35[[#This Row],[amount]]&lt;$L$16, financial_transactions35[[#This Row],[amount]]&gt;$L$17), 1, 0)</f>
        <v>1</v>
      </c>
    </row>
    <row r="4615" spans="1:9">
      <c r="A4615" t="s">
        <v>8621</v>
      </c>
      <c r="B4615" s="3">
        <v>45474</v>
      </c>
      <c r="C4615" t="s">
        <v>4612</v>
      </c>
      <c r="D4615">
        <v>1459.82</v>
      </c>
      <c r="E4615" t="s">
        <v>122</v>
      </c>
      <c r="F4615" t="s">
        <v>26</v>
      </c>
      <c r="G4615" t="s">
        <v>39</v>
      </c>
      <c r="H4615" t="s">
        <v>33</v>
      </c>
      <c r="I4615">
        <f>IF(OR(financial_transactions35[[#This Row],[amount]]&lt;$L$16, financial_transactions35[[#This Row],[amount]]&gt;$L$17), 1, 0)</f>
        <v>1</v>
      </c>
    </row>
    <row r="4616" spans="1:9">
      <c r="A4616" t="s">
        <v>8622</v>
      </c>
      <c r="B4616" s="3">
        <v>45474</v>
      </c>
      <c r="C4616" t="s">
        <v>7401</v>
      </c>
      <c r="D4616">
        <v>73.010000000000005</v>
      </c>
      <c r="E4616" t="s">
        <v>16079</v>
      </c>
      <c r="F4616" t="s">
        <v>20</v>
      </c>
      <c r="G4616" t="s">
        <v>27</v>
      </c>
      <c r="H4616" t="s">
        <v>33</v>
      </c>
      <c r="I4616">
        <f>IF(OR(financial_transactions35[[#This Row],[amount]]&lt;$L$16, financial_transactions35[[#This Row],[amount]]&gt;$L$17), 1, 0)</f>
        <v>1</v>
      </c>
    </row>
    <row r="4617" spans="1:9">
      <c r="A4617" t="s">
        <v>8623</v>
      </c>
      <c r="B4617" s="3">
        <v>45474</v>
      </c>
      <c r="C4617" t="s">
        <v>8624</v>
      </c>
      <c r="D4617">
        <v>1752.7</v>
      </c>
      <c r="E4617" t="s">
        <v>70</v>
      </c>
      <c r="F4617" t="s">
        <v>26</v>
      </c>
      <c r="G4617" t="s">
        <v>48</v>
      </c>
      <c r="H4617" t="s">
        <v>123</v>
      </c>
      <c r="I4617">
        <f>IF(OR(financial_transactions35[[#This Row],[amount]]&lt;$L$16, financial_transactions35[[#This Row],[amount]]&gt;$L$17), 1, 0)</f>
        <v>1</v>
      </c>
    </row>
    <row r="4618" spans="1:9">
      <c r="A4618" t="s">
        <v>8625</v>
      </c>
      <c r="B4618" s="3">
        <v>45475</v>
      </c>
      <c r="C4618" t="s">
        <v>8626</v>
      </c>
      <c r="D4618">
        <v>1337.06</v>
      </c>
      <c r="E4618" t="s">
        <v>67</v>
      </c>
      <c r="F4618" t="s">
        <v>20</v>
      </c>
      <c r="G4618" t="s">
        <v>48</v>
      </c>
      <c r="H4618" t="s">
        <v>16080</v>
      </c>
      <c r="I4618">
        <f>IF(OR(financial_transactions35[[#This Row],[amount]]&lt;$L$16, financial_transactions35[[#This Row],[amount]]&gt;$L$17), 1, 0)</f>
        <v>1</v>
      </c>
    </row>
    <row r="4619" spans="1:9">
      <c r="A4619" t="s">
        <v>8627</v>
      </c>
      <c r="B4619" s="3">
        <v>45475</v>
      </c>
      <c r="C4619" t="s">
        <v>8478</v>
      </c>
      <c r="D4619">
        <v>1563.81</v>
      </c>
      <c r="E4619" t="s">
        <v>19</v>
      </c>
      <c r="F4619" t="s">
        <v>32</v>
      </c>
      <c r="G4619" t="s">
        <v>21</v>
      </c>
      <c r="H4619" t="s">
        <v>53</v>
      </c>
      <c r="I4619">
        <f>IF(OR(financial_transactions35[[#This Row],[amount]]&lt;$L$16, financial_transactions35[[#This Row],[amount]]&gt;$L$17), 1, 0)</f>
        <v>1</v>
      </c>
    </row>
    <row r="4620" spans="1:9">
      <c r="A4620" t="s">
        <v>8628</v>
      </c>
      <c r="B4620" s="3">
        <v>45475</v>
      </c>
      <c r="C4620" t="s">
        <v>7039</v>
      </c>
      <c r="D4620">
        <v>351.35</v>
      </c>
      <c r="E4620" t="s">
        <v>70</v>
      </c>
      <c r="F4620" t="s">
        <v>32</v>
      </c>
      <c r="G4620" t="s">
        <v>48</v>
      </c>
      <c r="H4620" t="s">
        <v>109</v>
      </c>
      <c r="I4620">
        <f>IF(OR(financial_transactions35[[#This Row],[amount]]&lt;$L$16, financial_transactions35[[#This Row],[amount]]&gt;$L$17), 1, 0)</f>
        <v>1</v>
      </c>
    </row>
    <row r="4621" spans="1:9">
      <c r="A4621" t="s">
        <v>8629</v>
      </c>
      <c r="B4621" s="3">
        <v>45475</v>
      </c>
      <c r="C4621" t="s">
        <v>8630</v>
      </c>
      <c r="D4621">
        <v>1932.43</v>
      </c>
      <c r="E4621" t="s">
        <v>25</v>
      </c>
      <c r="F4621" t="s">
        <v>26</v>
      </c>
      <c r="G4621" t="s">
        <v>27</v>
      </c>
      <c r="H4621" t="s">
        <v>94</v>
      </c>
      <c r="I4621">
        <f>IF(OR(financial_transactions35[[#This Row],[amount]]&lt;$L$16, financial_transactions35[[#This Row],[amount]]&gt;$L$17), 1, 0)</f>
        <v>1</v>
      </c>
    </row>
    <row r="4622" spans="1:9">
      <c r="A4622" t="s">
        <v>8631</v>
      </c>
      <c r="B4622" s="3">
        <v>45475</v>
      </c>
      <c r="C4622" t="s">
        <v>3472</v>
      </c>
      <c r="D4622">
        <v>423.11</v>
      </c>
      <c r="E4622" t="s">
        <v>70</v>
      </c>
      <c r="F4622" t="s">
        <v>20</v>
      </c>
      <c r="G4622" t="s">
        <v>48</v>
      </c>
      <c r="H4622" t="s">
        <v>16080</v>
      </c>
      <c r="I4622">
        <f>IF(OR(financial_transactions35[[#This Row],[amount]]&lt;$L$16, financial_transactions35[[#This Row],[amount]]&gt;$L$17), 1, 0)</f>
        <v>1</v>
      </c>
    </row>
    <row r="4623" spans="1:9">
      <c r="A4623" t="s">
        <v>8632</v>
      </c>
      <c r="B4623" s="3">
        <v>45475</v>
      </c>
      <c r="C4623" t="s">
        <v>8633</v>
      </c>
      <c r="D4623">
        <v>1495.33</v>
      </c>
      <c r="E4623" t="s">
        <v>122</v>
      </c>
      <c r="F4623" t="s">
        <v>32</v>
      </c>
      <c r="G4623" t="s">
        <v>39</v>
      </c>
      <c r="H4623" t="s">
        <v>53</v>
      </c>
      <c r="I4623">
        <f>IF(OR(financial_transactions35[[#This Row],[amount]]&lt;$L$16, financial_transactions35[[#This Row],[amount]]&gt;$L$17), 1, 0)</f>
        <v>1</v>
      </c>
    </row>
    <row r="4624" spans="1:9">
      <c r="A4624" t="s">
        <v>8634</v>
      </c>
      <c r="B4624" s="3">
        <v>45475</v>
      </c>
      <c r="C4624" t="s">
        <v>8635</v>
      </c>
      <c r="D4624">
        <v>721.41</v>
      </c>
      <c r="E4624" t="s">
        <v>16110</v>
      </c>
      <c r="F4624" t="s">
        <v>20</v>
      </c>
      <c r="G4624" t="s">
        <v>39</v>
      </c>
      <c r="H4624" t="s">
        <v>16080</v>
      </c>
      <c r="I4624">
        <f>IF(OR(financial_transactions35[[#This Row],[amount]]&lt;$L$16, financial_transactions35[[#This Row],[amount]]&gt;$L$17), 1, 0)</f>
        <v>1</v>
      </c>
    </row>
    <row r="4625" spans="1:9">
      <c r="A4625" t="s">
        <v>8636</v>
      </c>
      <c r="B4625" s="3">
        <v>45475</v>
      </c>
      <c r="C4625" t="s">
        <v>8637</v>
      </c>
      <c r="D4625">
        <v>1693.15</v>
      </c>
      <c r="E4625" t="s">
        <v>122</v>
      </c>
      <c r="F4625" t="s">
        <v>32</v>
      </c>
      <c r="G4625" t="s">
        <v>48</v>
      </c>
      <c r="H4625" t="s">
        <v>87</v>
      </c>
      <c r="I4625">
        <f>IF(OR(financial_transactions35[[#This Row],[amount]]&lt;$L$16, financial_transactions35[[#This Row],[amount]]&gt;$L$17), 1, 0)</f>
        <v>1</v>
      </c>
    </row>
    <row r="4626" spans="1:9">
      <c r="A4626" t="s">
        <v>8638</v>
      </c>
      <c r="B4626" s="3">
        <v>45475</v>
      </c>
      <c r="C4626" t="s">
        <v>330</v>
      </c>
      <c r="D4626">
        <v>942.48</v>
      </c>
      <c r="E4626" t="s">
        <v>16110</v>
      </c>
      <c r="F4626" t="s">
        <v>26</v>
      </c>
      <c r="G4626" t="s">
        <v>21</v>
      </c>
      <c r="H4626" t="s">
        <v>109</v>
      </c>
      <c r="I4626">
        <f>IF(OR(financial_transactions35[[#This Row],[amount]]&lt;$L$16, financial_transactions35[[#This Row],[amount]]&gt;$L$17), 1, 0)</f>
        <v>1</v>
      </c>
    </row>
    <row r="4627" spans="1:9">
      <c r="A4627" t="s">
        <v>8639</v>
      </c>
      <c r="B4627" s="3">
        <v>45475</v>
      </c>
      <c r="C4627" t="s">
        <v>8640</v>
      </c>
      <c r="D4627">
        <v>589.23</v>
      </c>
      <c r="E4627" t="s">
        <v>70</v>
      </c>
      <c r="F4627" t="s">
        <v>61</v>
      </c>
      <c r="G4627" t="s">
        <v>48</v>
      </c>
      <c r="H4627" t="s">
        <v>16080</v>
      </c>
      <c r="I4627">
        <f>IF(OR(financial_transactions35[[#This Row],[amount]]&lt;$L$16, financial_transactions35[[#This Row],[amount]]&gt;$L$17), 1, 0)</f>
        <v>1</v>
      </c>
    </row>
    <row r="4628" spans="1:9">
      <c r="A4628" t="s">
        <v>8641</v>
      </c>
      <c r="B4628" s="3">
        <v>45475</v>
      </c>
      <c r="C4628" t="s">
        <v>8642</v>
      </c>
      <c r="D4628">
        <v>1915.03</v>
      </c>
      <c r="E4628" t="s">
        <v>16110</v>
      </c>
      <c r="F4628" t="s">
        <v>26</v>
      </c>
      <c r="G4628" t="s">
        <v>39</v>
      </c>
      <c r="H4628" t="s">
        <v>57</v>
      </c>
      <c r="I4628">
        <f>IF(OR(financial_transactions35[[#This Row],[amount]]&lt;$L$16, financial_transactions35[[#This Row],[amount]]&gt;$L$17), 1, 0)</f>
        <v>1</v>
      </c>
    </row>
    <row r="4629" spans="1:9">
      <c r="A4629" t="s">
        <v>8643</v>
      </c>
      <c r="B4629" s="3">
        <v>45475</v>
      </c>
      <c r="C4629" t="s">
        <v>8644</v>
      </c>
      <c r="D4629">
        <v>1289.6600000000001</v>
      </c>
      <c r="E4629" t="s">
        <v>64</v>
      </c>
      <c r="F4629" t="s">
        <v>20</v>
      </c>
      <c r="G4629" t="s">
        <v>27</v>
      </c>
      <c r="H4629" t="s">
        <v>16080</v>
      </c>
      <c r="I4629">
        <f>IF(OR(financial_transactions35[[#This Row],[amount]]&lt;$L$16, financial_transactions35[[#This Row],[amount]]&gt;$L$17), 1, 0)</f>
        <v>1</v>
      </c>
    </row>
    <row r="4630" spans="1:9">
      <c r="A4630" t="s">
        <v>8645</v>
      </c>
      <c r="B4630" s="3">
        <v>45475</v>
      </c>
      <c r="C4630" t="s">
        <v>5903</v>
      </c>
      <c r="D4630">
        <v>847.01</v>
      </c>
      <c r="E4630" t="s">
        <v>31</v>
      </c>
      <c r="F4630" t="s">
        <v>32</v>
      </c>
      <c r="G4630" t="s">
        <v>39</v>
      </c>
      <c r="H4630" t="s">
        <v>94</v>
      </c>
      <c r="I4630">
        <f>IF(OR(financial_transactions35[[#This Row],[amount]]&lt;$L$16, financial_transactions35[[#This Row],[amount]]&gt;$L$17), 1, 0)</f>
        <v>1</v>
      </c>
    </row>
    <row r="4631" spans="1:9">
      <c r="A4631" t="s">
        <v>8648</v>
      </c>
      <c r="B4631" s="3">
        <v>45475</v>
      </c>
      <c r="C4631" t="s">
        <v>8649</v>
      </c>
      <c r="D4631">
        <v>606</v>
      </c>
      <c r="E4631" t="s">
        <v>64</v>
      </c>
      <c r="F4631" t="s">
        <v>26</v>
      </c>
      <c r="G4631" t="s">
        <v>39</v>
      </c>
      <c r="H4631" t="s">
        <v>123</v>
      </c>
      <c r="I4631">
        <f>IF(OR(financial_transactions35[[#This Row],[amount]]&lt;$L$16, financial_transactions35[[#This Row],[amount]]&gt;$L$17), 1, 0)</f>
        <v>1</v>
      </c>
    </row>
    <row r="4632" spans="1:9">
      <c r="A4632" t="s">
        <v>8650</v>
      </c>
      <c r="B4632" s="3">
        <v>45475</v>
      </c>
      <c r="C4632" t="s">
        <v>5521</v>
      </c>
      <c r="D4632">
        <v>1777.31</v>
      </c>
      <c r="E4632" t="s">
        <v>31</v>
      </c>
      <c r="F4632" t="s">
        <v>20</v>
      </c>
      <c r="G4632" t="s">
        <v>48</v>
      </c>
      <c r="H4632" t="s">
        <v>109</v>
      </c>
      <c r="I4632">
        <f>IF(OR(financial_transactions35[[#This Row],[amount]]&lt;$L$16, financial_transactions35[[#This Row],[amount]]&gt;$L$17), 1, 0)</f>
        <v>1</v>
      </c>
    </row>
    <row r="4633" spans="1:9">
      <c r="A4633" t="s">
        <v>8651</v>
      </c>
      <c r="B4633" s="3">
        <v>45475</v>
      </c>
      <c r="C4633" t="s">
        <v>2301</v>
      </c>
      <c r="D4633">
        <v>1062.5999999999999</v>
      </c>
      <c r="E4633" t="s">
        <v>16110</v>
      </c>
      <c r="F4633" t="s">
        <v>32</v>
      </c>
      <c r="G4633" t="s">
        <v>27</v>
      </c>
      <c r="H4633" t="s">
        <v>16080</v>
      </c>
      <c r="I4633">
        <f>IF(OR(financial_transactions35[[#This Row],[amount]]&lt;$L$16, financial_transactions35[[#This Row],[amount]]&gt;$L$17), 1, 0)</f>
        <v>1</v>
      </c>
    </row>
    <row r="4634" spans="1:9">
      <c r="A4634" t="s">
        <v>8652</v>
      </c>
      <c r="B4634" s="3">
        <v>45475</v>
      </c>
      <c r="C4634" t="s">
        <v>8653</v>
      </c>
      <c r="D4634">
        <v>1997.25</v>
      </c>
      <c r="E4634" t="s">
        <v>47</v>
      </c>
      <c r="F4634" t="s">
        <v>20</v>
      </c>
      <c r="G4634" t="s">
        <v>27</v>
      </c>
      <c r="H4634" t="s">
        <v>44</v>
      </c>
      <c r="I4634">
        <f>IF(OR(financial_transactions35[[#This Row],[amount]]&lt;$L$16, financial_transactions35[[#This Row],[amount]]&gt;$L$17), 1, 0)</f>
        <v>1</v>
      </c>
    </row>
    <row r="4635" spans="1:9">
      <c r="A4635" t="s">
        <v>8654</v>
      </c>
      <c r="B4635" s="3">
        <v>45475</v>
      </c>
      <c r="C4635" t="s">
        <v>8655</v>
      </c>
      <c r="D4635">
        <v>1674.46</v>
      </c>
      <c r="E4635" t="s">
        <v>16110</v>
      </c>
      <c r="F4635" t="s">
        <v>32</v>
      </c>
      <c r="G4635" t="s">
        <v>27</v>
      </c>
      <c r="H4635" t="s">
        <v>16080</v>
      </c>
      <c r="I4635">
        <f>IF(OR(financial_transactions35[[#This Row],[amount]]&lt;$L$16, financial_transactions35[[#This Row],[amount]]&gt;$L$17), 1, 0)</f>
        <v>1</v>
      </c>
    </row>
    <row r="4636" spans="1:9">
      <c r="A4636" t="s">
        <v>8656</v>
      </c>
      <c r="B4636" s="3">
        <v>45475</v>
      </c>
      <c r="C4636" t="s">
        <v>7228</v>
      </c>
      <c r="D4636">
        <v>88.05</v>
      </c>
      <c r="E4636" t="s">
        <v>52</v>
      </c>
      <c r="F4636" t="s">
        <v>32</v>
      </c>
      <c r="G4636" t="s">
        <v>39</v>
      </c>
      <c r="H4636" t="s">
        <v>176</v>
      </c>
      <c r="I4636">
        <f>IF(OR(financial_transactions35[[#This Row],[amount]]&lt;$L$16, financial_transactions35[[#This Row],[amount]]&gt;$L$17), 1, 0)</f>
        <v>1</v>
      </c>
    </row>
    <row r="4637" spans="1:9">
      <c r="A4637" t="s">
        <v>8657</v>
      </c>
      <c r="B4637" s="3">
        <v>45475</v>
      </c>
      <c r="C4637" t="s">
        <v>1652</v>
      </c>
      <c r="D4637">
        <v>1904.06</v>
      </c>
      <c r="E4637" t="s">
        <v>25</v>
      </c>
      <c r="F4637" t="s">
        <v>26</v>
      </c>
      <c r="G4637" t="s">
        <v>39</v>
      </c>
      <c r="H4637" t="s">
        <v>36</v>
      </c>
      <c r="I4637">
        <f>IF(OR(financial_transactions35[[#This Row],[amount]]&lt;$L$16, financial_transactions35[[#This Row],[amount]]&gt;$L$17), 1, 0)</f>
        <v>1</v>
      </c>
    </row>
    <row r="4638" spans="1:9">
      <c r="A4638" t="s">
        <v>8658</v>
      </c>
      <c r="B4638" s="3">
        <v>45475</v>
      </c>
      <c r="C4638" t="s">
        <v>2249</v>
      </c>
      <c r="D4638">
        <v>6602.65</v>
      </c>
      <c r="E4638" t="s">
        <v>19</v>
      </c>
      <c r="F4638" t="s">
        <v>20</v>
      </c>
      <c r="G4638" t="s">
        <v>48</v>
      </c>
      <c r="H4638" t="s">
        <v>33</v>
      </c>
      <c r="I4638">
        <f>IF(OR(financial_transactions35[[#This Row],[amount]]&lt;$L$16, financial_transactions35[[#This Row],[amount]]&gt;$L$17), 1, 0)</f>
        <v>1</v>
      </c>
    </row>
    <row r="4639" spans="1:9">
      <c r="A4639" t="s">
        <v>8659</v>
      </c>
      <c r="B4639" s="3">
        <v>45475</v>
      </c>
      <c r="C4639" t="s">
        <v>8660</v>
      </c>
      <c r="D4639">
        <v>1857.12</v>
      </c>
      <c r="E4639" t="s">
        <v>31</v>
      </c>
      <c r="F4639" t="s">
        <v>61</v>
      </c>
      <c r="G4639" t="s">
        <v>48</v>
      </c>
      <c r="H4639" t="s">
        <v>16080</v>
      </c>
      <c r="I4639">
        <f>IF(OR(financial_transactions35[[#This Row],[amount]]&lt;$L$16, financial_transactions35[[#This Row],[amount]]&gt;$L$17), 1, 0)</f>
        <v>1</v>
      </c>
    </row>
    <row r="4640" spans="1:9">
      <c r="A4640" t="s">
        <v>8661</v>
      </c>
      <c r="B4640" s="3">
        <v>45475</v>
      </c>
      <c r="C4640" t="s">
        <v>5427</v>
      </c>
      <c r="D4640">
        <v>18083.439999999999</v>
      </c>
      <c r="E4640" t="s">
        <v>25</v>
      </c>
      <c r="F4640" t="s">
        <v>32</v>
      </c>
      <c r="G4640" t="s">
        <v>27</v>
      </c>
      <c r="H4640" t="s">
        <v>28</v>
      </c>
      <c r="I4640">
        <f>IF(OR(financial_transactions35[[#This Row],[amount]]&lt;$L$16, financial_transactions35[[#This Row],[amount]]&gt;$L$17), 1, 0)</f>
        <v>1</v>
      </c>
    </row>
    <row r="4641" spans="1:9">
      <c r="A4641" t="s">
        <v>8662</v>
      </c>
      <c r="B4641" s="3">
        <v>45476</v>
      </c>
      <c r="C4641" t="s">
        <v>59</v>
      </c>
      <c r="D4641">
        <v>197.09</v>
      </c>
      <c r="E4641" t="s">
        <v>25</v>
      </c>
      <c r="F4641" t="s">
        <v>20</v>
      </c>
      <c r="G4641" t="s">
        <v>27</v>
      </c>
      <c r="H4641" t="s">
        <v>87</v>
      </c>
      <c r="I4641">
        <f>IF(OR(financial_transactions35[[#This Row],[amount]]&lt;$L$16, financial_transactions35[[#This Row],[amount]]&gt;$L$17), 1, 0)</f>
        <v>1</v>
      </c>
    </row>
    <row r="4642" spans="1:9">
      <c r="A4642" t="s">
        <v>8663</v>
      </c>
      <c r="B4642" s="3">
        <v>45476</v>
      </c>
      <c r="C4642" t="s">
        <v>2096</v>
      </c>
      <c r="D4642">
        <v>1810.68</v>
      </c>
      <c r="E4642" t="s">
        <v>70</v>
      </c>
      <c r="F4642" t="s">
        <v>26</v>
      </c>
      <c r="G4642" t="s">
        <v>21</v>
      </c>
      <c r="H4642" t="s">
        <v>28</v>
      </c>
      <c r="I4642">
        <f>IF(OR(financial_transactions35[[#This Row],[amount]]&lt;$L$16, financial_transactions35[[#This Row],[amount]]&gt;$L$17), 1, 0)</f>
        <v>1</v>
      </c>
    </row>
    <row r="4643" spans="1:9">
      <c r="A4643" t="s">
        <v>8664</v>
      </c>
      <c r="B4643" s="3">
        <v>45476</v>
      </c>
      <c r="C4643" t="s">
        <v>5583</v>
      </c>
      <c r="D4643">
        <v>805.01</v>
      </c>
      <c r="E4643" t="s">
        <v>67</v>
      </c>
      <c r="F4643" t="s">
        <v>20</v>
      </c>
      <c r="G4643" t="s">
        <v>39</v>
      </c>
      <c r="H4643" t="s">
        <v>94</v>
      </c>
      <c r="I4643">
        <f>IF(OR(financial_transactions35[[#This Row],[amount]]&lt;$L$16, financial_transactions35[[#This Row],[amount]]&gt;$L$17), 1, 0)</f>
        <v>1</v>
      </c>
    </row>
    <row r="4644" spans="1:9">
      <c r="A4644" t="s">
        <v>8665</v>
      </c>
      <c r="B4644" s="3">
        <v>45476</v>
      </c>
      <c r="C4644" t="s">
        <v>8666</v>
      </c>
      <c r="D4644">
        <v>945.39</v>
      </c>
      <c r="E4644" t="s">
        <v>122</v>
      </c>
      <c r="F4644" t="s">
        <v>26</v>
      </c>
      <c r="G4644" t="s">
        <v>48</v>
      </c>
      <c r="H4644" t="s">
        <v>57</v>
      </c>
      <c r="I4644">
        <f>IF(OR(financial_transactions35[[#This Row],[amount]]&lt;$L$16, financial_transactions35[[#This Row],[amount]]&gt;$L$17), 1, 0)</f>
        <v>1</v>
      </c>
    </row>
    <row r="4645" spans="1:9">
      <c r="A4645" t="s">
        <v>8667</v>
      </c>
      <c r="B4645" s="3">
        <v>45476</v>
      </c>
      <c r="C4645" t="s">
        <v>5866</v>
      </c>
      <c r="D4645">
        <v>947.04</v>
      </c>
      <c r="E4645" t="s">
        <v>31</v>
      </c>
      <c r="F4645" t="s">
        <v>20</v>
      </c>
      <c r="G4645" t="s">
        <v>48</v>
      </c>
      <c r="H4645" t="s">
        <v>28</v>
      </c>
      <c r="I4645">
        <f>IF(OR(financial_transactions35[[#This Row],[amount]]&lt;$L$16, financial_transactions35[[#This Row],[amount]]&gt;$L$17), 1, 0)</f>
        <v>1</v>
      </c>
    </row>
    <row r="4646" spans="1:9">
      <c r="A4646" t="s">
        <v>8668</v>
      </c>
      <c r="B4646" s="3">
        <v>45476</v>
      </c>
      <c r="C4646" t="s">
        <v>8669</v>
      </c>
      <c r="D4646">
        <v>1165.93</v>
      </c>
      <c r="E4646" t="s">
        <v>64</v>
      </c>
      <c r="F4646" t="s">
        <v>32</v>
      </c>
      <c r="G4646" t="s">
        <v>48</v>
      </c>
      <c r="H4646" t="s">
        <v>16080</v>
      </c>
      <c r="I4646">
        <f>IF(OR(financial_transactions35[[#This Row],[amount]]&lt;$L$16, financial_transactions35[[#This Row],[amount]]&gt;$L$17), 1, 0)</f>
        <v>1</v>
      </c>
    </row>
    <row r="4647" spans="1:9">
      <c r="A4647" t="s">
        <v>8670</v>
      </c>
      <c r="B4647" s="3">
        <v>45476</v>
      </c>
      <c r="C4647" t="s">
        <v>8671</v>
      </c>
      <c r="D4647">
        <v>1512.47</v>
      </c>
      <c r="E4647" t="s">
        <v>19</v>
      </c>
      <c r="F4647" t="s">
        <v>26</v>
      </c>
      <c r="G4647" t="s">
        <v>48</v>
      </c>
      <c r="H4647" t="s">
        <v>28</v>
      </c>
      <c r="I4647">
        <f>IF(OR(financial_transactions35[[#This Row],[amount]]&lt;$L$16, financial_transactions35[[#This Row],[amount]]&gt;$L$17), 1, 0)</f>
        <v>1</v>
      </c>
    </row>
    <row r="4648" spans="1:9">
      <c r="A4648" t="s">
        <v>8672</v>
      </c>
      <c r="B4648" s="3">
        <v>45476</v>
      </c>
      <c r="C4648" t="s">
        <v>8673</v>
      </c>
      <c r="D4648">
        <v>710.16</v>
      </c>
      <c r="E4648" t="s">
        <v>67</v>
      </c>
      <c r="F4648" t="s">
        <v>20</v>
      </c>
      <c r="G4648" t="s">
        <v>27</v>
      </c>
      <c r="H4648" t="s">
        <v>28</v>
      </c>
      <c r="I4648">
        <f>IF(OR(financial_transactions35[[#This Row],[amount]]&lt;$L$16, financial_transactions35[[#This Row],[amount]]&gt;$L$17), 1, 0)</f>
        <v>1</v>
      </c>
    </row>
    <row r="4649" spans="1:9">
      <c r="A4649" t="s">
        <v>8674</v>
      </c>
      <c r="B4649" s="3">
        <v>45476</v>
      </c>
      <c r="C4649" t="s">
        <v>8675</v>
      </c>
      <c r="D4649">
        <v>534.96</v>
      </c>
      <c r="E4649" t="s">
        <v>64</v>
      </c>
      <c r="F4649" t="s">
        <v>26</v>
      </c>
      <c r="G4649" t="s">
        <v>21</v>
      </c>
      <c r="H4649" t="s">
        <v>176</v>
      </c>
      <c r="I4649">
        <f>IF(OR(financial_transactions35[[#This Row],[amount]]&lt;$L$16, financial_transactions35[[#This Row],[amount]]&gt;$L$17), 1, 0)</f>
        <v>1</v>
      </c>
    </row>
    <row r="4650" spans="1:9">
      <c r="A4650" t="s">
        <v>8676</v>
      </c>
      <c r="B4650" s="3">
        <v>45476</v>
      </c>
      <c r="C4650" t="s">
        <v>8677</v>
      </c>
      <c r="D4650">
        <v>450.37</v>
      </c>
      <c r="E4650" t="s">
        <v>16110</v>
      </c>
      <c r="F4650" t="s">
        <v>32</v>
      </c>
      <c r="G4650" t="s">
        <v>27</v>
      </c>
      <c r="H4650" t="s">
        <v>53</v>
      </c>
      <c r="I4650">
        <f>IF(OR(financial_transactions35[[#This Row],[amount]]&lt;$L$16, financial_transactions35[[#This Row],[amount]]&gt;$L$17), 1, 0)</f>
        <v>1</v>
      </c>
    </row>
    <row r="4651" spans="1:9">
      <c r="A4651" t="s">
        <v>8678</v>
      </c>
      <c r="B4651" s="3">
        <v>45476</v>
      </c>
      <c r="C4651" t="s">
        <v>8679</v>
      </c>
      <c r="D4651">
        <v>561.57000000000005</v>
      </c>
      <c r="E4651" t="s">
        <v>122</v>
      </c>
      <c r="F4651" t="s">
        <v>61</v>
      </c>
      <c r="G4651" t="s">
        <v>27</v>
      </c>
      <c r="H4651" t="s">
        <v>57</v>
      </c>
      <c r="I4651">
        <f>IF(OR(financial_transactions35[[#This Row],[amount]]&lt;$L$16, financial_transactions35[[#This Row],[amount]]&gt;$L$17), 1, 0)</f>
        <v>1</v>
      </c>
    </row>
    <row r="4652" spans="1:9">
      <c r="A4652" t="s">
        <v>8680</v>
      </c>
      <c r="B4652" s="3">
        <v>45476</v>
      </c>
      <c r="C4652" t="s">
        <v>597</v>
      </c>
      <c r="D4652">
        <v>544</v>
      </c>
      <c r="E4652" t="s">
        <v>25</v>
      </c>
      <c r="F4652" t="s">
        <v>20</v>
      </c>
      <c r="G4652" t="s">
        <v>27</v>
      </c>
      <c r="H4652" t="s">
        <v>176</v>
      </c>
      <c r="I4652">
        <f>IF(OR(financial_transactions35[[#This Row],[amount]]&lt;$L$16, financial_transactions35[[#This Row],[amount]]&gt;$L$17), 1, 0)</f>
        <v>1</v>
      </c>
    </row>
    <row r="4653" spans="1:9">
      <c r="A4653" t="s">
        <v>8681</v>
      </c>
      <c r="B4653" s="3">
        <v>45476</v>
      </c>
      <c r="C4653" t="s">
        <v>8682</v>
      </c>
      <c r="D4653">
        <v>947.8</v>
      </c>
      <c r="E4653" t="s">
        <v>25</v>
      </c>
      <c r="F4653" t="s">
        <v>20</v>
      </c>
      <c r="G4653" t="s">
        <v>48</v>
      </c>
      <c r="H4653" t="s">
        <v>57</v>
      </c>
      <c r="I4653">
        <f>IF(OR(financial_transactions35[[#This Row],[amount]]&lt;$L$16, financial_transactions35[[#This Row],[amount]]&gt;$L$17), 1, 0)</f>
        <v>1</v>
      </c>
    </row>
    <row r="4654" spans="1:9">
      <c r="A4654" t="s">
        <v>8683</v>
      </c>
      <c r="B4654" s="3">
        <v>45476</v>
      </c>
      <c r="C4654" t="s">
        <v>8684</v>
      </c>
      <c r="D4654">
        <v>131.63</v>
      </c>
      <c r="E4654" t="s">
        <v>31</v>
      </c>
      <c r="F4654" t="s">
        <v>61</v>
      </c>
      <c r="G4654" t="s">
        <v>48</v>
      </c>
      <c r="H4654" t="s">
        <v>28</v>
      </c>
      <c r="I4654">
        <f>IF(OR(financial_transactions35[[#This Row],[amount]]&lt;$L$16, financial_transactions35[[#This Row],[amount]]&gt;$L$17), 1, 0)</f>
        <v>1</v>
      </c>
    </row>
    <row r="4655" spans="1:9">
      <c r="A4655" t="s">
        <v>8685</v>
      </c>
      <c r="B4655" s="3">
        <v>45476</v>
      </c>
      <c r="C4655" t="s">
        <v>3470</v>
      </c>
      <c r="D4655">
        <v>1603.84</v>
      </c>
      <c r="E4655" t="s">
        <v>122</v>
      </c>
      <c r="F4655" t="s">
        <v>61</v>
      </c>
      <c r="G4655" t="s">
        <v>48</v>
      </c>
      <c r="H4655" t="s">
        <v>40</v>
      </c>
      <c r="I4655">
        <f>IF(OR(financial_transactions35[[#This Row],[amount]]&lt;$L$16, financial_transactions35[[#This Row],[amount]]&gt;$L$17), 1, 0)</f>
        <v>1</v>
      </c>
    </row>
    <row r="4656" spans="1:9">
      <c r="A4656" t="s">
        <v>8686</v>
      </c>
      <c r="B4656" s="3">
        <v>45476</v>
      </c>
      <c r="C4656" t="s">
        <v>8687</v>
      </c>
      <c r="D4656">
        <v>1570.98</v>
      </c>
      <c r="E4656" t="s">
        <v>16079</v>
      </c>
      <c r="F4656" t="s">
        <v>20</v>
      </c>
      <c r="G4656" t="s">
        <v>39</v>
      </c>
      <c r="H4656" t="s">
        <v>22</v>
      </c>
      <c r="I4656">
        <f>IF(OR(financial_transactions35[[#This Row],[amount]]&lt;$L$16, financial_transactions35[[#This Row],[amount]]&gt;$L$17), 1, 0)</f>
        <v>1</v>
      </c>
    </row>
    <row r="4657" spans="1:9">
      <c r="A4657" t="s">
        <v>8688</v>
      </c>
      <c r="B4657" s="3">
        <v>45476</v>
      </c>
      <c r="C4657" t="s">
        <v>8689</v>
      </c>
      <c r="D4657">
        <v>664.86</v>
      </c>
      <c r="E4657" t="s">
        <v>52</v>
      </c>
      <c r="F4657" t="s">
        <v>20</v>
      </c>
      <c r="G4657" t="s">
        <v>27</v>
      </c>
      <c r="H4657" t="s">
        <v>36</v>
      </c>
      <c r="I4657">
        <f>IF(OR(financial_transactions35[[#This Row],[amount]]&lt;$L$16, financial_transactions35[[#This Row],[amount]]&gt;$L$17), 1, 0)</f>
        <v>1</v>
      </c>
    </row>
    <row r="4658" spans="1:9">
      <c r="A4658" t="s">
        <v>8690</v>
      </c>
      <c r="B4658" s="3">
        <v>45476</v>
      </c>
      <c r="C4658" t="s">
        <v>8691</v>
      </c>
      <c r="D4658">
        <v>1607.71</v>
      </c>
      <c r="E4658" t="s">
        <v>70</v>
      </c>
      <c r="F4658" t="s">
        <v>61</v>
      </c>
      <c r="G4658" t="s">
        <v>48</v>
      </c>
      <c r="H4658" t="s">
        <v>94</v>
      </c>
      <c r="I4658">
        <f>IF(OR(financial_transactions35[[#This Row],[amount]]&lt;$L$16, financial_transactions35[[#This Row],[amount]]&gt;$L$17), 1, 0)</f>
        <v>1</v>
      </c>
    </row>
    <row r="4659" spans="1:9">
      <c r="A4659" t="s">
        <v>8692</v>
      </c>
      <c r="B4659" s="3">
        <v>45476</v>
      </c>
      <c r="C4659" t="s">
        <v>8693</v>
      </c>
      <c r="D4659">
        <v>1334.43</v>
      </c>
      <c r="E4659" t="s">
        <v>16079</v>
      </c>
      <c r="F4659" t="s">
        <v>26</v>
      </c>
      <c r="G4659" t="s">
        <v>21</v>
      </c>
      <c r="H4659" t="s">
        <v>22</v>
      </c>
      <c r="I4659">
        <f>IF(OR(financial_transactions35[[#This Row],[amount]]&lt;$L$16, financial_transactions35[[#This Row],[amount]]&gt;$L$17), 1, 0)</f>
        <v>1</v>
      </c>
    </row>
    <row r="4660" spans="1:9">
      <c r="A4660" t="s">
        <v>8694</v>
      </c>
      <c r="B4660" s="3">
        <v>45476</v>
      </c>
      <c r="C4660" t="s">
        <v>8695</v>
      </c>
      <c r="D4660">
        <v>700.46</v>
      </c>
      <c r="E4660" t="s">
        <v>47</v>
      </c>
      <c r="F4660" t="s">
        <v>26</v>
      </c>
      <c r="G4660" t="s">
        <v>39</v>
      </c>
      <c r="H4660" t="s">
        <v>53</v>
      </c>
      <c r="I4660">
        <f>IF(OR(financial_transactions35[[#This Row],[amount]]&lt;$L$16, financial_transactions35[[#This Row],[amount]]&gt;$L$17), 1, 0)</f>
        <v>1</v>
      </c>
    </row>
    <row r="4661" spans="1:9">
      <c r="A4661" t="s">
        <v>8696</v>
      </c>
      <c r="B4661" s="3">
        <v>45476</v>
      </c>
      <c r="C4661" t="s">
        <v>8697</v>
      </c>
      <c r="D4661">
        <v>16789.59</v>
      </c>
      <c r="E4661" t="s">
        <v>70</v>
      </c>
      <c r="F4661" t="s">
        <v>32</v>
      </c>
      <c r="G4661" t="s">
        <v>48</v>
      </c>
      <c r="H4661" t="s">
        <v>36</v>
      </c>
      <c r="I4661">
        <f>IF(OR(financial_transactions35[[#This Row],[amount]]&lt;$L$16, financial_transactions35[[#This Row],[amount]]&gt;$L$17), 1, 0)</f>
        <v>1</v>
      </c>
    </row>
    <row r="4662" spans="1:9">
      <c r="A4662" t="s">
        <v>8698</v>
      </c>
      <c r="B4662" s="3">
        <v>45476</v>
      </c>
      <c r="C4662" t="s">
        <v>286</v>
      </c>
      <c r="D4662">
        <v>683.47</v>
      </c>
      <c r="E4662" t="s">
        <v>52</v>
      </c>
      <c r="F4662" t="s">
        <v>61</v>
      </c>
      <c r="G4662" t="s">
        <v>21</v>
      </c>
      <c r="H4662" t="s">
        <v>123</v>
      </c>
      <c r="I4662">
        <f>IF(OR(financial_transactions35[[#This Row],[amount]]&lt;$L$16, financial_transactions35[[#This Row],[amount]]&gt;$L$17), 1, 0)</f>
        <v>1</v>
      </c>
    </row>
    <row r="4663" spans="1:9">
      <c r="A4663" t="s">
        <v>8699</v>
      </c>
      <c r="B4663" s="3">
        <v>45476</v>
      </c>
      <c r="C4663" t="s">
        <v>8700</v>
      </c>
      <c r="D4663">
        <v>691</v>
      </c>
      <c r="E4663" t="s">
        <v>122</v>
      </c>
      <c r="F4663" t="s">
        <v>61</v>
      </c>
      <c r="G4663" t="s">
        <v>27</v>
      </c>
      <c r="H4663" t="s">
        <v>33</v>
      </c>
      <c r="I4663">
        <f>IF(OR(financial_transactions35[[#This Row],[amount]]&lt;$L$16, financial_transactions35[[#This Row],[amount]]&gt;$L$17), 1, 0)</f>
        <v>1</v>
      </c>
    </row>
    <row r="4664" spans="1:9">
      <c r="A4664" t="s">
        <v>8701</v>
      </c>
      <c r="B4664" s="3">
        <v>45476</v>
      </c>
      <c r="C4664" t="s">
        <v>3762</v>
      </c>
      <c r="D4664">
        <v>190.11</v>
      </c>
      <c r="E4664" t="s">
        <v>52</v>
      </c>
      <c r="F4664" t="s">
        <v>32</v>
      </c>
      <c r="G4664" t="s">
        <v>39</v>
      </c>
      <c r="H4664" t="s">
        <v>87</v>
      </c>
      <c r="I4664">
        <f>IF(OR(financial_transactions35[[#This Row],[amount]]&lt;$L$16, financial_transactions35[[#This Row],[amount]]&gt;$L$17), 1, 0)</f>
        <v>1</v>
      </c>
    </row>
    <row r="4665" spans="1:9">
      <c r="A4665" t="s">
        <v>8702</v>
      </c>
      <c r="B4665" s="3">
        <v>45476</v>
      </c>
      <c r="C4665" t="s">
        <v>8703</v>
      </c>
      <c r="D4665">
        <v>1731.49</v>
      </c>
      <c r="E4665" t="s">
        <v>67</v>
      </c>
      <c r="F4665" t="s">
        <v>32</v>
      </c>
      <c r="G4665" t="s">
        <v>39</v>
      </c>
      <c r="H4665" t="s">
        <v>16080</v>
      </c>
      <c r="I4665">
        <f>IF(OR(financial_transactions35[[#This Row],[amount]]&lt;$L$16, financial_transactions35[[#This Row],[amount]]&gt;$L$17), 1, 0)</f>
        <v>1</v>
      </c>
    </row>
    <row r="4666" spans="1:9">
      <c r="A4666" t="s">
        <v>8704</v>
      </c>
      <c r="B4666" s="3">
        <v>45476</v>
      </c>
      <c r="C4666" t="s">
        <v>5352</v>
      </c>
      <c r="D4666">
        <v>1725.17</v>
      </c>
      <c r="E4666" t="s">
        <v>31</v>
      </c>
      <c r="F4666" t="s">
        <v>32</v>
      </c>
      <c r="G4666" t="s">
        <v>48</v>
      </c>
      <c r="H4666" t="s">
        <v>57</v>
      </c>
      <c r="I4666">
        <f>IF(OR(financial_transactions35[[#This Row],[amount]]&lt;$L$16, financial_transactions35[[#This Row],[amount]]&gt;$L$17), 1, 0)</f>
        <v>1</v>
      </c>
    </row>
    <row r="4667" spans="1:9">
      <c r="A4667" t="s">
        <v>8705</v>
      </c>
      <c r="B4667" s="3">
        <v>45476</v>
      </c>
      <c r="C4667" t="s">
        <v>8706</v>
      </c>
      <c r="D4667">
        <v>6184.87</v>
      </c>
      <c r="E4667" t="s">
        <v>25</v>
      </c>
      <c r="F4667" t="s">
        <v>61</v>
      </c>
      <c r="G4667" t="s">
        <v>48</v>
      </c>
      <c r="H4667" t="s">
        <v>57</v>
      </c>
      <c r="I4667">
        <f>IF(OR(financial_transactions35[[#This Row],[amount]]&lt;$L$16, financial_transactions35[[#This Row],[amount]]&gt;$L$17), 1, 0)</f>
        <v>1</v>
      </c>
    </row>
    <row r="4668" spans="1:9">
      <c r="A4668" t="s">
        <v>8707</v>
      </c>
      <c r="B4668" s="3">
        <v>45477</v>
      </c>
      <c r="C4668" t="s">
        <v>8708</v>
      </c>
      <c r="D4668">
        <v>1507.02</v>
      </c>
      <c r="E4668" t="s">
        <v>16110</v>
      </c>
      <c r="F4668" t="s">
        <v>61</v>
      </c>
      <c r="G4668" t="s">
        <v>39</v>
      </c>
      <c r="H4668" t="s">
        <v>53</v>
      </c>
      <c r="I4668">
        <f>IF(OR(financial_transactions35[[#This Row],[amount]]&lt;$L$16, financial_transactions35[[#This Row],[amount]]&gt;$L$17), 1, 0)</f>
        <v>1</v>
      </c>
    </row>
    <row r="4669" spans="1:9">
      <c r="A4669" t="s">
        <v>8709</v>
      </c>
      <c r="B4669" s="3">
        <v>45477</v>
      </c>
      <c r="C4669" t="s">
        <v>205</v>
      </c>
      <c r="D4669">
        <v>435.33</v>
      </c>
      <c r="E4669" t="s">
        <v>52</v>
      </c>
      <c r="F4669" t="s">
        <v>61</v>
      </c>
      <c r="G4669" t="s">
        <v>27</v>
      </c>
      <c r="H4669" t="s">
        <v>28</v>
      </c>
      <c r="I4669">
        <f>IF(OR(financial_transactions35[[#This Row],[amount]]&lt;$L$16, financial_transactions35[[#This Row],[amount]]&gt;$L$17), 1, 0)</f>
        <v>1</v>
      </c>
    </row>
    <row r="4670" spans="1:9">
      <c r="A4670" t="s">
        <v>8710</v>
      </c>
      <c r="B4670" s="3">
        <v>45477</v>
      </c>
      <c r="C4670" t="s">
        <v>5236</v>
      </c>
      <c r="D4670">
        <v>1477.29</v>
      </c>
      <c r="E4670" t="s">
        <v>70</v>
      </c>
      <c r="F4670" t="s">
        <v>32</v>
      </c>
      <c r="G4670" t="s">
        <v>21</v>
      </c>
      <c r="H4670" t="s">
        <v>28</v>
      </c>
      <c r="I4670">
        <f>IF(OR(financial_transactions35[[#This Row],[amount]]&lt;$L$16, financial_transactions35[[#This Row],[amount]]&gt;$L$17), 1, 0)</f>
        <v>1</v>
      </c>
    </row>
    <row r="4671" spans="1:9">
      <c r="A4671" t="s">
        <v>8711</v>
      </c>
      <c r="B4671" s="3">
        <v>45477</v>
      </c>
      <c r="C4671" t="s">
        <v>8712</v>
      </c>
      <c r="D4671">
        <v>1721.13</v>
      </c>
      <c r="E4671" t="s">
        <v>47</v>
      </c>
      <c r="F4671" t="s">
        <v>20</v>
      </c>
      <c r="G4671" t="s">
        <v>27</v>
      </c>
      <c r="H4671" t="s">
        <v>33</v>
      </c>
      <c r="I4671">
        <f>IF(OR(financial_transactions35[[#This Row],[amount]]&lt;$L$16, financial_transactions35[[#This Row],[amount]]&gt;$L$17), 1, 0)</f>
        <v>1</v>
      </c>
    </row>
    <row r="4672" spans="1:9">
      <c r="A4672" t="s">
        <v>8713</v>
      </c>
      <c r="B4672" s="3">
        <v>45477</v>
      </c>
      <c r="C4672" t="s">
        <v>4353</v>
      </c>
      <c r="D4672">
        <v>1797.06</v>
      </c>
      <c r="E4672" t="s">
        <v>67</v>
      </c>
      <c r="F4672" t="s">
        <v>32</v>
      </c>
      <c r="G4672" t="s">
        <v>27</v>
      </c>
      <c r="H4672" t="s">
        <v>94</v>
      </c>
      <c r="I4672">
        <f>IF(OR(financial_transactions35[[#This Row],[amount]]&lt;$L$16, financial_transactions35[[#This Row],[amount]]&gt;$L$17), 1, 0)</f>
        <v>1</v>
      </c>
    </row>
    <row r="4673" spans="1:9">
      <c r="A4673" t="s">
        <v>8714</v>
      </c>
      <c r="B4673" s="3">
        <v>45477</v>
      </c>
      <c r="C4673" t="s">
        <v>1233</v>
      </c>
      <c r="D4673">
        <v>803.69</v>
      </c>
      <c r="E4673" t="s">
        <v>19</v>
      </c>
      <c r="F4673" t="s">
        <v>26</v>
      </c>
      <c r="G4673" t="s">
        <v>21</v>
      </c>
      <c r="H4673" t="s">
        <v>22</v>
      </c>
      <c r="I4673">
        <f>IF(OR(financial_transactions35[[#This Row],[amount]]&lt;$L$16, financial_transactions35[[#This Row],[amount]]&gt;$L$17), 1, 0)</f>
        <v>1</v>
      </c>
    </row>
    <row r="4674" spans="1:9">
      <c r="A4674" t="s">
        <v>8715</v>
      </c>
      <c r="B4674" s="3">
        <v>45477</v>
      </c>
      <c r="C4674" t="s">
        <v>8716</v>
      </c>
      <c r="D4674">
        <v>1535.6</v>
      </c>
      <c r="E4674" t="s">
        <v>122</v>
      </c>
      <c r="F4674" t="s">
        <v>20</v>
      </c>
      <c r="G4674" t="s">
        <v>48</v>
      </c>
      <c r="H4674" t="s">
        <v>94</v>
      </c>
      <c r="I4674">
        <f>IF(OR(financial_transactions35[[#This Row],[amount]]&lt;$L$16, financial_transactions35[[#This Row],[amount]]&gt;$L$17), 1, 0)</f>
        <v>1</v>
      </c>
    </row>
    <row r="4675" spans="1:9">
      <c r="A4675" t="s">
        <v>8717</v>
      </c>
      <c r="B4675" s="3">
        <v>45477</v>
      </c>
      <c r="C4675" t="s">
        <v>8718</v>
      </c>
      <c r="D4675">
        <v>13435.5</v>
      </c>
      <c r="E4675" t="s">
        <v>16110</v>
      </c>
      <c r="F4675" t="s">
        <v>61</v>
      </c>
      <c r="G4675" t="s">
        <v>48</v>
      </c>
      <c r="H4675" t="s">
        <v>75</v>
      </c>
      <c r="I4675">
        <f>IF(OR(financial_transactions35[[#This Row],[amount]]&lt;$L$16, financial_transactions35[[#This Row],[amount]]&gt;$L$17), 1, 0)</f>
        <v>1</v>
      </c>
    </row>
    <row r="4676" spans="1:9">
      <c r="A4676" t="s">
        <v>8719</v>
      </c>
      <c r="B4676" s="3">
        <v>45477</v>
      </c>
      <c r="C4676" t="s">
        <v>8720</v>
      </c>
      <c r="D4676">
        <v>1850.64</v>
      </c>
      <c r="E4676" t="s">
        <v>64</v>
      </c>
      <c r="F4676" t="s">
        <v>61</v>
      </c>
      <c r="G4676" t="s">
        <v>39</v>
      </c>
      <c r="H4676" t="s">
        <v>49</v>
      </c>
      <c r="I4676">
        <f>IF(OR(financial_transactions35[[#This Row],[amount]]&lt;$L$16, financial_transactions35[[#This Row],[amount]]&gt;$L$17), 1, 0)</f>
        <v>1</v>
      </c>
    </row>
    <row r="4677" spans="1:9">
      <c r="A4677" t="s">
        <v>8721</v>
      </c>
      <c r="B4677" s="3">
        <v>45477</v>
      </c>
      <c r="C4677" t="s">
        <v>8700</v>
      </c>
      <c r="D4677">
        <v>1262.1099999999999</v>
      </c>
      <c r="E4677" t="s">
        <v>64</v>
      </c>
      <c r="F4677" t="s">
        <v>26</v>
      </c>
      <c r="G4677" t="s">
        <v>27</v>
      </c>
      <c r="H4677" t="s">
        <v>36</v>
      </c>
      <c r="I4677">
        <f>IF(OR(financial_transactions35[[#This Row],[amount]]&lt;$L$16, financial_transactions35[[#This Row],[amount]]&gt;$L$17), 1, 0)</f>
        <v>1</v>
      </c>
    </row>
    <row r="4678" spans="1:9">
      <c r="A4678" t="s">
        <v>8722</v>
      </c>
      <c r="B4678" s="3">
        <v>45477</v>
      </c>
      <c r="C4678" t="s">
        <v>4399</v>
      </c>
      <c r="D4678">
        <v>592.44000000000005</v>
      </c>
      <c r="E4678" t="s">
        <v>16110</v>
      </c>
      <c r="F4678" t="s">
        <v>32</v>
      </c>
      <c r="G4678" t="s">
        <v>39</v>
      </c>
      <c r="H4678" t="s">
        <v>33</v>
      </c>
      <c r="I4678">
        <f>IF(OR(financial_transactions35[[#This Row],[amount]]&lt;$L$16, financial_transactions35[[#This Row],[amount]]&gt;$L$17), 1, 0)</f>
        <v>1</v>
      </c>
    </row>
    <row r="4679" spans="1:9">
      <c r="A4679" t="s">
        <v>8723</v>
      </c>
      <c r="B4679" s="3">
        <v>45477</v>
      </c>
      <c r="C4679" t="s">
        <v>8427</v>
      </c>
      <c r="D4679">
        <v>139.66999999999999</v>
      </c>
      <c r="E4679" t="s">
        <v>47</v>
      </c>
      <c r="F4679" t="s">
        <v>26</v>
      </c>
      <c r="G4679" t="s">
        <v>39</v>
      </c>
      <c r="H4679" t="s">
        <v>16080</v>
      </c>
      <c r="I4679">
        <f>IF(OR(financial_transactions35[[#This Row],[amount]]&lt;$L$16, financial_transactions35[[#This Row],[amount]]&gt;$L$17), 1, 0)</f>
        <v>1</v>
      </c>
    </row>
    <row r="4680" spans="1:9">
      <c r="A4680" t="s">
        <v>8724</v>
      </c>
      <c r="B4680" s="3">
        <v>45477</v>
      </c>
      <c r="C4680" t="s">
        <v>8725</v>
      </c>
      <c r="D4680">
        <v>1117.71</v>
      </c>
      <c r="E4680" t="s">
        <v>64</v>
      </c>
      <c r="F4680" t="s">
        <v>20</v>
      </c>
      <c r="G4680" t="s">
        <v>21</v>
      </c>
      <c r="H4680" t="s">
        <v>40</v>
      </c>
      <c r="I4680">
        <f>IF(OR(financial_transactions35[[#This Row],[amount]]&lt;$L$16, financial_transactions35[[#This Row],[amount]]&gt;$L$17), 1, 0)</f>
        <v>1</v>
      </c>
    </row>
    <row r="4681" spans="1:9">
      <c r="A4681" t="s">
        <v>8726</v>
      </c>
      <c r="B4681" s="3">
        <v>45477</v>
      </c>
      <c r="C4681" t="s">
        <v>8727</v>
      </c>
      <c r="D4681">
        <v>600.09</v>
      </c>
      <c r="E4681" t="s">
        <v>31</v>
      </c>
      <c r="F4681" t="s">
        <v>20</v>
      </c>
      <c r="G4681" t="s">
        <v>21</v>
      </c>
      <c r="H4681" t="s">
        <v>28</v>
      </c>
      <c r="I4681">
        <f>IF(OR(financial_transactions35[[#This Row],[amount]]&lt;$L$16, financial_transactions35[[#This Row],[amount]]&gt;$L$17), 1, 0)</f>
        <v>1</v>
      </c>
    </row>
    <row r="4682" spans="1:9">
      <c r="A4682" t="s">
        <v>8728</v>
      </c>
      <c r="B4682" s="3">
        <v>45477</v>
      </c>
      <c r="C4682" t="s">
        <v>8729</v>
      </c>
      <c r="D4682">
        <v>886.23</v>
      </c>
      <c r="E4682" t="s">
        <v>52</v>
      </c>
      <c r="F4682" t="s">
        <v>61</v>
      </c>
      <c r="G4682" t="s">
        <v>48</v>
      </c>
      <c r="H4682" t="s">
        <v>57</v>
      </c>
      <c r="I4682">
        <f>IF(OR(financial_transactions35[[#This Row],[amount]]&lt;$L$16, financial_transactions35[[#This Row],[amount]]&gt;$L$17), 1, 0)</f>
        <v>1</v>
      </c>
    </row>
    <row r="4683" spans="1:9">
      <c r="A4683" t="s">
        <v>8730</v>
      </c>
      <c r="B4683" s="3">
        <v>45477</v>
      </c>
      <c r="C4683" t="s">
        <v>940</v>
      </c>
      <c r="D4683">
        <v>242.86</v>
      </c>
      <c r="E4683" t="s">
        <v>31</v>
      </c>
      <c r="F4683" t="s">
        <v>26</v>
      </c>
      <c r="G4683" t="s">
        <v>27</v>
      </c>
      <c r="H4683" t="s">
        <v>53</v>
      </c>
      <c r="I4683">
        <f>IF(OR(financial_transactions35[[#This Row],[amount]]&lt;$L$16, financial_transactions35[[#This Row],[amount]]&gt;$L$17), 1, 0)</f>
        <v>1</v>
      </c>
    </row>
    <row r="4684" spans="1:9">
      <c r="A4684" t="s">
        <v>8731</v>
      </c>
      <c r="B4684" s="3">
        <v>45477</v>
      </c>
      <c r="C4684" t="s">
        <v>8732</v>
      </c>
      <c r="D4684">
        <v>1028.6600000000001</v>
      </c>
      <c r="E4684" t="s">
        <v>25</v>
      </c>
      <c r="F4684" t="s">
        <v>26</v>
      </c>
      <c r="G4684" t="s">
        <v>39</v>
      </c>
      <c r="H4684" t="s">
        <v>44</v>
      </c>
      <c r="I4684">
        <f>IF(OR(financial_transactions35[[#This Row],[amount]]&lt;$L$16, financial_transactions35[[#This Row],[amount]]&gt;$L$17), 1, 0)</f>
        <v>1</v>
      </c>
    </row>
    <row r="4685" spans="1:9">
      <c r="A4685" t="s">
        <v>8733</v>
      </c>
      <c r="B4685" s="3">
        <v>45477</v>
      </c>
      <c r="C4685" t="s">
        <v>8734</v>
      </c>
      <c r="D4685">
        <v>1624.6</v>
      </c>
      <c r="E4685" t="s">
        <v>70</v>
      </c>
      <c r="F4685" t="s">
        <v>20</v>
      </c>
      <c r="G4685" t="s">
        <v>39</v>
      </c>
      <c r="H4685" t="s">
        <v>49</v>
      </c>
      <c r="I4685">
        <f>IF(OR(financial_transactions35[[#This Row],[amount]]&lt;$L$16, financial_transactions35[[#This Row],[amount]]&gt;$L$17), 1, 0)</f>
        <v>1</v>
      </c>
    </row>
    <row r="4686" spans="1:9">
      <c r="A4686" t="s">
        <v>8735</v>
      </c>
      <c r="B4686" s="3">
        <v>45477</v>
      </c>
      <c r="C4686" t="s">
        <v>8736</v>
      </c>
      <c r="D4686">
        <v>1322.39</v>
      </c>
      <c r="E4686" t="s">
        <v>31</v>
      </c>
      <c r="F4686" t="s">
        <v>20</v>
      </c>
      <c r="G4686" t="s">
        <v>39</v>
      </c>
      <c r="H4686" t="s">
        <v>44</v>
      </c>
      <c r="I4686">
        <f>IF(OR(financial_transactions35[[#This Row],[amount]]&lt;$L$16, financial_transactions35[[#This Row],[amount]]&gt;$L$17), 1, 0)</f>
        <v>1</v>
      </c>
    </row>
    <row r="4687" spans="1:9">
      <c r="A4687" t="s">
        <v>8737</v>
      </c>
      <c r="B4687" s="3">
        <v>45477</v>
      </c>
      <c r="C4687" t="s">
        <v>5409</v>
      </c>
      <c r="D4687">
        <v>1199.08</v>
      </c>
      <c r="E4687" t="s">
        <v>122</v>
      </c>
      <c r="F4687" t="s">
        <v>32</v>
      </c>
      <c r="G4687" t="s">
        <v>27</v>
      </c>
      <c r="H4687" t="s">
        <v>22</v>
      </c>
      <c r="I4687">
        <f>IF(OR(financial_transactions35[[#This Row],[amount]]&lt;$L$16, financial_transactions35[[#This Row],[amount]]&gt;$L$17), 1, 0)</f>
        <v>1</v>
      </c>
    </row>
    <row r="4688" spans="1:9">
      <c r="A4688" t="s">
        <v>8738</v>
      </c>
      <c r="B4688" s="3">
        <v>45477</v>
      </c>
      <c r="C4688" t="s">
        <v>1479</v>
      </c>
      <c r="D4688">
        <v>229.45</v>
      </c>
      <c r="E4688" t="s">
        <v>16110</v>
      </c>
      <c r="F4688" t="s">
        <v>20</v>
      </c>
      <c r="G4688" t="s">
        <v>27</v>
      </c>
      <c r="H4688" t="s">
        <v>109</v>
      </c>
      <c r="I4688">
        <f>IF(OR(financial_transactions35[[#This Row],[amount]]&lt;$L$16, financial_transactions35[[#This Row],[amount]]&gt;$L$17), 1, 0)</f>
        <v>1</v>
      </c>
    </row>
    <row r="4689" spans="1:9">
      <c r="A4689" t="s">
        <v>8739</v>
      </c>
      <c r="B4689" s="3">
        <v>45477</v>
      </c>
      <c r="C4689" t="s">
        <v>8740</v>
      </c>
      <c r="D4689">
        <v>1449.14</v>
      </c>
      <c r="E4689" t="s">
        <v>122</v>
      </c>
      <c r="F4689" t="s">
        <v>32</v>
      </c>
      <c r="G4689" t="s">
        <v>21</v>
      </c>
      <c r="H4689" t="s">
        <v>109</v>
      </c>
      <c r="I4689">
        <f>IF(OR(financial_transactions35[[#This Row],[amount]]&lt;$L$16, financial_transactions35[[#This Row],[amount]]&gt;$L$17), 1, 0)</f>
        <v>1</v>
      </c>
    </row>
    <row r="4690" spans="1:9">
      <c r="A4690" t="s">
        <v>8741</v>
      </c>
      <c r="B4690" s="3">
        <v>45477</v>
      </c>
      <c r="C4690" t="s">
        <v>910</v>
      </c>
      <c r="D4690">
        <v>77.62</v>
      </c>
      <c r="E4690" t="s">
        <v>31</v>
      </c>
      <c r="F4690" t="s">
        <v>32</v>
      </c>
      <c r="G4690" t="s">
        <v>21</v>
      </c>
      <c r="H4690" t="s">
        <v>40</v>
      </c>
      <c r="I4690">
        <f>IF(OR(financial_transactions35[[#This Row],[amount]]&lt;$L$16, financial_transactions35[[#This Row],[amount]]&gt;$L$17), 1, 0)</f>
        <v>1</v>
      </c>
    </row>
    <row r="4691" spans="1:9">
      <c r="A4691" t="s">
        <v>8742</v>
      </c>
      <c r="B4691" s="3">
        <v>45477</v>
      </c>
      <c r="C4691" t="s">
        <v>8743</v>
      </c>
      <c r="D4691">
        <v>1371.44</v>
      </c>
      <c r="E4691" t="s">
        <v>25</v>
      </c>
      <c r="F4691" t="s">
        <v>32</v>
      </c>
      <c r="G4691" t="s">
        <v>48</v>
      </c>
      <c r="H4691" t="s">
        <v>49</v>
      </c>
      <c r="I4691">
        <f>IF(OR(financial_transactions35[[#This Row],[amount]]&lt;$L$16, financial_transactions35[[#This Row],[amount]]&gt;$L$17), 1, 0)</f>
        <v>1</v>
      </c>
    </row>
    <row r="4692" spans="1:9">
      <c r="A4692" t="s">
        <v>8744</v>
      </c>
      <c r="B4692" s="3">
        <v>45477</v>
      </c>
      <c r="C4692" t="s">
        <v>8745</v>
      </c>
      <c r="D4692">
        <v>887</v>
      </c>
      <c r="E4692" t="s">
        <v>25</v>
      </c>
      <c r="F4692" t="s">
        <v>20</v>
      </c>
      <c r="G4692" t="s">
        <v>39</v>
      </c>
      <c r="H4692" t="s">
        <v>53</v>
      </c>
      <c r="I4692">
        <f>IF(OR(financial_transactions35[[#This Row],[amount]]&lt;$L$16, financial_transactions35[[#This Row],[amount]]&gt;$L$17), 1, 0)</f>
        <v>1</v>
      </c>
    </row>
    <row r="4693" spans="1:9">
      <c r="A4693" t="s">
        <v>8746</v>
      </c>
      <c r="B4693" s="3">
        <v>45477</v>
      </c>
      <c r="C4693" t="s">
        <v>5400</v>
      </c>
      <c r="D4693">
        <v>1288.4000000000001</v>
      </c>
      <c r="E4693" t="s">
        <v>31</v>
      </c>
      <c r="F4693" t="s">
        <v>26</v>
      </c>
      <c r="G4693" t="s">
        <v>21</v>
      </c>
      <c r="H4693" t="s">
        <v>176</v>
      </c>
      <c r="I4693">
        <f>IF(OR(financial_transactions35[[#This Row],[amount]]&lt;$L$16, financial_transactions35[[#This Row],[amount]]&gt;$L$17), 1, 0)</f>
        <v>1</v>
      </c>
    </row>
    <row r="4694" spans="1:9">
      <c r="A4694" t="s">
        <v>8747</v>
      </c>
      <c r="B4694" s="3">
        <v>45477</v>
      </c>
      <c r="C4694" t="s">
        <v>8748</v>
      </c>
      <c r="D4694">
        <v>717.34</v>
      </c>
      <c r="E4694" t="s">
        <v>47</v>
      </c>
      <c r="F4694" t="s">
        <v>32</v>
      </c>
      <c r="G4694" t="s">
        <v>39</v>
      </c>
      <c r="H4694" t="s">
        <v>109</v>
      </c>
      <c r="I4694">
        <f>IF(OR(financial_transactions35[[#This Row],[amount]]&lt;$L$16, financial_transactions35[[#This Row],[amount]]&gt;$L$17), 1, 0)</f>
        <v>1</v>
      </c>
    </row>
    <row r="4695" spans="1:9">
      <c r="A4695" t="s">
        <v>8749</v>
      </c>
      <c r="B4695" s="3">
        <v>45477</v>
      </c>
      <c r="C4695" t="s">
        <v>7591</v>
      </c>
      <c r="D4695">
        <v>55.85</v>
      </c>
      <c r="E4695" t="s">
        <v>16079</v>
      </c>
      <c r="F4695" t="s">
        <v>32</v>
      </c>
      <c r="G4695" t="s">
        <v>39</v>
      </c>
      <c r="H4695" t="s">
        <v>16080</v>
      </c>
      <c r="I4695">
        <f>IF(OR(financial_transactions35[[#This Row],[amount]]&lt;$L$16, financial_transactions35[[#This Row],[amount]]&gt;$L$17), 1, 0)</f>
        <v>1</v>
      </c>
    </row>
    <row r="4696" spans="1:9">
      <c r="A4696" t="s">
        <v>8750</v>
      </c>
      <c r="B4696" s="3">
        <v>45477</v>
      </c>
      <c r="C4696" t="s">
        <v>8751</v>
      </c>
      <c r="D4696">
        <v>436.5</v>
      </c>
      <c r="E4696" t="s">
        <v>25</v>
      </c>
      <c r="F4696" t="s">
        <v>26</v>
      </c>
      <c r="G4696" t="s">
        <v>21</v>
      </c>
      <c r="H4696" t="s">
        <v>123</v>
      </c>
      <c r="I4696">
        <f>IF(OR(financial_transactions35[[#This Row],[amount]]&lt;$L$16, financial_transactions35[[#This Row],[amount]]&gt;$L$17), 1, 0)</f>
        <v>1</v>
      </c>
    </row>
    <row r="4697" spans="1:9">
      <c r="A4697" t="s">
        <v>8752</v>
      </c>
      <c r="B4697" s="3">
        <v>45477</v>
      </c>
      <c r="C4697" t="s">
        <v>8753</v>
      </c>
      <c r="D4697">
        <v>1237.26</v>
      </c>
      <c r="E4697" t="s">
        <v>16110</v>
      </c>
      <c r="F4697" t="s">
        <v>20</v>
      </c>
      <c r="G4697" t="s">
        <v>27</v>
      </c>
      <c r="H4697" t="s">
        <v>36</v>
      </c>
      <c r="I4697">
        <f>IF(OR(financial_transactions35[[#This Row],[amount]]&lt;$L$16, financial_transactions35[[#This Row],[amount]]&gt;$L$17), 1, 0)</f>
        <v>1</v>
      </c>
    </row>
    <row r="4698" spans="1:9">
      <c r="A4698" t="s">
        <v>8754</v>
      </c>
      <c r="B4698" s="3">
        <v>45477</v>
      </c>
      <c r="C4698" t="s">
        <v>8755</v>
      </c>
      <c r="D4698">
        <v>1630.7</v>
      </c>
      <c r="E4698" t="s">
        <v>64</v>
      </c>
      <c r="F4698" t="s">
        <v>20</v>
      </c>
      <c r="G4698" t="s">
        <v>27</v>
      </c>
      <c r="H4698" t="s">
        <v>16080</v>
      </c>
      <c r="I4698">
        <f>IF(OR(financial_transactions35[[#This Row],[amount]]&lt;$L$16, financial_transactions35[[#This Row],[amount]]&gt;$L$17), 1, 0)</f>
        <v>1</v>
      </c>
    </row>
    <row r="4699" spans="1:9">
      <c r="A4699" t="s">
        <v>8756</v>
      </c>
      <c r="B4699" s="3">
        <v>45477</v>
      </c>
      <c r="C4699" t="s">
        <v>7052</v>
      </c>
      <c r="D4699">
        <v>1287.96</v>
      </c>
      <c r="E4699" t="s">
        <v>19</v>
      </c>
      <c r="F4699" t="s">
        <v>32</v>
      </c>
      <c r="G4699" t="s">
        <v>27</v>
      </c>
      <c r="H4699" t="s">
        <v>40</v>
      </c>
      <c r="I4699">
        <f>IF(OR(financial_transactions35[[#This Row],[amount]]&lt;$L$16, financial_transactions35[[#This Row],[amount]]&gt;$L$17), 1, 0)</f>
        <v>1</v>
      </c>
    </row>
    <row r="4700" spans="1:9">
      <c r="A4700" t="s">
        <v>8757</v>
      </c>
      <c r="B4700" s="3">
        <v>45477</v>
      </c>
      <c r="C4700" t="s">
        <v>2426</v>
      </c>
      <c r="D4700">
        <v>1014.48</v>
      </c>
      <c r="E4700" t="s">
        <v>64</v>
      </c>
      <c r="F4700" t="s">
        <v>61</v>
      </c>
      <c r="G4700" t="s">
        <v>48</v>
      </c>
      <c r="H4700" t="s">
        <v>87</v>
      </c>
      <c r="I4700">
        <f>IF(OR(financial_transactions35[[#This Row],[amount]]&lt;$L$16, financial_transactions35[[#This Row],[amount]]&gt;$L$17), 1, 0)</f>
        <v>1</v>
      </c>
    </row>
    <row r="4701" spans="1:9">
      <c r="A4701" t="s">
        <v>8758</v>
      </c>
      <c r="B4701" s="3">
        <v>45477</v>
      </c>
      <c r="C4701" t="s">
        <v>8759</v>
      </c>
      <c r="D4701">
        <v>60.29</v>
      </c>
      <c r="E4701" t="s">
        <v>52</v>
      </c>
      <c r="F4701" t="s">
        <v>26</v>
      </c>
      <c r="G4701" t="s">
        <v>21</v>
      </c>
      <c r="H4701" t="s">
        <v>87</v>
      </c>
      <c r="I4701">
        <f>IF(OR(financial_transactions35[[#This Row],[amount]]&lt;$L$16, financial_transactions35[[#This Row],[amount]]&gt;$L$17), 1, 0)</f>
        <v>1</v>
      </c>
    </row>
    <row r="4702" spans="1:9">
      <c r="A4702" t="s">
        <v>8760</v>
      </c>
      <c r="B4702" s="3">
        <v>45478</v>
      </c>
      <c r="C4702" t="s">
        <v>8761</v>
      </c>
      <c r="D4702">
        <v>1673.95</v>
      </c>
      <c r="E4702" t="s">
        <v>52</v>
      </c>
      <c r="F4702" t="s">
        <v>26</v>
      </c>
      <c r="G4702" t="s">
        <v>27</v>
      </c>
      <c r="H4702" t="s">
        <v>44</v>
      </c>
      <c r="I4702">
        <f>IF(OR(financial_transactions35[[#This Row],[amount]]&lt;$L$16, financial_transactions35[[#This Row],[amount]]&gt;$L$17), 1, 0)</f>
        <v>1</v>
      </c>
    </row>
    <row r="4703" spans="1:9">
      <c r="A4703" t="s">
        <v>8764</v>
      </c>
      <c r="B4703" s="3">
        <v>45478</v>
      </c>
      <c r="C4703" t="s">
        <v>2865</v>
      </c>
      <c r="D4703">
        <v>1379.31</v>
      </c>
      <c r="E4703" t="s">
        <v>67</v>
      </c>
      <c r="F4703" t="s">
        <v>32</v>
      </c>
      <c r="G4703" t="s">
        <v>48</v>
      </c>
      <c r="H4703" t="s">
        <v>44</v>
      </c>
      <c r="I4703">
        <f>IF(OR(financial_transactions35[[#This Row],[amount]]&lt;$L$16, financial_transactions35[[#This Row],[amount]]&gt;$L$17), 1, 0)</f>
        <v>1</v>
      </c>
    </row>
    <row r="4704" spans="1:9">
      <c r="A4704" t="s">
        <v>8765</v>
      </c>
      <c r="B4704" s="3">
        <v>45478</v>
      </c>
      <c r="C4704" t="s">
        <v>1677</v>
      </c>
      <c r="D4704">
        <v>446.16</v>
      </c>
      <c r="E4704" t="s">
        <v>122</v>
      </c>
      <c r="F4704" t="s">
        <v>32</v>
      </c>
      <c r="G4704" t="s">
        <v>39</v>
      </c>
      <c r="H4704" t="s">
        <v>123</v>
      </c>
      <c r="I4704">
        <f>IF(OR(financial_transactions35[[#This Row],[amount]]&lt;$L$16, financial_transactions35[[#This Row],[amount]]&gt;$L$17), 1, 0)</f>
        <v>1</v>
      </c>
    </row>
    <row r="4705" spans="1:9">
      <c r="A4705" t="s">
        <v>8766</v>
      </c>
      <c r="B4705" s="3">
        <v>45478</v>
      </c>
      <c r="C4705" t="s">
        <v>8767</v>
      </c>
      <c r="D4705">
        <v>312.85000000000002</v>
      </c>
      <c r="E4705" t="s">
        <v>16110</v>
      </c>
      <c r="F4705" t="s">
        <v>61</v>
      </c>
      <c r="G4705" t="s">
        <v>21</v>
      </c>
      <c r="H4705" t="s">
        <v>75</v>
      </c>
      <c r="I4705">
        <f>IF(OR(financial_transactions35[[#This Row],[amount]]&lt;$L$16, financial_transactions35[[#This Row],[amount]]&gt;$L$17), 1, 0)</f>
        <v>1</v>
      </c>
    </row>
    <row r="4706" spans="1:9">
      <c r="A4706" t="s">
        <v>8768</v>
      </c>
      <c r="B4706" s="3">
        <v>45478</v>
      </c>
      <c r="C4706" t="s">
        <v>8769</v>
      </c>
      <c r="D4706">
        <v>1231.3499999999999</v>
      </c>
      <c r="E4706" t="s">
        <v>52</v>
      </c>
      <c r="F4706" t="s">
        <v>32</v>
      </c>
      <c r="G4706" t="s">
        <v>21</v>
      </c>
      <c r="H4706" t="s">
        <v>40</v>
      </c>
      <c r="I4706">
        <f>IF(OR(financial_transactions35[[#This Row],[amount]]&lt;$L$16, financial_transactions35[[#This Row],[amount]]&gt;$L$17), 1, 0)</f>
        <v>1</v>
      </c>
    </row>
    <row r="4707" spans="1:9">
      <c r="A4707" t="s">
        <v>8770</v>
      </c>
      <c r="B4707" s="3">
        <v>45478</v>
      </c>
      <c r="C4707" t="s">
        <v>8771</v>
      </c>
      <c r="D4707">
        <v>1642.52</v>
      </c>
      <c r="E4707" t="s">
        <v>25</v>
      </c>
      <c r="F4707" t="s">
        <v>32</v>
      </c>
      <c r="G4707" t="s">
        <v>39</v>
      </c>
      <c r="H4707" t="s">
        <v>33</v>
      </c>
      <c r="I4707">
        <f>IF(OR(financial_transactions35[[#This Row],[amount]]&lt;$L$16, financial_transactions35[[#This Row],[amount]]&gt;$L$17), 1, 0)</f>
        <v>1</v>
      </c>
    </row>
    <row r="4708" spans="1:9">
      <c r="A4708" t="s">
        <v>8773</v>
      </c>
      <c r="B4708" s="3">
        <v>45478</v>
      </c>
      <c r="C4708" t="s">
        <v>8774</v>
      </c>
      <c r="D4708">
        <v>1844.1</v>
      </c>
      <c r="E4708" t="s">
        <v>64</v>
      </c>
      <c r="F4708" t="s">
        <v>32</v>
      </c>
      <c r="G4708" t="s">
        <v>27</v>
      </c>
      <c r="H4708" t="s">
        <v>22</v>
      </c>
      <c r="I4708">
        <f>IF(OR(financial_transactions35[[#This Row],[amount]]&lt;$L$16, financial_transactions35[[#This Row],[amount]]&gt;$L$17), 1, 0)</f>
        <v>1</v>
      </c>
    </row>
    <row r="4709" spans="1:9">
      <c r="A4709" t="s">
        <v>8775</v>
      </c>
      <c r="B4709" s="3">
        <v>45478</v>
      </c>
      <c r="C4709" t="s">
        <v>8776</v>
      </c>
      <c r="D4709">
        <v>1440.24</v>
      </c>
      <c r="E4709" t="s">
        <v>67</v>
      </c>
      <c r="F4709" t="s">
        <v>61</v>
      </c>
      <c r="G4709" t="s">
        <v>21</v>
      </c>
      <c r="H4709" t="s">
        <v>75</v>
      </c>
      <c r="I4709">
        <f>IF(OR(financial_transactions35[[#This Row],[amount]]&lt;$L$16, financial_transactions35[[#This Row],[amount]]&gt;$L$17), 1, 0)</f>
        <v>1</v>
      </c>
    </row>
    <row r="4710" spans="1:9">
      <c r="A4710" t="s">
        <v>8777</v>
      </c>
      <c r="B4710" s="3">
        <v>45478</v>
      </c>
      <c r="C4710" t="s">
        <v>2810</v>
      </c>
      <c r="D4710">
        <v>750.05</v>
      </c>
      <c r="E4710" t="s">
        <v>16079</v>
      </c>
      <c r="F4710" t="s">
        <v>26</v>
      </c>
      <c r="G4710" t="s">
        <v>39</v>
      </c>
      <c r="H4710" t="s">
        <v>176</v>
      </c>
      <c r="I4710">
        <f>IF(OR(financial_transactions35[[#This Row],[amount]]&lt;$L$16, financial_transactions35[[#This Row],[amount]]&gt;$L$17), 1, 0)</f>
        <v>1</v>
      </c>
    </row>
    <row r="4711" spans="1:9">
      <c r="A4711" t="s">
        <v>8778</v>
      </c>
      <c r="B4711" s="3">
        <v>45478</v>
      </c>
      <c r="C4711" t="s">
        <v>8779</v>
      </c>
      <c r="D4711">
        <v>19074.8</v>
      </c>
      <c r="E4711" t="s">
        <v>47</v>
      </c>
      <c r="F4711" t="s">
        <v>20</v>
      </c>
      <c r="G4711" t="s">
        <v>21</v>
      </c>
      <c r="H4711" t="s">
        <v>123</v>
      </c>
      <c r="I4711">
        <f>IF(OR(financial_transactions35[[#This Row],[amount]]&lt;$L$16, financial_transactions35[[#This Row],[amount]]&gt;$L$17), 1, 0)</f>
        <v>1</v>
      </c>
    </row>
    <row r="4712" spans="1:9">
      <c r="A4712" t="s">
        <v>8780</v>
      </c>
      <c r="B4712" s="3">
        <v>45478</v>
      </c>
      <c r="C4712" t="s">
        <v>1082</v>
      </c>
      <c r="D4712">
        <v>1295.96</v>
      </c>
      <c r="E4712" t="s">
        <v>19</v>
      </c>
      <c r="F4712" t="s">
        <v>61</v>
      </c>
      <c r="G4712" t="s">
        <v>48</v>
      </c>
      <c r="H4712" t="s">
        <v>123</v>
      </c>
      <c r="I4712">
        <f>IF(OR(financial_transactions35[[#This Row],[amount]]&lt;$L$16, financial_transactions35[[#This Row],[amount]]&gt;$L$17), 1, 0)</f>
        <v>1</v>
      </c>
    </row>
    <row r="4713" spans="1:9">
      <c r="A4713" t="s">
        <v>8781</v>
      </c>
      <c r="B4713" s="3">
        <v>45478</v>
      </c>
      <c r="C4713" t="s">
        <v>8782</v>
      </c>
      <c r="D4713">
        <v>1666.54</v>
      </c>
      <c r="E4713" t="s">
        <v>16079</v>
      </c>
      <c r="F4713" t="s">
        <v>20</v>
      </c>
      <c r="G4713" t="s">
        <v>21</v>
      </c>
      <c r="H4713" t="s">
        <v>33</v>
      </c>
      <c r="I4713">
        <f>IF(OR(financial_transactions35[[#This Row],[amount]]&lt;$L$16, financial_transactions35[[#This Row],[amount]]&gt;$L$17), 1, 0)</f>
        <v>1</v>
      </c>
    </row>
    <row r="4714" spans="1:9">
      <c r="A4714" t="s">
        <v>8783</v>
      </c>
      <c r="B4714" s="3">
        <v>45478</v>
      </c>
      <c r="C4714" t="s">
        <v>8784</v>
      </c>
      <c r="D4714">
        <v>312.23</v>
      </c>
      <c r="E4714" t="s">
        <v>19</v>
      </c>
      <c r="F4714" t="s">
        <v>20</v>
      </c>
      <c r="G4714" t="s">
        <v>48</v>
      </c>
      <c r="H4714" t="s">
        <v>33</v>
      </c>
      <c r="I4714">
        <f>IF(OR(financial_transactions35[[#This Row],[amount]]&lt;$L$16, financial_transactions35[[#This Row],[amount]]&gt;$L$17), 1, 0)</f>
        <v>1</v>
      </c>
    </row>
    <row r="4715" spans="1:9">
      <c r="A4715" t="s">
        <v>8785</v>
      </c>
      <c r="B4715" s="3">
        <v>45478</v>
      </c>
      <c r="C4715" t="s">
        <v>8786</v>
      </c>
      <c r="D4715">
        <v>323.5</v>
      </c>
      <c r="E4715" t="s">
        <v>67</v>
      </c>
      <c r="F4715" t="s">
        <v>61</v>
      </c>
      <c r="G4715" t="s">
        <v>21</v>
      </c>
      <c r="H4715" t="s">
        <v>28</v>
      </c>
      <c r="I4715">
        <f>IF(OR(financial_transactions35[[#This Row],[amount]]&lt;$L$16, financial_transactions35[[#This Row],[amount]]&gt;$L$17), 1, 0)</f>
        <v>1</v>
      </c>
    </row>
    <row r="4716" spans="1:9">
      <c r="A4716" t="s">
        <v>8787</v>
      </c>
      <c r="B4716" s="3">
        <v>45478</v>
      </c>
      <c r="C4716" t="s">
        <v>248</v>
      </c>
      <c r="D4716">
        <v>1053.99</v>
      </c>
      <c r="E4716" t="s">
        <v>19</v>
      </c>
      <c r="F4716" t="s">
        <v>32</v>
      </c>
      <c r="G4716" t="s">
        <v>48</v>
      </c>
      <c r="H4716" t="s">
        <v>36</v>
      </c>
      <c r="I4716">
        <f>IF(OR(financial_transactions35[[#This Row],[amount]]&lt;$L$16, financial_transactions35[[#This Row],[amount]]&gt;$L$17), 1, 0)</f>
        <v>1</v>
      </c>
    </row>
    <row r="4717" spans="1:9">
      <c r="A4717" t="s">
        <v>8788</v>
      </c>
      <c r="B4717" s="3">
        <v>45478</v>
      </c>
      <c r="C4717" t="s">
        <v>6838</v>
      </c>
      <c r="D4717">
        <v>1593.41</v>
      </c>
      <c r="E4717" t="s">
        <v>19</v>
      </c>
      <c r="F4717" t="s">
        <v>32</v>
      </c>
      <c r="G4717" t="s">
        <v>21</v>
      </c>
      <c r="H4717" t="s">
        <v>49</v>
      </c>
      <c r="I4717">
        <f>IF(OR(financial_transactions35[[#This Row],[amount]]&lt;$L$16, financial_transactions35[[#This Row],[amount]]&gt;$L$17), 1, 0)</f>
        <v>1</v>
      </c>
    </row>
    <row r="4718" spans="1:9">
      <c r="A4718" t="s">
        <v>8789</v>
      </c>
      <c r="B4718" s="3">
        <v>45478</v>
      </c>
      <c r="C4718" t="s">
        <v>8790</v>
      </c>
      <c r="D4718">
        <v>1785.82</v>
      </c>
      <c r="E4718" t="s">
        <v>64</v>
      </c>
      <c r="F4718" t="s">
        <v>61</v>
      </c>
      <c r="G4718" t="s">
        <v>27</v>
      </c>
      <c r="H4718" t="s">
        <v>49</v>
      </c>
      <c r="I4718">
        <f>IF(OR(financial_transactions35[[#This Row],[amount]]&lt;$L$16, financial_transactions35[[#This Row],[amount]]&gt;$L$17), 1, 0)</f>
        <v>1</v>
      </c>
    </row>
    <row r="4719" spans="1:9">
      <c r="A4719" t="s">
        <v>8791</v>
      </c>
      <c r="B4719" s="3">
        <v>45478</v>
      </c>
      <c r="C4719" t="s">
        <v>8792</v>
      </c>
      <c r="D4719">
        <v>795.12</v>
      </c>
      <c r="E4719" t="s">
        <v>47</v>
      </c>
      <c r="F4719" t="s">
        <v>61</v>
      </c>
      <c r="G4719" t="s">
        <v>27</v>
      </c>
      <c r="H4719" t="s">
        <v>94</v>
      </c>
      <c r="I4719">
        <f>IF(OR(financial_transactions35[[#This Row],[amount]]&lt;$L$16, financial_transactions35[[#This Row],[amount]]&gt;$L$17), 1, 0)</f>
        <v>1</v>
      </c>
    </row>
    <row r="4720" spans="1:9">
      <c r="A4720" t="s">
        <v>8793</v>
      </c>
      <c r="B4720" s="3">
        <v>45478</v>
      </c>
      <c r="C4720" t="s">
        <v>8794</v>
      </c>
      <c r="D4720">
        <v>1428.35</v>
      </c>
      <c r="E4720" t="s">
        <v>31</v>
      </c>
      <c r="F4720" t="s">
        <v>32</v>
      </c>
      <c r="G4720" t="s">
        <v>27</v>
      </c>
      <c r="H4720" t="s">
        <v>109</v>
      </c>
      <c r="I4720">
        <f>IF(OR(financial_transactions35[[#This Row],[amount]]&lt;$L$16, financial_transactions35[[#This Row],[amount]]&gt;$L$17), 1, 0)</f>
        <v>1</v>
      </c>
    </row>
    <row r="4721" spans="1:9">
      <c r="A4721" t="s">
        <v>8795</v>
      </c>
      <c r="B4721" s="3">
        <v>45478</v>
      </c>
      <c r="C4721" t="s">
        <v>8796</v>
      </c>
      <c r="D4721">
        <v>549.09</v>
      </c>
      <c r="E4721" t="s">
        <v>31</v>
      </c>
      <c r="F4721" t="s">
        <v>26</v>
      </c>
      <c r="G4721" t="s">
        <v>48</v>
      </c>
      <c r="H4721" t="s">
        <v>16080</v>
      </c>
      <c r="I4721">
        <f>IF(OR(financial_transactions35[[#This Row],[amount]]&lt;$L$16, financial_transactions35[[#This Row],[amount]]&gt;$L$17), 1, 0)</f>
        <v>1</v>
      </c>
    </row>
    <row r="4722" spans="1:9">
      <c r="A4722" t="s">
        <v>8797</v>
      </c>
      <c r="B4722" s="3">
        <v>45479</v>
      </c>
      <c r="C4722" t="s">
        <v>8798</v>
      </c>
      <c r="D4722">
        <v>687.3</v>
      </c>
      <c r="E4722" t="s">
        <v>25</v>
      </c>
      <c r="F4722" t="s">
        <v>26</v>
      </c>
      <c r="G4722" t="s">
        <v>39</v>
      </c>
      <c r="H4722" t="s">
        <v>28</v>
      </c>
      <c r="I4722">
        <f>IF(OR(financial_transactions35[[#This Row],[amount]]&lt;$L$16, financial_transactions35[[#This Row],[amount]]&gt;$L$17), 1, 0)</f>
        <v>1</v>
      </c>
    </row>
    <row r="4723" spans="1:9">
      <c r="A4723" t="s">
        <v>8799</v>
      </c>
      <c r="B4723" s="3">
        <v>45479</v>
      </c>
      <c r="C4723" t="s">
        <v>8800</v>
      </c>
      <c r="D4723">
        <v>663.39</v>
      </c>
      <c r="E4723" t="s">
        <v>67</v>
      </c>
      <c r="F4723" t="s">
        <v>26</v>
      </c>
      <c r="G4723" t="s">
        <v>27</v>
      </c>
      <c r="H4723" t="s">
        <v>40</v>
      </c>
      <c r="I4723">
        <f>IF(OR(financial_transactions35[[#This Row],[amount]]&lt;$L$16, financial_transactions35[[#This Row],[amount]]&gt;$L$17), 1, 0)</f>
        <v>1</v>
      </c>
    </row>
    <row r="4724" spans="1:9">
      <c r="A4724" t="s">
        <v>8801</v>
      </c>
      <c r="B4724" s="3">
        <v>45479</v>
      </c>
      <c r="C4724" t="s">
        <v>8802</v>
      </c>
      <c r="D4724">
        <v>529.48</v>
      </c>
      <c r="E4724" t="s">
        <v>31</v>
      </c>
      <c r="F4724" t="s">
        <v>26</v>
      </c>
      <c r="G4724" t="s">
        <v>27</v>
      </c>
      <c r="H4724" t="s">
        <v>94</v>
      </c>
      <c r="I4724">
        <f>IF(OR(financial_transactions35[[#This Row],[amount]]&lt;$L$16, financial_transactions35[[#This Row],[amount]]&gt;$L$17), 1, 0)</f>
        <v>1</v>
      </c>
    </row>
    <row r="4725" spans="1:9">
      <c r="A4725" t="s">
        <v>8803</v>
      </c>
      <c r="B4725" s="3">
        <v>45479</v>
      </c>
      <c r="C4725" t="s">
        <v>7729</v>
      </c>
      <c r="D4725">
        <v>1687.23</v>
      </c>
      <c r="E4725" t="s">
        <v>67</v>
      </c>
      <c r="F4725" t="s">
        <v>32</v>
      </c>
      <c r="G4725" t="s">
        <v>39</v>
      </c>
      <c r="H4725" t="s">
        <v>94</v>
      </c>
      <c r="I4725">
        <f>IF(OR(financial_transactions35[[#This Row],[amount]]&lt;$L$16, financial_transactions35[[#This Row],[amount]]&gt;$L$17), 1, 0)</f>
        <v>1</v>
      </c>
    </row>
    <row r="4726" spans="1:9">
      <c r="A4726" t="s">
        <v>8804</v>
      </c>
      <c r="B4726" s="3">
        <v>45479</v>
      </c>
      <c r="C4726" t="s">
        <v>5086</v>
      </c>
      <c r="D4726">
        <v>803.08</v>
      </c>
      <c r="E4726" t="s">
        <v>47</v>
      </c>
      <c r="F4726" t="s">
        <v>32</v>
      </c>
      <c r="G4726" t="s">
        <v>48</v>
      </c>
      <c r="H4726" t="s">
        <v>94</v>
      </c>
      <c r="I4726">
        <f>IF(OR(financial_transactions35[[#This Row],[amount]]&lt;$L$16, financial_transactions35[[#This Row],[amount]]&gt;$L$17), 1, 0)</f>
        <v>1</v>
      </c>
    </row>
    <row r="4727" spans="1:9">
      <c r="A4727" t="s">
        <v>8805</v>
      </c>
      <c r="B4727" s="3">
        <v>45479</v>
      </c>
      <c r="C4727" t="s">
        <v>3818</v>
      </c>
      <c r="D4727">
        <v>1173.53</v>
      </c>
      <c r="E4727" t="s">
        <v>47</v>
      </c>
      <c r="F4727" t="s">
        <v>61</v>
      </c>
      <c r="G4727" t="s">
        <v>21</v>
      </c>
      <c r="H4727" t="s">
        <v>33</v>
      </c>
      <c r="I4727">
        <f>IF(OR(financial_transactions35[[#This Row],[amount]]&lt;$L$16, financial_transactions35[[#This Row],[amount]]&gt;$L$17), 1, 0)</f>
        <v>1</v>
      </c>
    </row>
    <row r="4728" spans="1:9">
      <c r="A4728" t="s">
        <v>8806</v>
      </c>
      <c r="B4728" s="3">
        <v>45479</v>
      </c>
      <c r="C4728" t="s">
        <v>6292</v>
      </c>
      <c r="D4728">
        <v>301.49</v>
      </c>
      <c r="E4728" t="s">
        <v>19</v>
      </c>
      <c r="F4728" t="s">
        <v>32</v>
      </c>
      <c r="G4728" t="s">
        <v>27</v>
      </c>
      <c r="H4728" t="s">
        <v>28</v>
      </c>
      <c r="I4728">
        <f>IF(OR(financial_transactions35[[#This Row],[amount]]&lt;$L$16, financial_transactions35[[#This Row],[amount]]&gt;$L$17), 1, 0)</f>
        <v>1</v>
      </c>
    </row>
    <row r="4729" spans="1:9">
      <c r="A4729" t="s">
        <v>8807</v>
      </c>
      <c r="B4729" s="3">
        <v>45479</v>
      </c>
      <c r="C4729" t="s">
        <v>8808</v>
      </c>
      <c r="D4729">
        <v>581.51</v>
      </c>
      <c r="E4729" t="s">
        <v>16110</v>
      </c>
      <c r="F4729" t="s">
        <v>32</v>
      </c>
      <c r="G4729" t="s">
        <v>27</v>
      </c>
      <c r="H4729" t="s">
        <v>16080</v>
      </c>
      <c r="I4729">
        <f>IF(OR(financial_transactions35[[#This Row],[amount]]&lt;$L$16, financial_transactions35[[#This Row],[amount]]&gt;$L$17), 1, 0)</f>
        <v>1</v>
      </c>
    </row>
    <row r="4730" spans="1:9">
      <c r="A4730" t="s">
        <v>8809</v>
      </c>
      <c r="B4730" s="3">
        <v>45479</v>
      </c>
      <c r="C4730" t="s">
        <v>8810</v>
      </c>
      <c r="D4730">
        <v>656.23</v>
      </c>
      <c r="E4730" t="s">
        <v>16110</v>
      </c>
      <c r="F4730" t="s">
        <v>20</v>
      </c>
      <c r="G4730" t="s">
        <v>27</v>
      </c>
      <c r="H4730" t="s">
        <v>75</v>
      </c>
      <c r="I4730">
        <f>IF(OR(financial_transactions35[[#This Row],[amount]]&lt;$L$16, financial_transactions35[[#This Row],[amount]]&gt;$L$17), 1, 0)</f>
        <v>1</v>
      </c>
    </row>
    <row r="4731" spans="1:9">
      <c r="A4731" t="s">
        <v>8811</v>
      </c>
      <c r="B4731" s="3">
        <v>45479</v>
      </c>
      <c r="C4731" t="s">
        <v>8812</v>
      </c>
      <c r="D4731">
        <v>1713.36</v>
      </c>
      <c r="E4731" t="s">
        <v>52</v>
      </c>
      <c r="F4731" t="s">
        <v>61</v>
      </c>
      <c r="G4731" t="s">
        <v>39</v>
      </c>
      <c r="H4731" t="s">
        <v>57</v>
      </c>
      <c r="I4731">
        <f>IF(OR(financial_transactions35[[#This Row],[amount]]&lt;$L$16, financial_transactions35[[#This Row],[amount]]&gt;$L$17), 1, 0)</f>
        <v>1</v>
      </c>
    </row>
    <row r="4732" spans="1:9">
      <c r="A4732" t="s">
        <v>8813</v>
      </c>
      <c r="B4732" s="3">
        <v>45479</v>
      </c>
      <c r="C4732" t="s">
        <v>8814</v>
      </c>
      <c r="D4732">
        <v>1789.78</v>
      </c>
      <c r="E4732" t="s">
        <v>64</v>
      </c>
      <c r="F4732" t="s">
        <v>26</v>
      </c>
      <c r="G4732" t="s">
        <v>39</v>
      </c>
      <c r="H4732" t="s">
        <v>16080</v>
      </c>
      <c r="I4732">
        <f>IF(OR(financial_transactions35[[#This Row],[amount]]&lt;$L$16, financial_transactions35[[#This Row],[amount]]&gt;$L$17), 1, 0)</f>
        <v>1</v>
      </c>
    </row>
    <row r="4733" spans="1:9">
      <c r="A4733" t="s">
        <v>8815</v>
      </c>
      <c r="B4733" s="3">
        <v>45479</v>
      </c>
      <c r="C4733" t="s">
        <v>4021</v>
      </c>
      <c r="D4733">
        <v>735.44</v>
      </c>
      <c r="E4733" t="s">
        <v>47</v>
      </c>
      <c r="F4733" t="s">
        <v>61</v>
      </c>
      <c r="G4733" t="s">
        <v>21</v>
      </c>
      <c r="H4733" t="s">
        <v>176</v>
      </c>
      <c r="I4733">
        <f>IF(OR(financial_transactions35[[#This Row],[amount]]&lt;$L$16, financial_transactions35[[#This Row],[amount]]&gt;$L$17), 1, 0)</f>
        <v>1</v>
      </c>
    </row>
    <row r="4734" spans="1:9">
      <c r="A4734" t="s">
        <v>8816</v>
      </c>
      <c r="B4734" s="3">
        <v>45479</v>
      </c>
      <c r="C4734" t="s">
        <v>8817</v>
      </c>
      <c r="D4734">
        <v>1430.42</v>
      </c>
      <c r="E4734" t="s">
        <v>70</v>
      </c>
      <c r="F4734" t="s">
        <v>61</v>
      </c>
      <c r="G4734" t="s">
        <v>21</v>
      </c>
      <c r="H4734" t="s">
        <v>36</v>
      </c>
      <c r="I4734">
        <f>IF(OR(financial_transactions35[[#This Row],[amount]]&lt;$L$16, financial_transactions35[[#This Row],[amount]]&gt;$L$17), 1, 0)</f>
        <v>1</v>
      </c>
    </row>
    <row r="4735" spans="1:9">
      <c r="A4735" t="s">
        <v>8820</v>
      </c>
      <c r="B4735" s="3">
        <v>45479</v>
      </c>
      <c r="C4735" t="s">
        <v>8821</v>
      </c>
      <c r="D4735">
        <v>1721.95</v>
      </c>
      <c r="E4735" t="s">
        <v>16110</v>
      </c>
      <c r="F4735" t="s">
        <v>32</v>
      </c>
      <c r="G4735" t="s">
        <v>48</v>
      </c>
      <c r="H4735" t="s">
        <v>16080</v>
      </c>
      <c r="I4735">
        <f>IF(OR(financial_transactions35[[#This Row],[amount]]&lt;$L$16, financial_transactions35[[#This Row],[amount]]&gt;$L$17), 1, 0)</f>
        <v>1</v>
      </c>
    </row>
    <row r="4736" spans="1:9">
      <c r="A4736" t="s">
        <v>8822</v>
      </c>
      <c r="B4736" s="3">
        <v>45479</v>
      </c>
      <c r="C4736" t="s">
        <v>3636</v>
      </c>
      <c r="D4736">
        <v>928.8</v>
      </c>
      <c r="E4736" t="s">
        <v>47</v>
      </c>
      <c r="F4736" t="s">
        <v>26</v>
      </c>
      <c r="G4736" t="s">
        <v>27</v>
      </c>
      <c r="H4736" t="s">
        <v>176</v>
      </c>
      <c r="I4736">
        <f>IF(OR(financial_transactions35[[#This Row],[amount]]&lt;$L$16, financial_transactions35[[#This Row],[amount]]&gt;$L$17), 1, 0)</f>
        <v>1</v>
      </c>
    </row>
    <row r="4737" spans="1:9">
      <c r="A4737" t="s">
        <v>8823</v>
      </c>
      <c r="B4737" s="3">
        <v>45479</v>
      </c>
      <c r="C4737" t="s">
        <v>2856</v>
      </c>
      <c r="D4737">
        <v>1940.48</v>
      </c>
      <c r="E4737" t="s">
        <v>19</v>
      </c>
      <c r="F4737" t="s">
        <v>20</v>
      </c>
      <c r="G4737" t="s">
        <v>48</v>
      </c>
      <c r="H4737" t="s">
        <v>109</v>
      </c>
      <c r="I4737">
        <f>IF(OR(financial_transactions35[[#This Row],[amount]]&lt;$L$16, financial_transactions35[[#This Row],[amount]]&gt;$L$17), 1, 0)</f>
        <v>1</v>
      </c>
    </row>
    <row r="4738" spans="1:9">
      <c r="A4738" t="s">
        <v>8824</v>
      </c>
      <c r="B4738" s="3">
        <v>45479</v>
      </c>
      <c r="C4738" t="s">
        <v>8825</v>
      </c>
      <c r="D4738">
        <v>583.24</v>
      </c>
      <c r="E4738" t="s">
        <v>16079</v>
      </c>
      <c r="F4738" t="s">
        <v>61</v>
      </c>
      <c r="G4738" t="s">
        <v>39</v>
      </c>
      <c r="H4738" t="s">
        <v>176</v>
      </c>
      <c r="I4738">
        <f>IF(OR(financial_transactions35[[#This Row],[amount]]&lt;$L$16, financial_transactions35[[#This Row],[amount]]&gt;$L$17), 1, 0)</f>
        <v>1</v>
      </c>
    </row>
    <row r="4739" spans="1:9">
      <c r="A4739" t="s">
        <v>8826</v>
      </c>
      <c r="B4739" s="3">
        <v>45479</v>
      </c>
      <c r="C4739" t="s">
        <v>7152</v>
      </c>
      <c r="D4739">
        <v>1711.69</v>
      </c>
      <c r="E4739" t="s">
        <v>31</v>
      </c>
      <c r="F4739" t="s">
        <v>20</v>
      </c>
      <c r="G4739" t="s">
        <v>48</v>
      </c>
      <c r="H4739" t="s">
        <v>49</v>
      </c>
      <c r="I4739">
        <f>IF(OR(financial_transactions35[[#This Row],[amount]]&lt;$L$16, financial_transactions35[[#This Row],[amount]]&gt;$L$17), 1, 0)</f>
        <v>1</v>
      </c>
    </row>
    <row r="4740" spans="1:9">
      <c r="A4740" t="s">
        <v>8827</v>
      </c>
      <c r="B4740" s="3">
        <v>45479</v>
      </c>
      <c r="C4740" t="s">
        <v>8828</v>
      </c>
      <c r="D4740">
        <v>1409.95</v>
      </c>
      <c r="E4740" t="s">
        <v>67</v>
      </c>
      <c r="F4740" t="s">
        <v>26</v>
      </c>
      <c r="G4740" t="s">
        <v>48</v>
      </c>
      <c r="H4740" t="s">
        <v>36</v>
      </c>
      <c r="I4740">
        <f>IF(OR(financial_transactions35[[#This Row],[amount]]&lt;$L$16, financial_transactions35[[#This Row],[amount]]&gt;$L$17), 1, 0)</f>
        <v>1</v>
      </c>
    </row>
    <row r="4741" spans="1:9">
      <c r="A4741" t="s">
        <v>8829</v>
      </c>
      <c r="B4741" s="3">
        <v>45479</v>
      </c>
      <c r="C4741" t="s">
        <v>5346</v>
      </c>
      <c r="D4741">
        <v>1536.27</v>
      </c>
      <c r="E4741" t="s">
        <v>64</v>
      </c>
      <c r="F4741" t="s">
        <v>32</v>
      </c>
      <c r="G4741" t="s">
        <v>39</v>
      </c>
      <c r="H4741" t="s">
        <v>123</v>
      </c>
      <c r="I4741">
        <f>IF(OR(financial_transactions35[[#This Row],[amount]]&lt;$L$16, financial_transactions35[[#This Row],[amount]]&gt;$L$17), 1, 0)</f>
        <v>1</v>
      </c>
    </row>
    <row r="4742" spans="1:9">
      <c r="A4742" t="s">
        <v>8830</v>
      </c>
      <c r="B4742" s="3">
        <v>45479</v>
      </c>
      <c r="C4742" t="s">
        <v>3770</v>
      </c>
      <c r="D4742">
        <v>10440.68</v>
      </c>
      <c r="E4742" t="s">
        <v>25</v>
      </c>
      <c r="F4742" t="s">
        <v>32</v>
      </c>
      <c r="G4742" t="s">
        <v>48</v>
      </c>
      <c r="H4742" t="s">
        <v>28</v>
      </c>
      <c r="I4742">
        <f>IF(OR(financial_transactions35[[#This Row],[amount]]&lt;$L$16, financial_transactions35[[#This Row],[amount]]&gt;$L$17), 1, 0)</f>
        <v>1</v>
      </c>
    </row>
    <row r="4743" spans="1:9">
      <c r="A4743" t="s">
        <v>8831</v>
      </c>
      <c r="B4743" s="3">
        <v>45479</v>
      </c>
      <c r="C4743" t="s">
        <v>8832</v>
      </c>
      <c r="D4743">
        <v>964.19</v>
      </c>
      <c r="E4743" t="s">
        <v>47</v>
      </c>
      <c r="F4743" t="s">
        <v>32</v>
      </c>
      <c r="G4743" t="s">
        <v>39</v>
      </c>
      <c r="H4743" t="s">
        <v>44</v>
      </c>
      <c r="I4743">
        <f>IF(OR(financial_transactions35[[#This Row],[amount]]&lt;$L$16, financial_transactions35[[#This Row],[amount]]&gt;$L$17), 1, 0)</f>
        <v>1</v>
      </c>
    </row>
    <row r="4744" spans="1:9">
      <c r="A4744" t="s">
        <v>8833</v>
      </c>
      <c r="B4744" s="3">
        <v>45480</v>
      </c>
      <c r="C4744" t="s">
        <v>382</v>
      </c>
      <c r="D4744">
        <v>1161.3900000000001</v>
      </c>
      <c r="E4744" t="s">
        <v>122</v>
      </c>
      <c r="F4744" t="s">
        <v>32</v>
      </c>
      <c r="G4744" t="s">
        <v>21</v>
      </c>
      <c r="H4744" t="s">
        <v>16080</v>
      </c>
      <c r="I4744">
        <f>IF(OR(financial_transactions35[[#This Row],[amount]]&lt;$L$16, financial_transactions35[[#This Row],[amount]]&gt;$L$17), 1, 0)</f>
        <v>1</v>
      </c>
    </row>
    <row r="4745" spans="1:9">
      <c r="A4745" t="s">
        <v>8834</v>
      </c>
      <c r="B4745" s="3">
        <v>45480</v>
      </c>
      <c r="C4745" t="s">
        <v>353</v>
      </c>
      <c r="D4745">
        <v>1513.77</v>
      </c>
      <c r="E4745" t="s">
        <v>64</v>
      </c>
      <c r="F4745" t="s">
        <v>32</v>
      </c>
      <c r="G4745" t="s">
        <v>21</v>
      </c>
      <c r="H4745" t="s">
        <v>49</v>
      </c>
      <c r="I4745">
        <f>IF(OR(financial_transactions35[[#This Row],[amount]]&lt;$L$16, financial_transactions35[[#This Row],[amount]]&gt;$L$17), 1, 0)</f>
        <v>1</v>
      </c>
    </row>
    <row r="4746" spans="1:9">
      <c r="A4746" t="s">
        <v>8835</v>
      </c>
      <c r="B4746" s="3">
        <v>45480</v>
      </c>
      <c r="C4746" t="s">
        <v>8836</v>
      </c>
      <c r="D4746">
        <v>142.12</v>
      </c>
      <c r="E4746" t="s">
        <v>31</v>
      </c>
      <c r="F4746" t="s">
        <v>61</v>
      </c>
      <c r="G4746" t="s">
        <v>27</v>
      </c>
      <c r="H4746" t="s">
        <v>176</v>
      </c>
      <c r="I4746">
        <f>IF(OR(financial_transactions35[[#This Row],[amount]]&lt;$L$16, financial_transactions35[[#This Row],[amount]]&gt;$L$17), 1, 0)</f>
        <v>1</v>
      </c>
    </row>
    <row r="4747" spans="1:9">
      <c r="A4747" t="s">
        <v>8837</v>
      </c>
      <c r="B4747" s="3">
        <v>45480</v>
      </c>
      <c r="C4747" t="s">
        <v>8838</v>
      </c>
      <c r="D4747">
        <v>899.29</v>
      </c>
      <c r="E4747" t="s">
        <v>25</v>
      </c>
      <c r="F4747" t="s">
        <v>20</v>
      </c>
      <c r="G4747" t="s">
        <v>39</v>
      </c>
      <c r="H4747" t="s">
        <v>57</v>
      </c>
      <c r="I4747">
        <f>IF(OR(financial_transactions35[[#This Row],[amount]]&lt;$L$16, financial_transactions35[[#This Row],[amount]]&gt;$L$17), 1, 0)</f>
        <v>1</v>
      </c>
    </row>
    <row r="4748" spans="1:9">
      <c r="A4748" t="s">
        <v>8839</v>
      </c>
      <c r="B4748" s="3">
        <v>45480</v>
      </c>
      <c r="C4748" t="s">
        <v>3629</v>
      </c>
      <c r="D4748">
        <v>704.59</v>
      </c>
      <c r="E4748" t="s">
        <v>64</v>
      </c>
      <c r="F4748" t="s">
        <v>26</v>
      </c>
      <c r="G4748" t="s">
        <v>39</v>
      </c>
      <c r="H4748" t="s">
        <v>49</v>
      </c>
      <c r="I4748">
        <f>IF(OR(financial_transactions35[[#This Row],[amount]]&lt;$L$16, financial_transactions35[[#This Row],[amount]]&gt;$L$17), 1, 0)</f>
        <v>1</v>
      </c>
    </row>
    <row r="4749" spans="1:9">
      <c r="A4749" t="s">
        <v>8840</v>
      </c>
      <c r="B4749" s="3">
        <v>45480</v>
      </c>
      <c r="C4749" t="s">
        <v>7125</v>
      </c>
      <c r="D4749">
        <v>546.13</v>
      </c>
      <c r="E4749" t="s">
        <v>16079</v>
      </c>
      <c r="F4749" t="s">
        <v>32</v>
      </c>
      <c r="G4749" t="s">
        <v>21</v>
      </c>
      <c r="H4749" t="s">
        <v>22</v>
      </c>
      <c r="I4749">
        <f>IF(OR(financial_transactions35[[#This Row],[amount]]&lt;$L$16, financial_transactions35[[#This Row],[amount]]&gt;$L$17), 1, 0)</f>
        <v>1</v>
      </c>
    </row>
    <row r="4750" spans="1:9">
      <c r="A4750" t="s">
        <v>8841</v>
      </c>
      <c r="B4750" s="3">
        <v>45480</v>
      </c>
      <c r="C4750" t="s">
        <v>8842</v>
      </c>
      <c r="D4750">
        <v>1935.74</v>
      </c>
      <c r="E4750" t="s">
        <v>64</v>
      </c>
      <c r="F4750" t="s">
        <v>32</v>
      </c>
      <c r="G4750" t="s">
        <v>21</v>
      </c>
      <c r="H4750" t="s">
        <v>57</v>
      </c>
      <c r="I4750">
        <f>IF(OR(financial_transactions35[[#This Row],[amount]]&lt;$L$16, financial_transactions35[[#This Row],[amount]]&gt;$L$17), 1, 0)</f>
        <v>1</v>
      </c>
    </row>
    <row r="4751" spans="1:9">
      <c r="A4751" t="s">
        <v>8843</v>
      </c>
      <c r="B4751" s="3">
        <v>45480</v>
      </c>
      <c r="C4751" t="s">
        <v>8844</v>
      </c>
      <c r="D4751">
        <v>1191.07</v>
      </c>
      <c r="E4751" t="s">
        <v>19</v>
      </c>
      <c r="F4751" t="s">
        <v>32</v>
      </c>
      <c r="G4751" t="s">
        <v>39</v>
      </c>
      <c r="H4751" t="s">
        <v>33</v>
      </c>
      <c r="I4751">
        <f>IF(OR(financial_transactions35[[#This Row],[amount]]&lt;$L$16, financial_transactions35[[#This Row],[amount]]&gt;$L$17), 1, 0)</f>
        <v>1</v>
      </c>
    </row>
    <row r="4752" spans="1:9">
      <c r="A4752" t="s">
        <v>8847</v>
      </c>
      <c r="B4752" s="3">
        <v>45480</v>
      </c>
      <c r="C4752" t="s">
        <v>8848</v>
      </c>
      <c r="D4752">
        <v>1995.04</v>
      </c>
      <c r="E4752" t="s">
        <v>70</v>
      </c>
      <c r="F4752" t="s">
        <v>32</v>
      </c>
      <c r="G4752" t="s">
        <v>48</v>
      </c>
      <c r="H4752" t="s">
        <v>28</v>
      </c>
      <c r="I4752">
        <f>IF(OR(financial_transactions35[[#This Row],[amount]]&lt;$L$16, financial_transactions35[[#This Row],[amount]]&gt;$L$17), 1, 0)</f>
        <v>1</v>
      </c>
    </row>
    <row r="4753" spans="1:9">
      <c r="A4753" t="s">
        <v>8849</v>
      </c>
      <c r="B4753" s="3">
        <v>45480</v>
      </c>
      <c r="C4753" t="s">
        <v>8850</v>
      </c>
      <c r="D4753">
        <v>531.62</v>
      </c>
      <c r="E4753" t="s">
        <v>67</v>
      </c>
      <c r="F4753" t="s">
        <v>32</v>
      </c>
      <c r="G4753" t="s">
        <v>48</v>
      </c>
      <c r="H4753" t="s">
        <v>87</v>
      </c>
      <c r="I4753">
        <f>IF(OR(financial_transactions35[[#This Row],[amount]]&lt;$L$16, financial_transactions35[[#This Row],[amount]]&gt;$L$17), 1, 0)</f>
        <v>1</v>
      </c>
    </row>
    <row r="4754" spans="1:9">
      <c r="A4754" t="s">
        <v>8851</v>
      </c>
      <c r="B4754" s="3">
        <v>45480</v>
      </c>
      <c r="C4754" t="s">
        <v>1095</v>
      </c>
      <c r="D4754">
        <v>1726.11</v>
      </c>
      <c r="E4754" t="s">
        <v>47</v>
      </c>
      <c r="F4754" t="s">
        <v>32</v>
      </c>
      <c r="G4754" t="s">
        <v>27</v>
      </c>
      <c r="H4754" t="s">
        <v>40</v>
      </c>
      <c r="I4754">
        <f>IF(OR(financial_transactions35[[#This Row],[amount]]&lt;$L$16, financial_transactions35[[#This Row],[amount]]&gt;$L$17), 1, 0)</f>
        <v>1</v>
      </c>
    </row>
    <row r="4755" spans="1:9">
      <c r="A4755" t="s">
        <v>8852</v>
      </c>
      <c r="B4755" s="3">
        <v>45480</v>
      </c>
      <c r="C4755" t="s">
        <v>8853</v>
      </c>
      <c r="D4755">
        <v>207.48</v>
      </c>
      <c r="E4755" t="s">
        <v>67</v>
      </c>
      <c r="F4755" t="s">
        <v>26</v>
      </c>
      <c r="G4755" t="s">
        <v>48</v>
      </c>
      <c r="H4755" t="s">
        <v>49</v>
      </c>
      <c r="I4755">
        <f>IF(OR(financial_transactions35[[#This Row],[amount]]&lt;$L$16, financial_transactions35[[#This Row],[amount]]&gt;$L$17), 1, 0)</f>
        <v>1</v>
      </c>
    </row>
    <row r="4756" spans="1:9">
      <c r="A4756" t="s">
        <v>8854</v>
      </c>
      <c r="B4756" s="3">
        <v>45480</v>
      </c>
      <c r="C4756" t="s">
        <v>8855</v>
      </c>
      <c r="D4756">
        <v>1686.96</v>
      </c>
      <c r="E4756" t="s">
        <v>31</v>
      </c>
      <c r="F4756" t="s">
        <v>20</v>
      </c>
      <c r="G4756" t="s">
        <v>27</v>
      </c>
      <c r="H4756" t="s">
        <v>33</v>
      </c>
      <c r="I4756">
        <f>IF(OR(financial_transactions35[[#This Row],[amount]]&lt;$L$16, financial_transactions35[[#This Row],[amount]]&gt;$L$17), 1, 0)</f>
        <v>1</v>
      </c>
    </row>
    <row r="4757" spans="1:9">
      <c r="A4757" t="s">
        <v>8856</v>
      </c>
      <c r="B4757" s="3">
        <v>45480</v>
      </c>
      <c r="C4757" t="s">
        <v>1045</v>
      </c>
      <c r="D4757">
        <v>1037.45</v>
      </c>
      <c r="E4757" t="s">
        <v>19</v>
      </c>
      <c r="F4757" t="s">
        <v>32</v>
      </c>
      <c r="G4757" t="s">
        <v>39</v>
      </c>
      <c r="H4757" t="s">
        <v>87</v>
      </c>
      <c r="I4757">
        <f>IF(OR(financial_transactions35[[#This Row],[amount]]&lt;$L$16, financial_transactions35[[#This Row],[amount]]&gt;$L$17), 1, 0)</f>
        <v>1</v>
      </c>
    </row>
    <row r="4758" spans="1:9">
      <c r="A4758" t="s">
        <v>8857</v>
      </c>
      <c r="B4758" s="3">
        <v>45480</v>
      </c>
      <c r="C4758" t="s">
        <v>8858</v>
      </c>
      <c r="D4758">
        <v>801.69</v>
      </c>
      <c r="E4758" t="s">
        <v>70</v>
      </c>
      <c r="F4758" t="s">
        <v>26</v>
      </c>
      <c r="G4758" t="s">
        <v>27</v>
      </c>
      <c r="H4758" t="s">
        <v>49</v>
      </c>
      <c r="I4758">
        <f>IF(OR(financial_transactions35[[#This Row],[amount]]&lt;$L$16, financial_transactions35[[#This Row],[amount]]&gt;$L$17), 1, 0)</f>
        <v>1</v>
      </c>
    </row>
    <row r="4759" spans="1:9">
      <c r="A4759" t="s">
        <v>8859</v>
      </c>
      <c r="B4759" s="3">
        <v>45480</v>
      </c>
      <c r="C4759" t="s">
        <v>8860</v>
      </c>
      <c r="D4759">
        <v>1638.28</v>
      </c>
      <c r="E4759" t="s">
        <v>67</v>
      </c>
      <c r="F4759" t="s">
        <v>26</v>
      </c>
      <c r="G4759" t="s">
        <v>48</v>
      </c>
      <c r="H4759" t="s">
        <v>16080</v>
      </c>
      <c r="I4759">
        <f>IF(OR(financial_transactions35[[#This Row],[amount]]&lt;$L$16, financial_transactions35[[#This Row],[amount]]&gt;$L$17), 1, 0)</f>
        <v>1</v>
      </c>
    </row>
    <row r="4760" spans="1:9">
      <c r="A4760" t="s">
        <v>8861</v>
      </c>
      <c r="B4760" s="3">
        <v>45480</v>
      </c>
      <c r="C4760" t="s">
        <v>6800</v>
      </c>
      <c r="D4760">
        <v>123.12</v>
      </c>
      <c r="E4760" t="s">
        <v>16110</v>
      </c>
      <c r="F4760" t="s">
        <v>20</v>
      </c>
      <c r="G4760" t="s">
        <v>48</v>
      </c>
      <c r="H4760" t="s">
        <v>16080</v>
      </c>
      <c r="I4760">
        <f>IF(OR(financial_transactions35[[#This Row],[amount]]&lt;$L$16, financial_transactions35[[#This Row],[amount]]&gt;$L$17), 1, 0)</f>
        <v>1</v>
      </c>
    </row>
    <row r="4761" spans="1:9">
      <c r="A4761" t="s">
        <v>8862</v>
      </c>
      <c r="B4761" s="3">
        <v>45480</v>
      </c>
      <c r="C4761" t="s">
        <v>8863</v>
      </c>
      <c r="D4761">
        <v>984</v>
      </c>
      <c r="E4761" t="s">
        <v>16079</v>
      </c>
      <c r="F4761" t="s">
        <v>26</v>
      </c>
      <c r="G4761" t="s">
        <v>39</v>
      </c>
      <c r="H4761" t="s">
        <v>16080</v>
      </c>
      <c r="I4761">
        <f>IF(OR(financial_transactions35[[#This Row],[amount]]&lt;$L$16, financial_transactions35[[#This Row],[amount]]&gt;$L$17), 1, 0)</f>
        <v>1</v>
      </c>
    </row>
    <row r="4762" spans="1:9">
      <c r="A4762" t="s">
        <v>8864</v>
      </c>
      <c r="B4762" s="3">
        <v>45480</v>
      </c>
      <c r="C4762" t="s">
        <v>6219</v>
      </c>
      <c r="D4762">
        <v>1305.31</v>
      </c>
      <c r="E4762" t="s">
        <v>31</v>
      </c>
      <c r="F4762" t="s">
        <v>20</v>
      </c>
      <c r="G4762" t="s">
        <v>39</v>
      </c>
      <c r="H4762" t="s">
        <v>109</v>
      </c>
      <c r="I4762">
        <f>IF(OR(financial_transactions35[[#This Row],[amount]]&lt;$L$16, financial_transactions35[[#This Row],[amount]]&gt;$L$17), 1, 0)</f>
        <v>1</v>
      </c>
    </row>
    <row r="4763" spans="1:9">
      <c r="A4763" t="s">
        <v>8865</v>
      </c>
      <c r="B4763" s="3">
        <v>45480</v>
      </c>
      <c r="C4763" t="s">
        <v>8866</v>
      </c>
      <c r="D4763">
        <v>534.76</v>
      </c>
      <c r="E4763" t="s">
        <v>67</v>
      </c>
      <c r="F4763" t="s">
        <v>61</v>
      </c>
      <c r="G4763" t="s">
        <v>39</v>
      </c>
      <c r="H4763" t="s">
        <v>16080</v>
      </c>
      <c r="I4763">
        <f>IF(OR(financial_transactions35[[#This Row],[amount]]&lt;$L$16, financial_transactions35[[#This Row],[amount]]&gt;$L$17), 1, 0)</f>
        <v>1</v>
      </c>
    </row>
    <row r="4764" spans="1:9">
      <c r="A4764" t="s">
        <v>8867</v>
      </c>
      <c r="B4764" s="3">
        <v>45480</v>
      </c>
      <c r="C4764" t="s">
        <v>8868</v>
      </c>
      <c r="D4764">
        <v>1159.82</v>
      </c>
      <c r="E4764" t="s">
        <v>19</v>
      </c>
      <c r="F4764" t="s">
        <v>32</v>
      </c>
      <c r="G4764" t="s">
        <v>48</v>
      </c>
      <c r="H4764" t="s">
        <v>53</v>
      </c>
      <c r="I4764">
        <f>IF(OR(financial_transactions35[[#This Row],[amount]]&lt;$L$16, financial_transactions35[[#This Row],[amount]]&gt;$L$17), 1, 0)</f>
        <v>1</v>
      </c>
    </row>
    <row r="4765" spans="1:9">
      <c r="A4765" t="s">
        <v>8870</v>
      </c>
      <c r="B4765" s="3">
        <v>45480</v>
      </c>
      <c r="C4765" t="s">
        <v>201</v>
      </c>
      <c r="D4765">
        <v>1444.65</v>
      </c>
      <c r="E4765" t="s">
        <v>16079</v>
      </c>
      <c r="F4765" t="s">
        <v>20</v>
      </c>
      <c r="G4765" t="s">
        <v>27</v>
      </c>
      <c r="H4765" t="s">
        <v>176</v>
      </c>
      <c r="I4765">
        <f>IF(OR(financial_transactions35[[#This Row],[amount]]&lt;$L$16, financial_transactions35[[#This Row],[amount]]&gt;$L$17), 1, 0)</f>
        <v>1</v>
      </c>
    </row>
    <row r="4766" spans="1:9">
      <c r="A4766" t="s">
        <v>8871</v>
      </c>
      <c r="B4766" s="3">
        <v>45480</v>
      </c>
      <c r="C4766" t="s">
        <v>7811</v>
      </c>
      <c r="D4766">
        <v>962.44</v>
      </c>
      <c r="E4766" t="s">
        <v>52</v>
      </c>
      <c r="F4766" t="s">
        <v>26</v>
      </c>
      <c r="G4766" t="s">
        <v>48</v>
      </c>
      <c r="H4766" t="s">
        <v>75</v>
      </c>
      <c r="I4766">
        <f>IF(OR(financial_transactions35[[#This Row],[amount]]&lt;$L$16, financial_transactions35[[#This Row],[amount]]&gt;$L$17), 1, 0)</f>
        <v>1</v>
      </c>
    </row>
    <row r="4767" spans="1:9">
      <c r="A4767" t="s">
        <v>8872</v>
      </c>
      <c r="B4767" s="3">
        <v>45480</v>
      </c>
      <c r="C4767" t="s">
        <v>8873</v>
      </c>
      <c r="D4767">
        <v>716.21</v>
      </c>
      <c r="E4767" t="s">
        <v>47</v>
      </c>
      <c r="F4767" t="s">
        <v>20</v>
      </c>
      <c r="G4767" t="s">
        <v>48</v>
      </c>
      <c r="H4767" t="s">
        <v>40</v>
      </c>
      <c r="I4767">
        <f>IF(OR(financial_transactions35[[#This Row],[amount]]&lt;$L$16, financial_transactions35[[#This Row],[amount]]&gt;$L$17), 1, 0)</f>
        <v>1</v>
      </c>
    </row>
    <row r="4768" spans="1:9">
      <c r="A4768" t="s">
        <v>8874</v>
      </c>
      <c r="B4768" s="3">
        <v>45480</v>
      </c>
      <c r="C4768" t="s">
        <v>8875</v>
      </c>
      <c r="D4768">
        <v>561.9</v>
      </c>
      <c r="E4768" t="s">
        <v>25</v>
      </c>
      <c r="F4768" t="s">
        <v>32</v>
      </c>
      <c r="G4768" t="s">
        <v>21</v>
      </c>
      <c r="H4768" t="s">
        <v>53</v>
      </c>
      <c r="I4768">
        <f>IF(OR(financial_transactions35[[#This Row],[amount]]&lt;$L$16, financial_transactions35[[#This Row],[amount]]&gt;$L$17), 1, 0)</f>
        <v>1</v>
      </c>
    </row>
    <row r="4769" spans="1:9">
      <c r="A4769" t="s">
        <v>8876</v>
      </c>
      <c r="B4769" s="3">
        <v>45480</v>
      </c>
      <c r="C4769" t="s">
        <v>6906</v>
      </c>
      <c r="D4769">
        <v>707.83</v>
      </c>
      <c r="E4769" t="s">
        <v>70</v>
      </c>
      <c r="F4769" t="s">
        <v>20</v>
      </c>
      <c r="G4769" t="s">
        <v>48</v>
      </c>
      <c r="H4769" t="s">
        <v>28</v>
      </c>
      <c r="I4769">
        <f>IF(OR(financial_transactions35[[#This Row],[amount]]&lt;$L$16, financial_transactions35[[#This Row],[amount]]&gt;$L$17), 1, 0)</f>
        <v>1</v>
      </c>
    </row>
    <row r="4770" spans="1:9">
      <c r="A4770" t="s">
        <v>8877</v>
      </c>
      <c r="B4770" s="3">
        <v>45481</v>
      </c>
      <c r="C4770" t="s">
        <v>2126</v>
      </c>
      <c r="D4770">
        <v>345.76</v>
      </c>
      <c r="E4770" t="s">
        <v>70</v>
      </c>
      <c r="F4770" t="s">
        <v>20</v>
      </c>
      <c r="G4770" t="s">
        <v>48</v>
      </c>
      <c r="H4770" t="s">
        <v>22</v>
      </c>
      <c r="I4770">
        <f>IF(OR(financial_transactions35[[#This Row],[amount]]&lt;$L$16, financial_transactions35[[#This Row],[amount]]&gt;$L$17), 1, 0)</f>
        <v>1</v>
      </c>
    </row>
    <row r="4771" spans="1:9">
      <c r="A4771" t="s">
        <v>8878</v>
      </c>
      <c r="B4771" s="3">
        <v>45481</v>
      </c>
      <c r="C4771" t="s">
        <v>8879</v>
      </c>
      <c r="D4771">
        <v>1160.78</v>
      </c>
      <c r="E4771" t="s">
        <v>67</v>
      </c>
      <c r="F4771" t="s">
        <v>61</v>
      </c>
      <c r="G4771" t="s">
        <v>48</v>
      </c>
      <c r="H4771" t="s">
        <v>109</v>
      </c>
      <c r="I4771">
        <f>IF(OR(financial_transactions35[[#This Row],[amount]]&lt;$L$16, financial_transactions35[[#This Row],[amount]]&gt;$L$17), 1, 0)</f>
        <v>1</v>
      </c>
    </row>
    <row r="4772" spans="1:9">
      <c r="A4772" t="s">
        <v>8880</v>
      </c>
      <c r="B4772" s="3">
        <v>45481</v>
      </c>
      <c r="C4772" t="s">
        <v>8881</v>
      </c>
      <c r="D4772">
        <v>1170.3399999999999</v>
      </c>
      <c r="E4772" t="s">
        <v>47</v>
      </c>
      <c r="F4772" t="s">
        <v>20</v>
      </c>
      <c r="G4772" t="s">
        <v>39</v>
      </c>
      <c r="H4772" t="s">
        <v>176</v>
      </c>
      <c r="I4772">
        <f>IF(OR(financial_transactions35[[#This Row],[amount]]&lt;$L$16, financial_transactions35[[#This Row],[amount]]&gt;$L$17), 1, 0)</f>
        <v>1</v>
      </c>
    </row>
    <row r="4773" spans="1:9">
      <c r="A4773" t="s">
        <v>8882</v>
      </c>
      <c r="B4773" s="3">
        <v>45481</v>
      </c>
      <c r="C4773" t="s">
        <v>6694</v>
      </c>
      <c r="D4773">
        <v>19757.62</v>
      </c>
      <c r="E4773" t="s">
        <v>16079</v>
      </c>
      <c r="F4773" t="s">
        <v>32</v>
      </c>
      <c r="G4773" t="s">
        <v>39</v>
      </c>
      <c r="H4773" t="s">
        <v>36</v>
      </c>
      <c r="I4773">
        <f>IF(OR(financial_transactions35[[#This Row],[amount]]&lt;$L$16, financial_transactions35[[#This Row],[amount]]&gt;$L$17), 1, 0)</f>
        <v>1</v>
      </c>
    </row>
    <row r="4774" spans="1:9">
      <c r="A4774" t="s">
        <v>8883</v>
      </c>
      <c r="B4774" s="3">
        <v>45481</v>
      </c>
      <c r="C4774" t="s">
        <v>7132</v>
      </c>
      <c r="D4774">
        <v>1108.51</v>
      </c>
      <c r="E4774" t="s">
        <v>16079</v>
      </c>
      <c r="F4774" t="s">
        <v>32</v>
      </c>
      <c r="G4774" t="s">
        <v>21</v>
      </c>
      <c r="H4774" t="s">
        <v>87</v>
      </c>
      <c r="I4774">
        <f>IF(OR(financial_transactions35[[#This Row],[amount]]&lt;$L$16, financial_transactions35[[#This Row],[amount]]&gt;$L$17), 1, 0)</f>
        <v>1</v>
      </c>
    </row>
    <row r="4775" spans="1:9">
      <c r="A4775" t="s">
        <v>8884</v>
      </c>
      <c r="B4775" s="3">
        <v>45481</v>
      </c>
      <c r="C4775" t="s">
        <v>8885</v>
      </c>
      <c r="D4775">
        <v>1747.43</v>
      </c>
      <c r="E4775" t="s">
        <v>16110</v>
      </c>
      <c r="F4775" t="s">
        <v>32</v>
      </c>
      <c r="G4775" t="s">
        <v>39</v>
      </c>
      <c r="H4775" t="s">
        <v>109</v>
      </c>
      <c r="I4775">
        <f>IF(OR(financial_transactions35[[#This Row],[amount]]&lt;$L$16, financial_transactions35[[#This Row],[amount]]&gt;$L$17), 1, 0)</f>
        <v>1</v>
      </c>
    </row>
    <row r="4776" spans="1:9">
      <c r="A4776" t="s">
        <v>8886</v>
      </c>
      <c r="B4776" s="3">
        <v>45481</v>
      </c>
      <c r="C4776" t="s">
        <v>8887</v>
      </c>
      <c r="D4776">
        <v>715.51</v>
      </c>
      <c r="E4776" t="s">
        <v>52</v>
      </c>
      <c r="F4776" t="s">
        <v>20</v>
      </c>
      <c r="G4776" t="s">
        <v>48</v>
      </c>
      <c r="H4776" t="s">
        <v>36</v>
      </c>
      <c r="I4776">
        <f>IF(OR(financial_transactions35[[#This Row],[amount]]&lt;$L$16, financial_transactions35[[#This Row],[amount]]&gt;$L$17), 1, 0)</f>
        <v>1</v>
      </c>
    </row>
    <row r="4777" spans="1:9">
      <c r="A4777" t="s">
        <v>8888</v>
      </c>
      <c r="B4777" s="3">
        <v>45481</v>
      </c>
      <c r="C4777" t="s">
        <v>8889</v>
      </c>
      <c r="D4777">
        <v>89.84</v>
      </c>
      <c r="E4777" t="s">
        <v>67</v>
      </c>
      <c r="F4777" t="s">
        <v>61</v>
      </c>
      <c r="G4777" t="s">
        <v>48</v>
      </c>
      <c r="H4777" t="s">
        <v>87</v>
      </c>
      <c r="I4777">
        <f>IF(OR(financial_transactions35[[#This Row],[amount]]&lt;$L$16, financial_transactions35[[#This Row],[amount]]&gt;$L$17), 1, 0)</f>
        <v>1</v>
      </c>
    </row>
    <row r="4778" spans="1:9">
      <c r="A4778" t="s">
        <v>8890</v>
      </c>
      <c r="B4778" s="3">
        <v>45481</v>
      </c>
      <c r="C4778" t="s">
        <v>8891</v>
      </c>
      <c r="D4778">
        <v>545.95000000000005</v>
      </c>
      <c r="E4778" t="s">
        <v>64</v>
      </c>
      <c r="F4778" t="s">
        <v>26</v>
      </c>
      <c r="G4778" t="s">
        <v>27</v>
      </c>
      <c r="H4778" t="s">
        <v>94</v>
      </c>
      <c r="I4778">
        <f>IF(OR(financial_transactions35[[#This Row],[amount]]&lt;$L$16, financial_transactions35[[#This Row],[amount]]&gt;$L$17), 1, 0)</f>
        <v>1</v>
      </c>
    </row>
    <row r="4779" spans="1:9">
      <c r="A4779" t="s">
        <v>8892</v>
      </c>
      <c r="B4779" s="3">
        <v>45481</v>
      </c>
      <c r="C4779" t="s">
        <v>8893</v>
      </c>
      <c r="D4779">
        <v>88.99</v>
      </c>
      <c r="E4779" t="s">
        <v>64</v>
      </c>
      <c r="F4779" t="s">
        <v>20</v>
      </c>
      <c r="G4779" t="s">
        <v>48</v>
      </c>
      <c r="H4779" t="s">
        <v>49</v>
      </c>
      <c r="I4779">
        <f>IF(OR(financial_transactions35[[#This Row],[amount]]&lt;$L$16, financial_transactions35[[#This Row],[amount]]&gt;$L$17), 1, 0)</f>
        <v>1</v>
      </c>
    </row>
    <row r="4780" spans="1:9">
      <c r="A4780" t="s">
        <v>8894</v>
      </c>
      <c r="B4780" s="3">
        <v>45481</v>
      </c>
      <c r="C4780" t="s">
        <v>8895</v>
      </c>
      <c r="D4780">
        <v>188.89</v>
      </c>
      <c r="E4780" t="s">
        <v>67</v>
      </c>
      <c r="F4780" t="s">
        <v>32</v>
      </c>
      <c r="G4780" t="s">
        <v>27</v>
      </c>
      <c r="H4780" t="s">
        <v>87</v>
      </c>
      <c r="I4780">
        <f>IF(OR(financial_transactions35[[#This Row],[amount]]&lt;$L$16, financial_transactions35[[#This Row],[amount]]&gt;$L$17), 1, 0)</f>
        <v>1</v>
      </c>
    </row>
    <row r="4781" spans="1:9">
      <c r="A4781" t="s">
        <v>8896</v>
      </c>
      <c r="B4781" s="3">
        <v>45481</v>
      </c>
      <c r="C4781" t="s">
        <v>1642</v>
      </c>
      <c r="D4781">
        <v>151.16999999999999</v>
      </c>
      <c r="E4781" t="s">
        <v>31</v>
      </c>
      <c r="F4781" t="s">
        <v>61</v>
      </c>
      <c r="G4781" t="s">
        <v>39</v>
      </c>
      <c r="H4781" t="s">
        <v>49</v>
      </c>
      <c r="I4781">
        <f>IF(OR(financial_transactions35[[#This Row],[amount]]&lt;$L$16, financial_transactions35[[#This Row],[amount]]&gt;$L$17), 1, 0)</f>
        <v>1</v>
      </c>
    </row>
    <row r="4782" spans="1:9">
      <c r="A4782" t="s">
        <v>8897</v>
      </c>
      <c r="B4782" s="3">
        <v>45481</v>
      </c>
      <c r="C4782" t="s">
        <v>8898</v>
      </c>
      <c r="D4782">
        <v>1414.95</v>
      </c>
      <c r="E4782" t="s">
        <v>64</v>
      </c>
      <c r="F4782" t="s">
        <v>61</v>
      </c>
      <c r="G4782" t="s">
        <v>21</v>
      </c>
      <c r="H4782" t="s">
        <v>36</v>
      </c>
      <c r="I4782">
        <f>IF(OR(financial_transactions35[[#This Row],[amount]]&lt;$L$16, financial_transactions35[[#This Row],[amount]]&gt;$L$17), 1, 0)</f>
        <v>1</v>
      </c>
    </row>
    <row r="4783" spans="1:9">
      <c r="A4783" t="s">
        <v>8899</v>
      </c>
      <c r="B4783" s="3">
        <v>45481</v>
      </c>
      <c r="C4783" t="s">
        <v>8900</v>
      </c>
      <c r="D4783">
        <v>1688.64</v>
      </c>
      <c r="E4783" t="s">
        <v>31</v>
      </c>
      <c r="F4783" t="s">
        <v>20</v>
      </c>
      <c r="G4783" t="s">
        <v>21</v>
      </c>
      <c r="H4783" t="s">
        <v>28</v>
      </c>
      <c r="I4783">
        <f>IF(OR(financial_transactions35[[#This Row],[amount]]&lt;$L$16, financial_transactions35[[#This Row],[amount]]&gt;$L$17), 1, 0)</f>
        <v>1</v>
      </c>
    </row>
    <row r="4784" spans="1:9">
      <c r="A4784" t="s">
        <v>8901</v>
      </c>
      <c r="B4784" s="3">
        <v>45481</v>
      </c>
      <c r="C4784" t="s">
        <v>8263</v>
      </c>
      <c r="D4784">
        <v>927.38</v>
      </c>
      <c r="E4784" t="s">
        <v>67</v>
      </c>
      <c r="F4784" t="s">
        <v>26</v>
      </c>
      <c r="G4784" t="s">
        <v>21</v>
      </c>
      <c r="H4784" t="s">
        <v>94</v>
      </c>
      <c r="I4784">
        <f>IF(OR(financial_transactions35[[#This Row],[amount]]&lt;$L$16, financial_transactions35[[#This Row],[amount]]&gt;$L$17), 1, 0)</f>
        <v>1</v>
      </c>
    </row>
    <row r="4785" spans="1:9">
      <c r="A4785" t="s">
        <v>8902</v>
      </c>
      <c r="B4785" s="3">
        <v>45481</v>
      </c>
      <c r="C4785" t="s">
        <v>8903</v>
      </c>
      <c r="D4785">
        <v>1472.8</v>
      </c>
      <c r="E4785" t="s">
        <v>70</v>
      </c>
      <c r="F4785" t="s">
        <v>20</v>
      </c>
      <c r="G4785" t="s">
        <v>21</v>
      </c>
      <c r="H4785" t="s">
        <v>28</v>
      </c>
      <c r="I4785">
        <f>IF(OR(financial_transactions35[[#This Row],[amount]]&lt;$L$16, financial_transactions35[[#This Row],[amount]]&gt;$L$17), 1, 0)</f>
        <v>1</v>
      </c>
    </row>
    <row r="4786" spans="1:9">
      <c r="A4786" t="s">
        <v>8904</v>
      </c>
      <c r="B4786" s="3">
        <v>45481</v>
      </c>
      <c r="C4786" t="s">
        <v>8905</v>
      </c>
      <c r="D4786">
        <v>1821.58</v>
      </c>
      <c r="E4786" t="s">
        <v>19</v>
      </c>
      <c r="F4786" t="s">
        <v>26</v>
      </c>
      <c r="G4786" t="s">
        <v>39</v>
      </c>
      <c r="H4786" t="s">
        <v>16080</v>
      </c>
      <c r="I4786">
        <f>IF(OR(financial_transactions35[[#This Row],[amount]]&lt;$L$16, financial_transactions35[[#This Row],[amount]]&gt;$L$17), 1, 0)</f>
        <v>1</v>
      </c>
    </row>
    <row r="4787" spans="1:9">
      <c r="A4787" t="s">
        <v>8906</v>
      </c>
      <c r="B4787" s="3">
        <v>45481</v>
      </c>
      <c r="C4787" t="s">
        <v>8907</v>
      </c>
      <c r="D4787">
        <v>1895.01</v>
      </c>
      <c r="E4787" t="s">
        <v>52</v>
      </c>
      <c r="F4787" t="s">
        <v>26</v>
      </c>
      <c r="G4787" t="s">
        <v>39</v>
      </c>
      <c r="H4787" t="s">
        <v>33</v>
      </c>
      <c r="I4787">
        <f>IF(OR(financial_transactions35[[#This Row],[amount]]&lt;$L$16, financial_transactions35[[#This Row],[amount]]&gt;$L$17), 1, 0)</f>
        <v>1</v>
      </c>
    </row>
    <row r="4788" spans="1:9">
      <c r="A4788" t="s">
        <v>8908</v>
      </c>
      <c r="B4788" s="3">
        <v>45481</v>
      </c>
      <c r="C4788" t="s">
        <v>290</v>
      </c>
      <c r="D4788">
        <v>1584.48</v>
      </c>
      <c r="E4788" t="s">
        <v>70</v>
      </c>
      <c r="F4788" t="s">
        <v>20</v>
      </c>
      <c r="G4788" t="s">
        <v>48</v>
      </c>
      <c r="H4788" t="s">
        <v>49</v>
      </c>
      <c r="I4788">
        <f>IF(OR(financial_transactions35[[#This Row],[amount]]&lt;$L$16, financial_transactions35[[#This Row],[amount]]&gt;$L$17), 1, 0)</f>
        <v>1</v>
      </c>
    </row>
    <row r="4789" spans="1:9">
      <c r="A4789" t="s">
        <v>8909</v>
      </c>
      <c r="B4789" s="3">
        <v>45481</v>
      </c>
      <c r="C4789" t="s">
        <v>8910</v>
      </c>
      <c r="D4789">
        <v>105.21</v>
      </c>
      <c r="E4789" t="s">
        <v>31</v>
      </c>
      <c r="F4789" t="s">
        <v>61</v>
      </c>
      <c r="G4789" t="s">
        <v>39</v>
      </c>
      <c r="H4789" t="s">
        <v>22</v>
      </c>
      <c r="I4789">
        <f>IF(OR(financial_transactions35[[#This Row],[amount]]&lt;$L$16, financial_transactions35[[#This Row],[amount]]&gt;$L$17), 1, 0)</f>
        <v>1</v>
      </c>
    </row>
    <row r="4790" spans="1:9">
      <c r="A4790" t="s">
        <v>8911</v>
      </c>
      <c r="B4790" s="3">
        <v>45481</v>
      </c>
      <c r="C4790" t="s">
        <v>8912</v>
      </c>
      <c r="D4790">
        <v>575.88</v>
      </c>
      <c r="E4790" t="s">
        <v>31</v>
      </c>
      <c r="F4790" t="s">
        <v>32</v>
      </c>
      <c r="G4790" t="s">
        <v>48</v>
      </c>
      <c r="H4790" t="s">
        <v>53</v>
      </c>
      <c r="I4790">
        <f>IF(OR(financial_transactions35[[#This Row],[amount]]&lt;$L$16, financial_transactions35[[#This Row],[amount]]&gt;$L$17), 1, 0)</f>
        <v>1</v>
      </c>
    </row>
    <row r="4791" spans="1:9">
      <c r="A4791" t="s">
        <v>8913</v>
      </c>
      <c r="B4791" s="3">
        <v>45481</v>
      </c>
      <c r="C4791" t="s">
        <v>8914</v>
      </c>
      <c r="D4791">
        <v>1810.1</v>
      </c>
      <c r="E4791" t="s">
        <v>70</v>
      </c>
      <c r="F4791" t="s">
        <v>32</v>
      </c>
      <c r="G4791" t="s">
        <v>48</v>
      </c>
      <c r="H4791" t="s">
        <v>33</v>
      </c>
      <c r="I4791">
        <f>IF(OR(financial_transactions35[[#This Row],[amount]]&lt;$L$16, financial_transactions35[[#This Row],[amount]]&gt;$L$17), 1, 0)</f>
        <v>1</v>
      </c>
    </row>
    <row r="4792" spans="1:9">
      <c r="A4792" t="s">
        <v>8915</v>
      </c>
      <c r="B4792" s="3">
        <v>45481</v>
      </c>
      <c r="C4792" t="s">
        <v>8916</v>
      </c>
      <c r="D4792">
        <v>1532.41</v>
      </c>
      <c r="E4792" t="s">
        <v>64</v>
      </c>
      <c r="F4792" t="s">
        <v>32</v>
      </c>
      <c r="G4792" t="s">
        <v>39</v>
      </c>
      <c r="H4792" t="s">
        <v>94</v>
      </c>
      <c r="I4792">
        <f>IF(OR(financial_transactions35[[#This Row],[amount]]&lt;$L$16, financial_transactions35[[#This Row],[amount]]&gt;$L$17), 1, 0)</f>
        <v>1</v>
      </c>
    </row>
    <row r="4793" spans="1:9">
      <c r="A4793" t="s">
        <v>8917</v>
      </c>
      <c r="B4793" s="3">
        <v>45481</v>
      </c>
      <c r="C4793" t="s">
        <v>8918</v>
      </c>
      <c r="D4793">
        <v>1014.65</v>
      </c>
      <c r="E4793" t="s">
        <v>47</v>
      </c>
      <c r="F4793" t="s">
        <v>32</v>
      </c>
      <c r="G4793" t="s">
        <v>48</v>
      </c>
      <c r="H4793" t="s">
        <v>53</v>
      </c>
      <c r="I4793">
        <f>IF(OR(financial_transactions35[[#This Row],[amount]]&lt;$L$16, financial_transactions35[[#This Row],[amount]]&gt;$L$17), 1, 0)</f>
        <v>1</v>
      </c>
    </row>
    <row r="4794" spans="1:9">
      <c r="A4794" t="s">
        <v>8919</v>
      </c>
      <c r="B4794" s="3">
        <v>45481</v>
      </c>
      <c r="C4794" t="s">
        <v>3350</v>
      </c>
      <c r="D4794">
        <v>312.89999999999998</v>
      </c>
      <c r="E4794" t="s">
        <v>31</v>
      </c>
      <c r="F4794" t="s">
        <v>20</v>
      </c>
      <c r="G4794" t="s">
        <v>21</v>
      </c>
      <c r="H4794" t="s">
        <v>94</v>
      </c>
      <c r="I4794">
        <f>IF(OR(financial_transactions35[[#This Row],[amount]]&lt;$L$16, financial_transactions35[[#This Row],[amount]]&gt;$L$17), 1, 0)</f>
        <v>1</v>
      </c>
    </row>
    <row r="4795" spans="1:9">
      <c r="A4795" t="s">
        <v>8920</v>
      </c>
      <c r="B4795" s="3">
        <v>45481</v>
      </c>
      <c r="C4795" t="s">
        <v>630</v>
      </c>
      <c r="D4795">
        <v>896.44</v>
      </c>
      <c r="E4795" t="s">
        <v>16079</v>
      </c>
      <c r="F4795" t="s">
        <v>20</v>
      </c>
      <c r="G4795" t="s">
        <v>39</v>
      </c>
      <c r="H4795" t="s">
        <v>75</v>
      </c>
      <c r="I4795">
        <f>IF(OR(financial_transactions35[[#This Row],[amount]]&lt;$L$16, financial_transactions35[[#This Row],[amount]]&gt;$L$17), 1, 0)</f>
        <v>1</v>
      </c>
    </row>
    <row r="4796" spans="1:9">
      <c r="A4796" t="s">
        <v>8921</v>
      </c>
      <c r="B4796" s="3">
        <v>45481</v>
      </c>
      <c r="C4796" t="s">
        <v>8922</v>
      </c>
      <c r="D4796">
        <v>72.11</v>
      </c>
      <c r="E4796" t="s">
        <v>19</v>
      </c>
      <c r="F4796" t="s">
        <v>20</v>
      </c>
      <c r="G4796" t="s">
        <v>48</v>
      </c>
      <c r="H4796" t="s">
        <v>53</v>
      </c>
      <c r="I4796">
        <f>IF(OR(financial_transactions35[[#This Row],[amount]]&lt;$L$16, financial_transactions35[[#This Row],[amount]]&gt;$L$17), 1, 0)</f>
        <v>1</v>
      </c>
    </row>
    <row r="4797" spans="1:9">
      <c r="A4797" t="s">
        <v>8923</v>
      </c>
      <c r="B4797" s="3">
        <v>45482</v>
      </c>
      <c r="C4797" t="s">
        <v>8924</v>
      </c>
      <c r="D4797">
        <v>11649.22</v>
      </c>
      <c r="E4797" t="s">
        <v>47</v>
      </c>
      <c r="F4797" t="s">
        <v>32</v>
      </c>
      <c r="G4797" t="s">
        <v>48</v>
      </c>
      <c r="H4797" t="s">
        <v>94</v>
      </c>
      <c r="I4797">
        <f>IF(OR(financial_transactions35[[#This Row],[amount]]&lt;$L$16, financial_transactions35[[#This Row],[amount]]&gt;$L$17), 1, 0)</f>
        <v>1</v>
      </c>
    </row>
    <row r="4798" spans="1:9">
      <c r="A4798" t="s">
        <v>8927</v>
      </c>
      <c r="B4798" s="3">
        <v>45482</v>
      </c>
      <c r="C4798" t="s">
        <v>1165</v>
      </c>
      <c r="D4798">
        <v>1454.1</v>
      </c>
      <c r="E4798" t="s">
        <v>16110</v>
      </c>
      <c r="F4798" t="s">
        <v>61</v>
      </c>
      <c r="G4798" t="s">
        <v>21</v>
      </c>
      <c r="H4798" t="s">
        <v>109</v>
      </c>
      <c r="I4798">
        <f>IF(OR(financial_transactions35[[#This Row],[amount]]&lt;$L$16, financial_transactions35[[#This Row],[amount]]&gt;$L$17), 1, 0)</f>
        <v>1</v>
      </c>
    </row>
    <row r="4799" spans="1:9">
      <c r="A4799" t="s">
        <v>8928</v>
      </c>
      <c r="B4799" s="3">
        <v>45482</v>
      </c>
      <c r="C4799" t="s">
        <v>5002</v>
      </c>
      <c r="D4799">
        <v>1886.52</v>
      </c>
      <c r="E4799" t="s">
        <v>70</v>
      </c>
      <c r="F4799" t="s">
        <v>61</v>
      </c>
      <c r="G4799" t="s">
        <v>48</v>
      </c>
      <c r="H4799" t="s">
        <v>16080</v>
      </c>
      <c r="I4799">
        <f>IF(OR(financial_transactions35[[#This Row],[amount]]&lt;$L$16, financial_transactions35[[#This Row],[amount]]&gt;$L$17), 1, 0)</f>
        <v>1</v>
      </c>
    </row>
    <row r="4800" spans="1:9">
      <c r="A4800" t="s">
        <v>8929</v>
      </c>
      <c r="B4800" s="3">
        <v>45482</v>
      </c>
      <c r="C4800" t="s">
        <v>3620</v>
      </c>
      <c r="D4800">
        <v>1360.11</v>
      </c>
      <c r="E4800" t="s">
        <v>122</v>
      </c>
      <c r="F4800" t="s">
        <v>32</v>
      </c>
      <c r="G4800" t="s">
        <v>21</v>
      </c>
      <c r="H4800" t="s">
        <v>44</v>
      </c>
      <c r="I4800">
        <f>IF(OR(financial_transactions35[[#This Row],[amount]]&lt;$L$16, financial_transactions35[[#This Row],[amount]]&gt;$L$17), 1, 0)</f>
        <v>1</v>
      </c>
    </row>
    <row r="4801" spans="1:9">
      <c r="A4801" t="s">
        <v>8930</v>
      </c>
      <c r="B4801" s="3">
        <v>45482</v>
      </c>
      <c r="C4801" t="s">
        <v>8931</v>
      </c>
      <c r="D4801">
        <v>1647.11</v>
      </c>
      <c r="E4801" t="s">
        <v>52</v>
      </c>
      <c r="F4801" t="s">
        <v>61</v>
      </c>
      <c r="G4801" t="s">
        <v>39</v>
      </c>
      <c r="H4801" t="s">
        <v>57</v>
      </c>
      <c r="I4801">
        <f>IF(OR(financial_transactions35[[#This Row],[amount]]&lt;$L$16, financial_transactions35[[#This Row],[amount]]&gt;$L$17), 1, 0)</f>
        <v>1</v>
      </c>
    </row>
    <row r="4802" spans="1:9">
      <c r="A4802" t="s">
        <v>8932</v>
      </c>
      <c r="B4802" s="3">
        <v>45482</v>
      </c>
      <c r="C4802" t="s">
        <v>5006</v>
      </c>
      <c r="D4802">
        <v>1983.03</v>
      </c>
      <c r="E4802" t="s">
        <v>19</v>
      </c>
      <c r="F4802" t="s">
        <v>20</v>
      </c>
      <c r="G4802" t="s">
        <v>48</v>
      </c>
      <c r="H4802" t="s">
        <v>16080</v>
      </c>
      <c r="I4802">
        <f>IF(OR(financial_transactions35[[#This Row],[amount]]&lt;$L$16, financial_transactions35[[#This Row],[amount]]&gt;$L$17), 1, 0)</f>
        <v>1</v>
      </c>
    </row>
    <row r="4803" spans="1:9">
      <c r="A4803" t="s">
        <v>8933</v>
      </c>
      <c r="B4803" s="3">
        <v>45482</v>
      </c>
      <c r="C4803" t="s">
        <v>1841</v>
      </c>
      <c r="D4803">
        <v>1558.45</v>
      </c>
      <c r="E4803" t="s">
        <v>31</v>
      </c>
      <c r="F4803" t="s">
        <v>26</v>
      </c>
      <c r="G4803" t="s">
        <v>21</v>
      </c>
      <c r="H4803" t="s">
        <v>49</v>
      </c>
      <c r="I4803">
        <f>IF(OR(financial_transactions35[[#This Row],[amount]]&lt;$L$16, financial_transactions35[[#This Row],[amount]]&gt;$L$17), 1, 0)</f>
        <v>1</v>
      </c>
    </row>
    <row r="4804" spans="1:9">
      <c r="A4804" t="s">
        <v>8934</v>
      </c>
      <c r="B4804" s="3">
        <v>45482</v>
      </c>
      <c r="C4804" t="s">
        <v>8786</v>
      </c>
      <c r="D4804">
        <v>1609.54</v>
      </c>
      <c r="E4804" t="s">
        <v>52</v>
      </c>
      <c r="F4804" t="s">
        <v>32</v>
      </c>
      <c r="G4804" t="s">
        <v>48</v>
      </c>
      <c r="H4804" t="s">
        <v>16080</v>
      </c>
      <c r="I4804">
        <f>IF(OR(financial_transactions35[[#This Row],[amount]]&lt;$L$16, financial_transactions35[[#This Row],[amount]]&gt;$L$17), 1, 0)</f>
        <v>1</v>
      </c>
    </row>
    <row r="4805" spans="1:9">
      <c r="A4805" t="s">
        <v>8935</v>
      </c>
      <c r="B4805" s="3">
        <v>45482</v>
      </c>
      <c r="C4805" t="s">
        <v>1303</v>
      </c>
      <c r="D4805">
        <v>16105.91</v>
      </c>
      <c r="E4805" t="s">
        <v>70</v>
      </c>
      <c r="F4805" t="s">
        <v>61</v>
      </c>
      <c r="G4805" t="s">
        <v>39</v>
      </c>
      <c r="H4805" t="s">
        <v>16080</v>
      </c>
      <c r="I4805">
        <f>IF(OR(financial_transactions35[[#This Row],[amount]]&lt;$L$16, financial_transactions35[[#This Row],[amount]]&gt;$L$17), 1, 0)</f>
        <v>1</v>
      </c>
    </row>
    <row r="4806" spans="1:9">
      <c r="A4806" t="s">
        <v>8938</v>
      </c>
      <c r="B4806" s="3">
        <v>45482</v>
      </c>
      <c r="C4806" t="s">
        <v>8939</v>
      </c>
      <c r="D4806">
        <v>1490.74</v>
      </c>
      <c r="E4806" t="s">
        <v>47</v>
      </c>
      <c r="F4806" t="s">
        <v>32</v>
      </c>
      <c r="G4806" t="s">
        <v>39</v>
      </c>
      <c r="H4806" t="s">
        <v>49</v>
      </c>
      <c r="I4806">
        <f>IF(OR(financial_transactions35[[#This Row],[amount]]&lt;$L$16, financial_transactions35[[#This Row],[amount]]&gt;$L$17), 1, 0)</f>
        <v>1</v>
      </c>
    </row>
    <row r="4807" spans="1:9">
      <c r="A4807" t="s">
        <v>8940</v>
      </c>
      <c r="B4807" s="3">
        <v>45482</v>
      </c>
      <c r="C4807" t="s">
        <v>6427</v>
      </c>
      <c r="D4807">
        <v>1703.57</v>
      </c>
      <c r="E4807" t="s">
        <v>47</v>
      </c>
      <c r="F4807" t="s">
        <v>61</v>
      </c>
      <c r="G4807" t="s">
        <v>39</v>
      </c>
      <c r="H4807" t="s">
        <v>87</v>
      </c>
      <c r="I4807">
        <f>IF(OR(financial_transactions35[[#This Row],[amount]]&lt;$L$16, financial_transactions35[[#This Row],[amount]]&gt;$L$17), 1, 0)</f>
        <v>1</v>
      </c>
    </row>
    <row r="4808" spans="1:9">
      <c r="A4808" t="s">
        <v>8941</v>
      </c>
      <c r="B4808" s="3">
        <v>45482</v>
      </c>
      <c r="C4808" t="s">
        <v>8942</v>
      </c>
      <c r="D4808">
        <v>1589.67</v>
      </c>
      <c r="E4808" t="s">
        <v>70</v>
      </c>
      <c r="F4808" t="s">
        <v>26</v>
      </c>
      <c r="G4808" t="s">
        <v>21</v>
      </c>
      <c r="H4808" t="s">
        <v>57</v>
      </c>
      <c r="I4808">
        <f>IF(OR(financial_transactions35[[#This Row],[amount]]&lt;$L$16, financial_transactions35[[#This Row],[amount]]&gt;$L$17), 1, 0)</f>
        <v>1</v>
      </c>
    </row>
    <row r="4809" spans="1:9">
      <c r="A4809" t="s">
        <v>8943</v>
      </c>
      <c r="B4809" s="3">
        <v>45482</v>
      </c>
      <c r="C4809" t="s">
        <v>8944</v>
      </c>
      <c r="D4809">
        <v>249.86</v>
      </c>
      <c r="E4809" t="s">
        <v>70</v>
      </c>
      <c r="F4809" t="s">
        <v>32</v>
      </c>
      <c r="G4809" t="s">
        <v>27</v>
      </c>
      <c r="H4809" t="s">
        <v>28</v>
      </c>
      <c r="I4809">
        <f>IF(OR(financial_transactions35[[#This Row],[amount]]&lt;$L$16, financial_transactions35[[#This Row],[amount]]&gt;$L$17), 1, 0)</f>
        <v>1</v>
      </c>
    </row>
    <row r="4810" spans="1:9">
      <c r="A4810" t="s">
        <v>8945</v>
      </c>
      <c r="B4810" s="3">
        <v>45482</v>
      </c>
      <c r="C4810" t="s">
        <v>6999</v>
      </c>
      <c r="D4810">
        <v>1129.75</v>
      </c>
      <c r="E4810" t="s">
        <v>67</v>
      </c>
      <c r="F4810" t="s">
        <v>32</v>
      </c>
      <c r="G4810" t="s">
        <v>48</v>
      </c>
      <c r="H4810" t="s">
        <v>40</v>
      </c>
      <c r="I4810">
        <f>IF(OR(financial_transactions35[[#This Row],[amount]]&lt;$L$16, financial_transactions35[[#This Row],[amount]]&gt;$L$17), 1, 0)</f>
        <v>1</v>
      </c>
    </row>
    <row r="4811" spans="1:9">
      <c r="A4811" t="s">
        <v>8946</v>
      </c>
      <c r="B4811" s="3">
        <v>45482</v>
      </c>
      <c r="C4811" t="s">
        <v>312</v>
      </c>
      <c r="D4811">
        <v>348.66</v>
      </c>
      <c r="E4811" t="s">
        <v>16110</v>
      </c>
      <c r="F4811" t="s">
        <v>26</v>
      </c>
      <c r="G4811" t="s">
        <v>39</v>
      </c>
      <c r="H4811" t="s">
        <v>44</v>
      </c>
      <c r="I4811">
        <f>IF(OR(financial_transactions35[[#This Row],[amount]]&lt;$L$16, financial_transactions35[[#This Row],[amount]]&gt;$L$17), 1, 0)</f>
        <v>1</v>
      </c>
    </row>
    <row r="4812" spans="1:9">
      <c r="A4812" t="s">
        <v>8947</v>
      </c>
      <c r="B4812" s="3">
        <v>45482</v>
      </c>
      <c r="C4812" t="s">
        <v>5977</v>
      </c>
      <c r="D4812">
        <v>1474.87</v>
      </c>
      <c r="E4812" t="s">
        <v>19</v>
      </c>
      <c r="F4812" t="s">
        <v>20</v>
      </c>
      <c r="G4812" t="s">
        <v>21</v>
      </c>
      <c r="H4812" t="s">
        <v>87</v>
      </c>
      <c r="I4812">
        <f>IF(OR(financial_transactions35[[#This Row],[amount]]&lt;$L$16, financial_transactions35[[#This Row],[amount]]&gt;$L$17), 1, 0)</f>
        <v>1</v>
      </c>
    </row>
    <row r="4813" spans="1:9">
      <c r="A4813" t="s">
        <v>8948</v>
      </c>
      <c r="B4813" s="3">
        <v>45482</v>
      </c>
      <c r="C4813" t="s">
        <v>8949</v>
      </c>
      <c r="D4813">
        <v>1474.07</v>
      </c>
      <c r="E4813" t="s">
        <v>31</v>
      </c>
      <c r="F4813" t="s">
        <v>32</v>
      </c>
      <c r="G4813" t="s">
        <v>21</v>
      </c>
      <c r="H4813" t="s">
        <v>176</v>
      </c>
      <c r="I4813">
        <f>IF(OR(financial_transactions35[[#This Row],[amount]]&lt;$L$16, financial_transactions35[[#This Row],[amount]]&gt;$L$17), 1, 0)</f>
        <v>1</v>
      </c>
    </row>
    <row r="4814" spans="1:9">
      <c r="A4814" t="s">
        <v>8950</v>
      </c>
      <c r="B4814" s="3">
        <v>45482</v>
      </c>
      <c r="C4814" t="s">
        <v>8951</v>
      </c>
      <c r="D4814">
        <v>1411.07</v>
      </c>
      <c r="E4814" t="s">
        <v>16079</v>
      </c>
      <c r="F4814" t="s">
        <v>20</v>
      </c>
      <c r="G4814" t="s">
        <v>27</v>
      </c>
      <c r="H4814" t="s">
        <v>176</v>
      </c>
      <c r="I4814">
        <f>IF(OR(financial_transactions35[[#This Row],[amount]]&lt;$L$16, financial_transactions35[[#This Row],[amount]]&gt;$L$17), 1, 0)</f>
        <v>1</v>
      </c>
    </row>
    <row r="4815" spans="1:9">
      <c r="A4815" t="s">
        <v>8952</v>
      </c>
      <c r="B4815" s="3">
        <v>45482</v>
      </c>
      <c r="C4815" t="s">
        <v>8953</v>
      </c>
      <c r="D4815">
        <v>985.84</v>
      </c>
      <c r="E4815" t="s">
        <v>122</v>
      </c>
      <c r="F4815" t="s">
        <v>32</v>
      </c>
      <c r="G4815" t="s">
        <v>39</v>
      </c>
      <c r="H4815" t="s">
        <v>176</v>
      </c>
      <c r="I4815">
        <f>IF(OR(financial_transactions35[[#This Row],[amount]]&lt;$L$16, financial_transactions35[[#This Row],[amount]]&gt;$L$17), 1, 0)</f>
        <v>1</v>
      </c>
    </row>
    <row r="4816" spans="1:9">
      <c r="A4816" t="s">
        <v>8954</v>
      </c>
      <c r="B4816" s="3">
        <v>45482</v>
      </c>
      <c r="C4816" t="s">
        <v>5340</v>
      </c>
      <c r="D4816">
        <v>1237.3</v>
      </c>
      <c r="E4816" t="s">
        <v>47</v>
      </c>
      <c r="F4816" t="s">
        <v>61</v>
      </c>
      <c r="G4816" t="s">
        <v>21</v>
      </c>
      <c r="H4816" t="s">
        <v>22</v>
      </c>
      <c r="I4816">
        <f>IF(OR(financial_transactions35[[#This Row],[amount]]&lt;$L$16, financial_transactions35[[#This Row],[amount]]&gt;$L$17), 1, 0)</f>
        <v>1</v>
      </c>
    </row>
    <row r="4817" spans="1:9">
      <c r="A4817" t="s">
        <v>8955</v>
      </c>
      <c r="B4817" s="3">
        <v>45482</v>
      </c>
      <c r="C4817" t="s">
        <v>8956</v>
      </c>
      <c r="D4817">
        <v>1209.56</v>
      </c>
      <c r="E4817" t="s">
        <v>16079</v>
      </c>
      <c r="F4817" t="s">
        <v>20</v>
      </c>
      <c r="G4817" t="s">
        <v>48</v>
      </c>
      <c r="H4817" t="s">
        <v>57</v>
      </c>
      <c r="I4817">
        <f>IF(OR(financial_transactions35[[#This Row],[amount]]&lt;$L$16, financial_transactions35[[#This Row],[amount]]&gt;$L$17), 1, 0)</f>
        <v>1</v>
      </c>
    </row>
    <row r="4818" spans="1:9">
      <c r="A4818" t="s">
        <v>8957</v>
      </c>
      <c r="B4818" s="3">
        <v>45482</v>
      </c>
      <c r="C4818" t="s">
        <v>8958</v>
      </c>
      <c r="D4818">
        <v>1824.04</v>
      </c>
      <c r="E4818" t="s">
        <v>31</v>
      </c>
      <c r="F4818" t="s">
        <v>61</v>
      </c>
      <c r="G4818" t="s">
        <v>48</v>
      </c>
      <c r="H4818" t="s">
        <v>75</v>
      </c>
      <c r="I4818">
        <f>IF(OR(financial_transactions35[[#This Row],[amount]]&lt;$L$16, financial_transactions35[[#This Row],[amount]]&gt;$L$17), 1, 0)</f>
        <v>1</v>
      </c>
    </row>
    <row r="4819" spans="1:9">
      <c r="A4819" t="s">
        <v>8959</v>
      </c>
      <c r="B4819" s="3">
        <v>45482</v>
      </c>
      <c r="C4819" t="s">
        <v>7994</v>
      </c>
      <c r="D4819">
        <v>1697.35</v>
      </c>
      <c r="E4819" t="s">
        <v>64</v>
      </c>
      <c r="F4819" t="s">
        <v>20</v>
      </c>
      <c r="G4819" t="s">
        <v>21</v>
      </c>
      <c r="H4819" t="s">
        <v>28</v>
      </c>
      <c r="I4819">
        <f>IF(OR(financial_transactions35[[#This Row],[amount]]&lt;$L$16, financial_transactions35[[#This Row],[amount]]&gt;$L$17), 1, 0)</f>
        <v>1</v>
      </c>
    </row>
    <row r="4820" spans="1:9">
      <c r="A4820" t="s">
        <v>8960</v>
      </c>
      <c r="B4820" s="3">
        <v>45482</v>
      </c>
      <c r="C4820" t="s">
        <v>1277</v>
      </c>
      <c r="D4820">
        <v>419.96</v>
      </c>
      <c r="E4820" t="s">
        <v>67</v>
      </c>
      <c r="F4820" t="s">
        <v>32</v>
      </c>
      <c r="G4820" t="s">
        <v>48</v>
      </c>
      <c r="H4820" t="s">
        <v>16080</v>
      </c>
      <c r="I4820">
        <f>IF(OR(financial_transactions35[[#This Row],[amount]]&lt;$L$16, financial_transactions35[[#This Row],[amount]]&gt;$L$17), 1, 0)</f>
        <v>1</v>
      </c>
    </row>
    <row r="4821" spans="1:9">
      <c r="A4821" t="s">
        <v>8961</v>
      </c>
      <c r="B4821" s="3">
        <v>45482</v>
      </c>
      <c r="C4821" t="s">
        <v>993</v>
      </c>
      <c r="D4821">
        <v>1299.21</v>
      </c>
      <c r="E4821" t="s">
        <v>52</v>
      </c>
      <c r="F4821" t="s">
        <v>61</v>
      </c>
      <c r="G4821" t="s">
        <v>39</v>
      </c>
      <c r="H4821" t="s">
        <v>53</v>
      </c>
      <c r="I4821">
        <f>IF(OR(financial_transactions35[[#This Row],[amount]]&lt;$L$16, financial_transactions35[[#This Row],[amount]]&gt;$L$17), 1, 0)</f>
        <v>1</v>
      </c>
    </row>
    <row r="4822" spans="1:9">
      <c r="A4822" t="s">
        <v>8962</v>
      </c>
      <c r="B4822" s="3">
        <v>45482</v>
      </c>
      <c r="C4822" t="s">
        <v>223</v>
      </c>
      <c r="D4822">
        <v>367.22</v>
      </c>
      <c r="E4822" t="s">
        <v>31</v>
      </c>
      <c r="F4822" t="s">
        <v>26</v>
      </c>
      <c r="G4822" t="s">
        <v>21</v>
      </c>
      <c r="H4822" t="s">
        <v>123</v>
      </c>
      <c r="I4822">
        <f>IF(OR(financial_transactions35[[#This Row],[amount]]&lt;$L$16, financial_transactions35[[#This Row],[amount]]&gt;$L$17), 1, 0)</f>
        <v>1</v>
      </c>
    </row>
    <row r="4823" spans="1:9">
      <c r="A4823" t="s">
        <v>8963</v>
      </c>
      <c r="B4823" s="3">
        <v>45483</v>
      </c>
      <c r="C4823" t="s">
        <v>5326</v>
      </c>
      <c r="D4823">
        <v>1504.33</v>
      </c>
      <c r="E4823" t="s">
        <v>31</v>
      </c>
      <c r="F4823" t="s">
        <v>20</v>
      </c>
      <c r="G4823" t="s">
        <v>21</v>
      </c>
      <c r="H4823" t="s">
        <v>49</v>
      </c>
      <c r="I4823">
        <f>IF(OR(financial_transactions35[[#This Row],[amount]]&lt;$L$16, financial_transactions35[[#This Row],[amount]]&gt;$L$17), 1, 0)</f>
        <v>1</v>
      </c>
    </row>
    <row r="4824" spans="1:9">
      <c r="A4824" t="s">
        <v>8964</v>
      </c>
      <c r="B4824" s="3">
        <v>45483</v>
      </c>
      <c r="C4824" t="s">
        <v>8965</v>
      </c>
      <c r="D4824">
        <v>694.98</v>
      </c>
      <c r="E4824" t="s">
        <v>64</v>
      </c>
      <c r="F4824" t="s">
        <v>61</v>
      </c>
      <c r="G4824" t="s">
        <v>48</v>
      </c>
      <c r="H4824" t="s">
        <v>109</v>
      </c>
      <c r="I4824">
        <f>IF(OR(financial_transactions35[[#This Row],[amount]]&lt;$L$16, financial_transactions35[[#This Row],[amount]]&gt;$L$17), 1, 0)</f>
        <v>1</v>
      </c>
    </row>
    <row r="4825" spans="1:9">
      <c r="A4825" t="s">
        <v>8966</v>
      </c>
      <c r="B4825" s="3">
        <v>45483</v>
      </c>
      <c r="C4825" t="s">
        <v>8967</v>
      </c>
      <c r="D4825">
        <v>1523.54</v>
      </c>
      <c r="E4825" t="s">
        <v>67</v>
      </c>
      <c r="F4825" t="s">
        <v>61</v>
      </c>
      <c r="G4825" t="s">
        <v>39</v>
      </c>
      <c r="H4825" t="s">
        <v>123</v>
      </c>
      <c r="I4825">
        <f>IF(OR(financial_transactions35[[#This Row],[amount]]&lt;$L$16, financial_transactions35[[#This Row],[amount]]&gt;$L$17), 1, 0)</f>
        <v>1</v>
      </c>
    </row>
    <row r="4826" spans="1:9">
      <c r="A4826" t="s">
        <v>8968</v>
      </c>
      <c r="B4826" s="3">
        <v>45483</v>
      </c>
      <c r="C4826" t="s">
        <v>8969</v>
      </c>
      <c r="D4826">
        <v>1722.1</v>
      </c>
      <c r="E4826" t="s">
        <v>70</v>
      </c>
      <c r="F4826" t="s">
        <v>32</v>
      </c>
      <c r="G4826" t="s">
        <v>27</v>
      </c>
      <c r="H4826" t="s">
        <v>87</v>
      </c>
      <c r="I4826">
        <f>IF(OR(financial_transactions35[[#This Row],[amount]]&lt;$L$16, financial_transactions35[[#This Row],[amount]]&gt;$L$17), 1, 0)</f>
        <v>1</v>
      </c>
    </row>
    <row r="4827" spans="1:9">
      <c r="A4827" t="s">
        <v>8970</v>
      </c>
      <c r="B4827" s="3">
        <v>45483</v>
      </c>
      <c r="C4827" t="s">
        <v>8971</v>
      </c>
      <c r="D4827">
        <v>993.9</v>
      </c>
      <c r="E4827" t="s">
        <v>52</v>
      </c>
      <c r="F4827" t="s">
        <v>26</v>
      </c>
      <c r="G4827" t="s">
        <v>27</v>
      </c>
      <c r="H4827" t="s">
        <v>75</v>
      </c>
      <c r="I4827">
        <f>IF(OR(financial_transactions35[[#This Row],[amount]]&lt;$L$16, financial_transactions35[[#This Row],[amount]]&gt;$L$17), 1, 0)</f>
        <v>1</v>
      </c>
    </row>
    <row r="4828" spans="1:9">
      <c r="A4828" t="s">
        <v>8972</v>
      </c>
      <c r="B4828" s="3">
        <v>45483</v>
      </c>
      <c r="C4828" t="s">
        <v>8973</v>
      </c>
      <c r="D4828">
        <v>1891.05</v>
      </c>
      <c r="E4828" t="s">
        <v>67</v>
      </c>
      <c r="F4828" t="s">
        <v>20</v>
      </c>
      <c r="G4828" t="s">
        <v>39</v>
      </c>
      <c r="H4828" t="s">
        <v>53</v>
      </c>
      <c r="I4828">
        <f>IF(OR(financial_transactions35[[#This Row],[amount]]&lt;$L$16, financial_transactions35[[#This Row],[amount]]&gt;$L$17), 1, 0)</f>
        <v>1</v>
      </c>
    </row>
    <row r="4829" spans="1:9">
      <c r="A4829" t="s">
        <v>8974</v>
      </c>
      <c r="B4829" s="3">
        <v>45483</v>
      </c>
      <c r="C4829" t="s">
        <v>8975</v>
      </c>
      <c r="D4829">
        <v>183.57</v>
      </c>
      <c r="E4829" t="s">
        <v>16079</v>
      </c>
      <c r="F4829" t="s">
        <v>32</v>
      </c>
      <c r="G4829" t="s">
        <v>21</v>
      </c>
      <c r="H4829" t="s">
        <v>28</v>
      </c>
      <c r="I4829">
        <f>IF(OR(financial_transactions35[[#This Row],[amount]]&lt;$L$16, financial_transactions35[[#This Row],[amount]]&gt;$L$17), 1, 0)</f>
        <v>1</v>
      </c>
    </row>
    <row r="4830" spans="1:9">
      <c r="A4830" t="s">
        <v>8976</v>
      </c>
      <c r="B4830" s="3">
        <v>45483</v>
      </c>
      <c r="C4830" t="s">
        <v>3071</v>
      </c>
      <c r="D4830">
        <v>1984.78</v>
      </c>
      <c r="E4830" t="s">
        <v>70</v>
      </c>
      <c r="F4830" t="s">
        <v>61</v>
      </c>
      <c r="G4830" t="s">
        <v>21</v>
      </c>
      <c r="H4830" t="s">
        <v>94</v>
      </c>
      <c r="I4830">
        <f>IF(OR(financial_transactions35[[#This Row],[amount]]&lt;$L$16, financial_transactions35[[#This Row],[amount]]&gt;$L$17), 1, 0)</f>
        <v>1</v>
      </c>
    </row>
    <row r="4831" spans="1:9">
      <c r="A4831" t="s">
        <v>8977</v>
      </c>
      <c r="B4831" s="3">
        <v>45483</v>
      </c>
      <c r="C4831" t="s">
        <v>4292</v>
      </c>
      <c r="D4831">
        <v>513.69000000000005</v>
      </c>
      <c r="E4831" t="s">
        <v>31</v>
      </c>
      <c r="F4831" t="s">
        <v>26</v>
      </c>
      <c r="G4831" t="s">
        <v>39</v>
      </c>
      <c r="H4831" t="s">
        <v>75</v>
      </c>
      <c r="I4831">
        <f>IF(OR(financial_transactions35[[#This Row],[amount]]&lt;$L$16, financial_transactions35[[#This Row],[amount]]&gt;$L$17), 1, 0)</f>
        <v>1</v>
      </c>
    </row>
    <row r="4832" spans="1:9">
      <c r="A4832" t="s">
        <v>8978</v>
      </c>
      <c r="B4832" s="3">
        <v>45483</v>
      </c>
      <c r="C4832" t="s">
        <v>411</v>
      </c>
      <c r="D4832">
        <v>163.09</v>
      </c>
      <c r="E4832" t="s">
        <v>64</v>
      </c>
      <c r="F4832" t="s">
        <v>32</v>
      </c>
      <c r="G4832" t="s">
        <v>48</v>
      </c>
      <c r="H4832" t="s">
        <v>87</v>
      </c>
      <c r="I4832">
        <f>IF(OR(financial_transactions35[[#This Row],[amount]]&lt;$L$16, financial_transactions35[[#This Row],[amount]]&gt;$L$17), 1, 0)</f>
        <v>1</v>
      </c>
    </row>
    <row r="4833" spans="1:9">
      <c r="A4833" t="s">
        <v>8979</v>
      </c>
      <c r="B4833" s="3">
        <v>45483</v>
      </c>
      <c r="C4833" t="s">
        <v>8980</v>
      </c>
      <c r="D4833">
        <v>1969.04</v>
      </c>
      <c r="E4833" t="s">
        <v>25</v>
      </c>
      <c r="F4833" t="s">
        <v>26</v>
      </c>
      <c r="G4833" t="s">
        <v>39</v>
      </c>
      <c r="H4833" t="s">
        <v>176</v>
      </c>
      <c r="I4833">
        <f>IF(OR(financial_transactions35[[#This Row],[amount]]&lt;$L$16, financial_transactions35[[#This Row],[amount]]&gt;$L$17), 1, 0)</f>
        <v>1</v>
      </c>
    </row>
    <row r="4834" spans="1:9">
      <c r="A4834" t="s">
        <v>8981</v>
      </c>
      <c r="B4834" s="3">
        <v>45483</v>
      </c>
      <c r="C4834" t="s">
        <v>8982</v>
      </c>
      <c r="D4834">
        <v>142.11000000000001</v>
      </c>
      <c r="E4834" t="s">
        <v>47</v>
      </c>
      <c r="F4834" t="s">
        <v>32</v>
      </c>
      <c r="G4834" t="s">
        <v>27</v>
      </c>
      <c r="H4834" t="s">
        <v>87</v>
      </c>
      <c r="I4834">
        <f>IF(OR(financial_transactions35[[#This Row],[amount]]&lt;$L$16, financial_transactions35[[#This Row],[amount]]&gt;$L$17), 1, 0)</f>
        <v>1</v>
      </c>
    </row>
    <row r="4835" spans="1:9">
      <c r="A4835" t="s">
        <v>8983</v>
      </c>
      <c r="B4835" s="3">
        <v>45483</v>
      </c>
      <c r="C4835" t="s">
        <v>1477</v>
      </c>
      <c r="D4835">
        <v>1171.4000000000001</v>
      </c>
      <c r="E4835" t="s">
        <v>122</v>
      </c>
      <c r="F4835" t="s">
        <v>61</v>
      </c>
      <c r="G4835" t="s">
        <v>48</v>
      </c>
      <c r="H4835" t="s">
        <v>123</v>
      </c>
      <c r="I4835">
        <f>IF(OR(financial_transactions35[[#This Row],[amount]]&lt;$L$16, financial_transactions35[[#This Row],[amount]]&gt;$L$17), 1, 0)</f>
        <v>1</v>
      </c>
    </row>
    <row r="4836" spans="1:9">
      <c r="A4836" t="s">
        <v>8984</v>
      </c>
      <c r="B4836" s="3">
        <v>45483</v>
      </c>
      <c r="C4836" t="s">
        <v>2400</v>
      </c>
      <c r="D4836">
        <v>933.01</v>
      </c>
      <c r="E4836" t="s">
        <v>31</v>
      </c>
      <c r="F4836" t="s">
        <v>32</v>
      </c>
      <c r="G4836" t="s">
        <v>27</v>
      </c>
      <c r="H4836" t="s">
        <v>57</v>
      </c>
      <c r="I4836">
        <f>IF(OR(financial_transactions35[[#This Row],[amount]]&lt;$L$16, financial_transactions35[[#This Row],[amount]]&gt;$L$17), 1, 0)</f>
        <v>1</v>
      </c>
    </row>
    <row r="4837" spans="1:9">
      <c r="A4837" t="s">
        <v>8985</v>
      </c>
      <c r="B4837" s="3">
        <v>45483</v>
      </c>
      <c r="C4837" t="s">
        <v>8986</v>
      </c>
      <c r="D4837">
        <v>487.04</v>
      </c>
      <c r="E4837" t="s">
        <v>122</v>
      </c>
      <c r="F4837" t="s">
        <v>61</v>
      </c>
      <c r="G4837" t="s">
        <v>27</v>
      </c>
      <c r="H4837" t="s">
        <v>44</v>
      </c>
      <c r="I4837">
        <f>IF(OR(financial_transactions35[[#This Row],[amount]]&lt;$L$16, financial_transactions35[[#This Row],[amount]]&gt;$L$17), 1, 0)</f>
        <v>1</v>
      </c>
    </row>
    <row r="4838" spans="1:9">
      <c r="A4838" t="s">
        <v>8987</v>
      </c>
      <c r="B4838" s="3">
        <v>45483</v>
      </c>
      <c r="C4838" t="s">
        <v>131</v>
      </c>
      <c r="D4838">
        <v>645.52</v>
      </c>
      <c r="E4838" t="s">
        <v>64</v>
      </c>
      <c r="F4838" t="s">
        <v>61</v>
      </c>
      <c r="G4838" t="s">
        <v>27</v>
      </c>
      <c r="H4838" t="s">
        <v>22</v>
      </c>
      <c r="I4838">
        <f>IF(OR(financial_transactions35[[#This Row],[amount]]&lt;$L$16, financial_transactions35[[#This Row],[amount]]&gt;$L$17), 1, 0)</f>
        <v>1</v>
      </c>
    </row>
    <row r="4839" spans="1:9">
      <c r="A4839" t="s">
        <v>8988</v>
      </c>
      <c r="B4839" s="3">
        <v>45483</v>
      </c>
      <c r="C4839" t="s">
        <v>8224</v>
      </c>
      <c r="D4839">
        <v>19781.349999999999</v>
      </c>
      <c r="E4839" t="s">
        <v>122</v>
      </c>
      <c r="F4839" t="s">
        <v>32</v>
      </c>
      <c r="G4839" t="s">
        <v>27</v>
      </c>
      <c r="H4839" t="s">
        <v>44</v>
      </c>
      <c r="I4839">
        <f>IF(OR(financial_transactions35[[#This Row],[amount]]&lt;$L$16, financial_transactions35[[#This Row],[amount]]&gt;$L$17), 1, 0)</f>
        <v>1</v>
      </c>
    </row>
    <row r="4840" spans="1:9">
      <c r="A4840" t="s">
        <v>8989</v>
      </c>
      <c r="B4840" s="3">
        <v>45483</v>
      </c>
      <c r="C4840" t="s">
        <v>8990</v>
      </c>
      <c r="D4840">
        <v>766.46</v>
      </c>
      <c r="E4840" t="s">
        <v>122</v>
      </c>
      <c r="F4840" t="s">
        <v>61</v>
      </c>
      <c r="G4840" t="s">
        <v>39</v>
      </c>
      <c r="H4840" t="s">
        <v>33</v>
      </c>
      <c r="I4840">
        <f>IF(OR(financial_transactions35[[#This Row],[amount]]&lt;$L$16, financial_transactions35[[#This Row],[amount]]&gt;$L$17), 1, 0)</f>
        <v>1</v>
      </c>
    </row>
    <row r="4841" spans="1:9">
      <c r="A4841" t="s">
        <v>8991</v>
      </c>
      <c r="B4841" s="3">
        <v>45483</v>
      </c>
      <c r="C4841" t="s">
        <v>8992</v>
      </c>
      <c r="D4841">
        <v>1503.75</v>
      </c>
      <c r="E4841" t="s">
        <v>25</v>
      </c>
      <c r="F4841" t="s">
        <v>20</v>
      </c>
      <c r="G4841" t="s">
        <v>21</v>
      </c>
      <c r="H4841" t="s">
        <v>28</v>
      </c>
      <c r="I4841">
        <f>IF(OR(financial_transactions35[[#This Row],[amount]]&lt;$L$16, financial_transactions35[[#This Row],[amount]]&gt;$L$17), 1, 0)</f>
        <v>1</v>
      </c>
    </row>
    <row r="4842" spans="1:9">
      <c r="A4842" t="s">
        <v>8993</v>
      </c>
      <c r="B4842" s="3">
        <v>45483</v>
      </c>
      <c r="C4842" t="s">
        <v>5843</v>
      </c>
      <c r="D4842">
        <v>820.34</v>
      </c>
      <c r="E4842" t="s">
        <v>31</v>
      </c>
      <c r="F4842" t="s">
        <v>61</v>
      </c>
      <c r="G4842" t="s">
        <v>27</v>
      </c>
      <c r="H4842" t="s">
        <v>87</v>
      </c>
      <c r="I4842">
        <f>IF(OR(financial_transactions35[[#This Row],[amount]]&lt;$L$16, financial_transactions35[[#This Row],[amount]]&gt;$L$17), 1, 0)</f>
        <v>1</v>
      </c>
    </row>
    <row r="4843" spans="1:9">
      <c r="A4843" t="s">
        <v>8994</v>
      </c>
      <c r="B4843" s="3">
        <v>45483</v>
      </c>
      <c r="C4843" t="s">
        <v>2541</v>
      </c>
      <c r="D4843">
        <v>1909.04</v>
      </c>
      <c r="E4843" t="s">
        <v>19</v>
      </c>
      <c r="F4843" t="s">
        <v>26</v>
      </c>
      <c r="G4843" t="s">
        <v>48</v>
      </c>
      <c r="H4843" t="s">
        <v>123</v>
      </c>
      <c r="I4843">
        <f>IF(OR(financial_transactions35[[#This Row],[amount]]&lt;$L$16, financial_transactions35[[#This Row],[amount]]&gt;$L$17), 1, 0)</f>
        <v>1</v>
      </c>
    </row>
    <row r="4844" spans="1:9">
      <c r="A4844" t="s">
        <v>8995</v>
      </c>
      <c r="B4844" s="3">
        <v>45483</v>
      </c>
      <c r="C4844" t="s">
        <v>8996</v>
      </c>
      <c r="D4844">
        <v>991.6</v>
      </c>
      <c r="E4844" t="s">
        <v>122</v>
      </c>
      <c r="F4844" t="s">
        <v>61</v>
      </c>
      <c r="G4844" t="s">
        <v>21</v>
      </c>
      <c r="H4844" t="s">
        <v>28</v>
      </c>
      <c r="I4844">
        <f>IF(OR(financial_transactions35[[#This Row],[amount]]&lt;$L$16, financial_transactions35[[#This Row],[amount]]&gt;$L$17), 1, 0)</f>
        <v>1</v>
      </c>
    </row>
    <row r="4845" spans="1:9">
      <c r="A4845" t="s">
        <v>8997</v>
      </c>
      <c r="B4845" s="3">
        <v>45483</v>
      </c>
      <c r="C4845" t="s">
        <v>8998</v>
      </c>
      <c r="D4845">
        <v>1149.1600000000001</v>
      </c>
      <c r="E4845" t="s">
        <v>122</v>
      </c>
      <c r="F4845" t="s">
        <v>26</v>
      </c>
      <c r="G4845" t="s">
        <v>27</v>
      </c>
      <c r="H4845" t="s">
        <v>75</v>
      </c>
      <c r="I4845">
        <f>IF(OR(financial_transactions35[[#This Row],[amount]]&lt;$L$16, financial_transactions35[[#This Row],[amount]]&gt;$L$17), 1, 0)</f>
        <v>1</v>
      </c>
    </row>
    <row r="4846" spans="1:9">
      <c r="A4846" t="s">
        <v>8999</v>
      </c>
      <c r="B4846" s="3">
        <v>45483</v>
      </c>
      <c r="C4846" t="s">
        <v>3562</v>
      </c>
      <c r="D4846">
        <v>1032.31</v>
      </c>
      <c r="E4846" t="s">
        <v>122</v>
      </c>
      <c r="F4846" t="s">
        <v>26</v>
      </c>
      <c r="G4846" t="s">
        <v>48</v>
      </c>
      <c r="H4846" t="s">
        <v>87</v>
      </c>
      <c r="I4846">
        <f>IF(OR(financial_transactions35[[#This Row],[amount]]&lt;$L$16, financial_transactions35[[#This Row],[amount]]&gt;$L$17), 1, 0)</f>
        <v>1</v>
      </c>
    </row>
    <row r="4847" spans="1:9">
      <c r="A4847" t="s">
        <v>9000</v>
      </c>
      <c r="B4847" s="3">
        <v>45484</v>
      </c>
      <c r="C4847" t="s">
        <v>9001</v>
      </c>
      <c r="D4847">
        <v>806.46</v>
      </c>
      <c r="E4847" t="s">
        <v>16110</v>
      </c>
      <c r="F4847" t="s">
        <v>26</v>
      </c>
      <c r="G4847" t="s">
        <v>27</v>
      </c>
      <c r="H4847" t="s">
        <v>33</v>
      </c>
      <c r="I4847">
        <f>IF(OR(financial_transactions35[[#This Row],[amount]]&lt;$L$16, financial_transactions35[[#This Row],[amount]]&gt;$L$17), 1, 0)</f>
        <v>1</v>
      </c>
    </row>
    <row r="4848" spans="1:9">
      <c r="A4848" t="s">
        <v>9002</v>
      </c>
      <c r="B4848" s="3">
        <v>45484</v>
      </c>
      <c r="C4848" t="s">
        <v>2305</v>
      </c>
      <c r="D4848">
        <v>1101.8800000000001</v>
      </c>
      <c r="E4848" t="s">
        <v>67</v>
      </c>
      <c r="F4848" t="s">
        <v>61</v>
      </c>
      <c r="G4848" t="s">
        <v>48</v>
      </c>
      <c r="H4848" t="s">
        <v>44</v>
      </c>
      <c r="I4848">
        <f>IF(OR(financial_transactions35[[#This Row],[amount]]&lt;$L$16, financial_transactions35[[#This Row],[amount]]&gt;$L$17), 1, 0)</f>
        <v>1</v>
      </c>
    </row>
    <row r="4849" spans="1:9">
      <c r="A4849" t="s">
        <v>9003</v>
      </c>
      <c r="B4849" s="3">
        <v>45484</v>
      </c>
      <c r="C4849" t="s">
        <v>9004</v>
      </c>
      <c r="D4849">
        <v>305.06</v>
      </c>
      <c r="E4849" t="s">
        <v>25</v>
      </c>
      <c r="F4849" t="s">
        <v>61</v>
      </c>
      <c r="G4849" t="s">
        <v>39</v>
      </c>
      <c r="H4849" t="s">
        <v>22</v>
      </c>
      <c r="I4849">
        <f>IF(OR(financial_transactions35[[#This Row],[amount]]&lt;$L$16, financial_transactions35[[#This Row],[amount]]&gt;$L$17), 1, 0)</f>
        <v>1</v>
      </c>
    </row>
    <row r="4850" spans="1:9">
      <c r="A4850" t="s">
        <v>9005</v>
      </c>
      <c r="B4850" s="3">
        <v>45484</v>
      </c>
      <c r="C4850" t="s">
        <v>9006</v>
      </c>
      <c r="D4850">
        <v>84.36</v>
      </c>
      <c r="E4850" t="s">
        <v>70</v>
      </c>
      <c r="F4850" t="s">
        <v>61</v>
      </c>
      <c r="G4850" t="s">
        <v>21</v>
      </c>
      <c r="H4850" t="s">
        <v>40</v>
      </c>
      <c r="I4850">
        <f>IF(OR(financial_transactions35[[#This Row],[amount]]&lt;$L$16, financial_transactions35[[#This Row],[amount]]&gt;$L$17), 1, 0)</f>
        <v>1</v>
      </c>
    </row>
    <row r="4851" spans="1:9">
      <c r="A4851" t="s">
        <v>9007</v>
      </c>
      <c r="B4851" s="3">
        <v>45484</v>
      </c>
      <c r="C4851" t="s">
        <v>9008</v>
      </c>
      <c r="D4851">
        <v>1453.57</v>
      </c>
      <c r="E4851" t="s">
        <v>31</v>
      </c>
      <c r="F4851" t="s">
        <v>20</v>
      </c>
      <c r="G4851" t="s">
        <v>27</v>
      </c>
      <c r="H4851" t="s">
        <v>109</v>
      </c>
      <c r="I4851">
        <f>IF(OR(financial_transactions35[[#This Row],[amount]]&lt;$L$16, financial_transactions35[[#This Row],[amount]]&gt;$L$17), 1, 0)</f>
        <v>1</v>
      </c>
    </row>
    <row r="4852" spans="1:9">
      <c r="A4852" t="s">
        <v>9009</v>
      </c>
      <c r="B4852" s="3">
        <v>45484</v>
      </c>
      <c r="C4852" t="s">
        <v>2367</v>
      </c>
      <c r="D4852">
        <v>774.94</v>
      </c>
      <c r="E4852" t="s">
        <v>122</v>
      </c>
      <c r="F4852" t="s">
        <v>20</v>
      </c>
      <c r="G4852" t="s">
        <v>39</v>
      </c>
      <c r="H4852" t="s">
        <v>40</v>
      </c>
      <c r="I4852">
        <f>IF(OR(financial_transactions35[[#This Row],[amount]]&lt;$L$16, financial_transactions35[[#This Row],[amount]]&gt;$L$17), 1, 0)</f>
        <v>1</v>
      </c>
    </row>
    <row r="4853" spans="1:9">
      <c r="A4853" t="s">
        <v>9011</v>
      </c>
      <c r="B4853" s="3">
        <v>45484</v>
      </c>
      <c r="C4853" t="s">
        <v>9012</v>
      </c>
      <c r="D4853">
        <v>968.96</v>
      </c>
      <c r="E4853" t="s">
        <v>19</v>
      </c>
      <c r="F4853" t="s">
        <v>20</v>
      </c>
      <c r="G4853" t="s">
        <v>21</v>
      </c>
      <c r="H4853" t="s">
        <v>49</v>
      </c>
      <c r="I4853">
        <f>IF(OR(financial_transactions35[[#This Row],[amount]]&lt;$L$16, financial_transactions35[[#This Row],[amount]]&gt;$L$17), 1, 0)</f>
        <v>1</v>
      </c>
    </row>
    <row r="4854" spans="1:9">
      <c r="A4854" t="s">
        <v>9013</v>
      </c>
      <c r="B4854" s="3">
        <v>45484</v>
      </c>
      <c r="C4854" t="s">
        <v>9014</v>
      </c>
      <c r="D4854">
        <v>1594.86</v>
      </c>
      <c r="E4854" t="s">
        <v>122</v>
      </c>
      <c r="F4854" t="s">
        <v>32</v>
      </c>
      <c r="G4854" t="s">
        <v>27</v>
      </c>
      <c r="H4854" t="s">
        <v>94</v>
      </c>
      <c r="I4854">
        <f>IF(OR(financial_transactions35[[#This Row],[amount]]&lt;$L$16, financial_transactions35[[#This Row],[amount]]&gt;$L$17), 1, 0)</f>
        <v>1</v>
      </c>
    </row>
    <row r="4855" spans="1:9">
      <c r="A4855" t="s">
        <v>9015</v>
      </c>
      <c r="B4855" s="3">
        <v>45484</v>
      </c>
      <c r="C4855" t="s">
        <v>6544</v>
      </c>
      <c r="D4855">
        <v>9380.1200000000008</v>
      </c>
      <c r="E4855" t="s">
        <v>70</v>
      </c>
      <c r="F4855" t="s">
        <v>32</v>
      </c>
      <c r="G4855" t="s">
        <v>27</v>
      </c>
      <c r="H4855" t="s">
        <v>123</v>
      </c>
      <c r="I4855">
        <f>IF(OR(financial_transactions35[[#This Row],[amount]]&lt;$L$16, financial_transactions35[[#This Row],[amount]]&gt;$L$17), 1, 0)</f>
        <v>1</v>
      </c>
    </row>
    <row r="4856" spans="1:9">
      <c r="A4856" t="s">
        <v>9016</v>
      </c>
      <c r="B4856" s="3">
        <v>45484</v>
      </c>
      <c r="C4856" t="s">
        <v>9017</v>
      </c>
      <c r="D4856">
        <v>1642.41</v>
      </c>
      <c r="E4856" t="s">
        <v>16110</v>
      </c>
      <c r="F4856" t="s">
        <v>32</v>
      </c>
      <c r="G4856" t="s">
        <v>27</v>
      </c>
      <c r="H4856" t="s">
        <v>87</v>
      </c>
      <c r="I4856">
        <f>IF(OR(financial_transactions35[[#This Row],[amount]]&lt;$L$16, financial_transactions35[[#This Row],[amount]]&gt;$L$17), 1, 0)</f>
        <v>1</v>
      </c>
    </row>
    <row r="4857" spans="1:9">
      <c r="A4857" t="s">
        <v>9018</v>
      </c>
      <c r="B4857" s="3">
        <v>45484</v>
      </c>
      <c r="C4857" t="s">
        <v>9019</v>
      </c>
      <c r="D4857">
        <v>1965.39</v>
      </c>
      <c r="E4857" t="s">
        <v>25</v>
      </c>
      <c r="F4857" t="s">
        <v>61</v>
      </c>
      <c r="G4857" t="s">
        <v>27</v>
      </c>
      <c r="H4857" t="s">
        <v>53</v>
      </c>
      <c r="I4857">
        <f>IF(OR(financial_transactions35[[#This Row],[amount]]&lt;$L$16, financial_transactions35[[#This Row],[amount]]&gt;$L$17), 1, 0)</f>
        <v>1</v>
      </c>
    </row>
    <row r="4858" spans="1:9">
      <c r="A4858" t="s">
        <v>9020</v>
      </c>
      <c r="B4858" s="3">
        <v>45484</v>
      </c>
      <c r="C4858" t="s">
        <v>2189</v>
      </c>
      <c r="D4858">
        <v>499.67</v>
      </c>
      <c r="E4858" t="s">
        <v>52</v>
      </c>
      <c r="F4858" t="s">
        <v>26</v>
      </c>
      <c r="G4858" t="s">
        <v>39</v>
      </c>
      <c r="H4858" t="s">
        <v>16080</v>
      </c>
      <c r="I4858">
        <f>IF(OR(financial_transactions35[[#This Row],[amount]]&lt;$L$16, financial_transactions35[[#This Row],[amount]]&gt;$L$17), 1, 0)</f>
        <v>1</v>
      </c>
    </row>
    <row r="4859" spans="1:9">
      <c r="A4859" t="s">
        <v>9021</v>
      </c>
      <c r="B4859" s="3">
        <v>45484</v>
      </c>
      <c r="C4859" t="s">
        <v>2843</v>
      </c>
      <c r="D4859">
        <v>1600.12</v>
      </c>
      <c r="E4859" t="s">
        <v>47</v>
      </c>
      <c r="F4859" t="s">
        <v>32</v>
      </c>
      <c r="G4859" t="s">
        <v>21</v>
      </c>
      <c r="H4859" t="s">
        <v>109</v>
      </c>
      <c r="I4859">
        <f>IF(OR(financial_transactions35[[#This Row],[amount]]&lt;$L$16, financial_transactions35[[#This Row],[amount]]&gt;$L$17), 1, 0)</f>
        <v>1</v>
      </c>
    </row>
    <row r="4860" spans="1:9">
      <c r="A4860" t="s">
        <v>9022</v>
      </c>
      <c r="B4860" s="3">
        <v>45484</v>
      </c>
      <c r="C4860" t="s">
        <v>6027</v>
      </c>
      <c r="D4860">
        <v>1554.72</v>
      </c>
      <c r="E4860" t="s">
        <v>16110</v>
      </c>
      <c r="F4860" t="s">
        <v>20</v>
      </c>
      <c r="G4860" t="s">
        <v>39</v>
      </c>
      <c r="H4860" t="s">
        <v>49</v>
      </c>
      <c r="I4860">
        <f>IF(OR(financial_transactions35[[#This Row],[amount]]&lt;$L$16, financial_transactions35[[#This Row],[amount]]&gt;$L$17), 1, 0)</f>
        <v>1</v>
      </c>
    </row>
    <row r="4861" spans="1:9">
      <c r="A4861" t="s">
        <v>9025</v>
      </c>
      <c r="B4861" s="3">
        <v>45484</v>
      </c>
      <c r="C4861" t="s">
        <v>9026</v>
      </c>
      <c r="D4861">
        <v>1767.33</v>
      </c>
      <c r="E4861" t="s">
        <v>122</v>
      </c>
      <c r="F4861" t="s">
        <v>32</v>
      </c>
      <c r="G4861" t="s">
        <v>27</v>
      </c>
      <c r="H4861" t="s">
        <v>75</v>
      </c>
      <c r="I4861">
        <f>IF(OR(financial_transactions35[[#This Row],[amount]]&lt;$L$16, financial_transactions35[[#This Row],[amount]]&gt;$L$17), 1, 0)</f>
        <v>1</v>
      </c>
    </row>
    <row r="4862" spans="1:9">
      <c r="A4862" t="s">
        <v>9027</v>
      </c>
      <c r="B4862" s="3">
        <v>45484</v>
      </c>
      <c r="C4862" t="s">
        <v>3315</v>
      </c>
      <c r="D4862">
        <v>1059.6199999999999</v>
      </c>
      <c r="E4862" t="s">
        <v>64</v>
      </c>
      <c r="F4862" t="s">
        <v>61</v>
      </c>
      <c r="G4862" t="s">
        <v>48</v>
      </c>
      <c r="H4862" t="s">
        <v>33</v>
      </c>
      <c r="I4862">
        <f>IF(OR(financial_transactions35[[#This Row],[amount]]&lt;$L$16, financial_transactions35[[#This Row],[amount]]&gt;$L$17), 1, 0)</f>
        <v>1</v>
      </c>
    </row>
    <row r="4863" spans="1:9">
      <c r="A4863" t="s">
        <v>9028</v>
      </c>
      <c r="B4863" s="3">
        <v>45484</v>
      </c>
      <c r="C4863" t="s">
        <v>9029</v>
      </c>
      <c r="D4863">
        <v>1894.83</v>
      </c>
      <c r="E4863" t="s">
        <v>122</v>
      </c>
      <c r="F4863" t="s">
        <v>32</v>
      </c>
      <c r="G4863" t="s">
        <v>48</v>
      </c>
      <c r="H4863" t="s">
        <v>16080</v>
      </c>
      <c r="I4863">
        <f>IF(OR(financial_transactions35[[#This Row],[amount]]&lt;$L$16, financial_transactions35[[#This Row],[amount]]&gt;$L$17), 1, 0)</f>
        <v>1</v>
      </c>
    </row>
    <row r="4864" spans="1:9">
      <c r="A4864" t="s">
        <v>9030</v>
      </c>
      <c r="B4864" s="3">
        <v>45484</v>
      </c>
      <c r="C4864" t="s">
        <v>9031</v>
      </c>
      <c r="D4864">
        <v>1252.6600000000001</v>
      </c>
      <c r="E4864" t="s">
        <v>52</v>
      </c>
      <c r="F4864" t="s">
        <v>32</v>
      </c>
      <c r="G4864" t="s">
        <v>27</v>
      </c>
      <c r="H4864" t="s">
        <v>109</v>
      </c>
      <c r="I4864">
        <f>IF(OR(financial_transactions35[[#This Row],[amount]]&lt;$L$16, financial_transactions35[[#This Row],[amount]]&gt;$L$17), 1, 0)</f>
        <v>1</v>
      </c>
    </row>
    <row r="4865" spans="1:9">
      <c r="A4865" t="s">
        <v>9032</v>
      </c>
      <c r="B4865" s="3">
        <v>45484</v>
      </c>
      <c r="C4865" t="s">
        <v>9033</v>
      </c>
      <c r="D4865">
        <v>1678.26</v>
      </c>
      <c r="E4865" t="s">
        <v>16110</v>
      </c>
      <c r="F4865" t="s">
        <v>32</v>
      </c>
      <c r="G4865" t="s">
        <v>27</v>
      </c>
      <c r="H4865" t="s">
        <v>176</v>
      </c>
      <c r="I4865">
        <f>IF(OR(financial_transactions35[[#This Row],[amount]]&lt;$L$16, financial_transactions35[[#This Row],[amount]]&gt;$L$17), 1, 0)</f>
        <v>1</v>
      </c>
    </row>
    <row r="4866" spans="1:9">
      <c r="A4866" t="s">
        <v>9034</v>
      </c>
      <c r="B4866" s="3">
        <v>45484</v>
      </c>
      <c r="C4866" t="s">
        <v>7922</v>
      </c>
      <c r="D4866">
        <v>1941.8</v>
      </c>
      <c r="E4866" t="s">
        <v>52</v>
      </c>
      <c r="F4866" t="s">
        <v>32</v>
      </c>
      <c r="G4866" t="s">
        <v>21</v>
      </c>
      <c r="H4866" t="s">
        <v>176</v>
      </c>
      <c r="I4866">
        <f>IF(OR(financial_transactions35[[#This Row],[amount]]&lt;$L$16, financial_transactions35[[#This Row],[amount]]&gt;$L$17), 1, 0)</f>
        <v>1</v>
      </c>
    </row>
    <row r="4867" spans="1:9">
      <c r="A4867" t="s">
        <v>9035</v>
      </c>
      <c r="B4867" s="3">
        <v>45484</v>
      </c>
      <c r="C4867" t="s">
        <v>2501</v>
      </c>
      <c r="D4867">
        <v>217.95</v>
      </c>
      <c r="E4867" t="s">
        <v>52</v>
      </c>
      <c r="F4867" t="s">
        <v>61</v>
      </c>
      <c r="G4867" t="s">
        <v>48</v>
      </c>
      <c r="H4867" t="s">
        <v>123</v>
      </c>
      <c r="I4867">
        <f>IF(OR(financial_transactions35[[#This Row],[amount]]&lt;$L$16, financial_transactions35[[#This Row],[amount]]&gt;$L$17), 1, 0)</f>
        <v>1</v>
      </c>
    </row>
    <row r="4868" spans="1:9">
      <c r="A4868" t="s">
        <v>9036</v>
      </c>
      <c r="B4868" s="3">
        <v>45484</v>
      </c>
      <c r="C4868" t="s">
        <v>5469</v>
      </c>
      <c r="D4868">
        <v>381.66</v>
      </c>
      <c r="E4868" t="s">
        <v>70</v>
      </c>
      <c r="F4868" t="s">
        <v>32</v>
      </c>
      <c r="G4868" t="s">
        <v>39</v>
      </c>
      <c r="H4868" t="s">
        <v>40</v>
      </c>
      <c r="I4868">
        <f>IF(OR(financial_transactions35[[#This Row],[amount]]&lt;$L$16, financial_transactions35[[#This Row],[amount]]&gt;$L$17), 1, 0)</f>
        <v>1</v>
      </c>
    </row>
    <row r="4869" spans="1:9">
      <c r="A4869" t="s">
        <v>9037</v>
      </c>
      <c r="B4869" s="3">
        <v>45484</v>
      </c>
      <c r="C4869" t="s">
        <v>6592</v>
      </c>
      <c r="D4869">
        <v>6503.82</v>
      </c>
      <c r="E4869" t="s">
        <v>70</v>
      </c>
      <c r="F4869" t="s">
        <v>26</v>
      </c>
      <c r="G4869" t="s">
        <v>39</v>
      </c>
      <c r="H4869" t="s">
        <v>53</v>
      </c>
      <c r="I4869">
        <f>IF(OR(financial_transactions35[[#This Row],[amount]]&lt;$L$16, financial_transactions35[[#This Row],[amount]]&gt;$L$17), 1, 0)</f>
        <v>1</v>
      </c>
    </row>
    <row r="4870" spans="1:9">
      <c r="A4870" t="s">
        <v>9038</v>
      </c>
      <c r="B4870" s="3">
        <v>45484</v>
      </c>
      <c r="C4870" t="s">
        <v>2985</v>
      </c>
      <c r="D4870">
        <v>540.01</v>
      </c>
      <c r="E4870" t="s">
        <v>47</v>
      </c>
      <c r="F4870" t="s">
        <v>61</v>
      </c>
      <c r="G4870" t="s">
        <v>48</v>
      </c>
      <c r="H4870" t="s">
        <v>28</v>
      </c>
      <c r="I4870">
        <f>IF(OR(financial_transactions35[[#This Row],[amount]]&lt;$L$16, financial_transactions35[[#This Row],[amount]]&gt;$L$17), 1, 0)</f>
        <v>1</v>
      </c>
    </row>
    <row r="4871" spans="1:9">
      <c r="A4871" t="s">
        <v>9039</v>
      </c>
      <c r="B4871" s="3">
        <v>45484</v>
      </c>
      <c r="C4871" t="s">
        <v>9040</v>
      </c>
      <c r="D4871">
        <v>594.97</v>
      </c>
      <c r="E4871" t="s">
        <v>31</v>
      </c>
      <c r="F4871" t="s">
        <v>26</v>
      </c>
      <c r="G4871" t="s">
        <v>48</v>
      </c>
      <c r="H4871" t="s">
        <v>44</v>
      </c>
      <c r="I4871">
        <f>IF(OR(financial_transactions35[[#This Row],[amount]]&lt;$L$16, financial_transactions35[[#This Row],[amount]]&gt;$L$17), 1, 0)</f>
        <v>1</v>
      </c>
    </row>
    <row r="4872" spans="1:9">
      <c r="A4872" t="s">
        <v>9041</v>
      </c>
      <c r="B4872" s="3">
        <v>45484</v>
      </c>
      <c r="C4872" t="s">
        <v>9042</v>
      </c>
      <c r="D4872">
        <v>320.77999999999997</v>
      </c>
      <c r="E4872" t="s">
        <v>47</v>
      </c>
      <c r="F4872" t="s">
        <v>61</v>
      </c>
      <c r="G4872" t="s">
        <v>27</v>
      </c>
      <c r="H4872" t="s">
        <v>176</v>
      </c>
      <c r="I4872">
        <f>IF(OR(financial_transactions35[[#This Row],[amount]]&lt;$L$16, financial_transactions35[[#This Row],[amount]]&gt;$L$17), 1, 0)</f>
        <v>1</v>
      </c>
    </row>
    <row r="4873" spans="1:9">
      <c r="A4873" t="s">
        <v>9043</v>
      </c>
      <c r="B4873" s="3">
        <v>45484</v>
      </c>
      <c r="C4873" t="s">
        <v>9044</v>
      </c>
      <c r="D4873">
        <v>883.06</v>
      </c>
      <c r="E4873" t="s">
        <v>25</v>
      </c>
      <c r="F4873" t="s">
        <v>20</v>
      </c>
      <c r="G4873" t="s">
        <v>39</v>
      </c>
      <c r="H4873" t="s">
        <v>109</v>
      </c>
      <c r="I4873">
        <f>IF(OR(financial_transactions35[[#This Row],[amount]]&lt;$L$16, financial_transactions35[[#This Row],[amount]]&gt;$L$17), 1, 0)</f>
        <v>1</v>
      </c>
    </row>
    <row r="4874" spans="1:9">
      <c r="A4874" t="s">
        <v>9045</v>
      </c>
      <c r="B4874" s="3">
        <v>45485</v>
      </c>
      <c r="C4874" t="s">
        <v>2406</v>
      </c>
      <c r="D4874">
        <v>1867.91</v>
      </c>
      <c r="E4874" t="s">
        <v>122</v>
      </c>
      <c r="F4874" t="s">
        <v>26</v>
      </c>
      <c r="G4874" t="s">
        <v>21</v>
      </c>
      <c r="H4874" t="s">
        <v>94</v>
      </c>
      <c r="I4874">
        <f>IF(OR(financial_transactions35[[#This Row],[amount]]&lt;$L$16, financial_transactions35[[#This Row],[amount]]&gt;$L$17), 1, 0)</f>
        <v>1</v>
      </c>
    </row>
    <row r="4875" spans="1:9">
      <c r="A4875" t="s">
        <v>9046</v>
      </c>
      <c r="B4875" s="3">
        <v>45485</v>
      </c>
      <c r="C4875" t="s">
        <v>7086</v>
      </c>
      <c r="D4875">
        <v>1902.45</v>
      </c>
      <c r="E4875" t="s">
        <v>16079</v>
      </c>
      <c r="F4875" t="s">
        <v>20</v>
      </c>
      <c r="G4875" t="s">
        <v>48</v>
      </c>
      <c r="H4875" t="s">
        <v>94</v>
      </c>
      <c r="I4875">
        <f>IF(OR(financial_transactions35[[#This Row],[amount]]&lt;$L$16, financial_transactions35[[#This Row],[amount]]&gt;$L$17), 1, 0)</f>
        <v>1</v>
      </c>
    </row>
    <row r="4876" spans="1:9">
      <c r="A4876" t="s">
        <v>9047</v>
      </c>
      <c r="B4876" s="3">
        <v>45485</v>
      </c>
      <c r="C4876" t="s">
        <v>2165</v>
      </c>
      <c r="D4876">
        <v>1903.76</v>
      </c>
      <c r="E4876" t="s">
        <v>67</v>
      </c>
      <c r="F4876" t="s">
        <v>20</v>
      </c>
      <c r="G4876" t="s">
        <v>27</v>
      </c>
      <c r="H4876" t="s">
        <v>16080</v>
      </c>
      <c r="I4876">
        <f>IF(OR(financial_transactions35[[#This Row],[amount]]&lt;$L$16, financial_transactions35[[#This Row],[amount]]&gt;$L$17), 1, 0)</f>
        <v>1</v>
      </c>
    </row>
    <row r="4877" spans="1:9">
      <c r="A4877" t="s">
        <v>9048</v>
      </c>
      <c r="B4877" s="3">
        <v>45485</v>
      </c>
      <c r="C4877" t="s">
        <v>3224</v>
      </c>
      <c r="D4877">
        <v>1240.52</v>
      </c>
      <c r="E4877" t="s">
        <v>47</v>
      </c>
      <c r="F4877" t="s">
        <v>26</v>
      </c>
      <c r="G4877" t="s">
        <v>21</v>
      </c>
      <c r="H4877" t="s">
        <v>44</v>
      </c>
      <c r="I4877">
        <f>IF(OR(financial_transactions35[[#This Row],[amount]]&lt;$L$16, financial_transactions35[[#This Row],[amount]]&gt;$L$17), 1, 0)</f>
        <v>1</v>
      </c>
    </row>
    <row r="4878" spans="1:9">
      <c r="A4878" t="s">
        <v>9049</v>
      </c>
      <c r="B4878" s="3">
        <v>45485</v>
      </c>
      <c r="C4878" t="s">
        <v>9050</v>
      </c>
      <c r="D4878">
        <v>551.04999999999995</v>
      </c>
      <c r="E4878" t="s">
        <v>47</v>
      </c>
      <c r="F4878" t="s">
        <v>61</v>
      </c>
      <c r="G4878" t="s">
        <v>39</v>
      </c>
      <c r="H4878" t="s">
        <v>22</v>
      </c>
      <c r="I4878">
        <f>IF(OR(financial_transactions35[[#This Row],[amount]]&lt;$L$16, financial_transactions35[[#This Row],[amount]]&gt;$L$17), 1, 0)</f>
        <v>1</v>
      </c>
    </row>
    <row r="4879" spans="1:9">
      <c r="A4879" t="s">
        <v>9051</v>
      </c>
      <c r="B4879" s="3">
        <v>45485</v>
      </c>
      <c r="C4879" t="s">
        <v>2810</v>
      </c>
      <c r="D4879">
        <v>1942.63</v>
      </c>
      <c r="E4879" t="s">
        <v>25</v>
      </c>
      <c r="F4879" t="s">
        <v>20</v>
      </c>
      <c r="G4879" t="s">
        <v>21</v>
      </c>
      <c r="H4879" t="s">
        <v>176</v>
      </c>
      <c r="I4879">
        <f>IF(OR(financial_transactions35[[#This Row],[amount]]&lt;$L$16, financial_transactions35[[#This Row],[amount]]&gt;$L$17), 1, 0)</f>
        <v>1</v>
      </c>
    </row>
    <row r="4880" spans="1:9">
      <c r="A4880" t="s">
        <v>9052</v>
      </c>
      <c r="B4880" s="3">
        <v>45485</v>
      </c>
      <c r="C4880" t="s">
        <v>9053</v>
      </c>
      <c r="D4880">
        <v>688.12</v>
      </c>
      <c r="E4880" t="s">
        <v>52</v>
      </c>
      <c r="F4880" t="s">
        <v>20</v>
      </c>
      <c r="G4880" t="s">
        <v>21</v>
      </c>
      <c r="H4880" t="s">
        <v>22</v>
      </c>
      <c r="I4880">
        <f>IF(OR(financial_transactions35[[#This Row],[amount]]&lt;$L$16, financial_transactions35[[#This Row],[amount]]&gt;$L$17), 1, 0)</f>
        <v>1</v>
      </c>
    </row>
    <row r="4881" spans="1:9">
      <c r="A4881" t="s">
        <v>9054</v>
      </c>
      <c r="B4881" s="3">
        <v>45485</v>
      </c>
      <c r="C4881" t="s">
        <v>802</v>
      </c>
      <c r="D4881">
        <v>463.78</v>
      </c>
      <c r="E4881" t="s">
        <v>122</v>
      </c>
      <c r="F4881" t="s">
        <v>32</v>
      </c>
      <c r="G4881" t="s">
        <v>27</v>
      </c>
      <c r="H4881" t="s">
        <v>44</v>
      </c>
      <c r="I4881">
        <f>IF(OR(financial_transactions35[[#This Row],[amount]]&lt;$L$16, financial_transactions35[[#This Row],[amount]]&gt;$L$17), 1, 0)</f>
        <v>1</v>
      </c>
    </row>
    <row r="4882" spans="1:9">
      <c r="A4882" t="s">
        <v>9055</v>
      </c>
      <c r="B4882" s="3">
        <v>45485</v>
      </c>
      <c r="C4882" t="s">
        <v>1481</v>
      </c>
      <c r="D4882">
        <v>1297.52</v>
      </c>
      <c r="E4882" t="s">
        <v>67</v>
      </c>
      <c r="F4882" t="s">
        <v>26</v>
      </c>
      <c r="G4882" t="s">
        <v>27</v>
      </c>
      <c r="H4882" t="s">
        <v>87</v>
      </c>
      <c r="I4882">
        <f>IF(OR(financial_transactions35[[#This Row],[amount]]&lt;$L$16, financial_transactions35[[#This Row],[amount]]&gt;$L$17), 1, 0)</f>
        <v>1</v>
      </c>
    </row>
    <row r="4883" spans="1:9">
      <c r="A4883" t="s">
        <v>9056</v>
      </c>
      <c r="B4883" s="3">
        <v>45485</v>
      </c>
      <c r="C4883" t="s">
        <v>9057</v>
      </c>
      <c r="D4883">
        <v>118.56</v>
      </c>
      <c r="E4883" t="s">
        <v>122</v>
      </c>
      <c r="F4883" t="s">
        <v>61</v>
      </c>
      <c r="G4883" t="s">
        <v>27</v>
      </c>
      <c r="H4883" t="s">
        <v>53</v>
      </c>
      <c r="I4883">
        <f>IF(OR(financial_transactions35[[#This Row],[amount]]&lt;$L$16, financial_transactions35[[#This Row],[amount]]&gt;$L$17), 1, 0)</f>
        <v>1</v>
      </c>
    </row>
    <row r="4884" spans="1:9">
      <c r="A4884" t="s">
        <v>9058</v>
      </c>
      <c r="B4884" s="3">
        <v>45485</v>
      </c>
      <c r="C4884" t="s">
        <v>7405</v>
      </c>
      <c r="D4884">
        <v>296.11</v>
      </c>
      <c r="E4884" t="s">
        <v>64</v>
      </c>
      <c r="F4884" t="s">
        <v>32</v>
      </c>
      <c r="G4884" t="s">
        <v>21</v>
      </c>
      <c r="H4884" t="s">
        <v>75</v>
      </c>
      <c r="I4884">
        <f>IF(OR(financial_transactions35[[#This Row],[amount]]&lt;$L$16, financial_transactions35[[#This Row],[amount]]&gt;$L$17), 1, 0)</f>
        <v>1</v>
      </c>
    </row>
    <row r="4885" spans="1:9">
      <c r="A4885" t="s">
        <v>9059</v>
      </c>
      <c r="B4885" s="3">
        <v>45485</v>
      </c>
      <c r="C4885" t="s">
        <v>1281</v>
      </c>
      <c r="D4885">
        <v>131.18</v>
      </c>
      <c r="E4885" t="s">
        <v>25</v>
      </c>
      <c r="F4885" t="s">
        <v>61</v>
      </c>
      <c r="G4885" t="s">
        <v>39</v>
      </c>
      <c r="H4885" t="s">
        <v>176</v>
      </c>
      <c r="I4885">
        <f>IF(OR(financial_transactions35[[#This Row],[amount]]&lt;$L$16, financial_transactions35[[#This Row],[amount]]&gt;$L$17), 1, 0)</f>
        <v>1</v>
      </c>
    </row>
    <row r="4886" spans="1:9">
      <c r="A4886" t="s">
        <v>9062</v>
      </c>
      <c r="B4886" s="3">
        <v>45485</v>
      </c>
      <c r="C4886" t="s">
        <v>9063</v>
      </c>
      <c r="D4886">
        <v>890.77</v>
      </c>
      <c r="E4886" t="s">
        <v>70</v>
      </c>
      <c r="F4886" t="s">
        <v>20</v>
      </c>
      <c r="G4886" t="s">
        <v>48</v>
      </c>
      <c r="H4886" t="s">
        <v>16080</v>
      </c>
      <c r="I4886">
        <f>IF(OR(financial_transactions35[[#This Row],[amount]]&lt;$L$16, financial_transactions35[[#This Row],[amount]]&gt;$L$17), 1, 0)</f>
        <v>1</v>
      </c>
    </row>
    <row r="4887" spans="1:9">
      <c r="A4887" t="s">
        <v>9064</v>
      </c>
      <c r="B4887" s="3">
        <v>45485</v>
      </c>
      <c r="C4887" t="s">
        <v>4526</v>
      </c>
      <c r="D4887">
        <v>1905.89</v>
      </c>
      <c r="E4887" t="s">
        <v>67</v>
      </c>
      <c r="F4887" t="s">
        <v>61</v>
      </c>
      <c r="G4887" t="s">
        <v>27</v>
      </c>
      <c r="H4887" t="s">
        <v>16080</v>
      </c>
      <c r="I4887">
        <f>IF(OR(financial_transactions35[[#This Row],[amount]]&lt;$L$16, financial_transactions35[[#This Row],[amount]]&gt;$L$17), 1, 0)</f>
        <v>1</v>
      </c>
    </row>
    <row r="4888" spans="1:9">
      <c r="A4888" t="s">
        <v>9065</v>
      </c>
      <c r="B4888" s="3">
        <v>45485</v>
      </c>
      <c r="C4888" t="s">
        <v>9066</v>
      </c>
      <c r="D4888">
        <v>1530.53</v>
      </c>
      <c r="E4888" t="s">
        <v>64</v>
      </c>
      <c r="F4888" t="s">
        <v>26</v>
      </c>
      <c r="G4888" t="s">
        <v>39</v>
      </c>
      <c r="H4888" t="s">
        <v>40</v>
      </c>
      <c r="I4888">
        <f>IF(OR(financial_transactions35[[#This Row],[amount]]&lt;$L$16, financial_transactions35[[#This Row],[amount]]&gt;$L$17), 1, 0)</f>
        <v>1</v>
      </c>
    </row>
    <row r="4889" spans="1:9">
      <c r="A4889" t="s">
        <v>9067</v>
      </c>
      <c r="B4889" s="3">
        <v>45485</v>
      </c>
      <c r="C4889" t="s">
        <v>3153</v>
      </c>
      <c r="D4889">
        <v>228.29</v>
      </c>
      <c r="E4889" t="s">
        <v>122</v>
      </c>
      <c r="F4889" t="s">
        <v>32</v>
      </c>
      <c r="G4889" t="s">
        <v>21</v>
      </c>
      <c r="H4889" t="s">
        <v>123</v>
      </c>
      <c r="I4889">
        <f>IF(OR(financial_transactions35[[#This Row],[amount]]&lt;$L$16, financial_transactions35[[#This Row],[amount]]&gt;$L$17), 1, 0)</f>
        <v>1</v>
      </c>
    </row>
    <row r="4890" spans="1:9">
      <c r="A4890" t="s">
        <v>9068</v>
      </c>
      <c r="B4890" s="3">
        <v>45485</v>
      </c>
      <c r="C4890" t="s">
        <v>3275</v>
      </c>
      <c r="D4890">
        <v>1923.5</v>
      </c>
      <c r="E4890" t="s">
        <v>64</v>
      </c>
      <c r="F4890" t="s">
        <v>20</v>
      </c>
      <c r="G4890" t="s">
        <v>27</v>
      </c>
      <c r="H4890" t="s">
        <v>28</v>
      </c>
      <c r="I4890">
        <f>IF(OR(financial_transactions35[[#This Row],[amount]]&lt;$L$16, financial_transactions35[[#This Row],[amount]]&gt;$L$17), 1, 0)</f>
        <v>1</v>
      </c>
    </row>
    <row r="4891" spans="1:9">
      <c r="A4891" t="s">
        <v>9069</v>
      </c>
      <c r="B4891" s="3">
        <v>45485</v>
      </c>
      <c r="C4891" t="s">
        <v>5961</v>
      </c>
      <c r="D4891">
        <v>155.58000000000001</v>
      </c>
      <c r="E4891" t="s">
        <v>16079</v>
      </c>
      <c r="F4891" t="s">
        <v>61</v>
      </c>
      <c r="G4891" t="s">
        <v>39</v>
      </c>
      <c r="H4891" t="s">
        <v>87</v>
      </c>
      <c r="I4891">
        <f>IF(OR(financial_transactions35[[#This Row],[amount]]&lt;$L$16, financial_transactions35[[#This Row],[amount]]&gt;$L$17), 1, 0)</f>
        <v>1</v>
      </c>
    </row>
    <row r="4892" spans="1:9">
      <c r="A4892" t="s">
        <v>9070</v>
      </c>
      <c r="B4892" s="3">
        <v>45485</v>
      </c>
      <c r="C4892" t="s">
        <v>7345</v>
      </c>
      <c r="D4892">
        <v>1461.52</v>
      </c>
      <c r="E4892" t="s">
        <v>31</v>
      </c>
      <c r="F4892" t="s">
        <v>61</v>
      </c>
      <c r="G4892" t="s">
        <v>39</v>
      </c>
      <c r="H4892" t="s">
        <v>176</v>
      </c>
      <c r="I4892">
        <f>IF(OR(financial_transactions35[[#This Row],[amount]]&lt;$L$16, financial_transactions35[[#This Row],[amount]]&gt;$L$17), 1, 0)</f>
        <v>1</v>
      </c>
    </row>
    <row r="4893" spans="1:9">
      <c r="A4893" t="s">
        <v>9071</v>
      </c>
      <c r="B4893" s="3">
        <v>45485</v>
      </c>
      <c r="C4893" t="s">
        <v>9072</v>
      </c>
      <c r="D4893">
        <v>100.05</v>
      </c>
      <c r="E4893" t="s">
        <v>31</v>
      </c>
      <c r="F4893" t="s">
        <v>61</v>
      </c>
      <c r="G4893" t="s">
        <v>27</v>
      </c>
      <c r="H4893" t="s">
        <v>57</v>
      </c>
      <c r="I4893">
        <f>IF(OR(financial_transactions35[[#This Row],[amount]]&lt;$L$16, financial_transactions35[[#This Row],[amount]]&gt;$L$17), 1, 0)</f>
        <v>1</v>
      </c>
    </row>
    <row r="4894" spans="1:9">
      <c r="A4894" t="s">
        <v>9073</v>
      </c>
      <c r="B4894" s="3">
        <v>45485</v>
      </c>
      <c r="C4894" t="s">
        <v>3636</v>
      </c>
      <c r="D4894">
        <v>1168.4000000000001</v>
      </c>
      <c r="E4894" t="s">
        <v>52</v>
      </c>
      <c r="F4894" t="s">
        <v>26</v>
      </c>
      <c r="G4894" t="s">
        <v>21</v>
      </c>
      <c r="H4894" t="s">
        <v>28</v>
      </c>
      <c r="I4894">
        <f>IF(OR(financial_transactions35[[#This Row],[amount]]&lt;$L$16, financial_transactions35[[#This Row],[amount]]&gt;$L$17), 1, 0)</f>
        <v>1</v>
      </c>
    </row>
    <row r="4895" spans="1:9">
      <c r="A4895" t="s">
        <v>9074</v>
      </c>
      <c r="B4895" s="3">
        <v>45485</v>
      </c>
      <c r="C4895" t="s">
        <v>9075</v>
      </c>
      <c r="D4895">
        <v>371.49</v>
      </c>
      <c r="E4895" t="s">
        <v>25</v>
      </c>
      <c r="F4895" t="s">
        <v>26</v>
      </c>
      <c r="G4895" t="s">
        <v>48</v>
      </c>
      <c r="H4895" t="s">
        <v>176</v>
      </c>
      <c r="I4895">
        <f>IF(OR(financial_transactions35[[#This Row],[amount]]&lt;$L$16, financial_transactions35[[#This Row],[amount]]&gt;$L$17), 1, 0)</f>
        <v>1</v>
      </c>
    </row>
    <row r="4896" spans="1:9">
      <c r="A4896" t="s">
        <v>9076</v>
      </c>
      <c r="B4896" s="3">
        <v>45486</v>
      </c>
      <c r="C4896" t="s">
        <v>9053</v>
      </c>
      <c r="D4896">
        <v>1042.76</v>
      </c>
      <c r="E4896" t="s">
        <v>67</v>
      </c>
      <c r="F4896" t="s">
        <v>61</v>
      </c>
      <c r="G4896" t="s">
        <v>21</v>
      </c>
      <c r="H4896" t="s">
        <v>57</v>
      </c>
      <c r="I4896">
        <f>IF(OR(financial_transactions35[[#This Row],[amount]]&lt;$L$16, financial_transactions35[[#This Row],[amount]]&gt;$L$17), 1, 0)</f>
        <v>1</v>
      </c>
    </row>
    <row r="4897" spans="1:9">
      <c r="A4897" t="s">
        <v>9077</v>
      </c>
      <c r="B4897" s="3">
        <v>45486</v>
      </c>
      <c r="C4897" t="s">
        <v>9078</v>
      </c>
      <c r="D4897">
        <v>136.72999999999999</v>
      </c>
      <c r="E4897" t="s">
        <v>67</v>
      </c>
      <c r="F4897" t="s">
        <v>26</v>
      </c>
      <c r="G4897" t="s">
        <v>48</v>
      </c>
      <c r="H4897" t="s">
        <v>94</v>
      </c>
      <c r="I4897">
        <f>IF(OR(financial_transactions35[[#This Row],[amount]]&lt;$L$16, financial_transactions35[[#This Row],[amount]]&gt;$L$17), 1, 0)</f>
        <v>1</v>
      </c>
    </row>
    <row r="4898" spans="1:9">
      <c r="A4898" t="s">
        <v>9079</v>
      </c>
      <c r="B4898" s="3">
        <v>45486</v>
      </c>
      <c r="C4898" t="s">
        <v>9080</v>
      </c>
      <c r="D4898">
        <v>533.16</v>
      </c>
      <c r="E4898" t="s">
        <v>67</v>
      </c>
      <c r="F4898" t="s">
        <v>61</v>
      </c>
      <c r="G4898" t="s">
        <v>39</v>
      </c>
      <c r="H4898" t="s">
        <v>40</v>
      </c>
      <c r="I4898">
        <f>IF(OR(financial_transactions35[[#This Row],[amount]]&lt;$L$16, financial_transactions35[[#This Row],[amount]]&gt;$L$17), 1, 0)</f>
        <v>1</v>
      </c>
    </row>
    <row r="4899" spans="1:9">
      <c r="A4899" t="s">
        <v>9081</v>
      </c>
      <c r="B4899" s="3">
        <v>45486</v>
      </c>
      <c r="C4899" t="s">
        <v>6027</v>
      </c>
      <c r="D4899">
        <v>387.64</v>
      </c>
      <c r="E4899" t="s">
        <v>16110</v>
      </c>
      <c r="F4899" t="s">
        <v>32</v>
      </c>
      <c r="G4899" t="s">
        <v>27</v>
      </c>
      <c r="H4899" t="s">
        <v>53</v>
      </c>
      <c r="I4899">
        <f>IF(OR(financial_transactions35[[#This Row],[amount]]&lt;$L$16, financial_transactions35[[#This Row],[amount]]&gt;$L$17), 1, 0)</f>
        <v>1</v>
      </c>
    </row>
    <row r="4900" spans="1:9">
      <c r="A4900" t="s">
        <v>9082</v>
      </c>
      <c r="B4900" s="3">
        <v>45486</v>
      </c>
      <c r="C4900" t="s">
        <v>2633</v>
      </c>
      <c r="D4900">
        <v>1497.16</v>
      </c>
      <c r="E4900" t="s">
        <v>64</v>
      </c>
      <c r="F4900" t="s">
        <v>61</v>
      </c>
      <c r="G4900" t="s">
        <v>48</v>
      </c>
      <c r="H4900" t="s">
        <v>22</v>
      </c>
      <c r="I4900">
        <f>IF(OR(financial_transactions35[[#This Row],[amount]]&lt;$L$16, financial_transactions35[[#This Row],[amount]]&gt;$L$17), 1, 0)</f>
        <v>1</v>
      </c>
    </row>
    <row r="4901" spans="1:9">
      <c r="A4901" t="s">
        <v>9083</v>
      </c>
      <c r="B4901" s="3">
        <v>45486</v>
      </c>
      <c r="C4901" t="s">
        <v>3910</v>
      </c>
      <c r="D4901">
        <v>1626.83</v>
      </c>
      <c r="E4901" t="s">
        <v>31</v>
      </c>
      <c r="F4901" t="s">
        <v>26</v>
      </c>
      <c r="G4901" t="s">
        <v>21</v>
      </c>
      <c r="H4901" t="s">
        <v>176</v>
      </c>
      <c r="I4901">
        <f>IF(OR(financial_transactions35[[#This Row],[amount]]&lt;$L$16, financial_transactions35[[#This Row],[amount]]&gt;$L$17), 1, 0)</f>
        <v>1</v>
      </c>
    </row>
    <row r="4902" spans="1:9">
      <c r="A4902" t="s">
        <v>9084</v>
      </c>
      <c r="B4902" s="3">
        <v>45486</v>
      </c>
      <c r="C4902" t="s">
        <v>2012</v>
      </c>
      <c r="D4902">
        <v>905.01</v>
      </c>
      <c r="E4902" t="s">
        <v>70</v>
      </c>
      <c r="F4902" t="s">
        <v>32</v>
      </c>
      <c r="G4902" t="s">
        <v>21</v>
      </c>
      <c r="H4902" t="s">
        <v>16080</v>
      </c>
      <c r="I4902">
        <f>IF(OR(financial_transactions35[[#This Row],[amount]]&lt;$L$16, financial_transactions35[[#This Row],[amount]]&gt;$L$17), 1, 0)</f>
        <v>1</v>
      </c>
    </row>
    <row r="4903" spans="1:9">
      <c r="A4903" t="s">
        <v>9085</v>
      </c>
      <c r="B4903" s="3">
        <v>45486</v>
      </c>
      <c r="C4903" t="s">
        <v>9086</v>
      </c>
      <c r="D4903">
        <v>1628.45</v>
      </c>
      <c r="E4903" t="s">
        <v>31</v>
      </c>
      <c r="F4903" t="s">
        <v>20</v>
      </c>
      <c r="G4903" t="s">
        <v>39</v>
      </c>
      <c r="H4903" t="s">
        <v>176</v>
      </c>
      <c r="I4903">
        <f>IF(OR(financial_transactions35[[#This Row],[amount]]&lt;$L$16, financial_transactions35[[#This Row],[amount]]&gt;$L$17), 1, 0)</f>
        <v>1</v>
      </c>
    </row>
    <row r="4904" spans="1:9">
      <c r="A4904" t="s">
        <v>9087</v>
      </c>
      <c r="B4904" s="3">
        <v>45486</v>
      </c>
      <c r="C4904" t="s">
        <v>9088</v>
      </c>
      <c r="D4904">
        <v>413.3</v>
      </c>
      <c r="E4904" t="s">
        <v>25</v>
      </c>
      <c r="F4904" t="s">
        <v>26</v>
      </c>
      <c r="G4904" t="s">
        <v>27</v>
      </c>
      <c r="H4904" t="s">
        <v>33</v>
      </c>
      <c r="I4904">
        <f>IF(OR(financial_transactions35[[#This Row],[amount]]&lt;$L$16, financial_transactions35[[#This Row],[amount]]&gt;$L$17), 1, 0)</f>
        <v>1</v>
      </c>
    </row>
    <row r="4905" spans="1:9">
      <c r="A4905" t="s">
        <v>9089</v>
      </c>
      <c r="B4905" s="3">
        <v>45486</v>
      </c>
      <c r="C4905" t="s">
        <v>9090</v>
      </c>
      <c r="D4905">
        <v>519.39</v>
      </c>
      <c r="E4905" t="s">
        <v>122</v>
      </c>
      <c r="F4905" t="s">
        <v>20</v>
      </c>
      <c r="G4905" t="s">
        <v>39</v>
      </c>
      <c r="H4905" t="s">
        <v>16080</v>
      </c>
      <c r="I4905">
        <f>IF(OR(financial_transactions35[[#This Row],[amount]]&lt;$L$16, financial_transactions35[[#This Row],[amount]]&gt;$L$17), 1, 0)</f>
        <v>1</v>
      </c>
    </row>
    <row r="4906" spans="1:9">
      <c r="A4906" t="s">
        <v>9091</v>
      </c>
      <c r="B4906" s="3">
        <v>45486</v>
      </c>
      <c r="C4906" t="s">
        <v>9092</v>
      </c>
      <c r="D4906">
        <v>1334.56</v>
      </c>
      <c r="E4906" t="s">
        <v>67</v>
      </c>
      <c r="F4906" t="s">
        <v>32</v>
      </c>
      <c r="G4906" t="s">
        <v>48</v>
      </c>
      <c r="H4906" t="s">
        <v>28</v>
      </c>
      <c r="I4906">
        <f>IF(OR(financial_transactions35[[#This Row],[amount]]&lt;$L$16, financial_transactions35[[#This Row],[amount]]&gt;$L$17), 1, 0)</f>
        <v>1</v>
      </c>
    </row>
    <row r="4907" spans="1:9">
      <c r="A4907" t="s">
        <v>9093</v>
      </c>
      <c r="B4907" s="3">
        <v>45486</v>
      </c>
      <c r="C4907" t="s">
        <v>100</v>
      </c>
      <c r="D4907">
        <v>1306.24</v>
      </c>
      <c r="E4907" t="s">
        <v>47</v>
      </c>
      <c r="F4907" t="s">
        <v>26</v>
      </c>
      <c r="G4907" t="s">
        <v>48</v>
      </c>
      <c r="H4907" t="s">
        <v>109</v>
      </c>
      <c r="I4907">
        <f>IF(OR(financial_transactions35[[#This Row],[amount]]&lt;$L$16, financial_transactions35[[#This Row],[amount]]&gt;$L$17), 1, 0)</f>
        <v>1</v>
      </c>
    </row>
    <row r="4908" spans="1:9">
      <c r="A4908" t="s">
        <v>9096</v>
      </c>
      <c r="B4908" s="3">
        <v>45486</v>
      </c>
      <c r="C4908" t="s">
        <v>9097</v>
      </c>
      <c r="D4908">
        <v>752.78</v>
      </c>
      <c r="E4908" t="s">
        <v>16079</v>
      </c>
      <c r="F4908" t="s">
        <v>61</v>
      </c>
      <c r="G4908" t="s">
        <v>39</v>
      </c>
      <c r="H4908" t="s">
        <v>40</v>
      </c>
      <c r="I4908">
        <f>IF(OR(financial_transactions35[[#This Row],[amount]]&lt;$L$16, financial_transactions35[[#This Row],[amount]]&gt;$L$17), 1, 0)</f>
        <v>1</v>
      </c>
    </row>
    <row r="4909" spans="1:9">
      <c r="A4909" t="s">
        <v>9098</v>
      </c>
      <c r="B4909" s="3">
        <v>45486</v>
      </c>
      <c r="C4909" t="s">
        <v>1949</v>
      </c>
      <c r="D4909">
        <v>705.64</v>
      </c>
      <c r="E4909" t="s">
        <v>16110</v>
      </c>
      <c r="F4909" t="s">
        <v>26</v>
      </c>
      <c r="G4909" t="s">
        <v>21</v>
      </c>
      <c r="H4909" t="s">
        <v>87</v>
      </c>
      <c r="I4909">
        <f>IF(OR(financial_transactions35[[#This Row],[amount]]&lt;$L$16, financial_transactions35[[#This Row],[amount]]&gt;$L$17), 1, 0)</f>
        <v>1</v>
      </c>
    </row>
    <row r="4910" spans="1:9">
      <c r="A4910" t="s">
        <v>9099</v>
      </c>
      <c r="B4910" s="3">
        <v>45486</v>
      </c>
      <c r="C4910" t="s">
        <v>4994</v>
      </c>
      <c r="D4910">
        <v>167.1</v>
      </c>
      <c r="E4910" t="s">
        <v>31</v>
      </c>
      <c r="F4910" t="s">
        <v>32</v>
      </c>
      <c r="G4910" t="s">
        <v>39</v>
      </c>
      <c r="H4910" t="s">
        <v>176</v>
      </c>
      <c r="I4910">
        <f>IF(OR(financial_transactions35[[#This Row],[amount]]&lt;$L$16, financial_transactions35[[#This Row],[amount]]&gt;$L$17), 1, 0)</f>
        <v>1</v>
      </c>
    </row>
    <row r="4911" spans="1:9">
      <c r="A4911" t="s">
        <v>9100</v>
      </c>
      <c r="B4911" s="3">
        <v>45486</v>
      </c>
      <c r="C4911" t="s">
        <v>9101</v>
      </c>
      <c r="D4911">
        <v>1785.7</v>
      </c>
      <c r="E4911" t="s">
        <v>19</v>
      </c>
      <c r="F4911" t="s">
        <v>61</v>
      </c>
      <c r="G4911" t="s">
        <v>21</v>
      </c>
      <c r="H4911" t="s">
        <v>36</v>
      </c>
      <c r="I4911">
        <f>IF(OR(financial_transactions35[[#This Row],[amount]]&lt;$L$16, financial_transactions35[[#This Row],[amount]]&gt;$L$17), 1, 0)</f>
        <v>1</v>
      </c>
    </row>
    <row r="4912" spans="1:9">
      <c r="A4912" t="s">
        <v>9102</v>
      </c>
      <c r="B4912" s="3">
        <v>45486</v>
      </c>
      <c r="C4912" t="s">
        <v>7855</v>
      </c>
      <c r="D4912">
        <v>446.6</v>
      </c>
      <c r="E4912" t="s">
        <v>47</v>
      </c>
      <c r="F4912" t="s">
        <v>61</v>
      </c>
      <c r="G4912" t="s">
        <v>39</v>
      </c>
      <c r="H4912" t="s">
        <v>53</v>
      </c>
      <c r="I4912">
        <f>IF(OR(financial_transactions35[[#This Row],[amount]]&lt;$L$16, financial_transactions35[[#This Row],[amount]]&gt;$L$17), 1, 0)</f>
        <v>1</v>
      </c>
    </row>
    <row r="4913" spans="1:9">
      <c r="A4913" t="s">
        <v>9103</v>
      </c>
      <c r="B4913" s="3">
        <v>45486</v>
      </c>
      <c r="C4913" t="s">
        <v>2478</v>
      </c>
      <c r="D4913">
        <v>1700.93</v>
      </c>
      <c r="E4913" t="s">
        <v>122</v>
      </c>
      <c r="F4913" t="s">
        <v>32</v>
      </c>
      <c r="G4913" t="s">
        <v>21</v>
      </c>
      <c r="H4913" t="s">
        <v>75</v>
      </c>
      <c r="I4913">
        <f>IF(OR(financial_transactions35[[#This Row],[amount]]&lt;$L$16, financial_transactions35[[#This Row],[amount]]&gt;$L$17), 1, 0)</f>
        <v>1</v>
      </c>
    </row>
    <row r="4914" spans="1:9">
      <c r="A4914" t="s">
        <v>9104</v>
      </c>
      <c r="B4914" s="3">
        <v>45486</v>
      </c>
      <c r="C4914" t="s">
        <v>9105</v>
      </c>
      <c r="D4914">
        <v>379.3</v>
      </c>
      <c r="E4914" t="s">
        <v>31</v>
      </c>
      <c r="F4914" t="s">
        <v>26</v>
      </c>
      <c r="G4914" t="s">
        <v>27</v>
      </c>
      <c r="H4914" t="s">
        <v>75</v>
      </c>
      <c r="I4914">
        <f>IF(OR(financial_transactions35[[#This Row],[amount]]&lt;$L$16, financial_transactions35[[#This Row],[amount]]&gt;$L$17), 1, 0)</f>
        <v>1</v>
      </c>
    </row>
    <row r="4915" spans="1:9">
      <c r="A4915" t="s">
        <v>9106</v>
      </c>
      <c r="B4915" s="3">
        <v>45486</v>
      </c>
      <c r="C4915" t="s">
        <v>9107</v>
      </c>
      <c r="D4915">
        <v>223.78</v>
      </c>
      <c r="E4915" t="s">
        <v>64</v>
      </c>
      <c r="F4915" t="s">
        <v>20</v>
      </c>
      <c r="G4915" t="s">
        <v>48</v>
      </c>
      <c r="H4915" t="s">
        <v>28</v>
      </c>
      <c r="I4915">
        <f>IF(OR(financial_transactions35[[#This Row],[amount]]&lt;$L$16, financial_transactions35[[#This Row],[amount]]&gt;$L$17), 1, 0)</f>
        <v>1</v>
      </c>
    </row>
    <row r="4916" spans="1:9">
      <c r="A4916" t="s">
        <v>9108</v>
      </c>
      <c r="B4916" s="3">
        <v>45486</v>
      </c>
      <c r="C4916" t="s">
        <v>9109</v>
      </c>
      <c r="D4916">
        <v>1523.69</v>
      </c>
      <c r="E4916" t="s">
        <v>64</v>
      </c>
      <c r="F4916" t="s">
        <v>32</v>
      </c>
      <c r="G4916" t="s">
        <v>27</v>
      </c>
      <c r="H4916" t="s">
        <v>49</v>
      </c>
      <c r="I4916">
        <f>IF(OR(financial_transactions35[[#This Row],[amount]]&lt;$L$16, financial_transactions35[[#This Row],[amount]]&gt;$L$17), 1, 0)</f>
        <v>1</v>
      </c>
    </row>
    <row r="4917" spans="1:9">
      <c r="A4917" t="s">
        <v>9110</v>
      </c>
      <c r="B4917" s="3">
        <v>45486</v>
      </c>
      <c r="C4917" t="s">
        <v>5263</v>
      </c>
      <c r="D4917">
        <v>1079.3599999999999</v>
      </c>
      <c r="E4917" t="s">
        <v>31</v>
      </c>
      <c r="F4917" t="s">
        <v>61</v>
      </c>
      <c r="G4917" t="s">
        <v>27</v>
      </c>
      <c r="H4917" t="s">
        <v>28</v>
      </c>
      <c r="I4917">
        <f>IF(OR(financial_transactions35[[#This Row],[amount]]&lt;$L$16, financial_transactions35[[#This Row],[amount]]&gt;$L$17), 1, 0)</f>
        <v>1</v>
      </c>
    </row>
    <row r="4918" spans="1:9">
      <c r="A4918" t="s">
        <v>9111</v>
      </c>
      <c r="B4918" s="3">
        <v>45486</v>
      </c>
      <c r="C4918" t="s">
        <v>9112</v>
      </c>
      <c r="D4918">
        <v>1693.57</v>
      </c>
      <c r="E4918" t="s">
        <v>16110</v>
      </c>
      <c r="F4918" t="s">
        <v>20</v>
      </c>
      <c r="G4918" t="s">
        <v>48</v>
      </c>
      <c r="H4918" t="s">
        <v>22</v>
      </c>
      <c r="I4918">
        <f>IF(OR(financial_transactions35[[#This Row],[amount]]&lt;$L$16, financial_transactions35[[#This Row],[amount]]&gt;$L$17), 1, 0)</f>
        <v>1</v>
      </c>
    </row>
    <row r="4919" spans="1:9">
      <c r="A4919" t="s">
        <v>9113</v>
      </c>
      <c r="B4919" s="3">
        <v>45487</v>
      </c>
      <c r="C4919" t="s">
        <v>9114</v>
      </c>
      <c r="D4919">
        <v>777.85</v>
      </c>
      <c r="E4919" t="s">
        <v>52</v>
      </c>
      <c r="F4919" t="s">
        <v>61</v>
      </c>
      <c r="G4919" t="s">
        <v>48</v>
      </c>
      <c r="H4919" t="s">
        <v>94</v>
      </c>
      <c r="I4919">
        <f>IF(OR(financial_transactions35[[#This Row],[amount]]&lt;$L$16, financial_transactions35[[#This Row],[amount]]&gt;$L$17), 1, 0)</f>
        <v>1</v>
      </c>
    </row>
    <row r="4920" spans="1:9">
      <c r="A4920" t="s">
        <v>9115</v>
      </c>
      <c r="B4920" s="3">
        <v>45487</v>
      </c>
      <c r="C4920" t="s">
        <v>1901</v>
      </c>
      <c r="D4920">
        <v>406.29</v>
      </c>
      <c r="E4920" t="s">
        <v>122</v>
      </c>
      <c r="F4920" t="s">
        <v>61</v>
      </c>
      <c r="G4920" t="s">
        <v>48</v>
      </c>
      <c r="H4920" t="s">
        <v>22</v>
      </c>
      <c r="I4920">
        <f>IF(OR(financial_transactions35[[#This Row],[amount]]&lt;$L$16, financial_transactions35[[#This Row],[amount]]&gt;$L$17), 1, 0)</f>
        <v>1</v>
      </c>
    </row>
    <row r="4921" spans="1:9">
      <c r="A4921" t="s">
        <v>9116</v>
      </c>
      <c r="B4921" s="3">
        <v>45487</v>
      </c>
      <c r="C4921" t="s">
        <v>6762</v>
      </c>
      <c r="D4921">
        <v>564.28</v>
      </c>
      <c r="E4921" t="s">
        <v>25</v>
      </c>
      <c r="F4921" t="s">
        <v>32</v>
      </c>
      <c r="G4921" t="s">
        <v>27</v>
      </c>
      <c r="H4921" t="s">
        <v>28</v>
      </c>
      <c r="I4921">
        <f>IF(OR(financial_transactions35[[#This Row],[amount]]&lt;$L$16, financial_transactions35[[#This Row],[amount]]&gt;$L$17), 1, 0)</f>
        <v>1</v>
      </c>
    </row>
    <row r="4922" spans="1:9">
      <c r="A4922" t="s">
        <v>9117</v>
      </c>
      <c r="B4922" s="3">
        <v>45487</v>
      </c>
      <c r="C4922" t="s">
        <v>3000</v>
      </c>
      <c r="D4922">
        <v>1487.36</v>
      </c>
      <c r="E4922" t="s">
        <v>47</v>
      </c>
      <c r="F4922" t="s">
        <v>32</v>
      </c>
      <c r="G4922" t="s">
        <v>21</v>
      </c>
      <c r="H4922" t="s">
        <v>123</v>
      </c>
      <c r="I4922">
        <f>IF(OR(financial_transactions35[[#This Row],[amount]]&lt;$L$16, financial_transactions35[[#This Row],[amount]]&gt;$L$17), 1, 0)</f>
        <v>1</v>
      </c>
    </row>
    <row r="4923" spans="1:9">
      <c r="A4923" t="s">
        <v>9118</v>
      </c>
      <c r="B4923" s="3">
        <v>45487</v>
      </c>
      <c r="C4923" t="s">
        <v>1268</v>
      </c>
      <c r="D4923">
        <v>1895.15</v>
      </c>
      <c r="E4923" t="s">
        <v>64</v>
      </c>
      <c r="F4923" t="s">
        <v>26</v>
      </c>
      <c r="G4923" t="s">
        <v>39</v>
      </c>
      <c r="H4923" t="s">
        <v>49</v>
      </c>
      <c r="I4923">
        <f>IF(OR(financial_transactions35[[#This Row],[amount]]&lt;$L$16, financial_transactions35[[#This Row],[amount]]&gt;$L$17), 1, 0)</f>
        <v>1</v>
      </c>
    </row>
    <row r="4924" spans="1:9">
      <c r="A4924" t="s">
        <v>9119</v>
      </c>
      <c r="B4924" s="3">
        <v>45487</v>
      </c>
      <c r="C4924" t="s">
        <v>4877</v>
      </c>
      <c r="D4924">
        <v>1947.29</v>
      </c>
      <c r="E4924" t="s">
        <v>64</v>
      </c>
      <c r="F4924" t="s">
        <v>61</v>
      </c>
      <c r="G4924" t="s">
        <v>48</v>
      </c>
      <c r="H4924" t="s">
        <v>49</v>
      </c>
      <c r="I4924">
        <f>IF(OR(financial_transactions35[[#This Row],[amount]]&lt;$L$16, financial_transactions35[[#This Row],[amount]]&gt;$L$17), 1, 0)</f>
        <v>1</v>
      </c>
    </row>
    <row r="4925" spans="1:9">
      <c r="A4925" t="s">
        <v>9120</v>
      </c>
      <c r="B4925" s="3">
        <v>45487</v>
      </c>
      <c r="C4925" t="s">
        <v>2884</v>
      </c>
      <c r="D4925">
        <v>1140.8399999999999</v>
      </c>
      <c r="E4925" t="s">
        <v>122</v>
      </c>
      <c r="F4925" t="s">
        <v>20</v>
      </c>
      <c r="G4925" t="s">
        <v>39</v>
      </c>
      <c r="H4925" t="s">
        <v>49</v>
      </c>
      <c r="I4925">
        <f>IF(OR(financial_transactions35[[#This Row],[amount]]&lt;$L$16, financial_transactions35[[#This Row],[amount]]&gt;$L$17), 1, 0)</f>
        <v>1</v>
      </c>
    </row>
    <row r="4926" spans="1:9">
      <c r="A4926" t="s">
        <v>9121</v>
      </c>
      <c r="B4926" s="3">
        <v>45487</v>
      </c>
      <c r="C4926" t="s">
        <v>6731</v>
      </c>
      <c r="D4926">
        <v>1701.58</v>
      </c>
      <c r="E4926" t="s">
        <v>16079</v>
      </c>
      <c r="F4926" t="s">
        <v>20</v>
      </c>
      <c r="G4926" t="s">
        <v>48</v>
      </c>
      <c r="H4926" t="s">
        <v>176</v>
      </c>
      <c r="I4926">
        <f>IF(OR(financial_transactions35[[#This Row],[amount]]&lt;$L$16, financial_transactions35[[#This Row],[amount]]&gt;$L$17), 1, 0)</f>
        <v>1</v>
      </c>
    </row>
    <row r="4927" spans="1:9">
      <c r="A4927" t="s">
        <v>9122</v>
      </c>
      <c r="B4927" s="3">
        <v>45487</v>
      </c>
      <c r="C4927" t="s">
        <v>9123</v>
      </c>
      <c r="D4927">
        <v>865.09</v>
      </c>
      <c r="E4927" t="s">
        <v>70</v>
      </c>
      <c r="F4927" t="s">
        <v>61</v>
      </c>
      <c r="G4927" t="s">
        <v>27</v>
      </c>
      <c r="H4927" t="s">
        <v>109</v>
      </c>
      <c r="I4927">
        <f>IF(OR(financial_transactions35[[#This Row],[amount]]&lt;$L$16, financial_transactions35[[#This Row],[amount]]&gt;$L$17), 1, 0)</f>
        <v>1</v>
      </c>
    </row>
    <row r="4928" spans="1:9">
      <c r="A4928" t="s">
        <v>9124</v>
      </c>
      <c r="B4928" s="3">
        <v>45487</v>
      </c>
      <c r="C4928" t="s">
        <v>9125</v>
      </c>
      <c r="D4928">
        <v>232.36</v>
      </c>
      <c r="E4928" t="s">
        <v>67</v>
      </c>
      <c r="F4928" t="s">
        <v>26</v>
      </c>
      <c r="G4928" t="s">
        <v>27</v>
      </c>
      <c r="H4928" t="s">
        <v>176</v>
      </c>
      <c r="I4928">
        <f>IF(OR(financial_transactions35[[#This Row],[amount]]&lt;$L$16, financial_transactions35[[#This Row],[amount]]&gt;$L$17), 1, 0)</f>
        <v>1</v>
      </c>
    </row>
    <row r="4929" spans="1:9">
      <c r="A4929" t="s">
        <v>9126</v>
      </c>
      <c r="B4929" s="3">
        <v>45487</v>
      </c>
      <c r="C4929" t="s">
        <v>9127</v>
      </c>
      <c r="D4929">
        <v>1912.38</v>
      </c>
      <c r="E4929" t="s">
        <v>25</v>
      </c>
      <c r="F4929" t="s">
        <v>61</v>
      </c>
      <c r="G4929" t="s">
        <v>27</v>
      </c>
      <c r="H4929" t="s">
        <v>36</v>
      </c>
      <c r="I4929">
        <f>IF(OR(financial_transactions35[[#This Row],[amount]]&lt;$L$16, financial_transactions35[[#This Row],[amount]]&gt;$L$17), 1, 0)</f>
        <v>1</v>
      </c>
    </row>
    <row r="4930" spans="1:9">
      <c r="A4930" t="s">
        <v>9128</v>
      </c>
      <c r="B4930" s="3">
        <v>45487</v>
      </c>
      <c r="C4930" t="s">
        <v>7304</v>
      </c>
      <c r="D4930">
        <v>182.02</v>
      </c>
      <c r="E4930" t="s">
        <v>64</v>
      </c>
      <c r="F4930" t="s">
        <v>32</v>
      </c>
      <c r="G4930" t="s">
        <v>21</v>
      </c>
      <c r="H4930" t="s">
        <v>94</v>
      </c>
      <c r="I4930">
        <f>IF(OR(financial_transactions35[[#This Row],[amount]]&lt;$L$16, financial_transactions35[[#This Row],[amount]]&gt;$L$17), 1, 0)</f>
        <v>1</v>
      </c>
    </row>
    <row r="4931" spans="1:9">
      <c r="A4931" t="s">
        <v>9129</v>
      </c>
      <c r="B4931" s="3">
        <v>45487</v>
      </c>
      <c r="C4931" t="s">
        <v>252</v>
      </c>
      <c r="D4931">
        <v>63.38</v>
      </c>
      <c r="E4931" t="s">
        <v>67</v>
      </c>
      <c r="F4931" t="s">
        <v>20</v>
      </c>
      <c r="G4931" t="s">
        <v>39</v>
      </c>
      <c r="H4931" t="s">
        <v>33</v>
      </c>
      <c r="I4931">
        <f>IF(OR(financial_transactions35[[#This Row],[amount]]&lt;$L$16, financial_transactions35[[#This Row],[amount]]&gt;$L$17), 1, 0)</f>
        <v>1</v>
      </c>
    </row>
    <row r="4932" spans="1:9">
      <c r="A4932" t="s">
        <v>9130</v>
      </c>
      <c r="B4932" s="3">
        <v>45487</v>
      </c>
      <c r="C4932" t="s">
        <v>9131</v>
      </c>
      <c r="D4932">
        <v>982.22</v>
      </c>
      <c r="E4932" t="s">
        <v>25</v>
      </c>
      <c r="F4932" t="s">
        <v>32</v>
      </c>
      <c r="G4932" t="s">
        <v>39</v>
      </c>
      <c r="H4932" t="s">
        <v>16080</v>
      </c>
      <c r="I4932">
        <f>IF(OR(financial_transactions35[[#This Row],[amount]]&lt;$L$16, financial_transactions35[[#This Row],[amount]]&gt;$L$17), 1, 0)</f>
        <v>1</v>
      </c>
    </row>
    <row r="4933" spans="1:9">
      <c r="A4933" t="s">
        <v>9132</v>
      </c>
      <c r="B4933" s="3">
        <v>45487</v>
      </c>
      <c r="C4933" t="s">
        <v>5482</v>
      </c>
      <c r="D4933">
        <v>681.13</v>
      </c>
      <c r="E4933" t="s">
        <v>47</v>
      </c>
      <c r="F4933" t="s">
        <v>26</v>
      </c>
      <c r="G4933" t="s">
        <v>21</v>
      </c>
      <c r="H4933" t="s">
        <v>22</v>
      </c>
      <c r="I4933">
        <f>IF(OR(financial_transactions35[[#This Row],[amount]]&lt;$L$16, financial_transactions35[[#This Row],[amount]]&gt;$L$17), 1, 0)</f>
        <v>1</v>
      </c>
    </row>
    <row r="4934" spans="1:9">
      <c r="A4934" t="s">
        <v>9133</v>
      </c>
      <c r="B4934" s="3">
        <v>45487</v>
      </c>
      <c r="C4934" t="s">
        <v>9134</v>
      </c>
      <c r="D4934">
        <v>1270.1300000000001</v>
      </c>
      <c r="E4934" t="s">
        <v>47</v>
      </c>
      <c r="F4934" t="s">
        <v>32</v>
      </c>
      <c r="G4934" t="s">
        <v>39</v>
      </c>
      <c r="H4934" t="s">
        <v>53</v>
      </c>
      <c r="I4934">
        <f>IF(OR(financial_transactions35[[#This Row],[amount]]&lt;$L$16, financial_transactions35[[#This Row],[amount]]&gt;$L$17), 1, 0)</f>
        <v>1</v>
      </c>
    </row>
    <row r="4935" spans="1:9">
      <c r="A4935" t="s">
        <v>9135</v>
      </c>
      <c r="B4935" s="3">
        <v>45487</v>
      </c>
      <c r="C4935" t="s">
        <v>3487</v>
      </c>
      <c r="D4935">
        <v>559.38</v>
      </c>
      <c r="E4935" t="s">
        <v>16079</v>
      </c>
      <c r="F4935" t="s">
        <v>32</v>
      </c>
      <c r="G4935" t="s">
        <v>39</v>
      </c>
      <c r="H4935" t="s">
        <v>123</v>
      </c>
      <c r="I4935">
        <f>IF(OR(financial_transactions35[[#This Row],[amount]]&lt;$L$16, financial_transactions35[[#This Row],[amount]]&gt;$L$17), 1, 0)</f>
        <v>1</v>
      </c>
    </row>
    <row r="4936" spans="1:9">
      <c r="A4936" t="s">
        <v>9136</v>
      </c>
      <c r="B4936" s="3">
        <v>45487</v>
      </c>
      <c r="C4936" t="s">
        <v>6880</v>
      </c>
      <c r="D4936">
        <v>1759.38</v>
      </c>
      <c r="E4936" t="s">
        <v>25</v>
      </c>
      <c r="F4936" t="s">
        <v>61</v>
      </c>
      <c r="G4936" t="s">
        <v>48</v>
      </c>
      <c r="H4936" t="s">
        <v>16080</v>
      </c>
      <c r="I4936">
        <f>IF(OR(financial_transactions35[[#This Row],[amount]]&lt;$L$16, financial_transactions35[[#This Row],[amount]]&gt;$L$17), 1, 0)</f>
        <v>1</v>
      </c>
    </row>
    <row r="4937" spans="1:9">
      <c r="A4937" t="s">
        <v>9137</v>
      </c>
      <c r="B4937" s="3">
        <v>45487</v>
      </c>
      <c r="C4937" t="s">
        <v>9138</v>
      </c>
      <c r="D4937">
        <v>15658.08</v>
      </c>
      <c r="E4937" t="s">
        <v>25</v>
      </c>
      <c r="F4937" t="s">
        <v>20</v>
      </c>
      <c r="G4937" t="s">
        <v>48</v>
      </c>
      <c r="H4937" t="s">
        <v>53</v>
      </c>
      <c r="I4937">
        <f>IF(OR(financial_transactions35[[#This Row],[amount]]&lt;$L$16, financial_transactions35[[#This Row],[amount]]&gt;$L$17), 1, 0)</f>
        <v>1</v>
      </c>
    </row>
    <row r="4938" spans="1:9">
      <c r="A4938" t="s">
        <v>9139</v>
      </c>
      <c r="B4938" s="3">
        <v>45487</v>
      </c>
      <c r="C4938" t="s">
        <v>9140</v>
      </c>
      <c r="D4938">
        <v>386.78</v>
      </c>
      <c r="E4938" t="s">
        <v>25</v>
      </c>
      <c r="F4938" t="s">
        <v>26</v>
      </c>
      <c r="G4938" t="s">
        <v>39</v>
      </c>
      <c r="H4938" t="s">
        <v>176</v>
      </c>
      <c r="I4938">
        <f>IF(OR(financial_transactions35[[#This Row],[amount]]&lt;$L$16, financial_transactions35[[#This Row],[amount]]&gt;$L$17), 1, 0)</f>
        <v>1</v>
      </c>
    </row>
    <row r="4939" spans="1:9">
      <c r="A4939" t="s">
        <v>9141</v>
      </c>
      <c r="B4939" s="3">
        <v>45487</v>
      </c>
      <c r="C4939" t="s">
        <v>9142</v>
      </c>
      <c r="D4939">
        <v>93.37</v>
      </c>
      <c r="E4939" t="s">
        <v>67</v>
      </c>
      <c r="F4939" t="s">
        <v>61</v>
      </c>
      <c r="G4939" t="s">
        <v>39</v>
      </c>
      <c r="H4939" t="s">
        <v>40</v>
      </c>
      <c r="I4939">
        <f>IF(OR(financial_transactions35[[#This Row],[amount]]&lt;$L$16, financial_transactions35[[#This Row],[amount]]&gt;$L$17), 1, 0)</f>
        <v>1</v>
      </c>
    </row>
    <row r="4940" spans="1:9">
      <c r="A4940" t="s">
        <v>9143</v>
      </c>
      <c r="B4940" s="3">
        <v>45487</v>
      </c>
      <c r="C4940" t="s">
        <v>9144</v>
      </c>
      <c r="D4940">
        <v>1367.13</v>
      </c>
      <c r="E4940" t="s">
        <v>16079</v>
      </c>
      <c r="F4940" t="s">
        <v>20</v>
      </c>
      <c r="G4940" t="s">
        <v>27</v>
      </c>
      <c r="H4940" t="s">
        <v>94</v>
      </c>
      <c r="I4940">
        <f>IF(OR(financial_transactions35[[#This Row],[amount]]&lt;$L$16, financial_transactions35[[#This Row],[amount]]&gt;$L$17), 1, 0)</f>
        <v>1</v>
      </c>
    </row>
    <row r="4941" spans="1:9">
      <c r="A4941" t="s">
        <v>9145</v>
      </c>
      <c r="B4941" s="3">
        <v>45487</v>
      </c>
      <c r="C4941" t="s">
        <v>9146</v>
      </c>
      <c r="D4941">
        <v>175.17</v>
      </c>
      <c r="E4941" t="s">
        <v>64</v>
      </c>
      <c r="F4941" t="s">
        <v>61</v>
      </c>
      <c r="G4941" t="s">
        <v>21</v>
      </c>
      <c r="H4941" t="s">
        <v>49</v>
      </c>
      <c r="I4941">
        <f>IF(OR(financial_transactions35[[#This Row],[amount]]&lt;$L$16, financial_transactions35[[#This Row],[amount]]&gt;$L$17), 1, 0)</f>
        <v>1</v>
      </c>
    </row>
    <row r="4942" spans="1:9">
      <c r="A4942" t="s">
        <v>9147</v>
      </c>
      <c r="B4942" s="3">
        <v>45487</v>
      </c>
      <c r="C4942" t="s">
        <v>1019</v>
      </c>
      <c r="D4942">
        <v>1920.99</v>
      </c>
      <c r="E4942" t="s">
        <v>64</v>
      </c>
      <c r="F4942" t="s">
        <v>20</v>
      </c>
      <c r="G4942" t="s">
        <v>21</v>
      </c>
      <c r="H4942" t="s">
        <v>33</v>
      </c>
      <c r="I4942">
        <f>IF(OR(financial_transactions35[[#This Row],[amount]]&lt;$L$16, financial_transactions35[[#This Row],[amount]]&gt;$L$17), 1, 0)</f>
        <v>1</v>
      </c>
    </row>
    <row r="4943" spans="1:9">
      <c r="A4943" t="s">
        <v>9148</v>
      </c>
      <c r="B4943" s="3">
        <v>45487</v>
      </c>
      <c r="C4943" t="s">
        <v>9149</v>
      </c>
      <c r="D4943">
        <v>304.87</v>
      </c>
      <c r="E4943" t="s">
        <v>25</v>
      </c>
      <c r="F4943" t="s">
        <v>61</v>
      </c>
      <c r="G4943" t="s">
        <v>48</v>
      </c>
      <c r="H4943" t="s">
        <v>75</v>
      </c>
      <c r="I4943">
        <f>IF(OR(financial_transactions35[[#This Row],[amount]]&lt;$L$16, financial_transactions35[[#This Row],[amount]]&gt;$L$17), 1, 0)</f>
        <v>1</v>
      </c>
    </row>
    <row r="4944" spans="1:9">
      <c r="A4944" t="s">
        <v>9150</v>
      </c>
      <c r="B4944" s="3">
        <v>45487</v>
      </c>
      <c r="C4944" t="s">
        <v>8898</v>
      </c>
      <c r="D4944">
        <v>1016.68</v>
      </c>
      <c r="E4944" t="s">
        <v>70</v>
      </c>
      <c r="F4944" t="s">
        <v>32</v>
      </c>
      <c r="G4944" t="s">
        <v>39</v>
      </c>
      <c r="H4944" t="s">
        <v>36</v>
      </c>
      <c r="I4944">
        <f>IF(OR(financial_transactions35[[#This Row],[amount]]&lt;$L$16, financial_transactions35[[#This Row],[amount]]&gt;$L$17), 1, 0)</f>
        <v>1</v>
      </c>
    </row>
    <row r="4945" spans="1:9">
      <c r="A4945" t="s">
        <v>9151</v>
      </c>
      <c r="B4945" s="3">
        <v>45487</v>
      </c>
      <c r="C4945" t="s">
        <v>9152</v>
      </c>
      <c r="D4945">
        <v>1015.54</v>
      </c>
      <c r="E4945" t="s">
        <v>19</v>
      </c>
      <c r="F4945" t="s">
        <v>26</v>
      </c>
      <c r="G4945" t="s">
        <v>48</v>
      </c>
      <c r="H4945" t="s">
        <v>176</v>
      </c>
      <c r="I4945">
        <f>IF(OR(financial_transactions35[[#This Row],[amount]]&lt;$L$16, financial_transactions35[[#This Row],[amount]]&gt;$L$17), 1, 0)</f>
        <v>1</v>
      </c>
    </row>
    <row r="4946" spans="1:9">
      <c r="A4946" t="s">
        <v>9153</v>
      </c>
      <c r="B4946" s="3">
        <v>45487</v>
      </c>
      <c r="C4946" t="s">
        <v>9154</v>
      </c>
      <c r="D4946">
        <v>1005.89</v>
      </c>
      <c r="E4946" t="s">
        <v>47</v>
      </c>
      <c r="F4946" t="s">
        <v>32</v>
      </c>
      <c r="G4946" t="s">
        <v>39</v>
      </c>
      <c r="H4946" t="s">
        <v>49</v>
      </c>
      <c r="I4946">
        <f>IF(OR(financial_transactions35[[#This Row],[amount]]&lt;$L$16, financial_transactions35[[#This Row],[amount]]&gt;$L$17), 1, 0)</f>
        <v>1</v>
      </c>
    </row>
    <row r="4947" spans="1:9">
      <c r="A4947" t="s">
        <v>9155</v>
      </c>
      <c r="B4947" s="3">
        <v>45488</v>
      </c>
      <c r="C4947" t="s">
        <v>9156</v>
      </c>
      <c r="D4947">
        <v>1907.56</v>
      </c>
      <c r="E4947" t="s">
        <v>67</v>
      </c>
      <c r="F4947" t="s">
        <v>32</v>
      </c>
      <c r="G4947" t="s">
        <v>39</v>
      </c>
      <c r="H4947" t="s">
        <v>109</v>
      </c>
      <c r="I4947">
        <f>IF(OR(financial_transactions35[[#This Row],[amount]]&lt;$L$16, financial_transactions35[[#This Row],[amount]]&gt;$L$17), 1, 0)</f>
        <v>1</v>
      </c>
    </row>
    <row r="4948" spans="1:9">
      <c r="A4948" t="s">
        <v>9157</v>
      </c>
      <c r="B4948" s="3">
        <v>45488</v>
      </c>
      <c r="C4948" t="s">
        <v>9158</v>
      </c>
      <c r="D4948">
        <v>1056.42</v>
      </c>
      <c r="E4948" t="s">
        <v>47</v>
      </c>
      <c r="F4948" t="s">
        <v>20</v>
      </c>
      <c r="G4948" t="s">
        <v>27</v>
      </c>
      <c r="H4948" t="s">
        <v>176</v>
      </c>
      <c r="I4948">
        <f>IF(OR(financial_transactions35[[#This Row],[amount]]&lt;$L$16, financial_transactions35[[#This Row],[amount]]&gt;$L$17), 1, 0)</f>
        <v>1</v>
      </c>
    </row>
    <row r="4949" spans="1:9">
      <c r="A4949" t="s">
        <v>9159</v>
      </c>
      <c r="B4949" s="3">
        <v>45488</v>
      </c>
      <c r="C4949" t="s">
        <v>9160</v>
      </c>
      <c r="D4949">
        <v>1714.39</v>
      </c>
      <c r="E4949" t="s">
        <v>16110</v>
      </c>
      <c r="F4949" t="s">
        <v>20</v>
      </c>
      <c r="G4949" t="s">
        <v>39</v>
      </c>
      <c r="H4949" t="s">
        <v>176</v>
      </c>
      <c r="I4949">
        <f>IF(OR(financial_transactions35[[#This Row],[amount]]&lt;$L$16, financial_transactions35[[#This Row],[amount]]&gt;$L$17), 1, 0)</f>
        <v>1</v>
      </c>
    </row>
    <row r="4950" spans="1:9">
      <c r="A4950" t="s">
        <v>9161</v>
      </c>
      <c r="B4950" s="3">
        <v>45488</v>
      </c>
      <c r="C4950" t="s">
        <v>9162</v>
      </c>
      <c r="D4950">
        <v>1559.34</v>
      </c>
      <c r="E4950" t="s">
        <v>52</v>
      </c>
      <c r="F4950" t="s">
        <v>32</v>
      </c>
      <c r="G4950" t="s">
        <v>48</v>
      </c>
      <c r="H4950" t="s">
        <v>16080</v>
      </c>
      <c r="I4950">
        <f>IF(OR(financial_transactions35[[#This Row],[amount]]&lt;$L$16, financial_transactions35[[#This Row],[amount]]&gt;$L$17), 1, 0)</f>
        <v>1</v>
      </c>
    </row>
    <row r="4951" spans="1:9">
      <c r="A4951" t="s">
        <v>9163</v>
      </c>
      <c r="B4951" s="3">
        <v>45488</v>
      </c>
      <c r="C4951" t="s">
        <v>892</v>
      </c>
      <c r="D4951">
        <v>1412.62</v>
      </c>
      <c r="E4951" t="s">
        <v>25</v>
      </c>
      <c r="F4951" t="s">
        <v>20</v>
      </c>
      <c r="G4951" t="s">
        <v>21</v>
      </c>
      <c r="H4951" t="s">
        <v>94</v>
      </c>
      <c r="I4951">
        <f>IF(OR(financial_transactions35[[#This Row],[amount]]&lt;$L$16, financial_transactions35[[#This Row],[amount]]&gt;$L$17), 1, 0)</f>
        <v>1</v>
      </c>
    </row>
    <row r="4952" spans="1:9">
      <c r="A4952" t="s">
        <v>9164</v>
      </c>
      <c r="B4952" s="3">
        <v>45488</v>
      </c>
      <c r="C4952" t="s">
        <v>936</v>
      </c>
      <c r="D4952">
        <v>240.92</v>
      </c>
      <c r="E4952" t="s">
        <v>19</v>
      </c>
      <c r="F4952" t="s">
        <v>61</v>
      </c>
      <c r="G4952" t="s">
        <v>48</v>
      </c>
      <c r="H4952" t="s">
        <v>36</v>
      </c>
      <c r="I4952">
        <f>IF(OR(financial_transactions35[[#This Row],[amount]]&lt;$L$16, financial_transactions35[[#This Row],[amount]]&gt;$L$17), 1, 0)</f>
        <v>1</v>
      </c>
    </row>
    <row r="4953" spans="1:9">
      <c r="A4953" t="s">
        <v>9165</v>
      </c>
      <c r="B4953" s="3">
        <v>45488</v>
      </c>
      <c r="C4953" t="s">
        <v>9166</v>
      </c>
      <c r="D4953">
        <v>1707.06</v>
      </c>
      <c r="E4953" t="s">
        <v>19</v>
      </c>
      <c r="F4953" t="s">
        <v>61</v>
      </c>
      <c r="G4953" t="s">
        <v>48</v>
      </c>
      <c r="H4953" t="s">
        <v>94</v>
      </c>
      <c r="I4953">
        <f>IF(OR(financial_transactions35[[#This Row],[amount]]&lt;$L$16, financial_transactions35[[#This Row],[amount]]&gt;$L$17), 1, 0)</f>
        <v>1</v>
      </c>
    </row>
    <row r="4954" spans="1:9">
      <c r="A4954" t="s">
        <v>9167</v>
      </c>
      <c r="B4954" s="3">
        <v>45488</v>
      </c>
      <c r="C4954" t="s">
        <v>4833</v>
      </c>
      <c r="D4954">
        <v>194.44</v>
      </c>
      <c r="E4954" t="s">
        <v>16079</v>
      </c>
      <c r="F4954" t="s">
        <v>32</v>
      </c>
      <c r="G4954" t="s">
        <v>21</v>
      </c>
      <c r="H4954" t="s">
        <v>36</v>
      </c>
      <c r="I4954">
        <f>IF(OR(financial_transactions35[[#This Row],[amount]]&lt;$L$16, financial_transactions35[[#This Row],[amount]]&gt;$L$17), 1, 0)</f>
        <v>1</v>
      </c>
    </row>
    <row r="4955" spans="1:9">
      <c r="A4955" t="s">
        <v>9168</v>
      </c>
      <c r="B4955" s="3">
        <v>45488</v>
      </c>
      <c r="C4955" t="s">
        <v>9169</v>
      </c>
      <c r="D4955">
        <v>810.92</v>
      </c>
      <c r="E4955" t="s">
        <v>52</v>
      </c>
      <c r="F4955" t="s">
        <v>20</v>
      </c>
      <c r="G4955" t="s">
        <v>27</v>
      </c>
      <c r="H4955" t="s">
        <v>22</v>
      </c>
      <c r="I4955">
        <f>IF(OR(financial_transactions35[[#This Row],[amount]]&lt;$L$16, financial_transactions35[[#This Row],[amount]]&gt;$L$17), 1, 0)</f>
        <v>1</v>
      </c>
    </row>
    <row r="4956" spans="1:9">
      <c r="A4956" t="s">
        <v>9170</v>
      </c>
      <c r="B4956" s="3">
        <v>45488</v>
      </c>
      <c r="C4956" t="s">
        <v>9171</v>
      </c>
      <c r="D4956">
        <v>756.86</v>
      </c>
      <c r="E4956" t="s">
        <v>16079</v>
      </c>
      <c r="F4956" t="s">
        <v>32</v>
      </c>
      <c r="G4956" t="s">
        <v>39</v>
      </c>
      <c r="H4956" t="s">
        <v>16080</v>
      </c>
      <c r="I4956">
        <f>IF(OR(financial_transactions35[[#This Row],[amount]]&lt;$L$16, financial_transactions35[[#This Row],[amount]]&gt;$L$17), 1, 0)</f>
        <v>1</v>
      </c>
    </row>
    <row r="4957" spans="1:9">
      <c r="A4957" t="s">
        <v>9172</v>
      </c>
      <c r="B4957" s="3">
        <v>45488</v>
      </c>
      <c r="C4957" t="s">
        <v>9173</v>
      </c>
      <c r="D4957">
        <v>858.3</v>
      </c>
      <c r="E4957" t="s">
        <v>70</v>
      </c>
      <c r="F4957" t="s">
        <v>20</v>
      </c>
      <c r="G4957" t="s">
        <v>27</v>
      </c>
      <c r="H4957" t="s">
        <v>53</v>
      </c>
      <c r="I4957">
        <f>IF(OR(financial_transactions35[[#This Row],[amount]]&lt;$L$16, financial_transactions35[[#This Row],[amount]]&gt;$L$17), 1, 0)</f>
        <v>1</v>
      </c>
    </row>
    <row r="4958" spans="1:9">
      <c r="A4958" t="s">
        <v>9174</v>
      </c>
      <c r="B4958" s="3">
        <v>45488</v>
      </c>
      <c r="C4958" t="s">
        <v>9175</v>
      </c>
      <c r="D4958">
        <v>220.42</v>
      </c>
      <c r="E4958" t="s">
        <v>31</v>
      </c>
      <c r="F4958" t="s">
        <v>61</v>
      </c>
      <c r="G4958" t="s">
        <v>27</v>
      </c>
      <c r="H4958" t="s">
        <v>16080</v>
      </c>
      <c r="I4958">
        <f>IF(OR(financial_transactions35[[#This Row],[amount]]&lt;$L$16, financial_transactions35[[#This Row],[amount]]&gt;$L$17), 1, 0)</f>
        <v>1</v>
      </c>
    </row>
    <row r="4959" spans="1:9">
      <c r="A4959" t="s">
        <v>9176</v>
      </c>
      <c r="B4959" s="3">
        <v>45488</v>
      </c>
      <c r="C4959" t="s">
        <v>9177</v>
      </c>
      <c r="D4959">
        <v>668.3</v>
      </c>
      <c r="E4959" t="s">
        <v>19</v>
      </c>
      <c r="F4959" t="s">
        <v>26</v>
      </c>
      <c r="G4959" t="s">
        <v>27</v>
      </c>
      <c r="H4959" t="s">
        <v>75</v>
      </c>
      <c r="I4959">
        <f>IF(OR(financial_transactions35[[#This Row],[amount]]&lt;$L$16, financial_transactions35[[#This Row],[amount]]&gt;$L$17), 1, 0)</f>
        <v>1</v>
      </c>
    </row>
    <row r="4960" spans="1:9">
      <c r="A4960" t="s">
        <v>9178</v>
      </c>
      <c r="B4960" s="3">
        <v>45488</v>
      </c>
      <c r="C4960" t="s">
        <v>4805</v>
      </c>
      <c r="D4960">
        <v>1633.89</v>
      </c>
      <c r="E4960" t="s">
        <v>52</v>
      </c>
      <c r="F4960" t="s">
        <v>61</v>
      </c>
      <c r="G4960" t="s">
        <v>48</v>
      </c>
      <c r="H4960" t="s">
        <v>44</v>
      </c>
      <c r="I4960">
        <f>IF(OR(financial_transactions35[[#This Row],[amount]]&lt;$L$16, financial_transactions35[[#This Row],[amount]]&gt;$L$17), 1, 0)</f>
        <v>1</v>
      </c>
    </row>
    <row r="4961" spans="1:9">
      <c r="A4961" t="s">
        <v>9179</v>
      </c>
      <c r="B4961" s="3">
        <v>45488</v>
      </c>
      <c r="C4961" t="s">
        <v>9180</v>
      </c>
      <c r="D4961">
        <v>1616.85</v>
      </c>
      <c r="E4961" t="s">
        <v>16079</v>
      </c>
      <c r="F4961" t="s">
        <v>61</v>
      </c>
      <c r="G4961" t="s">
        <v>21</v>
      </c>
      <c r="H4961" t="s">
        <v>36</v>
      </c>
      <c r="I4961">
        <f>IF(OR(financial_transactions35[[#This Row],[amount]]&lt;$L$16, financial_transactions35[[#This Row],[amount]]&gt;$L$17), 1, 0)</f>
        <v>1</v>
      </c>
    </row>
    <row r="4962" spans="1:9">
      <c r="A4962" t="s">
        <v>9181</v>
      </c>
      <c r="B4962" s="3">
        <v>45488</v>
      </c>
      <c r="C4962" t="s">
        <v>7190</v>
      </c>
      <c r="D4962">
        <v>827.81</v>
      </c>
      <c r="E4962" t="s">
        <v>52</v>
      </c>
      <c r="F4962" t="s">
        <v>61</v>
      </c>
      <c r="G4962" t="s">
        <v>27</v>
      </c>
      <c r="H4962" t="s">
        <v>22</v>
      </c>
      <c r="I4962">
        <f>IF(OR(financial_transactions35[[#This Row],[amount]]&lt;$L$16, financial_transactions35[[#This Row],[amount]]&gt;$L$17), 1, 0)</f>
        <v>1</v>
      </c>
    </row>
    <row r="4963" spans="1:9">
      <c r="A4963" t="s">
        <v>9182</v>
      </c>
      <c r="B4963" s="3">
        <v>45488</v>
      </c>
      <c r="C4963" t="s">
        <v>9183</v>
      </c>
      <c r="D4963">
        <v>846.88</v>
      </c>
      <c r="E4963" t="s">
        <v>16110</v>
      </c>
      <c r="F4963" t="s">
        <v>20</v>
      </c>
      <c r="G4963" t="s">
        <v>48</v>
      </c>
      <c r="H4963" t="s">
        <v>44</v>
      </c>
      <c r="I4963">
        <f>IF(OR(financial_transactions35[[#This Row],[amount]]&lt;$L$16, financial_transactions35[[#This Row],[amount]]&gt;$L$17), 1, 0)</f>
        <v>1</v>
      </c>
    </row>
    <row r="4964" spans="1:9">
      <c r="A4964" t="s">
        <v>9184</v>
      </c>
      <c r="B4964" s="3">
        <v>45488</v>
      </c>
      <c r="C4964" t="s">
        <v>7422</v>
      </c>
      <c r="D4964">
        <v>854.67</v>
      </c>
      <c r="E4964" t="s">
        <v>64</v>
      </c>
      <c r="F4964" t="s">
        <v>32</v>
      </c>
      <c r="G4964" t="s">
        <v>39</v>
      </c>
      <c r="H4964" t="s">
        <v>49</v>
      </c>
      <c r="I4964">
        <f>IF(OR(financial_transactions35[[#This Row],[amount]]&lt;$L$16, financial_transactions35[[#This Row],[amount]]&gt;$L$17), 1, 0)</f>
        <v>1</v>
      </c>
    </row>
    <row r="4965" spans="1:9">
      <c r="A4965" t="s">
        <v>9185</v>
      </c>
      <c r="B4965" s="3">
        <v>45488</v>
      </c>
      <c r="C4965" t="s">
        <v>353</v>
      </c>
      <c r="D4965">
        <v>1076.3</v>
      </c>
      <c r="E4965" t="s">
        <v>47</v>
      </c>
      <c r="F4965" t="s">
        <v>26</v>
      </c>
      <c r="G4965" t="s">
        <v>39</v>
      </c>
      <c r="H4965" t="s">
        <v>75</v>
      </c>
      <c r="I4965">
        <f>IF(OR(financial_transactions35[[#This Row],[amount]]&lt;$L$16, financial_transactions35[[#This Row],[amount]]&gt;$L$17), 1, 0)</f>
        <v>1</v>
      </c>
    </row>
    <row r="4966" spans="1:9">
      <c r="A4966" t="s">
        <v>9186</v>
      </c>
      <c r="B4966" s="3">
        <v>45488</v>
      </c>
      <c r="C4966" t="s">
        <v>9187</v>
      </c>
      <c r="D4966">
        <v>1136.55</v>
      </c>
      <c r="E4966" t="s">
        <v>19</v>
      </c>
      <c r="F4966" t="s">
        <v>26</v>
      </c>
      <c r="G4966" t="s">
        <v>48</v>
      </c>
      <c r="H4966" t="s">
        <v>49</v>
      </c>
      <c r="I4966">
        <f>IF(OR(financial_transactions35[[#This Row],[amount]]&lt;$L$16, financial_transactions35[[#This Row],[amount]]&gt;$L$17), 1, 0)</f>
        <v>1</v>
      </c>
    </row>
    <row r="4967" spans="1:9">
      <c r="A4967" t="s">
        <v>9188</v>
      </c>
      <c r="B4967" s="3">
        <v>45488</v>
      </c>
      <c r="C4967" t="s">
        <v>9189</v>
      </c>
      <c r="D4967">
        <v>787.6</v>
      </c>
      <c r="E4967" t="s">
        <v>16110</v>
      </c>
      <c r="F4967" t="s">
        <v>26</v>
      </c>
      <c r="G4967" t="s">
        <v>27</v>
      </c>
      <c r="H4967" t="s">
        <v>53</v>
      </c>
      <c r="I4967">
        <f>IF(OR(financial_transactions35[[#This Row],[amount]]&lt;$L$16, financial_transactions35[[#This Row],[amount]]&gt;$L$17), 1, 0)</f>
        <v>1</v>
      </c>
    </row>
    <row r="4968" spans="1:9">
      <c r="A4968" t="s">
        <v>9190</v>
      </c>
      <c r="B4968" s="3">
        <v>45488</v>
      </c>
      <c r="C4968" t="s">
        <v>9191</v>
      </c>
      <c r="D4968">
        <v>751.41</v>
      </c>
      <c r="E4968" t="s">
        <v>67</v>
      </c>
      <c r="F4968" t="s">
        <v>26</v>
      </c>
      <c r="G4968" t="s">
        <v>39</v>
      </c>
      <c r="H4968" t="s">
        <v>94</v>
      </c>
      <c r="I4968">
        <f>IF(OR(financial_transactions35[[#This Row],[amount]]&lt;$L$16, financial_transactions35[[#This Row],[amount]]&gt;$L$17), 1, 0)</f>
        <v>1</v>
      </c>
    </row>
    <row r="4969" spans="1:9">
      <c r="A4969" t="s">
        <v>9192</v>
      </c>
      <c r="B4969" s="3">
        <v>45488</v>
      </c>
      <c r="C4969" t="s">
        <v>6302</v>
      </c>
      <c r="D4969">
        <v>1404.57</v>
      </c>
      <c r="E4969" t="s">
        <v>25</v>
      </c>
      <c r="F4969" t="s">
        <v>20</v>
      </c>
      <c r="G4969" t="s">
        <v>48</v>
      </c>
      <c r="H4969" t="s">
        <v>44</v>
      </c>
      <c r="I4969">
        <f>IF(OR(financial_transactions35[[#This Row],[amount]]&lt;$L$16, financial_transactions35[[#This Row],[amount]]&gt;$L$17), 1, 0)</f>
        <v>1</v>
      </c>
    </row>
    <row r="4970" spans="1:9">
      <c r="A4970" t="s">
        <v>9193</v>
      </c>
      <c r="B4970" s="3">
        <v>45489</v>
      </c>
      <c r="C4970" t="s">
        <v>9194</v>
      </c>
      <c r="D4970">
        <v>846.89</v>
      </c>
      <c r="E4970" t="s">
        <v>25</v>
      </c>
      <c r="F4970" t="s">
        <v>61</v>
      </c>
      <c r="G4970" t="s">
        <v>48</v>
      </c>
      <c r="H4970" t="s">
        <v>22</v>
      </c>
      <c r="I4970">
        <f>IF(OR(financial_transactions35[[#This Row],[amount]]&lt;$L$16, financial_transactions35[[#This Row],[amount]]&gt;$L$17), 1, 0)</f>
        <v>1</v>
      </c>
    </row>
    <row r="4971" spans="1:9">
      <c r="A4971" t="s">
        <v>9195</v>
      </c>
      <c r="B4971" s="3">
        <v>45489</v>
      </c>
      <c r="C4971" t="s">
        <v>456</v>
      </c>
      <c r="D4971">
        <v>1974.5</v>
      </c>
      <c r="E4971" t="s">
        <v>67</v>
      </c>
      <c r="F4971" t="s">
        <v>20</v>
      </c>
      <c r="G4971" t="s">
        <v>27</v>
      </c>
      <c r="H4971" t="s">
        <v>44</v>
      </c>
      <c r="I4971">
        <f>IF(OR(financial_transactions35[[#This Row],[amount]]&lt;$L$16, financial_transactions35[[#This Row],[amount]]&gt;$L$17), 1, 0)</f>
        <v>1</v>
      </c>
    </row>
    <row r="4972" spans="1:9">
      <c r="A4972" t="s">
        <v>9196</v>
      </c>
      <c r="B4972" s="3">
        <v>45489</v>
      </c>
      <c r="C4972" t="s">
        <v>944</v>
      </c>
      <c r="D4972">
        <v>1718.84</v>
      </c>
      <c r="E4972" t="s">
        <v>47</v>
      </c>
      <c r="F4972" t="s">
        <v>32</v>
      </c>
      <c r="G4972" t="s">
        <v>39</v>
      </c>
      <c r="H4972" t="s">
        <v>22</v>
      </c>
      <c r="I4972">
        <f>IF(OR(financial_transactions35[[#This Row],[amount]]&lt;$L$16, financial_transactions35[[#This Row],[amount]]&gt;$L$17), 1, 0)</f>
        <v>1</v>
      </c>
    </row>
    <row r="4973" spans="1:9">
      <c r="A4973" t="s">
        <v>9197</v>
      </c>
      <c r="B4973" s="3">
        <v>45489</v>
      </c>
      <c r="C4973" t="s">
        <v>9198</v>
      </c>
      <c r="D4973">
        <v>148.05000000000001</v>
      </c>
      <c r="E4973" t="s">
        <v>70</v>
      </c>
      <c r="F4973" t="s">
        <v>26</v>
      </c>
      <c r="G4973" t="s">
        <v>39</v>
      </c>
      <c r="H4973" t="s">
        <v>28</v>
      </c>
      <c r="I4973">
        <f>IF(OR(financial_transactions35[[#This Row],[amount]]&lt;$L$16, financial_transactions35[[#This Row],[amount]]&gt;$L$17), 1, 0)</f>
        <v>1</v>
      </c>
    </row>
    <row r="4974" spans="1:9">
      <c r="A4974" t="s">
        <v>9199</v>
      </c>
      <c r="B4974" s="3">
        <v>45489</v>
      </c>
      <c r="C4974" t="s">
        <v>5119</v>
      </c>
      <c r="D4974">
        <v>1639.96</v>
      </c>
      <c r="E4974" t="s">
        <v>67</v>
      </c>
      <c r="F4974" t="s">
        <v>32</v>
      </c>
      <c r="G4974" t="s">
        <v>21</v>
      </c>
      <c r="H4974" t="s">
        <v>87</v>
      </c>
      <c r="I4974">
        <f>IF(OR(financial_transactions35[[#This Row],[amount]]&lt;$L$16, financial_transactions35[[#This Row],[amount]]&gt;$L$17), 1, 0)</f>
        <v>1</v>
      </c>
    </row>
    <row r="4975" spans="1:9">
      <c r="A4975" t="s">
        <v>9200</v>
      </c>
      <c r="B4975" s="3">
        <v>45489</v>
      </c>
      <c r="C4975" t="s">
        <v>1229</v>
      </c>
      <c r="D4975">
        <v>1615.52</v>
      </c>
      <c r="E4975" t="s">
        <v>64</v>
      </c>
      <c r="F4975" t="s">
        <v>26</v>
      </c>
      <c r="G4975" t="s">
        <v>48</v>
      </c>
      <c r="H4975" t="s">
        <v>123</v>
      </c>
      <c r="I4975">
        <f>IF(OR(financial_transactions35[[#This Row],[amount]]&lt;$L$16, financial_transactions35[[#This Row],[amount]]&gt;$L$17), 1, 0)</f>
        <v>1</v>
      </c>
    </row>
    <row r="4976" spans="1:9">
      <c r="A4976" t="s">
        <v>9201</v>
      </c>
      <c r="B4976" s="3">
        <v>45489</v>
      </c>
      <c r="C4976" t="s">
        <v>9202</v>
      </c>
      <c r="D4976">
        <v>875.02</v>
      </c>
      <c r="E4976" t="s">
        <v>47</v>
      </c>
      <c r="F4976" t="s">
        <v>32</v>
      </c>
      <c r="G4976" t="s">
        <v>21</v>
      </c>
      <c r="H4976" t="s">
        <v>16080</v>
      </c>
      <c r="I4976">
        <f>IF(OR(financial_transactions35[[#This Row],[amount]]&lt;$L$16, financial_transactions35[[#This Row],[amount]]&gt;$L$17), 1, 0)</f>
        <v>1</v>
      </c>
    </row>
    <row r="4977" spans="1:9">
      <c r="A4977" t="s">
        <v>9203</v>
      </c>
      <c r="B4977" s="3">
        <v>45489</v>
      </c>
      <c r="C4977" t="s">
        <v>9204</v>
      </c>
      <c r="D4977">
        <v>1833.73</v>
      </c>
      <c r="E4977" t="s">
        <v>70</v>
      </c>
      <c r="F4977" t="s">
        <v>20</v>
      </c>
      <c r="G4977" t="s">
        <v>48</v>
      </c>
      <c r="H4977" t="s">
        <v>33</v>
      </c>
      <c r="I4977">
        <f>IF(OR(financial_transactions35[[#This Row],[amount]]&lt;$L$16, financial_transactions35[[#This Row],[amount]]&gt;$L$17), 1, 0)</f>
        <v>1</v>
      </c>
    </row>
    <row r="4978" spans="1:9">
      <c r="A4978" t="s">
        <v>9205</v>
      </c>
      <c r="B4978" s="3">
        <v>45489</v>
      </c>
      <c r="C4978" t="s">
        <v>5525</v>
      </c>
      <c r="D4978">
        <v>1161.8499999999999</v>
      </c>
      <c r="E4978" t="s">
        <v>16079</v>
      </c>
      <c r="F4978" t="s">
        <v>32</v>
      </c>
      <c r="G4978" t="s">
        <v>21</v>
      </c>
      <c r="H4978" t="s">
        <v>123</v>
      </c>
      <c r="I4978">
        <f>IF(OR(financial_transactions35[[#This Row],[amount]]&lt;$L$16, financial_transactions35[[#This Row],[amount]]&gt;$L$17), 1, 0)</f>
        <v>1</v>
      </c>
    </row>
    <row r="4979" spans="1:9">
      <c r="A4979" t="s">
        <v>9206</v>
      </c>
      <c r="B4979" s="3">
        <v>45489</v>
      </c>
      <c r="C4979" t="s">
        <v>9207</v>
      </c>
      <c r="D4979">
        <v>841.79</v>
      </c>
      <c r="E4979" t="s">
        <v>52</v>
      </c>
      <c r="F4979" t="s">
        <v>61</v>
      </c>
      <c r="G4979" t="s">
        <v>27</v>
      </c>
      <c r="H4979" t="s">
        <v>40</v>
      </c>
      <c r="I4979">
        <f>IF(OR(financial_transactions35[[#This Row],[amount]]&lt;$L$16, financial_transactions35[[#This Row],[amount]]&gt;$L$17), 1, 0)</f>
        <v>1</v>
      </c>
    </row>
    <row r="4980" spans="1:9">
      <c r="A4980" t="s">
        <v>9208</v>
      </c>
      <c r="B4980" s="3">
        <v>45489</v>
      </c>
      <c r="C4980" t="s">
        <v>2623</v>
      </c>
      <c r="D4980">
        <v>1087.22</v>
      </c>
      <c r="E4980" t="s">
        <v>31</v>
      </c>
      <c r="F4980" t="s">
        <v>61</v>
      </c>
      <c r="G4980" t="s">
        <v>21</v>
      </c>
      <c r="H4980" t="s">
        <v>28</v>
      </c>
      <c r="I4980">
        <f>IF(OR(financial_transactions35[[#This Row],[amount]]&lt;$L$16, financial_transactions35[[#This Row],[amount]]&gt;$L$17), 1, 0)</f>
        <v>1</v>
      </c>
    </row>
    <row r="4981" spans="1:9">
      <c r="A4981" t="s">
        <v>9209</v>
      </c>
      <c r="B4981" s="3">
        <v>45489</v>
      </c>
      <c r="C4981" t="s">
        <v>1154</v>
      </c>
      <c r="D4981">
        <v>334.3</v>
      </c>
      <c r="E4981" t="s">
        <v>31</v>
      </c>
      <c r="F4981" t="s">
        <v>61</v>
      </c>
      <c r="G4981" t="s">
        <v>39</v>
      </c>
      <c r="H4981" t="s">
        <v>44</v>
      </c>
      <c r="I4981">
        <f>IF(OR(financial_transactions35[[#This Row],[amount]]&lt;$L$16, financial_transactions35[[#This Row],[amount]]&gt;$L$17), 1, 0)</f>
        <v>1</v>
      </c>
    </row>
    <row r="4982" spans="1:9">
      <c r="A4982" t="s">
        <v>9210</v>
      </c>
      <c r="B4982" s="3">
        <v>45489</v>
      </c>
      <c r="C4982" t="s">
        <v>2496</v>
      </c>
      <c r="D4982">
        <v>1114.9100000000001</v>
      </c>
      <c r="E4982" t="s">
        <v>52</v>
      </c>
      <c r="F4982" t="s">
        <v>20</v>
      </c>
      <c r="G4982" t="s">
        <v>48</v>
      </c>
      <c r="H4982" t="s">
        <v>44</v>
      </c>
      <c r="I4982">
        <f>IF(OR(financial_transactions35[[#This Row],[amount]]&lt;$L$16, financial_transactions35[[#This Row],[amount]]&gt;$L$17), 1, 0)</f>
        <v>1</v>
      </c>
    </row>
    <row r="4983" spans="1:9">
      <c r="A4983" t="s">
        <v>9211</v>
      </c>
      <c r="B4983" s="3">
        <v>45489</v>
      </c>
      <c r="C4983" t="s">
        <v>9212</v>
      </c>
      <c r="D4983">
        <v>835.46</v>
      </c>
      <c r="E4983" t="s">
        <v>64</v>
      </c>
      <c r="F4983" t="s">
        <v>20</v>
      </c>
      <c r="G4983" t="s">
        <v>21</v>
      </c>
      <c r="H4983" t="s">
        <v>28</v>
      </c>
      <c r="I4983">
        <f>IF(OR(financial_transactions35[[#This Row],[amount]]&lt;$L$16, financial_transactions35[[#This Row],[amount]]&gt;$L$17), 1, 0)</f>
        <v>1</v>
      </c>
    </row>
    <row r="4984" spans="1:9">
      <c r="A4984" t="s">
        <v>9213</v>
      </c>
      <c r="B4984" s="3">
        <v>45489</v>
      </c>
      <c r="C4984" t="s">
        <v>6292</v>
      </c>
      <c r="D4984">
        <v>1177.1300000000001</v>
      </c>
      <c r="E4984" t="s">
        <v>16110</v>
      </c>
      <c r="F4984" t="s">
        <v>20</v>
      </c>
      <c r="G4984" t="s">
        <v>21</v>
      </c>
      <c r="H4984" t="s">
        <v>36</v>
      </c>
      <c r="I4984">
        <f>IF(OR(financial_transactions35[[#This Row],[amount]]&lt;$L$16, financial_transactions35[[#This Row],[amount]]&gt;$L$17), 1, 0)</f>
        <v>1</v>
      </c>
    </row>
    <row r="4985" spans="1:9">
      <c r="A4985" t="s">
        <v>9214</v>
      </c>
      <c r="B4985" s="3">
        <v>45489</v>
      </c>
      <c r="C4985" t="s">
        <v>9215</v>
      </c>
      <c r="D4985">
        <v>14225.86</v>
      </c>
      <c r="E4985" t="s">
        <v>16110</v>
      </c>
      <c r="F4985" t="s">
        <v>61</v>
      </c>
      <c r="G4985" t="s">
        <v>39</v>
      </c>
      <c r="H4985" t="s">
        <v>75</v>
      </c>
      <c r="I4985">
        <f>IF(OR(financial_transactions35[[#This Row],[amount]]&lt;$L$16, financial_transactions35[[#This Row],[amount]]&gt;$L$17), 1, 0)</f>
        <v>1</v>
      </c>
    </row>
    <row r="4986" spans="1:9">
      <c r="A4986" t="s">
        <v>9216</v>
      </c>
      <c r="B4986" s="3">
        <v>45489</v>
      </c>
      <c r="C4986" t="s">
        <v>9217</v>
      </c>
      <c r="D4986">
        <v>293.63</v>
      </c>
      <c r="E4986" t="s">
        <v>122</v>
      </c>
      <c r="F4986" t="s">
        <v>32</v>
      </c>
      <c r="G4986" t="s">
        <v>21</v>
      </c>
      <c r="H4986" t="s">
        <v>28</v>
      </c>
      <c r="I4986">
        <f>IF(OR(financial_transactions35[[#This Row],[amount]]&lt;$L$16, financial_transactions35[[#This Row],[amount]]&gt;$L$17), 1, 0)</f>
        <v>1</v>
      </c>
    </row>
    <row r="4987" spans="1:9">
      <c r="A4987" t="s">
        <v>9218</v>
      </c>
      <c r="B4987" s="3">
        <v>45489</v>
      </c>
      <c r="C4987" t="s">
        <v>9219</v>
      </c>
      <c r="D4987">
        <v>12009.34</v>
      </c>
      <c r="E4987" t="s">
        <v>31</v>
      </c>
      <c r="F4987" t="s">
        <v>61</v>
      </c>
      <c r="G4987" t="s">
        <v>27</v>
      </c>
      <c r="H4987" t="s">
        <v>94</v>
      </c>
      <c r="I4987">
        <f>IF(OR(financial_transactions35[[#This Row],[amount]]&lt;$L$16, financial_transactions35[[#This Row],[amount]]&gt;$L$17), 1, 0)</f>
        <v>1</v>
      </c>
    </row>
    <row r="4988" spans="1:9">
      <c r="A4988" t="s">
        <v>9220</v>
      </c>
      <c r="B4988" s="3">
        <v>45489</v>
      </c>
      <c r="C4988" t="s">
        <v>9221</v>
      </c>
      <c r="D4988">
        <v>631.51</v>
      </c>
      <c r="E4988" t="s">
        <v>52</v>
      </c>
      <c r="F4988" t="s">
        <v>20</v>
      </c>
      <c r="G4988" t="s">
        <v>39</v>
      </c>
      <c r="H4988" t="s">
        <v>176</v>
      </c>
      <c r="I4988">
        <f>IF(OR(financial_transactions35[[#This Row],[amount]]&lt;$L$16, financial_transactions35[[#This Row],[amount]]&gt;$L$17), 1, 0)</f>
        <v>1</v>
      </c>
    </row>
    <row r="4989" spans="1:9">
      <c r="A4989" t="s">
        <v>9222</v>
      </c>
      <c r="B4989" s="3">
        <v>45489</v>
      </c>
      <c r="C4989" t="s">
        <v>3323</v>
      </c>
      <c r="D4989">
        <v>1774.2</v>
      </c>
      <c r="E4989" t="s">
        <v>25</v>
      </c>
      <c r="F4989" t="s">
        <v>26</v>
      </c>
      <c r="G4989" t="s">
        <v>21</v>
      </c>
      <c r="H4989" t="s">
        <v>176</v>
      </c>
      <c r="I4989">
        <f>IF(OR(financial_transactions35[[#This Row],[amount]]&lt;$L$16, financial_transactions35[[#This Row],[amount]]&gt;$L$17), 1, 0)</f>
        <v>1</v>
      </c>
    </row>
    <row r="4990" spans="1:9">
      <c r="A4990" t="s">
        <v>9223</v>
      </c>
      <c r="B4990" s="3">
        <v>45489</v>
      </c>
      <c r="C4990" t="s">
        <v>1875</v>
      </c>
      <c r="D4990">
        <v>129.99</v>
      </c>
      <c r="E4990" t="s">
        <v>25</v>
      </c>
      <c r="F4990" t="s">
        <v>61</v>
      </c>
      <c r="G4990" t="s">
        <v>39</v>
      </c>
      <c r="H4990" t="s">
        <v>87</v>
      </c>
      <c r="I4990">
        <f>IF(OR(financial_transactions35[[#This Row],[amount]]&lt;$L$16, financial_transactions35[[#This Row],[amount]]&gt;$L$17), 1, 0)</f>
        <v>1</v>
      </c>
    </row>
    <row r="4991" spans="1:9">
      <c r="A4991" t="s">
        <v>9224</v>
      </c>
      <c r="B4991" s="3">
        <v>45489</v>
      </c>
      <c r="C4991" t="s">
        <v>9225</v>
      </c>
      <c r="D4991">
        <v>1063.05</v>
      </c>
      <c r="E4991" t="s">
        <v>16079</v>
      </c>
      <c r="F4991" t="s">
        <v>61</v>
      </c>
      <c r="G4991" t="s">
        <v>48</v>
      </c>
      <c r="H4991" t="s">
        <v>33</v>
      </c>
      <c r="I4991">
        <f>IF(OR(financial_transactions35[[#This Row],[amount]]&lt;$L$16, financial_transactions35[[#This Row],[amount]]&gt;$L$17), 1, 0)</f>
        <v>1</v>
      </c>
    </row>
    <row r="4992" spans="1:9">
      <c r="A4992" t="s">
        <v>9226</v>
      </c>
      <c r="B4992" s="3">
        <v>45489</v>
      </c>
      <c r="C4992" t="s">
        <v>9227</v>
      </c>
      <c r="D4992">
        <v>1556.16</v>
      </c>
      <c r="E4992" t="s">
        <v>52</v>
      </c>
      <c r="F4992" t="s">
        <v>26</v>
      </c>
      <c r="G4992" t="s">
        <v>39</v>
      </c>
      <c r="H4992" t="s">
        <v>94</v>
      </c>
      <c r="I4992">
        <f>IF(OR(financial_transactions35[[#This Row],[amount]]&lt;$L$16, financial_transactions35[[#This Row],[amount]]&gt;$L$17), 1, 0)</f>
        <v>1</v>
      </c>
    </row>
    <row r="4993" spans="1:9">
      <c r="A4993" t="s">
        <v>9228</v>
      </c>
      <c r="B4993" s="3">
        <v>45490</v>
      </c>
      <c r="C4993" t="s">
        <v>9229</v>
      </c>
      <c r="D4993">
        <v>1525.39</v>
      </c>
      <c r="E4993" t="s">
        <v>19</v>
      </c>
      <c r="F4993" t="s">
        <v>26</v>
      </c>
      <c r="G4993" t="s">
        <v>21</v>
      </c>
      <c r="H4993" t="s">
        <v>123</v>
      </c>
      <c r="I4993">
        <f>IF(OR(financial_transactions35[[#This Row],[amount]]&lt;$L$16, financial_transactions35[[#This Row],[amount]]&gt;$L$17), 1, 0)</f>
        <v>1</v>
      </c>
    </row>
    <row r="4994" spans="1:9">
      <c r="A4994" t="s">
        <v>9230</v>
      </c>
      <c r="B4994" s="3">
        <v>45490</v>
      </c>
      <c r="C4994" t="s">
        <v>9231</v>
      </c>
      <c r="D4994">
        <v>1628.48</v>
      </c>
      <c r="E4994" t="s">
        <v>122</v>
      </c>
      <c r="F4994" t="s">
        <v>32</v>
      </c>
      <c r="G4994" t="s">
        <v>21</v>
      </c>
      <c r="H4994" t="s">
        <v>22</v>
      </c>
      <c r="I4994">
        <f>IF(OR(financial_transactions35[[#This Row],[amount]]&lt;$L$16, financial_transactions35[[#This Row],[amount]]&gt;$L$17), 1, 0)</f>
        <v>1</v>
      </c>
    </row>
    <row r="4995" spans="1:9">
      <c r="A4995" t="s">
        <v>9232</v>
      </c>
      <c r="B4995" s="3">
        <v>45490</v>
      </c>
      <c r="C4995" t="s">
        <v>9233</v>
      </c>
      <c r="D4995">
        <v>1914.22</v>
      </c>
      <c r="E4995" t="s">
        <v>19</v>
      </c>
      <c r="F4995" t="s">
        <v>32</v>
      </c>
      <c r="G4995" t="s">
        <v>21</v>
      </c>
      <c r="H4995" t="s">
        <v>75</v>
      </c>
      <c r="I4995">
        <f>IF(OR(financial_transactions35[[#This Row],[amount]]&lt;$L$16, financial_transactions35[[#This Row],[amount]]&gt;$L$17), 1, 0)</f>
        <v>1</v>
      </c>
    </row>
    <row r="4996" spans="1:9">
      <c r="A4996" t="s">
        <v>9234</v>
      </c>
      <c r="B4996" s="3">
        <v>45490</v>
      </c>
      <c r="C4996" t="s">
        <v>9235</v>
      </c>
      <c r="D4996">
        <v>733.66</v>
      </c>
      <c r="E4996" t="s">
        <v>67</v>
      </c>
      <c r="F4996" t="s">
        <v>32</v>
      </c>
      <c r="G4996" t="s">
        <v>48</v>
      </c>
      <c r="H4996" t="s">
        <v>176</v>
      </c>
      <c r="I4996">
        <f>IF(OR(financial_transactions35[[#This Row],[amount]]&lt;$L$16, financial_transactions35[[#This Row],[amount]]&gt;$L$17), 1, 0)</f>
        <v>1</v>
      </c>
    </row>
    <row r="4997" spans="1:9">
      <c r="A4997" t="s">
        <v>9236</v>
      </c>
      <c r="B4997" s="3">
        <v>45490</v>
      </c>
      <c r="C4997" t="s">
        <v>9237</v>
      </c>
      <c r="D4997">
        <v>910.74</v>
      </c>
      <c r="E4997" t="s">
        <v>122</v>
      </c>
      <c r="F4997" t="s">
        <v>20</v>
      </c>
      <c r="G4997" t="s">
        <v>21</v>
      </c>
      <c r="H4997" t="s">
        <v>44</v>
      </c>
      <c r="I4997">
        <f>IF(OR(financial_transactions35[[#This Row],[amount]]&lt;$L$16, financial_transactions35[[#This Row],[amount]]&gt;$L$17), 1, 0)</f>
        <v>1</v>
      </c>
    </row>
    <row r="4998" spans="1:9">
      <c r="A4998" t="s">
        <v>9238</v>
      </c>
      <c r="B4998" s="3">
        <v>45490</v>
      </c>
      <c r="C4998" t="s">
        <v>6960</v>
      </c>
      <c r="D4998">
        <v>1582.78</v>
      </c>
      <c r="E4998" t="s">
        <v>47</v>
      </c>
      <c r="F4998" t="s">
        <v>26</v>
      </c>
      <c r="G4998" t="s">
        <v>39</v>
      </c>
      <c r="H4998" t="s">
        <v>109</v>
      </c>
      <c r="I4998">
        <f>IF(OR(financial_transactions35[[#This Row],[amount]]&lt;$L$16, financial_transactions35[[#This Row],[amount]]&gt;$L$17), 1, 0)</f>
        <v>1</v>
      </c>
    </row>
    <row r="4999" spans="1:9">
      <c r="A4999" t="s">
        <v>9239</v>
      </c>
      <c r="B4999" s="3">
        <v>45490</v>
      </c>
      <c r="C4999" t="s">
        <v>6199</v>
      </c>
      <c r="D4999">
        <v>1302.26</v>
      </c>
      <c r="E4999" t="s">
        <v>70</v>
      </c>
      <c r="F4999" t="s">
        <v>61</v>
      </c>
      <c r="G4999" t="s">
        <v>21</v>
      </c>
      <c r="H4999" t="s">
        <v>28</v>
      </c>
      <c r="I4999">
        <f>IF(OR(financial_transactions35[[#This Row],[amount]]&lt;$L$16, financial_transactions35[[#This Row],[amount]]&gt;$L$17), 1, 0)</f>
        <v>1</v>
      </c>
    </row>
    <row r="5000" spans="1:9">
      <c r="A5000" t="s">
        <v>9240</v>
      </c>
      <c r="B5000" s="3">
        <v>45490</v>
      </c>
      <c r="C5000" t="s">
        <v>9241</v>
      </c>
      <c r="D5000">
        <v>965.86</v>
      </c>
      <c r="E5000" t="s">
        <v>70</v>
      </c>
      <c r="F5000" t="s">
        <v>26</v>
      </c>
      <c r="G5000" t="s">
        <v>27</v>
      </c>
      <c r="H5000" t="s">
        <v>16080</v>
      </c>
      <c r="I5000">
        <f>IF(OR(financial_transactions35[[#This Row],[amount]]&lt;$L$16, financial_transactions35[[#This Row],[amount]]&gt;$L$17), 1, 0)</f>
        <v>1</v>
      </c>
    </row>
    <row r="5001" spans="1:9">
      <c r="A5001" t="s">
        <v>9242</v>
      </c>
      <c r="B5001" s="3">
        <v>45490</v>
      </c>
      <c r="C5001" t="s">
        <v>9243</v>
      </c>
      <c r="D5001">
        <v>922.14</v>
      </c>
      <c r="E5001" t="s">
        <v>16110</v>
      </c>
      <c r="F5001" t="s">
        <v>32</v>
      </c>
      <c r="G5001" t="s">
        <v>27</v>
      </c>
      <c r="H5001" t="s">
        <v>123</v>
      </c>
      <c r="I5001">
        <f>IF(OR(financial_transactions35[[#This Row],[amount]]&lt;$L$16, financial_transactions35[[#This Row],[amount]]&gt;$L$17), 1, 0)</f>
        <v>1</v>
      </c>
    </row>
    <row r="5002" spans="1:9">
      <c r="A5002" t="s">
        <v>9244</v>
      </c>
      <c r="B5002" s="3">
        <v>45490</v>
      </c>
      <c r="C5002" t="s">
        <v>5721</v>
      </c>
      <c r="D5002">
        <v>644.02</v>
      </c>
      <c r="E5002" t="s">
        <v>16079</v>
      </c>
      <c r="F5002" t="s">
        <v>26</v>
      </c>
      <c r="G5002" t="s">
        <v>21</v>
      </c>
      <c r="H5002" t="s">
        <v>87</v>
      </c>
      <c r="I5002">
        <f>IF(OR(financial_transactions35[[#This Row],[amount]]&lt;$L$16, financial_transactions35[[#This Row],[amount]]&gt;$L$17), 1, 0)</f>
        <v>1</v>
      </c>
    </row>
    <row r="5003" spans="1:9">
      <c r="A5003" t="s">
        <v>9245</v>
      </c>
      <c r="B5003" s="3">
        <v>45490</v>
      </c>
      <c r="C5003" t="s">
        <v>2102</v>
      </c>
      <c r="D5003">
        <v>364.11</v>
      </c>
      <c r="E5003" t="s">
        <v>25</v>
      </c>
      <c r="F5003" t="s">
        <v>20</v>
      </c>
      <c r="G5003" t="s">
        <v>39</v>
      </c>
      <c r="H5003" t="s">
        <v>123</v>
      </c>
      <c r="I5003">
        <f>IF(OR(financial_transactions35[[#This Row],[amount]]&lt;$L$16, financial_transactions35[[#This Row],[amount]]&gt;$L$17), 1, 0)</f>
        <v>1</v>
      </c>
    </row>
    <row r="5004" spans="1:9">
      <c r="A5004" t="s">
        <v>9246</v>
      </c>
      <c r="B5004" s="3">
        <v>45490</v>
      </c>
      <c r="C5004" t="s">
        <v>9247</v>
      </c>
      <c r="D5004">
        <v>271.97000000000003</v>
      </c>
      <c r="E5004" t="s">
        <v>64</v>
      </c>
      <c r="F5004" t="s">
        <v>32</v>
      </c>
      <c r="G5004" t="s">
        <v>39</v>
      </c>
      <c r="H5004" t="s">
        <v>44</v>
      </c>
      <c r="I5004">
        <f>IF(OR(financial_transactions35[[#This Row],[amount]]&lt;$L$16, financial_transactions35[[#This Row],[amount]]&gt;$L$17), 1, 0)</f>
        <v>1</v>
      </c>
    </row>
    <row r="5005" spans="1:9">
      <c r="A5005" t="s">
        <v>9248</v>
      </c>
      <c r="B5005" s="3">
        <v>45490</v>
      </c>
      <c r="C5005" t="s">
        <v>3703</v>
      </c>
      <c r="D5005">
        <v>374.09</v>
      </c>
      <c r="E5005" t="s">
        <v>67</v>
      </c>
      <c r="F5005" t="s">
        <v>20</v>
      </c>
      <c r="G5005" t="s">
        <v>21</v>
      </c>
      <c r="H5005" t="s">
        <v>22</v>
      </c>
      <c r="I5005">
        <f>IF(OR(financial_transactions35[[#This Row],[amount]]&lt;$L$16, financial_transactions35[[#This Row],[amount]]&gt;$L$17), 1, 0)</f>
        <v>1</v>
      </c>
    </row>
    <row r="5006" spans="1:9">
      <c r="A5006" t="s">
        <v>9249</v>
      </c>
      <c r="B5006" s="3">
        <v>45490</v>
      </c>
      <c r="C5006" t="s">
        <v>9250</v>
      </c>
      <c r="D5006">
        <v>1951.71</v>
      </c>
      <c r="E5006" t="s">
        <v>19</v>
      </c>
      <c r="F5006" t="s">
        <v>61</v>
      </c>
      <c r="G5006" t="s">
        <v>48</v>
      </c>
      <c r="H5006" t="s">
        <v>123</v>
      </c>
      <c r="I5006">
        <f>IF(OR(financial_transactions35[[#This Row],[amount]]&lt;$L$16, financial_transactions35[[#This Row],[amount]]&gt;$L$17), 1, 0)</f>
        <v>1</v>
      </c>
    </row>
    <row r="5007" spans="1:9">
      <c r="A5007" t="s">
        <v>9251</v>
      </c>
      <c r="B5007" s="3">
        <v>45490</v>
      </c>
      <c r="C5007" t="s">
        <v>4747</v>
      </c>
      <c r="D5007">
        <v>1548.2</v>
      </c>
      <c r="E5007" t="s">
        <v>19</v>
      </c>
      <c r="F5007" t="s">
        <v>32</v>
      </c>
      <c r="G5007" t="s">
        <v>21</v>
      </c>
      <c r="H5007" t="s">
        <v>16080</v>
      </c>
      <c r="I5007">
        <f>IF(OR(financial_transactions35[[#This Row],[amount]]&lt;$L$16, financial_transactions35[[#This Row],[amount]]&gt;$L$17), 1, 0)</f>
        <v>1</v>
      </c>
    </row>
    <row r="5008" spans="1:9">
      <c r="A5008" t="s">
        <v>9252</v>
      </c>
      <c r="B5008" s="3">
        <v>45490</v>
      </c>
      <c r="C5008" t="s">
        <v>9138</v>
      </c>
      <c r="D5008">
        <v>356.61</v>
      </c>
      <c r="E5008" t="s">
        <v>64</v>
      </c>
      <c r="F5008" t="s">
        <v>61</v>
      </c>
      <c r="G5008" t="s">
        <v>48</v>
      </c>
      <c r="H5008" t="s">
        <v>57</v>
      </c>
      <c r="I5008">
        <f>IF(OR(financial_transactions35[[#This Row],[amount]]&lt;$L$16, financial_transactions35[[#This Row],[amount]]&gt;$L$17), 1, 0)</f>
        <v>1</v>
      </c>
    </row>
    <row r="5009" spans="1:9">
      <c r="A5009" t="s">
        <v>9253</v>
      </c>
      <c r="B5009" s="3">
        <v>45490</v>
      </c>
      <c r="C5009" t="s">
        <v>3751</v>
      </c>
      <c r="D5009">
        <v>1790.41</v>
      </c>
      <c r="E5009" t="s">
        <v>25</v>
      </c>
      <c r="F5009" t="s">
        <v>61</v>
      </c>
      <c r="G5009" t="s">
        <v>39</v>
      </c>
      <c r="H5009" t="s">
        <v>33</v>
      </c>
      <c r="I5009">
        <f>IF(OR(financial_transactions35[[#This Row],[amount]]&lt;$L$16, financial_transactions35[[#This Row],[amount]]&gt;$L$17), 1, 0)</f>
        <v>1</v>
      </c>
    </row>
    <row r="5010" spans="1:9">
      <c r="A5010" t="s">
        <v>9254</v>
      </c>
      <c r="B5010" s="3">
        <v>45490</v>
      </c>
      <c r="C5010" t="s">
        <v>378</v>
      </c>
      <c r="D5010">
        <v>1886.56</v>
      </c>
      <c r="E5010" t="s">
        <v>64</v>
      </c>
      <c r="F5010" t="s">
        <v>20</v>
      </c>
      <c r="G5010" t="s">
        <v>21</v>
      </c>
      <c r="H5010" t="s">
        <v>44</v>
      </c>
      <c r="I5010">
        <f>IF(OR(financial_transactions35[[#This Row],[amount]]&lt;$L$16, financial_transactions35[[#This Row],[amount]]&gt;$L$17), 1, 0)</f>
        <v>1</v>
      </c>
    </row>
    <row r="5011" spans="1:9">
      <c r="A5011" t="s">
        <v>9256</v>
      </c>
      <c r="B5011" s="3">
        <v>45490</v>
      </c>
      <c r="C5011" t="s">
        <v>9257</v>
      </c>
      <c r="D5011">
        <v>1042.8800000000001</v>
      </c>
      <c r="E5011" t="s">
        <v>16079</v>
      </c>
      <c r="F5011" t="s">
        <v>26</v>
      </c>
      <c r="G5011" t="s">
        <v>48</v>
      </c>
      <c r="H5011" t="s">
        <v>176</v>
      </c>
      <c r="I5011">
        <f>IF(OR(financial_transactions35[[#This Row],[amount]]&lt;$L$16, financial_transactions35[[#This Row],[amount]]&gt;$L$17), 1, 0)</f>
        <v>1</v>
      </c>
    </row>
    <row r="5012" spans="1:9">
      <c r="A5012" t="s">
        <v>9258</v>
      </c>
      <c r="B5012" s="3">
        <v>45490</v>
      </c>
      <c r="C5012" t="s">
        <v>2773</v>
      </c>
      <c r="D5012">
        <v>1987.79</v>
      </c>
      <c r="E5012" t="s">
        <v>16079</v>
      </c>
      <c r="F5012" t="s">
        <v>20</v>
      </c>
      <c r="G5012" t="s">
        <v>21</v>
      </c>
      <c r="H5012" t="s">
        <v>87</v>
      </c>
      <c r="I5012">
        <f>IF(OR(financial_transactions35[[#This Row],[amount]]&lt;$L$16, financial_transactions35[[#This Row],[amount]]&gt;$L$17), 1, 0)</f>
        <v>1</v>
      </c>
    </row>
    <row r="5013" spans="1:9">
      <c r="A5013" t="s">
        <v>9259</v>
      </c>
      <c r="B5013" s="3">
        <v>45490</v>
      </c>
      <c r="C5013" t="s">
        <v>9260</v>
      </c>
      <c r="D5013">
        <v>228.03</v>
      </c>
      <c r="E5013" t="s">
        <v>70</v>
      </c>
      <c r="F5013" t="s">
        <v>26</v>
      </c>
      <c r="G5013" t="s">
        <v>27</v>
      </c>
      <c r="H5013" t="s">
        <v>40</v>
      </c>
      <c r="I5013">
        <f>IF(OR(financial_transactions35[[#This Row],[amount]]&lt;$L$16, financial_transactions35[[#This Row],[amount]]&gt;$L$17), 1, 0)</f>
        <v>1</v>
      </c>
    </row>
    <row r="5014" spans="1:9">
      <c r="A5014" t="s">
        <v>9261</v>
      </c>
      <c r="B5014" s="3">
        <v>45490</v>
      </c>
      <c r="C5014" t="s">
        <v>7145</v>
      </c>
      <c r="D5014">
        <v>1234.5999999999999</v>
      </c>
      <c r="E5014" t="s">
        <v>19</v>
      </c>
      <c r="F5014" t="s">
        <v>61</v>
      </c>
      <c r="G5014" t="s">
        <v>48</v>
      </c>
      <c r="H5014" t="s">
        <v>123</v>
      </c>
      <c r="I5014">
        <f>IF(OR(financial_transactions35[[#This Row],[amount]]&lt;$L$16, financial_transactions35[[#This Row],[amount]]&gt;$L$17), 1, 0)</f>
        <v>1</v>
      </c>
    </row>
    <row r="5015" spans="1:9">
      <c r="A5015" t="s">
        <v>9262</v>
      </c>
      <c r="B5015" s="3">
        <v>45490</v>
      </c>
      <c r="C5015" t="s">
        <v>8798</v>
      </c>
      <c r="D5015">
        <v>1537.86</v>
      </c>
      <c r="E5015" t="s">
        <v>64</v>
      </c>
      <c r="F5015" t="s">
        <v>26</v>
      </c>
      <c r="G5015" t="s">
        <v>21</v>
      </c>
      <c r="H5015" t="s">
        <v>33</v>
      </c>
      <c r="I5015">
        <f>IF(OR(financial_transactions35[[#This Row],[amount]]&lt;$L$16, financial_transactions35[[#This Row],[amount]]&gt;$L$17), 1, 0)</f>
        <v>1</v>
      </c>
    </row>
    <row r="5016" spans="1:9">
      <c r="A5016" t="s">
        <v>9263</v>
      </c>
      <c r="B5016" s="3">
        <v>45490</v>
      </c>
      <c r="C5016" t="s">
        <v>2990</v>
      </c>
      <c r="D5016">
        <v>1553.06</v>
      </c>
      <c r="E5016" t="s">
        <v>25</v>
      </c>
      <c r="F5016" t="s">
        <v>26</v>
      </c>
      <c r="G5016" t="s">
        <v>27</v>
      </c>
      <c r="H5016" t="s">
        <v>40</v>
      </c>
      <c r="I5016">
        <f>IF(OR(financial_transactions35[[#This Row],[amount]]&lt;$L$16, financial_transactions35[[#This Row],[amount]]&gt;$L$17), 1, 0)</f>
        <v>1</v>
      </c>
    </row>
    <row r="5017" spans="1:9">
      <c r="A5017" t="s">
        <v>9264</v>
      </c>
      <c r="B5017" s="3">
        <v>45490</v>
      </c>
      <c r="C5017" t="s">
        <v>8998</v>
      </c>
      <c r="D5017">
        <v>1257.1199999999999</v>
      </c>
      <c r="E5017" t="s">
        <v>31</v>
      </c>
      <c r="F5017" t="s">
        <v>20</v>
      </c>
      <c r="G5017" t="s">
        <v>39</v>
      </c>
      <c r="H5017" t="s">
        <v>123</v>
      </c>
      <c r="I5017">
        <f>IF(OR(financial_transactions35[[#This Row],[amount]]&lt;$L$16, financial_transactions35[[#This Row],[amount]]&gt;$L$17), 1, 0)</f>
        <v>1</v>
      </c>
    </row>
    <row r="5018" spans="1:9">
      <c r="A5018" t="s">
        <v>9265</v>
      </c>
      <c r="B5018" s="3">
        <v>45490</v>
      </c>
      <c r="C5018" t="s">
        <v>9266</v>
      </c>
      <c r="D5018">
        <v>1463.94</v>
      </c>
      <c r="E5018" t="s">
        <v>19</v>
      </c>
      <c r="F5018" t="s">
        <v>26</v>
      </c>
      <c r="G5018" t="s">
        <v>21</v>
      </c>
      <c r="H5018" t="s">
        <v>49</v>
      </c>
      <c r="I5018">
        <f>IF(OR(financial_transactions35[[#This Row],[amount]]&lt;$L$16, financial_transactions35[[#This Row],[amount]]&gt;$L$17), 1, 0)</f>
        <v>1</v>
      </c>
    </row>
    <row r="5019" spans="1:9">
      <c r="A5019" t="s">
        <v>9267</v>
      </c>
      <c r="B5019" s="3">
        <v>45490</v>
      </c>
      <c r="C5019" t="s">
        <v>9268</v>
      </c>
      <c r="D5019">
        <v>406.52</v>
      </c>
      <c r="E5019" t="s">
        <v>122</v>
      </c>
      <c r="F5019" t="s">
        <v>32</v>
      </c>
      <c r="G5019" t="s">
        <v>21</v>
      </c>
      <c r="H5019" t="s">
        <v>176</v>
      </c>
      <c r="I5019">
        <f>IF(OR(financial_transactions35[[#This Row],[amount]]&lt;$L$16, financial_transactions35[[#This Row],[amount]]&gt;$L$17), 1, 0)</f>
        <v>1</v>
      </c>
    </row>
    <row r="5020" spans="1:9">
      <c r="A5020" t="s">
        <v>9269</v>
      </c>
      <c r="B5020" s="3">
        <v>45490</v>
      </c>
      <c r="C5020" t="s">
        <v>9270</v>
      </c>
      <c r="D5020">
        <v>679.23</v>
      </c>
      <c r="E5020" t="s">
        <v>16079</v>
      </c>
      <c r="F5020" t="s">
        <v>20</v>
      </c>
      <c r="G5020" t="s">
        <v>21</v>
      </c>
      <c r="H5020" t="s">
        <v>16080</v>
      </c>
      <c r="I5020">
        <f>IF(OR(financial_transactions35[[#This Row],[amount]]&lt;$L$16, financial_transactions35[[#This Row],[amount]]&gt;$L$17), 1, 0)</f>
        <v>1</v>
      </c>
    </row>
    <row r="5021" spans="1:9">
      <c r="A5021" t="s">
        <v>9271</v>
      </c>
      <c r="B5021" s="3">
        <v>45490</v>
      </c>
      <c r="C5021" t="s">
        <v>5256</v>
      </c>
      <c r="D5021">
        <v>1979.41</v>
      </c>
      <c r="E5021" t="s">
        <v>19</v>
      </c>
      <c r="F5021" t="s">
        <v>26</v>
      </c>
      <c r="G5021" t="s">
        <v>48</v>
      </c>
      <c r="H5021" t="s">
        <v>176</v>
      </c>
      <c r="I5021">
        <f>IF(OR(financial_transactions35[[#This Row],[amount]]&lt;$L$16, financial_transactions35[[#This Row],[amount]]&gt;$L$17), 1, 0)</f>
        <v>1</v>
      </c>
    </row>
    <row r="5022" spans="1:9">
      <c r="A5022" t="s">
        <v>9272</v>
      </c>
      <c r="B5022" s="3">
        <v>45490</v>
      </c>
      <c r="C5022" t="s">
        <v>9273</v>
      </c>
      <c r="D5022">
        <v>667.86</v>
      </c>
      <c r="E5022" t="s">
        <v>16079</v>
      </c>
      <c r="F5022" t="s">
        <v>20</v>
      </c>
      <c r="G5022" t="s">
        <v>27</v>
      </c>
      <c r="H5022" t="s">
        <v>94</v>
      </c>
      <c r="I5022">
        <f>IF(OR(financial_transactions35[[#This Row],[amount]]&lt;$L$16, financial_transactions35[[#This Row],[amount]]&gt;$L$17), 1, 0)</f>
        <v>1</v>
      </c>
    </row>
    <row r="5023" spans="1:9">
      <c r="A5023" t="s">
        <v>9274</v>
      </c>
      <c r="B5023" s="3">
        <v>45491</v>
      </c>
      <c r="C5023" t="s">
        <v>8161</v>
      </c>
      <c r="D5023">
        <v>10120.02</v>
      </c>
      <c r="E5023" t="s">
        <v>31</v>
      </c>
      <c r="F5023" t="s">
        <v>26</v>
      </c>
      <c r="G5023" t="s">
        <v>48</v>
      </c>
      <c r="H5023" t="s">
        <v>94</v>
      </c>
      <c r="I5023">
        <f>IF(OR(financial_transactions35[[#This Row],[amount]]&lt;$L$16, financial_transactions35[[#This Row],[amount]]&gt;$L$17), 1, 0)</f>
        <v>1</v>
      </c>
    </row>
    <row r="5024" spans="1:9">
      <c r="A5024" t="s">
        <v>9275</v>
      </c>
      <c r="B5024" s="3">
        <v>45491</v>
      </c>
      <c r="C5024" t="s">
        <v>9276</v>
      </c>
      <c r="D5024">
        <v>1906.93</v>
      </c>
      <c r="E5024" t="s">
        <v>122</v>
      </c>
      <c r="F5024" t="s">
        <v>26</v>
      </c>
      <c r="G5024" t="s">
        <v>39</v>
      </c>
      <c r="H5024" t="s">
        <v>49</v>
      </c>
      <c r="I5024">
        <f>IF(OR(financial_transactions35[[#This Row],[amount]]&lt;$L$16, financial_transactions35[[#This Row],[amount]]&gt;$L$17), 1, 0)</f>
        <v>1</v>
      </c>
    </row>
    <row r="5025" spans="1:9">
      <c r="A5025" t="s">
        <v>9279</v>
      </c>
      <c r="B5025" s="3">
        <v>45491</v>
      </c>
      <c r="C5025" t="s">
        <v>2859</v>
      </c>
      <c r="D5025">
        <v>1892.66</v>
      </c>
      <c r="E5025" t="s">
        <v>67</v>
      </c>
      <c r="F5025" t="s">
        <v>61</v>
      </c>
      <c r="G5025" t="s">
        <v>39</v>
      </c>
      <c r="H5025" t="s">
        <v>109</v>
      </c>
      <c r="I5025">
        <f>IF(OR(financial_transactions35[[#This Row],[amount]]&lt;$L$16, financial_transactions35[[#This Row],[amount]]&gt;$L$17), 1, 0)</f>
        <v>1</v>
      </c>
    </row>
    <row r="5026" spans="1:9">
      <c r="A5026" t="s">
        <v>9280</v>
      </c>
      <c r="B5026" s="3">
        <v>45491</v>
      </c>
      <c r="C5026" t="s">
        <v>9281</v>
      </c>
      <c r="D5026">
        <v>374.12</v>
      </c>
      <c r="E5026" t="s">
        <v>122</v>
      </c>
      <c r="F5026" t="s">
        <v>32</v>
      </c>
      <c r="G5026" t="s">
        <v>39</v>
      </c>
      <c r="H5026" t="s">
        <v>53</v>
      </c>
      <c r="I5026">
        <f>IF(OR(financial_transactions35[[#This Row],[amount]]&lt;$L$16, financial_transactions35[[#This Row],[amount]]&gt;$L$17), 1, 0)</f>
        <v>1</v>
      </c>
    </row>
    <row r="5027" spans="1:9">
      <c r="A5027" t="s">
        <v>9282</v>
      </c>
      <c r="B5027" s="3">
        <v>45491</v>
      </c>
      <c r="C5027" t="s">
        <v>9283</v>
      </c>
      <c r="D5027">
        <v>746.38</v>
      </c>
      <c r="E5027" t="s">
        <v>64</v>
      </c>
      <c r="F5027" t="s">
        <v>26</v>
      </c>
      <c r="G5027" t="s">
        <v>27</v>
      </c>
      <c r="H5027" t="s">
        <v>36</v>
      </c>
      <c r="I5027">
        <f>IF(OR(financial_transactions35[[#This Row],[amount]]&lt;$L$16, financial_transactions35[[#This Row],[amount]]&gt;$L$17), 1, 0)</f>
        <v>1</v>
      </c>
    </row>
    <row r="5028" spans="1:9">
      <c r="A5028" t="s">
        <v>9284</v>
      </c>
      <c r="B5028" s="3">
        <v>45491</v>
      </c>
      <c r="C5028" t="s">
        <v>7792</v>
      </c>
      <c r="D5028">
        <v>1543.69</v>
      </c>
      <c r="E5028" t="s">
        <v>16079</v>
      </c>
      <c r="F5028" t="s">
        <v>32</v>
      </c>
      <c r="G5028" t="s">
        <v>21</v>
      </c>
      <c r="H5028" t="s">
        <v>44</v>
      </c>
      <c r="I5028">
        <f>IF(OR(financial_transactions35[[#This Row],[amount]]&lt;$L$16, financial_transactions35[[#This Row],[amount]]&gt;$L$17), 1, 0)</f>
        <v>1</v>
      </c>
    </row>
    <row r="5029" spans="1:9">
      <c r="A5029" t="s">
        <v>9285</v>
      </c>
      <c r="B5029" s="3">
        <v>45491</v>
      </c>
      <c r="C5029" t="s">
        <v>1389</v>
      </c>
      <c r="D5029">
        <v>427.13</v>
      </c>
      <c r="E5029" t="s">
        <v>19</v>
      </c>
      <c r="F5029" t="s">
        <v>32</v>
      </c>
      <c r="G5029" t="s">
        <v>48</v>
      </c>
      <c r="H5029" t="s">
        <v>53</v>
      </c>
      <c r="I5029">
        <f>IF(OR(financial_transactions35[[#This Row],[amount]]&lt;$L$16, financial_transactions35[[#This Row],[amount]]&gt;$L$17), 1, 0)</f>
        <v>1</v>
      </c>
    </row>
    <row r="5030" spans="1:9">
      <c r="A5030" t="s">
        <v>9288</v>
      </c>
      <c r="B5030" s="3">
        <v>45491</v>
      </c>
      <c r="C5030" t="s">
        <v>9289</v>
      </c>
      <c r="D5030">
        <v>308.83999999999997</v>
      </c>
      <c r="E5030" t="s">
        <v>47</v>
      </c>
      <c r="F5030" t="s">
        <v>32</v>
      </c>
      <c r="G5030" t="s">
        <v>21</v>
      </c>
      <c r="H5030" t="s">
        <v>176</v>
      </c>
      <c r="I5030">
        <f>IF(OR(financial_transactions35[[#This Row],[amount]]&lt;$L$16, financial_transactions35[[#This Row],[amount]]&gt;$L$17), 1, 0)</f>
        <v>1</v>
      </c>
    </row>
    <row r="5031" spans="1:9">
      <c r="A5031" t="s">
        <v>9290</v>
      </c>
      <c r="B5031" s="3">
        <v>45491</v>
      </c>
      <c r="C5031" t="s">
        <v>9291</v>
      </c>
      <c r="D5031">
        <v>385.52</v>
      </c>
      <c r="E5031" t="s">
        <v>52</v>
      </c>
      <c r="F5031" t="s">
        <v>26</v>
      </c>
      <c r="G5031" t="s">
        <v>21</v>
      </c>
      <c r="H5031" t="s">
        <v>36</v>
      </c>
      <c r="I5031">
        <f>IF(OR(financial_transactions35[[#This Row],[amount]]&lt;$L$16, financial_transactions35[[#This Row],[amount]]&gt;$L$17), 1, 0)</f>
        <v>1</v>
      </c>
    </row>
    <row r="5032" spans="1:9">
      <c r="A5032" t="s">
        <v>9292</v>
      </c>
      <c r="B5032" s="3">
        <v>45491</v>
      </c>
      <c r="C5032" t="s">
        <v>9293</v>
      </c>
      <c r="D5032">
        <v>1322.3</v>
      </c>
      <c r="E5032" t="s">
        <v>25</v>
      </c>
      <c r="F5032" t="s">
        <v>26</v>
      </c>
      <c r="G5032" t="s">
        <v>27</v>
      </c>
      <c r="H5032" t="s">
        <v>36</v>
      </c>
      <c r="I5032">
        <f>IF(OR(financial_transactions35[[#This Row],[amount]]&lt;$L$16, financial_transactions35[[#This Row],[amount]]&gt;$L$17), 1, 0)</f>
        <v>1</v>
      </c>
    </row>
    <row r="5033" spans="1:9">
      <c r="A5033" t="s">
        <v>9294</v>
      </c>
      <c r="B5033" s="3">
        <v>45491</v>
      </c>
      <c r="C5033" t="s">
        <v>9295</v>
      </c>
      <c r="D5033">
        <v>158.4</v>
      </c>
      <c r="E5033" t="s">
        <v>122</v>
      </c>
      <c r="F5033" t="s">
        <v>61</v>
      </c>
      <c r="G5033" t="s">
        <v>21</v>
      </c>
      <c r="H5033" t="s">
        <v>16080</v>
      </c>
      <c r="I5033">
        <f>IF(OR(financial_transactions35[[#This Row],[amount]]&lt;$L$16, financial_transactions35[[#This Row],[amount]]&gt;$L$17), 1, 0)</f>
        <v>1</v>
      </c>
    </row>
    <row r="5034" spans="1:9">
      <c r="A5034" t="s">
        <v>9296</v>
      </c>
      <c r="B5034" s="3">
        <v>45491</v>
      </c>
      <c r="C5034" t="s">
        <v>9297</v>
      </c>
      <c r="D5034">
        <v>1345.66</v>
      </c>
      <c r="E5034" t="s">
        <v>64</v>
      </c>
      <c r="F5034" t="s">
        <v>20</v>
      </c>
      <c r="G5034" t="s">
        <v>21</v>
      </c>
      <c r="H5034" t="s">
        <v>40</v>
      </c>
      <c r="I5034">
        <f>IF(OR(financial_transactions35[[#This Row],[amount]]&lt;$L$16, financial_transactions35[[#This Row],[amount]]&gt;$L$17), 1, 0)</f>
        <v>1</v>
      </c>
    </row>
    <row r="5035" spans="1:9">
      <c r="A5035" t="s">
        <v>9298</v>
      </c>
      <c r="B5035" s="3">
        <v>45491</v>
      </c>
      <c r="C5035" t="s">
        <v>9299</v>
      </c>
      <c r="D5035">
        <v>462.47</v>
      </c>
      <c r="E5035" t="s">
        <v>52</v>
      </c>
      <c r="F5035" t="s">
        <v>26</v>
      </c>
      <c r="G5035" t="s">
        <v>21</v>
      </c>
      <c r="H5035" t="s">
        <v>22</v>
      </c>
      <c r="I5035">
        <f>IF(OR(financial_transactions35[[#This Row],[amount]]&lt;$L$16, financial_transactions35[[#This Row],[amount]]&gt;$L$17), 1, 0)</f>
        <v>1</v>
      </c>
    </row>
    <row r="5036" spans="1:9">
      <c r="A5036" t="s">
        <v>9300</v>
      </c>
      <c r="B5036" s="3">
        <v>45491</v>
      </c>
      <c r="C5036" t="s">
        <v>6265</v>
      </c>
      <c r="D5036">
        <v>1748.14</v>
      </c>
      <c r="E5036" t="s">
        <v>16079</v>
      </c>
      <c r="F5036" t="s">
        <v>26</v>
      </c>
      <c r="G5036" t="s">
        <v>39</v>
      </c>
      <c r="H5036" t="s">
        <v>94</v>
      </c>
      <c r="I5036">
        <f>IF(OR(financial_transactions35[[#This Row],[amount]]&lt;$L$16, financial_transactions35[[#This Row],[amount]]&gt;$L$17), 1, 0)</f>
        <v>1</v>
      </c>
    </row>
    <row r="5037" spans="1:9">
      <c r="A5037" t="s">
        <v>9301</v>
      </c>
      <c r="B5037" s="3">
        <v>45491</v>
      </c>
      <c r="C5037" t="s">
        <v>4100</v>
      </c>
      <c r="D5037">
        <v>220.21</v>
      </c>
      <c r="E5037" t="s">
        <v>19</v>
      </c>
      <c r="F5037" t="s">
        <v>26</v>
      </c>
      <c r="G5037" t="s">
        <v>48</v>
      </c>
      <c r="H5037" t="s">
        <v>16080</v>
      </c>
      <c r="I5037">
        <f>IF(OR(financial_transactions35[[#This Row],[amount]]&lt;$L$16, financial_transactions35[[#This Row],[amount]]&gt;$L$17), 1, 0)</f>
        <v>1</v>
      </c>
    </row>
    <row r="5038" spans="1:9">
      <c r="A5038" t="s">
        <v>9302</v>
      </c>
      <c r="B5038" s="3">
        <v>45491</v>
      </c>
      <c r="C5038" t="s">
        <v>1233</v>
      </c>
      <c r="D5038">
        <v>704.46</v>
      </c>
      <c r="E5038" t="s">
        <v>64</v>
      </c>
      <c r="F5038" t="s">
        <v>32</v>
      </c>
      <c r="G5038" t="s">
        <v>27</v>
      </c>
      <c r="H5038" t="s">
        <v>109</v>
      </c>
      <c r="I5038">
        <f>IF(OR(financial_transactions35[[#This Row],[amount]]&lt;$L$16, financial_transactions35[[#This Row],[amount]]&gt;$L$17), 1, 0)</f>
        <v>1</v>
      </c>
    </row>
    <row r="5039" spans="1:9">
      <c r="A5039" t="s">
        <v>9304</v>
      </c>
      <c r="B5039" s="3">
        <v>45492</v>
      </c>
      <c r="C5039" t="s">
        <v>9305</v>
      </c>
      <c r="D5039">
        <v>404.41</v>
      </c>
      <c r="E5039" t="s">
        <v>122</v>
      </c>
      <c r="F5039" t="s">
        <v>20</v>
      </c>
      <c r="G5039" t="s">
        <v>48</v>
      </c>
      <c r="H5039" t="s">
        <v>49</v>
      </c>
      <c r="I5039">
        <f>IF(OR(financial_transactions35[[#This Row],[amount]]&lt;$L$16, financial_transactions35[[#This Row],[amount]]&gt;$L$17), 1, 0)</f>
        <v>1</v>
      </c>
    </row>
    <row r="5040" spans="1:9">
      <c r="A5040" t="s">
        <v>9306</v>
      </c>
      <c r="B5040" s="3">
        <v>45492</v>
      </c>
      <c r="C5040" t="s">
        <v>9307</v>
      </c>
      <c r="D5040">
        <v>1686.97</v>
      </c>
      <c r="E5040" t="s">
        <v>70</v>
      </c>
      <c r="F5040" t="s">
        <v>20</v>
      </c>
      <c r="G5040" t="s">
        <v>48</v>
      </c>
      <c r="H5040" t="s">
        <v>16080</v>
      </c>
      <c r="I5040">
        <f>IF(OR(financial_transactions35[[#This Row],[amount]]&lt;$L$16, financial_transactions35[[#This Row],[amount]]&gt;$L$17), 1, 0)</f>
        <v>1</v>
      </c>
    </row>
    <row r="5041" spans="1:9">
      <c r="A5041" t="s">
        <v>9308</v>
      </c>
      <c r="B5041" s="3">
        <v>45492</v>
      </c>
      <c r="C5041" t="s">
        <v>4701</v>
      </c>
      <c r="D5041">
        <v>1823.06</v>
      </c>
      <c r="E5041" t="s">
        <v>122</v>
      </c>
      <c r="F5041" t="s">
        <v>26</v>
      </c>
      <c r="G5041" t="s">
        <v>39</v>
      </c>
      <c r="H5041" t="s">
        <v>16080</v>
      </c>
      <c r="I5041">
        <f>IF(OR(financial_transactions35[[#This Row],[amount]]&lt;$L$16, financial_transactions35[[#This Row],[amount]]&gt;$L$17), 1, 0)</f>
        <v>1</v>
      </c>
    </row>
    <row r="5042" spans="1:9">
      <c r="A5042" t="s">
        <v>9309</v>
      </c>
      <c r="B5042" s="3">
        <v>45492</v>
      </c>
      <c r="C5042" t="s">
        <v>2482</v>
      </c>
      <c r="D5042">
        <v>1192</v>
      </c>
      <c r="E5042" t="s">
        <v>25</v>
      </c>
      <c r="F5042" t="s">
        <v>20</v>
      </c>
      <c r="G5042" t="s">
        <v>48</v>
      </c>
      <c r="H5042" t="s">
        <v>57</v>
      </c>
      <c r="I5042">
        <f>IF(OR(financial_transactions35[[#This Row],[amount]]&lt;$L$16, financial_transactions35[[#This Row],[amount]]&gt;$L$17), 1, 0)</f>
        <v>1</v>
      </c>
    </row>
    <row r="5043" spans="1:9">
      <c r="A5043" t="s">
        <v>9310</v>
      </c>
      <c r="B5043" s="3">
        <v>45492</v>
      </c>
      <c r="C5043" t="s">
        <v>9311</v>
      </c>
      <c r="D5043">
        <v>652.92999999999995</v>
      </c>
      <c r="E5043" t="s">
        <v>25</v>
      </c>
      <c r="F5043" t="s">
        <v>20</v>
      </c>
      <c r="G5043" t="s">
        <v>48</v>
      </c>
      <c r="H5043" t="s">
        <v>176</v>
      </c>
      <c r="I5043">
        <f>IF(OR(financial_transactions35[[#This Row],[amount]]&lt;$L$16, financial_transactions35[[#This Row],[amount]]&gt;$L$17), 1, 0)</f>
        <v>1</v>
      </c>
    </row>
    <row r="5044" spans="1:9">
      <c r="A5044" t="s">
        <v>9312</v>
      </c>
      <c r="B5044" s="3">
        <v>45492</v>
      </c>
      <c r="C5044" t="s">
        <v>4705</v>
      </c>
      <c r="D5044">
        <v>1030.97</v>
      </c>
      <c r="E5044" t="s">
        <v>67</v>
      </c>
      <c r="F5044" t="s">
        <v>26</v>
      </c>
      <c r="G5044" t="s">
        <v>39</v>
      </c>
      <c r="H5044" t="s">
        <v>87</v>
      </c>
      <c r="I5044">
        <f>IF(OR(financial_transactions35[[#This Row],[amount]]&lt;$L$16, financial_transactions35[[#This Row],[amount]]&gt;$L$17), 1, 0)</f>
        <v>1</v>
      </c>
    </row>
    <row r="5045" spans="1:9">
      <c r="A5045" t="s">
        <v>9313</v>
      </c>
      <c r="B5045" s="3">
        <v>45492</v>
      </c>
      <c r="C5045" t="s">
        <v>9314</v>
      </c>
      <c r="D5045">
        <v>111.67</v>
      </c>
      <c r="E5045" t="s">
        <v>31</v>
      </c>
      <c r="F5045" t="s">
        <v>32</v>
      </c>
      <c r="G5045" t="s">
        <v>21</v>
      </c>
      <c r="H5045" t="s">
        <v>36</v>
      </c>
      <c r="I5045">
        <f>IF(OR(financial_transactions35[[#This Row],[amount]]&lt;$L$16, financial_transactions35[[#This Row],[amount]]&gt;$L$17), 1, 0)</f>
        <v>1</v>
      </c>
    </row>
    <row r="5046" spans="1:9">
      <c r="A5046" t="s">
        <v>9315</v>
      </c>
      <c r="B5046" s="3">
        <v>45492</v>
      </c>
      <c r="C5046" t="s">
        <v>591</v>
      </c>
      <c r="D5046">
        <v>19272.560000000001</v>
      </c>
      <c r="E5046" t="s">
        <v>16110</v>
      </c>
      <c r="F5046" t="s">
        <v>61</v>
      </c>
      <c r="G5046" t="s">
        <v>39</v>
      </c>
      <c r="H5046" t="s">
        <v>49</v>
      </c>
      <c r="I5046">
        <f>IF(OR(financial_transactions35[[#This Row],[amount]]&lt;$L$16, financial_transactions35[[#This Row],[amount]]&gt;$L$17), 1, 0)</f>
        <v>1</v>
      </c>
    </row>
    <row r="5047" spans="1:9">
      <c r="A5047" t="s">
        <v>9316</v>
      </c>
      <c r="B5047" s="3">
        <v>45492</v>
      </c>
      <c r="C5047" t="s">
        <v>9317</v>
      </c>
      <c r="D5047">
        <v>950.77</v>
      </c>
      <c r="E5047" t="s">
        <v>70</v>
      </c>
      <c r="F5047" t="s">
        <v>26</v>
      </c>
      <c r="G5047" t="s">
        <v>39</v>
      </c>
      <c r="H5047" t="s">
        <v>22</v>
      </c>
      <c r="I5047">
        <f>IF(OR(financial_transactions35[[#This Row],[amount]]&lt;$L$16, financial_transactions35[[#This Row],[amount]]&gt;$L$17), 1, 0)</f>
        <v>1</v>
      </c>
    </row>
    <row r="5048" spans="1:9">
      <c r="A5048" t="s">
        <v>9318</v>
      </c>
      <c r="B5048" s="3">
        <v>45492</v>
      </c>
      <c r="C5048" t="s">
        <v>3564</v>
      </c>
      <c r="D5048">
        <v>1660.79</v>
      </c>
      <c r="E5048" t="s">
        <v>122</v>
      </c>
      <c r="F5048" t="s">
        <v>26</v>
      </c>
      <c r="G5048" t="s">
        <v>21</v>
      </c>
      <c r="H5048" t="s">
        <v>16080</v>
      </c>
      <c r="I5048">
        <f>IF(OR(financial_transactions35[[#This Row],[amount]]&lt;$L$16, financial_transactions35[[#This Row],[amount]]&gt;$L$17), 1, 0)</f>
        <v>1</v>
      </c>
    </row>
    <row r="5049" spans="1:9">
      <c r="A5049" t="s">
        <v>9319</v>
      </c>
      <c r="B5049" s="3">
        <v>45492</v>
      </c>
      <c r="C5049" t="s">
        <v>7831</v>
      </c>
      <c r="D5049">
        <v>1729.5</v>
      </c>
      <c r="E5049" t="s">
        <v>16079</v>
      </c>
      <c r="F5049" t="s">
        <v>32</v>
      </c>
      <c r="G5049" t="s">
        <v>27</v>
      </c>
      <c r="H5049" t="s">
        <v>53</v>
      </c>
      <c r="I5049">
        <f>IF(OR(financial_transactions35[[#This Row],[amount]]&lt;$L$16, financial_transactions35[[#This Row],[amount]]&gt;$L$17), 1, 0)</f>
        <v>1</v>
      </c>
    </row>
    <row r="5050" spans="1:9">
      <c r="A5050" t="s">
        <v>9320</v>
      </c>
      <c r="B5050" s="3">
        <v>45492</v>
      </c>
      <c r="C5050" t="s">
        <v>9321</v>
      </c>
      <c r="D5050">
        <v>638.76</v>
      </c>
      <c r="E5050" t="s">
        <v>64</v>
      </c>
      <c r="F5050" t="s">
        <v>20</v>
      </c>
      <c r="G5050" t="s">
        <v>21</v>
      </c>
      <c r="H5050" t="s">
        <v>40</v>
      </c>
      <c r="I5050">
        <f>IF(OR(financial_transactions35[[#This Row],[amount]]&lt;$L$16, financial_transactions35[[#This Row],[amount]]&gt;$L$17), 1, 0)</f>
        <v>1</v>
      </c>
    </row>
    <row r="5051" spans="1:9">
      <c r="A5051" t="s">
        <v>9322</v>
      </c>
      <c r="B5051" s="3">
        <v>45492</v>
      </c>
      <c r="C5051" t="s">
        <v>6188</v>
      </c>
      <c r="D5051">
        <v>1198.5999999999999</v>
      </c>
      <c r="E5051" t="s">
        <v>47</v>
      </c>
      <c r="F5051" t="s">
        <v>61</v>
      </c>
      <c r="G5051" t="s">
        <v>48</v>
      </c>
      <c r="H5051" t="s">
        <v>28</v>
      </c>
      <c r="I5051">
        <f>IF(OR(financial_transactions35[[#This Row],[amount]]&lt;$L$16, financial_transactions35[[#This Row],[amount]]&gt;$L$17), 1, 0)</f>
        <v>1</v>
      </c>
    </row>
    <row r="5052" spans="1:9">
      <c r="A5052" t="s">
        <v>9323</v>
      </c>
      <c r="B5052" s="3">
        <v>45492</v>
      </c>
      <c r="C5052" t="s">
        <v>8342</v>
      </c>
      <c r="D5052">
        <v>1919.45</v>
      </c>
      <c r="E5052" t="s">
        <v>19</v>
      </c>
      <c r="F5052" t="s">
        <v>32</v>
      </c>
      <c r="G5052" t="s">
        <v>48</v>
      </c>
      <c r="H5052" t="s">
        <v>176</v>
      </c>
      <c r="I5052">
        <f>IF(OR(financial_transactions35[[#This Row],[amount]]&lt;$L$16, financial_transactions35[[#This Row],[amount]]&gt;$L$17), 1, 0)</f>
        <v>1</v>
      </c>
    </row>
    <row r="5053" spans="1:9">
      <c r="A5053" t="s">
        <v>9324</v>
      </c>
      <c r="B5053" s="3">
        <v>45492</v>
      </c>
      <c r="C5053" t="s">
        <v>6559</v>
      </c>
      <c r="D5053">
        <v>1979.93</v>
      </c>
      <c r="E5053" t="s">
        <v>70</v>
      </c>
      <c r="F5053" t="s">
        <v>26</v>
      </c>
      <c r="G5053" t="s">
        <v>27</v>
      </c>
      <c r="H5053" t="s">
        <v>16080</v>
      </c>
      <c r="I5053">
        <f>IF(OR(financial_transactions35[[#This Row],[amount]]&lt;$L$16, financial_transactions35[[#This Row],[amount]]&gt;$L$17), 1, 0)</f>
        <v>1</v>
      </c>
    </row>
    <row r="5054" spans="1:9">
      <c r="A5054" t="s">
        <v>9325</v>
      </c>
      <c r="B5054" s="3">
        <v>45492</v>
      </c>
      <c r="C5054" t="s">
        <v>1229</v>
      </c>
      <c r="D5054">
        <v>1109.79</v>
      </c>
      <c r="E5054" t="s">
        <v>67</v>
      </c>
      <c r="F5054" t="s">
        <v>32</v>
      </c>
      <c r="G5054" t="s">
        <v>48</v>
      </c>
      <c r="H5054" t="s">
        <v>49</v>
      </c>
      <c r="I5054">
        <f>IF(OR(financial_transactions35[[#This Row],[amount]]&lt;$L$16, financial_transactions35[[#This Row],[amount]]&gt;$L$17), 1, 0)</f>
        <v>1</v>
      </c>
    </row>
    <row r="5055" spans="1:9">
      <c r="A5055" t="s">
        <v>9326</v>
      </c>
      <c r="B5055" s="3">
        <v>45492</v>
      </c>
      <c r="C5055" t="s">
        <v>9327</v>
      </c>
      <c r="D5055">
        <v>1866.08</v>
      </c>
      <c r="E5055" t="s">
        <v>19</v>
      </c>
      <c r="F5055" t="s">
        <v>61</v>
      </c>
      <c r="G5055" t="s">
        <v>39</v>
      </c>
      <c r="H5055" t="s">
        <v>22</v>
      </c>
      <c r="I5055">
        <f>IF(OR(financial_transactions35[[#This Row],[amount]]&lt;$L$16, financial_transactions35[[#This Row],[amount]]&gt;$L$17), 1, 0)</f>
        <v>1</v>
      </c>
    </row>
    <row r="5056" spans="1:9">
      <c r="A5056" t="s">
        <v>9328</v>
      </c>
      <c r="B5056" s="3">
        <v>45492</v>
      </c>
      <c r="C5056" t="s">
        <v>9329</v>
      </c>
      <c r="D5056">
        <v>96.58</v>
      </c>
      <c r="E5056" t="s">
        <v>122</v>
      </c>
      <c r="F5056" t="s">
        <v>61</v>
      </c>
      <c r="G5056" t="s">
        <v>48</v>
      </c>
      <c r="H5056" t="s">
        <v>87</v>
      </c>
      <c r="I5056">
        <f>IF(OR(financial_transactions35[[#This Row],[amount]]&lt;$L$16, financial_transactions35[[#This Row],[amount]]&gt;$L$17), 1, 0)</f>
        <v>1</v>
      </c>
    </row>
    <row r="5057" spans="1:9">
      <c r="A5057" t="s">
        <v>9330</v>
      </c>
      <c r="B5057" s="3">
        <v>45492</v>
      </c>
      <c r="C5057" t="s">
        <v>1644</v>
      </c>
      <c r="D5057">
        <v>1631.48</v>
      </c>
      <c r="E5057" t="s">
        <v>67</v>
      </c>
      <c r="F5057" t="s">
        <v>26</v>
      </c>
      <c r="G5057" t="s">
        <v>21</v>
      </c>
      <c r="H5057" t="s">
        <v>16080</v>
      </c>
      <c r="I5057">
        <f>IF(OR(financial_transactions35[[#This Row],[amount]]&lt;$L$16, financial_transactions35[[#This Row],[amount]]&gt;$L$17), 1, 0)</f>
        <v>1</v>
      </c>
    </row>
    <row r="5058" spans="1:9">
      <c r="A5058" t="s">
        <v>9331</v>
      </c>
      <c r="B5058" s="3">
        <v>45492</v>
      </c>
      <c r="C5058" t="s">
        <v>9332</v>
      </c>
      <c r="D5058">
        <v>1901.81</v>
      </c>
      <c r="E5058" t="s">
        <v>16079</v>
      </c>
      <c r="F5058" t="s">
        <v>26</v>
      </c>
      <c r="G5058" t="s">
        <v>27</v>
      </c>
      <c r="H5058" t="s">
        <v>33</v>
      </c>
      <c r="I5058">
        <f>IF(OR(financial_transactions35[[#This Row],[amount]]&lt;$L$16, financial_transactions35[[#This Row],[amount]]&gt;$L$17), 1, 0)</f>
        <v>1</v>
      </c>
    </row>
    <row r="5059" spans="1:9">
      <c r="A5059" t="s">
        <v>9333</v>
      </c>
      <c r="B5059" s="3">
        <v>45492</v>
      </c>
      <c r="C5059" t="s">
        <v>847</v>
      </c>
      <c r="D5059">
        <v>1572.45</v>
      </c>
      <c r="E5059" t="s">
        <v>70</v>
      </c>
      <c r="F5059" t="s">
        <v>61</v>
      </c>
      <c r="G5059" t="s">
        <v>48</v>
      </c>
      <c r="H5059" t="s">
        <v>53</v>
      </c>
      <c r="I5059">
        <f>IF(OR(financial_transactions35[[#This Row],[amount]]&lt;$L$16, financial_transactions35[[#This Row],[amount]]&gt;$L$17), 1, 0)</f>
        <v>1</v>
      </c>
    </row>
    <row r="5060" spans="1:9">
      <c r="A5060" t="s">
        <v>9334</v>
      </c>
      <c r="B5060" s="3">
        <v>45492</v>
      </c>
      <c r="C5060" t="s">
        <v>3773</v>
      </c>
      <c r="D5060">
        <v>1806.07</v>
      </c>
      <c r="E5060" t="s">
        <v>70</v>
      </c>
      <c r="F5060" t="s">
        <v>32</v>
      </c>
      <c r="G5060" t="s">
        <v>48</v>
      </c>
      <c r="H5060" t="s">
        <v>36</v>
      </c>
      <c r="I5060">
        <f>IF(OR(financial_transactions35[[#This Row],[amount]]&lt;$L$16, financial_transactions35[[#This Row],[amount]]&gt;$L$17), 1, 0)</f>
        <v>1</v>
      </c>
    </row>
    <row r="5061" spans="1:9">
      <c r="A5061" t="s">
        <v>9335</v>
      </c>
      <c r="B5061" s="3">
        <v>45492</v>
      </c>
      <c r="C5061" t="s">
        <v>9336</v>
      </c>
      <c r="D5061">
        <v>1179.8</v>
      </c>
      <c r="E5061" t="s">
        <v>70</v>
      </c>
      <c r="F5061" t="s">
        <v>26</v>
      </c>
      <c r="G5061" t="s">
        <v>48</v>
      </c>
      <c r="H5061" t="s">
        <v>87</v>
      </c>
      <c r="I5061">
        <f>IF(OR(financial_transactions35[[#This Row],[amount]]&lt;$L$16, financial_transactions35[[#This Row],[amount]]&gt;$L$17), 1, 0)</f>
        <v>1</v>
      </c>
    </row>
    <row r="5062" spans="1:9">
      <c r="A5062" t="s">
        <v>9337</v>
      </c>
      <c r="B5062" s="3">
        <v>45492</v>
      </c>
      <c r="C5062" t="s">
        <v>9338</v>
      </c>
      <c r="D5062">
        <v>1482.38</v>
      </c>
      <c r="E5062" t="s">
        <v>31</v>
      </c>
      <c r="F5062" t="s">
        <v>20</v>
      </c>
      <c r="G5062" t="s">
        <v>48</v>
      </c>
      <c r="H5062" t="s">
        <v>57</v>
      </c>
      <c r="I5062">
        <f>IF(OR(financial_transactions35[[#This Row],[amount]]&lt;$L$16, financial_transactions35[[#This Row],[amount]]&gt;$L$17), 1, 0)</f>
        <v>1</v>
      </c>
    </row>
    <row r="5063" spans="1:9">
      <c r="A5063" t="s">
        <v>9339</v>
      </c>
      <c r="B5063" s="3">
        <v>45492</v>
      </c>
      <c r="C5063" t="s">
        <v>9340</v>
      </c>
      <c r="D5063">
        <v>160.44999999999999</v>
      </c>
      <c r="E5063" t="s">
        <v>16110</v>
      </c>
      <c r="F5063" t="s">
        <v>61</v>
      </c>
      <c r="G5063" t="s">
        <v>48</v>
      </c>
      <c r="H5063" t="s">
        <v>28</v>
      </c>
      <c r="I5063">
        <f>IF(OR(financial_transactions35[[#This Row],[amount]]&lt;$L$16, financial_transactions35[[#This Row],[amount]]&gt;$L$17), 1, 0)</f>
        <v>1</v>
      </c>
    </row>
    <row r="5064" spans="1:9">
      <c r="A5064" t="s">
        <v>9341</v>
      </c>
      <c r="B5064" s="3">
        <v>45492</v>
      </c>
      <c r="C5064" t="s">
        <v>4180</v>
      </c>
      <c r="D5064">
        <v>681.4</v>
      </c>
      <c r="E5064" t="s">
        <v>67</v>
      </c>
      <c r="F5064" t="s">
        <v>61</v>
      </c>
      <c r="G5064" t="s">
        <v>21</v>
      </c>
      <c r="H5064" t="s">
        <v>44</v>
      </c>
      <c r="I5064">
        <f>IF(OR(financial_transactions35[[#This Row],[amount]]&lt;$L$16, financial_transactions35[[#This Row],[amount]]&gt;$L$17), 1, 0)</f>
        <v>1</v>
      </c>
    </row>
    <row r="5065" spans="1:9">
      <c r="A5065" t="s">
        <v>9342</v>
      </c>
      <c r="B5065" s="3">
        <v>45492</v>
      </c>
      <c r="C5065" t="s">
        <v>5916</v>
      </c>
      <c r="D5065">
        <v>634.96</v>
      </c>
      <c r="E5065" t="s">
        <v>31</v>
      </c>
      <c r="F5065" t="s">
        <v>20</v>
      </c>
      <c r="G5065" t="s">
        <v>48</v>
      </c>
      <c r="H5065" t="s">
        <v>53</v>
      </c>
      <c r="I5065">
        <f>IF(OR(financial_transactions35[[#This Row],[amount]]&lt;$L$16, financial_transactions35[[#This Row],[amount]]&gt;$L$17), 1, 0)</f>
        <v>1</v>
      </c>
    </row>
    <row r="5066" spans="1:9">
      <c r="A5066" t="s">
        <v>9347</v>
      </c>
      <c r="B5066" s="3">
        <v>45493</v>
      </c>
      <c r="C5066" t="s">
        <v>6894</v>
      </c>
      <c r="D5066">
        <v>506.45</v>
      </c>
      <c r="E5066" t="s">
        <v>16110</v>
      </c>
      <c r="F5066" t="s">
        <v>26</v>
      </c>
      <c r="G5066" t="s">
        <v>21</v>
      </c>
      <c r="H5066" t="s">
        <v>36</v>
      </c>
      <c r="I5066">
        <f>IF(OR(financial_transactions35[[#This Row],[amount]]&lt;$L$16, financial_transactions35[[#This Row],[amount]]&gt;$L$17), 1, 0)</f>
        <v>1</v>
      </c>
    </row>
    <row r="5067" spans="1:9">
      <c r="A5067" t="s">
        <v>9348</v>
      </c>
      <c r="B5067" s="3">
        <v>45493</v>
      </c>
      <c r="C5067" t="s">
        <v>9349</v>
      </c>
      <c r="D5067">
        <v>173.87</v>
      </c>
      <c r="E5067" t="s">
        <v>19</v>
      </c>
      <c r="F5067" t="s">
        <v>20</v>
      </c>
      <c r="G5067" t="s">
        <v>48</v>
      </c>
      <c r="H5067" t="s">
        <v>176</v>
      </c>
      <c r="I5067">
        <f>IF(OR(financial_transactions35[[#This Row],[amount]]&lt;$L$16, financial_transactions35[[#This Row],[amount]]&gt;$L$17), 1, 0)</f>
        <v>1</v>
      </c>
    </row>
    <row r="5068" spans="1:9">
      <c r="A5068" t="s">
        <v>9350</v>
      </c>
      <c r="B5068" s="3">
        <v>45493</v>
      </c>
      <c r="C5068" t="s">
        <v>9351</v>
      </c>
      <c r="D5068">
        <v>1080.79</v>
      </c>
      <c r="E5068" t="s">
        <v>70</v>
      </c>
      <c r="F5068" t="s">
        <v>20</v>
      </c>
      <c r="G5068" t="s">
        <v>21</v>
      </c>
      <c r="H5068" t="s">
        <v>57</v>
      </c>
      <c r="I5068">
        <f>IF(OR(financial_transactions35[[#This Row],[amount]]&lt;$L$16, financial_transactions35[[#This Row],[amount]]&gt;$L$17), 1, 0)</f>
        <v>1</v>
      </c>
    </row>
    <row r="5069" spans="1:9">
      <c r="A5069" t="s">
        <v>9352</v>
      </c>
      <c r="B5069" s="3">
        <v>45493</v>
      </c>
      <c r="C5069" t="s">
        <v>9353</v>
      </c>
      <c r="D5069">
        <v>1558.18</v>
      </c>
      <c r="E5069" t="s">
        <v>67</v>
      </c>
      <c r="F5069" t="s">
        <v>32</v>
      </c>
      <c r="G5069" t="s">
        <v>21</v>
      </c>
      <c r="H5069" t="s">
        <v>123</v>
      </c>
      <c r="I5069">
        <f>IF(OR(financial_transactions35[[#This Row],[amount]]&lt;$L$16, financial_transactions35[[#This Row],[amount]]&gt;$L$17), 1, 0)</f>
        <v>1</v>
      </c>
    </row>
    <row r="5070" spans="1:9">
      <c r="A5070" t="s">
        <v>9354</v>
      </c>
      <c r="B5070" s="3">
        <v>45493</v>
      </c>
      <c r="C5070" t="s">
        <v>587</v>
      </c>
      <c r="D5070">
        <v>164.06</v>
      </c>
      <c r="E5070" t="s">
        <v>25</v>
      </c>
      <c r="F5070" t="s">
        <v>26</v>
      </c>
      <c r="G5070" t="s">
        <v>48</v>
      </c>
      <c r="H5070" t="s">
        <v>33</v>
      </c>
      <c r="I5070">
        <f>IF(OR(financial_transactions35[[#This Row],[amount]]&lt;$L$16, financial_transactions35[[#This Row],[amount]]&gt;$L$17), 1, 0)</f>
        <v>1</v>
      </c>
    </row>
    <row r="5071" spans="1:9">
      <c r="A5071" t="s">
        <v>9355</v>
      </c>
      <c r="B5071" s="3">
        <v>45493</v>
      </c>
      <c r="C5071" t="s">
        <v>9356</v>
      </c>
      <c r="D5071">
        <v>1276.6099999999999</v>
      </c>
      <c r="E5071" t="s">
        <v>122</v>
      </c>
      <c r="F5071" t="s">
        <v>20</v>
      </c>
      <c r="G5071" t="s">
        <v>48</v>
      </c>
      <c r="H5071" t="s">
        <v>44</v>
      </c>
      <c r="I5071">
        <f>IF(OR(financial_transactions35[[#This Row],[amount]]&lt;$L$16, financial_transactions35[[#This Row],[amount]]&gt;$L$17), 1, 0)</f>
        <v>1</v>
      </c>
    </row>
    <row r="5072" spans="1:9">
      <c r="A5072" t="s">
        <v>9357</v>
      </c>
      <c r="B5072" s="3">
        <v>45493</v>
      </c>
      <c r="C5072" t="s">
        <v>9358</v>
      </c>
      <c r="D5072">
        <v>245.15</v>
      </c>
      <c r="E5072" t="s">
        <v>16110</v>
      </c>
      <c r="F5072" t="s">
        <v>32</v>
      </c>
      <c r="G5072" t="s">
        <v>48</v>
      </c>
      <c r="H5072" t="s">
        <v>53</v>
      </c>
      <c r="I5072">
        <f>IF(OR(financial_transactions35[[#This Row],[amount]]&lt;$L$16, financial_transactions35[[#This Row],[amount]]&gt;$L$17), 1, 0)</f>
        <v>1</v>
      </c>
    </row>
    <row r="5073" spans="1:9">
      <c r="A5073" t="s">
        <v>9359</v>
      </c>
      <c r="B5073" s="3">
        <v>45493</v>
      </c>
      <c r="C5073" t="s">
        <v>9360</v>
      </c>
      <c r="D5073">
        <v>120.46</v>
      </c>
      <c r="E5073" t="s">
        <v>19</v>
      </c>
      <c r="F5073" t="s">
        <v>61</v>
      </c>
      <c r="G5073" t="s">
        <v>48</v>
      </c>
      <c r="H5073" t="s">
        <v>49</v>
      </c>
      <c r="I5073">
        <f>IF(OR(financial_transactions35[[#This Row],[amount]]&lt;$L$16, financial_transactions35[[#This Row],[amount]]&gt;$L$17), 1, 0)</f>
        <v>1</v>
      </c>
    </row>
    <row r="5074" spans="1:9">
      <c r="A5074" t="s">
        <v>9361</v>
      </c>
      <c r="B5074" s="3">
        <v>45493</v>
      </c>
      <c r="C5074" t="s">
        <v>9362</v>
      </c>
      <c r="D5074">
        <v>576.39</v>
      </c>
      <c r="E5074" t="s">
        <v>31</v>
      </c>
      <c r="F5074" t="s">
        <v>26</v>
      </c>
      <c r="G5074" t="s">
        <v>21</v>
      </c>
      <c r="H5074" t="s">
        <v>16080</v>
      </c>
      <c r="I5074">
        <f>IF(OR(financial_transactions35[[#This Row],[amount]]&lt;$L$16, financial_transactions35[[#This Row],[amount]]&gt;$L$17), 1, 0)</f>
        <v>1</v>
      </c>
    </row>
    <row r="5075" spans="1:9">
      <c r="A5075" t="s">
        <v>9363</v>
      </c>
      <c r="B5075" s="3">
        <v>45493</v>
      </c>
      <c r="C5075" t="s">
        <v>9364</v>
      </c>
      <c r="D5075">
        <v>794.52</v>
      </c>
      <c r="E5075" t="s">
        <v>16110</v>
      </c>
      <c r="F5075" t="s">
        <v>20</v>
      </c>
      <c r="G5075" t="s">
        <v>27</v>
      </c>
      <c r="H5075" t="s">
        <v>33</v>
      </c>
      <c r="I5075">
        <f>IF(OR(financial_transactions35[[#This Row],[amount]]&lt;$L$16, financial_transactions35[[#This Row],[amount]]&gt;$L$17), 1, 0)</f>
        <v>1</v>
      </c>
    </row>
    <row r="5076" spans="1:9">
      <c r="A5076" t="s">
        <v>9365</v>
      </c>
      <c r="B5076" s="3">
        <v>45493</v>
      </c>
      <c r="C5076" t="s">
        <v>2958</v>
      </c>
      <c r="D5076">
        <v>1594.79</v>
      </c>
      <c r="E5076" t="s">
        <v>25</v>
      </c>
      <c r="F5076" t="s">
        <v>61</v>
      </c>
      <c r="G5076" t="s">
        <v>39</v>
      </c>
      <c r="H5076" t="s">
        <v>33</v>
      </c>
      <c r="I5076">
        <f>IF(OR(financial_transactions35[[#This Row],[amount]]&lt;$L$16, financial_transactions35[[#This Row],[amount]]&gt;$L$17), 1, 0)</f>
        <v>1</v>
      </c>
    </row>
    <row r="5077" spans="1:9">
      <c r="A5077" t="s">
        <v>9366</v>
      </c>
      <c r="B5077" s="3">
        <v>45493</v>
      </c>
      <c r="C5077" t="s">
        <v>9367</v>
      </c>
      <c r="D5077">
        <v>930.77</v>
      </c>
      <c r="E5077" t="s">
        <v>70</v>
      </c>
      <c r="F5077" t="s">
        <v>61</v>
      </c>
      <c r="G5077" t="s">
        <v>27</v>
      </c>
      <c r="H5077" t="s">
        <v>49</v>
      </c>
      <c r="I5077">
        <f>IF(OR(financial_transactions35[[#This Row],[amount]]&lt;$L$16, financial_transactions35[[#This Row],[amount]]&gt;$L$17), 1, 0)</f>
        <v>1</v>
      </c>
    </row>
    <row r="5078" spans="1:9">
      <c r="A5078" t="s">
        <v>9368</v>
      </c>
      <c r="B5078" s="3">
        <v>45493</v>
      </c>
      <c r="C5078" t="s">
        <v>9369</v>
      </c>
      <c r="D5078">
        <v>705.63</v>
      </c>
      <c r="E5078" t="s">
        <v>67</v>
      </c>
      <c r="F5078" t="s">
        <v>32</v>
      </c>
      <c r="G5078" t="s">
        <v>27</v>
      </c>
      <c r="H5078" t="s">
        <v>40</v>
      </c>
      <c r="I5078">
        <f>IF(OR(financial_transactions35[[#This Row],[amount]]&lt;$L$16, financial_transactions35[[#This Row],[amount]]&gt;$L$17), 1, 0)</f>
        <v>1</v>
      </c>
    </row>
    <row r="5079" spans="1:9">
      <c r="A5079" t="s">
        <v>9370</v>
      </c>
      <c r="B5079" s="3">
        <v>45493</v>
      </c>
      <c r="C5079" t="s">
        <v>3073</v>
      </c>
      <c r="D5079">
        <v>474.34</v>
      </c>
      <c r="E5079" t="s">
        <v>19</v>
      </c>
      <c r="F5079" t="s">
        <v>32</v>
      </c>
      <c r="G5079" t="s">
        <v>48</v>
      </c>
      <c r="H5079" t="s">
        <v>16080</v>
      </c>
      <c r="I5079">
        <f>IF(OR(financial_transactions35[[#This Row],[amount]]&lt;$L$16, financial_transactions35[[#This Row],[amount]]&gt;$L$17), 1, 0)</f>
        <v>1</v>
      </c>
    </row>
    <row r="5080" spans="1:9">
      <c r="A5080" t="s">
        <v>9371</v>
      </c>
      <c r="B5080" s="3">
        <v>45493</v>
      </c>
      <c r="C5080" t="s">
        <v>9372</v>
      </c>
      <c r="D5080">
        <v>1364.8</v>
      </c>
      <c r="E5080" t="s">
        <v>67</v>
      </c>
      <c r="F5080" t="s">
        <v>20</v>
      </c>
      <c r="G5080" t="s">
        <v>27</v>
      </c>
      <c r="H5080" t="s">
        <v>87</v>
      </c>
      <c r="I5080">
        <f>IF(OR(financial_transactions35[[#This Row],[amount]]&lt;$L$16, financial_transactions35[[#This Row],[amount]]&gt;$L$17), 1, 0)</f>
        <v>1</v>
      </c>
    </row>
    <row r="5081" spans="1:9">
      <c r="A5081" t="s">
        <v>9373</v>
      </c>
      <c r="B5081" s="3">
        <v>45493</v>
      </c>
      <c r="C5081" t="s">
        <v>9374</v>
      </c>
      <c r="D5081">
        <v>16889.53</v>
      </c>
      <c r="E5081" t="s">
        <v>67</v>
      </c>
      <c r="F5081" t="s">
        <v>20</v>
      </c>
      <c r="G5081" t="s">
        <v>27</v>
      </c>
      <c r="H5081" t="s">
        <v>16080</v>
      </c>
      <c r="I5081">
        <f>IF(OR(financial_transactions35[[#This Row],[amount]]&lt;$L$16, financial_transactions35[[#This Row],[amount]]&gt;$L$17), 1, 0)</f>
        <v>1</v>
      </c>
    </row>
    <row r="5082" spans="1:9">
      <c r="A5082" t="s">
        <v>9375</v>
      </c>
      <c r="B5082" s="3">
        <v>45493</v>
      </c>
      <c r="C5082" t="s">
        <v>6608</v>
      </c>
      <c r="D5082">
        <v>1128.6600000000001</v>
      </c>
      <c r="E5082" t="s">
        <v>122</v>
      </c>
      <c r="F5082" t="s">
        <v>26</v>
      </c>
      <c r="G5082" t="s">
        <v>21</v>
      </c>
      <c r="H5082" t="s">
        <v>16080</v>
      </c>
      <c r="I5082">
        <f>IF(OR(financial_transactions35[[#This Row],[amount]]&lt;$L$16, financial_transactions35[[#This Row],[amount]]&gt;$L$17), 1, 0)</f>
        <v>1</v>
      </c>
    </row>
    <row r="5083" spans="1:9">
      <c r="A5083" t="s">
        <v>9376</v>
      </c>
      <c r="B5083" s="3">
        <v>45493</v>
      </c>
      <c r="C5083" t="s">
        <v>904</v>
      </c>
      <c r="D5083">
        <v>1942.3</v>
      </c>
      <c r="E5083" t="s">
        <v>25</v>
      </c>
      <c r="F5083" t="s">
        <v>32</v>
      </c>
      <c r="G5083" t="s">
        <v>21</v>
      </c>
      <c r="H5083" t="s">
        <v>44</v>
      </c>
      <c r="I5083">
        <f>IF(OR(financial_transactions35[[#This Row],[amount]]&lt;$L$16, financial_transactions35[[#This Row],[amount]]&gt;$L$17), 1, 0)</f>
        <v>1</v>
      </c>
    </row>
    <row r="5084" spans="1:9">
      <c r="A5084" t="s">
        <v>9377</v>
      </c>
      <c r="B5084" s="3">
        <v>45493</v>
      </c>
      <c r="C5084" t="s">
        <v>9378</v>
      </c>
      <c r="D5084">
        <v>941.63</v>
      </c>
      <c r="E5084" t="s">
        <v>16079</v>
      </c>
      <c r="F5084" t="s">
        <v>26</v>
      </c>
      <c r="G5084" t="s">
        <v>21</v>
      </c>
      <c r="H5084" t="s">
        <v>123</v>
      </c>
      <c r="I5084">
        <f>IF(OR(financial_transactions35[[#This Row],[amount]]&lt;$L$16, financial_transactions35[[#This Row],[amount]]&gt;$L$17), 1, 0)</f>
        <v>1</v>
      </c>
    </row>
    <row r="5085" spans="1:9">
      <c r="A5085" t="s">
        <v>9379</v>
      </c>
      <c r="B5085" s="3">
        <v>45493</v>
      </c>
      <c r="C5085" t="s">
        <v>9380</v>
      </c>
      <c r="D5085">
        <v>743.32</v>
      </c>
      <c r="E5085" t="s">
        <v>122</v>
      </c>
      <c r="F5085" t="s">
        <v>32</v>
      </c>
      <c r="G5085" t="s">
        <v>21</v>
      </c>
      <c r="H5085" t="s">
        <v>49</v>
      </c>
      <c r="I5085">
        <f>IF(OR(financial_transactions35[[#This Row],[amount]]&lt;$L$16, financial_transactions35[[#This Row],[amount]]&gt;$L$17), 1, 0)</f>
        <v>1</v>
      </c>
    </row>
    <row r="5086" spans="1:9">
      <c r="A5086" t="s">
        <v>9381</v>
      </c>
      <c r="B5086" s="3">
        <v>45493</v>
      </c>
      <c r="C5086" t="s">
        <v>9382</v>
      </c>
      <c r="D5086">
        <v>71.760000000000005</v>
      </c>
      <c r="E5086" t="s">
        <v>16079</v>
      </c>
      <c r="F5086" t="s">
        <v>61</v>
      </c>
      <c r="G5086" t="s">
        <v>21</v>
      </c>
      <c r="H5086" t="s">
        <v>94</v>
      </c>
      <c r="I5086">
        <f>IF(OR(financial_transactions35[[#This Row],[amount]]&lt;$L$16, financial_transactions35[[#This Row],[amount]]&gt;$L$17), 1, 0)</f>
        <v>1</v>
      </c>
    </row>
    <row r="5087" spans="1:9">
      <c r="A5087" t="s">
        <v>9383</v>
      </c>
      <c r="B5087" s="3">
        <v>45493</v>
      </c>
      <c r="C5087" t="s">
        <v>9384</v>
      </c>
      <c r="D5087">
        <v>1204.3800000000001</v>
      </c>
      <c r="E5087" t="s">
        <v>122</v>
      </c>
      <c r="F5087" t="s">
        <v>32</v>
      </c>
      <c r="G5087" t="s">
        <v>39</v>
      </c>
      <c r="H5087" t="s">
        <v>109</v>
      </c>
      <c r="I5087">
        <f>IF(OR(financial_transactions35[[#This Row],[amount]]&lt;$L$16, financial_transactions35[[#This Row],[amount]]&gt;$L$17), 1, 0)</f>
        <v>1</v>
      </c>
    </row>
    <row r="5088" spans="1:9">
      <c r="A5088" t="s">
        <v>9385</v>
      </c>
      <c r="B5088" s="3">
        <v>45493</v>
      </c>
      <c r="C5088" t="s">
        <v>207</v>
      </c>
      <c r="D5088">
        <v>104.09</v>
      </c>
      <c r="E5088" t="s">
        <v>70</v>
      </c>
      <c r="F5088" t="s">
        <v>61</v>
      </c>
      <c r="G5088" t="s">
        <v>39</v>
      </c>
      <c r="H5088" t="s">
        <v>123</v>
      </c>
      <c r="I5088">
        <f>IF(OR(financial_transactions35[[#This Row],[amount]]&lt;$L$16, financial_transactions35[[#This Row],[amount]]&gt;$L$17), 1, 0)</f>
        <v>1</v>
      </c>
    </row>
    <row r="5089" spans="1:9">
      <c r="A5089" t="s">
        <v>9386</v>
      </c>
      <c r="B5089" s="3">
        <v>45493</v>
      </c>
      <c r="C5089" t="s">
        <v>3916</v>
      </c>
      <c r="D5089">
        <v>56.56</v>
      </c>
      <c r="E5089" t="s">
        <v>64</v>
      </c>
      <c r="F5089" t="s">
        <v>26</v>
      </c>
      <c r="G5089" t="s">
        <v>21</v>
      </c>
      <c r="H5089" t="s">
        <v>57</v>
      </c>
      <c r="I5089">
        <f>IF(OR(financial_transactions35[[#This Row],[amount]]&lt;$L$16, financial_transactions35[[#This Row],[amount]]&gt;$L$17), 1, 0)</f>
        <v>1</v>
      </c>
    </row>
    <row r="5090" spans="1:9">
      <c r="A5090" t="s">
        <v>9387</v>
      </c>
      <c r="B5090" s="3">
        <v>45493</v>
      </c>
      <c r="C5090" t="s">
        <v>9388</v>
      </c>
      <c r="D5090">
        <v>1845.36</v>
      </c>
      <c r="E5090" t="s">
        <v>122</v>
      </c>
      <c r="F5090" t="s">
        <v>20</v>
      </c>
      <c r="G5090" t="s">
        <v>21</v>
      </c>
      <c r="H5090" t="s">
        <v>33</v>
      </c>
      <c r="I5090">
        <f>IF(OR(financial_transactions35[[#This Row],[amount]]&lt;$L$16, financial_transactions35[[#This Row],[amount]]&gt;$L$17), 1, 0)</f>
        <v>1</v>
      </c>
    </row>
    <row r="5091" spans="1:9">
      <c r="A5091" t="s">
        <v>9390</v>
      </c>
      <c r="B5091" s="3">
        <v>45493</v>
      </c>
      <c r="C5091" t="s">
        <v>9391</v>
      </c>
      <c r="D5091">
        <v>410.03</v>
      </c>
      <c r="E5091" t="s">
        <v>70</v>
      </c>
      <c r="F5091" t="s">
        <v>26</v>
      </c>
      <c r="G5091" t="s">
        <v>48</v>
      </c>
      <c r="H5091" t="s">
        <v>75</v>
      </c>
      <c r="I5091">
        <f>IF(OR(financial_transactions35[[#This Row],[amount]]&lt;$L$16, financial_transactions35[[#This Row],[amount]]&gt;$L$17), 1, 0)</f>
        <v>1</v>
      </c>
    </row>
    <row r="5092" spans="1:9">
      <c r="A5092" t="s">
        <v>9392</v>
      </c>
      <c r="B5092" s="3">
        <v>45493</v>
      </c>
      <c r="C5092" t="s">
        <v>4998</v>
      </c>
      <c r="D5092">
        <v>931.92</v>
      </c>
      <c r="E5092" t="s">
        <v>25</v>
      </c>
      <c r="F5092" t="s">
        <v>20</v>
      </c>
      <c r="G5092" t="s">
        <v>21</v>
      </c>
      <c r="H5092" t="s">
        <v>53</v>
      </c>
      <c r="I5092">
        <f>IF(OR(financial_transactions35[[#This Row],[amount]]&lt;$L$16, financial_transactions35[[#This Row],[amount]]&gt;$L$17), 1, 0)</f>
        <v>1</v>
      </c>
    </row>
    <row r="5093" spans="1:9">
      <c r="A5093" t="s">
        <v>9393</v>
      </c>
      <c r="B5093" s="3">
        <v>45493</v>
      </c>
      <c r="C5093" t="s">
        <v>5949</v>
      </c>
      <c r="D5093">
        <v>790.86</v>
      </c>
      <c r="E5093" t="s">
        <v>25</v>
      </c>
      <c r="F5093" t="s">
        <v>32</v>
      </c>
      <c r="G5093" t="s">
        <v>21</v>
      </c>
      <c r="H5093" t="s">
        <v>44</v>
      </c>
      <c r="I5093">
        <f>IF(OR(financial_transactions35[[#This Row],[amount]]&lt;$L$16, financial_transactions35[[#This Row],[amount]]&gt;$L$17), 1, 0)</f>
        <v>1</v>
      </c>
    </row>
    <row r="5094" spans="1:9">
      <c r="A5094" t="s">
        <v>9394</v>
      </c>
      <c r="B5094" s="3">
        <v>45493</v>
      </c>
      <c r="C5094" t="s">
        <v>9395</v>
      </c>
      <c r="D5094">
        <v>920.26</v>
      </c>
      <c r="E5094" t="s">
        <v>64</v>
      </c>
      <c r="F5094" t="s">
        <v>20</v>
      </c>
      <c r="G5094" t="s">
        <v>48</v>
      </c>
      <c r="H5094" t="s">
        <v>22</v>
      </c>
      <c r="I5094">
        <f>IF(OR(financial_transactions35[[#This Row],[amount]]&lt;$L$16, financial_transactions35[[#This Row],[amount]]&gt;$L$17), 1, 0)</f>
        <v>1</v>
      </c>
    </row>
    <row r="5095" spans="1:9">
      <c r="A5095" t="s">
        <v>9396</v>
      </c>
      <c r="B5095" s="3">
        <v>45493</v>
      </c>
      <c r="C5095" t="s">
        <v>3381</v>
      </c>
      <c r="D5095">
        <v>1162.68</v>
      </c>
      <c r="E5095" t="s">
        <v>70</v>
      </c>
      <c r="F5095" t="s">
        <v>20</v>
      </c>
      <c r="G5095" t="s">
        <v>48</v>
      </c>
      <c r="H5095" t="s">
        <v>109</v>
      </c>
      <c r="I5095">
        <f>IF(OR(financial_transactions35[[#This Row],[amount]]&lt;$L$16, financial_transactions35[[#This Row],[amount]]&gt;$L$17), 1, 0)</f>
        <v>1</v>
      </c>
    </row>
    <row r="5096" spans="1:9">
      <c r="A5096" t="s">
        <v>9397</v>
      </c>
      <c r="B5096" s="3">
        <v>45494</v>
      </c>
      <c r="C5096" t="s">
        <v>9398</v>
      </c>
      <c r="D5096">
        <v>281.73</v>
      </c>
      <c r="E5096" t="s">
        <v>70</v>
      </c>
      <c r="F5096" t="s">
        <v>61</v>
      </c>
      <c r="G5096" t="s">
        <v>48</v>
      </c>
      <c r="H5096" t="s">
        <v>22</v>
      </c>
      <c r="I5096">
        <f>IF(OR(financial_transactions35[[#This Row],[amount]]&lt;$L$16, financial_transactions35[[#This Row],[amount]]&gt;$L$17), 1, 0)</f>
        <v>1</v>
      </c>
    </row>
    <row r="5097" spans="1:9">
      <c r="A5097" t="s">
        <v>9399</v>
      </c>
      <c r="B5097" s="3">
        <v>45494</v>
      </c>
      <c r="C5097" t="s">
        <v>9400</v>
      </c>
      <c r="D5097">
        <v>1251.1600000000001</v>
      </c>
      <c r="E5097" t="s">
        <v>70</v>
      </c>
      <c r="F5097" t="s">
        <v>26</v>
      </c>
      <c r="G5097" t="s">
        <v>21</v>
      </c>
      <c r="H5097" t="s">
        <v>33</v>
      </c>
      <c r="I5097">
        <f>IF(OR(financial_transactions35[[#This Row],[amount]]&lt;$L$16, financial_transactions35[[#This Row],[amount]]&gt;$L$17), 1, 0)</f>
        <v>1</v>
      </c>
    </row>
    <row r="5098" spans="1:9">
      <c r="A5098" t="s">
        <v>9401</v>
      </c>
      <c r="B5098" s="3">
        <v>45494</v>
      </c>
      <c r="C5098" t="s">
        <v>2884</v>
      </c>
      <c r="D5098">
        <v>1111.8</v>
      </c>
      <c r="E5098" t="s">
        <v>67</v>
      </c>
      <c r="F5098" t="s">
        <v>26</v>
      </c>
      <c r="G5098" t="s">
        <v>48</v>
      </c>
      <c r="H5098" t="s">
        <v>53</v>
      </c>
      <c r="I5098">
        <f>IF(OR(financial_transactions35[[#This Row],[amount]]&lt;$L$16, financial_transactions35[[#This Row],[amount]]&gt;$L$17), 1, 0)</f>
        <v>1</v>
      </c>
    </row>
    <row r="5099" spans="1:9">
      <c r="A5099" t="s">
        <v>9402</v>
      </c>
      <c r="B5099" s="3">
        <v>45494</v>
      </c>
      <c r="C5099" t="s">
        <v>9403</v>
      </c>
      <c r="D5099">
        <v>877.23</v>
      </c>
      <c r="E5099" t="s">
        <v>67</v>
      </c>
      <c r="F5099" t="s">
        <v>26</v>
      </c>
      <c r="G5099" t="s">
        <v>27</v>
      </c>
      <c r="H5099" t="s">
        <v>36</v>
      </c>
      <c r="I5099">
        <f>IF(OR(financial_transactions35[[#This Row],[amount]]&lt;$L$16, financial_transactions35[[#This Row],[amount]]&gt;$L$17), 1, 0)</f>
        <v>1</v>
      </c>
    </row>
    <row r="5100" spans="1:9">
      <c r="A5100" t="s">
        <v>9404</v>
      </c>
      <c r="B5100" s="3">
        <v>45494</v>
      </c>
      <c r="C5100" t="s">
        <v>9405</v>
      </c>
      <c r="D5100">
        <v>797.31</v>
      </c>
      <c r="E5100" t="s">
        <v>52</v>
      </c>
      <c r="F5100" t="s">
        <v>20</v>
      </c>
      <c r="G5100" t="s">
        <v>39</v>
      </c>
      <c r="H5100" t="s">
        <v>28</v>
      </c>
      <c r="I5100">
        <f>IF(OR(financial_transactions35[[#This Row],[amount]]&lt;$L$16, financial_transactions35[[#This Row],[amount]]&gt;$L$17), 1, 0)</f>
        <v>1</v>
      </c>
    </row>
    <row r="5101" spans="1:9">
      <c r="A5101" t="s">
        <v>9406</v>
      </c>
      <c r="B5101" s="3">
        <v>45494</v>
      </c>
      <c r="C5101" t="s">
        <v>2147</v>
      </c>
      <c r="D5101">
        <v>325.68</v>
      </c>
      <c r="E5101" t="s">
        <v>52</v>
      </c>
      <c r="F5101" t="s">
        <v>32</v>
      </c>
      <c r="G5101" t="s">
        <v>48</v>
      </c>
      <c r="H5101" t="s">
        <v>33</v>
      </c>
      <c r="I5101">
        <f>IF(OR(financial_transactions35[[#This Row],[amount]]&lt;$L$16, financial_transactions35[[#This Row],[amount]]&gt;$L$17), 1, 0)</f>
        <v>1</v>
      </c>
    </row>
    <row r="5102" spans="1:9">
      <c r="A5102" t="s">
        <v>9407</v>
      </c>
      <c r="B5102" s="3">
        <v>45494</v>
      </c>
      <c r="C5102" t="s">
        <v>584</v>
      </c>
      <c r="D5102">
        <v>458.19</v>
      </c>
      <c r="E5102" t="s">
        <v>19</v>
      </c>
      <c r="F5102" t="s">
        <v>61</v>
      </c>
      <c r="G5102" t="s">
        <v>21</v>
      </c>
      <c r="H5102" t="s">
        <v>109</v>
      </c>
      <c r="I5102">
        <f>IF(OR(financial_transactions35[[#This Row],[amount]]&lt;$L$16, financial_transactions35[[#This Row],[amount]]&gt;$L$17), 1, 0)</f>
        <v>1</v>
      </c>
    </row>
    <row r="5103" spans="1:9">
      <c r="A5103" t="s">
        <v>9408</v>
      </c>
      <c r="B5103" s="3">
        <v>45494</v>
      </c>
      <c r="C5103" t="s">
        <v>9409</v>
      </c>
      <c r="D5103">
        <v>420.54</v>
      </c>
      <c r="E5103" t="s">
        <v>52</v>
      </c>
      <c r="F5103" t="s">
        <v>32</v>
      </c>
      <c r="G5103" t="s">
        <v>39</v>
      </c>
      <c r="H5103" t="s">
        <v>22</v>
      </c>
      <c r="I5103">
        <f>IF(OR(financial_transactions35[[#This Row],[amount]]&lt;$L$16, financial_transactions35[[#This Row],[amount]]&gt;$L$17), 1, 0)</f>
        <v>1</v>
      </c>
    </row>
    <row r="5104" spans="1:9">
      <c r="A5104" t="s">
        <v>9410</v>
      </c>
      <c r="B5104" s="3">
        <v>45494</v>
      </c>
      <c r="C5104" t="s">
        <v>4649</v>
      </c>
      <c r="D5104">
        <v>1512.31</v>
      </c>
      <c r="E5104" t="s">
        <v>31</v>
      </c>
      <c r="F5104" t="s">
        <v>26</v>
      </c>
      <c r="G5104" t="s">
        <v>39</v>
      </c>
      <c r="H5104" t="s">
        <v>94</v>
      </c>
      <c r="I5104">
        <f>IF(OR(financial_transactions35[[#This Row],[amount]]&lt;$L$16, financial_transactions35[[#This Row],[amount]]&gt;$L$17), 1, 0)</f>
        <v>1</v>
      </c>
    </row>
    <row r="5105" spans="1:9">
      <c r="A5105" t="s">
        <v>9411</v>
      </c>
      <c r="B5105" s="3">
        <v>45494</v>
      </c>
      <c r="C5105" t="s">
        <v>98</v>
      </c>
      <c r="D5105">
        <v>1164.46</v>
      </c>
      <c r="E5105" t="s">
        <v>67</v>
      </c>
      <c r="F5105" t="s">
        <v>26</v>
      </c>
      <c r="G5105" t="s">
        <v>48</v>
      </c>
      <c r="H5105" t="s">
        <v>44</v>
      </c>
      <c r="I5105">
        <f>IF(OR(financial_transactions35[[#This Row],[amount]]&lt;$L$16, financial_transactions35[[#This Row],[amount]]&gt;$L$17), 1, 0)</f>
        <v>1</v>
      </c>
    </row>
    <row r="5106" spans="1:9">
      <c r="A5106" t="s">
        <v>9412</v>
      </c>
      <c r="B5106" s="3">
        <v>45494</v>
      </c>
      <c r="C5106" t="s">
        <v>438</v>
      </c>
      <c r="D5106">
        <v>1488.48</v>
      </c>
      <c r="E5106" t="s">
        <v>67</v>
      </c>
      <c r="F5106" t="s">
        <v>61</v>
      </c>
      <c r="G5106" t="s">
        <v>21</v>
      </c>
      <c r="H5106" t="s">
        <v>16080</v>
      </c>
      <c r="I5106">
        <f>IF(OR(financial_transactions35[[#This Row],[amount]]&lt;$L$16, financial_transactions35[[#This Row],[amount]]&gt;$L$17), 1, 0)</f>
        <v>1</v>
      </c>
    </row>
    <row r="5107" spans="1:9">
      <c r="A5107" t="s">
        <v>9413</v>
      </c>
      <c r="B5107" s="3">
        <v>45494</v>
      </c>
      <c r="C5107" t="s">
        <v>2514</v>
      </c>
      <c r="D5107">
        <v>1871.17</v>
      </c>
      <c r="E5107" t="s">
        <v>64</v>
      </c>
      <c r="F5107" t="s">
        <v>26</v>
      </c>
      <c r="G5107" t="s">
        <v>21</v>
      </c>
      <c r="H5107" t="s">
        <v>176</v>
      </c>
      <c r="I5107">
        <f>IF(OR(financial_transactions35[[#This Row],[amount]]&lt;$L$16, financial_transactions35[[#This Row],[amount]]&gt;$L$17), 1, 0)</f>
        <v>1</v>
      </c>
    </row>
    <row r="5108" spans="1:9">
      <c r="A5108" t="s">
        <v>9414</v>
      </c>
      <c r="B5108" s="3">
        <v>45494</v>
      </c>
      <c r="C5108" t="s">
        <v>9415</v>
      </c>
      <c r="D5108">
        <v>1658.27</v>
      </c>
      <c r="E5108" t="s">
        <v>67</v>
      </c>
      <c r="F5108" t="s">
        <v>61</v>
      </c>
      <c r="G5108" t="s">
        <v>39</v>
      </c>
      <c r="H5108" t="s">
        <v>44</v>
      </c>
      <c r="I5108">
        <f>IF(OR(financial_transactions35[[#This Row],[amount]]&lt;$L$16, financial_transactions35[[#This Row],[amount]]&gt;$L$17), 1, 0)</f>
        <v>1</v>
      </c>
    </row>
    <row r="5109" spans="1:9">
      <c r="A5109" t="s">
        <v>9416</v>
      </c>
      <c r="B5109" s="3">
        <v>45494</v>
      </c>
      <c r="C5109" t="s">
        <v>9417</v>
      </c>
      <c r="D5109">
        <v>1984.39</v>
      </c>
      <c r="E5109" t="s">
        <v>25</v>
      </c>
      <c r="F5109" t="s">
        <v>20</v>
      </c>
      <c r="G5109" t="s">
        <v>48</v>
      </c>
      <c r="H5109" t="s">
        <v>176</v>
      </c>
      <c r="I5109">
        <f>IF(OR(financial_transactions35[[#This Row],[amount]]&lt;$L$16, financial_transactions35[[#This Row],[amount]]&gt;$L$17), 1, 0)</f>
        <v>1</v>
      </c>
    </row>
    <row r="5110" spans="1:9">
      <c r="A5110" t="s">
        <v>9418</v>
      </c>
      <c r="B5110" s="3">
        <v>45494</v>
      </c>
      <c r="C5110" t="s">
        <v>9378</v>
      </c>
      <c r="D5110">
        <v>1326.15</v>
      </c>
      <c r="E5110" t="s">
        <v>16110</v>
      </c>
      <c r="F5110" t="s">
        <v>26</v>
      </c>
      <c r="G5110" t="s">
        <v>27</v>
      </c>
      <c r="H5110" t="s">
        <v>57</v>
      </c>
      <c r="I5110">
        <f>IF(OR(financial_transactions35[[#This Row],[amount]]&lt;$L$16, financial_transactions35[[#This Row],[amount]]&gt;$L$17), 1, 0)</f>
        <v>1</v>
      </c>
    </row>
    <row r="5111" spans="1:9">
      <c r="A5111" t="s">
        <v>9419</v>
      </c>
      <c r="B5111" s="3">
        <v>45494</v>
      </c>
      <c r="C5111" t="s">
        <v>9420</v>
      </c>
      <c r="D5111">
        <v>1944.93</v>
      </c>
      <c r="E5111" t="s">
        <v>19</v>
      </c>
      <c r="F5111" t="s">
        <v>32</v>
      </c>
      <c r="G5111" t="s">
        <v>27</v>
      </c>
      <c r="H5111" t="s">
        <v>75</v>
      </c>
      <c r="I5111">
        <f>IF(OR(financial_transactions35[[#This Row],[amount]]&lt;$L$16, financial_transactions35[[#This Row],[amount]]&gt;$L$17), 1, 0)</f>
        <v>1</v>
      </c>
    </row>
    <row r="5112" spans="1:9">
      <c r="A5112" t="s">
        <v>9421</v>
      </c>
      <c r="B5112" s="3">
        <v>45494</v>
      </c>
      <c r="C5112" t="s">
        <v>9422</v>
      </c>
      <c r="D5112">
        <v>815.44</v>
      </c>
      <c r="E5112" t="s">
        <v>31</v>
      </c>
      <c r="F5112" t="s">
        <v>61</v>
      </c>
      <c r="G5112" t="s">
        <v>48</v>
      </c>
      <c r="H5112" t="s">
        <v>16080</v>
      </c>
      <c r="I5112">
        <f>IF(OR(financial_transactions35[[#This Row],[amount]]&lt;$L$16, financial_transactions35[[#This Row],[amount]]&gt;$L$17), 1, 0)</f>
        <v>1</v>
      </c>
    </row>
    <row r="5113" spans="1:9">
      <c r="A5113" t="s">
        <v>9423</v>
      </c>
      <c r="B5113" s="3">
        <v>45494</v>
      </c>
      <c r="C5113" t="s">
        <v>9424</v>
      </c>
      <c r="D5113">
        <v>628.72</v>
      </c>
      <c r="E5113" t="s">
        <v>25</v>
      </c>
      <c r="F5113" t="s">
        <v>20</v>
      </c>
      <c r="G5113" t="s">
        <v>21</v>
      </c>
      <c r="H5113" t="s">
        <v>16080</v>
      </c>
      <c r="I5113">
        <f>IF(OR(financial_transactions35[[#This Row],[amount]]&lt;$L$16, financial_transactions35[[#This Row],[amount]]&gt;$L$17), 1, 0)</f>
        <v>1</v>
      </c>
    </row>
    <row r="5114" spans="1:9">
      <c r="A5114" t="s">
        <v>9425</v>
      </c>
      <c r="B5114" s="3">
        <v>45494</v>
      </c>
      <c r="C5114" t="s">
        <v>9426</v>
      </c>
      <c r="D5114">
        <v>1164.05</v>
      </c>
      <c r="E5114" t="s">
        <v>47</v>
      </c>
      <c r="F5114" t="s">
        <v>32</v>
      </c>
      <c r="G5114" t="s">
        <v>27</v>
      </c>
      <c r="H5114" t="s">
        <v>33</v>
      </c>
      <c r="I5114">
        <f>IF(OR(financial_transactions35[[#This Row],[amount]]&lt;$L$16, financial_transactions35[[#This Row],[amount]]&gt;$L$17), 1, 0)</f>
        <v>1</v>
      </c>
    </row>
    <row r="5115" spans="1:9">
      <c r="A5115" t="s">
        <v>9427</v>
      </c>
      <c r="B5115" s="3">
        <v>45494</v>
      </c>
      <c r="C5115" t="s">
        <v>9428</v>
      </c>
      <c r="D5115">
        <v>1779.94</v>
      </c>
      <c r="E5115" t="s">
        <v>16110</v>
      </c>
      <c r="F5115" t="s">
        <v>20</v>
      </c>
      <c r="G5115" t="s">
        <v>27</v>
      </c>
      <c r="H5115" t="s">
        <v>75</v>
      </c>
      <c r="I5115">
        <f>IF(OR(financial_transactions35[[#This Row],[amount]]&lt;$L$16, financial_transactions35[[#This Row],[amount]]&gt;$L$17), 1, 0)</f>
        <v>1</v>
      </c>
    </row>
    <row r="5116" spans="1:9">
      <c r="A5116" t="s">
        <v>9429</v>
      </c>
      <c r="B5116" s="3">
        <v>45494</v>
      </c>
      <c r="C5116" t="s">
        <v>3004</v>
      </c>
      <c r="D5116">
        <v>1351.28</v>
      </c>
      <c r="E5116" t="s">
        <v>70</v>
      </c>
      <c r="F5116" t="s">
        <v>32</v>
      </c>
      <c r="G5116" t="s">
        <v>39</v>
      </c>
      <c r="H5116" t="s">
        <v>94</v>
      </c>
      <c r="I5116">
        <f>IF(OR(financial_transactions35[[#This Row],[amount]]&lt;$L$16, financial_transactions35[[#This Row],[amount]]&gt;$L$17), 1, 0)</f>
        <v>1</v>
      </c>
    </row>
    <row r="5117" spans="1:9">
      <c r="A5117" t="s">
        <v>9430</v>
      </c>
      <c r="B5117" s="3">
        <v>45494</v>
      </c>
      <c r="C5117" t="s">
        <v>9431</v>
      </c>
      <c r="D5117">
        <v>1222.4100000000001</v>
      </c>
      <c r="E5117" t="s">
        <v>122</v>
      </c>
      <c r="F5117" t="s">
        <v>26</v>
      </c>
      <c r="G5117" t="s">
        <v>39</v>
      </c>
      <c r="H5117" t="s">
        <v>16080</v>
      </c>
      <c r="I5117">
        <f>IF(OR(financial_transactions35[[#This Row],[amount]]&lt;$L$16, financial_transactions35[[#This Row],[amount]]&gt;$L$17), 1, 0)</f>
        <v>1</v>
      </c>
    </row>
    <row r="5118" spans="1:9">
      <c r="A5118" t="s">
        <v>9432</v>
      </c>
      <c r="B5118" s="3">
        <v>45494</v>
      </c>
      <c r="C5118" t="s">
        <v>9433</v>
      </c>
      <c r="D5118">
        <v>1666.92</v>
      </c>
      <c r="E5118" t="s">
        <v>25</v>
      </c>
      <c r="F5118" t="s">
        <v>20</v>
      </c>
      <c r="G5118" t="s">
        <v>39</v>
      </c>
      <c r="H5118" t="s">
        <v>16080</v>
      </c>
      <c r="I5118">
        <f>IF(OR(financial_transactions35[[#This Row],[amount]]&lt;$L$16, financial_transactions35[[#This Row],[amount]]&gt;$L$17), 1, 0)</f>
        <v>1</v>
      </c>
    </row>
    <row r="5119" spans="1:9">
      <c r="A5119" t="s">
        <v>9434</v>
      </c>
      <c r="B5119" s="3">
        <v>45495</v>
      </c>
      <c r="C5119" t="s">
        <v>9435</v>
      </c>
      <c r="D5119">
        <v>1672.23</v>
      </c>
      <c r="E5119" t="s">
        <v>47</v>
      </c>
      <c r="F5119" t="s">
        <v>26</v>
      </c>
      <c r="G5119" t="s">
        <v>21</v>
      </c>
      <c r="H5119" t="s">
        <v>87</v>
      </c>
      <c r="I5119">
        <f>IF(OR(financial_transactions35[[#This Row],[amount]]&lt;$L$16, financial_transactions35[[#This Row],[amount]]&gt;$L$17), 1, 0)</f>
        <v>1</v>
      </c>
    </row>
    <row r="5120" spans="1:9">
      <c r="A5120" t="s">
        <v>9436</v>
      </c>
      <c r="B5120" s="3">
        <v>45495</v>
      </c>
      <c r="C5120" t="s">
        <v>9437</v>
      </c>
      <c r="D5120">
        <v>264.43</v>
      </c>
      <c r="E5120" t="s">
        <v>67</v>
      </c>
      <c r="F5120" t="s">
        <v>32</v>
      </c>
      <c r="G5120" t="s">
        <v>21</v>
      </c>
      <c r="H5120" t="s">
        <v>123</v>
      </c>
      <c r="I5120">
        <f>IF(OR(financial_transactions35[[#This Row],[amount]]&lt;$L$16, financial_transactions35[[#This Row],[amount]]&gt;$L$17), 1, 0)</f>
        <v>1</v>
      </c>
    </row>
    <row r="5121" spans="1:9">
      <c r="A5121" t="s">
        <v>9438</v>
      </c>
      <c r="B5121" s="3">
        <v>45495</v>
      </c>
      <c r="C5121" t="s">
        <v>2165</v>
      </c>
      <c r="D5121">
        <v>1589.97</v>
      </c>
      <c r="E5121" t="s">
        <v>19</v>
      </c>
      <c r="F5121" t="s">
        <v>61</v>
      </c>
      <c r="G5121" t="s">
        <v>39</v>
      </c>
      <c r="H5121" t="s">
        <v>49</v>
      </c>
      <c r="I5121">
        <f>IF(OR(financial_transactions35[[#This Row],[amount]]&lt;$L$16, financial_transactions35[[#This Row],[amount]]&gt;$L$17), 1, 0)</f>
        <v>1</v>
      </c>
    </row>
    <row r="5122" spans="1:9">
      <c r="A5122" t="s">
        <v>9439</v>
      </c>
      <c r="B5122" s="3">
        <v>45495</v>
      </c>
      <c r="C5122" t="s">
        <v>5295</v>
      </c>
      <c r="D5122">
        <v>169.36</v>
      </c>
      <c r="E5122" t="s">
        <v>52</v>
      </c>
      <c r="F5122" t="s">
        <v>32</v>
      </c>
      <c r="G5122" t="s">
        <v>39</v>
      </c>
      <c r="H5122" t="s">
        <v>57</v>
      </c>
      <c r="I5122">
        <f>IF(OR(financial_transactions35[[#This Row],[amount]]&lt;$L$16, financial_transactions35[[#This Row],[amount]]&gt;$L$17), 1, 0)</f>
        <v>1</v>
      </c>
    </row>
    <row r="5123" spans="1:9">
      <c r="A5123" t="s">
        <v>9440</v>
      </c>
      <c r="B5123" s="3">
        <v>45495</v>
      </c>
      <c r="C5123" t="s">
        <v>2229</v>
      </c>
      <c r="D5123">
        <v>1801.23</v>
      </c>
      <c r="E5123" t="s">
        <v>31</v>
      </c>
      <c r="F5123" t="s">
        <v>32</v>
      </c>
      <c r="G5123" t="s">
        <v>27</v>
      </c>
      <c r="H5123" t="s">
        <v>44</v>
      </c>
      <c r="I5123">
        <f>IF(OR(financial_transactions35[[#This Row],[amount]]&lt;$L$16, financial_transactions35[[#This Row],[amount]]&gt;$L$17), 1, 0)</f>
        <v>1</v>
      </c>
    </row>
    <row r="5124" spans="1:9">
      <c r="A5124" t="s">
        <v>9441</v>
      </c>
      <c r="B5124" s="3">
        <v>45495</v>
      </c>
      <c r="C5124" t="s">
        <v>9442</v>
      </c>
      <c r="D5124">
        <v>50.02</v>
      </c>
      <c r="E5124" t="s">
        <v>70</v>
      </c>
      <c r="F5124" t="s">
        <v>26</v>
      </c>
      <c r="G5124" t="s">
        <v>21</v>
      </c>
      <c r="H5124" t="s">
        <v>16080</v>
      </c>
      <c r="I5124">
        <f>IF(OR(financial_transactions35[[#This Row],[amount]]&lt;$L$16, financial_transactions35[[#This Row],[amount]]&gt;$L$17), 1, 0)</f>
        <v>1</v>
      </c>
    </row>
    <row r="5125" spans="1:9">
      <c r="A5125" t="s">
        <v>9443</v>
      </c>
      <c r="B5125" s="3">
        <v>45495</v>
      </c>
      <c r="C5125" t="s">
        <v>9444</v>
      </c>
      <c r="D5125">
        <v>1819.17</v>
      </c>
      <c r="E5125" t="s">
        <v>122</v>
      </c>
      <c r="F5125" t="s">
        <v>32</v>
      </c>
      <c r="G5125" t="s">
        <v>39</v>
      </c>
      <c r="H5125" t="s">
        <v>36</v>
      </c>
      <c r="I5125">
        <f>IF(OR(financial_transactions35[[#This Row],[amount]]&lt;$L$16, financial_transactions35[[#This Row],[amount]]&gt;$L$17), 1, 0)</f>
        <v>1</v>
      </c>
    </row>
    <row r="5126" spans="1:9">
      <c r="A5126" t="s">
        <v>9445</v>
      </c>
      <c r="B5126" s="3">
        <v>45495</v>
      </c>
      <c r="C5126" t="s">
        <v>9398</v>
      </c>
      <c r="D5126">
        <v>122.7</v>
      </c>
      <c r="E5126" t="s">
        <v>52</v>
      </c>
      <c r="F5126" t="s">
        <v>20</v>
      </c>
      <c r="G5126" t="s">
        <v>39</v>
      </c>
      <c r="H5126" t="s">
        <v>57</v>
      </c>
      <c r="I5126">
        <f>IF(OR(financial_transactions35[[#This Row],[amount]]&lt;$L$16, financial_transactions35[[#This Row],[amount]]&gt;$L$17), 1, 0)</f>
        <v>1</v>
      </c>
    </row>
    <row r="5127" spans="1:9">
      <c r="A5127" t="s">
        <v>9446</v>
      </c>
      <c r="B5127" s="3">
        <v>45495</v>
      </c>
      <c r="C5127" t="s">
        <v>9447</v>
      </c>
      <c r="D5127">
        <v>432.65</v>
      </c>
      <c r="E5127" t="s">
        <v>64</v>
      </c>
      <c r="F5127" t="s">
        <v>20</v>
      </c>
      <c r="G5127" t="s">
        <v>21</v>
      </c>
      <c r="H5127" t="s">
        <v>123</v>
      </c>
      <c r="I5127">
        <f>IF(OR(financial_transactions35[[#This Row],[amount]]&lt;$L$16, financial_transactions35[[#This Row],[amount]]&gt;$L$17), 1, 0)</f>
        <v>1</v>
      </c>
    </row>
    <row r="5128" spans="1:9">
      <c r="A5128" t="s">
        <v>9448</v>
      </c>
      <c r="B5128" s="3">
        <v>45495</v>
      </c>
      <c r="C5128" t="s">
        <v>9449</v>
      </c>
      <c r="D5128">
        <v>483.27</v>
      </c>
      <c r="E5128" t="s">
        <v>52</v>
      </c>
      <c r="F5128" t="s">
        <v>20</v>
      </c>
      <c r="G5128" t="s">
        <v>48</v>
      </c>
      <c r="H5128" t="s">
        <v>123</v>
      </c>
      <c r="I5128">
        <f>IF(OR(financial_transactions35[[#This Row],[amount]]&lt;$L$16, financial_transactions35[[#This Row],[amount]]&gt;$L$17), 1, 0)</f>
        <v>1</v>
      </c>
    </row>
    <row r="5129" spans="1:9">
      <c r="A5129" t="s">
        <v>9450</v>
      </c>
      <c r="B5129" s="3">
        <v>45495</v>
      </c>
      <c r="C5129" t="s">
        <v>9451</v>
      </c>
      <c r="D5129">
        <v>1125.3599999999999</v>
      </c>
      <c r="E5129" t="s">
        <v>31</v>
      </c>
      <c r="F5129" t="s">
        <v>26</v>
      </c>
      <c r="G5129" t="s">
        <v>27</v>
      </c>
      <c r="H5129" t="s">
        <v>36</v>
      </c>
      <c r="I5129">
        <f>IF(OR(financial_transactions35[[#This Row],[amount]]&lt;$L$16, financial_transactions35[[#This Row],[amount]]&gt;$L$17), 1, 0)</f>
        <v>1</v>
      </c>
    </row>
    <row r="5130" spans="1:9">
      <c r="A5130" t="s">
        <v>9452</v>
      </c>
      <c r="B5130" s="3">
        <v>45495</v>
      </c>
      <c r="C5130" t="s">
        <v>1131</v>
      </c>
      <c r="D5130">
        <v>1380.95</v>
      </c>
      <c r="E5130" t="s">
        <v>47</v>
      </c>
      <c r="F5130" t="s">
        <v>20</v>
      </c>
      <c r="G5130" t="s">
        <v>48</v>
      </c>
      <c r="H5130" t="s">
        <v>94</v>
      </c>
      <c r="I5130">
        <f>IF(OR(financial_transactions35[[#This Row],[amount]]&lt;$L$16, financial_transactions35[[#This Row],[amount]]&gt;$L$17), 1, 0)</f>
        <v>1</v>
      </c>
    </row>
    <row r="5131" spans="1:9">
      <c r="A5131" t="s">
        <v>9453</v>
      </c>
      <c r="B5131" s="3">
        <v>45495</v>
      </c>
      <c r="C5131" t="s">
        <v>2798</v>
      </c>
      <c r="D5131">
        <v>816.49</v>
      </c>
      <c r="E5131" t="s">
        <v>31</v>
      </c>
      <c r="F5131" t="s">
        <v>61</v>
      </c>
      <c r="G5131" t="s">
        <v>39</v>
      </c>
      <c r="H5131" t="s">
        <v>94</v>
      </c>
      <c r="I5131">
        <f>IF(OR(financial_transactions35[[#This Row],[amount]]&lt;$L$16, financial_transactions35[[#This Row],[amount]]&gt;$L$17), 1, 0)</f>
        <v>1</v>
      </c>
    </row>
    <row r="5132" spans="1:9">
      <c r="A5132" t="s">
        <v>9454</v>
      </c>
      <c r="B5132" s="3">
        <v>45495</v>
      </c>
      <c r="C5132" t="s">
        <v>1068</v>
      </c>
      <c r="D5132">
        <v>689.01</v>
      </c>
      <c r="E5132" t="s">
        <v>122</v>
      </c>
      <c r="F5132" t="s">
        <v>26</v>
      </c>
      <c r="G5132" t="s">
        <v>48</v>
      </c>
      <c r="H5132" t="s">
        <v>94</v>
      </c>
      <c r="I5132">
        <f>IF(OR(financial_transactions35[[#This Row],[amount]]&lt;$L$16, financial_transactions35[[#This Row],[amount]]&gt;$L$17), 1, 0)</f>
        <v>1</v>
      </c>
    </row>
    <row r="5133" spans="1:9">
      <c r="A5133" t="s">
        <v>9455</v>
      </c>
      <c r="B5133" s="3">
        <v>45495</v>
      </c>
      <c r="C5133" t="s">
        <v>2165</v>
      </c>
      <c r="D5133">
        <v>637.25</v>
      </c>
      <c r="E5133" t="s">
        <v>70</v>
      </c>
      <c r="F5133" t="s">
        <v>26</v>
      </c>
      <c r="G5133" t="s">
        <v>21</v>
      </c>
      <c r="H5133" t="s">
        <v>57</v>
      </c>
      <c r="I5133">
        <f>IF(OR(financial_transactions35[[#This Row],[amount]]&lt;$L$16, financial_transactions35[[#This Row],[amount]]&gt;$L$17), 1, 0)</f>
        <v>1</v>
      </c>
    </row>
    <row r="5134" spans="1:9">
      <c r="A5134" t="s">
        <v>9456</v>
      </c>
      <c r="B5134" s="3">
        <v>45495</v>
      </c>
      <c r="C5134" t="s">
        <v>9457</v>
      </c>
      <c r="D5134">
        <v>1222.25</v>
      </c>
      <c r="E5134" t="s">
        <v>52</v>
      </c>
      <c r="F5134" t="s">
        <v>26</v>
      </c>
      <c r="G5134" t="s">
        <v>27</v>
      </c>
      <c r="H5134" t="s">
        <v>53</v>
      </c>
      <c r="I5134">
        <f>IF(OR(financial_transactions35[[#This Row],[amount]]&lt;$L$16, financial_transactions35[[#This Row],[amount]]&gt;$L$17), 1, 0)</f>
        <v>1</v>
      </c>
    </row>
    <row r="5135" spans="1:9">
      <c r="A5135" t="s">
        <v>9458</v>
      </c>
      <c r="B5135" s="3">
        <v>45495</v>
      </c>
      <c r="C5135" t="s">
        <v>9459</v>
      </c>
      <c r="D5135">
        <v>1850.39</v>
      </c>
      <c r="E5135" t="s">
        <v>19</v>
      </c>
      <c r="F5135" t="s">
        <v>26</v>
      </c>
      <c r="G5135" t="s">
        <v>48</v>
      </c>
      <c r="H5135" t="s">
        <v>57</v>
      </c>
      <c r="I5135">
        <f>IF(OR(financial_transactions35[[#This Row],[amount]]&lt;$L$16, financial_transactions35[[#This Row],[amount]]&gt;$L$17), 1, 0)</f>
        <v>1</v>
      </c>
    </row>
    <row r="5136" spans="1:9">
      <c r="A5136" t="s">
        <v>9460</v>
      </c>
      <c r="B5136" s="3">
        <v>45495</v>
      </c>
      <c r="C5136" t="s">
        <v>9461</v>
      </c>
      <c r="D5136">
        <v>1429.41</v>
      </c>
      <c r="E5136" t="s">
        <v>16110</v>
      </c>
      <c r="F5136" t="s">
        <v>20</v>
      </c>
      <c r="G5136" t="s">
        <v>48</v>
      </c>
      <c r="H5136" t="s">
        <v>16080</v>
      </c>
      <c r="I5136">
        <f>IF(OR(financial_transactions35[[#This Row],[amount]]&lt;$L$16, financial_transactions35[[#This Row],[amount]]&gt;$L$17), 1, 0)</f>
        <v>1</v>
      </c>
    </row>
    <row r="5137" spans="1:9">
      <c r="A5137" t="s">
        <v>9462</v>
      </c>
      <c r="B5137" s="3">
        <v>45495</v>
      </c>
      <c r="C5137" t="s">
        <v>751</v>
      </c>
      <c r="D5137">
        <v>1715.66</v>
      </c>
      <c r="E5137" t="s">
        <v>25</v>
      </c>
      <c r="F5137" t="s">
        <v>61</v>
      </c>
      <c r="G5137" t="s">
        <v>39</v>
      </c>
      <c r="H5137" t="s">
        <v>94</v>
      </c>
      <c r="I5137">
        <f>IF(OR(financial_transactions35[[#This Row],[amount]]&lt;$L$16, financial_transactions35[[#This Row],[amount]]&gt;$L$17), 1, 0)</f>
        <v>1</v>
      </c>
    </row>
    <row r="5138" spans="1:9">
      <c r="A5138" t="s">
        <v>9463</v>
      </c>
      <c r="B5138" s="3">
        <v>45495</v>
      </c>
      <c r="C5138" t="s">
        <v>1837</v>
      </c>
      <c r="D5138">
        <v>1228.3599999999999</v>
      </c>
      <c r="E5138" t="s">
        <v>67</v>
      </c>
      <c r="F5138" t="s">
        <v>61</v>
      </c>
      <c r="G5138" t="s">
        <v>21</v>
      </c>
      <c r="H5138" t="s">
        <v>75</v>
      </c>
      <c r="I5138">
        <f>IF(OR(financial_transactions35[[#This Row],[amount]]&lt;$L$16, financial_transactions35[[#This Row],[amount]]&gt;$L$17), 1, 0)</f>
        <v>1</v>
      </c>
    </row>
    <row r="5139" spans="1:9">
      <c r="A5139" t="s">
        <v>9464</v>
      </c>
      <c r="B5139" s="3">
        <v>45495</v>
      </c>
      <c r="C5139" t="s">
        <v>9465</v>
      </c>
      <c r="D5139">
        <v>698.99</v>
      </c>
      <c r="E5139" t="s">
        <v>19</v>
      </c>
      <c r="F5139" t="s">
        <v>26</v>
      </c>
      <c r="G5139" t="s">
        <v>21</v>
      </c>
      <c r="H5139" t="s">
        <v>87</v>
      </c>
      <c r="I5139">
        <f>IF(OR(financial_transactions35[[#This Row],[amount]]&lt;$L$16, financial_transactions35[[#This Row],[amount]]&gt;$L$17), 1, 0)</f>
        <v>1</v>
      </c>
    </row>
    <row r="5140" spans="1:9">
      <c r="A5140" t="s">
        <v>9466</v>
      </c>
      <c r="B5140" s="3">
        <v>45495</v>
      </c>
      <c r="C5140" t="s">
        <v>9467</v>
      </c>
      <c r="D5140">
        <v>11636.7</v>
      </c>
      <c r="E5140" t="s">
        <v>122</v>
      </c>
      <c r="F5140" t="s">
        <v>32</v>
      </c>
      <c r="G5140" t="s">
        <v>21</v>
      </c>
      <c r="H5140" t="s">
        <v>53</v>
      </c>
      <c r="I5140">
        <f>IF(OR(financial_transactions35[[#This Row],[amount]]&lt;$L$16, financial_transactions35[[#This Row],[amount]]&gt;$L$17), 1, 0)</f>
        <v>1</v>
      </c>
    </row>
    <row r="5141" spans="1:9">
      <c r="A5141" t="s">
        <v>9468</v>
      </c>
      <c r="B5141" s="3">
        <v>45495</v>
      </c>
      <c r="C5141" t="s">
        <v>2373</v>
      </c>
      <c r="D5141">
        <v>656.89</v>
      </c>
      <c r="E5141" t="s">
        <v>52</v>
      </c>
      <c r="F5141" t="s">
        <v>26</v>
      </c>
      <c r="G5141" t="s">
        <v>39</v>
      </c>
      <c r="H5141" t="s">
        <v>176</v>
      </c>
      <c r="I5141">
        <f>IF(OR(financial_transactions35[[#This Row],[amount]]&lt;$L$16, financial_transactions35[[#This Row],[amount]]&gt;$L$17), 1, 0)</f>
        <v>1</v>
      </c>
    </row>
    <row r="5142" spans="1:9">
      <c r="A5142" t="s">
        <v>9469</v>
      </c>
      <c r="B5142" s="3">
        <v>45495</v>
      </c>
      <c r="C5142" t="s">
        <v>9470</v>
      </c>
      <c r="D5142">
        <v>1362.62</v>
      </c>
      <c r="E5142" t="s">
        <v>47</v>
      </c>
      <c r="F5142" t="s">
        <v>61</v>
      </c>
      <c r="G5142" t="s">
        <v>27</v>
      </c>
      <c r="H5142" t="s">
        <v>53</v>
      </c>
      <c r="I5142">
        <f>IF(OR(financial_transactions35[[#This Row],[amount]]&lt;$L$16, financial_transactions35[[#This Row],[amount]]&gt;$L$17), 1, 0)</f>
        <v>1</v>
      </c>
    </row>
    <row r="5143" spans="1:9">
      <c r="A5143" t="s">
        <v>9471</v>
      </c>
      <c r="B5143" s="3">
        <v>45495</v>
      </c>
      <c r="C5143" t="s">
        <v>7871</v>
      </c>
      <c r="D5143">
        <v>1608.19</v>
      </c>
      <c r="E5143" t="s">
        <v>122</v>
      </c>
      <c r="F5143" t="s">
        <v>61</v>
      </c>
      <c r="G5143" t="s">
        <v>27</v>
      </c>
      <c r="H5143" t="s">
        <v>176</v>
      </c>
      <c r="I5143">
        <f>IF(OR(financial_transactions35[[#This Row],[amount]]&lt;$L$16, financial_transactions35[[#This Row],[amount]]&gt;$L$17), 1, 0)</f>
        <v>1</v>
      </c>
    </row>
    <row r="5144" spans="1:9">
      <c r="A5144" t="s">
        <v>9472</v>
      </c>
      <c r="B5144" s="3">
        <v>45495</v>
      </c>
      <c r="C5144" t="s">
        <v>570</v>
      </c>
      <c r="D5144">
        <v>1894.67</v>
      </c>
      <c r="E5144" t="s">
        <v>70</v>
      </c>
      <c r="F5144" t="s">
        <v>20</v>
      </c>
      <c r="G5144" t="s">
        <v>27</v>
      </c>
      <c r="H5144" t="s">
        <v>36</v>
      </c>
      <c r="I5144">
        <f>IF(OR(financial_transactions35[[#This Row],[amount]]&lt;$L$16, financial_transactions35[[#This Row],[amount]]&gt;$L$17), 1, 0)</f>
        <v>1</v>
      </c>
    </row>
    <row r="5145" spans="1:9">
      <c r="A5145" t="s">
        <v>9473</v>
      </c>
      <c r="B5145" s="3">
        <v>45495</v>
      </c>
      <c r="C5145" t="s">
        <v>4920</v>
      </c>
      <c r="D5145">
        <v>1635.36</v>
      </c>
      <c r="E5145" t="s">
        <v>70</v>
      </c>
      <c r="F5145" t="s">
        <v>26</v>
      </c>
      <c r="G5145" t="s">
        <v>27</v>
      </c>
      <c r="H5145" t="s">
        <v>87</v>
      </c>
      <c r="I5145">
        <f>IF(OR(financial_transactions35[[#This Row],[amount]]&lt;$L$16, financial_transactions35[[#This Row],[amount]]&gt;$L$17), 1, 0)</f>
        <v>1</v>
      </c>
    </row>
    <row r="5146" spans="1:9">
      <c r="A5146" t="s">
        <v>9474</v>
      </c>
      <c r="B5146" s="3">
        <v>45495</v>
      </c>
      <c r="C5146" t="s">
        <v>9475</v>
      </c>
      <c r="D5146">
        <v>942.49</v>
      </c>
      <c r="E5146" t="s">
        <v>64</v>
      </c>
      <c r="F5146" t="s">
        <v>20</v>
      </c>
      <c r="G5146" t="s">
        <v>27</v>
      </c>
      <c r="H5146" t="s">
        <v>16080</v>
      </c>
      <c r="I5146">
        <f>IF(OR(financial_transactions35[[#This Row],[amount]]&lt;$L$16, financial_transactions35[[#This Row],[amount]]&gt;$L$17), 1, 0)</f>
        <v>1</v>
      </c>
    </row>
    <row r="5147" spans="1:9">
      <c r="A5147" t="s">
        <v>9476</v>
      </c>
      <c r="B5147" s="3">
        <v>45495</v>
      </c>
      <c r="C5147" t="s">
        <v>2130</v>
      </c>
      <c r="D5147">
        <v>192.32</v>
      </c>
      <c r="E5147" t="s">
        <v>52</v>
      </c>
      <c r="F5147" t="s">
        <v>20</v>
      </c>
      <c r="G5147" t="s">
        <v>27</v>
      </c>
      <c r="H5147" t="s">
        <v>109</v>
      </c>
      <c r="I5147">
        <f>IF(OR(financial_transactions35[[#This Row],[amount]]&lt;$L$16, financial_transactions35[[#This Row],[amount]]&gt;$L$17), 1, 0)</f>
        <v>1</v>
      </c>
    </row>
    <row r="5148" spans="1:9">
      <c r="A5148" t="s">
        <v>9477</v>
      </c>
      <c r="B5148" s="3">
        <v>45496</v>
      </c>
      <c r="C5148" t="s">
        <v>9478</v>
      </c>
      <c r="D5148">
        <v>727.3</v>
      </c>
      <c r="E5148" t="s">
        <v>31</v>
      </c>
      <c r="F5148" t="s">
        <v>32</v>
      </c>
      <c r="G5148" t="s">
        <v>48</v>
      </c>
      <c r="H5148" t="s">
        <v>109</v>
      </c>
      <c r="I5148">
        <f>IF(OR(financial_transactions35[[#This Row],[amount]]&lt;$L$16, financial_transactions35[[#This Row],[amount]]&gt;$L$17), 1, 0)</f>
        <v>1</v>
      </c>
    </row>
    <row r="5149" spans="1:9">
      <c r="A5149" t="s">
        <v>9479</v>
      </c>
      <c r="B5149" s="3">
        <v>45496</v>
      </c>
      <c r="C5149" t="s">
        <v>9480</v>
      </c>
      <c r="D5149">
        <v>16472.560000000001</v>
      </c>
      <c r="E5149" t="s">
        <v>70</v>
      </c>
      <c r="F5149" t="s">
        <v>32</v>
      </c>
      <c r="G5149" t="s">
        <v>27</v>
      </c>
      <c r="H5149" t="s">
        <v>94</v>
      </c>
      <c r="I5149">
        <f>IF(OR(financial_transactions35[[#This Row],[amount]]&lt;$L$16, financial_transactions35[[#This Row],[amount]]&gt;$L$17), 1, 0)</f>
        <v>1</v>
      </c>
    </row>
    <row r="5150" spans="1:9">
      <c r="A5150" t="s">
        <v>9481</v>
      </c>
      <c r="B5150" s="3">
        <v>45496</v>
      </c>
      <c r="C5150" t="s">
        <v>9482</v>
      </c>
      <c r="D5150">
        <v>1580.94</v>
      </c>
      <c r="E5150" t="s">
        <v>122</v>
      </c>
      <c r="F5150" t="s">
        <v>20</v>
      </c>
      <c r="G5150" t="s">
        <v>48</v>
      </c>
      <c r="H5150" t="s">
        <v>75</v>
      </c>
      <c r="I5150">
        <f>IF(OR(financial_transactions35[[#This Row],[amount]]&lt;$L$16, financial_transactions35[[#This Row],[amount]]&gt;$L$17), 1, 0)</f>
        <v>1</v>
      </c>
    </row>
    <row r="5151" spans="1:9">
      <c r="A5151" t="s">
        <v>9483</v>
      </c>
      <c r="B5151" s="3">
        <v>45496</v>
      </c>
      <c r="C5151" t="s">
        <v>7098</v>
      </c>
      <c r="D5151">
        <v>221.95</v>
      </c>
      <c r="E5151" t="s">
        <v>52</v>
      </c>
      <c r="F5151" t="s">
        <v>20</v>
      </c>
      <c r="G5151" t="s">
        <v>39</v>
      </c>
      <c r="H5151" t="s">
        <v>94</v>
      </c>
      <c r="I5151">
        <f>IF(OR(financial_transactions35[[#This Row],[amount]]&lt;$L$16, financial_transactions35[[#This Row],[amount]]&gt;$L$17), 1, 0)</f>
        <v>1</v>
      </c>
    </row>
    <row r="5152" spans="1:9">
      <c r="A5152" t="s">
        <v>9485</v>
      </c>
      <c r="B5152" s="3">
        <v>45496</v>
      </c>
      <c r="C5152" t="s">
        <v>9486</v>
      </c>
      <c r="D5152">
        <v>796.94</v>
      </c>
      <c r="E5152" t="s">
        <v>122</v>
      </c>
      <c r="F5152" t="s">
        <v>32</v>
      </c>
      <c r="G5152" t="s">
        <v>21</v>
      </c>
      <c r="H5152" t="s">
        <v>75</v>
      </c>
      <c r="I5152">
        <f>IF(OR(financial_transactions35[[#This Row],[amount]]&lt;$L$16, financial_transactions35[[#This Row],[amount]]&gt;$L$17), 1, 0)</f>
        <v>1</v>
      </c>
    </row>
    <row r="5153" spans="1:9">
      <c r="A5153" t="s">
        <v>9487</v>
      </c>
      <c r="B5153" s="3">
        <v>45496</v>
      </c>
      <c r="C5153" t="s">
        <v>5224</v>
      </c>
      <c r="D5153">
        <v>398.31</v>
      </c>
      <c r="E5153" t="s">
        <v>16079</v>
      </c>
      <c r="F5153" t="s">
        <v>32</v>
      </c>
      <c r="G5153" t="s">
        <v>48</v>
      </c>
      <c r="H5153" t="s">
        <v>75</v>
      </c>
      <c r="I5153">
        <f>IF(OR(financial_transactions35[[#This Row],[amount]]&lt;$L$16, financial_transactions35[[#This Row],[amount]]&gt;$L$17), 1, 0)</f>
        <v>1</v>
      </c>
    </row>
    <row r="5154" spans="1:9">
      <c r="A5154" t="s">
        <v>9488</v>
      </c>
      <c r="B5154" s="3">
        <v>45496</v>
      </c>
      <c r="C5154" t="s">
        <v>9489</v>
      </c>
      <c r="D5154">
        <v>204.84</v>
      </c>
      <c r="E5154" t="s">
        <v>122</v>
      </c>
      <c r="F5154" t="s">
        <v>26</v>
      </c>
      <c r="G5154" t="s">
        <v>27</v>
      </c>
      <c r="H5154" t="s">
        <v>40</v>
      </c>
      <c r="I5154">
        <f>IF(OR(financial_transactions35[[#This Row],[amount]]&lt;$L$16, financial_transactions35[[#This Row],[amount]]&gt;$L$17), 1, 0)</f>
        <v>1</v>
      </c>
    </row>
    <row r="5155" spans="1:9">
      <c r="A5155" t="s">
        <v>9490</v>
      </c>
      <c r="B5155" s="3">
        <v>45496</v>
      </c>
      <c r="C5155" t="s">
        <v>7428</v>
      </c>
      <c r="D5155">
        <v>809.43</v>
      </c>
      <c r="E5155" t="s">
        <v>25</v>
      </c>
      <c r="F5155" t="s">
        <v>32</v>
      </c>
      <c r="G5155" t="s">
        <v>48</v>
      </c>
      <c r="H5155" t="s">
        <v>44</v>
      </c>
      <c r="I5155">
        <f>IF(OR(financial_transactions35[[#This Row],[amount]]&lt;$L$16, financial_transactions35[[#This Row],[amount]]&gt;$L$17), 1, 0)</f>
        <v>1</v>
      </c>
    </row>
    <row r="5156" spans="1:9">
      <c r="A5156" t="s">
        <v>9491</v>
      </c>
      <c r="B5156" s="3">
        <v>45496</v>
      </c>
      <c r="C5156" t="s">
        <v>9053</v>
      </c>
      <c r="D5156">
        <v>1745.42</v>
      </c>
      <c r="E5156" t="s">
        <v>52</v>
      </c>
      <c r="F5156" t="s">
        <v>61</v>
      </c>
      <c r="G5156" t="s">
        <v>39</v>
      </c>
      <c r="H5156" t="s">
        <v>57</v>
      </c>
      <c r="I5156">
        <f>IF(OR(financial_transactions35[[#This Row],[amount]]&lt;$L$16, financial_transactions35[[#This Row],[amount]]&gt;$L$17), 1, 0)</f>
        <v>1</v>
      </c>
    </row>
    <row r="5157" spans="1:9">
      <c r="A5157" t="s">
        <v>9492</v>
      </c>
      <c r="B5157" s="3">
        <v>45496</v>
      </c>
      <c r="C5157" t="s">
        <v>9493</v>
      </c>
      <c r="D5157">
        <v>798.82</v>
      </c>
      <c r="E5157" t="s">
        <v>16110</v>
      </c>
      <c r="F5157" t="s">
        <v>32</v>
      </c>
      <c r="G5157" t="s">
        <v>27</v>
      </c>
      <c r="H5157" t="s">
        <v>16080</v>
      </c>
      <c r="I5157">
        <f>IF(OR(financial_transactions35[[#This Row],[amount]]&lt;$L$16, financial_transactions35[[#This Row],[amount]]&gt;$L$17), 1, 0)</f>
        <v>1</v>
      </c>
    </row>
    <row r="5158" spans="1:9">
      <c r="A5158" t="s">
        <v>9494</v>
      </c>
      <c r="B5158" s="3">
        <v>45496</v>
      </c>
      <c r="C5158" t="s">
        <v>9495</v>
      </c>
      <c r="D5158">
        <v>1776.07</v>
      </c>
      <c r="E5158" t="s">
        <v>70</v>
      </c>
      <c r="F5158" t="s">
        <v>32</v>
      </c>
      <c r="G5158" t="s">
        <v>39</v>
      </c>
      <c r="H5158" t="s">
        <v>40</v>
      </c>
      <c r="I5158">
        <f>IF(OR(financial_transactions35[[#This Row],[amount]]&lt;$L$16, financial_transactions35[[#This Row],[amount]]&gt;$L$17), 1, 0)</f>
        <v>1</v>
      </c>
    </row>
    <row r="5159" spans="1:9">
      <c r="A5159" t="s">
        <v>9496</v>
      </c>
      <c r="B5159" s="3">
        <v>45496</v>
      </c>
      <c r="C5159" t="s">
        <v>6233</v>
      </c>
      <c r="D5159">
        <v>1156.18</v>
      </c>
      <c r="E5159" t="s">
        <v>122</v>
      </c>
      <c r="F5159" t="s">
        <v>32</v>
      </c>
      <c r="G5159" t="s">
        <v>21</v>
      </c>
      <c r="H5159" t="s">
        <v>28</v>
      </c>
      <c r="I5159">
        <f>IF(OR(financial_transactions35[[#This Row],[amount]]&lt;$L$16, financial_transactions35[[#This Row],[amount]]&gt;$L$17), 1, 0)</f>
        <v>1</v>
      </c>
    </row>
    <row r="5160" spans="1:9">
      <c r="A5160" t="s">
        <v>9497</v>
      </c>
      <c r="B5160" s="3">
        <v>45496</v>
      </c>
      <c r="C5160" t="s">
        <v>9498</v>
      </c>
      <c r="D5160">
        <v>791.84</v>
      </c>
      <c r="E5160" t="s">
        <v>16110</v>
      </c>
      <c r="F5160" t="s">
        <v>20</v>
      </c>
      <c r="G5160" t="s">
        <v>27</v>
      </c>
      <c r="H5160" t="s">
        <v>53</v>
      </c>
      <c r="I5160">
        <f>IF(OR(financial_transactions35[[#This Row],[amount]]&lt;$L$16, financial_transactions35[[#This Row],[amount]]&gt;$L$17), 1, 0)</f>
        <v>1</v>
      </c>
    </row>
    <row r="5161" spans="1:9">
      <c r="A5161" t="s">
        <v>9499</v>
      </c>
      <c r="B5161" s="3">
        <v>45496</v>
      </c>
      <c r="C5161" t="s">
        <v>9283</v>
      </c>
      <c r="D5161">
        <v>426.95</v>
      </c>
      <c r="E5161" t="s">
        <v>31</v>
      </c>
      <c r="F5161" t="s">
        <v>32</v>
      </c>
      <c r="G5161" t="s">
        <v>39</v>
      </c>
      <c r="H5161" t="s">
        <v>22</v>
      </c>
      <c r="I5161">
        <f>IF(OR(financial_transactions35[[#This Row],[amount]]&lt;$L$16, financial_transactions35[[#This Row],[amount]]&gt;$L$17), 1, 0)</f>
        <v>1</v>
      </c>
    </row>
    <row r="5162" spans="1:9">
      <c r="A5162" t="s">
        <v>9500</v>
      </c>
      <c r="B5162" s="3">
        <v>45496</v>
      </c>
      <c r="C5162" t="s">
        <v>9501</v>
      </c>
      <c r="D5162">
        <v>314.72000000000003</v>
      </c>
      <c r="E5162" t="s">
        <v>70</v>
      </c>
      <c r="F5162" t="s">
        <v>32</v>
      </c>
      <c r="G5162" t="s">
        <v>21</v>
      </c>
      <c r="H5162" t="s">
        <v>16080</v>
      </c>
      <c r="I5162">
        <f>IF(OR(financial_transactions35[[#This Row],[amount]]&lt;$L$16, financial_transactions35[[#This Row],[amount]]&gt;$L$17), 1, 0)</f>
        <v>1</v>
      </c>
    </row>
    <row r="5163" spans="1:9">
      <c r="A5163" t="s">
        <v>9502</v>
      </c>
      <c r="B5163" s="3">
        <v>45496</v>
      </c>
      <c r="C5163" t="s">
        <v>9503</v>
      </c>
      <c r="D5163">
        <v>1431.42</v>
      </c>
      <c r="E5163" t="s">
        <v>19</v>
      </c>
      <c r="F5163" t="s">
        <v>32</v>
      </c>
      <c r="G5163" t="s">
        <v>39</v>
      </c>
      <c r="H5163" t="s">
        <v>75</v>
      </c>
      <c r="I5163">
        <f>IF(OR(financial_transactions35[[#This Row],[amount]]&lt;$L$16, financial_transactions35[[#This Row],[amount]]&gt;$L$17), 1, 0)</f>
        <v>1</v>
      </c>
    </row>
    <row r="5164" spans="1:9">
      <c r="A5164" t="s">
        <v>9504</v>
      </c>
      <c r="B5164" s="3">
        <v>45496</v>
      </c>
      <c r="C5164" t="s">
        <v>9505</v>
      </c>
      <c r="D5164">
        <v>1307.03</v>
      </c>
      <c r="E5164" t="s">
        <v>19</v>
      </c>
      <c r="F5164" t="s">
        <v>32</v>
      </c>
      <c r="G5164" t="s">
        <v>27</v>
      </c>
      <c r="H5164" t="s">
        <v>57</v>
      </c>
      <c r="I5164">
        <f>IF(OR(financial_transactions35[[#This Row],[amount]]&lt;$L$16, financial_transactions35[[#This Row],[amount]]&gt;$L$17), 1, 0)</f>
        <v>1</v>
      </c>
    </row>
    <row r="5165" spans="1:9">
      <c r="A5165" t="s">
        <v>9506</v>
      </c>
      <c r="B5165" s="3">
        <v>45496</v>
      </c>
      <c r="C5165" t="s">
        <v>9507</v>
      </c>
      <c r="D5165">
        <v>109.35</v>
      </c>
      <c r="E5165" t="s">
        <v>47</v>
      </c>
      <c r="F5165" t="s">
        <v>26</v>
      </c>
      <c r="G5165" t="s">
        <v>48</v>
      </c>
      <c r="H5165" t="s">
        <v>123</v>
      </c>
      <c r="I5165">
        <f>IF(OR(financial_transactions35[[#This Row],[amount]]&lt;$L$16, financial_transactions35[[#This Row],[amount]]&gt;$L$17), 1, 0)</f>
        <v>1</v>
      </c>
    </row>
    <row r="5166" spans="1:9">
      <c r="A5166" t="s">
        <v>9508</v>
      </c>
      <c r="B5166" s="3">
        <v>45496</v>
      </c>
      <c r="C5166" t="s">
        <v>9509</v>
      </c>
      <c r="D5166">
        <v>1048.76</v>
      </c>
      <c r="E5166" t="s">
        <v>64</v>
      </c>
      <c r="F5166" t="s">
        <v>32</v>
      </c>
      <c r="G5166" t="s">
        <v>27</v>
      </c>
      <c r="H5166" t="s">
        <v>16080</v>
      </c>
      <c r="I5166">
        <f>IF(OR(financial_transactions35[[#This Row],[amount]]&lt;$L$16, financial_transactions35[[#This Row],[amount]]&gt;$L$17), 1, 0)</f>
        <v>1</v>
      </c>
    </row>
    <row r="5167" spans="1:9">
      <c r="A5167" t="s">
        <v>9510</v>
      </c>
      <c r="B5167" s="3">
        <v>45496</v>
      </c>
      <c r="C5167" t="s">
        <v>9511</v>
      </c>
      <c r="D5167">
        <v>1415.15</v>
      </c>
      <c r="E5167" t="s">
        <v>16110</v>
      </c>
      <c r="F5167" t="s">
        <v>32</v>
      </c>
      <c r="G5167" t="s">
        <v>27</v>
      </c>
      <c r="H5167" t="s">
        <v>123</v>
      </c>
      <c r="I5167">
        <f>IF(OR(financial_transactions35[[#This Row],[amount]]&lt;$L$16, financial_transactions35[[#This Row],[amount]]&gt;$L$17), 1, 0)</f>
        <v>1</v>
      </c>
    </row>
    <row r="5168" spans="1:9">
      <c r="A5168" t="s">
        <v>9512</v>
      </c>
      <c r="B5168" s="3">
        <v>45496</v>
      </c>
      <c r="C5168" t="s">
        <v>1942</v>
      </c>
      <c r="D5168">
        <v>581.35</v>
      </c>
      <c r="E5168" t="s">
        <v>31</v>
      </c>
      <c r="F5168" t="s">
        <v>20</v>
      </c>
      <c r="G5168" t="s">
        <v>39</v>
      </c>
      <c r="H5168" t="s">
        <v>75</v>
      </c>
      <c r="I5168">
        <f>IF(OR(financial_transactions35[[#This Row],[amount]]&lt;$L$16, financial_transactions35[[#This Row],[amount]]&gt;$L$17), 1, 0)</f>
        <v>1</v>
      </c>
    </row>
    <row r="5169" spans="1:9">
      <c r="A5169" t="s">
        <v>9513</v>
      </c>
      <c r="B5169" s="3">
        <v>45496</v>
      </c>
      <c r="C5169" t="s">
        <v>9514</v>
      </c>
      <c r="D5169">
        <v>427.08</v>
      </c>
      <c r="E5169" t="s">
        <v>64</v>
      </c>
      <c r="F5169" t="s">
        <v>20</v>
      </c>
      <c r="G5169" t="s">
        <v>27</v>
      </c>
      <c r="H5169" t="s">
        <v>53</v>
      </c>
      <c r="I5169">
        <f>IF(OR(financial_transactions35[[#This Row],[amount]]&lt;$L$16, financial_transactions35[[#This Row],[amount]]&gt;$L$17), 1, 0)</f>
        <v>1</v>
      </c>
    </row>
    <row r="5170" spans="1:9">
      <c r="A5170" t="s">
        <v>9515</v>
      </c>
      <c r="B5170" s="3">
        <v>45497</v>
      </c>
      <c r="C5170" t="s">
        <v>9516</v>
      </c>
      <c r="D5170">
        <v>754.88</v>
      </c>
      <c r="E5170" t="s">
        <v>52</v>
      </c>
      <c r="F5170" t="s">
        <v>32</v>
      </c>
      <c r="G5170" t="s">
        <v>48</v>
      </c>
      <c r="H5170" t="s">
        <v>75</v>
      </c>
      <c r="I5170">
        <f>IF(OR(financial_transactions35[[#This Row],[amount]]&lt;$L$16, financial_transactions35[[#This Row],[amount]]&gt;$L$17), 1, 0)</f>
        <v>1</v>
      </c>
    </row>
    <row r="5171" spans="1:9">
      <c r="A5171" t="s">
        <v>9517</v>
      </c>
      <c r="B5171" s="3">
        <v>45497</v>
      </c>
      <c r="C5171" t="s">
        <v>1799</v>
      </c>
      <c r="D5171">
        <v>451.84</v>
      </c>
      <c r="E5171" t="s">
        <v>52</v>
      </c>
      <c r="F5171" t="s">
        <v>20</v>
      </c>
      <c r="G5171" t="s">
        <v>21</v>
      </c>
      <c r="H5171" t="s">
        <v>22</v>
      </c>
      <c r="I5171">
        <f>IF(OR(financial_transactions35[[#This Row],[amount]]&lt;$L$16, financial_transactions35[[#This Row],[amount]]&gt;$L$17), 1, 0)</f>
        <v>1</v>
      </c>
    </row>
    <row r="5172" spans="1:9">
      <c r="A5172" t="s">
        <v>9518</v>
      </c>
      <c r="B5172" s="3">
        <v>45497</v>
      </c>
      <c r="C5172" t="s">
        <v>4233</v>
      </c>
      <c r="D5172">
        <v>1200.3499999999999</v>
      </c>
      <c r="E5172" t="s">
        <v>16110</v>
      </c>
      <c r="F5172" t="s">
        <v>32</v>
      </c>
      <c r="G5172" t="s">
        <v>48</v>
      </c>
      <c r="H5172" t="s">
        <v>94</v>
      </c>
      <c r="I5172">
        <f>IF(OR(financial_transactions35[[#This Row],[amount]]&lt;$L$16, financial_transactions35[[#This Row],[amount]]&gt;$L$17), 1, 0)</f>
        <v>1</v>
      </c>
    </row>
    <row r="5173" spans="1:9">
      <c r="A5173" t="s">
        <v>9519</v>
      </c>
      <c r="B5173" s="3">
        <v>45497</v>
      </c>
      <c r="C5173" t="s">
        <v>8612</v>
      </c>
      <c r="D5173">
        <v>1003.54</v>
      </c>
      <c r="E5173" t="s">
        <v>31</v>
      </c>
      <c r="F5173" t="s">
        <v>61</v>
      </c>
      <c r="G5173" t="s">
        <v>39</v>
      </c>
      <c r="H5173" t="s">
        <v>87</v>
      </c>
      <c r="I5173">
        <f>IF(OR(financial_transactions35[[#This Row],[amount]]&lt;$L$16, financial_transactions35[[#This Row],[amount]]&gt;$L$17), 1, 0)</f>
        <v>1</v>
      </c>
    </row>
    <row r="5174" spans="1:9">
      <c r="A5174" t="s">
        <v>9520</v>
      </c>
      <c r="B5174" s="3">
        <v>45497</v>
      </c>
      <c r="C5174" t="s">
        <v>5244</v>
      </c>
      <c r="D5174">
        <v>17991.73</v>
      </c>
      <c r="E5174" t="s">
        <v>25</v>
      </c>
      <c r="F5174" t="s">
        <v>61</v>
      </c>
      <c r="G5174" t="s">
        <v>48</v>
      </c>
      <c r="H5174" t="s">
        <v>75</v>
      </c>
      <c r="I5174">
        <f>IF(OR(financial_transactions35[[#This Row],[amount]]&lt;$L$16, financial_transactions35[[#This Row],[amount]]&gt;$L$17), 1, 0)</f>
        <v>1</v>
      </c>
    </row>
    <row r="5175" spans="1:9">
      <c r="A5175" t="s">
        <v>9521</v>
      </c>
      <c r="B5175" s="3">
        <v>45497</v>
      </c>
      <c r="C5175" t="s">
        <v>9522</v>
      </c>
      <c r="D5175">
        <v>1087.43</v>
      </c>
      <c r="E5175" t="s">
        <v>52</v>
      </c>
      <c r="F5175" t="s">
        <v>26</v>
      </c>
      <c r="G5175" t="s">
        <v>27</v>
      </c>
      <c r="H5175" t="s">
        <v>123</v>
      </c>
      <c r="I5175">
        <f>IF(OR(financial_transactions35[[#This Row],[amount]]&lt;$L$16, financial_transactions35[[#This Row],[amount]]&gt;$L$17), 1, 0)</f>
        <v>1</v>
      </c>
    </row>
    <row r="5176" spans="1:9">
      <c r="A5176" t="s">
        <v>9523</v>
      </c>
      <c r="B5176" s="3">
        <v>45497</v>
      </c>
      <c r="C5176" t="s">
        <v>5234</v>
      </c>
      <c r="D5176">
        <v>1185.0899999999999</v>
      </c>
      <c r="E5176" t="s">
        <v>52</v>
      </c>
      <c r="F5176" t="s">
        <v>20</v>
      </c>
      <c r="G5176" t="s">
        <v>27</v>
      </c>
      <c r="H5176" t="s">
        <v>28</v>
      </c>
      <c r="I5176">
        <f>IF(OR(financial_transactions35[[#This Row],[amount]]&lt;$L$16, financial_transactions35[[#This Row],[amount]]&gt;$L$17), 1, 0)</f>
        <v>1</v>
      </c>
    </row>
    <row r="5177" spans="1:9">
      <c r="A5177" t="s">
        <v>9524</v>
      </c>
      <c r="B5177" s="3">
        <v>45497</v>
      </c>
      <c r="C5177" t="s">
        <v>9525</v>
      </c>
      <c r="D5177">
        <v>86.32</v>
      </c>
      <c r="E5177" t="s">
        <v>122</v>
      </c>
      <c r="F5177" t="s">
        <v>32</v>
      </c>
      <c r="G5177" t="s">
        <v>48</v>
      </c>
      <c r="H5177" t="s">
        <v>57</v>
      </c>
      <c r="I5177">
        <f>IF(OR(financial_transactions35[[#This Row],[amount]]&lt;$L$16, financial_transactions35[[#This Row],[amount]]&gt;$L$17), 1, 0)</f>
        <v>1</v>
      </c>
    </row>
    <row r="5178" spans="1:9">
      <c r="A5178" t="s">
        <v>9526</v>
      </c>
      <c r="B5178" s="3">
        <v>45497</v>
      </c>
      <c r="C5178" t="s">
        <v>7218</v>
      </c>
      <c r="D5178">
        <v>1555.79</v>
      </c>
      <c r="E5178" t="s">
        <v>70</v>
      </c>
      <c r="F5178" t="s">
        <v>26</v>
      </c>
      <c r="G5178" t="s">
        <v>27</v>
      </c>
      <c r="H5178" t="s">
        <v>87</v>
      </c>
      <c r="I5178">
        <f>IF(OR(financial_transactions35[[#This Row],[amount]]&lt;$L$16, financial_transactions35[[#This Row],[amount]]&gt;$L$17), 1, 0)</f>
        <v>1</v>
      </c>
    </row>
    <row r="5179" spans="1:9">
      <c r="A5179" t="s">
        <v>9527</v>
      </c>
      <c r="B5179" s="3">
        <v>45497</v>
      </c>
      <c r="C5179" t="s">
        <v>9528</v>
      </c>
      <c r="D5179">
        <v>1008.13</v>
      </c>
      <c r="E5179" t="s">
        <v>47</v>
      </c>
      <c r="F5179" t="s">
        <v>32</v>
      </c>
      <c r="G5179" t="s">
        <v>39</v>
      </c>
      <c r="H5179" t="s">
        <v>28</v>
      </c>
      <c r="I5179">
        <f>IF(OR(financial_transactions35[[#This Row],[amount]]&lt;$L$16, financial_transactions35[[#This Row],[amount]]&gt;$L$17), 1, 0)</f>
        <v>1</v>
      </c>
    </row>
    <row r="5180" spans="1:9">
      <c r="A5180" t="s">
        <v>9529</v>
      </c>
      <c r="B5180" s="3">
        <v>45497</v>
      </c>
      <c r="C5180" t="s">
        <v>9075</v>
      </c>
      <c r="D5180">
        <v>1418.69</v>
      </c>
      <c r="E5180" t="s">
        <v>67</v>
      </c>
      <c r="F5180" t="s">
        <v>20</v>
      </c>
      <c r="G5180" t="s">
        <v>27</v>
      </c>
      <c r="H5180" t="s">
        <v>36</v>
      </c>
      <c r="I5180">
        <f>IF(OR(financial_transactions35[[#This Row],[amount]]&lt;$L$16, financial_transactions35[[#This Row],[amount]]&gt;$L$17), 1, 0)</f>
        <v>1</v>
      </c>
    </row>
    <row r="5181" spans="1:9">
      <c r="A5181" t="s">
        <v>9530</v>
      </c>
      <c r="B5181" s="3">
        <v>45497</v>
      </c>
      <c r="C5181" t="s">
        <v>9531</v>
      </c>
      <c r="D5181">
        <v>776.46</v>
      </c>
      <c r="E5181" t="s">
        <v>19</v>
      </c>
      <c r="F5181" t="s">
        <v>32</v>
      </c>
      <c r="G5181" t="s">
        <v>39</v>
      </c>
      <c r="H5181" t="s">
        <v>123</v>
      </c>
      <c r="I5181">
        <f>IF(OR(financial_transactions35[[#This Row],[amount]]&lt;$L$16, financial_transactions35[[#This Row],[amount]]&gt;$L$17), 1, 0)</f>
        <v>1</v>
      </c>
    </row>
    <row r="5182" spans="1:9">
      <c r="A5182" t="s">
        <v>9532</v>
      </c>
      <c r="B5182" s="3">
        <v>45497</v>
      </c>
      <c r="C5182" t="s">
        <v>9533</v>
      </c>
      <c r="D5182">
        <v>1851.19</v>
      </c>
      <c r="E5182" t="s">
        <v>122</v>
      </c>
      <c r="F5182" t="s">
        <v>26</v>
      </c>
      <c r="G5182" t="s">
        <v>48</v>
      </c>
      <c r="H5182" t="s">
        <v>16080</v>
      </c>
      <c r="I5182">
        <f>IF(OR(financial_transactions35[[#This Row],[amount]]&lt;$L$16, financial_transactions35[[#This Row],[amount]]&gt;$L$17), 1, 0)</f>
        <v>1</v>
      </c>
    </row>
    <row r="5183" spans="1:9">
      <c r="A5183" t="s">
        <v>9534</v>
      </c>
      <c r="B5183" s="3">
        <v>45497</v>
      </c>
      <c r="C5183" t="s">
        <v>9158</v>
      </c>
      <c r="D5183">
        <v>690.34</v>
      </c>
      <c r="E5183" t="s">
        <v>19</v>
      </c>
      <c r="F5183" t="s">
        <v>32</v>
      </c>
      <c r="G5183" t="s">
        <v>48</v>
      </c>
      <c r="H5183" t="s">
        <v>33</v>
      </c>
      <c r="I5183">
        <f>IF(OR(financial_transactions35[[#This Row],[amount]]&lt;$L$16, financial_transactions35[[#This Row],[amount]]&gt;$L$17), 1, 0)</f>
        <v>1</v>
      </c>
    </row>
    <row r="5184" spans="1:9">
      <c r="A5184" t="s">
        <v>9535</v>
      </c>
      <c r="B5184" s="3">
        <v>45497</v>
      </c>
      <c r="C5184" t="s">
        <v>9536</v>
      </c>
      <c r="D5184">
        <v>489.42</v>
      </c>
      <c r="E5184" t="s">
        <v>19</v>
      </c>
      <c r="F5184" t="s">
        <v>32</v>
      </c>
      <c r="G5184" t="s">
        <v>48</v>
      </c>
      <c r="H5184" t="s">
        <v>49</v>
      </c>
      <c r="I5184">
        <f>IF(OR(financial_transactions35[[#This Row],[amount]]&lt;$L$16, financial_transactions35[[#This Row],[amount]]&gt;$L$17), 1, 0)</f>
        <v>1</v>
      </c>
    </row>
    <row r="5185" spans="1:9">
      <c r="A5185" t="s">
        <v>9537</v>
      </c>
      <c r="B5185" s="3">
        <v>45497</v>
      </c>
      <c r="C5185" t="s">
        <v>9538</v>
      </c>
      <c r="D5185">
        <v>1444.06</v>
      </c>
      <c r="E5185" t="s">
        <v>70</v>
      </c>
      <c r="F5185" t="s">
        <v>20</v>
      </c>
      <c r="G5185" t="s">
        <v>39</v>
      </c>
      <c r="H5185" t="s">
        <v>75</v>
      </c>
      <c r="I5185">
        <f>IF(OR(financial_transactions35[[#This Row],[amount]]&lt;$L$16, financial_transactions35[[#This Row],[amount]]&gt;$L$17), 1, 0)</f>
        <v>1</v>
      </c>
    </row>
    <row r="5186" spans="1:9">
      <c r="A5186" t="s">
        <v>9539</v>
      </c>
      <c r="B5186" s="3">
        <v>45497</v>
      </c>
      <c r="C5186" t="s">
        <v>9540</v>
      </c>
      <c r="D5186">
        <v>653.59</v>
      </c>
      <c r="E5186" t="s">
        <v>16110</v>
      </c>
      <c r="F5186" t="s">
        <v>32</v>
      </c>
      <c r="G5186" t="s">
        <v>27</v>
      </c>
      <c r="H5186" t="s">
        <v>176</v>
      </c>
      <c r="I5186">
        <f>IF(OR(financial_transactions35[[#This Row],[amount]]&lt;$L$16, financial_transactions35[[#This Row],[amount]]&gt;$L$17), 1, 0)</f>
        <v>1</v>
      </c>
    </row>
    <row r="5187" spans="1:9">
      <c r="A5187" t="s">
        <v>9541</v>
      </c>
      <c r="B5187" s="3">
        <v>45497</v>
      </c>
      <c r="C5187" t="s">
        <v>9542</v>
      </c>
      <c r="D5187">
        <v>100.06</v>
      </c>
      <c r="E5187" t="s">
        <v>31</v>
      </c>
      <c r="F5187" t="s">
        <v>20</v>
      </c>
      <c r="G5187" t="s">
        <v>39</v>
      </c>
      <c r="H5187" t="s">
        <v>57</v>
      </c>
      <c r="I5187">
        <f>IF(OR(financial_transactions35[[#This Row],[amount]]&lt;$L$16, financial_transactions35[[#This Row],[amount]]&gt;$L$17), 1, 0)</f>
        <v>1</v>
      </c>
    </row>
    <row r="5188" spans="1:9">
      <c r="A5188" t="s">
        <v>9543</v>
      </c>
      <c r="B5188" s="3">
        <v>45497</v>
      </c>
      <c r="C5188" t="s">
        <v>2305</v>
      </c>
      <c r="D5188">
        <v>1061.43</v>
      </c>
      <c r="E5188" t="s">
        <v>70</v>
      </c>
      <c r="F5188" t="s">
        <v>26</v>
      </c>
      <c r="G5188" t="s">
        <v>39</v>
      </c>
      <c r="H5188" t="s">
        <v>28</v>
      </c>
      <c r="I5188">
        <f>IF(OR(financial_transactions35[[#This Row],[amount]]&lt;$L$16, financial_transactions35[[#This Row],[amount]]&gt;$L$17), 1, 0)</f>
        <v>1</v>
      </c>
    </row>
    <row r="5189" spans="1:9">
      <c r="A5189" t="s">
        <v>9544</v>
      </c>
      <c r="B5189" s="3">
        <v>45497</v>
      </c>
      <c r="C5189" t="s">
        <v>9545</v>
      </c>
      <c r="D5189">
        <v>460.03</v>
      </c>
      <c r="E5189" t="s">
        <v>16110</v>
      </c>
      <c r="F5189" t="s">
        <v>26</v>
      </c>
      <c r="G5189" t="s">
        <v>48</v>
      </c>
      <c r="H5189" t="s">
        <v>123</v>
      </c>
      <c r="I5189">
        <f>IF(OR(financial_transactions35[[#This Row],[amount]]&lt;$L$16, financial_transactions35[[#This Row],[amount]]&gt;$L$17), 1, 0)</f>
        <v>1</v>
      </c>
    </row>
    <row r="5190" spans="1:9">
      <c r="A5190" t="s">
        <v>9546</v>
      </c>
      <c r="B5190" s="3">
        <v>45497</v>
      </c>
      <c r="C5190" t="s">
        <v>9547</v>
      </c>
      <c r="D5190">
        <v>213.02</v>
      </c>
      <c r="E5190" t="s">
        <v>67</v>
      </c>
      <c r="F5190" t="s">
        <v>26</v>
      </c>
      <c r="G5190" t="s">
        <v>48</v>
      </c>
      <c r="H5190" t="s">
        <v>16080</v>
      </c>
      <c r="I5190">
        <f>IF(OR(financial_transactions35[[#This Row],[amount]]&lt;$L$16, financial_transactions35[[#This Row],[amount]]&gt;$L$17), 1, 0)</f>
        <v>1</v>
      </c>
    </row>
    <row r="5191" spans="1:9">
      <c r="A5191" t="s">
        <v>9548</v>
      </c>
      <c r="B5191" s="3">
        <v>45497</v>
      </c>
      <c r="C5191" t="s">
        <v>9549</v>
      </c>
      <c r="D5191">
        <v>1665.28</v>
      </c>
      <c r="E5191" t="s">
        <v>52</v>
      </c>
      <c r="F5191" t="s">
        <v>20</v>
      </c>
      <c r="G5191" t="s">
        <v>39</v>
      </c>
      <c r="H5191" t="s">
        <v>33</v>
      </c>
      <c r="I5191">
        <f>IF(OR(financial_transactions35[[#This Row],[amount]]&lt;$L$16, financial_transactions35[[#This Row],[amount]]&gt;$L$17), 1, 0)</f>
        <v>1</v>
      </c>
    </row>
    <row r="5192" spans="1:9">
      <c r="A5192" t="s">
        <v>9550</v>
      </c>
      <c r="B5192" s="3">
        <v>45497</v>
      </c>
      <c r="C5192" t="s">
        <v>9551</v>
      </c>
      <c r="D5192">
        <v>15469.86</v>
      </c>
      <c r="E5192" t="s">
        <v>122</v>
      </c>
      <c r="F5192" t="s">
        <v>61</v>
      </c>
      <c r="G5192" t="s">
        <v>27</v>
      </c>
      <c r="H5192" t="s">
        <v>123</v>
      </c>
      <c r="I5192">
        <f>IF(OR(financial_transactions35[[#This Row],[amount]]&lt;$L$16, financial_transactions35[[#This Row],[amount]]&gt;$L$17), 1, 0)</f>
        <v>1</v>
      </c>
    </row>
    <row r="5193" spans="1:9">
      <c r="A5193" t="s">
        <v>9552</v>
      </c>
      <c r="B5193" s="3">
        <v>45498</v>
      </c>
      <c r="C5193" t="s">
        <v>9553</v>
      </c>
      <c r="D5193">
        <v>1609.05</v>
      </c>
      <c r="E5193" t="s">
        <v>31</v>
      </c>
      <c r="F5193" t="s">
        <v>32</v>
      </c>
      <c r="G5193" t="s">
        <v>39</v>
      </c>
      <c r="H5193" t="s">
        <v>33</v>
      </c>
      <c r="I5193">
        <f>IF(OR(financial_transactions35[[#This Row],[amount]]&lt;$L$16, financial_transactions35[[#This Row],[amount]]&gt;$L$17), 1, 0)</f>
        <v>1</v>
      </c>
    </row>
    <row r="5194" spans="1:9">
      <c r="A5194" t="s">
        <v>9556</v>
      </c>
      <c r="B5194" s="3">
        <v>45498</v>
      </c>
      <c r="C5194" t="s">
        <v>7977</v>
      </c>
      <c r="D5194">
        <v>1499.6</v>
      </c>
      <c r="E5194" t="s">
        <v>16079</v>
      </c>
      <c r="F5194" t="s">
        <v>20</v>
      </c>
      <c r="G5194" t="s">
        <v>27</v>
      </c>
      <c r="H5194" t="s">
        <v>33</v>
      </c>
      <c r="I5194">
        <f>IF(OR(financial_transactions35[[#This Row],[amount]]&lt;$L$16, financial_transactions35[[#This Row],[amount]]&gt;$L$17), 1, 0)</f>
        <v>1</v>
      </c>
    </row>
    <row r="5195" spans="1:9">
      <c r="A5195" t="s">
        <v>9557</v>
      </c>
      <c r="B5195" s="3">
        <v>45498</v>
      </c>
      <c r="C5195" t="s">
        <v>2049</v>
      </c>
      <c r="D5195">
        <v>1456.05</v>
      </c>
      <c r="E5195" t="s">
        <v>25</v>
      </c>
      <c r="F5195" t="s">
        <v>26</v>
      </c>
      <c r="G5195" t="s">
        <v>39</v>
      </c>
      <c r="H5195" t="s">
        <v>87</v>
      </c>
      <c r="I5195">
        <f>IF(OR(financial_transactions35[[#This Row],[amount]]&lt;$L$16, financial_transactions35[[#This Row],[amount]]&gt;$L$17), 1, 0)</f>
        <v>1</v>
      </c>
    </row>
    <row r="5196" spans="1:9">
      <c r="A5196" t="s">
        <v>9558</v>
      </c>
      <c r="B5196" s="3">
        <v>45498</v>
      </c>
      <c r="C5196" t="s">
        <v>9559</v>
      </c>
      <c r="D5196">
        <v>106.66</v>
      </c>
      <c r="E5196" t="s">
        <v>47</v>
      </c>
      <c r="F5196" t="s">
        <v>32</v>
      </c>
      <c r="G5196" t="s">
        <v>39</v>
      </c>
      <c r="H5196" t="s">
        <v>94</v>
      </c>
      <c r="I5196">
        <f>IF(OR(financial_transactions35[[#This Row],[amount]]&lt;$L$16, financial_transactions35[[#This Row],[amount]]&gt;$L$17), 1, 0)</f>
        <v>1</v>
      </c>
    </row>
    <row r="5197" spans="1:9">
      <c r="A5197" t="s">
        <v>9560</v>
      </c>
      <c r="B5197" s="3">
        <v>45498</v>
      </c>
      <c r="C5197" t="s">
        <v>1787</v>
      </c>
      <c r="D5197">
        <v>1720.4</v>
      </c>
      <c r="E5197" t="s">
        <v>67</v>
      </c>
      <c r="F5197" t="s">
        <v>61</v>
      </c>
      <c r="G5197" t="s">
        <v>39</v>
      </c>
      <c r="H5197" t="s">
        <v>109</v>
      </c>
      <c r="I5197">
        <f>IF(OR(financial_transactions35[[#This Row],[amount]]&lt;$L$16, financial_transactions35[[#This Row],[amount]]&gt;$L$17), 1, 0)</f>
        <v>1</v>
      </c>
    </row>
    <row r="5198" spans="1:9">
      <c r="A5198" t="s">
        <v>9561</v>
      </c>
      <c r="B5198" s="3">
        <v>45498</v>
      </c>
      <c r="C5198" t="s">
        <v>8410</v>
      </c>
      <c r="D5198">
        <v>61.32</v>
      </c>
      <c r="E5198" t="s">
        <v>31</v>
      </c>
      <c r="F5198" t="s">
        <v>20</v>
      </c>
      <c r="G5198" t="s">
        <v>21</v>
      </c>
      <c r="H5198" t="s">
        <v>44</v>
      </c>
      <c r="I5198">
        <f>IF(OR(financial_transactions35[[#This Row],[amount]]&lt;$L$16, financial_transactions35[[#This Row],[amount]]&gt;$L$17), 1, 0)</f>
        <v>1</v>
      </c>
    </row>
    <row r="5199" spans="1:9">
      <c r="A5199" t="s">
        <v>9562</v>
      </c>
      <c r="B5199" s="3">
        <v>45498</v>
      </c>
      <c r="C5199" t="s">
        <v>9563</v>
      </c>
      <c r="D5199">
        <v>205.53</v>
      </c>
      <c r="E5199" t="s">
        <v>16110</v>
      </c>
      <c r="F5199" t="s">
        <v>26</v>
      </c>
      <c r="G5199" t="s">
        <v>21</v>
      </c>
      <c r="H5199" t="s">
        <v>57</v>
      </c>
      <c r="I5199">
        <f>IF(OR(financial_transactions35[[#This Row],[amount]]&lt;$L$16, financial_transactions35[[#This Row],[amount]]&gt;$L$17), 1, 0)</f>
        <v>1</v>
      </c>
    </row>
    <row r="5200" spans="1:9">
      <c r="A5200" t="s">
        <v>9564</v>
      </c>
      <c r="B5200" s="3">
        <v>45498</v>
      </c>
      <c r="C5200" t="s">
        <v>9565</v>
      </c>
      <c r="D5200">
        <v>1719.01</v>
      </c>
      <c r="E5200" t="s">
        <v>31</v>
      </c>
      <c r="F5200" t="s">
        <v>26</v>
      </c>
      <c r="G5200" t="s">
        <v>48</v>
      </c>
      <c r="H5200" t="s">
        <v>33</v>
      </c>
      <c r="I5200">
        <f>IF(OR(financial_transactions35[[#This Row],[amount]]&lt;$L$16, financial_transactions35[[#This Row],[amount]]&gt;$L$17), 1, 0)</f>
        <v>1</v>
      </c>
    </row>
    <row r="5201" spans="1:9">
      <c r="A5201" t="s">
        <v>9566</v>
      </c>
      <c r="B5201" s="3">
        <v>45498</v>
      </c>
      <c r="C5201" t="s">
        <v>9567</v>
      </c>
      <c r="D5201">
        <v>1627.87</v>
      </c>
      <c r="E5201" t="s">
        <v>122</v>
      </c>
      <c r="F5201" t="s">
        <v>26</v>
      </c>
      <c r="G5201" t="s">
        <v>48</v>
      </c>
      <c r="H5201" t="s">
        <v>36</v>
      </c>
      <c r="I5201">
        <f>IF(OR(financial_transactions35[[#This Row],[amount]]&lt;$L$16, financial_transactions35[[#This Row],[amount]]&gt;$L$17), 1, 0)</f>
        <v>1</v>
      </c>
    </row>
    <row r="5202" spans="1:9">
      <c r="A5202" t="s">
        <v>9568</v>
      </c>
      <c r="B5202" s="3">
        <v>45498</v>
      </c>
      <c r="C5202" t="s">
        <v>8081</v>
      </c>
      <c r="D5202">
        <v>274.69</v>
      </c>
      <c r="E5202" t="s">
        <v>67</v>
      </c>
      <c r="F5202" t="s">
        <v>32</v>
      </c>
      <c r="G5202" t="s">
        <v>48</v>
      </c>
      <c r="H5202" t="s">
        <v>16080</v>
      </c>
      <c r="I5202">
        <f>IF(OR(financial_transactions35[[#This Row],[amount]]&lt;$L$16, financial_transactions35[[#This Row],[amount]]&gt;$L$17), 1, 0)</f>
        <v>1</v>
      </c>
    </row>
    <row r="5203" spans="1:9">
      <c r="A5203" t="s">
        <v>9569</v>
      </c>
      <c r="B5203" s="3">
        <v>45498</v>
      </c>
      <c r="C5203" t="s">
        <v>3172</v>
      </c>
      <c r="D5203">
        <v>128.01</v>
      </c>
      <c r="E5203" t="s">
        <v>64</v>
      </c>
      <c r="F5203" t="s">
        <v>20</v>
      </c>
      <c r="G5203" t="s">
        <v>39</v>
      </c>
      <c r="H5203" t="s">
        <v>16080</v>
      </c>
      <c r="I5203">
        <f>IF(OR(financial_transactions35[[#This Row],[amount]]&lt;$L$16, financial_transactions35[[#This Row],[amount]]&gt;$L$17), 1, 0)</f>
        <v>1</v>
      </c>
    </row>
    <row r="5204" spans="1:9">
      <c r="A5204" t="s">
        <v>9570</v>
      </c>
      <c r="B5204" s="3">
        <v>45498</v>
      </c>
      <c r="C5204" t="s">
        <v>9571</v>
      </c>
      <c r="D5204">
        <v>1576.48</v>
      </c>
      <c r="E5204" t="s">
        <v>16110</v>
      </c>
      <c r="F5204" t="s">
        <v>26</v>
      </c>
      <c r="G5204" t="s">
        <v>21</v>
      </c>
      <c r="H5204" t="s">
        <v>75</v>
      </c>
      <c r="I5204">
        <f>IF(OR(financial_transactions35[[#This Row],[amount]]&lt;$L$16, financial_transactions35[[#This Row],[amount]]&gt;$L$17), 1, 0)</f>
        <v>1</v>
      </c>
    </row>
    <row r="5205" spans="1:9">
      <c r="A5205" t="s">
        <v>9572</v>
      </c>
      <c r="B5205" s="3">
        <v>45498</v>
      </c>
      <c r="C5205" t="s">
        <v>642</v>
      </c>
      <c r="D5205">
        <v>1556.94</v>
      </c>
      <c r="E5205" t="s">
        <v>16110</v>
      </c>
      <c r="F5205" t="s">
        <v>61</v>
      </c>
      <c r="G5205" t="s">
        <v>27</v>
      </c>
      <c r="H5205" t="s">
        <v>22</v>
      </c>
      <c r="I5205">
        <f>IF(OR(financial_transactions35[[#This Row],[amount]]&lt;$L$16, financial_transactions35[[#This Row],[amount]]&gt;$L$17), 1, 0)</f>
        <v>1</v>
      </c>
    </row>
    <row r="5206" spans="1:9">
      <c r="A5206" t="s">
        <v>9573</v>
      </c>
      <c r="B5206" s="3">
        <v>45498</v>
      </c>
      <c r="C5206" t="s">
        <v>9574</v>
      </c>
      <c r="D5206">
        <v>5779.16</v>
      </c>
      <c r="E5206" t="s">
        <v>67</v>
      </c>
      <c r="F5206" t="s">
        <v>61</v>
      </c>
      <c r="G5206" t="s">
        <v>39</v>
      </c>
      <c r="H5206" t="s">
        <v>53</v>
      </c>
      <c r="I5206">
        <f>IF(OR(financial_transactions35[[#This Row],[amount]]&lt;$L$16, financial_transactions35[[#This Row],[amount]]&gt;$L$17), 1, 0)</f>
        <v>1</v>
      </c>
    </row>
    <row r="5207" spans="1:9">
      <c r="A5207" t="s">
        <v>9575</v>
      </c>
      <c r="B5207" s="3">
        <v>45498</v>
      </c>
      <c r="C5207" t="s">
        <v>9576</v>
      </c>
      <c r="D5207">
        <v>1844.84</v>
      </c>
      <c r="E5207" t="s">
        <v>47</v>
      </c>
      <c r="F5207" t="s">
        <v>20</v>
      </c>
      <c r="G5207" t="s">
        <v>48</v>
      </c>
      <c r="H5207" t="s">
        <v>57</v>
      </c>
      <c r="I5207">
        <f>IF(OR(financial_transactions35[[#This Row],[amount]]&lt;$L$16, financial_transactions35[[#This Row],[amount]]&gt;$L$17), 1, 0)</f>
        <v>1</v>
      </c>
    </row>
    <row r="5208" spans="1:9">
      <c r="A5208" t="s">
        <v>9577</v>
      </c>
      <c r="B5208" s="3">
        <v>45498</v>
      </c>
      <c r="C5208" t="s">
        <v>9578</v>
      </c>
      <c r="D5208">
        <v>1270.3599999999999</v>
      </c>
      <c r="E5208" t="s">
        <v>122</v>
      </c>
      <c r="F5208" t="s">
        <v>20</v>
      </c>
      <c r="G5208" t="s">
        <v>27</v>
      </c>
      <c r="H5208" t="s">
        <v>53</v>
      </c>
      <c r="I5208">
        <f>IF(OR(financial_transactions35[[#This Row],[amount]]&lt;$L$16, financial_transactions35[[#This Row],[amount]]&gt;$L$17), 1, 0)</f>
        <v>1</v>
      </c>
    </row>
    <row r="5209" spans="1:9">
      <c r="A5209" t="s">
        <v>9579</v>
      </c>
      <c r="B5209" s="3">
        <v>45498</v>
      </c>
      <c r="C5209" t="s">
        <v>6149</v>
      </c>
      <c r="D5209">
        <v>1959.31</v>
      </c>
      <c r="E5209" t="s">
        <v>122</v>
      </c>
      <c r="F5209" t="s">
        <v>26</v>
      </c>
      <c r="G5209" t="s">
        <v>27</v>
      </c>
      <c r="H5209" t="s">
        <v>176</v>
      </c>
      <c r="I5209">
        <f>IF(OR(financial_transactions35[[#This Row],[amount]]&lt;$L$16, financial_transactions35[[#This Row],[amount]]&gt;$L$17), 1, 0)</f>
        <v>1</v>
      </c>
    </row>
    <row r="5210" spans="1:9">
      <c r="A5210" t="s">
        <v>9580</v>
      </c>
      <c r="B5210" s="3">
        <v>45498</v>
      </c>
      <c r="C5210" t="s">
        <v>7687</v>
      </c>
      <c r="D5210">
        <v>1163.83</v>
      </c>
      <c r="E5210" t="s">
        <v>67</v>
      </c>
      <c r="F5210" t="s">
        <v>32</v>
      </c>
      <c r="G5210" t="s">
        <v>21</v>
      </c>
      <c r="H5210" t="s">
        <v>75</v>
      </c>
      <c r="I5210">
        <f>IF(OR(financial_transactions35[[#This Row],[amount]]&lt;$L$16, financial_transactions35[[#This Row],[amount]]&gt;$L$17), 1, 0)</f>
        <v>1</v>
      </c>
    </row>
    <row r="5211" spans="1:9">
      <c r="A5211" t="s">
        <v>9581</v>
      </c>
      <c r="B5211" s="3">
        <v>45498</v>
      </c>
      <c r="C5211" t="s">
        <v>9582</v>
      </c>
      <c r="D5211">
        <v>1017.39</v>
      </c>
      <c r="E5211" t="s">
        <v>52</v>
      </c>
      <c r="F5211" t="s">
        <v>61</v>
      </c>
      <c r="G5211" t="s">
        <v>27</v>
      </c>
      <c r="H5211" t="s">
        <v>53</v>
      </c>
      <c r="I5211">
        <f>IF(OR(financial_transactions35[[#This Row],[amount]]&lt;$L$16, financial_transactions35[[#This Row],[amount]]&gt;$L$17), 1, 0)</f>
        <v>1</v>
      </c>
    </row>
    <row r="5212" spans="1:9">
      <c r="A5212" t="s">
        <v>9583</v>
      </c>
      <c r="B5212" s="3">
        <v>45498</v>
      </c>
      <c r="C5212" t="s">
        <v>1227</v>
      </c>
      <c r="D5212">
        <v>1524.22</v>
      </c>
      <c r="E5212" t="s">
        <v>25</v>
      </c>
      <c r="F5212" t="s">
        <v>20</v>
      </c>
      <c r="G5212" t="s">
        <v>27</v>
      </c>
      <c r="H5212" t="s">
        <v>44</v>
      </c>
      <c r="I5212">
        <f>IF(OR(financial_transactions35[[#This Row],[amount]]&lt;$L$16, financial_transactions35[[#This Row],[amount]]&gt;$L$17), 1, 0)</f>
        <v>1</v>
      </c>
    </row>
    <row r="5213" spans="1:9">
      <c r="A5213" t="s">
        <v>9584</v>
      </c>
      <c r="B5213" s="3">
        <v>45498</v>
      </c>
      <c r="C5213" t="s">
        <v>9585</v>
      </c>
      <c r="D5213">
        <v>1119.42</v>
      </c>
      <c r="E5213" t="s">
        <v>64</v>
      </c>
      <c r="F5213" t="s">
        <v>32</v>
      </c>
      <c r="G5213" t="s">
        <v>27</v>
      </c>
      <c r="H5213" t="s">
        <v>87</v>
      </c>
      <c r="I5213">
        <f>IF(OR(financial_transactions35[[#This Row],[amount]]&lt;$L$16, financial_transactions35[[#This Row],[amount]]&gt;$L$17), 1, 0)</f>
        <v>1</v>
      </c>
    </row>
    <row r="5214" spans="1:9">
      <c r="A5214" t="s">
        <v>9586</v>
      </c>
      <c r="B5214" s="3">
        <v>45498</v>
      </c>
      <c r="C5214" t="s">
        <v>8617</v>
      </c>
      <c r="D5214">
        <v>7970.51</v>
      </c>
      <c r="E5214" t="s">
        <v>31</v>
      </c>
      <c r="F5214" t="s">
        <v>32</v>
      </c>
      <c r="G5214" t="s">
        <v>27</v>
      </c>
      <c r="H5214" t="s">
        <v>53</v>
      </c>
      <c r="I5214">
        <f>IF(OR(financial_transactions35[[#This Row],[amount]]&lt;$L$16, financial_transactions35[[#This Row],[amount]]&gt;$L$17), 1, 0)</f>
        <v>1</v>
      </c>
    </row>
    <row r="5215" spans="1:9">
      <c r="A5215" t="s">
        <v>9587</v>
      </c>
      <c r="B5215" s="3">
        <v>45498</v>
      </c>
      <c r="C5215" t="s">
        <v>9356</v>
      </c>
      <c r="D5215">
        <v>809.84</v>
      </c>
      <c r="E5215" t="s">
        <v>16110</v>
      </c>
      <c r="F5215" t="s">
        <v>20</v>
      </c>
      <c r="G5215" t="s">
        <v>21</v>
      </c>
      <c r="H5215" t="s">
        <v>109</v>
      </c>
      <c r="I5215">
        <f>IF(OR(financial_transactions35[[#This Row],[amount]]&lt;$L$16, financial_transactions35[[#This Row],[amount]]&gt;$L$17), 1, 0)</f>
        <v>1</v>
      </c>
    </row>
    <row r="5216" spans="1:9">
      <c r="A5216" t="s">
        <v>9588</v>
      </c>
      <c r="B5216" s="3">
        <v>45499</v>
      </c>
      <c r="C5216" t="s">
        <v>7395</v>
      </c>
      <c r="D5216">
        <v>1867.17</v>
      </c>
      <c r="E5216" t="s">
        <v>16110</v>
      </c>
      <c r="F5216" t="s">
        <v>32</v>
      </c>
      <c r="G5216" t="s">
        <v>27</v>
      </c>
      <c r="H5216" t="s">
        <v>36</v>
      </c>
      <c r="I5216">
        <f>IF(OR(financial_transactions35[[#This Row],[amount]]&lt;$L$16, financial_transactions35[[#This Row],[amount]]&gt;$L$17), 1, 0)</f>
        <v>1</v>
      </c>
    </row>
    <row r="5217" spans="1:9">
      <c r="A5217" t="s">
        <v>9589</v>
      </c>
      <c r="B5217" s="3">
        <v>45499</v>
      </c>
      <c r="C5217" t="s">
        <v>5050</v>
      </c>
      <c r="D5217">
        <v>619.21</v>
      </c>
      <c r="E5217" t="s">
        <v>25</v>
      </c>
      <c r="F5217" t="s">
        <v>32</v>
      </c>
      <c r="G5217" t="s">
        <v>39</v>
      </c>
      <c r="H5217" t="s">
        <v>109</v>
      </c>
      <c r="I5217">
        <f>IF(OR(financial_transactions35[[#This Row],[amount]]&lt;$L$16, financial_transactions35[[#This Row],[amount]]&gt;$L$17), 1, 0)</f>
        <v>1</v>
      </c>
    </row>
    <row r="5218" spans="1:9">
      <c r="A5218" t="s">
        <v>9590</v>
      </c>
      <c r="B5218" s="3">
        <v>45499</v>
      </c>
      <c r="C5218" t="s">
        <v>5930</v>
      </c>
      <c r="D5218">
        <v>1815.54</v>
      </c>
      <c r="E5218" t="s">
        <v>16079</v>
      </c>
      <c r="F5218" t="s">
        <v>26</v>
      </c>
      <c r="G5218" t="s">
        <v>48</v>
      </c>
      <c r="H5218" t="s">
        <v>33</v>
      </c>
      <c r="I5218">
        <f>IF(OR(financial_transactions35[[#This Row],[amount]]&lt;$L$16, financial_transactions35[[#This Row],[amount]]&gt;$L$17), 1, 0)</f>
        <v>1</v>
      </c>
    </row>
    <row r="5219" spans="1:9">
      <c r="A5219" t="s">
        <v>9591</v>
      </c>
      <c r="B5219" s="3">
        <v>45499</v>
      </c>
      <c r="C5219" t="s">
        <v>9592</v>
      </c>
      <c r="D5219">
        <v>476.41</v>
      </c>
      <c r="E5219" t="s">
        <v>16110</v>
      </c>
      <c r="F5219" t="s">
        <v>32</v>
      </c>
      <c r="G5219" t="s">
        <v>27</v>
      </c>
      <c r="H5219" t="s">
        <v>123</v>
      </c>
      <c r="I5219">
        <f>IF(OR(financial_transactions35[[#This Row],[amount]]&lt;$L$16, financial_transactions35[[#This Row],[amount]]&gt;$L$17), 1, 0)</f>
        <v>1</v>
      </c>
    </row>
    <row r="5220" spans="1:9">
      <c r="A5220" t="s">
        <v>9593</v>
      </c>
      <c r="B5220" s="3">
        <v>45499</v>
      </c>
      <c r="C5220" t="s">
        <v>9594</v>
      </c>
      <c r="D5220">
        <v>486.7</v>
      </c>
      <c r="E5220" t="s">
        <v>67</v>
      </c>
      <c r="F5220" t="s">
        <v>32</v>
      </c>
      <c r="G5220" t="s">
        <v>48</v>
      </c>
      <c r="H5220" t="s">
        <v>57</v>
      </c>
      <c r="I5220">
        <f>IF(OR(financial_transactions35[[#This Row],[amount]]&lt;$L$16, financial_transactions35[[#This Row],[amount]]&gt;$L$17), 1, 0)</f>
        <v>1</v>
      </c>
    </row>
    <row r="5221" spans="1:9">
      <c r="A5221" t="s">
        <v>9595</v>
      </c>
      <c r="B5221" s="3">
        <v>45499</v>
      </c>
      <c r="C5221" t="s">
        <v>9596</v>
      </c>
      <c r="D5221">
        <v>1795.07</v>
      </c>
      <c r="E5221" t="s">
        <v>25</v>
      </c>
      <c r="F5221" t="s">
        <v>26</v>
      </c>
      <c r="G5221" t="s">
        <v>48</v>
      </c>
      <c r="H5221" t="s">
        <v>22</v>
      </c>
      <c r="I5221">
        <f>IF(OR(financial_transactions35[[#This Row],[amount]]&lt;$L$16, financial_transactions35[[#This Row],[amount]]&gt;$L$17), 1, 0)</f>
        <v>1</v>
      </c>
    </row>
    <row r="5222" spans="1:9">
      <c r="A5222" t="s">
        <v>9597</v>
      </c>
      <c r="B5222" s="3">
        <v>45499</v>
      </c>
      <c r="C5222" t="s">
        <v>2696</v>
      </c>
      <c r="D5222">
        <v>1582.25</v>
      </c>
      <c r="E5222" t="s">
        <v>25</v>
      </c>
      <c r="F5222" t="s">
        <v>61</v>
      </c>
      <c r="G5222" t="s">
        <v>39</v>
      </c>
      <c r="H5222" t="s">
        <v>57</v>
      </c>
      <c r="I5222">
        <f>IF(OR(financial_transactions35[[#This Row],[amount]]&lt;$L$16, financial_transactions35[[#This Row],[amount]]&gt;$L$17), 1, 0)</f>
        <v>1</v>
      </c>
    </row>
    <row r="5223" spans="1:9">
      <c r="A5223" t="s">
        <v>9598</v>
      </c>
      <c r="B5223" s="3">
        <v>45499</v>
      </c>
      <c r="C5223" t="s">
        <v>1266</v>
      </c>
      <c r="D5223">
        <v>1664.29</v>
      </c>
      <c r="E5223" t="s">
        <v>16110</v>
      </c>
      <c r="F5223" t="s">
        <v>32</v>
      </c>
      <c r="G5223" t="s">
        <v>39</v>
      </c>
      <c r="H5223" t="s">
        <v>87</v>
      </c>
      <c r="I5223">
        <f>IF(OR(financial_transactions35[[#This Row],[amount]]&lt;$L$16, financial_transactions35[[#This Row],[amount]]&gt;$L$17), 1, 0)</f>
        <v>1</v>
      </c>
    </row>
    <row r="5224" spans="1:9">
      <c r="A5224" t="s">
        <v>9599</v>
      </c>
      <c r="B5224" s="3">
        <v>45499</v>
      </c>
      <c r="C5224" t="s">
        <v>9600</v>
      </c>
      <c r="D5224">
        <v>1490.86</v>
      </c>
      <c r="E5224" t="s">
        <v>52</v>
      </c>
      <c r="F5224" t="s">
        <v>20</v>
      </c>
      <c r="G5224" t="s">
        <v>48</v>
      </c>
      <c r="H5224" t="s">
        <v>109</v>
      </c>
      <c r="I5224">
        <f>IF(OR(financial_transactions35[[#This Row],[amount]]&lt;$L$16, financial_transactions35[[#This Row],[amount]]&gt;$L$17), 1, 0)</f>
        <v>1</v>
      </c>
    </row>
    <row r="5225" spans="1:9">
      <c r="A5225" t="s">
        <v>9601</v>
      </c>
      <c r="B5225" s="3">
        <v>45499</v>
      </c>
      <c r="C5225" t="s">
        <v>6707</v>
      </c>
      <c r="D5225">
        <v>1722.14</v>
      </c>
      <c r="E5225" t="s">
        <v>19</v>
      </c>
      <c r="F5225" t="s">
        <v>20</v>
      </c>
      <c r="G5225" t="s">
        <v>48</v>
      </c>
      <c r="H5225" t="s">
        <v>40</v>
      </c>
      <c r="I5225">
        <f>IF(OR(financial_transactions35[[#This Row],[amount]]&lt;$L$16, financial_transactions35[[#This Row],[amount]]&gt;$L$17), 1, 0)</f>
        <v>1</v>
      </c>
    </row>
    <row r="5226" spans="1:9">
      <c r="A5226" t="s">
        <v>9602</v>
      </c>
      <c r="B5226" s="3">
        <v>45499</v>
      </c>
      <c r="C5226" t="s">
        <v>530</v>
      </c>
      <c r="D5226">
        <v>925.82</v>
      </c>
      <c r="E5226" t="s">
        <v>70</v>
      </c>
      <c r="F5226" t="s">
        <v>61</v>
      </c>
      <c r="G5226" t="s">
        <v>48</v>
      </c>
      <c r="H5226" t="s">
        <v>75</v>
      </c>
      <c r="I5226">
        <f>IF(OR(financial_transactions35[[#This Row],[amount]]&lt;$L$16, financial_transactions35[[#This Row],[amount]]&gt;$L$17), 1, 0)</f>
        <v>1</v>
      </c>
    </row>
    <row r="5227" spans="1:9">
      <c r="A5227" t="s">
        <v>9603</v>
      </c>
      <c r="B5227" s="3">
        <v>45499</v>
      </c>
      <c r="C5227" t="s">
        <v>3936</v>
      </c>
      <c r="D5227">
        <v>1344.18</v>
      </c>
      <c r="E5227" t="s">
        <v>47</v>
      </c>
      <c r="F5227" t="s">
        <v>26</v>
      </c>
      <c r="G5227" t="s">
        <v>21</v>
      </c>
      <c r="H5227" t="s">
        <v>53</v>
      </c>
      <c r="I5227">
        <f>IF(OR(financial_transactions35[[#This Row],[amount]]&lt;$L$16, financial_transactions35[[#This Row],[amount]]&gt;$L$17), 1, 0)</f>
        <v>1</v>
      </c>
    </row>
    <row r="5228" spans="1:9">
      <c r="A5228" t="s">
        <v>9604</v>
      </c>
      <c r="B5228" s="3">
        <v>45499</v>
      </c>
      <c r="C5228" t="s">
        <v>9605</v>
      </c>
      <c r="D5228">
        <v>539.42999999999995</v>
      </c>
      <c r="E5228" t="s">
        <v>52</v>
      </c>
      <c r="F5228" t="s">
        <v>32</v>
      </c>
      <c r="G5228" t="s">
        <v>27</v>
      </c>
      <c r="H5228" t="s">
        <v>22</v>
      </c>
      <c r="I5228">
        <f>IF(OR(financial_transactions35[[#This Row],[amount]]&lt;$L$16, financial_transactions35[[#This Row],[amount]]&gt;$L$17), 1, 0)</f>
        <v>1</v>
      </c>
    </row>
    <row r="5229" spans="1:9">
      <c r="A5229" t="s">
        <v>9606</v>
      </c>
      <c r="B5229" s="3">
        <v>45499</v>
      </c>
      <c r="C5229" t="s">
        <v>9607</v>
      </c>
      <c r="D5229">
        <v>50.48</v>
      </c>
      <c r="E5229" t="s">
        <v>16110</v>
      </c>
      <c r="F5229" t="s">
        <v>26</v>
      </c>
      <c r="G5229" t="s">
        <v>48</v>
      </c>
      <c r="H5229" t="s">
        <v>94</v>
      </c>
      <c r="I5229">
        <f>IF(OR(financial_transactions35[[#This Row],[amount]]&lt;$L$16, financial_transactions35[[#This Row],[amount]]&gt;$L$17), 1, 0)</f>
        <v>1</v>
      </c>
    </row>
    <row r="5230" spans="1:9">
      <c r="A5230" t="s">
        <v>9608</v>
      </c>
      <c r="B5230" s="3">
        <v>45499</v>
      </c>
      <c r="C5230" t="s">
        <v>9609</v>
      </c>
      <c r="D5230">
        <v>1840.4</v>
      </c>
      <c r="E5230" t="s">
        <v>16110</v>
      </c>
      <c r="F5230" t="s">
        <v>26</v>
      </c>
      <c r="G5230" t="s">
        <v>27</v>
      </c>
      <c r="H5230" t="s">
        <v>87</v>
      </c>
      <c r="I5230">
        <f>IF(OR(financial_transactions35[[#This Row],[amount]]&lt;$L$16, financial_transactions35[[#This Row],[amount]]&gt;$L$17), 1, 0)</f>
        <v>1</v>
      </c>
    </row>
    <row r="5231" spans="1:9">
      <c r="A5231" t="s">
        <v>9610</v>
      </c>
      <c r="B5231" s="3">
        <v>45499</v>
      </c>
      <c r="C5231" t="s">
        <v>5531</v>
      </c>
      <c r="D5231">
        <v>1791.52</v>
      </c>
      <c r="E5231" t="s">
        <v>16079</v>
      </c>
      <c r="F5231" t="s">
        <v>61</v>
      </c>
      <c r="G5231" t="s">
        <v>21</v>
      </c>
      <c r="H5231" t="s">
        <v>176</v>
      </c>
      <c r="I5231">
        <f>IF(OR(financial_transactions35[[#This Row],[amount]]&lt;$L$16, financial_transactions35[[#This Row],[amount]]&gt;$L$17), 1, 0)</f>
        <v>1</v>
      </c>
    </row>
    <row r="5232" spans="1:9">
      <c r="A5232" t="s">
        <v>9611</v>
      </c>
      <c r="B5232" s="3">
        <v>45499</v>
      </c>
      <c r="C5232" t="s">
        <v>9075</v>
      </c>
      <c r="D5232">
        <v>189.28</v>
      </c>
      <c r="E5232" t="s">
        <v>70</v>
      </c>
      <c r="F5232" t="s">
        <v>61</v>
      </c>
      <c r="G5232" t="s">
        <v>21</v>
      </c>
      <c r="H5232" t="s">
        <v>109</v>
      </c>
      <c r="I5232">
        <f>IF(OR(financial_transactions35[[#This Row],[amount]]&lt;$L$16, financial_transactions35[[#This Row],[amount]]&gt;$L$17), 1, 0)</f>
        <v>1</v>
      </c>
    </row>
    <row r="5233" spans="1:9">
      <c r="A5233" t="s">
        <v>9613</v>
      </c>
      <c r="B5233" s="3">
        <v>45499</v>
      </c>
      <c r="C5233" t="s">
        <v>4888</v>
      </c>
      <c r="D5233">
        <v>1683.78</v>
      </c>
      <c r="E5233" t="s">
        <v>122</v>
      </c>
      <c r="F5233" t="s">
        <v>61</v>
      </c>
      <c r="G5233" t="s">
        <v>27</v>
      </c>
      <c r="H5233" t="s">
        <v>94</v>
      </c>
      <c r="I5233">
        <f>IF(OR(financial_transactions35[[#This Row],[amount]]&lt;$L$16, financial_transactions35[[#This Row],[amount]]&gt;$L$17), 1, 0)</f>
        <v>1</v>
      </c>
    </row>
    <row r="5234" spans="1:9">
      <c r="A5234" t="s">
        <v>9614</v>
      </c>
      <c r="B5234" s="3">
        <v>45499</v>
      </c>
      <c r="C5234" t="s">
        <v>3663</v>
      </c>
      <c r="D5234">
        <v>1202.29</v>
      </c>
      <c r="E5234" t="s">
        <v>70</v>
      </c>
      <c r="F5234" t="s">
        <v>20</v>
      </c>
      <c r="G5234" t="s">
        <v>27</v>
      </c>
      <c r="H5234" t="s">
        <v>53</v>
      </c>
      <c r="I5234">
        <f>IF(OR(financial_transactions35[[#This Row],[amount]]&lt;$L$16, financial_transactions35[[#This Row],[amount]]&gt;$L$17), 1, 0)</f>
        <v>1</v>
      </c>
    </row>
    <row r="5235" spans="1:9">
      <c r="A5235" t="s">
        <v>9615</v>
      </c>
      <c r="B5235" s="3">
        <v>45500</v>
      </c>
      <c r="C5235" t="s">
        <v>9616</v>
      </c>
      <c r="D5235">
        <v>1426.09</v>
      </c>
      <c r="E5235" t="s">
        <v>31</v>
      </c>
      <c r="F5235" t="s">
        <v>20</v>
      </c>
      <c r="G5235" t="s">
        <v>27</v>
      </c>
      <c r="H5235" t="s">
        <v>16080</v>
      </c>
      <c r="I5235">
        <f>IF(OR(financial_transactions35[[#This Row],[amount]]&lt;$L$16, financial_transactions35[[#This Row],[amount]]&gt;$L$17), 1, 0)</f>
        <v>1</v>
      </c>
    </row>
    <row r="5236" spans="1:9">
      <c r="A5236" t="s">
        <v>9617</v>
      </c>
      <c r="B5236" s="3">
        <v>45500</v>
      </c>
      <c r="C5236" t="s">
        <v>9618</v>
      </c>
      <c r="D5236">
        <v>1699.68</v>
      </c>
      <c r="E5236" t="s">
        <v>19</v>
      </c>
      <c r="F5236" t="s">
        <v>26</v>
      </c>
      <c r="G5236" t="s">
        <v>21</v>
      </c>
      <c r="H5236" t="s">
        <v>53</v>
      </c>
      <c r="I5236">
        <f>IF(OR(financial_transactions35[[#This Row],[amount]]&lt;$L$16, financial_transactions35[[#This Row],[amount]]&gt;$L$17), 1, 0)</f>
        <v>1</v>
      </c>
    </row>
    <row r="5237" spans="1:9">
      <c r="A5237" t="s">
        <v>9619</v>
      </c>
      <c r="B5237" s="3">
        <v>45500</v>
      </c>
      <c r="C5237" t="s">
        <v>9620</v>
      </c>
      <c r="D5237">
        <v>698.56</v>
      </c>
      <c r="E5237" t="s">
        <v>31</v>
      </c>
      <c r="F5237" t="s">
        <v>61</v>
      </c>
      <c r="G5237" t="s">
        <v>27</v>
      </c>
      <c r="H5237" t="s">
        <v>28</v>
      </c>
      <c r="I5237">
        <f>IF(OR(financial_transactions35[[#This Row],[amount]]&lt;$L$16, financial_transactions35[[#This Row],[amount]]&gt;$L$17), 1, 0)</f>
        <v>1</v>
      </c>
    </row>
    <row r="5238" spans="1:9">
      <c r="A5238" t="s">
        <v>9621</v>
      </c>
      <c r="B5238" s="3">
        <v>45500</v>
      </c>
      <c r="C5238" t="s">
        <v>9622</v>
      </c>
      <c r="D5238">
        <v>429.38</v>
      </c>
      <c r="E5238" t="s">
        <v>25</v>
      </c>
      <c r="F5238" t="s">
        <v>20</v>
      </c>
      <c r="G5238" t="s">
        <v>21</v>
      </c>
      <c r="H5238" t="s">
        <v>75</v>
      </c>
      <c r="I5238">
        <f>IF(OR(financial_transactions35[[#This Row],[amount]]&lt;$L$16, financial_transactions35[[#This Row],[amount]]&gt;$L$17), 1, 0)</f>
        <v>1</v>
      </c>
    </row>
    <row r="5239" spans="1:9">
      <c r="A5239" t="s">
        <v>9623</v>
      </c>
      <c r="B5239" s="3">
        <v>45500</v>
      </c>
      <c r="C5239" t="s">
        <v>1121</v>
      </c>
      <c r="D5239">
        <v>238.5</v>
      </c>
      <c r="E5239" t="s">
        <v>122</v>
      </c>
      <c r="F5239" t="s">
        <v>61</v>
      </c>
      <c r="G5239" t="s">
        <v>21</v>
      </c>
      <c r="H5239" t="s">
        <v>22</v>
      </c>
      <c r="I5239">
        <f>IF(OR(financial_transactions35[[#This Row],[amount]]&lt;$L$16, financial_transactions35[[#This Row],[amount]]&gt;$L$17), 1, 0)</f>
        <v>1</v>
      </c>
    </row>
    <row r="5240" spans="1:9">
      <c r="A5240" t="s">
        <v>9624</v>
      </c>
      <c r="B5240" s="3">
        <v>45500</v>
      </c>
      <c r="C5240" t="s">
        <v>6050</v>
      </c>
      <c r="D5240">
        <v>1038.42</v>
      </c>
      <c r="E5240" t="s">
        <v>16110</v>
      </c>
      <c r="F5240" t="s">
        <v>20</v>
      </c>
      <c r="G5240" t="s">
        <v>21</v>
      </c>
      <c r="H5240" t="s">
        <v>40</v>
      </c>
      <c r="I5240">
        <f>IF(OR(financial_transactions35[[#This Row],[amount]]&lt;$L$16, financial_transactions35[[#This Row],[amount]]&gt;$L$17), 1, 0)</f>
        <v>1</v>
      </c>
    </row>
    <row r="5241" spans="1:9">
      <c r="A5241" t="s">
        <v>9625</v>
      </c>
      <c r="B5241" s="3">
        <v>45500</v>
      </c>
      <c r="C5241" t="s">
        <v>4514</v>
      </c>
      <c r="D5241">
        <v>1526.21</v>
      </c>
      <c r="E5241" t="s">
        <v>16110</v>
      </c>
      <c r="F5241" t="s">
        <v>32</v>
      </c>
      <c r="G5241" t="s">
        <v>27</v>
      </c>
      <c r="H5241" t="s">
        <v>75</v>
      </c>
      <c r="I5241">
        <f>IF(OR(financial_transactions35[[#This Row],[amount]]&lt;$L$16, financial_transactions35[[#This Row],[amount]]&gt;$L$17), 1, 0)</f>
        <v>1</v>
      </c>
    </row>
    <row r="5242" spans="1:9">
      <c r="A5242" t="s">
        <v>9626</v>
      </c>
      <c r="B5242" s="3">
        <v>45500</v>
      </c>
      <c r="C5242" t="s">
        <v>9627</v>
      </c>
      <c r="D5242">
        <v>419.44</v>
      </c>
      <c r="E5242" t="s">
        <v>122</v>
      </c>
      <c r="F5242" t="s">
        <v>20</v>
      </c>
      <c r="G5242" t="s">
        <v>48</v>
      </c>
      <c r="H5242" t="s">
        <v>22</v>
      </c>
      <c r="I5242">
        <f>IF(OR(financial_transactions35[[#This Row],[amount]]&lt;$L$16, financial_transactions35[[#This Row],[amount]]&gt;$L$17), 1, 0)</f>
        <v>1</v>
      </c>
    </row>
    <row r="5243" spans="1:9">
      <c r="A5243" t="s">
        <v>9628</v>
      </c>
      <c r="B5243" s="3">
        <v>45500</v>
      </c>
      <c r="C5243" t="s">
        <v>9629</v>
      </c>
      <c r="D5243">
        <v>682.24</v>
      </c>
      <c r="E5243" t="s">
        <v>25</v>
      </c>
      <c r="F5243" t="s">
        <v>32</v>
      </c>
      <c r="G5243" t="s">
        <v>39</v>
      </c>
      <c r="H5243" t="s">
        <v>75</v>
      </c>
      <c r="I5243">
        <f>IF(OR(financial_transactions35[[#This Row],[amount]]&lt;$L$16, financial_transactions35[[#This Row],[amount]]&gt;$L$17), 1, 0)</f>
        <v>1</v>
      </c>
    </row>
    <row r="5244" spans="1:9">
      <c r="A5244" t="s">
        <v>9630</v>
      </c>
      <c r="B5244" s="3">
        <v>45500</v>
      </c>
      <c r="C5244" t="s">
        <v>9631</v>
      </c>
      <c r="D5244">
        <v>284.52</v>
      </c>
      <c r="E5244" t="s">
        <v>64</v>
      </c>
      <c r="F5244" t="s">
        <v>61</v>
      </c>
      <c r="G5244" t="s">
        <v>21</v>
      </c>
      <c r="H5244" t="s">
        <v>123</v>
      </c>
      <c r="I5244">
        <f>IF(OR(financial_transactions35[[#This Row],[amount]]&lt;$L$16, financial_transactions35[[#This Row],[amount]]&gt;$L$17), 1, 0)</f>
        <v>1</v>
      </c>
    </row>
    <row r="5245" spans="1:9">
      <c r="A5245" t="s">
        <v>9632</v>
      </c>
      <c r="B5245" s="3">
        <v>45500</v>
      </c>
      <c r="C5245" t="s">
        <v>4691</v>
      </c>
      <c r="D5245">
        <v>14879.73</v>
      </c>
      <c r="E5245" t="s">
        <v>70</v>
      </c>
      <c r="F5245" t="s">
        <v>32</v>
      </c>
      <c r="G5245" t="s">
        <v>48</v>
      </c>
      <c r="H5245" t="s">
        <v>57</v>
      </c>
      <c r="I5245">
        <f>IF(OR(financial_transactions35[[#This Row],[amount]]&lt;$L$16, financial_transactions35[[#This Row],[amount]]&gt;$L$17), 1, 0)</f>
        <v>1</v>
      </c>
    </row>
    <row r="5246" spans="1:9">
      <c r="A5246" t="s">
        <v>9633</v>
      </c>
      <c r="B5246" s="3">
        <v>45500</v>
      </c>
      <c r="C5246" t="s">
        <v>866</v>
      </c>
      <c r="D5246">
        <v>1213.8599999999999</v>
      </c>
      <c r="E5246" t="s">
        <v>25</v>
      </c>
      <c r="F5246" t="s">
        <v>26</v>
      </c>
      <c r="G5246" t="s">
        <v>39</v>
      </c>
      <c r="H5246" t="s">
        <v>53</v>
      </c>
      <c r="I5246">
        <f>IF(OR(financial_transactions35[[#This Row],[amount]]&lt;$L$16, financial_transactions35[[#This Row],[amount]]&gt;$L$17), 1, 0)</f>
        <v>1</v>
      </c>
    </row>
    <row r="5247" spans="1:9">
      <c r="A5247" t="s">
        <v>9634</v>
      </c>
      <c r="B5247" s="3">
        <v>45500</v>
      </c>
      <c r="C5247" t="s">
        <v>4351</v>
      </c>
      <c r="D5247">
        <v>1999.65</v>
      </c>
      <c r="E5247" t="s">
        <v>47</v>
      </c>
      <c r="F5247" t="s">
        <v>61</v>
      </c>
      <c r="G5247" t="s">
        <v>48</v>
      </c>
      <c r="H5247" t="s">
        <v>57</v>
      </c>
      <c r="I5247">
        <f>IF(OR(financial_transactions35[[#This Row],[amount]]&lt;$L$16, financial_transactions35[[#This Row],[amount]]&gt;$L$17), 1, 0)</f>
        <v>1</v>
      </c>
    </row>
    <row r="5248" spans="1:9">
      <c r="A5248" t="s">
        <v>9635</v>
      </c>
      <c r="B5248" s="3">
        <v>45500</v>
      </c>
      <c r="C5248" t="s">
        <v>417</v>
      </c>
      <c r="D5248">
        <v>602.34</v>
      </c>
      <c r="E5248" t="s">
        <v>70</v>
      </c>
      <c r="F5248" t="s">
        <v>20</v>
      </c>
      <c r="G5248" t="s">
        <v>27</v>
      </c>
      <c r="H5248" t="s">
        <v>40</v>
      </c>
      <c r="I5248">
        <f>IF(OR(financial_transactions35[[#This Row],[amount]]&lt;$L$16, financial_transactions35[[#This Row],[amount]]&gt;$L$17), 1, 0)</f>
        <v>1</v>
      </c>
    </row>
    <row r="5249" spans="1:9">
      <c r="A5249" t="s">
        <v>9636</v>
      </c>
      <c r="B5249" s="3">
        <v>45500</v>
      </c>
      <c r="C5249" t="s">
        <v>9637</v>
      </c>
      <c r="D5249">
        <v>279.87</v>
      </c>
      <c r="E5249" t="s">
        <v>67</v>
      </c>
      <c r="F5249" t="s">
        <v>20</v>
      </c>
      <c r="G5249" t="s">
        <v>27</v>
      </c>
      <c r="H5249" t="s">
        <v>176</v>
      </c>
      <c r="I5249">
        <f>IF(OR(financial_transactions35[[#This Row],[amount]]&lt;$L$16, financial_transactions35[[#This Row],[amount]]&gt;$L$17), 1, 0)</f>
        <v>1</v>
      </c>
    </row>
    <row r="5250" spans="1:9">
      <c r="A5250" t="s">
        <v>9638</v>
      </c>
      <c r="B5250" s="3">
        <v>45500</v>
      </c>
      <c r="C5250" t="s">
        <v>225</v>
      </c>
      <c r="D5250">
        <v>694.59</v>
      </c>
      <c r="E5250" t="s">
        <v>16079</v>
      </c>
      <c r="F5250" t="s">
        <v>32</v>
      </c>
      <c r="G5250" t="s">
        <v>21</v>
      </c>
      <c r="H5250" t="s">
        <v>49</v>
      </c>
      <c r="I5250">
        <f>IF(OR(financial_transactions35[[#This Row],[amount]]&lt;$L$16, financial_transactions35[[#This Row],[amount]]&gt;$L$17), 1, 0)</f>
        <v>1</v>
      </c>
    </row>
    <row r="5251" spans="1:9">
      <c r="A5251" t="s">
        <v>9639</v>
      </c>
      <c r="B5251" s="3">
        <v>45500</v>
      </c>
      <c r="C5251" t="s">
        <v>5636</v>
      </c>
      <c r="D5251">
        <v>18763.45</v>
      </c>
      <c r="E5251" t="s">
        <v>67</v>
      </c>
      <c r="F5251" t="s">
        <v>61</v>
      </c>
      <c r="G5251" t="s">
        <v>39</v>
      </c>
      <c r="H5251" t="s">
        <v>176</v>
      </c>
      <c r="I5251">
        <f>IF(OR(financial_transactions35[[#This Row],[amount]]&lt;$L$16, financial_transactions35[[#This Row],[amount]]&gt;$L$17), 1, 0)</f>
        <v>1</v>
      </c>
    </row>
    <row r="5252" spans="1:9">
      <c r="A5252" t="s">
        <v>9640</v>
      </c>
      <c r="B5252" s="3">
        <v>45500</v>
      </c>
      <c r="C5252" t="s">
        <v>2744</v>
      </c>
      <c r="D5252">
        <v>172.18</v>
      </c>
      <c r="E5252" t="s">
        <v>64</v>
      </c>
      <c r="F5252" t="s">
        <v>26</v>
      </c>
      <c r="G5252" t="s">
        <v>39</v>
      </c>
      <c r="H5252" t="s">
        <v>176</v>
      </c>
      <c r="I5252">
        <f>IF(OR(financial_transactions35[[#This Row],[amount]]&lt;$L$16, financial_transactions35[[#This Row],[amount]]&gt;$L$17), 1, 0)</f>
        <v>1</v>
      </c>
    </row>
    <row r="5253" spans="1:9">
      <c r="A5253" t="s">
        <v>9641</v>
      </c>
      <c r="B5253" s="3">
        <v>45500</v>
      </c>
      <c r="C5253" t="s">
        <v>593</v>
      </c>
      <c r="D5253">
        <v>833.75</v>
      </c>
      <c r="E5253" t="s">
        <v>64</v>
      </c>
      <c r="F5253" t="s">
        <v>32</v>
      </c>
      <c r="G5253" t="s">
        <v>21</v>
      </c>
      <c r="H5253" t="s">
        <v>36</v>
      </c>
      <c r="I5253">
        <f>IF(OR(financial_transactions35[[#This Row],[amount]]&lt;$L$16, financial_transactions35[[#This Row],[amount]]&gt;$L$17), 1, 0)</f>
        <v>1</v>
      </c>
    </row>
    <row r="5254" spans="1:9">
      <c r="A5254" t="s">
        <v>9642</v>
      </c>
      <c r="B5254" s="3">
        <v>45500</v>
      </c>
      <c r="C5254" t="s">
        <v>151</v>
      </c>
      <c r="D5254">
        <v>567.66999999999996</v>
      </c>
      <c r="E5254" t="s">
        <v>122</v>
      </c>
      <c r="F5254" t="s">
        <v>61</v>
      </c>
      <c r="G5254" t="s">
        <v>39</v>
      </c>
      <c r="H5254" t="s">
        <v>57</v>
      </c>
      <c r="I5254">
        <f>IF(OR(financial_transactions35[[#This Row],[amount]]&lt;$L$16, financial_transactions35[[#This Row],[amount]]&gt;$L$17), 1, 0)</f>
        <v>1</v>
      </c>
    </row>
    <row r="5255" spans="1:9">
      <c r="A5255" t="s">
        <v>9644</v>
      </c>
      <c r="B5255" s="3">
        <v>45500</v>
      </c>
      <c r="C5255" t="s">
        <v>9645</v>
      </c>
      <c r="D5255">
        <v>1996.55</v>
      </c>
      <c r="E5255" t="s">
        <v>31</v>
      </c>
      <c r="F5255" t="s">
        <v>61</v>
      </c>
      <c r="G5255" t="s">
        <v>39</v>
      </c>
      <c r="H5255" t="s">
        <v>16080</v>
      </c>
      <c r="I5255">
        <f>IF(OR(financial_transactions35[[#This Row],[amount]]&lt;$L$16, financial_transactions35[[#This Row],[amount]]&gt;$L$17), 1, 0)</f>
        <v>1</v>
      </c>
    </row>
    <row r="5256" spans="1:9">
      <c r="A5256" t="s">
        <v>9646</v>
      </c>
      <c r="B5256" s="3">
        <v>45500</v>
      </c>
      <c r="C5256" t="s">
        <v>5843</v>
      </c>
      <c r="D5256">
        <v>378.89</v>
      </c>
      <c r="E5256" t="s">
        <v>52</v>
      </c>
      <c r="F5256" t="s">
        <v>20</v>
      </c>
      <c r="G5256" t="s">
        <v>39</v>
      </c>
      <c r="H5256" t="s">
        <v>16080</v>
      </c>
      <c r="I5256">
        <f>IF(OR(financial_transactions35[[#This Row],[amount]]&lt;$L$16, financial_transactions35[[#This Row],[amount]]&gt;$L$17), 1, 0)</f>
        <v>1</v>
      </c>
    </row>
    <row r="5257" spans="1:9">
      <c r="A5257" t="s">
        <v>9647</v>
      </c>
      <c r="B5257" s="3">
        <v>45500</v>
      </c>
      <c r="C5257" t="s">
        <v>8166</v>
      </c>
      <c r="D5257">
        <v>119.29</v>
      </c>
      <c r="E5257" t="s">
        <v>19</v>
      </c>
      <c r="F5257" t="s">
        <v>26</v>
      </c>
      <c r="G5257" t="s">
        <v>21</v>
      </c>
      <c r="H5257" t="s">
        <v>16080</v>
      </c>
      <c r="I5257">
        <f>IF(OR(financial_transactions35[[#This Row],[amount]]&lt;$L$16, financial_transactions35[[#This Row],[amount]]&gt;$L$17), 1, 0)</f>
        <v>1</v>
      </c>
    </row>
    <row r="5258" spans="1:9">
      <c r="A5258" t="s">
        <v>9648</v>
      </c>
      <c r="B5258" s="3">
        <v>45500</v>
      </c>
      <c r="C5258" t="s">
        <v>9649</v>
      </c>
      <c r="D5258">
        <v>1088.4000000000001</v>
      </c>
      <c r="E5258" t="s">
        <v>67</v>
      </c>
      <c r="F5258" t="s">
        <v>61</v>
      </c>
      <c r="G5258" t="s">
        <v>27</v>
      </c>
      <c r="H5258" t="s">
        <v>109</v>
      </c>
      <c r="I5258">
        <f>IF(OR(financial_transactions35[[#This Row],[amount]]&lt;$L$16, financial_transactions35[[#This Row],[amount]]&gt;$L$17), 1, 0)</f>
        <v>1</v>
      </c>
    </row>
    <row r="5259" spans="1:9">
      <c r="A5259" t="s">
        <v>9650</v>
      </c>
      <c r="B5259" s="3">
        <v>45500</v>
      </c>
      <c r="C5259" t="s">
        <v>3433</v>
      </c>
      <c r="D5259">
        <v>1076</v>
      </c>
      <c r="E5259" t="s">
        <v>67</v>
      </c>
      <c r="F5259" t="s">
        <v>26</v>
      </c>
      <c r="G5259" t="s">
        <v>27</v>
      </c>
      <c r="H5259" t="s">
        <v>36</v>
      </c>
      <c r="I5259">
        <f>IF(OR(financial_transactions35[[#This Row],[amount]]&lt;$L$16, financial_transactions35[[#This Row],[amount]]&gt;$L$17), 1, 0)</f>
        <v>1</v>
      </c>
    </row>
    <row r="5260" spans="1:9">
      <c r="A5260" t="s">
        <v>9651</v>
      </c>
      <c r="B5260" s="3">
        <v>45500</v>
      </c>
      <c r="C5260" t="s">
        <v>4229</v>
      </c>
      <c r="D5260">
        <v>1449.14</v>
      </c>
      <c r="E5260" t="s">
        <v>47</v>
      </c>
      <c r="F5260" t="s">
        <v>61</v>
      </c>
      <c r="G5260" t="s">
        <v>39</v>
      </c>
      <c r="H5260" t="s">
        <v>16080</v>
      </c>
      <c r="I5260">
        <f>IF(OR(financial_transactions35[[#This Row],[amount]]&lt;$L$16, financial_transactions35[[#This Row],[amount]]&gt;$L$17), 1, 0)</f>
        <v>1</v>
      </c>
    </row>
    <row r="5261" spans="1:9">
      <c r="A5261" t="s">
        <v>9652</v>
      </c>
      <c r="B5261" s="3">
        <v>45500</v>
      </c>
      <c r="C5261" t="s">
        <v>9653</v>
      </c>
      <c r="D5261">
        <v>1570.33</v>
      </c>
      <c r="E5261" t="s">
        <v>25</v>
      </c>
      <c r="F5261" t="s">
        <v>61</v>
      </c>
      <c r="G5261" t="s">
        <v>48</v>
      </c>
      <c r="H5261" t="s">
        <v>75</v>
      </c>
      <c r="I5261">
        <f>IF(OR(financial_transactions35[[#This Row],[amount]]&lt;$L$16, financial_transactions35[[#This Row],[amount]]&gt;$L$17), 1, 0)</f>
        <v>1</v>
      </c>
    </row>
    <row r="5262" spans="1:9">
      <c r="A5262" t="s">
        <v>9654</v>
      </c>
      <c r="B5262" s="3">
        <v>45500</v>
      </c>
      <c r="C5262" t="s">
        <v>3972</v>
      </c>
      <c r="D5262">
        <v>1725.14</v>
      </c>
      <c r="E5262" t="s">
        <v>25</v>
      </c>
      <c r="F5262" t="s">
        <v>20</v>
      </c>
      <c r="G5262" t="s">
        <v>27</v>
      </c>
      <c r="H5262" t="s">
        <v>28</v>
      </c>
      <c r="I5262">
        <f>IF(OR(financial_transactions35[[#This Row],[amount]]&lt;$L$16, financial_transactions35[[#This Row],[amount]]&gt;$L$17), 1, 0)</f>
        <v>1</v>
      </c>
    </row>
    <row r="5263" spans="1:9">
      <c r="A5263" t="s">
        <v>9655</v>
      </c>
      <c r="B5263" s="3">
        <v>45500</v>
      </c>
      <c r="C5263" t="s">
        <v>7228</v>
      </c>
      <c r="D5263">
        <v>1521.78</v>
      </c>
      <c r="E5263" t="s">
        <v>47</v>
      </c>
      <c r="F5263" t="s">
        <v>32</v>
      </c>
      <c r="G5263" t="s">
        <v>27</v>
      </c>
      <c r="H5263" t="s">
        <v>109</v>
      </c>
      <c r="I5263">
        <f>IF(OR(financial_transactions35[[#This Row],[amount]]&lt;$L$16, financial_transactions35[[#This Row],[amount]]&gt;$L$17), 1, 0)</f>
        <v>1</v>
      </c>
    </row>
    <row r="5264" spans="1:9">
      <c r="A5264" t="s">
        <v>9656</v>
      </c>
      <c r="B5264" s="3">
        <v>45500</v>
      </c>
      <c r="C5264" t="s">
        <v>4037</v>
      </c>
      <c r="D5264">
        <v>1513.06</v>
      </c>
      <c r="E5264" t="s">
        <v>16110</v>
      </c>
      <c r="F5264" t="s">
        <v>20</v>
      </c>
      <c r="G5264" t="s">
        <v>27</v>
      </c>
      <c r="H5264" t="s">
        <v>28</v>
      </c>
      <c r="I5264">
        <f>IF(OR(financial_transactions35[[#This Row],[amount]]&lt;$L$16, financial_transactions35[[#This Row],[amount]]&gt;$L$17), 1, 0)</f>
        <v>1</v>
      </c>
    </row>
    <row r="5265" spans="1:9">
      <c r="A5265" t="s">
        <v>9659</v>
      </c>
      <c r="B5265" s="3">
        <v>45501</v>
      </c>
      <c r="C5265" t="s">
        <v>1372</v>
      </c>
      <c r="D5265">
        <v>10892</v>
      </c>
      <c r="E5265" t="s">
        <v>16110</v>
      </c>
      <c r="F5265" t="s">
        <v>32</v>
      </c>
      <c r="G5265" t="s">
        <v>27</v>
      </c>
      <c r="H5265" t="s">
        <v>40</v>
      </c>
      <c r="I5265">
        <f>IF(OR(financial_transactions35[[#This Row],[amount]]&lt;$L$16, financial_transactions35[[#This Row],[amount]]&gt;$L$17), 1, 0)</f>
        <v>1</v>
      </c>
    </row>
    <row r="5266" spans="1:9">
      <c r="A5266" t="s">
        <v>9661</v>
      </c>
      <c r="B5266" s="3">
        <v>45501</v>
      </c>
      <c r="C5266" t="s">
        <v>9662</v>
      </c>
      <c r="D5266">
        <v>1511.19</v>
      </c>
      <c r="E5266" t="s">
        <v>16110</v>
      </c>
      <c r="F5266" t="s">
        <v>61</v>
      </c>
      <c r="G5266" t="s">
        <v>39</v>
      </c>
      <c r="H5266" t="s">
        <v>94</v>
      </c>
      <c r="I5266">
        <f>IF(OR(financial_transactions35[[#This Row],[amount]]&lt;$L$16, financial_transactions35[[#This Row],[amount]]&gt;$L$17), 1, 0)</f>
        <v>1</v>
      </c>
    </row>
    <row r="5267" spans="1:9">
      <c r="A5267" t="s">
        <v>9663</v>
      </c>
      <c r="B5267" s="3">
        <v>45501</v>
      </c>
      <c r="C5267" t="s">
        <v>9664</v>
      </c>
      <c r="D5267">
        <v>381.79</v>
      </c>
      <c r="E5267" t="s">
        <v>52</v>
      </c>
      <c r="F5267" t="s">
        <v>61</v>
      </c>
      <c r="G5267" t="s">
        <v>48</v>
      </c>
      <c r="H5267" t="s">
        <v>28</v>
      </c>
      <c r="I5267">
        <f>IF(OR(financial_transactions35[[#This Row],[amount]]&lt;$L$16, financial_transactions35[[#This Row],[amount]]&gt;$L$17), 1, 0)</f>
        <v>1</v>
      </c>
    </row>
    <row r="5268" spans="1:9">
      <c r="A5268" t="s">
        <v>9665</v>
      </c>
      <c r="B5268" s="3">
        <v>45501</v>
      </c>
      <c r="C5268" t="s">
        <v>9666</v>
      </c>
      <c r="D5268">
        <v>1827.64</v>
      </c>
      <c r="E5268" t="s">
        <v>19</v>
      </c>
      <c r="F5268" t="s">
        <v>26</v>
      </c>
      <c r="G5268" t="s">
        <v>48</v>
      </c>
      <c r="H5268" t="s">
        <v>28</v>
      </c>
      <c r="I5268">
        <f>IF(OR(financial_transactions35[[#This Row],[amount]]&lt;$L$16, financial_transactions35[[#This Row],[amount]]&gt;$L$17), 1, 0)</f>
        <v>1</v>
      </c>
    </row>
    <row r="5269" spans="1:9">
      <c r="A5269" t="s">
        <v>9667</v>
      </c>
      <c r="B5269" s="3">
        <v>45501</v>
      </c>
      <c r="C5269" t="s">
        <v>9668</v>
      </c>
      <c r="D5269">
        <v>890.02</v>
      </c>
      <c r="E5269" t="s">
        <v>122</v>
      </c>
      <c r="F5269" t="s">
        <v>32</v>
      </c>
      <c r="G5269" t="s">
        <v>27</v>
      </c>
      <c r="H5269" t="s">
        <v>33</v>
      </c>
      <c r="I5269">
        <f>IF(OR(financial_transactions35[[#This Row],[amount]]&lt;$L$16, financial_transactions35[[#This Row],[amount]]&gt;$L$17), 1, 0)</f>
        <v>1</v>
      </c>
    </row>
    <row r="5270" spans="1:9">
      <c r="A5270" t="s">
        <v>9669</v>
      </c>
      <c r="B5270" s="3">
        <v>45501</v>
      </c>
      <c r="C5270" t="s">
        <v>9670</v>
      </c>
      <c r="D5270">
        <v>812.06</v>
      </c>
      <c r="E5270" t="s">
        <v>52</v>
      </c>
      <c r="F5270" t="s">
        <v>61</v>
      </c>
      <c r="G5270" t="s">
        <v>39</v>
      </c>
      <c r="H5270" t="s">
        <v>44</v>
      </c>
      <c r="I5270">
        <f>IF(OR(financial_transactions35[[#This Row],[amount]]&lt;$L$16, financial_transactions35[[#This Row],[amount]]&gt;$L$17), 1, 0)</f>
        <v>1</v>
      </c>
    </row>
    <row r="5271" spans="1:9">
      <c r="A5271" t="s">
        <v>9671</v>
      </c>
      <c r="B5271" s="3">
        <v>45501</v>
      </c>
      <c r="C5271" t="s">
        <v>7623</v>
      </c>
      <c r="D5271">
        <v>1561.9</v>
      </c>
      <c r="E5271" t="s">
        <v>122</v>
      </c>
      <c r="F5271" t="s">
        <v>32</v>
      </c>
      <c r="G5271" t="s">
        <v>48</v>
      </c>
      <c r="H5271" t="s">
        <v>109</v>
      </c>
      <c r="I5271">
        <f>IF(OR(financial_transactions35[[#This Row],[amount]]&lt;$L$16, financial_transactions35[[#This Row],[amount]]&gt;$L$17), 1, 0)</f>
        <v>1</v>
      </c>
    </row>
    <row r="5272" spans="1:9">
      <c r="A5272" t="s">
        <v>9672</v>
      </c>
      <c r="B5272" s="3">
        <v>45501</v>
      </c>
      <c r="C5272" t="s">
        <v>314</v>
      </c>
      <c r="D5272">
        <v>316.55</v>
      </c>
      <c r="E5272" t="s">
        <v>31</v>
      </c>
      <c r="F5272" t="s">
        <v>26</v>
      </c>
      <c r="G5272" t="s">
        <v>39</v>
      </c>
      <c r="H5272" t="s">
        <v>44</v>
      </c>
      <c r="I5272">
        <f>IF(OR(financial_transactions35[[#This Row],[amount]]&lt;$L$16, financial_transactions35[[#This Row],[amount]]&gt;$L$17), 1, 0)</f>
        <v>1</v>
      </c>
    </row>
    <row r="5273" spans="1:9">
      <c r="A5273" t="s">
        <v>9673</v>
      </c>
      <c r="B5273" s="3">
        <v>45501</v>
      </c>
      <c r="C5273" t="s">
        <v>6539</v>
      </c>
      <c r="D5273">
        <v>588.55999999999995</v>
      </c>
      <c r="E5273" t="s">
        <v>25</v>
      </c>
      <c r="F5273" t="s">
        <v>26</v>
      </c>
      <c r="G5273" t="s">
        <v>39</v>
      </c>
      <c r="H5273" t="s">
        <v>75</v>
      </c>
      <c r="I5273">
        <f>IF(OR(financial_transactions35[[#This Row],[amount]]&lt;$L$16, financial_transactions35[[#This Row],[amount]]&gt;$L$17), 1, 0)</f>
        <v>1</v>
      </c>
    </row>
    <row r="5274" spans="1:9">
      <c r="A5274" t="s">
        <v>9674</v>
      </c>
      <c r="B5274" s="3">
        <v>45501</v>
      </c>
      <c r="C5274" t="s">
        <v>9675</v>
      </c>
      <c r="D5274">
        <v>474.13</v>
      </c>
      <c r="E5274" t="s">
        <v>70</v>
      </c>
      <c r="F5274" t="s">
        <v>61</v>
      </c>
      <c r="G5274" t="s">
        <v>39</v>
      </c>
      <c r="H5274" t="s">
        <v>33</v>
      </c>
      <c r="I5274">
        <f>IF(OR(financial_transactions35[[#This Row],[amount]]&lt;$L$16, financial_transactions35[[#This Row],[amount]]&gt;$L$17), 1, 0)</f>
        <v>1</v>
      </c>
    </row>
    <row r="5275" spans="1:9">
      <c r="A5275" t="s">
        <v>9676</v>
      </c>
      <c r="B5275" s="3">
        <v>45501</v>
      </c>
      <c r="C5275" t="s">
        <v>9677</v>
      </c>
      <c r="D5275">
        <v>209.69</v>
      </c>
      <c r="E5275" t="s">
        <v>25</v>
      </c>
      <c r="F5275" t="s">
        <v>20</v>
      </c>
      <c r="G5275" t="s">
        <v>27</v>
      </c>
      <c r="H5275" t="s">
        <v>28</v>
      </c>
      <c r="I5275">
        <f>IF(OR(financial_transactions35[[#This Row],[amount]]&lt;$L$16, financial_transactions35[[#This Row],[amount]]&gt;$L$17), 1, 0)</f>
        <v>1</v>
      </c>
    </row>
    <row r="5276" spans="1:9">
      <c r="A5276" t="s">
        <v>9678</v>
      </c>
      <c r="B5276" s="3">
        <v>45501</v>
      </c>
      <c r="C5276" t="s">
        <v>9189</v>
      </c>
      <c r="D5276">
        <v>985.3</v>
      </c>
      <c r="E5276" t="s">
        <v>31</v>
      </c>
      <c r="F5276" t="s">
        <v>26</v>
      </c>
      <c r="G5276" t="s">
        <v>39</v>
      </c>
      <c r="H5276" t="s">
        <v>57</v>
      </c>
      <c r="I5276">
        <f>IF(OR(financial_transactions35[[#This Row],[amount]]&lt;$L$16, financial_transactions35[[#This Row],[amount]]&gt;$L$17), 1, 0)</f>
        <v>1</v>
      </c>
    </row>
    <row r="5277" spans="1:9">
      <c r="A5277" t="s">
        <v>9679</v>
      </c>
      <c r="B5277" s="3">
        <v>45501</v>
      </c>
      <c r="C5277" t="s">
        <v>3963</v>
      </c>
      <c r="D5277">
        <v>11957.96</v>
      </c>
      <c r="E5277" t="s">
        <v>16079</v>
      </c>
      <c r="F5277" t="s">
        <v>26</v>
      </c>
      <c r="G5277" t="s">
        <v>39</v>
      </c>
      <c r="H5277" t="s">
        <v>109</v>
      </c>
      <c r="I5277">
        <f>IF(OR(financial_transactions35[[#This Row],[amount]]&lt;$L$16, financial_transactions35[[#This Row],[amount]]&gt;$L$17), 1, 0)</f>
        <v>1</v>
      </c>
    </row>
    <row r="5278" spans="1:9">
      <c r="A5278" t="s">
        <v>9680</v>
      </c>
      <c r="B5278" s="3">
        <v>45501</v>
      </c>
      <c r="C5278" t="s">
        <v>9681</v>
      </c>
      <c r="D5278">
        <v>832.45</v>
      </c>
      <c r="E5278" t="s">
        <v>70</v>
      </c>
      <c r="F5278" t="s">
        <v>26</v>
      </c>
      <c r="G5278" t="s">
        <v>27</v>
      </c>
      <c r="H5278" t="s">
        <v>22</v>
      </c>
      <c r="I5278">
        <f>IF(OR(financial_transactions35[[#This Row],[amount]]&lt;$L$16, financial_transactions35[[#This Row],[amount]]&gt;$L$17), 1, 0)</f>
        <v>1</v>
      </c>
    </row>
    <row r="5279" spans="1:9">
      <c r="A5279" t="s">
        <v>9682</v>
      </c>
      <c r="B5279" s="3">
        <v>45501</v>
      </c>
      <c r="C5279" t="s">
        <v>902</v>
      </c>
      <c r="D5279">
        <v>570.29</v>
      </c>
      <c r="E5279" t="s">
        <v>31</v>
      </c>
      <c r="F5279" t="s">
        <v>20</v>
      </c>
      <c r="G5279" t="s">
        <v>27</v>
      </c>
      <c r="H5279" t="s">
        <v>109</v>
      </c>
      <c r="I5279">
        <f>IF(OR(financial_transactions35[[#This Row],[amount]]&lt;$L$16, financial_transactions35[[#This Row],[amount]]&gt;$L$17), 1, 0)</f>
        <v>1</v>
      </c>
    </row>
    <row r="5280" spans="1:9">
      <c r="A5280" t="s">
        <v>9683</v>
      </c>
      <c r="B5280" s="3">
        <v>45501</v>
      </c>
      <c r="C5280" t="s">
        <v>9684</v>
      </c>
      <c r="D5280">
        <v>265.81</v>
      </c>
      <c r="E5280" t="s">
        <v>25</v>
      </c>
      <c r="F5280" t="s">
        <v>61</v>
      </c>
      <c r="G5280" t="s">
        <v>21</v>
      </c>
      <c r="H5280" t="s">
        <v>36</v>
      </c>
      <c r="I5280">
        <f>IF(OR(financial_transactions35[[#This Row],[amount]]&lt;$L$16, financial_transactions35[[#This Row],[amount]]&gt;$L$17), 1, 0)</f>
        <v>1</v>
      </c>
    </row>
    <row r="5281" spans="1:9">
      <c r="A5281" t="s">
        <v>9685</v>
      </c>
      <c r="B5281" s="3">
        <v>45501</v>
      </c>
      <c r="C5281" t="s">
        <v>9686</v>
      </c>
      <c r="D5281">
        <v>9626.84</v>
      </c>
      <c r="E5281" t="s">
        <v>19</v>
      </c>
      <c r="F5281" t="s">
        <v>32</v>
      </c>
      <c r="G5281" t="s">
        <v>48</v>
      </c>
      <c r="H5281" t="s">
        <v>16080</v>
      </c>
      <c r="I5281">
        <f>IF(OR(financial_transactions35[[#This Row],[amount]]&lt;$L$16, financial_transactions35[[#This Row],[amount]]&gt;$L$17), 1, 0)</f>
        <v>1</v>
      </c>
    </row>
    <row r="5282" spans="1:9">
      <c r="A5282" t="s">
        <v>9687</v>
      </c>
      <c r="B5282" s="3">
        <v>45501</v>
      </c>
      <c r="C5282" t="s">
        <v>9688</v>
      </c>
      <c r="D5282">
        <v>1551.89</v>
      </c>
      <c r="E5282" t="s">
        <v>70</v>
      </c>
      <c r="F5282" t="s">
        <v>32</v>
      </c>
      <c r="G5282" t="s">
        <v>48</v>
      </c>
      <c r="H5282" t="s">
        <v>53</v>
      </c>
      <c r="I5282">
        <f>IF(OR(financial_transactions35[[#This Row],[amount]]&lt;$L$16, financial_transactions35[[#This Row],[amount]]&gt;$L$17), 1, 0)</f>
        <v>1</v>
      </c>
    </row>
    <row r="5283" spans="1:9">
      <c r="A5283" t="s">
        <v>9689</v>
      </c>
      <c r="B5283" s="3">
        <v>45501</v>
      </c>
      <c r="C5283" t="s">
        <v>3337</v>
      </c>
      <c r="D5283">
        <v>210.98</v>
      </c>
      <c r="E5283" t="s">
        <v>52</v>
      </c>
      <c r="F5283" t="s">
        <v>26</v>
      </c>
      <c r="G5283" t="s">
        <v>48</v>
      </c>
      <c r="H5283" t="s">
        <v>75</v>
      </c>
      <c r="I5283">
        <f>IF(OR(financial_transactions35[[#This Row],[amount]]&lt;$L$16, financial_transactions35[[#This Row],[amount]]&gt;$L$17), 1, 0)</f>
        <v>1</v>
      </c>
    </row>
    <row r="5284" spans="1:9">
      <c r="A5284" t="s">
        <v>9690</v>
      </c>
      <c r="B5284" s="3">
        <v>45501</v>
      </c>
      <c r="C5284" t="s">
        <v>2700</v>
      </c>
      <c r="D5284">
        <v>1594.85</v>
      </c>
      <c r="E5284" t="s">
        <v>64</v>
      </c>
      <c r="F5284" t="s">
        <v>61</v>
      </c>
      <c r="G5284" t="s">
        <v>21</v>
      </c>
      <c r="H5284" t="s">
        <v>53</v>
      </c>
      <c r="I5284">
        <f>IF(OR(financial_transactions35[[#This Row],[amount]]&lt;$L$16, financial_transactions35[[#This Row],[amount]]&gt;$L$17), 1, 0)</f>
        <v>1</v>
      </c>
    </row>
    <row r="5285" spans="1:9">
      <c r="A5285" t="s">
        <v>9691</v>
      </c>
      <c r="B5285" s="3">
        <v>45501</v>
      </c>
      <c r="C5285" t="s">
        <v>9398</v>
      </c>
      <c r="D5285">
        <v>1656.13</v>
      </c>
      <c r="E5285" t="s">
        <v>122</v>
      </c>
      <c r="F5285" t="s">
        <v>32</v>
      </c>
      <c r="G5285" t="s">
        <v>21</v>
      </c>
      <c r="H5285" t="s">
        <v>44</v>
      </c>
      <c r="I5285">
        <f>IF(OR(financial_transactions35[[#This Row],[amount]]&lt;$L$16, financial_transactions35[[#This Row],[amount]]&gt;$L$17), 1, 0)</f>
        <v>1</v>
      </c>
    </row>
    <row r="5286" spans="1:9">
      <c r="A5286" t="s">
        <v>9693</v>
      </c>
      <c r="B5286" s="3">
        <v>45502</v>
      </c>
      <c r="C5286" t="s">
        <v>5916</v>
      </c>
      <c r="D5286">
        <v>341.29</v>
      </c>
      <c r="E5286" t="s">
        <v>52</v>
      </c>
      <c r="F5286" t="s">
        <v>61</v>
      </c>
      <c r="G5286" t="s">
        <v>48</v>
      </c>
      <c r="H5286" t="s">
        <v>28</v>
      </c>
      <c r="I5286">
        <f>IF(OR(financial_transactions35[[#This Row],[amount]]&lt;$L$16, financial_transactions35[[#This Row],[amount]]&gt;$L$17), 1, 0)</f>
        <v>1</v>
      </c>
    </row>
    <row r="5287" spans="1:9">
      <c r="A5287" t="s">
        <v>9694</v>
      </c>
      <c r="B5287" s="3">
        <v>45502</v>
      </c>
      <c r="C5287" t="s">
        <v>9695</v>
      </c>
      <c r="D5287">
        <v>86.99</v>
      </c>
      <c r="E5287" t="s">
        <v>16110</v>
      </c>
      <c r="F5287" t="s">
        <v>61</v>
      </c>
      <c r="G5287" t="s">
        <v>39</v>
      </c>
      <c r="H5287" t="s">
        <v>44</v>
      </c>
      <c r="I5287">
        <f>IF(OR(financial_transactions35[[#This Row],[amount]]&lt;$L$16, financial_transactions35[[#This Row],[amount]]&gt;$L$17), 1, 0)</f>
        <v>1</v>
      </c>
    </row>
    <row r="5288" spans="1:9">
      <c r="A5288" t="s">
        <v>9696</v>
      </c>
      <c r="B5288" s="3">
        <v>45502</v>
      </c>
      <c r="C5288" t="s">
        <v>9697</v>
      </c>
      <c r="D5288">
        <v>801.25</v>
      </c>
      <c r="E5288" t="s">
        <v>16079</v>
      </c>
      <c r="F5288" t="s">
        <v>20</v>
      </c>
      <c r="G5288" t="s">
        <v>48</v>
      </c>
      <c r="H5288" t="s">
        <v>176</v>
      </c>
      <c r="I5288">
        <f>IF(OR(financial_transactions35[[#This Row],[amount]]&lt;$L$16, financial_transactions35[[#This Row],[amount]]&gt;$L$17), 1, 0)</f>
        <v>1</v>
      </c>
    </row>
    <row r="5289" spans="1:9">
      <c r="A5289" t="s">
        <v>9698</v>
      </c>
      <c r="B5289" s="3">
        <v>45502</v>
      </c>
      <c r="C5289" t="s">
        <v>3919</v>
      </c>
      <c r="D5289">
        <v>594.45000000000005</v>
      </c>
      <c r="E5289" t="s">
        <v>67</v>
      </c>
      <c r="F5289" t="s">
        <v>32</v>
      </c>
      <c r="G5289" t="s">
        <v>48</v>
      </c>
      <c r="H5289" t="s">
        <v>36</v>
      </c>
      <c r="I5289">
        <f>IF(OR(financial_transactions35[[#This Row],[amount]]&lt;$L$16, financial_transactions35[[#This Row],[amount]]&gt;$L$17), 1, 0)</f>
        <v>1</v>
      </c>
    </row>
    <row r="5290" spans="1:9">
      <c r="A5290" t="s">
        <v>9699</v>
      </c>
      <c r="B5290" s="3">
        <v>45502</v>
      </c>
      <c r="C5290" t="s">
        <v>9700</v>
      </c>
      <c r="D5290">
        <v>899.55</v>
      </c>
      <c r="E5290" t="s">
        <v>31</v>
      </c>
      <c r="F5290" t="s">
        <v>20</v>
      </c>
      <c r="G5290" t="s">
        <v>27</v>
      </c>
      <c r="H5290" t="s">
        <v>28</v>
      </c>
      <c r="I5290">
        <f>IF(OR(financial_transactions35[[#This Row],[amount]]&lt;$L$16, financial_transactions35[[#This Row],[amount]]&gt;$L$17), 1, 0)</f>
        <v>1</v>
      </c>
    </row>
    <row r="5291" spans="1:9">
      <c r="A5291" t="s">
        <v>9701</v>
      </c>
      <c r="B5291" s="3">
        <v>45502</v>
      </c>
      <c r="C5291" t="s">
        <v>9702</v>
      </c>
      <c r="D5291">
        <v>946.4</v>
      </c>
      <c r="E5291" t="s">
        <v>25</v>
      </c>
      <c r="F5291" t="s">
        <v>26</v>
      </c>
      <c r="G5291" t="s">
        <v>21</v>
      </c>
      <c r="H5291" t="s">
        <v>49</v>
      </c>
      <c r="I5291">
        <f>IF(OR(financial_transactions35[[#This Row],[amount]]&lt;$L$16, financial_transactions35[[#This Row],[amount]]&gt;$L$17), 1, 0)</f>
        <v>1</v>
      </c>
    </row>
    <row r="5292" spans="1:9">
      <c r="A5292" t="s">
        <v>9703</v>
      </c>
      <c r="B5292" s="3">
        <v>45502</v>
      </c>
      <c r="C5292" t="s">
        <v>1254</v>
      </c>
      <c r="D5292">
        <v>1578.09</v>
      </c>
      <c r="E5292" t="s">
        <v>25</v>
      </c>
      <c r="F5292" t="s">
        <v>61</v>
      </c>
      <c r="G5292" t="s">
        <v>21</v>
      </c>
      <c r="H5292" t="s">
        <v>16080</v>
      </c>
      <c r="I5292">
        <f>IF(OR(financial_transactions35[[#This Row],[amount]]&lt;$L$16, financial_transactions35[[#This Row],[amount]]&gt;$L$17), 1, 0)</f>
        <v>1</v>
      </c>
    </row>
    <row r="5293" spans="1:9">
      <c r="A5293" t="s">
        <v>9704</v>
      </c>
      <c r="B5293" s="3">
        <v>45502</v>
      </c>
      <c r="C5293" t="s">
        <v>2686</v>
      </c>
      <c r="D5293">
        <v>369.46</v>
      </c>
      <c r="E5293" t="s">
        <v>52</v>
      </c>
      <c r="F5293" t="s">
        <v>26</v>
      </c>
      <c r="G5293" t="s">
        <v>27</v>
      </c>
      <c r="H5293" t="s">
        <v>57</v>
      </c>
      <c r="I5293">
        <f>IF(OR(financial_transactions35[[#This Row],[amount]]&lt;$L$16, financial_transactions35[[#This Row],[amount]]&gt;$L$17), 1, 0)</f>
        <v>1</v>
      </c>
    </row>
    <row r="5294" spans="1:9">
      <c r="A5294" t="s">
        <v>9705</v>
      </c>
      <c r="B5294" s="3">
        <v>45502</v>
      </c>
      <c r="C5294" t="s">
        <v>1581</v>
      </c>
      <c r="D5294">
        <v>12781.49</v>
      </c>
      <c r="E5294" t="s">
        <v>19</v>
      </c>
      <c r="F5294" t="s">
        <v>61</v>
      </c>
      <c r="G5294" t="s">
        <v>27</v>
      </c>
      <c r="H5294" t="s">
        <v>53</v>
      </c>
      <c r="I5294">
        <f>IF(OR(financial_transactions35[[#This Row],[amount]]&lt;$L$16, financial_transactions35[[#This Row],[amount]]&gt;$L$17), 1, 0)</f>
        <v>1</v>
      </c>
    </row>
    <row r="5295" spans="1:9">
      <c r="A5295" t="s">
        <v>9706</v>
      </c>
      <c r="B5295" s="3">
        <v>45502</v>
      </c>
      <c r="C5295" t="s">
        <v>9707</v>
      </c>
      <c r="D5295">
        <v>1467.49</v>
      </c>
      <c r="E5295" t="s">
        <v>31</v>
      </c>
      <c r="F5295" t="s">
        <v>20</v>
      </c>
      <c r="G5295" t="s">
        <v>27</v>
      </c>
      <c r="H5295" t="s">
        <v>94</v>
      </c>
      <c r="I5295">
        <f>IF(OR(financial_transactions35[[#This Row],[amount]]&lt;$L$16, financial_transactions35[[#This Row],[amount]]&gt;$L$17), 1, 0)</f>
        <v>1</v>
      </c>
    </row>
    <row r="5296" spans="1:9">
      <c r="A5296" t="s">
        <v>9708</v>
      </c>
      <c r="B5296" s="3">
        <v>45502</v>
      </c>
      <c r="C5296" t="s">
        <v>9217</v>
      </c>
      <c r="D5296">
        <v>1941.43</v>
      </c>
      <c r="E5296" t="s">
        <v>25</v>
      </c>
      <c r="F5296" t="s">
        <v>20</v>
      </c>
      <c r="G5296" t="s">
        <v>39</v>
      </c>
      <c r="H5296" t="s">
        <v>44</v>
      </c>
      <c r="I5296">
        <f>IF(OR(financial_transactions35[[#This Row],[amount]]&lt;$L$16, financial_transactions35[[#This Row],[amount]]&gt;$L$17), 1, 0)</f>
        <v>1</v>
      </c>
    </row>
    <row r="5297" spans="1:9">
      <c r="A5297" t="s">
        <v>9709</v>
      </c>
      <c r="B5297" s="3">
        <v>45502</v>
      </c>
      <c r="C5297" t="s">
        <v>9710</v>
      </c>
      <c r="D5297">
        <v>1197.79</v>
      </c>
      <c r="E5297" t="s">
        <v>70</v>
      </c>
      <c r="F5297" t="s">
        <v>61</v>
      </c>
      <c r="G5297" t="s">
        <v>27</v>
      </c>
      <c r="H5297" t="s">
        <v>36</v>
      </c>
      <c r="I5297">
        <f>IF(OR(financial_transactions35[[#This Row],[amount]]&lt;$L$16, financial_transactions35[[#This Row],[amount]]&gt;$L$17), 1, 0)</f>
        <v>1</v>
      </c>
    </row>
    <row r="5298" spans="1:9">
      <c r="A5298" t="s">
        <v>9711</v>
      </c>
      <c r="B5298" s="3">
        <v>45502</v>
      </c>
      <c r="C5298" t="s">
        <v>3019</v>
      </c>
      <c r="D5298">
        <v>982.19</v>
      </c>
      <c r="E5298" t="s">
        <v>52</v>
      </c>
      <c r="F5298" t="s">
        <v>20</v>
      </c>
      <c r="G5298" t="s">
        <v>48</v>
      </c>
      <c r="H5298" t="s">
        <v>87</v>
      </c>
      <c r="I5298">
        <f>IF(OR(financial_transactions35[[#This Row],[amount]]&lt;$L$16, financial_transactions35[[#This Row],[amount]]&gt;$L$17), 1, 0)</f>
        <v>1</v>
      </c>
    </row>
    <row r="5299" spans="1:9">
      <c r="A5299" t="s">
        <v>9712</v>
      </c>
      <c r="B5299" s="3">
        <v>45502</v>
      </c>
      <c r="C5299" t="s">
        <v>7775</v>
      </c>
      <c r="D5299">
        <v>1357.75</v>
      </c>
      <c r="E5299" t="s">
        <v>47</v>
      </c>
      <c r="F5299" t="s">
        <v>61</v>
      </c>
      <c r="G5299" t="s">
        <v>27</v>
      </c>
      <c r="H5299" t="s">
        <v>75</v>
      </c>
      <c r="I5299">
        <f>IF(OR(financial_transactions35[[#This Row],[amount]]&lt;$L$16, financial_transactions35[[#This Row],[amount]]&gt;$L$17), 1, 0)</f>
        <v>1</v>
      </c>
    </row>
    <row r="5300" spans="1:9">
      <c r="A5300" t="s">
        <v>9713</v>
      </c>
      <c r="B5300" s="3">
        <v>45502</v>
      </c>
      <c r="C5300" t="s">
        <v>1858</v>
      </c>
      <c r="D5300">
        <v>112.22</v>
      </c>
      <c r="E5300" t="s">
        <v>19</v>
      </c>
      <c r="F5300" t="s">
        <v>20</v>
      </c>
      <c r="G5300" t="s">
        <v>21</v>
      </c>
      <c r="H5300" t="s">
        <v>57</v>
      </c>
      <c r="I5300">
        <f>IF(OR(financial_transactions35[[#This Row],[amount]]&lt;$L$16, financial_transactions35[[#This Row],[amount]]&gt;$L$17), 1, 0)</f>
        <v>1</v>
      </c>
    </row>
    <row r="5301" spans="1:9">
      <c r="A5301" t="s">
        <v>9714</v>
      </c>
      <c r="B5301" s="3">
        <v>45502</v>
      </c>
      <c r="C5301" t="s">
        <v>9268</v>
      </c>
      <c r="D5301">
        <v>205.83</v>
      </c>
      <c r="E5301" t="s">
        <v>47</v>
      </c>
      <c r="F5301" t="s">
        <v>20</v>
      </c>
      <c r="G5301" t="s">
        <v>27</v>
      </c>
      <c r="H5301" t="s">
        <v>33</v>
      </c>
      <c r="I5301">
        <f>IF(OR(financial_transactions35[[#This Row],[amount]]&lt;$L$16, financial_transactions35[[#This Row],[amount]]&gt;$L$17), 1, 0)</f>
        <v>1</v>
      </c>
    </row>
    <row r="5302" spans="1:9">
      <c r="A5302" t="s">
        <v>9715</v>
      </c>
      <c r="B5302" s="3">
        <v>45502</v>
      </c>
      <c r="C5302" t="s">
        <v>9716</v>
      </c>
      <c r="D5302">
        <v>1801.68</v>
      </c>
      <c r="E5302" t="s">
        <v>47</v>
      </c>
      <c r="F5302" t="s">
        <v>61</v>
      </c>
      <c r="G5302" t="s">
        <v>39</v>
      </c>
      <c r="H5302" t="s">
        <v>123</v>
      </c>
      <c r="I5302">
        <f>IF(OR(financial_transactions35[[#This Row],[amount]]&lt;$L$16, financial_transactions35[[#This Row],[amount]]&gt;$L$17), 1, 0)</f>
        <v>1</v>
      </c>
    </row>
    <row r="5303" spans="1:9">
      <c r="A5303" t="s">
        <v>9717</v>
      </c>
      <c r="B5303" s="3">
        <v>45502</v>
      </c>
      <c r="C5303" t="s">
        <v>9718</v>
      </c>
      <c r="D5303">
        <v>8959.24</v>
      </c>
      <c r="E5303" t="s">
        <v>25</v>
      </c>
      <c r="F5303" t="s">
        <v>26</v>
      </c>
      <c r="G5303" t="s">
        <v>48</v>
      </c>
      <c r="H5303" t="s">
        <v>36</v>
      </c>
      <c r="I5303">
        <f>IF(OR(financial_transactions35[[#This Row],[amount]]&lt;$L$16, financial_transactions35[[#This Row],[amount]]&gt;$L$17), 1, 0)</f>
        <v>1</v>
      </c>
    </row>
    <row r="5304" spans="1:9">
      <c r="A5304" t="s">
        <v>9719</v>
      </c>
      <c r="B5304" s="3">
        <v>45502</v>
      </c>
      <c r="C5304" t="s">
        <v>640</v>
      </c>
      <c r="D5304">
        <v>1653.13</v>
      </c>
      <c r="E5304" t="s">
        <v>19</v>
      </c>
      <c r="F5304" t="s">
        <v>26</v>
      </c>
      <c r="G5304" t="s">
        <v>39</v>
      </c>
      <c r="H5304" t="s">
        <v>87</v>
      </c>
      <c r="I5304">
        <f>IF(OR(financial_transactions35[[#This Row],[amount]]&lt;$L$16, financial_transactions35[[#This Row],[amount]]&gt;$L$17), 1, 0)</f>
        <v>1</v>
      </c>
    </row>
    <row r="5305" spans="1:9">
      <c r="A5305" t="s">
        <v>9720</v>
      </c>
      <c r="B5305" s="3">
        <v>45502</v>
      </c>
      <c r="C5305" t="s">
        <v>2929</v>
      </c>
      <c r="D5305">
        <v>1127.75</v>
      </c>
      <c r="E5305" t="s">
        <v>47</v>
      </c>
      <c r="F5305" t="s">
        <v>26</v>
      </c>
      <c r="G5305" t="s">
        <v>48</v>
      </c>
      <c r="H5305" t="s">
        <v>57</v>
      </c>
      <c r="I5305">
        <f>IF(OR(financial_transactions35[[#This Row],[amount]]&lt;$L$16, financial_transactions35[[#This Row],[amount]]&gt;$L$17), 1, 0)</f>
        <v>1</v>
      </c>
    </row>
    <row r="5306" spans="1:9">
      <c r="A5306" t="s">
        <v>9721</v>
      </c>
      <c r="B5306" s="3">
        <v>45502</v>
      </c>
      <c r="C5306" t="s">
        <v>9722</v>
      </c>
      <c r="D5306">
        <v>1843.27</v>
      </c>
      <c r="E5306" t="s">
        <v>16079</v>
      </c>
      <c r="F5306" t="s">
        <v>20</v>
      </c>
      <c r="G5306" t="s">
        <v>27</v>
      </c>
      <c r="H5306" t="s">
        <v>57</v>
      </c>
      <c r="I5306">
        <f>IF(OR(financial_transactions35[[#This Row],[amount]]&lt;$L$16, financial_transactions35[[#This Row],[amount]]&gt;$L$17), 1, 0)</f>
        <v>1</v>
      </c>
    </row>
    <row r="5307" spans="1:9">
      <c r="A5307" t="s">
        <v>9723</v>
      </c>
      <c r="B5307" s="3">
        <v>45502</v>
      </c>
      <c r="C5307" t="s">
        <v>9724</v>
      </c>
      <c r="D5307">
        <v>171.4</v>
      </c>
      <c r="E5307" t="s">
        <v>25</v>
      </c>
      <c r="F5307" t="s">
        <v>32</v>
      </c>
      <c r="G5307" t="s">
        <v>21</v>
      </c>
      <c r="H5307" t="s">
        <v>87</v>
      </c>
      <c r="I5307">
        <f>IF(OR(financial_transactions35[[#This Row],[amount]]&lt;$L$16, financial_transactions35[[#This Row],[amount]]&gt;$L$17), 1, 0)</f>
        <v>1</v>
      </c>
    </row>
    <row r="5308" spans="1:9">
      <c r="A5308" t="s">
        <v>9725</v>
      </c>
      <c r="B5308" s="3">
        <v>45502</v>
      </c>
      <c r="C5308" t="s">
        <v>2565</v>
      </c>
      <c r="D5308">
        <v>1817.09</v>
      </c>
      <c r="E5308" t="s">
        <v>19</v>
      </c>
      <c r="F5308" t="s">
        <v>20</v>
      </c>
      <c r="G5308" t="s">
        <v>48</v>
      </c>
      <c r="H5308" t="s">
        <v>28</v>
      </c>
      <c r="I5308">
        <f>IF(OR(financial_transactions35[[#This Row],[amount]]&lt;$L$16, financial_transactions35[[#This Row],[amount]]&gt;$L$17), 1, 0)</f>
        <v>1</v>
      </c>
    </row>
    <row r="5309" spans="1:9">
      <c r="A5309" t="s">
        <v>9726</v>
      </c>
      <c r="B5309" s="3">
        <v>45502</v>
      </c>
      <c r="C5309" t="s">
        <v>7263</v>
      </c>
      <c r="D5309">
        <v>1272.8399999999999</v>
      </c>
      <c r="E5309" t="s">
        <v>16079</v>
      </c>
      <c r="F5309" t="s">
        <v>32</v>
      </c>
      <c r="G5309" t="s">
        <v>39</v>
      </c>
      <c r="H5309" t="s">
        <v>16080</v>
      </c>
      <c r="I5309">
        <f>IF(OR(financial_transactions35[[#This Row],[amount]]&lt;$L$16, financial_transactions35[[#This Row],[amount]]&gt;$L$17), 1, 0)</f>
        <v>1</v>
      </c>
    </row>
    <row r="5310" spans="1:9">
      <c r="A5310" t="s">
        <v>9727</v>
      </c>
      <c r="B5310" s="3">
        <v>45502</v>
      </c>
      <c r="C5310" t="s">
        <v>9728</v>
      </c>
      <c r="D5310">
        <v>1974.84</v>
      </c>
      <c r="E5310" t="s">
        <v>122</v>
      </c>
      <c r="F5310" t="s">
        <v>26</v>
      </c>
      <c r="G5310" t="s">
        <v>48</v>
      </c>
      <c r="H5310" t="s">
        <v>57</v>
      </c>
      <c r="I5310">
        <f>IF(OR(financial_transactions35[[#This Row],[amount]]&lt;$L$16, financial_transactions35[[#This Row],[amount]]&gt;$L$17), 1, 0)</f>
        <v>1</v>
      </c>
    </row>
    <row r="5311" spans="1:9">
      <c r="A5311" t="s">
        <v>9729</v>
      </c>
      <c r="B5311" s="3">
        <v>45502</v>
      </c>
      <c r="C5311" t="s">
        <v>7653</v>
      </c>
      <c r="D5311">
        <v>111.34</v>
      </c>
      <c r="E5311" t="s">
        <v>16079</v>
      </c>
      <c r="F5311" t="s">
        <v>26</v>
      </c>
      <c r="G5311" t="s">
        <v>48</v>
      </c>
      <c r="H5311" t="s">
        <v>75</v>
      </c>
      <c r="I5311">
        <f>IF(OR(financial_transactions35[[#This Row],[amount]]&lt;$L$16, financial_transactions35[[#This Row],[amount]]&gt;$L$17), 1, 0)</f>
        <v>1</v>
      </c>
    </row>
    <row r="5312" spans="1:9">
      <c r="A5312" t="s">
        <v>9730</v>
      </c>
      <c r="B5312" s="3">
        <v>45502</v>
      </c>
      <c r="C5312" t="s">
        <v>8796</v>
      </c>
      <c r="D5312">
        <v>179.97</v>
      </c>
      <c r="E5312" t="s">
        <v>47</v>
      </c>
      <c r="F5312" t="s">
        <v>32</v>
      </c>
      <c r="G5312" t="s">
        <v>39</v>
      </c>
      <c r="H5312" t="s">
        <v>16080</v>
      </c>
      <c r="I5312">
        <f>IF(OR(financial_transactions35[[#This Row],[amount]]&lt;$L$16, financial_transactions35[[#This Row],[amount]]&gt;$L$17), 1, 0)</f>
        <v>1</v>
      </c>
    </row>
    <row r="5313" spans="1:9">
      <c r="A5313" t="s">
        <v>9731</v>
      </c>
      <c r="B5313" s="3">
        <v>45503</v>
      </c>
      <c r="C5313" t="s">
        <v>9732</v>
      </c>
      <c r="D5313">
        <v>945.91</v>
      </c>
      <c r="E5313" t="s">
        <v>64</v>
      </c>
      <c r="F5313" t="s">
        <v>32</v>
      </c>
      <c r="G5313" t="s">
        <v>39</v>
      </c>
      <c r="H5313" t="s">
        <v>109</v>
      </c>
      <c r="I5313">
        <f>IF(OR(financial_transactions35[[#This Row],[amount]]&lt;$L$16, financial_transactions35[[#This Row],[amount]]&gt;$L$17), 1, 0)</f>
        <v>1</v>
      </c>
    </row>
    <row r="5314" spans="1:9">
      <c r="A5314" t="s">
        <v>9733</v>
      </c>
      <c r="B5314" s="3">
        <v>45503</v>
      </c>
      <c r="C5314" t="s">
        <v>9734</v>
      </c>
      <c r="D5314">
        <v>153.26</v>
      </c>
      <c r="E5314" t="s">
        <v>31</v>
      </c>
      <c r="F5314" t="s">
        <v>20</v>
      </c>
      <c r="G5314" t="s">
        <v>48</v>
      </c>
      <c r="H5314" t="s">
        <v>16080</v>
      </c>
      <c r="I5314">
        <f>IF(OR(financial_transactions35[[#This Row],[amount]]&lt;$L$16, financial_transactions35[[#This Row],[amount]]&gt;$L$17), 1, 0)</f>
        <v>1</v>
      </c>
    </row>
    <row r="5315" spans="1:9">
      <c r="A5315" t="s">
        <v>9735</v>
      </c>
      <c r="B5315" s="3">
        <v>45503</v>
      </c>
      <c r="C5315" t="s">
        <v>2940</v>
      </c>
      <c r="D5315">
        <v>7370.63</v>
      </c>
      <c r="E5315" t="s">
        <v>70</v>
      </c>
      <c r="F5315" t="s">
        <v>26</v>
      </c>
      <c r="G5315" t="s">
        <v>27</v>
      </c>
      <c r="H5315" t="s">
        <v>109</v>
      </c>
      <c r="I5315">
        <f>IF(OR(financial_transactions35[[#This Row],[amount]]&lt;$L$16, financial_transactions35[[#This Row],[amount]]&gt;$L$17), 1, 0)</f>
        <v>1</v>
      </c>
    </row>
    <row r="5316" spans="1:9">
      <c r="A5316" t="s">
        <v>9736</v>
      </c>
      <c r="B5316" s="3">
        <v>45503</v>
      </c>
      <c r="C5316" t="s">
        <v>9737</v>
      </c>
      <c r="D5316">
        <v>738.26</v>
      </c>
      <c r="E5316" t="s">
        <v>67</v>
      </c>
      <c r="F5316" t="s">
        <v>32</v>
      </c>
      <c r="G5316" t="s">
        <v>21</v>
      </c>
      <c r="H5316" t="s">
        <v>109</v>
      </c>
      <c r="I5316">
        <f>IF(OR(financial_transactions35[[#This Row],[amount]]&lt;$L$16, financial_transactions35[[#This Row],[amount]]&gt;$L$17), 1, 0)</f>
        <v>1</v>
      </c>
    </row>
    <row r="5317" spans="1:9">
      <c r="A5317" t="s">
        <v>9738</v>
      </c>
      <c r="B5317" s="3">
        <v>45503</v>
      </c>
      <c r="C5317" t="s">
        <v>9739</v>
      </c>
      <c r="D5317">
        <v>294.14999999999998</v>
      </c>
      <c r="E5317" t="s">
        <v>52</v>
      </c>
      <c r="F5317" t="s">
        <v>32</v>
      </c>
      <c r="G5317" t="s">
        <v>27</v>
      </c>
      <c r="H5317" t="s">
        <v>57</v>
      </c>
      <c r="I5317">
        <f>IF(OR(financial_transactions35[[#This Row],[amount]]&lt;$L$16, financial_transactions35[[#This Row],[amount]]&gt;$L$17), 1, 0)</f>
        <v>1</v>
      </c>
    </row>
    <row r="5318" spans="1:9">
      <c r="A5318" t="s">
        <v>9740</v>
      </c>
      <c r="B5318" s="3">
        <v>45503</v>
      </c>
      <c r="C5318" t="s">
        <v>9741</v>
      </c>
      <c r="D5318">
        <v>997.5</v>
      </c>
      <c r="E5318" t="s">
        <v>64</v>
      </c>
      <c r="F5318" t="s">
        <v>20</v>
      </c>
      <c r="G5318" t="s">
        <v>48</v>
      </c>
      <c r="H5318" t="s">
        <v>176</v>
      </c>
      <c r="I5318">
        <f>IF(OR(financial_transactions35[[#This Row],[amount]]&lt;$L$16, financial_transactions35[[#This Row],[amount]]&gt;$L$17), 1, 0)</f>
        <v>1</v>
      </c>
    </row>
    <row r="5319" spans="1:9">
      <c r="A5319" t="s">
        <v>9742</v>
      </c>
      <c r="B5319" s="3">
        <v>45503</v>
      </c>
      <c r="C5319" t="s">
        <v>9743</v>
      </c>
      <c r="D5319">
        <v>862.73</v>
      </c>
      <c r="E5319" t="s">
        <v>64</v>
      </c>
      <c r="F5319" t="s">
        <v>20</v>
      </c>
      <c r="G5319" t="s">
        <v>27</v>
      </c>
      <c r="H5319" t="s">
        <v>28</v>
      </c>
      <c r="I5319">
        <f>IF(OR(financial_transactions35[[#This Row],[amount]]&lt;$L$16, financial_transactions35[[#This Row],[amount]]&gt;$L$17), 1, 0)</f>
        <v>1</v>
      </c>
    </row>
    <row r="5320" spans="1:9">
      <c r="A5320" t="s">
        <v>9744</v>
      </c>
      <c r="B5320" s="3">
        <v>45503</v>
      </c>
      <c r="C5320" t="s">
        <v>4632</v>
      </c>
      <c r="D5320">
        <v>500.06</v>
      </c>
      <c r="E5320" t="s">
        <v>122</v>
      </c>
      <c r="F5320" t="s">
        <v>26</v>
      </c>
      <c r="G5320" t="s">
        <v>48</v>
      </c>
      <c r="H5320" t="s">
        <v>75</v>
      </c>
      <c r="I5320">
        <f>IF(OR(financial_transactions35[[#This Row],[amount]]&lt;$L$16, financial_transactions35[[#This Row],[amount]]&gt;$L$17), 1, 0)</f>
        <v>1</v>
      </c>
    </row>
    <row r="5321" spans="1:9">
      <c r="A5321" t="s">
        <v>9745</v>
      </c>
      <c r="B5321" s="3">
        <v>45503</v>
      </c>
      <c r="C5321" t="s">
        <v>4063</v>
      </c>
      <c r="D5321">
        <v>968.89</v>
      </c>
      <c r="E5321" t="s">
        <v>70</v>
      </c>
      <c r="F5321" t="s">
        <v>32</v>
      </c>
      <c r="G5321" t="s">
        <v>27</v>
      </c>
      <c r="H5321" t="s">
        <v>44</v>
      </c>
      <c r="I5321">
        <f>IF(OR(financial_transactions35[[#This Row],[amount]]&lt;$L$16, financial_transactions35[[#This Row],[amount]]&gt;$L$17), 1, 0)</f>
        <v>1</v>
      </c>
    </row>
    <row r="5322" spans="1:9">
      <c r="A5322" t="s">
        <v>9746</v>
      </c>
      <c r="B5322" s="3">
        <v>45503</v>
      </c>
      <c r="C5322" t="s">
        <v>9747</v>
      </c>
      <c r="D5322">
        <v>1162.6099999999999</v>
      </c>
      <c r="E5322" t="s">
        <v>25</v>
      </c>
      <c r="F5322" t="s">
        <v>32</v>
      </c>
      <c r="G5322" t="s">
        <v>21</v>
      </c>
      <c r="H5322" t="s">
        <v>16080</v>
      </c>
      <c r="I5322">
        <f>IF(OR(financial_transactions35[[#This Row],[amount]]&lt;$L$16, financial_transactions35[[#This Row],[amount]]&gt;$L$17), 1, 0)</f>
        <v>1</v>
      </c>
    </row>
    <row r="5323" spans="1:9">
      <c r="A5323" t="s">
        <v>9748</v>
      </c>
      <c r="B5323" s="3">
        <v>45503</v>
      </c>
      <c r="C5323" t="s">
        <v>9749</v>
      </c>
      <c r="D5323">
        <v>1653.66</v>
      </c>
      <c r="E5323" t="s">
        <v>16110</v>
      </c>
      <c r="F5323" t="s">
        <v>32</v>
      </c>
      <c r="G5323" t="s">
        <v>27</v>
      </c>
      <c r="H5323" t="s">
        <v>94</v>
      </c>
      <c r="I5323">
        <f>IF(OR(financial_transactions35[[#This Row],[amount]]&lt;$L$16, financial_transactions35[[#This Row],[amount]]&gt;$L$17), 1, 0)</f>
        <v>1</v>
      </c>
    </row>
    <row r="5324" spans="1:9">
      <c r="A5324" t="s">
        <v>9750</v>
      </c>
      <c r="B5324" s="3">
        <v>45503</v>
      </c>
      <c r="C5324" t="s">
        <v>9751</v>
      </c>
      <c r="D5324">
        <v>1553.94</v>
      </c>
      <c r="E5324" t="s">
        <v>70</v>
      </c>
      <c r="F5324" t="s">
        <v>32</v>
      </c>
      <c r="G5324" t="s">
        <v>48</v>
      </c>
      <c r="H5324" t="s">
        <v>28</v>
      </c>
      <c r="I5324">
        <f>IF(OR(financial_transactions35[[#This Row],[amount]]&lt;$L$16, financial_transactions35[[#This Row],[amount]]&gt;$L$17), 1, 0)</f>
        <v>1</v>
      </c>
    </row>
    <row r="5325" spans="1:9">
      <c r="A5325" t="s">
        <v>9752</v>
      </c>
      <c r="B5325" s="3">
        <v>45503</v>
      </c>
      <c r="C5325" t="s">
        <v>8187</v>
      </c>
      <c r="D5325">
        <v>1842.18</v>
      </c>
      <c r="E5325" t="s">
        <v>25</v>
      </c>
      <c r="F5325" t="s">
        <v>20</v>
      </c>
      <c r="G5325" t="s">
        <v>27</v>
      </c>
      <c r="H5325" t="s">
        <v>36</v>
      </c>
      <c r="I5325">
        <f>IF(OR(financial_transactions35[[#This Row],[amount]]&lt;$L$16, financial_transactions35[[#This Row],[amount]]&gt;$L$17), 1, 0)</f>
        <v>1</v>
      </c>
    </row>
    <row r="5326" spans="1:9">
      <c r="A5326" t="s">
        <v>9754</v>
      </c>
      <c r="B5326" s="3">
        <v>45503</v>
      </c>
      <c r="C5326" t="s">
        <v>9105</v>
      </c>
      <c r="D5326">
        <v>11675.12</v>
      </c>
      <c r="E5326" t="s">
        <v>19</v>
      </c>
      <c r="F5326" t="s">
        <v>26</v>
      </c>
      <c r="G5326" t="s">
        <v>27</v>
      </c>
      <c r="H5326" t="s">
        <v>176</v>
      </c>
      <c r="I5326">
        <f>IF(OR(financial_transactions35[[#This Row],[amount]]&lt;$L$16, financial_transactions35[[#This Row],[amount]]&gt;$L$17), 1, 0)</f>
        <v>1</v>
      </c>
    </row>
    <row r="5327" spans="1:9">
      <c r="A5327" t="s">
        <v>9755</v>
      </c>
      <c r="B5327" s="3">
        <v>45503</v>
      </c>
      <c r="C5327" t="s">
        <v>9756</v>
      </c>
      <c r="D5327">
        <v>1430.84</v>
      </c>
      <c r="E5327" t="s">
        <v>16079</v>
      </c>
      <c r="F5327" t="s">
        <v>32</v>
      </c>
      <c r="G5327" t="s">
        <v>39</v>
      </c>
      <c r="H5327" t="s">
        <v>40</v>
      </c>
      <c r="I5327">
        <f>IF(OR(financial_transactions35[[#This Row],[amount]]&lt;$L$16, financial_transactions35[[#This Row],[amount]]&gt;$L$17), 1, 0)</f>
        <v>1</v>
      </c>
    </row>
    <row r="5328" spans="1:9">
      <c r="A5328" t="s">
        <v>9757</v>
      </c>
      <c r="B5328" s="3">
        <v>45503</v>
      </c>
      <c r="C5328" t="s">
        <v>3564</v>
      </c>
      <c r="D5328">
        <v>1196.97</v>
      </c>
      <c r="E5328" t="s">
        <v>19</v>
      </c>
      <c r="F5328" t="s">
        <v>61</v>
      </c>
      <c r="G5328" t="s">
        <v>21</v>
      </c>
      <c r="H5328" t="s">
        <v>16080</v>
      </c>
      <c r="I5328">
        <f>IF(OR(financial_transactions35[[#This Row],[amount]]&lt;$L$16, financial_transactions35[[#This Row],[amount]]&gt;$L$17), 1, 0)</f>
        <v>1</v>
      </c>
    </row>
    <row r="5329" spans="1:9">
      <c r="A5329" t="s">
        <v>9758</v>
      </c>
      <c r="B5329" s="3">
        <v>45503</v>
      </c>
      <c r="C5329" t="s">
        <v>9759</v>
      </c>
      <c r="D5329">
        <v>957.33</v>
      </c>
      <c r="E5329" t="s">
        <v>25</v>
      </c>
      <c r="F5329" t="s">
        <v>26</v>
      </c>
      <c r="G5329" t="s">
        <v>21</v>
      </c>
      <c r="H5329" t="s">
        <v>57</v>
      </c>
      <c r="I5329">
        <f>IF(OR(financial_transactions35[[#This Row],[amount]]&lt;$L$16, financial_transactions35[[#This Row],[amount]]&gt;$L$17), 1, 0)</f>
        <v>1</v>
      </c>
    </row>
    <row r="5330" spans="1:9">
      <c r="A5330" t="s">
        <v>9760</v>
      </c>
      <c r="B5330" s="3">
        <v>45503</v>
      </c>
      <c r="C5330" t="s">
        <v>7852</v>
      </c>
      <c r="D5330">
        <v>1634.51</v>
      </c>
      <c r="E5330" t="s">
        <v>47</v>
      </c>
      <c r="F5330" t="s">
        <v>32</v>
      </c>
      <c r="G5330" t="s">
        <v>39</v>
      </c>
      <c r="H5330" t="s">
        <v>53</v>
      </c>
      <c r="I5330">
        <f>IF(OR(financial_transactions35[[#This Row],[amount]]&lt;$L$16, financial_transactions35[[#This Row],[amount]]&gt;$L$17), 1, 0)</f>
        <v>1</v>
      </c>
    </row>
    <row r="5331" spans="1:9">
      <c r="A5331" t="s">
        <v>9761</v>
      </c>
      <c r="B5331" s="3">
        <v>45503</v>
      </c>
      <c r="C5331" t="s">
        <v>9762</v>
      </c>
      <c r="D5331">
        <v>681.55</v>
      </c>
      <c r="E5331" t="s">
        <v>64</v>
      </c>
      <c r="F5331" t="s">
        <v>26</v>
      </c>
      <c r="G5331" t="s">
        <v>27</v>
      </c>
      <c r="H5331" t="s">
        <v>57</v>
      </c>
      <c r="I5331">
        <f>IF(OR(financial_transactions35[[#This Row],[amount]]&lt;$L$16, financial_transactions35[[#This Row],[amount]]&gt;$L$17), 1, 0)</f>
        <v>1</v>
      </c>
    </row>
    <row r="5332" spans="1:9">
      <c r="A5332" t="s">
        <v>9763</v>
      </c>
      <c r="B5332" s="3">
        <v>45503</v>
      </c>
      <c r="C5332" t="s">
        <v>9764</v>
      </c>
      <c r="D5332">
        <v>695.21</v>
      </c>
      <c r="E5332" t="s">
        <v>25</v>
      </c>
      <c r="F5332" t="s">
        <v>26</v>
      </c>
      <c r="G5332" t="s">
        <v>27</v>
      </c>
      <c r="H5332" t="s">
        <v>44</v>
      </c>
      <c r="I5332">
        <f>IF(OR(financial_transactions35[[#This Row],[amount]]&lt;$L$16, financial_transactions35[[#This Row],[amount]]&gt;$L$17), 1, 0)</f>
        <v>1</v>
      </c>
    </row>
    <row r="5333" spans="1:9">
      <c r="A5333" t="s">
        <v>9765</v>
      </c>
      <c r="B5333" s="3">
        <v>45503</v>
      </c>
      <c r="C5333" t="s">
        <v>9766</v>
      </c>
      <c r="D5333">
        <v>351.78</v>
      </c>
      <c r="E5333" t="s">
        <v>16079</v>
      </c>
      <c r="F5333" t="s">
        <v>61</v>
      </c>
      <c r="G5333" t="s">
        <v>48</v>
      </c>
      <c r="H5333" t="s">
        <v>176</v>
      </c>
      <c r="I5333">
        <f>IF(OR(financial_transactions35[[#This Row],[amount]]&lt;$L$16, financial_transactions35[[#This Row],[amount]]&gt;$L$17), 1, 0)</f>
        <v>1</v>
      </c>
    </row>
    <row r="5334" spans="1:9">
      <c r="A5334" t="s">
        <v>9767</v>
      </c>
      <c r="B5334" s="3">
        <v>45503</v>
      </c>
      <c r="C5334" t="s">
        <v>9768</v>
      </c>
      <c r="D5334">
        <v>821.24</v>
      </c>
      <c r="E5334" t="s">
        <v>122</v>
      </c>
      <c r="F5334" t="s">
        <v>32</v>
      </c>
      <c r="G5334" t="s">
        <v>48</v>
      </c>
      <c r="H5334" t="s">
        <v>44</v>
      </c>
      <c r="I5334">
        <f>IF(OR(financial_transactions35[[#This Row],[amount]]&lt;$L$16, financial_transactions35[[#This Row],[amount]]&gt;$L$17), 1, 0)</f>
        <v>1</v>
      </c>
    </row>
    <row r="5335" spans="1:9">
      <c r="A5335" t="s">
        <v>9770</v>
      </c>
      <c r="B5335" s="3">
        <v>45503</v>
      </c>
      <c r="C5335" t="s">
        <v>9771</v>
      </c>
      <c r="D5335">
        <v>154.9</v>
      </c>
      <c r="E5335" t="s">
        <v>64</v>
      </c>
      <c r="F5335" t="s">
        <v>32</v>
      </c>
      <c r="G5335" t="s">
        <v>39</v>
      </c>
      <c r="H5335" t="s">
        <v>44</v>
      </c>
      <c r="I5335">
        <f>IF(OR(financial_transactions35[[#This Row],[amount]]&lt;$L$16, financial_transactions35[[#This Row],[amount]]&gt;$L$17), 1, 0)</f>
        <v>1</v>
      </c>
    </row>
    <row r="5336" spans="1:9">
      <c r="A5336" t="s">
        <v>9772</v>
      </c>
      <c r="B5336" s="3">
        <v>45504</v>
      </c>
      <c r="C5336" t="s">
        <v>9773</v>
      </c>
      <c r="D5336">
        <v>381.66</v>
      </c>
      <c r="E5336" t="s">
        <v>122</v>
      </c>
      <c r="F5336" t="s">
        <v>32</v>
      </c>
      <c r="G5336" t="s">
        <v>21</v>
      </c>
      <c r="H5336" t="s">
        <v>57</v>
      </c>
      <c r="I5336">
        <f>IF(OR(financial_transactions35[[#This Row],[amount]]&lt;$L$16, financial_transactions35[[#This Row],[amount]]&gt;$L$17), 1, 0)</f>
        <v>1</v>
      </c>
    </row>
    <row r="5337" spans="1:9">
      <c r="A5337" t="s">
        <v>9774</v>
      </c>
      <c r="B5337" s="3">
        <v>45504</v>
      </c>
      <c r="C5337" t="s">
        <v>3963</v>
      </c>
      <c r="D5337">
        <v>1650.97</v>
      </c>
      <c r="E5337" t="s">
        <v>67</v>
      </c>
      <c r="F5337" t="s">
        <v>20</v>
      </c>
      <c r="G5337" t="s">
        <v>39</v>
      </c>
      <c r="H5337" t="s">
        <v>16080</v>
      </c>
      <c r="I5337">
        <f>IF(OR(financial_transactions35[[#This Row],[amount]]&lt;$L$16, financial_transactions35[[#This Row],[amount]]&gt;$L$17), 1, 0)</f>
        <v>1</v>
      </c>
    </row>
    <row r="5338" spans="1:9">
      <c r="A5338" t="s">
        <v>9775</v>
      </c>
      <c r="B5338" s="3">
        <v>45504</v>
      </c>
      <c r="C5338" t="s">
        <v>7794</v>
      </c>
      <c r="D5338">
        <v>1081.3399999999999</v>
      </c>
      <c r="E5338" t="s">
        <v>19</v>
      </c>
      <c r="F5338" t="s">
        <v>26</v>
      </c>
      <c r="G5338" t="s">
        <v>48</v>
      </c>
      <c r="H5338" t="s">
        <v>94</v>
      </c>
      <c r="I5338">
        <f>IF(OR(financial_transactions35[[#This Row],[amount]]&lt;$L$16, financial_transactions35[[#This Row],[amount]]&gt;$L$17), 1, 0)</f>
        <v>1</v>
      </c>
    </row>
    <row r="5339" spans="1:9">
      <c r="A5339" t="s">
        <v>9776</v>
      </c>
      <c r="B5339" s="3">
        <v>45504</v>
      </c>
      <c r="C5339" t="s">
        <v>9777</v>
      </c>
      <c r="D5339">
        <v>1408.73</v>
      </c>
      <c r="E5339" t="s">
        <v>19</v>
      </c>
      <c r="F5339" t="s">
        <v>61</v>
      </c>
      <c r="G5339" t="s">
        <v>39</v>
      </c>
      <c r="H5339" t="s">
        <v>22</v>
      </c>
      <c r="I5339">
        <f>IF(OR(financial_transactions35[[#This Row],[amount]]&lt;$L$16, financial_transactions35[[#This Row],[amount]]&gt;$L$17), 1, 0)</f>
        <v>1</v>
      </c>
    </row>
    <row r="5340" spans="1:9">
      <c r="A5340" t="s">
        <v>9778</v>
      </c>
      <c r="B5340" s="3">
        <v>45504</v>
      </c>
      <c r="C5340" t="s">
        <v>9779</v>
      </c>
      <c r="D5340">
        <v>1164.8499999999999</v>
      </c>
      <c r="E5340" t="s">
        <v>52</v>
      </c>
      <c r="F5340" t="s">
        <v>61</v>
      </c>
      <c r="G5340" t="s">
        <v>27</v>
      </c>
      <c r="H5340" t="s">
        <v>94</v>
      </c>
      <c r="I5340">
        <f>IF(OR(financial_transactions35[[#This Row],[amount]]&lt;$L$16, financial_transactions35[[#This Row],[amount]]&gt;$L$17), 1, 0)</f>
        <v>1</v>
      </c>
    </row>
    <row r="5341" spans="1:9">
      <c r="A5341" t="s">
        <v>9780</v>
      </c>
      <c r="B5341" s="3">
        <v>45504</v>
      </c>
      <c r="C5341" t="s">
        <v>9781</v>
      </c>
      <c r="D5341">
        <v>443.16</v>
      </c>
      <c r="E5341" t="s">
        <v>25</v>
      </c>
      <c r="F5341" t="s">
        <v>26</v>
      </c>
      <c r="G5341" t="s">
        <v>27</v>
      </c>
      <c r="H5341" t="s">
        <v>40</v>
      </c>
      <c r="I5341">
        <f>IF(OR(financial_transactions35[[#This Row],[amount]]&lt;$L$16, financial_transactions35[[#This Row],[amount]]&gt;$L$17), 1, 0)</f>
        <v>1</v>
      </c>
    </row>
    <row r="5342" spans="1:9">
      <c r="A5342" t="s">
        <v>9782</v>
      </c>
      <c r="B5342" s="3">
        <v>45504</v>
      </c>
      <c r="C5342" t="s">
        <v>9783</v>
      </c>
      <c r="D5342">
        <v>209.95</v>
      </c>
      <c r="E5342" t="s">
        <v>52</v>
      </c>
      <c r="F5342" t="s">
        <v>61</v>
      </c>
      <c r="G5342" t="s">
        <v>21</v>
      </c>
      <c r="H5342" t="s">
        <v>94</v>
      </c>
      <c r="I5342">
        <f>IF(OR(financial_transactions35[[#This Row],[amount]]&lt;$L$16, financial_transactions35[[#This Row],[amount]]&gt;$L$17), 1, 0)</f>
        <v>1</v>
      </c>
    </row>
    <row r="5343" spans="1:9">
      <c r="A5343" t="s">
        <v>9784</v>
      </c>
      <c r="B5343" s="3">
        <v>45504</v>
      </c>
      <c r="C5343" t="s">
        <v>9785</v>
      </c>
      <c r="D5343">
        <v>1287.9000000000001</v>
      </c>
      <c r="E5343" t="s">
        <v>122</v>
      </c>
      <c r="F5343" t="s">
        <v>32</v>
      </c>
      <c r="G5343" t="s">
        <v>48</v>
      </c>
      <c r="H5343" t="s">
        <v>123</v>
      </c>
      <c r="I5343">
        <f>IF(OR(financial_transactions35[[#This Row],[amount]]&lt;$L$16, financial_transactions35[[#This Row],[amount]]&gt;$L$17), 1, 0)</f>
        <v>1</v>
      </c>
    </row>
    <row r="5344" spans="1:9">
      <c r="A5344" t="s">
        <v>9786</v>
      </c>
      <c r="B5344" s="3">
        <v>45504</v>
      </c>
      <c r="C5344" t="s">
        <v>6821</v>
      </c>
      <c r="D5344">
        <v>244.08</v>
      </c>
      <c r="E5344" t="s">
        <v>19</v>
      </c>
      <c r="F5344" t="s">
        <v>32</v>
      </c>
      <c r="G5344" t="s">
        <v>48</v>
      </c>
      <c r="H5344" t="s">
        <v>36</v>
      </c>
      <c r="I5344">
        <f>IF(OR(financial_transactions35[[#This Row],[amount]]&lt;$L$16, financial_transactions35[[#This Row],[amount]]&gt;$L$17), 1, 0)</f>
        <v>1</v>
      </c>
    </row>
    <row r="5345" spans="1:9">
      <c r="A5345" t="s">
        <v>9787</v>
      </c>
      <c r="B5345" s="3">
        <v>45504</v>
      </c>
      <c r="C5345" t="s">
        <v>9788</v>
      </c>
      <c r="D5345">
        <v>10387.39</v>
      </c>
      <c r="E5345" t="s">
        <v>19</v>
      </c>
      <c r="F5345" t="s">
        <v>20</v>
      </c>
      <c r="G5345" t="s">
        <v>27</v>
      </c>
      <c r="H5345" t="s">
        <v>87</v>
      </c>
      <c r="I5345">
        <f>IF(OR(financial_transactions35[[#This Row],[amount]]&lt;$L$16, financial_transactions35[[#This Row],[amount]]&gt;$L$17), 1, 0)</f>
        <v>1</v>
      </c>
    </row>
    <row r="5346" spans="1:9">
      <c r="A5346" t="s">
        <v>9789</v>
      </c>
      <c r="B5346" s="3">
        <v>45504</v>
      </c>
      <c r="C5346" t="s">
        <v>9790</v>
      </c>
      <c r="D5346">
        <v>1696.07</v>
      </c>
      <c r="E5346" t="s">
        <v>122</v>
      </c>
      <c r="F5346" t="s">
        <v>32</v>
      </c>
      <c r="G5346" t="s">
        <v>39</v>
      </c>
      <c r="H5346" t="s">
        <v>94</v>
      </c>
      <c r="I5346">
        <f>IF(OR(financial_transactions35[[#This Row],[amount]]&lt;$L$16, financial_transactions35[[#This Row],[amount]]&gt;$L$17), 1, 0)</f>
        <v>1</v>
      </c>
    </row>
    <row r="5347" spans="1:9">
      <c r="A5347" t="s">
        <v>9791</v>
      </c>
      <c r="B5347" s="3">
        <v>45504</v>
      </c>
      <c r="C5347" t="s">
        <v>9792</v>
      </c>
      <c r="D5347">
        <v>1500.33</v>
      </c>
      <c r="E5347" t="s">
        <v>47</v>
      </c>
      <c r="F5347" t="s">
        <v>61</v>
      </c>
      <c r="G5347" t="s">
        <v>21</v>
      </c>
      <c r="H5347" t="s">
        <v>109</v>
      </c>
      <c r="I5347">
        <f>IF(OR(financial_transactions35[[#This Row],[amount]]&lt;$L$16, financial_transactions35[[#This Row],[amount]]&gt;$L$17), 1, 0)</f>
        <v>1</v>
      </c>
    </row>
    <row r="5348" spans="1:9">
      <c r="A5348" t="s">
        <v>9793</v>
      </c>
      <c r="B5348" s="3">
        <v>45504</v>
      </c>
      <c r="C5348" t="s">
        <v>9794</v>
      </c>
      <c r="D5348">
        <v>845.78</v>
      </c>
      <c r="E5348" t="s">
        <v>67</v>
      </c>
      <c r="F5348" t="s">
        <v>20</v>
      </c>
      <c r="G5348" t="s">
        <v>48</v>
      </c>
      <c r="H5348" t="s">
        <v>44</v>
      </c>
      <c r="I5348">
        <f>IF(OR(financial_transactions35[[#This Row],[amount]]&lt;$L$16, financial_transactions35[[#This Row],[amount]]&gt;$L$17), 1, 0)</f>
        <v>1</v>
      </c>
    </row>
    <row r="5349" spans="1:9">
      <c r="A5349" t="s">
        <v>9795</v>
      </c>
      <c r="B5349" s="3">
        <v>45504</v>
      </c>
      <c r="C5349" t="s">
        <v>9796</v>
      </c>
      <c r="D5349">
        <v>1681.22</v>
      </c>
      <c r="E5349" t="s">
        <v>67</v>
      </c>
      <c r="F5349" t="s">
        <v>26</v>
      </c>
      <c r="G5349" t="s">
        <v>27</v>
      </c>
      <c r="H5349" t="s">
        <v>16080</v>
      </c>
      <c r="I5349">
        <f>IF(OR(financial_transactions35[[#This Row],[amount]]&lt;$L$16, financial_transactions35[[#This Row],[amount]]&gt;$L$17), 1, 0)</f>
        <v>1</v>
      </c>
    </row>
    <row r="5350" spans="1:9">
      <c r="A5350" t="s">
        <v>9797</v>
      </c>
      <c r="B5350" s="3">
        <v>45504</v>
      </c>
      <c r="C5350" t="s">
        <v>9798</v>
      </c>
      <c r="D5350">
        <v>1536.98</v>
      </c>
      <c r="E5350" t="s">
        <v>70</v>
      </c>
      <c r="F5350" t="s">
        <v>32</v>
      </c>
      <c r="G5350" t="s">
        <v>39</v>
      </c>
      <c r="H5350" t="s">
        <v>75</v>
      </c>
      <c r="I5350">
        <f>IF(OR(financial_transactions35[[#This Row],[amount]]&lt;$L$16, financial_transactions35[[#This Row],[amount]]&gt;$L$17), 1, 0)</f>
        <v>1</v>
      </c>
    </row>
    <row r="5351" spans="1:9">
      <c r="A5351" t="s">
        <v>9799</v>
      </c>
      <c r="B5351" s="3">
        <v>45504</v>
      </c>
      <c r="C5351" t="s">
        <v>9800</v>
      </c>
      <c r="D5351">
        <v>121.38</v>
      </c>
      <c r="E5351" t="s">
        <v>16079</v>
      </c>
      <c r="F5351" t="s">
        <v>61</v>
      </c>
      <c r="G5351" t="s">
        <v>39</v>
      </c>
      <c r="H5351" t="s">
        <v>36</v>
      </c>
      <c r="I5351">
        <f>IF(OR(financial_transactions35[[#This Row],[amount]]&lt;$L$16, financial_transactions35[[#This Row],[amount]]&gt;$L$17), 1, 0)</f>
        <v>1</v>
      </c>
    </row>
    <row r="5352" spans="1:9">
      <c r="A5352" t="s">
        <v>9801</v>
      </c>
      <c r="B5352" s="3">
        <v>45504</v>
      </c>
      <c r="C5352" t="s">
        <v>9802</v>
      </c>
      <c r="D5352">
        <v>412.54</v>
      </c>
      <c r="E5352" t="s">
        <v>67</v>
      </c>
      <c r="F5352" t="s">
        <v>32</v>
      </c>
      <c r="G5352" t="s">
        <v>21</v>
      </c>
      <c r="H5352" t="s">
        <v>87</v>
      </c>
      <c r="I5352">
        <f>IF(OR(financial_transactions35[[#This Row],[amount]]&lt;$L$16, financial_transactions35[[#This Row],[amount]]&gt;$L$17), 1, 0)</f>
        <v>1</v>
      </c>
    </row>
    <row r="5353" spans="1:9">
      <c r="A5353" t="s">
        <v>9803</v>
      </c>
      <c r="B5353" s="3">
        <v>45504</v>
      </c>
      <c r="C5353" t="s">
        <v>9804</v>
      </c>
      <c r="D5353">
        <v>1580.82</v>
      </c>
      <c r="E5353" t="s">
        <v>31</v>
      </c>
      <c r="F5353" t="s">
        <v>32</v>
      </c>
      <c r="G5353" t="s">
        <v>39</v>
      </c>
      <c r="H5353" t="s">
        <v>49</v>
      </c>
      <c r="I5353">
        <f>IF(OR(financial_transactions35[[#This Row],[amount]]&lt;$L$16, financial_transactions35[[#This Row],[amount]]&gt;$L$17), 1, 0)</f>
        <v>1</v>
      </c>
    </row>
    <row r="5354" spans="1:9">
      <c r="A5354" t="s">
        <v>9805</v>
      </c>
      <c r="B5354" s="3">
        <v>45504</v>
      </c>
      <c r="C5354" t="s">
        <v>9806</v>
      </c>
      <c r="D5354">
        <v>1674.77</v>
      </c>
      <c r="E5354" t="s">
        <v>52</v>
      </c>
      <c r="F5354" t="s">
        <v>20</v>
      </c>
      <c r="G5354" t="s">
        <v>48</v>
      </c>
      <c r="H5354" t="s">
        <v>87</v>
      </c>
      <c r="I5354">
        <f>IF(OR(financial_transactions35[[#This Row],[amount]]&lt;$L$16, financial_transactions35[[#This Row],[amount]]&gt;$L$17), 1, 0)</f>
        <v>1</v>
      </c>
    </row>
    <row r="5355" spans="1:9">
      <c r="A5355" t="s">
        <v>9807</v>
      </c>
      <c r="B5355" s="3">
        <v>45504</v>
      </c>
      <c r="C5355" t="s">
        <v>9808</v>
      </c>
      <c r="D5355">
        <v>1805.29</v>
      </c>
      <c r="E5355" t="s">
        <v>67</v>
      </c>
      <c r="F5355" t="s">
        <v>20</v>
      </c>
      <c r="G5355" t="s">
        <v>27</v>
      </c>
      <c r="H5355" t="s">
        <v>176</v>
      </c>
      <c r="I5355">
        <f>IF(OR(financial_transactions35[[#This Row],[amount]]&lt;$L$16, financial_transactions35[[#This Row],[amount]]&gt;$L$17), 1, 0)</f>
        <v>1</v>
      </c>
    </row>
    <row r="5356" spans="1:9">
      <c r="A5356" t="s">
        <v>9809</v>
      </c>
      <c r="B5356" s="3">
        <v>45504</v>
      </c>
      <c r="C5356" t="s">
        <v>5276</v>
      </c>
      <c r="D5356">
        <v>998.53</v>
      </c>
      <c r="E5356" t="s">
        <v>25</v>
      </c>
      <c r="F5356" t="s">
        <v>61</v>
      </c>
      <c r="G5356" t="s">
        <v>27</v>
      </c>
      <c r="H5356" t="s">
        <v>176</v>
      </c>
      <c r="I5356">
        <f>IF(OR(financial_transactions35[[#This Row],[amount]]&lt;$L$16, financial_transactions35[[#This Row],[amount]]&gt;$L$17), 1, 0)</f>
        <v>1</v>
      </c>
    </row>
    <row r="5357" spans="1:9">
      <c r="A5357" t="s">
        <v>9810</v>
      </c>
      <c r="B5357" s="3">
        <v>45504</v>
      </c>
      <c r="C5357" t="s">
        <v>9811</v>
      </c>
      <c r="D5357">
        <v>1570.29</v>
      </c>
      <c r="E5357" t="s">
        <v>70</v>
      </c>
      <c r="F5357" t="s">
        <v>20</v>
      </c>
      <c r="G5357" t="s">
        <v>48</v>
      </c>
      <c r="H5357" t="s">
        <v>75</v>
      </c>
      <c r="I5357">
        <f>IF(OR(financial_transactions35[[#This Row],[amount]]&lt;$L$16, financial_transactions35[[#This Row],[amount]]&gt;$L$17), 1, 0)</f>
        <v>1</v>
      </c>
    </row>
    <row r="5358" spans="1:9">
      <c r="A5358" t="s">
        <v>9812</v>
      </c>
      <c r="B5358" s="3">
        <v>45504</v>
      </c>
      <c r="C5358" t="s">
        <v>9813</v>
      </c>
      <c r="D5358">
        <v>144.6</v>
      </c>
      <c r="E5358" t="s">
        <v>47</v>
      </c>
      <c r="F5358" t="s">
        <v>26</v>
      </c>
      <c r="G5358" t="s">
        <v>27</v>
      </c>
      <c r="H5358" t="s">
        <v>22</v>
      </c>
      <c r="I5358">
        <f>IF(OR(financial_transactions35[[#This Row],[amount]]&lt;$L$16, financial_transactions35[[#This Row],[amount]]&gt;$L$17), 1, 0)</f>
        <v>1</v>
      </c>
    </row>
    <row r="5359" spans="1:9">
      <c r="A5359" t="s">
        <v>9814</v>
      </c>
      <c r="B5359" s="3">
        <v>45504</v>
      </c>
      <c r="C5359" t="s">
        <v>1250</v>
      </c>
      <c r="D5359">
        <v>1644.01</v>
      </c>
      <c r="E5359" t="s">
        <v>64</v>
      </c>
      <c r="F5359" t="s">
        <v>32</v>
      </c>
      <c r="G5359" t="s">
        <v>48</v>
      </c>
      <c r="H5359" t="s">
        <v>123</v>
      </c>
      <c r="I5359">
        <f>IF(OR(financial_transactions35[[#This Row],[amount]]&lt;$L$16, financial_transactions35[[#This Row],[amount]]&gt;$L$17), 1, 0)</f>
        <v>1</v>
      </c>
    </row>
    <row r="5360" spans="1:9">
      <c r="A5360" t="s">
        <v>9815</v>
      </c>
      <c r="B5360" s="3">
        <v>45504</v>
      </c>
      <c r="C5360" t="s">
        <v>7326</v>
      </c>
      <c r="D5360">
        <v>85.2</v>
      </c>
      <c r="E5360" t="s">
        <v>16110</v>
      </c>
      <c r="F5360" t="s">
        <v>26</v>
      </c>
      <c r="G5360" t="s">
        <v>39</v>
      </c>
      <c r="H5360" t="s">
        <v>109</v>
      </c>
      <c r="I5360">
        <f>IF(OR(financial_transactions35[[#This Row],[amount]]&lt;$L$16, financial_transactions35[[#This Row],[amount]]&gt;$L$17), 1, 0)</f>
        <v>1</v>
      </c>
    </row>
    <row r="5361" spans="1:9">
      <c r="A5361" t="s">
        <v>9816</v>
      </c>
      <c r="B5361" s="3">
        <v>45504</v>
      </c>
      <c r="C5361" t="s">
        <v>8763</v>
      </c>
      <c r="D5361">
        <v>1206.55</v>
      </c>
      <c r="E5361" t="s">
        <v>19</v>
      </c>
      <c r="F5361" t="s">
        <v>32</v>
      </c>
      <c r="G5361" t="s">
        <v>21</v>
      </c>
      <c r="H5361" t="s">
        <v>87</v>
      </c>
      <c r="I5361">
        <f>IF(OR(financial_transactions35[[#This Row],[amount]]&lt;$L$16, financial_transactions35[[#This Row],[amount]]&gt;$L$17), 1, 0)</f>
        <v>1</v>
      </c>
    </row>
    <row r="5362" spans="1:9">
      <c r="A5362" t="s">
        <v>9817</v>
      </c>
      <c r="B5362" s="3">
        <v>45504</v>
      </c>
      <c r="C5362" t="s">
        <v>9818</v>
      </c>
      <c r="D5362">
        <v>116.92</v>
      </c>
      <c r="E5362" t="s">
        <v>122</v>
      </c>
      <c r="F5362" t="s">
        <v>26</v>
      </c>
      <c r="G5362" t="s">
        <v>39</v>
      </c>
      <c r="H5362" t="s">
        <v>16080</v>
      </c>
      <c r="I5362">
        <f>IF(OR(financial_transactions35[[#This Row],[amount]]&lt;$L$16, financial_transactions35[[#This Row],[amount]]&gt;$L$17), 1, 0)</f>
        <v>1</v>
      </c>
    </row>
    <row r="5363" spans="1:9">
      <c r="A5363" t="s">
        <v>9819</v>
      </c>
      <c r="B5363" s="3">
        <v>45504</v>
      </c>
      <c r="C5363" t="s">
        <v>9820</v>
      </c>
      <c r="D5363">
        <v>16923.25</v>
      </c>
      <c r="E5363" t="s">
        <v>25</v>
      </c>
      <c r="F5363" t="s">
        <v>61</v>
      </c>
      <c r="G5363" t="s">
        <v>21</v>
      </c>
      <c r="H5363" t="s">
        <v>123</v>
      </c>
      <c r="I5363">
        <f>IF(OR(financial_transactions35[[#This Row],[amount]]&lt;$L$16, financial_transactions35[[#This Row],[amount]]&gt;$L$17), 1, 0)</f>
        <v>1</v>
      </c>
    </row>
    <row r="5364" spans="1:9">
      <c r="A5364" t="s">
        <v>9821</v>
      </c>
      <c r="B5364" s="3">
        <v>45505</v>
      </c>
      <c r="C5364" t="s">
        <v>9822</v>
      </c>
      <c r="D5364">
        <v>1788.75</v>
      </c>
      <c r="E5364" t="s">
        <v>47</v>
      </c>
      <c r="F5364" t="s">
        <v>20</v>
      </c>
      <c r="G5364" t="s">
        <v>39</v>
      </c>
      <c r="H5364" t="s">
        <v>49</v>
      </c>
      <c r="I5364">
        <f>IF(OR(financial_transactions35[[#This Row],[amount]]&lt;$L$16, financial_transactions35[[#This Row],[amount]]&gt;$L$17), 1, 0)</f>
        <v>1</v>
      </c>
    </row>
    <row r="5365" spans="1:9">
      <c r="A5365" t="s">
        <v>9823</v>
      </c>
      <c r="B5365" s="3">
        <v>45505</v>
      </c>
      <c r="C5365" t="s">
        <v>7751</v>
      </c>
      <c r="D5365">
        <v>1543.36</v>
      </c>
      <c r="E5365" t="s">
        <v>25</v>
      </c>
      <c r="F5365" t="s">
        <v>20</v>
      </c>
      <c r="G5365" t="s">
        <v>21</v>
      </c>
      <c r="H5365" t="s">
        <v>22</v>
      </c>
      <c r="I5365">
        <f>IF(OR(financial_transactions35[[#This Row],[amount]]&lt;$L$16, financial_transactions35[[#This Row],[amount]]&gt;$L$17), 1, 0)</f>
        <v>1</v>
      </c>
    </row>
    <row r="5366" spans="1:9">
      <c r="A5366" t="s">
        <v>9824</v>
      </c>
      <c r="B5366" s="3">
        <v>45505</v>
      </c>
      <c r="C5366" t="s">
        <v>9825</v>
      </c>
      <c r="D5366">
        <v>737.85</v>
      </c>
      <c r="E5366" t="s">
        <v>31</v>
      </c>
      <c r="F5366" t="s">
        <v>32</v>
      </c>
      <c r="G5366" t="s">
        <v>39</v>
      </c>
      <c r="H5366" t="s">
        <v>123</v>
      </c>
      <c r="I5366">
        <f>IF(OR(financial_transactions35[[#This Row],[amount]]&lt;$L$16, financial_transactions35[[#This Row],[amount]]&gt;$L$17), 1, 0)</f>
        <v>1</v>
      </c>
    </row>
    <row r="5367" spans="1:9">
      <c r="A5367" t="s">
        <v>9826</v>
      </c>
      <c r="B5367" s="3">
        <v>45505</v>
      </c>
      <c r="C5367" t="s">
        <v>1549</v>
      </c>
      <c r="D5367">
        <v>308.95</v>
      </c>
      <c r="E5367" t="s">
        <v>70</v>
      </c>
      <c r="F5367" t="s">
        <v>26</v>
      </c>
      <c r="G5367" t="s">
        <v>48</v>
      </c>
      <c r="H5367" t="s">
        <v>123</v>
      </c>
      <c r="I5367">
        <f>IF(OR(financial_transactions35[[#This Row],[amount]]&lt;$L$16, financial_transactions35[[#This Row],[amount]]&gt;$L$17), 1, 0)</f>
        <v>1</v>
      </c>
    </row>
    <row r="5368" spans="1:9">
      <c r="A5368" t="s">
        <v>9827</v>
      </c>
      <c r="B5368" s="3">
        <v>45505</v>
      </c>
      <c r="C5368" t="s">
        <v>3222</v>
      </c>
      <c r="D5368">
        <v>875.98</v>
      </c>
      <c r="E5368" t="s">
        <v>16079</v>
      </c>
      <c r="F5368" t="s">
        <v>26</v>
      </c>
      <c r="G5368" t="s">
        <v>48</v>
      </c>
      <c r="H5368" t="s">
        <v>40</v>
      </c>
      <c r="I5368">
        <f>IF(OR(financial_transactions35[[#This Row],[amount]]&lt;$L$16, financial_transactions35[[#This Row],[amount]]&gt;$L$17), 1, 0)</f>
        <v>1</v>
      </c>
    </row>
    <row r="5369" spans="1:9">
      <c r="A5369" t="s">
        <v>9828</v>
      </c>
      <c r="B5369" s="3">
        <v>45505</v>
      </c>
      <c r="C5369" t="s">
        <v>607</v>
      </c>
      <c r="D5369">
        <v>1031.28</v>
      </c>
      <c r="E5369" t="s">
        <v>122</v>
      </c>
      <c r="F5369" t="s">
        <v>32</v>
      </c>
      <c r="G5369" t="s">
        <v>27</v>
      </c>
      <c r="H5369" t="s">
        <v>22</v>
      </c>
      <c r="I5369">
        <f>IF(OR(financial_transactions35[[#This Row],[amount]]&lt;$L$16, financial_transactions35[[#This Row],[amount]]&gt;$L$17), 1, 0)</f>
        <v>1</v>
      </c>
    </row>
    <row r="5370" spans="1:9">
      <c r="A5370" t="s">
        <v>9829</v>
      </c>
      <c r="B5370" s="3">
        <v>45505</v>
      </c>
      <c r="C5370" t="s">
        <v>7885</v>
      </c>
      <c r="D5370">
        <v>1930.65</v>
      </c>
      <c r="E5370" t="s">
        <v>31</v>
      </c>
      <c r="F5370" t="s">
        <v>26</v>
      </c>
      <c r="G5370" t="s">
        <v>21</v>
      </c>
      <c r="H5370" t="s">
        <v>123</v>
      </c>
      <c r="I5370">
        <f>IF(OR(financial_transactions35[[#This Row],[amount]]&lt;$L$16, financial_transactions35[[#This Row],[amount]]&gt;$L$17), 1, 0)</f>
        <v>1</v>
      </c>
    </row>
    <row r="5371" spans="1:9">
      <c r="A5371" t="s">
        <v>9830</v>
      </c>
      <c r="B5371" s="3">
        <v>45505</v>
      </c>
      <c r="C5371" t="s">
        <v>6665</v>
      </c>
      <c r="D5371">
        <v>1853.5</v>
      </c>
      <c r="E5371" t="s">
        <v>70</v>
      </c>
      <c r="F5371" t="s">
        <v>61</v>
      </c>
      <c r="G5371" t="s">
        <v>21</v>
      </c>
      <c r="H5371" t="s">
        <v>22</v>
      </c>
      <c r="I5371">
        <f>IF(OR(financial_transactions35[[#This Row],[amount]]&lt;$L$16, financial_transactions35[[#This Row],[amount]]&gt;$L$17), 1, 0)</f>
        <v>1</v>
      </c>
    </row>
    <row r="5372" spans="1:9">
      <c r="A5372" t="s">
        <v>9831</v>
      </c>
      <c r="B5372" s="3">
        <v>45505</v>
      </c>
      <c r="C5372" t="s">
        <v>9832</v>
      </c>
      <c r="D5372">
        <v>1783.5</v>
      </c>
      <c r="E5372" t="s">
        <v>25</v>
      </c>
      <c r="F5372" t="s">
        <v>26</v>
      </c>
      <c r="G5372" t="s">
        <v>48</v>
      </c>
      <c r="H5372" t="s">
        <v>16080</v>
      </c>
      <c r="I5372">
        <f>IF(OR(financial_transactions35[[#This Row],[amount]]&lt;$L$16, financial_transactions35[[#This Row],[amount]]&gt;$L$17), 1, 0)</f>
        <v>1</v>
      </c>
    </row>
    <row r="5373" spans="1:9">
      <c r="A5373" t="s">
        <v>9833</v>
      </c>
      <c r="B5373" s="3">
        <v>45505</v>
      </c>
      <c r="C5373" t="s">
        <v>4316</v>
      </c>
      <c r="D5373">
        <v>693.75</v>
      </c>
      <c r="E5373" t="s">
        <v>16110</v>
      </c>
      <c r="F5373" t="s">
        <v>61</v>
      </c>
      <c r="G5373" t="s">
        <v>39</v>
      </c>
      <c r="H5373" t="s">
        <v>53</v>
      </c>
      <c r="I5373">
        <f>IF(OR(financial_transactions35[[#This Row],[amount]]&lt;$L$16, financial_transactions35[[#This Row],[amount]]&gt;$L$17), 1, 0)</f>
        <v>1</v>
      </c>
    </row>
    <row r="5374" spans="1:9">
      <c r="A5374" t="s">
        <v>9834</v>
      </c>
      <c r="B5374" s="3">
        <v>45505</v>
      </c>
      <c r="C5374" t="s">
        <v>9835</v>
      </c>
      <c r="D5374">
        <v>838.07</v>
      </c>
      <c r="E5374" t="s">
        <v>67</v>
      </c>
      <c r="F5374" t="s">
        <v>20</v>
      </c>
      <c r="G5374" t="s">
        <v>21</v>
      </c>
      <c r="H5374" t="s">
        <v>33</v>
      </c>
      <c r="I5374">
        <f>IF(OR(financial_transactions35[[#This Row],[amount]]&lt;$L$16, financial_transactions35[[#This Row],[amount]]&gt;$L$17), 1, 0)</f>
        <v>1</v>
      </c>
    </row>
    <row r="5375" spans="1:9">
      <c r="A5375" t="s">
        <v>9836</v>
      </c>
      <c r="B5375" s="3">
        <v>45505</v>
      </c>
      <c r="C5375" t="s">
        <v>9837</v>
      </c>
      <c r="D5375">
        <v>57.85</v>
      </c>
      <c r="E5375" t="s">
        <v>25</v>
      </c>
      <c r="F5375" t="s">
        <v>20</v>
      </c>
      <c r="G5375" t="s">
        <v>48</v>
      </c>
      <c r="H5375" t="s">
        <v>22</v>
      </c>
      <c r="I5375">
        <f>IF(OR(financial_transactions35[[#This Row],[amount]]&lt;$L$16, financial_transactions35[[#This Row],[amount]]&gt;$L$17), 1, 0)</f>
        <v>1</v>
      </c>
    </row>
    <row r="5376" spans="1:9">
      <c r="A5376" t="s">
        <v>9838</v>
      </c>
      <c r="B5376" s="3">
        <v>45505</v>
      </c>
      <c r="C5376" t="s">
        <v>9839</v>
      </c>
      <c r="D5376">
        <v>826.96</v>
      </c>
      <c r="E5376" t="s">
        <v>16110</v>
      </c>
      <c r="F5376" t="s">
        <v>20</v>
      </c>
      <c r="G5376" t="s">
        <v>27</v>
      </c>
      <c r="H5376" t="s">
        <v>75</v>
      </c>
      <c r="I5376">
        <f>IF(OR(financial_transactions35[[#This Row],[amount]]&lt;$L$16, financial_transactions35[[#This Row],[amount]]&gt;$L$17), 1, 0)</f>
        <v>1</v>
      </c>
    </row>
    <row r="5377" spans="1:9">
      <c r="A5377" t="s">
        <v>9840</v>
      </c>
      <c r="B5377" s="3">
        <v>45505</v>
      </c>
      <c r="C5377" t="s">
        <v>9841</v>
      </c>
      <c r="D5377">
        <v>206.28</v>
      </c>
      <c r="E5377" t="s">
        <v>16079</v>
      </c>
      <c r="F5377" t="s">
        <v>61</v>
      </c>
      <c r="G5377" t="s">
        <v>27</v>
      </c>
      <c r="H5377" t="s">
        <v>109</v>
      </c>
      <c r="I5377">
        <f>IF(OR(financial_transactions35[[#This Row],[amount]]&lt;$L$16, financial_transactions35[[#This Row],[amount]]&gt;$L$17), 1, 0)</f>
        <v>1</v>
      </c>
    </row>
    <row r="5378" spans="1:9">
      <c r="A5378" t="s">
        <v>9842</v>
      </c>
      <c r="B5378" s="3">
        <v>45505</v>
      </c>
      <c r="C5378" t="s">
        <v>4418</v>
      </c>
      <c r="D5378">
        <v>1741.09</v>
      </c>
      <c r="E5378" t="s">
        <v>47</v>
      </c>
      <c r="F5378" t="s">
        <v>20</v>
      </c>
      <c r="G5378" t="s">
        <v>39</v>
      </c>
      <c r="H5378" t="s">
        <v>123</v>
      </c>
      <c r="I5378">
        <f>IF(OR(financial_transactions35[[#This Row],[amount]]&lt;$L$16, financial_transactions35[[#This Row],[amount]]&gt;$L$17), 1, 0)</f>
        <v>1</v>
      </c>
    </row>
    <row r="5379" spans="1:9">
      <c r="A5379" t="s">
        <v>9843</v>
      </c>
      <c r="B5379" s="3">
        <v>45505</v>
      </c>
      <c r="C5379" t="s">
        <v>2627</v>
      </c>
      <c r="D5379">
        <v>904.7</v>
      </c>
      <c r="E5379" t="s">
        <v>16110</v>
      </c>
      <c r="F5379" t="s">
        <v>61</v>
      </c>
      <c r="G5379" t="s">
        <v>21</v>
      </c>
      <c r="H5379" t="s">
        <v>109</v>
      </c>
      <c r="I5379">
        <f>IF(OR(financial_transactions35[[#This Row],[amount]]&lt;$L$16, financial_transactions35[[#This Row],[amount]]&gt;$L$17), 1, 0)</f>
        <v>1</v>
      </c>
    </row>
    <row r="5380" spans="1:9">
      <c r="A5380" t="s">
        <v>9846</v>
      </c>
      <c r="B5380" s="3">
        <v>45505</v>
      </c>
      <c r="C5380" t="s">
        <v>9847</v>
      </c>
      <c r="D5380">
        <v>473.44</v>
      </c>
      <c r="E5380" t="s">
        <v>31</v>
      </c>
      <c r="F5380" t="s">
        <v>20</v>
      </c>
      <c r="G5380" t="s">
        <v>21</v>
      </c>
      <c r="H5380" t="s">
        <v>94</v>
      </c>
      <c r="I5380">
        <f>IF(OR(financial_transactions35[[#This Row],[amount]]&lt;$L$16, financial_transactions35[[#This Row],[amount]]&gt;$L$17), 1, 0)</f>
        <v>1</v>
      </c>
    </row>
    <row r="5381" spans="1:9">
      <c r="A5381" t="s">
        <v>9848</v>
      </c>
      <c r="B5381" s="3">
        <v>45505</v>
      </c>
      <c r="C5381" t="s">
        <v>9849</v>
      </c>
      <c r="D5381">
        <v>1171.3</v>
      </c>
      <c r="E5381" t="s">
        <v>16110</v>
      </c>
      <c r="F5381" t="s">
        <v>61</v>
      </c>
      <c r="G5381" t="s">
        <v>21</v>
      </c>
      <c r="H5381" t="s">
        <v>109</v>
      </c>
      <c r="I5381">
        <f>IF(OR(financial_transactions35[[#This Row],[amount]]&lt;$L$16, financial_transactions35[[#This Row],[amount]]&gt;$L$17), 1, 0)</f>
        <v>1</v>
      </c>
    </row>
    <row r="5382" spans="1:9">
      <c r="A5382" t="s">
        <v>9850</v>
      </c>
      <c r="B5382" s="3">
        <v>45505</v>
      </c>
      <c r="C5382" t="s">
        <v>9851</v>
      </c>
      <c r="D5382">
        <v>689.13</v>
      </c>
      <c r="E5382" t="s">
        <v>122</v>
      </c>
      <c r="F5382" t="s">
        <v>20</v>
      </c>
      <c r="G5382" t="s">
        <v>27</v>
      </c>
      <c r="H5382" t="s">
        <v>94</v>
      </c>
      <c r="I5382">
        <f>IF(OR(financial_transactions35[[#This Row],[amount]]&lt;$L$16, financial_transactions35[[#This Row],[amount]]&gt;$L$17), 1, 0)</f>
        <v>1</v>
      </c>
    </row>
    <row r="5383" spans="1:9">
      <c r="A5383" t="s">
        <v>9852</v>
      </c>
      <c r="B5383" s="3">
        <v>45505</v>
      </c>
      <c r="C5383" t="s">
        <v>9853</v>
      </c>
      <c r="D5383">
        <v>191.74</v>
      </c>
      <c r="E5383" t="s">
        <v>47</v>
      </c>
      <c r="F5383" t="s">
        <v>32</v>
      </c>
      <c r="G5383" t="s">
        <v>27</v>
      </c>
      <c r="H5383" t="s">
        <v>44</v>
      </c>
      <c r="I5383">
        <f>IF(OR(financial_transactions35[[#This Row],[amount]]&lt;$L$16, financial_transactions35[[#This Row],[amount]]&gt;$L$17), 1, 0)</f>
        <v>1</v>
      </c>
    </row>
    <row r="5384" spans="1:9">
      <c r="A5384" t="s">
        <v>9854</v>
      </c>
      <c r="B5384" s="3">
        <v>45505</v>
      </c>
      <c r="C5384" t="s">
        <v>145</v>
      </c>
      <c r="D5384">
        <v>1038.24</v>
      </c>
      <c r="E5384" t="s">
        <v>47</v>
      </c>
      <c r="F5384" t="s">
        <v>26</v>
      </c>
      <c r="G5384" t="s">
        <v>21</v>
      </c>
      <c r="H5384" t="s">
        <v>16080</v>
      </c>
      <c r="I5384">
        <f>IF(OR(financial_transactions35[[#This Row],[amount]]&lt;$L$16, financial_transactions35[[#This Row],[amount]]&gt;$L$17), 1, 0)</f>
        <v>1</v>
      </c>
    </row>
    <row r="5385" spans="1:9">
      <c r="A5385" t="s">
        <v>9855</v>
      </c>
      <c r="B5385" s="3">
        <v>45505</v>
      </c>
      <c r="C5385" t="s">
        <v>3364</v>
      </c>
      <c r="D5385">
        <v>1283.74</v>
      </c>
      <c r="E5385" t="s">
        <v>52</v>
      </c>
      <c r="F5385" t="s">
        <v>61</v>
      </c>
      <c r="G5385" t="s">
        <v>21</v>
      </c>
      <c r="H5385" t="s">
        <v>44</v>
      </c>
      <c r="I5385">
        <f>IF(OR(financial_transactions35[[#This Row],[amount]]&lt;$L$16, financial_transactions35[[#This Row],[amount]]&gt;$L$17), 1, 0)</f>
        <v>1</v>
      </c>
    </row>
    <row r="5386" spans="1:9">
      <c r="A5386" t="s">
        <v>9856</v>
      </c>
      <c r="B5386" s="3">
        <v>45505</v>
      </c>
      <c r="C5386" t="s">
        <v>4333</v>
      </c>
      <c r="D5386">
        <v>925.66</v>
      </c>
      <c r="E5386" t="s">
        <v>52</v>
      </c>
      <c r="F5386" t="s">
        <v>61</v>
      </c>
      <c r="G5386" t="s">
        <v>39</v>
      </c>
      <c r="H5386" t="s">
        <v>49</v>
      </c>
      <c r="I5386">
        <f>IF(OR(financial_transactions35[[#This Row],[amount]]&lt;$L$16, financial_transactions35[[#This Row],[amount]]&gt;$L$17), 1, 0)</f>
        <v>1</v>
      </c>
    </row>
    <row r="5387" spans="1:9">
      <c r="A5387" t="s">
        <v>9857</v>
      </c>
      <c r="B5387" s="3">
        <v>45505</v>
      </c>
      <c r="C5387" t="s">
        <v>9858</v>
      </c>
      <c r="D5387">
        <v>1112.6099999999999</v>
      </c>
      <c r="E5387" t="s">
        <v>47</v>
      </c>
      <c r="F5387" t="s">
        <v>32</v>
      </c>
      <c r="G5387" t="s">
        <v>27</v>
      </c>
      <c r="H5387" t="s">
        <v>57</v>
      </c>
      <c r="I5387">
        <f>IF(OR(financial_transactions35[[#This Row],[amount]]&lt;$L$16, financial_transactions35[[#This Row],[amount]]&gt;$L$17), 1, 0)</f>
        <v>1</v>
      </c>
    </row>
    <row r="5388" spans="1:9">
      <c r="A5388" t="s">
        <v>9859</v>
      </c>
      <c r="B5388" s="3">
        <v>45505</v>
      </c>
      <c r="C5388" t="s">
        <v>9860</v>
      </c>
      <c r="D5388">
        <v>1664.64</v>
      </c>
      <c r="E5388" t="s">
        <v>70</v>
      </c>
      <c r="F5388" t="s">
        <v>32</v>
      </c>
      <c r="G5388" t="s">
        <v>27</v>
      </c>
      <c r="H5388" t="s">
        <v>57</v>
      </c>
      <c r="I5388">
        <f>IF(OR(financial_transactions35[[#This Row],[amount]]&lt;$L$16, financial_transactions35[[#This Row],[amount]]&gt;$L$17), 1, 0)</f>
        <v>1</v>
      </c>
    </row>
    <row r="5389" spans="1:9">
      <c r="A5389" t="s">
        <v>9861</v>
      </c>
      <c r="B5389" s="3">
        <v>45505</v>
      </c>
      <c r="C5389" t="s">
        <v>4904</v>
      </c>
      <c r="D5389">
        <v>382.77</v>
      </c>
      <c r="E5389" t="s">
        <v>70</v>
      </c>
      <c r="F5389" t="s">
        <v>61</v>
      </c>
      <c r="G5389" t="s">
        <v>39</v>
      </c>
      <c r="H5389" t="s">
        <v>109</v>
      </c>
      <c r="I5389">
        <f>IF(OR(financial_transactions35[[#This Row],[amount]]&lt;$L$16, financial_transactions35[[#This Row],[amount]]&gt;$L$17), 1, 0)</f>
        <v>1</v>
      </c>
    </row>
    <row r="5390" spans="1:9">
      <c r="A5390" t="s">
        <v>9862</v>
      </c>
      <c r="B5390" s="3">
        <v>45505</v>
      </c>
      <c r="C5390" t="s">
        <v>9863</v>
      </c>
      <c r="D5390">
        <v>1955.78</v>
      </c>
      <c r="E5390" t="s">
        <v>122</v>
      </c>
      <c r="F5390" t="s">
        <v>61</v>
      </c>
      <c r="G5390" t="s">
        <v>39</v>
      </c>
      <c r="H5390" t="s">
        <v>28</v>
      </c>
      <c r="I5390">
        <f>IF(OR(financial_transactions35[[#This Row],[amount]]&lt;$L$16, financial_transactions35[[#This Row],[amount]]&gt;$L$17), 1, 0)</f>
        <v>1</v>
      </c>
    </row>
    <row r="5391" spans="1:9">
      <c r="A5391" t="s">
        <v>9864</v>
      </c>
      <c r="B5391" s="3">
        <v>45505</v>
      </c>
      <c r="C5391" t="s">
        <v>5804</v>
      </c>
      <c r="D5391">
        <v>777.61</v>
      </c>
      <c r="E5391" t="s">
        <v>47</v>
      </c>
      <c r="F5391" t="s">
        <v>20</v>
      </c>
      <c r="G5391" t="s">
        <v>27</v>
      </c>
      <c r="H5391" t="s">
        <v>40</v>
      </c>
      <c r="I5391">
        <f>IF(OR(financial_transactions35[[#This Row],[amount]]&lt;$L$16, financial_transactions35[[#This Row],[amount]]&gt;$L$17), 1, 0)</f>
        <v>1</v>
      </c>
    </row>
    <row r="5392" spans="1:9">
      <c r="A5392" t="s">
        <v>9865</v>
      </c>
      <c r="B5392" s="3">
        <v>45505</v>
      </c>
      <c r="C5392" t="s">
        <v>5647</v>
      </c>
      <c r="D5392">
        <v>613.02</v>
      </c>
      <c r="E5392" t="s">
        <v>25</v>
      </c>
      <c r="F5392" t="s">
        <v>32</v>
      </c>
      <c r="G5392" t="s">
        <v>27</v>
      </c>
      <c r="H5392" t="s">
        <v>123</v>
      </c>
      <c r="I5392">
        <f>IF(OR(financial_transactions35[[#This Row],[amount]]&lt;$L$16, financial_transactions35[[#This Row],[amount]]&gt;$L$17), 1, 0)</f>
        <v>1</v>
      </c>
    </row>
    <row r="5393" spans="1:9">
      <c r="A5393" t="s">
        <v>9866</v>
      </c>
      <c r="B5393" s="3">
        <v>45505</v>
      </c>
      <c r="C5393" t="s">
        <v>7969</v>
      </c>
      <c r="D5393">
        <v>522.21</v>
      </c>
      <c r="E5393" t="s">
        <v>16079</v>
      </c>
      <c r="F5393" t="s">
        <v>20</v>
      </c>
      <c r="G5393" t="s">
        <v>39</v>
      </c>
      <c r="H5393" t="s">
        <v>53</v>
      </c>
      <c r="I5393">
        <f>IF(OR(financial_transactions35[[#This Row],[amount]]&lt;$L$16, financial_transactions35[[#This Row],[amount]]&gt;$L$17), 1, 0)</f>
        <v>1</v>
      </c>
    </row>
    <row r="5394" spans="1:9">
      <c r="A5394" t="s">
        <v>9867</v>
      </c>
      <c r="B5394" s="3">
        <v>45505</v>
      </c>
      <c r="C5394" t="s">
        <v>4820</v>
      </c>
      <c r="D5394">
        <v>572.45000000000005</v>
      </c>
      <c r="E5394" t="s">
        <v>64</v>
      </c>
      <c r="F5394" t="s">
        <v>61</v>
      </c>
      <c r="G5394" t="s">
        <v>27</v>
      </c>
      <c r="H5394" t="s">
        <v>22</v>
      </c>
      <c r="I5394">
        <f>IF(OR(financial_transactions35[[#This Row],[amount]]&lt;$L$16, financial_transactions35[[#This Row],[amount]]&gt;$L$17), 1, 0)</f>
        <v>1</v>
      </c>
    </row>
    <row r="5395" spans="1:9">
      <c r="A5395" t="s">
        <v>9868</v>
      </c>
      <c r="B5395" s="3">
        <v>45505</v>
      </c>
      <c r="C5395" t="s">
        <v>2247</v>
      </c>
      <c r="D5395">
        <v>995.73</v>
      </c>
      <c r="E5395" t="s">
        <v>47</v>
      </c>
      <c r="F5395" t="s">
        <v>20</v>
      </c>
      <c r="G5395" t="s">
        <v>48</v>
      </c>
      <c r="H5395" t="s">
        <v>16080</v>
      </c>
      <c r="I5395">
        <f>IF(OR(financial_transactions35[[#This Row],[amount]]&lt;$L$16, financial_transactions35[[#This Row],[amount]]&gt;$L$17), 1, 0)</f>
        <v>1</v>
      </c>
    </row>
    <row r="5396" spans="1:9">
      <c r="A5396" t="s">
        <v>9869</v>
      </c>
      <c r="B5396" s="3">
        <v>45506</v>
      </c>
      <c r="C5396" t="s">
        <v>9870</v>
      </c>
      <c r="D5396">
        <v>12833.44</v>
      </c>
      <c r="E5396" t="s">
        <v>52</v>
      </c>
      <c r="F5396" t="s">
        <v>26</v>
      </c>
      <c r="G5396" t="s">
        <v>48</v>
      </c>
      <c r="H5396" t="s">
        <v>28</v>
      </c>
      <c r="I5396">
        <f>IF(OR(financial_transactions35[[#This Row],[amount]]&lt;$L$16, financial_transactions35[[#This Row],[amount]]&gt;$L$17), 1, 0)</f>
        <v>1</v>
      </c>
    </row>
    <row r="5397" spans="1:9">
      <c r="A5397" t="s">
        <v>9871</v>
      </c>
      <c r="B5397" s="3">
        <v>45506</v>
      </c>
      <c r="C5397" t="s">
        <v>1248</v>
      </c>
      <c r="D5397">
        <v>1404.05</v>
      </c>
      <c r="E5397" t="s">
        <v>67</v>
      </c>
      <c r="F5397" t="s">
        <v>26</v>
      </c>
      <c r="G5397" t="s">
        <v>27</v>
      </c>
      <c r="H5397" t="s">
        <v>57</v>
      </c>
      <c r="I5397">
        <f>IF(OR(financial_transactions35[[#This Row],[amount]]&lt;$L$16, financial_transactions35[[#This Row],[amount]]&gt;$L$17), 1, 0)</f>
        <v>1</v>
      </c>
    </row>
    <row r="5398" spans="1:9">
      <c r="A5398" t="s">
        <v>9872</v>
      </c>
      <c r="B5398" s="3">
        <v>45506</v>
      </c>
      <c r="C5398" t="s">
        <v>9066</v>
      </c>
      <c r="D5398">
        <v>1627.8</v>
      </c>
      <c r="E5398" t="s">
        <v>64</v>
      </c>
      <c r="F5398" t="s">
        <v>32</v>
      </c>
      <c r="G5398" t="s">
        <v>39</v>
      </c>
      <c r="H5398" t="s">
        <v>16080</v>
      </c>
      <c r="I5398">
        <f>IF(OR(financial_transactions35[[#This Row],[amount]]&lt;$L$16, financial_transactions35[[#This Row],[amount]]&gt;$L$17), 1, 0)</f>
        <v>1</v>
      </c>
    </row>
    <row r="5399" spans="1:9">
      <c r="A5399" t="s">
        <v>9873</v>
      </c>
      <c r="B5399" s="3">
        <v>45506</v>
      </c>
      <c r="C5399" t="s">
        <v>9874</v>
      </c>
      <c r="D5399">
        <v>7739.99</v>
      </c>
      <c r="E5399" t="s">
        <v>64</v>
      </c>
      <c r="F5399" t="s">
        <v>26</v>
      </c>
      <c r="G5399" t="s">
        <v>21</v>
      </c>
      <c r="H5399" t="s">
        <v>94</v>
      </c>
      <c r="I5399">
        <f>IF(OR(financial_transactions35[[#This Row],[amount]]&lt;$L$16, financial_transactions35[[#This Row],[amount]]&gt;$L$17), 1, 0)</f>
        <v>1</v>
      </c>
    </row>
    <row r="5400" spans="1:9">
      <c r="A5400" t="s">
        <v>9875</v>
      </c>
      <c r="B5400" s="3">
        <v>45506</v>
      </c>
      <c r="C5400" t="s">
        <v>9876</v>
      </c>
      <c r="D5400">
        <v>1010.32</v>
      </c>
      <c r="E5400" t="s">
        <v>47</v>
      </c>
      <c r="F5400" t="s">
        <v>32</v>
      </c>
      <c r="G5400" t="s">
        <v>21</v>
      </c>
      <c r="H5400" t="s">
        <v>176</v>
      </c>
      <c r="I5400">
        <f>IF(OR(financial_transactions35[[#This Row],[amount]]&lt;$L$16, financial_transactions35[[#This Row],[amount]]&gt;$L$17), 1, 0)</f>
        <v>1</v>
      </c>
    </row>
    <row r="5401" spans="1:9">
      <c r="A5401" t="s">
        <v>9877</v>
      </c>
      <c r="B5401" s="3">
        <v>45506</v>
      </c>
      <c r="C5401" t="s">
        <v>9878</v>
      </c>
      <c r="D5401">
        <v>353.35</v>
      </c>
      <c r="E5401" t="s">
        <v>70</v>
      </c>
      <c r="F5401" t="s">
        <v>20</v>
      </c>
      <c r="G5401" t="s">
        <v>39</v>
      </c>
      <c r="H5401" t="s">
        <v>40</v>
      </c>
      <c r="I5401">
        <f>IF(OR(financial_transactions35[[#This Row],[amount]]&lt;$L$16, financial_transactions35[[#This Row],[amount]]&gt;$L$17), 1, 0)</f>
        <v>1</v>
      </c>
    </row>
    <row r="5402" spans="1:9">
      <c r="A5402" t="s">
        <v>9879</v>
      </c>
      <c r="B5402" s="3">
        <v>45506</v>
      </c>
      <c r="C5402" t="s">
        <v>9880</v>
      </c>
      <c r="D5402">
        <v>232.11</v>
      </c>
      <c r="E5402" t="s">
        <v>52</v>
      </c>
      <c r="F5402" t="s">
        <v>20</v>
      </c>
      <c r="G5402" t="s">
        <v>21</v>
      </c>
      <c r="H5402" t="s">
        <v>44</v>
      </c>
      <c r="I5402">
        <f>IF(OR(financial_transactions35[[#This Row],[amount]]&lt;$L$16, financial_transactions35[[#This Row],[amount]]&gt;$L$17), 1, 0)</f>
        <v>1</v>
      </c>
    </row>
    <row r="5403" spans="1:9">
      <c r="A5403" t="s">
        <v>9881</v>
      </c>
      <c r="B5403" s="3">
        <v>45506</v>
      </c>
      <c r="C5403" t="s">
        <v>7054</v>
      </c>
      <c r="D5403">
        <v>864.59</v>
      </c>
      <c r="E5403" t="s">
        <v>64</v>
      </c>
      <c r="F5403" t="s">
        <v>20</v>
      </c>
      <c r="G5403" t="s">
        <v>39</v>
      </c>
      <c r="H5403" t="s">
        <v>16080</v>
      </c>
      <c r="I5403">
        <f>IF(OR(financial_transactions35[[#This Row],[amount]]&lt;$L$16, financial_transactions35[[#This Row],[amount]]&gt;$L$17), 1, 0)</f>
        <v>1</v>
      </c>
    </row>
    <row r="5404" spans="1:9">
      <c r="A5404" t="s">
        <v>9882</v>
      </c>
      <c r="B5404" s="3">
        <v>45506</v>
      </c>
      <c r="C5404" t="s">
        <v>4885</v>
      </c>
      <c r="D5404">
        <v>1449.22</v>
      </c>
      <c r="E5404" t="s">
        <v>52</v>
      </c>
      <c r="F5404" t="s">
        <v>32</v>
      </c>
      <c r="G5404" t="s">
        <v>39</v>
      </c>
      <c r="H5404" t="s">
        <v>44</v>
      </c>
      <c r="I5404">
        <f>IF(OR(financial_transactions35[[#This Row],[amount]]&lt;$L$16, financial_transactions35[[#This Row],[amount]]&gt;$L$17), 1, 0)</f>
        <v>1</v>
      </c>
    </row>
    <row r="5405" spans="1:9">
      <c r="A5405" t="s">
        <v>9883</v>
      </c>
      <c r="B5405" s="3">
        <v>45506</v>
      </c>
      <c r="C5405" t="s">
        <v>1889</v>
      </c>
      <c r="D5405">
        <v>1906.08</v>
      </c>
      <c r="E5405" t="s">
        <v>52</v>
      </c>
      <c r="F5405" t="s">
        <v>32</v>
      </c>
      <c r="G5405" t="s">
        <v>21</v>
      </c>
      <c r="H5405" t="s">
        <v>57</v>
      </c>
      <c r="I5405">
        <f>IF(OR(financial_transactions35[[#This Row],[amount]]&lt;$L$16, financial_transactions35[[#This Row],[amount]]&gt;$L$17), 1, 0)</f>
        <v>1</v>
      </c>
    </row>
    <row r="5406" spans="1:9">
      <c r="A5406" t="s">
        <v>9884</v>
      </c>
      <c r="B5406" s="3">
        <v>45506</v>
      </c>
      <c r="C5406" t="s">
        <v>2988</v>
      </c>
      <c r="D5406">
        <v>1958.69</v>
      </c>
      <c r="E5406" t="s">
        <v>70</v>
      </c>
      <c r="F5406" t="s">
        <v>20</v>
      </c>
      <c r="G5406" t="s">
        <v>39</v>
      </c>
      <c r="H5406" t="s">
        <v>53</v>
      </c>
      <c r="I5406">
        <f>IF(OR(financial_transactions35[[#This Row],[amount]]&lt;$L$16, financial_transactions35[[#This Row],[amount]]&gt;$L$17), 1, 0)</f>
        <v>1</v>
      </c>
    </row>
    <row r="5407" spans="1:9">
      <c r="A5407" t="s">
        <v>9885</v>
      </c>
      <c r="B5407" s="3">
        <v>45506</v>
      </c>
      <c r="C5407" t="s">
        <v>9825</v>
      </c>
      <c r="D5407">
        <v>515.61</v>
      </c>
      <c r="E5407" t="s">
        <v>19</v>
      </c>
      <c r="F5407" t="s">
        <v>26</v>
      </c>
      <c r="G5407" t="s">
        <v>39</v>
      </c>
      <c r="H5407" t="s">
        <v>176</v>
      </c>
      <c r="I5407">
        <f>IF(OR(financial_transactions35[[#This Row],[amount]]&lt;$L$16, financial_transactions35[[#This Row],[amount]]&gt;$L$17), 1, 0)</f>
        <v>1</v>
      </c>
    </row>
    <row r="5408" spans="1:9">
      <c r="A5408" t="s">
        <v>9886</v>
      </c>
      <c r="B5408" s="3">
        <v>45506</v>
      </c>
      <c r="C5408" t="s">
        <v>4946</v>
      </c>
      <c r="D5408">
        <v>13405</v>
      </c>
      <c r="E5408" t="s">
        <v>31</v>
      </c>
      <c r="F5408" t="s">
        <v>61</v>
      </c>
      <c r="G5408" t="s">
        <v>39</v>
      </c>
      <c r="H5408" t="s">
        <v>16080</v>
      </c>
      <c r="I5408">
        <f>IF(OR(financial_transactions35[[#This Row],[amount]]&lt;$L$16, financial_transactions35[[#This Row],[amount]]&gt;$L$17), 1, 0)</f>
        <v>1</v>
      </c>
    </row>
    <row r="5409" spans="1:9">
      <c r="A5409" t="s">
        <v>9887</v>
      </c>
      <c r="B5409" s="3">
        <v>45506</v>
      </c>
      <c r="C5409" t="s">
        <v>9888</v>
      </c>
      <c r="D5409">
        <v>959.51</v>
      </c>
      <c r="E5409" t="s">
        <v>19</v>
      </c>
      <c r="F5409" t="s">
        <v>61</v>
      </c>
      <c r="G5409" t="s">
        <v>48</v>
      </c>
      <c r="H5409" t="s">
        <v>87</v>
      </c>
      <c r="I5409">
        <f>IF(OR(financial_transactions35[[#This Row],[amount]]&lt;$L$16, financial_transactions35[[#This Row],[amount]]&gt;$L$17), 1, 0)</f>
        <v>1</v>
      </c>
    </row>
    <row r="5410" spans="1:9">
      <c r="A5410" t="s">
        <v>9889</v>
      </c>
      <c r="B5410" s="3">
        <v>45506</v>
      </c>
      <c r="C5410" t="s">
        <v>6086</v>
      </c>
      <c r="D5410">
        <v>1368.66</v>
      </c>
      <c r="E5410" t="s">
        <v>47</v>
      </c>
      <c r="F5410" t="s">
        <v>20</v>
      </c>
      <c r="G5410" t="s">
        <v>39</v>
      </c>
      <c r="H5410" t="s">
        <v>40</v>
      </c>
      <c r="I5410">
        <f>IF(OR(financial_transactions35[[#This Row],[amount]]&lt;$L$16, financial_transactions35[[#This Row],[amount]]&gt;$L$17), 1, 0)</f>
        <v>1</v>
      </c>
    </row>
    <row r="5411" spans="1:9">
      <c r="A5411" t="s">
        <v>9890</v>
      </c>
      <c r="B5411" s="3">
        <v>45506</v>
      </c>
      <c r="C5411" t="s">
        <v>9891</v>
      </c>
      <c r="D5411">
        <v>858.38</v>
      </c>
      <c r="E5411" t="s">
        <v>16110</v>
      </c>
      <c r="F5411" t="s">
        <v>32</v>
      </c>
      <c r="G5411" t="s">
        <v>21</v>
      </c>
      <c r="H5411" t="s">
        <v>87</v>
      </c>
      <c r="I5411">
        <f>IF(OR(financial_transactions35[[#This Row],[amount]]&lt;$L$16, financial_transactions35[[#This Row],[amount]]&gt;$L$17), 1, 0)</f>
        <v>1</v>
      </c>
    </row>
    <row r="5412" spans="1:9">
      <c r="A5412" t="s">
        <v>9892</v>
      </c>
      <c r="B5412" s="3">
        <v>45506</v>
      </c>
      <c r="C5412" t="s">
        <v>9893</v>
      </c>
      <c r="D5412">
        <v>1659.48</v>
      </c>
      <c r="E5412" t="s">
        <v>31</v>
      </c>
      <c r="F5412" t="s">
        <v>32</v>
      </c>
      <c r="G5412" t="s">
        <v>48</v>
      </c>
      <c r="H5412" t="s">
        <v>87</v>
      </c>
      <c r="I5412">
        <f>IF(OR(financial_transactions35[[#This Row],[amount]]&lt;$L$16, financial_transactions35[[#This Row],[amount]]&gt;$L$17), 1, 0)</f>
        <v>1</v>
      </c>
    </row>
    <row r="5413" spans="1:9">
      <c r="A5413" t="s">
        <v>9894</v>
      </c>
      <c r="B5413" s="3">
        <v>45506</v>
      </c>
      <c r="C5413" t="s">
        <v>2496</v>
      </c>
      <c r="D5413">
        <v>312.45</v>
      </c>
      <c r="E5413" t="s">
        <v>64</v>
      </c>
      <c r="F5413" t="s">
        <v>20</v>
      </c>
      <c r="G5413" t="s">
        <v>27</v>
      </c>
      <c r="H5413" t="s">
        <v>44</v>
      </c>
      <c r="I5413">
        <f>IF(OR(financial_transactions35[[#This Row],[amount]]&lt;$L$16, financial_transactions35[[#This Row],[amount]]&gt;$L$17), 1, 0)</f>
        <v>1</v>
      </c>
    </row>
    <row r="5414" spans="1:9">
      <c r="A5414" t="s">
        <v>9895</v>
      </c>
      <c r="B5414" s="3">
        <v>45506</v>
      </c>
      <c r="C5414" t="s">
        <v>3527</v>
      </c>
      <c r="D5414">
        <v>1786.49</v>
      </c>
      <c r="E5414" t="s">
        <v>47</v>
      </c>
      <c r="F5414" t="s">
        <v>20</v>
      </c>
      <c r="G5414" t="s">
        <v>39</v>
      </c>
      <c r="H5414" t="s">
        <v>36</v>
      </c>
      <c r="I5414">
        <f>IF(OR(financial_transactions35[[#This Row],[amount]]&lt;$L$16, financial_transactions35[[#This Row],[amount]]&gt;$L$17), 1, 0)</f>
        <v>1</v>
      </c>
    </row>
    <row r="5415" spans="1:9">
      <c r="A5415" t="s">
        <v>9896</v>
      </c>
      <c r="B5415" s="3">
        <v>45506</v>
      </c>
      <c r="C5415" t="s">
        <v>2737</v>
      </c>
      <c r="D5415">
        <v>1994.05</v>
      </c>
      <c r="E5415" t="s">
        <v>67</v>
      </c>
      <c r="F5415" t="s">
        <v>61</v>
      </c>
      <c r="G5415" t="s">
        <v>27</v>
      </c>
      <c r="H5415" t="s">
        <v>49</v>
      </c>
      <c r="I5415">
        <f>IF(OR(financial_transactions35[[#This Row],[amount]]&lt;$L$16, financial_transactions35[[#This Row],[amount]]&gt;$L$17), 1, 0)</f>
        <v>1</v>
      </c>
    </row>
    <row r="5416" spans="1:9">
      <c r="A5416" t="s">
        <v>9897</v>
      </c>
      <c r="B5416" s="3">
        <v>45506</v>
      </c>
      <c r="C5416" t="s">
        <v>9351</v>
      </c>
      <c r="D5416">
        <v>1590.02</v>
      </c>
      <c r="E5416" t="s">
        <v>122</v>
      </c>
      <c r="F5416" t="s">
        <v>26</v>
      </c>
      <c r="G5416" t="s">
        <v>39</v>
      </c>
      <c r="H5416" t="s">
        <v>57</v>
      </c>
      <c r="I5416">
        <f>IF(OR(financial_transactions35[[#This Row],[amount]]&lt;$L$16, financial_transactions35[[#This Row],[amount]]&gt;$L$17), 1, 0)</f>
        <v>1</v>
      </c>
    </row>
    <row r="5417" spans="1:9">
      <c r="A5417" t="s">
        <v>9898</v>
      </c>
      <c r="B5417" s="3">
        <v>45506</v>
      </c>
      <c r="C5417" t="s">
        <v>368</v>
      </c>
      <c r="D5417">
        <v>876.48</v>
      </c>
      <c r="E5417" t="s">
        <v>64</v>
      </c>
      <c r="F5417" t="s">
        <v>32</v>
      </c>
      <c r="G5417" t="s">
        <v>27</v>
      </c>
      <c r="H5417" t="s">
        <v>40</v>
      </c>
      <c r="I5417">
        <f>IF(OR(financial_transactions35[[#This Row],[amount]]&lt;$L$16, financial_transactions35[[#This Row],[amount]]&gt;$L$17), 1, 0)</f>
        <v>1</v>
      </c>
    </row>
    <row r="5418" spans="1:9">
      <c r="A5418" t="s">
        <v>9899</v>
      </c>
      <c r="B5418" s="3">
        <v>45506</v>
      </c>
      <c r="C5418" t="s">
        <v>4422</v>
      </c>
      <c r="D5418">
        <v>74.239999999999995</v>
      </c>
      <c r="E5418" t="s">
        <v>16079</v>
      </c>
      <c r="F5418" t="s">
        <v>20</v>
      </c>
      <c r="G5418" t="s">
        <v>27</v>
      </c>
      <c r="H5418" t="s">
        <v>40</v>
      </c>
      <c r="I5418">
        <f>IF(OR(financial_transactions35[[#This Row],[amount]]&lt;$L$16, financial_transactions35[[#This Row],[amount]]&gt;$L$17), 1, 0)</f>
        <v>1</v>
      </c>
    </row>
    <row r="5419" spans="1:9">
      <c r="A5419" t="s">
        <v>9900</v>
      </c>
      <c r="B5419" s="3">
        <v>45506</v>
      </c>
      <c r="C5419" t="s">
        <v>9901</v>
      </c>
      <c r="D5419">
        <v>1957.46</v>
      </c>
      <c r="E5419" t="s">
        <v>47</v>
      </c>
      <c r="F5419" t="s">
        <v>32</v>
      </c>
      <c r="G5419" t="s">
        <v>21</v>
      </c>
      <c r="H5419" t="s">
        <v>94</v>
      </c>
      <c r="I5419">
        <f>IF(OR(financial_transactions35[[#This Row],[amount]]&lt;$L$16, financial_transactions35[[#This Row],[amount]]&gt;$L$17), 1, 0)</f>
        <v>1</v>
      </c>
    </row>
    <row r="5420" spans="1:9">
      <c r="A5420" t="s">
        <v>9902</v>
      </c>
      <c r="B5420" s="3">
        <v>45506</v>
      </c>
      <c r="C5420" t="s">
        <v>9903</v>
      </c>
      <c r="D5420">
        <v>196.93</v>
      </c>
      <c r="E5420" t="s">
        <v>16079</v>
      </c>
      <c r="F5420" t="s">
        <v>26</v>
      </c>
      <c r="G5420" t="s">
        <v>48</v>
      </c>
      <c r="H5420" t="s">
        <v>16080</v>
      </c>
      <c r="I5420">
        <f>IF(OR(financial_transactions35[[#This Row],[amount]]&lt;$L$16, financial_transactions35[[#This Row],[amount]]&gt;$L$17), 1, 0)</f>
        <v>1</v>
      </c>
    </row>
    <row r="5421" spans="1:9">
      <c r="A5421" t="s">
        <v>9904</v>
      </c>
      <c r="B5421" s="3">
        <v>45506</v>
      </c>
      <c r="C5421" t="s">
        <v>4519</v>
      </c>
      <c r="D5421">
        <v>1670.91</v>
      </c>
      <c r="E5421" t="s">
        <v>16110</v>
      </c>
      <c r="F5421" t="s">
        <v>26</v>
      </c>
      <c r="G5421" t="s">
        <v>21</v>
      </c>
      <c r="H5421" t="s">
        <v>123</v>
      </c>
      <c r="I5421">
        <f>IF(OR(financial_transactions35[[#This Row],[amount]]&lt;$L$16, financial_transactions35[[#This Row],[amount]]&gt;$L$17), 1, 0)</f>
        <v>1</v>
      </c>
    </row>
    <row r="5422" spans="1:9">
      <c r="A5422" t="s">
        <v>9905</v>
      </c>
      <c r="B5422" s="3">
        <v>45506</v>
      </c>
      <c r="C5422" t="s">
        <v>9906</v>
      </c>
      <c r="D5422">
        <v>1815.87</v>
      </c>
      <c r="E5422" t="s">
        <v>67</v>
      </c>
      <c r="F5422" t="s">
        <v>20</v>
      </c>
      <c r="G5422" t="s">
        <v>21</v>
      </c>
      <c r="H5422" t="s">
        <v>75</v>
      </c>
      <c r="I5422">
        <f>IF(OR(financial_transactions35[[#This Row],[amount]]&lt;$L$16, financial_transactions35[[#This Row],[amount]]&gt;$L$17), 1, 0)</f>
        <v>1</v>
      </c>
    </row>
    <row r="5423" spans="1:9">
      <c r="A5423" t="s">
        <v>9907</v>
      </c>
      <c r="B5423" s="3">
        <v>45506</v>
      </c>
      <c r="C5423" t="s">
        <v>845</v>
      </c>
      <c r="D5423">
        <v>1490.76</v>
      </c>
      <c r="E5423" t="s">
        <v>16110</v>
      </c>
      <c r="F5423" t="s">
        <v>26</v>
      </c>
      <c r="G5423" t="s">
        <v>39</v>
      </c>
      <c r="H5423" t="s">
        <v>57</v>
      </c>
      <c r="I5423">
        <f>IF(OR(financial_transactions35[[#This Row],[amount]]&lt;$L$16, financial_transactions35[[#This Row],[amount]]&gt;$L$17), 1, 0)</f>
        <v>1</v>
      </c>
    </row>
    <row r="5424" spans="1:9">
      <c r="A5424" t="s">
        <v>9908</v>
      </c>
      <c r="B5424" s="3">
        <v>45506</v>
      </c>
      <c r="C5424" t="s">
        <v>4311</v>
      </c>
      <c r="D5424">
        <v>1996.77</v>
      </c>
      <c r="E5424" t="s">
        <v>47</v>
      </c>
      <c r="F5424" t="s">
        <v>20</v>
      </c>
      <c r="G5424" t="s">
        <v>27</v>
      </c>
      <c r="H5424" t="s">
        <v>57</v>
      </c>
      <c r="I5424">
        <f>IF(OR(financial_transactions35[[#This Row],[amount]]&lt;$L$16, financial_transactions35[[#This Row],[amount]]&gt;$L$17), 1, 0)</f>
        <v>1</v>
      </c>
    </row>
    <row r="5425" spans="1:9">
      <c r="A5425" t="s">
        <v>9909</v>
      </c>
      <c r="B5425" s="3">
        <v>45506</v>
      </c>
      <c r="C5425" t="s">
        <v>9910</v>
      </c>
      <c r="D5425">
        <v>281.11</v>
      </c>
      <c r="E5425" t="s">
        <v>64</v>
      </c>
      <c r="F5425" t="s">
        <v>20</v>
      </c>
      <c r="G5425" t="s">
        <v>48</v>
      </c>
      <c r="H5425" t="s">
        <v>176</v>
      </c>
      <c r="I5425">
        <f>IF(OR(financial_transactions35[[#This Row],[amount]]&lt;$L$16, financial_transactions35[[#This Row],[amount]]&gt;$L$17), 1, 0)</f>
        <v>1</v>
      </c>
    </row>
    <row r="5426" spans="1:9">
      <c r="A5426" t="s">
        <v>9911</v>
      </c>
      <c r="B5426" s="3">
        <v>45506</v>
      </c>
      <c r="C5426" t="s">
        <v>1459</v>
      </c>
      <c r="D5426">
        <v>572.87</v>
      </c>
      <c r="E5426" t="s">
        <v>16079</v>
      </c>
      <c r="F5426" t="s">
        <v>32</v>
      </c>
      <c r="G5426" t="s">
        <v>39</v>
      </c>
      <c r="H5426" t="s">
        <v>49</v>
      </c>
      <c r="I5426">
        <f>IF(OR(financial_transactions35[[#This Row],[amount]]&lt;$L$16, financial_transactions35[[#This Row],[amount]]&gt;$L$17), 1, 0)</f>
        <v>1</v>
      </c>
    </row>
    <row r="5427" spans="1:9">
      <c r="A5427" t="s">
        <v>9912</v>
      </c>
      <c r="B5427" s="3">
        <v>45506</v>
      </c>
      <c r="C5427" t="s">
        <v>5949</v>
      </c>
      <c r="D5427">
        <v>375</v>
      </c>
      <c r="E5427" t="s">
        <v>19</v>
      </c>
      <c r="F5427" t="s">
        <v>32</v>
      </c>
      <c r="G5427" t="s">
        <v>39</v>
      </c>
      <c r="H5427" t="s">
        <v>44</v>
      </c>
      <c r="I5427">
        <f>IF(OR(financial_transactions35[[#This Row],[amount]]&lt;$L$16, financial_transactions35[[#This Row],[amount]]&gt;$L$17), 1, 0)</f>
        <v>1</v>
      </c>
    </row>
    <row r="5428" spans="1:9">
      <c r="A5428" t="s">
        <v>9913</v>
      </c>
      <c r="B5428" s="3">
        <v>45507</v>
      </c>
      <c r="C5428" t="s">
        <v>9914</v>
      </c>
      <c r="D5428">
        <v>1760.24</v>
      </c>
      <c r="E5428" t="s">
        <v>19</v>
      </c>
      <c r="F5428" t="s">
        <v>61</v>
      </c>
      <c r="G5428" t="s">
        <v>27</v>
      </c>
      <c r="H5428" t="s">
        <v>44</v>
      </c>
      <c r="I5428">
        <f>IF(OR(financial_transactions35[[#This Row],[amount]]&lt;$L$16, financial_transactions35[[#This Row],[amount]]&gt;$L$17), 1, 0)</f>
        <v>1</v>
      </c>
    </row>
    <row r="5429" spans="1:9">
      <c r="A5429" t="s">
        <v>9915</v>
      </c>
      <c r="B5429" s="3">
        <v>45507</v>
      </c>
      <c r="C5429" t="s">
        <v>9916</v>
      </c>
      <c r="D5429">
        <v>1768.96</v>
      </c>
      <c r="E5429" t="s">
        <v>19</v>
      </c>
      <c r="F5429" t="s">
        <v>26</v>
      </c>
      <c r="G5429" t="s">
        <v>21</v>
      </c>
      <c r="H5429" t="s">
        <v>49</v>
      </c>
      <c r="I5429">
        <f>IF(OR(financial_transactions35[[#This Row],[amount]]&lt;$L$16, financial_transactions35[[#This Row],[amount]]&gt;$L$17), 1, 0)</f>
        <v>1</v>
      </c>
    </row>
    <row r="5430" spans="1:9">
      <c r="A5430" t="s">
        <v>9917</v>
      </c>
      <c r="B5430" s="3">
        <v>45507</v>
      </c>
      <c r="C5430" t="s">
        <v>9918</v>
      </c>
      <c r="D5430">
        <v>1154.3900000000001</v>
      </c>
      <c r="E5430" t="s">
        <v>52</v>
      </c>
      <c r="F5430" t="s">
        <v>32</v>
      </c>
      <c r="G5430" t="s">
        <v>21</v>
      </c>
      <c r="H5430" t="s">
        <v>22</v>
      </c>
      <c r="I5430">
        <f>IF(OR(financial_transactions35[[#This Row],[amount]]&lt;$L$16, financial_transactions35[[#This Row],[amount]]&gt;$L$17), 1, 0)</f>
        <v>1</v>
      </c>
    </row>
    <row r="5431" spans="1:9">
      <c r="A5431" t="s">
        <v>9921</v>
      </c>
      <c r="B5431" s="3">
        <v>45507</v>
      </c>
      <c r="C5431" t="s">
        <v>7100</v>
      </c>
      <c r="D5431">
        <v>653.38</v>
      </c>
      <c r="E5431" t="s">
        <v>64</v>
      </c>
      <c r="F5431" t="s">
        <v>20</v>
      </c>
      <c r="G5431" t="s">
        <v>21</v>
      </c>
      <c r="H5431" t="s">
        <v>87</v>
      </c>
      <c r="I5431">
        <f>IF(OR(financial_transactions35[[#This Row],[amount]]&lt;$L$16, financial_transactions35[[#This Row],[amount]]&gt;$L$17), 1, 0)</f>
        <v>1</v>
      </c>
    </row>
    <row r="5432" spans="1:9">
      <c r="A5432" t="s">
        <v>9924</v>
      </c>
      <c r="B5432" s="3">
        <v>45507</v>
      </c>
      <c r="C5432" t="s">
        <v>2947</v>
      </c>
      <c r="D5432">
        <v>1399.62</v>
      </c>
      <c r="E5432" t="s">
        <v>16079</v>
      </c>
      <c r="F5432" t="s">
        <v>61</v>
      </c>
      <c r="G5432" t="s">
        <v>48</v>
      </c>
      <c r="H5432" t="s">
        <v>16080</v>
      </c>
      <c r="I5432">
        <f>IF(OR(financial_transactions35[[#This Row],[amount]]&lt;$L$16, financial_transactions35[[#This Row],[amount]]&gt;$L$17), 1, 0)</f>
        <v>1</v>
      </c>
    </row>
    <row r="5433" spans="1:9">
      <c r="A5433" t="s">
        <v>9925</v>
      </c>
      <c r="B5433" s="3">
        <v>45507</v>
      </c>
      <c r="C5433" t="s">
        <v>355</v>
      </c>
      <c r="D5433">
        <v>308.75</v>
      </c>
      <c r="E5433" t="s">
        <v>16079</v>
      </c>
      <c r="F5433" t="s">
        <v>61</v>
      </c>
      <c r="G5433" t="s">
        <v>48</v>
      </c>
      <c r="H5433" t="s">
        <v>53</v>
      </c>
      <c r="I5433">
        <f>IF(OR(financial_transactions35[[#This Row],[amount]]&lt;$L$16, financial_transactions35[[#This Row],[amount]]&gt;$L$17), 1, 0)</f>
        <v>1</v>
      </c>
    </row>
    <row r="5434" spans="1:9">
      <c r="A5434" t="s">
        <v>9927</v>
      </c>
      <c r="B5434" s="3">
        <v>45507</v>
      </c>
      <c r="C5434" t="s">
        <v>1770</v>
      </c>
      <c r="D5434">
        <v>210.88</v>
      </c>
      <c r="E5434" t="s">
        <v>19</v>
      </c>
      <c r="F5434" t="s">
        <v>61</v>
      </c>
      <c r="G5434" t="s">
        <v>27</v>
      </c>
      <c r="H5434" t="s">
        <v>123</v>
      </c>
      <c r="I5434">
        <f>IF(OR(financial_transactions35[[#This Row],[amount]]&lt;$L$16, financial_transactions35[[#This Row],[amount]]&gt;$L$17), 1, 0)</f>
        <v>1</v>
      </c>
    </row>
    <row r="5435" spans="1:9">
      <c r="A5435" t="s">
        <v>9928</v>
      </c>
      <c r="B5435" s="3">
        <v>45507</v>
      </c>
      <c r="C5435" t="s">
        <v>9929</v>
      </c>
      <c r="D5435">
        <v>1391.2</v>
      </c>
      <c r="E5435" t="s">
        <v>16110</v>
      </c>
      <c r="F5435" t="s">
        <v>20</v>
      </c>
      <c r="G5435" t="s">
        <v>21</v>
      </c>
      <c r="H5435" t="s">
        <v>16080</v>
      </c>
      <c r="I5435">
        <f>IF(OR(financial_transactions35[[#This Row],[amount]]&lt;$L$16, financial_transactions35[[#This Row],[amount]]&gt;$L$17), 1, 0)</f>
        <v>1</v>
      </c>
    </row>
    <row r="5436" spans="1:9">
      <c r="A5436" t="s">
        <v>9930</v>
      </c>
      <c r="B5436" s="3">
        <v>45507</v>
      </c>
      <c r="C5436" t="s">
        <v>4244</v>
      </c>
      <c r="D5436">
        <v>1187.3900000000001</v>
      </c>
      <c r="E5436" t="s">
        <v>19</v>
      </c>
      <c r="F5436" t="s">
        <v>20</v>
      </c>
      <c r="G5436" t="s">
        <v>21</v>
      </c>
      <c r="H5436" t="s">
        <v>22</v>
      </c>
      <c r="I5436">
        <f>IF(OR(financial_transactions35[[#This Row],[amount]]&lt;$L$16, financial_transactions35[[#This Row],[amount]]&gt;$L$17), 1, 0)</f>
        <v>1</v>
      </c>
    </row>
    <row r="5437" spans="1:9">
      <c r="A5437" t="s">
        <v>9931</v>
      </c>
      <c r="B5437" s="3">
        <v>45507</v>
      </c>
      <c r="C5437" t="s">
        <v>9932</v>
      </c>
      <c r="D5437">
        <v>386.68</v>
      </c>
      <c r="E5437" t="s">
        <v>52</v>
      </c>
      <c r="F5437" t="s">
        <v>32</v>
      </c>
      <c r="G5437" t="s">
        <v>48</v>
      </c>
      <c r="H5437" t="s">
        <v>44</v>
      </c>
      <c r="I5437">
        <f>IF(OR(financial_transactions35[[#This Row],[amount]]&lt;$L$16, financial_transactions35[[#This Row],[amount]]&gt;$L$17), 1, 0)</f>
        <v>1</v>
      </c>
    </row>
    <row r="5438" spans="1:9">
      <c r="A5438" t="s">
        <v>9933</v>
      </c>
      <c r="B5438" s="3">
        <v>45507</v>
      </c>
      <c r="C5438" t="s">
        <v>9934</v>
      </c>
      <c r="D5438">
        <v>825.7</v>
      </c>
      <c r="E5438" t="s">
        <v>25</v>
      </c>
      <c r="F5438" t="s">
        <v>20</v>
      </c>
      <c r="G5438" t="s">
        <v>39</v>
      </c>
      <c r="H5438" t="s">
        <v>22</v>
      </c>
      <c r="I5438">
        <f>IF(OR(financial_transactions35[[#This Row],[amount]]&lt;$L$16, financial_transactions35[[#This Row],[amount]]&gt;$L$17), 1, 0)</f>
        <v>1</v>
      </c>
    </row>
    <row r="5439" spans="1:9">
      <c r="A5439" t="s">
        <v>9935</v>
      </c>
      <c r="B5439" s="3">
        <v>45507</v>
      </c>
      <c r="C5439" t="s">
        <v>9936</v>
      </c>
      <c r="D5439">
        <v>81.99</v>
      </c>
      <c r="E5439" t="s">
        <v>70</v>
      </c>
      <c r="F5439" t="s">
        <v>26</v>
      </c>
      <c r="G5439" t="s">
        <v>21</v>
      </c>
      <c r="H5439" t="s">
        <v>33</v>
      </c>
      <c r="I5439">
        <f>IF(OR(financial_transactions35[[#This Row],[amount]]&lt;$L$16, financial_transactions35[[#This Row],[amount]]&gt;$L$17), 1, 0)</f>
        <v>1</v>
      </c>
    </row>
    <row r="5440" spans="1:9">
      <c r="A5440" t="s">
        <v>9937</v>
      </c>
      <c r="B5440" s="3">
        <v>45507</v>
      </c>
      <c r="C5440" t="s">
        <v>9938</v>
      </c>
      <c r="D5440">
        <v>1186.24</v>
      </c>
      <c r="E5440" t="s">
        <v>122</v>
      </c>
      <c r="F5440" t="s">
        <v>26</v>
      </c>
      <c r="G5440" t="s">
        <v>27</v>
      </c>
      <c r="H5440" t="s">
        <v>40</v>
      </c>
      <c r="I5440">
        <f>IF(OR(financial_transactions35[[#This Row],[amount]]&lt;$L$16, financial_transactions35[[#This Row],[amount]]&gt;$L$17), 1, 0)</f>
        <v>1</v>
      </c>
    </row>
    <row r="5441" spans="1:9">
      <c r="A5441" t="s">
        <v>9939</v>
      </c>
      <c r="B5441" s="3">
        <v>45507</v>
      </c>
      <c r="C5441" t="s">
        <v>9940</v>
      </c>
      <c r="D5441">
        <v>1892.12</v>
      </c>
      <c r="E5441" t="s">
        <v>25</v>
      </c>
      <c r="F5441" t="s">
        <v>20</v>
      </c>
      <c r="G5441" t="s">
        <v>27</v>
      </c>
      <c r="H5441" t="s">
        <v>36</v>
      </c>
      <c r="I5441">
        <f>IF(OR(financial_transactions35[[#This Row],[amount]]&lt;$L$16, financial_transactions35[[#This Row],[amount]]&gt;$L$17), 1, 0)</f>
        <v>1</v>
      </c>
    </row>
    <row r="5442" spans="1:9">
      <c r="A5442" t="s">
        <v>9943</v>
      </c>
      <c r="B5442" s="3">
        <v>45507</v>
      </c>
      <c r="C5442" t="s">
        <v>4530</v>
      </c>
      <c r="D5442">
        <v>1285.0999999999999</v>
      </c>
      <c r="E5442" t="s">
        <v>19</v>
      </c>
      <c r="F5442" t="s">
        <v>32</v>
      </c>
      <c r="G5442" t="s">
        <v>39</v>
      </c>
      <c r="H5442" t="s">
        <v>22</v>
      </c>
      <c r="I5442">
        <f>IF(OR(financial_transactions35[[#This Row],[amount]]&lt;$L$16, financial_transactions35[[#This Row],[amount]]&gt;$L$17), 1, 0)</f>
        <v>1</v>
      </c>
    </row>
    <row r="5443" spans="1:9">
      <c r="A5443" t="s">
        <v>9944</v>
      </c>
      <c r="B5443" s="3">
        <v>45507</v>
      </c>
      <c r="C5443" t="s">
        <v>9945</v>
      </c>
      <c r="D5443">
        <v>1782.74</v>
      </c>
      <c r="E5443" t="s">
        <v>67</v>
      </c>
      <c r="F5443" t="s">
        <v>20</v>
      </c>
      <c r="G5443" t="s">
        <v>27</v>
      </c>
      <c r="H5443" t="s">
        <v>109</v>
      </c>
      <c r="I5443">
        <f>IF(OR(financial_transactions35[[#This Row],[amount]]&lt;$L$16, financial_transactions35[[#This Row],[amount]]&gt;$L$17), 1, 0)</f>
        <v>1</v>
      </c>
    </row>
    <row r="5444" spans="1:9">
      <c r="A5444" t="s">
        <v>9946</v>
      </c>
      <c r="B5444" s="3">
        <v>45507</v>
      </c>
      <c r="C5444" t="s">
        <v>3587</v>
      </c>
      <c r="D5444">
        <v>303.63</v>
      </c>
      <c r="E5444" t="s">
        <v>64</v>
      </c>
      <c r="F5444" t="s">
        <v>20</v>
      </c>
      <c r="G5444" t="s">
        <v>21</v>
      </c>
      <c r="H5444" t="s">
        <v>49</v>
      </c>
      <c r="I5444">
        <f>IF(OR(financial_transactions35[[#This Row],[amount]]&lt;$L$16, financial_transactions35[[#This Row],[amount]]&gt;$L$17), 1, 0)</f>
        <v>1</v>
      </c>
    </row>
    <row r="5445" spans="1:9">
      <c r="A5445" t="s">
        <v>9947</v>
      </c>
      <c r="B5445" s="3">
        <v>45507</v>
      </c>
      <c r="C5445" t="s">
        <v>9948</v>
      </c>
      <c r="D5445">
        <v>786.6</v>
      </c>
      <c r="E5445" t="s">
        <v>19</v>
      </c>
      <c r="F5445" t="s">
        <v>32</v>
      </c>
      <c r="G5445" t="s">
        <v>48</v>
      </c>
      <c r="H5445" t="s">
        <v>44</v>
      </c>
      <c r="I5445">
        <f>IF(OR(financial_transactions35[[#This Row],[amount]]&lt;$L$16, financial_transactions35[[#This Row],[amount]]&gt;$L$17), 1, 0)</f>
        <v>1</v>
      </c>
    </row>
    <row r="5446" spans="1:9">
      <c r="A5446" t="s">
        <v>9949</v>
      </c>
      <c r="B5446" s="3">
        <v>45507</v>
      </c>
      <c r="C5446" t="s">
        <v>9950</v>
      </c>
      <c r="D5446">
        <v>8792.07</v>
      </c>
      <c r="E5446" t="s">
        <v>122</v>
      </c>
      <c r="F5446" t="s">
        <v>20</v>
      </c>
      <c r="G5446" t="s">
        <v>48</v>
      </c>
      <c r="H5446" t="s">
        <v>22</v>
      </c>
      <c r="I5446">
        <f>IF(OR(financial_transactions35[[#This Row],[amount]]&lt;$L$16, financial_transactions35[[#This Row],[amount]]&gt;$L$17), 1, 0)</f>
        <v>1</v>
      </c>
    </row>
    <row r="5447" spans="1:9">
      <c r="A5447" t="s">
        <v>9951</v>
      </c>
      <c r="B5447" s="3">
        <v>45507</v>
      </c>
      <c r="C5447" t="s">
        <v>9952</v>
      </c>
      <c r="D5447">
        <v>1358.65</v>
      </c>
      <c r="E5447" t="s">
        <v>19</v>
      </c>
      <c r="F5447" t="s">
        <v>32</v>
      </c>
      <c r="G5447" t="s">
        <v>21</v>
      </c>
      <c r="H5447" t="s">
        <v>44</v>
      </c>
      <c r="I5447">
        <f>IF(OR(financial_transactions35[[#This Row],[amount]]&lt;$L$16, financial_transactions35[[#This Row],[amount]]&gt;$L$17), 1, 0)</f>
        <v>1</v>
      </c>
    </row>
    <row r="5448" spans="1:9">
      <c r="A5448" t="s">
        <v>9953</v>
      </c>
      <c r="B5448" s="3">
        <v>45507</v>
      </c>
      <c r="C5448" t="s">
        <v>9954</v>
      </c>
      <c r="D5448">
        <v>1318.09</v>
      </c>
      <c r="E5448" t="s">
        <v>47</v>
      </c>
      <c r="F5448" t="s">
        <v>26</v>
      </c>
      <c r="G5448" t="s">
        <v>39</v>
      </c>
      <c r="H5448" t="s">
        <v>33</v>
      </c>
      <c r="I5448">
        <f>IF(OR(financial_transactions35[[#This Row],[amount]]&lt;$L$16, financial_transactions35[[#This Row],[amount]]&gt;$L$17), 1, 0)</f>
        <v>1</v>
      </c>
    </row>
    <row r="5449" spans="1:9">
      <c r="A5449" t="s">
        <v>9955</v>
      </c>
      <c r="B5449" s="3">
        <v>45507</v>
      </c>
      <c r="C5449" t="s">
        <v>9956</v>
      </c>
      <c r="D5449">
        <v>1895.18</v>
      </c>
      <c r="E5449" t="s">
        <v>25</v>
      </c>
      <c r="F5449" t="s">
        <v>61</v>
      </c>
      <c r="G5449" t="s">
        <v>21</v>
      </c>
      <c r="H5449" t="s">
        <v>33</v>
      </c>
      <c r="I5449">
        <f>IF(OR(financial_transactions35[[#This Row],[amount]]&lt;$L$16, financial_transactions35[[#This Row],[amount]]&gt;$L$17), 1, 0)</f>
        <v>1</v>
      </c>
    </row>
    <row r="5450" spans="1:9">
      <c r="A5450" t="s">
        <v>9957</v>
      </c>
      <c r="B5450" s="3">
        <v>45507</v>
      </c>
      <c r="C5450" t="s">
        <v>9958</v>
      </c>
      <c r="D5450">
        <v>17308.38</v>
      </c>
      <c r="E5450" t="s">
        <v>25</v>
      </c>
      <c r="F5450" t="s">
        <v>26</v>
      </c>
      <c r="G5450" t="s">
        <v>48</v>
      </c>
      <c r="H5450" t="s">
        <v>49</v>
      </c>
      <c r="I5450">
        <f>IF(OR(financial_transactions35[[#This Row],[amount]]&lt;$L$16, financial_transactions35[[#This Row],[amount]]&gt;$L$17), 1, 0)</f>
        <v>1</v>
      </c>
    </row>
    <row r="5451" spans="1:9">
      <c r="A5451" t="s">
        <v>9959</v>
      </c>
      <c r="B5451" s="3">
        <v>45507</v>
      </c>
      <c r="C5451" t="s">
        <v>391</v>
      </c>
      <c r="D5451">
        <v>1247.31</v>
      </c>
      <c r="E5451" t="s">
        <v>52</v>
      </c>
      <c r="F5451" t="s">
        <v>26</v>
      </c>
      <c r="G5451" t="s">
        <v>27</v>
      </c>
      <c r="H5451" t="s">
        <v>28</v>
      </c>
      <c r="I5451">
        <f>IF(OR(financial_transactions35[[#This Row],[amount]]&lt;$L$16, financial_transactions35[[#This Row],[amount]]&gt;$L$17), 1, 0)</f>
        <v>1</v>
      </c>
    </row>
    <row r="5452" spans="1:9">
      <c r="A5452" t="s">
        <v>9960</v>
      </c>
      <c r="B5452" s="3">
        <v>45507</v>
      </c>
      <c r="C5452" t="s">
        <v>9961</v>
      </c>
      <c r="D5452">
        <v>432.1</v>
      </c>
      <c r="E5452" t="s">
        <v>31</v>
      </c>
      <c r="F5452" t="s">
        <v>32</v>
      </c>
      <c r="G5452" t="s">
        <v>27</v>
      </c>
      <c r="H5452" t="s">
        <v>49</v>
      </c>
      <c r="I5452">
        <f>IF(OR(financial_transactions35[[#This Row],[amount]]&lt;$L$16, financial_transactions35[[#This Row],[amount]]&gt;$L$17), 1, 0)</f>
        <v>1</v>
      </c>
    </row>
    <row r="5453" spans="1:9">
      <c r="A5453" t="s">
        <v>9962</v>
      </c>
      <c r="B5453" s="3">
        <v>45507</v>
      </c>
      <c r="C5453" t="s">
        <v>9963</v>
      </c>
      <c r="D5453">
        <v>117.1</v>
      </c>
      <c r="E5453" t="s">
        <v>70</v>
      </c>
      <c r="F5453" t="s">
        <v>26</v>
      </c>
      <c r="G5453" t="s">
        <v>27</v>
      </c>
      <c r="H5453" t="s">
        <v>28</v>
      </c>
      <c r="I5453">
        <f>IF(OR(financial_transactions35[[#This Row],[amount]]&lt;$L$16, financial_transactions35[[#This Row],[amount]]&gt;$L$17), 1, 0)</f>
        <v>1</v>
      </c>
    </row>
    <row r="5454" spans="1:9">
      <c r="A5454" t="s">
        <v>9964</v>
      </c>
      <c r="B5454" s="3">
        <v>45507</v>
      </c>
      <c r="C5454" t="s">
        <v>9965</v>
      </c>
      <c r="D5454">
        <v>906.13</v>
      </c>
      <c r="E5454" t="s">
        <v>25</v>
      </c>
      <c r="F5454" t="s">
        <v>32</v>
      </c>
      <c r="G5454" t="s">
        <v>27</v>
      </c>
      <c r="H5454" t="s">
        <v>94</v>
      </c>
      <c r="I5454">
        <f>IF(OR(financial_transactions35[[#This Row],[amount]]&lt;$L$16, financial_transactions35[[#This Row],[amount]]&gt;$L$17), 1, 0)</f>
        <v>1</v>
      </c>
    </row>
    <row r="5455" spans="1:9">
      <c r="A5455" t="s">
        <v>9966</v>
      </c>
      <c r="B5455" s="3">
        <v>45508</v>
      </c>
      <c r="C5455" t="s">
        <v>9967</v>
      </c>
      <c r="D5455">
        <v>1925.75</v>
      </c>
      <c r="E5455" t="s">
        <v>67</v>
      </c>
      <c r="F5455" t="s">
        <v>26</v>
      </c>
      <c r="G5455" t="s">
        <v>27</v>
      </c>
      <c r="H5455" t="s">
        <v>109</v>
      </c>
      <c r="I5455">
        <f>IF(OR(financial_transactions35[[#This Row],[amount]]&lt;$L$16, financial_transactions35[[#This Row],[amount]]&gt;$L$17), 1, 0)</f>
        <v>1</v>
      </c>
    </row>
    <row r="5456" spans="1:9">
      <c r="A5456" t="s">
        <v>9968</v>
      </c>
      <c r="B5456" s="3">
        <v>45508</v>
      </c>
      <c r="C5456" t="s">
        <v>9969</v>
      </c>
      <c r="D5456">
        <v>675.15</v>
      </c>
      <c r="E5456" t="s">
        <v>52</v>
      </c>
      <c r="F5456" t="s">
        <v>20</v>
      </c>
      <c r="G5456" t="s">
        <v>48</v>
      </c>
      <c r="H5456" t="s">
        <v>16080</v>
      </c>
      <c r="I5456">
        <f>IF(OR(financial_transactions35[[#This Row],[amount]]&lt;$L$16, financial_transactions35[[#This Row],[amount]]&gt;$L$17), 1, 0)</f>
        <v>1</v>
      </c>
    </row>
    <row r="5457" spans="1:9">
      <c r="A5457" t="s">
        <v>9970</v>
      </c>
      <c r="B5457" s="3">
        <v>45508</v>
      </c>
      <c r="C5457" t="s">
        <v>9971</v>
      </c>
      <c r="D5457">
        <v>1562.18</v>
      </c>
      <c r="E5457" t="s">
        <v>16110</v>
      </c>
      <c r="F5457" t="s">
        <v>61</v>
      </c>
      <c r="G5457" t="s">
        <v>27</v>
      </c>
      <c r="H5457" t="s">
        <v>33</v>
      </c>
      <c r="I5457">
        <f>IF(OR(financial_transactions35[[#This Row],[amount]]&lt;$L$16, financial_transactions35[[#This Row],[amount]]&gt;$L$17), 1, 0)</f>
        <v>1</v>
      </c>
    </row>
    <row r="5458" spans="1:9">
      <c r="A5458" t="s">
        <v>9972</v>
      </c>
      <c r="B5458" s="3">
        <v>45508</v>
      </c>
      <c r="C5458" t="s">
        <v>9973</v>
      </c>
      <c r="D5458">
        <v>1845.39</v>
      </c>
      <c r="E5458" t="s">
        <v>16079</v>
      </c>
      <c r="F5458" t="s">
        <v>32</v>
      </c>
      <c r="G5458" t="s">
        <v>21</v>
      </c>
      <c r="H5458" t="s">
        <v>123</v>
      </c>
      <c r="I5458">
        <f>IF(OR(financial_transactions35[[#This Row],[amount]]&lt;$L$16, financial_transactions35[[#This Row],[amount]]&gt;$L$17), 1, 0)</f>
        <v>1</v>
      </c>
    </row>
    <row r="5459" spans="1:9">
      <c r="A5459" t="s">
        <v>9974</v>
      </c>
      <c r="B5459" s="3">
        <v>45508</v>
      </c>
      <c r="C5459" t="s">
        <v>1601</v>
      </c>
      <c r="D5459">
        <v>805.09</v>
      </c>
      <c r="E5459" t="s">
        <v>122</v>
      </c>
      <c r="F5459" t="s">
        <v>26</v>
      </c>
      <c r="G5459" t="s">
        <v>27</v>
      </c>
      <c r="H5459" t="s">
        <v>49</v>
      </c>
      <c r="I5459">
        <f>IF(OR(financial_transactions35[[#This Row],[amount]]&lt;$L$16, financial_transactions35[[#This Row],[amount]]&gt;$L$17), 1, 0)</f>
        <v>1</v>
      </c>
    </row>
    <row r="5460" spans="1:9">
      <c r="A5460" t="s">
        <v>9975</v>
      </c>
      <c r="B5460" s="3">
        <v>45508</v>
      </c>
      <c r="C5460" t="s">
        <v>66</v>
      </c>
      <c r="D5460">
        <v>1763.96</v>
      </c>
      <c r="E5460" t="s">
        <v>70</v>
      </c>
      <c r="F5460" t="s">
        <v>26</v>
      </c>
      <c r="G5460" t="s">
        <v>48</v>
      </c>
      <c r="H5460" t="s">
        <v>40</v>
      </c>
      <c r="I5460">
        <f>IF(OR(financial_transactions35[[#This Row],[amount]]&lt;$L$16, financial_transactions35[[#This Row],[amount]]&gt;$L$17), 1, 0)</f>
        <v>1</v>
      </c>
    </row>
    <row r="5461" spans="1:9">
      <c r="A5461" t="s">
        <v>9976</v>
      </c>
      <c r="B5461" s="3">
        <v>45508</v>
      </c>
      <c r="C5461" t="s">
        <v>415</v>
      </c>
      <c r="D5461">
        <v>855.4</v>
      </c>
      <c r="E5461" t="s">
        <v>52</v>
      </c>
      <c r="F5461" t="s">
        <v>20</v>
      </c>
      <c r="G5461" t="s">
        <v>21</v>
      </c>
      <c r="H5461" t="s">
        <v>49</v>
      </c>
      <c r="I5461">
        <f>IF(OR(financial_transactions35[[#This Row],[amount]]&lt;$L$16, financial_transactions35[[#This Row],[amount]]&gt;$L$17), 1, 0)</f>
        <v>1</v>
      </c>
    </row>
    <row r="5462" spans="1:9">
      <c r="A5462" t="s">
        <v>9977</v>
      </c>
      <c r="B5462" s="3">
        <v>45508</v>
      </c>
      <c r="C5462" t="s">
        <v>9978</v>
      </c>
      <c r="D5462">
        <v>1416.04</v>
      </c>
      <c r="E5462" t="s">
        <v>25</v>
      </c>
      <c r="F5462" t="s">
        <v>32</v>
      </c>
      <c r="G5462" t="s">
        <v>39</v>
      </c>
      <c r="H5462" t="s">
        <v>16080</v>
      </c>
      <c r="I5462">
        <f>IF(OR(financial_transactions35[[#This Row],[amount]]&lt;$L$16, financial_transactions35[[#This Row],[amount]]&gt;$L$17), 1, 0)</f>
        <v>1</v>
      </c>
    </row>
    <row r="5463" spans="1:9">
      <c r="A5463" t="s">
        <v>9979</v>
      </c>
      <c r="B5463" s="3">
        <v>45508</v>
      </c>
      <c r="C5463" t="s">
        <v>4035</v>
      </c>
      <c r="D5463">
        <v>1119.3</v>
      </c>
      <c r="E5463" t="s">
        <v>122</v>
      </c>
      <c r="F5463" t="s">
        <v>32</v>
      </c>
      <c r="G5463" t="s">
        <v>39</v>
      </c>
      <c r="H5463" t="s">
        <v>123</v>
      </c>
      <c r="I5463">
        <f>IF(OR(financial_transactions35[[#This Row],[amount]]&lt;$L$16, financial_transactions35[[#This Row],[amount]]&gt;$L$17), 1, 0)</f>
        <v>1</v>
      </c>
    </row>
    <row r="5464" spans="1:9">
      <c r="A5464" t="s">
        <v>9980</v>
      </c>
      <c r="B5464" s="3">
        <v>45508</v>
      </c>
      <c r="C5464" t="s">
        <v>7771</v>
      </c>
      <c r="D5464">
        <v>1636.24</v>
      </c>
      <c r="E5464" t="s">
        <v>47</v>
      </c>
      <c r="F5464" t="s">
        <v>32</v>
      </c>
      <c r="G5464" t="s">
        <v>39</v>
      </c>
      <c r="H5464" t="s">
        <v>28</v>
      </c>
      <c r="I5464">
        <f>IF(OR(financial_transactions35[[#This Row],[amount]]&lt;$L$16, financial_transactions35[[#This Row],[amount]]&gt;$L$17), 1, 0)</f>
        <v>1</v>
      </c>
    </row>
    <row r="5465" spans="1:9">
      <c r="A5465" t="s">
        <v>9981</v>
      </c>
      <c r="B5465" s="3">
        <v>45508</v>
      </c>
      <c r="C5465" t="s">
        <v>1507</v>
      </c>
      <c r="D5465">
        <v>1725.46</v>
      </c>
      <c r="E5465" t="s">
        <v>64</v>
      </c>
      <c r="F5465" t="s">
        <v>26</v>
      </c>
      <c r="G5465" t="s">
        <v>27</v>
      </c>
      <c r="H5465" t="s">
        <v>16080</v>
      </c>
      <c r="I5465">
        <f>IF(OR(financial_transactions35[[#This Row],[amount]]&lt;$L$16, financial_transactions35[[#This Row],[amount]]&gt;$L$17), 1, 0)</f>
        <v>1</v>
      </c>
    </row>
    <row r="5466" spans="1:9">
      <c r="A5466" t="s">
        <v>9982</v>
      </c>
      <c r="B5466" s="3">
        <v>45508</v>
      </c>
      <c r="C5466" t="s">
        <v>5252</v>
      </c>
      <c r="D5466">
        <v>1281.51</v>
      </c>
      <c r="E5466" t="s">
        <v>70</v>
      </c>
      <c r="F5466" t="s">
        <v>61</v>
      </c>
      <c r="G5466" t="s">
        <v>48</v>
      </c>
      <c r="H5466" t="s">
        <v>28</v>
      </c>
      <c r="I5466">
        <f>IF(OR(financial_transactions35[[#This Row],[amount]]&lt;$L$16, financial_transactions35[[#This Row],[amount]]&gt;$L$17), 1, 0)</f>
        <v>1</v>
      </c>
    </row>
    <row r="5467" spans="1:9">
      <c r="A5467" t="s">
        <v>9983</v>
      </c>
      <c r="B5467" s="3">
        <v>45508</v>
      </c>
      <c r="C5467" t="s">
        <v>9984</v>
      </c>
      <c r="D5467">
        <v>1954.13</v>
      </c>
      <c r="E5467" t="s">
        <v>122</v>
      </c>
      <c r="F5467" t="s">
        <v>26</v>
      </c>
      <c r="G5467" t="s">
        <v>48</v>
      </c>
      <c r="H5467" t="s">
        <v>53</v>
      </c>
      <c r="I5467">
        <f>IF(OR(financial_transactions35[[#This Row],[amount]]&lt;$L$16, financial_transactions35[[#This Row],[amount]]&gt;$L$17), 1, 0)</f>
        <v>1</v>
      </c>
    </row>
    <row r="5468" spans="1:9">
      <c r="A5468" t="s">
        <v>9985</v>
      </c>
      <c r="B5468" s="3">
        <v>45508</v>
      </c>
      <c r="C5468" t="s">
        <v>9986</v>
      </c>
      <c r="D5468">
        <v>1884.34</v>
      </c>
      <c r="E5468" t="s">
        <v>122</v>
      </c>
      <c r="F5468" t="s">
        <v>26</v>
      </c>
      <c r="G5468" t="s">
        <v>48</v>
      </c>
      <c r="H5468" t="s">
        <v>36</v>
      </c>
      <c r="I5468">
        <f>IF(OR(financial_transactions35[[#This Row],[amount]]&lt;$L$16, financial_transactions35[[#This Row],[amount]]&gt;$L$17), 1, 0)</f>
        <v>1</v>
      </c>
    </row>
    <row r="5469" spans="1:9">
      <c r="A5469" t="s">
        <v>9987</v>
      </c>
      <c r="B5469" s="3">
        <v>45508</v>
      </c>
      <c r="C5469" t="s">
        <v>9988</v>
      </c>
      <c r="D5469">
        <v>233.59</v>
      </c>
      <c r="E5469" t="s">
        <v>16110</v>
      </c>
      <c r="F5469" t="s">
        <v>20</v>
      </c>
      <c r="G5469" t="s">
        <v>27</v>
      </c>
      <c r="H5469" t="s">
        <v>33</v>
      </c>
      <c r="I5469">
        <f>IF(OR(financial_transactions35[[#This Row],[amount]]&lt;$L$16, financial_transactions35[[#This Row],[amount]]&gt;$L$17), 1, 0)</f>
        <v>1</v>
      </c>
    </row>
    <row r="5470" spans="1:9">
      <c r="A5470" t="s">
        <v>9989</v>
      </c>
      <c r="B5470" s="3">
        <v>45508</v>
      </c>
      <c r="C5470" t="s">
        <v>9990</v>
      </c>
      <c r="D5470">
        <v>1308.8399999999999</v>
      </c>
      <c r="E5470" t="s">
        <v>19</v>
      </c>
      <c r="F5470" t="s">
        <v>26</v>
      </c>
      <c r="G5470" t="s">
        <v>27</v>
      </c>
      <c r="H5470" t="s">
        <v>44</v>
      </c>
      <c r="I5470">
        <f>IF(OR(financial_transactions35[[#This Row],[amount]]&lt;$L$16, financial_transactions35[[#This Row],[amount]]&gt;$L$17), 1, 0)</f>
        <v>1</v>
      </c>
    </row>
    <row r="5471" spans="1:9">
      <c r="A5471" t="s">
        <v>9991</v>
      </c>
      <c r="B5471" s="3">
        <v>45508</v>
      </c>
      <c r="C5471" t="s">
        <v>9992</v>
      </c>
      <c r="D5471">
        <v>1304.43</v>
      </c>
      <c r="E5471" t="s">
        <v>47</v>
      </c>
      <c r="F5471" t="s">
        <v>32</v>
      </c>
      <c r="G5471" t="s">
        <v>39</v>
      </c>
      <c r="H5471" t="s">
        <v>40</v>
      </c>
      <c r="I5471">
        <f>IF(OR(financial_transactions35[[#This Row],[amount]]&lt;$L$16, financial_transactions35[[#This Row],[amount]]&gt;$L$17), 1, 0)</f>
        <v>1</v>
      </c>
    </row>
    <row r="5472" spans="1:9">
      <c r="A5472" t="s">
        <v>9993</v>
      </c>
      <c r="B5472" s="3">
        <v>45508</v>
      </c>
      <c r="C5472" t="s">
        <v>9994</v>
      </c>
      <c r="D5472">
        <v>1764.49</v>
      </c>
      <c r="E5472" t="s">
        <v>31</v>
      </c>
      <c r="F5472" t="s">
        <v>26</v>
      </c>
      <c r="G5472" t="s">
        <v>39</v>
      </c>
      <c r="H5472" t="s">
        <v>49</v>
      </c>
      <c r="I5472">
        <f>IF(OR(financial_transactions35[[#This Row],[amount]]&lt;$L$16, financial_transactions35[[#This Row],[amount]]&gt;$L$17), 1, 0)</f>
        <v>1</v>
      </c>
    </row>
    <row r="5473" spans="1:9">
      <c r="A5473" t="s">
        <v>9995</v>
      </c>
      <c r="B5473" s="3">
        <v>45508</v>
      </c>
      <c r="C5473" t="s">
        <v>9996</v>
      </c>
      <c r="D5473">
        <v>401.47</v>
      </c>
      <c r="E5473" t="s">
        <v>16110</v>
      </c>
      <c r="F5473" t="s">
        <v>20</v>
      </c>
      <c r="G5473" t="s">
        <v>48</v>
      </c>
      <c r="H5473" t="s">
        <v>176</v>
      </c>
      <c r="I5473">
        <f>IF(OR(financial_transactions35[[#This Row],[amount]]&lt;$L$16, financial_transactions35[[#This Row],[amount]]&gt;$L$17), 1, 0)</f>
        <v>1</v>
      </c>
    </row>
    <row r="5474" spans="1:9">
      <c r="A5474" t="s">
        <v>9997</v>
      </c>
      <c r="B5474" s="3">
        <v>45508</v>
      </c>
      <c r="C5474" t="s">
        <v>9998</v>
      </c>
      <c r="D5474">
        <v>5112.5600000000004</v>
      </c>
      <c r="E5474" t="s">
        <v>47</v>
      </c>
      <c r="F5474" t="s">
        <v>20</v>
      </c>
      <c r="G5474" t="s">
        <v>27</v>
      </c>
      <c r="H5474" t="s">
        <v>44</v>
      </c>
      <c r="I5474">
        <f>IF(OR(financial_transactions35[[#This Row],[amount]]&lt;$L$16, financial_transactions35[[#This Row],[amount]]&gt;$L$17), 1, 0)</f>
        <v>1</v>
      </c>
    </row>
    <row r="5475" spans="1:9">
      <c r="A5475" t="s">
        <v>9999</v>
      </c>
      <c r="B5475" s="3">
        <v>45508</v>
      </c>
      <c r="C5475" t="s">
        <v>10000</v>
      </c>
      <c r="D5475">
        <v>924.52</v>
      </c>
      <c r="E5475" t="s">
        <v>70</v>
      </c>
      <c r="F5475" t="s">
        <v>26</v>
      </c>
      <c r="G5475" t="s">
        <v>39</v>
      </c>
      <c r="H5475" t="s">
        <v>123</v>
      </c>
      <c r="I5475">
        <f>IF(OR(financial_transactions35[[#This Row],[amount]]&lt;$L$16, financial_transactions35[[#This Row],[amount]]&gt;$L$17), 1, 0)</f>
        <v>1</v>
      </c>
    </row>
    <row r="5476" spans="1:9">
      <c r="A5476" t="s">
        <v>10001</v>
      </c>
      <c r="B5476" s="3">
        <v>45508</v>
      </c>
      <c r="C5476" t="s">
        <v>6319</v>
      </c>
      <c r="D5476">
        <v>1723.23</v>
      </c>
      <c r="E5476" t="s">
        <v>16079</v>
      </c>
      <c r="F5476" t="s">
        <v>26</v>
      </c>
      <c r="G5476" t="s">
        <v>27</v>
      </c>
      <c r="H5476" t="s">
        <v>109</v>
      </c>
      <c r="I5476">
        <f>IF(OR(financial_transactions35[[#This Row],[amount]]&lt;$L$16, financial_transactions35[[#This Row],[amount]]&gt;$L$17), 1, 0)</f>
        <v>1</v>
      </c>
    </row>
    <row r="5477" spans="1:9">
      <c r="A5477" t="s">
        <v>10002</v>
      </c>
      <c r="B5477" s="3">
        <v>45508</v>
      </c>
      <c r="C5477" t="s">
        <v>3184</v>
      </c>
      <c r="D5477">
        <v>482.24</v>
      </c>
      <c r="E5477" t="s">
        <v>67</v>
      </c>
      <c r="F5477" t="s">
        <v>20</v>
      </c>
      <c r="G5477" t="s">
        <v>39</v>
      </c>
      <c r="H5477" t="s">
        <v>87</v>
      </c>
      <c r="I5477">
        <f>IF(OR(financial_transactions35[[#This Row],[amount]]&lt;$L$16, financial_transactions35[[#This Row],[amount]]&gt;$L$17), 1, 0)</f>
        <v>1</v>
      </c>
    </row>
    <row r="5478" spans="1:9">
      <c r="A5478" t="s">
        <v>10003</v>
      </c>
      <c r="B5478" s="3">
        <v>45508</v>
      </c>
      <c r="C5478" t="s">
        <v>6528</v>
      </c>
      <c r="D5478">
        <v>903.69</v>
      </c>
      <c r="E5478" t="s">
        <v>122</v>
      </c>
      <c r="F5478" t="s">
        <v>32</v>
      </c>
      <c r="G5478" t="s">
        <v>39</v>
      </c>
      <c r="H5478" t="s">
        <v>53</v>
      </c>
      <c r="I5478">
        <f>IF(OR(financial_transactions35[[#This Row],[amount]]&lt;$L$16, financial_transactions35[[#This Row],[amount]]&gt;$L$17), 1, 0)</f>
        <v>1</v>
      </c>
    </row>
    <row r="5479" spans="1:9">
      <c r="A5479" t="s">
        <v>10004</v>
      </c>
      <c r="B5479" s="3">
        <v>45509</v>
      </c>
      <c r="C5479" t="s">
        <v>10005</v>
      </c>
      <c r="D5479">
        <v>500.64</v>
      </c>
      <c r="E5479" t="s">
        <v>67</v>
      </c>
      <c r="F5479" t="s">
        <v>26</v>
      </c>
      <c r="G5479" t="s">
        <v>48</v>
      </c>
      <c r="H5479" t="s">
        <v>75</v>
      </c>
      <c r="I5479">
        <f>IF(OR(financial_transactions35[[#This Row],[amount]]&lt;$L$16, financial_transactions35[[#This Row],[amount]]&gt;$L$17), 1, 0)</f>
        <v>1</v>
      </c>
    </row>
    <row r="5480" spans="1:9">
      <c r="A5480" t="s">
        <v>10006</v>
      </c>
      <c r="B5480" s="3">
        <v>45509</v>
      </c>
      <c r="C5480" t="s">
        <v>10007</v>
      </c>
      <c r="D5480">
        <v>1052.6300000000001</v>
      </c>
      <c r="E5480" t="s">
        <v>122</v>
      </c>
      <c r="F5480" t="s">
        <v>32</v>
      </c>
      <c r="G5480" t="s">
        <v>27</v>
      </c>
      <c r="H5480" t="s">
        <v>123</v>
      </c>
      <c r="I5480">
        <f>IF(OR(financial_transactions35[[#This Row],[amount]]&lt;$L$16, financial_transactions35[[#This Row],[amount]]&gt;$L$17), 1, 0)</f>
        <v>1</v>
      </c>
    </row>
    <row r="5481" spans="1:9">
      <c r="A5481" t="s">
        <v>10008</v>
      </c>
      <c r="B5481" s="3">
        <v>45509</v>
      </c>
      <c r="C5481" t="s">
        <v>4816</v>
      </c>
      <c r="D5481">
        <v>755.25</v>
      </c>
      <c r="E5481" t="s">
        <v>19</v>
      </c>
      <c r="F5481" t="s">
        <v>26</v>
      </c>
      <c r="G5481" t="s">
        <v>39</v>
      </c>
      <c r="H5481" t="s">
        <v>109</v>
      </c>
      <c r="I5481">
        <f>IF(OR(financial_transactions35[[#This Row],[amount]]&lt;$L$16, financial_transactions35[[#This Row],[amount]]&gt;$L$17), 1, 0)</f>
        <v>1</v>
      </c>
    </row>
    <row r="5482" spans="1:9">
      <c r="A5482" t="s">
        <v>10009</v>
      </c>
      <c r="B5482" s="3">
        <v>45509</v>
      </c>
      <c r="C5482" t="s">
        <v>7230</v>
      </c>
      <c r="D5482">
        <v>1619.89</v>
      </c>
      <c r="E5482" t="s">
        <v>67</v>
      </c>
      <c r="F5482" t="s">
        <v>32</v>
      </c>
      <c r="G5482" t="s">
        <v>21</v>
      </c>
      <c r="H5482" t="s">
        <v>75</v>
      </c>
      <c r="I5482">
        <f>IF(OR(financial_transactions35[[#This Row],[amount]]&lt;$L$16, financial_transactions35[[#This Row],[amount]]&gt;$L$17), 1, 0)</f>
        <v>1</v>
      </c>
    </row>
    <row r="5483" spans="1:9">
      <c r="A5483" t="s">
        <v>10010</v>
      </c>
      <c r="B5483" s="3">
        <v>45509</v>
      </c>
      <c r="C5483" t="s">
        <v>10011</v>
      </c>
      <c r="D5483">
        <v>1805.8</v>
      </c>
      <c r="E5483" t="s">
        <v>70</v>
      </c>
      <c r="F5483" t="s">
        <v>61</v>
      </c>
      <c r="G5483" t="s">
        <v>21</v>
      </c>
      <c r="H5483" t="s">
        <v>75</v>
      </c>
      <c r="I5483">
        <f>IF(OR(financial_transactions35[[#This Row],[amount]]&lt;$L$16, financial_transactions35[[#This Row],[amount]]&gt;$L$17), 1, 0)</f>
        <v>1</v>
      </c>
    </row>
    <row r="5484" spans="1:9">
      <c r="A5484" t="s">
        <v>10012</v>
      </c>
      <c r="B5484" s="3">
        <v>45509</v>
      </c>
      <c r="C5484" t="s">
        <v>4233</v>
      </c>
      <c r="D5484">
        <v>1400.2</v>
      </c>
      <c r="E5484" t="s">
        <v>16110</v>
      </c>
      <c r="F5484" t="s">
        <v>20</v>
      </c>
      <c r="G5484" t="s">
        <v>39</v>
      </c>
      <c r="H5484" t="s">
        <v>49</v>
      </c>
      <c r="I5484">
        <f>IF(OR(financial_transactions35[[#This Row],[amount]]&lt;$L$16, financial_transactions35[[#This Row],[amount]]&gt;$L$17), 1, 0)</f>
        <v>1</v>
      </c>
    </row>
    <row r="5485" spans="1:9">
      <c r="A5485" t="s">
        <v>10013</v>
      </c>
      <c r="B5485" s="3">
        <v>45509</v>
      </c>
      <c r="C5485" t="s">
        <v>10014</v>
      </c>
      <c r="D5485">
        <v>1230.9000000000001</v>
      </c>
      <c r="E5485" t="s">
        <v>67</v>
      </c>
      <c r="F5485" t="s">
        <v>26</v>
      </c>
      <c r="G5485" t="s">
        <v>21</v>
      </c>
      <c r="H5485" t="s">
        <v>53</v>
      </c>
      <c r="I5485">
        <f>IF(OR(financial_transactions35[[#This Row],[amount]]&lt;$L$16, financial_transactions35[[#This Row],[amount]]&gt;$L$17), 1, 0)</f>
        <v>1</v>
      </c>
    </row>
    <row r="5486" spans="1:9">
      <c r="A5486" t="s">
        <v>10015</v>
      </c>
      <c r="B5486" s="3">
        <v>45509</v>
      </c>
      <c r="C5486" t="s">
        <v>10016</v>
      </c>
      <c r="D5486">
        <v>658.66</v>
      </c>
      <c r="E5486" t="s">
        <v>19</v>
      </c>
      <c r="F5486" t="s">
        <v>32</v>
      </c>
      <c r="G5486" t="s">
        <v>21</v>
      </c>
      <c r="H5486" t="s">
        <v>109</v>
      </c>
      <c r="I5486">
        <f>IF(OR(financial_transactions35[[#This Row],[amount]]&lt;$L$16, financial_transactions35[[#This Row],[amount]]&gt;$L$17), 1, 0)</f>
        <v>1</v>
      </c>
    </row>
    <row r="5487" spans="1:9">
      <c r="A5487" t="s">
        <v>10017</v>
      </c>
      <c r="B5487" s="3">
        <v>45509</v>
      </c>
      <c r="C5487" t="s">
        <v>6681</v>
      </c>
      <c r="D5487">
        <v>496.43</v>
      </c>
      <c r="E5487" t="s">
        <v>52</v>
      </c>
      <c r="F5487" t="s">
        <v>26</v>
      </c>
      <c r="G5487" t="s">
        <v>21</v>
      </c>
      <c r="H5487" t="s">
        <v>44</v>
      </c>
      <c r="I5487">
        <f>IF(OR(financial_transactions35[[#This Row],[amount]]&lt;$L$16, financial_transactions35[[#This Row],[amount]]&gt;$L$17), 1, 0)</f>
        <v>1</v>
      </c>
    </row>
    <row r="5488" spans="1:9">
      <c r="A5488" t="s">
        <v>10018</v>
      </c>
      <c r="B5488" s="3">
        <v>45509</v>
      </c>
      <c r="C5488" t="s">
        <v>10019</v>
      </c>
      <c r="D5488">
        <v>385.14</v>
      </c>
      <c r="E5488" t="s">
        <v>16079</v>
      </c>
      <c r="F5488" t="s">
        <v>61</v>
      </c>
      <c r="G5488" t="s">
        <v>27</v>
      </c>
      <c r="H5488" t="s">
        <v>109</v>
      </c>
      <c r="I5488">
        <f>IF(OR(financial_transactions35[[#This Row],[amount]]&lt;$L$16, financial_transactions35[[#This Row],[amount]]&gt;$L$17), 1, 0)</f>
        <v>1</v>
      </c>
    </row>
    <row r="5489" spans="1:9">
      <c r="A5489" t="s">
        <v>10020</v>
      </c>
      <c r="B5489" s="3">
        <v>45509</v>
      </c>
      <c r="C5489" t="s">
        <v>10021</v>
      </c>
      <c r="D5489">
        <v>794.7</v>
      </c>
      <c r="E5489" t="s">
        <v>70</v>
      </c>
      <c r="F5489" t="s">
        <v>32</v>
      </c>
      <c r="G5489" t="s">
        <v>48</v>
      </c>
      <c r="H5489" t="s">
        <v>75</v>
      </c>
      <c r="I5489">
        <f>IF(OR(financial_transactions35[[#This Row],[amount]]&lt;$L$16, financial_transactions35[[#This Row],[amount]]&gt;$L$17), 1, 0)</f>
        <v>1</v>
      </c>
    </row>
    <row r="5490" spans="1:9">
      <c r="A5490" t="s">
        <v>10022</v>
      </c>
      <c r="B5490" s="3">
        <v>45509</v>
      </c>
      <c r="C5490" t="s">
        <v>10023</v>
      </c>
      <c r="D5490">
        <v>93.91</v>
      </c>
      <c r="E5490" t="s">
        <v>64</v>
      </c>
      <c r="F5490" t="s">
        <v>26</v>
      </c>
      <c r="G5490" t="s">
        <v>27</v>
      </c>
      <c r="H5490" t="s">
        <v>40</v>
      </c>
      <c r="I5490">
        <f>IF(OR(financial_transactions35[[#This Row],[amount]]&lt;$L$16, financial_transactions35[[#This Row],[amount]]&gt;$L$17), 1, 0)</f>
        <v>1</v>
      </c>
    </row>
    <row r="5491" spans="1:9">
      <c r="A5491" t="s">
        <v>10024</v>
      </c>
      <c r="B5491" s="3">
        <v>45509</v>
      </c>
      <c r="C5491" t="s">
        <v>9851</v>
      </c>
      <c r="D5491">
        <v>1297.3900000000001</v>
      </c>
      <c r="E5491" t="s">
        <v>31</v>
      </c>
      <c r="F5491" t="s">
        <v>32</v>
      </c>
      <c r="G5491" t="s">
        <v>27</v>
      </c>
      <c r="H5491" t="s">
        <v>33</v>
      </c>
      <c r="I5491">
        <f>IF(OR(financial_transactions35[[#This Row],[amount]]&lt;$L$16, financial_transactions35[[#This Row],[amount]]&gt;$L$17), 1, 0)</f>
        <v>1</v>
      </c>
    </row>
    <row r="5492" spans="1:9">
      <c r="A5492" t="s">
        <v>10025</v>
      </c>
      <c r="B5492" s="3">
        <v>45509</v>
      </c>
      <c r="C5492" t="s">
        <v>6846</v>
      </c>
      <c r="D5492">
        <v>1783.6</v>
      </c>
      <c r="E5492" t="s">
        <v>122</v>
      </c>
      <c r="F5492" t="s">
        <v>26</v>
      </c>
      <c r="G5492" t="s">
        <v>21</v>
      </c>
      <c r="H5492" t="s">
        <v>109</v>
      </c>
      <c r="I5492">
        <f>IF(OR(financial_transactions35[[#This Row],[amount]]&lt;$L$16, financial_transactions35[[#This Row],[amount]]&gt;$L$17), 1, 0)</f>
        <v>1</v>
      </c>
    </row>
    <row r="5493" spans="1:9">
      <c r="A5493" t="s">
        <v>10026</v>
      </c>
      <c r="B5493" s="3">
        <v>45509</v>
      </c>
      <c r="C5493" t="s">
        <v>10027</v>
      </c>
      <c r="D5493">
        <v>1861.43</v>
      </c>
      <c r="E5493" t="s">
        <v>31</v>
      </c>
      <c r="F5493" t="s">
        <v>61</v>
      </c>
      <c r="G5493" t="s">
        <v>39</v>
      </c>
      <c r="H5493" t="s">
        <v>40</v>
      </c>
      <c r="I5493">
        <f>IF(OR(financial_transactions35[[#This Row],[amount]]&lt;$L$16, financial_transactions35[[#This Row],[amount]]&gt;$L$17), 1, 0)</f>
        <v>1</v>
      </c>
    </row>
    <row r="5494" spans="1:9">
      <c r="A5494" t="s">
        <v>10028</v>
      </c>
      <c r="B5494" s="3">
        <v>45509</v>
      </c>
      <c r="C5494" t="s">
        <v>3533</v>
      </c>
      <c r="D5494">
        <v>1499.55</v>
      </c>
      <c r="E5494" t="s">
        <v>19</v>
      </c>
      <c r="F5494" t="s">
        <v>61</v>
      </c>
      <c r="G5494" t="s">
        <v>39</v>
      </c>
      <c r="H5494" t="s">
        <v>109</v>
      </c>
      <c r="I5494">
        <f>IF(OR(financial_transactions35[[#This Row],[amount]]&lt;$L$16, financial_transactions35[[#This Row],[amount]]&gt;$L$17), 1, 0)</f>
        <v>1</v>
      </c>
    </row>
    <row r="5495" spans="1:9">
      <c r="A5495" t="s">
        <v>10029</v>
      </c>
      <c r="B5495" s="3">
        <v>45509</v>
      </c>
      <c r="C5495" t="s">
        <v>9227</v>
      </c>
      <c r="D5495">
        <v>1557.05</v>
      </c>
      <c r="E5495" t="s">
        <v>122</v>
      </c>
      <c r="F5495" t="s">
        <v>26</v>
      </c>
      <c r="G5495" t="s">
        <v>39</v>
      </c>
      <c r="H5495" t="s">
        <v>49</v>
      </c>
      <c r="I5495">
        <f>IF(OR(financial_transactions35[[#This Row],[amount]]&lt;$L$16, financial_transactions35[[#This Row],[amount]]&gt;$L$17), 1, 0)</f>
        <v>1</v>
      </c>
    </row>
    <row r="5496" spans="1:9">
      <c r="A5496" t="s">
        <v>10030</v>
      </c>
      <c r="B5496" s="3">
        <v>45509</v>
      </c>
      <c r="C5496" t="s">
        <v>7672</v>
      </c>
      <c r="D5496">
        <v>1398.24</v>
      </c>
      <c r="E5496" t="s">
        <v>122</v>
      </c>
      <c r="F5496" t="s">
        <v>61</v>
      </c>
      <c r="G5496" t="s">
        <v>21</v>
      </c>
      <c r="H5496" t="s">
        <v>22</v>
      </c>
      <c r="I5496">
        <f>IF(OR(financial_transactions35[[#This Row],[amount]]&lt;$L$16, financial_transactions35[[#This Row],[amount]]&gt;$L$17), 1, 0)</f>
        <v>1</v>
      </c>
    </row>
    <row r="5497" spans="1:9">
      <c r="A5497" t="s">
        <v>10031</v>
      </c>
      <c r="B5497" s="3">
        <v>45509</v>
      </c>
      <c r="C5497" t="s">
        <v>10032</v>
      </c>
      <c r="D5497">
        <v>1189.21</v>
      </c>
      <c r="E5497" t="s">
        <v>47</v>
      </c>
      <c r="F5497" t="s">
        <v>26</v>
      </c>
      <c r="G5497" t="s">
        <v>27</v>
      </c>
      <c r="H5497" t="s">
        <v>16080</v>
      </c>
      <c r="I5497">
        <f>IF(OR(financial_transactions35[[#This Row],[amount]]&lt;$L$16, financial_transactions35[[#This Row],[amount]]&gt;$L$17), 1, 0)</f>
        <v>1</v>
      </c>
    </row>
    <row r="5498" spans="1:9">
      <c r="A5498" t="s">
        <v>10033</v>
      </c>
      <c r="B5498" s="3">
        <v>45509</v>
      </c>
      <c r="C5498" t="s">
        <v>9026</v>
      </c>
      <c r="D5498">
        <v>1237.9000000000001</v>
      </c>
      <c r="E5498" t="s">
        <v>16110</v>
      </c>
      <c r="F5498" t="s">
        <v>61</v>
      </c>
      <c r="G5498" t="s">
        <v>48</v>
      </c>
      <c r="H5498" t="s">
        <v>49</v>
      </c>
      <c r="I5498">
        <f>IF(OR(financial_transactions35[[#This Row],[amount]]&lt;$L$16, financial_transactions35[[#This Row],[amount]]&gt;$L$17), 1, 0)</f>
        <v>1</v>
      </c>
    </row>
    <row r="5499" spans="1:9">
      <c r="A5499" t="s">
        <v>10034</v>
      </c>
      <c r="B5499" s="3">
        <v>45509</v>
      </c>
      <c r="C5499" t="s">
        <v>10035</v>
      </c>
      <c r="D5499">
        <v>1081.3699999999999</v>
      </c>
      <c r="E5499" t="s">
        <v>52</v>
      </c>
      <c r="F5499" t="s">
        <v>32</v>
      </c>
      <c r="G5499" t="s">
        <v>48</v>
      </c>
      <c r="H5499" t="s">
        <v>28</v>
      </c>
      <c r="I5499">
        <f>IF(OR(financial_transactions35[[#This Row],[amount]]&lt;$L$16, financial_transactions35[[#This Row],[amount]]&gt;$L$17), 1, 0)</f>
        <v>1</v>
      </c>
    </row>
    <row r="5500" spans="1:9">
      <c r="A5500" t="s">
        <v>10036</v>
      </c>
      <c r="B5500" s="3">
        <v>45509</v>
      </c>
      <c r="C5500" t="s">
        <v>5362</v>
      </c>
      <c r="D5500">
        <v>1481.8</v>
      </c>
      <c r="E5500" t="s">
        <v>47</v>
      </c>
      <c r="F5500" t="s">
        <v>32</v>
      </c>
      <c r="G5500" t="s">
        <v>27</v>
      </c>
      <c r="H5500" t="s">
        <v>49</v>
      </c>
      <c r="I5500">
        <f>IF(OR(financial_transactions35[[#This Row],[amount]]&lt;$L$16, financial_transactions35[[#This Row],[amount]]&gt;$L$17), 1, 0)</f>
        <v>1</v>
      </c>
    </row>
    <row r="5501" spans="1:9">
      <c r="A5501" t="s">
        <v>10037</v>
      </c>
      <c r="B5501" s="3">
        <v>45509</v>
      </c>
      <c r="C5501" t="s">
        <v>10038</v>
      </c>
      <c r="D5501">
        <v>817.66</v>
      </c>
      <c r="E5501" t="s">
        <v>19</v>
      </c>
      <c r="F5501" t="s">
        <v>61</v>
      </c>
      <c r="G5501" t="s">
        <v>48</v>
      </c>
      <c r="H5501" t="s">
        <v>36</v>
      </c>
      <c r="I5501">
        <f>IF(OR(financial_transactions35[[#This Row],[amount]]&lt;$L$16, financial_transactions35[[#This Row],[amount]]&gt;$L$17), 1, 0)</f>
        <v>1</v>
      </c>
    </row>
    <row r="5502" spans="1:9">
      <c r="A5502" t="s">
        <v>10039</v>
      </c>
      <c r="B5502" s="3">
        <v>45509</v>
      </c>
      <c r="C5502" t="s">
        <v>6034</v>
      </c>
      <c r="D5502">
        <v>1478.02</v>
      </c>
      <c r="E5502" t="s">
        <v>47</v>
      </c>
      <c r="F5502" t="s">
        <v>61</v>
      </c>
      <c r="G5502" t="s">
        <v>39</v>
      </c>
      <c r="H5502" t="s">
        <v>94</v>
      </c>
      <c r="I5502">
        <f>IF(OR(financial_transactions35[[#This Row],[amount]]&lt;$L$16, financial_transactions35[[#This Row],[amount]]&gt;$L$17), 1, 0)</f>
        <v>1</v>
      </c>
    </row>
    <row r="5503" spans="1:9">
      <c r="A5503" t="s">
        <v>10040</v>
      </c>
      <c r="B5503" s="3">
        <v>45509</v>
      </c>
      <c r="C5503" t="s">
        <v>10041</v>
      </c>
      <c r="D5503">
        <v>645.27</v>
      </c>
      <c r="E5503" t="s">
        <v>52</v>
      </c>
      <c r="F5503" t="s">
        <v>61</v>
      </c>
      <c r="G5503" t="s">
        <v>48</v>
      </c>
      <c r="H5503" t="s">
        <v>22</v>
      </c>
      <c r="I5503">
        <f>IF(OR(financial_transactions35[[#This Row],[amount]]&lt;$L$16, financial_transactions35[[#This Row],[amount]]&gt;$L$17), 1, 0)</f>
        <v>1</v>
      </c>
    </row>
    <row r="5504" spans="1:9">
      <c r="A5504" t="s">
        <v>10042</v>
      </c>
      <c r="B5504" s="3">
        <v>45509</v>
      </c>
      <c r="C5504" t="s">
        <v>10043</v>
      </c>
      <c r="D5504">
        <v>894.97</v>
      </c>
      <c r="E5504" t="s">
        <v>47</v>
      </c>
      <c r="F5504" t="s">
        <v>26</v>
      </c>
      <c r="G5504" t="s">
        <v>21</v>
      </c>
      <c r="H5504" t="s">
        <v>40</v>
      </c>
      <c r="I5504">
        <f>IF(OR(financial_transactions35[[#This Row],[amount]]&lt;$L$16, financial_transactions35[[#This Row],[amount]]&gt;$L$17), 1, 0)</f>
        <v>1</v>
      </c>
    </row>
    <row r="5505" spans="1:9">
      <c r="A5505" t="s">
        <v>10044</v>
      </c>
      <c r="B5505" s="3">
        <v>45509</v>
      </c>
      <c r="C5505" t="s">
        <v>10045</v>
      </c>
      <c r="D5505">
        <v>907.4</v>
      </c>
      <c r="E5505" t="s">
        <v>31</v>
      </c>
      <c r="F5505" t="s">
        <v>26</v>
      </c>
      <c r="G5505" t="s">
        <v>27</v>
      </c>
      <c r="H5505" t="s">
        <v>16080</v>
      </c>
      <c r="I5505">
        <f>IF(OR(financial_transactions35[[#This Row],[amount]]&lt;$L$16, financial_transactions35[[#This Row],[amount]]&gt;$L$17), 1, 0)</f>
        <v>1</v>
      </c>
    </row>
    <row r="5506" spans="1:9">
      <c r="A5506" t="s">
        <v>10046</v>
      </c>
      <c r="B5506" s="3">
        <v>45510</v>
      </c>
      <c r="C5506" t="s">
        <v>5791</v>
      </c>
      <c r="D5506">
        <v>1202.3599999999999</v>
      </c>
      <c r="E5506" t="s">
        <v>52</v>
      </c>
      <c r="F5506" t="s">
        <v>32</v>
      </c>
      <c r="G5506" t="s">
        <v>27</v>
      </c>
      <c r="H5506" t="s">
        <v>28</v>
      </c>
      <c r="I5506">
        <f>IF(OR(financial_transactions35[[#This Row],[amount]]&lt;$L$16, financial_transactions35[[#This Row],[amount]]&gt;$L$17), 1, 0)</f>
        <v>1</v>
      </c>
    </row>
    <row r="5507" spans="1:9">
      <c r="A5507" t="s">
        <v>10047</v>
      </c>
      <c r="B5507" s="3">
        <v>45510</v>
      </c>
      <c r="C5507" t="s">
        <v>3791</v>
      </c>
      <c r="D5507">
        <v>1612.83</v>
      </c>
      <c r="E5507" t="s">
        <v>31</v>
      </c>
      <c r="F5507" t="s">
        <v>32</v>
      </c>
      <c r="G5507" t="s">
        <v>27</v>
      </c>
      <c r="H5507" t="s">
        <v>44</v>
      </c>
      <c r="I5507">
        <f>IF(OR(financial_transactions35[[#This Row],[amount]]&lt;$L$16, financial_transactions35[[#This Row],[amount]]&gt;$L$17), 1, 0)</f>
        <v>1</v>
      </c>
    </row>
    <row r="5508" spans="1:9">
      <c r="A5508" t="s">
        <v>10048</v>
      </c>
      <c r="B5508" s="3">
        <v>45510</v>
      </c>
      <c r="C5508" t="s">
        <v>10049</v>
      </c>
      <c r="D5508">
        <v>975.77</v>
      </c>
      <c r="E5508" t="s">
        <v>52</v>
      </c>
      <c r="F5508" t="s">
        <v>20</v>
      </c>
      <c r="G5508" t="s">
        <v>21</v>
      </c>
      <c r="H5508" t="s">
        <v>28</v>
      </c>
      <c r="I5508">
        <f>IF(OR(financial_transactions35[[#This Row],[amount]]&lt;$L$16, financial_transactions35[[#This Row],[amount]]&gt;$L$17), 1, 0)</f>
        <v>1</v>
      </c>
    </row>
    <row r="5509" spans="1:9">
      <c r="A5509" t="s">
        <v>10050</v>
      </c>
      <c r="B5509" s="3">
        <v>45510</v>
      </c>
      <c r="C5509" t="s">
        <v>10051</v>
      </c>
      <c r="D5509">
        <v>1712.92</v>
      </c>
      <c r="E5509" t="s">
        <v>64</v>
      </c>
      <c r="F5509" t="s">
        <v>32</v>
      </c>
      <c r="G5509" t="s">
        <v>21</v>
      </c>
      <c r="H5509" t="s">
        <v>28</v>
      </c>
      <c r="I5509">
        <f>IF(OR(financial_transactions35[[#This Row],[amount]]&lt;$L$16, financial_transactions35[[#This Row],[amount]]&gt;$L$17), 1, 0)</f>
        <v>1</v>
      </c>
    </row>
    <row r="5510" spans="1:9">
      <c r="A5510" t="s">
        <v>10052</v>
      </c>
      <c r="B5510" s="3">
        <v>45510</v>
      </c>
      <c r="C5510" t="s">
        <v>10053</v>
      </c>
      <c r="D5510">
        <v>1275.78</v>
      </c>
      <c r="E5510" t="s">
        <v>47</v>
      </c>
      <c r="F5510" t="s">
        <v>20</v>
      </c>
      <c r="G5510" t="s">
        <v>27</v>
      </c>
      <c r="H5510" t="s">
        <v>57</v>
      </c>
      <c r="I5510">
        <f>IF(OR(financial_transactions35[[#This Row],[amount]]&lt;$L$16, financial_transactions35[[#This Row],[amount]]&gt;$L$17), 1, 0)</f>
        <v>1</v>
      </c>
    </row>
    <row r="5511" spans="1:9">
      <c r="A5511" t="s">
        <v>10054</v>
      </c>
      <c r="B5511" s="3">
        <v>45510</v>
      </c>
      <c r="C5511" t="s">
        <v>10055</v>
      </c>
      <c r="D5511">
        <v>1510.84</v>
      </c>
      <c r="E5511" t="s">
        <v>67</v>
      </c>
      <c r="F5511" t="s">
        <v>61</v>
      </c>
      <c r="G5511" t="s">
        <v>21</v>
      </c>
      <c r="H5511" t="s">
        <v>33</v>
      </c>
      <c r="I5511">
        <f>IF(OR(financial_transactions35[[#This Row],[amount]]&lt;$L$16, financial_transactions35[[#This Row],[amount]]&gt;$L$17), 1, 0)</f>
        <v>1</v>
      </c>
    </row>
    <row r="5512" spans="1:9">
      <c r="A5512" t="s">
        <v>10056</v>
      </c>
      <c r="B5512" s="3">
        <v>45510</v>
      </c>
      <c r="C5512" t="s">
        <v>10057</v>
      </c>
      <c r="D5512">
        <v>959.08</v>
      </c>
      <c r="E5512" t="s">
        <v>67</v>
      </c>
      <c r="F5512" t="s">
        <v>26</v>
      </c>
      <c r="G5512" t="s">
        <v>48</v>
      </c>
      <c r="H5512" t="s">
        <v>49</v>
      </c>
      <c r="I5512">
        <f>IF(OR(financial_transactions35[[#This Row],[amount]]&lt;$L$16, financial_transactions35[[#This Row],[amount]]&gt;$L$17), 1, 0)</f>
        <v>1</v>
      </c>
    </row>
    <row r="5513" spans="1:9">
      <c r="A5513" t="s">
        <v>10058</v>
      </c>
      <c r="B5513" s="3">
        <v>45510</v>
      </c>
      <c r="C5513" t="s">
        <v>7281</v>
      </c>
      <c r="D5513">
        <v>1867.25</v>
      </c>
      <c r="E5513" t="s">
        <v>47</v>
      </c>
      <c r="F5513" t="s">
        <v>20</v>
      </c>
      <c r="G5513" t="s">
        <v>21</v>
      </c>
      <c r="H5513" t="s">
        <v>57</v>
      </c>
      <c r="I5513">
        <f>IF(OR(financial_transactions35[[#This Row],[amount]]&lt;$L$16, financial_transactions35[[#This Row],[amount]]&gt;$L$17), 1, 0)</f>
        <v>1</v>
      </c>
    </row>
    <row r="5514" spans="1:9">
      <c r="A5514" t="s">
        <v>10059</v>
      </c>
      <c r="B5514" s="3">
        <v>45510</v>
      </c>
      <c r="C5514" t="s">
        <v>10060</v>
      </c>
      <c r="D5514">
        <v>1641.5</v>
      </c>
      <c r="E5514" t="s">
        <v>16110</v>
      </c>
      <c r="F5514" t="s">
        <v>32</v>
      </c>
      <c r="G5514" t="s">
        <v>21</v>
      </c>
      <c r="H5514" t="s">
        <v>28</v>
      </c>
      <c r="I5514">
        <f>IF(OR(financial_transactions35[[#This Row],[amount]]&lt;$L$16, financial_transactions35[[#This Row],[amount]]&gt;$L$17), 1, 0)</f>
        <v>1</v>
      </c>
    </row>
    <row r="5515" spans="1:9">
      <c r="A5515" t="s">
        <v>10061</v>
      </c>
      <c r="B5515" s="3">
        <v>45510</v>
      </c>
      <c r="C5515" t="s">
        <v>1547</v>
      </c>
      <c r="D5515">
        <v>1914.66</v>
      </c>
      <c r="E5515" t="s">
        <v>19</v>
      </c>
      <c r="F5515" t="s">
        <v>32</v>
      </c>
      <c r="G5515" t="s">
        <v>21</v>
      </c>
      <c r="H5515" t="s">
        <v>16080</v>
      </c>
      <c r="I5515">
        <f>IF(OR(financial_transactions35[[#This Row],[amount]]&lt;$L$16, financial_transactions35[[#This Row],[amount]]&gt;$L$17), 1, 0)</f>
        <v>1</v>
      </c>
    </row>
    <row r="5516" spans="1:9">
      <c r="A5516" t="s">
        <v>10062</v>
      </c>
      <c r="B5516" s="3">
        <v>45510</v>
      </c>
      <c r="C5516" t="s">
        <v>10063</v>
      </c>
      <c r="D5516">
        <v>1464.96</v>
      </c>
      <c r="E5516" t="s">
        <v>64</v>
      </c>
      <c r="F5516" t="s">
        <v>26</v>
      </c>
      <c r="G5516" t="s">
        <v>39</v>
      </c>
      <c r="H5516" t="s">
        <v>16080</v>
      </c>
      <c r="I5516">
        <f>IF(OR(financial_transactions35[[#This Row],[amount]]&lt;$L$16, financial_transactions35[[#This Row],[amount]]&gt;$L$17), 1, 0)</f>
        <v>1</v>
      </c>
    </row>
    <row r="5517" spans="1:9">
      <c r="A5517" t="s">
        <v>10064</v>
      </c>
      <c r="B5517" s="3">
        <v>45510</v>
      </c>
      <c r="C5517" t="s">
        <v>7321</v>
      </c>
      <c r="D5517">
        <v>1232.08</v>
      </c>
      <c r="E5517" t="s">
        <v>16079</v>
      </c>
      <c r="F5517" t="s">
        <v>20</v>
      </c>
      <c r="G5517" t="s">
        <v>48</v>
      </c>
      <c r="H5517" t="s">
        <v>28</v>
      </c>
      <c r="I5517">
        <f>IF(OR(financial_transactions35[[#This Row],[amount]]&lt;$L$16, financial_transactions35[[#This Row],[amount]]&gt;$L$17), 1, 0)</f>
        <v>1</v>
      </c>
    </row>
    <row r="5518" spans="1:9">
      <c r="A5518" t="s">
        <v>10065</v>
      </c>
      <c r="B5518" s="3">
        <v>45510</v>
      </c>
      <c r="C5518" t="s">
        <v>10066</v>
      </c>
      <c r="D5518">
        <v>1999.79</v>
      </c>
      <c r="E5518" t="s">
        <v>64</v>
      </c>
      <c r="F5518" t="s">
        <v>32</v>
      </c>
      <c r="G5518" t="s">
        <v>48</v>
      </c>
      <c r="H5518" t="s">
        <v>123</v>
      </c>
      <c r="I5518">
        <f>IF(OR(financial_transactions35[[#This Row],[amount]]&lt;$L$16, financial_transactions35[[#This Row],[amount]]&gt;$L$17), 1, 0)</f>
        <v>1</v>
      </c>
    </row>
    <row r="5519" spans="1:9">
      <c r="A5519" t="s">
        <v>10067</v>
      </c>
      <c r="B5519" s="3">
        <v>45510</v>
      </c>
      <c r="C5519" t="s">
        <v>5219</v>
      </c>
      <c r="D5519">
        <v>1193.81</v>
      </c>
      <c r="E5519" t="s">
        <v>67</v>
      </c>
      <c r="F5519" t="s">
        <v>26</v>
      </c>
      <c r="G5519" t="s">
        <v>21</v>
      </c>
      <c r="H5519" t="s">
        <v>40</v>
      </c>
      <c r="I5519">
        <f>IF(OR(financial_transactions35[[#This Row],[amount]]&lt;$L$16, financial_transactions35[[#This Row],[amount]]&gt;$L$17), 1, 0)</f>
        <v>1</v>
      </c>
    </row>
    <row r="5520" spans="1:9">
      <c r="A5520" t="s">
        <v>10069</v>
      </c>
      <c r="B5520" s="3">
        <v>45510</v>
      </c>
      <c r="C5520" t="s">
        <v>10070</v>
      </c>
      <c r="D5520">
        <v>1262.52</v>
      </c>
      <c r="E5520" t="s">
        <v>67</v>
      </c>
      <c r="F5520" t="s">
        <v>26</v>
      </c>
      <c r="G5520" t="s">
        <v>21</v>
      </c>
      <c r="H5520" t="s">
        <v>176</v>
      </c>
      <c r="I5520">
        <f>IF(OR(financial_transactions35[[#This Row],[amount]]&lt;$L$16, financial_transactions35[[#This Row],[amount]]&gt;$L$17), 1, 0)</f>
        <v>1</v>
      </c>
    </row>
    <row r="5521" spans="1:9">
      <c r="A5521" t="s">
        <v>10071</v>
      </c>
      <c r="B5521" s="3">
        <v>45510</v>
      </c>
      <c r="C5521" t="s">
        <v>10072</v>
      </c>
      <c r="D5521">
        <v>390.19</v>
      </c>
      <c r="E5521" t="s">
        <v>67</v>
      </c>
      <c r="F5521" t="s">
        <v>20</v>
      </c>
      <c r="G5521" t="s">
        <v>21</v>
      </c>
      <c r="H5521" t="s">
        <v>176</v>
      </c>
      <c r="I5521">
        <f>IF(OR(financial_transactions35[[#This Row],[amount]]&lt;$L$16, financial_transactions35[[#This Row],[amount]]&gt;$L$17), 1, 0)</f>
        <v>1</v>
      </c>
    </row>
    <row r="5522" spans="1:9">
      <c r="A5522" t="s">
        <v>10073</v>
      </c>
      <c r="B5522" s="3">
        <v>45510</v>
      </c>
      <c r="C5522" t="s">
        <v>9835</v>
      </c>
      <c r="D5522">
        <v>427.7</v>
      </c>
      <c r="E5522" t="s">
        <v>70</v>
      </c>
      <c r="F5522" t="s">
        <v>32</v>
      </c>
      <c r="G5522" t="s">
        <v>27</v>
      </c>
      <c r="H5522" t="s">
        <v>33</v>
      </c>
      <c r="I5522">
        <f>IF(OR(financial_transactions35[[#This Row],[amount]]&lt;$L$16, financial_transactions35[[#This Row],[amount]]&gt;$L$17), 1, 0)</f>
        <v>1</v>
      </c>
    </row>
    <row r="5523" spans="1:9">
      <c r="A5523" t="s">
        <v>10074</v>
      </c>
      <c r="B5523" s="3">
        <v>45510</v>
      </c>
      <c r="C5523" t="s">
        <v>10075</v>
      </c>
      <c r="D5523">
        <v>749.65</v>
      </c>
      <c r="E5523" t="s">
        <v>47</v>
      </c>
      <c r="F5523" t="s">
        <v>61</v>
      </c>
      <c r="G5523" t="s">
        <v>48</v>
      </c>
      <c r="H5523" t="s">
        <v>123</v>
      </c>
      <c r="I5523">
        <f>IF(OR(financial_transactions35[[#This Row],[amount]]&lt;$L$16, financial_transactions35[[#This Row],[amount]]&gt;$L$17), 1, 0)</f>
        <v>1</v>
      </c>
    </row>
    <row r="5524" spans="1:9">
      <c r="A5524" t="s">
        <v>10076</v>
      </c>
      <c r="B5524" s="3">
        <v>45510</v>
      </c>
      <c r="C5524" t="s">
        <v>1671</v>
      </c>
      <c r="D5524">
        <v>12489.23</v>
      </c>
      <c r="E5524" t="s">
        <v>19</v>
      </c>
      <c r="F5524" t="s">
        <v>20</v>
      </c>
      <c r="G5524" t="s">
        <v>39</v>
      </c>
      <c r="H5524" t="s">
        <v>94</v>
      </c>
      <c r="I5524">
        <f>IF(OR(financial_transactions35[[#This Row],[amount]]&lt;$L$16, financial_transactions35[[#This Row],[amount]]&gt;$L$17), 1, 0)</f>
        <v>1</v>
      </c>
    </row>
    <row r="5525" spans="1:9">
      <c r="A5525" t="s">
        <v>10077</v>
      </c>
      <c r="B5525" s="3">
        <v>45510</v>
      </c>
      <c r="C5525" t="s">
        <v>4454</v>
      </c>
      <c r="D5525">
        <v>1249.96</v>
      </c>
      <c r="E5525" t="s">
        <v>67</v>
      </c>
      <c r="F5525" t="s">
        <v>26</v>
      </c>
      <c r="G5525" t="s">
        <v>27</v>
      </c>
      <c r="H5525" t="s">
        <v>57</v>
      </c>
      <c r="I5525">
        <f>IF(OR(financial_transactions35[[#This Row],[amount]]&lt;$L$16, financial_transactions35[[#This Row],[amount]]&gt;$L$17), 1, 0)</f>
        <v>1</v>
      </c>
    </row>
    <row r="5526" spans="1:9">
      <c r="A5526" t="s">
        <v>10078</v>
      </c>
      <c r="B5526" s="3">
        <v>45510</v>
      </c>
      <c r="C5526" t="s">
        <v>4676</v>
      </c>
      <c r="D5526">
        <v>1523.51</v>
      </c>
      <c r="E5526" t="s">
        <v>31</v>
      </c>
      <c r="F5526" t="s">
        <v>61</v>
      </c>
      <c r="G5526" t="s">
        <v>39</v>
      </c>
      <c r="H5526" t="s">
        <v>53</v>
      </c>
      <c r="I5526">
        <f>IF(OR(financial_transactions35[[#This Row],[amount]]&lt;$L$16, financial_transactions35[[#This Row],[amount]]&gt;$L$17), 1, 0)</f>
        <v>1</v>
      </c>
    </row>
    <row r="5527" spans="1:9">
      <c r="A5527" t="s">
        <v>10079</v>
      </c>
      <c r="B5527" s="3">
        <v>45510</v>
      </c>
      <c r="C5527" t="s">
        <v>10080</v>
      </c>
      <c r="D5527">
        <v>746.26</v>
      </c>
      <c r="E5527" t="s">
        <v>25</v>
      </c>
      <c r="F5527" t="s">
        <v>32</v>
      </c>
      <c r="G5527" t="s">
        <v>48</v>
      </c>
      <c r="H5527" t="s">
        <v>53</v>
      </c>
      <c r="I5527">
        <f>IF(OR(financial_transactions35[[#This Row],[amount]]&lt;$L$16, financial_transactions35[[#This Row],[amount]]&gt;$L$17), 1, 0)</f>
        <v>1</v>
      </c>
    </row>
    <row r="5528" spans="1:9">
      <c r="A5528" t="s">
        <v>10081</v>
      </c>
      <c r="B5528" s="3">
        <v>45510</v>
      </c>
      <c r="C5528" t="s">
        <v>10082</v>
      </c>
      <c r="D5528">
        <v>799.33</v>
      </c>
      <c r="E5528" t="s">
        <v>67</v>
      </c>
      <c r="F5528" t="s">
        <v>26</v>
      </c>
      <c r="G5528" t="s">
        <v>27</v>
      </c>
      <c r="H5528" t="s">
        <v>22</v>
      </c>
      <c r="I5528">
        <f>IF(OR(financial_transactions35[[#This Row],[amount]]&lt;$L$16, financial_transactions35[[#This Row],[amount]]&gt;$L$17), 1, 0)</f>
        <v>1</v>
      </c>
    </row>
    <row r="5529" spans="1:9">
      <c r="A5529" t="s">
        <v>10083</v>
      </c>
      <c r="B5529" s="3">
        <v>45510</v>
      </c>
      <c r="C5529" t="s">
        <v>6776</v>
      </c>
      <c r="D5529">
        <v>945.56</v>
      </c>
      <c r="E5529" t="s">
        <v>67</v>
      </c>
      <c r="F5529" t="s">
        <v>61</v>
      </c>
      <c r="G5529" t="s">
        <v>27</v>
      </c>
      <c r="H5529" t="s">
        <v>40</v>
      </c>
      <c r="I5529">
        <f>IF(OR(financial_transactions35[[#This Row],[amount]]&lt;$L$16, financial_transactions35[[#This Row],[amount]]&gt;$L$17), 1, 0)</f>
        <v>1</v>
      </c>
    </row>
    <row r="5530" spans="1:9">
      <c r="A5530" t="s">
        <v>10084</v>
      </c>
      <c r="B5530" s="3">
        <v>45510</v>
      </c>
      <c r="C5530" t="s">
        <v>10085</v>
      </c>
      <c r="D5530">
        <v>596.83000000000004</v>
      </c>
      <c r="E5530" t="s">
        <v>25</v>
      </c>
      <c r="F5530" t="s">
        <v>32</v>
      </c>
      <c r="G5530" t="s">
        <v>39</v>
      </c>
      <c r="H5530" t="s">
        <v>28</v>
      </c>
      <c r="I5530">
        <f>IF(OR(financial_transactions35[[#This Row],[amount]]&lt;$L$16, financial_transactions35[[#This Row],[amount]]&gt;$L$17), 1, 0)</f>
        <v>1</v>
      </c>
    </row>
    <row r="5531" spans="1:9">
      <c r="A5531" t="s">
        <v>10086</v>
      </c>
      <c r="B5531" s="3">
        <v>45511</v>
      </c>
      <c r="C5531" t="s">
        <v>10087</v>
      </c>
      <c r="D5531">
        <v>839.34</v>
      </c>
      <c r="E5531" t="s">
        <v>19</v>
      </c>
      <c r="F5531" t="s">
        <v>32</v>
      </c>
      <c r="G5531" t="s">
        <v>27</v>
      </c>
      <c r="H5531" t="s">
        <v>57</v>
      </c>
      <c r="I5531">
        <f>IF(OR(financial_transactions35[[#This Row],[amount]]&lt;$L$16, financial_transactions35[[#This Row],[amount]]&gt;$L$17), 1, 0)</f>
        <v>1</v>
      </c>
    </row>
    <row r="5532" spans="1:9">
      <c r="A5532" t="s">
        <v>10088</v>
      </c>
      <c r="B5532" s="3">
        <v>45511</v>
      </c>
      <c r="C5532" t="s">
        <v>250</v>
      </c>
      <c r="D5532">
        <v>1007.3</v>
      </c>
      <c r="E5532" t="s">
        <v>31</v>
      </c>
      <c r="F5532" t="s">
        <v>26</v>
      </c>
      <c r="G5532" t="s">
        <v>48</v>
      </c>
      <c r="H5532" t="s">
        <v>75</v>
      </c>
      <c r="I5532">
        <f>IF(OR(financial_transactions35[[#This Row],[amount]]&lt;$L$16, financial_transactions35[[#This Row],[amount]]&gt;$L$17), 1, 0)</f>
        <v>1</v>
      </c>
    </row>
    <row r="5533" spans="1:9">
      <c r="A5533" t="s">
        <v>10089</v>
      </c>
      <c r="B5533" s="3">
        <v>45511</v>
      </c>
      <c r="C5533" t="s">
        <v>10090</v>
      </c>
      <c r="D5533">
        <v>742.1</v>
      </c>
      <c r="E5533" t="s">
        <v>31</v>
      </c>
      <c r="F5533" t="s">
        <v>61</v>
      </c>
      <c r="G5533" t="s">
        <v>27</v>
      </c>
      <c r="H5533" t="s">
        <v>75</v>
      </c>
      <c r="I5533">
        <f>IF(OR(financial_transactions35[[#This Row],[amount]]&lt;$L$16, financial_transactions35[[#This Row],[amount]]&gt;$L$17), 1, 0)</f>
        <v>1</v>
      </c>
    </row>
    <row r="5534" spans="1:9">
      <c r="A5534" t="s">
        <v>10091</v>
      </c>
      <c r="B5534" s="3">
        <v>45511</v>
      </c>
      <c r="C5534" t="s">
        <v>9876</v>
      </c>
      <c r="D5534">
        <v>477.2</v>
      </c>
      <c r="E5534" t="s">
        <v>16110</v>
      </c>
      <c r="F5534" t="s">
        <v>26</v>
      </c>
      <c r="G5534" t="s">
        <v>27</v>
      </c>
      <c r="H5534" t="s">
        <v>87</v>
      </c>
      <c r="I5534">
        <f>IF(OR(financial_transactions35[[#This Row],[amount]]&lt;$L$16, financial_transactions35[[#This Row],[amount]]&gt;$L$17), 1, 0)</f>
        <v>1</v>
      </c>
    </row>
    <row r="5535" spans="1:9">
      <c r="A5535" t="s">
        <v>10092</v>
      </c>
      <c r="B5535" s="3">
        <v>45511</v>
      </c>
      <c r="C5535" t="s">
        <v>10093</v>
      </c>
      <c r="D5535">
        <v>1788.46</v>
      </c>
      <c r="E5535" t="s">
        <v>25</v>
      </c>
      <c r="F5535" t="s">
        <v>26</v>
      </c>
      <c r="G5535" t="s">
        <v>39</v>
      </c>
      <c r="H5535" t="s">
        <v>16080</v>
      </c>
      <c r="I5535">
        <f>IF(OR(financial_transactions35[[#This Row],[amount]]&lt;$L$16, financial_transactions35[[#This Row],[amount]]&gt;$L$17), 1, 0)</f>
        <v>1</v>
      </c>
    </row>
    <row r="5536" spans="1:9">
      <c r="A5536" t="s">
        <v>10096</v>
      </c>
      <c r="B5536" s="3">
        <v>45511</v>
      </c>
      <c r="C5536" t="s">
        <v>10097</v>
      </c>
      <c r="D5536">
        <v>948.58</v>
      </c>
      <c r="E5536" t="s">
        <v>64</v>
      </c>
      <c r="F5536" t="s">
        <v>20</v>
      </c>
      <c r="G5536" t="s">
        <v>39</v>
      </c>
      <c r="H5536" t="s">
        <v>28</v>
      </c>
      <c r="I5536">
        <f>IF(OR(financial_transactions35[[#This Row],[amount]]&lt;$L$16, financial_transactions35[[#This Row],[amount]]&gt;$L$17), 1, 0)</f>
        <v>1</v>
      </c>
    </row>
    <row r="5537" spans="1:9">
      <c r="A5537" t="s">
        <v>10098</v>
      </c>
      <c r="B5537" s="3">
        <v>45511</v>
      </c>
      <c r="C5537" t="s">
        <v>4593</v>
      </c>
      <c r="D5537">
        <v>7081.07</v>
      </c>
      <c r="E5537" t="s">
        <v>52</v>
      </c>
      <c r="F5537" t="s">
        <v>26</v>
      </c>
      <c r="G5537" t="s">
        <v>27</v>
      </c>
      <c r="H5537" t="s">
        <v>36</v>
      </c>
      <c r="I5537">
        <f>IF(OR(financial_transactions35[[#This Row],[amount]]&lt;$L$16, financial_transactions35[[#This Row],[amount]]&gt;$L$17), 1, 0)</f>
        <v>1</v>
      </c>
    </row>
    <row r="5538" spans="1:9">
      <c r="A5538" t="s">
        <v>10099</v>
      </c>
      <c r="B5538" s="3">
        <v>45511</v>
      </c>
      <c r="C5538" t="s">
        <v>4027</v>
      </c>
      <c r="D5538">
        <v>1087.98</v>
      </c>
      <c r="E5538" t="s">
        <v>52</v>
      </c>
      <c r="F5538" t="s">
        <v>32</v>
      </c>
      <c r="G5538" t="s">
        <v>21</v>
      </c>
      <c r="H5538" t="s">
        <v>44</v>
      </c>
      <c r="I5538">
        <f>IF(OR(financial_transactions35[[#This Row],[amount]]&lt;$L$16, financial_transactions35[[#This Row],[amount]]&gt;$L$17), 1, 0)</f>
        <v>1</v>
      </c>
    </row>
    <row r="5539" spans="1:9">
      <c r="A5539" t="s">
        <v>10101</v>
      </c>
      <c r="B5539" s="3">
        <v>45511</v>
      </c>
      <c r="C5539" t="s">
        <v>3689</v>
      </c>
      <c r="D5539">
        <v>1133.6099999999999</v>
      </c>
      <c r="E5539" t="s">
        <v>31</v>
      </c>
      <c r="F5539" t="s">
        <v>32</v>
      </c>
      <c r="G5539" t="s">
        <v>48</v>
      </c>
      <c r="H5539" t="s">
        <v>49</v>
      </c>
      <c r="I5539">
        <f>IF(OR(financial_transactions35[[#This Row],[amount]]&lt;$L$16, financial_transactions35[[#This Row],[amount]]&gt;$L$17), 1, 0)</f>
        <v>1</v>
      </c>
    </row>
    <row r="5540" spans="1:9">
      <c r="A5540" t="s">
        <v>10102</v>
      </c>
      <c r="B5540" s="3">
        <v>45511</v>
      </c>
      <c r="C5540" t="s">
        <v>10103</v>
      </c>
      <c r="D5540">
        <v>114.26</v>
      </c>
      <c r="E5540" t="s">
        <v>16079</v>
      </c>
      <c r="F5540" t="s">
        <v>61</v>
      </c>
      <c r="G5540" t="s">
        <v>27</v>
      </c>
      <c r="H5540" t="s">
        <v>28</v>
      </c>
      <c r="I5540">
        <f>IF(OR(financial_transactions35[[#This Row],[amount]]&lt;$L$16, financial_transactions35[[#This Row],[amount]]&gt;$L$17), 1, 0)</f>
        <v>1</v>
      </c>
    </row>
    <row r="5541" spans="1:9">
      <c r="A5541" t="s">
        <v>10104</v>
      </c>
      <c r="B5541" s="3">
        <v>45511</v>
      </c>
      <c r="C5541" t="s">
        <v>10105</v>
      </c>
      <c r="D5541">
        <v>73.67</v>
      </c>
      <c r="E5541" t="s">
        <v>67</v>
      </c>
      <c r="F5541" t="s">
        <v>32</v>
      </c>
      <c r="G5541" t="s">
        <v>39</v>
      </c>
      <c r="H5541" t="s">
        <v>123</v>
      </c>
      <c r="I5541">
        <f>IF(OR(financial_transactions35[[#This Row],[amount]]&lt;$L$16, financial_transactions35[[#This Row],[amount]]&gt;$L$17), 1, 0)</f>
        <v>1</v>
      </c>
    </row>
    <row r="5542" spans="1:9">
      <c r="A5542" t="s">
        <v>10106</v>
      </c>
      <c r="B5542" s="3">
        <v>45511</v>
      </c>
      <c r="C5542" t="s">
        <v>10107</v>
      </c>
      <c r="D5542">
        <v>1347.39</v>
      </c>
      <c r="E5542" t="s">
        <v>122</v>
      </c>
      <c r="F5542" t="s">
        <v>32</v>
      </c>
      <c r="G5542" t="s">
        <v>39</v>
      </c>
      <c r="H5542" t="s">
        <v>16080</v>
      </c>
      <c r="I5542">
        <f>IF(OR(financial_transactions35[[#This Row],[amount]]&lt;$L$16, financial_transactions35[[#This Row],[amount]]&gt;$L$17), 1, 0)</f>
        <v>1</v>
      </c>
    </row>
    <row r="5543" spans="1:9">
      <c r="A5543" t="s">
        <v>10108</v>
      </c>
      <c r="B5543" s="3">
        <v>45511</v>
      </c>
      <c r="C5543" t="s">
        <v>10109</v>
      </c>
      <c r="D5543">
        <v>482.25</v>
      </c>
      <c r="E5543" t="s">
        <v>16079</v>
      </c>
      <c r="F5543" t="s">
        <v>26</v>
      </c>
      <c r="G5543" t="s">
        <v>48</v>
      </c>
      <c r="H5543" t="s">
        <v>49</v>
      </c>
      <c r="I5543">
        <f>IF(OR(financial_transactions35[[#This Row],[amount]]&lt;$L$16, financial_transactions35[[#This Row],[amount]]&gt;$L$17), 1, 0)</f>
        <v>1</v>
      </c>
    </row>
    <row r="5544" spans="1:9">
      <c r="A5544" t="s">
        <v>10110</v>
      </c>
      <c r="B5544" s="3">
        <v>45511</v>
      </c>
      <c r="C5544" t="s">
        <v>10111</v>
      </c>
      <c r="D5544">
        <v>367.95</v>
      </c>
      <c r="E5544" t="s">
        <v>16110</v>
      </c>
      <c r="F5544" t="s">
        <v>32</v>
      </c>
      <c r="G5544" t="s">
        <v>39</v>
      </c>
      <c r="H5544" t="s">
        <v>40</v>
      </c>
      <c r="I5544">
        <f>IF(OR(financial_transactions35[[#This Row],[amount]]&lt;$L$16, financial_transactions35[[#This Row],[amount]]&gt;$L$17), 1, 0)</f>
        <v>1</v>
      </c>
    </row>
    <row r="5545" spans="1:9">
      <c r="A5545" t="s">
        <v>10112</v>
      </c>
      <c r="B5545" s="3">
        <v>45511</v>
      </c>
      <c r="C5545" t="s">
        <v>10113</v>
      </c>
      <c r="D5545">
        <v>311.19</v>
      </c>
      <c r="E5545" t="s">
        <v>70</v>
      </c>
      <c r="F5545" t="s">
        <v>32</v>
      </c>
      <c r="G5545" t="s">
        <v>48</v>
      </c>
      <c r="H5545" t="s">
        <v>57</v>
      </c>
      <c r="I5545">
        <f>IF(OR(financial_transactions35[[#This Row],[amount]]&lt;$L$16, financial_transactions35[[#This Row],[amount]]&gt;$L$17), 1, 0)</f>
        <v>1</v>
      </c>
    </row>
    <row r="5546" spans="1:9">
      <c r="A5546" t="s">
        <v>10114</v>
      </c>
      <c r="B5546" s="3">
        <v>45511</v>
      </c>
      <c r="C5546" t="s">
        <v>9891</v>
      </c>
      <c r="D5546">
        <v>1440.13</v>
      </c>
      <c r="E5546" t="s">
        <v>122</v>
      </c>
      <c r="F5546" t="s">
        <v>61</v>
      </c>
      <c r="G5546" t="s">
        <v>27</v>
      </c>
      <c r="H5546" t="s">
        <v>87</v>
      </c>
      <c r="I5546">
        <f>IF(OR(financial_transactions35[[#This Row],[amount]]&lt;$L$16, financial_transactions35[[#This Row],[amount]]&gt;$L$17), 1, 0)</f>
        <v>1</v>
      </c>
    </row>
    <row r="5547" spans="1:9">
      <c r="A5547" t="s">
        <v>10115</v>
      </c>
      <c r="B5547" s="3">
        <v>45511</v>
      </c>
      <c r="C5547" t="s">
        <v>5735</v>
      </c>
      <c r="D5547">
        <v>970.92</v>
      </c>
      <c r="E5547" t="s">
        <v>16110</v>
      </c>
      <c r="F5547" t="s">
        <v>32</v>
      </c>
      <c r="G5547" t="s">
        <v>27</v>
      </c>
      <c r="H5547" t="s">
        <v>49</v>
      </c>
      <c r="I5547">
        <f>IF(OR(financial_transactions35[[#This Row],[amount]]&lt;$L$16, financial_transactions35[[#This Row],[amount]]&gt;$L$17), 1, 0)</f>
        <v>1</v>
      </c>
    </row>
    <row r="5548" spans="1:9">
      <c r="A5548" t="s">
        <v>10116</v>
      </c>
      <c r="B5548" s="3">
        <v>45511</v>
      </c>
      <c r="C5548" t="s">
        <v>10117</v>
      </c>
      <c r="D5548">
        <v>720.82</v>
      </c>
      <c r="E5548" t="s">
        <v>67</v>
      </c>
      <c r="F5548" t="s">
        <v>26</v>
      </c>
      <c r="G5548" t="s">
        <v>39</v>
      </c>
      <c r="H5548" t="s">
        <v>87</v>
      </c>
      <c r="I5548">
        <f>IF(OR(financial_transactions35[[#This Row],[amount]]&lt;$L$16, financial_transactions35[[#This Row],[amount]]&gt;$L$17), 1, 0)</f>
        <v>1</v>
      </c>
    </row>
    <row r="5549" spans="1:9">
      <c r="A5549" t="s">
        <v>10118</v>
      </c>
      <c r="B5549" s="3">
        <v>45511</v>
      </c>
      <c r="C5549" t="s">
        <v>10119</v>
      </c>
      <c r="D5549">
        <v>360.44</v>
      </c>
      <c r="E5549" t="s">
        <v>31</v>
      </c>
      <c r="F5549" t="s">
        <v>61</v>
      </c>
      <c r="G5549" t="s">
        <v>21</v>
      </c>
      <c r="H5549" t="s">
        <v>176</v>
      </c>
      <c r="I5549">
        <f>IF(OR(financial_transactions35[[#This Row],[amount]]&lt;$L$16, financial_transactions35[[#This Row],[amount]]&gt;$L$17), 1, 0)</f>
        <v>1</v>
      </c>
    </row>
    <row r="5550" spans="1:9">
      <c r="A5550" t="s">
        <v>10120</v>
      </c>
      <c r="B5550" s="3">
        <v>45511</v>
      </c>
      <c r="C5550" t="s">
        <v>3979</v>
      </c>
      <c r="D5550">
        <v>384.31</v>
      </c>
      <c r="E5550" t="s">
        <v>19</v>
      </c>
      <c r="F5550" t="s">
        <v>20</v>
      </c>
      <c r="G5550" t="s">
        <v>39</v>
      </c>
      <c r="H5550" t="s">
        <v>176</v>
      </c>
      <c r="I5550">
        <f>IF(OR(financial_transactions35[[#This Row],[amount]]&lt;$L$16, financial_transactions35[[#This Row],[amount]]&gt;$L$17), 1, 0)</f>
        <v>1</v>
      </c>
    </row>
    <row r="5551" spans="1:9">
      <c r="A5551" t="s">
        <v>10121</v>
      </c>
      <c r="B5551" s="3">
        <v>45511</v>
      </c>
      <c r="C5551" t="s">
        <v>10122</v>
      </c>
      <c r="D5551">
        <v>11803.59</v>
      </c>
      <c r="E5551" t="s">
        <v>52</v>
      </c>
      <c r="F5551" t="s">
        <v>61</v>
      </c>
      <c r="G5551" t="s">
        <v>21</v>
      </c>
      <c r="H5551" t="s">
        <v>94</v>
      </c>
      <c r="I5551">
        <f>IF(OR(financial_transactions35[[#This Row],[amount]]&lt;$L$16, financial_transactions35[[#This Row],[amount]]&gt;$L$17), 1, 0)</f>
        <v>1</v>
      </c>
    </row>
    <row r="5552" spans="1:9">
      <c r="A5552" t="s">
        <v>10123</v>
      </c>
      <c r="B5552" s="3">
        <v>45511</v>
      </c>
      <c r="C5552" t="s">
        <v>10124</v>
      </c>
      <c r="D5552">
        <v>1044.5</v>
      </c>
      <c r="E5552" t="s">
        <v>47</v>
      </c>
      <c r="F5552" t="s">
        <v>32</v>
      </c>
      <c r="G5552" t="s">
        <v>21</v>
      </c>
      <c r="H5552" t="s">
        <v>22</v>
      </c>
      <c r="I5552">
        <f>IF(OR(financial_transactions35[[#This Row],[amount]]&lt;$L$16, financial_transactions35[[#This Row],[amount]]&gt;$L$17), 1, 0)</f>
        <v>1</v>
      </c>
    </row>
    <row r="5553" spans="1:9">
      <c r="A5553" t="s">
        <v>10125</v>
      </c>
      <c r="B5553" s="3">
        <v>45511</v>
      </c>
      <c r="C5553" t="s">
        <v>10126</v>
      </c>
      <c r="D5553">
        <v>858.13</v>
      </c>
      <c r="E5553" t="s">
        <v>52</v>
      </c>
      <c r="F5553" t="s">
        <v>61</v>
      </c>
      <c r="G5553" t="s">
        <v>27</v>
      </c>
      <c r="H5553" t="s">
        <v>176</v>
      </c>
      <c r="I5553">
        <f>IF(OR(financial_transactions35[[#This Row],[amount]]&lt;$L$16, financial_transactions35[[#This Row],[amount]]&gt;$L$17), 1, 0)</f>
        <v>1</v>
      </c>
    </row>
    <row r="5554" spans="1:9">
      <c r="A5554" t="s">
        <v>10127</v>
      </c>
      <c r="B5554" s="3">
        <v>45511</v>
      </c>
      <c r="C5554" t="s">
        <v>10128</v>
      </c>
      <c r="D5554">
        <v>14056</v>
      </c>
      <c r="E5554" t="s">
        <v>25</v>
      </c>
      <c r="F5554" t="s">
        <v>26</v>
      </c>
      <c r="G5554" t="s">
        <v>39</v>
      </c>
      <c r="H5554" t="s">
        <v>75</v>
      </c>
      <c r="I5554">
        <f>IF(OR(financial_transactions35[[#This Row],[amount]]&lt;$L$16, financial_transactions35[[#This Row],[amount]]&gt;$L$17), 1, 0)</f>
        <v>1</v>
      </c>
    </row>
    <row r="5555" spans="1:9">
      <c r="A5555" t="s">
        <v>10129</v>
      </c>
      <c r="B5555" s="3">
        <v>45511</v>
      </c>
      <c r="C5555" t="s">
        <v>203</v>
      </c>
      <c r="D5555">
        <v>1893.32</v>
      </c>
      <c r="E5555" t="s">
        <v>52</v>
      </c>
      <c r="F5555" t="s">
        <v>61</v>
      </c>
      <c r="G5555" t="s">
        <v>39</v>
      </c>
      <c r="H5555" t="s">
        <v>40</v>
      </c>
      <c r="I5555">
        <f>IF(OR(financial_transactions35[[#This Row],[amount]]&lt;$L$16, financial_transactions35[[#This Row],[amount]]&gt;$L$17), 1, 0)</f>
        <v>1</v>
      </c>
    </row>
    <row r="5556" spans="1:9">
      <c r="A5556" t="s">
        <v>10132</v>
      </c>
      <c r="B5556" s="3">
        <v>45511</v>
      </c>
      <c r="C5556" t="s">
        <v>10133</v>
      </c>
      <c r="D5556">
        <v>1801.47</v>
      </c>
      <c r="E5556" t="s">
        <v>31</v>
      </c>
      <c r="F5556" t="s">
        <v>32</v>
      </c>
      <c r="G5556" t="s">
        <v>21</v>
      </c>
      <c r="H5556" t="s">
        <v>44</v>
      </c>
      <c r="I5556">
        <f>IF(OR(financial_transactions35[[#This Row],[amount]]&lt;$L$16, financial_transactions35[[#This Row],[amount]]&gt;$L$17), 1, 0)</f>
        <v>1</v>
      </c>
    </row>
    <row r="5557" spans="1:9">
      <c r="A5557" t="s">
        <v>10134</v>
      </c>
      <c r="B5557" s="3">
        <v>45511</v>
      </c>
      <c r="C5557" t="s">
        <v>10135</v>
      </c>
      <c r="D5557">
        <v>173.35</v>
      </c>
      <c r="E5557" t="s">
        <v>52</v>
      </c>
      <c r="F5557" t="s">
        <v>32</v>
      </c>
      <c r="G5557" t="s">
        <v>21</v>
      </c>
      <c r="H5557" t="s">
        <v>123</v>
      </c>
      <c r="I5557">
        <f>IF(OR(financial_transactions35[[#This Row],[amount]]&lt;$L$16, financial_transactions35[[#This Row],[amount]]&gt;$L$17), 1, 0)</f>
        <v>1</v>
      </c>
    </row>
    <row r="5558" spans="1:9">
      <c r="A5558" t="s">
        <v>10136</v>
      </c>
      <c r="B5558" s="3">
        <v>45511</v>
      </c>
      <c r="C5558" t="s">
        <v>1864</v>
      </c>
      <c r="D5558">
        <v>317.92</v>
      </c>
      <c r="E5558" t="s">
        <v>16079</v>
      </c>
      <c r="F5558" t="s">
        <v>26</v>
      </c>
      <c r="G5558" t="s">
        <v>39</v>
      </c>
      <c r="H5558" t="s">
        <v>22</v>
      </c>
      <c r="I5558">
        <f>IF(OR(financial_transactions35[[#This Row],[amount]]&lt;$L$16, financial_transactions35[[#This Row],[amount]]&gt;$L$17), 1, 0)</f>
        <v>1</v>
      </c>
    </row>
    <row r="5559" spans="1:9">
      <c r="A5559" t="s">
        <v>10137</v>
      </c>
      <c r="B5559" s="3">
        <v>45511</v>
      </c>
      <c r="C5559" t="s">
        <v>7962</v>
      </c>
      <c r="D5559">
        <v>19026.71</v>
      </c>
      <c r="E5559" t="s">
        <v>19</v>
      </c>
      <c r="F5559" t="s">
        <v>32</v>
      </c>
      <c r="G5559" t="s">
        <v>48</v>
      </c>
      <c r="H5559" t="s">
        <v>49</v>
      </c>
      <c r="I5559">
        <f>IF(OR(financial_transactions35[[#This Row],[amount]]&lt;$L$16, financial_transactions35[[#This Row],[amount]]&gt;$L$17), 1, 0)</f>
        <v>1</v>
      </c>
    </row>
    <row r="5560" spans="1:9">
      <c r="A5560" t="s">
        <v>10138</v>
      </c>
      <c r="B5560" s="3">
        <v>45511</v>
      </c>
      <c r="C5560" t="s">
        <v>10139</v>
      </c>
      <c r="D5560">
        <v>7759.66</v>
      </c>
      <c r="E5560" t="s">
        <v>70</v>
      </c>
      <c r="F5560" t="s">
        <v>32</v>
      </c>
      <c r="G5560" t="s">
        <v>27</v>
      </c>
      <c r="H5560" t="s">
        <v>16080</v>
      </c>
      <c r="I5560">
        <f>IF(OR(financial_transactions35[[#This Row],[amount]]&lt;$L$16, financial_transactions35[[#This Row],[amount]]&gt;$L$17), 1, 0)</f>
        <v>1</v>
      </c>
    </row>
    <row r="5561" spans="1:9">
      <c r="A5561" t="s">
        <v>10140</v>
      </c>
      <c r="B5561" s="3">
        <v>45511</v>
      </c>
      <c r="C5561" t="s">
        <v>10141</v>
      </c>
      <c r="D5561">
        <v>558.04999999999995</v>
      </c>
      <c r="E5561" t="s">
        <v>31</v>
      </c>
      <c r="F5561" t="s">
        <v>26</v>
      </c>
      <c r="G5561" t="s">
        <v>21</v>
      </c>
      <c r="H5561" t="s">
        <v>57</v>
      </c>
      <c r="I5561">
        <f>IF(OR(financial_transactions35[[#This Row],[amount]]&lt;$L$16, financial_transactions35[[#This Row],[amount]]&gt;$L$17), 1, 0)</f>
        <v>1</v>
      </c>
    </row>
    <row r="5562" spans="1:9">
      <c r="A5562" t="s">
        <v>10142</v>
      </c>
      <c r="B5562" s="3">
        <v>45511</v>
      </c>
      <c r="C5562" t="s">
        <v>10143</v>
      </c>
      <c r="D5562">
        <v>7480.37</v>
      </c>
      <c r="E5562" t="s">
        <v>19</v>
      </c>
      <c r="F5562" t="s">
        <v>61</v>
      </c>
      <c r="G5562" t="s">
        <v>48</v>
      </c>
      <c r="H5562" t="s">
        <v>176</v>
      </c>
      <c r="I5562">
        <f>IF(OR(financial_transactions35[[#This Row],[amount]]&lt;$L$16, financial_transactions35[[#This Row],[amount]]&gt;$L$17), 1, 0)</f>
        <v>1</v>
      </c>
    </row>
    <row r="5563" spans="1:9">
      <c r="A5563" t="s">
        <v>10144</v>
      </c>
      <c r="B5563" s="3">
        <v>45511</v>
      </c>
      <c r="C5563" t="s">
        <v>1849</v>
      </c>
      <c r="D5563">
        <v>884.13</v>
      </c>
      <c r="E5563" t="s">
        <v>16079</v>
      </c>
      <c r="F5563" t="s">
        <v>20</v>
      </c>
      <c r="G5563" t="s">
        <v>21</v>
      </c>
      <c r="H5563" t="s">
        <v>28</v>
      </c>
      <c r="I5563">
        <f>IF(OR(financial_transactions35[[#This Row],[amount]]&lt;$L$16, financial_transactions35[[#This Row],[amount]]&gt;$L$17), 1, 0)</f>
        <v>1</v>
      </c>
    </row>
    <row r="5564" spans="1:9">
      <c r="A5564" t="s">
        <v>10145</v>
      </c>
      <c r="B5564" s="3">
        <v>45511</v>
      </c>
      <c r="C5564" t="s">
        <v>1242</v>
      </c>
      <c r="D5564">
        <v>203.28</v>
      </c>
      <c r="E5564" t="s">
        <v>64</v>
      </c>
      <c r="F5564" t="s">
        <v>32</v>
      </c>
      <c r="G5564" t="s">
        <v>27</v>
      </c>
      <c r="H5564" t="s">
        <v>22</v>
      </c>
      <c r="I5564">
        <f>IF(OR(financial_transactions35[[#This Row],[amount]]&lt;$L$16, financial_transactions35[[#This Row],[amount]]&gt;$L$17), 1, 0)</f>
        <v>1</v>
      </c>
    </row>
    <row r="5565" spans="1:9">
      <c r="A5565" t="s">
        <v>10146</v>
      </c>
      <c r="B5565" s="3">
        <v>45512</v>
      </c>
      <c r="C5565" t="s">
        <v>10147</v>
      </c>
      <c r="D5565">
        <v>1886.12</v>
      </c>
      <c r="E5565" t="s">
        <v>16079</v>
      </c>
      <c r="F5565" t="s">
        <v>61</v>
      </c>
      <c r="G5565" t="s">
        <v>27</v>
      </c>
      <c r="H5565" t="s">
        <v>53</v>
      </c>
      <c r="I5565">
        <f>IF(OR(financial_transactions35[[#This Row],[amount]]&lt;$L$16, financial_transactions35[[#This Row],[amount]]&gt;$L$17), 1, 0)</f>
        <v>1</v>
      </c>
    </row>
    <row r="5566" spans="1:9">
      <c r="A5566" t="s">
        <v>10148</v>
      </c>
      <c r="B5566" s="3">
        <v>45512</v>
      </c>
      <c r="C5566" t="s">
        <v>10149</v>
      </c>
      <c r="D5566">
        <v>1755.8</v>
      </c>
      <c r="E5566" t="s">
        <v>25</v>
      </c>
      <c r="F5566" t="s">
        <v>61</v>
      </c>
      <c r="G5566" t="s">
        <v>39</v>
      </c>
      <c r="H5566" t="s">
        <v>123</v>
      </c>
      <c r="I5566">
        <f>IF(OR(financial_transactions35[[#This Row],[amount]]&lt;$L$16, financial_transactions35[[#This Row],[amount]]&gt;$L$17), 1, 0)</f>
        <v>1</v>
      </c>
    </row>
    <row r="5567" spans="1:9">
      <c r="A5567" t="s">
        <v>10150</v>
      </c>
      <c r="B5567" s="3">
        <v>45512</v>
      </c>
      <c r="C5567" t="s">
        <v>1378</v>
      </c>
      <c r="D5567">
        <v>1892.24</v>
      </c>
      <c r="E5567" t="s">
        <v>16079</v>
      </c>
      <c r="F5567" t="s">
        <v>61</v>
      </c>
      <c r="G5567" t="s">
        <v>21</v>
      </c>
      <c r="H5567" t="s">
        <v>109</v>
      </c>
      <c r="I5567">
        <f>IF(OR(financial_transactions35[[#This Row],[amount]]&lt;$L$16, financial_transactions35[[#This Row],[amount]]&gt;$L$17), 1, 0)</f>
        <v>1</v>
      </c>
    </row>
    <row r="5568" spans="1:9">
      <c r="A5568" t="s">
        <v>10151</v>
      </c>
      <c r="B5568" s="3">
        <v>45512</v>
      </c>
      <c r="C5568" t="s">
        <v>10152</v>
      </c>
      <c r="D5568">
        <v>1233.2</v>
      </c>
      <c r="E5568" t="s">
        <v>16110</v>
      </c>
      <c r="F5568" t="s">
        <v>61</v>
      </c>
      <c r="G5568" t="s">
        <v>27</v>
      </c>
      <c r="H5568" t="s">
        <v>123</v>
      </c>
      <c r="I5568">
        <f>IF(OR(financial_transactions35[[#This Row],[amount]]&lt;$L$16, financial_transactions35[[#This Row],[amount]]&gt;$L$17), 1, 0)</f>
        <v>1</v>
      </c>
    </row>
    <row r="5569" spans="1:9">
      <c r="A5569" t="s">
        <v>10153</v>
      </c>
      <c r="B5569" s="3">
        <v>45512</v>
      </c>
      <c r="C5569" t="s">
        <v>10154</v>
      </c>
      <c r="D5569">
        <v>1332.8</v>
      </c>
      <c r="E5569" t="s">
        <v>16079</v>
      </c>
      <c r="F5569" t="s">
        <v>20</v>
      </c>
      <c r="G5569" t="s">
        <v>21</v>
      </c>
      <c r="H5569" t="s">
        <v>75</v>
      </c>
      <c r="I5569">
        <f>IF(OR(financial_transactions35[[#This Row],[amount]]&lt;$L$16, financial_transactions35[[#This Row],[amount]]&gt;$L$17), 1, 0)</f>
        <v>1</v>
      </c>
    </row>
    <row r="5570" spans="1:9">
      <c r="A5570" t="s">
        <v>10156</v>
      </c>
      <c r="B5570" s="3">
        <v>45512</v>
      </c>
      <c r="C5570" t="s">
        <v>10157</v>
      </c>
      <c r="D5570">
        <v>1573.8</v>
      </c>
      <c r="E5570" t="s">
        <v>16110</v>
      </c>
      <c r="F5570" t="s">
        <v>32</v>
      </c>
      <c r="G5570" t="s">
        <v>21</v>
      </c>
      <c r="H5570" t="s">
        <v>16080</v>
      </c>
      <c r="I5570">
        <f>IF(OR(financial_transactions35[[#This Row],[amount]]&lt;$L$16, financial_transactions35[[#This Row],[amount]]&gt;$L$17), 1, 0)</f>
        <v>1</v>
      </c>
    </row>
    <row r="5571" spans="1:9">
      <c r="A5571" t="s">
        <v>10158</v>
      </c>
      <c r="B5571" s="3">
        <v>45512</v>
      </c>
      <c r="C5571" t="s">
        <v>4269</v>
      </c>
      <c r="D5571">
        <v>1981.2</v>
      </c>
      <c r="E5571" t="s">
        <v>67</v>
      </c>
      <c r="F5571" t="s">
        <v>20</v>
      </c>
      <c r="G5571" t="s">
        <v>27</v>
      </c>
      <c r="H5571" t="s">
        <v>40</v>
      </c>
      <c r="I5571">
        <f>IF(OR(financial_transactions35[[#This Row],[amount]]&lt;$L$16, financial_transactions35[[#This Row],[amount]]&gt;$L$17), 1, 0)</f>
        <v>1</v>
      </c>
    </row>
    <row r="5572" spans="1:9">
      <c r="A5572" t="s">
        <v>10159</v>
      </c>
      <c r="B5572" s="3">
        <v>45512</v>
      </c>
      <c r="C5572" t="s">
        <v>5622</v>
      </c>
      <c r="D5572">
        <v>1222.8599999999999</v>
      </c>
      <c r="E5572" t="s">
        <v>31</v>
      </c>
      <c r="F5572" t="s">
        <v>32</v>
      </c>
      <c r="G5572" t="s">
        <v>21</v>
      </c>
      <c r="H5572" t="s">
        <v>87</v>
      </c>
      <c r="I5572">
        <f>IF(OR(financial_transactions35[[#This Row],[amount]]&lt;$L$16, financial_transactions35[[#This Row],[amount]]&gt;$L$17), 1, 0)</f>
        <v>1</v>
      </c>
    </row>
    <row r="5573" spans="1:9">
      <c r="A5573" t="s">
        <v>10160</v>
      </c>
      <c r="B5573" s="3">
        <v>45512</v>
      </c>
      <c r="C5573" t="s">
        <v>10161</v>
      </c>
      <c r="D5573">
        <v>624.72</v>
      </c>
      <c r="E5573" t="s">
        <v>25</v>
      </c>
      <c r="F5573" t="s">
        <v>61</v>
      </c>
      <c r="G5573" t="s">
        <v>48</v>
      </c>
      <c r="H5573" t="s">
        <v>49</v>
      </c>
      <c r="I5573">
        <f>IF(OR(financial_transactions35[[#This Row],[amount]]&lt;$L$16, financial_transactions35[[#This Row],[amount]]&gt;$L$17), 1, 0)</f>
        <v>1</v>
      </c>
    </row>
    <row r="5574" spans="1:9">
      <c r="A5574" t="s">
        <v>10162</v>
      </c>
      <c r="B5574" s="3">
        <v>45512</v>
      </c>
      <c r="C5574" t="s">
        <v>10163</v>
      </c>
      <c r="D5574">
        <v>844.96</v>
      </c>
      <c r="E5574" t="s">
        <v>52</v>
      </c>
      <c r="F5574" t="s">
        <v>61</v>
      </c>
      <c r="G5574" t="s">
        <v>39</v>
      </c>
      <c r="H5574" t="s">
        <v>36</v>
      </c>
      <c r="I5574">
        <f>IF(OR(financial_transactions35[[#This Row],[amount]]&lt;$L$16, financial_transactions35[[#This Row],[amount]]&gt;$L$17), 1, 0)</f>
        <v>1</v>
      </c>
    </row>
    <row r="5575" spans="1:9">
      <c r="A5575" t="s">
        <v>10164</v>
      </c>
      <c r="B5575" s="3">
        <v>45512</v>
      </c>
      <c r="C5575" t="s">
        <v>4956</v>
      </c>
      <c r="D5575">
        <v>1185.21</v>
      </c>
      <c r="E5575" t="s">
        <v>16079</v>
      </c>
      <c r="F5575" t="s">
        <v>61</v>
      </c>
      <c r="G5575" t="s">
        <v>48</v>
      </c>
      <c r="H5575" t="s">
        <v>87</v>
      </c>
      <c r="I5575">
        <f>IF(OR(financial_transactions35[[#This Row],[amount]]&lt;$L$16, financial_transactions35[[#This Row],[amount]]&gt;$L$17), 1, 0)</f>
        <v>1</v>
      </c>
    </row>
    <row r="5576" spans="1:9">
      <c r="A5576" t="s">
        <v>10165</v>
      </c>
      <c r="B5576" s="3">
        <v>45512</v>
      </c>
      <c r="C5576" t="s">
        <v>8427</v>
      </c>
      <c r="D5576">
        <v>1486.08</v>
      </c>
      <c r="E5576" t="s">
        <v>25</v>
      </c>
      <c r="F5576" t="s">
        <v>32</v>
      </c>
      <c r="G5576" t="s">
        <v>27</v>
      </c>
      <c r="H5576" t="s">
        <v>28</v>
      </c>
      <c r="I5576">
        <f>IF(OR(financial_transactions35[[#This Row],[amount]]&lt;$L$16, financial_transactions35[[#This Row],[amount]]&gt;$L$17), 1, 0)</f>
        <v>1</v>
      </c>
    </row>
    <row r="5577" spans="1:9">
      <c r="A5577" t="s">
        <v>10166</v>
      </c>
      <c r="B5577" s="3">
        <v>45512</v>
      </c>
      <c r="C5577" t="s">
        <v>10167</v>
      </c>
      <c r="D5577">
        <v>1415.48</v>
      </c>
      <c r="E5577" t="s">
        <v>122</v>
      </c>
      <c r="F5577" t="s">
        <v>32</v>
      </c>
      <c r="G5577" t="s">
        <v>48</v>
      </c>
      <c r="H5577" t="s">
        <v>40</v>
      </c>
      <c r="I5577">
        <f>IF(OR(financial_transactions35[[#This Row],[amount]]&lt;$L$16, financial_transactions35[[#This Row],[amount]]&gt;$L$17), 1, 0)</f>
        <v>1</v>
      </c>
    </row>
    <row r="5578" spans="1:9">
      <c r="A5578" t="s">
        <v>10168</v>
      </c>
      <c r="B5578" s="3">
        <v>45512</v>
      </c>
      <c r="C5578" t="s">
        <v>10169</v>
      </c>
      <c r="D5578">
        <v>1338.61</v>
      </c>
      <c r="E5578" t="s">
        <v>52</v>
      </c>
      <c r="F5578" t="s">
        <v>26</v>
      </c>
      <c r="G5578" t="s">
        <v>27</v>
      </c>
      <c r="H5578" t="s">
        <v>57</v>
      </c>
      <c r="I5578">
        <f>IF(OR(financial_transactions35[[#This Row],[amount]]&lt;$L$16, financial_transactions35[[#This Row],[amount]]&gt;$L$17), 1, 0)</f>
        <v>1</v>
      </c>
    </row>
    <row r="5579" spans="1:9">
      <c r="A5579" t="s">
        <v>10170</v>
      </c>
      <c r="B5579" s="3">
        <v>45512</v>
      </c>
      <c r="C5579" t="s">
        <v>10171</v>
      </c>
      <c r="D5579">
        <v>59.7</v>
      </c>
      <c r="E5579" t="s">
        <v>67</v>
      </c>
      <c r="F5579" t="s">
        <v>61</v>
      </c>
      <c r="G5579" t="s">
        <v>48</v>
      </c>
      <c r="H5579" t="s">
        <v>49</v>
      </c>
      <c r="I5579">
        <f>IF(OR(financial_transactions35[[#This Row],[amount]]&lt;$L$16, financial_transactions35[[#This Row],[amount]]&gt;$L$17), 1, 0)</f>
        <v>1</v>
      </c>
    </row>
    <row r="5580" spans="1:9">
      <c r="A5580" t="s">
        <v>10172</v>
      </c>
      <c r="B5580" s="3">
        <v>45512</v>
      </c>
      <c r="C5580" t="s">
        <v>5822</v>
      </c>
      <c r="D5580">
        <v>212.96</v>
      </c>
      <c r="E5580" t="s">
        <v>16079</v>
      </c>
      <c r="F5580" t="s">
        <v>32</v>
      </c>
      <c r="G5580" t="s">
        <v>21</v>
      </c>
      <c r="H5580" t="s">
        <v>49</v>
      </c>
      <c r="I5580">
        <f>IF(OR(financial_transactions35[[#This Row],[amount]]&lt;$L$16, financial_transactions35[[#This Row],[amount]]&gt;$L$17), 1, 0)</f>
        <v>1</v>
      </c>
    </row>
    <row r="5581" spans="1:9">
      <c r="A5581" t="s">
        <v>10173</v>
      </c>
      <c r="B5581" s="3">
        <v>45512</v>
      </c>
      <c r="C5581" t="s">
        <v>5236</v>
      </c>
      <c r="D5581">
        <v>6316.65</v>
      </c>
      <c r="E5581" t="s">
        <v>52</v>
      </c>
      <c r="F5581" t="s">
        <v>26</v>
      </c>
      <c r="G5581" t="s">
        <v>39</v>
      </c>
      <c r="H5581" t="s">
        <v>44</v>
      </c>
      <c r="I5581">
        <f>IF(OR(financial_transactions35[[#This Row],[amount]]&lt;$L$16, financial_transactions35[[#This Row],[amount]]&gt;$L$17), 1, 0)</f>
        <v>1</v>
      </c>
    </row>
    <row r="5582" spans="1:9">
      <c r="A5582" t="s">
        <v>10174</v>
      </c>
      <c r="B5582" s="3">
        <v>45512</v>
      </c>
      <c r="C5582" t="s">
        <v>10175</v>
      </c>
      <c r="D5582">
        <v>1232.42</v>
      </c>
      <c r="E5582" t="s">
        <v>31</v>
      </c>
      <c r="F5582" t="s">
        <v>61</v>
      </c>
      <c r="G5582" t="s">
        <v>48</v>
      </c>
      <c r="H5582" t="s">
        <v>33</v>
      </c>
      <c r="I5582">
        <f>IF(OR(financial_transactions35[[#This Row],[amount]]&lt;$L$16, financial_transactions35[[#This Row],[amount]]&gt;$L$17), 1, 0)</f>
        <v>1</v>
      </c>
    </row>
    <row r="5583" spans="1:9">
      <c r="A5583" t="s">
        <v>10176</v>
      </c>
      <c r="B5583" s="3">
        <v>45512</v>
      </c>
      <c r="C5583" t="s">
        <v>10177</v>
      </c>
      <c r="D5583">
        <v>394.98</v>
      </c>
      <c r="E5583" t="s">
        <v>70</v>
      </c>
      <c r="F5583" t="s">
        <v>20</v>
      </c>
      <c r="G5583" t="s">
        <v>39</v>
      </c>
      <c r="H5583" t="s">
        <v>16080</v>
      </c>
      <c r="I5583">
        <f>IF(OR(financial_transactions35[[#This Row],[amount]]&lt;$L$16, financial_transactions35[[#This Row],[amount]]&gt;$L$17), 1, 0)</f>
        <v>1</v>
      </c>
    </row>
    <row r="5584" spans="1:9">
      <c r="A5584" t="s">
        <v>10178</v>
      </c>
      <c r="B5584" s="3">
        <v>45512</v>
      </c>
      <c r="C5584" t="s">
        <v>5409</v>
      </c>
      <c r="D5584">
        <v>1665.59</v>
      </c>
      <c r="E5584" t="s">
        <v>67</v>
      </c>
      <c r="F5584" t="s">
        <v>61</v>
      </c>
      <c r="G5584" t="s">
        <v>39</v>
      </c>
      <c r="H5584" t="s">
        <v>87</v>
      </c>
      <c r="I5584">
        <f>IF(OR(financial_transactions35[[#This Row],[amount]]&lt;$L$16, financial_transactions35[[#This Row],[amount]]&gt;$L$17), 1, 0)</f>
        <v>1</v>
      </c>
    </row>
    <row r="5585" spans="1:9">
      <c r="A5585" t="s">
        <v>10179</v>
      </c>
      <c r="B5585" s="3">
        <v>45512</v>
      </c>
      <c r="C5585" t="s">
        <v>4745</v>
      </c>
      <c r="D5585">
        <v>657.61</v>
      </c>
      <c r="E5585" t="s">
        <v>122</v>
      </c>
      <c r="F5585" t="s">
        <v>32</v>
      </c>
      <c r="G5585" t="s">
        <v>39</v>
      </c>
      <c r="H5585" t="s">
        <v>16080</v>
      </c>
      <c r="I5585">
        <f>IF(OR(financial_transactions35[[#This Row],[amount]]&lt;$L$16, financial_transactions35[[#This Row],[amount]]&gt;$L$17), 1, 0)</f>
        <v>1</v>
      </c>
    </row>
    <row r="5586" spans="1:9">
      <c r="A5586" t="s">
        <v>10180</v>
      </c>
      <c r="B5586" s="3">
        <v>45512</v>
      </c>
      <c r="C5586" t="s">
        <v>10181</v>
      </c>
      <c r="D5586">
        <v>370.65</v>
      </c>
      <c r="E5586" t="s">
        <v>31</v>
      </c>
      <c r="F5586" t="s">
        <v>32</v>
      </c>
      <c r="G5586" t="s">
        <v>39</v>
      </c>
      <c r="H5586" t="s">
        <v>36</v>
      </c>
      <c r="I5586">
        <f>IF(OR(financial_transactions35[[#This Row],[amount]]&lt;$L$16, financial_transactions35[[#This Row],[amount]]&gt;$L$17), 1, 0)</f>
        <v>1</v>
      </c>
    </row>
    <row r="5587" spans="1:9">
      <c r="A5587" t="s">
        <v>10183</v>
      </c>
      <c r="B5587" s="3">
        <v>45512</v>
      </c>
      <c r="C5587" t="s">
        <v>10184</v>
      </c>
      <c r="D5587">
        <v>965.71</v>
      </c>
      <c r="E5587" t="s">
        <v>25</v>
      </c>
      <c r="F5587" t="s">
        <v>20</v>
      </c>
      <c r="G5587" t="s">
        <v>39</v>
      </c>
      <c r="H5587" t="s">
        <v>16080</v>
      </c>
      <c r="I5587">
        <f>IF(OR(financial_transactions35[[#This Row],[amount]]&lt;$L$16, financial_transactions35[[#This Row],[amount]]&gt;$L$17), 1, 0)</f>
        <v>1</v>
      </c>
    </row>
    <row r="5588" spans="1:9">
      <c r="A5588" t="s">
        <v>10185</v>
      </c>
      <c r="B5588" s="3">
        <v>45512</v>
      </c>
      <c r="C5588" t="s">
        <v>10186</v>
      </c>
      <c r="D5588">
        <v>1147.19</v>
      </c>
      <c r="E5588" t="s">
        <v>67</v>
      </c>
      <c r="F5588" t="s">
        <v>32</v>
      </c>
      <c r="G5588" t="s">
        <v>27</v>
      </c>
      <c r="H5588" t="s">
        <v>49</v>
      </c>
      <c r="I5588">
        <f>IF(OR(financial_transactions35[[#This Row],[amount]]&lt;$L$16, financial_transactions35[[#This Row],[amount]]&gt;$L$17), 1, 0)</f>
        <v>1</v>
      </c>
    </row>
    <row r="5589" spans="1:9">
      <c r="A5589" t="s">
        <v>10187</v>
      </c>
      <c r="B5589" s="3">
        <v>45512</v>
      </c>
      <c r="C5589" t="s">
        <v>10188</v>
      </c>
      <c r="D5589">
        <v>154.29</v>
      </c>
      <c r="E5589" t="s">
        <v>31</v>
      </c>
      <c r="F5589" t="s">
        <v>26</v>
      </c>
      <c r="G5589" t="s">
        <v>21</v>
      </c>
      <c r="H5589" t="s">
        <v>87</v>
      </c>
      <c r="I5589">
        <f>IF(OR(financial_transactions35[[#This Row],[amount]]&lt;$L$16, financial_transactions35[[#This Row],[amount]]&gt;$L$17), 1, 0)</f>
        <v>1</v>
      </c>
    </row>
    <row r="5590" spans="1:9">
      <c r="A5590" t="s">
        <v>10189</v>
      </c>
      <c r="B5590" s="3">
        <v>45512</v>
      </c>
      <c r="C5590" t="s">
        <v>10190</v>
      </c>
      <c r="D5590">
        <v>978.66</v>
      </c>
      <c r="E5590" t="s">
        <v>122</v>
      </c>
      <c r="F5590" t="s">
        <v>20</v>
      </c>
      <c r="G5590" t="s">
        <v>39</v>
      </c>
      <c r="H5590" t="s">
        <v>16080</v>
      </c>
      <c r="I5590">
        <f>IF(OR(financial_transactions35[[#This Row],[amount]]&lt;$L$16, financial_transactions35[[#This Row],[amount]]&gt;$L$17), 1, 0)</f>
        <v>1</v>
      </c>
    </row>
    <row r="5591" spans="1:9">
      <c r="A5591" t="s">
        <v>10191</v>
      </c>
      <c r="B5591" s="3">
        <v>45513</v>
      </c>
      <c r="C5591" t="s">
        <v>5395</v>
      </c>
      <c r="D5591">
        <v>11772.68</v>
      </c>
      <c r="E5591" t="s">
        <v>16079</v>
      </c>
      <c r="F5591" t="s">
        <v>61</v>
      </c>
      <c r="G5591" t="s">
        <v>21</v>
      </c>
      <c r="H5591" t="s">
        <v>16080</v>
      </c>
      <c r="I5591">
        <f>IF(OR(financial_transactions35[[#This Row],[amount]]&lt;$L$16, financial_transactions35[[#This Row],[amount]]&gt;$L$17), 1, 0)</f>
        <v>1</v>
      </c>
    </row>
    <row r="5592" spans="1:9">
      <c r="A5592" t="s">
        <v>10192</v>
      </c>
      <c r="B5592" s="3">
        <v>45513</v>
      </c>
      <c r="C5592" t="s">
        <v>10193</v>
      </c>
      <c r="D5592">
        <v>164.81</v>
      </c>
      <c r="E5592" t="s">
        <v>16079</v>
      </c>
      <c r="F5592" t="s">
        <v>20</v>
      </c>
      <c r="G5592" t="s">
        <v>39</v>
      </c>
      <c r="H5592" t="s">
        <v>87</v>
      </c>
      <c r="I5592">
        <f>IF(OR(financial_transactions35[[#This Row],[amount]]&lt;$L$16, financial_transactions35[[#This Row],[amount]]&gt;$L$17), 1, 0)</f>
        <v>1</v>
      </c>
    </row>
    <row r="5593" spans="1:9">
      <c r="A5593" t="s">
        <v>10194</v>
      </c>
      <c r="B5593" s="3">
        <v>45513</v>
      </c>
      <c r="C5593" t="s">
        <v>10195</v>
      </c>
      <c r="D5593">
        <v>1306.54</v>
      </c>
      <c r="E5593" t="s">
        <v>25</v>
      </c>
      <c r="F5593" t="s">
        <v>32</v>
      </c>
      <c r="G5593" t="s">
        <v>48</v>
      </c>
      <c r="H5593" t="s">
        <v>22</v>
      </c>
      <c r="I5593">
        <f>IF(OR(financial_transactions35[[#This Row],[amount]]&lt;$L$16, financial_transactions35[[#This Row],[amount]]&gt;$L$17), 1, 0)</f>
        <v>1</v>
      </c>
    </row>
    <row r="5594" spans="1:9">
      <c r="A5594" t="s">
        <v>10198</v>
      </c>
      <c r="B5594" s="3">
        <v>45513</v>
      </c>
      <c r="C5594" t="s">
        <v>2612</v>
      </c>
      <c r="D5594">
        <v>1833.77</v>
      </c>
      <c r="E5594" t="s">
        <v>52</v>
      </c>
      <c r="F5594" t="s">
        <v>26</v>
      </c>
      <c r="G5594" t="s">
        <v>21</v>
      </c>
      <c r="H5594" t="s">
        <v>87</v>
      </c>
      <c r="I5594">
        <f>IF(OR(financial_transactions35[[#This Row],[amount]]&lt;$L$16, financial_transactions35[[#This Row],[amount]]&gt;$L$17), 1, 0)</f>
        <v>1</v>
      </c>
    </row>
    <row r="5595" spans="1:9">
      <c r="A5595" t="s">
        <v>10199</v>
      </c>
      <c r="B5595" s="3">
        <v>45513</v>
      </c>
      <c r="C5595" t="s">
        <v>10200</v>
      </c>
      <c r="D5595">
        <v>73.59</v>
      </c>
      <c r="E5595" t="s">
        <v>47</v>
      </c>
      <c r="F5595" t="s">
        <v>61</v>
      </c>
      <c r="G5595" t="s">
        <v>48</v>
      </c>
      <c r="H5595" t="s">
        <v>16080</v>
      </c>
      <c r="I5595">
        <f>IF(OR(financial_transactions35[[#This Row],[amount]]&lt;$L$16, financial_transactions35[[#This Row],[amount]]&gt;$L$17), 1, 0)</f>
        <v>1</v>
      </c>
    </row>
    <row r="5596" spans="1:9">
      <c r="A5596" t="s">
        <v>10201</v>
      </c>
      <c r="B5596" s="3">
        <v>45513</v>
      </c>
      <c r="C5596" t="s">
        <v>10202</v>
      </c>
      <c r="D5596">
        <v>275.14</v>
      </c>
      <c r="E5596" t="s">
        <v>31</v>
      </c>
      <c r="F5596" t="s">
        <v>32</v>
      </c>
      <c r="G5596" t="s">
        <v>48</v>
      </c>
      <c r="H5596" t="s">
        <v>57</v>
      </c>
      <c r="I5596">
        <f>IF(OR(financial_transactions35[[#This Row],[amount]]&lt;$L$16, financial_transactions35[[#This Row],[amount]]&gt;$L$17), 1, 0)</f>
        <v>1</v>
      </c>
    </row>
    <row r="5597" spans="1:9">
      <c r="A5597" t="s">
        <v>10203</v>
      </c>
      <c r="B5597" s="3">
        <v>45513</v>
      </c>
      <c r="C5597" t="s">
        <v>10204</v>
      </c>
      <c r="D5597">
        <v>497.02</v>
      </c>
      <c r="E5597" t="s">
        <v>122</v>
      </c>
      <c r="F5597" t="s">
        <v>20</v>
      </c>
      <c r="G5597" t="s">
        <v>48</v>
      </c>
      <c r="H5597" t="s">
        <v>109</v>
      </c>
      <c r="I5597">
        <f>IF(OR(financial_transactions35[[#This Row],[amount]]&lt;$L$16, financial_transactions35[[#This Row],[amount]]&gt;$L$17), 1, 0)</f>
        <v>1</v>
      </c>
    </row>
    <row r="5598" spans="1:9">
      <c r="A5598" t="s">
        <v>10205</v>
      </c>
      <c r="B5598" s="3">
        <v>45513</v>
      </c>
      <c r="C5598" t="s">
        <v>10206</v>
      </c>
      <c r="D5598">
        <v>16969.849999999999</v>
      </c>
      <c r="E5598" t="s">
        <v>64</v>
      </c>
      <c r="F5598" t="s">
        <v>32</v>
      </c>
      <c r="G5598" t="s">
        <v>27</v>
      </c>
      <c r="H5598" t="s">
        <v>123</v>
      </c>
      <c r="I5598">
        <f>IF(OR(financial_transactions35[[#This Row],[amount]]&lt;$L$16, financial_transactions35[[#This Row],[amount]]&gt;$L$17), 1, 0)</f>
        <v>1</v>
      </c>
    </row>
    <row r="5599" spans="1:9">
      <c r="A5599" t="s">
        <v>10207</v>
      </c>
      <c r="B5599" s="3">
        <v>45513</v>
      </c>
      <c r="C5599" t="s">
        <v>10208</v>
      </c>
      <c r="D5599">
        <v>857.16</v>
      </c>
      <c r="E5599" t="s">
        <v>16110</v>
      </c>
      <c r="F5599" t="s">
        <v>61</v>
      </c>
      <c r="G5599" t="s">
        <v>27</v>
      </c>
      <c r="H5599" t="s">
        <v>16080</v>
      </c>
      <c r="I5599">
        <f>IF(OR(financial_transactions35[[#This Row],[amount]]&lt;$L$16, financial_transactions35[[#This Row],[amount]]&gt;$L$17), 1, 0)</f>
        <v>1</v>
      </c>
    </row>
    <row r="5600" spans="1:9">
      <c r="A5600" t="s">
        <v>10209</v>
      </c>
      <c r="B5600" s="3">
        <v>45513</v>
      </c>
      <c r="C5600" t="s">
        <v>5804</v>
      </c>
      <c r="D5600">
        <v>1418.22</v>
      </c>
      <c r="E5600" t="s">
        <v>16110</v>
      </c>
      <c r="F5600" t="s">
        <v>61</v>
      </c>
      <c r="G5600" t="s">
        <v>39</v>
      </c>
      <c r="H5600" t="s">
        <v>16080</v>
      </c>
      <c r="I5600">
        <f>IF(OR(financial_transactions35[[#This Row],[amount]]&lt;$L$16, financial_transactions35[[#This Row],[amount]]&gt;$L$17), 1, 0)</f>
        <v>1</v>
      </c>
    </row>
    <row r="5601" spans="1:9">
      <c r="A5601" t="s">
        <v>10210</v>
      </c>
      <c r="B5601" s="3">
        <v>45513</v>
      </c>
      <c r="C5601" t="s">
        <v>1568</v>
      </c>
      <c r="D5601">
        <v>1137.67</v>
      </c>
      <c r="E5601" t="s">
        <v>16110</v>
      </c>
      <c r="F5601" t="s">
        <v>32</v>
      </c>
      <c r="G5601" t="s">
        <v>27</v>
      </c>
      <c r="H5601" t="s">
        <v>16080</v>
      </c>
      <c r="I5601">
        <f>IF(OR(financial_transactions35[[#This Row],[amount]]&lt;$L$16, financial_transactions35[[#This Row],[amount]]&gt;$L$17), 1, 0)</f>
        <v>1</v>
      </c>
    </row>
    <row r="5602" spans="1:9">
      <c r="A5602" t="s">
        <v>10212</v>
      </c>
      <c r="B5602" s="3">
        <v>45513</v>
      </c>
      <c r="C5602" t="s">
        <v>10213</v>
      </c>
      <c r="D5602">
        <v>115.7</v>
      </c>
      <c r="E5602" t="s">
        <v>25</v>
      </c>
      <c r="F5602" t="s">
        <v>26</v>
      </c>
      <c r="G5602" t="s">
        <v>27</v>
      </c>
      <c r="H5602" t="s">
        <v>16080</v>
      </c>
      <c r="I5602">
        <f>IF(OR(financial_transactions35[[#This Row],[amount]]&lt;$L$16, financial_transactions35[[#This Row],[amount]]&gt;$L$17), 1, 0)</f>
        <v>1</v>
      </c>
    </row>
    <row r="5603" spans="1:9">
      <c r="A5603" t="s">
        <v>10214</v>
      </c>
      <c r="B5603" s="3">
        <v>45513</v>
      </c>
      <c r="C5603" t="s">
        <v>10215</v>
      </c>
      <c r="D5603">
        <v>1248.3399999999999</v>
      </c>
      <c r="E5603" t="s">
        <v>67</v>
      </c>
      <c r="F5603" t="s">
        <v>26</v>
      </c>
      <c r="G5603" t="s">
        <v>21</v>
      </c>
      <c r="H5603" t="s">
        <v>16080</v>
      </c>
      <c r="I5603">
        <f>IF(OR(financial_transactions35[[#This Row],[amount]]&lt;$L$16, financial_transactions35[[#This Row],[amount]]&gt;$L$17), 1, 0)</f>
        <v>1</v>
      </c>
    </row>
    <row r="5604" spans="1:9">
      <c r="A5604" t="s">
        <v>10216</v>
      </c>
      <c r="B5604" s="3">
        <v>45513</v>
      </c>
      <c r="C5604" t="s">
        <v>10217</v>
      </c>
      <c r="D5604">
        <v>1511.09</v>
      </c>
      <c r="E5604" t="s">
        <v>19</v>
      </c>
      <c r="F5604" t="s">
        <v>61</v>
      </c>
      <c r="G5604" t="s">
        <v>39</v>
      </c>
      <c r="H5604" t="s">
        <v>123</v>
      </c>
      <c r="I5604">
        <f>IF(OR(financial_transactions35[[#This Row],[amount]]&lt;$L$16, financial_transactions35[[#This Row],[amount]]&gt;$L$17), 1, 0)</f>
        <v>1</v>
      </c>
    </row>
    <row r="5605" spans="1:9">
      <c r="A5605" t="s">
        <v>10218</v>
      </c>
      <c r="B5605" s="3">
        <v>45513</v>
      </c>
      <c r="C5605" t="s">
        <v>763</v>
      </c>
      <c r="D5605">
        <v>162.5</v>
      </c>
      <c r="E5605" t="s">
        <v>52</v>
      </c>
      <c r="F5605" t="s">
        <v>32</v>
      </c>
      <c r="G5605" t="s">
        <v>21</v>
      </c>
      <c r="H5605" t="s">
        <v>22</v>
      </c>
      <c r="I5605">
        <f>IF(OR(financial_transactions35[[#This Row],[amount]]&lt;$L$16, financial_transactions35[[#This Row],[amount]]&gt;$L$17), 1, 0)</f>
        <v>1</v>
      </c>
    </row>
    <row r="5606" spans="1:9">
      <c r="A5606" t="s">
        <v>10219</v>
      </c>
      <c r="B5606" s="3">
        <v>45513</v>
      </c>
      <c r="C5606" t="s">
        <v>10220</v>
      </c>
      <c r="D5606">
        <v>1776.69</v>
      </c>
      <c r="E5606" t="s">
        <v>16110</v>
      </c>
      <c r="F5606" t="s">
        <v>32</v>
      </c>
      <c r="G5606" t="s">
        <v>39</v>
      </c>
      <c r="H5606" t="s">
        <v>33</v>
      </c>
      <c r="I5606">
        <f>IF(OR(financial_transactions35[[#This Row],[amount]]&lt;$L$16, financial_transactions35[[#This Row],[amount]]&gt;$L$17), 1, 0)</f>
        <v>1</v>
      </c>
    </row>
    <row r="5607" spans="1:9">
      <c r="A5607" t="s">
        <v>10221</v>
      </c>
      <c r="B5607" s="3">
        <v>45514</v>
      </c>
      <c r="C5607" t="s">
        <v>10222</v>
      </c>
      <c r="D5607">
        <v>700.43</v>
      </c>
      <c r="E5607" t="s">
        <v>25</v>
      </c>
      <c r="F5607" t="s">
        <v>20</v>
      </c>
      <c r="G5607" t="s">
        <v>27</v>
      </c>
      <c r="H5607" t="s">
        <v>40</v>
      </c>
      <c r="I5607">
        <f>IF(OR(financial_transactions35[[#This Row],[amount]]&lt;$L$16, financial_transactions35[[#This Row],[amount]]&gt;$L$17), 1, 0)</f>
        <v>1</v>
      </c>
    </row>
    <row r="5608" spans="1:9">
      <c r="A5608" t="s">
        <v>10223</v>
      </c>
      <c r="B5608" s="3">
        <v>45514</v>
      </c>
      <c r="C5608" t="s">
        <v>10224</v>
      </c>
      <c r="D5608">
        <v>1186.0999999999999</v>
      </c>
      <c r="E5608" t="s">
        <v>122</v>
      </c>
      <c r="F5608" t="s">
        <v>26</v>
      </c>
      <c r="G5608" t="s">
        <v>39</v>
      </c>
      <c r="H5608" t="s">
        <v>36</v>
      </c>
      <c r="I5608">
        <f>IF(OR(financial_transactions35[[#This Row],[amount]]&lt;$L$16, financial_transactions35[[#This Row],[amount]]&gt;$L$17), 1, 0)</f>
        <v>1</v>
      </c>
    </row>
    <row r="5609" spans="1:9">
      <c r="A5609" t="s">
        <v>10225</v>
      </c>
      <c r="B5609" s="3">
        <v>45514</v>
      </c>
      <c r="C5609" t="s">
        <v>2731</v>
      </c>
      <c r="D5609">
        <v>864.95</v>
      </c>
      <c r="E5609" t="s">
        <v>19</v>
      </c>
      <c r="F5609" t="s">
        <v>20</v>
      </c>
      <c r="G5609" t="s">
        <v>48</v>
      </c>
      <c r="H5609" t="s">
        <v>123</v>
      </c>
      <c r="I5609">
        <f>IF(OR(financial_transactions35[[#This Row],[amount]]&lt;$L$16, financial_transactions35[[#This Row],[amount]]&gt;$L$17), 1, 0)</f>
        <v>1</v>
      </c>
    </row>
    <row r="5610" spans="1:9">
      <c r="A5610" t="s">
        <v>10226</v>
      </c>
      <c r="B5610" s="3">
        <v>45514</v>
      </c>
      <c r="C5610" t="s">
        <v>7617</v>
      </c>
      <c r="D5610">
        <v>925.64</v>
      </c>
      <c r="E5610" t="s">
        <v>52</v>
      </c>
      <c r="F5610" t="s">
        <v>32</v>
      </c>
      <c r="G5610" t="s">
        <v>21</v>
      </c>
      <c r="H5610" t="s">
        <v>57</v>
      </c>
      <c r="I5610">
        <f>IF(OR(financial_transactions35[[#This Row],[amount]]&lt;$L$16, financial_transactions35[[#This Row],[amount]]&gt;$L$17), 1, 0)</f>
        <v>1</v>
      </c>
    </row>
    <row r="5611" spans="1:9">
      <c r="A5611" t="s">
        <v>10227</v>
      </c>
      <c r="B5611" s="3">
        <v>45514</v>
      </c>
      <c r="C5611" t="s">
        <v>10228</v>
      </c>
      <c r="D5611">
        <v>1232.5999999999999</v>
      </c>
      <c r="E5611" t="s">
        <v>70</v>
      </c>
      <c r="F5611" t="s">
        <v>20</v>
      </c>
      <c r="G5611" t="s">
        <v>21</v>
      </c>
      <c r="H5611" t="s">
        <v>53</v>
      </c>
      <c r="I5611">
        <f>IF(OR(financial_transactions35[[#This Row],[amount]]&lt;$L$16, financial_transactions35[[#This Row],[amount]]&gt;$L$17), 1, 0)</f>
        <v>1</v>
      </c>
    </row>
    <row r="5612" spans="1:9">
      <c r="A5612" t="s">
        <v>10229</v>
      </c>
      <c r="B5612" s="3">
        <v>45514</v>
      </c>
      <c r="C5612" t="s">
        <v>10230</v>
      </c>
      <c r="D5612">
        <v>253.04</v>
      </c>
      <c r="E5612" t="s">
        <v>52</v>
      </c>
      <c r="F5612" t="s">
        <v>20</v>
      </c>
      <c r="G5612" t="s">
        <v>27</v>
      </c>
      <c r="H5612" t="s">
        <v>16080</v>
      </c>
      <c r="I5612">
        <f>IF(OR(financial_transactions35[[#This Row],[amount]]&lt;$L$16, financial_transactions35[[#This Row],[amount]]&gt;$L$17), 1, 0)</f>
        <v>1</v>
      </c>
    </row>
    <row r="5613" spans="1:9">
      <c r="A5613" t="s">
        <v>10231</v>
      </c>
      <c r="B5613" s="3">
        <v>45514</v>
      </c>
      <c r="C5613" t="s">
        <v>3648</v>
      </c>
      <c r="D5613">
        <v>1802.54</v>
      </c>
      <c r="E5613" t="s">
        <v>16110</v>
      </c>
      <c r="F5613" t="s">
        <v>32</v>
      </c>
      <c r="G5613" t="s">
        <v>48</v>
      </c>
      <c r="H5613" t="s">
        <v>28</v>
      </c>
      <c r="I5613">
        <f>IF(OR(financial_transactions35[[#This Row],[amount]]&lt;$L$16, financial_transactions35[[#This Row],[amount]]&gt;$L$17), 1, 0)</f>
        <v>1</v>
      </c>
    </row>
    <row r="5614" spans="1:9">
      <c r="A5614" t="s">
        <v>10232</v>
      </c>
      <c r="B5614" s="3">
        <v>45514</v>
      </c>
      <c r="C5614" t="s">
        <v>10233</v>
      </c>
      <c r="D5614">
        <v>120.28</v>
      </c>
      <c r="E5614" t="s">
        <v>52</v>
      </c>
      <c r="F5614" t="s">
        <v>32</v>
      </c>
      <c r="G5614" t="s">
        <v>48</v>
      </c>
      <c r="H5614" t="s">
        <v>28</v>
      </c>
      <c r="I5614">
        <f>IF(OR(financial_transactions35[[#This Row],[amount]]&lt;$L$16, financial_transactions35[[#This Row],[amount]]&gt;$L$17), 1, 0)</f>
        <v>1</v>
      </c>
    </row>
    <row r="5615" spans="1:9">
      <c r="A5615" t="s">
        <v>10234</v>
      </c>
      <c r="B5615" s="3">
        <v>45514</v>
      </c>
      <c r="C5615" t="s">
        <v>10235</v>
      </c>
      <c r="D5615">
        <v>1943.3</v>
      </c>
      <c r="E5615" t="s">
        <v>19</v>
      </c>
      <c r="F5615" t="s">
        <v>61</v>
      </c>
      <c r="G5615" t="s">
        <v>48</v>
      </c>
      <c r="H5615" t="s">
        <v>40</v>
      </c>
      <c r="I5615">
        <f>IF(OR(financial_transactions35[[#This Row],[amount]]&lt;$L$16, financial_transactions35[[#This Row],[amount]]&gt;$L$17), 1, 0)</f>
        <v>1</v>
      </c>
    </row>
    <row r="5616" spans="1:9">
      <c r="A5616" t="s">
        <v>10236</v>
      </c>
      <c r="B5616" s="3">
        <v>45514</v>
      </c>
      <c r="C5616" t="s">
        <v>1275</v>
      </c>
      <c r="D5616">
        <v>839.18</v>
      </c>
      <c r="E5616" t="s">
        <v>16110</v>
      </c>
      <c r="F5616" t="s">
        <v>26</v>
      </c>
      <c r="G5616" t="s">
        <v>39</v>
      </c>
      <c r="H5616" t="s">
        <v>36</v>
      </c>
      <c r="I5616">
        <f>IF(OR(financial_transactions35[[#This Row],[amount]]&lt;$L$16, financial_transactions35[[#This Row],[amount]]&gt;$L$17), 1, 0)</f>
        <v>1</v>
      </c>
    </row>
    <row r="5617" spans="1:9">
      <c r="A5617" t="s">
        <v>10238</v>
      </c>
      <c r="B5617" s="3">
        <v>45514</v>
      </c>
      <c r="C5617" t="s">
        <v>2979</v>
      </c>
      <c r="D5617">
        <v>1619.98</v>
      </c>
      <c r="E5617" t="s">
        <v>70</v>
      </c>
      <c r="F5617" t="s">
        <v>20</v>
      </c>
      <c r="G5617" t="s">
        <v>39</v>
      </c>
      <c r="H5617" t="s">
        <v>53</v>
      </c>
      <c r="I5617">
        <f>IF(OR(financial_transactions35[[#This Row],[amount]]&lt;$L$16, financial_transactions35[[#This Row],[amount]]&gt;$L$17), 1, 0)</f>
        <v>1</v>
      </c>
    </row>
    <row r="5618" spans="1:9">
      <c r="A5618" t="s">
        <v>10239</v>
      </c>
      <c r="B5618" s="3">
        <v>45514</v>
      </c>
      <c r="C5618" t="s">
        <v>10240</v>
      </c>
      <c r="D5618">
        <v>428.11</v>
      </c>
      <c r="E5618" t="s">
        <v>25</v>
      </c>
      <c r="F5618" t="s">
        <v>20</v>
      </c>
      <c r="G5618" t="s">
        <v>39</v>
      </c>
      <c r="H5618" t="s">
        <v>57</v>
      </c>
      <c r="I5618">
        <f>IF(OR(financial_transactions35[[#This Row],[amount]]&lt;$L$16, financial_transactions35[[#This Row],[amount]]&gt;$L$17), 1, 0)</f>
        <v>1</v>
      </c>
    </row>
    <row r="5619" spans="1:9">
      <c r="A5619" t="s">
        <v>10241</v>
      </c>
      <c r="B5619" s="3">
        <v>45514</v>
      </c>
      <c r="C5619" t="s">
        <v>10242</v>
      </c>
      <c r="D5619">
        <v>647.79</v>
      </c>
      <c r="E5619" t="s">
        <v>122</v>
      </c>
      <c r="F5619" t="s">
        <v>26</v>
      </c>
      <c r="G5619" t="s">
        <v>27</v>
      </c>
      <c r="H5619" t="s">
        <v>44</v>
      </c>
      <c r="I5619">
        <f>IF(OR(financial_transactions35[[#This Row],[amount]]&lt;$L$16, financial_transactions35[[#This Row],[amount]]&gt;$L$17), 1, 0)</f>
        <v>1</v>
      </c>
    </row>
    <row r="5620" spans="1:9">
      <c r="A5620" t="s">
        <v>10243</v>
      </c>
      <c r="B5620" s="3">
        <v>45514</v>
      </c>
      <c r="C5620" t="s">
        <v>2627</v>
      </c>
      <c r="D5620">
        <v>136.66</v>
      </c>
      <c r="E5620" t="s">
        <v>16079</v>
      </c>
      <c r="F5620" t="s">
        <v>26</v>
      </c>
      <c r="G5620" t="s">
        <v>39</v>
      </c>
      <c r="H5620" t="s">
        <v>53</v>
      </c>
      <c r="I5620">
        <f>IF(OR(financial_transactions35[[#This Row],[amount]]&lt;$L$16, financial_transactions35[[#This Row],[amount]]&gt;$L$17), 1, 0)</f>
        <v>1</v>
      </c>
    </row>
    <row r="5621" spans="1:9">
      <c r="A5621" t="s">
        <v>10244</v>
      </c>
      <c r="B5621" s="3">
        <v>45514</v>
      </c>
      <c r="C5621" t="s">
        <v>10245</v>
      </c>
      <c r="D5621">
        <v>559.63</v>
      </c>
      <c r="E5621" t="s">
        <v>122</v>
      </c>
      <c r="F5621" t="s">
        <v>61</v>
      </c>
      <c r="G5621" t="s">
        <v>39</v>
      </c>
      <c r="H5621" t="s">
        <v>22</v>
      </c>
      <c r="I5621">
        <f>IF(OR(financial_transactions35[[#This Row],[amount]]&lt;$L$16, financial_transactions35[[#This Row],[amount]]&gt;$L$17), 1, 0)</f>
        <v>1</v>
      </c>
    </row>
    <row r="5622" spans="1:9">
      <c r="A5622" t="s">
        <v>10246</v>
      </c>
      <c r="B5622" s="3">
        <v>45514</v>
      </c>
      <c r="C5622" t="s">
        <v>10247</v>
      </c>
      <c r="D5622">
        <v>360.04</v>
      </c>
      <c r="E5622" t="s">
        <v>47</v>
      </c>
      <c r="F5622" t="s">
        <v>20</v>
      </c>
      <c r="G5622" t="s">
        <v>48</v>
      </c>
      <c r="H5622" t="s">
        <v>94</v>
      </c>
      <c r="I5622">
        <f>IF(OR(financial_transactions35[[#This Row],[amount]]&lt;$L$16, financial_transactions35[[#This Row],[amount]]&gt;$L$17), 1, 0)</f>
        <v>1</v>
      </c>
    </row>
    <row r="5623" spans="1:9">
      <c r="A5623" t="s">
        <v>10248</v>
      </c>
      <c r="B5623" s="3">
        <v>45514</v>
      </c>
      <c r="C5623" t="s">
        <v>10249</v>
      </c>
      <c r="D5623">
        <v>1798.78</v>
      </c>
      <c r="E5623" t="s">
        <v>31</v>
      </c>
      <c r="F5623" t="s">
        <v>26</v>
      </c>
      <c r="G5623" t="s">
        <v>27</v>
      </c>
      <c r="H5623" t="s">
        <v>40</v>
      </c>
      <c r="I5623">
        <f>IF(OR(financial_transactions35[[#This Row],[amount]]&lt;$L$16, financial_transactions35[[#This Row],[amount]]&gt;$L$17), 1, 0)</f>
        <v>1</v>
      </c>
    </row>
    <row r="5624" spans="1:9">
      <c r="A5624" t="s">
        <v>10250</v>
      </c>
      <c r="B5624" s="3">
        <v>45514</v>
      </c>
      <c r="C5624" t="s">
        <v>10251</v>
      </c>
      <c r="D5624">
        <v>1682.16</v>
      </c>
      <c r="E5624" t="s">
        <v>16079</v>
      </c>
      <c r="F5624" t="s">
        <v>20</v>
      </c>
      <c r="G5624" t="s">
        <v>21</v>
      </c>
      <c r="H5624" t="s">
        <v>22</v>
      </c>
      <c r="I5624">
        <f>IF(OR(financial_transactions35[[#This Row],[amount]]&lt;$L$16, financial_transactions35[[#This Row],[amount]]&gt;$L$17), 1, 0)</f>
        <v>1</v>
      </c>
    </row>
    <row r="5625" spans="1:9">
      <c r="A5625" t="s">
        <v>10252</v>
      </c>
      <c r="B5625" s="3">
        <v>45514</v>
      </c>
      <c r="C5625" t="s">
        <v>2220</v>
      </c>
      <c r="D5625">
        <v>1290.26</v>
      </c>
      <c r="E5625" t="s">
        <v>67</v>
      </c>
      <c r="F5625" t="s">
        <v>61</v>
      </c>
      <c r="G5625" t="s">
        <v>27</v>
      </c>
      <c r="H5625" t="s">
        <v>28</v>
      </c>
      <c r="I5625">
        <f>IF(OR(financial_transactions35[[#This Row],[amount]]&lt;$L$16, financial_transactions35[[#This Row],[amount]]&gt;$L$17), 1, 0)</f>
        <v>1</v>
      </c>
    </row>
    <row r="5626" spans="1:9">
      <c r="A5626" t="s">
        <v>10253</v>
      </c>
      <c r="B5626" s="3">
        <v>45514</v>
      </c>
      <c r="C5626" t="s">
        <v>10254</v>
      </c>
      <c r="D5626">
        <v>1645.27</v>
      </c>
      <c r="E5626" t="s">
        <v>31</v>
      </c>
      <c r="F5626" t="s">
        <v>61</v>
      </c>
      <c r="G5626" t="s">
        <v>48</v>
      </c>
      <c r="H5626" t="s">
        <v>49</v>
      </c>
      <c r="I5626">
        <f>IF(OR(financial_transactions35[[#This Row],[amount]]&lt;$L$16, financial_transactions35[[#This Row],[amount]]&gt;$L$17), 1, 0)</f>
        <v>1</v>
      </c>
    </row>
    <row r="5627" spans="1:9">
      <c r="A5627" t="s">
        <v>10255</v>
      </c>
      <c r="B5627" s="3">
        <v>45514</v>
      </c>
      <c r="C5627" t="s">
        <v>9050</v>
      </c>
      <c r="D5627">
        <v>1964.41</v>
      </c>
      <c r="E5627" t="s">
        <v>25</v>
      </c>
      <c r="F5627" t="s">
        <v>26</v>
      </c>
      <c r="G5627" t="s">
        <v>21</v>
      </c>
      <c r="H5627" t="s">
        <v>176</v>
      </c>
      <c r="I5627">
        <f>IF(OR(financial_transactions35[[#This Row],[amount]]&lt;$L$16, financial_transactions35[[#This Row],[amount]]&gt;$L$17), 1, 0)</f>
        <v>1</v>
      </c>
    </row>
    <row r="5628" spans="1:9">
      <c r="A5628" t="s">
        <v>10256</v>
      </c>
      <c r="B5628" s="3">
        <v>45515</v>
      </c>
      <c r="C5628" t="s">
        <v>7139</v>
      </c>
      <c r="D5628">
        <v>307.23</v>
      </c>
      <c r="E5628" t="s">
        <v>70</v>
      </c>
      <c r="F5628" t="s">
        <v>26</v>
      </c>
      <c r="G5628" t="s">
        <v>27</v>
      </c>
      <c r="H5628" t="s">
        <v>94</v>
      </c>
      <c r="I5628">
        <f>IF(OR(financial_transactions35[[#This Row],[amount]]&lt;$L$16, financial_transactions35[[#This Row],[amount]]&gt;$L$17), 1, 0)</f>
        <v>1</v>
      </c>
    </row>
    <row r="5629" spans="1:9">
      <c r="A5629" t="s">
        <v>10257</v>
      </c>
      <c r="B5629" s="3">
        <v>45515</v>
      </c>
      <c r="C5629" t="s">
        <v>2547</v>
      </c>
      <c r="D5629">
        <v>1619.61</v>
      </c>
      <c r="E5629" t="s">
        <v>64</v>
      </c>
      <c r="F5629" t="s">
        <v>32</v>
      </c>
      <c r="G5629" t="s">
        <v>48</v>
      </c>
      <c r="H5629" t="s">
        <v>87</v>
      </c>
      <c r="I5629">
        <f>IF(OR(financial_transactions35[[#This Row],[amount]]&lt;$L$16, financial_transactions35[[#This Row],[amount]]&gt;$L$17), 1, 0)</f>
        <v>1</v>
      </c>
    </row>
    <row r="5630" spans="1:9">
      <c r="A5630" t="s">
        <v>10259</v>
      </c>
      <c r="B5630" s="3">
        <v>45515</v>
      </c>
      <c r="C5630" t="s">
        <v>7277</v>
      </c>
      <c r="D5630">
        <v>375.24</v>
      </c>
      <c r="E5630" t="s">
        <v>70</v>
      </c>
      <c r="F5630" t="s">
        <v>26</v>
      </c>
      <c r="G5630" t="s">
        <v>27</v>
      </c>
      <c r="H5630" t="s">
        <v>33</v>
      </c>
      <c r="I5630">
        <f>IF(OR(financial_transactions35[[#This Row],[amount]]&lt;$L$16, financial_transactions35[[#This Row],[amount]]&gt;$L$17), 1, 0)</f>
        <v>1</v>
      </c>
    </row>
    <row r="5631" spans="1:9">
      <c r="A5631" t="s">
        <v>10260</v>
      </c>
      <c r="B5631" s="3">
        <v>45515</v>
      </c>
      <c r="C5631" t="s">
        <v>10261</v>
      </c>
      <c r="D5631">
        <v>565.16999999999996</v>
      </c>
      <c r="E5631" t="s">
        <v>19</v>
      </c>
      <c r="F5631" t="s">
        <v>20</v>
      </c>
      <c r="G5631" t="s">
        <v>48</v>
      </c>
      <c r="H5631" t="s">
        <v>44</v>
      </c>
      <c r="I5631">
        <f>IF(OR(financial_transactions35[[#This Row],[amount]]&lt;$L$16, financial_transactions35[[#This Row],[amount]]&gt;$L$17), 1, 0)</f>
        <v>1</v>
      </c>
    </row>
    <row r="5632" spans="1:9">
      <c r="A5632" t="s">
        <v>10262</v>
      </c>
      <c r="B5632" s="3">
        <v>45515</v>
      </c>
      <c r="C5632" t="s">
        <v>4869</v>
      </c>
      <c r="D5632">
        <v>1707.7</v>
      </c>
      <c r="E5632" t="s">
        <v>64</v>
      </c>
      <c r="F5632" t="s">
        <v>61</v>
      </c>
      <c r="G5632" t="s">
        <v>39</v>
      </c>
      <c r="H5632" t="s">
        <v>94</v>
      </c>
      <c r="I5632">
        <f>IF(OR(financial_transactions35[[#This Row],[amount]]&lt;$L$16, financial_transactions35[[#This Row],[amount]]&gt;$L$17), 1, 0)</f>
        <v>1</v>
      </c>
    </row>
    <row r="5633" spans="1:9">
      <c r="A5633" t="s">
        <v>10263</v>
      </c>
      <c r="B5633" s="3">
        <v>45515</v>
      </c>
      <c r="C5633" t="s">
        <v>2023</v>
      </c>
      <c r="D5633">
        <v>7529.84</v>
      </c>
      <c r="E5633" t="s">
        <v>25</v>
      </c>
      <c r="F5633" t="s">
        <v>61</v>
      </c>
      <c r="G5633" t="s">
        <v>27</v>
      </c>
      <c r="H5633" t="s">
        <v>22</v>
      </c>
      <c r="I5633">
        <f>IF(OR(financial_transactions35[[#This Row],[amount]]&lt;$L$16, financial_transactions35[[#This Row],[amount]]&gt;$L$17), 1, 0)</f>
        <v>1</v>
      </c>
    </row>
    <row r="5634" spans="1:9">
      <c r="A5634" t="s">
        <v>10264</v>
      </c>
      <c r="B5634" s="3">
        <v>45515</v>
      </c>
      <c r="C5634" t="s">
        <v>10265</v>
      </c>
      <c r="D5634">
        <v>1347.14</v>
      </c>
      <c r="E5634" t="s">
        <v>19</v>
      </c>
      <c r="F5634" t="s">
        <v>32</v>
      </c>
      <c r="G5634" t="s">
        <v>39</v>
      </c>
      <c r="H5634" t="s">
        <v>22</v>
      </c>
      <c r="I5634">
        <f>IF(OR(financial_transactions35[[#This Row],[amount]]&lt;$L$16, financial_transactions35[[#This Row],[amount]]&gt;$L$17), 1, 0)</f>
        <v>1</v>
      </c>
    </row>
    <row r="5635" spans="1:9">
      <c r="A5635" t="s">
        <v>10266</v>
      </c>
      <c r="B5635" s="3">
        <v>45515</v>
      </c>
      <c r="C5635" t="s">
        <v>10085</v>
      </c>
      <c r="D5635">
        <v>18343.61</v>
      </c>
      <c r="E5635" t="s">
        <v>64</v>
      </c>
      <c r="F5635" t="s">
        <v>32</v>
      </c>
      <c r="G5635" t="s">
        <v>39</v>
      </c>
      <c r="H5635" t="s">
        <v>16080</v>
      </c>
      <c r="I5635">
        <f>IF(OR(financial_transactions35[[#This Row],[amount]]&lt;$L$16, financial_transactions35[[#This Row],[amount]]&gt;$L$17), 1, 0)</f>
        <v>1</v>
      </c>
    </row>
    <row r="5636" spans="1:9">
      <c r="A5636" t="s">
        <v>10267</v>
      </c>
      <c r="B5636" s="3">
        <v>45515</v>
      </c>
      <c r="C5636" t="s">
        <v>10268</v>
      </c>
      <c r="D5636">
        <v>102.45</v>
      </c>
      <c r="E5636" t="s">
        <v>70</v>
      </c>
      <c r="F5636" t="s">
        <v>32</v>
      </c>
      <c r="G5636" t="s">
        <v>27</v>
      </c>
      <c r="H5636" t="s">
        <v>22</v>
      </c>
      <c r="I5636">
        <f>IF(OR(financial_transactions35[[#This Row],[amount]]&lt;$L$16, financial_transactions35[[#This Row],[amount]]&gt;$L$17), 1, 0)</f>
        <v>1</v>
      </c>
    </row>
    <row r="5637" spans="1:9">
      <c r="A5637" t="s">
        <v>10269</v>
      </c>
      <c r="B5637" s="3">
        <v>45515</v>
      </c>
      <c r="C5637" t="s">
        <v>10270</v>
      </c>
      <c r="D5637">
        <v>231.14</v>
      </c>
      <c r="E5637" t="s">
        <v>67</v>
      </c>
      <c r="F5637" t="s">
        <v>32</v>
      </c>
      <c r="G5637" t="s">
        <v>27</v>
      </c>
      <c r="H5637" t="s">
        <v>28</v>
      </c>
      <c r="I5637">
        <f>IF(OR(financial_transactions35[[#This Row],[amount]]&lt;$L$16, financial_transactions35[[#This Row],[amount]]&gt;$L$17), 1, 0)</f>
        <v>1</v>
      </c>
    </row>
    <row r="5638" spans="1:9">
      <c r="A5638" t="s">
        <v>10271</v>
      </c>
      <c r="B5638" s="3">
        <v>45515</v>
      </c>
      <c r="C5638" t="s">
        <v>10272</v>
      </c>
      <c r="D5638">
        <v>1379.77</v>
      </c>
      <c r="E5638" t="s">
        <v>122</v>
      </c>
      <c r="F5638" t="s">
        <v>20</v>
      </c>
      <c r="G5638" t="s">
        <v>39</v>
      </c>
      <c r="H5638" t="s">
        <v>22</v>
      </c>
      <c r="I5638">
        <f>IF(OR(financial_transactions35[[#This Row],[amount]]&lt;$L$16, financial_transactions35[[#This Row],[amount]]&gt;$L$17), 1, 0)</f>
        <v>1</v>
      </c>
    </row>
    <row r="5639" spans="1:9">
      <c r="A5639" t="s">
        <v>10273</v>
      </c>
      <c r="B5639" s="3">
        <v>45515</v>
      </c>
      <c r="C5639" t="s">
        <v>5800</v>
      </c>
      <c r="D5639">
        <v>1521.91</v>
      </c>
      <c r="E5639" t="s">
        <v>70</v>
      </c>
      <c r="F5639" t="s">
        <v>32</v>
      </c>
      <c r="G5639" t="s">
        <v>21</v>
      </c>
      <c r="H5639" t="s">
        <v>44</v>
      </c>
      <c r="I5639">
        <f>IF(OR(financial_transactions35[[#This Row],[amount]]&lt;$L$16, financial_transactions35[[#This Row],[amount]]&gt;$L$17), 1, 0)</f>
        <v>1</v>
      </c>
    </row>
    <row r="5640" spans="1:9">
      <c r="A5640" t="s">
        <v>10274</v>
      </c>
      <c r="B5640" s="3">
        <v>45515</v>
      </c>
      <c r="C5640" t="s">
        <v>10275</v>
      </c>
      <c r="D5640">
        <v>586.35</v>
      </c>
      <c r="E5640" t="s">
        <v>31</v>
      </c>
      <c r="F5640" t="s">
        <v>26</v>
      </c>
      <c r="G5640" t="s">
        <v>39</v>
      </c>
      <c r="H5640" t="s">
        <v>53</v>
      </c>
      <c r="I5640">
        <f>IF(OR(financial_transactions35[[#This Row],[amount]]&lt;$L$16, financial_transactions35[[#This Row],[amount]]&gt;$L$17), 1, 0)</f>
        <v>1</v>
      </c>
    </row>
    <row r="5641" spans="1:9">
      <c r="A5641" t="s">
        <v>10279</v>
      </c>
      <c r="B5641" s="3">
        <v>45515</v>
      </c>
      <c r="C5641" t="s">
        <v>10280</v>
      </c>
      <c r="D5641">
        <v>375.35</v>
      </c>
      <c r="E5641" t="s">
        <v>67</v>
      </c>
      <c r="F5641" t="s">
        <v>32</v>
      </c>
      <c r="G5641" t="s">
        <v>27</v>
      </c>
      <c r="H5641" t="s">
        <v>16080</v>
      </c>
      <c r="I5641">
        <f>IF(OR(financial_transactions35[[#This Row],[amount]]&lt;$L$16, financial_transactions35[[#This Row],[amount]]&gt;$L$17), 1, 0)</f>
        <v>1</v>
      </c>
    </row>
    <row r="5642" spans="1:9">
      <c r="A5642" t="s">
        <v>10281</v>
      </c>
      <c r="B5642" s="3">
        <v>45515</v>
      </c>
      <c r="C5642" t="s">
        <v>3162</v>
      </c>
      <c r="D5642">
        <v>1062.79</v>
      </c>
      <c r="E5642" t="s">
        <v>16110</v>
      </c>
      <c r="F5642" t="s">
        <v>32</v>
      </c>
      <c r="G5642" t="s">
        <v>48</v>
      </c>
      <c r="H5642" t="s">
        <v>22</v>
      </c>
      <c r="I5642">
        <f>IF(OR(financial_transactions35[[#This Row],[amount]]&lt;$L$16, financial_transactions35[[#This Row],[amount]]&gt;$L$17), 1, 0)</f>
        <v>1</v>
      </c>
    </row>
    <row r="5643" spans="1:9">
      <c r="A5643" t="s">
        <v>10282</v>
      </c>
      <c r="B5643" s="3">
        <v>45515</v>
      </c>
      <c r="C5643" t="s">
        <v>3182</v>
      </c>
      <c r="D5643">
        <v>100.37</v>
      </c>
      <c r="E5643" t="s">
        <v>52</v>
      </c>
      <c r="F5643" t="s">
        <v>20</v>
      </c>
      <c r="G5643" t="s">
        <v>27</v>
      </c>
      <c r="H5643" t="s">
        <v>36</v>
      </c>
      <c r="I5643">
        <f>IF(OR(financial_transactions35[[#This Row],[amount]]&lt;$L$16, financial_transactions35[[#This Row],[amount]]&gt;$L$17), 1, 0)</f>
        <v>1</v>
      </c>
    </row>
    <row r="5644" spans="1:9">
      <c r="A5644" t="s">
        <v>10283</v>
      </c>
      <c r="B5644" s="3">
        <v>45515</v>
      </c>
      <c r="C5644" t="s">
        <v>10284</v>
      </c>
      <c r="D5644">
        <v>1942.21</v>
      </c>
      <c r="E5644" t="s">
        <v>19</v>
      </c>
      <c r="F5644" t="s">
        <v>20</v>
      </c>
      <c r="G5644" t="s">
        <v>21</v>
      </c>
      <c r="H5644" t="s">
        <v>109</v>
      </c>
      <c r="I5644">
        <f>IF(OR(financial_transactions35[[#This Row],[amount]]&lt;$L$16, financial_transactions35[[#This Row],[amount]]&gt;$L$17), 1, 0)</f>
        <v>1</v>
      </c>
    </row>
    <row r="5645" spans="1:9">
      <c r="A5645" t="s">
        <v>10285</v>
      </c>
      <c r="B5645" s="3">
        <v>45515</v>
      </c>
      <c r="C5645" t="s">
        <v>10286</v>
      </c>
      <c r="D5645">
        <v>1048</v>
      </c>
      <c r="E5645" t="s">
        <v>31</v>
      </c>
      <c r="F5645" t="s">
        <v>61</v>
      </c>
      <c r="G5645" t="s">
        <v>39</v>
      </c>
      <c r="H5645" t="s">
        <v>44</v>
      </c>
      <c r="I5645">
        <f>IF(OR(financial_transactions35[[#This Row],[amount]]&lt;$L$16, financial_transactions35[[#This Row],[amount]]&gt;$L$17), 1, 0)</f>
        <v>1</v>
      </c>
    </row>
    <row r="5646" spans="1:9">
      <c r="A5646" t="s">
        <v>10287</v>
      </c>
      <c r="B5646" s="3">
        <v>45515</v>
      </c>
      <c r="C5646" t="s">
        <v>10288</v>
      </c>
      <c r="D5646">
        <v>1637.19</v>
      </c>
      <c r="E5646" t="s">
        <v>47</v>
      </c>
      <c r="F5646" t="s">
        <v>26</v>
      </c>
      <c r="G5646" t="s">
        <v>27</v>
      </c>
      <c r="H5646" t="s">
        <v>109</v>
      </c>
      <c r="I5646">
        <f>IF(OR(financial_transactions35[[#This Row],[amount]]&lt;$L$16, financial_transactions35[[#This Row],[amount]]&gt;$L$17), 1, 0)</f>
        <v>1</v>
      </c>
    </row>
    <row r="5647" spans="1:9">
      <c r="A5647" t="s">
        <v>10289</v>
      </c>
      <c r="B5647" s="3">
        <v>45515</v>
      </c>
      <c r="C5647" t="s">
        <v>10230</v>
      </c>
      <c r="D5647">
        <v>114</v>
      </c>
      <c r="E5647" t="s">
        <v>25</v>
      </c>
      <c r="F5647" t="s">
        <v>26</v>
      </c>
      <c r="G5647" t="s">
        <v>48</v>
      </c>
      <c r="H5647" t="s">
        <v>44</v>
      </c>
      <c r="I5647">
        <f>IF(OR(financial_transactions35[[#This Row],[amount]]&lt;$L$16, financial_transactions35[[#This Row],[amount]]&gt;$L$17), 1, 0)</f>
        <v>1</v>
      </c>
    </row>
    <row r="5648" spans="1:9">
      <c r="A5648" t="s">
        <v>10290</v>
      </c>
      <c r="B5648" s="3">
        <v>45515</v>
      </c>
      <c r="C5648" t="s">
        <v>10291</v>
      </c>
      <c r="D5648">
        <v>1341.36</v>
      </c>
      <c r="E5648" t="s">
        <v>31</v>
      </c>
      <c r="F5648" t="s">
        <v>26</v>
      </c>
      <c r="G5648" t="s">
        <v>27</v>
      </c>
      <c r="H5648" t="s">
        <v>176</v>
      </c>
      <c r="I5648">
        <f>IF(OR(financial_transactions35[[#This Row],[amount]]&lt;$L$16, financial_transactions35[[#This Row],[amount]]&gt;$L$17), 1, 0)</f>
        <v>1</v>
      </c>
    </row>
    <row r="5649" spans="1:9">
      <c r="A5649" t="s">
        <v>10292</v>
      </c>
      <c r="B5649" s="3">
        <v>45515</v>
      </c>
      <c r="C5649" t="s">
        <v>397</v>
      </c>
      <c r="D5649">
        <v>1737.08</v>
      </c>
      <c r="E5649" t="s">
        <v>122</v>
      </c>
      <c r="F5649" t="s">
        <v>20</v>
      </c>
      <c r="G5649" t="s">
        <v>39</v>
      </c>
      <c r="H5649" t="s">
        <v>36</v>
      </c>
      <c r="I5649">
        <f>IF(OR(financial_transactions35[[#This Row],[amount]]&lt;$L$16, financial_transactions35[[#This Row],[amount]]&gt;$L$17), 1, 0)</f>
        <v>1</v>
      </c>
    </row>
    <row r="5650" spans="1:9">
      <c r="A5650" t="s">
        <v>10293</v>
      </c>
      <c r="B5650" s="3">
        <v>45515</v>
      </c>
      <c r="C5650" t="s">
        <v>10294</v>
      </c>
      <c r="D5650">
        <v>1739.73</v>
      </c>
      <c r="E5650" t="s">
        <v>16110</v>
      </c>
      <c r="F5650" t="s">
        <v>61</v>
      </c>
      <c r="G5650" t="s">
        <v>21</v>
      </c>
      <c r="H5650" t="s">
        <v>75</v>
      </c>
      <c r="I5650">
        <f>IF(OR(financial_transactions35[[#This Row],[amount]]&lt;$L$16, financial_transactions35[[#This Row],[amount]]&gt;$L$17), 1, 0)</f>
        <v>1</v>
      </c>
    </row>
    <row r="5651" spans="1:9">
      <c r="A5651" t="s">
        <v>10295</v>
      </c>
      <c r="B5651" s="3">
        <v>45515</v>
      </c>
      <c r="C5651" t="s">
        <v>9677</v>
      </c>
      <c r="D5651">
        <v>427.74</v>
      </c>
      <c r="E5651" t="s">
        <v>122</v>
      </c>
      <c r="F5651" t="s">
        <v>61</v>
      </c>
      <c r="G5651" t="s">
        <v>39</v>
      </c>
      <c r="H5651" t="s">
        <v>44</v>
      </c>
      <c r="I5651">
        <f>IF(OR(financial_transactions35[[#This Row],[amount]]&lt;$L$16, financial_transactions35[[#This Row],[amount]]&gt;$L$17), 1, 0)</f>
        <v>1</v>
      </c>
    </row>
    <row r="5652" spans="1:9">
      <c r="A5652" t="s">
        <v>10296</v>
      </c>
      <c r="B5652" s="3">
        <v>45516</v>
      </c>
      <c r="C5652" t="s">
        <v>10297</v>
      </c>
      <c r="D5652">
        <v>1211.5899999999999</v>
      </c>
      <c r="E5652" t="s">
        <v>64</v>
      </c>
      <c r="F5652" t="s">
        <v>20</v>
      </c>
      <c r="G5652" t="s">
        <v>48</v>
      </c>
      <c r="H5652" t="s">
        <v>109</v>
      </c>
      <c r="I5652">
        <f>IF(OR(financial_transactions35[[#This Row],[amount]]&lt;$L$16, financial_transactions35[[#This Row],[amount]]&gt;$L$17), 1, 0)</f>
        <v>1</v>
      </c>
    </row>
    <row r="5653" spans="1:9">
      <c r="A5653" t="s">
        <v>10298</v>
      </c>
      <c r="B5653" s="3">
        <v>45516</v>
      </c>
      <c r="C5653" t="s">
        <v>1033</v>
      </c>
      <c r="D5653">
        <v>521.19000000000005</v>
      </c>
      <c r="E5653" t="s">
        <v>70</v>
      </c>
      <c r="F5653" t="s">
        <v>61</v>
      </c>
      <c r="G5653" t="s">
        <v>48</v>
      </c>
      <c r="H5653" t="s">
        <v>57</v>
      </c>
      <c r="I5653">
        <f>IF(OR(financial_transactions35[[#This Row],[amount]]&lt;$L$16, financial_transactions35[[#This Row],[amount]]&gt;$L$17), 1, 0)</f>
        <v>1</v>
      </c>
    </row>
    <row r="5654" spans="1:9">
      <c r="A5654" t="s">
        <v>10299</v>
      </c>
      <c r="B5654" s="3">
        <v>45516</v>
      </c>
      <c r="C5654" t="s">
        <v>9798</v>
      </c>
      <c r="D5654">
        <v>93.54</v>
      </c>
      <c r="E5654" t="s">
        <v>25</v>
      </c>
      <c r="F5654" t="s">
        <v>32</v>
      </c>
      <c r="G5654" t="s">
        <v>39</v>
      </c>
      <c r="H5654" t="s">
        <v>94</v>
      </c>
      <c r="I5654">
        <f>IF(OR(financial_transactions35[[#This Row],[amount]]&lt;$L$16, financial_transactions35[[#This Row],[amount]]&gt;$L$17), 1, 0)</f>
        <v>1</v>
      </c>
    </row>
    <row r="5655" spans="1:9">
      <c r="A5655" t="s">
        <v>10300</v>
      </c>
      <c r="B5655" s="3">
        <v>45516</v>
      </c>
      <c r="C5655" t="s">
        <v>10075</v>
      </c>
      <c r="D5655">
        <v>1035.3499999999999</v>
      </c>
      <c r="E5655" t="s">
        <v>16079</v>
      </c>
      <c r="F5655" t="s">
        <v>20</v>
      </c>
      <c r="G5655" t="s">
        <v>21</v>
      </c>
      <c r="H5655" t="s">
        <v>49</v>
      </c>
      <c r="I5655">
        <f>IF(OR(financial_transactions35[[#This Row],[amount]]&lt;$L$16, financial_transactions35[[#This Row],[amount]]&gt;$L$17), 1, 0)</f>
        <v>1</v>
      </c>
    </row>
    <row r="5656" spans="1:9">
      <c r="A5656" t="s">
        <v>10301</v>
      </c>
      <c r="B5656" s="3">
        <v>45516</v>
      </c>
      <c r="C5656" t="s">
        <v>10302</v>
      </c>
      <c r="D5656">
        <v>1745.31</v>
      </c>
      <c r="E5656" t="s">
        <v>31</v>
      </c>
      <c r="F5656" t="s">
        <v>32</v>
      </c>
      <c r="G5656" t="s">
        <v>48</v>
      </c>
      <c r="H5656" t="s">
        <v>75</v>
      </c>
      <c r="I5656">
        <f>IF(OR(financial_transactions35[[#This Row],[amount]]&lt;$L$16, financial_transactions35[[#This Row],[amount]]&gt;$L$17), 1, 0)</f>
        <v>1</v>
      </c>
    </row>
    <row r="5657" spans="1:9">
      <c r="A5657" t="s">
        <v>10303</v>
      </c>
      <c r="B5657" s="3">
        <v>45516</v>
      </c>
      <c r="C5657" t="s">
        <v>3275</v>
      </c>
      <c r="D5657">
        <v>700.13</v>
      </c>
      <c r="E5657" t="s">
        <v>16079</v>
      </c>
      <c r="F5657" t="s">
        <v>32</v>
      </c>
      <c r="G5657" t="s">
        <v>27</v>
      </c>
      <c r="H5657" t="s">
        <v>22</v>
      </c>
      <c r="I5657">
        <f>IF(OR(financial_transactions35[[#This Row],[amount]]&lt;$L$16, financial_transactions35[[#This Row],[amount]]&gt;$L$17), 1, 0)</f>
        <v>1</v>
      </c>
    </row>
    <row r="5658" spans="1:9">
      <c r="A5658" t="s">
        <v>10304</v>
      </c>
      <c r="B5658" s="3">
        <v>45516</v>
      </c>
      <c r="C5658" t="s">
        <v>7157</v>
      </c>
      <c r="D5658">
        <v>1593.82</v>
      </c>
      <c r="E5658" t="s">
        <v>47</v>
      </c>
      <c r="F5658" t="s">
        <v>20</v>
      </c>
      <c r="G5658" t="s">
        <v>39</v>
      </c>
      <c r="H5658" t="s">
        <v>33</v>
      </c>
      <c r="I5658">
        <f>IF(OR(financial_transactions35[[#This Row],[amount]]&lt;$L$16, financial_transactions35[[#This Row],[amount]]&gt;$L$17), 1, 0)</f>
        <v>1</v>
      </c>
    </row>
    <row r="5659" spans="1:9">
      <c r="A5659" t="s">
        <v>10305</v>
      </c>
      <c r="B5659" s="3">
        <v>45516</v>
      </c>
      <c r="C5659" t="s">
        <v>10306</v>
      </c>
      <c r="D5659">
        <v>1492.28</v>
      </c>
      <c r="E5659" t="s">
        <v>19</v>
      </c>
      <c r="F5659" t="s">
        <v>32</v>
      </c>
      <c r="G5659" t="s">
        <v>48</v>
      </c>
      <c r="H5659" t="s">
        <v>28</v>
      </c>
      <c r="I5659">
        <f>IF(OR(financial_transactions35[[#This Row],[amount]]&lt;$L$16, financial_transactions35[[#This Row],[amount]]&gt;$L$17), 1, 0)</f>
        <v>1</v>
      </c>
    </row>
    <row r="5660" spans="1:9">
      <c r="A5660" t="s">
        <v>10307</v>
      </c>
      <c r="B5660" s="3">
        <v>45516</v>
      </c>
      <c r="C5660" t="s">
        <v>10308</v>
      </c>
      <c r="D5660">
        <v>639.21</v>
      </c>
      <c r="E5660" t="s">
        <v>19</v>
      </c>
      <c r="F5660" t="s">
        <v>20</v>
      </c>
      <c r="G5660" t="s">
        <v>21</v>
      </c>
      <c r="H5660" t="s">
        <v>75</v>
      </c>
      <c r="I5660">
        <f>IF(OR(financial_transactions35[[#This Row],[amount]]&lt;$L$16, financial_transactions35[[#This Row],[amount]]&gt;$L$17), 1, 0)</f>
        <v>1</v>
      </c>
    </row>
    <row r="5661" spans="1:9">
      <c r="A5661" t="s">
        <v>10309</v>
      </c>
      <c r="B5661" s="3">
        <v>45516</v>
      </c>
      <c r="C5661" t="s">
        <v>10310</v>
      </c>
      <c r="D5661">
        <v>552.29</v>
      </c>
      <c r="E5661" t="s">
        <v>52</v>
      </c>
      <c r="F5661" t="s">
        <v>61</v>
      </c>
      <c r="G5661" t="s">
        <v>27</v>
      </c>
      <c r="H5661" t="s">
        <v>75</v>
      </c>
      <c r="I5661">
        <f>IF(OR(financial_transactions35[[#This Row],[amount]]&lt;$L$16, financial_transactions35[[#This Row],[amount]]&gt;$L$17), 1, 0)</f>
        <v>1</v>
      </c>
    </row>
    <row r="5662" spans="1:9">
      <c r="A5662" t="s">
        <v>10311</v>
      </c>
      <c r="B5662" s="3">
        <v>45516</v>
      </c>
      <c r="C5662" t="s">
        <v>10312</v>
      </c>
      <c r="D5662">
        <v>758.81</v>
      </c>
      <c r="E5662" t="s">
        <v>67</v>
      </c>
      <c r="F5662" t="s">
        <v>32</v>
      </c>
      <c r="G5662" t="s">
        <v>27</v>
      </c>
      <c r="H5662" t="s">
        <v>57</v>
      </c>
      <c r="I5662">
        <f>IF(OR(financial_transactions35[[#This Row],[amount]]&lt;$L$16, financial_transactions35[[#This Row],[amount]]&gt;$L$17), 1, 0)</f>
        <v>1</v>
      </c>
    </row>
    <row r="5663" spans="1:9">
      <c r="A5663" t="s">
        <v>10313</v>
      </c>
      <c r="B5663" s="3">
        <v>45516</v>
      </c>
      <c r="C5663" t="s">
        <v>7867</v>
      </c>
      <c r="D5663">
        <v>1081.5</v>
      </c>
      <c r="E5663" t="s">
        <v>19</v>
      </c>
      <c r="F5663" t="s">
        <v>20</v>
      </c>
      <c r="G5663" t="s">
        <v>27</v>
      </c>
      <c r="H5663" t="s">
        <v>16080</v>
      </c>
      <c r="I5663">
        <f>IF(OR(financial_transactions35[[#This Row],[amount]]&lt;$L$16, financial_transactions35[[#This Row],[amount]]&gt;$L$17), 1, 0)</f>
        <v>1</v>
      </c>
    </row>
    <row r="5664" spans="1:9">
      <c r="A5664" t="s">
        <v>10314</v>
      </c>
      <c r="B5664" s="3">
        <v>45516</v>
      </c>
      <c r="C5664" t="s">
        <v>7610</v>
      </c>
      <c r="D5664">
        <v>308.82</v>
      </c>
      <c r="E5664" t="s">
        <v>16110</v>
      </c>
      <c r="F5664" t="s">
        <v>32</v>
      </c>
      <c r="G5664" t="s">
        <v>39</v>
      </c>
      <c r="H5664" t="s">
        <v>44</v>
      </c>
      <c r="I5664">
        <f>IF(OR(financial_transactions35[[#This Row],[amount]]&lt;$L$16, financial_transactions35[[#This Row],[amount]]&gt;$L$17), 1, 0)</f>
        <v>1</v>
      </c>
    </row>
    <row r="5665" spans="1:9">
      <c r="A5665" t="s">
        <v>10316</v>
      </c>
      <c r="B5665" s="3">
        <v>45516</v>
      </c>
      <c r="C5665" t="s">
        <v>10317</v>
      </c>
      <c r="D5665">
        <v>1991.62</v>
      </c>
      <c r="E5665" t="s">
        <v>16110</v>
      </c>
      <c r="F5665" t="s">
        <v>61</v>
      </c>
      <c r="G5665" t="s">
        <v>27</v>
      </c>
      <c r="H5665" t="s">
        <v>87</v>
      </c>
      <c r="I5665">
        <f>IF(OR(financial_transactions35[[#This Row],[amount]]&lt;$L$16, financial_transactions35[[#This Row],[amount]]&gt;$L$17), 1, 0)</f>
        <v>1</v>
      </c>
    </row>
    <row r="5666" spans="1:9">
      <c r="A5666" t="s">
        <v>10318</v>
      </c>
      <c r="B5666" s="3">
        <v>45516</v>
      </c>
      <c r="C5666" t="s">
        <v>10319</v>
      </c>
      <c r="D5666">
        <v>553.36</v>
      </c>
      <c r="E5666" t="s">
        <v>16079</v>
      </c>
      <c r="F5666" t="s">
        <v>20</v>
      </c>
      <c r="G5666" t="s">
        <v>27</v>
      </c>
      <c r="H5666" t="s">
        <v>57</v>
      </c>
      <c r="I5666">
        <f>IF(OR(financial_transactions35[[#This Row],[amount]]&lt;$L$16, financial_transactions35[[#This Row],[amount]]&gt;$L$17), 1, 0)</f>
        <v>1</v>
      </c>
    </row>
    <row r="5667" spans="1:9">
      <c r="A5667" t="s">
        <v>10320</v>
      </c>
      <c r="B5667" s="3">
        <v>45516</v>
      </c>
      <c r="C5667" t="s">
        <v>9808</v>
      </c>
      <c r="D5667">
        <v>1131.76</v>
      </c>
      <c r="E5667" t="s">
        <v>25</v>
      </c>
      <c r="F5667" t="s">
        <v>26</v>
      </c>
      <c r="G5667" t="s">
        <v>21</v>
      </c>
      <c r="H5667" t="s">
        <v>28</v>
      </c>
      <c r="I5667">
        <f>IF(OR(financial_transactions35[[#This Row],[amount]]&lt;$L$16, financial_transactions35[[#This Row],[amount]]&gt;$L$17), 1, 0)</f>
        <v>1</v>
      </c>
    </row>
    <row r="5668" spans="1:9">
      <c r="A5668" t="s">
        <v>10321</v>
      </c>
      <c r="B5668" s="3">
        <v>45516</v>
      </c>
      <c r="C5668" t="s">
        <v>10322</v>
      </c>
      <c r="D5668">
        <v>1517.21</v>
      </c>
      <c r="E5668" t="s">
        <v>67</v>
      </c>
      <c r="F5668" t="s">
        <v>32</v>
      </c>
      <c r="G5668" t="s">
        <v>39</v>
      </c>
      <c r="H5668" t="s">
        <v>16080</v>
      </c>
      <c r="I5668">
        <f>IF(OR(financial_transactions35[[#This Row],[amount]]&lt;$L$16, financial_transactions35[[#This Row],[amount]]&gt;$L$17), 1, 0)</f>
        <v>1</v>
      </c>
    </row>
    <row r="5669" spans="1:9">
      <c r="A5669" t="s">
        <v>10324</v>
      </c>
      <c r="B5669" s="3">
        <v>45516</v>
      </c>
      <c r="C5669" t="s">
        <v>10284</v>
      </c>
      <c r="D5669">
        <v>598.22</v>
      </c>
      <c r="E5669" t="s">
        <v>64</v>
      </c>
      <c r="F5669" t="s">
        <v>26</v>
      </c>
      <c r="G5669" t="s">
        <v>39</v>
      </c>
      <c r="H5669" t="s">
        <v>87</v>
      </c>
      <c r="I5669">
        <f>IF(OR(financial_transactions35[[#This Row],[amount]]&lt;$L$16, financial_transactions35[[#This Row],[amount]]&gt;$L$17), 1, 0)</f>
        <v>1</v>
      </c>
    </row>
    <row r="5670" spans="1:9">
      <c r="A5670" t="s">
        <v>10325</v>
      </c>
      <c r="B5670" s="3">
        <v>45517</v>
      </c>
      <c r="C5670" t="s">
        <v>5500</v>
      </c>
      <c r="D5670">
        <v>362.49</v>
      </c>
      <c r="E5670" t="s">
        <v>52</v>
      </c>
      <c r="F5670" t="s">
        <v>61</v>
      </c>
      <c r="G5670" t="s">
        <v>21</v>
      </c>
      <c r="H5670" t="s">
        <v>176</v>
      </c>
      <c r="I5670">
        <f>IF(OR(financial_transactions35[[#This Row],[amount]]&lt;$L$16, financial_transactions35[[#This Row],[amount]]&gt;$L$17), 1, 0)</f>
        <v>1</v>
      </c>
    </row>
    <row r="5671" spans="1:9">
      <c r="A5671" t="s">
        <v>10326</v>
      </c>
      <c r="B5671" s="3">
        <v>45517</v>
      </c>
      <c r="C5671" t="s">
        <v>10327</v>
      </c>
      <c r="D5671">
        <v>880.99</v>
      </c>
      <c r="E5671" t="s">
        <v>122</v>
      </c>
      <c r="F5671" t="s">
        <v>32</v>
      </c>
      <c r="G5671" t="s">
        <v>48</v>
      </c>
      <c r="H5671" t="s">
        <v>75</v>
      </c>
      <c r="I5671">
        <f>IF(OR(financial_transactions35[[#This Row],[amount]]&lt;$L$16, financial_transactions35[[#This Row],[amount]]&gt;$L$17), 1, 0)</f>
        <v>1</v>
      </c>
    </row>
    <row r="5672" spans="1:9">
      <c r="A5672" t="s">
        <v>10328</v>
      </c>
      <c r="B5672" s="3">
        <v>45517</v>
      </c>
      <c r="C5672" t="s">
        <v>10329</v>
      </c>
      <c r="D5672">
        <v>9332.23</v>
      </c>
      <c r="E5672" t="s">
        <v>47</v>
      </c>
      <c r="F5672" t="s">
        <v>61</v>
      </c>
      <c r="G5672" t="s">
        <v>48</v>
      </c>
      <c r="H5672" t="s">
        <v>40</v>
      </c>
      <c r="I5672">
        <f>IF(OR(financial_transactions35[[#This Row],[amount]]&lt;$L$16, financial_transactions35[[#This Row],[amount]]&gt;$L$17), 1, 0)</f>
        <v>1</v>
      </c>
    </row>
    <row r="5673" spans="1:9">
      <c r="A5673" t="s">
        <v>10330</v>
      </c>
      <c r="B5673" s="3">
        <v>45517</v>
      </c>
      <c r="C5673" t="s">
        <v>5622</v>
      </c>
      <c r="D5673">
        <v>609.37</v>
      </c>
      <c r="E5673" t="s">
        <v>31</v>
      </c>
      <c r="F5673" t="s">
        <v>26</v>
      </c>
      <c r="G5673" t="s">
        <v>27</v>
      </c>
      <c r="H5673" t="s">
        <v>16080</v>
      </c>
      <c r="I5673">
        <f>IF(OR(financial_transactions35[[#This Row],[amount]]&lt;$L$16, financial_transactions35[[#This Row],[amount]]&gt;$L$17), 1, 0)</f>
        <v>1</v>
      </c>
    </row>
    <row r="5674" spans="1:9">
      <c r="A5674" t="s">
        <v>10331</v>
      </c>
      <c r="B5674" s="3">
        <v>45517</v>
      </c>
      <c r="C5674" t="s">
        <v>10332</v>
      </c>
      <c r="D5674">
        <v>1213.72</v>
      </c>
      <c r="E5674" t="s">
        <v>31</v>
      </c>
      <c r="F5674" t="s">
        <v>32</v>
      </c>
      <c r="G5674" t="s">
        <v>48</v>
      </c>
      <c r="H5674" t="s">
        <v>22</v>
      </c>
      <c r="I5674">
        <f>IF(OR(financial_transactions35[[#This Row],[amount]]&lt;$L$16, financial_transactions35[[#This Row],[amount]]&gt;$L$17), 1, 0)</f>
        <v>1</v>
      </c>
    </row>
    <row r="5675" spans="1:9">
      <c r="A5675" t="s">
        <v>10333</v>
      </c>
      <c r="B5675" s="3">
        <v>45517</v>
      </c>
      <c r="C5675" t="s">
        <v>10334</v>
      </c>
      <c r="D5675">
        <v>1919.26</v>
      </c>
      <c r="E5675" t="s">
        <v>19</v>
      </c>
      <c r="F5675" t="s">
        <v>32</v>
      </c>
      <c r="G5675" t="s">
        <v>48</v>
      </c>
      <c r="H5675" t="s">
        <v>123</v>
      </c>
      <c r="I5675">
        <f>IF(OR(financial_transactions35[[#This Row],[amount]]&lt;$L$16, financial_transactions35[[#This Row],[amount]]&gt;$L$17), 1, 0)</f>
        <v>1</v>
      </c>
    </row>
    <row r="5676" spans="1:9">
      <c r="A5676" t="s">
        <v>10335</v>
      </c>
      <c r="B5676" s="3">
        <v>45517</v>
      </c>
      <c r="C5676" t="s">
        <v>10336</v>
      </c>
      <c r="D5676">
        <v>1509.88</v>
      </c>
      <c r="E5676" t="s">
        <v>64</v>
      </c>
      <c r="F5676" t="s">
        <v>20</v>
      </c>
      <c r="G5676" t="s">
        <v>48</v>
      </c>
      <c r="H5676" t="s">
        <v>22</v>
      </c>
      <c r="I5676">
        <f>IF(OR(financial_transactions35[[#This Row],[amount]]&lt;$L$16, financial_transactions35[[#This Row],[amount]]&gt;$L$17), 1, 0)</f>
        <v>1</v>
      </c>
    </row>
    <row r="5677" spans="1:9">
      <c r="A5677" t="s">
        <v>10337</v>
      </c>
      <c r="B5677" s="3">
        <v>45517</v>
      </c>
      <c r="C5677" t="s">
        <v>10338</v>
      </c>
      <c r="D5677">
        <v>777.28</v>
      </c>
      <c r="E5677" t="s">
        <v>64</v>
      </c>
      <c r="F5677" t="s">
        <v>26</v>
      </c>
      <c r="G5677" t="s">
        <v>39</v>
      </c>
      <c r="H5677" t="s">
        <v>87</v>
      </c>
      <c r="I5677">
        <f>IF(OR(financial_transactions35[[#This Row],[amount]]&lt;$L$16, financial_transactions35[[#This Row],[amount]]&gt;$L$17), 1, 0)</f>
        <v>1</v>
      </c>
    </row>
    <row r="5678" spans="1:9">
      <c r="A5678" t="s">
        <v>10339</v>
      </c>
      <c r="B5678" s="3">
        <v>45517</v>
      </c>
      <c r="C5678" t="s">
        <v>9008</v>
      </c>
      <c r="D5678">
        <v>1359.38</v>
      </c>
      <c r="E5678" t="s">
        <v>52</v>
      </c>
      <c r="F5678" t="s">
        <v>20</v>
      </c>
      <c r="G5678" t="s">
        <v>48</v>
      </c>
      <c r="H5678" t="s">
        <v>40</v>
      </c>
      <c r="I5678">
        <f>IF(OR(financial_transactions35[[#This Row],[amount]]&lt;$L$16, financial_transactions35[[#This Row],[amount]]&gt;$L$17), 1, 0)</f>
        <v>1</v>
      </c>
    </row>
    <row r="5679" spans="1:9">
      <c r="A5679" t="s">
        <v>10340</v>
      </c>
      <c r="B5679" s="3">
        <v>45517</v>
      </c>
      <c r="C5679" t="s">
        <v>10341</v>
      </c>
      <c r="D5679">
        <v>1588</v>
      </c>
      <c r="E5679" t="s">
        <v>67</v>
      </c>
      <c r="F5679" t="s">
        <v>26</v>
      </c>
      <c r="G5679" t="s">
        <v>21</v>
      </c>
      <c r="H5679" t="s">
        <v>44</v>
      </c>
      <c r="I5679">
        <f>IF(OR(financial_transactions35[[#This Row],[amount]]&lt;$L$16, financial_transactions35[[#This Row],[amount]]&gt;$L$17), 1, 0)</f>
        <v>1</v>
      </c>
    </row>
    <row r="5680" spans="1:9">
      <c r="A5680" t="s">
        <v>10342</v>
      </c>
      <c r="B5680" s="3">
        <v>45517</v>
      </c>
      <c r="C5680" t="s">
        <v>10343</v>
      </c>
      <c r="D5680">
        <v>103.73</v>
      </c>
      <c r="E5680" t="s">
        <v>67</v>
      </c>
      <c r="F5680" t="s">
        <v>26</v>
      </c>
      <c r="G5680" t="s">
        <v>48</v>
      </c>
      <c r="H5680" t="s">
        <v>22</v>
      </c>
      <c r="I5680">
        <f>IF(OR(financial_transactions35[[#This Row],[amount]]&lt;$L$16, financial_transactions35[[#This Row],[amount]]&gt;$L$17), 1, 0)</f>
        <v>1</v>
      </c>
    </row>
    <row r="5681" spans="1:9">
      <c r="A5681" t="s">
        <v>10344</v>
      </c>
      <c r="B5681" s="3">
        <v>45517</v>
      </c>
      <c r="C5681" t="s">
        <v>10345</v>
      </c>
      <c r="D5681">
        <v>1726.51</v>
      </c>
      <c r="E5681" t="s">
        <v>70</v>
      </c>
      <c r="F5681" t="s">
        <v>61</v>
      </c>
      <c r="G5681" t="s">
        <v>27</v>
      </c>
      <c r="H5681" t="s">
        <v>109</v>
      </c>
      <c r="I5681">
        <f>IF(OR(financial_transactions35[[#This Row],[amount]]&lt;$L$16, financial_transactions35[[#This Row],[amount]]&gt;$L$17), 1, 0)</f>
        <v>1</v>
      </c>
    </row>
    <row r="5682" spans="1:9">
      <c r="A5682" t="s">
        <v>10346</v>
      </c>
      <c r="B5682" s="3">
        <v>45517</v>
      </c>
      <c r="C5682" t="s">
        <v>10347</v>
      </c>
      <c r="D5682">
        <v>836.59</v>
      </c>
      <c r="E5682" t="s">
        <v>122</v>
      </c>
      <c r="F5682" t="s">
        <v>20</v>
      </c>
      <c r="G5682" t="s">
        <v>39</v>
      </c>
      <c r="H5682" t="s">
        <v>94</v>
      </c>
      <c r="I5682">
        <f>IF(OR(financial_transactions35[[#This Row],[amount]]&lt;$L$16, financial_transactions35[[#This Row],[amount]]&gt;$L$17), 1, 0)</f>
        <v>1</v>
      </c>
    </row>
    <row r="5683" spans="1:9">
      <c r="A5683" t="s">
        <v>10348</v>
      </c>
      <c r="B5683" s="3">
        <v>45517</v>
      </c>
      <c r="C5683" t="s">
        <v>6233</v>
      </c>
      <c r="D5683">
        <v>1421.36</v>
      </c>
      <c r="E5683" t="s">
        <v>25</v>
      </c>
      <c r="F5683" t="s">
        <v>32</v>
      </c>
      <c r="G5683" t="s">
        <v>48</v>
      </c>
      <c r="H5683" t="s">
        <v>87</v>
      </c>
      <c r="I5683">
        <f>IF(OR(financial_transactions35[[#This Row],[amount]]&lt;$L$16, financial_transactions35[[#This Row],[amount]]&gt;$L$17), 1, 0)</f>
        <v>1</v>
      </c>
    </row>
    <row r="5684" spans="1:9">
      <c r="A5684" t="s">
        <v>10349</v>
      </c>
      <c r="B5684" s="3">
        <v>45517</v>
      </c>
      <c r="C5684" t="s">
        <v>10350</v>
      </c>
      <c r="D5684">
        <v>1378.4</v>
      </c>
      <c r="E5684" t="s">
        <v>64</v>
      </c>
      <c r="F5684" t="s">
        <v>32</v>
      </c>
      <c r="G5684" t="s">
        <v>21</v>
      </c>
      <c r="H5684" t="s">
        <v>94</v>
      </c>
      <c r="I5684">
        <f>IF(OR(financial_transactions35[[#This Row],[amount]]&lt;$L$16, financial_transactions35[[#This Row],[amount]]&gt;$L$17), 1, 0)</f>
        <v>1</v>
      </c>
    </row>
    <row r="5685" spans="1:9">
      <c r="A5685" t="s">
        <v>10351</v>
      </c>
      <c r="B5685" s="3">
        <v>45517</v>
      </c>
      <c r="C5685" t="s">
        <v>8063</v>
      </c>
      <c r="D5685">
        <v>1415.66</v>
      </c>
      <c r="E5685" t="s">
        <v>19</v>
      </c>
      <c r="F5685" t="s">
        <v>32</v>
      </c>
      <c r="G5685" t="s">
        <v>39</v>
      </c>
      <c r="H5685" t="s">
        <v>123</v>
      </c>
      <c r="I5685">
        <f>IF(OR(financial_transactions35[[#This Row],[amount]]&lt;$L$16, financial_transactions35[[#This Row],[amount]]&gt;$L$17), 1, 0)</f>
        <v>1</v>
      </c>
    </row>
    <row r="5686" spans="1:9">
      <c r="A5686" t="s">
        <v>10352</v>
      </c>
      <c r="B5686" s="3">
        <v>45517</v>
      </c>
      <c r="C5686" t="s">
        <v>10353</v>
      </c>
      <c r="D5686">
        <v>1871.92</v>
      </c>
      <c r="E5686" t="s">
        <v>67</v>
      </c>
      <c r="F5686" t="s">
        <v>26</v>
      </c>
      <c r="G5686" t="s">
        <v>21</v>
      </c>
      <c r="H5686" t="s">
        <v>33</v>
      </c>
      <c r="I5686">
        <f>IF(OR(financial_transactions35[[#This Row],[amount]]&lt;$L$16, financial_transactions35[[#This Row],[amount]]&gt;$L$17), 1, 0)</f>
        <v>1</v>
      </c>
    </row>
    <row r="5687" spans="1:9">
      <c r="A5687" t="s">
        <v>10354</v>
      </c>
      <c r="B5687" s="3">
        <v>45517</v>
      </c>
      <c r="C5687" t="s">
        <v>10355</v>
      </c>
      <c r="D5687">
        <v>1132.69</v>
      </c>
      <c r="E5687" t="s">
        <v>47</v>
      </c>
      <c r="F5687" t="s">
        <v>20</v>
      </c>
      <c r="G5687" t="s">
        <v>27</v>
      </c>
      <c r="H5687" t="s">
        <v>75</v>
      </c>
      <c r="I5687">
        <f>IF(OR(financial_transactions35[[#This Row],[amount]]&lt;$L$16, financial_transactions35[[#This Row],[amount]]&gt;$L$17), 1, 0)</f>
        <v>1</v>
      </c>
    </row>
    <row r="5688" spans="1:9">
      <c r="A5688" t="s">
        <v>10356</v>
      </c>
      <c r="B5688" s="3">
        <v>45517</v>
      </c>
      <c r="C5688" t="s">
        <v>10357</v>
      </c>
      <c r="D5688">
        <v>115.39</v>
      </c>
      <c r="E5688" t="s">
        <v>70</v>
      </c>
      <c r="F5688" t="s">
        <v>20</v>
      </c>
      <c r="G5688" t="s">
        <v>48</v>
      </c>
      <c r="H5688" t="s">
        <v>49</v>
      </c>
      <c r="I5688">
        <f>IF(OR(financial_transactions35[[#This Row],[amount]]&lt;$L$16, financial_transactions35[[#This Row],[amount]]&gt;$L$17), 1, 0)</f>
        <v>1</v>
      </c>
    </row>
    <row r="5689" spans="1:9">
      <c r="A5689" t="s">
        <v>10358</v>
      </c>
      <c r="B5689" s="3">
        <v>45517</v>
      </c>
      <c r="C5689" t="s">
        <v>10359</v>
      </c>
      <c r="D5689">
        <v>1527.18</v>
      </c>
      <c r="E5689" t="s">
        <v>47</v>
      </c>
      <c r="F5689" t="s">
        <v>20</v>
      </c>
      <c r="G5689" t="s">
        <v>39</v>
      </c>
      <c r="H5689" t="s">
        <v>109</v>
      </c>
      <c r="I5689">
        <f>IF(OR(financial_transactions35[[#This Row],[amount]]&lt;$L$16, financial_transactions35[[#This Row],[amount]]&gt;$L$17), 1, 0)</f>
        <v>1</v>
      </c>
    </row>
    <row r="5690" spans="1:9">
      <c r="A5690" t="s">
        <v>10360</v>
      </c>
      <c r="B5690" s="3">
        <v>45517</v>
      </c>
      <c r="C5690" t="s">
        <v>2233</v>
      </c>
      <c r="D5690">
        <v>777.69</v>
      </c>
      <c r="E5690" t="s">
        <v>16110</v>
      </c>
      <c r="F5690" t="s">
        <v>61</v>
      </c>
      <c r="G5690" t="s">
        <v>27</v>
      </c>
      <c r="H5690" t="s">
        <v>94</v>
      </c>
      <c r="I5690">
        <f>IF(OR(financial_transactions35[[#This Row],[amount]]&lt;$L$16, financial_transactions35[[#This Row],[amount]]&gt;$L$17), 1, 0)</f>
        <v>1</v>
      </c>
    </row>
    <row r="5691" spans="1:9">
      <c r="A5691" t="s">
        <v>10361</v>
      </c>
      <c r="B5691" s="3">
        <v>45517</v>
      </c>
      <c r="C5691" t="s">
        <v>10362</v>
      </c>
      <c r="D5691">
        <v>977.08</v>
      </c>
      <c r="E5691" t="s">
        <v>16110</v>
      </c>
      <c r="F5691" t="s">
        <v>32</v>
      </c>
      <c r="G5691" t="s">
        <v>27</v>
      </c>
      <c r="H5691" t="s">
        <v>16080</v>
      </c>
      <c r="I5691">
        <f>IF(OR(financial_transactions35[[#This Row],[amount]]&lt;$L$16, financial_transactions35[[#This Row],[amount]]&gt;$L$17), 1, 0)</f>
        <v>1</v>
      </c>
    </row>
    <row r="5692" spans="1:9">
      <c r="A5692" t="s">
        <v>10363</v>
      </c>
      <c r="B5692" s="3">
        <v>45518</v>
      </c>
      <c r="C5692" t="s">
        <v>660</v>
      </c>
      <c r="D5692">
        <v>1129.02</v>
      </c>
      <c r="E5692" t="s">
        <v>47</v>
      </c>
      <c r="F5692" t="s">
        <v>32</v>
      </c>
      <c r="G5692" t="s">
        <v>48</v>
      </c>
      <c r="H5692" t="s">
        <v>49</v>
      </c>
      <c r="I5692">
        <f>IF(OR(financial_transactions35[[#This Row],[amount]]&lt;$L$16, financial_transactions35[[#This Row],[amount]]&gt;$L$17), 1, 0)</f>
        <v>1</v>
      </c>
    </row>
    <row r="5693" spans="1:9">
      <c r="A5693" t="s">
        <v>10364</v>
      </c>
      <c r="B5693" s="3">
        <v>45518</v>
      </c>
      <c r="C5693" t="s">
        <v>10365</v>
      </c>
      <c r="D5693">
        <v>1622.18</v>
      </c>
      <c r="E5693" t="s">
        <v>19</v>
      </c>
      <c r="F5693" t="s">
        <v>32</v>
      </c>
      <c r="G5693" t="s">
        <v>48</v>
      </c>
      <c r="H5693" t="s">
        <v>16080</v>
      </c>
      <c r="I5693">
        <f>IF(OR(financial_transactions35[[#This Row],[amount]]&lt;$L$16, financial_transactions35[[#This Row],[amount]]&gt;$L$17), 1, 0)</f>
        <v>1</v>
      </c>
    </row>
    <row r="5694" spans="1:9">
      <c r="A5694" t="s">
        <v>10366</v>
      </c>
      <c r="B5694" s="3">
        <v>45518</v>
      </c>
      <c r="C5694" t="s">
        <v>10367</v>
      </c>
      <c r="D5694">
        <v>1057.9000000000001</v>
      </c>
      <c r="E5694" t="s">
        <v>67</v>
      </c>
      <c r="F5694" t="s">
        <v>32</v>
      </c>
      <c r="G5694" t="s">
        <v>39</v>
      </c>
      <c r="H5694" t="s">
        <v>49</v>
      </c>
      <c r="I5694">
        <f>IF(OR(financial_transactions35[[#This Row],[amount]]&lt;$L$16, financial_transactions35[[#This Row],[amount]]&gt;$L$17), 1, 0)</f>
        <v>1</v>
      </c>
    </row>
    <row r="5695" spans="1:9">
      <c r="A5695" t="s">
        <v>10368</v>
      </c>
      <c r="B5695" s="3">
        <v>45518</v>
      </c>
      <c r="C5695" t="s">
        <v>7233</v>
      </c>
      <c r="D5695">
        <v>916.02</v>
      </c>
      <c r="E5695" t="s">
        <v>122</v>
      </c>
      <c r="F5695" t="s">
        <v>20</v>
      </c>
      <c r="G5695" t="s">
        <v>39</v>
      </c>
      <c r="H5695" t="s">
        <v>75</v>
      </c>
      <c r="I5695">
        <f>IF(OR(financial_transactions35[[#This Row],[amount]]&lt;$L$16, financial_transactions35[[#This Row],[amount]]&gt;$L$17), 1, 0)</f>
        <v>1</v>
      </c>
    </row>
    <row r="5696" spans="1:9">
      <c r="A5696" t="s">
        <v>10369</v>
      </c>
      <c r="B5696" s="3">
        <v>45518</v>
      </c>
      <c r="C5696" t="s">
        <v>10370</v>
      </c>
      <c r="D5696">
        <v>212.38</v>
      </c>
      <c r="E5696" t="s">
        <v>16079</v>
      </c>
      <c r="F5696" t="s">
        <v>61</v>
      </c>
      <c r="G5696" t="s">
        <v>21</v>
      </c>
      <c r="H5696" t="s">
        <v>16080</v>
      </c>
      <c r="I5696">
        <f>IF(OR(financial_transactions35[[#This Row],[amount]]&lt;$L$16, financial_transactions35[[#This Row],[amount]]&gt;$L$17), 1, 0)</f>
        <v>1</v>
      </c>
    </row>
    <row r="5697" spans="1:9">
      <c r="A5697" t="s">
        <v>10371</v>
      </c>
      <c r="B5697" s="3">
        <v>45518</v>
      </c>
      <c r="C5697" t="s">
        <v>10372</v>
      </c>
      <c r="D5697">
        <v>1323.46</v>
      </c>
      <c r="E5697" t="s">
        <v>70</v>
      </c>
      <c r="F5697" t="s">
        <v>32</v>
      </c>
      <c r="G5697" t="s">
        <v>39</v>
      </c>
      <c r="H5697" t="s">
        <v>53</v>
      </c>
      <c r="I5697">
        <f>IF(OR(financial_transactions35[[#This Row],[amount]]&lt;$L$16, financial_transactions35[[#This Row],[amount]]&gt;$L$17), 1, 0)</f>
        <v>1</v>
      </c>
    </row>
    <row r="5698" spans="1:9">
      <c r="A5698" t="s">
        <v>10373</v>
      </c>
      <c r="B5698" s="3">
        <v>45518</v>
      </c>
      <c r="C5698" t="s">
        <v>1744</v>
      </c>
      <c r="D5698">
        <v>194.16</v>
      </c>
      <c r="E5698" t="s">
        <v>47</v>
      </c>
      <c r="F5698" t="s">
        <v>20</v>
      </c>
      <c r="G5698" t="s">
        <v>39</v>
      </c>
      <c r="H5698" t="s">
        <v>28</v>
      </c>
      <c r="I5698">
        <f>IF(OR(financial_transactions35[[#This Row],[amount]]&lt;$L$16, financial_transactions35[[#This Row],[amount]]&gt;$L$17), 1, 0)</f>
        <v>1</v>
      </c>
    </row>
    <row r="5699" spans="1:9">
      <c r="A5699" t="s">
        <v>10374</v>
      </c>
      <c r="B5699" s="3">
        <v>45518</v>
      </c>
      <c r="C5699" t="s">
        <v>5041</v>
      </c>
      <c r="D5699">
        <v>140.24</v>
      </c>
      <c r="E5699" t="s">
        <v>52</v>
      </c>
      <c r="F5699" t="s">
        <v>32</v>
      </c>
      <c r="G5699" t="s">
        <v>39</v>
      </c>
      <c r="H5699" t="s">
        <v>176</v>
      </c>
      <c r="I5699">
        <f>IF(OR(financial_transactions35[[#This Row],[amount]]&lt;$L$16, financial_transactions35[[#This Row],[amount]]&gt;$L$17), 1, 0)</f>
        <v>1</v>
      </c>
    </row>
    <row r="5700" spans="1:9">
      <c r="A5700" t="s">
        <v>10375</v>
      </c>
      <c r="B5700" s="3">
        <v>45518</v>
      </c>
      <c r="C5700" t="s">
        <v>10376</v>
      </c>
      <c r="D5700">
        <v>1594.9</v>
      </c>
      <c r="E5700" t="s">
        <v>52</v>
      </c>
      <c r="F5700" t="s">
        <v>61</v>
      </c>
      <c r="G5700" t="s">
        <v>48</v>
      </c>
      <c r="H5700" t="s">
        <v>40</v>
      </c>
      <c r="I5700">
        <f>IF(OR(financial_transactions35[[#This Row],[amount]]&lt;$L$16, financial_transactions35[[#This Row],[amount]]&gt;$L$17), 1, 0)</f>
        <v>1</v>
      </c>
    </row>
    <row r="5701" spans="1:9">
      <c r="A5701" t="s">
        <v>10377</v>
      </c>
      <c r="B5701" s="3">
        <v>45518</v>
      </c>
      <c r="C5701" t="s">
        <v>10378</v>
      </c>
      <c r="D5701">
        <v>388.91</v>
      </c>
      <c r="E5701" t="s">
        <v>64</v>
      </c>
      <c r="F5701" t="s">
        <v>20</v>
      </c>
      <c r="G5701" t="s">
        <v>27</v>
      </c>
      <c r="H5701" t="s">
        <v>22</v>
      </c>
      <c r="I5701">
        <f>IF(OR(financial_transactions35[[#This Row],[amount]]&lt;$L$16, financial_transactions35[[#This Row],[amount]]&gt;$L$17), 1, 0)</f>
        <v>1</v>
      </c>
    </row>
    <row r="5702" spans="1:9">
      <c r="A5702" t="s">
        <v>10379</v>
      </c>
      <c r="B5702" s="3">
        <v>45518</v>
      </c>
      <c r="C5702" t="s">
        <v>1660</v>
      </c>
      <c r="D5702">
        <v>653.04999999999995</v>
      </c>
      <c r="E5702" t="s">
        <v>70</v>
      </c>
      <c r="F5702" t="s">
        <v>32</v>
      </c>
      <c r="G5702" t="s">
        <v>21</v>
      </c>
      <c r="H5702" t="s">
        <v>16080</v>
      </c>
      <c r="I5702">
        <f>IF(OR(financial_transactions35[[#This Row],[amount]]&lt;$L$16, financial_transactions35[[#This Row],[amount]]&gt;$L$17), 1, 0)</f>
        <v>1</v>
      </c>
    </row>
    <row r="5703" spans="1:9">
      <c r="A5703" t="s">
        <v>10380</v>
      </c>
      <c r="B5703" s="3">
        <v>45518</v>
      </c>
      <c r="C5703" t="s">
        <v>10381</v>
      </c>
      <c r="D5703">
        <v>533.30999999999995</v>
      </c>
      <c r="E5703" t="s">
        <v>67</v>
      </c>
      <c r="F5703" t="s">
        <v>32</v>
      </c>
      <c r="G5703" t="s">
        <v>27</v>
      </c>
      <c r="H5703" t="s">
        <v>49</v>
      </c>
      <c r="I5703">
        <f>IF(OR(financial_transactions35[[#This Row],[amount]]&lt;$L$16, financial_transactions35[[#This Row],[amount]]&gt;$L$17), 1, 0)</f>
        <v>1</v>
      </c>
    </row>
    <row r="5704" spans="1:9">
      <c r="A5704" t="s">
        <v>10383</v>
      </c>
      <c r="B5704" s="3">
        <v>45518</v>
      </c>
      <c r="C5704" t="s">
        <v>10384</v>
      </c>
      <c r="D5704">
        <v>1849.18</v>
      </c>
      <c r="E5704" t="s">
        <v>16110</v>
      </c>
      <c r="F5704" t="s">
        <v>20</v>
      </c>
      <c r="G5704" t="s">
        <v>39</v>
      </c>
      <c r="H5704" t="s">
        <v>53</v>
      </c>
      <c r="I5704">
        <f>IF(OR(financial_transactions35[[#This Row],[amount]]&lt;$L$16, financial_transactions35[[#This Row],[amount]]&gt;$L$17), 1, 0)</f>
        <v>1</v>
      </c>
    </row>
    <row r="5705" spans="1:9">
      <c r="A5705" t="s">
        <v>10385</v>
      </c>
      <c r="B5705" s="3">
        <v>45518</v>
      </c>
      <c r="C5705" t="s">
        <v>10386</v>
      </c>
      <c r="D5705">
        <v>1927.6</v>
      </c>
      <c r="E5705" t="s">
        <v>16110</v>
      </c>
      <c r="F5705" t="s">
        <v>32</v>
      </c>
      <c r="G5705" t="s">
        <v>21</v>
      </c>
      <c r="H5705" t="s">
        <v>28</v>
      </c>
      <c r="I5705">
        <f>IF(OR(financial_transactions35[[#This Row],[amount]]&lt;$L$16, financial_transactions35[[#This Row],[amount]]&gt;$L$17), 1, 0)</f>
        <v>1</v>
      </c>
    </row>
    <row r="5706" spans="1:9">
      <c r="A5706" t="s">
        <v>10389</v>
      </c>
      <c r="B5706" s="3">
        <v>45518</v>
      </c>
      <c r="C5706" t="s">
        <v>3292</v>
      </c>
      <c r="D5706">
        <v>1894.8</v>
      </c>
      <c r="E5706" t="s">
        <v>47</v>
      </c>
      <c r="F5706" t="s">
        <v>61</v>
      </c>
      <c r="G5706" t="s">
        <v>48</v>
      </c>
      <c r="H5706" t="s">
        <v>22</v>
      </c>
      <c r="I5706">
        <f>IF(OR(financial_transactions35[[#This Row],[amount]]&lt;$L$16, financial_transactions35[[#This Row],[amount]]&gt;$L$17), 1, 0)</f>
        <v>1</v>
      </c>
    </row>
    <row r="5707" spans="1:9">
      <c r="A5707" t="s">
        <v>10392</v>
      </c>
      <c r="B5707" s="3">
        <v>45518</v>
      </c>
      <c r="C5707" t="s">
        <v>7395</v>
      </c>
      <c r="D5707">
        <v>1465.11</v>
      </c>
      <c r="E5707" t="s">
        <v>64</v>
      </c>
      <c r="F5707" t="s">
        <v>61</v>
      </c>
      <c r="G5707" t="s">
        <v>48</v>
      </c>
      <c r="H5707" t="s">
        <v>49</v>
      </c>
      <c r="I5707">
        <f>IF(OR(financial_transactions35[[#This Row],[amount]]&lt;$L$16, financial_transactions35[[#This Row],[amount]]&gt;$L$17), 1, 0)</f>
        <v>1</v>
      </c>
    </row>
    <row r="5708" spans="1:9">
      <c r="A5708" t="s">
        <v>10393</v>
      </c>
      <c r="B5708" s="3">
        <v>45518</v>
      </c>
      <c r="C5708" t="s">
        <v>7880</v>
      </c>
      <c r="D5708">
        <v>115.6</v>
      </c>
      <c r="E5708" t="s">
        <v>19</v>
      </c>
      <c r="F5708" t="s">
        <v>26</v>
      </c>
      <c r="G5708" t="s">
        <v>48</v>
      </c>
      <c r="H5708" t="s">
        <v>176</v>
      </c>
      <c r="I5708">
        <f>IF(OR(financial_transactions35[[#This Row],[amount]]&lt;$L$16, financial_transactions35[[#This Row],[amount]]&gt;$L$17), 1, 0)</f>
        <v>1</v>
      </c>
    </row>
    <row r="5709" spans="1:9">
      <c r="A5709" t="s">
        <v>10394</v>
      </c>
      <c r="B5709" s="3">
        <v>45518</v>
      </c>
      <c r="C5709" t="s">
        <v>10395</v>
      </c>
      <c r="D5709">
        <v>1062.18</v>
      </c>
      <c r="E5709" t="s">
        <v>47</v>
      </c>
      <c r="F5709" t="s">
        <v>32</v>
      </c>
      <c r="G5709" t="s">
        <v>21</v>
      </c>
      <c r="H5709" t="s">
        <v>22</v>
      </c>
      <c r="I5709">
        <f>IF(OR(financial_transactions35[[#This Row],[amount]]&lt;$L$16, financial_transactions35[[#This Row],[amount]]&gt;$L$17), 1, 0)</f>
        <v>1</v>
      </c>
    </row>
    <row r="5710" spans="1:9">
      <c r="A5710" t="s">
        <v>10396</v>
      </c>
      <c r="B5710" s="3">
        <v>45518</v>
      </c>
      <c r="C5710" t="s">
        <v>10397</v>
      </c>
      <c r="D5710">
        <v>302.70999999999998</v>
      </c>
      <c r="E5710" t="s">
        <v>122</v>
      </c>
      <c r="F5710" t="s">
        <v>20</v>
      </c>
      <c r="G5710" t="s">
        <v>48</v>
      </c>
      <c r="H5710" t="s">
        <v>33</v>
      </c>
      <c r="I5710">
        <f>IF(OR(financial_transactions35[[#This Row],[amount]]&lt;$L$16, financial_transactions35[[#This Row],[amount]]&gt;$L$17), 1, 0)</f>
        <v>1</v>
      </c>
    </row>
    <row r="5711" spans="1:9">
      <c r="A5711" t="s">
        <v>10398</v>
      </c>
      <c r="B5711" s="3">
        <v>45518</v>
      </c>
      <c r="C5711" t="s">
        <v>9555</v>
      </c>
      <c r="D5711">
        <v>1331.88</v>
      </c>
      <c r="E5711" t="s">
        <v>67</v>
      </c>
      <c r="F5711" t="s">
        <v>32</v>
      </c>
      <c r="G5711" t="s">
        <v>48</v>
      </c>
      <c r="H5711" t="s">
        <v>49</v>
      </c>
      <c r="I5711">
        <f>IF(OR(financial_transactions35[[#This Row],[amount]]&lt;$L$16, financial_transactions35[[#This Row],[amount]]&gt;$L$17), 1, 0)</f>
        <v>1</v>
      </c>
    </row>
    <row r="5712" spans="1:9">
      <c r="A5712" t="s">
        <v>10399</v>
      </c>
      <c r="B5712" s="3">
        <v>45519</v>
      </c>
      <c r="C5712" t="s">
        <v>10400</v>
      </c>
      <c r="D5712">
        <v>1542.08</v>
      </c>
      <c r="E5712" t="s">
        <v>16110</v>
      </c>
      <c r="F5712" t="s">
        <v>32</v>
      </c>
      <c r="G5712" t="s">
        <v>21</v>
      </c>
      <c r="H5712" t="s">
        <v>109</v>
      </c>
      <c r="I5712">
        <f>IF(OR(financial_transactions35[[#This Row],[amount]]&lt;$L$16, financial_transactions35[[#This Row],[amount]]&gt;$L$17), 1, 0)</f>
        <v>1</v>
      </c>
    </row>
    <row r="5713" spans="1:9">
      <c r="A5713" t="s">
        <v>10401</v>
      </c>
      <c r="B5713" s="3">
        <v>45519</v>
      </c>
      <c r="C5713" t="s">
        <v>10402</v>
      </c>
      <c r="D5713">
        <v>551.57000000000005</v>
      </c>
      <c r="E5713" t="s">
        <v>67</v>
      </c>
      <c r="F5713" t="s">
        <v>20</v>
      </c>
      <c r="G5713" t="s">
        <v>27</v>
      </c>
      <c r="H5713" t="s">
        <v>123</v>
      </c>
      <c r="I5713">
        <f>IF(OR(financial_transactions35[[#This Row],[amount]]&lt;$L$16, financial_transactions35[[#This Row],[amount]]&gt;$L$17), 1, 0)</f>
        <v>1</v>
      </c>
    </row>
    <row r="5714" spans="1:9">
      <c r="A5714" t="s">
        <v>10403</v>
      </c>
      <c r="B5714" s="3">
        <v>45519</v>
      </c>
      <c r="C5714" t="s">
        <v>6280</v>
      </c>
      <c r="D5714">
        <v>1997.51</v>
      </c>
      <c r="E5714" t="s">
        <v>16079</v>
      </c>
      <c r="F5714" t="s">
        <v>20</v>
      </c>
      <c r="G5714" t="s">
        <v>39</v>
      </c>
      <c r="H5714" t="s">
        <v>53</v>
      </c>
      <c r="I5714">
        <f>IF(OR(financial_transactions35[[#This Row],[amount]]&lt;$L$16, financial_transactions35[[#This Row],[amount]]&gt;$L$17), 1, 0)</f>
        <v>1</v>
      </c>
    </row>
    <row r="5715" spans="1:9">
      <c r="A5715" t="s">
        <v>10404</v>
      </c>
      <c r="B5715" s="3">
        <v>45519</v>
      </c>
      <c r="C5715" t="s">
        <v>1336</v>
      </c>
      <c r="D5715">
        <v>1623.22</v>
      </c>
      <c r="E5715" t="s">
        <v>16079</v>
      </c>
      <c r="F5715" t="s">
        <v>26</v>
      </c>
      <c r="G5715" t="s">
        <v>27</v>
      </c>
      <c r="H5715" t="s">
        <v>40</v>
      </c>
      <c r="I5715">
        <f>IF(OR(financial_transactions35[[#This Row],[amount]]&lt;$L$16, financial_transactions35[[#This Row],[amount]]&gt;$L$17), 1, 0)</f>
        <v>1</v>
      </c>
    </row>
    <row r="5716" spans="1:9">
      <c r="A5716" t="s">
        <v>10405</v>
      </c>
      <c r="B5716" s="3">
        <v>45519</v>
      </c>
      <c r="C5716" t="s">
        <v>5949</v>
      </c>
      <c r="D5716">
        <v>749.32</v>
      </c>
      <c r="E5716" t="s">
        <v>70</v>
      </c>
      <c r="F5716" t="s">
        <v>20</v>
      </c>
      <c r="G5716" t="s">
        <v>27</v>
      </c>
      <c r="H5716" t="s">
        <v>22</v>
      </c>
      <c r="I5716">
        <f>IF(OR(financial_transactions35[[#This Row],[amount]]&lt;$L$16, financial_transactions35[[#This Row],[amount]]&gt;$L$17), 1, 0)</f>
        <v>1</v>
      </c>
    </row>
    <row r="5717" spans="1:9">
      <c r="A5717" t="s">
        <v>10406</v>
      </c>
      <c r="B5717" s="3">
        <v>45519</v>
      </c>
      <c r="C5717" t="s">
        <v>4688</v>
      </c>
      <c r="D5717">
        <v>642.97</v>
      </c>
      <c r="E5717" t="s">
        <v>19</v>
      </c>
      <c r="F5717" t="s">
        <v>20</v>
      </c>
      <c r="G5717" t="s">
        <v>48</v>
      </c>
      <c r="H5717" t="s">
        <v>33</v>
      </c>
      <c r="I5717">
        <f>IF(OR(financial_transactions35[[#This Row],[amount]]&lt;$L$16, financial_transactions35[[#This Row],[amount]]&gt;$L$17), 1, 0)</f>
        <v>1</v>
      </c>
    </row>
    <row r="5718" spans="1:9">
      <c r="A5718" t="s">
        <v>10407</v>
      </c>
      <c r="B5718" s="3">
        <v>45519</v>
      </c>
      <c r="C5718" t="s">
        <v>2610</v>
      </c>
      <c r="D5718">
        <v>1283.6600000000001</v>
      </c>
      <c r="E5718" t="s">
        <v>122</v>
      </c>
      <c r="F5718" t="s">
        <v>26</v>
      </c>
      <c r="G5718" t="s">
        <v>48</v>
      </c>
      <c r="H5718" t="s">
        <v>36</v>
      </c>
      <c r="I5718">
        <f>IF(OR(financial_transactions35[[#This Row],[amount]]&lt;$L$16, financial_transactions35[[#This Row],[amount]]&gt;$L$17), 1, 0)</f>
        <v>1</v>
      </c>
    </row>
    <row r="5719" spans="1:9">
      <c r="A5719" t="s">
        <v>10408</v>
      </c>
      <c r="B5719" s="3">
        <v>45519</v>
      </c>
      <c r="C5719" t="s">
        <v>1967</v>
      </c>
      <c r="D5719">
        <v>1605.52</v>
      </c>
      <c r="E5719" t="s">
        <v>16079</v>
      </c>
      <c r="F5719" t="s">
        <v>20</v>
      </c>
      <c r="G5719" t="s">
        <v>21</v>
      </c>
      <c r="H5719" t="s">
        <v>94</v>
      </c>
      <c r="I5719">
        <f>IF(OR(financial_transactions35[[#This Row],[amount]]&lt;$L$16, financial_transactions35[[#This Row],[amount]]&gt;$L$17), 1, 0)</f>
        <v>1</v>
      </c>
    </row>
    <row r="5720" spans="1:9">
      <c r="A5720" t="s">
        <v>10409</v>
      </c>
      <c r="B5720" s="3">
        <v>45519</v>
      </c>
      <c r="C5720" t="s">
        <v>10410</v>
      </c>
      <c r="D5720">
        <v>215.15</v>
      </c>
      <c r="E5720" t="s">
        <v>16110</v>
      </c>
      <c r="F5720" t="s">
        <v>32</v>
      </c>
      <c r="G5720" t="s">
        <v>27</v>
      </c>
      <c r="H5720" t="s">
        <v>16080</v>
      </c>
      <c r="I5720">
        <f>IF(OR(financial_transactions35[[#This Row],[amount]]&lt;$L$16, financial_transactions35[[#This Row],[amount]]&gt;$L$17), 1, 0)</f>
        <v>1</v>
      </c>
    </row>
    <row r="5721" spans="1:9">
      <c r="A5721" t="s">
        <v>10411</v>
      </c>
      <c r="B5721" s="3">
        <v>45519</v>
      </c>
      <c r="C5721" t="s">
        <v>10412</v>
      </c>
      <c r="D5721">
        <v>663.76</v>
      </c>
      <c r="E5721" t="s">
        <v>67</v>
      </c>
      <c r="F5721" t="s">
        <v>20</v>
      </c>
      <c r="G5721" t="s">
        <v>39</v>
      </c>
      <c r="H5721" t="s">
        <v>57</v>
      </c>
      <c r="I5721">
        <f>IF(OR(financial_transactions35[[#This Row],[amount]]&lt;$L$16, financial_transactions35[[#This Row],[amount]]&gt;$L$17), 1, 0)</f>
        <v>1</v>
      </c>
    </row>
    <row r="5722" spans="1:9">
      <c r="A5722" t="s">
        <v>10413</v>
      </c>
      <c r="B5722" s="3">
        <v>45519</v>
      </c>
      <c r="C5722" t="s">
        <v>10414</v>
      </c>
      <c r="D5722">
        <v>599.24</v>
      </c>
      <c r="E5722" t="s">
        <v>67</v>
      </c>
      <c r="F5722" t="s">
        <v>61</v>
      </c>
      <c r="G5722" t="s">
        <v>27</v>
      </c>
      <c r="H5722" t="s">
        <v>94</v>
      </c>
      <c r="I5722">
        <f>IF(OR(financial_transactions35[[#This Row],[amount]]&lt;$L$16, financial_transactions35[[#This Row],[amount]]&gt;$L$17), 1, 0)</f>
        <v>1</v>
      </c>
    </row>
    <row r="5723" spans="1:9">
      <c r="A5723" t="s">
        <v>10415</v>
      </c>
      <c r="B5723" s="3">
        <v>45519</v>
      </c>
      <c r="C5723" t="s">
        <v>10416</v>
      </c>
      <c r="D5723">
        <v>494.39</v>
      </c>
      <c r="E5723" t="s">
        <v>16079</v>
      </c>
      <c r="F5723" t="s">
        <v>26</v>
      </c>
      <c r="G5723" t="s">
        <v>48</v>
      </c>
      <c r="H5723" t="s">
        <v>94</v>
      </c>
      <c r="I5723">
        <f>IF(OR(financial_transactions35[[#This Row],[amount]]&lt;$L$16, financial_transactions35[[#This Row],[amount]]&gt;$L$17), 1, 0)</f>
        <v>1</v>
      </c>
    </row>
    <row r="5724" spans="1:9">
      <c r="A5724" t="s">
        <v>10417</v>
      </c>
      <c r="B5724" s="3">
        <v>45519</v>
      </c>
      <c r="C5724" t="s">
        <v>10418</v>
      </c>
      <c r="D5724">
        <v>1698.92</v>
      </c>
      <c r="E5724" t="s">
        <v>67</v>
      </c>
      <c r="F5724" t="s">
        <v>26</v>
      </c>
      <c r="G5724" t="s">
        <v>48</v>
      </c>
      <c r="H5724" t="s">
        <v>33</v>
      </c>
      <c r="I5724">
        <f>IF(OR(financial_transactions35[[#This Row],[amount]]&lt;$L$16, financial_transactions35[[#This Row],[amount]]&gt;$L$17), 1, 0)</f>
        <v>1</v>
      </c>
    </row>
    <row r="5725" spans="1:9">
      <c r="A5725" t="s">
        <v>10419</v>
      </c>
      <c r="B5725" s="3">
        <v>45519</v>
      </c>
      <c r="C5725" t="s">
        <v>5289</v>
      </c>
      <c r="D5725">
        <v>303.13</v>
      </c>
      <c r="E5725" t="s">
        <v>70</v>
      </c>
      <c r="F5725" t="s">
        <v>32</v>
      </c>
      <c r="G5725" t="s">
        <v>39</v>
      </c>
      <c r="H5725" t="s">
        <v>36</v>
      </c>
      <c r="I5725">
        <f>IF(OR(financial_transactions35[[#This Row],[amount]]&lt;$L$16, financial_transactions35[[#This Row],[amount]]&gt;$L$17), 1, 0)</f>
        <v>1</v>
      </c>
    </row>
    <row r="5726" spans="1:9">
      <c r="A5726" t="s">
        <v>10420</v>
      </c>
      <c r="B5726" s="3">
        <v>45519</v>
      </c>
      <c r="C5726" t="s">
        <v>10421</v>
      </c>
      <c r="D5726">
        <v>622.11</v>
      </c>
      <c r="E5726" t="s">
        <v>19</v>
      </c>
      <c r="F5726" t="s">
        <v>32</v>
      </c>
      <c r="G5726" t="s">
        <v>21</v>
      </c>
      <c r="H5726" t="s">
        <v>36</v>
      </c>
      <c r="I5726">
        <f>IF(OR(financial_transactions35[[#This Row],[amount]]&lt;$L$16, financial_transactions35[[#This Row],[amount]]&gt;$L$17), 1, 0)</f>
        <v>1</v>
      </c>
    </row>
    <row r="5727" spans="1:9">
      <c r="A5727" t="s">
        <v>10424</v>
      </c>
      <c r="B5727" s="3">
        <v>45519</v>
      </c>
      <c r="C5727" t="s">
        <v>10425</v>
      </c>
      <c r="D5727">
        <v>1605.56</v>
      </c>
      <c r="E5727" t="s">
        <v>122</v>
      </c>
      <c r="F5727" t="s">
        <v>32</v>
      </c>
      <c r="G5727" t="s">
        <v>21</v>
      </c>
      <c r="H5727" t="s">
        <v>33</v>
      </c>
      <c r="I5727">
        <f>IF(OR(financial_transactions35[[#This Row],[amount]]&lt;$L$16, financial_transactions35[[#This Row],[amount]]&gt;$L$17), 1, 0)</f>
        <v>1</v>
      </c>
    </row>
    <row r="5728" spans="1:9">
      <c r="A5728" t="s">
        <v>10426</v>
      </c>
      <c r="B5728" s="3">
        <v>45519</v>
      </c>
      <c r="C5728" t="s">
        <v>10427</v>
      </c>
      <c r="D5728">
        <v>1803.76</v>
      </c>
      <c r="E5728" t="s">
        <v>47</v>
      </c>
      <c r="F5728" t="s">
        <v>20</v>
      </c>
      <c r="G5728" t="s">
        <v>27</v>
      </c>
      <c r="H5728" t="s">
        <v>28</v>
      </c>
      <c r="I5728">
        <f>IF(OR(financial_transactions35[[#This Row],[amount]]&lt;$L$16, financial_transactions35[[#This Row],[amount]]&gt;$L$17), 1, 0)</f>
        <v>1</v>
      </c>
    </row>
    <row r="5729" spans="1:9">
      <c r="A5729" t="s">
        <v>10428</v>
      </c>
      <c r="B5729" s="3">
        <v>45519</v>
      </c>
      <c r="C5729" t="s">
        <v>3736</v>
      </c>
      <c r="D5729">
        <v>1249.26</v>
      </c>
      <c r="E5729" t="s">
        <v>16110</v>
      </c>
      <c r="F5729" t="s">
        <v>26</v>
      </c>
      <c r="G5729" t="s">
        <v>39</v>
      </c>
      <c r="H5729" t="s">
        <v>36</v>
      </c>
      <c r="I5729">
        <f>IF(OR(financial_transactions35[[#This Row],[amount]]&lt;$L$16, financial_transactions35[[#This Row],[amount]]&gt;$L$17), 1, 0)</f>
        <v>1</v>
      </c>
    </row>
    <row r="5730" spans="1:9">
      <c r="A5730" t="s">
        <v>10429</v>
      </c>
      <c r="B5730" s="3">
        <v>45519</v>
      </c>
      <c r="C5730" t="s">
        <v>3537</v>
      </c>
      <c r="D5730">
        <v>1486.68</v>
      </c>
      <c r="E5730" t="s">
        <v>70</v>
      </c>
      <c r="F5730" t="s">
        <v>32</v>
      </c>
      <c r="G5730" t="s">
        <v>39</v>
      </c>
      <c r="H5730" t="s">
        <v>176</v>
      </c>
      <c r="I5730">
        <f>IF(OR(financial_transactions35[[#This Row],[amount]]&lt;$L$16, financial_transactions35[[#This Row],[amount]]&gt;$L$17), 1, 0)</f>
        <v>1</v>
      </c>
    </row>
    <row r="5731" spans="1:9">
      <c r="A5731" t="s">
        <v>10430</v>
      </c>
      <c r="B5731" s="3">
        <v>45519</v>
      </c>
      <c r="C5731" t="s">
        <v>10431</v>
      </c>
      <c r="D5731">
        <v>1181.03</v>
      </c>
      <c r="E5731" t="s">
        <v>47</v>
      </c>
      <c r="F5731" t="s">
        <v>32</v>
      </c>
      <c r="G5731" t="s">
        <v>39</v>
      </c>
      <c r="H5731" t="s">
        <v>75</v>
      </c>
      <c r="I5731">
        <f>IF(OR(financial_transactions35[[#This Row],[amount]]&lt;$L$16, financial_transactions35[[#This Row],[amount]]&gt;$L$17), 1, 0)</f>
        <v>1</v>
      </c>
    </row>
    <row r="5732" spans="1:9">
      <c r="A5732" t="s">
        <v>10432</v>
      </c>
      <c r="B5732" s="3">
        <v>45519</v>
      </c>
      <c r="C5732" t="s">
        <v>1746</v>
      </c>
      <c r="D5732">
        <v>271.49</v>
      </c>
      <c r="E5732" t="s">
        <v>31</v>
      </c>
      <c r="F5732" t="s">
        <v>26</v>
      </c>
      <c r="G5732" t="s">
        <v>39</v>
      </c>
      <c r="H5732" t="s">
        <v>176</v>
      </c>
      <c r="I5732">
        <f>IF(OR(financial_transactions35[[#This Row],[amount]]&lt;$L$16, financial_transactions35[[#This Row],[amount]]&gt;$L$17), 1, 0)</f>
        <v>1</v>
      </c>
    </row>
    <row r="5733" spans="1:9">
      <c r="A5733" t="s">
        <v>10433</v>
      </c>
      <c r="B5733" s="3">
        <v>45519</v>
      </c>
      <c r="C5733" t="s">
        <v>2845</v>
      </c>
      <c r="D5733">
        <v>505.72</v>
      </c>
      <c r="E5733" t="s">
        <v>25</v>
      </c>
      <c r="F5733" t="s">
        <v>61</v>
      </c>
      <c r="G5733" t="s">
        <v>48</v>
      </c>
      <c r="H5733" t="s">
        <v>176</v>
      </c>
      <c r="I5733">
        <f>IF(OR(financial_transactions35[[#This Row],[amount]]&lt;$L$16, financial_transactions35[[#This Row],[amount]]&gt;$L$17), 1, 0)</f>
        <v>1</v>
      </c>
    </row>
    <row r="5734" spans="1:9">
      <c r="A5734" t="s">
        <v>10434</v>
      </c>
      <c r="B5734" s="3">
        <v>45519</v>
      </c>
      <c r="C5734" t="s">
        <v>10435</v>
      </c>
      <c r="D5734">
        <v>1260.93</v>
      </c>
      <c r="E5734" t="s">
        <v>70</v>
      </c>
      <c r="F5734" t="s">
        <v>32</v>
      </c>
      <c r="G5734" t="s">
        <v>48</v>
      </c>
      <c r="H5734" t="s">
        <v>57</v>
      </c>
      <c r="I5734">
        <f>IF(OR(financial_transactions35[[#This Row],[amount]]&lt;$L$16, financial_transactions35[[#This Row],[amount]]&gt;$L$17), 1, 0)</f>
        <v>1</v>
      </c>
    </row>
    <row r="5735" spans="1:9">
      <c r="A5735" t="s">
        <v>10436</v>
      </c>
      <c r="B5735" s="3">
        <v>45519</v>
      </c>
      <c r="C5735" t="s">
        <v>7564</v>
      </c>
      <c r="D5735">
        <v>1444.51</v>
      </c>
      <c r="E5735" t="s">
        <v>25</v>
      </c>
      <c r="F5735" t="s">
        <v>32</v>
      </c>
      <c r="G5735" t="s">
        <v>21</v>
      </c>
      <c r="H5735" t="s">
        <v>16080</v>
      </c>
      <c r="I5735">
        <f>IF(OR(financial_transactions35[[#This Row],[amount]]&lt;$L$16, financial_transactions35[[#This Row],[amount]]&gt;$L$17), 1, 0)</f>
        <v>1</v>
      </c>
    </row>
    <row r="5736" spans="1:9">
      <c r="A5736" t="s">
        <v>10437</v>
      </c>
      <c r="B5736" s="3">
        <v>45519</v>
      </c>
      <c r="C5736" t="s">
        <v>2869</v>
      </c>
      <c r="D5736">
        <v>170.6</v>
      </c>
      <c r="E5736" t="s">
        <v>16079</v>
      </c>
      <c r="F5736" t="s">
        <v>20</v>
      </c>
      <c r="G5736" t="s">
        <v>48</v>
      </c>
      <c r="H5736" t="s">
        <v>22</v>
      </c>
      <c r="I5736">
        <f>IF(OR(financial_transactions35[[#This Row],[amount]]&lt;$L$16, financial_transactions35[[#This Row],[amount]]&gt;$L$17), 1, 0)</f>
        <v>1</v>
      </c>
    </row>
    <row r="5737" spans="1:9">
      <c r="A5737" t="s">
        <v>10438</v>
      </c>
      <c r="B5737" s="3">
        <v>45519</v>
      </c>
      <c r="C5737" t="s">
        <v>10439</v>
      </c>
      <c r="D5737">
        <v>1608.57</v>
      </c>
      <c r="E5737" t="s">
        <v>122</v>
      </c>
      <c r="F5737" t="s">
        <v>20</v>
      </c>
      <c r="G5737" t="s">
        <v>39</v>
      </c>
      <c r="H5737" t="s">
        <v>33</v>
      </c>
      <c r="I5737">
        <f>IF(OR(financial_transactions35[[#This Row],[amount]]&lt;$L$16, financial_transactions35[[#This Row],[amount]]&gt;$L$17), 1, 0)</f>
        <v>1</v>
      </c>
    </row>
    <row r="5738" spans="1:9">
      <c r="A5738" t="s">
        <v>10440</v>
      </c>
      <c r="B5738" s="3">
        <v>45519</v>
      </c>
      <c r="C5738" t="s">
        <v>10441</v>
      </c>
      <c r="D5738">
        <v>17694.560000000001</v>
      </c>
      <c r="E5738" t="s">
        <v>47</v>
      </c>
      <c r="F5738" t="s">
        <v>32</v>
      </c>
      <c r="G5738" t="s">
        <v>48</v>
      </c>
      <c r="H5738" t="s">
        <v>109</v>
      </c>
      <c r="I5738">
        <f>IF(OR(financial_transactions35[[#This Row],[amount]]&lt;$L$16, financial_transactions35[[#This Row],[amount]]&gt;$L$17), 1, 0)</f>
        <v>1</v>
      </c>
    </row>
    <row r="5739" spans="1:9">
      <c r="A5739" t="s">
        <v>10442</v>
      </c>
      <c r="B5739" s="3">
        <v>45519</v>
      </c>
      <c r="C5739" t="s">
        <v>7150</v>
      </c>
      <c r="D5739">
        <v>1079.54</v>
      </c>
      <c r="E5739" t="s">
        <v>122</v>
      </c>
      <c r="F5739" t="s">
        <v>26</v>
      </c>
      <c r="G5739" t="s">
        <v>48</v>
      </c>
      <c r="H5739" t="s">
        <v>28</v>
      </c>
      <c r="I5739">
        <f>IF(OR(financial_transactions35[[#This Row],[amount]]&lt;$L$16, financial_transactions35[[#This Row],[amount]]&gt;$L$17), 1, 0)</f>
        <v>1</v>
      </c>
    </row>
    <row r="5740" spans="1:9">
      <c r="A5740" t="s">
        <v>10443</v>
      </c>
      <c r="B5740" s="3">
        <v>45519</v>
      </c>
      <c r="C5740" t="s">
        <v>10444</v>
      </c>
      <c r="D5740">
        <v>711.14</v>
      </c>
      <c r="E5740" t="s">
        <v>19</v>
      </c>
      <c r="F5740" t="s">
        <v>61</v>
      </c>
      <c r="G5740" t="s">
        <v>27</v>
      </c>
      <c r="H5740" t="s">
        <v>22</v>
      </c>
      <c r="I5740">
        <f>IF(OR(financial_transactions35[[#This Row],[amount]]&lt;$L$16, financial_transactions35[[#This Row],[amount]]&gt;$L$17), 1, 0)</f>
        <v>1</v>
      </c>
    </row>
    <row r="5741" spans="1:9">
      <c r="A5741" t="s">
        <v>10445</v>
      </c>
      <c r="B5741" s="3">
        <v>45519</v>
      </c>
      <c r="C5741" t="s">
        <v>10446</v>
      </c>
      <c r="D5741">
        <v>1793.71</v>
      </c>
      <c r="E5741" t="s">
        <v>25</v>
      </c>
      <c r="F5741" t="s">
        <v>26</v>
      </c>
      <c r="G5741" t="s">
        <v>21</v>
      </c>
      <c r="H5741" t="s">
        <v>33</v>
      </c>
      <c r="I5741">
        <f>IF(OR(financial_transactions35[[#This Row],[amount]]&lt;$L$16, financial_transactions35[[#This Row],[amount]]&gt;$L$17), 1, 0)</f>
        <v>1</v>
      </c>
    </row>
    <row r="5742" spans="1:9">
      <c r="A5742" t="s">
        <v>10449</v>
      </c>
      <c r="B5742" s="3">
        <v>45519</v>
      </c>
      <c r="C5742" t="s">
        <v>609</v>
      </c>
      <c r="D5742">
        <v>485.07</v>
      </c>
      <c r="E5742" t="s">
        <v>67</v>
      </c>
      <c r="F5742" t="s">
        <v>32</v>
      </c>
      <c r="G5742" t="s">
        <v>39</v>
      </c>
      <c r="H5742" t="s">
        <v>49</v>
      </c>
      <c r="I5742">
        <f>IF(OR(financial_transactions35[[#This Row],[amount]]&lt;$L$16, financial_transactions35[[#This Row],[amount]]&gt;$L$17), 1, 0)</f>
        <v>1</v>
      </c>
    </row>
    <row r="5743" spans="1:9">
      <c r="A5743" t="s">
        <v>10450</v>
      </c>
      <c r="B5743" s="3">
        <v>45519</v>
      </c>
      <c r="C5743" t="s">
        <v>9629</v>
      </c>
      <c r="D5743">
        <v>1622.26</v>
      </c>
      <c r="E5743" t="s">
        <v>70</v>
      </c>
      <c r="F5743" t="s">
        <v>61</v>
      </c>
      <c r="G5743" t="s">
        <v>27</v>
      </c>
      <c r="H5743" t="s">
        <v>16080</v>
      </c>
      <c r="I5743">
        <f>IF(OR(financial_transactions35[[#This Row],[amount]]&lt;$L$16, financial_transactions35[[#This Row],[amount]]&gt;$L$17), 1, 0)</f>
        <v>1</v>
      </c>
    </row>
    <row r="5744" spans="1:9">
      <c r="A5744" t="s">
        <v>10452</v>
      </c>
      <c r="B5744" s="3">
        <v>45519</v>
      </c>
      <c r="C5744" t="s">
        <v>4285</v>
      </c>
      <c r="D5744">
        <v>1762.03</v>
      </c>
      <c r="E5744" t="s">
        <v>19</v>
      </c>
      <c r="F5744" t="s">
        <v>61</v>
      </c>
      <c r="G5744" t="s">
        <v>48</v>
      </c>
      <c r="H5744" t="s">
        <v>87</v>
      </c>
      <c r="I5744">
        <f>IF(OR(financial_transactions35[[#This Row],[amount]]&lt;$L$16, financial_transactions35[[#This Row],[amount]]&gt;$L$17), 1, 0)</f>
        <v>1</v>
      </c>
    </row>
    <row r="5745" spans="1:9">
      <c r="A5745" t="s">
        <v>10453</v>
      </c>
      <c r="B5745" s="3">
        <v>45520</v>
      </c>
      <c r="C5745" t="s">
        <v>10454</v>
      </c>
      <c r="D5745">
        <v>500.38</v>
      </c>
      <c r="E5745" t="s">
        <v>47</v>
      </c>
      <c r="F5745" t="s">
        <v>61</v>
      </c>
      <c r="G5745" t="s">
        <v>21</v>
      </c>
      <c r="H5745" t="s">
        <v>123</v>
      </c>
      <c r="I5745">
        <f>IF(OR(financial_transactions35[[#This Row],[amount]]&lt;$L$16, financial_transactions35[[#This Row],[amount]]&gt;$L$17), 1, 0)</f>
        <v>1</v>
      </c>
    </row>
    <row r="5746" spans="1:9">
      <c r="A5746" t="s">
        <v>10455</v>
      </c>
      <c r="B5746" s="3">
        <v>45520</v>
      </c>
      <c r="C5746" t="s">
        <v>10456</v>
      </c>
      <c r="D5746">
        <v>16929.88</v>
      </c>
      <c r="E5746" t="s">
        <v>64</v>
      </c>
      <c r="F5746" t="s">
        <v>26</v>
      </c>
      <c r="G5746" t="s">
        <v>21</v>
      </c>
      <c r="H5746" t="s">
        <v>33</v>
      </c>
      <c r="I5746">
        <f>IF(OR(financial_transactions35[[#This Row],[amount]]&lt;$L$16, financial_transactions35[[#This Row],[amount]]&gt;$L$17), 1, 0)</f>
        <v>1</v>
      </c>
    </row>
    <row r="5747" spans="1:9">
      <c r="A5747" t="s">
        <v>10457</v>
      </c>
      <c r="B5747" s="3">
        <v>45520</v>
      </c>
      <c r="C5747" t="s">
        <v>10458</v>
      </c>
      <c r="D5747">
        <v>903.66</v>
      </c>
      <c r="E5747" t="s">
        <v>122</v>
      </c>
      <c r="F5747" t="s">
        <v>20</v>
      </c>
      <c r="G5747" t="s">
        <v>39</v>
      </c>
      <c r="H5747" t="s">
        <v>75</v>
      </c>
      <c r="I5747">
        <f>IF(OR(financial_transactions35[[#This Row],[amount]]&lt;$L$16, financial_transactions35[[#This Row],[amount]]&gt;$L$17), 1, 0)</f>
        <v>1</v>
      </c>
    </row>
    <row r="5748" spans="1:9">
      <c r="A5748" t="s">
        <v>10459</v>
      </c>
      <c r="B5748" s="3">
        <v>45520</v>
      </c>
      <c r="C5748" t="s">
        <v>10460</v>
      </c>
      <c r="D5748">
        <v>1102.23</v>
      </c>
      <c r="E5748" t="s">
        <v>19</v>
      </c>
      <c r="F5748" t="s">
        <v>32</v>
      </c>
      <c r="G5748" t="s">
        <v>39</v>
      </c>
      <c r="H5748" t="s">
        <v>49</v>
      </c>
      <c r="I5748">
        <f>IF(OR(financial_transactions35[[#This Row],[amount]]&lt;$L$16, financial_transactions35[[#This Row],[amount]]&gt;$L$17), 1, 0)</f>
        <v>1</v>
      </c>
    </row>
    <row r="5749" spans="1:9">
      <c r="A5749" t="s">
        <v>10461</v>
      </c>
      <c r="B5749" s="3">
        <v>45520</v>
      </c>
      <c r="C5749" t="s">
        <v>2746</v>
      </c>
      <c r="D5749">
        <v>18751.509999999998</v>
      </c>
      <c r="E5749" t="s">
        <v>16110</v>
      </c>
      <c r="F5749" t="s">
        <v>32</v>
      </c>
      <c r="G5749" t="s">
        <v>39</v>
      </c>
      <c r="H5749" t="s">
        <v>75</v>
      </c>
      <c r="I5749">
        <f>IF(OR(financial_transactions35[[#This Row],[amount]]&lt;$L$16, financial_transactions35[[#This Row],[amount]]&gt;$L$17), 1, 0)</f>
        <v>1</v>
      </c>
    </row>
    <row r="5750" spans="1:9">
      <c r="A5750" t="s">
        <v>10462</v>
      </c>
      <c r="B5750" s="3">
        <v>45520</v>
      </c>
      <c r="C5750" t="s">
        <v>9478</v>
      </c>
      <c r="D5750">
        <v>1314.7</v>
      </c>
      <c r="E5750" t="s">
        <v>25</v>
      </c>
      <c r="F5750" t="s">
        <v>61</v>
      </c>
      <c r="G5750" t="s">
        <v>39</v>
      </c>
      <c r="H5750" t="s">
        <v>75</v>
      </c>
      <c r="I5750">
        <f>IF(OR(financial_transactions35[[#This Row],[amount]]&lt;$L$16, financial_transactions35[[#This Row],[amount]]&gt;$L$17), 1, 0)</f>
        <v>1</v>
      </c>
    </row>
    <row r="5751" spans="1:9">
      <c r="A5751" t="s">
        <v>10463</v>
      </c>
      <c r="B5751" s="3">
        <v>45520</v>
      </c>
      <c r="C5751" t="s">
        <v>5533</v>
      </c>
      <c r="D5751">
        <v>861.76</v>
      </c>
      <c r="E5751" t="s">
        <v>67</v>
      </c>
      <c r="F5751" t="s">
        <v>32</v>
      </c>
      <c r="G5751" t="s">
        <v>48</v>
      </c>
      <c r="H5751" t="s">
        <v>33</v>
      </c>
      <c r="I5751">
        <f>IF(OR(financial_transactions35[[#This Row],[amount]]&lt;$L$16, financial_transactions35[[#This Row],[amount]]&gt;$L$17), 1, 0)</f>
        <v>1</v>
      </c>
    </row>
    <row r="5752" spans="1:9">
      <c r="A5752" t="s">
        <v>10464</v>
      </c>
      <c r="B5752" s="3">
        <v>45520</v>
      </c>
      <c r="C5752" t="s">
        <v>1279</v>
      </c>
      <c r="D5752">
        <v>170.62</v>
      </c>
      <c r="E5752" t="s">
        <v>31</v>
      </c>
      <c r="F5752" t="s">
        <v>20</v>
      </c>
      <c r="G5752" t="s">
        <v>27</v>
      </c>
      <c r="H5752" t="s">
        <v>40</v>
      </c>
      <c r="I5752">
        <f>IF(OR(financial_transactions35[[#This Row],[amount]]&lt;$L$16, financial_transactions35[[#This Row],[amount]]&gt;$L$17), 1, 0)</f>
        <v>1</v>
      </c>
    </row>
    <row r="5753" spans="1:9">
      <c r="A5753" t="s">
        <v>10465</v>
      </c>
      <c r="B5753" s="3">
        <v>45520</v>
      </c>
      <c r="C5753" t="s">
        <v>4220</v>
      </c>
      <c r="D5753">
        <v>474.02</v>
      </c>
      <c r="E5753" t="s">
        <v>64</v>
      </c>
      <c r="F5753" t="s">
        <v>32</v>
      </c>
      <c r="G5753" t="s">
        <v>39</v>
      </c>
      <c r="H5753" t="s">
        <v>123</v>
      </c>
      <c r="I5753">
        <f>IF(OR(financial_transactions35[[#This Row],[amount]]&lt;$L$16, financial_transactions35[[#This Row],[amount]]&gt;$L$17), 1, 0)</f>
        <v>1</v>
      </c>
    </row>
    <row r="5754" spans="1:9">
      <c r="A5754" t="s">
        <v>10468</v>
      </c>
      <c r="B5754" s="3">
        <v>45520</v>
      </c>
      <c r="C5754" t="s">
        <v>10469</v>
      </c>
      <c r="D5754">
        <v>496.22</v>
      </c>
      <c r="E5754" t="s">
        <v>52</v>
      </c>
      <c r="F5754" t="s">
        <v>32</v>
      </c>
      <c r="G5754" t="s">
        <v>21</v>
      </c>
      <c r="H5754" t="s">
        <v>123</v>
      </c>
      <c r="I5754">
        <f>IF(OR(financial_transactions35[[#This Row],[amount]]&lt;$L$16, financial_transactions35[[#This Row],[amount]]&gt;$L$17), 1, 0)</f>
        <v>1</v>
      </c>
    </row>
    <row r="5755" spans="1:9">
      <c r="A5755" t="s">
        <v>10470</v>
      </c>
      <c r="B5755" s="3">
        <v>45520</v>
      </c>
      <c r="C5755" t="s">
        <v>9173</v>
      </c>
      <c r="D5755">
        <v>240.93</v>
      </c>
      <c r="E5755" t="s">
        <v>25</v>
      </c>
      <c r="F5755" t="s">
        <v>32</v>
      </c>
      <c r="G5755" t="s">
        <v>39</v>
      </c>
      <c r="H5755" t="s">
        <v>44</v>
      </c>
      <c r="I5755">
        <f>IF(OR(financial_transactions35[[#This Row],[amount]]&lt;$L$16, financial_transactions35[[#This Row],[amount]]&gt;$L$17), 1, 0)</f>
        <v>1</v>
      </c>
    </row>
    <row r="5756" spans="1:9">
      <c r="A5756" t="s">
        <v>10471</v>
      </c>
      <c r="B5756" s="3">
        <v>45520</v>
      </c>
      <c r="C5756" t="s">
        <v>7548</v>
      </c>
      <c r="D5756">
        <v>906.08</v>
      </c>
      <c r="E5756" t="s">
        <v>47</v>
      </c>
      <c r="F5756" t="s">
        <v>26</v>
      </c>
      <c r="G5756" t="s">
        <v>27</v>
      </c>
      <c r="H5756" t="s">
        <v>33</v>
      </c>
      <c r="I5756">
        <f>IF(OR(financial_transactions35[[#This Row],[amount]]&lt;$L$16, financial_transactions35[[#This Row],[amount]]&gt;$L$17), 1, 0)</f>
        <v>1</v>
      </c>
    </row>
    <row r="5757" spans="1:9">
      <c r="A5757" t="s">
        <v>10473</v>
      </c>
      <c r="B5757" s="3">
        <v>45520</v>
      </c>
      <c r="C5757" t="s">
        <v>10474</v>
      </c>
      <c r="D5757">
        <v>1764.02</v>
      </c>
      <c r="E5757" t="s">
        <v>25</v>
      </c>
      <c r="F5757" t="s">
        <v>61</v>
      </c>
      <c r="G5757" t="s">
        <v>39</v>
      </c>
      <c r="H5757" t="s">
        <v>33</v>
      </c>
      <c r="I5757">
        <f>IF(OR(financial_transactions35[[#This Row],[amount]]&lt;$L$16, financial_transactions35[[#This Row],[amount]]&gt;$L$17), 1, 0)</f>
        <v>1</v>
      </c>
    </row>
    <row r="5758" spans="1:9">
      <c r="A5758" t="s">
        <v>10475</v>
      </c>
      <c r="B5758" s="3">
        <v>45520</v>
      </c>
      <c r="C5758" t="s">
        <v>1658</v>
      </c>
      <c r="D5758">
        <v>1045.1600000000001</v>
      </c>
      <c r="E5758" t="s">
        <v>64</v>
      </c>
      <c r="F5758" t="s">
        <v>32</v>
      </c>
      <c r="G5758" t="s">
        <v>27</v>
      </c>
      <c r="H5758" t="s">
        <v>36</v>
      </c>
      <c r="I5758">
        <f>IF(OR(financial_transactions35[[#This Row],[amount]]&lt;$L$16, financial_transactions35[[#This Row],[amount]]&gt;$L$17), 1, 0)</f>
        <v>1</v>
      </c>
    </row>
    <row r="5759" spans="1:9">
      <c r="A5759" t="s">
        <v>10478</v>
      </c>
      <c r="B5759" s="3">
        <v>45520</v>
      </c>
      <c r="C5759" t="s">
        <v>10479</v>
      </c>
      <c r="D5759">
        <v>1031.24</v>
      </c>
      <c r="E5759" t="s">
        <v>31</v>
      </c>
      <c r="F5759" t="s">
        <v>61</v>
      </c>
      <c r="G5759" t="s">
        <v>21</v>
      </c>
      <c r="H5759" t="s">
        <v>40</v>
      </c>
      <c r="I5759">
        <f>IF(OR(financial_transactions35[[#This Row],[amount]]&lt;$L$16, financial_transactions35[[#This Row],[amount]]&gt;$L$17), 1, 0)</f>
        <v>1</v>
      </c>
    </row>
    <row r="5760" spans="1:9">
      <c r="A5760" t="s">
        <v>10483</v>
      </c>
      <c r="B5760" s="3">
        <v>45520</v>
      </c>
      <c r="C5760" t="s">
        <v>1449</v>
      </c>
      <c r="D5760">
        <v>391.08</v>
      </c>
      <c r="E5760" t="s">
        <v>52</v>
      </c>
      <c r="F5760" t="s">
        <v>61</v>
      </c>
      <c r="G5760" t="s">
        <v>39</v>
      </c>
      <c r="H5760" t="s">
        <v>16080</v>
      </c>
      <c r="I5760">
        <f>IF(OR(financial_transactions35[[#This Row],[amount]]&lt;$L$16, financial_transactions35[[#This Row],[amount]]&gt;$L$17), 1, 0)</f>
        <v>1</v>
      </c>
    </row>
    <row r="5761" spans="1:9">
      <c r="A5761" t="s">
        <v>10484</v>
      </c>
      <c r="B5761" s="3">
        <v>45520</v>
      </c>
      <c r="C5761" t="s">
        <v>10485</v>
      </c>
      <c r="D5761">
        <v>690.16</v>
      </c>
      <c r="E5761" t="s">
        <v>64</v>
      </c>
      <c r="F5761" t="s">
        <v>20</v>
      </c>
      <c r="G5761" t="s">
        <v>21</v>
      </c>
      <c r="H5761" t="s">
        <v>49</v>
      </c>
      <c r="I5761">
        <f>IF(OR(financial_transactions35[[#This Row],[amount]]&lt;$L$16, financial_transactions35[[#This Row],[amount]]&gt;$L$17), 1, 0)</f>
        <v>1</v>
      </c>
    </row>
    <row r="5762" spans="1:9">
      <c r="A5762" t="s">
        <v>10486</v>
      </c>
      <c r="B5762" s="3">
        <v>45520</v>
      </c>
      <c r="C5762" t="s">
        <v>3560</v>
      </c>
      <c r="D5762">
        <v>590.49</v>
      </c>
      <c r="E5762" t="s">
        <v>70</v>
      </c>
      <c r="F5762" t="s">
        <v>26</v>
      </c>
      <c r="G5762" t="s">
        <v>21</v>
      </c>
      <c r="H5762" t="s">
        <v>57</v>
      </c>
      <c r="I5762">
        <f>IF(OR(financial_transactions35[[#This Row],[amount]]&lt;$L$16, financial_transactions35[[#This Row],[amount]]&gt;$L$17), 1, 0)</f>
        <v>1</v>
      </c>
    </row>
    <row r="5763" spans="1:9">
      <c r="A5763" t="s">
        <v>10487</v>
      </c>
      <c r="B5763" s="3">
        <v>45520</v>
      </c>
      <c r="C5763" t="s">
        <v>7906</v>
      </c>
      <c r="D5763">
        <v>1305.1400000000001</v>
      </c>
      <c r="E5763" t="s">
        <v>19</v>
      </c>
      <c r="F5763" t="s">
        <v>32</v>
      </c>
      <c r="G5763" t="s">
        <v>27</v>
      </c>
      <c r="H5763" t="s">
        <v>40</v>
      </c>
      <c r="I5763">
        <f>IF(OR(financial_transactions35[[#This Row],[amount]]&lt;$L$16, financial_transactions35[[#This Row],[amount]]&gt;$L$17), 1, 0)</f>
        <v>1</v>
      </c>
    </row>
    <row r="5764" spans="1:9">
      <c r="A5764" t="s">
        <v>10488</v>
      </c>
      <c r="B5764" s="3">
        <v>45521</v>
      </c>
      <c r="C5764" t="s">
        <v>3541</v>
      </c>
      <c r="D5764">
        <v>754.46</v>
      </c>
      <c r="E5764" t="s">
        <v>122</v>
      </c>
      <c r="F5764" t="s">
        <v>32</v>
      </c>
      <c r="G5764" t="s">
        <v>27</v>
      </c>
      <c r="H5764" t="s">
        <v>16080</v>
      </c>
      <c r="I5764">
        <f>IF(OR(financial_transactions35[[#This Row],[amount]]&lt;$L$16, financial_transactions35[[#This Row],[amount]]&gt;$L$17), 1, 0)</f>
        <v>1</v>
      </c>
    </row>
    <row r="5765" spans="1:9">
      <c r="A5765" t="s">
        <v>10489</v>
      </c>
      <c r="B5765" s="3">
        <v>45521</v>
      </c>
      <c r="C5765" t="s">
        <v>6823</v>
      </c>
      <c r="D5765">
        <v>1260.3800000000001</v>
      </c>
      <c r="E5765" t="s">
        <v>16079</v>
      </c>
      <c r="F5765" t="s">
        <v>20</v>
      </c>
      <c r="G5765" t="s">
        <v>27</v>
      </c>
      <c r="H5765" t="s">
        <v>87</v>
      </c>
      <c r="I5765">
        <f>IF(OR(financial_transactions35[[#This Row],[amount]]&lt;$L$16, financial_transactions35[[#This Row],[amount]]&gt;$L$17), 1, 0)</f>
        <v>1</v>
      </c>
    </row>
    <row r="5766" spans="1:9">
      <c r="A5766" t="s">
        <v>10490</v>
      </c>
      <c r="B5766" s="3">
        <v>45521</v>
      </c>
      <c r="C5766" t="s">
        <v>10491</v>
      </c>
      <c r="D5766">
        <v>1668.53</v>
      </c>
      <c r="E5766" t="s">
        <v>47</v>
      </c>
      <c r="F5766" t="s">
        <v>26</v>
      </c>
      <c r="G5766" t="s">
        <v>21</v>
      </c>
      <c r="H5766" t="s">
        <v>16080</v>
      </c>
      <c r="I5766">
        <f>IF(OR(financial_transactions35[[#This Row],[amount]]&lt;$L$16, financial_transactions35[[#This Row],[amount]]&gt;$L$17), 1, 0)</f>
        <v>1</v>
      </c>
    </row>
    <row r="5767" spans="1:9">
      <c r="A5767" t="s">
        <v>10492</v>
      </c>
      <c r="B5767" s="3">
        <v>45521</v>
      </c>
      <c r="C5767" t="s">
        <v>10493</v>
      </c>
      <c r="D5767">
        <v>1464.01</v>
      </c>
      <c r="E5767" t="s">
        <v>52</v>
      </c>
      <c r="F5767" t="s">
        <v>20</v>
      </c>
      <c r="G5767" t="s">
        <v>27</v>
      </c>
      <c r="H5767" t="s">
        <v>94</v>
      </c>
      <c r="I5767">
        <f>IF(OR(financial_transactions35[[#This Row],[amount]]&lt;$L$16, financial_transactions35[[#This Row],[amount]]&gt;$L$17), 1, 0)</f>
        <v>1</v>
      </c>
    </row>
    <row r="5768" spans="1:9">
      <c r="A5768" t="s">
        <v>10494</v>
      </c>
      <c r="B5768" s="3">
        <v>45521</v>
      </c>
      <c r="C5768" t="s">
        <v>10495</v>
      </c>
      <c r="D5768">
        <v>94.2</v>
      </c>
      <c r="E5768" t="s">
        <v>47</v>
      </c>
      <c r="F5768" t="s">
        <v>61</v>
      </c>
      <c r="G5768" t="s">
        <v>27</v>
      </c>
      <c r="H5768" t="s">
        <v>28</v>
      </c>
      <c r="I5768">
        <f>IF(OR(financial_transactions35[[#This Row],[amount]]&lt;$L$16, financial_transactions35[[#This Row],[amount]]&gt;$L$17), 1, 0)</f>
        <v>1</v>
      </c>
    </row>
    <row r="5769" spans="1:9">
      <c r="A5769" t="s">
        <v>10496</v>
      </c>
      <c r="B5769" s="3">
        <v>45521</v>
      </c>
      <c r="C5769" t="s">
        <v>6703</v>
      </c>
      <c r="D5769">
        <v>1667.34</v>
      </c>
      <c r="E5769" t="s">
        <v>47</v>
      </c>
      <c r="F5769" t="s">
        <v>20</v>
      </c>
      <c r="G5769" t="s">
        <v>39</v>
      </c>
      <c r="H5769" t="s">
        <v>75</v>
      </c>
      <c r="I5769">
        <f>IF(OR(financial_transactions35[[#This Row],[amount]]&lt;$L$16, financial_transactions35[[#This Row],[amount]]&gt;$L$17), 1, 0)</f>
        <v>1</v>
      </c>
    </row>
    <row r="5770" spans="1:9">
      <c r="A5770" t="s">
        <v>10497</v>
      </c>
      <c r="B5770" s="3">
        <v>45521</v>
      </c>
      <c r="C5770" t="s">
        <v>473</v>
      </c>
      <c r="D5770">
        <v>1131.6199999999999</v>
      </c>
      <c r="E5770" t="s">
        <v>67</v>
      </c>
      <c r="F5770" t="s">
        <v>61</v>
      </c>
      <c r="G5770" t="s">
        <v>39</v>
      </c>
      <c r="H5770" t="s">
        <v>36</v>
      </c>
      <c r="I5770">
        <f>IF(OR(financial_transactions35[[#This Row],[amount]]&lt;$L$16, financial_transactions35[[#This Row],[amount]]&gt;$L$17), 1, 0)</f>
        <v>1</v>
      </c>
    </row>
    <row r="5771" spans="1:9">
      <c r="A5771" t="s">
        <v>10498</v>
      </c>
      <c r="B5771" s="3">
        <v>45521</v>
      </c>
      <c r="C5771" t="s">
        <v>10499</v>
      </c>
      <c r="D5771">
        <v>1279.9000000000001</v>
      </c>
      <c r="E5771" t="s">
        <v>16110</v>
      </c>
      <c r="F5771" t="s">
        <v>32</v>
      </c>
      <c r="G5771" t="s">
        <v>48</v>
      </c>
      <c r="H5771" t="s">
        <v>75</v>
      </c>
      <c r="I5771">
        <f>IF(OR(financial_transactions35[[#This Row],[amount]]&lt;$L$16, financial_transactions35[[#This Row],[amount]]&gt;$L$17), 1, 0)</f>
        <v>1</v>
      </c>
    </row>
    <row r="5772" spans="1:9">
      <c r="A5772" t="s">
        <v>10500</v>
      </c>
      <c r="B5772" s="3">
        <v>45521</v>
      </c>
      <c r="C5772" t="s">
        <v>874</v>
      </c>
      <c r="D5772">
        <v>301.26</v>
      </c>
      <c r="E5772" t="s">
        <v>52</v>
      </c>
      <c r="F5772" t="s">
        <v>20</v>
      </c>
      <c r="G5772" t="s">
        <v>48</v>
      </c>
      <c r="H5772" t="s">
        <v>53</v>
      </c>
      <c r="I5772">
        <f>IF(OR(financial_transactions35[[#This Row],[amount]]&lt;$L$16, financial_transactions35[[#This Row],[amount]]&gt;$L$17), 1, 0)</f>
        <v>1</v>
      </c>
    </row>
    <row r="5773" spans="1:9">
      <c r="A5773" t="s">
        <v>10501</v>
      </c>
      <c r="B5773" s="3">
        <v>45521</v>
      </c>
      <c r="C5773" t="s">
        <v>6675</v>
      </c>
      <c r="D5773">
        <v>17355.09</v>
      </c>
      <c r="E5773" t="s">
        <v>31</v>
      </c>
      <c r="F5773" t="s">
        <v>26</v>
      </c>
      <c r="G5773" t="s">
        <v>48</v>
      </c>
      <c r="H5773" t="s">
        <v>109</v>
      </c>
      <c r="I5773">
        <f>IF(OR(financial_transactions35[[#This Row],[amount]]&lt;$L$16, financial_transactions35[[#This Row],[amount]]&gt;$L$17), 1, 0)</f>
        <v>1</v>
      </c>
    </row>
    <row r="5774" spans="1:9">
      <c r="A5774" t="s">
        <v>10502</v>
      </c>
      <c r="B5774" s="3">
        <v>45521</v>
      </c>
      <c r="C5774" t="s">
        <v>7080</v>
      </c>
      <c r="D5774">
        <v>1104.82</v>
      </c>
      <c r="E5774" t="s">
        <v>67</v>
      </c>
      <c r="F5774" t="s">
        <v>26</v>
      </c>
      <c r="G5774" t="s">
        <v>48</v>
      </c>
      <c r="H5774" t="s">
        <v>94</v>
      </c>
      <c r="I5774">
        <f>IF(OR(financial_transactions35[[#This Row],[amount]]&lt;$L$16, financial_transactions35[[#This Row],[amount]]&gt;$L$17), 1, 0)</f>
        <v>1</v>
      </c>
    </row>
    <row r="5775" spans="1:9">
      <c r="A5775" t="s">
        <v>10503</v>
      </c>
      <c r="B5775" s="3">
        <v>45521</v>
      </c>
      <c r="C5775" t="s">
        <v>3487</v>
      </c>
      <c r="D5775">
        <v>1398.93</v>
      </c>
      <c r="E5775" t="s">
        <v>25</v>
      </c>
      <c r="F5775" t="s">
        <v>26</v>
      </c>
      <c r="G5775" t="s">
        <v>27</v>
      </c>
      <c r="H5775" t="s">
        <v>109</v>
      </c>
      <c r="I5775">
        <f>IF(OR(financial_transactions35[[#This Row],[amount]]&lt;$L$16, financial_transactions35[[#This Row],[amount]]&gt;$L$17), 1, 0)</f>
        <v>1</v>
      </c>
    </row>
    <row r="5776" spans="1:9">
      <c r="A5776" t="s">
        <v>10504</v>
      </c>
      <c r="B5776" s="3">
        <v>45521</v>
      </c>
      <c r="C5776" t="s">
        <v>3529</v>
      </c>
      <c r="D5776">
        <v>421.71</v>
      </c>
      <c r="E5776" t="s">
        <v>16079</v>
      </c>
      <c r="F5776" t="s">
        <v>61</v>
      </c>
      <c r="G5776" t="s">
        <v>27</v>
      </c>
      <c r="H5776" t="s">
        <v>75</v>
      </c>
      <c r="I5776">
        <f>IF(OR(financial_transactions35[[#This Row],[amount]]&lt;$L$16, financial_transactions35[[#This Row],[amount]]&gt;$L$17), 1, 0)</f>
        <v>1</v>
      </c>
    </row>
    <row r="5777" spans="1:9">
      <c r="A5777" t="s">
        <v>10505</v>
      </c>
      <c r="B5777" s="3">
        <v>45521</v>
      </c>
      <c r="C5777" t="s">
        <v>10506</v>
      </c>
      <c r="D5777">
        <v>1130.76</v>
      </c>
      <c r="E5777" t="s">
        <v>31</v>
      </c>
      <c r="F5777" t="s">
        <v>61</v>
      </c>
      <c r="G5777" t="s">
        <v>39</v>
      </c>
      <c r="H5777" t="s">
        <v>28</v>
      </c>
      <c r="I5777">
        <f>IF(OR(financial_transactions35[[#This Row],[amount]]&lt;$L$16, financial_transactions35[[#This Row],[amount]]&gt;$L$17), 1, 0)</f>
        <v>1</v>
      </c>
    </row>
    <row r="5778" spans="1:9">
      <c r="A5778" t="s">
        <v>10507</v>
      </c>
      <c r="B5778" s="3">
        <v>45521</v>
      </c>
      <c r="C5778" t="s">
        <v>1139</v>
      </c>
      <c r="D5778">
        <v>1734.71</v>
      </c>
      <c r="E5778" t="s">
        <v>70</v>
      </c>
      <c r="F5778" t="s">
        <v>32</v>
      </c>
      <c r="G5778" t="s">
        <v>27</v>
      </c>
      <c r="H5778" t="s">
        <v>176</v>
      </c>
      <c r="I5778">
        <f>IF(OR(financial_transactions35[[#This Row],[amount]]&lt;$L$16, financial_transactions35[[#This Row],[amount]]&gt;$L$17), 1, 0)</f>
        <v>1</v>
      </c>
    </row>
    <row r="5779" spans="1:9">
      <c r="A5779" t="s">
        <v>10508</v>
      </c>
      <c r="B5779" s="3">
        <v>45521</v>
      </c>
      <c r="C5779" t="s">
        <v>10509</v>
      </c>
      <c r="D5779">
        <v>1554.29</v>
      </c>
      <c r="E5779" t="s">
        <v>16110</v>
      </c>
      <c r="F5779" t="s">
        <v>61</v>
      </c>
      <c r="G5779" t="s">
        <v>48</v>
      </c>
      <c r="H5779" t="s">
        <v>94</v>
      </c>
      <c r="I5779">
        <f>IF(OR(financial_transactions35[[#This Row],[amount]]&lt;$L$16, financial_transactions35[[#This Row],[amount]]&gt;$L$17), 1, 0)</f>
        <v>1</v>
      </c>
    </row>
    <row r="5780" spans="1:9">
      <c r="A5780" t="s">
        <v>10510</v>
      </c>
      <c r="B5780" s="3">
        <v>45521</v>
      </c>
      <c r="C5780" t="s">
        <v>10060</v>
      </c>
      <c r="D5780">
        <v>1842.27</v>
      </c>
      <c r="E5780" t="s">
        <v>16079</v>
      </c>
      <c r="F5780" t="s">
        <v>32</v>
      </c>
      <c r="G5780" t="s">
        <v>27</v>
      </c>
      <c r="H5780" t="s">
        <v>44</v>
      </c>
      <c r="I5780">
        <f>IF(OR(financial_transactions35[[#This Row],[amount]]&lt;$L$16, financial_transactions35[[#This Row],[amount]]&gt;$L$17), 1, 0)</f>
        <v>1</v>
      </c>
    </row>
    <row r="5781" spans="1:9">
      <c r="A5781" t="s">
        <v>10511</v>
      </c>
      <c r="B5781" s="3">
        <v>45521</v>
      </c>
      <c r="C5781" t="s">
        <v>822</v>
      </c>
      <c r="D5781">
        <v>1292.1199999999999</v>
      </c>
      <c r="E5781" t="s">
        <v>47</v>
      </c>
      <c r="F5781" t="s">
        <v>20</v>
      </c>
      <c r="G5781" t="s">
        <v>39</v>
      </c>
      <c r="H5781" t="s">
        <v>28</v>
      </c>
      <c r="I5781">
        <f>IF(OR(financial_transactions35[[#This Row],[amount]]&lt;$L$16, financial_transactions35[[#This Row],[amount]]&gt;$L$17), 1, 0)</f>
        <v>1</v>
      </c>
    </row>
    <row r="5782" spans="1:9">
      <c r="A5782" t="s">
        <v>10512</v>
      </c>
      <c r="B5782" s="3">
        <v>45521</v>
      </c>
      <c r="C5782" t="s">
        <v>10513</v>
      </c>
      <c r="D5782">
        <v>826.95</v>
      </c>
      <c r="E5782" t="s">
        <v>64</v>
      </c>
      <c r="F5782" t="s">
        <v>32</v>
      </c>
      <c r="G5782" t="s">
        <v>21</v>
      </c>
      <c r="H5782" t="s">
        <v>87</v>
      </c>
      <c r="I5782">
        <f>IF(OR(financial_transactions35[[#This Row],[amount]]&lt;$L$16, financial_transactions35[[#This Row],[amount]]&gt;$L$17), 1, 0)</f>
        <v>1</v>
      </c>
    </row>
    <row r="5783" spans="1:9">
      <c r="A5783" t="s">
        <v>10514</v>
      </c>
      <c r="B5783" s="3">
        <v>45521</v>
      </c>
      <c r="C5783" t="s">
        <v>10515</v>
      </c>
      <c r="D5783">
        <v>1112.18</v>
      </c>
      <c r="E5783" t="s">
        <v>47</v>
      </c>
      <c r="F5783" t="s">
        <v>26</v>
      </c>
      <c r="G5783" t="s">
        <v>39</v>
      </c>
      <c r="H5783" t="s">
        <v>36</v>
      </c>
      <c r="I5783">
        <f>IF(OR(financial_transactions35[[#This Row],[amount]]&lt;$L$16, financial_transactions35[[#This Row],[amount]]&gt;$L$17), 1, 0)</f>
        <v>1</v>
      </c>
    </row>
    <row r="5784" spans="1:9">
      <c r="A5784" t="s">
        <v>10516</v>
      </c>
      <c r="B5784" s="3">
        <v>45521</v>
      </c>
      <c r="C5784" t="s">
        <v>10517</v>
      </c>
      <c r="D5784">
        <v>1940.48</v>
      </c>
      <c r="E5784" t="s">
        <v>31</v>
      </c>
      <c r="F5784" t="s">
        <v>20</v>
      </c>
      <c r="G5784" t="s">
        <v>27</v>
      </c>
      <c r="H5784" t="s">
        <v>75</v>
      </c>
      <c r="I5784">
        <f>IF(OR(financial_transactions35[[#This Row],[amount]]&lt;$L$16, financial_transactions35[[#This Row],[amount]]&gt;$L$17), 1, 0)</f>
        <v>1</v>
      </c>
    </row>
    <row r="5785" spans="1:9">
      <c r="A5785" t="s">
        <v>10518</v>
      </c>
      <c r="B5785" s="3">
        <v>45521</v>
      </c>
      <c r="C5785" t="s">
        <v>9212</v>
      </c>
      <c r="D5785">
        <v>1724.21</v>
      </c>
      <c r="E5785" t="s">
        <v>25</v>
      </c>
      <c r="F5785" t="s">
        <v>61</v>
      </c>
      <c r="G5785" t="s">
        <v>21</v>
      </c>
      <c r="H5785" t="s">
        <v>87</v>
      </c>
      <c r="I5785">
        <f>IF(OR(financial_transactions35[[#This Row],[amount]]&lt;$L$16, financial_transactions35[[#This Row],[amount]]&gt;$L$17), 1, 0)</f>
        <v>1</v>
      </c>
    </row>
    <row r="5786" spans="1:9">
      <c r="A5786" t="s">
        <v>10519</v>
      </c>
      <c r="B5786" s="3">
        <v>45521</v>
      </c>
      <c r="C5786" t="s">
        <v>4857</v>
      </c>
      <c r="D5786">
        <v>1530.89</v>
      </c>
      <c r="E5786" t="s">
        <v>64</v>
      </c>
      <c r="F5786" t="s">
        <v>32</v>
      </c>
      <c r="G5786" t="s">
        <v>39</v>
      </c>
      <c r="H5786" t="s">
        <v>94</v>
      </c>
      <c r="I5786">
        <f>IF(OR(financial_transactions35[[#This Row],[amount]]&lt;$L$16, financial_transactions35[[#This Row],[amount]]&gt;$L$17), 1, 0)</f>
        <v>1</v>
      </c>
    </row>
    <row r="5787" spans="1:9">
      <c r="A5787" t="s">
        <v>10520</v>
      </c>
      <c r="B5787" s="3">
        <v>45521</v>
      </c>
      <c r="C5787" t="s">
        <v>10521</v>
      </c>
      <c r="D5787">
        <v>879.13</v>
      </c>
      <c r="E5787" t="s">
        <v>16079</v>
      </c>
      <c r="F5787" t="s">
        <v>26</v>
      </c>
      <c r="G5787" t="s">
        <v>48</v>
      </c>
      <c r="H5787" t="s">
        <v>109</v>
      </c>
      <c r="I5787">
        <f>IF(OR(financial_transactions35[[#This Row],[amount]]&lt;$L$16, financial_transactions35[[#This Row],[amount]]&gt;$L$17), 1, 0)</f>
        <v>1</v>
      </c>
    </row>
    <row r="5788" spans="1:9">
      <c r="A5788" t="s">
        <v>10522</v>
      </c>
      <c r="B5788" s="3">
        <v>45521</v>
      </c>
      <c r="C5788" t="s">
        <v>10523</v>
      </c>
      <c r="D5788">
        <v>897.99</v>
      </c>
      <c r="E5788" t="s">
        <v>67</v>
      </c>
      <c r="F5788" t="s">
        <v>61</v>
      </c>
      <c r="G5788" t="s">
        <v>48</v>
      </c>
      <c r="H5788" t="s">
        <v>109</v>
      </c>
      <c r="I5788">
        <f>IF(OR(financial_transactions35[[#This Row],[amount]]&lt;$L$16, financial_transactions35[[#This Row],[amount]]&gt;$L$17), 1, 0)</f>
        <v>1</v>
      </c>
    </row>
    <row r="5789" spans="1:9">
      <c r="A5789" t="s">
        <v>10524</v>
      </c>
      <c r="B5789" s="3">
        <v>45522</v>
      </c>
      <c r="C5789" t="s">
        <v>10525</v>
      </c>
      <c r="D5789">
        <v>921.28</v>
      </c>
      <c r="E5789" t="s">
        <v>25</v>
      </c>
      <c r="F5789" t="s">
        <v>32</v>
      </c>
      <c r="G5789" t="s">
        <v>48</v>
      </c>
      <c r="H5789" t="s">
        <v>22</v>
      </c>
      <c r="I5789">
        <f>IF(OR(financial_transactions35[[#This Row],[amount]]&lt;$L$16, financial_transactions35[[#This Row],[amount]]&gt;$L$17), 1, 0)</f>
        <v>1</v>
      </c>
    </row>
    <row r="5790" spans="1:9">
      <c r="A5790" t="s">
        <v>10526</v>
      </c>
      <c r="B5790" s="3">
        <v>45522</v>
      </c>
      <c r="C5790" t="s">
        <v>10527</v>
      </c>
      <c r="D5790">
        <v>141.91999999999999</v>
      </c>
      <c r="E5790" t="s">
        <v>64</v>
      </c>
      <c r="F5790" t="s">
        <v>26</v>
      </c>
      <c r="G5790" t="s">
        <v>27</v>
      </c>
      <c r="H5790" t="s">
        <v>53</v>
      </c>
      <c r="I5790">
        <f>IF(OR(financial_transactions35[[#This Row],[amount]]&lt;$L$16, financial_transactions35[[#This Row],[amount]]&gt;$L$17), 1, 0)</f>
        <v>1</v>
      </c>
    </row>
    <row r="5791" spans="1:9">
      <c r="A5791" t="s">
        <v>10528</v>
      </c>
      <c r="B5791" s="3">
        <v>45522</v>
      </c>
      <c r="C5791" t="s">
        <v>3026</v>
      </c>
      <c r="D5791">
        <v>907.47</v>
      </c>
      <c r="E5791" t="s">
        <v>19</v>
      </c>
      <c r="F5791" t="s">
        <v>32</v>
      </c>
      <c r="G5791" t="s">
        <v>48</v>
      </c>
      <c r="H5791" t="s">
        <v>36</v>
      </c>
      <c r="I5791">
        <f>IF(OR(financial_transactions35[[#This Row],[amount]]&lt;$L$16, financial_transactions35[[#This Row],[amount]]&gt;$L$17), 1, 0)</f>
        <v>1</v>
      </c>
    </row>
    <row r="5792" spans="1:9">
      <c r="A5792" t="s">
        <v>10529</v>
      </c>
      <c r="B5792" s="3">
        <v>45522</v>
      </c>
      <c r="C5792" t="s">
        <v>5820</v>
      </c>
      <c r="D5792">
        <v>179.43</v>
      </c>
      <c r="E5792" t="s">
        <v>47</v>
      </c>
      <c r="F5792" t="s">
        <v>20</v>
      </c>
      <c r="G5792" t="s">
        <v>48</v>
      </c>
      <c r="H5792" t="s">
        <v>57</v>
      </c>
      <c r="I5792">
        <f>IF(OR(financial_transactions35[[#This Row],[amount]]&lt;$L$16, financial_transactions35[[#This Row],[amount]]&gt;$L$17), 1, 0)</f>
        <v>1</v>
      </c>
    </row>
    <row r="5793" spans="1:9">
      <c r="A5793" t="s">
        <v>10530</v>
      </c>
      <c r="B5793" s="3">
        <v>45522</v>
      </c>
      <c r="C5793" t="s">
        <v>10531</v>
      </c>
      <c r="D5793">
        <v>1632.53</v>
      </c>
      <c r="E5793" t="s">
        <v>70</v>
      </c>
      <c r="F5793" t="s">
        <v>32</v>
      </c>
      <c r="G5793" t="s">
        <v>21</v>
      </c>
      <c r="H5793" t="s">
        <v>49</v>
      </c>
      <c r="I5793">
        <f>IF(OR(financial_transactions35[[#This Row],[amount]]&lt;$L$16, financial_transactions35[[#This Row],[amount]]&gt;$L$17), 1, 0)</f>
        <v>1</v>
      </c>
    </row>
    <row r="5794" spans="1:9">
      <c r="A5794" t="s">
        <v>10532</v>
      </c>
      <c r="B5794" s="3">
        <v>45522</v>
      </c>
      <c r="C5794" t="s">
        <v>7880</v>
      </c>
      <c r="D5794">
        <v>1158.1300000000001</v>
      </c>
      <c r="E5794" t="s">
        <v>16079</v>
      </c>
      <c r="F5794" t="s">
        <v>61</v>
      </c>
      <c r="G5794" t="s">
        <v>21</v>
      </c>
      <c r="H5794" t="s">
        <v>53</v>
      </c>
      <c r="I5794">
        <f>IF(OR(financial_transactions35[[#This Row],[amount]]&lt;$L$16, financial_transactions35[[#This Row],[amount]]&gt;$L$17), 1, 0)</f>
        <v>1</v>
      </c>
    </row>
    <row r="5795" spans="1:9">
      <c r="A5795" t="s">
        <v>10533</v>
      </c>
      <c r="B5795" s="3">
        <v>45522</v>
      </c>
      <c r="C5795" t="s">
        <v>1528</v>
      </c>
      <c r="D5795">
        <v>691.09</v>
      </c>
      <c r="E5795" t="s">
        <v>47</v>
      </c>
      <c r="F5795" t="s">
        <v>61</v>
      </c>
      <c r="G5795" t="s">
        <v>48</v>
      </c>
      <c r="H5795" t="s">
        <v>16080</v>
      </c>
      <c r="I5795">
        <f>IF(OR(financial_transactions35[[#This Row],[amount]]&lt;$L$16, financial_transactions35[[#This Row],[amount]]&gt;$L$17), 1, 0)</f>
        <v>1</v>
      </c>
    </row>
    <row r="5796" spans="1:9">
      <c r="A5796" t="s">
        <v>10535</v>
      </c>
      <c r="B5796" s="3">
        <v>45522</v>
      </c>
      <c r="C5796" t="s">
        <v>10536</v>
      </c>
      <c r="D5796">
        <v>608.79</v>
      </c>
      <c r="E5796" t="s">
        <v>122</v>
      </c>
      <c r="F5796" t="s">
        <v>61</v>
      </c>
      <c r="G5796" t="s">
        <v>39</v>
      </c>
      <c r="H5796" t="s">
        <v>16080</v>
      </c>
      <c r="I5796">
        <f>IF(OR(financial_transactions35[[#This Row],[amount]]&lt;$L$16, financial_transactions35[[#This Row],[amount]]&gt;$L$17), 1, 0)</f>
        <v>1</v>
      </c>
    </row>
    <row r="5797" spans="1:9">
      <c r="A5797" t="s">
        <v>10537</v>
      </c>
      <c r="B5797" s="3">
        <v>45522</v>
      </c>
      <c r="C5797" t="s">
        <v>10538</v>
      </c>
      <c r="D5797">
        <v>1350.78</v>
      </c>
      <c r="E5797" t="s">
        <v>67</v>
      </c>
      <c r="F5797" t="s">
        <v>61</v>
      </c>
      <c r="G5797" t="s">
        <v>48</v>
      </c>
      <c r="H5797" t="s">
        <v>109</v>
      </c>
      <c r="I5797">
        <f>IF(OR(financial_transactions35[[#This Row],[amount]]&lt;$L$16, financial_transactions35[[#This Row],[amount]]&gt;$L$17), 1, 0)</f>
        <v>1</v>
      </c>
    </row>
    <row r="5798" spans="1:9">
      <c r="A5798" t="s">
        <v>10539</v>
      </c>
      <c r="B5798" s="3">
        <v>45522</v>
      </c>
      <c r="C5798" t="s">
        <v>4309</v>
      </c>
      <c r="D5798">
        <v>1189.49</v>
      </c>
      <c r="E5798" t="s">
        <v>52</v>
      </c>
      <c r="F5798" t="s">
        <v>61</v>
      </c>
      <c r="G5798" t="s">
        <v>21</v>
      </c>
      <c r="H5798" t="s">
        <v>49</v>
      </c>
      <c r="I5798">
        <f>IF(OR(financial_transactions35[[#This Row],[amount]]&lt;$L$16, financial_transactions35[[#This Row],[amount]]&gt;$L$17), 1, 0)</f>
        <v>1</v>
      </c>
    </row>
    <row r="5799" spans="1:9">
      <c r="A5799" t="s">
        <v>10540</v>
      </c>
      <c r="B5799" s="3">
        <v>45522</v>
      </c>
      <c r="C5799" t="s">
        <v>10541</v>
      </c>
      <c r="D5799">
        <v>1558.54</v>
      </c>
      <c r="E5799" t="s">
        <v>16079</v>
      </c>
      <c r="F5799" t="s">
        <v>20</v>
      </c>
      <c r="G5799" t="s">
        <v>27</v>
      </c>
      <c r="H5799" t="s">
        <v>16080</v>
      </c>
      <c r="I5799">
        <f>IF(OR(financial_transactions35[[#This Row],[amount]]&lt;$L$16, financial_transactions35[[#This Row],[amount]]&gt;$L$17), 1, 0)</f>
        <v>1</v>
      </c>
    </row>
    <row r="5800" spans="1:9">
      <c r="A5800" t="s">
        <v>10542</v>
      </c>
      <c r="B5800" s="3">
        <v>45522</v>
      </c>
      <c r="C5800" t="s">
        <v>10543</v>
      </c>
      <c r="D5800">
        <v>254.8</v>
      </c>
      <c r="E5800" t="s">
        <v>19</v>
      </c>
      <c r="F5800" t="s">
        <v>26</v>
      </c>
      <c r="G5800" t="s">
        <v>27</v>
      </c>
      <c r="H5800" t="s">
        <v>36</v>
      </c>
      <c r="I5800">
        <f>IF(OR(financial_transactions35[[#This Row],[amount]]&lt;$L$16, financial_transactions35[[#This Row],[amount]]&gt;$L$17), 1, 0)</f>
        <v>1</v>
      </c>
    </row>
    <row r="5801" spans="1:9">
      <c r="A5801" t="s">
        <v>10544</v>
      </c>
      <c r="B5801" s="3">
        <v>45522</v>
      </c>
      <c r="C5801" t="s">
        <v>10545</v>
      </c>
      <c r="D5801">
        <v>1098.05</v>
      </c>
      <c r="E5801" t="s">
        <v>25</v>
      </c>
      <c r="F5801" t="s">
        <v>26</v>
      </c>
      <c r="G5801" t="s">
        <v>39</v>
      </c>
      <c r="H5801" t="s">
        <v>16080</v>
      </c>
      <c r="I5801">
        <f>IF(OR(financial_transactions35[[#This Row],[amount]]&lt;$L$16, financial_transactions35[[#This Row],[amount]]&gt;$L$17), 1, 0)</f>
        <v>1</v>
      </c>
    </row>
    <row r="5802" spans="1:9">
      <c r="A5802" t="s">
        <v>10546</v>
      </c>
      <c r="B5802" s="3">
        <v>45522</v>
      </c>
      <c r="C5802" t="s">
        <v>10547</v>
      </c>
      <c r="D5802">
        <v>139.84</v>
      </c>
      <c r="E5802" t="s">
        <v>25</v>
      </c>
      <c r="F5802" t="s">
        <v>32</v>
      </c>
      <c r="G5802" t="s">
        <v>21</v>
      </c>
      <c r="H5802" t="s">
        <v>16080</v>
      </c>
      <c r="I5802">
        <f>IF(OR(financial_transactions35[[#This Row],[amount]]&lt;$L$16, financial_transactions35[[#This Row],[amount]]&gt;$L$17), 1, 0)</f>
        <v>1</v>
      </c>
    </row>
    <row r="5803" spans="1:9">
      <c r="A5803" t="s">
        <v>10548</v>
      </c>
      <c r="B5803" s="3">
        <v>45522</v>
      </c>
      <c r="C5803" t="s">
        <v>10549</v>
      </c>
      <c r="D5803">
        <v>1969.71</v>
      </c>
      <c r="E5803" t="s">
        <v>122</v>
      </c>
      <c r="F5803" t="s">
        <v>20</v>
      </c>
      <c r="G5803" t="s">
        <v>48</v>
      </c>
      <c r="H5803" t="s">
        <v>75</v>
      </c>
      <c r="I5803">
        <f>IF(OR(financial_transactions35[[#This Row],[amount]]&lt;$L$16, financial_transactions35[[#This Row],[amount]]&gt;$L$17), 1, 0)</f>
        <v>1</v>
      </c>
    </row>
    <row r="5804" spans="1:9">
      <c r="A5804" t="s">
        <v>10550</v>
      </c>
      <c r="B5804" s="3">
        <v>45522</v>
      </c>
      <c r="C5804" t="s">
        <v>7372</v>
      </c>
      <c r="D5804">
        <v>952.13</v>
      </c>
      <c r="E5804" t="s">
        <v>47</v>
      </c>
      <c r="F5804" t="s">
        <v>26</v>
      </c>
      <c r="G5804" t="s">
        <v>21</v>
      </c>
      <c r="H5804" t="s">
        <v>123</v>
      </c>
      <c r="I5804">
        <f>IF(OR(financial_transactions35[[#This Row],[amount]]&lt;$L$16, financial_transactions35[[#This Row],[amount]]&gt;$L$17), 1, 0)</f>
        <v>1</v>
      </c>
    </row>
    <row r="5805" spans="1:9">
      <c r="A5805" t="s">
        <v>10551</v>
      </c>
      <c r="B5805" s="3">
        <v>45522</v>
      </c>
      <c r="C5805" t="s">
        <v>10552</v>
      </c>
      <c r="D5805">
        <v>1968.64</v>
      </c>
      <c r="E5805" t="s">
        <v>64</v>
      </c>
      <c r="F5805" t="s">
        <v>26</v>
      </c>
      <c r="G5805" t="s">
        <v>39</v>
      </c>
      <c r="H5805" t="s">
        <v>87</v>
      </c>
      <c r="I5805">
        <f>IF(OR(financial_transactions35[[#This Row],[amount]]&lt;$L$16, financial_transactions35[[#This Row],[amount]]&gt;$L$17), 1, 0)</f>
        <v>1</v>
      </c>
    </row>
    <row r="5806" spans="1:9">
      <c r="A5806" t="s">
        <v>10553</v>
      </c>
      <c r="B5806" s="3">
        <v>45522</v>
      </c>
      <c r="C5806" t="s">
        <v>10554</v>
      </c>
      <c r="D5806">
        <v>180.6</v>
      </c>
      <c r="E5806" t="s">
        <v>16110</v>
      </c>
      <c r="F5806" t="s">
        <v>26</v>
      </c>
      <c r="G5806" t="s">
        <v>27</v>
      </c>
      <c r="H5806" t="s">
        <v>109</v>
      </c>
      <c r="I5806">
        <f>IF(OR(financial_transactions35[[#This Row],[amount]]&lt;$L$16, financial_transactions35[[#This Row],[amount]]&gt;$L$17), 1, 0)</f>
        <v>1</v>
      </c>
    </row>
    <row r="5807" spans="1:9">
      <c r="A5807" t="s">
        <v>10555</v>
      </c>
      <c r="B5807" s="3">
        <v>45522</v>
      </c>
      <c r="C5807" t="s">
        <v>10556</v>
      </c>
      <c r="D5807">
        <v>14915.22</v>
      </c>
      <c r="E5807" t="s">
        <v>31</v>
      </c>
      <c r="F5807" t="s">
        <v>32</v>
      </c>
      <c r="G5807" t="s">
        <v>27</v>
      </c>
      <c r="H5807" t="s">
        <v>176</v>
      </c>
      <c r="I5807">
        <f>IF(OR(financial_transactions35[[#This Row],[amount]]&lt;$L$16, financial_transactions35[[#This Row],[amount]]&gt;$L$17), 1, 0)</f>
        <v>1</v>
      </c>
    </row>
    <row r="5808" spans="1:9">
      <c r="A5808" t="s">
        <v>10557</v>
      </c>
      <c r="B5808" s="3">
        <v>45522</v>
      </c>
      <c r="C5808" t="s">
        <v>6403</v>
      </c>
      <c r="D5808">
        <v>414.03</v>
      </c>
      <c r="E5808" t="s">
        <v>70</v>
      </c>
      <c r="F5808" t="s">
        <v>20</v>
      </c>
      <c r="G5808" t="s">
        <v>21</v>
      </c>
      <c r="H5808" t="s">
        <v>16080</v>
      </c>
      <c r="I5808">
        <f>IF(OR(financial_transactions35[[#This Row],[amount]]&lt;$L$16, financial_transactions35[[#This Row],[amount]]&gt;$L$17), 1, 0)</f>
        <v>1</v>
      </c>
    </row>
    <row r="5809" spans="1:9">
      <c r="A5809" t="s">
        <v>10558</v>
      </c>
      <c r="B5809" s="3">
        <v>45522</v>
      </c>
      <c r="C5809" t="s">
        <v>10559</v>
      </c>
      <c r="D5809">
        <v>1166.6600000000001</v>
      </c>
      <c r="E5809" t="s">
        <v>16110</v>
      </c>
      <c r="F5809" t="s">
        <v>32</v>
      </c>
      <c r="G5809" t="s">
        <v>21</v>
      </c>
      <c r="H5809" t="s">
        <v>123</v>
      </c>
      <c r="I5809">
        <f>IF(OR(financial_transactions35[[#This Row],[amount]]&lt;$L$16, financial_transactions35[[#This Row],[amount]]&gt;$L$17), 1, 0)</f>
        <v>1</v>
      </c>
    </row>
    <row r="5810" spans="1:9">
      <c r="A5810" t="s">
        <v>10560</v>
      </c>
      <c r="B5810" s="3">
        <v>45522</v>
      </c>
      <c r="C5810" t="s">
        <v>10561</v>
      </c>
      <c r="D5810">
        <v>444.86</v>
      </c>
      <c r="E5810" t="s">
        <v>31</v>
      </c>
      <c r="F5810" t="s">
        <v>26</v>
      </c>
      <c r="G5810" t="s">
        <v>39</v>
      </c>
      <c r="H5810" t="s">
        <v>22</v>
      </c>
      <c r="I5810">
        <f>IF(OR(financial_transactions35[[#This Row],[amount]]&lt;$L$16, financial_transactions35[[#This Row],[amount]]&gt;$L$17), 1, 0)</f>
        <v>1</v>
      </c>
    </row>
    <row r="5811" spans="1:9">
      <c r="A5811" t="s">
        <v>10562</v>
      </c>
      <c r="B5811" s="3">
        <v>45522</v>
      </c>
      <c r="C5811" t="s">
        <v>10563</v>
      </c>
      <c r="D5811">
        <v>1348.29</v>
      </c>
      <c r="E5811" t="s">
        <v>67</v>
      </c>
      <c r="F5811" t="s">
        <v>20</v>
      </c>
      <c r="G5811" t="s">
        <v>48</v>
      </c>
      <c r="H5811" t="s">
        <v>87</v>
      </c>
      <c r="I5811">
        <f>IF(OR(financial_transactions35[[#This Row],[amount]]&lt;$L$16, financial_transactions35[[#This Row],[amount]]&gt;$L$17), 1, 0)</f>
        <v>1</v>
      </c>
    </row>
    <row r="5812" spans="1:9">
      <c r="A5812" t="s">
        <v>10564</v>
      </c>
      <c r="B5812" s="3">
        <v>45522</v>
      </c>
      <c r="C5812" t="s">
        <v>2367</v>
      </c>
      <c r="D5812">
        <v>367.35</v>
      </c>
      <c r="E5812" t="s">
        <v>31</v>
      </c>
      <c r="F5812" t="s">
        <v>26</v>
      </c>
      <c r="G5812" t="s">
        <v>39</v>
      </c>
      <c r="H5812" t="s">
        <v>40</v>
      </c>
      <c r="I5812">
        <f>IF(OR(financial_transactions35[[#This Row],[amount]]&lt;$L$16, financial_transactions35[[#This Row],[amount]]&gt;$L$17), 1, 0)</f>
        <v>1</v>
      </c>
    </row>
    <row r="5813" spans="1:9">
      <c r="A5813" t="s">
        <v>10565</v>
      </c>
      <c r="B5813" s="3">
        <v>45522</v>
      </c>
      <c r="C5813" t="s">
        <v>1078</v>
      </c>
      <c r="D5813">
        <v>509.88</v>
      </c>
      <c r="E5813" t="s">
        <v>19</v>
      </c>
      <c r="F5813" t="s">
        <v>32</v>
      </c>
      <c r="G5813" t="s">
        <v>27</v>
      </c>
      <c r="H5813" t="s">
        <v>123</v>
      </c>
      <c r="I5813">
        <f>IF(OR(financial_transactions35[[#This Row],[amount]]&lt;$L$16, financial_transactions35[[#This Row],[amount]]&gt;$L$17), 1, 0)</f>
        <v>1</v>
      </c>
    </row>
    <row r="5814" spans="1:9">
      <c r="A5814" t="s">
        <v>10566</v>
      </c>
      <c r="B5814" s="3">
        <v>45522</v>
      </c>
      <c r="C5814" t="s">
        <v>10567</v>
      </c>
      <c r="D5814">
        <v>593</v>
      </c>
      <c r="E5814" t="s">
        <v>19</v>
      </c>
      <c r="F5814" t="s">
        <v>26</v>
      </c>
      <c r="G5814" t="s">
        <v>21</v>
      </c>
      <c r="H5814" t="s">
        <v>40</v>
      </c>
      <c r="I5814">
        <f>IF(OR(financial_transactions35[[#This Row],[amount]]&lt;$L$16, financial_transactions35[[#This Row],[amount]]&gt;$L$17), 1, 0)</f>
        <v>1</v>
      </c>
    </row>
    <row r="5815" spans="1:9">
      <c r="A5815" t="s">
        <v>10568</v>
      </c>
      <c r="B5815" s="3">
        <v>45522</v>
      </c>
      <c r="C5815" t="s">
        <v>6060</v>
      </c>
      <c r="D5815">
        <v>89.62</v>
      </c>
      <c r="E5815" t="s">
        <v>52</v>
      </c>
      <c r="F5815" t="s">
        <v>26</v>
      </c>
      <c r="G5815" t="s">
        <v>39</v>
      </c>
      <c r="H5815" t="s">
        <v>16080</v>
      </c>
      <c r="I5815">
        <f>IF(OR(financial_transactions35[[#This Row],[amount]]&lt;$L$16, financial_transactions35[[#This Row],[amount]]&gt;$L$17), 1, 0)</f>
        <v>1</v>
      </c>
    </row>
    <row r="5816" spans="1:9">
      <c r="A5816" t="s">
        <v>10569</v>
      </c>
      <c r="B5816" s="3">
        <v>45523</v>
      </c>
      <c r="C5816" t="s">
        <v>10570</v>
      </c>
      <c r="D5816">
        <v>14757.25</v>
      </c>
      <c r="E5816" t="s">
        <v>16079</v>
      </c>
      <c r="F5816" t="s">
        <v>20</v>
      </c>
      <c r="G5816" t="s">
        <v>48</v>
      </c>
      <c r="H5816" t="s">
        <v>176</v>
      </c>
      <c r="I5816">
        <f>IF(OR(financial_transactions35[[#This Row],[amount]]&lt;$L$16, financial_transactions35[[#This Row],[amount]]&gt;$L$17), 1, 0)</f>
        <v>1</v>
      </c>
    </row>
    <row r="5817" spans="1:9">
      <c r="A5817" t="s">
        <v>10571</v>
      </c>
      <c r="B5817" s="3">
        <v>45523</v>
      </c>
      <c r="C5817" t="s">
        <v>9893</v>
      </c>
      <c r="D5817">
        <v>1128.81</v>
      </c>
      <c r="E5817" t="s">
        <v>47</v>
      </c>
      <c r="F5817" t="s">
        <v>61</v>
      </c>
      <c r="G5817" t="s">
        <v>27</v>
      </c>
      <c r="H5817" t="s">
        <v>176</v>
      </c>
      <c r="I5817">
        <f>IF(OR(financial_transactions35[[#This Row],[amount]]&lt;$L$16, financial_transactions35[[#This Row],[amount]]&gt;$L$17), 1, 0)</f>
        <v>1</v>
      </c>
    </row>
    <row r="5818" spans="1:9">
      <c r="A5818" t="s">
        <v>10573</v>
      </c>
      <c r="B5818" s="3">
        <v>45523</v>
      </c>
      <c r="C5818" t="s">
        <v>10400</v>
      </c>
      <c r="D5818">
        <v>332.78</v>
      </c>
      <c r="E5818" t="s">
        <v>19</v>
      </c>
      <c r="F5818" t="s">
        <v>61</v>
      </c>
      <c r="G5818" t="s">
        <v>27</v>
      </c>
      <c r="H5818" t="s">
        <v>123</v>
      </c>
      <c r="I5818">
        <f>IF(OR(financial_transactions35[[#This Row],[amount]]&lt;$L$16, financial_transactions35[[#This Row],[amount]]&gt;$L$17), 1, 0)</f>
        <v>1</v>
      </c>
    </row>
    <row r="5819" spans="1:9">
      <c r="A5819" t="s">
        <v>10574</v>
      </c>
      <c r="B5819" s="3">
        <v>45523</v>
      </c>
      <c r="C5819" t="s">
        <v>8900</v>
      </c>
      <c r="D5819">
        <v>877.31</v>
      </c>
      <c r="E5819" t="s">
        <v>25</v>
      </c>
      <c r="F5819" t="s">
        <v>26</v>
      </c>
      <c r="G5819" t="s">
        <v>21</v>
      </c>
      <c r="H5819" t="s">
        <v>28</v>
      </c>
      <c r="I5819">
        <f>IF(OR(financial_transactions35[[#This Row],[amount]]&lt;$L$16, financial_transactions35[[#This Row],[amount]]&gt;$L$17), 1, 0)</f>
        <v>1</v>
      </c>
    </row>
    <row r="5820" spans="1:9">
      <c r="A5820" t="s">
        <v>10575</v>
      </c>
      <c r="B5820" s="3">
        <v>45523</v>
      </c>
      <c r="C5820" t="s">
        <v>1853</v>
      </c>
      <c r="D5820">
        <v>1589.5</v>
      </c>
      <c r="E5820" t="s">
        <v>67</v>
      </c>
      <c r="F5820" t="s">
        <v>61</v>
      </c>
      <c r="G5820" t="s">
        <v>39</v>
      </c>
      <c r="H5820" t="s">
        <v>75</v>
      </c>
      <c r="I5820">
        <f>IF(OR(financial_transactions35[[#This Row],[amount]]&lt;$L$16, financial_transactions35[[#This Row],[amount]]&gt;$L$17), 1, 0)</f>
        <v>1</v>
      </c>
    </row>
    <row r="5821" spans="1:9">
      <c r="A5821" t="s">
        <v>10576</v>
      </c>
      <c r="B5821" s="3">
        <v>45523</v>
      </c>
      <c r="C5821" t="s">
        <v>10577</v>
      </c>
      <c r="D5821">
        <v>719.69</v>
      </c>
      <c r="E5821" t="s">
        <v>47</v>
      </c>
      <c r="F5821" t="s">
        <v>32</v>
      </c>
      <c r="G5821" t="s">
        <v>21</v>
      </c>
      <c r="H5821" t="s">
        <v>87</v>
      </c>
      <c r="I5821">
        <f>IF(OR(financial_transactions35[[#This Row],[amount]]&lt;$L$16, financial_transactions35[[#This Row],[amount]]&gt;$L$17), 1, 0)</f>
        <v>1</v>
      </c>
    </row>
    <row r="5822" spans="1:9">
      <c r="A5822" t="s">
        <v>10578</v>
      </c>
      <c r="B5822" s="3">
        <v>45523</v>
      </c>
      <c r="C5822" t="s">
        <v>4347</v>
      </c>
      <c r="D5822">
        <v>676.12</v>
      </c>
      <c r="E5822" t="s">
        <v>122</v>
      </c>
      <c r="F5822" t="s">
        <v>61</v>
      </c>
      <c r="G5822" t="s">
        <v>48</v>
      </c>
      <c r="H5822" t="s">
        <v>36</v>
      </c>
      <c r="I5822">
        <f>IF(OR(financial_transactions35[[#This Row],[amount]]&lt;$L$16, financial_transactions35[[#This Row],[amount]]&gt;$L$17), 1, 0)</f>
        <v>1</v>
      </c>
    </row>
    <row r="5823" spans="1:9">
      <c r="A5823" t="s">
        <v>10579</v>
      </c>
      <c r="B5823" s="3">
        <v>45523</v>
      </c>
      <c r="C5823" t="s">
        <v>10580</v>
      </c>
      <c r="D5823">
        <v>1863.59</v>
      </c>
      <c r="E5823" t="s">
        <v>47</v>
      </c>
      <c r="F5823" t="s">
        <v>26</v>
      </c>
      <c r="G5823" t="s">
        <v>48</v>
      </c>
      <c r="H5823" t="s">
        <v>109</v>
      </c>
      <c r="I5823">
        <f>IF(OR(financial_transactions35[[#This Row],[amount]]&lt;$L$16, financial_transactions35[[#This Row],[amount]]&gt;$L$17), 1, 0)</f>
        <v>1</v>
      </c>
    </row>
    <row r="5824" spans="1:9">
      <c r="A5824" t="s">
        <v>10581</v>
      </c>
      <c r="B5824" s="3">
        <v>45523</v>
      </c>
      <c r="C5824" t="s">
        <v>10582</v>
      </c>
      <c r="D5824">
        <v>1932.22</v>
      </c>
      <c r="E5824" t="s">
        <v>47</v>
      </c>
      <c r="F5824" t="s">
        <v>32</v>
      </c>
      <c r="G5824" t="s">
        <v>21</v>
      </c>
      <c r="H5824" t="s">
        <v>57</v>
      </c>
      <c r="I5824">
        <f>IF(OR(financial_transactions35[[#This Row],[amount]]&lt;$L$16, financial_transactions35[[#This Row],[amount]]&gt;$L$17), 1, 0)</f>
        <v>1</v>
      </c>
    </row>
    <row r="5825" spans="1:9">
      <c r="A5825" t="s">
        <v>10583</v>
      </c>
      <c r="B5825" s="3">
        <v>45523</v>
      </c>
      <c r="C5825" t="s">
        <v>2570</v>
      </c>
      <c r="D5825">
        <v>801.89</v>
      </c>
      <c r="E5825" t="s">
        <v>67</v>
      </c>
      <c r="F5825" t="s">
        <v>26</v>
      </c>
      <c r="G5825" t="s">
        <v>27</v>
      </c>
      <c r="H5825" t="s">
        <v>40</v>
      </c>
      <c r="I5825">
        <f>IF(OR(financial_transactions35[[#This Row],[amount]]&lt;$L$16, financial_transactions35[[#This Row],[amount]]&gt;$L$17), 1, 0)</f>
        <v>1</v>
      </c>
    </row>
    <row r="5826" spans="1:9">
      <c r="A5826" t="s">
        <v>10584</v>
      </c>
      <c r="B5826" s="3">
        <v>45523</v>
      </c>
      <c r="C5826" t="s">
        <v>302</v>
      </c>
      <c r="D5826">
        <v>877.45</v>
      </c>
      <c r="E5826" t="s">
        <v>70</v>
      </c>
      <c r="F5826" t="s">
        <v>26</v>
      </c>
      <c r="G5826" t="s">
        <v>21</v>
      </c>
      <c r="H5826" t="s">
        <v>123</v>
      </c>
      <c r="I5826">
        <f>IF(OR(financial_transactions35[[#This Row],[amount]]&lt;$L$16, financial_transactions35[[#This Row],[amount]]&gt;$L$17), 1, 0)</f>
        <v>1</v>
      </c>
    </row>
    <row r="5827" spans="1:9">
      <c r="A5827" t="s">
        <v>10585</v>
      </c>
      <c r="B5827" s="3">
        <v>45523</v>
      </c>
      <c r="C5827" t="s">
        <v>10586</v>
      </c>
      <c r="D5827">
        <v>1045.94</v>
      </c>
      <c r="E5827" t="s">
        <v>47</v>
      </c>
      <c r="F5827" t="s">
        <v>20</v>
      </c>
      <c r="G5827" t="s">
        <v>21</v>
      </c>
      <c r="H5827" t="s">
        <v>40</v>
      </c>
      <c r="I5827">
        <f>IF(OR(financial_transactions35[[#This Row],[amount]]&lt;$L$16, financial_transactions35[[#This Row],[amount]]&gt;$L$17), 1, 0)</f>
        <v>1</v>
      </c>
    </row>
    <row r="5828" spans="1:9">
      <c r="A5828" t="s">
        <v>10587</v>
      </c>
      <c r="B5828" s="3">
        <v>45523</v>
      </c>
      <c r="C5828" t="s">
        <v>10588</v>
      </c>
      <c r="D5828">
        <v>194.24</v>
      </c>
      <c r="E5828" t="s">
        <v>70</v>
      </c>
      <c r="F5828" t="s">
        <v>32</v>
      </c>
      <c r="G5828" t="s">
        <v>27</v>
      </c>
      <c r="H5828" t="s">
        <v>44</v>
      </c>
      <c r="I5828">
        <f>IF(OR(financial_transactions35[[#This Row],[amount]]&lt;$L$16, financial_transactions35[[#This Row],[amount]]&gt;$L$17), 1, 0)</f>
        <v>1</v>
      </c>
    </row>
    <row r="5829" spans="1:9">
      <c r="A5829" t="s">
        <v>10589</v>
      </c>
      <c r="B5829" s="3">
        <v>45523</v>
      </c>
      <c r="C5829" t="s">
        <v>3931</v>
      </c>
      <c r="D5829">
        <v>694.81</v>
      </c>
      <c r="E5829" t="s">
        <v>31</v>
      </c>
      <c r="F5829" t="s">
        <v>20</v>
      </c>
      <c r="G5829" t="s">
        <v>21</v>
      </c>
      <c r="H5829" t="s">
        <v>123</v>
      </c>
      <c r="I5829">
        <f>IF(OR(financial_transactions35[[#This Row],[amount]]&lt;$L$16, financial_transactions35[[#This Row],[amount]]&gt;$L$17), 1, 0)</f>
        <v>1</v>
      </c>
    </row>
    <row r="5830" spans="1:9">
      <c r="A5830" t="s">
        <v>10590</v>
      </c>
      <c r="B5830" s="3">
        <v>45523</v>
      </c>
      <c r="C5830" t="s">
        <v>9607</v>
      </c>
      <c r="D5830">
        <v>1611</v>
      </c>
      <c r="E5830" t="s">
        <v>25</v>
      </c>
      <c r="F5830" t="s">
        <v>26</v>
      </c>
      <c r="G5830" t="s">
        <v>27</v>
      </c>
      <c r="H5830" t="s">
        <v>176</v>
      </c>
      <c r="I5830">
        <f>IF(OR(financial_transactions35[[#This Row],[amount]]&lt;$L$16, financial_transactions35[[#This Row],[amount]]&gt;$L$17), 1, 0)</f>
        <v>1</v>
      </c>
    </row>
    <row r="5831" spans="1:9">
      <c r="A5831" t="s">
        <v>10591</v>
      </c>
      <c r="B5831" s="3">
        <v>45523</v>
      </c>
      <c r="C5831" t="s">
        <v>10592</v>
      </c>
      <c r="D5831">
        <v>946.43</v>
      </c>
      <c r="E5831" t="s">
        <v>25</v>
      </c>
      <c r="F5831" t="s">
        <v>26</v>
      </c>
      <c r="G5831" t="s">
        <v>21</v>
      </c>
      <c r="H5831" t="s">
        <v>44</v>
      </c>
      <c r="I5831">
        <f>IF(OR(financial_transactions35[[#This Row],[amount]]&lt;$L$16, financial_transactions35[[#This Row],[amount]]&gt;$L$17), 1, 0)</f>
        <v>1</v>
      </c>
    </row>
    <row r="5832" spans="1:9">
      <c r="A5832" t="s">
        <v>10593</v>
      </c>
      <c r="B5832" s="3">
        <v>45523</v>
      </c>
      <c r="C5832" t="s">
        <v>10594</v>
      </c>
      <c r="D5832">
        <v>7093.13</v>
      </c>
      <c r="E5832" t="s">
        <v>31</v>
      </c>
      <c r="F5832" t="s">
        <v>32</v>
      </c>
      <c r="G5832" t="s">
        <v>48</v>
      </c>
      <c r="H5832" t="s">
        <v>28</v>
      </c>
      <c r="I5832">
        <f>IF(OR(financial_transactions35[[#This Row],[amount]]&lt;$L$16, financial_transactions35[[#This Row],[amount]]&gt;$L$17), 1, 0)</f>
        <v>1</v>
      </c>
    </row>
    <row r="5833" spans="1:9">
      <c r="A5833" t="s">
        <v>10595</v>
      </c>
      <c r="B5833" s="3">
        <v>45523</v>
      </c>
      <c r="C5833" t="s">
        <v>9800</v>
      </c>
      <c r="D5833">
        <v>437.55</v>
      </c>
      <c r="E5833" t="s">
        <v>52</v>
      </c>
      <c r="F5833" t="s">
        <v>32</v>
      </c>
      <c r="G5833" t="s">
        <v>48</v>
      </c>
      <c r="H5833" t="s">
        <v>109</v>
      </c>
      <c r="I5833">
        <f>IF(OR(financial_transactions35[[#This Row],[amount]]&lt;$L$16, financial_transactions35[[#This Row],[amount]]&gt;$L$17), 1, 0)</f>
        <v>1</v>
      </c>
    </row>
    <row r="5834" spans="1:9">
      <c r="A5834" t="s">
        <v>10596</v>
      </c>
      <c r="B5834" s="3">
        <v>45523</v>
      </c>
      <c r="C5834" t="s">
        <v>10597</v>
      </c>
      <c r="D5834">
        <v>645.54</v>
      </c>
      <c r="E5834" t="s">
        <v>16110</v>
      </c>
      <c r="F5834" t="s">
        <v>26</v>
      </c>
      <c r="G5834" t="s">
        <v>27</v>
      </c>
      <c r="H5834" t="s">
        <v>176</v>
      </c>
      <c r="I5834">
        <f>IF(OR(financial_transactions35[[#This Row],[amount]]&lt;$L$16, financial_transactions35[[#This Row],[amount]]&gt;$L$17), 1, 0)</f>
        <v>1</v>
      </c>
    </row>
    <row r="5835" spans="1:9">
      <c r="A5835" t="s">
        <v>10598</v>
      </c>
      <c r="B5835" s="3">
        <v>45523</v>
      </c>
      <c r="C5835" t="s">
        <v>10599</v>
      </c>
      <c r="D5835">
        <v>19987.63</v>
      </c>
      <c r="E5835" t="s">
        <v>52</v>
      </c>
      <c r="F5835" t="s">
        <v>32</v>
      </c>
      <c r="G5835" t="s">
        <v>21</v>
      </c>
      <c r="H5835" t="s">
        <v>109</v>
      </c>
      <c r="I5835">
        <f>IF(OR(financial_transactions35[[#This Row],[amount]]&lt;$L$16, financial_transactions35[[#This Row],[amount]]&gt;$L$17), 1, 0)</f>
        <v>1</v>
      </c>
    </row>
    <row r="5836" spans="1:9">
      <c r="A5836" t="s">
        <v>10600</v>
      </c>
      <c r="B5836" s="3">
        <v>45523</v>
      </c>
      <c r="C5836" t="s">
        <v>1940</v>
      </c>
      <c r="D5836">
        <v>16893.91</v>
      </c>
      <c r="E5836" t="s">
        <v>25</v>
      </c>
      <c r="F5836" t="s">
        <v>26</v>
      </c>
      <c r="G5836" t="s">
        <v>21</v>
      </c>
      <c r="H5836" t="s">
        <v>109</v>
      </c>
      <c r="I5836">
        <f>IF(OR(financial_transactions35[[#This Row],[amount]]&lt;$L$16, financial_transactions35[[#This Row],[amount]]&gt;$L$17), 1, 0)</f>
        <v>1</v>
      </c>
    </row>
    <row r="5837" spans="1:9">
      <c r="A5837" t="s">
        <v>10601</v>
      </c>
      <c r="B5837" s="3">
        <v>45523</v>
      </c>
      <c r="C5837" t="s">
        <v>5206</v>
      </c>
      <c r="D5837">
        <v>1256.75</v>
      </c>
      <c r="E5837" t="s">
        <v>64</v>
      </c>
      <c r="F5837" t="s">
        <v>61</v>
      </c>
      <c r="G5837" t="s">
        <v>48</v>
      </c>
      <c r="H5837" t="s">
        <v>22</v>
      </c>
      <c r="I5837">
        <f>IF(OR(financial_transactions35[[#This Row],[amount]]&lt;$L$16, financial_transactions35[[#This Row],[amount]]&gt;$L$17), 1, 0)</f>
        <v>1</v>
      </c>
    </row>
    <row r="5838" spans="1:9">
      <c r="A5838" t="s">
        <v>10602</v>
      </c>
      <c r="B5838" s="3">
        <v>45523</v>
      </c>
      <c r="C5838" t="s">
        <v>1949</v>
      </c>
      <c r="D5838">
        <v>1380.87</v>
      </c>
      <c r="E5838" t="s">
        <v>47</v>
      </c>
      <c r="F5838" t="s">
        <v>20</v>
      </c>
      <c r="G5838" t="s">
        <v>48</v>
      </c>
      <c r="H5838" t="s">
        <v>36</v>
      </c>
      <c r="I5838">
        <f>IF(OR(financial_transactions35[[#This Row],[amount]]&lt;$L$16, financial_transactions35[[#This Row],[amount]]&gt;$L$17), 1, 0)</f>
        <v>1</v>
      </c>
    </row>
    <row r="5839" spans="1:9">
      <c r="A5839" t="s">
        <v>10603</v>
      </c>
      <c r="B5839" s="3">
        <v>45523</v>
      </c>
      <c r="C5839" t="s">
        <v>2604</v>
      </c>
      <c r="D5839">
        <v>1044.1300000000001</v>
      </c>
      <c r="E5839" t="s">
        <v>16079</v>
      </c>
      <c r="F5839" t="s">
        <v>20</v>
      </c>
      <c r="G5839" t="s">
        <v>39</v>
      </c>
      <c r="H5839" t="s">
        <v>44</v>
      </c>
      <c r="I5839">
        <f>IF(OR(financial_transactions35[[#This Row],[amount]]&lt;$L$16, financial_transactions35[[#This Row],[amount]]&gt;$L$17), 1, 0)</f>
        <v>1</v>
      </c>
    </row>
    <row r="5840" spans="1:9">
      <c r="A5840" t="s">
        <v>10604</v>
      </c>
      <c r="B5840" s="3">
        <v>45523</v>
      </c>
      <c r="C5840" t="s">
        <v>10605</v>
      </c>
      <c r="D5840">
        <v>1402.51</v>
      </c>
      <c r="E5840" t="s">
        <v>25</v>
      </c>
      <c r="F5840" t="s">
        <v>32</v>
      </c>
      <c r="G5840" t="s">
        <v>21</v>
      </c>
      <c r="H5840" t="s">
        <v>75</v>
      </c>
      <c r="I5840">
        <f>IF(OR(financial_transactions35[[#This Row],[amount]]&lt;$L$16, financial_transactions35[[#This Row],[amount]]&gt;$L$17), 1, 0)</f>
        <v>1</v>
      </c>
    </row>
    <row r="5841" spans="1:9">
      <c r="A5841" t="s">
        <v>10606</v>
      </c>
      <c r="B5841" s="3">
        <v>45523</v>
      </c>
      <c r="C5841" t="s">
        <v>10607</v>
      </c>
      <c r="D5841">
        <v>1573.72</v>
      </c>
      <c r="E5841" t="s">
        <v>67</v>
      </c>
      <c r="F5841" t="s">
        <v>61</v>
      </c>
      <c r="G5841" t="s">
        <v>27</v>
      </c>
      <c r="H5841" t="s">
        <v>109</v>
      </c>
      <c r="I5841">
        <f>IF(OR(financial_transactions35[[#This Row],[amount]]&lt;$L$16, financial_transactions35[[#This Row],[amount]]&gt;$L$17), 1, 0)</f>
        <v>1</v>
      </c>
    </row>
    <row r="5842" spans="1:9">
      <c r="A5842" t="s">
        <v>10608</v>
      </c>
      <c r="B5842" s="3">
        <v>45523</v>
      </c>
      <c r="C5842" t="s">
        <v>8155</v>
      </c>
      <c r="D5842">
        <v>19364.07</v>
      </c>
      <c r="E5842" t="s">
        <v>47</v>
      </c>
      <c r="F5842" t="s">
        <v>26</v>
      </c>
      <c r="G5842" t="s">
        <v>21</v>
      </c>
      <c r="H5842" t="s">
        <v>28</v>
      </c>
      <c r="I5842">
        <f>IF(OR(financial_transactions35[[#This Row],[amount]]&lt;$L$16, financial_transactions35[[#This Row],[amount]]&gt;$L$17), 1, 0)</f>
        <v>1</v>
      </c>
    </row>
    <row r="5843" spans="1:9">
      <c r="A5843" t="s">
        <v>10609</v>
      </c>
      <c r="B5843" s="3">
        <v>45523</v>
      </c>
      <c r="C5843" t="s">
        <v>10610</v>
      </c>
      <c r="D5843">
        <v>1087.05</v>
      </c>
      <c r="E5843" t="s">
        <v>31</v>
      </c>
      <c r="F5843" t="s">
        <v>26</v>
      </c>
      <c r="G5843" t="s">
        <v>39</v>
      </c>
      <c r="H5843" t="s">
        <v>28</v>
      </c>
      <c r="I5843">
        <f>IF(OR(financial_transactions35[[#This Row],[amount]]&lt;$L$16, financial_transactions35[[#This Row],[amount]]&gt;$L$17), 1, 0)</f>
        <v>1</v>
      </c>
    </row>
    <row r="5844" spans="1:9">
      <c r="A5844" t="s">
        <v>10611</v>
      </c>
      <c r="B5844" s="3">
        <v>45524</v>
      </c>
      <c r="C5844" t="s">
        <v>10612</v>
      </c>
      <c r="D5844">
        <v>162.63999999999999</v>
      </c>
      <c r="E5844" t="s">
        <v>31</v>
      </c>
      <c r="F5844" t="s">
        <v>61</v>
      </c>
      <c r="G5844" t="s">
        <v>39</v>
      </c>
      <c r="H5844" t="s">
        <v>109</v>
      </c>
      <c r="I5844">
        <f>IF(OR(financial_transactions35[[#This Row],[amount]]&lt;$L$16, financial_transactions35[[#This Row],[amount]]&gt;$L$17), 1, 0)</f>
        <v>1</v>
      </c>
    </row>
    <row r="5845" spans="1:9">
      <c r="A5845" t="s">
        <v>10613</v>
      </c>
      <c r="B5845" s="3">
        <v>45524</v>
      </c>
      <c r="C5845" t="s">
        <v>10614</v>
      </c>
      <c r="D5845">
        <v>1630.65</v>
      </c>
      <c r="E5845" t="s">
        <v>64</v>
      </c>
      <c r="F5845" t="s">
        <v>61</v>
      </c>
      <c r="G5845" t="s">
        <v>48</v>
      </c>
      <c r="H5845" t="s">
        <v>57</v>
      </c>
      <c r="I5845">
        <f>IF(OR(financial_transactions35[[#This Row],[amount]]&lt;$L$16, financial_transactions35[[#This Row],[amount]]&gt;$L$17), 1, 0)</f>
        <v>1</v>
      </c>
    </row>
    <row r="5846" spans="1:9">
      <c r="A5846" t="s">
        <v>10615</v>
      </c>
      <c r="B5846" s="3">
        <v>45524</v>
      </c>
      <c r="C5846" t="s">
        <v>4501</v>
      </c>
      <c r="D5846">
        <v>9298.19</v>
      </c>
      <c r="E5846" t="s">
        <v>52</v>
      </c>
      <c r="F5846" t="s">
        <v>20</v>
      </c>
      <c r="G5846" t="s">
        <v>39</v>
      </c>
      <c r="H5846" t="s">
        <v>49</v>
      </c>
      <c r="I5846">
        <f>IF(OR(financial_transactions35[[#This Row],[amount]]&lt;$L$16, financial_transactions35[[#This Row],[amount]]&gt;$L$17), 1, 0)</f>
        <v>1</v>
      </c>
    </row>
    <row r="5847" spans="1:9">
      <c r="A5847" t="s">
        <v>10616</v>
      </c>
      <c r="B5847" s="3">
        <v>45524</v>
      </c>
      <c r="C5847" t="s">
        <v>10617</v>
      </c>
      <c r="D5847">
        <v>521.28</v>
      </c>
      <c r="E5847" t="s">
        <v>47</v>
      </c>
      <c r="F5847" t="s">
        <v>20</v>
      </c>
      <c r="G5847" t="s">
        <v>39</v>
      </c>
      <c r="H5847" t="s">
        <v>49</v>
      </c>
      <c r="I5847">
        <f>IF(OR(financial_transactions35[[#This Row],[amount]]&lt;$L$16, financial_transactions35[[#This Row],[amount]]&gt;$L$17), 1, 0)</f>
        <v>1</v>
      </c>
    </row>
    <row r="5848" spans="1:9">
      <c r="A5848" t="s">
        <v>10618</v>
      </c>
      <c r="B5848" s="3">
        <v>45524</v>
      </c>
      <c r="C5848" t="s">
        <v>10619</v>
      </c>
      <c r="D5848">
        <v>626.49</v>
      </c>
      <c r="E5848" t="s">
        <v>67</v>
      </c>
      <c r="F5848" t="s">
        <v>61</v>
      </c>
      <c r="G5848" t="s">
        <v>21</v>
      </c>
      <c r="H5848" t="s">
        <v>33</v>
      </c>
      <c r="I5848">
        <f>IF(OR(financial_transactions35[[#This Row],[amount]]&lt;$L$16, financial_transactions35[[#This Row],[amount]]&gt;$L$17), 1, 0)</f>
        <v>1</v>
      </c>
    </row>
    <row r="5849" spans="1:9">
      <c r="A5849" t="s">
        <v>10620</v>
      </c>
      <c r="B5849" s="3">
        <v>45524</v>
      </c>
      <c r="C5849" t="s">
        <v>5267</v>
      </c>
      <c r="D5849">
        <v>1569.65</v>
      </c>
      <c r="E5849" t="s">
        <v>64</v>
      </c>
      <c r="F5849" t="s">
        <v>26</v>
      </c>
      <c r="G5849" t="s">
        <v>48</v>
      </c>
      <c r="H5849" t="s">
        <v>40</v>
      </c>
      <c r="I5849">
        <f>IF(OR(financial_transactions35[[#This Row],[amount]]&lt;$L$16, financial_transactions35[[#This Row],[amount]]&gt;$L$17), 1, 0)</f>
        <v>1</v>
      </c>
    </row>
    <row r="5850" spans="1:9">
      <c r="A5850" t="s">
        <v>10621</v>
      </c>
      <c r="B5850" s="3">
        <v>45524</v>
      </c>
      <c r="C5850" t="s">
        <v>5963</v>
      </c>
      <c r="D5850">
        <v>682.71</v>
      </c>
      <c r="E5850" t="s">
        <v>64</v>
      </c>
      <c r="F5850" t="s">
        <v>20</v>
      </c>
      <c r="G5850" t="s">
        <v>48</v>
      </c>
      <c r="H5850" t="s">
        <v>75</v>
      </c>
      <c r="I5850">
        <f>IF(OR(financial_transactions35[[#This Row],[amount]]&lt;$L$16, financial_transactions35[[#This Row],[amount]]&gt;$L$17), 1, 0)</f>
        <v>1</v>
      </c>
    </row>
    <row r="5851" spans="1:9">
      <c r="A5851" t="s">
        <v>10622</v>
      </c>
      <c r="B5851" s="3">
        <v>45524</v>
      </c>
      <c r="C5851" t="s">
        <v>2735</v>
      </c>
      <c r="D5851">
        <v>434.14</v>
      </c>
      <c r="E5851" t="s">
        <v>64</v>
      </c>
      <c r="F5851" t="s">
        <v>32</v>
      </c>
      <c r="G5851" t="s">
        <v>21</v>
      </c>
      <c r="H5851" t="s">
        <v>44</v>
      </c>
      <c r="I5851">
        <f>IF(OR(financial_transactions35[[#This Row],[amount]]&lt;$L$16, financial_transactions35[[#This Row],[amount]]&gt;$L$17), 1, 0)</f>
        <v>1</v>
      </c>
    </row>
    <row r="5852" spans="1:9">
      <c r="A5852" t="s">
        <v>10623</v>
      </c>
      <c r="B5852" s="3">
        <v>45524</v>
      </c>
      <c r="C5852" t="s">
        <v>2057</v>
      </c>
      <c r="D5852">
        <v>16158.56</v>
      </c>
      <c r="E5852" t="s">
        <v>122</v>
      </c>
      <c r="F5852" t="s">
        <v>61</v>
      </c>
      <c r="G5852" t="s">
        <v>27</v>
      </c>
      <c r="H5852" t="s">
        <v>57</v>
      </c>
      <c r="I5852">
        <f>IF(OR(financial_transactions35[[#This Row],[amount]]&lt;$L$16, financial_transactions35[[#This Row],[amount]]&gt;$L$17), 1, 0)</f>
        <v>1</v>
      </c>
    </row>
    <row r="5853" spans="1:9">
      <c r="A5853" t="s">
        <v>10624</v>
      </c>
      <c r="B5853" s="3">
        <v>45524</v>
      </c>
      <c r="C5853" t="s">
        <v>10625</v>
      </c>
      <c r="D5853">
        <v>15037.57</v>
      </c>
      <c r="E5853" t="s">
        <v>64</v>
      </c>
      <c r="F5853" t="s">
        <v>26</v>
      </c>
      <c r="G5853" t="s">
        <v>21</v>
      </c>
      <c r="H5853" t="s">
        <v>49</v>
      </c>
      <c r="I5853">
        <f>IF(OR(financial_transactions35[[#This Row],[amount]]&lt;$L$16, financial_transactions35[[#This Row],[amount]]&gt;$L$17), 1, 0)</f>
        <v>1</v>
      </c>
    </row>
    <row r="5854" spans="1:9">
      <c r="A5854" t="s">
        <v>10626</v>
      </c>
      <c r="B5854" s="3">
        <v>45524</v>
      </c>
      <c r="C5854" t="s">
        <v>10627</v>
      </c>
      <c r="D5854">
        <v>1738.61</v>
      </c>
      <c r="E5854" t="s">
        <v>16079</v>
      </c>
      <c r="F5854" t="s">
        <v>61</v>
      </c>
      <c r="G5854" t="s">
        <v>27</v>
      </c>
      <c r="H5854" t="s">
        <v>109</v>
      </c>
      <c r="I5854">
        <f>IF(OR(financial_transactions35[[#This Row],[amount]]&lt;$L$16, financial_transactions35[[#This Row],[amount]]&gt;$L$17), 1, 0)</f>
        <v>1</v>
      </c>
    </row>
    <row r="5855" spans="1:9">
      <c r="A5855" t="s">
        <v>10628</v>
      </c>
      <c r="B5855" s="3">
        <v>45524</v>
      </c>
      <c r="C5855" t="s">
        <v>10629</v>
      </c>
      <c r="D5855">
        <v>1213.73</v>
      </c>
      <c r="E5855" t="s">
        <v>122</v>
      </c>
      <c r="F5855" t="s">
        <v>26</v>
      </c>
      <c r="G5855" t="s">
        <v>48</v>
      </c>
      <c r="H5855" t="s">
        <v>123</v>
      </c>
      <c r="I5855">
        <f>IF(OR(financial_transactions35[[#This Row],[amount]]&lt;$L$16, financial_transactions35[[#This Row],[amount]]&gt;$L$17), 1, 0)</f>
        <v>1</v>
      </c>
    </row>
    <row r="5856" spans="1:9">
      <c r="A5856" t="s">
        <v>10630</v>
      </c>
      <c r="B5856" s="3">
        <v>45524</v>
      </c>
      <c r="C5856" t="s">
        <v>10631</v>
      </c>
      <c r="D5856">
        <v>112.37</v>
      </c>
      <c r="E5856" t="s">
        <v>31</v>
      </c>
      <c r="F5856" t="s">
        <v>26</v>
      </c>
      <c r="G5856" t="s">
        <v>21</v>
      </c>
      <c r="H5856" t="s">
        <v>49</v>
      </c>
      <c r="I5856">
        <f>IF(OR(financial_transactions35[[#This Row],[amount]]&lt;$L$16, financial_transactions35[[#This Row],[amount]]&gt;$L$17), 1, 0)</f>
        <v>1</v>
      </c>
    </row>
    <row r="5857" spans="1:9">
      <c r="A5857" t="s">
        <v>10632</v>
      </c>
      <c r="B5857" s="3">
        <v>45524</v>
      </c>
      <c r="C5857" t="s">
        <v>6459</v>
      </c>
      <c r="D5857">
        <v>1172.3499999999999</v>
      </c>
      <c r="E5857" t="s">
        <v>31</v>
      </c>
      <c r="F5857" t="s">
        <v>20</v>
      </c>
      <c r="G5857" t="s">
        <v>48</v>
      </c>
      <c r="H5857" t="s">
        <v>123</v>
      </c>
      <c r="I5857">
        <f>IF(OR(financial_transactions35[[#This Row],[amount]]&lt;$L$16, financial_transactions35[[#This Row],[amount]]&gt;$L$17), 1, 0)</f>
        <v>1</v>
      </c>
    </row>
    <row r="5858" spans="1:9">
      <c r="A5858" t="s">
        <v>10633</v>
      </c>
      <c r="B5858" s="3">
        <v>45524</v>
      </c>
      <c r="C5858" t="s">
        <v>10634</v>
      </c>
      <c r="D5858">
        <v>252.71</v>
      </c>
      <c r="E5858" t="s">
        <v>70</v>
      </c>
      <c r="F5858" t="s">
        <v>26</v>
      </c>
      <c r="G5858" t="s">
        <v>27</v>
      </c>
      <c r="H5858" t="s">
        <v>53</v>
      </c>
      <c r="I5858">
        <f>IF(OR(financial_transactions35[[#This Row],[amount]]&lt;$L$16, financial_transactions35[[#This Row],[amount]]&gt;$L$17), 1, 0)</f>
        <v>1</v>
      </c>
    </row>
    <row r="5859" spans="1:9">
      <c r="A5859" t="s">
        <v>10635</v>
      </c>
      <c r="B5859" s="3">
        <v>45524</v>
      </c>
      <c r="C5859" t="s">
        <v>1019</v>
      </c>
      <c r="D5859">
        <v>1847.73</v>
      </c>
      <c r="E5859" t="s">
        <v>16079</v>
      </c>
      <c r="F5859" t="s">
        <v>26</v>
      </c>
      <c r="G5859" t="s">
        <v>27</v>
      </c>
      <c r="H5859" t="s">
        <v>109</v>
      </c>
      <c r="I5859">
        <f>IF(OR(financial_transactions35[[#This Row],[amount]]&lt;$L$16, financial_transactions35[[#This Row],[amount]]&gt;$L$17), 1, 0)</f>
        <v>1</v>
      </c>
    </row>
    <row r="5860" spans="1:9">
      <c r="A5860" t="s">
        <v>10636</v>
      </c>
      <c r="B5860" s="3">
        <v>45524</v>
      </c>
      <c r="C5860" t="s">
        <v>5551</v>
      </c>
      <c r="D5860">
        <v>1071.2</v>
      </c>
      <c r="E5860" t="s">
        <v>67</v>
      </c>
      <c r="F5860" t="s">
        <v>32</v>
      </c>
      <c r="G5860" t="s">
        <v>39</v>
      </c>
      <c r="H5860" t="s">
        <v>57</v>
      </c>
      <c r="I5860">
        <f>IF(OR(financial_transactions35[[#This Row],[amount]]&lt;$L$16, financial_transactions35[[#This Row],[amount]]&gt;$L$17), 1, 0)</f>
        <v>1</v>
      </c>
    </row>
    <row r="5861" spans="1:9">
      <c r="A5861" t="s">
        <v>10637</v>
      </c>
      <c r="B5861" s="3">
        <v>45524</v>
      </c>
      <c r="C5861" t="s">
        <v>10638</v>
      </c>
      <c r="D5861">
        <v>323.08</v>
      </c>
      <c r="E5861" t="s">
        <v>122</v>
      </c>
      <c r="F5861" t="s">
        <v>26</v>
      </c>
      <c r="G5861" t="s">
        <v>48</v>
      </c>
      <c r="H5861" t="s">
        <v>87</v>
      </c>
      <c r="I5861">
        <f>IF(OR(financial_transactions35[[#This Row],[amount]]&lt;$L$16, financial_transactions35[[#This Row],[amount]]&gt;$L$17), 1, 0)</f>
        <v>1</v>
      </c>
    </row>
    <row r="5862" spans="1:9">
      <c r="A5862" t="s">
        <v>10639</v>
      </c>
      <c r="B5862" s="3">
        <v>45524</v>
      </c>
      <c r="C5862" t="s">
        <v>8126</v>
      </c>
      <c r="D5862">
        <v>1624.53</v>
      </c>
      <c r="E5862" t="s">
        <v>70</v>
      </c>
      <c r="F5862" t="s">
        <v>20</v>
      </c>
      <c r="G5862" t="s">
        <v>27</v>
      </c>
      <c r="H5862" t="s">
        <v>33</v>
      </c>
      <c r="I5862">
        <f>IF(OR(financial_transactions35[[#This Row],[amount]]&lt;$L$16, financial_transactions35[[#This Row],[amount]]&gt;$L$17), 1, 0)</f>
        <v>1</v>
      </c>
    </row>
    <row r="5863" spans="1:9">
      <c r="A5863" t="s">
        <v>10640</v>
      </c>
      <c r="B5863" s="3">
        <v>45524</v>
      </c>
      <c r="C5863" t="s">
        <v>5340</v>
      </c>
      <c r="D5863">
        <v>1180.08</v>
      </c>
      <c r="E5863" t="s">
        <v>52</v>
      </c>
      <c r="F5863" t="s">
        <v>61</v>
      </c>
      <c r="G5863" t="s">
        <v>48</v>
      </c>
      <c r="H5863" t="s">
        <v>16080</v>
      </c>
      <c r="I5863">
        <f>IF(OR(financial_transactions35[[#This Row],[amount]]&lt;$L$16, financial_transactions35[[#This Row],[amount]]&gt;$L$17), 1, 0)</f>
        <v>1</v>
      </c>
    </row>
    <row r="5864" spans="1:9">
      <c r="A5864" t="s">
        <v>10641</v>
      </c>
      <c r="B5864" s="3">
        <v>45524</v>
      </c>
      <c r="C5864" t="s">
        <v>10163</v>
      </c>
      <c r="D5864">
        <v>1399.73</v>
      </c>
      <c r="E5864" t="s">
        <v>67</v>
      </c>
      <c r="F5864" t="s">
        <v>61</v>
      </c>
      <c r="G5864" t="s">
        <v>48</v>
      </c>
      <c r="H5864" t="s">
        <v>109</v>
      </c>
      <c r="I5864">
        <f>IF(OR(financial_transactions35[[#This Row],[amount]]&lt;$L$16, financial_transactions35[[#This Row],[amount]]&gt;$L$17), 1, 0)</f>
        <v>1</v>
      </c>
    </row>
    <row r="5865" spans="1:9">
      <c r="A5865" t="s">
        <v>10642</v>
      </c>
      <c r="B5865" s="3">
        <v>45524</v>
      </c>
      <c r="C5865" t="s">
        <v>704</v>
      </c>
      <c r="D5865">
        <v>350.64</v>
      </c>
      <c r="E5865" t="s">
        <v>25</v>
      </c>
      <c r="F5865" t="s">
        <v>20</v>
      </c>
      <c r="G5865" t="s">
        <v>27</v>
      </c>
      <c r="H5865" t="s">
        <v>109</v>
      </c>
      <c r="I5865">
        <f>IF(OR(financial_transactions35[[#This Row],[amount]]&lt;$L$16, financial_transactions35[[#This Row],[amount]]&gt;$L$17), 1, 0)</f>
        <v>1</v>
      </c>
    </row>
    <row r="5866" spans="1:9">
      <c r="A5866" t="s">
        <v>10643</v>
      </c>
      <c r="B5866" s="3">
        <v>45525</v>
      </c>
      <c r="C5866" t="s">
        <v>9001</v>
      </c>
      <c r="D5866">
        <v>544.04</v>
      </c>
      <c r="E5866" t="s">
        <v>47</v>
      </c>
      <c r="F5866" t="s">
        <v>32</v>
      </c>
      <c r="G5866" t="s">
        <v>48</v>
      </c>
      <c r="H5866" t="s">
        <v>53</v>
      </c>
      <c r="I5866">
        <f>IF(OR(financial_transactions35[[#This Row],[amount]]&lt;$L$16, financial_transactions35[[#This Row],[amount]]&gt;$L$17), 1, 0)</f>
        <v>1</v>
      </c>
    </row>
    <row r="5867" spans="1:9">
      <c r="A5867" t="s">
        <v>10644</v>
      </c>
      <c r="B5867" s="3">
        <v>45525</v>
      </c>
      <c r="C5867" t="s">
        <v>10645</v>
      </c>
      <c r="D5867">
        <v>512.70000000000005</v>
      </c>
      <c r="E5867" t="s">
        <v>31</v>
      </c>
      <c r="F5867" t="s">
        <v>61</v>
      </c>
      <c r="G5867" t="s">
        <v>21</v>
      </c>
      <c r="H5867" t="s">
        <v>40</v>
      </c>
      <c r="I5867">
        <f>IF(OR(financial_transactions35[[#This Row],[amount]]&lt;$L$16, financial_transactions35[[#This Row],[amount]]&gt;$L$17), 1, 0)</f>
        <v>1</v>
      </c>
    </row>
    <row r="5868" spans="1:9">
      <c r="A5868" t="s">
        <v>10646</v>
      </c>
      <c r="B5868" s="3">
        <v>45525</v>
      </c>
      <c r="C5868" t="s">
        <v>2291</v>
      </c>
      <c r="D5868">
        <v>1806.55</v>
      </c>
      <c r="E5868" t="s">
        <v>25</v>
      </c>
      <c r="F5868" t="s">
        <v>20</v>
      </c>
      <c r="G5868" t="s">
        <v>21</v>
      </c>
      <c r="H5868" t="s">
        <v>49</v>
      </c>
      <c r="I5868">
        <f>IF(OR(financial_transactions35[[#This Row],[amount]]&lt;$L$16, financial_transactions35[[#This Row],[amount]]&gt;$L$17), 1, 0)</f>
        <v>1</v>
      </c>
    </row>
    <row r="5869" spans="1:9">
      <c r="A5869" t="s">
        <v>10647</v>
      </c>
      <c r="B5869" s="3">
        <v>45525</v>
      </c>
      <c r="C5869" t="s">
        <v>10648</v>
      </c>
      <c r="D5869">
        <v>541.59</v>
      </c>
      <c r="E5869" t="s">
        <v>64</v>
      </c>
      <c r="F5869" t="s">
        <v>32</v>
      </c>
      <c r="G5869" t="s">
        <v>39</v>
      </c>
      <c r="H5869" t="s">
        <v>75</v>
      </c>
      <c r="I5869">
        <f>IF(OR(financial_transactions35[[#This Row],[amount]]&lt;$L$16, financial_transactions35[[#This Row],[amount]]&gt;$L$17), 1, 0)</f>
        <v>1</v>
      </c>
    </row>
    <row r="5870" spans="1:9">
      <c r="A5870" t="s">
        <v>10649</v>
      </c>
      <c r="B5870" s="3">
        <v>45525</v>
      </c>
      <c r="C5870" t="s">
        <v>9996</v>
      </c>
      <c r="D5870">
        <v>1556.88</v>
      </c>
      <c r="E5870" t="s">
        <v>70</v>
      </c>
      <c r="F5870" t="s">
        <v>32</v>
      </c>
      <c r="G5870" t="s">
        <v>21</v>
      </c>
      <c r="H5870" t="s">
        <v>123</v>
      </c>
      <c r="I5870">
        <f>IF(OR(financial_transactions35[[#This Row],[amount]]&lt;$L$16, financial_transactions35[[#This Row],[amount]]&gt;$L$17), 1, 0)</f>
        <v>1</v>
      </c>
    </row>
    <row r="5871" spans="1:9">
      <c r="A5871" t="s">
        <v>10650</v>
      </c>
      <c r="B5871" s="3">
        <v>45525</v>
      </c>
      <c r="C5871" t="s">
        <v>10265</v>
      </c>
      <c r="D5871">
        <v>968.67</v>
      </c>
      <c r="E5871" t="s">
        <v>16079</v>
      </c>
      <c r="F5871" t="s">
        <v>32</v>
      </c>
      <c r="G5871" t="s">
        <v>21</v>
      </c>
      <c r="H5871" t="s">
        <v>16080</v>
      </c>
      <c r="I5871">
        <f>IF(OR(financial_transactions35[[#This Row],[amount]]&lt;$L$16, financial_transactions35[[#This Row],[amount]]&gt;$L$17), 1, 0)</f>
        <v>1</v>
      </c>
    </row>
    <row r="5872" spans="1:9">
      <c r="A5872" t="s">
        <v>10651</v>
      </c>
      <c r="B5872" s="3">
        <v>45525</v>
      </c>
      <c r="C5872" t="s">
        <v>10652</v>
      </c>
      <c r="D5872">
        <v>653.84</v>
      </c>
      <c r="E5872" t="s">
        <v>52</v>
      </c>
      <c r="F5872" t="s">
        <v>20</v>
      </c>
      <c r="G5872" t="s">
        <v>39</v>
      </c>
      <c r="H5872" t="s">
        <v>49</v>
      </c>
      <c r="I5872">
        <f>IF(OR(financial_transactions35[[#This Row],[amount]]&lt;$L$16, financial_transactions35[[#This Row],[amount]]&gt;$L$17), 1, 0)</f>
        <v>1</v>
      </c>
    </row>
    <row r="5873" spans="1:9">
      <c r="A5873" t="s">
        <v>10653</v>
      </c>
      <c r="B5873" s="3">
        <v>45525</v>
      </c>
      <c r="C5873" t="s">
        <v>3149</v>
      </c>
      <c r="D5873">
        <v>813.42</v>
      </c>
      <c r="E5873" t="s">
        <v>25</v>
      </c>
      <c r="F5873" t="s">
        <v>26</v>
      </c>
      <c r="G5873" t="s">
        <v>27</v>
      </c>
      <c r="H5873" t="s">
        <v>49</v>
      </c>
      <c r="I5873">
        <f>IF(OR(financial_transactions35[[#This Row],[amount]]&lt;$L$16, financial_transactions35[[#This Row],[amount]]&gt;$L$17), 1, 0)</f>
        <v>1</v>
      </c>
    </row>
    <row r="5874" spans="1:9">
      <c r="A5874" t="s">
        <v>10654</v>
      </c>
      <c r="B5874" s="3">
        <v>45525</v>
      </c>
      <c r="C5874" t="s">
        <v>10655</v>
      </c>
      <c r="D5874">
        <v>1779.44</v>
      </c>
      <c r="E5874" t="s">
        <v>70</v>
      </c>
      <c r="F5874" t="s">
        <v>32</v>
      </c>
      <c r="G5874" t="s">
        <v>21</v>
      </c>
      <c r="H5874" t="s">
        <v>176</v>
      </c>
      <c r="I5874">
        <f>IF(OR(financial_transactions35[[#This Row],[amount]]&lt;$L$16, financial_transactions35[[#This Row],[amount]]&gt;$L$17), 1, 0)</f>
        <v>1</v>
      </c>
    </row>
    <row r="5875" spans="1:9">
      <c r="A5875" t="s">
        <v>10656</v>
      </c>
      <c r="B5875" s="3">
        <v>45525</v>
      </c>
      <c r="C5875" t="s">
        <v>3447</v>
      </c>
      <c r="D5875">
        <v>1691.99</v>
      </c>
      <c r="E5875" t="s">
        <v>67</v>
      </c>
      <c r="F5875" t="s">
        <v>20</v>
      </c>
      <c r="G5875" t="s">
        <v>21</v>
      </c>
      <c r="H5875" t="s">
        <v>16080</v>
      </c>
      <c r="I5875">
        <f>IF(OR(financial_transactions35[[#This Row],[amount]]&lt;$L$16, financial_transactions35[[#This Row],[amount]]&gt;$L$17), 1, 0)</f>
        <v>1</v>
      </c>
    </row>
    <row r="5876" spans="1:9">
      <c r="A5876" t="s">
        <v>10657</v>
      </c>
      <c r="B5876" s="3">
        <v>45525</v>
      </c>
      <c r="C5876" t="s">
        <v>10658</v>
      </c>
      <c r="D5876">
        <v>1695.36</v>
      </c>
      <c r="E5876" t="s">
        <v>67</v>
      </c>
      <c r="F5876" t="s">
        <v>61</v>
      </c>
      <c r="G5876" t="s">
        <v>27</v>
      </c>
      <c r="H5876" t="s">
        <v>28</v>
      </c>
      <c r="I5876">
        <f>IF(OR(financial_transactions35[[#This Row],[amount]]&lt;$L$16, financial_transactions35[[#This Row],[amount]]&gt;$L$17), 1, 0)</f>
        <v>1</v>
      </c>
    </row>
    <row r="5877" spans="1:9">
      <c r="A5877" t="s">
        <v>10659</v>
      </c>
      <c r="B5877" s="3">
        <v>45525</v>
      </c>
      <c r="C5877" t="s">
        <v>10660</v>
      </c>
      <c r="D5877">
        <v>923.14</v>
      </c>
      <c r="E5877" t="s">
        <v>25</v>
      </c>
      <c r="F5877" t="s">
        <v>26</v>
      </c>
      <c r="G5877" t="s">
        <v>48</v>
      </c>
      <c r="H5877" t="s">
        <v>176</v>
      </c>
      <c r="I5877">
        <f>IF(OR(financial_transactions35[[#This Row],[amount]]&lt;$L$16, financial_transactions35[[#This Row],[amount]]&gt;$L$17), 1, 0)</f>
        <v>1</v>
      </c>
    </row>
    <row r="5878" spans="1:9">
      <c r="A5878" t="s">
        <v>10661</v>
      </c>
      <c r="B5878" s="3">
        <v>45525</v>
      </c>
      <c r="C5878" t="s">
        <v>790</v>
      </c>
      <c r="D5878">
        <v>436.7</v>
      </c>
      <c r="E5878" t="s">
        <v>16110</v>
      </c>
      <c r="F5878" t="s">
        <v>26</v>
      </c>
      <c r="G5878" t="s">
        <v>39</v>
      </c>
      <c r="H5878" t="s">
        <v>33</v>
      </c>
      <c r="I5878">
        <f>IF(OR(financial_transactions35[[#This Row],[amount]]&lt;$L$16, financial_transactions35[[#This Row],[amount]]&gt;$L$17), 1, 0)</f>
        <v>1</v>
      </c>
    </row>
    <row r="5879" spans="1:9">
      <c r="A5879" t="s">
        <v>10662</v>
      </c>
      <c r="B5879" s="3">
        <v>45525</v>
      </c>
      <c r="C5879" t="s">
        <v>1503</v>
      </c>
      <c r="D5879">
        <v>150.91999999999999</v>
      </c>
      <c r="E5879" t="s">
        <v>122</v>
      </c>
      <c r="F5879" t="s">
        <v>20</v>
      </c>
      <c r="G5879" t="s">
        <v>48</v>
      </c>
      <c r="H5879" t="s">
        <v>94</v>
      </c>
      <c r="I5879">
        <f>IF(OR(financial_transactions35[[#This Row],[amount]]&lt;$L$16, financial_transactions35[[#This Row],[amount]]&gt;$L$17), 1, 0)</f>
        <v>1</v>
      </c>
    </row>
    <row r="5880" spans="1:9">
      <c r="A5880" t="s">
        <v>10663</v>
      </c>
      <c r="B5880" s="3">
        <v>45525</v>
      </c>
      <c r="C5880" t="s">
        <v>10664</v>
      </c>
      <c r="D5880">
        <v>1693.2</v>
      </c>
      <c r="E5880" t="s">
        <v>25</v>
      </c>
      <c r="F5880" t="s">
        <v>32</v>
      </c>
      <c r="G5880" t="s">
        <v>21</v>
      </c>
      <c r="H5880" t="s">
        <v>109</v>
      </c>
      <c r="I5880">
        <f>IF(OR(financial_transactions35[[#This Row],[amount]]&lt;$L$16, financial_transactions35[[#This Row],[amount]]&gt;$L$17), 1, 0)</f>
        <v>1</v>
      </c>
    </row>
    <row r="5881" spans="1:9">
      <c r="A5881" t="s">
        <v>10665</v>
      </c>
      <c r="B5881" s="3">
        <v>45525</v>
      </c>
      <c r="C5881" t="s">
        <v>3707</v>
      </c>
      <c r="D5881">
        <v>531.32000000000005</v>
      </c>
      <c r="E5881" t="s">
        <v>70</v>
      </c>
      <c r="F5881" t="s">
        <v>61</v>
      </c>
      <c r="G5881" t="s">
        <v>39</v>
      </c>
      <c r="H5881" t="s">
        <v>28</v>
      </c>
      <c r="I5881">
        <f>IF(OR(financial_transactions35[[#This Row],[amount]]&lt;$L$16, financial_transactions35[[#This Row],[amount]]&gt;$L$17), 1, 0)</f>
        <v>1</v>
      </c>
    </row>
    <row r="5882" spans="1:9">
      <c r="A5882" t="s">
        <v>10666</v>
      </c>
      <c r="B5882" s="3">
        <v>45525</v>
      </c>
      <c r="C5882" t="s">
        <v>10554</v>
      </c>
      <c r="D5882">
        <v>1588.65</v>
      </c>
      <c r="E5882" t="s">
        <v>16110</v>
      </c>
      <c r="F5882" t="s">
        <v>26</v>
      </c>
      <c r="G5882" t="s">
        <v>39</v>
      </c>
      <c r="H5882" t="s">
        <v>57</v>
      </c>
      <c r="I5882">
        <f>IF(OR(financial_transactions35[[#This Row],[amount]]&lt;$L$16, financial_transactions35[[#This Row],[amount]]&gt;$L$17), 1, 0)</f>
        <v>1</v>
      </c>
    </row>
    <row r="5883" spans="1:9">
      <c r="A5883" t="s">
        <v>10667</v>
      </c>
      <c r="B5883" s="3">
        <v>45525</v>
      </c>
      <c r="C5883" t="s">
        <v>18</v>
      </c>
      <c r="D5883">
        <v>1469.62</v>
      </c>
      <c r="E5883" t="s">
        <v>31</v>
      </c>
      <c r="F5883" t="s">
        <v>26</v>
      </c>
      <c r="G5883" t="s">
        <v>27</v>
      </c>
      <c r="H5883" t="s">
        <v>176</v>
      </c>
      <c r="I5883">
        <f>IF(OR(financial_transactions35[[#This Row],[amount]]&lt;$L$16, financial_transactions35[[#This Row],[amount]]&gt;$L$17), 1, 0)</f>
        <v>1</v>
      </c>
    </row>
    <row r="5884" spans="1:9">
      <c r="A5884" t="s">
        <v>10668</v>
      </c>
      <c r="B5884" s="3">
        <v>45525</v>
      </c>
      <c r="C5884" t="s">
        <v>1041</v>
      </c>
      <c r="D5884">
        <v>338.67</v>
      </c>
      <c r="E5884" t="s">
        <v>25</v>
      </c>
      <c r="F5884" t="s">
        <v>20</v>
      </c>
      <c r="G5884" t="s">
        <v>39</v>
      </c>
      <c r="H5884" t="s">
        <v>53</v>
      </c>
      <c r="I5884">
        <f>IF(OR(financial_transactions35[[#This Row],[amount]]&lt;$L$16, financial_transactions35[[#This Row],[amount]]&gt;$L$17), 1, 0)</f>
        <v>1</v>
      </c>
    </row>
    <row r="5885" spans="1:9">
      <c r="A5885" t="s">
        <v>10669</v>
      </c>
      <c r="B5885" s="3">
        <v>45525</v>
      </c>
      <c r="C5885" t="s">
        <v>5438</v>
      </c>
      <c r="D5885">
        <v>638.41</v>
      </c>
      <c r="E5885" t="s">
        <v>67</v>
      </c>
      <c r="F5885" t="s">
        <v>26</v>
      </c>
      <c r="G5885" t="s">
        <v>21</v>
      </c>
      <c r="H5885" t="s">
        <v>109</v>
      </c>
      <c r="I5885">
        <f>IF(OR(financial_transactions35[[#This Row],[amount]]&lt;$L$16, financial_transactions35[[#This Row],[amount]]&gt;$L$17), 1, 0)</f>
        <v>1</v>
      </c>
    </row>
    <row r="5886" spans="1:9">
      <c r="A5886" t="s">
        <v>10670</v>
      </c>
      <c r="B5886" s="3">
        <v>45525</v>
      </c>
      <c r="C5886" t="s">
        <v>10671</v>
      </c>
      <c r="D5886">
        <v>1540.4</v>
      </c>
      <c r="E5886" t="s">
        <v>122</v>
      </c>
      <c r="F5886" t="s">
        <v>32</v>
      </c>
      <c r="G5886" t="s">
        <v>48</v>
      </c>
      <c r="H5886" t="s">
        <v>44</v>
      </c>
      <c r="I5886">
        <f>IF(OR(financial_transactions35[[#This Row],[amount]]&lt;$L$16, financial_transactions35[[#This Row],[amount]]&gt;$L$17), 1, 0)</f>
        <v>1</v>
      </c>
    </row>
    <row r="5887" spans="1:9">
      <c r="A5887" t="s">
        <v>10672</v>
      </c>
      <c r="B5887" s="3">
        <v>45525</v>
      </c>
      <c r="C5887" t="s">
        <v>8644</v>
      </c>
      <c r="D5887">
        <v>1524.17</v>
      </c>
      <c r="E5887" t="s">
        <v>31</v>
      </c>
      <c r="F5887" t="s">
        <v>20</v>
      </c>
      <c r="G5887" t="s">
        <v>27</v>
      </c>
      <c r="H5887" t="s">
        <v>36</v>
      </c>
      <c r="I5887">
        <f>IF(OR(financial_transactions35[[#This Row],[amount]]&lt;$L$16, financial_transactions35[[#This Row],[amount]]&gt;$L$17), 1, 0)</f>
        <v>1</v>
      </c>
    </row>
    <row r="5888" spans="1:9">
      <c r="A5888" t="s">
        <v>10673</v>
      </c>
      <c r="B5888" s="3">
        <v>45525</v>
      </c>
      <c r="C5888" t="s">
        <v>10674</v>
      </c>
      <c r="D5888">
        <v>1392.87</v>
      </c>
      <c r="E5888" t="s">
        <v>64</v>
      </c>
      <c r="F5888" t="s">
        <v>61</v>
      </c>
      <c r="G5888" t="s">
        <v>48</v>
      </c>
      <c r="H5888" t="s">
        <v>49</v>
      </c>
      <c r="I5888">
        <f>IF(OR(financial_transactions35[[#This Row],[amount]]&lt;$L$16, financial_transactions35[[#This Row],[amount]]&gt;$L$17), 1, 0)</f>
        <v>1</v>
      </c>
    </row>
    <row r="5889" spans="1:9">
      <c r="A5889" t="s">
        <v>10675</v>
      </c>
      <c r="B5889" s="3">
        <v>45525</v>
      </c>
      <c r="C5889" t="s">
        <v>1752</v>
      </c>
      <c r="D5889">
        <v>1245.5</v>
      </c>
      <c r="E5889" t="s">
        <v>70</v>
      </c>
      <c r="F5889" t="s">
        <v>26</v>
      </c>
      <c r="G5889" t="s">
        <v>27</v>
      </c>
      <c r="H5889" t="s">
        <v>176</v>
      </c>
      <c r="I5889">
        <f>IF(OR(financial_transactions35[[#This Row],[amount]]&lt;$L$16, financial_transactions35[[#This Row],[amount]]&gt;$L$17), 1, 0)</f>
        <v>1</v>
      </c>
    </row>
    <row r="5890" spans="1:9">
      <c r="A5890" t="s">
        <v>10676</v>
      </c>
      <c r="B5890" s="3">
        <v>45525</v>
      </c>
      <c r="C5890" t="s">
        <v>10677</v>
      </c>
      <c r="D5890">
        <v>1370.24</v>
      </c>
      <c r="E5890" t="s">
        <v>19</v>
      </c>
      <c r="F5890" t="s">
        <v>61</v>
      </c>
      <c r="G5890" t="s">
        <v>48</v>
      </c>
      <c r="H5890" t="s">
        <v>109</v>
      </c>
      <c r="I5890">
        <f>IF(OR(financial_transactions35[[#This Row],[amount]]&lt;$L$16, financial_transactions35[[#This Row],[amount]]&gt;$L$17), 1, 0)</f>
        <v>1</v>
      </c>
    </row>
    <row r="5891" spans="1:9">
      <c r="A5891" t="s">
        <v>10678</v>
      </c>
      <c r="B5891" s="3">
        <v>45525</v>
      </c>
      <c r="C5891" t="s">
        <v>10679</v>
      </c>
      <c r="D5891">
        <v>1791.57</v>
      </c>
      <c r="E5891" t="s">
        <v>64</v>
      </c>
      <c r="F5891" t="s">
        <v>20</v>
      </c>
      <c r="G5891" t="s">
        <v>48</v>
      </c>
      <c r="H5891" t="s">
        <v>16080</v>
      </c>
      <c r="I5891">
        <f>IF(OR(financial_transactions35[[#This Row],[amount]]&lt;$L$16, financial_transactions35[[#This Row],[amount]]&gt;$L$17), 1, 0)</f>
        <v>1</v>
      </c>
    </row>
    <row r="5892" spans="1:9">
      <c r="A5892" t="s">
        <v>10681</v>
      </c>
      <c r="B5892" s="3">
        <v>45525</v>
      </c>
      <c r="C5892" t="s">
        <v>10682</v>
      </c>
      <c r="D5892">
        <v>431.11</v>
      </c>
      <c r="E5892" t="s">
        <v>16079</v>
      </c>
      <c r="F5892" t="s">
        <v>26</v>
      </c>
      <c r="G5892" t="s">
        <v>48</v>
      </c>
      <c r="H5892" t="s">
        <v>22</v>
      </c>
      <c r="I5892">
        <f>IF(OR(financial_transactions35[[#This Row],[amount]]&lt;$L$16, financial_transactions35[[#This Row],[amount]]&gt;$L$17), 1, 0)</f>
        <v>1</v>
      </c>
    </row>
    <row r="5893" spans="1:9">
      <c r="A5893" t="s">
        <v>10683</v>
      </c>
      <c r="B5893" s="3">
        <v>45525</v>
      </c>
      <c r="C5893" t="s">
        <v>5945</v>
      </c>
      <c r="D5893">
        <v>100.18</v>
      </c>
      <c r="E5893" t="s">
        <v>67</v>
      </c>
      <c r="F5893" t="s">
        <v>61</v>
      </c>
      <c r="G5893" t="s">
        <v>48</v>
      </c>
      <c r="H5893" t="s">
        <v>176</v>
      </c>
      <c r="I5893">
        <f>IF(OR(financial_transactions35[[#This Row],[amount]]&lt;$L$16, financial_transactions35[[#This Row],[amount]]&gt;$L$17), 1, 0)</f>
        <v>1</v>
      </c>
    </row>
    <row r="5894" spans="1:9">
      <c r="A5894" t="s">
        <v>10684</v>
      </c>
      <c r="B5894" s="3">
        <v>45525</v>
      </c>
      <c r="C5894" t="s">
        <v>10685</v>
      </c>
      <c r="D5894">
        <v>328.25</v>
      </c>
      <c r="E5894" t="s">
        <v>122</v>
      </c>
      <c r="F5894" t="s">
        <v>20</v>
      </c>
      <c r="G5894" t="s">
        <v>39</v>
      </c>
      <c r="H5894" t="s">
        <v>75</v>
      </c>
      <c r="I5894">
        <f>IF(OR(financial_transactions35[[#This Row],[amount]]&lt;$L$16, financial_transactions35[[#This Row],[amount]]&gt;$L$17), 1, 0)</f>
        <v>1</v>
      </c>
    </row>
    <row r="5895" spans="1:9">
      <c r="A5895" t="s">
        <v>10686</v>
      </c>
      <c r="B5895" s="3">
        <v>45526</v>
      </c>
      <c r="C5895" t="s">
        <v>10687</v>
      </c>
      <c r="D5895">
        <v>1058.69</v>
      </c>
      <c r="E5895" t="s">
        <v>16110</v>
      </c>
      <c r="F5895" t="s">
        <v>61</v>
      </c>
      <c r="G5895" t="s">
        <v>21</v>
      </c>
      <c r="H5895" t="s">
        <v>16080</v>
      </c>
      <c r="I5895">
        <f>IF(OR(financial_transactions35[[#This Row],[amount]]&lt;$L$16, financial_transactions35[[#This Row],[amount]]&gt;$L$17), 1, 0)</f>
        <v>1</v>
      </c>
    </row>
    <row r="5896" spans="1:9">
      <c r="A5896" t="s">
        <v>10688</v>
      </c>
      <c r="B5896" s="3">
        <v>45526</v>
      </c>
      <c r="C5896" t="s">
        <v>10689</v>
      </c>
      <c r="D5896">
        <v>637.04</v>
      </c>
      <c r="E5896" t="s">
        <v>16079</v>
      </c>
      <c r="F5896" t="s">
        <v>20</v>
      </c>
      <c r="G5896" t="s">
        <v>48</v>
      </c>
      <c r="H5896" t="s">
        <v>75</v>
      </c>
      <c r="I5896">
        <f>IF(OR(financial_transactions35[[#This Row],[amount]]&lt;$L$16, financial_transactions35[[#This Row],[amount]]&gt;$L$17), 1, 0)</f>
        <v>1</v>
      </c>
    </row>
    <row r="5897" spans="1:9">
      <c r="A5897" t="s">
        <v>10690</v>
      </c>
      <c r="B5897" s="3">
        <v>45526</v>
      </c>
      <c r="C5897" t="s">
        <v>3261</v>
      </c>
      <c r="D5897">
        <v>1587.47</v>
      </c>
      <c r="E5897" t="s">
        <v>19</v>
      </c>
      <c r="F5897" t="s">
        <v>20</v>
      </c>
      <c r="G5897" t="s">
        <v>27</v>
      </c>
      <c r="H5897" t="s">
        <v>36</v>
      </c>
      <c r="I5897">
        <f>IF(OR(financial_transactions35[[#This Row],[amount]]&lt;$L$16, financial_transactions35[[#This Row],[amount]]&gt;$L$17), 1, 0)</f>
        <v>1</v>
      </c>
    </row>
    <row r="5898" spans="1:9">
      <c r="A5898" t="s">
        <v>10691</v>
      </c>
      <c r="B5898" s="3">
        <v>45526</v>
      </c>
      <c r="C5898" t="s">
        <v>6563</v>
      </c>
      <c r="D5898">
        <v>1944.32</v>
      </c>
      <c r="E5898" t="s">
        <v>52</v>
      </c>
      <c r="F5898" t="s">
        <v>26</v>
      </c>
      <c r="G5898" t="s">
        <v>39</v>
      </c>
      <c r="H5898" t="s">
        <v>123</v>
      </c>
      <c r="I5898">
        <f>IF(OR(financial_transactions35[[#This Row],[amount]]&lt;$L$16, financial_transactions35[[#This Row],[amount]]&gt;$L$17), 1, 0)</f>
        <v>1</v>
      </c>
    </row>
    <row r="5899" spans="1:9">
      <c r="A5899" t="s">
        <v>10692</v>
      </c>
      <c r="B5899" s="3">
        <v>45526</v>
      </c>
      <c r="C5899" t="s">
        <v>6139</v>
      </c>
      <c r="D5899">
        <v>284.77</v>
      </c>
      <c r="E5899" t="s">
        <v>70</v>
      </c>
      <c r="F5899" t="s">
        <v>32</v>
      </c>
      <c r="G5899" t="s">
        <v>27</v>
      </c>
      <c r="H5899" t="s">
        <v>49</v>
      </c>
      <c r="I5899">
        <f>IF(OR(financial_transactions35[[#This Row],[amount]]&lt;$L$16, financial_transactions35[[#This Row],[amount]]&gt;$L$17), 1, 0)</f>
        <v>1</v>
      </c>
    </row>
    <row r="5900" spans="1:9">
      <c r="A5900" t="s">
        <v>10693</v>
      </c>
      <c r="B5900" s="3">
        <v>45526</v>
      </c>
      <c r="C5900" t="s">
        <v>46</v>
      </c>
      <c r="D5900">
        <v>569.14</v>
      </c>
      <c r="E5900" t="s">
        <v>67</v>
      </c>
      <c r="F5900" t="s">
        <v>20</v>
      </c>
      <c r="G5900" t="s">
        <v>21</v>
      </c>
      <c r="H5900" t="s">
        <v>176</v>
      </c>
      <c r="I5900">
        <f>IF(OR(financial_transactions35[[#This Row],[amount]]&lt;$L$16, financial_transactions35[[#This Row],[amount]]&gt;$L$17), 1, 0)</f>
        <v>1</v>
      </c>
    </row>
    <row r="5901" spans="1:9">
      <c r="A5901" t="s">
        <v>10696</v>
      </c>
      <c r="B5901" s="3">
        <v>45526</v>
      </c>
      <c r="C5901" t="s">
        <v>6725</v>
      </c>
      <c r="D5901">
        <v>7741.08</v>
      </c>
      <c r="E5901" t="s">
        <v>67</v>
      </c>
      <c r="F5901" t="s">
        <v>26</v>
      </c>
      <c r="G5901" t="s">
        <v>21</v>
      </c>
      <c r="H5901" t="s">
        <v>53</v>
      </c>
      <c r="I5901">
        <f>IF(OR(financial_transactions35[[#This Row],[amount]]&lt;$L$16, financial_transactions35[[#This Row],[amount]]&gt;$L$17), 1, 0)</f>
        <v>1</v>
      </c>
    </row>
    <row r="5902" spans="1:9">
      <c r="A5902" t="s">
        <v>10697</v>
      </c>
      <c r="B5902" s="3">
        <v>45526</v>
      </c>
      <c r="C5902" t="s">
        <v>6885</v>
      </c>
      <c r="D5902">
        <v>537.91999999999996</v>
      </c>
      <c r="E5902" t="s">
        <v>25</v>
      </c>
      <c r="F5902" t="s">
        <v>32</v>
      </c>
      <c r="G5902" t="s">
        <v>27</v>
      </c>
      <c r="H5902" t="s">
        <v>33</v>
      </c>
      <c r="I5902">
        <f>IF(OR(financial_transactions35[[#This Row],[amount]]&lt;$L$16, financial_transactions35[[#This Row],[amount]]&gt;$L$17), 1, 0)</f>
        <v>1</v>
      </c>
    </row>
    <row r="5903" spans="1:9">
      <c r="A5903" t="s">
        <v>10698</v>
      </c>
      <c r="B5903" s="3">
        <v>45526</v>
      </c>
      <c r="C5903" t="s">
        <v>2529</v>
      </c>
      <c r="D5903">
        <v>1033.31</v>
      </c>
      <c r="E5903" t="s">
        <v>47</v>
      </c>
      <c r="F5903" t="s">
        <v>32</v>
      </c>
      <c r="G5903" t="s">
        <v>27</v>
      </c>
      <c r="H5903" t="s">
        <v>36</v>
      </c>
      <c r="I5903">
        <f>IF(OR(financial_transactions35[[#This Row],[amount]]&lt;$L$16, financial_transactions35[[#This Row],[amount]]&gt;$L$17), 1, 0)</f>
        <v>1</v>
      </c>
    </row>
    <row r="5904" spans="1:9">
      <c r="A5904" t="s">
        <v>10699</v>
      </c>
      <c r="B5904" s="3">
        <v>45526</v>
      </c>
      <c r="C5904" t="s">
        <v>10700</v>
      </c>
      <c r="D5904">
        <v>1155.3900000000001</v>
      </c>
      <c r="E5904" t="s">
        <v>31</v>
      </c>
      <c r="F5904" t="s">
        <v>26</v>
      </c>
      <c r="G5904" t="s">
        <v>27</v>
      </c>
      <c r="H5904" t="s">
        <v>33</v>
      </c>
      <c r="I5904">
        <f>IF(OR(financial_transactions35[[#This Row],[amount]]&lt;$L$16, financial_transactions35[[#This Row],[amount]]&gt;$L$17), 1, 0)</f>
        <v>1</v>
      </c>
    </row>
    <row r="5905" spans="1:9">
      <c r="A5905" t="s">
        <v>10701</v>
      </c>
      <c r="B5905" s="3">
        <v>45526</v>
      </c>
      <c r="C5905" t="s">
        <v>10702</v>
      </c>
      <c r="D5905">
        <v>1043.8900000000001</v>
      </c>
      <c r="E5905" t="s">
        <v>47</v>
      </c>
      <c r="F5905" t="s">
        <v>26</v>
      </c>
      <c r="G5905" t="s">
        <v>39</v>
      </c>
      <c r="H5905" t="s">
        <v>16080</v>
      </c>
      <c r="I5905">
        <f>IF(OR(financial_transactions35[[#This Row],[amount]]&lt;$L$16, financial_transactions35[[#This Row],[amount]]&gt;$L$17), 1, 0)</f>
        <v>1</v>
      </c>
    </row>
    <row r="5906" spans="1:9">
      <c r="A5906" t="s">
        <v>10703</v>
      </c>
      <c r="B5906" s="3">
        <v>45526</v>
      </c>
      <c r="C5906" t="s">
        <v>8980</v>
      </c>
      <c r="D5906">
        <v>943.44</v>
      </c>
      <c r="E5906" t="s">
        <v>19</v>
      </c>
      <c r="F5906" t="s">
        <v>20</v>
      </c>
      <c r="G5906" t="s">
        <v>27</v>
      </c>
      <c r="H5906" t="s">
        <v>53</v>
      </c>
      <c r="I5906">
        <f>IF(OR(financial_transactions35[[#This Row],[amount]]&lt;$L$16, financial_transactions35[[#This Row],[amount]]&gt;$L$17), 1, 0)</f>
        <v>1</v>
      </c>
    </row>
    <row r="5907" spans="1:9">
      <c r="A5907" t="s">
        <v>10704</v>
      </c>
      <c r="B5907" s="3">
        <v>45526</v>
      </c>
      <c r="C5907" t="s">
        <v>10705</v>
      </c>
      <c r="D5907">
        <v>790.2</v>
      </c>
      <c r="E5907" t="s">
        <v>31</v>
      </c>
      <c r="F5907" t="s">
        <v>32</v>
      </c>
      <c r="G5907" t="s">
        <v>27</v>
      </c>
      <c r="H5907" t="s">
        <v>57</v>
      </c>
      <c r="I5907">
        <f>IF(OR(financial_transactions35[[#This Row],[amount]]&lt;$L$16, financial_transactions35[[#This Row],[amount]]&gt;$L$17), 1, 0)</f>
        <v>1</v>
      </c>
    </row>
    <row r="5908" spans="1:9">
      <c r="A5908" t="s">
        <v>10706</v>
      </c>
      <c r="B5908" s="3">
        <v>45526</v>
      </c>
      <c r="C5908" t="s">
        <v>431</v>
      </c>
      <c r="D5908">
        <v>16127.72</v>
      </c>
      <c r="E5908" t="s">
        <v>70</v>
      </c>
      <c r="F5908" t="s">
        <v>32</v>
      </c>
      <c r="G5908" t="s">
        <v>21</v>
      </c>
      <c r="H5908" t="s">
        <v>87</v>
      </c>
      <c r="I5908">
        <f>IF(OR(financial_transactions35[[#This Row],[amount]]&lt;$L$16, financial_transactions35[[#This Row],[amount]]&gt;$L$17), 1, 0)</f>
        <v>1</v>
      </c>
    </row>
    <row r="5909" spans="1:9">
      <c r="A5909" t="s">
        <v>10707</v>
      </c>
      <c r="B5909" s="3">
        <v>45526</v>
      </c>
      <c r="C5909" t="s">
        <v>3564</v>
      </c>
      <c r="D5909">
        <v>1785.93</v>
      </c>
      <c r="E5909" t="s">
        <v>31</v>
      </c>
      <c r="F5909" t="s">
        <v>26</v>
      </c>
      <c r="G5909" t="s">
        <v>39</v>
      </c>
      <c r="H5909" t="s">
        <v>44</v>
      </c>
      <c r="I5909">
        <f>IF(OR(financial_transactions35[[#This Row],[amount]]&lt;$L$16, financial_transactions35[[#This Row],[amount]]&gt;$L$17), 1, 0)</f>
        <v>1</v>
      </c>
    </row>
    <row r="5910" spans="1:9">
      <c r="A5910" t="s">
        <v>10708</v>
      </c>
      <c r="B5910" s="3">
        <v>45526</v>
      </c>
      <c r="C5910" t="s">
        <v>10709</v>
      </c>
      <c r="D5910">
        <v>1289.5</v>
      </c>
      <c r="E5910" t="s">
        <v>70</v>
      </c>
      <c r="F5910" t="s">
        <v>61</v>
      </c>
      <c r="G5910" t="s">
        <v>48</v>
      </c>
      <c r="H5910" t="s">
        <v>40</v>
      </c>
      <c r="I5910">
        <f>IF(OR(financial_transactions35[[#This Row],[amount]]&lt;$L$16, financial_transactions35[[#This Row],[amount]]&gt;$L$17), 1, 0)</f>
        <v>1</v>
      </c>
    </row>
    <row r="5911" spans="1:9">
      <c r="A5911" t="s">
        <v>10710</v>
      </c>
      <c r="B5911" s="3">
        <v>45526</v>
      </c>
      <c r="C5911" t="s">
        <v>2729</v>
      </c>
      <c r="D5911">
        <v>1761.19</v>
      </c>
      <c r="E5911" t="s">
        <v>67</v>
      </c>
      <c r="F5911" t="s">
        <v>20</v>
      </c>
      <c r="G5911" t="s">
        <v>39</v>
      </c>
      <c r="H5911" t="s">
        <v>57</v>
      </c>
      <c r="I5911">
        <f>IF(OR(financial_transactions35[[#This Row],[amount]]&lt;$L$16, financial_transactions35[[#This Row],[amount]]&gt;$L$17), 1, 0)</f>
        <v>1</v>
      </c>
    </row>
    <row r="5912" spans="1:9">
      <c r="A5912" t="s">
        <v>10711</v>
      </c>
      <c r="B5912" s="3">
        <v>45526</v>
      </c>
      <c r="C5912" t="s">
        <v>10712</v>
      </c>
      <c r="D5912">
        <v>331.32</v>
      </c>
      <c r="E5912" t="s">
        <v>31</v>
      </c>
      <c r="F5912" t="s">
        <v>32</v>
      </c>
      <c r="G5912" t="s">
        <v>48</v>
      </c>
      <c r="H5912" t="s">
        <v>22</v>
      </c>
      <c r="I5912">
        <f>IF(OR(financial_transactions35[[#This Row],[amount]]&lt;$L$16, financial_transactions35[[#This Row],[amount]]&gt;$L$17), 1, 0)</f>
        <v>1</v>
      </c>
    </row>
    <row r="5913" spans="1:9">
      <c r="A5913" t="s">
        <v>10713</v>
      </c>
      <c r="B5913" s="3">
        <v>45526</v>
      </c>
      <c r="C5913" t="s">
        <v>5407</v>
      </c>
      <c r="D5913">
        <v>1642.72</v>
      </c>
      <c r="E5913" t="s">
        <v>64</v>
      </c>
      <c r="F5913" t="s">
        <v>20</v>
      </c>
      <c r="G5913" t="s">
        <v>21</v>
      </c>
      <c r="H5913" t="s">
        <v>16080</v>
      </c>
      <c r="I5913">
        <f>IF(OR(financial_transactions35[[#This Row],[amount]]&lt;$L$16, financial_transactions35[[#This Row],[amount]]&gt;$L$17), 1, 0)</f>
        <v>1</v>
      </c>
    </row>
    <row r="5914" spans="1:9">
      <c r="A5914" t="s">
        <v>10714</v>
      </c>
      <c r="B5914" s="3">
        <v>45526</v>
      </c>
      <c r="C5914" t="s">
        <v>5430</v>
      </c>
      <c r="D5914">
        <v>139.16999999999999</v>
      </c>
      <c r="E5914" t="s">
        <v>16110</v>
      </c>
      <c r="F5914" t="s">
        <v>26</v>
      </c>
      <c r="G5914" t="s">
        <v>39</v>
      </c>
      <c r="H5914" t="s">
        <v>53</v>
      </c>
      <c r="I5914">
        <f>IF(OR(financial_transactions35[[#This Row],[amount]]&lt;$L$16, financial_transactions35[[#This Row],[amount]]&gt;$L$17), 1, 0)</f>
        <v>1</v>
      </c>
    </row>
    <row r="5915" spans="1:9">
      <c r="A5915" t="s">
        <v>10715</v>
      </c>
      <c r="B5915" s="3">
        <v>45526</v>
      </c>
      <c r="C5915" t="s">
        <v>890</v>
      </c>
      <c r="D5915">
        <v>284.74</v>
      </c>
      <c r="E5915" t="s">
        <v>47</v>
      </c>
      <c r="F5915" t="s">
        <v>61</v>
      </c>
      <c r="G5915" t="s">
        <v>21</v>
      </c>
      <c r="H5915" t="s">
        <v>94</v>
      </c>
      <c r="I5915">
        <f>IF(OR(financial_transactions35[[#This Row],[amount]]&lt;$L$16, financial_transactions35[[#This Row],[amount]]&gt;$L$17), 1, 0)</f>
        <v>1</v>
      </c>
    </row>
    <row r="5916" spans="1:9">
      <c r="A5916" t="s">
        <v>10716</v>
      </c>
      <c r="B5916" s="3">
        <v>45526</v>
      </c>
      <c r="C5916" t="s">
        <v>10717</v>
      </c>
      <c r="D5916">
        <v>1928.15</v>
      </c>
      <c r="E5916" t="s">
        <v>25</v>
      </c>
      <c r="F5916" t="s">
        <v>32</v>
      </c>
      <c r="G5916" t="s">
        <v>27</v>
      </c>
      <c r="H5916" t="s">
        <v>75</v>
      </c>
      <c r="I5916">
        <f>IF(OR(financial_transactions35[[#This Row],[amount]]&lt;$L$16, financial_transactions35[[#This Row],[amount]]&gt;$L$17), 1, 0)</f>
        <v>1</v>
      </c>
    </row>
    <row r="5917" spans="1:9">
      <c r="A5917" t="s">
        <v>10719</v>
      </c>
      <c r="B5917" s="3">
        <v>45527</v>
      </c>
      <c r="C5917" t="s">
        <v>10720</v>
      </c>
      <c r="D5917">
        <v>1755.79</v>
      </c>
      <c r="E5917" t="s">
        <v>47</v>
      </c>
      <c r="F5917" t="s">
        <v>26</v>
      </c>
      <c r="G5917" t="s">
        <v>48</v>
      </c>
      <c r="H5917" t="s">
        <v>49</v>
      </c>
      <c r="I5917">
        <f>IF(OR(financial_transactions35[[#This Row],[amount]]&lt;$L$16, financial_transactions35[[#This Row],[amount]]&gt;$L$17), 1, 0)</f>
        <v>1</v>
      </c>
    </row>
    <row r="5918" spans="1:9">
      <c r="A5918" t="s">
        <v>10721</v>
      </c>
      <c r="B5918" s="3">
        <v>45527</v>
      </c>
      <c r="C5918" t="s">
        <v>7765</v>
      </c>
      <c r="D5918">
        <v>325.64999999999998</v>
      </c>
      <c r="E5918" t="s">
        <v>16110</v>
      </c>
      <c r="F5918" t="s">
        <v>20</v>
      </c>
      <c r="G5918" t="s">
        <v>39</v>
      </c>
      <c r="H5918" t="s">
        <v>53</v>
      </c>
      <c r="I5918">
        <f>IF(OR(financial_transactions35[[#This Row],[amount]]&lt;$L$16, financial_transactions35[[#This Row],[amount]]&gt;$L$17), 1, 0)</f>
        <v>1</v>
      </c>
    </row>
    <row r="5919" spans="1:9">
      <c r="A5919" t="s">
        <v>10722</v>
      </c>
      <c r="B5919" s="3">
        <v>45527</v>
      </c>
      <c r="C5919" t="s">
        <v>6528</v>
      </c>
      <c r="D5919">
        <v>1849.51</v>
      </c>
      <c r="E5919" t="s">
        <v>64</v>
      </c>
      <c r="F5919" t="s">
        <v>26</v>
      </c>
      <c r="G5919" t="s">
        <v>48</v>
      </c>
      <c r="H5919" t="s">
        <v>40</v>
      </c>
      <c r="I5919">
        <f>IF(OR(financial_transactions35[[#This Row],[amount]]&lt;$L$16, financial_transactions35[[#This Row],[amount]]&gt;$L$17), 1, 0)</f>
        <v>1</v>
      </c>
    </row>
    <row r="5920" spans="1:9">
      <c r="A5920" t="s">
        <v>10723</v>
      </c>
      <c r="B5920" s="3">
        <v>45527</v>
      </c>
      <c r="C5920" t="s">
        <v>8550</v>
      </c>
      <c r="D5920">
        <v>1788.57</v>
      </c>
      <c r="E5920" t="s">
        <v>52</v>
      </c>
      <c r="F5920" t="s">
        <v>61</v>
      </c>
      <c r="G5920" t="s">
        <v>27</v>
      </c>
      <c r="H5920" t="s">
        <v>53</v>
      </c>
      <c r="I5920">
        <f>IF(OR(financial_transactions35[[#This Row],[amount]]&lt;$L$16, financial_transactions35[[#This Row],[amount]]&gt;$L$17), 1, 0)</f>
        <v>1</v>
      </c>
    </row>
    <row r="5921" spans="1:9">
      <c r="A5921" t="s">
        <v>10724</v>
      </c>
      <c r="B5921" s="3">
        <v>45527</v>
      </c>
      <c r="C5921" t="s">
        <v>10543</v>
      </c>
      <c r="D5921">
        <v>1171.99</v>
      </c>
      <c r="E5921" t="s">
        <v>25</v>
      </c>
      <c r="F5921" t="s">
        <v>26</v>
      </c>
      <c r="G5921" t="s">
        <v>21</v>
      </c>
      <c r="H5921" t="s">
        <v>22</v>
      </c>
      <c r="I5921">
        <f>IF(OR(financial_transactions35[[#This Row],[amount]]&lt;$L$16, financial_transactions35[[#This Row],[amount]]&gt;$L$17), 1, 0)</f>
        <v>1</v>
      </c>
    </row>
    <row r="5922" spans="1:9">
      <c r="A5922" t="s">
        <v>10725</v>
      </c>
      <c r="B5922" s="3">
        <v>45527</v>
      </c>
      <c r="C5922" t="s">
        <v>10027</v>
      </c>
      <c r="D5922">
        <v>1339.88</v>
      </c>
      <c r="E5922" t="s">
        <v>64</v>
      </c>
      <c r="F5922" t="s">
        <v>26</v>
      </c>
      <c r="G5922" t="s">
        <v>39</v>
      </c>
      <c r="H5922" t="s">
        <v>33</v>
      </c>
      <c r="I5922">
        <f>IF(OR(financial_transactions35[[#This Row],[amount]]&lt;$L$16, financial_transactions35[[#This Row],[amount]]&gt;$L$17), 1, 0)</f>
        <v>1</v>
      </c>
    </row>
    <row r="5923" spans="1:9">
      <c r="A5923" t="s">
        <v>10726</v>
      </c>
      <c r="B5923" s="3">
        <v>45527</v>
      </c>
      <c r="C5923" t="s">
        <v>10727</v>
      </c>
      <c r="D5923">
        <v>366.25</v>
      </c>
      <c r="E5923" t="s">
        <v>47</v>
      </c>
      <c r="F5923" t="s">
        <v>26</v>
      </c>
      <c r="G5923" t="s">
        <v>48</v>
      </c>
      <c r="H5923" t="s">
        <v>36</v>
      </c>
      <c r="I5923">
        <f>IF(OR(financial_transactions35[[#This Row],[amount]]&lt;$L$16, financial_transactions35[[#This Row],[amount]]&gt;$L$17), 1, 0)</f>
        <v>1</v>
      </c>
    </row>
    <row r="5924" spans="1:9">
      <c r="A5924" t="s">
        <v>10728</v>
      </c>
      <c r="B5924" s="3">
        <v>45527</v>
      </c>
      <c r="C5924" t="s">
        <v>10729</v>
      </c>
      <c r="D5924">
        <v>1515.44</v>
      </c>
      <c r="E5924" t="s">
        <v>25</v>
      </c>
      <c r="F5924" t="s">
        <v>20</v>
      </c>
      <c r="G5924" t="s">
        <v>21</v>
      </c>
      <c r="H5924" t="s">
        <v>44</v>
      </c>
      <c r="I5924">
        <f>IF(OR(financial_transactions35[[#This Row],[amount]]&lt;$L$16, financial_transactions35[[#This Row],[amount]]&gt;$L$17), 1, 0)</f>
        <v>1</v>
      </c>
    </row>
    <row r="5925" spans="1:9">
      <c r="A5925" t="s">
        <v>10730</v>
      </c>
      <c r="B5925" s="3">
        <v>45527</v>
      </c>
      <c r="C5925" t="s">
        <v>4507</v>
      </c>
      <c r="D5925">
        <v>1570.18</v>
      </c>
      <c r="E5925" t="s">
        <v>52</v>
      </c>
      <c r="F5925" t="s">
        <v>26</v>
      </c>
      <c r="G5925" t="s">
        <v>27</v>
      </c>
      <c r="H5925" t="s">
        <v>176</v>
      </c>
      <c r="I5925">
        <f>IF(OR(financial_transactions35[[#This Row],[amount]]&lt;$L$16, financial_transactions35[[#This Row],[amount]]&gt;$L$17), 1, 0)</f>
        <v>1</v>
      </c>
    </row>
    <row r="5926" spans="1:9">
      <c r="A5926" t="s">
        <v>10731</v>
      </c>
      <c r="B5926" s="3">
        <v>45527</v>
      </c>
      <c r="C5926" t="s">
        <v>5895</v>
      </c>
      <c r="D5926">
        <v>629.41</v>
      </c>
      <c r="E5926" t="s">
        <v>25</v>
      </c>
      <c r="F5926" t="s">
        <v>32</v>
      </c>
      <c r="G5926" t="s">
        <v>39</v>
      </c>
      <c r="H5926" t="s">
        <v>53</v>
      </c>
      <c r="I5926">
        <f>IF(OR(financial_transactions35[[#This Row],[amount]]&lt;$L$16, financial_transactions35[[#This Row],[amount]]&gt;$L$17), 1, 0)</f>
        <v>1</v>
      </c>
    </row>
    <row r="5927" spans="1:9">
      <c r="A5927" t="s">
        <v>10732</v>
      </c>
      <c r="B5927" s="3">
        <v>45527</v>
      </c>
      <c r="C5927" t="s">
        <v>3442</v>
      </c>
      <c r="D5927">
        <v>702.85</v>
      </c>
      <c r="E5927" t="s">
        <v>122</v>
      </c>
      <c r="F5927" t="s">
        <v>26</v>
      </c>
      <c r="G5927" t="s">
        <v>21</v>
      </c>
      <c r="H5927" t="s">
        <v>16080</v>
      </c>
      <c r="I5927">
        <f>IF(OR(financial_transactions35[[#This Row],[amount]]&lt;$L$16, financial_transactions35[[#This Row],[amount]]&gt;$L$17), 1, 0)</f>
        <v>1</v>
      </c>
    </row>
    <row r="5928" spans="1:9">
      <c r="A5928" t="s">
        <v>10733</v>
      </c>
      <c r="B5928" s="3">
        <v>45527</v>
      </c>
      <c r="C5928" t="s">
        <v>10682</v>
      </c>
      <c r="D5928">
        <v>817.66</v>
      </c>
      <c r="E5928" t="s">
        <v>64</v>
      </c>
      <c r="F5928" t="s">
        <v>32</v>
      </c>
      <c r="G5928" t="s">
        <v>21</v>
      </c>
      <c r="H5928" t="s">
        <v>94</v>
      </c>
      <c r="I5928">
        <f>IF(OR(financial_transactions35[[#This Row],[amount]]&lt;$L$16, financial_transactions35[[#This Row],[amount]]&gt;$L$17), 1, 0)</f>
        <v>1</v>
      </c>
    </row>
    <row r="5929" spans="1:9">
      <c r="A5929" t="s">
        <v>10734</v>
      </c>
      <c r="B5929" s="3">
        <v>45527</v>
      </c>
      <c r="C5929" t="s">
        <v>8356</v>
      </c>
      <c r="D5929">
        <v>454.55</v>
      </c>
      <c r="E5929" t="s">
        <v>25</v>
      </c>
      <c r="F5929" t="s">
        <v>20</v>
      </c>
      <c r="G5929" t="s">
        <v>21</v>
      </c>
      <c r="H5929" t="s">
        <v>87</v>
      </c>
      <c r="I5929">
        <f>IF(OR(financial_transactions35[[#This Row],[amount]]&lt;$L$16, financial_transactions35[[#This Row],[amount]]&gt;$L$17), 1, 0)</f>
        <v>1</v>
      </c>
    </row>
    <row r="5930" spans="1:9">
      <c r="A5930" t="s">
        <v>10735</v>
      </c>
      <c r="B5930" s="3">
        <v>45527</v>
      </c>
      <c r="C5930" t="s">
        <v>10736</v>
      </c>
      <c r="D5930">
        <v>1789.05</v>
      </c>
      <c r="E5930" t="s">
        <v>67</v>
      </c>
      <c r="F5930" t="s">
        <v>20</v>
      </c>
      <c r="G5930" t="s">
        <v>27</v>
      </c>
      <c r="H5930" t="s">
        <v>123</v>
      </c>
      <c r="I5930">
        <f>IF(OR(financial_transactions35[[#This Row],[amount]]&lt;$L$16, financial_transactions35[[#This Row],[amount]]&gt;$L$17), 1, 0)</f>
        <v>1</v>
      </c>
    </row>
    <row r="5931" spans="1:9">
      <c r="A5931" t="s">
        <v>10737</v>
      </c>
      <c r="B5931" s="3">
        <v>45527</v>
      </c>
      <c r="C5931" t="s">
        <v>2600</v>
      </c>
      <c r="D5931">
        <v>1558.32</v>
      </c>
      <c r="E5931" t="s">
        <v>47</v>
      </c>
      <c r="F5931" t="s">
        <v>26</v>
      </c>
      <c r="G5931" t="s">
        <v>27</v>
      </c>
      <c r="H5931" t="s">
        <v>16080</v>
      </c>
      <c r="I5931">
        <f>IF(OR(financial_transactions35[[#This Row],[amount]]&lt;$L$16, financial_transactions35[[#This Row],[amount]]&gt;$L$17), 1, 0)</f>
        <v>1</v>
      </c>
    </row>
    <row r="5932" spans="1:9">
      <c r="A5932" t="s">
        <v>10738</v>
      </c>
      <c r="B5932" s="3">
        <v>45527</v>
      </c>
      <c r="C5932" t="s">
        <v>8119</v>
      </c>
      <c r="D5932">
        <v>703.27</v>
      </c>
      <c r="E5932" t="s">
        <v>47</v>
      </c>
      <c r="F5932" t="s">
        <v>26</v>
      </c>
      <c r="G5932" t="s">
        <v>48</v>
      </c>
      <c r="H5932" t="s">
        <v>40</v>
      </c>
      <c r="I5932">
        <f>IF(OR(financial_transactions35[[#This Row],[amount]]&lt;$L$16, financial_transactions35[[#This Row],[amount]]&gt;$L$17), 1, 0)</f>
        <v>1</v>
      </c>
    </row>
    <row r="5933" spans="1:9">
      <c r="A5933" t="s">
        <v>10739</v>
      </c>
      <c r="B5933" s="3">
        <v>45527</v>
      </c>
      <c r="C5933" t="s">
        <v>6084</v>
      </c>
      <c r="D5933">
        <v>294.26</v>
      </c>
      <c r="E5933" t="s">
        <v>122</v>
      </c>
      <c r="F5933" t="s">
        <v>61</v>
      </c>
      <c r="G5933" t="s">
        <v>48</v>
      </c>
      <c r="H5933" t="s">
        <v>28</v>
      </c>
      <c r="I5933">
        <f>IF(OR(financial_transactions35[[#This Row],[amount]]&lt;$L$16, financial_transactions35[[#This Row],[amount]]&gt;$L$17), 1, 0)</f>
        <v>1</v>
      </c>
    </row>
    <row r="5934" spans="1:9">
      <c r="A5934" t="s">
        <v>10740</v>
      </c>
      <c r="B5934" s="3">
        <v>45527</v>
      </c>
      <c r="C5934" t="s">
        <v>10741</v>
      </c>
      <c r="D5934">
        <v>1761.74</v>
      </c>
      <c r="E5934" t="s">
        <v>25</v>
      </c>
      <c r="F5934" t="s">
        <v>20</v>
      </c>
      <c r="G5934" t="s">
        <v>48</v>
      </c>
      <c r="H5934" t="s">
        <v>53</v>
      </c>
      <c r="I5934">
        <f>IF(OR(financial_transactions35[[#This Row],[amount]]&lt;$L$16, financial_transactions35[[#This Row],[amount]]&gt;$L$17), 1, 0)</f>
        <v>1</v>
      </c>
    </row>
    <row r="5935" spans="1:9">
      <c r="A5935" t="s">
        <v>10742</v>
      </c>
      <c r="B5935" s="3">
        <v>45527</v>
      </c>
      <c r="C5935" t="s">
        <v>10743</v>
      </c>
      <c r="D5935">
        <v>1442.55</v>
      </c>
      <c r="E5935" t="s">
        <v>64</v>
      </c>
      <c r="F5935" t="s">
        <v>20</v>
      </c>
      <c r="G5935" t="s">
        <v>27</v>
      </c>
      <c r="H5935" t="s">
        <v>40</v>
      </c>
      <c r="I5935">
        <f>IF(OR(financial_transactions35[[#This Row],[amount]]&lt;$L$16, financial_transactions35[[#This Row],[amount]]&gt;$L$17), 1, 0)</f>
        <v>1</v>
      </c>
    </row>
    <row r="5936" spans="1:9">
      <c r="A5936" t="s">
        <v>10744</v>
      </c>
      <c r="B5936" s="3">
        <v>45527</v>
      </c>
      <c r="C5936" t="s">
        <v>10745</v>
      </c>
      <c r="D5936">
        <v>1213.75</v>
      </c>
      <c r="E5936" t="s">
        <v>16110</v>
      </c>
      <c r="F5936" t="s">
        <v>26</v>
      </c>
      <c r="G5936" t="s">
        <v>48</v>
      </c>
      <c r="H5936" t="s">
        <v>36</v>
      </c>
      <c r="I5936">
        <f>IF(OR(financial_transactions35[[#This Row],[amount]]&lt;$L$16, financial_transactions35[[#This Row],[amount]]&gt;$L$17), 1, 0)</f>
        <v>1</v>
      </c>
    </row>
    <row r="5937" spans="1:9">
      <c r="A5937" t="s">
        <v>10746</v>
      </c>
      <c r="B5937" s="3">
        <v>45527</v>
      </c>
      <c r="C5937" t="s">
        <v>1441</v>
      </c>
      <c r="D5937">
        <v>1650.5</v>
      </c>
      <c r="E5937" t="s">
        <v>16110</v>
      </c>
      <c r="F5937" t="s">
        <v>61</v>
      </c>
      <c r="G5937" t="s">
        <v>27</v>
      </c>
      <c r="H5937" t="s">
        <v>49</v>
      </c>
      <c r="I5937">
        <f>IF(OR(financial_transactions35[[#This Row],[amount]]&lt;$L$16, financial_transactions35[[#This Row],[amount]]&gt;$L$17), 1, 0)</f>
        <v>1</v>
      </c>
    </row>
    <row r="5938" spans="1:9">
      <c r="A5938" t="s">
        <v>10747</v>
      </c>
      <c r="B5938" s="3">
        <v>45527</v>
      </c>
      <c r="C5938" t="s">
        <v>10748</v>
      </c>
      <c r="D5938">
        <v>1661.48</v>
      </c>
      <c r="E5938" t="s">
        <v>31</v>
      </c>
      <c r="F5938" t="s">
        <v>26</v>
      </c>
      <c r="G5938" t="s">
        <v>39</v>
      </c>
      <c r="H5938" t="s">
        <v>49</v>
      </c>
      <c r="I5938">
        <f>IF(OR(financial_transactions35[[#This Row],[amount]]&lt;$L$16, financial_transactions35[[#This Row],[amount]]&gt;$L$17), 1, 0)</f>
        <v>1</v>
      </c>
    </row>
    <row r="5939" spans="1:9">
      <c r="A5939" t="s">
        <v>10749</v>
      </c>
      <c r="B5939" s="3">
        <v>45527</v>
      </c>
      <c r="C5939" t="s">
        <v>10750</v>
      </c>
      <c r="D5939">
        <v>207.75</v>
      </c>
      <c r="E5939" t="s">
        <v>16110</v>
      </c>
      <c r="F5939" t="s">
        <v>20</v>
      </c>
      <c r="G5939" t="s">
        <v>27</v>
      </c>
      <c r="H5939" t="s">
        <v>123</v>
      </c>
      <c r="I5939">
        <f>IF(OR(financial_transactions35[[#This Row],[amount]]&lt;$L$16, financial_transactions35[[#This Row],[amount]]&gt;$L$17), 1, 0)</f>
        <v>1</v>
      </c>
    </row>
    <row r="5940" spans="1:9">
      <c r="A5940" t="s">
        <v>10751</v>
      </c>
      <c r="B5940" s="3">
        <v>45527</v>
      </c>
      <c r="C5940" t="s">
        <v>10752</v>
      </c>
      <c r="D5940">
        <v>1357.48</v>
      </c>
      <c r="E5940" t="s">
        <v>16110</v>
      </c>
      <c r="F5940" t="s">
        <v>61</v>
      </c>
      <c r="G5940" t="s">
        <v>21</v>
      </c>
      <c r="H5940" t="s">
        <v>53</v>
      </c>
      <c r="I5940">
        <f>IF(OR(financial_transactions35[[#This Row],[amount]]&lt;$L$16, financial_transactions35[[#This Row],[amount]]&gt;$L$17), 1, 0)</f>
        <v>1</v>
      </c>
    </row>
    <row r="5941" spans="1:9">
      <c r="A5941" t="s">
        <v>10753</v>
      </c>
      <c r="B5941" s="3">
        <v>45527</v>
      </c>
      <c r="C5941" t="s">
        <v>6317</v>
      </c>
      <c r="D5941">
        <v>470</v>
      </c>
      <c r="E5941" t="s">
        <v>122</v>
      </c>
      <c r="F5941" t="s">
        <v>20</v>
      </c>
      <c r="G5941" t="s">
        <v>39</v>
      </c>
      <c r="H5941" t="s">
        <v>75</v>
      </c>
      <c r="I5941">
        <f>IF(OR(financial_transactions35[[#This Row],[amount]]&lt;$L$16, financial_transactions35[[#This Row],[amount]]&gt;$L$17), 1, 0)</f>
        <v>1</v>
      </c>
    </row>
    <row r="5942" spans="1:9">
      <c r="A5942" t="s">
        <v>10754</v>
      </c>
      <c r="B5942" s="3">
        <v>45528</v>
      </c>
      <c r="C5942" t="s">
        <v>10755</v>
      </c>
      <c r="D5942">
        <v>1409.91</v>
      </c>
      <c r="E5942" t="s">
        <v>70</v>
      </c>
      <c r="F5942" t="s">
        <v>26</v>
      </c>
      <c r="G5942" t="s">
        <v>48</v>
      </c>
      <c r="H5942" t="s">
        <v>22</v>
      </c>
      <c r="I5942">
        <f>IF(OR(financial_transactions35[[#This Row],[amount]]&lt;$L$16, financial_transactions35[[#This Row],[amount]]&gt;$L$17), 1, 0)</f>
        <v>1</v>
      </c>
    </row>
    <row r="5943" spans="1:9">
      <c r="A5943" t="s">
        <v>10756</v>
      </c>
      <c r="B5943" s="3">
        <v>45528</v>
      </c>
      <c r="C5943" t="s">
        <v>10757</v>
      </c>
      <c r="D5943">
        <v>1043.83</v>
      </c>
      <c r="E5943" t="s">
        <v>25</v>
      </c>
      <c r="F5943" t="s">
        <v>26</v>
      </c>
      <c r="G5943" t="s">
        <v>39</v>
      </c>
      <c r="H5943" t="s">
        <v>75</v>
      </c>
      <c r="I5943">
        <f>IF(OR(financial_transactions35[[#This Row],[amount]]&lt;$L$16, financial_transactions35[[#This Row],[amount]]&gt;$L$17), 1, 0)</f>
        <v>1</v>
      </c>
    </row>
    <row r="5944" spans="1:9">
      <c r="A5944" t="s">
        <v>10758</v>
      </c>
      <c r="B5944" s="3">
        <v>45528</v>
      </c>
      <c r="C5944" t="s">
        <v>1358</v>
      </c>
      <c r="D5944">
        <v>10334.5</v>
      </c>
      <c r="E5944" t="s">
        <v>16079</v>
      </c>
      <c r="F5944" t="s">
        <v>61</v>
      </c>
      <c r="G5944" t="s">
        <v>27</v>
      </c>
      <c r="H5944" t="s">
        <v>123</v>
      </c>
      <c r="I5944">
        <f>IF(OR(financial_transactions35[[#This Row],[amount]]&lt;$L$16, financial_transactions35[[#This Row],[amount]]&gt;$L$17), 1, 0)</f>
        <v>1</v>
      </c>
    </row>
    <row r="5945" spans="1:9">
      <c r="A5945" t="s">
        <v>10759</v>
      </c>
      <c r="B5945" s="3">
        <v>45528</v>
      </c>
      <c r="C5945" t="s">
        <v>3658</v>
      </c>
      <c r="D5945">
        <v>104.96</v>
      </c>
      <c r="E5945" t="s">
        <v>31</v>
      </c>
      <c r="F5945" t="s">
        <v>26</v>
      </c>
      <c r="G5945" t="s">
        <v>48</v>
      </c>
      <c r="H5945" t="s">
        <v>176</v>
      </c>
      <c r="I5945">
        <f>IF(OR(financial_transactions35[[#This Row],[amount]]&lt;$L$16, financial_transactions35[[#This Row],[amount]]&gt;$L$17), 1, 0)</f>
        <v>1</v>
      </c>
    </row>
    <row r="5946" spans="1:9">
      <c r="A5946" t="s">
        <v>10760</v>
      </c>
      <c r="B5946" s="3">
        <v>45528</v>
      </c>
      <c r="C5946" t="s">
        <v>10761</v>
      </c>
      <c r="D5946">
        <v>1570.77</v>
      </c>
      <c r="E5946" t="s">
        <v>16079</v>
      </c>
      <c r="F5946" t="s">
        <v>61</v>
      </c>
      <c r="G5946" t="s">
        <v>27</v>
      </c>
      <c r="H5946" t="s">
        <v>40</v>
      </c>
      <c r="I5946">
        <f>IF(OR(financial_transactions35[[#This Row],[amount]]&lt;$L$16, financial_transactions35[[#This Row],[amount]]&gt;$L$17), 1, 0)</f>
        <v>1</v>
      </c>
    </row>
    <row r="5947" spans="1:9">
      <c r="A5947" t="s">
        <v>10762</v>
      </c>
      <c r="B5947" s="3">
        <v>45528</v>
      </c>
      <c r="C5947" t="s">
        <v>205</v>
      </c>
      <c r="D5947">
        <v>664.2</v>
      </c>
      <c r="E5947" t="s">
        <v>67</v>
      </c>
      <c r="F5947" t="s">
        <v>26</v>
      </c>
      <c r="G5947" t="s">
        <v>21</v>
      </c>
      <c r="H5947" t="s">
        <v>28</v>
      </c>
      <c r="I5947">
        <f>IF(OR(financial_transactions35[[#This Row],[amount]]&lt;$L$16, financial_transactions35[[#This Row],[amount]]&gt;$L$17), 1, 0)</f>
        <v>1</v>
      </c>
    </row>
    <row r="5948" spans="1:9">
      <c r="A5948" t="s">
        <v>10763</v>
      </c>
      <c r="B5948" s="3">
        <v>45528</v>
      </c>
      <c r="C5948" t="s">
        <v>10764</v>
      </c>
      <c r="D5948">
        <v>1078.3900000000001</v>
      </c>
      <c r="E5948" t="s">
        <v>31</v>
      </c>
      <c r="F5948" t="s">
        <v>61</v>
      </c>
      <c r="G5948" t="s">
        <v>27</v>
      </c>
      <c r="H5948" t="s">
        <v>16080</v>
      </c>
      <c r="I5948">
        <f>IF(OR(financial_transactions35[[#This Row],[amount]]&lt;$L$16, financial_transactions35[[#This Row],[amount]]&gt;$L$17), 1, 0)</f>
        <v>1</v>
      </c>
    </row>
    <row r="5949" spans="1:9">
      <c r="A5949" t="s">
        <v>10766</v>
      </c>
      <c r="B5949" s="3">
        <v>45528</v>
      </c>
      <c r="C5949" t="s">
        <v>1870</v>
      </c>
      <c r="D5949">
        <v>1781.99</v>
      </c>
      <c r="E5949" t="s">
        <v>31</v>
      </c>
      <c r="F5949" t="s">
        <v>20</v>
      </c>
      <c r="G5949" t="s">
        <v>39</v>
      </c>
      <c r="H5949" t="s">
        <v>36</v>
      </c>
      <c r="I5949">
        <f>IF(OR(financial_transactions35[[#This Row],[amount]]&lt;$L$16, financial_transactions35[[#This Row],[amount]]&gt;$L$17), 1, 0)</f>
        <v>1</v>
      </c>
    </row>
    <row r="5950" spans="1:9">
      <c r="A5950" t="s">
        <v>10767</v>
      </c>
      <c r="B5950" s="3">
        <v>45528</v>
      </c>
      <c r="C5950" t="s">
        <v>2414</v>
      </c>
      <c r="D5950">
        <v>1015.66</v>
      </c>
      <c r="E5950" t="s">
        <v>16079</v>
      </c>
      <c r="F5950" t="s">
        <v>61</v>
      </c>
      <c r="G5950" t="s">
        <v>27</v>
      </c>
      <c r="H5950" t="s">
        <v>40</v>
      </c>
      <c r="I5950">
        <f>IF(OR(financial_transactions35[[#This Row],[amount]]&lt;$L$16, financial_transactions35[[#This Row],[amount]]&gt;$L$17), 1, 0)</f>
        <v>1</v>
      </c>
    </row>
    <row r="5951" spans="1:9">
      <c r="A5951" t="s">
        <v>10770</v>
      </c>
      <c r="B5951" s="3">
        <v>45528</v>
      </c>
      <c r="C5951" t="s">
        <v>1921</v>
      </c>
      <c r="D5951">
        <v>1144.4000000000001</v>
      </c>
      <c r="E5951" t="s">
        <v>47</v>
      </c>
      <c r="F5951" t="s">
        <v>61</v>
      </c>
      <c r="G5951" t="s">
        <v>21</v>
      </c>
      <c r="H5951" t="s">
        <v>28</v>
      </c>
      <c r="I5951">
        <f>IF(OR(financial_transactions35[[#This Row],[amount]]&lt;$L$16, financial_transactions35[[#This Row],[amount]]&gt;$L$17), 1, 0)</f>
        <v>1</v>
      </c>
    </row>
    <row r="5952" spans="1:9">
      <c r="A5952" t="s">
        <v>10771</v>
      </c>
      <c r="B5952" s="3">
        <v>45528</v>
      </c>
      <c r="C5952" t="s">
        <v>4361</v>
      </c>
      <c r="D5952">
        <v>674.83</v>
      </c>
      <c r="E5952" t="s">
        <v>31</v>
      </c>
      <c r="F5952" t="s">
        <v>26</v>
      </c>
      <c r="G5952" t="s">
        <v>21</v>
      </c>
      <c r="H5952" t="s">
        <v>40</v>
      </c>
      <c r="I5952">
        <f>IF(OR(financial_transactions35[[#This Row],[amount]]&lt;$L$16, financial_transactions35[[#This Row],[amount]]&gt;$L$17), 1, 0)</f>
        <v>1</v>
      </c>
    </row>
    <row r="5953" spans="1:9">
      <c r="A5953" t="s">
        <v>10774</v>
      </c>
      <c r="B5953" s="3">
        <v>45528</v>
      </c>
      <c r="C5953" t="s">
        <v>3115</v>
      </c>
      <c r="D5953">
        <v>1931.31</v>
      </c>
      <c r="E5953" t="s">
        <v>52</v>
      </c>
      <c r="F5953" t="s">
        <v>32</v>
      </c>
      <c r="G5953" t="s">
        <v>48</v>
      </c>
      <c r="H5953" t="s">
        <v>16080</v>
      </c>
      <c r="I5953">
        <f>IF(OR(financial_transactions35[[#This Row],[amount]]&lt;$L$16, financial_transactions35[[#This Row],[amount]]&gt;$L$17), 1, 0)</f>
        <v>1</v>
      </c>
    </row>
    <row r="5954" spans="1:9">
      <c r="A5954" t="s">
        <v>10775</v>
      </c>
      <c r="B5954" s="3">
        <v>45528</v>
      </c>
      <c r="C5954" t="s">
        <v>5752</v>
      </c>
      <c r="D5954">
        <v>1924.43</v>
      </c>
      <c r="E5954" t="s">
        <v>19</v>
      </c>
      <c r="F5954" t="s">
        <v>61</v>
      </c>
      <c r="G5954" t="s">
        <v>48</v>
      </c>
      <c r="H5954" t="s">
        <v>75</v>
      </c>
      <c r="I5954">
        <f>IF(OR(financial_transactions35[[#This Row],[amount]]&lt;$L$16, financial_transactions35[[#This Row],[amount]]&gt;$L$17), 1, 0)</f>
        <v>1</v>
      </c>
    </row>
    <row r="5955" spans="1:9">
      <c r="A5955" t="s">
        <v>10776</v>
      </c>
      <c r="B5955" s="3">
        <v>45528</v>
      </c>
      <c r="C5955" t="s">
        <v>10777</v>
      </c>
      <c r="D5955">
        <v>19515.169999999998</v>
      </c>
      <c r="E5955" t="s">
        <v>16110</v>
      </c>
      <c r="F5955" t="s">
        <v>20</v>
      </c>
      <c r="G5955" t="s">
        <v>39</v>
      </c>
      <c r="H5955" t="s">
        <v>36</v>
      </c>
      <c r="I5955">
        <f>IF(OR(financial_transactions35[[#This Row],[amount]]&lt;$L$16, financial_transactions35[[#This Row],[amount]]&gt;$L$17), 1, 0)</f>
        <v>1</v>
      </c>
    </row>
    <row r="5956" spans="1:9">
      <c r="A5956" t="s">
        <v>10778</v>
      </c>
      <c r="B5956" s="3">
        <v>45528</v>
      </c>
      <c r="C5956" t="s">
        <v>10563</v>
      </c>
      <c r="D5956">
        <v>161.29</v>
      </c>
      <c r="E5956" t="s">
        <v>64</v>
      </c>
      <c r="F5956" t="s">
        <v>61</v>
      </c>
      <c r="G5956" t="s">
        <v>48</v>
      </c>
      <c r="H5956" t="s">
        <v>123</v>
      </c>
      <c r="I5956">
        <f>IF(OR(financial_transactions35[[#This Row],[amount]]&lt;$L$16, financial_transactions35[[#This Row],[amount]]&gt;$L$17), 1, 0)</f>
        <v>1</v>
      </c>
    </row>
    <row r="5957" spans="1:9">
      <c r="A5957" t="s">
        <v>10779</v>
      </c>
      <c r="B5957" s="3">
        <v>45528</v>
      </c>
      <c r="C5957" t="s">
        <v>10780</v>
      </c>
      <c r="D5957">
        <v>1530.73</v>
      </c>
      <c r="E5957" t="s">
        <v>64</v>
      </c>
      <c r="F5957" t="s">
        <v>61</v>
      </c>
      <c r="G5957" t="s">
        <v>27</v>
      </c>
      <c r="H5957" t="s">
        <v>53</v>
      </c>
      <c r="I5957">
        <f>IF(OR(financial_transactions35[[#This Row],[amount]]&lt;$L$16, financial_transactions35[[#This Row],[amount]]&gt;$L$17), 1, 0)</f>
        <v>1</v>
      </c>
    </row>
    <row r="5958" spans="1:9">
      <c r="A5958" t="s">
        <v>10781</v>
      </c>
      <c r="B5958" s="3">
        <v>45528</v>
      </c>
      <c r="C5958" t="s">
        <v>8372</v>
      </c>
      <c r="D5958">
        <v>1448.92</v>
      </c>
      <c r="E5958" t="s">
        <v>16110</v>
      </c>
      <c r="F5958" t="s">
        <v>32</v>
      </c>
      <c r="G5958" t="s">
        <v>39</v>
      </c>
      <c r="H5958" t="s">
        <v>75</v>
      </c>
      <c r="I5958">
        <f>IF(OR(financial_transactions35[[#This Row],[amount]]&lt;$L$16, financial_transactions35[[#This Row],[amount]]&gt;$L$17), 1, 0)</f>
        <v>1</v>
      </c>
    </row>
    <row r="5959" spans="1:9">
      <c r="A5959" t="s">
        <v>10782</v>
      </c>
      <c r="B5959" s="3">
        <v>45529</v>
      </c>
      <c r="C5959" t="s">
        <v>10783</v>
      </c>
      <c r="D5959">
        <v>831.19</v>
      </c>
      <c r="E5959" t="s">
        <v>70</v>
      </c>
      <c r="F5959" t="s">
        <v>20</v>
      </c>
      <c r="G5959" t="s">
        <v>39</v>
      </c>
      <c r="H5959" t="s">
        <v>53</v>
      </c>
      <c r="I5959">
        <f>IF(OR(financial_transactions35[[#This Row],[amount]]&lt;$L$16, financial_transactions35[[#This Row],[amount]]&gt;$L$17), 1, 0)</f>
        <v>1</v>
      </c>
    </row>
    <row r="5960" spans="1:9">
      <c r="A5960" t="s">
        <v>10784</v>
      </c>
      <c r="B5960" s="3">
        <v>45529</v>
      </c>
      <c r="C5960" t="s">
        <v>6981</v>
      </c>
      <c r="D5960">
        <v>906.25</v>
      </c>
      <c r="E5960" t="s">
        <v>19</v>
      </c>
      <c r="F5960" t="s">
        <v>61</v>
      </c>
      <c r="G5960" t="s">
        <v>21</v>
      </c>
      <c r="H5960" t="s">
        <v>176</v>
      </c>
      <c r="I5960">
        <f>IF(OR(financial_transactions35[[#This Row],[amount]]&lt;$L$16, financial_transactions35[[#This Row],[amount]]&gt;$L$17), 1, 0)</f>
        <v>1</v>
      </c>
    </row>
    <row r="5961" spans="1:9">
      <c r="A5961" t="s">
        <v>10785</v>
      </c>
      <c r="B5961" s="3">
        <v>45529</v>
      </c>
      <c r="C5961" t="s">
        <v>10786</v>
      </c>
      <c r="D5961">
        <v>873.03</v>
      </c>
      <c r="E5961" t="s">
        <v>16110</v>
      </c>
      <c r="F5961" t="s">
        <v>26</v>
      </c>
      <c r="G5961" t="s">
        <v>21</v>
      </c>
      <c r="H5961" t="s">
        <v>28</v>
      </c>
      <c r="I5961">
        <f>IF(OR(financial_transactions35[[#This Row],[amount]]&lt;$L$16, financial_transactions35[[#This Row],[amount]]&gt;$L$17), 1, 0)</f>
        <v>1</v>
      </c>
    </row>
    <row r="5962" spans="1:9">
      <c r="A5962" t="s">
        <v>10787</v>
      </c>
      <c r="B5962" s="3">
        <v>45529</v>
      </c>
      <c r="C5962" t="s">
        <v>173</v>
      </c>
      <c r="D5962">
        <v>1184.46</v>
      </c>
      <c r="E5962" t="s">
        <v>25</v>
      </c>
      <c r="F5962" t="s">
        <v>32</v>
      </c>
      <c r="G5962" t="s">
        <v>27</v>
      </c>
      <c r="H5962" t="s">
        <v>36</v>
      </c>
      <c r="I5962">
        <f>IF(OR(financial_transactions35[[#This Row],[amount]]&lt;$L$16, financial_transactions35[[#This Row],[amount]]&gt;$L$17), 1, 0)</f>
        <v>1</v>
      </c>
    </row>
    <row r="5963" spans="1:9">
      <c r="A5963" t="s">
        <v>10788</v>
      </c>
      <c r="B5963" s="3">
        <v>45529</v>
      </c>
      <c r="C5963" t="s">
        <v>3625</v>
      </c>
      <c r="D5963">
        <v>1829.36</v>
      </c>
      <c r="E5963" t="s">
        <v>70</v>
      </c>
      <c r="F5963" t="s">
        <v>20</v>
      </c>
      <c r="G5963" t="s">
        <v>39</v>
      </c>
      <c r="H5963" t="s">
        <v>87</v>
      </c>
      <c r="I5963">
        <f>IF(OR(financial_transactions35[[#This Row],[amount]]&lt;$L$16, financial_transactions35[[#This Row],[amount]]&gt;$L$17), 1, 0)</f>
        <v>1</v>
      </c>
    </row>
    <row r="5964" spans="1:9">
      <c r="A5964" t="s">
        <v>10791</v>
      </c>
      <c r="B5964" s="3">
        <v>45529</v>
      </c>
      <c r="C5964" t="s">
        <v>1387</v>
      </c>
      <c r="D5964">
        <v>811.24</v>
      </c>
      <c r="E5964" t="s">
        <v>16079</v>
      </c>
      <c r="F5964" t="s">
        <v>32</v>
      </c>
      <c r="G5964" t="s">
        <v>27</v>
      </c>
      <c r="H5964" t="s">
        <v>87</v>
      </c>
      <c r="I5964">
        <f>IF(OR(financial_transactions35[[#This Row],[amount]]&lt;$L$16, financial_transactions35[[#This Row],[amount]]&gt;$L$17), 1, 0)</f>
        <v>1</v>
      </c>
    </row>
    <row r="5965" spans="1:9">
      <c r="A5965" t="s">
        <v>10792</v>
      </c>
      <c r="B5965" s="3">
        <v>45529</v>
      </c>
      <c r="C5965" t="s">
        <v>3674</v>
      </c>
      <c r="D5965">
        <v>19026.75</v>
      </c>
      <c r="E5965" t="s">
        <v>19</v>
      </c>
      <c r="F5965" t="s">
        <v>20</v>
      </c>
      <c r="G5965" t="s">
        <v>39</v>
      </c>
      <c r="H5965" t="s">
        <v>22</v>
      </c>
      <c r="I5965">
        <f>IF(OR(financial_transactions35[[#This Row],[amount]]&lt;$L$16, financial_transactions35[[#This Row],[amount]]&gt;$L$17), 1, 0)</f>
        <v>1</v>
      </c>
    </row>
    <row r="5966" spans="1:9">
      <c r="A5966" t="s">
        <v>10793</v>
      </c>
      <c r="B5966" s="3">
        <v>45529</v>
      </c>
      <c r="C5966" t="s">
        <v>6976</v>
      </c>
      <c r="D5966">
        <v>1397.71</v>
      </c>
      <c r="E5966" t="s">
        <v>47</v>
      </c>
      <c r="F5966" t="s">
        <v>32</v>
      </c>
      <c r="G5966" t="s">
        <v>48</v>
      </c>
      <c r="H5966" t="s">
        <v>109</v>
      </c>
      <c r="I5966">
        <f>IF(OR(financial_transactions35[[#This Row],[amount]]&lt;$L$16, financial_transactions35[[#This Row],[amount]]&gt;$L$17), 1, 0)</f>
        <v>1</v>
      </c>
    </row>
    <row r="5967" spans="1:9">
      <c r="A5967" t="s">
        <v>10794</v>
      </c>
      <c r="B5967" s="3">
        <v>45529</v>
      </c>
      <c r="C5967" t="s">
        <v>10795</v>
      </c>
      <c r="D5967">
        <v>535.13</v>
      </c>
      <c r="E5967" t="s">
        <v>52</v>
      </c>
      <c r="F5967" t="s">
        <v>32</v>
      </c>
      <c r="G5967" t="s">
        <v>39</v>
      </c>
      <c r="H5967" t="s">
        <v>44</v>
      </c>
      <c r="I5967">
        <f>IF(OR(financial_transactions35[[#This Row],[amount]]&lt;$L$16, financial_transactions35[[#This Row],[amount]]&gt;$L$17), 1, 0)</f>
        <v>1</v>
      </c>
    </row>
    <row r="5968" spans="1:9">
      <c r="A5968" t="s">
        <v>10796</v>
      </c>
      <c r="B5968" s="3">
        <v>45529</v>
      </c>
      <c r="C5968" t="s">
        <v>6813</v>
      </c>
      <c r="D5968">
        <v>1453.93</v>
      </c>
      <c r="E5968" t="s">
        <v>25</v>
      </c>
      <c r="F5968" t="s">
        <v>32</v>
      </c>
      <c r="G5968" t="s">
        <v>21</v>
      </c>
      <c r="H5968" t="s">
        <v>16080</v>
      </c>
      <c r="I5968">
        <f>IF(OR(financial_transactions35[[#This Row],[amount]]&lt;$L$16, financial_transactions35[[#This Row],[amount]]&gt;$L$17), 1, 0)</f>
        <v>1</v>
      </c>
    </row>
    <row r="5969" spans="1:9">
      <c r="A5969" t="s">
        <v>10797</v>
      </c>
      <c r="B5969" s="3">
        <v>45529</v>
      </c>
      <c r="C5969" t="s">
        <v>10798</v>
      </c>
      <c r="D5969">
        <v>189.46</v>
      </c>
      <c r="E5969" t="s">
        <v>67</v>
      </c>
      <c r="F5969" t="s">
        <v>61</v>
      </c>
      <c r="G5969" t="s">
        <v>48</v>
      </c>
      <c r="H5969" t="s">
        <v>53</v>
      </c>
      <c r="I5969">
        <f>IF(OR(financial_transactions35[[#This Row],[amount]]&lt;$L$16, financial_transactions35[[#This Row],[amount]]&gt;$L$17), 1, 0)</f>
        <v>1</v>
      </c>
    </row>
    <row r="5970" spans="1:9">
      <c r="A5970" t="s">
        <v>10799</v>
      </c>
      <c r="B5970" s="3">
        <v>45529</v>
      </c>
      <c r="C5970" t="s">
        <v>10800</v>
      </c>
      <c r="D5970">
        <v>1858.34</v>
      </c>
      <c r="E5970" t="s">
        <v>64</v>
      </c>
      <c r="F5970" t="s">
        <v>20</v>
      </c>
      <c r="G5970" t="s">
        <v>21</v>
      </c>
      <c r="H5970" t="s">
        <v>57</v>
      </c>
      <c r="I5970">
        <f>IF(OR(financial_transactions35[[#This Row],[amount]]&lt;$L$16, financial_transactions35[[#This Row],[amount]]&gt;$L$17), 1, 0)</f>
        <v>1</v>
      </c>
    </row>
    <row r="5971" spans="1:9">
      <c r="A5971" t="s">
        <v>10801</v>
      </c>
      <c r="B5971" s="3">
        <v>45529</v>
      </c>
      <c r="C5971" t="s">
        <v>10802</v>
      </c>
      <c r="D5971">
        <v>1934.31</v>
      </c>
      <c r="E5971" t="s">
        <v>31</v>
      </c>
      <c r="F5971" t="s">
        <v>32</v>
      </c>
      <c r="G5971" t="s">
        <v>39</v>
      </c>
      <c r="H5971" t="s">
        <v>109</v>
      </c>
      <c r="I5971">
        <f>IF(OR(financial_transactions35[[#This Row],[amount]]&lt;$L$16, financial_transactions35[[#This Row],[amount]]&gt;$L$17), 1, 0)</f>
        <v>1</v>
      </c>
    </row>
    <row r="5972" spans="1:9">
      <c r="A5972" t="s">
        <v>10803</v>
      </c>
      <c r="B5972" s="3">
        <v>45529</v>
      </c>
      <c r="C5972" t="s">
        <v>10804</v>
      </c>
      <c r="D5972">
        <v>1829.14</v>
      </c>
      <c r="E5972" t="s">
        <v>122</v>
      </c>
      <c r="F5972" t="s">
        <v>26</v>
      </c>
      <c r="G5972" t="s">
        <v>48</v>
      </c>
      <c r="H5972" t="s">
        <v>16080</v>
      </c>
      <c r="I5972">
        <f>IF(OR(financial_transactions35[[#This Row],[amount]]&lt;$L$16, financial_transactions35[[#This Row],[amount]]&gt;$L$17), 1, 0)</f>
        <v>1</v>
      </c>
    </row>
    <row r="5973" spans="1:9">
      <c r="A5973" t="s">
        <v>10805</v>
      </c>
      <c r="B5973" s="3">
        <v>45529</v>
      </c>
      <c r="C5973" t="s">
        <v>10806</v>
      </c>
      <c r="D5973">
        <v>1376.58</v>
      </c>
      <c r="E5973" t="s">
        <v>16079</v>
      </c>
      <c r="F5973" t="s">
        <v>61</v>
      </c>
      <c r="G5973" t="s">
        <v>27</v>
      </c>
      <c r="H5973" t="s">
        <v>109</v>
      </c>
      <c r="I5973">
        <f>IF(OR(financial_transactions35[[#This Row],[amount]]&lt;$L$16, financial_transactions35[[#This Row],[amount]]&gt;$L$17), 1, 0)</f>
        <v>1</v>
      </c>
    </row>
    <row r="5974" spans="1:9">
      <c r="A5974" t="s">
        <v>10807</v>
      </c>
      <c r="B5974" s="3">
        <v>45529</v>
      </c>
      <c r="C5974" t="s">
        <v>10808</v>
      </c>
      <c r="D5974">
        <v>17780.57</v>
      </c>
      <c r="E5974" t="s">
        <v>31</v>
      </c>
      <c r="F5974" t="s">
        <v>61</v>
      </c>
      <c r="G5974" t="s">
        <v>21</v>
      </c>
      <c r="H5974" t="s">
        <v>22</v>
      </c>
      <c r="I5974">
        <f>IF(OR(financial_transactions35[[#This Row],[amount]]&lt;$L$16, financial_transactions35[[#This Row],[amount]]&gt;$L$17), 1, 0)</f>
        <v>1</v>
      </c>
    </row>
    <row r="5975" spans="1:9">
      <c r="A5975" t="s">
        <v>10809</v>
      </c>
      <c r="B5975" s="3">
        <v>45529</v>
      </c>
      <c r="C5975" t="s">
        <v>10186</v>
      </c>
      <c r="D5975">
        <v>883.44</v>
      </c>
      <c r="E5975" t="s">
        <v>67</v>
      </c>
      <c r="F5975" t="s">
        <v>32</v>
      </c>
      <c r="G5975" t="s">
        <v>48</v>
      </c>
      <c r="H5975" t="s">
        <v>36</v>
      </c>
      <c r="I5975">
        <f>IF(OR(financial_transactions35[[#This Row],[amount]]&lt;$L$16, financial_transactions35[[#This Row],[amount]]&gt;$L$17), 1, 0)</f>
        <v>1</v>
      </c>
    </row>
    <row r="5976" spans="1:9">
      <c r="A5976" t="s">
        <v>10810</v>
      </c>
      <c r="B5976" s="3">
        <v>45529</v>
      </c>
      <c r="C5976" t="s">
        <v>10261</v>
      </c>
      <c r="D5976">
        <v>1615.67</v>
      </c>
      <c r="E5976" t="s">
        <v>47</v>
      </c>
      <c r="F5976" t="s">
        <v>26</v>
      </c>
      <c r="G5976" t="s">
        <v>27</v>
      </c>
      <c r="H5976" t="s">
        <v>28</v>
      </c>
      <c r="I5976">
        <f>IF(OR(financial_transactions35[[#This Row],[amount]]&lt;$L$16, financial_transactions35[[#This Row],[amount]]&gt;$L$17), 1, 0)</f>
        <v>1</v>
      </c>
    </row>
    <row r="5977" spans="1:9">
      <c r="A5977" t="s">
        <v>10811</v>
      </c>
      <c r="B5977" s="3">
        <v>45529</v>
      </c>
      <c r="C5977" t="s">
        <v>2973</v>
      </c>
      <c r="D5977">
        <v>1360.78</v>
      </c>
      <c r="E5977" t="s">
        <v>16110</v>
      </c>
      <c r="F5977" t="s">
        <v>26</v>
      </c>
      <c r="G5977" t="s">
        <v>21</v>
      </c>
      <c r="H5977" t="s">
        <v>16080</v>
      </c>
      <c r="I5977">
        <f>IF(OR(financial_transactions35[[#This Row],[amount]]&lt;$L$16, financial_transactions35[[#This Row],[amount]]&gt;$L$17), 1, 0)</f>
        <v>1</v>
      </c>
    </row>
    <row r="5978" spans="1:9">
      <c r="A5978" t="s">
        <v>10812</v>
      </c>
      <c r="B5978" s="3">
        <v>45529</v>
      </c>
      <c r="C5978" t="s">
        <v>4849</v>
      </c>
      <c r="D5978">
        <v>351.73</v>
      </c>
      <c r="E5978" t="s">
        <v>122</v>
      </c>
      <c r="F5978" t="s">
        <v>32</v>
      </c>
      <c r="G5978" t="s">
        <v>21</v>
      </c>
      <c r="H5978" t="s">
        <v>44</v>
      </c>
      <c r="I5978">
        <f>IF(OR(financial_transactions35[[#This Row],[amount]]&lt;$L$16, financial_transactions35[[#This Row],[amount]]&gt;$L$17), 1, 0)</f>
        <v>1</v>
      </c>
    </row>
    <row r="5979" spans="1:9">
      <c r="A5979" t="s">
        <v>10813</v>
      </c>
      <c r="B5979" s="3">
        <v>45529</v>
      </c>
      <c r="C5979" t="s">
        <v>141</v>
      </c>
      <c r="D5979">
        <v>524.91999999999996</v>
      </c>
      <c r="E5979" t="s">
        <v>16079</v>
      </c>
      <c r="F5979" t="s">
        <v>61</v>
      </c>
      <c r="G5979" t="s">
        <v>21</v>
      </c>
      <c r="H5979" t="s">
        <v>94</v>
      </c>
      <c r="I5979">
        <f>IF(OR(financial_transactions35[[#This Row],[amount]]&lt;$L$16, financial_transactions35[[#This Row],[amount]]&gt;$L$17), 1, 0)</f>
        <v>1</v>
      </c>
    </row>
    <row r="5980" spans="1:9">
      <c r="A5980" t="s">
        <v>10814</v>
      </c>
      <c r="B5980" s="3">
        <v>45529</v>
      </c>
      <c r="C5980" t="s">
        <v>9670</v>
      </c>
      <c r="D5980">
        <v>1206.42</v>
      </c>
      <c r="E5980" t="s">
        <v>67</v>
      </c>
      <c r="F5980" t="s">
        <v>61</v>
      </c>
      <c r="G5980" t="s">
        <v>39</v>
      </c>
      <c r="H5980" t="s">
        <v>49</v>
      </c>
      <c r="I5980">
        <f>IF(OR(financial_transactions35[[#This Row],[amount]]&lt;$L$16, financial_transactions35[[#This Row],[amount]]&gt;$L$17), 1, 0)</f>
        <v>1</v>
      </c>
    </row>
    <row r="5981" spans="1:9">
      <c r="A5981" t="s">
        <v>10815</v>
      </c>
      <c r="B5981" s="3">
        <v>45530</v>
      </c>
      <c r="C5981" t="s">
        <v>262</v>
      </c>
      <c r="D5981">
        <v>572.89</v>
      </c>
      <c r="E5981" t="s">
        <v>25</v>
      </c>
      <c r="F5981" t="s">
        <v>20</v>
      </c>
      <c r="G5981" t="s">
        <v>21</v>
      </c>
      <c r="H5981" t="s">
        <v>28</v>
      </c>
      <c r="I5981">
        <f>IF(OR(financial_transactions35[[#This Row],[amount]]&lt;$L$16, financial_transactions35[[#This Row],[amount]]&gt;$L$17), 1, 0)</f>
        <v>1</v>
      </c>
    </row>
    <row r="5982" spans="1:9">
      <c r="A5982" t="s">
        <v>10816</v>
      </c>
      <c r="B5982" s="3">
        <v>45530</v>
      </c>
      <c r="C5982" t="s">
        <v>10817</v>
      </c>
      <c r="D5982">
        <v>732.7</v>
      </c>
      <c r="E5982" t="s">
        <v>19</v>
      </c>
      <c r="F5982" t="s">
        <v>61</v>
      </c>
      <c r="G5982" t="s">
        <v>48</v>
      </c>
      <c r="H5982" t="s">
        <v>123</v>
      </c>
      <c r="I5982">
        <f>IF(OR(financial_transactions35[[#This Row],[amount]]&lt;$L$16, financial_transactions35[[#This Row],[amount]]&gt;$L$17), 1, 0)</f>
        <v>1</v>
      </c>
    </row>
    <row r="5983" spans="1:9">
      <c r="A5983" t="s">
        <v>10818</v>
      </c>
      <c r="B5983" s="3">
        <v>45530</v>
      </c>
      <c r="C5983" t="s">
        <v>5647</v>
      </c>
      <c r="D5983">
        <v>705.44</v>
      </c>
      <c r="E5983" t="s">
        <v>47</v>
      </c>
      <c r="F5983" t="s">
        <v>32</v>
      </c>
      <c r="G5983" t="s">
        <v>21</v>
      </c>
      <c r="H5983" t="s">
        <v>123</v>
      </c>
      <c r="I5983">
        <f>IF(OR(financial_transactions35[[#This Row],[amount]]&lt;$L$16, financial_transactions35[[#This Row],[amount]]&gt;$L$17), 1, 0)</f>
        <v>1</v>
      </c>
    </row>
    <row r="5984" spans="1:9">
      <c r="A5984" t="s">
        <v>10819</v>
      </c>
      <c r="B5984" s="3">
        <v>45530</v>
      </c>
      <c r="C5984" t="s">
        <v>5117</v>
      </c>
      <c r="D5984">
        <v>1668.94</v>
      </c>
      <c r="E5984" t="s">
        <v>122</v>
      </c>
      <c r="F5984" t="s">
        <v>32</v>
      </c>
      <c r="G5984" t="s">
        <v>21</v>
      </c>
      <c r="H5984" t="s">
        <v>33</v>
      </c>
      <c r="I5984">
        <f>IF(OR(financial_transactions35[[#This Row],[amount]]&lt;$L$16, financial_transactions35[[#This Row],[amount]]&gt;$L$17), 1, 0)</f>
        <v>1</v>
      </c>
    </row>
    <row r="5985" spans="1:9">
      <c r="A5985" t="s">
        <v>10820</v>
      </c>
      <c r="B5985" s="3">
        <v>45530</v>
      </c>
      <c r="C5985" t="s">
        <v>10821</v>
      </c>
      <c r="D5985">
        <v>1489.85</v>
      </c>
      <c r="E5985" t="s">
        <v>52</v>
      </c>
      <c r="F5985" t="s">
        <v>26</v>
      </c>
      <c r="G5985" t="s">
        <v>21</v>
      </c>
      <c r="H5985" t="s">
        <v>75</v>
      </c>
      <c r="I5985">
        <f>IF(OR(financial_transactions35[[#This Row],[amount]]&lt;$L$16, financial_transactions35[[#This Row],[amount]]&gt;$L$17), 1, 0)</f>
        <v>1</v>
      </c>
    </row>
    <row r="5986" spans="1:9">
      <c r="A5986" t="s">
        <v>10822</v>
      </c>
      <c r="B5986" s="3">
        <v>45530</v>
      </c>
      <c r="C5986" t="s">
        <v>10823</v>
      </c>
      <c r="D5986">
        <v>1984.92</v>
      </c>
      <c r="E5986" t="s">
        <v>19</v>
      </c>
      <c r="F5986" t="s">
        <v>32</v>
      </c>
      <c r="G5986" t="s">
        <v>48</v>
      </c>
      <c r="H5986" t="s">
        <v>75</v>
      </c>
      <c r="I5986">
        <f>IF(OR(financial_transactions35[[#This Row],[amount]]&lt;$L$16, financial_transactions35[[#This Row],[amount]]&gt;$L$17), 1, 0)</f>
        <v>1</v>
      </c>
    </row>
    <row r="5987" spans="1:9">
      <c r="A5987" t="s">
        <v>10824</v>
      </c>
      <c r="B5987" s="3">
        <v>45530</v>
      </c>
      <c r="C5987" t="s">
        <v>1356</v>
      </c>
      <c r="D5987">
        <v>1327.43</v>
      </c>
      <c r="E5987" t="s">
        <v>16079</v>
      </c>
      <c r="F5987" t="s">
        <v>32</v>
      </c>
      <c r="G5987" t="s">
        <v>27</v>
      </c>
      <c r="H5987" t="s">
        <v>53</v>
      </c>
      <c r="I5987">
        <f>IF(OR(financial_transactions35[[#This Row],[amount]]&lt;$L$16, financial_transactions35[[#This Row],[amount]]&gt;$L$17), 1, 0)</f>
        <v>1</v>
      </c>
    </row>
    <row r="5988" spans="1:9">
      <c r="A5988" t="s">
        <v>10825</v>
      </c>
      <c r="B5988" s="3">
        <v>45530</v>
      </c>
      <c r="C5988" t="s">
        <v>8630</v>
      </c>
      <c r="D5988">
        <v>594.54999999999995</v>
      </c>
      <c r="E5988" t="s">
        <v>16079</v>
      </c>
      <c r="F5988" t="s">
        <v>32</v>
      </c>
      <c r="G5988" t="s">
        <v>48</v>
      </c>
      <c r="H5988" t="s">
        <v>94</v>
      </c>
      <c r="I5988">
        <f>IF(OR(financial_transactions35[[#This Row],[amount]]&lt;$L$16, financial_transactions35[[#This Row],[amount]]&gt;$L$17), 1, 0)</f>
        <v>1</v>
      </c>
    </row>
    <row r="5989" spans="1:9">
      <c r="A5989" t="s">
        <v>10826</v>
      </c>
      <c r="B5989" s="3">
        <v>45530</v>
      </c>
      <c r="C5989" t="s">
        <v>6121</v>
      </c>
      <c r="D5989">
        <v>1099.3599999999999</v>
      </c>
      <c r="E5989" t="s">
        <v>52</v>
      </c>
      <c r="F5989" t="s">
        <v>26</v>
      </c>
      <c r="G5989" t="s">
        <v>48</v>
      </c>
      <c r="H5989" t="s">
        <v>16080</v>
      </c>
      <c r="I5989">
        <f>IF(OR(financial_transactions35[[#This Row],[amount]]&lt;$L$16, financial_transactions35[[#This Row],[amount]]&gt;$L$17), 1, 0)</f>
        <v>1</v>
      </c>
    </row>
    <row r="5990" spans="1:9">
      <c r="A5990" t="s">
        <v>10827</v>
      </c>
      <c r="B5990" s="3">
        <v>45530</v>
      </c>
      <c r="C5990" t="s">
        <v>3838</v>
      </c>
      <c r="D5990">
        <v>1654.99</v>
      </c>
      <c r="E5990" t="s">
        <v>16079</v>
      </c>
      <c r="F5990" t="s">
        <v>61</v>
      </c>
      <c r="G5990" t="s">
        <v>48</v>
      </c>
      <c r="H5990" t="s">
        <v>123</v>
      </c>
      <c r="I5990">
        <f>IF(OR(financial_transactions35[[#This Row],[amount]]&lt;$L$16, financial_transactions35[[#This Row],[amount]]&gt;$L$17), 1, 0)</f>
        <v>1</v>
      </c>
    </row>
    <row r="5991" spans="1:9">
      <c r="A5991" t="s">
        <v>10828</v>
      </c>
      <c r="B5991" s="3">
        <v>45530</v>
      </c>
      <c r="C5991" t="s">
        <v>10829</v>
      </c>
      <c r="D5991">
        <v>1880.34</v>
      </c>
      <c r="E5991" t="s">
        <v>64</v>
      </c>
      <c r="F5991" t="s">
        <v>32</v>
      </c>
      <c r="G5991" t="s">
        <v>21</v>
      </c>
      <c r="H5991" t="s">
        <v>44</v>
      </c>
      <c r="I5991">
        <f>IF(OR(financial_transactions35[[#This Row],[amount]]&lt;$L$16, financial_transactions35[[#This Row],[amount]]&gt;$L$17), 1, 0)</f>
        <v>1</v>
      </c>
    </row>
    <row r="5992" spans="1:9">
      <c r="A5992" t="s">
        <v>10830</v>
      </c>
      <c r="B5992" s="3">
        <v>45530</v>
      </c>
      <c r="C5992" t="s">
        <v>244</v>
      </c>
      <c r="D5992">
        <v>1283.45</v>
      </c>
      <c r="E5992" t="s">
        <v>16110</v>
      </c>
      <c r="F5992" t="s">
        <v>61</v>
      </c>
      <c r="G5992" t="s">
        <v>21</v>
      </c>
      <c r="H5992" t="s">
        <v>22</v>
      </c>
      <c r="I5992">
        <f>IF(OR(financial_transactions35[[#This Row],[amount]]&lt;$L$16, financial_transactions35[[#This Row],[amount]]&gt;$L$17), 1, 0)</f>
        <v>1</v>
      </c>
    </row>
    <row r="5993" spans="1:9">
      <c r="A5993" t="s">
        <v>10831</v>
      </c>
      <c r="B5993" s="3">
        <v>45530</v>
      </c>
      <c r="C5993" t="s">
        <v>10832</v>
      </c>
      <c r="D5993">
        <v>385.08</v>
      </c>
      <c r="E5993" t="s">
        <v>16110</v>
      </c>
      <c r="F5993" t="s">
        <v>26</v>
      </c>
      <c r="G5993" t="s">
        <v>27</v>
      </c>
      <c r="H5993" t="s">
        <v>33</v>
      </c>
      <c r="I5993">
        <f>IF(OR(financial_transactions35[[#This Row],[amount]]&lt;$L$16, financial_transactions35[[#This Row],[amount]]&gt;$L$17), 1, 0)</f>
        <v>1</v>
      </c>
    </row>
    <row r="5994" spans="1:9">
      <c r="A5994" t="s">
        <v>10833</v>
      </c>
      <c r="B5994" s="3">
        <v>45530</v>
      </c>
      <c r="C5994" t="s">
        <v>3650</v>
      </c>
      <c r="D5994">
        <v>52.31</v>
      </c>
      <c r="E5994" t="s">
        <v>31</v>
      </c>
      <c r="F5994" t="s">
        <v>20</v>
      </c>
      <c r="G5994" t="s">
        <v>27</v>
      </c>
      <c r="H5994" t="s">
        <v>36</v>
      </c>
      <c r="I5994">
        <f>IF(OR(financial_transactions35[[#This Row],[amount]]&lt;$L$16, financial_transactions35[[#This Row],[amount]]&gt;$L$17), 1, 0)</f>
        <v>1</v>
      </c>
    </row>
    <row r="5995" spans="1:9">
      <c r="A5995" t="s">
        <v>10834</v>
      </c>
      <c r="B5995" s="3">
        <v>45530</v>
      </c>
      <c r="C5995" t="s">
        <v>10835</v>
      </c>
      <c r="D5995">
        <v>463.77</v>
      </c>
      <c r="E5995" t="s">
        <v>25</v>
      </c>
      <c r="F5995" t="s">
        <v>61</v>
      </c>
      <c r="G5995" t="s">
        <v>27</v>
      </c>
      <c r="H5995" t="s">
        <v>57</v>
      </c>
      <c r="I5995">
        <f>IF(OR(financial_transactions35[[#This Row],[amount]]&lt;$L$16, financial_transactions35[[#This Row],[amount]]&gt;$L$17), 1, 0)</f>
        <v>1</v>
      </c>
    </row>
    <row r="5996" spans="1:9">
      <c r="A5996" t="s">
        <v>10836</v>
      </c>
      <c r="B5996" s="3">
        <v>45530</v>
      </c>
      <c r="C5996" t="s">
        <v>2990</v>
      </c>
      <c r="D5996">
        <v>647.19000000000005</v>
      </c>
      <c r="E5996" t="s">
        <v>70</v>
      </c>
      <c r="F5996" t="s">
        <v>32</v>
      </c>
      <c r="G5996" t="s">
        <v>27</v>
      </c>
      <c r="H5996" t="s">
        <v>36</v>
      </c>
      <c r="I5996">
        <f>IF(OR(financial_transactions35[[#This Row],[amount]]&lt;$L$16, financial_transactions35[[#This Row],[amount]]&gt;$L$17), 1, 0)</f>
        <v>1</v>
      </c>
    </row>
    <row r="5997" spans="1:9">
      <c r="A5997" t="s">
        <v>10837</v>
      </c>
      <c r="B5997" s="3">
        <v>45530</v>
      </c>
      <c r="C5997" t="s">
        <v>376</v>
      </c>
      <c r="D5997">
        <v>321.26</v>
      </c>
      <c r="E5997" t="s">
        <v>31</v>
      </c>
      <c r="F5997" t="s">
        <v>61</v>
      </c>
      <c r="G5997" t="s">
        <v>27</v>
      </c>
      <c r="H5997" t="s">
        <v>94</v>
      </c>
      <c r="I5997">
        <f>IF(OR(financial_transactions35[[#This Row],[amount]]&lt;$L$16, financial_transactions35[[#This Row],[amount]]&gt;$L$17), 1, 0)</f>
        <v>1</v>
      </c>
    </row>
    <row r="5998" spans="1:9">
      <c r="A5998" t="s">
        <v>10838</v>
      </c>
      <c r="B5998" s="3">
        <v>45530</v>
      </c>
      <c r="C5998" t="s">
        <v>10839</v>
      </c>
      <c r="D5998">
        <v>264.23</v>
      </c>
      <c r="E5998" t="s">
        <v>16079</v>
      </c>
      <c r="F5998" t="s">
        <v>32</v>
      </c>
      <c r="G5998" t="s">
        <v>27</v>
      </c>
      <c r="H5998" t="s">
        <v>28</v>
      </c>
      <c r="I5998">
        <f>IF(OR(financial_transactions35[[#This Row],[amount]]&lt;$L$16, financial_transactions35[[#This Row],[amount]]&gt;$L$17), 1, 0)</f>
        <v>1</v>
      </c>
    </row>
    <row r="5999" spans="1:9">
      <c r="A5999" t="s">
        <v>10840</v>
      </c>
      <c r="B5999" s="3">
        <v>45530</v>
      </c>
      <c r="C5999" t="s">
        <v>8161</v>
      </c>
      <c r="D5999">
        <v>211.73</v>
      </c>
      <c r="E5999" t="s">
        <v>19</v>
      </c>
      <c r="F5999" t="s">
        <v>61</v>
      </c>
      <c r="G5999" t="s">
        <v>39</v>
      </c>
      <c r="H5999" t="s">
        <v>176</v>
      </c>
      <c r="I5999">
        <f>IF(OR(financial_transactions35[[#This Row],[amount]]&lt;$L$16, financial_transactions35[[#This Row],[amount]]&gt;$L$17), 1, 0)</f>
        <v>1</v>
      </c>
    </row>
    <row r="6000" spans="1:9">
      <c r="A6000" t="s">
        <v>10841</v>
      </c>
      <c r="B6000" s="3">
        <v>45530</v>
      </c>
      <c r="C6000" t="s">
        <v>9576</v>
      </c>
      <c r="D6000">
        <v>1639.82</v>
      </c>
      <c r="E6000" t="s">
        <v>47</v>
      </c>
      <c r="F6000" t="s">
        <v>20</v>
      </c>
      <c r="G6000" t="s">
        <v>39</v>
      </c>
      <c r="H6000" t="s">
        <v>44</v>
      </c>
      <c r="I6000">
        <f>IF(OR(financial_transactions35[[#This Row],[amount]]&lt;$L$16, financial_transactions35[[#This Row],[amount]]&gt;$L$17), 1, 0)</f>
        <v>1</v>
      </c>
    </row>
    <row r="6001" spans="1:9">
      <c r="A6001" t="s">
        <v>10842</v>
      </c>
      <c r="B6001" s="3">
        <v>45530</v>
      </c>
      <c r="C6001" t="s">
        <v>5306</v>
      </c>
      <c r="D6001">
        <v>60.22</v>
      </c>
      <c r="E6001" t="s">
        <v>64</v>
      </c>
      <c r="F6001" t="s">
        <v>32</v>
      </c>
      <c r="G6001" t="s">
        <v>48</v>
      </c>
      <c r="H6001" t="s">
        <v>36</v>
      </c>
      <c r="I6001">
        <f>IF(OR(financial_transactions35[[#This Row],[amount]]&lt;$L$16, financial_transactions35[[#This Row],[amount]]&gt;$L$17), 1, 0)</f>
        <v>1</v>
      </c>
    </row>
    <row r="6002" spans="1:9">
      <c r="A6002" t="s">
        <v>10843</v>
      </c>
      <c r="B6002" s="3">
        <v>45530</v>
      </c>
      <c r="C6002" t="s">
        <v>4013</v>
      </c>
      <c r="D6002">
        <v>284.05</v>
      </c>
      <c r="E6002" t="s">
        <v>19</v>
      </c>
      <c r="F6002" t="s">
        <v>32</v>
      </c>
      <c r="G6002" t="s">
        <v>21</v>
      </c>
      <c r="H6002" t="s">
        <v>40</v>
      </c>
      <c r="I6002">
        <f>IF(OR(financial_transactions35[[#This Row],[amount]]&lt;$L$16, financial_transactions35[[#This Row],[amount]]&gt;$L$17), 1, 0)</f>
        <v>1</v>
      </c>
    </row>
    <row r="6003" spans="1:9">
      <c r="A6003" t="s">
        <v>10844</v>
      </c>
      <c r="B6003" s="3">
        <v>45530</v>
      </c>
      <c r="C6003" t="s">
        <v>6944</v>
      </c>
      <c r="D6003">
        <v>1053.3699999999999</v>
      </c>
      <c r="E6003" t="s">
        <v>16079</v>
      </c>
      <c r="F6003" t="s">
        <v>26</v>
      </c>
      <c r="G6003" t="s">
        <v>39</v>
      </c>
      <c r="H6003" t="s">
        <v>16080</v>
      </c>
      <c r="I6003">
        <f>IF(OR(financial_transactions35[[#This Row],[amount]]&lt;$L$16, financial_transactions35[[#This Row],[amount]]&gt;$L$17), 1, 0)</f>
        <v>1</v>
      </c>
    </row>
    <row r="6004" spans="1:9">
      <c r="A6004" t="s">
        <v>10845</v>
      </c>
      <c r="B6004" s="3">
        <v>45530</v>
      </c>
      <c r="C6004" t="s">
        <v>4376</v>
      </c>
      <c r="D6004">
        <v>1484.17</v>
      </c>
      <c r="E6004" t="s">
        <v>16110</v>
      </c>
      <c r="F6004" t="s">
        <v>20</v>
      </c>
      <c r="G6004" t="s">
        <v>39</v>
      </c>
      <c r="H6004" t="s">
        <v>44</v>
      </c>
      <c r="I6004">
        <f>IF(OR(financial_transactions35[[#This Row],[amount]]&lt;$L$16, financial_transactions35[[#This Row],[amount]]&gt;$L$17), 1, 0)</f>
        <v>1</v>
      </c>
    </row>
    <row r="6005" spans="1:9">
      <c r="A6005" t="s">
        <v>10846</v>
      </c>
      <c r="B6005" s="3">
        <v>45530</v>
      </c>
      <c r="C6005" t="s">
        <v>2572</v>
      </c>
      <c r="D6005">
        <v>1578.87</v>
      </c>
      <c r="E6005" t="s">
        <v>16079</v>
      </c>
      <c r="F6005" t="s">
        <v>26</v>
      </c>
      <c r="G6005" t="s">
        <v>48</v>
      </c>
      <c r="H6005" t="s">
        <v>87</v>
      </c>
      <c r="I6005">
        <f>IF(OR(financial_transactions35[[#This Row],[amount]]&lt;$L$16, financial_transactions35[[#This Row],[amount]]&gt;$L$17), 1, 0)</f>
        <v>1</v>
      </c>
    </row>
    <row r="6006" spans="1:9">
      <c r="A6006" t="s">
        <v>10847</v>
      </c>
      <c r="B6006" s="3">
        <v>45530</v>
      </c>
      <c r="C6006" t="s">
        <v>10848</v>
      </c>
      <c r="D6006">
        <v>801.91</v>
      </c>
      <c r="E6006" t="s">
        <v>122</v>
      </c>
      <c r="F6006" t="s">
        <v>61</v>
      </c>
      <c r="G6006" t="s">
        <v>48</v>
      </c>
      <c r="H6006" t="s">
        <v>75</v>
      </c>
      <c r="I6006">
        <f>IF(OR(financial_transactions35[[#This Row],[amount]]&lt;$L$16, financial_transactions35[[#This Row],[amount]]&gt;$L$17), 1, 0)</f>
        <v>1</v>
      </c>
    </row>
    <row r="6007" spans="1:9">
      <c r="A6007" t="s">
        <v>10849</v>
      </c>
      <c r="B6007" s="3">
        <v>45530</v>
      </c>
      <c r="C6007" t="s">
        <v>3508</v>
      </c>
      <c r="D6007">
        <v>819.6</v>
      </c>
      <c r="E6007" t="s">
        <v>25</v>
      </c>
      <c r="F6007" t="s">
        <v>61</v>
      </c>
      <c r="G6007" t="s">
        <v>39</v>
      </c>
      <c r="H6007" t="s">
        <v>53</v>
      </c>
      <c r="I6007">
        <f>IF(OR(financial_transactions35[[#This Row],[amount]]&lt;$L$16, financial_transactions35[[#This Row],[amount]]&gt;$L$17), 1, 0)</f>
        <v>1</v>
      </c>
    </row>
    <row r="6008" spans="1:9">
      <c r="A6008" t="s">
        <v>10850</v>
      </c>
      <c r="B6008" s="3">
        <v>45530</v>
      </c>
      <c r="C6008" t="s">
        <v>10851</v>
      </c>
      <c r="D6008">
        <v>1079.6300000000001</v>
      </c>
      <c r="E6008" t="s">
        <v>70</v>
      </c>
      <c r="F6008" t="s">
        <v>32</v>
      </c>
      <c r="G6008" t="s">
        <v>21</v>
      </c>
      <c r="H6008" t="s">
        <v>16080</v>
      </c>
      <c r="I6008">
        <f>IF(OR(financial_transactions35[[#This Row],[amount]]&lt;$L$16, financial_transactions35[[#This Row],[amount]]&gt;$L$17), 1, 0)</f>
        <v>1</v>
      </c>
    </row>
    <row r="6009" spans="1:9">
      <c r="A6009" t="s">
        <v>10852</v>
      </c>
      <c r="B6009" s="3">
        <v>45530</v>
      </c>
      <c r="C6009" t="s">
        <v>10853</v>
      </c>
      <c r="D6009">
        <v>1628.41</v>
      </c>
      <c r="E6009" t="s">
        <v>122</v>
      </c>
      <c r="F6009" t="s">
        <v>61</v>
      </c>
      <c r="G6009" t="s">
        <v>27</v>
      </c>
      <c r="H6009" t="s">
        <v>33</v>
      </c>
      <c r="I6009">
        <f>IF(OR(financial_transactions35[[#This Row],[amount]]&lt;$L$16, financial_transactions35[[#This Row],[amount]]&gt;$L$17), 1, 0)</f>
        <v>1</v>
      </c>
    </row>
    <row r="6010" spans="1:9">
      <c r="A6010" t="s">
        <v>10854</v>
      </c>
      <c r="B6010" s="3">
        <v>45531</v>
      </c>
      <c r="C6010" t="s">
        <v>3994</v>
      </c>
      <c r="D6010">
        <v>1072.8599999999999</v>
      </c>
      <c r="E6010" t="s">
        <v>122</v>
      </c>
      <c r="F6010" t="s">
        <v>61</v>
      </c>
      <c r="G6010" t="s">
        <v>27</v>
      </c>
      <c r="H6010" t="s">
        <v>36</v>
      </c>
      <c r="I6010">
        <f>IF(OR(financial_transactions35[[#This Row],[amount]]&lt;$L$16, financial_transactions35[[#This Row],[amount]]&gt;$L$17), 1, 0)</f>
        <v>1</v>
      </c>
    </row>
    <row r="6011" spans="1:9">
      <c r="A6011" t="s">
        <v>10855</v>
      </c>
      <c r="B6011" s="3">
        <v>45531</v>
      </c>
      <c r="C6011" t="s">
        <v>10856</v>
      </c>
      <c r="D6011">
        <v>1297.42</v>
      </c>
      <c r="E6011" t="s">
        <v>122</v>
      </c>
      <c r="F6011" t="s">
        <v>26</v>
      </c>
      <c r="G6011" t="s">
        <v>39</v>
      </c>
      <c r="H6011" t="s">
        <v>33</v>
      </c>
      <c r="I6011">
        <f>IF(OR(financial_transactions35[[#This Row],[amount]]&lt;$L$16, financial_transactions35[[#This Row],[amount]]&gt;$L$17), 1, 0)</f>
        <v>1</v>
      </c>
    </row>
    <row r="6012" spans="1:9">
      <c r="A6012" t="s">
        <v>10857</v>
      </c>
      <c r="B6012" s="3">
        <v>45531</v>
      </c>
      <c r="C6012" t="s">
        <v>8279</v>
      </c>
      <c r="D6012">
        <v>915.39</v>
      </c>
      <c r="E6012" t="s">
        <v>25</v>
      </c>
      <c r="F6012" t="s">
        <v>26</v>
      </c>
      <c r="G6012" t="s">
        <v>27</v>
      </c>
      <c r="H6012" t="s">
        <v>75</v>
      </c>
      <c r="I6012">
        <f>IF(OR(financial_transactions35[[#This Row],[amount]]&lt;$L$16, financial_transactions35[[#This Row],[amount]]&gt;$L$17), 1, 0)</f>
        <v>1</v>
      </c>
    </row>
    <row r="6013" spans="1:9">
      <c r="A6013" t="s">
        <v>10858</v>
      </c>
      <c r="B6013" s="3">
        <v>45531</v>
      </c>
      <c r="C6013" t="s">
        <v>10859</v>
      </c>
      <c r="D6013">
        <v>6424.66</v>
      </c>
      <c r="E6013" t="s">
        <v>47</v>
      </c>
      <c r="F6013" t="s">
        <v>61</v>
      </c>
      <c r="G6013" t="s">
        <v>27</v>
      </c>
      <c r="H6013" t="s">
        <v>176</v>
      </c>
      <c r="I6013">
        <f>IF(OR(financial_transactions35[[#This Row],[amount]]&lt;$L$16, financial_transactions35[[#This Row],[amount]]&gt;$L$17), 1, 0)</f>
        <v>1</v>
      </c>
    </row>
    <row r="6014" spans="1:9">
      <c r="A6014" t="s">
        <v>10860</v>
      </c>
      <c r="B6014" s="3">
        <v>45531</v>
      </c>
      <c r="C6014" t="s">
        <v>4313</v>
      </c>
      <c r="D6014">
        <v>1902.99</v>
      </c>
      <c r="E6014" t="s">
        <v>64</v>
      </c>
      <c r="F6014" t="s">
        <v>20</v>
      </c>
      <c r="G6014" t="s">
        <v>27</v>
      </c>
      <c r="H6014" t="s">
        <v>44</v>
      </c>
      <c r="I6014">
        <f>IF(OR(financial_transactions35[[#This Row],[amount]]&lt;$L$16, financial_transactions35[[#This Row],[amount]]&gt;$L$17), 1, 0)</f>
        <v>1</v>
      </c>
    </row>
    <row r="6015" spans="1:9">
      <c r="A6015" t="s">
        <v>10861</v>
      </c>
      <c r="B6015" s="3">
        <v>45531</v>
      </c>
      <c r="C6015" t="s">
        <v>10862</v>
      </c>
      <c r="D6015">
        <v>508.83</v>
      </c>
      <c r="E6015" t="s">
        <v>67</v>
      </c>
      <c r="F6015" t="s">
        <v>20</v>
      </c>
      <c r="G6015" t="s">
        <v>48</v>
      </c>
      <c r="H6015" t="s">
        <v>16080</v>
      </c>
      <c r="I6015">
        <f>IF(OR(financial_transactions35[[#This Row],[amount]]&lt;$L$16, financial_transactions35[[#This Row],[amount]]&gt;$L$17), 1, 0)</f>
        <v>1</v>
      </c>
    </row>
    <row r="6016" spans="1:9">
      <c r="A6016" t="s">
        <v>10863</v>
      </c>
      <c r="B6016" s="3">
        <v>45531</v>
      </c>
      <c r="C6016" t="s">
        <v>10864</v>
      </c>
      <c r="D6016">
        <v>945.44</v>
      </c>
      <c r="E6016" t="s">
        <v>67</v>
      </c>
      <c r="F6016" t="s">
        <v>26</v>
      </c>
      <c r="G6016" t="s">
        <v>21</v>
      </c>
      <c r="H6016" t="s">
        <v>28</v>
      </c>
      <c r="I6016">
        <f>IF(OR(financial_transactions35[[#This Row],[amount]]&lt;$L$16, financial_transactions35[[#This Row],[amount]]&gt;$L$17), 1, 0)</f>
        <v>1</v>
      </c>
    </row>
    <row r="6017" spans="1:9">
      <c r="A6017" t="s">
        <v>10865</v>
      </c>
      <c r="B6017" s="3">
        <v>45531</v>
      </c>
      <c r="C6017" t="s">
        <v>4497</v>
      </c>
      <c r="D6017">
        <v>8717.94</v>
      </c>
      <c r="E6017" t="s">
        <v>31</v>
      </c>
      <c r="F6017" t="s">
        <v>61</v>
      </c>
      <c r="G6017" t="s">
        <v>21</v>
      </c>
      <c r="H6017" t="s">
        <v>22</v>
      </c>
      <c r="I6017">
        <f>IF(OR(financial_transactions35[[#This Row],[amount]]&lt;$L$16, financial_transactions35[[#This Row],[amount]]&gt;$L$17), 1, 0)</f>
        <v>1</v>
      </c>
    </row>
    <row r="6018" spans="1:9">
      <c r="A6018" t="s">
        <v>10866</v>
      </c>
      <c r="B6018" s="3">
        <v>45531</v>
      </c>
      <c r="C6018" t="s">
        <v>10867</v>
      </c>
      <c r="D6018">
        <v>1323.71</v>
      </c>
      <c r="E6018" t="s">
        <v>16079</v>
      </c>
      <c r="F6018" t="s">
        <v>20</v>
      </c>
      <c r="G6018" t="s">
        <v>48</v>
      </c>
      <c r="H6018" t="s">
        <v>16080</v>
      </c>
      <c r="I6018">
        <f>IF(OR(financial_transactions35[[#This Row],[amount]]&lt;$L$16, financial_transactions35[[#This Row],[amount]]&gt;$L$17), 1, 0)</f>
        <v>1</v>
      </c>
    </row>
    <row r="6019" spans="1:9">
      <c r="A6019" t="s">
        <v>10868</v>
      </c>
      <c r="B6019" s="3">
        <v>45531</v>
      </c>
      <c r="C6019" t="s">
        <v>10869</v>
      </c>
      <c r="D6019">
        <v>99.59</v>
      </c>
      <c r="E6019" t="s">
        <v>52</v>
      </c>
      <c r="F6019" t="s">
        <v>26</v>
      </c>
      <c r="G6019" t="s">
        <v>48</v>
      </c>
      <c r="H6019" t="s">
        <v>53</v>
      </c>
      <c r="I6019">
        <f>IF(OR(financial_transactions35[[#This Row],[amount]]&lt;$L$16, financial_transactions35[[#This Row],[amount]]&gt;$L$17), 1, 0)</f>
        <v>1</v>
      </c>
    </row>
    <row r="6020" spans="1:9">
      <c r="A6020" t="s">
        <v>10870</v>
      </c>
      <c r="B6020" s="3">
        <v>45531</v>
      </c>
      <c r="C6020" t="s">
        <v>3777</v>
      </c>
      <c r="D6020">
        <v>1914.53</v>
      </c>
      <c r="E6020" t="s">
        <v>67</v>
      </c>
      <c r="F6020" t="s">
        <v>20</v>
      </c>
      <c r="G6020" t="s">
        <v>27</v>
      </c>
      <c r="H6020" t="s">
        <v>49</v>
      </c>
      <c r="I6020">
        <f>IF(OR(financial_transactions35[[#This Row],[amount]]&lt;$L$16, financial_transactions35[[#This Row],[amount]]&gt;$L$17), 1, 0)</f>
        <v>1</v>
      </c>
    </row>
    <row r="6021" spans="1:9">
      <c r="A6021" t="s">
        <v>10871</v>
      </c>
      <c r="B6021" s="3">
        <v>45531</v>
      </c>
      <c r="C6021" t="s">
        <v>6580</v>
      </c>
      <c r="D6021">
        <v>573.63</v>
      </c>
      <c r="E6021" t="s">
        <v>64</v>
      </c>
      <c r="F6021" t="s">
        <v>26</v>
      </c>
      <c r="G6021" t="s">
        <v>27</v>
      </c>
      <c r="H6021" t="s">
        <v>176</v>
      </c>
      <c r="I6021">
        <f>IF(OR(financial_transactions35[[#This Row],[amount]]&lt;$L$16, financial_transactions35[[#This Row],[amount]]&gt;$L$17), 1, 0)</f>
        <v>1</v>
      </c>
    </row>
    <row r="6022" spans="1:9">
      <c r="A6022" t="s">
        <v>10872</v>
      </c>
      <c r="B6022" s="3">
        <v>45531</v>
      </c>
      <c r="C6022" t="s">
        <v>10873</v>
      </c>
      <c r="D6022">
        <v>1359.71</v>
      </c>
      <c r="E6022" t="s">
        <v>67</v>
      </c>
      <c r="F6022" t="s">
        <v>32</v>
      </c>
      <c r="G6022" t="s">
        <v>48</v>
      </c>
      <c r="H6022" t="s">
        <v>22</v>
      </c>
      <c r="I6022">
        <f>IF(OR(financial_transactions35[[#This Row],[amount]]&lt;$L$16, financial_transactions35[[#This Row],[amount]]&gt;$L$17), 1, 0)</f>
        <v>1</v>
      </c>
    </row>
    <row r="6023" spans="1:9">
      <c r="A6023" t="s">
        <v>10874</v>
      </c>
      <c r="B6023" s="3">
        <v>45531</v>
      </c>
      <c r="C6023" t="s">
        <v>10875</v>
      </c>
      <c r="D6023">
        <v>468.24</v>
      </c>
      <c r="E6023" t="s">
        <v>52</v>
      </c>
      <c r="F6023" t="s">
        <v>26</v>
      </c>
      <c r="G6023" t="s">
        <v>27</v>
      </c>
      <c r="H6023" t="s">
        <v>57</v>
      </c>
      <c r="I6023">
        <f>IF(OR(financial_transactions35[[#This Row],[amount]]&lt;$L$16, financial_transactions35[[#This Row],[amount]]&gt;$L$17), 1, 0)</f>
        <v>1</v>
      </c>
    </row>
    <row r="6024" spans="1:9">
      <c r="A6024" t="s">
        <v>10878</v>
      </c>
      <c r="B6024" s="3">
        <v>45531</v>
      </c>
      <c r="C6024" t="s">
        <v>10879</v>
      </c>
      <c r="D6024">
        <v>13525.77</v>
      </c>
      <c r="E6024" t="s">
        <v>52</v>
      </c>
      <c r="F6024" t="s">
        <v>20</v>
      </c>
      <c r="G6024" t="s">
        <v>27</v>
      </c>
      <c r="H6024" t="s">
        <v>53</v>
      </c>
      <c r="I6024">
        <f>IF(OR(financial_transactions35[[#This Row],[amount]]&lt;$L$16, financial_transactions35[[#This Row],[amount]]&gt;$L$17), 1, 0)</f>
        <v>1</v>
      </c>
    </row>
    <row r="6025" spans="1:9">
      <c r="A6025" t="s">
        <v>10880</v>
      </c>
      <c r="B6025" s="3">
        <v>45531</v>
      </c>
      <c r="C6025" t="s">
        <v>10881</v>
      </c>
      <c r="D6025">
        <v>774.88</v>
      </c>
      <c r="E6025" t="s">
        <v>16110</v>
      </c>
      <c r="F6025" t="s">
        <v>61</v>
      </c>
      <c r="G6025" t="s">
        <v>27</v>
      </c>
      <c r="H6025" t="s">
        <v>176</v>
      </c>
      <c r="I6025">
        <f>IF(OR(financial_transactions35[[#This Row],[amount]]&lt;$L$16, financial_transactions35[[#This Row],[amount]]&gt;$L$17), 1, 0)</f>
        <v>1</v>
      </c>
    </row>
    <row r="6026" spans="1:9">
      <c r="A6026" t="s">
        <v>10882</v>
      </c>
      <c r="B6026" s="3">
        <v>45531</v>
      </c>
      <c r="C6026" t="s">
        <v>5137</v>
      </c>
      <c r="D6026">
        <v>1307.74</v>
      </c>
      <c r="E6026" t="s">
        <v>16110</v>
      </c>
      <c r="F6026" t="s">
        <v>20</v>
      </c>
      <c r="G6026" t="s">
        <v>21</v>
      </c>
      <c r="H6026" t="s">
        <v>36</v>
      </c>
      <c r="I6026">
        <f>IF(OR(financial_transactions35[[#This Row],[amount]]&lt;$L$16, financial_transactions35[[#This Row],[amount]]&gt;$L$17), 1, 0)</f>
        <v>1</v>
      </c>
    </row>
    <row r="6027" spans="1:9">
      <c r="A6027" t="s">
        <v>10883</v>
      </c>
      <c r="B6027" s="3">
        <v>45531</v>
      </c>
      <c r="C6027" t="s">
        <v>10235</v>
      </c>
      <c r="D6027">
        <v>1454.55</v>
      </c>
      <c r="E6027" t="s">
        <v>19</v>
      </c>
      <c r="F6027" t="s">
        <v>32</v>
      </c>
      <c r="G6027" t="s">
        <v>27</v>
      </c>
      <c r="H6027" t="s">
        <v>16080</v>
      </c>
      <c r="I6027">
        <f>IF(OR(financial_transactions35[[#This Row],[amount]]&lt;$L$16, financial_transactions35[[#This Row],[amount]]&gt;$L$17), 1, 0)</f>
        <v>1</v>
      </c>
    </row>
    <row r="6028" spans="1:9">
      <c r="A6028" t="s">
        <v>10884</v>
      </c>
      <c r="B6028" s="3">
        <v>45531</v>
      </c>
      <c r="C6028" t="s">
        <v>5478</v>
      </c>
      <c r="D6028">
        <v>470.89</v>
      </c>
      <c r="E6028" t="s">
        <v>52</v>
      </c>
      <c r="F6028" t="s">
        <v>26</v>
      </c>
      <c r="G6028" t="s">
        <v>21</v>
      </c>
      <c r="H6028" t="s">
        <v>16080</v>
      </c>
      <c r="I6028">
        <f>IF(OR(financial_transactions35[[#This Row],[amount]]&lt;$L$16, financial_transactions35[[#This Row],[amount]]&gt;$L$17), 1, 0)</f>
        <v>1</v>
      </c>
    </row>
    <row r="6029" spans="1:9">
      <c r="A6029" t="s">
        <v>10885</v>
      </c>
      <c r="B6029" s="3">
        <v>45531</v>
      </c>
      <c r="C6029" t="s">
        <v>632</v>
      </c>
      <c r="D6029">
        <v>792.5</v>
      </c>
      <c r="E6029" t="s">
        <v>47</v>
      </c>
      <c r="F6029" t="s">
        <v>20</v>
      </c>
      <c r="G6029" t="s">
        <v>39</v>
      </c>
      <c r="H6029" t="s">
        <v>94</v>
      </c>
      <c r="I6029">
        <f>IF(OR(financial_transactions35[[#This Row],[amount]]&lt;$L$16, financial_transactions35[[#This Row],[amount]]&gt;$L$17), 1, 0)</f>
        <v>1</v>
      </c>
    </row>
    <row r="6030" spans="1:9">
      <c r="A6030" t="s">
        <v>10886</v>
      </c>
      <c r="B6030" s="3">
        <v>45531</v>
      </c>
      <c r="C6030" t="s">
        <v>10887</v>
      </c>
      <c r="D6030">
        <v>660.58</v>
      </c>
      <c r="E6030" t="s">
        <v>16110</v>
      </c>
      <c r="F6030" t="s">
        <v>32</v>
      </c>
      <c r="G6030" t="s">
        <v>39</v>
      </c>
      <c r="H6030" t="s">
        <v>123</v>
      </c>
      <c r="I6030">
        <f>IF(OR(financial_transactions35[[#This Row],[amount]]&lt;$L$16, financial_transactions35[[#This Row],[amount]]&gt;$L$17), 1, 0)</f>
        <v>1</v>
      </c>
    </row>
    <row r="6031" spans="1:9">
      <c r="A6031" t="s">
        <v>10888</v>
      </c>
      <c r="B6031" s="3">
        <v>45531</v>
      </c>
      <c r="C6031" t="s">
        <v>1560</v>
      </c>
      <c r="D6031">
        <v>1107.47</v>
      </c>
      <c r="E6031" t="s">
        <v>16110</v>
      </c>
      <c r="F6031" t="s">
        <v>26</v>
      </c>
      <c r="G6031" t="s">
        <v>48</v>
      </c>
      <c r="H6031" t="s">
        <v>109</v>
      </c>
      <c r="I6031">
        <f>IF(OR(financial_transactions35[[#This Row],[amount]]&lt;$L$16, financial_transactions35[[#This Row],[amount]]&gt;$L$17), 1, 0)</f>
        <v>1</v>
      </c>
    </row>
    <row r="6032" spans="1:9">
      <c r="A6032" t="s">
        <v>10889</v>
      </c>
      <c r="B6032" s="3">
        <v>45531</v>
      </c>
      <c r="C6032" t="s">
        <v>9762</v>
      </c>
      <c r="D6032">
        <v>914.26</v>
      </c>
      <c r="E6032" t="s">
        <v>70</v>
      </c>
      <c r="F6032" t="s">
        <v>32</v>
      </c>
      <c r="G6032" t="s">
        <v>48</v>
      </c>
      <c r="H6032" t="s">
        <v>22</v>
      </c>
      <c r="I6032">
        <f>IF(OR(financial_transactions35[[#This Row],[amount]]&lt;$L$16, financial_transactions35[[#This Row],[amount]]&gt;$L$17), 1, 0)</f>
        <v>1</v>
      </c>
    </row>
    <row r="6033" spans="1:9">
      <c r="A6033" t="s">
        <v>10890</v>
      </c>
      <c r="B6033" s="3">
        <v>45531</v>
      </c>
      <c r="C6033" t="s">
        <v>3791</v>
      </c>
      <c r="D6033">
        <v>64.260000000000005</v>
      </c>
      <c r="E6033" t="s">
        <v>16110</v>
      </c>
      <c r="F6033" t="s">
        <v>32</v>
      </c>
      <c r="G6033" t="s">
        <v>21</v>
      </c>
      <c r="H6033" t="s">
        <v>44</v>
      </c>
      <c r="I6033">
        <f>IF(OR(financial_transactions35[[#This Row],[amount]]&lt;$L$16, financial_transactions35[[#This Row],[amount]]&gt;$L$17), 1, 0)</f>
        <v>1</v>
      </c>
    </row>
    <row r="6034" spans="1:9">
      <c r="A6034" t="s">
        <v>10891</v>
      </c>
      <c r="B6034" s="3">
        <v>45531</v>
      </c>
      <c r="C6034" t="s">
        <v>10892</v>
      </c>
      <c r="D6034">
        <v>9439.16</v>
      </c>
      <c r="E6034" t="s">
        <v>67</v>
      </c>
      <c r="F6034" t="s">
        <v>26</v>
      </c>
      <c r="G6034" t="s">
        <v>27</v>
      </c>
      <c r="H6034" t="s">
        <v>94</v>
      </c>
      <c r="I6034">
        <f>IF(OR(financial_transactions35[[#This Row],[amount]]&lt;$L$16, financial_transactions35[[#This Row],[amount]]&gt;$L$17), 1, 0)</f>
        <v>1</v>
      </c>
    </row>
    <row r="6035" spans="1:9">
      <c r="A6035" t="s">
        <v>10893</v>
      </c>
      <c r="B6035" s="3">
        <v>45531</v>
      </c>
      <c r="C6035" t="s">
        <v>6171</v>
      </c>
      <c r="D6035">
        <v>659.08</v>
      </c>
      <c r="E6035" t="s">
        <v>16079</v>
      </c>
      <c r="F6035" t="s">
        <v>32</v>
      </c>
      <c r="G6035" t="s">
        <v>27</v>
      </c>
      <c r="H6035" t="s">
        <v>176</v>
      </c>
      <c r="I6035">
        <f>IF(OR(financial_transactions35[[#This Row],[amount]]&lt;$L$16, financial_transactions35[[#This Row],[amount]]&gt;$L$17), 1, 0)</f>
        <v>1</v>
      </c>
    </row>
    <row r="6036" spans="1:9">
      <c r="A6036" t="s">
        <v>10896</v>
      </c>
      <c r="B6036" s="3">
        <v>45532</v>
      </c>
      <c r="C6036" t="s">
        <v>10365</v>
      </c>
      <c r="D6036">
        <v>359.47</v>
      </c>
      <c r="E6036" t="s">
        <v>67</v>
      </c>
      <c r="F6036" t="s">
        <v>61</v>
      </c>
      <c r="G6036" t="s">
        <v>27</v>
      </c>
      <c r="H6036" t="s">
        <v>40</v>
      </c>
      <c r="I6036">
        <f>IF(OR(financial_transactions35[[#This Row],[amount]]&lt;$L$16, financial_transactions35[[#This Row],[amount]]&gt;$L$17), 1, 0)</f>
        <v>1</v>
      </c>
    </row>
    <row r="6037" spans="1:9">
      <c r="A6037" t="s">
        <v>10897</v>
      </c>
      <c r="B6037" s="3">
        <v>45532</v>
      </c>
      <c r="C6037" t="s">
        <v>10898</v>
      </c>
      <c r="D6037">
        <v>713.54</v>
      </c>
      <c r="E6037" t="s">
        <v>16110</v>
      </c>
      <c r="F6037" t="s">
        <v>26</v>
      </c>
      <c r="G6037" t="s">
        <v>39</v>
      </c>
      <c r="H6037" t="s">
        <v>94</v>
      </c>
      <c r="I6037">
        <f>IF(OR(financial_transactions35[[#This Row],[amount]]&lt;$L$16, financial_transactions35[[#This Row],[amount]]&gt;$L$17), 1, 0)</f>
        <v>1</v>
      </c>
    </row>
    <row r="6038" spans="1:9">
      <c r="A6038" t="s">
        <v>10899</v>
      </c>
      <c r="B6038" s="3">
        <v>45532</v>
      </c>
      <c r="C6038" t="s">
        <v>4655</v>
      </c>
      <c r="D6038">
        <v>1418.23</v>
      </c>
      <c r="E6038" t="s">
        <v>52</v>
      </c>
      <c r="F6038" t="s">
        <v>32</v>
      </c>
      <c r="G6038" t="s">
        <v>27</v>
      </c>
      <c r="H6038" t="s">
        <v>16080</v>
      </c>
      <c r="I6038">
        <f>IF(OR(financial_transactions35[[#This Row],[amount]]&lt;$L$16, financial_transactions35[[#This Row],[amount]]&gt;$L$17), 1, 0)</f>
        <v>1</v>
      </c>
    </row>
    <row r="6039" spans="1:9">
      <c r="A6039" t="s">
        <v>10900</v>
      </c>
      <c r="B6039" s="3">
        <v>45532</v>
      </c>
      <c r="C6039" t="s">
        <v>6145</v>
      </c>
      <c r="D6039">
        <v>1393.69</v>
      </c>
      <c r="E6039" t="s">
        <v>16110</v>
      </c>
      <c r="F6039" t="s">
        <v>32</v>
      </c>
      <c r="G6039" t="s">
        <v>48</v>
      </c>
      <c r="H6039" t="s">
        <v>40</v>
      </c>
      <c r="I6039">
        <f>IF(OR(financial_transactions35[[#This Row],[amount]]&lt;$L$16, financial_transactions35[[#This Row],[amount]]&gt;$L$17), 1, 0)</f>
        <v>1</v>
      </c>
    </row>
    <row r="6040" spans="1:9">
      <c r="A6040" t="s">
        <v>10901</v>
      </c>
      <c r="B6040" s="3">
        <v>45532</v>
      </c>
      <c r="C6040" t="s">
        <v>6516</v>
      </c>
      <c r="D6040">
        <v>1553.29</v>
      </c>
      <c r="E6040" t="s">
        <v>70</v>
      </c>
      <c r="F6040" t="s">
        <v>61</v>
      </c>
      <c r="G6040" t="s">
        <v>39</v>
      </c>
      <c r="H6040" t="s">
        <v>49</v>
      </c>
      <c r="I6040">
        <f>IF(OR(financial_transactions35[[#This Row],[amount]]&lt;$L$16, financial_transactions35[[#This Row],[amount]]&gt;$L$17), 1, 0)</f>
        <v>1</v>
      </c>
    </row>
    <row r="6041" spans="1:9">
      <c r="A6041" t="s">
        <v>10902</v>
      </c>
      <c r="B6041" s="3">
        <v>45532</v>
      </c>
      <c r="C6041" t="s">
        <v>10903</v>
      </c>
      <c r="D6041">
        <v>1950.04</v>
      </c>
      <c r="E6041" t="s">
        <v>47</v>
      </c>
      <c r="F6041" t="s">
        <v>20</v>
      </c>
      <c r="G6041" t="s">
        <v>48</v>
      </c>
      <c r="H6041" t="s">
        <v>16080</v>
      </c>
      <c r="I6041">
        <f>IF(OR(financial_transactions35[[#This Row],[amount]]&lt;$L$16, financial_transactions35[[#This Row],[amount]]&gt;$L$17), 1, 0)</f>
        <v>1</v>
      </c>
    </row>
    <row r="6042" spans="1:9">
      <c r="A6042" t="s">
        <v>10904</v>
      </c>
      <c r="B6042" s="3">
        <v>45532</v>
      </c>
      <c r="C6042" t="s">
        <v>1119</v>
      </c>
      <c r="D6042">
        <v>1401.41</v>
      </c>
      <c r="E6042" t="s">
        <v>122</v>
      </c>
      <c r="F6042" t="s">
        <v>61</v>
      </c>
      <c r="G6042" t="s">
        <v>48</v>
      </c>
      <c r="H6042" t="s">
        <v>176</v>
      </c>
      <c r="I6042">
        <f>IF(OR(financial_transactions35[[#This Row],[amount]]&lt;$L$16, financial_transactions35[[#This Row],[amount]]&gt;$L$17), 1, 0)</f>
        <v>1</v>
      </c>
    </row>
    <row r="6043" spans="1:9">
      <c r="A6043" t="s">
        <v>10905</v>
      </c>
      <c r="B6043" s="3">
        <v>45532</v>
      </c>
      <c r="C6043" t="s">
        <v>10906</v>
      </c>
      <c r="D6043">
        <v>277.19</v>
      </c>
      <c r="E6043" t="s">
        <v>52</v>
      </c>
      <c r="F6043" t="s">
        <v>26</v>
      </c>
      <c r="G6043" t="s">
        <v>27</v>
      </c>
      <c r="H6043" t="s">
        <v>49</v>
      </c>
      <c r="I6043">
        <f>IF(OR(financial_transactions35[[#This Row],[amount]]&lt;$L$16, financial_transactions35[[#This Row],[amount]]&gt;$L$17), 1, 0)</f>
        <v>1</v>
      </c>
    </row>
    <row r="6044" spans="1:9">
      <c r="A6044" t="s">
        <v>10907</v>
      </c>
      <c r="B6044" s="3">
        <v>45532</v>
      </c>
      <c r="C6044" t="s">
        <v>4357</v>
      </c>
      <c r="D6044">
        <v>1958.42</v>
      </c>
      <c r="E6044" t="s">
        <v>70</v>
      </c>
      <c r="F6044" t="s">
        <v>20</v>
      </c>
      <c r="G6044" t="s">
        <v>48</v>
      </c>
      <c r="H6044" t="s">
        <v>53</v>
      </c>
      <c r="I6044">
        <f>IF(OR(financial_transactions35[[#This Row],[amount]]&lt;$L$16, financial_transactions35[[#This Row],[amount]]&gt;$L$17), 1, 0)</f>
        <v>1</v>
      </c>
    </row>
    <row r="6045" spans="1:9">
      <c r="A6045" t="s">
        <v>10908</v>
      </c>
      <c r="B6045" s="3">
        <v>45532</v>
      </c>
      <c r="C6045" t="s">
        <v>1062</v>
      </c>
      <c r="D6045">
        <v>811.51</v>
      </c>
      <c r="E6045" t="s">
        <v>16079</v>
      </c>
      <c r="F6045" t="s">
        <v>61</v>
      </c>
      <c r="G6045" t="s">
        <v>27</v>
      </c>
      <c r="H6045" t="s">
        <v>40</v>
      </c>
      <c r="I6045">
        <f>IF(OR(financial_transactions35[[#This Row],[amount]]&lt;$L$16, financial_transactions35[[#This Row],[amount]]&gt;$L$17), 1, 0)</f>
        <v>1</v>
      </c>
    </row>
    <row r="6046" spans="1:9">
      <c r="A6046" t="s">
        <v>10909</v>
      </c>
      <c r="B6046" s="3">
        <v>45532</v>
      </c>
      <c r="C6046" t="s">
        <v>10910</v>
      </c>
      <c r="D6046">
        <v>653.97</v>
      </c>
      <c r="E6046" t="s">
        <v>25</v>
      </c>
      <c r="F6046" t="s">
        <v>26</v>
      </c>
      <c r="G6046" t="s">
        <v>27</v>
      </c>
      <c r="H6046" t="s">
        <v>94</v>
      </c>
      <c r="I6046">
        <f>IF(OR(financial_transactions35[[#This Row],[amount]]&lt;$L$16, financial_transactions35[[#This Row],[amount]]&gt;$L$17), 1, 0)</f>
        <v>1</v>
      </c>
    </row>
    <row r="6047" spans="1:9">
      <c r="A6047" t="s">
        <v>10911</v>
      </c>
      <c r="B6047" s="3">
        <v>45532</v>
      </c>
      <c r="C6047" t="s">
        <v>9090</v>
      </c>
      <c r="D6047">
        <v>1296.07</v>
      </c>
      <c r="E6047" t="s">
        <v>70</v>
      </c>
      <c r="F6047" t="s">
        <v>20</v>
      </c>
      <c r="G6047" t="s">
        <v>21</v>
      </c>
      <c r="H6047" t="s">
        <v>94</v>
      </c>
      <c r="I6047">
        <f>IF(OR(financial_transactions35[[#This Row],[amount]]&lt;$L$16, financial_transactions35[[#This Row],[amount]]&gt;$L$17), 1, 0)</f>
        <v>1</v>
      </c>
    </row>
    <row r="6048" spans="1:9">
      <c r="A6048" t="s">
        <v>10912</v>
      </c>
      <c r="B6048" s="3">
        <v>45532</v>
      </c>
      <c r="C6048" t="s">
        <v>10913</v>
      </c>
      <c r="D6048">
        <v>292.27</v>
      </c>
      <c r="E6048" t="s">
        <v>64</v>
      </c>
      <c r="F6048" t="s">
        <v>61</v>
      </c>
      <c r="G6048" t="s">
        <v>21</v>
      </c>
      <c r="H6048" t="s">
        <v>176</v>
      </c>
      <c r="I6048">
        <f>IF(OR(financial_transactions35[[#This Row],[amount]]&lt;$L$16, financial_transactions35[[#This Row],[amount]]&gt;$L$17), 1, 0)</f>
        <v>1</v>
      </c>
    </row>
    <row r="6049" spans="1:9">
      <c r="A6049" t="s">
        <v>10916</v>
      </c>
      <c r="B6049" s="3">
        <v>45532</v>
      </c>
      <c r="C6049" t="s">
        <v>10917</v>
      </c>
      <c r="D6049">
        <v>1138.4100000000001</v>
      </c>
      <c r="E6049" t="s">
        <v>52</v>
      </c>
      <c r="F6049" t="s">
        <v>26</v>
      </c>
      <c r="G6049" t="s">
        <v>21</v>
      </c>
      <c r="H6049" t="s">
        <v>16080</v>
      </c>
      <c r="I6049">
        <f>IF(OR(financial_transactions35[[#This Row],[amount]]&lt;$L$16, financial_transactions35[[#This Row],[amount]]&gt;$L$17), 1, 0)</f>
        <v>1</v>
      </c>
    </row>
    <row r="6050" spans="1:9">
      <c r="A6050" t="s">
        <v>10918</v>
      </c>
      <c r="B6050" s="3">
        <v>45532</v>
      </c>
      <c r="C6050" t="s">
        <v>10919</v>
      </c>
      <c r="D6050">
        <v>1704.41</v>
      </c>
      <c r="E6050" t="s">
        <v>16110</v>
      </c>
      <c r="F6050" t="s">
        <v>32</v>
      </c>
      <c r="G6050" t="s">
        <v>39</v>
      </c>
      <c r="H6050" t="s">
        <v>176</v>
      </c>
      <c r="I6050">
        <f>IF(OR(financial_transactions35[[#This Row],[amount]]&lt;$L$16, financial_transactions35[[#This Row],[amount]]&gt;$L$17), 1, 0)</f>
        <v>1</v>
      </c>
    </row>
    <row r="6051" spans="1:9">
      <c r="A6051" t="s">
        <v>10920</v>
      </c>
      <c r="B6051" s="3">
        <v>45532</v>
      </c>
      <c r="C6051" t="s">
        <v>10921</v>
      </c>
      <c r="D6051">
        <v>70.959999999999994</v>
      </c>
      <c r="E6051" t="s">
        <v>47</v>
      </c>
      <c r="F6051" t="s">
        <v>26</v>
      </c>
      <c r="G6051" t="s">
        <v>39</v>
      </c>
      <c r="H6051" t="s">
        <v>75</v>
      </c>
      <c r="I6051">
        <f>IF(OR(financial_transactions35[[#This Row],[amount]]&lt;$L$16, financial_transactions35[[#This Row],[amount]]&gt;$L$17), 1, 0)</f>
        <v>1</v>
      </c>
    </row>
    <row r="6052" spans="1:9">
      <c r="A6052" t="s">
        <v>10922</v>
      </c>
      <c r="B6052" s="3">
        <v>45532</v>
      </c>
      <c r="C6052" t="s">
        <v>10923</v>
      </c>
      <c r="D6052">
        <v>107.55</v>
      </c>
      <c r="E6052" t="s">
        <v>67</v>
      </c>
      <c r="F6052" t="s">
        <v>32</v>
      </c>
      <c r="G6052" t="s">
        <v>27</v>
      </c>
      <c r="H6052" t="s">
        <v>57</v>
      </c>
      <c r="I6052">
        <f>IF(OR(financial_transactions35[[#This Row],[amount]]&lt;$L$16, financial_transactions35[[#This Row],[amount]]&gt;$L$17), 1, 0)</f>
        <v>1</v>
      </c>
    </row>
    <row r="6053" spans="1:9">
      <c r="A6053" t="s">
        <v>10924</v>
      </c>
      <c r="B6053" s="3">
        <v>45532</v>
      </c>
      <c r="C6053" t="s">
        <v>10671</v>
      </c>
      <c r="D6053">
        <v>1754.38</v>
      </c>
      <c r="E6053" t="s">
        <v>52</v>
      </c>
      <c r="F6053" t="s">
        <v>20</v>
      </c>
      <c r="G6053" t="s">
        <v>39</v>
      </c>
      <c r="H6053" t="s">
        <v>123</v>
      </c>
      <c r="I6053">
        <f>IF(OR(financial_transactions35[[#This Row],[amount]]&lt;$L$16, financial_transactions35[[#This Row],[amount]]&gt;$L$17), 1, 0)</f>
        <v>1</v>
      </c>
    </row>
    <row r="6054" spans="1:9">
      <c r="A6054" t="s">
        <v>10925</v>
      </c>
      <c r="B6054" s="3">
        <v>45532</v>
      </c>
      <c r="C6054" t="s">
        <v>10926</v>
      </c>
      <c r="D6054">
        <v>12293.45</v>
      </c>
      <c r="E6054" t="s">
        <v>70</v>
      </c>
      <c r="F6054" t="s">
        <v>61</v>
      </c>
      <c r="G6054" t="s">
        <v>39</v>
      </c>
      <c r="H6054" t="s">
        <v>109</v>
      </c>
      <c r="I6054">
        <f>IF(OR(financial_transactions35[[#This Row],[amount]]&lt;$L$16, financial_transactions35[[#This Row],[amount]]&gt;$L$17), 1, 0)</f>
        <v>1</v>
      </c>
    </row>
    <row r="6055" spans="1:9">
      <c r="A6055" t="s">
        <v>10927</v>
      </c>
      <c r="B6055" s="3">
        <v>45532</v>
      </c>
      <c r="C6055" t="s">
        <v>4145</v>
      </c>
      <c r="D6055">
        <v>1656.16</v>
      </c>
      <c r="E6055" t="s">
        <v>47</v>
      </c>
      <c r="F6055" t="s">
        <v>26</v>
      </c>
      <c r="G6055" t="s">
        <v>39</v>
      </c>
      <c r="H6055" t="s">
        <v>57</v>
      </c>
      <c r="I6055">
        <f>IF(OR(financial_transactions35[[#This Row],[amount]]&lt;$L$16, financial_transactions35[[#This Row],[amount]]&gt;$L$17), 1, 0)</f>
        <v>1</v>
      </c>
    </row>
    <row r="6056" spans="1:9">
      <c r="A6056" t="s">
        <v>10928</v>
      </c>
      <c r="B6056" s="3">
        <v>45532</v>
      </c>
      <c r="C6056" t="s">
        <v>10929</v>
      </c>
      <c r="D6056">
        <v>799.51</v>
      </c>
      <c r="E6056" t="s">
        <v>19</v>
      </c>
      <c r="F6056" t="s">
        <v>32</v>
      </c>
      <c r="G6056" t="s">
        <v>39</v>
      </c>
      <c r="H6056" t="s">
        <v>16080</v>
      </c>
      <c r="I6056">
        <f>IF(OR(financial_transactions35[[#This Row],[amount]]&lt;$L$16, financial_transactions35[[#This Row],[amount]]&gt;$L$17), 1, 0)</f>
        <v>1</v>
      </c>
    </row>
    <row r="6057" spans="1:9">
      <c r="A6057" t="s">
        <v>10930</v>
      </c>
      <c r="B6057" s="3">
        <v>45532</v>
      </c>
      <c r="C6057" t="s">
        <v>3888</v>
      </c>
      <c r="D6057">
        <v>1675.08</v>
      </c>
      <c r="E6057" t="s">
        <v>16110</v>
      </c>
      <c r="F6057" t="s">
        <v>20</v>
      </c>
      <c r="G6057" t="s">
        <v>27</v>
      </c>
      <c r="H6057" t="s">
        <v>123</v>
      </c>
      <c r="I6057">
        <f>IF(OR(financial_transactions35[[#This Row],[amount]]&lt;$L$16, financial_transactions35[[#This Row],[amount]]&gt;$L$17), 1, 0)</f>
        <v>1</v>
      </c>
    </row>
    <row r="6058" spans="1:9">
      <c r="A6058" t="s">
        <v>10931</v>
      </c>
      <c r="B6058" s="3">
        <v>45532</v>
      </c>
      <c r="C6058" t="s">
        <v>10932</v>
      </c>
      <c r="D6058">
        <v>580.41999999999996</v>
      </c>
      <c r="E6058" t="s">
        <v>122</v>
      </c>
      <c r="F6058" t="s">
        <v>20</v>
      </c>
      <c r="G6058" t="s">
        <v>39</v>
      </c>
      <c r="H6058" t="s">
        <v>176</v>
      </c>
      <c r="I6058">
        <f>IF(OR(financial_transactions35[[#This Row],[amount]]&lt;$L$16, financial_transactions35[[#This Row],[amount]]&gt;$L$17), 1, 0)</f>
        <v>1</v>
      </c>
    </row>
    <row r="6059" spans="1:9">
      <c r="A6059" t="s">
        <v>10933</v>
      </c>
      <c r="B6059" s="3">
        <v>45533</v>
      </c>
      <c r="C6059" t="s">
        <v>3487</v>
      </c>
      <c r="D6059">
        <v>1974.38</v>
      </c>
      <c r="E6059" t="s">
        <v>19</v>
      </c>
      <c r="F6059" t="s">
        <v>32</v>
      </c>
      <c r="G6059" t="s">
        <v>21</v>
      </c>
      <c r="H6059" t="s">
        <v>49</v>
      </c>
      <c r="I6059">
        <f>IF(OR(financial_transactions35[[#This Row],[amount]]&lt;$L$16, financial_transactions35[[#This Row],[amount]]&gt;$L$17), 1, 0)</f>
        <v>1</v>
      </c>
    </row>
    <row r="6060" spans="1:9">
      <c r="A6060" t="s">
        <v>10934</v>
      </c>
      <c r="B6060" s="3">
        <v>45533</v>
      </c>
      <c r="C6060" t="s">
        <v>748</v>
      </c>
      <c r="D6060">
        <v>1257.56</v>
      </c>
      <c r="E6060" t="s">
        <v>52</v>
      </c>
      <c r="F6060" t="s">
        <v>32</v>
      </c>
      <c r="G6060" t="s">
        <v>21</v>
      </c>
      <c r="H6060" t="s">
        <v>16080</v>
      </c>
      <c r="I6060">
        <f>IF(OR(financial_transactions35[[#This Row],[amount]]&lt;$L$16, financial_transactions35[[#This Row],[amount]]&gt;$L$17), 1, 0)</f>
        <v>1</v>
      </c>
    </row>
    <row r="6061" spans="1:9">
      <c r="A6061" t="s">
        <v>10935</v>
      </c>
      <c r="B6061" s="3">
        <v>45533</v>
      </c>
      <c r="C6061" t="s">
        <v>10280</v>
      </c>
      <c r="D6061">
        <v>902.3</v>
      </c>
      <c r="E6061" t="s">
        <v>52</v>
      </c>
      <c r="F6061" t="s">
        <v>61</v>
      </c>
      <c r="G6061" t="s">
        <v>39</v>
      </c>
      <c r="H6061" t="s">
        <v>53</v>
      </c>
      <c r="I6061">
        <f>IF(OR(financial_transactions35[[#This Row],[amount]]&lt;$L$16, financial_transactions35[[#This Row],[amount]]&gt;$L$17), 1, 0)</f>
        <v>1</v>
      </c>
    </row>
    <row r="6062" spans="1:9">
      <c r="A6062" t="s">
        <v>10936</v>
      </c>
      <c r="B6062" s="3">
        <v>45533</v>
      </c>
      <c r="C6062" t="s">
        <v>5795</v>
      </c>
      <c r="D6062">
        <v>119.46</v>
      </c>
      <c r="E6062" t="s">
        <v>19</v>
      </c>
      <c r="F6062" t="s">
        <v>20</v>
      </c>
      <c r="G6062" t="s">
        <v>39</v>
      </c>
      <c r="H6062" t="s">
        <v>94</v>
      </c>
      <c r="I6062">
        <f>IF(OR(financial_transactions35[[#This Row],[amount]]&lt;$L$16, financial_transactions35[[#This Row],[amount]]&gt;$L$17), 1, 0)</f>
        <v>1</v>
      </c>
    </row>
    <row r="6063" spans="1:9">
      <c r="A6063" t="s">
        <v>10937</v>
      </c>
      <c r="B6063" s="3">
        <v>45533</v>
      </c>
      <c r="C6063" t="s">
        <v>9938</v>
      </c>
      <c r="D6063">
        <v>534.9</v>
      </c>
      <c r="E6063" t="s">
        <v>67</v>
      </c>
      <c r="F6063" t="s">
        <v>26</v>
      </c>
      <c r="G6063" t="s">
        <v>21</v>
      </c>
      <c r="H6063" t="s">
        <v>33</v>
      </c>
      <c r="I6063">
        <f>IF(OR(financial_transactions35[[#This Row],[amount]]&lt;$L$16, financial_transactions35[[#This Row],[amount]]&gt;$L$17), 1, 0)</f>
        <v>1</v>
      </c>
    </row>
    <row r="6064" spans="1:9">
      <c r="A6064" t="s">
        <v>10938</v>
      </c>
      <c r="B6064" s="3">
        <v>45533</v>
      </c>
      <c r="C6064" t="s">
        <v>9257</v>
      </c>
      <c r="D6064">
        <v>1280.31</v>
      </c>
      <c r="E6064" t="s">
        <v>70</v>
      </c>
      <c r="F6064" t="s">
        <v>61</v>
      </c>
      <c r="G6064" t="s">
        <v>27</v>
      </c>
      <c r="H6064" t="s">
        <v>94</v>
      </c>
      <c r="I6064">
        <f>IF(OR(financial_transactions35[[#This Row],[amount]]&lt;$L$16, financial_transactions35[[#This Row],[amount]]&gt;$L$17), 1, 0)</f>
        <v>1</v>
      </c>
    </row>
    <row r="6065" spans="1:9">
      <c r="A6065" t="s">
        <v>10939</v>
      </c>
      <c r="B6065" s="3">
        <v>45533</v>
      </c>
      <c r="C6065" t="s">
        <v>10940</v>
      </c>
      <c r="D6065">
        <v>149.12</v>
      </c>
      <c r="E6065" t="s">
        <v>67</v>
      </c>
      <c r="F6065" t="s">
        <v>32</v>
      </c>
      <c r="G6065" t="s">
        <v>27</v>
      </c>
      <c r="H6065" t="s">
        <v>109</v>
      </c>
      <c r="I6065">
        <f>IF(OR(financial_transactions35[[#This Row],[amount]]&lt;$L$16, financial_transactions35[[#This Row],[amount]]&gt;$L$17), 1, 0)</f>
        <v>1</v>
      </c>
    </row>
    <row r="6066" spans="1:9">
      <c r="A6066" t="s">
        <v>10941</v>
      </c>
      <c r="B6066" s="3">
        <v>45533</v>
      </c>
      <c r="C6066" t="s">
        <v>10942</v>
      </c>
      <c r="D6066">
        <v>776.14</v>
      </c>
      <c r="E6066" t="s">
        <v>16079</v>
      </c>
      <c r="F6066" t="s">
        <v>61</v>
      </c>
      <c r="G6066" t="s">
        <v>48</v>
      </c>
      <c r="H6066" t="s">
        <v>16080</v>
      </c>
      <c r="I6066">
        <f>IF(OR(financial_transactions35[[#This Row],[amount]]&lt;$L$16, financial_transactions35[[#This Row],[amount]]&gt;$L$17), 1, 0)</f>
        <v>1</v>
      </c>
    </row>
    <row r="6067" spans="1:9">
      <c r="A6067" t="s">
        <v>10943</v>
      </c>
      <c r="B6067" s="3">
        <v>45533</v>
      </c>
      <c r="C6067" t="s">
        <v>10944</v>
      </c>
      <c r="D6067">
        <v>1520.22</v>
      </c>
      <c r="E6067" t="s">
        <v>64</v>
      </c>
      <c r="F6067" t="s">
        <v>32</v>
      </c>
      <c r="G6067" t="s">
        <v>21</v>
      </c>
      <c r="H6067" t="s">
        <v>40</v>
      </c>
      <c r="I6067">
        <f>IF(OR(financial_transactions35[[#This Row],[amount]]&lt;$L$16, financial_transactions35[[#This Row],[amount]]&gt;$L$17), 1, 0)</f>
        <v>1</v>
      </c>
    </row>
    <row r="6068" spans="1:9">
      <c r="A6068" t="s">
        <v>10945</v>
      </c>
      <c r="B6068" s="3">
        <v>45533</v>
      </c>
      <c r="C6068" t="s">
        <v>10946</v>
      </c>
      <c r="D6068">
        <v>887.61</v>
      </c>
      <c r="E6068" t="s">
        <v>16110</v>
      </c>
      <c r="F6068" t="s">
        <v>20</v>
      </c>
      <c r="G6068" t="s">
        <v>39</v>
      </c>
      <c r="H6068" t="s">
        <v>57</v>
      </c>
      <c r="I6068">
        <f>IF(OR(financial_transactions35[[#This Row],[amount]]&lt;$L$16, financial_transactions35[[#This Row],[amount]]&gt;$L$17), 1, 0)</f>
        <v>1</v>
      </c>
    </row>
    <row r="6069" spans="1:9">
      <c r="A6069" t="s">
        <v>10947</v>
      </c>
      <c r="B6069" s="3">
        <v>45533</v>
      </c>
      <c r="C6069" t="s">
        <v>10948</v>
      </c>
      <c r="D6069">
        <v>1965.97</v>
      </c>
      <c r="E6069" t="s">
        <v>31</v>
      </c>
      <c r="F6069" t="s">
        <v>32</v>
      </c>
      <c r="G6069" t="s">
        <v>48</v>
      </c>
      <c r="H6069" t="s">
        <v>53</v>
      </c>
      <c r="I6069">
        <f>IF(OR(financial_transactions35[[#This Row],[amount]]&lt;$L$16, financial_transactions35[[#This Row],[amount]]&gt;$L$17), 1, 0)</f>
        <v>1</v>
      </c>
    </row>
    <row r="6070" spans="1:9">
      <c r="A6070" t="s">
        <v>10949</v>
      </c>
      <c r="B6070" s="3">
        <v>45533</v>
      </c>
      <c r="C6070" t="s">
        <v>10950</v>
      </c>
      <c r="D6070">
        <v>207.7</v>
      </c>
      <c r="E6070" t="s">
        <v>25</v>
      </c>
      <c r="F6070" t="s">
        <v>32</v>
      </c>
      <c r="G6070" t="s">
        <v>48</v>
      </c>
      <c r="H6070" t="s">
        <v>94</v>
      </c>
      <c r="I6070">
        <f>IF(OR(financial_transactions35[[#This Row],[amount]]&lt;$L$16, financial_transactions35[[#This Row],[amount]]&gt;$L$17), 1, 0)</f>
        <v>1</v>
      </c>
    </row>
    <row r="6071" spans="1:9">
      <c r="A6071" t="s">
        <v>10951</v>
      </c>
      <c r="B6071" s="3">
        <v>45533</v>
      </c>
      <c r="C6071" t="s">
        <v>10952</v>
      </c>
      <c r="D6071">
        <v>1142.5899999999999</v>
      </c>
      <c r="E6071" t="s">
        <v>16110</v>
      </c>
      <c r="F6071" t="s">
        <v>26</v>
      </c>
      <c r="G6071" t="s">
        <v>39</v>
      </c>
      <c r="H6071" t="s">
        <v>44</v>
      </c>
      <c r="I6071">
        <f>IF(OR(financial_transactions35[[#This Row],[amount]]&lt;$L$16, financial_transactions35[[#This Row],[amount]]&gt;$L$17), 1, 0)</f>
        <v>1</v>
      </c>
    </row>
    <row r="6072" spans="1:9">
      <c r="A6072" t="s">
        <v>10953</v>
      </c>
      <c r="B6072" s="3">
        <v>45533</v>
      </c>
      <c r="C6072" t="s">
        <v>8767</v>
      </c>
      <c r="D6072">
        <v>718.58</v>
      </c>
      <c r="E6072" t="s">
        <v>67</v>
      </c>
      <c r="F6072" t="s">
        <v>20</v>
      </c>
      <c r="G6072" t="s">
        <v>39</v>
      </c>
      <c r="H6072" t="s">
        <v>16080</v>
      </c>
      <c r="I6072">
        <f>IF(OR(financial_transactions35[[#This Row],[amount]]&lt;$L$16, financial_transactions35[[#This Row],[amount]]&gt;$L$17), 1, 0)</f>
        <v>1</v>
      </c>
    </row>
    <row r="6073" spans="1:9">
      <c r="A6073" t="s">
        <v>10954</v>
      </c>
      <c r="B6073" s="3">
        <v>45533</v>
      </c>
      <c r="C6073" t="s">
        <v>83</v>
      </c>
      <c r="D6073">
        <v>1610.61</v>
      </c>
      <c r="E6073" t="s">
        <v>31</v>
      </c>
      <c r="F6073" t="s">
        <v>26</v>
      </c>
      <c r="G6073" t="s">
        <v>48</v>
      </c>
      <c r="H6073" t="s">
        <v>44</v>
      </c>
      <c r="I6073">
        <f>IF(OR(financial_transactions35[[#This Row],[amount]]&lt;$L$16, financial_transactions35[[#This Row],[amount]]&gt;$L$17), 1, 0)</f>
        <v>1</v>
      </c>
    </row>
    <row r="6074" spans="1:9">
      <c r="A6074" t="s">
        <v>10955</v>
      </c>
      <c r="B6074" s="3">
        <v>45533</v>
      </c>
      <c r="C6074" t="s">
        <v>4644</v>
      </c>
      <c r="D6074">
        <v>1528.8</v>
      </c>
      <c r="E6074" t="s">
        <v>31</v>
      </c>
      <c r="F6074" t="s">
        <v>61</v>
      </c>
      <c r="G6074" t="s">
        <v>27</v>
      </c>
      <c r="H6074" t="s">
        <v>22</v>
      </c>
      <c r="I6074">
        <f>IF(OR(financial_transactions35[[#This Row],[amount]]&lt;$L$16, financial_transactions35[[#This Row],[amount]]&gt;$L$17), 1, 0)</f>
        <v>1</v>
      </c>
    </row>
    <row r="6075" spans="1:9">
      <c r="A6075" t="s">
        <v>10956</v>
      </c>
      <c r="B6075" s="3">
        <v>45533</v>
      </c>
      <c r="C6075" t="s">
        <v>10957</v>
      </c>
      <c r="D6075">
        <v>400.03</v>
      </c>
      <c r="E6075" t="s">
        <v>16110</v>
      </c>
      <c r="F6075" t="s">
        <v>20</v>
      </c>
      <c r="G6075" t="s">
        <v>21</v>
      </c>
      <c r="H6075" t="s">
        <v>36</v>
      </c>
      <c r="I6075">
        <f>IF(OR(financial_transactions35[[#This Row],[amount]]&lt;$L$16, financial_transactions35[[#This Row],[amount]]&gt;$L$17), 1, 0)</f>
        <v>1</v>
      </c>
    </row>
    <row r="6076" spans="1:9">
      <c r="A6076" t="s">
        <v>10958</v>
      </c>
      <c r="B6076" s="3">
        <v>45533</v>
      </c>
      <c r="C6076" t="s">
        <v>10959</v>
      </c>
      <c r="D6076">
        <v>100.08</v>
      </c>
      <c r="E6076" t="s">
        <v>31</v>
      </c>
      <c r="F6076" t="s">
        <v>32</v>
      </c>
      <c r="G6076" t="s">
        <v>48</v>
      </c>
      <c r="H6076" t="s">
        <v>16080</v>
      </c>
      <c r="I6076">
        <f>IF(OR(financial_transactions35[[#This Row],[amount]]&lt;$L$16, financial_transactions35[[#This Row],[amount]]&gt;$L$17), 1, 0)</f>
        <v>1</v>
      </c>
    </row>
    <row r="6077" spans="1:9">
      <c r="A6077" t="s">
        <v>10960</v>
      </c>
      <c r="B6077" s="3">
        <v>45533</v>
      </c>
      <c r="C6077" t="s">
        <v>6123</v>
      </c>
      <c r="D6077">
        <v>1574.48</v>
      </c>
      <c r="E6077" t="s">
        <v>16110</v>
      </c>
      <c r="F6077" t="s">
        <v>61</v>
      </c>
      <c r="G6077" t="s">
        <v>21</v>
      </c>
      <c r="H6077" t="s">
        <v>44</v>
      </c>
      <c r="I6077">
        <f>IF(OR(financial_transactions35[[#This Row],[amount]]&lt;$L$16, financial_transactions35[[#This Row],[amount]]&gt;$L$17), 1, 0)</f>
        <v>1</v>
      </c>
    </row>
    <row r="6078" spans="1:9">
      <c r="A6078" t="s">
        <v>10963</v>
      </c>
      <c r="B6078" s="3">
        <v>45533</v>
      </c>
      <c r="C6078" t="s">
        <v>10964</v>
      </c>
      <c r="D6078">
        <v>686.91</v>
      </c>
      <c r="E6078" t="s">
        <v>19</v>
      </c>
      <c r="F6078" t="s">
        <v>32</v>
      </c>
      <c r="G6078" t="s">
        <v>27</v>
      </c>
      <c r="H6078" t="s">
        <v>75</v>
      </c>
      <c r="I6078">
        <f>IF(OR(financial_transactions35[[#This Row],[amount]]&lt;$L$16, financial_transactions35[[#This Row],[amount]]&gt;$L$17), 1, 0)</f>
        <v>1</v>
      </c>
    </row>
    <row r="6079" spans="1:9">
      <c r="A6079" t="s">
        <v>10965</v>
      </c>
      <c r="B6079" s="3">
        <v>45533</v>
      </c>
      <c r="C6079" t="s">
        <v>3082</v>
      </c>
      <c r="D6079">
        <v>64.069999999999993</v>
      </c>
      <c r="E6079" t="s">
        <v>25</v>
      </c>
      <c r="F6079" t="s">
        <v>61</v>
      </c>
      <c r="G6079" t="s">
        <v>39</v>
      </c>
      <c r="H6079" t="s">
        <v>176</v>
      </c>
      <c r="I6079">
        <f>IF(OR(financial_transactions35[[#This Row],[amount]]&lt;$L$16, financial_transactions35[[#This Row],[amount]]&gt;$L$17), 1, 0)</f>
        <v>1</v>
      </c>
    </row>
    <row r="6080" spans="1:9">
      <c r="A6080" t="s">
        <v>10966</v>
      </c>
      <c r="B6080" s="3">
        <v>45533</v>
      </c>
      <c r="C6080" t="s">
        <v>10967</v>
      </c>
      <c r="D6080">
        <v>1999.2</v>
      </c>
      <c r="E6080" t="s">
        <v>16079</v>
      </c>
      <c r="F6080" t="s">
        <v>26</v>
      </c>
      <c r="G6080" t="s">
        <v>21</v>
      </c>
      <c r="H6080" t="s">
        <v>94</v>
      </c>
      <c r="I6080">
        <f>IF(OR(financial_transactions35[[#This Row],[amount]]&lt;$L$16, financial_transactions35[[#This Row],[amount]]&gt;$L$17), 1, 0)</f>
        <v>1</v>
      </c>
    </row>
    <row r="6081" spans="1:9">
      <c r="A6081" t="s">
        <v>10968</v>
      </c>
      <c r="B6081" s="3">
        <v>45533</v>
      </c>
      <c r="C6081" t="s">
        <v>2114</v>
      </c>
      <c r="D6081">
        <v>245.64</v>
      </c>
      <c r="E6081" t="s">
        <v>19</v>
      </c>
      <c r="F6081" t="s">
        <v>61</v>
      </c>
      <c r="G6081" t="s">
        <v>21</v>
      </c>
      <c r="H6081" t="s">
        <v>28</v>
      </c>
      <c r="I6081">
        <f>IF(OR(financial_transactions35[[#This Row],[amount]]&lt;$L$16, financial_transactions35[[#This Row],[amount]]&gt;$L$17), 1, 0)</f>
        <v>1</v>
      </c>
    </row>
    <row r="6082" spans="1:9">
      <c r="A6082" t="s">
        <v>10969</v>
      </c>
      <c r="B6082" s="3">
        <v>45533</v>
      </c>
      <c r="C6082" t="s">
        <v>7129</v>
      </c>
      <c r="D6082">
        <v>1388.94</v>
      </c>
      <c r="E6082" t="s">
        <v>19</v>
      </c>
      <c r="F6082" t="s">
        <v>32</v>
      </c>
      <c r="G6082" t="s">
        <v>48</v>
      </c>
      <c r="H6082" t="s">
        <v>57</v>
      </c>
      <c r="I6082">
        <f>IF(OR(financial_transactions35[[#This Row],[amount]]&lt;$L$16, financial_transactions35[[#This Row],[amount]]&gt;$L$17), 1, 0)</f>
        <v>1</v>
      </c>
    </row>
    <row r="6083" spans="1:9">
      <c r="A6083" t="s">
        <v>10970</v>
      </c>
      <c r="B6083" s="3">
        <v>45533</v>
      </c>
      <c r="C6083" t="s">
        <v>141</v>
      </c>
      <c r="D6083">
        <v>219.1</v>
      </c>
      <c r="E6083" t="s">
        <v>122</v>
      </c>
      <c r="F6083" t="s">
        <v>26</v>
      </c>
      <c r="G6083" t="s">
        <v>48</v>
      </c>
      <c r="H6083" t="s">
        <v>94</v>
      </c>
      <c r="I6083">
        <f>IF(OR(financial_transactions35[[#This Row],[amount]]&lt;$L$16, financial_transactions35[[#This Row],[amount]]&gt;$L$17), 1, 0)</f>
        <v>1</v>
      </c>
    </row>
    <row r="6084" spans="1:9">
      <c r="A6084" t="s">
        <v>10971</v>
      </c>
      <c r="B6084" s="3">
        <v>45533</v>
      </c>
      <c r="C6084" t="s">
        <v>10972</v>
      </c>
      <c r="D6084">
        <v>1663.7</v>
      </c>
      <c r="E6084" t="s">
        <v>16110</v>
      </c>
      <c r="F6084" t="s">
        <v>61</v>
      </c>
      <c r="G6084" t="s">
        <v>21</v>
      </c>
      <c r="H6084" t="s">
        <v>109</v>
      </c>
      <c r="I6084">
        <f>IF(OR(financial_transactions35[[#This Row],[amount]]&lt;$L$16, financial_transactions35[[#This Row],[amount]]&gt;$L$17), 1, 0)</f>
        <v>1</v>
      </c>
    </row>
    <row r="6085" spans="1:9">
      <c r="A6085" t="s">
        <v>10973</v>
      </c>
      <c r="B6085" s="3">
        <v>45533</v>
      </c>
      <c r="C6085" t="s">
        <v>10974</v>
      </c>
      <c r="D6085">
        <v>928.93</v>
      </c>
      <c r="E6085" t="s">
        <v>16110</v>
      </c>
      <c r="F6085" t="s">
        <v>32</v>
      </c>
      <c r="G6085" t="s">
        <v>27</v>
      </c>
      <c r="H6085" t="s">
        <v>40</v>
      </c>
      <c r="I6085">
        <f>IF(OR(financial_transactions35[[#This Row],[amount]]&lt;$L$16, financial_transactions35[[#This Row],[amount]]&gt;$L$17), 1, 0)</f>
        <v>1</v>
      </c>
    </row>
    <row r="6086" spans="1:9">
      <c r="A6086" t="s">
        <v>10975</v>
      </c>
      <c r="B6086" s="3">
        <v>45533</v>
      </c>
      <c r="C6086" t="s">
        <v>5424</v>
      </c>
      <c r="D6086">
        <v>563.11</v>
      </c>
      <c r="E6086" t="s">
        <v>67</v>
      </c>
      <c r="F6086" t="s">
        <v>26</v>
      </c>
      <c r="G6086" t="s">
        <v>21</v>
      </c>
      <c r="H6086" t="s">
        <v>109</v>
      </c>
      <c r="I6086">
        <f>IF(OR(financial_transactions35[[#This Row],[amount]]&lt;$L$16, financial_transactions35[[#This Row],[amount]]&gt;$L$17), 1, 0)</f>
        <v>1</v>
      </c>
    </row>
    <row r="6087" spans="1:9">
      <c r="A6087" t="s">
        <v>10978</v>
      </c>
      <c r="B6087" s="3">
        <v>45533</v>
      </c>
      <c r="C6087" t="s">
        <v>10979</v>
      </c>
      <c r="D6087">
        <v>1674.59</v>
      </c>
      <c r="E6087" t="s">
        <v>19</v>
      </c>
      <c r="F6087" t="s">
        <v>26</v>
      </c>
      <c r="G6087" t="s">
        <v>39</v>
      </c>
      <c r="H6087" t="s">
        <v>87</v>
      </c>
      <c r="I6087">
        <f>IF(OR(financial_transactions35[[#This Row],[amount]]&lt;$L$16, financial_transactions35[[#This Row],[amount]]&gt;$L$17), 1, 0)</f>
        <v>1</v>
      </c>
    </row>
    <row r="6088" spans="1:9">
      <c r="A6088" t="s">
        <v>10980</v>
      </c>
      <c r="B6088" s="3">
        <v>45533</v>
      </c>
      <c r="C6088" t="s">
        <v>1625</v>
      </c>
      <c r="D6088">
        <v>1167.31</v>
      </c>
      <c r="E6088" t="s">
        <v>25</v>
      </c>
      <c r="F6088" t="s">
        <v>26</v>
      </c>
      <c r="G6088" t="s">
        <v>27</v>
      </c>
      <c r="H6088" t="s">
        <v>49</v>
      </c>
      <c r="I6088">
        <f>IF(OR(financial_transactions35[[#This Row],[amount]]&lt;$L$16, financial_transactions35[[#This Row],[amount]]&gt;$L$17), 1, 0)</f>
        <v>1</v>
      </c>
    </row>
    <row r="6089" spans="1:9">
      <c r="A6089" t="s">
        <v>10981</v>
      </c>
      <c r="B6089" s="3">
        <v>45534</v>
      </c>
      <c r="C6089" t="s">
        <v>1162</v>
      </c>
      <c r="D6089">
        <v>6943.68</v>
      </c>
      <c r="E6089" t="s">
        <v>122</v>
      </c>
      <c r="F6089" t="s">
        <v>26</v>
      </c>
      <c r="G6089" t="s">
        <v>39</v>
      </c>
      <c r="H6089" t="s">
        <v>33</v>
      </c>
      <c r="I6089">
        <f>IF(OR(financial_transactions35[[#This Row],[amount]]&lt;$L$16, financial_transactions35[[#This Row],[amount]]&gt;$L$17), 1, 0)</f>
        <v>1</v>
      </c>
    </row>
    <row r="6090" spans="1:9">
      <c r="A6090" t="s">
        <v>10982</v>
      </c>
      <c r="B6090" s="3">
        <v>45534</v>
      </c>
      <c r="C6090" t="s">
        <v>5276</v>
      </c>
      <c r="D6090">
        <v>527.77</v>
      </c>
      <c r="E6090" t="s">
        <v>122</v>
      </c>
      <c r="F6090" t="s">
        <v>26</v>
      </c>
      <c r="G6090" t="s">
        <v>48</v>
      </c>
      <c r="H6090" t="s">
        <v>123</v>
      </c>
      <c r="I6090">
        <f>IF(OR(financial_transactions35[[#This Row],[amount]]&lt;$L$16, financial_transactions35[[#This Row],[amount]]&gt;$L$17), 1, 0)</f>
        <v>1</v>
      </c>
    </row>
    <row r="6091" spans="1:9">
      <c r="A6091" t="s">
        <v>10983</v>
      </c>
      <c r="B6091" s="3">
        <v>45534</v>
      </c>
      <c r="C6091" t="s">
        <v>10984</v>
      </c>
      <c r="D6091">
        <v>1990.6</v>
      </c>
      <c r="E6091" t="s">
        <v>122</v>
      </c>
      <c r="F6091" t="s">
        <v>32</v>
      </c>
      <c r="G6091" t="s">
        <v>27</v>
      </c>
      <c r="H6091" t="s">
        <v>44</v>
      </c>
      <c r="I6091">
        <f>IF(OR(financial_transactions35[[#This Row],[amount]]&lt;$L$16, financial_transactions35[[#This Row],[amount]]&gt;$L$17), 1, 0)</f>
        <v>1</v>
      </c>
    </row>
    <row r="6092" spans="1:9">
      <c r="A6092" t="s">
        <v>10985</v>
      </c>
      <c r="B6092" s="3">
        <v>45534</v>
      </c>
      <c r="C6092" t="s">
        <v>8207</v>
      </c>
      <c r="D6092">
        <v>196.5</v>
      </c>
      <c r="E6092" t="s">
        <v>19</v>
      </c>
      <c r="F6092" t="s">
        <v>26</v>
      </c>
      <c r="G6092" t="s">
        <v>48</v>
      </c>
      <c r="H6092" t="s">
        <v>36</v>
      </c>
      <c r="I6092">
        <f>IF(OR(financial_transactions35[[#This Row],[amount]]&lt;$L$16, financial_transactions35[[#This Row],[amount]]&gt;$L$17), 1, 0)</f>
        <v>1</v>
      </c>
    </row>
    <row r="6093" spans="1:9">
      <c r="A6093" t="s">
        <v>10986</v>
      </c>
      <c r="B6093" s="3">
        <v>45534</v>
      </c>
      <c r="C6093" t="s">
        <v>7863</v>
      </c>
      <c r="D6093">
        <v>1336.63</v>
      </c>
      <c r="E6093" t="s">
        <v>122</v>
      </c>
      <c r="F6093" t="s">
        <v>32</v>
      </c>
      <c r="G6093" t="s">
        <v>21</v>
      </c>
      <c r="H6093" t="s">
        <v>109</v>
      </c>
      <c r="I6093">
        <f>IF(OR(financial_transactions35[[#This Row],[amount]]&lt;$L$16, financial_transactions35[[#This Row],[amount]]&gt;$L$17), 1, 0)</f>
        <v>1</v>
      </c>
    </row>
    <row r="6094" spans="1:9">
      <c r="A6094" t="s">
        <v>10987</v>
      </c>
      <c r="B6094" s="3">
        <v>45534</v>
      </c>
      <c r="C6094" t="s">
        <v>6399</v>
      </c>
      <c r="D6094">
        <v>12846.02</v>
      </c>
      <c r="E6094" t="s">
        <v>52</v>
      </c>
      <c r="F6094" t="s">
        <v>20</v>
      </c>
      <c r="G6094" t="s">
        <v>27</v>
      </c>
      <c r="H6094" t="s">
        <v>16080</v>
      </c>
      <c r="I6094">
        <f>IF(OR(financial_transactions35[[#This Row],[amount]]&lt;$L$16, financial_transactions35[[#This Row],[amount]]&gt;$L$17), 1, 0)</f>
        <v>1</v>
      </c>
    </row>
    <row r="6095" spans="1:9">
      <c r="A6095" t="s">
        <v>10988</v>
      </c>
      <c r="B6095" s="3">
        <v>45534</v>
      </c>
      <c r="C6095" t="s">
        <v>4772</v>
      </c>
      <c r="D6095">
        <v>195.38</v>
      </c>
      <c r="E6095" t="s">
        <v>70</v>
      </c>
      <c r="F6095" t="s">
        <v>61</v>
      </c>
      <c r="G6095" t="s">
        <v>27</v>
      </c>
      <c r="H6095" t="s">
        <v>22</v>
      </c>
      <c r="I6095">
        <f>IF(OR(financial_transactions35[[#This Row],[amount]]&lt;$L$16, financial_transactions35[[#This Row],[amount]]&gt;$L$17), 1, 0)</f>
        <v>1</v>
      </c>
    </row>
    <row r="6096" spans="1:9">
      <c r="A6096" t="s">
        <v>10989</v>
      </c>
      <c r="B6096" s="3">
        <v>45534</v>
      </c>
      <c r="C6096" t="s">
        <v>2549</v>
      </c>
      <c r="D6096">
        <v>1153.8699999999999</v>
      </c>
      <c r="E6096" t="s">
        <v>70</v>
      </c>
      <c r="F6096" t="s">
        <v>20</v>
      </c>
      <c r="G6096" t="s">
        <v>39</v>
      </c>
      <c r="H6096" t="s">
        <v>22</v>
      </c>
      <c r="I6096">
        <f>IF(OR(financial_transactions35[[#This Row],[amount]]&lt;$L$16, financial_transactions35[[#This Row],[amount]]&gt;$L$17), 1, 0)</f>
        <v>1</v>
      </c>
    </row>
    <row r="6097" spans="1:9">
      <c r="A6097" t="s">
        <v>10990</v>
      </c>
      <c r="B6097" s="3">
        <v>45534</v>
      </c>
      <c r="C6097" t="s">
        <v>5362</v>
      </c>
      <c r="D6097">
        <v>486.2</v>
      </c>
      <c r="E6097" t="s">
        <v>122</v>
      </c>
      <c r="F6097" t="s">
        <v>32</v>
      </c>
      <c r="G6097" t="s">
        <v>21</v>
      </c>
      <c r="H6097" t="s">
        <v>36</v>
      </c>
      <c r="I6097">
        <f>IF(OR(financial_transactions35[[#This Row],[amount]]&lt;$L$16, financial_transactions35[[#This Row],[amount]]&gt;$L$17), 1, 0)</f>
        <v>1</v>
      </c>
    </row>
    <row r="6098" spans="1:9">
      <c r="A6098" t="s">
        <v>10991</v>
      </c>
      <c r="B6098" s="3">
        <v>45534</v>
      </c>
      <c r="C6098" t="s">
        <v>10992</v>
      </c>
      <c r="D6098">
        <v>1635.57</v>
      </c>
      <c r="E6098" t="s">
        <v>64</v>
      </c>
      <c r="F6098" t="s">
        <v>32</v>
      </c>
      <c r="G6098" t="s">
        <v>21</v>
      </c>
      <c r="H6098" t="s">
        <v>53</v>
      </c>
      <c r="I6098">
        <f>IF(OR(financial_transactions35[[#This Row],[amount]]&lt;$L$16, financial_transactions35[[#This Row],[amount]]&gt;$L$17), 1, 0)</f>
        <v>1</v>
      </c>
    </row>
    <row r="6099" spans="1:9">
      <c r="A6099" t="s">
        <v>10993</v>
      </c>
      <c r="B6099" s="3">
        <v>45534</v>
      </c>
      <c r="C6099" t="s">
        <v>6425</v>
      </c>
      <c r="D6099">
        <v>733.61</v>
      </c>
      <c r="E6099" t="s">
        <v>67</v>
      </c>
      <c r="F6099" t="s">
        <v>61</v>
      </c>
      <c r="G6099" t="s">
        <v>21</v>
      </c>
      <c r="H6099" t="s">
        <v>123</v>
      </c>
      <c r="I6099">
        <f>IF(OR(financial_transactions35[[#This Row],[amount]]&lt;$L$16, financial_transactions35[[#This Row],[amount]]&gt;$L$17), 1, 0)</f>
        <v>1</v>
      </c>
    </row>
    <row r="6100" spans="1:9">
      <c r="A6100" t="s">
        <v>10994</v>
      </c>
      <c r="B6100" s="3">
        <v>45534</v>
      </c>
      <c r="C6100" t="s">
        <v>10995</v>
      </c>
      <c r="D6100">
        <v>450.64</v>
      </c>
      <c r="E6100" t="s">
        <v>47</v>
      </c>
      <c r="F6100" t="s">
        <v>20</v>
      </c>
      <c r="G6100" t="s">
        <v>21</v>
      </c>
      <c r="H6100" t="s">
        <v>109</v>
      </c>
      <c r="I6100">
        <f>IF(OR(financial_transactions35[[#This Row],[amount]]&lt;$L$16, financial_transactions35[[#This Row],[amount]]&gt;$L$17), 1, 0)</f>
        <v>1</v>
      </c>
    </row>
    <row r="6101" spans="1:9">
      <c r="A6101" t="s">
        <v>10996</v>
      </c>
      <c r="B6101" s="3">
        <v>45534</v>
      </c>
      <c r="C6101" t="s">
        <v>3214</v>
      </c>
      <c r="D6101">
        <v>18016.580000000002</v>
      </c>
      <c r="E6101" t="s">
        <v>19</v>
      </c>
      <c r="F6101" t="s">
        <v>61</v>
      </c>
      <c r="G6101" t="s">
        <v>27</v>
      </c>
      <c r="H6101" t="s">
        <v>44</v>
      </c>
      <c r="I6101">
        <f>IF(OR(financial_transactions35[[#This Row],[amount]]&lt;$L$16, financial_transactions35[[#This Row],[amount]]&gt;$L$17), 1, 0)</f>
        <v>1</v>
      </c>
    </row>
    <row r="6102" spans="1:9">
      <c r="A6102" t="s">
        <v>10997</v>
      </c>
      <c r="B6102" s="3">
        <v>45534</v>
      </c>
      <c r="C6102" t="s">
        <v>10998</v>
      </c>
      <c r="D6102">
        <v>877.04</v>
      </c>
      <c r="E6102" t="s">
        <v>25</v>
      </c>
      <c r="F6102" t="s">
        <v>61</v>
      </c>
      <c r="G6102" t="s">
        <v>39</v>
      </c>
      <c r="H6102" t="s">
        <v>22</v>
      </c>
      <c r="I6102">
        <f>IF(OR(financial_transactions35[[#This Row],[amount]]&lt;$L$16, financial_transactions35[[#This Row],[amount]]&gt;$L$17), 1, 0)</f>
        <v>1</v>
      </c>
    </row>
    <row r="6103" spans="1:9">
      <c r="A6103" t="s">
        <v>10999</v>
      </c>
      <c r="B6103" s="3">
        <v>45534</v>
      </c>
      <c r="C6103" t="s">
        <v>11000</v>
      </c>
      <c r="D6103">
        <v>1909.09</v>
      </c>
      <c r="E6103" t="s">
        <v>16110</v>
      </c>
      <c r="F6103" t="s">
        <v>32</v>
      </c>
      <c r="G6103" t="s">
        <v>39</v>
      </c>
      <c r="H6103" t="s">
        <v>49</v>
      </c>
      <c r="I6103">
        <f>IF(OR(financial_transactions35[[#This Row],[amount]]&lt;$L$16, financial_transactions35[[#This Row],[amount]]&gt;$L$17), 1, 0)</f>
        <v>1</v>
      </c>
    </row>
    <row r="6104" spans="1:9">
      <c r="A6104" t="s">
        <v>11001</v>
      </c>
      <c r="B6104" s="3">
        <v>45534</v>
      </c>
      <c r="C6104" t="s">
        <v>4345</v>
      </c>
      <c r="D6104">
        <v>960.95</v>
      </c>
      <c r="E6104" t="s">
        <v>16110</v>
      </c>
      <c r="F6104" t="s">
        <v>61</v>
      </c>
      <c r="G6104" t="s">
        <v>48</v>
      </c>
      <c r="H6104" t="s">
        <v>87</v>
      </c>
      <c r="I6104">
        <f>IF(OR(financial_transactions35[[#This Row],[amount]]&lt;$L$16, financial_transactions35[[#This Row],[amount]]&gt;$L$17), 1, 0)</f>
        <v>1</v>
      </c>
    </row>
    <row r="6105" spans="1:9">
      <c r="A6105" t="s">
        <v>11002</v>
      </c>
      <c r="B6105" s="3">
        <v>45534</v>
      </c>
      <c r="C6105" t="s">
        <v>10926</v>
      </c>
      <c r="D6105">
        <v>364.89</v>
      </c>
      <c r="E6105" t="s">
        <v>64</v>
      </c>
      <c r="F6105" t="s">
        <v>26</v>
      </c>
      <c r="G6105" t="s">
        <v>27</v>
      </c>
      <c r="H6105" t="s">
        <v>123</v>
      </c>
      <c r="I6105">
        <f>IF(OR(financial_transactions35[[#This Row],[amount]]&lt;$L$16, financial_transactions35[[#This Row],[amount]]&gt;$L$17), 1, 0)</f>
        <v>1</v>
      </c>
    </row>
    <row r="6106" spans="1:9">
      <c r="A6106" t="s">
        <v>11003</v>
      </c>
      <c r="B6106" s="3">
        <v>45534</v>
      </c>
      <c r="C6106" t="s">
        <v>6046</v>
      </c>
      <c r="D6106">
        <v>737.78</v>
      </c>
      <c r="E6106" t="s">
        <v>122</v>
      </c>
      <c r="F6106" t="s">
        <v>20</v>
      </c>
      <c r="G6106" t="s">
        <v>27</v>
      </c>
      <c r="H6106" t="s">
        <v>49</v>
      </c>
      <c r="I6106">
        <f>IF(OR(financial_transactions35[[#This Row],[amount]]&lt;$L$16, financial_transactions35[[#This Row],[amount]]&gt;$L$17), 1, 0)</f>
        <v>1</v>
      </c>
    </row>
    <row r="6107" spans="1:9">
      <c r="A6107" t="s">
        <v>11004</v>
      </c>
      <c r="B6107" s="3">
        <v>45534</v>
      </c>
      <c r="C6107" t="s">
        <v>5199</v>
      </c>
      <c r="D6107">
        <v>223.05</v>
      </c>
      <c r="E6107" t="s">
        <v>52</v>
      </c>
      <c r="F6107" t="s">
        <v>20</v>
      </c>
      <c r="G6107" t="s">
        <v>39</v>
      </c>
      <c r="H6107" t="s">
        <v>28</v>
      </c>
      <c r="I6107">
        <f>IF(OR(financial_transactions35[[#This Row],[amount]]&lt;$L$16, financial_transactions35[[#This Row],[amount]]&gt;$L$17), 1, 0)</f>
        <v>1</v>
      </c>
    </row>
    <row r="6108" spans="1:9">
      <c r="A6108" t="s">
        <v>11005</v>
      </c>
      <c r="B6108" s="3">
        <v>45534</v>
      </c>
      <c r="C6108" t="s">
        <v>11006</v>
      </c>
      <c r="D6108">
        <v>963.98</v>
      </c>
      <c r="E6108" t="s">
        <v>70</v>
      </c>
      <c r="F6108" t="s">
        <v>32</v>
      </c>
      <c r="G6108" t="s">
        <v>39</v>
      </c>
      <c r="H6108" t="s">
        <v>28</v>
      </c>
      <c r="I6108">
        <f>IF(OR(financial_transactions35[[#This Row],[amount]]&lt;$L$16, financial_transactions35[[#This Row],[amount]]&gt;$L$17), 1, 0)</f>
        <v>1</v>
      </c>
    </row>
    <row r="6109" spans="1:9">
      <c r="A6109" t="s">
        <v>11007</v>
      </c>
      <c r="B6109" s="3">
        <v>45534</v>
      </c>
      <c r="C6109" t="s">
        <v>7914</v>
      </c>
      <c r="D6109">
        <v>1401.43</v>
      </c>
      <c r="E6109" t="s">
        <v>64</v>
      </c>
      <c r="F6109" t="s">
        <v>26</v>
      </c>
      <c r="G6109" t="s">
        <v>39</v>
      </c>
      <c r="H6109" t="s">
        <v>123</v>
      </c>
      <c r="I6109">
        <f>IF(OR(financial_transactions35[[#This Row],[amount]]&lt;$L$16, financial_transactions35[[#This Row],[amount]]&gt;$L$17), 1, 0)</f>
        <v>1</v>
      </c>
    </row>
    <row r="6110" spans="1:9">
      <c r="A6110" t="s">
        <v>11010</v>
      </c>
      <c r="B6110" s="3">
        <v>45534</v>
      </c>
      <c r="C6110" t="s">
        <v>6589</v>
      </c>
      <c r="D6110">
        <v>1183.1600000000001</v>
      </c>
      <c r="E6110" t="s">
        <v>52</v>
      </c>
      <c r="F6110" t="s">
        <v>20</v>
      </c>
      <c r="G6110" t="s">
        <v>48</v>
      </c>
      <c r="H6110" t="s">
        <v>22</v>
      </c>
      <c r="I6110">
        <f>IF(OR(financial_transactions35[[#This Row],[amount]]&lt;$L$16, financial_transactions35[[#This Row],[amount]]&gt;$L$17), 1, 0)</f>
        <v>1</v>
      </c>
    </row>
    <row r="6111" spans="1:9">
      <c r="A6111" t="s">
        <v>11011</v>
      </c>
      <c r="B6111" s="3">
        <v>45534</v>
      </c>
      <c r="C6111" t="s">
        <v>1577</v>
      </c>
      <c r="D6111">
        <v>397.01</v>
      </c>
      <c r="E6111" t="s">
        <v>31</v>
      </c>
      <c r="F6111" t="s">
        <v>32</v>
      </c>
      <c r="G6111" t="s">
        <v>48</v>
      </c>
      <c r="H6111" t="s">
        <v>16080</v>
      </c>
      <c r="I6111">
        <f>IF(OR(financial_transactions35[[#This Row],[amount]]&lt;$L$16, financial_transactions35[[#This Row],[amount]]&gt;$L$17), 1, 0)</f>
        <v>1</v>
      </c>
    </row>
    <row r="6112" spans="1:9">
      <c r="A6112" t="s">
        <v>11012</v>
      </c>
      <c r="B6112" s="3">
        <v>45534</v>
      </c>
      <c r="C6112" t="s">
        <v>2708</v>
      </c>
      <c r="D6112">
        <v>478.64</v>
      </c>
      <c r="E6112" t="s">
        <v>70</v>
      </c>
      <c r="F6112" t="s">
        <v>20</v>
      </c>
      <c r="G6112" t="s">
        <v>21</v>
      </c>
      <c r="H6112" t="s">
        <v>22</v>
      </c>
      <c r="I6112">
        <f>IF(OR(financial_transactions35[[#This Row],[amount]]&lt;$L$16, financial_transactions35[[#This Row],[amount]]&gt;$L$17), 1, 0)</f>
        <v>1</v>
      </c>
    </row>
    <row r="6113" spans="1:9">
      <c r="A6113" t="s">
        <v>11013</v>
      </c>
      <c r="B6113" s="3">
        <v>45534</v>
      </c>
      <c r="C6113" t="s">
        <v>4265</v>
      </c>
      <c r="D6113">
        <v>1600.79</v>
      </c>
      <c r="E6113" t="s">
        <v>16079</v>
      </c>
      <c r="F6113" t="s">
        <v>20</v>
      </c>
      <c r="G6113" t="s">
        <v>21</v>
      </c>
      <c r="H6113" t="s">
        <v>28</v>
      </c>
      <c r="I6113">
        <f>IF(OR(financial_transactions35[[#This Row],[amount]]&lt;$L$16, financial_transactions35[[#This Row],[amount]]&gt;$L$17), 1, 0)</f>
        <v>1</v>
      </c>
    </row>
    <row r="6114" spans="1:9">
      <c r="A6114" t="s">
        <v>11014</v>
      </c>
      <c r="B6114" s="3">
        <v>45534</v>
      </c>
      <c r="C6114" t="s">
        <v>11015</v>
      </c>
      <c r="D6114">
        <v>258.08999999999997</v>
      </c>
      <c r="E6114" t="s">
        <v>64</v>
      </c>
      <c r="F6114" t="s">
        <v>32</v>
      </c>
      <c r="G6114" t="s">
        <v>21</v>
      </c>
      <c r="H6114" t="s">
        <v>75</v>
      </c>
      <c r="I6114">
        <f>IF(OR(financial_transactions35[[#This Row],[amount]]&lt;$L$16, financial_transactions35[[#This Row],[amount]]&gt;$L$17), 1, 0)</f>
        <v>1</v>
      </c>
    </row>
    <row r="6115" spans="1:9">
      <c r="A6115" t="s">
        <v>11016</v>
      </c>
      <c r="B6115" s="3">
        <v>45534</v>
      </c>
      <c r="C6115" t="s">
        <v>9804</v>
      </c>
      <c r="D6115">
        <v>271.3</v>
      </c>
      <c r="E6115" t="s">
        <v>16079</v>
      </c>
      <c r="F6115" t="s">
        <v>61</v>
      </c>
      <c r="G6115" t="s">
        <v>39</v>
      </c>
      <c r="H6115" t="s">
        <v>53</v>
      </c>
      <c r="I6115">
        <f>IF(OR(financial_transactions35[[#This Row],[amount]]&lt;$L$16, financial_transactions35[[#This Row],[amount]]&gt;$L$17), 1, 0)</f>
        <v>1</v>
      </c>
    </row>
    <row r="6116" spans="1:9">
      <c r="A6116" t="s">
        <v>11017</v>
      </c>
      <c r="B6116" s="3">
        <v>45535</v>
      </c>
      <c r="C6116" t="s">
        <v>1087</v>
      </c>
      <c r="D6116">
        <v>1767.97</v>
      </c>
      <c r="E6116" t="s">
        <v>19</v>
      </c>
      <c r="F6116" t="s">
        <v>20</v>
      </c>
      <c r="G6116" t="s">
        <v>27</v>
      </c>
      <c r="H6116" t="s">
        <v>33</v>
      </c>
      <c r="I6116">
        <f>IF(OR(financial_transactions35[[#This Row],[amount]]&lt;$L$16, financial_transactions35[[#This Row],[amount]]&gt;$L$17), 1, 0)</f>
        <v>1</v>
      </c>
    </row>
    <row r="6117" spans="1:9">
      <c r="A6117" t="s">
        <v>11018</v>
      </c>
      <c r="B6117" s="3">
        <v>45535</v>
      </c>
      <c r="C6117" t="s">
        <v>4980</v>
      </c>
      <c r="D6117">
        <v>945.72</v>
      </c>
      <c r="E6117" t="s">
        <v>16110</v>
      </c>
      <c r="F6117" t="s">
        <v>20</v>
      </c>
      <c r="G6117" t="s">
        <v>48</v>
      </c>
      <c r="H6117" t="s">
        <v>57</v>
      </c>
      <c r="I6117">
        <f>IF(OR(financial_transactions35[[#This Row],[amount]]&lt;$L$16, financial_transactions35[[#This Row],[amount]]&gt;$L$17), 1, 0)</f>
        <v>1</v>
      </c>
    </row>
    <row r="6118" spans="1:9">
      <c r="A6118" t="s">
        <v>11019</v>
      </c>
      <c r="B6118" s="3">
        <v>45535</v>
      </c>
      <c r="C6118" t="s">
        <v>524</v>
      </c>
      <c r="D6118">
        <v>1604.2</v>
      </c>
      <c r="E6118" t="s">
        <v>70</v>
      </c>
      <c r="F6118" t="s">
        <v>26</v>
      </c>
      <c r="G6118" t="s">
        <v>48</v>
      </c>
      <c r="H6118" t="s">
        <v>44</v>
      </c>
      <c r="I6118">
        <f>IF(OR(financial_transactions35[[#This Row],[amount]]&lt;$L$16, financial_transactions35[[#This Row],[amount]]&gt;$L$17), 1, 0)</f>
        <v>1</v>
      </c>
    </row>
    <row r="6119" spans="1:9">
      <c r="A6119" t="s">
        <v>11020</v>
      </c>
      <c r="B6119" s="3">
        <v>45535</v>
      </c>
      <c r="C6119" t="s">
        <v>1885</v>
      </c>
      <c r="D6119">
        <v>733.94</v>
      </c>
      <c r="E6119" t="s">
        <v>16110</v>
      </c>
      <c r="F6119" t="s">
        <v>26</v>
      </c>
      <c r="G6119" t="s">
        <v>39</v>
      </c>
      <c r="H6119" t="s">
        <v>75</v>
      </c>
      <c r="I6119">
        <f>IF(OR(financial_transactions35[[#This Row],[amount]]&lt;$L$16, financial_transactions35[[#This Row],[amount]]&gt;$L$17), 1, 0)</f>
        <v>1</v>
      </c>
    </row>
    <row r="6120" spans="1:9">
      <c r="A6120" t="s">
        <v>11021</v>
      </c>
      <c r="B6120" s="3">
        <v>45535</v>
      </c>
      <c r="C6120" t="s">
        <v>11022</v>
      </c>
      <c r="D6120">
        <v>1382.77</v>
      </c>
      <c r="E6120" t="s">
        <v>64</v>
      </c>
      <c r="F6120" t="s">
        <v>32</v>
      </c>
      <c r="G6120" t="s">
        <v>21</v>
      </c>
      <c r="H6120" t="s">
        <v>57</v>
      </c>
      <c r="I6120">
        <f>IF(OR(financial_transactions35[[#This Row],[amount]]&lt;$L$16, financial_transactions35[[#This Row],[amount]]&gt;$L$17), 1, 0)</f>
        <v>1</v>
      </c>
    </row>
    <row r="6121" spans="1:9">
      <c r="A6121" t="s">
        <v>11024</v>
      </c>
      <c r="B6121" s="3">
        <v>45535</v>
      </c>
      <c r="C6121" t="s">
        <v>11025</v>
      </c>
      <c r="D6121">
        <v>860.22</v>
      </c>
      <c r="E6121" t="s">
        <v>31</v>
      </c>
      <c r="F6121" t="s">
        <v>32</v>
      </c>
      <c r="G6121" t="s">
        <v>21</v>
      </c>
      <c r="H6121" t="s">
        <v>109</v>
      </c>
      <c r="I6121">
        <f>IF(OR(financial_transactions35[[#This Row],[amount]]&lt;$L$16, financial_transactions35[[#This Row],[amount]]&gt;$L$17), 1, 0)</f>
        <v>1</v>
      </c>
    </row>
    <row r="6122" spans="1:9">
      <c r="A6122" t="s">
        <v>11026</v>
      </c>
      <c r="B6122" s="3">
        <v>45535</v>
      </c>
      <c r="C6122" t="s">
        <v>11027</v>
      </c>
      <c r="D6122">
        <v>1030.94</v>
      </c>
      <c r="E6122" t="s">
        <v>52</v>
      </c>
      <c r="F6122" t="s">
        <v>61</v>
      </c>
      <c r="G6122" t="s">
        <v>39</v>
      </c>
      <c r="H6122" t="s">
        <v>16080</v>
      </c>
      <c r="I6122">
        <f>IF(OR(financial_transactions35[[#This Row],[amount]]&lt;$L$16, financial_transactions35[[#This Row],[amount]]&gt;$L$17), 1, 0)</f>
        <v>1</v>
      </c>
    </row>
    <row r="6123" spans="1:9">
      <c r="A6123" t="s">
        <v>11028</v>
      </c>
      <c r="B6123" s="3">
        <v>45535</v>
      </c>
      <c r="C6123" t="s">
        <v>7909</v>
      </c>
      <c r="D6123">
        <v>1323.51</v>
      </c>
      <c r="E6123" t="s">
        <v>47</v>
      </c>
      <c r="F6123" t="s">
        <v>32</v>
      </c>
      <c r="G6123" t="s">
        <v>21</v>
      </c>
      <c r="H6123" t="s">
        <v>33</v>
      </c>
      <c r="I6123">
        <f>IF(OR(financial_transactions35[[#This Row],[amount]]&lt;$L$16, financial_transactions35[[#This Row],[amount]]&gt;$L$17), 1, 0)</f>
        <v>1</v>
      </c>
    </row>
    <row r="6124" spans="1:9">
      <c r="A6124" t="s">
        <v>11029</v>
      </c>
      <c r="B6124" s="3">
        <v>45535</v>
      </c>
      <c r="C6124" t="s">
        <v>1109</v>
      </c>
      <c r="D6124">
        <v>1810.46</v>
      </c>
      <c r="E6124" t="s">
        <v>64</v>
      </c>
      <c r="F6124" t="s">
        <v>20</v>
      </c>
      <c r="G6124" t="s">
        <v>48</v>
      </c>
      <c r="H6124" t="s">
        <v>176</v>
      </c>
      <c r="I6124">
        <f>IF(OR(financial_transactions35[[#This Row],[amount]]&lt;$L$16, financial_transactions35[[#This Row],[amount]]&gt;$L$17), 1, 0)</f>
        <v>1</v>
      </c>
    </row>
    <row r="6125" spans="1:9">
      <c r="A6125" t="s">
        <v>11030</v>
      </c>
      <c r="B6125" s="3">
        <v>45535</v>
      </c>
      <c r="C6125" t="s">
        <v>2120</v>
      </c>
      <c r="D6125">
        <v>219.83</v>
      </c>
      <c r="E6125" t="s">
        <v>16110</v>
      </c>
      <c r="F6125" t="s">
        <v>26</v>
      </c>
      <c r="G6125" t="s">
        <v>27</v>
      </c>
      <c r="H6125" t="s">
        <v>22</v>
      </c>
      <c r="I6125">
        <f>IF(OR(financial_transactions35[[#This Row],[amount]]&lt;$L$16, financial_transactions35[[#This Row],[amount]]&gt;$L$17), 1, 0)</f>
        <v>1</v>
      </c>
    </row>
    <row r="6126" spans="1:9">
      <c r="A6126" t="s">
        <v>11031</v>
      </c>
      <c r="B6126" s="3">
        <v>45535</v>
      </c>
      <c r="C6126" t="s">
        <v>11032</v>
      </c>
      <c r="D6126">
        <v>1045.32</v>
      </c>
      <c r="E6126" t="s">
        <v>52</v>
      </c>
      <c r="F6126" t="s">
        <v>61</v>
      </c>
      <c r="G6126" t="s">
        <v>27</v>
      </c>
      <c r="H6126" t="s">
        <v>40</v>
      </c>
      <c r="I6126">
        <f>IF(OR(financial_transactions35[[#This Row],[amount]]&lt;$L$16, financial_transactions35[[#This Row],[amount]]&gt;$L$17), 1, 0)</f>
        <v>1</v>
      </c>
    </row>
    <row r="6127" spans="1:9">
      <c r="A6127" t="s">
        <v>11033</v>
      </c>
      <c r="B6127" s="3">
        <v>45535</v>
      </c>
      <c r="C6127" t="s">
        <v>5955</v>
      </c>
      <c r="D6127">
        <v>1149.9100000000001</v>
      </c>
      <c r="E6127" t="s">
        <v>47</v>
      </c>
      <c r="F6127" t="s">
        <v>26</v>
      </c>
      <c r="G6127" t="s">
        <v>27</v>
      </c>
      <c r="H6127" t="s">
        <v>28</v>
      </c>
      <c r="I6127">
        <f>IF(OR(financial_transactions35[[#This Row],[amount]]&lt;$L$16, financial_transactions35[[#This Row],[amount]]&gt;$L$17), 1, 0)</f>
        <v>1</v>
      </c>
    </row>
    <row r="6128" spans="1:9">
      <c r="A6128" t="s">
        <v>11034</v>
      </c>
      <c r="B6128" s="3">
        <v>45535</v>
      </c>
      <c r="C6128" t="s">
        <v>11035</v>
      </c>
      <c r="D6128">
        <v>1769.28</v>
      </c>
      <c r="E6128" t="s">
        <v>64</v>
      </c>
      <c r="F6128" t="s">
        <v>32</v>
      </c>
      <c r="G6128" t="s">
        <v>21</v>
      </c>
      <c r="H6128" t="s">
        <v>49</v>
      </c>
      <c r="I6128">
        <f>IF(OR(financial_transactions35[[#This Row],[amount]]&lt;$L$16, financial_transactions35[[#This Row],[amount]]&gt;$L$17), 1, 0)</f>
        <v>1</v>
      </c>
    </row>
    <row r="6129" spans="1:9">
      <c r="A6129" t="s">
        <v>11036</v>
      </c>
      <c r="B6129" s="3">
        <v>45535</v>
      </c>
      <c r="C6129" t="s">
        <v>11037</v>
      </c>
      <c r="D6129">
        <v>150.25</v>
      </c>
      <c r="E6129" t="s">
        <v>70</v>
      </c>
      <c r="F6129" t="s">
        <v>26</v>
      </c>
      <c r="G6129" t="s">
        <v>27</v>
      </c>
      <c r="H6129" t="s">
        <v>53</v>
      </c>
      <c r="I6129">
        <f>IF(OR(financial_transactions35[[#This Row],[amount]]&lt;$L$16, financial_transactions35[[#This Row],[amount]]&gt;$L$17), 1, 0)</f>
        <v>1</v>
      </c>
    </row>
    <row r="6130" spans="1:9">
      <c r="A6130" t="s">
        <v>11038</v>
      </c>
      <c r="B6130" s="3">
        <v>45535</v>
      </c>
      <c r="C6130" t="s">
        <v>11039</v>
      </c>
      <c r="D6130">
        <v>871.41</v>
      </c>
      <c r="E6130" t="s">
        <v>52</v>
      </c>
      <c r="F6130" t="s">
        <v>20</v>
      </c>
      <c r="G6130" t="s">
        <v>48</v>
      </c>
      <c r="H6130" t="s">
        <v>123</v>
      </c>
      <c r="I6130">
        <f>IF(OR(financial_transactions35[[#This Row],[amount]]&lt;$L$16, financial_transactions35[[#This Row],[amount]]&gt;$L$17), 1, 0)</f>
        <v>1</v>
      </c>
    </row>
    <row r="6131" spans="1:9">
      <c r="A6131" t="s">
        <v>11040</v>
      </c>
      <c r="B6131" s="3">
        <v>45535</v>
      </c>
      <c r="C6131" t="s">
        <v>7736</v>
      </c>
      <c r="D6131">
        <v>1110.9100000000001</v>
      </c>
      <c r="E6131" t="s">
        <v>19</v>
      </c>
      <c r="F6131" t="s">
        <v>61</v>
      </c>
      <c r="G6131" t="s">
        <v>48</v>
      </c>
      <c r="H6131" t="s">
        <v>33</v>
      </c>
      <c r="I6131">
        <f>IF(OR(financial_transactions35[[#This Row],[amount]]&lt;$L$16, financial_transactions35[[#This Row],[amount]]&gt;$L$17), 1, 0)</f>
        <v>1</v>
      </c>
    </row>
    <row r="6132" spans="1:9">
      <c r="A6132" t="s">
        <v>11041</v>
      </c>
      <c r="B6132" s="3">
        <v>45535</v>
      </c>
      <c r="C6132" t="s">
        <v>11042</v>
      </c>
      <c r="D6132">
        <v>1364.96</v>
      </c>
      <c r="E6132" t="s">
        <v>16079</v>
      </c>
      <c r="F6132" t="s">
        <v>20</v>
      </c>
      <c r="G6132" t="s">
        <v>27</v>
      </c>
      <c r="H6132" t="s">
        <v>75</v>
      </c>
      <c r="I6132">
        <f>IF(OR(financial_transactions35[[#This Row],[amount]]&lt;$L$16, financial_transactions35[[#This Row],[amount]]&gt;$L$17), 1, 0)</f>
        <v>1</v>
      </c>
    </row>
    <row r="6133" spans="1:9">
      <c r="A6133" t="s">
        <v>11043</v>
      </c>
      <c r="B6133" s="3">
        <v>45535</v>
      </c>
      <c r="C6133" t="s">
        <v>11044</v>
      </c>
      <c r="D6133">
        <v>1692.03</v>
      </c>
      <c r="E6133" t="s">
        <v>19</v>
      </c>
      <c r="F6133" t="s">
        <v>26</v>
      </c>
      <c r="G6133" t="s">
        <v>39</v>
      </c>
      <c r="H6133" t="s">
        <v>87</v>
      </c>
      <c r="I6133">
        <f>IF(OR(financial_transactions35[[#This Row],[amount]]&lt;$L$16, financial_transactions35[[#This Row],[amount]]&gt;$L$17), 1, 0)</f>
        <v>1</v>
      </c>
    </row>
    <row r="6134" spans="1:9">
      <c r="A6134" t="s">
        <v>11045</v>
      </c>
      <c r="B6134" s="3">
        <v>45535</v>
      </c>
      <c r="C6134" t="s">
        <v>11046</v>
      </c>
      <c r="D6134">
        <v>165.73</v>
      </c>
      <c r="E6134" t="s">
        <v>16110</v>
      </c>
      <c r="F6134" t="s">
        <v>26</v>
      </c>
      <c r="G6134" t="s">
        <v>39</v>
      </c>
      <c r="H6134" t="s">
        <v>75</v>
      </c>
      <c r="I6134">
        <f>IF(OR(financial_transactions35[[#This Row],[amount]]&lt;$L$16, financial_transactions35[[#This Row],[amount]]&gt;$L$17), 1, 0)</f>
        <v>1</v>
      </c>
    </row>
    <row r="6135" spans="1:9">
      <c r="A6135" t="s">
        <v>11047</v>
      </c>
      <c r="B6135" s="3">
        <v>45535</v>
      </c>
      <c r="C6135" t="s">
        <v>11048</v>
      </c>
      <c r="D6135">
        <v>1894.6</v>
      </c>
      <c r="E6135" t="s">
        <v>52</v>
      </c>
      <c r="F6135" t="s">
        <v>26</v>
      </c>
      <c r="G6135" t="s">
        <v>21</v>
      </c>
      <c r="H6135" t="s">
        <v>75</v>
      </c>
      <c r="I6135">
        <f>IF(OR(financial_transactions35[[#This Row],[amount]]&lt;$L$16, financial_transactions35[[#This Row],[amount]]&gt;$L$17), 1, 0)</f>
        <v>1</v>
      </c>
    </row>
    <row r="6136" spans="1:9">
      <c r="A6136" t="s">
        <v>11049</v>
      </c>
      <c r="B6136" s="3">
        <v>45535</v>
      </c>
      <c r="C6136" t="s">
        <v>8059</v>
      </c>
      <c r="D6136">
        <v>1107.98</v>
      </c>
      <c r="E6136" t="s">
        <v>16110</v>
      </c>
      <c r="F6136" t="s">
        <v>32</v>
      </c>
      <c r="G6136" t="s">
        <v>48</v>
      </c>
      <c r="H6136" t="s">
        <v>57</v>
      </c>
      <c r="I6136">
        <f>IF(OR(financial_transactions35[[#This Row],[amount]]&lt;$L$16, financial_transactions35[[#This Row],[amount]]&gt;$L$17), 1, 0)</f>
        <v>1</v>
      </c>
    </row>
    <row r="6137" spans="1:9">
      <c r="A6137" t="s">
        <v>11050</v>
      </c>
      <c r="B6137" s="3">
        <v>45535</v>
      </c>
      <c r="C6137" t="s">
        <v>11051</v>
      </c>
      <c r="D6137">
        <v>1205.96</v>
      </c>
      <c r="E6137" t="s">
        <v>47</v>
      </c>
      <c r="F6137" t="s">
        <v>26</v>
      </c>
      <c r="G6137" t="s">
        <v>48</v>
      </c>
      <c r="H6137" t="s">
        <v>53</v>
      </c>
      <c r="I6137">
        <f>IF(OR(financial_transactions35[[#This Row],[amount]]&lt;$L$16, financial_transactions35[[#This Row],[amount]]&gt;$L$17), 1, 0)</f>
        <v>1</v>
      </c>
    </row>
    <row r="6138" spans="1:9">
      <c r="A6138" t="s">
        <v>11052</v>
      </c>
      <c r="B6138" s="3">
        <v>45535</v>
      </c>
      <c r="C6138" t="s">
        <v>6038</v>
      </c>
      <c r="D6138">
        <v>1180.6300000000001</v>
      </c>
      <c r="E6138" t="s">
        <v>67</v>
      </c>
      <c r="F6138" t="s">
        <v>32</v>
      </c>
      <c r="G6138" t="s">
        <v>48</v>
      </c>
      <c r="H6138" t="s">
        <v>33</v>
      </c>
      <c r="I6138">
        <f>IF(OR(financial_transactions35[[#This Row],[amount]]&lt;$L$16, financial_transactions35[[#This Row],[amount]]&gt;$L$17), 1, 0)</f>
        <v>1</v>
      </c>
    </row>
    <row r="6139" spans="1:9">
      <c r="A6139" t="s">
        <v>11053</v>
      </c>
      <c r="B6139" s="3">
        <v>45535</v>
      </c>
      <c r="C6139" t="s">
        <v>4716</v>
      </c>
      <c r="D6139">
        <v>1857.71</v>
      </c>
      <c r="E6139" t="s">
        <v>25</v>
      </c>
      <c r="F6139" t="s">
        <v>61</v>
      </c>
      <c r="G6139" t="s">
        <v>48</v>
      </c>
      <c r="H6139" t="s">
        <v>94</v>
      </c>
      <c r="I6139">
        <f>IF(OR(financial_transactions35[[#This Row],[amount]]&lt;$L$16, financial_transactions35[[#This Row],[amount]]&gt;$L$17), 1, 0)</f>
        <v>1</v>
      </c>
    </row>
    <row r="6140" spans="1:9">
      <c r="A6140" t="s">
        <v>11054</v>
      </c>
      <c r="B6140" s="3">
        <v>45535</v>
      </c>
      <c r="C6140" t="s">
        <v>11055</v>
      </c>
      <c r="D6140">
        <v>1054.48</v>
      </c>
      <c r="E6140" t="s">
        <v>19</v>
      </c>
      <c r="F6140" t="s">
        <v>32</v>
      </c>
      <c r="G6140" t="s">
        <v>48</v>
      </c>
      <c r="H6140" t="s">
        <v>75</v>
      </c>
      <c r="I6140">
        <f>IF(OR(financial_transactions35[[#This Row],[amount]]&lt;$L$16, financial_transactions35[[#This Row],[amount]]&gt;$L$17), 1, 0)</f>
        <v>1</v>
      </c>
    </row>
    <row r="6141" spans="1:9">
      <c r="A6141" t="s">
        <v>11056</v>
      </c>
      <c r="B6141" s="3">
        <v>45536</v>
      </c>
      <c r="C6141" t="s">
        <v>11057</v>
      </c>
      <c r="D6141">
        <v>1304.3800000000001</v>
      </c>
      <c r="E6141" t="s">
        <v>16110</v>
      </c>
      <c r="F6141" t="s">
        <v>32</v>
      </c>
      <c r="G6141" t="s">
        <v>39</v>
      </c>
      <c r="H6141" t="s">
        <v>16080</v>
      </c>
      <c r="I6141">
        <f>IF(OR(financial_transactions35[[#This Row],[amount]]&lt;$L$16, financial_transactions35[[#This Row],[amount]]&gt;$L$17), 1, 0)</f>
        <v>1</v>
      </c>
    </row>
    <row r="6142" spans="1:9">
      <c r="A6142" t="s">
        <v>11058</v>
      </c>
      <c r="B6142" s="3">
        <v>45536</v>
      </c>
      <c r="C6142" t="s">
        <v>11059</v>
      </c>
      <c r="D6142">
        <v>220.89</v>
      </c>
      <c r="E6142" t="s">
        <v>25</v>
      </c>
      <c r="F6142" t="s">
        <v>61</v>
      </c>
      <c r="G6142" t="s">
        <v>48</v>
      </c>
      <c r="H6142" t="s">
        <v>28</v>
      </c>
      <c r="I6142">
        <f>IF(OR(financial_transactions35[[#This Row],[amount]]&lt;$L$16, financial_transactions35[[#This Row],[amount]]&gt;$L$17), 1, 0)</f>
        <v>1</v>
      </c>
    </row>
    <row r="6143" spans="1:9">
      <c r="A6143" t="s">
        <v>11060</v>
      </c>
      <c r="B6143" s="3">
        <v>45536</v>
      </c>
      <c r="C6143" t="s">
        <v>11061</v>
      </c>
      <c r="D6143">
        <v>1495.83</v>
      </c>
      <c r="E6143" t="s">
        <v>122</v>
      </c>
      <c r="F6143" t="s">
        <v>32</v>
      </c>
      <c r="G6143" t="s">
        <v>48</v>
      </c>
      <c r="H6143" t="s">
        <v>87</v>
      </c>
      <c r="I6143">
        <f>IF(OR(financial_transactions35[[#This Row],[amount]]&lt;$L$16, financial_transactions35[[#This Row],[amount]]&gt;$L$17), 1, 0)</f>
        <v>1</v>
      </c>
    </row>
    <row r="6144" spans="1:9">
      <c r="A6144" t="s">
        <v>11062</v>
      </c>
      <c r="B6144" s="3">
        <v>45536</v>
      </c>
      <c r="C6144" t="s">
        <v>9395</v>
      </c>
      <c r="D6144">
        <v>1353.16</v>
      </c>
      <c r="E6144" t="s">
        <v>122</v>
      </c>
      <c r="F6144" t="s">
        <v>32</v>
      </c>
      <c r="G6144" t="s">
        <v>27</v>
      </c>
      <c r="H6144" t="s">
        <v>109</v>
      </c>
      <c r="I6144">
        <f>IF(OR(financial_transactions35[[#This Row],[amount]]&lt;$L$16, financial_transactions35[[#This Row],[amount]]&gt;$L$17), 1, 0)</f>
        <v>1</v>
      </c>
    </row>
    <row r="6145" spans="1:9">
      <c r="A6145" t="s">
        <v>11063</v>
      </c>
      <c r="B6145" s="3">
        <v>45536</v>
      </c>
      <c r="C6145" t="s">
        <v>11064</v>
      </c>
      <c r="D6145">
        <v>900.61</v>
      </c>
      <c r="E6145" t="s">
        <v>67</v>
      </c>
      <c r="F6145" t="s">
        <v>61</v>
      </c>
      <c r="G6145" t="s">
        <v>48</v>
      </c>
      <c r="H6145" t="s">
        <v>16080</v>
      </c>
      <c r="I6145">
        <f>IF(OR(financial_transactions35[[#This Row],[amount]]&lt;$L$16, financial_transactions35[[#This Row],[amount]]&gt;$L$17), 1, 0)</f>
        <v>1</v>
      </c>
    </row>
    <row r="6146" spans="1:9">
      <c r="A6146" t="s">
        <v>11065</v>
      </c>
      <c r="B6146" s="3">
        <v>45536</v>
      </c>
      <c r="C6146" t="s">
        <v>8673</v>
      </c>
      <c r="D6146">
        <v>1494.02</v>
      </c>
      <c r="E6146" t="s">
        <v>70</v>
      </c>
      <c r="F6146" t="s">
        <v>32</v>
      </c>
      <c r="G6146" t="s">
        <v>27</v>
      </c>
      <c r="H6146" t="s">
        <v>16080</v>
      </c>
      <c r="I6146">
        <f>IF(OR(financial_transactions35[[#This Row],[amount]]&lt;$L$16, financial_transactions35[[#This Row],[amount]]&gt;$L$17), 1, 0)</f>
        <v>1</v>
      </c>
    </row>
    <row r="6147" spans="1:9">
      <c r="A6147" t="s">
        <v>11066</v>
      </c>
      <c r="B6147" s="3">
        <v>45536</v>
      </c>
      <c r="C6147" t="s">
        <v>11067</v>
      </c>
      <c r="D6147">
        <v>369.09</v>
      </c>
      <c r="E6147" t="s">
        <v>25</v>
      </c>
      <c r="F6147" t="s">
        <v>32</v>
      </c>
      <c r="G6147" t="s">
        <v>27</v>
      </c>
      <c r="H6147" t="s">
        <v>16080</v>
      </c>
      <c r="I6147">
        <f>IF(OR(financial_transactions35[[#This Row],[amount]]&lt;$L$16, financial_transactions35[[#This Row],[amount]]&gt;$L$17), 1, 0)</f>
        <v>1</v>
      </c>
    </row>
    <row r="6148" spans="1:9">
      <c r="A6148" t="s">
        <v>11068</v>
      </c>
      <c r="B6148" s="3">
        <v>45536</v>
      </c>
      <c r="C6148" t="s">
        <v>11069</v>
      </c>
      <c r="D6148">
        <v>1906.23</v>
      </c>
      <c r="E6148" t="s">
        <v>19</v>
      </c>
      <c r="F6148" t="s">
        <v>26</v>
      </c>
      <c r="G6148" t="s">
        <v>39</v>
      </c>
      <c r="H6148" t="s">
        <v>53</v>
      </c>
      <c r="I6148">
        <f>IF(OR(financial_transactions35[[#This Row],[amount]]&lt;$L$16, financial_transactions35[[#This Row],[amount]]&gt;$L$17), 1, 0)</f>
        <v>1</v>
      </c>
    </row>
    <row r="6149" spans="1:9">
      <c r="A6149" t="s">
        <v>11070</v>
      </c>
      <c r="B6149" s="3">
        <v>45536</v>
      </c>
      <c r="C6149" t="s">
        <v>2263</v>
      </c>
      <c r="D6149">
        <v>1145</v>
      </c>
      <c r="E6149" t="s">
        <v>67</v>
      </c>
      <c r="F6149" t="s">
        <v>20</v>
      </c>
      <c r="G6149" t="s">
        <v>27</v>
      </c>
      <c r="H6149" t="s">
        <v>94</v>
      </c>
      <c r="I6149">
        <f>IF(OR(financial_transactions35[[#This Row],[amount]]&lt;$L$16, financial_transactions35[[#This Row],[amount]]&gt;$L$17), 1, 0)</f>
        <v>1</v>
      </c>
    </row>
    <row r="6150" spans="1:9">
      <c r="A6150" t="s">
        <v>11071</v>
      </c>
      <c r="B6150" s="3">
        <v>45536</v>
      </c>
      <c r="C6150" t="s">
        <v>434</v>
      </c>
      <c r="D6150">
        <v>1348.89</v>
      </c>
      <c r="E6150" t="s">
        <v>31</v>
      </c>
      <c r="F6150" t="s">
        <v>26</v>
      </c>
      <c r="G6150" t="s">
        <v>39</v>
      </c>
      <c r="H6150" t="s">
        <v>22</v>
      </c>
      <c r="I6150">
        <f>IF(OR(financial_transactions35[[#This Row],[amount]]&lt;$L$16, financial_transactions35[[#This Row],[amount]]&gt;$L$17), 1, 0)</f>
        <v>1</v>
      </c>
    </row>
    <row r="6151" spans="1:9">
      <c r="A6151" t="s">
        <v>11074</v>
      </c>
      <c r="B6151" s="3">
        <v>45536</v>
      </c>
      <c r="C6151" t="s">
        <v>11075</v>
      </c>
      <c r="D6151">
        <v>1439.69</v>
      </c>
      <c r="E6151" t="s">
        <v>31</v>
      </c>
      <c r="F6151" t="s">
        <v>20</v>
      </c>
      <c r="G6151" t="s">
        <v>48</v>
      </c>
      <c r="H6151" t="s">
        <v>57</v>
      </c>
      <c r="I6151">
        <f>IF(OR(financial_transactions35[[#This Row],[amount]]&lt;$L$16, financial_transactions35[[#This Row],[amount]]&gt;$L$17), 1, 0)</f>
        <v>1</v>
      </c>
    </row>
    <row r="6152" spans="1:9">
      <c r="A6152" t="s">
        <v>11076</v>
      </c>
      <c r="B6152" s="3">
        <v>45536</v>
      </c>
      <c r="C6152" t="s">
        <v>11077</v>
      </c>
      <c r="D6152">
        <v>1039.71</v>
      </c>
      <c r="E6152" t="s">
        <v>25</v>
      </c>
      <c r="F6152" t="s">
        <v>26</v>
      </c>
      <c r="G6152" t="s">
        <v>27</v>
      </c>
      <c r="H6152" t="s">
        <v>49</v>
      </c>
      <c r="I6152">
        <f>IF(OR(financial_transactions35[[#This Row],[amount]]&lt;$L$16, financial_transactions35[[#This Row],[amount]]&gt;$L$17), 1, 0)</f>
        <v>1</v>
      </c>
    </row>
    <row r="6153" spans="1:9">
      <c r="A6153" t="s">
        <v>11078</v>
      </c>
      <c r="B6153" s="3">
        <v>45536</v>
      </c>
      <c r="C6153" t="s">
        <v>9718</v>
      </c>
      <c r="D6153">
        <v>614.67999999999995</v>
      </c>
      <c r="E6153" t="s">
        <v>25</v>
      </c>
      <c r="F6153" t="s">
        <v>26</v>
      </c>
      <c r="G6153" t="s">
        <v>27</v>
      </c>
      <c r="H6153" t="s">
        <v>57</v>
      </c>
      <c r="I6153">
        <f>IF(OR(financial_transactions35[[#This Row],[amount]]&lt;$L$16, financial_transactions35[[#This Row],[amount]]&gt;$L$17), 1, 0)</f>
        <v>1</v>
      </c>
    </row>
    <row r="6154" spans="1:9">
      <c r="A6154" t="s">
        <v>11079</v>
      </c>
      <c r="B6154" s="3">
        <v>45536</v>
      </c>
      <c r="C6154" t="s">
        <v>6840</v>
      </c>
      <c r="D6154">
        <v>562.37</v>
      </c>
      <c r="E6154" t="s">
        <v>31</v>
      </c>
      <c r="F6154" t="s">
        <v>26</v>
      </c>
      <c r="G6154" t="s">
        <v>27</v>
      </c>
      <c r="H6154" t="s">
        <v>28</v>
      </c>
      <c r="I6154">
        <f>IF(OR(financial_transactions35[[#This Row],[amount]]&lt;$L$16, financial_transactions35[[#This Row],[amount]]&gt;$L$17), 1, 0)</f>
        <v>1</v>
      </c>
    </row>
    <row r="6155" spans="1:9">
      <c r="A6155" t="s">
        <v>11082</v>
      </c>
      <c r="B6155" s="3">
        <v>45536</v>
      </c>
      <c r="C6155" t="s">
        <v>4180</v>
      </c>
      <c r="D6155">
        <v>907.46</v>
      </c>
      <c r="E6155" t="s">
        <v>52</v>
      </c>
      <c r="F6155" t="s">
        <v>61</v>
      </c>
      <c r="G6155" t="s">
        <v>39</v>
      </c>
      <c r="H6155" t="s">
        <v>36</v>
      </c>
      <c r="I6155">
        <f>IF(OR(financial_transactions35[[#This Row],[amount]]&lt;$L$16, financial_transactions35[[#This Row],[amount]]&gt;$L$17), 1, 0)</f>
        <v>1</v>
      </c>
    </row>
    <row r="6156" spans="1:9">
      <c r="A6156" t="s">
        <v>11083</v>
      </c>
      <c r="B6156" s="3">
        <v>45536</v>
      </c>
      <c r="C6156" t="s">
        <v>8808</v>
      </c>
      <c r="D6156">
        <v>1897.22</v>
      </c>
      <c r="E6156" t="s">
        <v>25</v>
      </c>
      <c r="F6156" t="s">
        <v>20</v>
      </c>
      <c r="G6156" t="s">
        <v>39</v>
      </c>
      <c r="H6156" t="s">
        <v>16080</v>
      </c>
      <c r="I6156">
        <f>IF(OR(financial_transactions35[[#This Row],[amount]]&lt;$L$16, financial_transactions35[[#This Row],[amount]]&gt;$L$17), 1, 0)</f>
        <v>1</v>
      </c>
    </row>
    <row r="6157" spans="1:9">
      <c r="A6157" t="s">
        <v>11084</v>
      </c>
      <c r="B6157" s="3">
        <v>45536</v>
      </c>
      <c r="C6157" t="s">
        <v>2142</v>
      </c>
      <c r="D6157">
        <v>894.29</v>
      </c>
      <c r="E6157" t="s">
        <v>16079</v>
      </c>
      <c r="F6157" t="s">
        <v>61</v>
      </c>
      <c r="G6157" t="s">
        <v>48</v>
      </c>
      <c r="H6157" t="s">
        <v>16080</v>
      </c>
      <c r="I6157">
        <f>IF(OR(financial_transactions35[[#This Row],[amount]]&lt;$L$16, financial_transactions35[[#This Row],[amount]]&gt;$L$17), 1, 0)</f>
        <v>1</v>
      </c>
    </row>
    <row r="6158" spans="1:9">
      <c r="A6158" t="s">
        <v>11085</v>
      </c>
      <c r="B6158" s="3">
        <v>45536</v>
      </c>
      <c r="C6158" t="s">
        <v>11086</v>
      </c>
      <c r="D6158">
        <v>999.28</v>
      </c>
      <c r="E6158" t="s">
        <v>47</v>
      </c>
      <c r="F6158" t="s">
        <v>61</v>
      </c>
      <c r="G6158" t="s">
        <v>21</v>
      </c>
      <c r="H6158" t="s">
        <v>16080</v>
      </c>
      <c r="I6158">
        <f>IF(OR(financial_transactions35[[#This Row],[amount]]&lt;$L$16, financial_transactions35[[#This Row],[amount]]&gt;$L$17), 1, 0)</f>
        <v>1</v>
      </c>
    </row>
    <row r="6159" spans="1:9">
      <c r="A6159" t="s">
        <v>11087</v>
      </c>
      <c r="B6159" s="3">
        <v>45536</v>
      </c>
      <c r="C6159" t="s">
        <v>5972</v>
      </c>
      <c r="D6159">
        <v>9168.9699999999993</v>
      </c>
      <c r="E6159" t="s">
        <v>67</v>
      </c>
      <c r="F6159" t="s">
        <v>26</v>
      </c>
      <c r="G6159" t="s">
        <v>48</v>
      </c>
      <c r="H6159" t="s">
        <v>57</v>
      </c>
      <c r="I6159">
        <f>IF(OR(financial_transactions35[[#This Row],[amount]]&lt;$L$16, financial_transactions35[[#This Row],[amount]]&gt;$L$17), 1, 0)</f>
        <v>1</v>
      </c>
    </row>
    <row r="6160" spans="1:9">
      <c r="A6160" t="s">
        <v>11088</v>
      </c>
      <c r="B6160" s="3">
        <v>45536</v>
      </c>
      <c r="C6160" t="s">
        <v>7013</v>
      </c>
      <c r="D6160">
        <v>322.02999999999997</v>
      </c>
      <c r="E6160" t="s">
        <v>52</v>
      </c>
      <c r="F6160" t="s">
        <v>20</v>
      </c>
      <c r="G6160" t="s">
        <v>27</v>
      </c>
      <c r="H6160" t="s">
        <v>44</v>
      </c>
      <c r="I6160">
        <f>IF(OR(financial_transactions35[[#This Row],[amount]]&lt;$L$16, financial_transactions35[[#This Row],[amount]]&gt;$L$17), 1, 0)</f>
        <v>1</v>
      </c>
    </row>
    <row r="6161" spans="1:9">
      <c r="A6161" t="s">
        <v>11089</v>
      </c>
      <c r="B6161" s="3">
        <v>45536</v>
      </c>
      <c r="C6161" t="s">
        <v>89</v>
      </c>
      <c r="D6161">
        <v>1574.26</v>
      </c>
      <c r="E6161" t="s">
        <v>25</v>
      </c>
      <c r="F6161" t="s">
        <v>61</v>
      </c>
      <c r="G6161" t="s">
        <v>39</v>
      </c>
      <c r="H6161" t="s">
        <v>40</v>
      </c>
      <c r="I6161">
        <f>IF(OR(financial_transactions35[[#This Row],[amount]]&lt;$L$16, financial_transactions35[[#This Row],[amount]]&gt;$L$17), 1, 0)</f>
        <v>1</v>
      </c>
    </row>
    <row r="6162" spans="1:9">
      <c r="A6162" t="s">
        <v>11090</v>
      </c>
      <c r="B6162" s="3">
        <v>45536</v>
      </c>
      <c r="C6162" t="s">
        <v>576</v>
      </c>
      <c r="D6162">
        <v>514.91999999999996</v>
      </c>
      <c r="E6162" t="s">
        <v>47</v>
      </c>
      <c r="F6162" t="s">
        <v>32</v>
      </c>
      <c r="G6162" t="s">
        <v>21</v>
      </c>
      <c r="H6162" t="s">
        <v>33</v>
      </c>
      <c r="I6162">
        <f>IF(OR(financial_transactions35[[#This Row],[amount]]&lt;$L$16, financial_transactions35[[#This Row],[amount]]&gt;$L$17), 1, 0)</f>
        <v>1</v>
      </c>
    </row>
    <row r="6163" spans="1:9">
      <c r="A6163" t="s">
        <v>11091</v>
      </c>
      <c r="B6163" s="3">
        <v>45536</v>
      </c>
      <c r="C6163" t="s">
        <v>894</v>
      </c>
      <c r="D6163">
        <v>1399.73</v>
      </c>
      <c r="E6163" t="s">
        <v>47</v>
      </c>
      <c r="F6163" t="s">
        <v>61</v>
      </c>
      <c r="G6163" t="s">
        <v>39</v>
      </c>
      <c r="H6163" t="s">
        <v>28</v>
      </c>
      <c r="I6163">
        <f>IF(OR(financial_transactions35[[#This Row],[amount]]&lt;$L$16, financial_transactions35[[#This Row],[amount]]&gt;$L$17), 1, 0)</f>
        <v>1</v>
      </c>
    </row>
    <row r="6164" spans="1:9">
      <c r="A6164" t="s">
        <v>11092</v>
      </c>
      <c r="B6164" s="3">
        <v>45536</v>
      </c>
      <c r="C6164" t="s">
        <v>11093</v>
      </c>
      <c r="D6164">
        <v>1633.31</v>
      </c>
      <c r="E6164" t="s">
        <v>47</v>
      </c>
      <c r="F6164" t="s">
        <v>26</v>
      </c>
      <c r="G6164" t="s">
        <v>48</v>
      </c>
      <c r="H6164" t="s">
        <v>123</v>
      </c>
      <c r="I6164">
        <f>IF(OR(financial_transactions35[[#This Row],[amount]]&lt;$L$16, financial_transactions35[[#This Row],[amount]]&gt;$L$17), 1, 0)</f>
        <v>1</v>
      </c>
    </row>
    <row r="6165" spans="1:9">
      <c r="A6165" t="s">
        <v>11094</v>
      </c>
      <c r="B6165" s="3">
        <v>45536</v>
      </c>
      <c r="C6165" t="s">
        <v>11095</v>
      </c>
      <c r="D6165">
        <v>1843.95</v>
      </c>
      <c r="E6165" t="s">
        <v>19</v>
      </c>
      <c r="F6165" t="s">
        <v>20</v>
      </c>
      <c r="G6165" t="s">
        <v>21</v>
      </c>
      <c r="H6165" t="s">
        <v>28</v>
      </c>
      <c r="I6165">
        <f>IF(OR(financial_transactions35[[#This Row],[amount]]&lt;$L$16, financial_transactions35[[#This Row],[amount]]&gt;$L$17), 1, 0)</f>
        <v>1</v>
      </c>
    </row>
    <row r="6166" spans="1:9">
      <c r="A6166" t="s">
        <v>11096</v>
      </c>
      <c r="B6166" s="3">
        <v>45536</v>
      </c>
      <c r="C6166" t="s">
        <v>11097</v>
      </c>
      <c r="D6166">
        <v>198.12</v>
      </c>
      <c r="E6166" t="s">
        <v>16079</v>
      </c>
      <c r="F6166" t="s">
        <v>32</v>
      </c>
      <c r="G6166" t="s">
        <v>27</v>
      </c>
      <c r="H6166" t="s">
        <v>109</v>
      </c>
      <c r="I6166">
        <f>IF(OR(financial_transactions35[[#This Row],[amount]]&lt;$L$16, financial_transactions35[[#This Row],[amount]]&gt;$L$17), 1, 0)</f>
        <v>1</v>
      </c>
    </row>
    <row r="6167" spans="1:9">
      <c r="A6167" t="s">
        <v>11098</v>
      </c>
      <c r="B6167" s="3">
        <v>45536</v>
      </c>
      <c r="C6167" t="s">
        <v>3392</v>
      </c>
      <c r="D6167">
        <v>789.37</v>
      </c>
      <c r="E6167" t="s">
        <v>25</v>
      </c>
      <c r="F6167" t="s">
        <v>32</v>
      </c>
      <c r="G6167" t="s">
        <v>48</v>
      </c>
      <c r="H6167" t="s">
        <v>53</v>
      </c>
      <c r="I6167">
        <f>IF(OR(financial_transactions35[[#This Row],[amount]]&lt;$L$16, financial_transactions35[[#This Row],[amount]]&gt;$L$17), 1, 0)</f>
        <v>1</v>
      </c>
    </row>
    <row r="6168" spans="1:9">
      <c r="A6168" t="s">
        <v>11099</v>
      </c>
      <c r="B6168" s="3">
        <v>45536</v>
      </c>
      <c r="C6168" t="s">
        <v>11100</v>
      </c>
      <c r="D6168">
        <v>1793.84</v>
      </c>
      <c r="E6168" t="s">
        <v>16079</v>
      </c>
      <c r="F6168" t="s">
        <v>32</v>
      </c>
      <c r="G6168" t="s">
        <v>21</v>
      </c>
      <c r="H6168" t="s">
        <v>123</v>
      </c>
      <c r="I6168">
        <f>IF(OR(financial_transactions35[[#This Row],[amount]]&lt;$L$16, financial_transactions35[[#This Row],[amount]]&gt;$L$17), 1, 0)</f>
        <v>1</v>
      </c>
    </row>
    <row r="6169" spans="1:9">
      <c r="A6169" t="s">
        <v>11101</v>
      </c>
      <c r="B6169" s="3">
        <v>45536</v>
      </c>
      <c r="C6169" t="s">
        <v>11102</v>
      </c>
      <c r="D6169">
        <v>495.44</v>
      </c>
      <c r="E6169" t="s">
        <v>64</v>
      </c>
      <c r="F6169" t="s">
        <v>61</v>
      </c>
      <c r="G6169" t="s">
        <v>48</v>
      </c>
      <c r="H6169" t="s">
        <v>49</v>
      </c>
      <c r="I6169">
        <f>IF(OR(financial_transactions35[[#This Row],[amount]]&lt;$L$16, financial_transactions35[[#This Row],[amount]]&gt;$L$17), 1, 0)</f>
        <v>1</v>
      </c>
    </row>
    <row r="6170" spans="1:9">
      <c r="A6170" t="s">
        <v>11103</v>
      </c>
      <c r="B6170" s="3">
        <v>45536</v>
      </c>
      <c r="C6170" t="s">
        <v>11104</v>
      </c>
      <c r="D6170">
        <v>1148.24</v>
      </c>
      <c r="E6170" t="s">
        <v>16079</v>
      </c>
      <c r="F6170" t="s">
        <v>32</v>
      </c>
      <c r="G6170" t="s">
        <v>21</v>
      </c>
      <c r="H6170" t="s">
        <v>57</v>
      </c>
      <c r="I6170">
        <f>IF(OR(financial_transactions35[[#This Row],[amount]]&lt;$L$16, financial_transactions35[[#This Row],[amount]]&gt;$L$17), 1, 0)</f>
        <v>1</v>
      </c>
    </row>
    <row r="6171" spans="1:9">
      <c r="A6171" t="s">
        <v>11105</v>
      </c>
      <c r="B6171" s="3">
        <v>45537</v>
      </c>
      <c r="C6171" t="s">
        <v>11106</v>
      </c>
      <c r="D6171">
        <v>758.48</v>
      </c>
      <c r="E6171" t="s">
        <v>70</v>
      </c>
      <c r="F6171" t="s">
        <v>20</v>
      </c>
      <c r="G6171" t="s">
        <v>27</v>
      </c>
      <c r="H6171" t="s">
        <v>75</v>
      </c>
      <c r="I6171">
        <f>IF(OR(financial_transactions35[[#This Row],[amount]]&lt;$L$16, financial_transactions35[[#This Row],[amount]]&gt;$L$17), 1, 0)</f>
        <v>1</v>
      </c>
    </row>
    <row r="6172" spans="1:9">
      <c r="A6172" t="s">
        <v>11108</v>
      </c>
      <c r="B6172" s="3">
        <v>45537</v>
      </c>
      <c r="C6172" t="s">
        <v>11109</v>
      </c>
      <c r="D6172">
        <v>1073.27</v>
      </c>
      <c r="E6172" t="s">
        <v>19</v>
      </c>
      <c r="F6172" t="s">
        <v>61</v>
      </c>
      <c r="G6172" t="s">
        <v>27</v>
      </c>
      <c r="H6172" t="s">
        <v>75</v>
      </c>
      <c r="I6172">
        <f>IF(OR(financial_transactions35[[#This Row],[amount]]&lt;$L$16, financial_transactions35[[#This Row],[amount]]&gt;$L$17), 1, 0)</f>
        <v>1</v>
      </c>
    </row>
    <row r="6173" spans="1:9">
      <c r="A6173" t="s">
        <v>11111</v>
      </c>
      <c r="B6173" s="3">
        <v>45537</v>
      </c>
      <c r="C6173" t="s">
        <v>3466</v>
      </c>
      <c r="D6173">
        <v>1948.79</v>
      </c>
      <c r="E6173" t="s">
        <v>64</v>
      </c>
      <c r="F6173" t="s">
        <v>26</v>
      </c>
      <c r="G6173" t="s">
        <v>21</v>
      </c>
      <c r="H6173" t="s">
        <v>49</v>
      </c>
      <c r="I6173">
        <f>IF(OR(financial_transactions35[[#This Row],[amount]]&lt;$L$16, financial_transactions35[[#This Row],[amount]]&gt;$L$17), 1, 0)</f>
        <v>1</v>
      </c>
    </row>
    <row r="6174" spans="1:9">
      <c r="A6174" t="s">
        <v>11112</v>
      </c>
      <c r="B6174" s="3">
        <v>45537</v>
      </c>
      <c r="C6174" t="s">
        <v>6066</v>
      </c>
      <c r="D6174">
        <v>13645.15</v>
      </c>
      <c r="E6174" t="s">
        <v>16110</v>
      </c>
      <c r="F6174" t="s">
        <v>61</v>
      </c>
      <c r="G6174" t="s">
        <v>27</v>
      </c>
      <c r="H6174" t="s">
        <v>22</v>
      </c>
      <c r="I6174">
        <f>IF(OR(financial_transactions35[[#This Row],[amount]]&lt;$L$16, financial_transactions35[[#This Row],[amount]]&gt;$L$17), 1, 0)</f>
        <v>1</v>
      </c>
    </row>
    <row r="6175" spans="1:9">
      <c r="A6175" t="s">
        <v>11113</v>
      </c>
      <c r="B6175" s="3">
        <v>45537</v>
      </c>
      <c r="C6175" t="s">
        <v>9273</v>
      </c>
      <c r="D6175">
        <v>1010.21</v>
      </c>
      <c r="E6175" t="s">
        <v>16110</v>
      </c>
      <c r="F6175" t="s">
        <v>32</v>
      </c>
      <c r="G6175" t="s">
        <v>27</v>
      </c>
      <c r="H6175" t="s">
        <v>33</v>
      </c>
      <c r="I6175">
        <f>IF(OR(financial_transactions35[[#This Row],[amount]]&lt;$L$16, financial_transactions35[[#This Row],[amount]]&gt;$L$17), 1, 0)</f>
        <v>1</v>
      </c>
    </row>
    <row r="6176" spans="1:9">
      <c r="A6176" t="s">
        <v>11114</v>
      </c>
      <c r="B6176" s="3">
        <v>45537</v>
      </c>
      <c r="C6176" t="s">
        <v>11115</v>
      </c>
      <c r="D6176">
        <v>591.16</v>
      </c>
      <c r="E6176" t="s">
        <v>64</v>
      </c>
      <c r="F6176" t="s">
        <v>61</v>
      </c>
      <c r="G6176" t="s">
        <v>27</v>
      </c>
      <c r="H6176" t="s">
        <v>33</v>
      </c>
      <c r="I6176">
        <f>IF(OR(financial_transactions35[[#This Row],[amount]]&lt;$L$16, financial_transactions35[[#This Row],[amount]]&gt;$L$17), 1, 0)</f>
        <v>1</v>
      </c>
    </row>
    <row r="6177" spans="1:9">
      <c r="A6177" t="s">
        <v>11118</v>
      </c>
      <c r="B6177" s="3">
        <v>45537</v>
      </c>
      <c r="C6177" t="s">
        <v>11119</v>
      </c>
      <c r="D6177">
        <v>800.81</v>
      </c>
      <c r="E6177" t="s">
        <v>31</v>
      </c>
      <c r="F6177" t="s">
        <v>26</v>
      </c>
      <c r="G6177" t="s">
        <v>21</v>
      </c>
      <c r="H6177" t="s">
        <v>176</v>
      </c>
      <c r="I6177">
        <f>IF(OR(financial_transactions35[[#This Row],[amount]]&lt;$L$16, financial_transactions35[[#This Row],[amount]]&gt;$L$17), 1, 0)</f>
        <v>1</v>
      </c>
    </row>
    <row r="6178" spans="1:9">
      <c r="A6178" t="s">
        <v>11120</v>
      </c>
      <c r="B6178" s="3">
        <v>45537</v>
      </c>
      <c r="C6178" t="s">
        <v>10131</v>
      </c>
      <c r="D6178">
        <v>1437.64</v>
      </c>
      <c r="E6178" t="s">
        <v>64</v>
      </c>
      <c r="F6178" t="s">
        <v>61</v>
      </c>
      <c r="G6178" t="s">
        <v>48</v>
      </c>
      <c r="H6178" t="s">
        <v>40</v>
      </c>
      <c r="I6178">
        <f>IF(OR(financial_transactions35[[#This Row],[amount]]&lt;$L$16, financial_transactions35[[#This Row],[amount]]&gt;$L$17), 1, 0)</f>
        <v>1</v>
      </c>
    </row>
    <row r="6179" spans="1:9">
      <c r="A6179" t="s">
        <v>11121</v>
      </c>
      <c r="B6179" s="3">
        <v>45537</v>
      </c>
      <c r="C6179" t="s">
        <v>9437</v>
      </c>
      <c r="D6179">
        <v>1784.07</v>
      </c>
      <c r="E6179" t="s">
        <v>64</v>
      </c>
      <c r="F6179" t="s">
        <v>26</v>
      </c>
      <c r="G6179" t="s">
        <v>48</v>
      </c>
      <c r="H6179" t="s">
        <v>109</v>
      </c>
      <c r="I6179">
        <f>IF(OR(financial_transactions35[[#This Row],[amount]]&lt;$L$16, financial_transactions35[[#This Row],[amount]]&gt;$L$17), 1, 0)</f>
        <v>1</v>
      </c>
    </row>
    <row r="6180" spans="1:9">
      <c r="A6180" t="s">
        <v>11122</v>
      </c>
      <c r="B6180" s="3">
        <v>45537</v>
      </c>
      <c r="C6180" t="s">
        <v>3460</v>
      </c>
      <c r="D6180">
        <v>492.96</v>
      </c>
      <c r="E6180" t="s">
        <v>16110</v>
      </c>
      <c r="F6180" t="s">
        <v>61</v>
      </c>
      <c r="G6180" t="s">
        <v>39</v>
      </c>
      <c r="H6180" t="s">
        <v>16080</v>
      </c>
      <c r="I6180">
        <f>IF(OR(financial_transactions35[[#This Row],[amount]]&lt;$L$16, financial_transactions35[[#This Row],[amount]]&gt;$L$17), 1, 0)</f>
        <v>1</v>
      </c>
    </row>
    <row r="6181" spans="1:9">
      <c r="A6181" t="s">
        <v>11123</v>
      </c>
      <c r="B6181" s="3">
        <v>45537</v>
      </c>
      <c r="C6181" t="s">
        <v>3004</v>
      </c>
      <c r="D6181">
        <v>1785.87</v>
      </c>
      <c r="E6181" t="s">
        <v>25</v>
      </c>
      <c r="F6181" t="s">
        <v>20</v>
      </c>
      <c r="G6181" t="s">
        <v>39</v>
      </c>
      <c r="H6181" t="s">
        <v>16080</v>
      </c>
      <c r="I6181">
        <f>IF(OR(financial_transactions35[[#This Row],[amount]]&lt;$L$16, financial_transactions35[[#This Row],[amount]]&gt;$L$17), 1, 0)</f>
        <v>1</v>
      </c>
    </row>
    <row r="6182" spans="1:9">
      <c r="A6182" t="s">
        <v>11124</v>
      </c>
      <c r="B6182" s="3">
        <v>45537</v>
      </c>
      <c r="C6182" t="s">
        <v>11125</v>
      </c>
      <c r="D6182">
        <v>1999.34</v>
      </c>
      <c r="E6182" t="s">
        <v>122</v>
      </c>
      <c r="F6182" t="s">
        <v>32</v>
      </c>
      <c r="G6182" t="s">
        <v>21</v>
      </c>
      <c r="H6182" t="s">
        <v>22</v>
      </c>
      <c r="I6182">
        <f>IF(OR(financial_transactions35[[#This Row],[amount]]&lt;$L$16, financial_transactions35[[#This Row],[amount]]&gt;$L$17), 1, 0)</f>
        <v>1</v>
      </c>
    </row>
    <row r="6183" spans="1:9">
      <c r="A6183" t="s">
        <v>11126</v>
      </c>
      <c r="B6183" s="3">
        <v>45537</v>
      </c>
      <c r="C6183" t="s">
        <v>5344</v>
      </c>
      <c r="D6183">
        <v>1088.1400000000001</v>
      </c>
      <c r="E6183" t="s">
        <v>52</v>
      </c>
      <c r="F6183" t="s">
        <v>20</v>
      </c>
      <c r="G6183" t="s">
        <v>27</v>
      </c>
      <c r="H6183" t="s">
        <v>44</v>
      </c>
      <c r="I6183">
        <f>IF(OR(financial_transactions35[[#This Row],[amount]]&lt;$L$16, financial_transactions35[[#This Row],[amount]]&gt;$L$17), 1, 0)</f>
        <v>1</v>
      </c>
    </row>
    <row r="6184" spans="1:9">
      <c r="A6184" t="s">
        <v>11127</v>
      </c>
      <c r="B6184" s="3">
        <v>45537</v>
      </c>
      <c r="C6184" t="s">
        <v>11128</v>
      </c>
      <c r="D6184">
        <v>1364.08</v>
      </c>
      <c r="E6184" t="s">
        <v>19</v>
      </c>
      <c r="F6184" t="s">
        <v>32</v>
      </c>
      <c r="G6184" t="s">
        <v>48</v>
      </c>
      <c r="H6184" t="s">
        <v>28</v>
      </c>
      <c r="I6184">
        <f>IF(OR(financial_transactions35[[#This Row],[amount]]&lt;$L$16, financial_transactions35[[#This Row],[amount]]&gt;$L$17), 1, 0)</f>
        <v>1</v>
      </c>
    </row>
    <row r="6185" spans="1:9">
      <c r="A6185" t="s">
        <v>11129</v>
      </c>
      <c r="B6185" s="3">
        <v>45537</v>
      </c>
      <c r="C6185" t="s">
        <v>11130</v>
      </c>
      <c r="D6185">
        <v>795.74</v>
      </c>
      <c r="E6185" t="s">
        <v>64</v>
      </c>
      <c r="F6185" t="s">
        <v>61</v>
      </c>
      <c r="G6185" t="s">
        <v>27</v>
      </c>
      <c r="H6185" t="s">
        <v>53</v>
      </c>
      <c r="I6185">
        <f>IF(OR(financial_transactions35[[#This Row],[amount]]&lt;$L$16, financial_transactions35[[#This Row],[amount]]&gt;$L$17), 1, 0)</f>
        <v>1</v>
      </c>
    </row>
    <row r="6186" spans="1:9">
      <c r="A6186" t="s">
        <v>11131</v>
      </c>
      <c r="B6186" s="3">
        <v>45537</v>
      </c>
      <c r="C6186" t="s">
        <v>775</v>
      </c>
      <c r="D6186">
        <v>1216.8599999999999</v>
      </c>
      <c r="E6186" t="s">
        <v>19</v>
      </c>
      <c r="F6186" t="s">
        <v>32</v>
      </c>
      <c r="G6186" t="s">
        <v>48</v>
      </c>
      <c r="H6186" t="s">
        <v>16080</v>
      </c>
      <c r="I6186">
        <f>IF(OR(financial_transactions35[[#This Row],[amount]]&lt;$L$16, financial_transactions35[[#This Row],[amount]]&gt;$L$17), 1, 0)</f>
        <v>1</v>
      </c>
    </row>
    <row r="6187" spans="1:9">
      <c r="A6187" t="s">
        <v>11133</v>
      </c>
      <c r="B6187" s="3">
        <v>45537</v>
      </c>
      <c r="C6187" t="s">
        <v>11134</v>
      </c>
      <c r="D6187">
        <v>564.49</v>
      </c>
      <c r="E6187" t="s">
        <v>16079</v>
      </c>
      <c r="F6187" t="s">
        <v>61</v>
      </c>
      <c r="G6187" t="s">
        <v>48</v>
      </c>
      <c r="H6187" t="s">
        <v>44</v>
      </c>
      <c r="I6187">
        <f>IF(OR(financial_transactions35[[#This Row],[amount]]&lt;$L$16, financial_transactions35[[#This Row],[amount]]&gt;$L$17), 1, 0)</f>
        <v>1</v>
      </c>
    </row>
    <row r="6188" spans="1:9">
      <c r="A6188" t="s">
        <v>11135</v>
      </c>
      <c r="B6188" s="3">
        <v>45537</v>
      </c>
      <c r="C6188" t="s">
        <v>11136</v>
      </c>
      <c r="D6188">
        <v>1121.9100000000001</v>
      </c>
      <c r="E6188" t="s">
        <v>31</v>
      </c>
      <c r="F6188" t="s">
        <v>20</v>
      </c>
      <c r="G6188" t="s">
        <v>21</v>
      </c>
      <c r="H6188" t="s">
        <v>49</v>
      </c>
      <c r="I6188">
        <f>IF(OR(financial_transactions35[[#This Row],[amount]]&lt;$L$16, financial_transactions35[[#This Row],[amount]]&gt;$L$17), 1, 0)</f>
        <v>1</v>
      </c>
    </row>
    <row r="6189" spans="1:9">
      <c r="A6189" t="s">
        <v>11137</v>
      </c>
      <c r="B6189" s="3">
        <v>45537</v>
      </c>
      <c r="C6189" t="s">
        <v>11138</v>
      </c>
      <c r="D6189">
        <v>440.47</v>
      </c>
      <c r="E6189" t="s">
        <v>122</v>
      </c>
      <c r="F6189" t="s">
        <v>26</v>
      </c>
      <c r="G6189" t="s">
        <v>48</v>
      </c>
      <c r="H6189" t="s">
        <v>16080</v>
      </c>
      <c r="I6189">
        <f>IF(OR(financial_transactions35[[#This Row],[amount]]&lt;$L$16, financial_transactions35[[#This Row],[amount]]&gt;$L$17), 1, 0)</f>
        <v>1</v>
      </c>
    </row>
    <row r="6190" spans="1:9">
      <c r="A6190" t="s">
        <v>11139</v>
      </c>
      <c r="B6190" s="3">
        <v>45537</v>
      </c>
      <c r="C6190" t="s">
        <v>9283</v>
      </c>
      <c r="D6190">
        <v>653.62</v>
      </c>
      <c r="E6190" t="s">
        <v>67</v>
      </c>
      <c r="F6190" t="s">
        <v>61</v>
      </c>
      <c r="G6190" t="s">
        <v>39</v>
      </c>
      <c r="H6190" t="s">
        <v>33</v>
      </c>
      <c r="I6190">
        <f>IF(OR(financial_transactions35[[#This Row],[amount]]&lt;$L$16, financial_transactions35[[#This Row],[amount]]&gt;$L$17), 1, 0)</f>
        <v>1</v>
      </c>
    </row>
    <row r="6191" spans="1:9">
      <c r="A6191" t="s">
        <v>11140</v>
      </c>
      <c r="B6191" s="3">
        <v>45537</v>
      </c>
      <c r="C6191" t="s">
        <v>11141</v>
      </c>
      <c r="D6191">
        <v>1810.11</v>
      </c>
      <c r="E6191" t="s">
        <v>19</v>
      </c>
      <c r="F6191" t="s">
        <v>61</v>
      </c>
      <c r="G6191" t="s">
        <v>48</v>
      </c>
      <c r="H6191" t="s">
        <v>94</v>
      </c>
      <c r="I6191">
        <f>IF(OR(financial_transactions35[[#This Row],[amount]]&lt;$L$16, financial_transactions35[[#This Row],[amount]]&gt;$L$17), 1, 0)</f>
        <v>1</v>
      </c>
    </row>
    <row r="6192" spans="1:9">
      <c r="A6192" t="s">
        <v>11142</v>
      </c>
      <c r="B6192" s="3">
        <v>45537</v>
      </c>
      <c r="C6192" t="s">
        <v>9958</v>
      </c>
      <c r="D6192">
        <v>13011.82</v>
      </c>
      <c r="E6192" t="s">
        <v>25</v>
      </c>
      <c r="F6192" t="s">
        <v>32</v>
      </c>
      <c r="G6192" t="s">
        <v>48</v>
      </c>
      <c r="H6192" t="s">
        <v>36</v>
      </c>
      <c r="I6192">
        <f>IF(OR(financial_transactions35[[#This Row],[amount]]&lt;$L$16, financial_transactions35[[#This Row],[amount]]&gt;$L$17), 1, 0)</f>
        <v>1</v>
      </c>
    </row>
    <row r="6193" spans="1:9">
      <c r="A6193" t="s">
        <v>11143</v>
      </c>
      <c r="B6193" s="3">
        <v>45537</v>
      </c>
      <c r="C6193" t="s">
        <v>6692</v>
      </c>
      <c r="D6193">
        <v>11473.87</v>
      </c>
      <c r="E6193" t="s">
        <v>16110</v>
      </c>
      <c r="F6193" t="s">
        <v>32</v>
      </c>
      <c r="G6193" t="s">
        <v>39</v>
      </c>
      <c r="H6193" t="s">
        <v>40</v>
      </c>
      <c r="I6193">
        <f>IF(OR(financial_transactions35[[#This Row],[amount]]&lt;$L$16, financial_transactions35[[#This Row],[amount]]&gt;$L$17), 1, 0)</f>
        <v>1</v>
      </c>
    </row>
    <row r="6194" spans="1:9">
      <c r="A6194" t="s">
        <v>11144</v>
      </c>
      <c r="B6194" s="3">
        <v>45537</v>
      </c>
      <c r="C6194" t="s">
        <v>7067</v>
      </c>
      <c r="D6194">
        <v>752.22</v>
      </c>
      <c r="E6194" t="s">
        <v>52</v>
      </c>
      <c r="F6194" t="s">
        <v>32</v>
      </c>
      <c r="G6194" t="s">
        <v>27</v>
      </c>
      <c r="H6194" t="s">
        <v>75</v>
      </c>
      <c r="I6194">
        <f>IF(OR(financial_transactions35[[#This Row],[amount]]&lt;$L$16, financial_transactions35[[#This Row],[amount]]&gt;$L$17), 1, 0)</f>
        <v>1</v>
      </c>
    </row>
    <row r="6195" spans="1:9">
      <c r="A6195" t="s">
        <v>11145</v>
      </c>
      <c r="B6195" s="3">
        <v>45537</v>
      </c>
      <c r="C6195" t="s">
        <v>11146</v>
      </c>
      <c r="D6195">
        <v>11606.5</v>
      </c>
      <c r="E6195" t="s">
        <v>19</v>
      </c>
      <c r="F6195" t="s">
        <v>61</v>
      </c>
      <c r="G6195" t="s">
        <v>21</v>
      </c>
      <c r="H6195" t="s">
        <v>28</v>
      </c>
      <c r="I6195">
        <f>IF(OR(financial_transactions35[[#This Row],[amount]]&lt;$L$16, financial_transactions35[[#This Row],[amount]]&gt;$L$17), 1, 0)</f>
        <v>1</v>
      </c>
    </row>
    <row r="6196" spans="1:9">
      <c r="A6196" t="s">
        <v>11147</v>
      </c>
      <c r="B6196" s="3">
        <v>45537</v>
      </c>
      <c r="C6196" t="s">
        <v>1556</v>
      </c>
      <c r="D6196">
        <v>668.53</v>
      </c>
      <c r="E6196" t="s">
        <v>47</v>
      </c>
      <c r="F6196" t="s">
        <v>32</v>
      </c>
      <c r="G6196" t="s">
        <v>48</v>
      </c>
      <c r="H6196" t="s">
        <v>33</v>
      </c>
      <c r="I6196">
        <f>IF(OR(financial_transactions35[[#This Row],[amount]]&lt;$L$16, financial_transactions35[[#This Row],[amount]]&gt;$L$17), 1, 0)</f>
        <v>1</v>
      </c>
    </row>
    <row r="6197" spans="1:9">
      <c r="A6197" t="s">
        <v>11148</v>
      </c>
      <c r="B6197" s="3">
        <v>45537</v>
      </c>
      <c r="C6197" t="s">
        <v>1087</v>
      </c>
      <c r="D6197">
        <v>727.57</v>
      </c>
      <c r="E6197" t="s">
        <v>52</v>
      </c>
      <c r="F6197" t="s">
        <v>61</v>
      </c>
      <c r="G6197" t="s">
        <v>27</v>
      </c>
      <c r="H6197" t="s">
        <v>87</v>
      </c>
      <c r="I6197">
        <f>IF(OR(financial_transactions35[[#This Row],[amount]]&lt;$L$16, financial_transactions35[[#This Row],[amount]]&gt;$L$17), 1, 0)</f>
        <v>1</v>
      </c>
    </row>
    <row r="6198" spans="1:9">
      <c r="A6198" t="s">
        <v>11149</v>
      </c>
      <c r="B6198" s="3">
        <v>45537</v>
      </c>
      <c r="C6198" t="s">
        <v>10184</v>
      </c>
      <c r="D6198">
        <v>648.72</v>
      </c>
      <c r="E6198" t="s">
        <v>122</v>
      </c>
      <c r="F6198" t="s">
        <v>26</v>
      </c>
      <c r="G6198" t="s">
        <v>39</v>
      </c>
      <c r="H6198" t="s">
        <v>176</v>
      </c>
      <c r="I6198">
        <f>IF(OR(financial_transactions35[[#This Row],[amount]]&lt;$L$16, financial_transactions35[[#This Row],[amount]]&gt;$L$17), 1, 0)</f>
        <v>1</v>
      </c>
    </row>
    <row r="6199" spans="1:9">
      <c r="A6199" t="s">
        <v>11150</v>
      </c>
      <c r="B6199" s="3">
        <v>45538</v>
      </c>
      <c r="C6199" t="s">
        <v>1360</v>
      </c>
      <c r="D6199">
        <v>616.87</v>
      </c>
      <c r="E6199" t="s">
        <v>70</v>
      </c>
      <c r="F6199" t="s">
        <v>32</v>
      </c>
      <c r="G6199" t="s">
        <v>21</v>
      </c>
      <c r="H6199" t="s">
        <v>49</v>
      </c>
      <c r="I6199">
        <f>IF(OR(financial_transactions35[[#This Row],[amount]]&lt;$L$16, financial_transactions35[[#This Row],[amount]]&gt;$L$17), 1, 0)</f>
        <v>1</v>
      </c>
    </row>
    <row r="6200" spans="1:9">
      <c r="A6200" t="s">
        <v>11153</v>
      </c>
      <c r="B6200" s="3">
        <v>45538</v>
      </c>
      <c r="C6200" t="s">
        <v>11154</v>
      </c>
      <c r="D6200">
        <v>1931.09</v>
      </c>
      <c r="E6200" t="s">
        <v>25</v>
      </c>
      <c r="F6200" t="s">
        <v>20</v>
      </c>
      <c r="G6200" t="s">
        <v>27</v>
      </c>
      <c r="H6200" t="s">
        <v>87</v>
      </c>
      <c r="I6200">
        <f>IF(OR(financial_transactions35[[#This Row],[amount]]&lt;$L$16, financial_transactions35[[#This Row],[amount]]&gt;$L$17), 1, 0)</f>
        <v>1</v>
      </c>
    </row>
    <row r="6201" spans="1:9">
      <c r="A6201" t="s">
        <v>11155</v>
      </c>
      <c r="B6201" s="3">
        <v>45538</v>
      </c>
      <c r="C6201" t="s">
        <v>6697</v>
      </c>
      <c r="D6201">
        <v>1703.33</v>
      </c>
      <c r="E6201" t="s">
        <v>70</v>
      </c>
      <c r="F6201" t="s">
        <v>26</v>
      </c>
      <c r="G6201" t="s">
        <v>39</v>
      </c>
      <c r="H6201" t="s">
        <v>57</v>
      </c>
      <c r="I6201">
        <f>IF(OR(financial_transactions35[[#This Row],[amount]]&lt;$L$16, financial_transactions35[[#This Row],[amount]]&gt;$L$17), 1, 0)</f>
        <v>1</v>
      </c>
    </row>
    <row r="6202" spans="1:9">
      <c r="A6202" t="s">
        <v>11156</v>
      </c>
      <c r="B6202" s="3">
        <v>45538</v>
      </c>
      <c r="C6202" t="s">
        <v>11157</v>
      </c>
      <c r="D6202">
        <v>1206.08</v>
      </c>
      <c r="E6202" t="s">
        <v>31</v>
      </c>
      <c r="F6202" t="s">
        <v>32</v>
      </c>
      <c r="G6202" t="s">
        <v>21</v>
      </c>
      <c r="H6202" t="s">
        <v>87</v>
      </c>
      <c r="I6202">
        <f>IF(OR(financial_transactions35[[#This Row],[amount]]&lt;$L$16, financial_transactions35[[#This Row],[amount]]&gt;$L$17), 1, 0)</f>
        <v>1</v>
      </c>
    </row>
    <row r="6203" spans="1:9">
      <c r="A6203" t="s">
        <v>11158</v>
      </c>
      <c r="B6203" s="3">
        <v>45538</v>
      </c>
      <c r="C6203" t="s">
        <v>11159</v>
      </c>
      <c r="D6203">
        <v>460.64</v>
      </c>
      <c r="E6203" t="s">
        <v>16079</v>
      </c>
      <c r="F6203" t="s">
        <v>32</v>
      </c>
      <c r="G6203" t="s">
        <v>48</v>
      </c>
      <c r="H6203" t="s">
        <v>28</v>
      </c>
      <c r="I6203">
        <f>IF(OR(financial_transactions35[[#This Row],[amount]]&lt;$L$16, financial_transactions35[[#This Row],[amount]]&gt;$L$17), 1, 0)</f>
        <v>1</v>
      </c>
    </row>
    <row r="6204" spans="1:9">
      <c r="A6204" t="s">
        <v>11160</v>
      </c>
      <c r="B6204" s="3">
        <v>45538</v>
      </c>
      <c r="C6204" t="s">
        <v>11161</v>
      </c>
      <c r="D6204">
        <v>1039.76</v>
      </c>
      <c r="E6204" t="s">
        <v>122</v>
      </c>
      <c r="F6204" t="s">
        <v>32</v>
      </c>
      <c r="G6204" t="s">
        <v>48</v>
      </c>
      <c r="H6204" t="s">
        <v>109</v>
      </c>
      <c r="I6204">
        <f>IF(OR(financial_transactions35[[#This Row],[amount]]&lt;$L$16, financial_transactions35[[#This Row],[amount]]&gt;$L$17), 1, 0)</f>
        <v>1</v>
      </c>
    </row>
    <row r="6205" spans="1:9">
      <c r="A6205" t="s">
        <v>11162</v>
      </c>
      <c r="B6205" s="3">
        <v>45538</v>
      </c>
      <c r="C6205" t="s">
        <v>7517</v>
      </c>
      <c r="D6205">
        <v>759.15</v>
      </c>
      <c r="E6205" t="s">
        <v>70</v>
      </c>
      <c r="F6205" t="s">
        <v>61</v>
      </c>
      <c r="G6205" t="s">
        <v>27</v>
      </c>
      <c r="H6205" t="s">
        <v>87</v>
      </c>
      <c r="I6205">
        <f>IF(OR(financial_transactions35[[#This Row],[amount]]&lt;$L$16, financial_transactions35[[#This Row],[amount]]&gt;$L$17), 1, 0)</f>
        <v>1</v>
      </c>
    </row>
    <row r="6206" spans="1:9">
      <c r="A6206" t="s">
        <v>11163</v>
      </c>
      <c r="B6206" s="3">
        <v>45538</v>
      </c>
      <c r="C6206" t="s">
        <v>11164</v>
      </c>
      <c r="D6206">
        <v>666.41</v>
      </c>
      <c r="E6206" t="s">
        <v>47</v>
      </c>
      <c r="F6206" t="s">
        <v>32</v>
      </c>
      <c r="G6206" t="s">
        <v>48</v>
      </c>
      <c r="H6206" t="s">
        <v>109</v>
      </c>
      <c r="I6206">
        <f>IF(OR(financial_transactions35[[#This Row],[amount]]&lt;$L$16, financial_transactions35[[#This Row],[amount]]&gt;$L$17), 1, 0)</f>
        <v>1</v>
      </c>
    </row>
    <row r="6207" spans="1:9">
      <c r="A6207" t="s">
        <v>11165</v>
      </c>
      <c r="B6207" s="3">
        <v>45538</v>
      </c>
      <c r="C6207" t="s">
        <v>3265</v>
      </c>
      <c r="D6207">
        <v>1455.4</v>
      </c>
      <c r="E6207" t="s">
        <v>16079</v>
      </c>
      <c r="F6207" t="s">
        <v>32</v>
      </c>
      <c r="G6207" t="s">
        <v>21</v>
      </c>
      <c r="H6207" t="s">
        <v>16080</v>
      </c>
      <c r="I6207">
        <f>IF(OR(financial_transactions35[[#This Row],[amount]]&lt;$L$16, financial_transactions35[[#This Row],[amount]]&gt;$L$17), 1, 0)</f>
        <v>1</v>
      </c>
    </row>
    <row r="6208" spans="1:9">
      <c r="A6208" t="s">
        <v>11166</v>
      </c>
      <c r="B6208" s="3">
        <v>45538</v>
      </c>
      <c r="C6208" t="s">
        <v>10414</v>
      </c>
      <c r="D6208">
        <v>1905.51</v>
      </c>
      <c r="E6208" t="s">
        <v>70</v>
      </c>
      <c r="F6208" t="s">
        <v>20</v>
      </c>
      <c r="G6208" t="s">
        <v>48</v>
      </c>
      <c r="H6208" t="s">
        <v>28</v>
      </c>
      <c r="I6208">
        <f>IF(OR(financial_transactions35[[#This Row],[amount]]&lt;$L$16, financial_transactions35[[#This Row],[amount]]&gt;$L$17), 1, 0)</f>
        <v>1</v>
      </c>
    </row>
    <row r="6209" spans="1:9">
      <c r="A6209" t="s">
        <v>11167</v>
      </c>
      <c r="B6209" s="3">
        <v>45538</v>
      </c>
      <c r="C6209" t="s">
        <v>11168</v>
      </c>
      <c r="D6209">
        <v>1056.44</v>
      </c>
      <c r="E6209" t="s">
        <v>122</v>
      </c>
      <c r="F6209" t="s">
        <v>32</v>
      </c>
      <c r="G6209" t="s">
        <v>39</v>
      </c>
      <c r="H6209" t="s">
        <v>49</v>
      </c>
      <c r="I6209">
        <f>IF(OR(financial_transactions35[[#This Row],[amount]]&lt;$L$16, financial_transactions35[[#This Row],[amount]]&gt;$L$17), 1, 0)</f>
        <v>1</v>
      </c>
    </row>
    <row r="6210" spans="1:9">
      <c r="A6210" t="s">
        <v>11169</v>
      </c>
      <c r="B6210" s="3">
        <v>45538</v>
      </c>
      <c r="C6210" t="s">
        <v>11170</v>
      </c>
      <c r="D6210">
        <v>1014.4</v>
      </c>
      <c r="E6210" t="s">
        <v>47</v>
      </c>
      <c r="F6210" t="s">
        <v>32</v>
      </c>
      <c r="G6210" t="s">
        <v>39</v>
      </c>
      <c r="H6210" t="s">
        <v>57</v>
      </c>
      <c r="I6210">
        <f>IF(OR(financial_transactions35[[#This Row],[amount]]&lt;$L$16, financial_transactions35[[#This Row],[amount]]&gt;$L$17), 1, 0)</f>
        <v>1</v>
      </c>
    </row>
    <row r="6211" spans="1:9">
      <c r="A6211" t="s">
        <v>11171</v>
      </c>
      <c r="B6211" s="3">
        <v>45538</v>
      </c>
      <c r="C6211" t="s">
        <v>2361</v>
      </c>
      <c r="D6211">
        <v>1875.55</v>
      </c>
      <c r="E6211" t="s">
        <v>16110</v>
      </c>
      <c r="F6211" t="s">
        <v>20</v>
      </c>
      <c r="G6211" t="s">
        <v>48</v>
      </c>
      <c r="H6211" t="s">
        <v>28</v>
      </c>
      <c r="I6211">
        <f>IF(OR(financial_transactions35[[#This Row],[amount]]&lt;$L$16, financial_transactions35[[#This Row],[amount]]&gt;$L$17), 1, 0)</f>
        <v>1</v>
      </c>
    </row>
    <row r="6212" spans="1:9">
      <c r="A6212" t="s">
        <v>11172</v>
      </c>
      <c r="B6212" s="3">
        <v>45538</v>
      </c>
      <c r="C6212" t="s">
        <v>11173</v>
      </c>
      <c r="D6212">
        <v>1345.19</v>
      </c>
      <c r="E6212" t="s">
        <v>31</v>
      </c>
      <c r="F6212" t="s">
        <v>26</v>
      </c>
      <c r="G6212" t="s">
        <v>48</v>
      </c>
      <c r="H6212" t="s">
        <v>40</v>
      </c>
      <c r="I6212">
        <f>IF(OR(financial_transactions35[[#This Row],[amount]]&lt;$L$16, financial_transactions35[[#This Row],[amount]]&gt;$L$17), 1, 0)</f>
        <v>1</v>
      </c>
    </row>
    <row r="6213" spans="1:9">
      <c r="A6213" t="s">
        <v>11174</v>
      </c>
      <c r="B6213" s="3">
        <v>45538</v>
      </c>
      <c r="C6213" t="s">
        <v>2839</v>
      </c>
      <c r="D6213">
        <v>1315.36</v>
      </c>
      <c r="E6213" t="s">
        <v>67</v>
      </c>
      <c r="F6213" t="s">
        <v>61</v>
      </c>
      <c r="G6213" t="s">
        <v>48</v>
      </c>
      <c r="H6213" t="s">
        <v>22</v>
      </c>
      <c r="I6213">
        <f>IF(OR(financial_transactions35[[#This Row],[amount]]&lt;$L$16, financial_transactions35[[#This Row],[amount]]&gt;$L$17), 1, 0)</f>
        <v>1</v>
      </c>
    </row>
    <row r="6214" spans="1:9">
      <c r="A6214" t="s">
        <v>11175</v>
      </c>
      <c r="B6214" s="3">
        <v>45538</v>
      </c>
      <c r="C6214" t="s">
        <v>2897</v>
      </c>
      <c r="D6214">
        <v>1749.96</v>
      </c>
      <c r="E6214" t="s">
        <v>25</v>
      </c>
      <c r="F6214" t="s">
        <v>20</v>
      </c>
      <c r="G6214" t="s">
        <v>48</v>
      </c>
      <c r="H6214" t="s">
        <v>176</v>
      </c>
      <c r="I6214">
        <f>IF(OR(financial_transactions35[[#This Row],[amount]]&lt;$L$16, financial_transactions35[[#This Row],[amount]]&gt;$L$17), 1, 0)</f>
        <v>1</v>
      </c>
    </row>
    <row r="6215" spans="1:9">
      <c r="A6215" t="s">
        <v>11176</v>
      </c>
      <c r="B6215" s="3">
        <v>45538</v>
      </c>
      <c r="C6215" t="s">
        <v>10418</v>
      </c>
      <c r="D6215">
        <v>458.72</v>
      </c>
      <c r="E6215" t="s">
        <v>64</v>
      </c>
      <c r="F6215" t="s">
        <v>20</v>
      </c>
      <c r="G6215" t="s">
        <v>39</v>
      </c>
      <c r="H6215" t="s">
        <v>40</v>
      </c>
      <c r="I6215">
        <f>IF(OR(financial_transactions35[[#This Row],[amount]]&lt;$L$16, financial_transactions35[[#This Row],[amount]]&gt;$L$17), 1, 0)</f>
        <v>1</v>
      </c>
    </row>
    <row r="6216" spans="1:9">
      <c r="A6216" t="s">
        <v>11177</v>
      </c>
      <c r="B6216" s="3">
        <v>45538</v>
      </c>
      <c r="C6216" t="s">
        <v>5592</v>
      </c>
      <c r="D6216">
        <v>333.84</v>
      </c>
      <c r="E6216" t="s">
        <v>16079</v>
      </c>
      <c r="F6216" t="s">
        <v>26</v>
      </c>
      <c r="G6216" t="s">
        <v>27</v>
      </c>
      <c r="H6216" t="s">
        <v>123</v>
      </c>
      <c r="I6216">
        <f>IF(OR(financial_transactions35[[#This Row],[amount]]&lt;$L$16, financial_transactions35[[#This Row],[amount]]&gt;$L$17), 1, 0)</f>
        <v>1</v>
      </c>
    </row>
    <row r="6217" spans="1:9">
      <c r="A6217" t="s">
        <v>11178</v>
      </c>
      <c r="B6217" s="3">
        <v>45538</v>
      </c>
      <c r="C6217" t="s">
        <v>3866</v>
      </c>
      <c r="D6217">
        <v>1382.66</v>
      </c>
      <c r="E6217" t="s">
        <v>16079</v>
      </c>
      <c r="F6217" t="s">
        <v>61</v>
      </c>
      <c r="G6217" t="s">
        <v>48</v>
      </c>
      <c r="H6217" t="s">
        <v>75</v>
      </c>
      <c r="I6217">
        <f>IF(OR(financial_transactions35[[#This Row],[amount]]&lt;$L$16, financial_transactions35[[#This Row],[amount]]&gt;$L$17), 1, 0)</f>
        <v>1</v>
      </c>
    </row>
    <row r="6218" spans="1:9">
      <c r="A6218" t="s">
        <v>11179</v>
      </c>
      <c r="B6218" s="3">
        <v>45538</v>
      </c>
      <c r="C6218" t="s">
        <v>11180</v>
      </c>
      <c r="D6218">
        <v>713.73</v>
      </c>
      <c r="E6218" t="s">
        <v>31</v>
      </c>
      <c r="F6218" t="s">
        <v>26</v>
      </c>
      <c r="G6218" t="s">
        <v>39</v>
      </c>
      <c r="H6218" t="s">
        <v>87</v>
      </c>
      <c r="I6218">
        <f>IF(OR(financial_transactions35[[#This Row],[amount]]&lt;$L$16, financial_transactions35[[#This Row],[amount]]&gt;$L$17), 1, 0)</f>
        <v>1</v>
      </c>
    </row>
    <row r="6219" spans="1:9">
      <c r="A6219" t="s">
        <v>11181</v>
      </c>
      <c r="B6219" s="3">
        <v>45538</v>
      </c>
      <c r="C6219" t="s">
        <v>1225</v>
      </c>
      <c r="D6219">
        <v>209.85</v>
      </c>
      <c r="E6219" t="s">
        <v>47</v>
      </c>
      <c r="F6219" t="s">
        <v>20</v>
      </c>
      <c r="G6219" t="s">
        <v>48</v>
      </c>
      <c r="H6219" t="s">
        <v>22</v>
      </c>
      <c r="I6219">
        <f>IF(OR(financial_transactions35[[#This Row],[amount]]&lt;$L$16, financial_transactions35[[#This Row],[amount]]&gt;$L$17), 1, 0)</f>
        <v>1</v>
      </c>
    </row>
    <row r="6220" spans="1:9">
      <c r="A6220" t="s">
        <v>11182</v>
      </c>
      <c r="B6220" s="3">
        <v>45538</v>
      </c>
      <c r="C6220" t="s">
        <v>7172</v>
      </c>
      <c r="D6220">
        <v>1329.4</v>
      </c>
      <c r="E6220" t="s">
        <v>19</v>
      </c>
      <c r="F6220" t="s">
        <v>20</v>
      </c>
      <c r="G6220" t="s">
        <v>39</v>
      </c>
      <c r="H6220" t="s">
        <v>16080</v>
      </c>
      <c r="I6220">
        <f>IF(OR(financial_transactions35[[#This Row],[amount]]&lt;$L$16, financial_transactions35[[#This Row],[amount]]&gt;$L$17), 1, 0)</f>
        <v>1</v>
      </c>
    </row>
    <row r="6221" spans="1:9">
      <c r="A6221" t="s">
        <v>11183</v>
      </c>
      <c r="B6221" s="3">
        <v>45538</v>
      </c>
      <c r="C6221" t="s">
        <v>11184</v>
      </c>
      <c r="D6221">
        <v>1678.83</v>
      </c>
      <c r="E6221" t="s">
        <v>122</v>
      </c>
      <c r="F6221" t="s">
        <v>32</v>
      </c>
      <c r="G6221" t="s">
        <v>27</v>
      </c>
      <c r="H6221" t="s">
        <v>176</v>
      </c>
      <c r="I6221">
        <f>IF(OR(financial_transactions35[[#This Row],[amount]]&lt;$L$16, financial_transactions35[[#This Row],[amount]]&gt;$L$17), 1, 0)</f>
        <v>1</v>
      </c>
    </row>
    <row r="6222" spans="1:9">
      <c r="A6222" t="s">
        <v>11185</v>
      </c>
      <c r="B6222" s="3">
        <v>45538</v>
      </c>
      <c r="C6222" t="s">
        <v>11186</v>
      </c>
      <c r="D6222">
        <v>1351.18</v>
      </c>
      <c r="E6222" t="s">
        <v>19</v>
      </c>
      <c r="F6222" t="s">
        <v>32</v>
      </c>
      <c r="G6222" t="s">
        <v>39</v>
      </c>
      <c r="H6222" t="s">
        <v>109</v>
      </c>
      <c r="I6222">
        <f>IF(OR(financial_transactions35[[#This Row],[amount]]&lt;$L$16, financial_transactions35[[#This Row],[amount]]&gt;$L$17), 1, 0)</f>
        <v>1</v>
      </c>
    </row>
    <row r="6223" spans="1:9">
      <c r="A6223" t="s">
        <v>11187</v>
      </c>
      <c r="B6223" s="3">
        <v>45539</v>
      </c>
      <c r="C6223" t="s">
        <v>6576</v>
      </c>
      <c r="D6223">
        <v>1934.35</v>
      </c>
      <c r="E6223" t="s">
        <v>19</v>
      </c>
      <c r="F6223" t="s">
        <v>26</v>
      </c>
      <c r="G6223" t="s">
        <v>39</v>
      </c>
      <c r="H6223" t="s">
        <v>57</v>
      </c>
      <c r="I6223">
        <f>IF(OR(financial_transactions35[[#This Row],[amount]]&lt;$L$16, financial_transactions35[[#This Row],[amount]]&gt;$L$17), 1, 0)</f>
        <v>1</v>
      </c>
    </row>
    <row r="6224" spans="1:9">
      <c r="A6224" t="s">
        <v>11188</v>
      </c>
      <c r="B6224" s="3">
        <v>45539</v>
      </c>
      <c r="C6224" t="s">
        <v>11189</v>
      </c>
      <c r="D6224">
        <v>1037.8699999999999</v>
      </c>
      <c r="E6224" t="s">
        <v>64</v>
      </c>
      <c r="F6224" t="s">
        <v>26</v>
      </c>
      <c r="G6224" t="s">
        <v>48</v>
      </c>
      <c r="H6224" t="s">
        <v>109</v>
      </c>
      <c r="I6224">
        <f>IF(OR(financial_transactions35[[#This Row],[amount]]&lt;$L$16, financial_transactions35[[#This Row],[amount]]&gt;$L$17), 1, 0)</f>
        <v>1</v>
      </c>
    </row>
    <row r="6225" spans="1:9">
      <c r="A6225" t="s">
        <v>11190</v>
      </c>
      <c r="B6225" s="3">
        <v>45539</v>
      </c>
      <c r="C6225" t="s">
        <v>4047</v>
      </c>
      <c r="D6225">
        <v>481.67</v>
      </c>
      <c r="E6225" t="s">
        <v>16110</v>
      </c>
      <c r="F6225" t="s">
        <v>20</v>
      </c>
      <c r="G6225" t="s">
        <v>48</v>
      </c>
      <c r="H6225" t="s">
        <v>36</v>
      </c>
      <c r="I6225">
        <f>IF(OR(financial_transactions35[[#This Row],[amount]]&lt;$L$16, financial_transactions35[[#This Row],[amount]]&gt;$L$17), 1, 0)</f>
        <v>1</v>
      </c>
    </row>
    <row r="6226" spans="1:9">
      <c r="A6226" t="s">
        <v>11191</v>
      </c>
      <c r="B6226" s="3">
        <v>45539</v>
      </c>
      <c r="C6226" t="s">
        <v>5226</v>
      </c>
      <c r="D6226">
        <v>392.51</v>
      </c>
      <c r="E6226" t="s">
        <v>52</v>
      </c>
      <c r="F6226" t="s">
        <v>26</v>
      </c>
      <c r="G6226" t="s">
        <v>21</v>
      </c>
      <c r="H6226" t="s">
        <v>49</v>
      </c>
      <c r="I6226">
        <f>IF(OR(financial_transactions35[[#This Row],[amount]]&lt;$L$16, financial_transactions35[[#This Row],[amount]]&gt;$L$17), 1, 0)</f>
        <v>1</v>
      </c>
    </row>
    <row r="6227" spans="1:9">
      <c r="A6227" t="s">
        <v>11192</v>
      </c>
      <c r="B6227" s="3">
        <v>45539</v>
      </c>
      <c r="C6227" t="s">
        <v>5246</v>
      </c>
      <c r="D6227">
        <v>188.84</v>
      </c>
      <c r="E6227" t="s">
        <v>70</v>
      </c>
      <c r="F6227" t="s">
        <v>32</v>
      </c>
      <c r="G6227" t="s">
        <v>48</v>
      </c>
      <c r="H6227" t="s">
        <v>109</v>
      </c>
      <c r="I6227">
        <f>IF(OR(financial_transactions35[[#This Row],[amount]]&lt;$L$16, financial_transactions35[[#This Row],[amount]]&gt;$L$17), 1, 0)</f>
        <v>1</v>
      </c>
    </row>
    <row r="6228" spans="1:9">
      <c r="A6228" t="s">
        <v>11193</v>
      </c>
      <c r="B6228" s="3">
        <v>45539</v>
      </c>
      <c r="C6228" t="s">
        <v>3957</v>
      </c>
      <c r="D6228">
        <v>380.46</v>
      </c>
      <c r="E6228" t="s">
        <v>19</v>
      </c>
      <c r="F6228" t="s">
        <v>20</v>
      </c>
      <c r="G6228" t="s">
        <v>48</v>
      </c>
      <c r="H6228" t="s">
        <v>22</v>
      </c>
      <c r="I6228">
        <f>IF(OR(financial_transactions35[[#This Row],[amount]]&lt;$L$16, financial_transactions35[[#This Row],[amount]]&gt;$L$17), 1, 0)</f>
        <v>1</v>
      </c>
    </row>
    <row r="6229" spans="1:9">
      <c r="A6229" t="s">
        <v>11194</v>
      </c>
      <c r="B6229" s="3">
        <v>45539</v>
      </c>
      <c r="C6229" t="s">
        <v>11195</v>
      </c>
      <c r="D6229">
        <v>52.77</v>
      </c>
      <c r="E6229" t="s">
        <v>25</v>
      </c>
      <c r="F6229" t="s">
        <v>32</v>
      </c>
      <c r="G6229" t="s">
        <v>48</v>
      </c>
      <c r="H6229" t="s">
        <v>28</v>
      </c>
      <c r="I6229">
        <f>IF(OR(financial_transactions35[[#This Row],[amount]]&lt;$L$16, financial_transactions35[[#This Row],[amount]]&gt;$L$17), 1, 0)</f>
        <v>1</v>
      </c>
    </row>
    <row r="6230" spans="1:9">
      <c r="A6230" t="s">
        <v>11196</v>
      </c>
      <c r="B6230" s="3">
        <v>45539</v>
      </c>
      <c r="C6230" t="s">
        <v>4729</v>
      </c>
      <c r="D6230">
        <v>433.89</v>
      </c>
      <c r="E6230" t="s">
        <v>52</v>
      </c>
      <c r="F6230" t="s">
        <v>32</v>
      </c>
      <c r="G6230" t="s">
        <v>39</v>
      </c>
      <c r="H6230" t="s">
        <v>22</v>
      </c>
      <c r="I6230">
        <f>IF(OR(financial_transactions35[[#This Row],[amount]]&lt;$L$16, financial_transactions35[[#This Row],[amount]]&gt;$L$17), 1, 0)</f>
        <v>1</v>
      </c>
    </row>
    <row r="6231" spans="1:9">
      <c r="A6231" t="s">
        <v>11197</v>
      </c>
      <c r="B6231" s="3">
        <v>45539</v>
      </c>
      <c r="C6231" t="s">
        <v>11198</v>
      </c>
      <c r="D6231">
        <v>930.95</v>
      </c>
      <c r="E6231" t="s">
        <v>16079</v>
      </c>
      <c r="F6231" t="s">
        <v>61</v>
      </c>
      <c r="G6231" t="s">
        <v>21</v>
      </c>
      <c r="H6231" t="s">
        <v>33</v>
      </c>
      <c r="I6231">
        <f>IF(OR(financial_transactions35[[#This Row],[amount]]&lt;$L$16, financial_transactions35[[#This Row],[amount]]&gt;$L$17), 1, 0)</f>
        <v>1</v>
      </c>
    </row>
    <row r="6232" spans="1:9">
      <c r="A6232" t="s">
        <v>11199</v>
      </c>
      <c r="B6232" s="3">
        <v>45539</v>
      </c>
      <c r="C6232" t="s">
        <v>6848</v>
      </c>
      <c r="D6232">
        <v>996.51</v>
      </c>
      <c r="E6232" t="s">
        <v>70</v>
      </c>
      <c r="F6232" t="s">
        <v>32</v>
      </c>
      <c r="G6232" t="s">
        <v>48</v>
      </c>
      <c r="H6232" t="s">
        <v>16080</v>
      </c>
      <c r="I6232">
        <f>IF(OR(financial_transactions35[[#This Row],[amount]]&lt;$L$16, financial_transactions35[[#This Row],[amount]]&gt;$L$17), 1, 0)</f>
        <v>1</v>
      </c>
    </row>
    <row r="6233" spans="1:9">
      <c r="A6233" t="s">
        <v>11200</v>
      </c>
      <c r="B6233" s="3">
        <v>45539</v>
      </c>
      <c r="C6233" t="s">
        <v>9465</v>
      </c>
      <c r="D6233">
        <v>899.81</v>
      </c>
      <c r="E6233" t="s">
        <v>16079</v>
      </c>
      <c r="F6233" t="s">
        <v>61</v>
      </c>
      <c r="G6233" t="s">
        <v>27</v>
      </c>
      <c r="H6233" t="s">
        <v>109</v>
      </c>
      <c r="I6233">
        <f>IF(OR(financial_transactions35[[#This Row],[amount]]&lt;$L$16, financial_transactions35[[#This Row],[amount]]&gt;$L$17), 1, 0)</f>
        <v>1</v>
      </c>
    </row>
    <row r="6234" spans="1:9">
      <c r="A6234" t="s">
        <v>11201</v>
      </c>
      <c r="B6234" s="3">
        <v>45539</v>
      </c>
      <c r="C6234" t="s">
        <v>11202</v>
      </c>
      <c r="D6234">
        <v>1061.17</v>
      </c>
      <c r="E6234" t="s">
        <v>16079</v>
      </c>
      <c r="F6234" t="s">
        <v>32</v>
      </c>
      <c r="G6234" t="s">
        <v>21</v>
      </c>
      <c r="H6234" t="s">
        <v>16080</v>
      </c>
      <c r="I6234">
        <f>IF(OR(financial_transactions35[[#This Row],[amount]]&lt;$L$16, financial_transactions35[[#This Row],[amount]]&gt;$L$17), 1, 0)</f>
        <v>1</v>
      </c>
    </row>
    <row r="6235" spans="1:9">
      <c r="A6235" t="s">
        <v>11203</v>
      </c>
      <c r="B6235" s="3">
        <v>45539</v>
      </c>
      <c r="C6235" t="s">
        <v>8743</v>
      </c>
      <c r="D6235">
        <v>5308.8</v>
      </c>
      <c r="E6235" t="s">
        <v>31</v>
      </c>
      <c r="F6235" t="s">
        <v>61</v>
      </c>
      <c r="G6235" t="s">
        <v>27</v>
      </c>
      <c r="H6235" t="s">
        <v>123</v>
      </c>
      <c r="I6235">
        <f>IF(OR(financial_transactions35[[#This Row],[amount]]&lt;$L$16, financial_transactions35[[#This Row],[amount]]&gt;$L$17), 1, 0)</f>
        <v>1</v>
      </c>
    </row>
    <row r="6236" spans="1:9">
      <c r="A6236" t="s">
        <v>11204</v>
      </c>
      <c r="B6236" s="3">
        <v>45539</v>
      </c>
      <c r="C6236" t="s">
        <v>11205</v>
      </c>
      <c r="D6236">
        <v>1891.16</v>
      </c>
      <c r="E6236" t="s">
        <v>47</v>
      </c>
      <c r="F6236" t="s">
        <v>26</v>
      </c>
      <c r="G6236" t="s">
        <v>21</v>
      </c>
      <c r="H6236" t="s">
        <v>16080</v>
      </c>
      <c r="I6236">
        <f>IF(OR(financial_transactions35[[#This Row],[amount]]&lt;$L$16, financial_transactions35[[#This Row],[amount]]&gt;$L$17), 1, 0)</f>
        <v>1</v>
      </c>
    </row>
    <row r="6237" spans="1:9">
      <c r="A6237" t="s">
        <v>11206</v>
      </c>
      <c r="B6237" s="3">
        <v>45539</v>
      </c>
      <c r="C6237" t="s">
        <v>11207</v>
      </c>
      <c r="D6237">
        <v>1348.01</v>
      </c>
      <c r="E6237" t="s">
        <v>47</v>
      </c>
      <c r="F6237" t="s">
        <v>20</v>
      </c>
      <c r="G6237" t="s">
        <v>39</v>
      </c>
      <c r="H6237" t="s">
        <v>49</v>
      </c>
      <c r="I6237">
        <f>IF(OR(financial_transactions35[[#This Row],[amount]]&lt;$L$16, financial_transactions35[[#This Row],[amount]]&gt;$L$17), 1, 0)</f>
        <v>1</v>
      </c>
    </row>
    <row r="6238" spans="1:9">
      <c r="A6238" t="s">
        <v>11208</v>
      </c>
      <c r="B6238" s="3">
        <v>45539</v>
      </c>
      <c r="C6238" t="s">
        <v>11209</v>
      </c>
      <c r="D6238">
        <v>841.22</v>
      </c>
      <c r="E6238" t="s">
        <v>47</v>
      </c>
      <c r="F6238" t="s">
        <v>26</v>
      </c>
      <c r="G6238" t="s">
        <v>39</v>
      </c>
      <c r="H6238" t="s">
        <v>123</v>
      </c>
      <c r="I6238">
        <f>IF(OR(financial_transactions35[[#This Row],[amount]]&lt;$L$16, financial_transactions35[[#This Row],[amount]]&gt;$L$17), 1, 0)</f>
        <v>1</v>
      </c>
    </row>
    <row r="6239" spans="1:9">
      <c r="A6239" t="s">
        <v>11210</v>
      </c>
      <c r="B6239" s="3">
        <v>45539</v>
      </c>
      <c r="C6239" t="s">
        <v>11211</v>
      </c>
      <c r="D6239">
        <v>1728.3</v>
      </c>
      <c r="E6239" t="s">
        <v>25</v>
      </c>
      <c r="F6239" t="s">
        <v>20</v>
      </c>
      <c r="G6239" t="s">
        <v>39</v>
      </c>
      <c r="H6239" t="s">
        <v>16080</v>
      </c>
      <c r="I6239">
        <f>IF(OR(financial_transactions35[[#This Row],[amount]]&lt;$L$16, financial_transactions35[[#This Row],[amount]]&gt;$L$17), 1, 0)</f>
        <v>1</v>
      </c>
    </row>
    <row r="6240" spans="1:9">
      <c r="A6240" t="s">
        <v>11212</v>
      </c>
      <c r="B6240" s="3">
        <v>45539</v>
      </c>
      <c r="C6240" t="s">
        <v>1574</v>
      </c>
      <c r="D6240">
        <v>1061.0899999999999</v>
      </c>
      <c r="E6240" t="s">
        <v>52</v>
      </c>
      <c r="F6240" t="s">
        <v>61</v>
      </c>
      <c r="G6240" t="s">
        <v>21</v>
      </c>
      <c r="H6240" t="s">
        <v>33</v>
      </c>
      <c r="I6240">
        <f>IF(OR(financial_transactions35[[#This Row],[amount]]&lt;$L$16, financial_transactions35[[#This Row],[amount]]&gt;$L$17), 1, 0)</f>
        <v>1</v>
      </c>
    </row>
    <row r="6241" spans="1:9">
      <c r="A6241" t="s">
        <v>11213</v>
      </c>
      <c r="B6241" s="3">
        <v>45539</v>
      </c>
      <c r="C6241" t="s">
        <v>11214</v>
      </c>
      <c r="D6241">
        <v>506.67</v>
      </c>
      <c r="E6241" t="s">
        <v>47</v>
      </c>
      <c r="F6241" t="s">
        <v>32</v>
      </c>
      <c r="G6241" t="s">
        <v>48</v>
      </c>
      <c r="H6241" t="s">
        <v>57</v>
      </c>
      <c r="I6241">
        <f>IF(OR(financial_transactions35[[#This Row],[amount]]&lt;$L$16, financial_transactions35[[#This Row],[amount]]&gt;$L$17), 1, 0)</f>
        <v>1</v>
      </c>
    </row>
    <row r="6242" spans="1:9">
      <c r="A6242" t="s">
        <v>11215</v>
      </c>
      <c r="B6242" s="3">
        <v>45539</v>
      </c>
      <c r="C6242" t="s">
        <v>11216</v>
      </c>
      <c r="D6242">
        <v>177.16</v>
      </c>
      <c r="E6242" t="s">
        <v>67</v>
      </c>
      <c r="F6242" t="s">
        <v>32</v>
      </c>
      <c r="G6242" t="s">
        <v>39</v>
      </c>
      <c r="H6242" t="s">
        <v>40</v>
      </c>
      <c r="I6242">
        <f>IF(OR(financial_transactions35[[#This Row],[amount]]&lt;$L$16, financial_transactions35[[#This Row],[amount]]&gt;$L$17), 1, 0)</f>
        <v>1</v>
      </c>
    </row>
    <row r="6243" spans="1:9">
      <c r="A6243" t="s">
        <v>11217</v>
      </c>
      <c r="B6243" s="3">
        <v>45539</v>
      </c>
      <c r="C6243" t="s">
        <v>11218</v>
      </c>
      <c r="D6243">
        <v>1552.49</v>
      </c>
      <c r="E6243" t="s">
        <v>122</v>
      </c>
      <c r="F6243" t="s">
        <v>20</v>
      </c>
      <c r="G6243" t="s">
        <v>21</v>
      </c>
      <c r="H6243" t="s">
        <v>57</v>
      </c>
      <c r="I6243">
        <f>IF(OR(financial_transactions35[[#This Row],[amount]]&lt;$L$16, financial_transactions35[[#This Row],[amount]]&gt;$L$17), 1, 0)</f>
        <v>1</v>
      </c>
    </row>
    <row r="6244" spans="1:9">
      <c r="A6244" t="s">
        <v>11219</v>
      </c>
      <c r="B6244" s="3">
        <v>45539</v>
      </c>
      <c r="C6244" t="s">
        <v>3658</v>
      </c>
      <c r="D6244">
        <v>693.43</v>
      </c>
      <c r="E6244" t="s">
        <v>16110</v>
      </c>
      <c r="F6244" t="s">
        <v>20</v>
      </c>
      <c r="G6244" t="s">
        <v>48</v>
      </c>
      <c r="H6244" t="s">
        <v>44</v>
      </c>
      <c r="I6244">
        <f>IF(OR(financial_transactions35[[#This Row],[amount]]&lt;$L$16, financial_transactions35[[#This Row],[amount]]&gt;$L$17), 1, 0)</f>
        <v>1</v>
      </c>
    </row>
    <row r="6245" spans="1:9">
      <c r="A6245" t="s">
        <v>11220</v>
      </c>
      <c r="B6245" s="3">
        <v>45539</v>
      </c>
      <c r="C6245" t="s">
        <v>627</v>
      </c>
      <c r="D6245">
        <v>703.13</v>
      </c>
      <c r="E6245" t="s">
        <v>25</v>
      </c>
      <c r="F6245" t="s">
        <v>26</v>
      </c>
      <c r="G6245" t="s">
        <v>21</v>
      </c>
      <c r="H6245" t="s">
        <v>44</v>
      </c>
      <c r="I6245">
        <f>IF(OR(financial_transactions35[[#This Row],[amount]]&lt;$L$16, financial_transactions35[[#This Row],[amount]]&gt;$L$17), 1, 0)</f>
        <v>1</v>
      </c>
    </row>
    <row r="6246" spans="1:9">
      <c r="A6246" t="s">
        <v>11221</v>
      </c>
      <c r="B6246" s="3">
        <v>45539</v>
      </c>
      <c r="C6246" t="s">
        <v>11222</v>
      </c>
      <c r="D6246">
        <v>1060.19</v>
      </c>
      <c r="E6246" t="s">
        <v>70</v>
      </c>
      <c r="F6246" t="s">
        <v>32</v>
      </c>
      <c r="G6246" t="s">
        <v>21</v>
      </c>
      <c r="H6246" t="s">
        <v>176</v>
      </c>
      <c r="I6246">
        <f>IF(OR(financial_transactions35[[#This Row],[amount]]&lt;$L$16, financial_transactions35[[#This Row],[amount]]&gt;$L$17), 1, 0)</f>
        <v>1</v>
      </c>
    </row>
    <row r="6247" spans="1:9">
      <c r="A6247" t="s">
        <v>11223</v>
      </c>
      <c r="B6247" s="3">
        <v>45539</v>
      </c>
      <c r="C6247" t="s">
        <v>1035</v>
      </c>
      <c r="D6247">
        <v>1427.35</v>
      </c>
      <c r="E6247" t="s">
        <v>122</v>
      </c>
      <c r="F6247" t="s">
        <v>61</v>
      </c>
      <c r="G6247" t="s">
        <v>48</v>
      </c>
      <c r="H6247" t="s">
        <v>49</v>
      </c>
      <c r="I6247">
        <f>IF(OR(financial_transactions35[[#This Row],[amount]]&lt;$L$16, financial_transactions35[[#This Row],[amount]]&gt;$L$17), 1, 0)</f>
        <v>1</v>
      </c>
    </row>
    <row r="6248" spans="1:9">
      <c r="A6248" t="s">
        <v>11224</v>
      </c>
      <c r="B6248" s="3">
        <v>45540</v>
      </c>
      <c r="C6248" t="s">
        <v>11225</v>
      </c>
      <c r="D6248">
        <v>1784.7</v>
      </c>
      <c r="E6248" t="s">
        <v>64</v>
      </c>
      <c r="F6248" t="s">
        <v>20</v>
      </c>
      <c r="G6248" t="s">
        <v>27</v>
      </c>
      <c r="H6248" t="s">
        <v>33</v>
      </c>
      <c r="I6248">
        <f>IF(OR(financial_transactions35[[#This Row],[amount]]&lt;$L$16, financial_transactions35[[#This Row],[amount]]&gt;$L$17), 1, 0)</f>
        <v>1</v>
      </c>
    </row>
    <row r="6249" spans="1:9">
      <c r="A6249" t="s">
        <v>11226</v>
      </c>
      <c r="B6249" s="3">
        <v>45540</v>
      </c>
      <c r="C6249" t="s">
        <v>11227</v>
      </c>
      <c r="D6249">
        <v>254.01</v>
      </c>
      <c r="E6249" t="s">
        <v>52</v>
      </c>
      <c r="F6249" t="s">
        <v>26</v>
      </c>
      <c r="G6249" t="s">
        <v>39</v>
      </c>
      <c r="H6249" t="s">
        <v>36</v>
      </c>
      <c r="I6249">
        <f>IF(OR(financial_transactions35[[#This Row],[amount]]&lt;$L$16, financial_transactions35[[#This Row],[amount]]&gt;$L$17), 1, 0)</f>
        <v>1</v>
      </c>
    </row>
    <row r="6250" spans="1:9">
      <c r="A6250" t="s">
        <v>11228</v>
      </c>
      <c r="B6250" s="3">
        <v>45540</v>
      </c>
      <c r="C6250" t="s">
        <v>2367</v>
      </c>
      <c r="D6250">
        <v>749.81</v>
      </c>
      <c r="E6250" t="s">
        <v>25</v>
      </c>
      <c r="F6250" t="s">
        <v>32</v>
      </c>
      <c r="G6250" t="s">
        <v>21</v>
      </c>
      <c r="H6250" t="s">
        <v>49</v>
      </c>
      <c r="I6250">
        <f>IF(OR(financial_transactions35[[#This Row],[amount]]&lt;$L$16, financial_transactions35[[#This Row],[amount]]&gt;$L$17), 1, 0)</f>
        <v>1</v>
      </c>
    </row>
    <row r="6251" spans="1:9">
      <c r="A6251" t="s">
        <v>11229</v>
      </c>
      <c r="B6251" s="3">
        <v>45540</v>
      </c>
      <c r="C6251" t="s">
        <v>11230</v>
      </c>
      <c r="D6251">
        <v>72.47</v>
      </c>
      <c r="E6251" t="s">
        <v>16110</v>
      </c>
      <c r="F6251" t="s">
        <v>20</v>
      </c>
      <c r="G6251" t="s">
        <v>21</v>
      </c>
      <c r="H6251" t="s">
        <v>87</v>
      </c>
      <c r="I6251">
        <f>IF(OR(financial_transactions35[[#This Row],[amount]]&lt;$L$16, financial_transactions35[[#This Row],[amount]]&gt;$L$17), 1, 0)</f>
        <v>1</v>
      </c>
    </row>
    <row r="6252" spans="1:9">
      <c r="A6252" t="s">
        <v>11231</v>
      </c>
      <c r="B6252" s="3">
        <v>45540</v>
      </c>
      <c r="C6252" t="s">
        <v>11232</v>
      </c>
      <c r="D6252">
        <v>1375.76</v>
      </c>
      <c r="E6252" t="s">
        <v>31</v>
      </c>
      <c r="F6252" t="s">
        <v>32</v>
      </c>
      <c r="G6252" t="s">
        <v>21</v>
      </c>
      <c r="H6252" t="s">
        <v>176</v>
      </c>
      <c r="I6252">
        <f>IF(OR(financial_transactions35[[#This Row],[amount]]&lt;$L$16, financial_transactions35[[#This Row],[amount]]&gt;$L$17), 1, 0)</f>
        <v>1</v>
      </c>
    </row>
    <row r="6253" spans="1:9">
      <c r="A6253" t="s">
        <v>11233</v>
      </c>
      <c r="B6253" s="3">
        <v>45540</v>
      </c>
      <c r="C6253" t="s">
        <v>11234</v>
      </c>
      <c r="D6253">
        <v>816.24</v>
      </c>
      <c r="E6253" t="s">
        <v>19</v>
      </c>
      <c r="F6253" t="s">
        <v>20</v>
      </c>
      <c r="G6253" t="s">
        <v>21</v>
      </c>
      <c r="H6253" t="s">
        <v>16080</v>
      </c>
      <c r="I6253">
        <f>IF(OR(financial_transactions35[[#This Row],[amount]]&lt;$L$16, financial_transactions35[[#This Row],[amount]]&gt;$L$17), 1, 0)</f>
        <v>1</v>
      </c>
    </row>
    <row r="6254" spans="1:9">
      <c r="A6254" t="s">
        <v>11235</v>
      </c>
      <c r="B6254" s="3">
        <v>45540</v>
      </c>
      <c r="C6254" t="s">
        <v>11236</v>
      </c>
      <c r="D6254">
        <v>548.85</v>
      </c>
      <c r="E6254" t="s">
        <v>67</v>
      </c>
      <c r="F6254" t="s">
        <v>32</v>
      </c>
      <c r="G6254" t="s">
        <v>27</v>
      </c>
      <c r="H6254" t="s">
        <v>123</v>
      </c>
      <c r="I6254">
        <f>IF(OR(financial_transactions35[[#This Row],[amount]]&lt;$L$16, financial_transactions35[[#This Row],[amount]]&gt;$L$17), 1, 0)</f>
        <v>1</v>
      </c>
    </row>
    <row r="6255" spans="1:9">
      <c r="A6255" t="s">
        <v>11237</v>
      </c>
      <c r="B6255" s="3">
        <v>45540</v>
      </c>
      <c r="C6255" t="s">
        <v>9227</v>
      </c>
      <c r="D6255">
        <v>1994.49</v>
      </c>
      <c r="E6255" t="s">
        <v>16079</v>
      </c>
      <c r="F6255" t="s">
        <v>26</v>
      </c>
      <c r="G6255" t="s">
        <v>21</v>
      </c>
      <c r="H6255" t="s">
        <v>40</v>
      </c>
      <c r="I6255">
        <f>IF(OR(financial_transactions35[[#This Row],[amount]]&lt;$L$16, financial_transactions35[[#This Row],[amount]]&gt;$L$17), 1, 0)</f>
        <v>1</v>
      </c>
    </row>
    <row r="6256" spans="1:9">
      <c r="A6256" t="s">
        <v>11238</v>
      </c>
      <c r="B6256" s="3">
        <v>45540</v>
      </c>
      <c r="C6256" t="s">
        <v>7352</v>
      </c>
      <c r="D6256">
        <v>985.84</v>
      </c>
      <c r="E6256" t="s">
        <v>70</v>
      </c>
      <c r="F6256" t="s">
        <v>20</v>
      </c>
      <c r="G6256" t="s">
        <v>27</v>
      </c>
      <c r="H6256" t="s">
        <v>53</v>
      </c>
      <c r="I6256">
        <f>IF(OR(financial_transactions35[[#This Row],[amount]]&lt;$L$16, financial_transactions35[[#This Row],[amount]]&gt;$L$17), 1, 0)</f>
        <v>1</v>
      </c>
    </row>
    <row r="6257" spans="1:9">
      <c r="A6257" t="s">
        <v>11239</v>
      </c>
      <c r="B6257" s="3">
        <v>45540</v>
      </c>
      <c r="C6257" t="s">
        <v>11240</v>
      </c>
      <c r="D6257">
        <v>1590.74</v>
      </c>
      <c r="E6257" t="s">
        <v>64</v>
      </c>
      <c r="F6257" t="s">
        <v>61</v>
      </c>
      <c r="G6257" t="s">
        <v>48</v>
      </c>
      <c r="H6257" t="s">
        <v>109</v>
      </c>
      <c r="I6257">
        <f>IF(OR(financial_transactions35[[#This Row],[amount]]&lt;$L$16, financial_transactions35[[#This Row],[amount]]&gt;$L$17), 1, 0)</f>
        <v>1</v>
      </c>
    </row>
    <row r="6258" spans="1:9">
      <c r="A6258" t="s">
        <v>11241</v>
      </c>
      <c r="B6258" s="3">
        <v>45540</v>
      </c>
      <c r="C6258" t="s">
        <v>9162</v>
      </c>
      <c r="D6258">
        <v>842.03</v>
      </c>
      <c r="E6258" t="s">
        <v>47</v>
      </c>
      <c r="F6258" t="s">
        <v>32</v>
      </c>
      <c r="G6258" t="s">
        <v>21</v>
      </c>
      <c r="H6258" t="s">
        <v>16080</v>
      </c>
      <c r="I6258">
        <f>IF(OR(financial_transactions35[[#This Row],[amount]]&lt;$L$16, financial_transactions35[[#This Row],[amount]]&gt;$L$17), 1, 0)</f>
        <v>1</v>
      </c>
    </row>
    <row r="6259" spans="1:9">
      <c r="A6259" t="s">
        <v>11242</v>
      </c>
      <c r="B6259" s="3">
        <v>45540</v>
      </c>
      <c r="C6259" t="s">
        <v>11243</v>
      </c>
      <c r="D6259">
        <v>683.78</v>
      </c>
      <c r="E6259" t="s">
        <v>122</v>
      </c>
      <c r="F6259" t="s">
        <v>26</v>
      </c>
      <c r="G6259" t="s">
        <v>39</v>
      </c>
      <c r="H6259" t="s">
        <v>123</v>
      </c>
      <c r="I6259">
        <f>IF(OR(financial_transactions35[[#This Row],[amount]]&lt;$L$16, financial_transactions35[[#This Row],[amount]]&gt;$L$17), 1, 0)</f>
        <v>1</v>
      </c>
    </row>
    <row r="6260" spans="1:9">
      <c r="A6260" t="s">
        <v>11244</v>
      </c>
      <c r="B6260" s="3">
        <v>45540</v>
      </c>
      <c r="C6260" t="s">
        <v>9017</v>
      </c>
      <c r="D6260">
        <v>137.93</v>
      </c>
      <c r="E6260" t="s">
        <v>67</v>
      </c>
      <c r="F6260" t="s">
        <v>32</v>
      </c>
      <c r="G6260" t="s">
        <v>48</v>
      </c>
      <c r="H6260" t="s">
        <v>87</v>
      </c>
      <c r="I6260">
        <f>IF(OR(financial_transactions35[[#This Row],[amount]]&lt;$L$16, financial_transactions35[[#This Row],[amount]]&gt;$L$17), 1, 0)</f>
        <v>1</v>
      </c>
    </row>
    <row r="6261" spans="1:9">
      <c r="A6261" t="s">
        <v>11245</v>
      </c>
      <c r="B6261" s="3">
        <v>45540</v>
      </c>
      <c r="C6261" t="s">
        <v>9358</v>
      </c>
      <c r="D6261">
        <v>1041.4000000000001</v>
      </c>
      <c r="E6261" t="s">
        <v>67</v>
      </c>
      <c r="F6261" t="s">
        <v>20</v>
      </c>
      <c r="G6261" t="s">
        <v>48</v>
      </c>
      <c r="H6261" t="s">
        <v>109</v>
      </c>
      <c r="I6261">
        <f>IF(OR(financial_transactions35[[#This Row],[amount]]&lt;$L$16, financial_transactions35[[#This Row],[amount]]&gt;$L$17), 1, 0)</f>
        <v>1</v>
      </c>
    </row>
    <row r="6262" spans="1:9">
      <c r="A6262" t="s">
        <v>11246</v>
      </c>
      <c r="B6262" s="3">
        <v>45540</v>
      </c>
      <c r="C6262" t="s">
        <v>4227</v>
      </c>
      <c r="D6262">
        <v>168.58</v>
      </c>
      <c r="E6262" t="s">
        <v>19</v>
      </c>
      <c r="F6262" t="s">
        <v>20</v>
      </c>
      <c r="G6262" t="s">
        <v>39</v>
      </c>
      <c r="H6262" t="s">
        <v>40</v>
      </c>
      <c r="I6262">
        <f>IF(OR(financial_transactions35[[#This Row],[amount]]&lt;$L$16, financial_transactions35[[#This Row],[amount]]&gt;$L$17), 1, 0)</f>
        <v>1</v>
      </c>
    </row>
    <row r="6263" spans="1:9">
      <c r="A6263" t="s">
        <v>11247</v>
      </c>
      <c r="B6263" s="3">
        <v>45540</v>
      </c>
      <c r="C6263" t="s">
        <v>3627</v>
      </c>
      <c r="D6263">
        <v>1977.66</v>
      </c>
      <c r="E6263" t="s">
        <v>19</v>
      </c>
      <c r="F6263" t="s">
        <v>61</v>
      </c>
      <c r="G6263" t="s">
        <v>48</v>
      </c>
      <c r="H6263" t="s">
        <v>36</v>
      </c>
      <c r="I6263">
        <f>IF(OR(financial_transactions35[[#This Row],[amount]]&lt;$L$16, financial_transactions35[[#This Row],[amount]]&gt;$L$17), 1, 0)</f>
        <v>1</v>
      </c>
    </row>
    <row r="6264" spans="1:9">
      <c r="A6264" t="s">
        <v>11248</v>
      </c>
      <c r="B6264" s="3">
        <v>45540</v>
      </c>
      <c r="C6264" t="s">
        <v>11249</v>
      </c>
      <c r="D6264">
        <v>1733.9</v>
      </c>
      <c r="E6264" t="s">
        <v>52</v>
      </c>
      <c r="F6264" t="s">
        <v>20</v>
      </c>
      <c r="G6264" t="s">
        <v>48</v>
      </c>
      <c r="H6264" t="s">
        <v>94</v>
      </c>
      <c r="I6264">
        <f>IF(OR(financial_transactions35[[#This Row],[amount]]&lt;$L$16, financial_transactions35[[#This Row],[amount]]&gt;$L$17), 1, 0)</f>
        <v>1</v>
      </c>
    </row>
    <row r="6265" spans="1:9">
      <c r="A6265" t="s">
        <v>11250</v>
      </c>
      <c r="B6265" s="3">
        <v>45540</v>
      </c>
      <c r="C6265" t="s">
        <v>4768</v>
      </c>
      <c r="D6265">
        <v>1512.99</v>
      </c>
      <c r="E6265" t="s">
        <v>64</v>
      </c>
      <c r="F6265" t="s">
        <v>20</v>
      </c>
      <c r="G6265" t="s">
        <v>21</v>
      </c>
      <c r="H6265" t="s">
        <v>40</v>
      </c>
      <c r="I6265">
        <f>IF(OR(financial_transactions35[[#This Row],[amount]]&lt;$L$16, financial_transactions35[[#This Row],[amount]]&gt;$L$17), 1, 0)</f>
        <v>1</v>
      </c>
    </row>
    <row r="6266" spans="1:9">
      <c r="A6266" t="s">
        <v>11251</v>
      </c>
      <c r="B6266" s="3">
        <v>45540</v>
      </c>
      <c r="C6266" t="s">
        <v>11252</v>
      </c>
      <c r="D6266">
        <v>1618.13</v>
      </c>
      <c r="E6266" t="s">
        <v>122</v>
      </c>
      <c r="F6266" t="s">
        <v>32</v>
      </c>
      <c r="G6266" t="s">
        <v>48</v>
      </c>
      <c r="H6266" t="s">
        <v>16080</v>
      </c>
      <c r="I6266">
        <f>IF(OR(financial_transactions35[[#This Row],[amount]]&lt;$L$16, financial_transactions35[[#This Row],[amount]]&gt;$L$17), 1, 0)</f>
        <v>1</v>
      </c>
    </row>
    <row r="6267" spans="1:9">
      <c r="A6267" t="s">
        <v>11253</v>
      </c>
      <c r="B6267" s="3">
        <v>45540</v>
      </c>
      <c r="C6267" t="s">
        <v>4448</v>
      </c>
      <c r="D6267">
        <v>1381.48</v>
      </c>
      <c r="E6267" t="s">
        <v>70</v>
      </c>
      <c r="F6267" t="s">
        <v>20</v>
      </c>
      <c r="G6267" t="s">
        <v>21</v>
      </c>
      <c r="H6267" t="s">
        <v>94</v>
      </c>
      <c r="I6267">
        <f>IF(OR(financial_transactions35[[#This Row],[amount]]&lt;$L$16, financial_transactions35[[#This Row],[amount]]&gt;$L$17), 1, 0)</f>
        <v>1</v>
      </c>
    </row>
    <row r="6268" spans="1:9">
      <c r="A6268" t="s">
        <v>11254</v>
      </c>
      <c r="B6268" s="3">
        <v>45540</v>
      </c>
      <c r="C6268" t="s">
        <v>11255</v>
      </c>
      <c r="D6268">
        <v>8357.66</v>
      </c>
      <c r="E6268" t="s">
        <v>16079</v>
      </c>
      <c r="F6268" t="s">
        <v>26</v>
      </c>
      <c r="G6268" t="s">
        <v>27</v>
      </c>
      <c r="H6268" t="s">
        <v>16080</v>
      </c>
      <c r="I6268">
        <f>IF(OR(financial_transactions35[[#This Row],[amount]]&lt;$L$16, financial_transactions35[[#This Row],[amount]]&gt;$L$17), 1, 0)</f>
        <v>1</v>
      </c>
    </row>
    <row r="6269" spans="1:9">
      <c r="A6269" t="s">
        <v>11256</v>
      </c>
      <c r="B6269" s="3">
        <v>45540</v>
      </c>
      <c r="C6269" t="s">
        <v>11257</v>
      </c>
      <c r="D6269">
        <v>800.76</v>
      </c>
      <c r="E6269" t="s">
        <v>70</v>
      </c>
      <c r="F6269" t="s">
        <v>26</v>
      </c>
      <c r="G6269" t="s">
        <v>48</v>
      </c>
      <c r="H6269" t="s">
        <v>36</v>
      </c>
      <c r="I6269">
        <f>IF(OR(financial_transactions35[[#This Row],[amount]]&lt;$L$16, financial_transactions35[[#This Row],[amount]]&gt;$L$17), 1, 0)</f>
        <v>1</v>
      </c>
    </row>
    <row r="6270" spans="1:9">
      <c r="A6270" t="s">
        <v>11258</v>
      </c>
      <c r="B6270" s="3">
        <v>45540</v>
      </c>
      <c r="C6270" t="s">
        <v>11259</v>
      </c>
      <c r="D6270">
        <v>987.39</v>
      </c>
      <c r="E6270" t="s">
        <v>122</v>
      </c>
      <c r="F6270" t="s">
        <v>32</v>
      </c>
      <c r="G6270" t="s">
        <v>21</v>
      </c>
      <c r="H6270" t="s">
        <v>109</v>
      </c>
      <c r="I6270">
        <f>IF(OR(financial_transactions35[[#This Row],[amount]]&lt;$L$16, financial_transactions35[[#This Row],[amount]]&gt;$L$17), 1, 0)</f>
        <v>1</v>
      </c>
    </row>
    <row r="6271" spans="1:9">
      <c r="A6271" t="s">
        <v>11260</v>
      </c>
      <c r="B6271" s="3">
        <v>45540</v>
      </c>
      <c r="C6271" t="s">
        <v>133</v>
      </c>
      <c r="D6271">
        <v>414.69</v>
      </c>
      <c r="E6271" t="s">
        <v>25</v>
      </c>
      <c r="F6271" t="s">
        <v>32</v>
      </c>
      <c r="G6271" t="s">
        <v>27</v>
      </c>
      <c r="H6271" t="s">
        <v>44</v>
      </c>
      <c r="I6271">
        <f>IF(OR(financial_transactions35[[#This Row],[amount]]&lt;$L$16, financial_transactions35[[#This Row],[amount]]&gt;$L$17), 1, 0)</f>
        <v>1</v>
      </c>
    </row>
    <row r="6272" spans="1:9">
      <c r="A6272" t="s">
        <v>11261</v>
      </c>
      <c r="B6272" s="3">
        <v>45540</v>
      </c>
      <c r="C6272" t="s">
        <v>4849</v>
      </c>
      <c r="D6272">
        <v>1846.48</v>
      </c>
      <c r="E6272" t="s">
        <v>25</v>
      </c>
      <c r="F6272" t="s">
        <v>32</v>
      </c>
      <c r="G6272" t="s">
        <v>48</v>
      </c>
      <c r="H6272" t="s">
        <v>33</v>
      </c>
      <c r="I6272">
        <f>IF(OR(financial_transactions35[[#This Row],[amount]]&lt;$L$16, financial_transactions35[[#This Row],[amount]]&gt;$L$17), 1, 0)</f>
        <v>1</v>
      </c>
    </row>
    <row r="6273" spans="1:9">
      <c r="A6273" t="s">
        <v>11262</v>
      </c>
      <c r="B6273" s="3">
        <v>45540</v>
      </c>
      <c r="C6273" t="s">
        <v>6313</v>
      </c>
      <c r="D6273">
        <v>1861.25</v>
      </c>
      <c r="E6273" t="s">
        <v>67</v>
      </c>
      <c r="F6273" t="s">
        <v>26</v>
      </c>
      <c r="G6273" t="s">
        <v>27</v>
      </c>
      <c r="H6273" t="s">
        <v>36</v>
      </c>
      <c r="I6273">
        <f>IF(OR(financial_transactions35[[#This Row],[amount]]&lt;$L$16, financial_transactions35[[#This Row],[amount]]&gt;$L$17), 1, 0)</f>
        <v>1</v>
      </c>
    </row>
    <row r="6274" spans="1:9">
      <c r="A6274" t="s">
        <v>11263</v>
      </c>
      <c r="B6274" s="3">
        <v>45540</v>
      </c>
      <c r="C6274" t="s">
        <v>11264</v>
      </c>
      <c r="D6274">
        <v>177.87</v>
      </c>
      <c r="E6274" t="s">
        <v>25</v>
      </c>
      <c r="F6274" t="s">
        <v>61</v>
      </c>
      <c r="G6274" t="s">
        <v>48</v>
      </c>
      <c r="H6274" t="s">
        <v>75</v>
      </c>
      <c r="I6274">
        <f>IF(OR(financial_transactions35[[#This Row],[amount]]&lt;$L$16, financial_transactions35[[#This Row],[amount]]&gt;$L$17), 1, 0)</f>
        <v>1</v>
      </c>
    </row>
    <row r="6275" spans="1:9">
      <c r="A6275" t="s">
        <v>11265</v>
      </c>
      <c r="B6275" s="3">
        <v>45540</v>
      </c>
      <c r="C6275" t="s">
        <v>6079</v>
      </c>
      <c r="D6275">
        <v>11056.71</v>
      </c>
      <c r="E6275" t="s">
        <v>67</v>
      </c>
      <c r="F6275" t="s">
        <v>20</v>
      </c>
      <c r="G6275" t="s">
        <v>21</v>
      </c>
      <c r="H6275" t="s">
        <v>33</v>
      </c>
      <c r="I6275">
        <f>IF(OR(financial_transactions35[[#This Row],[amount]]&lt;$L$16, financial_transactions35[[#This Row],[amount]]&gt;$L$17), 1, 0)</f>
        <v>1</v>
      </c>
    </row>
    <row r="6276" spans="1:9">
      <c r="A6276" t="s">
        <v>11266</v>
      </c>
      <c r="B6276" s="3">
        <v>45541</v>
      </c>
      <c r="C6276" t="s">
        <v>11267</v>
      </c>
      <c r="D6276">
        <v>584.85</v>
      </c>
      <c r="E6276" t="s">
        <v>16110</v>
      </c>
      <c r="F6276" t="s">
        <v>32</v>
      </c>
      <c r="G6276" t="s">
        <v>48</v>
      </c>
      <c r="H6276" t="s">
        <v>40</v>
      </c>
      <c r="I6276">
        <f>IF(OR(financial_transactions35[[#This Row],[amount]]&lt;$L$16, financial_transactions35[[#This Row],[amount]]&gt;$L$17), 1, 0)</f>
        <v>1</v>
      </c>
    </row>
    <row r="6277" spans="1:9">
      <c r="A6277" t="s">
        <v>11268</v>
      </c>
      <c r="B6277" s="3">
        <v>45541</v>
      </c>
      <c r="C6277" t="s">
        <v>7056</v>
      </c>
      <c r="D6277">
        <v>1060.75</v>
      </c>
      <c r="E6277" t="s">
        <v>16079</v>
      </c>
      <c r="F6277" t="s">
        <v>32</v>
      </c>
      <c r="G6277" t="s">
        <v>39</v>
      </c>
      <c r="H6277" t="s">
        <v>176</v>
      </c>
      <c r="I6277">
        <f>IF(OR(financial_transactions35[[#This Row],[amount]]&lt;$L$16, financial_transactions35[[#This Row],[amount]]&gt;$L$17), 1, 0)</f>
        <v>1</v>
      </c>
    </row>
    <row r="6278" spans="1:9">
      <c r="A6278" t="s">
        <v>11269</v>
      </c>
      <c r="B6278" s="3">
        <v>45541</v>
      </c>
      <c r="C6278" t="s">
        <v>5303</v>
      </c>
      <c r="D6278">
        <v>245.77</v>
      </c>
      <c r="E6278" t="s">
        <v>70</v>
      </c>
      <c r="F6278" t="s">
        <v>61</v>
      </c>
      <c r="G6278" t="s">
        <v>48</v>
      </c>
      <c r="H6278" t="s">
        <v>109</v>
      </c>
      <c r="I6278">
        <f>IF(OR(financial_transactions35[[#This Row],[amount]]&lt;$L$16, financial_transactions35[[#This Row],[amount]]&gt;$L$17), 1, 0)</f>
        <v>1</v>
      </c>
    </row>
    <row r="6279" spans="1:9">
      <c r="A6279" t="s">
        <v>11270</v>
      </c>
      <c r="B6279" s="3">
        <v>45541</v>
      </c>
      <c r="C6279" t="s">
        <v>1323</v>
      </c>
      <c r="D6279">
        <v>1156.25</v>
      </c>
      <c r="E6279" t="s">
        <v>25</v>
      </c>
      <c r="F6279" t="s">
        <v>32</v>
      </c>
      <c r="G6279" t="s">
        <v>21</v>
      </c>
      <c r="H6279" t="s">
        <v>16080</v>
      </c>
      <c r="I6279">
        <f>IF(OR(financial_transactions35[[#This Row],[amount]]&lt;$L$16, financial_transactions35[[#This Row],[amount]]&gt;$L$17), 1, 0)</f>
        <v>1</v>
      </c>
    </row>
    <row r="6280" spans="1:9">
      <c r="A6280" t="s">
        <v>11273</v>
      </c>
      <c r="B6280" s="3">
        <v>45541</v>
      </c>
      <c r="C6280" t="s">
        <v>1093</v>
      </c>
      <c r="D6280">
        <v>352.01</v>
      </c>
      <c r="E6280" t="s">
        <v>67</v>
      </c>
      <c r="F6280" t="s">
        <v>32</v>
      </c>
      <c r="G6280" t="s">
        <v>39</v>
      </c>
      <c r="H6280" t="s">
        <v>57</v>
      </c>
      <c r="I6280">
        <f>IF(OR(financial_transactions35[[#This Row],[amount]]&lt;$L$16, financial_transactions35[[#This Row],[amount]]&gt;$L$17), 1, 0)</f>
        <v>1</v>
      </c>
    </row>
    <row r="6281" spans="1:9">
      <c r="A6281" t="s">
        <v>11274</v>
      </c>
      <c r="B6281" s="3">
        <v>45541</v>
      </c>
      <c r="C6281" t="s">
        <v>4207</v>
      </c>
      <c r="D6281">
        <v>1730.45</v>
      </c>
      <c r="E6281" t="s">
        <v>122</v>
      </c>
      <c r="F6281" t="s">
        <v>61</v>
      </c>
      <c r="G6281" t="s">
        <v>27</v>
      </c>
      <c r="H6281" t="s">
        <v>40</v>
      </c>
      <c r="I6281">
        <f>IF(OR(financial_transactions35[[#This Row],[amount]]&lt;$L$16, financial_transactions35[[#This Row],[amount]]&gt;$L$17), 1, 0)</f>
        <v>1</v>
      </c>
    </row>
    <row r="6282" spans="1:9">
      <c r="A6282" t="s">
        <v>11275</v>
      </c>
      <c r="B6282" s="3">
        <v>45541</v>
      </c>
      <c r="C6282" t="s">
        <v>11276</v>
      </c>
      <c r="D6282">
        <v>8469.5300000000007</v>
      </c>
      <c r="E6282" t="s">
        <v>67</v>
      </c>
      <c r="F6282" t="s">
        <v>26</v>
      </c>
      <c r="G6282" t="s">
        <v>39</v>
      </c>
      <c r="H6282" t="s">
        <v>57</v>
      </c>
      <c r="I6282">
        <f>IF(OR(financial_transactions35[[#This Row],[amount]]&lt;$L$16, financial_transactions35[[#This Row],[amount]]&gt;$L$17), 1, 0)</f>
        <v>1</v>
      </c>
    </row>
    <row r="6283" spans="1:9">
      <c r="A6283" t="s">
        <v>11277</v>
      </c>
      <c r="B6283" s="3">
        <v>45541</v>
      </c>
      <c r="C6283" t="s">
        <v>11278</v>
      </c>
      <c r="D6283">
        <v>1913.12</v>
      </c>
      <c r="E6283" t="s">
        <v>64</v>
      </c>
      <c r="F6283" t="s">
        <v>26</v>
      </c>
      <c r="G6283" t="s">
        <v>48</v>
      </c>
      <c r="H6283" t="s">
        <v>87</v>
      </c>
      <c r="I6283">
        <f>IF(OR(financial_transactions35[[#This Row],[amount]]&lt;$L$16, financial_transactions35[[#This Row],[amount]]&gt;$L$17), 1, 0)</f>
        <v>1</v>
      </c>
    </row>
    <row r="6284" spans="1:9">
      <c r="A6284" t="s">
        <v>11279</v>
      </c>
      <c r="B6284" s="3">
        <v>45541</v>
      </c>
      <c r="C6284" t="s">
        <v>11280</v>
      </c>
      <c r="D6284">
        <v>408.11</v>
      </c>
      <c r="E6284" t="s">
        <v>64</v>
      </c>
      <c r="F6284" t="s">
        <v>26</v>
      </c>
      <c r="G6284" t="s">
        <v>39</v>
      </c>
      <c r="H6284" t="s">
        <v>36</v>
      </c>
      <c r="I6284">
        <f>IF(OR(financial_transactions35[[#This Row],[amount]]&lt;$L$16, financial_transactions35[[#This Row],[amount]]&gt;$L$17), 1, 0)</f>
        <v>1</v>
      </c>
    </row>
    <row r="6285" spans="1:9">
      <c r="A6285" t="s">
        <v>11281</v>
      </c>
      <c r="B6285" s="3">
        <v>45541</v>
      </c>
      <c r="C6285" t="s">
        <v>5130</v>
      </c>
      <c r="D6285">
        <v>1313.66</v>
      </c>
      <c r="E6285" t="s">
        <v>19</v>
      </c>
      <c r="F6285" t="s">
        <v>26</v>
      </c>
      <c r="G6285" t="s">
        <v>27</v>
      </c>
      <c r="H6285" t="s">
        <v>53</v>
      </c>
      <c r="I6285">
        <f>IF(OR(financial_transactions35[[#This Row],[amount]]&lt;$L$16, financial_transactions35[[#This Row],[amount]]&gt;$L$17), 1, 0)</f>
        <v>1</v>
      </c>
    </row>
    <row r="6286" spans="1:9">
      <c r="A6286" t="s">
        <v>11282</v>
      </c>
      <c r="B6286" s="3">
        <v>45541</v>
      </c>
      <c r="C6286" t="s">
        <v>11283</v>
      </c>
      <c r="D6286">
        <v>716.69</v>
      </c>
      <c r="E6286" t="s">
        <v>31</v>
      </c>
      <c r="F6286" t="s">
        <v>26</v>
      </c>
      <c r="G6286" t="s">
        <v>27</v>
      </c>
      <c r="H6286" t="s">
        <v>87</v>
      </c>
      <c r="I6286">
        <f>IF(OR(financial_transactions35[[#This Row],[amount]]&lt;$L$16, financial_transactions35[[#This Row],[amount]]&gt;$L$17), 1, 0)</f>
        <v>1</v>
      </c>
    </row>
    <row r="6287" spans="1:9">
      <c r="A6287" t="s">
        <v>11284</v>
      </c>
      <c r="B6287" s="3">
        <v>45541</v>
      </c>
      <c r="C6287" t="s">
        <v>11285</v>
      </c>
      <c r="D6287">
        <v>958.28</v>
      </c>
      <c r="E6287" t="s">
        <v>31</v>
      </c>
      <c r="F6287" t="s">
        <v>20</v>
      </c>
      <c r="G6287" t="s">
        <v>48</v>
      </c>
      <c r="H6287" t="s">
        <v>57</v>
      </c>
      <c r="I6287">
        <f>IF(OR(financial_transactions35[[#This Row],[amount]]&lt;$L$16, financial_transactions35[[#This Row],[amount]]&gt;$L$17), 1, 0)</f>
        <v>1</v>
      </c>
    </row>
    <row r="6288" spans="1:9">
      <c r="A6288" t="s">
        <v>11286</v>
      </c>
      <c r="B6288" s="3">
        <v>45541</v>
      </c>
      <c r="C6288" t="s">
        <v>11287</v>
      </c>
      <c r="D6288">
        <v>1657.72</v>
      </c>
      <c r="E6288" t="s">
        <v>47</v>
      </c>
      <c r="F6288" t="s">
        <v>20</v>
      </c>
      <c r="G6288" t="s">
        <v>48</v>
      </c>
      <c r="H6288" t="s">
        <v>53</v>
      </c>
      <c r="I6288">
        <f>IF(OR(financial_transactions35[[#This Row],[amount]]&lt;$L$16, financial_transactions35[[#This Row],[amount]]&gt;$L$17), 1, 0)</f>
        <v>1</v>
      </c>
    </row>
    <row r="6289" spans="1:9">
      <c r="A6289" t="s">
        <v>11288</v>
      </c>
      <c r="B6289" s="3">
        <v>45541</v>
      </c>
      <c r="C6289" t="s">
        <v>11289</v>
      </c>
      <c r="D6289">
        <v>303.74</v>
      </c>
      <c r="E6289" t="s">
        <v>52</v>
      </c>
      <c r="F6289" t="s">
        <v>61</v>
      </c>
      <c r="G6289" t="s">
        <v>48</v>
      </c>
      <c r="H6289" t="s">
        <v>123</v>
      </c>
      <c r="I6289">
        <f>IF(OR(financial_transactions35[[#This Row],[amount]]&lt;$L$16, financial_transactions35[[#This Row],[amount]]&gt;$L$17), 1, 0)</f>
        <v>1</v>
      </c>
    </row>
    <row r="6290" spans="1:9">
      <c r="A6290" t="s">
        <v>11290</v>
      </c>
      <c r="B6290" s="3">
        <v>45541</v>
      </c>
      <c r="C6290" t="s">
        <v>11291</v>
      </c>
      <c r="D6290">
        <v>9744.64</v>
      </c>
      <c r="E6290" t="s">
        <v>67</v>
      </c>
      <c r="F6290" t="s">
        <v>32</v>
      </c>
      <c r="G6290" t="s">
        <v>48</v>
      </c>
      <c r="H6290" t="s">
        <v>40</v>
      </c>
      <c r="I6290">
        <f>IF(OR(financial_transactions35[[#This Row],[amount]]&lt;$L$16, financial_transactions35[[#This Row],[amount]]&gt;$L$17), 1, 0)</f>
        <v>1</v>
      </c>
    </row>
    <row r="6291" spans="1:9">
      <c r="A6291" t="s">
        <v>11292</v>
      </c>
      <c r="B6291" s="3">
        <v>45541</v>
      </c>
      <c r="C6291" t="s">
        <v>11293</v>
      </c>
      <c r="D6291">
        <v>1333.22</v>
      </c>
      <c r="E6291" t="s">
        <v>25</v>
      </c>
      <c r="F6291" t="s">
        <v>61</v>
      </c>
      <c r="G6291" t="s">
        <v>21</v>
      </c>
      <c r="H6291" t="s">
        <v>40</v>
      </c>
      <c r="I6291">
        <f>IF(OR(financial_transactions35[[#This Row],[amount]]&lt;$L$16, financial_transactions35[[#This Row],[amount]]&gt;$L$17), 1, 0)</f>
        <v>1</v>
      </c>
    </row>
    <row r="6292" spans="1:9">
      <c r="A6292" t="s">
        <v>11294</v>
      </c>
      <c r="B6292" s="3">
        <v>45541</v>
      </c>
      <c r="C6292" t="s">
        <v>11295</v>
      </c>
      <c r="D6292">
        <v>1467.02</v>
      </c>
      <c r="E6292" t="s">
        <v>16079</v>
      </c>
      <c r="F6292" t="s">
        <v>26</v>
      </c>
      <c r="G6292" t="s">
        <v>48</v>
      </c>
      <c r="H6292" t="s">
        <v>123</v>
      </c>
      <c r="I6292">
        <f>IF(OR(financial_transactions35[[#This Row],[amount]]&lt;$L$16, financial_transactions35[[#This Row],[amount]]&gt;$L$17), 1, 0)</f>
        <v>1</v>
      </c>
    </row>
    <row r="6293" spans="1:9">
      <c r="A6293" t="s">
        <v>11296</v>
      </c>
      <c r="B6293" s="3">
        <v>45541</v>
      </c>
      <c r="C6293" t="s">
        <v>11297</v>
      </c>
      <c r="D6293">
        <v>1634.13</v>
      </c>
      <c r="E6293" t="s">
        <v>25</v>
      </c>
      <c r="F6293" t="s">
        <v>26</v>
      </c>
      <c r="G6293" t="s">
        <v>39</v>
      </c>
      <c r="H6293" t="s">
        <v>28</v>
      </c>
      <c r="I6293">
        <f>IF(OR(financial_transactions35[[#This Row],[amount]]&lt;$L$16, financial_transactions35[[#This Row],[amount]]&gt;$L$17), 1, 0)</f>
        <v>1</v>
      </c>
    </row>
    <row r="6294" spans="1:9">
      <c r="A6294" t="s">
        <v>11298</v>
      </c>
      <c r="B6294" s="3">
        <v>45541</v>
      </c>
      <c r="C6294" t="s">
        <v>11299</v>
      </c>
      <c r="D6294">
        <v>980.46</v>
      </c>
      <c r="E6294" t="s">
        <v>25</v>
      </c>
      <c r="F6294" t="s">
        <v>32</v>
      </c>
      <c r="G6294" t="s">
        <v>48</v>
      </c>
      <c r="H6294" t="s">
        <v>36</v>
      </c>
      <c r="I6294">
        <f>IF(OR(financial_transactions35[[#This Row],[amount]]&lt;$L$16, financial_transactions35[[#This Row],[amount]]&gt;$L$17), 1, 0)</f>
        <v>1</v>
      </c>
    </row>
    <row r="6295" spans="1:9">
      <c r="A6295" t="s">
        <v>11300</v>
      </c>
      <c r="B6295" s="3">
        <v>45541</v>
      </c>
      <c r="C6295" t="s">
        <v>11301</v>
      </c>
      <c r="D6295">
        <v>1107.6400000000001</v>
      </c>
      <c r="E6295" t="s">
        <v>16110</v>
      </c>
      <c r="F6295" t="s">
        <v>32</v>
      </c>
      <c r="G6295" t="s">
        <v>39</v>
      </c>
      <c r="H6295" t="s">
        <v>53</v>
      </c>
      <c r="I6295">
        <f>IF(OR(financial_transactions35[[#This Row],[amount]]&lt;$L$16, financial_transactions35[[#This Row],[amount]]&gt;$L$17), 1, 0)</f>
        <v>1</v>
      </c>
    </row>
    <row r="6296" spans="1:9">
      <c r="A6296" t="s">
        <v>11302</v>
      </c>
      <c r="B6296" s="3">
        <v>45541</v>
      </c>
      <c r="C6296" t="s">
        <v>10499</v>
      </c>
      <c r="D6296">
        <v>873.74</v>
      </c>
      <c r="E6296" t="s">
        <v>70</v>
      </c>
      <c r="F6296" t="s">
        <v>32</v>
      </c>
      <c r="G6296" t="s">
        <v>21</v>
      </c>
      <c r="H6296" t="s">
        <v>53</v>
      </c>
      <c r="I6296">
        <f>IF(OR(financial_transactions35[[#This Row],[amount]]&lt;$L$16, financial_transactions35[[#This Row],[amount]]&gt;$L$17), 1, 0)</f>
        <v>1</v>
      </c>
    </row>
    <row r="6297" spans="1:9">
      <c r="A6297" t="s">
        <v>11303</v>
      </c>
      <c r="B6297" s="3">
        <v>45541</v>
      </c>
      <c r="C6297" t="s">
        <v>11304</v>
      </c>
      <c r="D6297">
        <v>62.44</v>
      </c>
      <c r="E6297" t="s">
        <v>64</v>
      </c>
      <c r="F6297" t="s">
        <v>61</v>
      </c>
      <c r="G6297" t="s">
        <v>27</v>
      </c>
      <c r="H6297" t="s">
        <v>75</v>
      </c>
      <c r="I6297">
        <f>IF(OR(financial_transactions35[[#This Row],[amount]]&lt;$L$16, financial_transactions35[[#This Row],[amount]]&gt;$L$17), 1, 0)</f>
        <v>1</v>
      </c>
    </row>
    <row r="6298" spans="1:9">
      <c r="A6298" t="s">
        <v>11305</v>
      </c>
      <c r="B6298" s="3">
        <v>45541</v>
      </c>
      <c r="C6298" t="s">
        <v>11306</v>
      </c>
      <c r="D6298">
        <v>1358.94</v>
      </c>
      <c r="E6298" t="s">
        <v>31</v>
      </c>
      <c r="F6298" t="s">
        <v>20</v>
      </c>
      <c r="G6298" t="s">
        <v>27</v>
      </c>
      <c r="H6298" t="s">
        <v>16080</v>
      </c>
      <c r="I6298">
        <f>IF(OR(financial_transactions35[[#This Row],[amount]]&lt;$L$16, financial_transactions35[[#This Row],[amount]]&gt;$L$17), 1, 0)</f>
        <v>1</v>
      </c>
    </row>
    <row r="6299" spans="1:9">
      <c r="A6299" t="s">
        <v>11307</v>
      </c>
      <c r="B6299" s="3">
        <v>45541</v>
      </c>
      <c r="C6299" t="s">
        <v>11308</v>
      </c>
      <c r="D6299">
        <v>959.87</v>
      </c>
      <c r="E6299" t="s">
        <v>16110</v>
      </c>
      <c r="F6299" t="s">
        <v>20</v>
      </c>
      <c r="G6299" t="s">
        <v>21</v>
      </c>
      <c r="H6299" t="s">
        <v>49</v>
      </c>
      <c r="I6299">
        <f>IF(OR(financial_transactions35[[#This Row],[amount]]&lt;$L$16, financial_transactions35[[#This Row],[amount]]&gt;$L$17), 1, 0)</f>
        <v>1</v>
      </c>
    </row>
    <row r="6300" spans="1:9">
      <c r="A6300" t="s">
        <v>11309</v>
      </c>
      <c r="B6300" s="3">
        <v>45542</v>
      </c>
      <c r="C6300" t="s">
        <v>4895</v>
      </c>
      <c r="D6300">
        <v>316.31</v>
      </c>
      <c r="E6300" t="s">
        <v>19</v>
      </c>
      <c r="F6300" t="s">
        <v>26</v>
      </c>
      <c r="G6300" t="s">
        <v>39</v>
      </c>
      <c r="H6300" t="s">
        <v>87</v>
      </c>
      <c r="I6300">
        <f>IF(OR(financial_transactions35[[#This Row],[amount]]&lt;$L$16, financial_transactions35[[#This Row],[amount]]&gt;$L$17), 1, 0)</f>
        <v>1</v>
      </c>
    </row>
    <row r="6301" spans="1:9">
      <c r="A6301" t="s">
        <v>11310</v>
      </c>
      <c r="B6301" s="3">
        <v>45542</v>
      </c>
      <c r="C6301" t="s">
        <v>11311</v>
      </c>
      <c r="D6301">
        <v>1981.82</v>
      </c>
      <c r="E6301" t="s">
        <v>31</v>
      </c>
      <c r="F6301" t="s">
        <v>32</v>
      </c>
      <c r="G6301" t="s">
        <v>21</v>
      </c>
      <c r="H6301" t="s">
        <v>16080</v>
      </c>
      <c r="I6301">
        <f>IF(OR(financial_transactions35[[#This Row],[amount]]&lt;$L$16, financial_transactions35[[#This Row],[amount]]&gt;$L$17), 1, 0)</f>
        <v>1</v>
      </c>
    </row>
    <row r="6302" spans="1:9">
      <c r="A6302" t="s">
        <v>11312</v>
      </c>
      <c r="B6302" s="3">
        <v>45542</v>
      </c>
      <c r="C6302" t="s">
        <v>11313</v>
      </c>
      <c r="D6302">
        <v>1678.01</v>
      </c>
      <c r="E6302" t="s">
        <v>19</v>
      </c>
      <c r="F6302" t="s">
        <v>20</v>
      </c>
      <c r="G6302" t="s">
        <v>27</v>
      </c>
      <c r="H6302" t="s">
        <v>40</v>
      </c>
      <c r="I6302">
        <f>IF(OR(financial_transactions35[[#This Row],[amount]]&lt;$L$16, financial_transactions35[[#This Row],[amount]]&gt;$L$17), 1, 0)</f>
        <v>1</v>
      </c>
    </row>
    <row r="6303" spans="1:9">
      <c r="A6303" t="s">
        <v>11314</v>
      </c>
      <c r="B6303" s="3">
        <v>45542</v>
      </c>
      <c r="C6303" t="s">
        <v>11315</v>
      </c>
      <c r="D6303">
        <v>1838.73</v>
      </c>
      <c r="E6303" t="s">
        <v>25</v>
      </c>
      <c r="F6303" t="s">
        <v>61</v>
      </c>
      <c r="G6303" t="s">
        <v>27</v>
      </c>
      <c r="H6303" t="s">
        <v>40</v>
      </c>
      <c r="I6303">
        <f>IF(OR(financial_transactions35[[#This Row],[amount]]&lt;$L$16, financial_transactions35[[#This Row],[amount]]&gt;$L$17), 1, 0)</f>
        <v>1</v>
      </c>
    </row>
    <row r="6304" spans="1:9">
      <c r="A6304" t="s">
        <v>11316</v>
      </c>
      <c r="B6304" s="3">
        <v>45542</v>
      </c>
      <c r="C6304" t="s">
        <v>3550</v>
      </c>
      <c r="D6304">
        <v>16662.939999999999</v>
      </c>
      <c r="E6304" t="s">
        <v>67</v>
      </c>
      <c r="F6304" t="s">
        <v>20</v>
      </c>
      <c r="G6304" t="s">
        <v>21</v>
      </c>
      <c r="H6304" t="s">
        <v>33</v>
      </c>
      <c r="I6304">
        <f>IF(OR(financial_transactions35[[#This Row],[amount]]&lt;$L$16, financial_transactions35[[#This Row],[amount]]&gt;$L$17), 1, 0)</f>
        <v>1</v>
      </c>
    </row>
    <row r="6305" spans="1:9">
      <c r="A6305" t="s">
        <v>11317</v>
      </c>
      <c r="B6305" s="3">
        <v>45542</v>
      </c>
      <c r="C6305" t="s">
        <v>6864</v>
      </c>
      <c r="D6305">
        <v>145.07</v>
      </c>
      <c r="E6305" t="s">
        <v>47</v>
      </c>
      <c r="F6305" t="s">
        <v>61</v>
      </c>
      <c r="G6305" t="s">
        <v>21</v>
      </c>
      <c r="H6305" t="s">
        <v>49</v>
      </c>
      <c r="I6305">
        <f>IF(OR(financial_transactions35[[#This Row],[amount]]&lt;$L$16, financial_transactions35[[#This Row],[amount]]&gt;$L$17), 1, 0)</f>
        <v>1</v>
      </c>
    </row>
    <row r="6306" spans="1:9">
      <c r="A6306" t="s">
        <v>11318</v>
      </c>
      <c r="B6306" s="3">
        <v>45542</v>
      </c>
      <c r="C6306" t="s">
        <v>9835</v>
      </c>
      <c r="D6306">
        <v>497.6</v>
      </c>
      <c r="E6306" t="s">
        <v>16110</v>
      </c>
      <c r="F6306" t="s">
        <v>32</v>
      </c>
      <c r="G6306" t="s">
        <v>27</v>
      </c>
      <c r="H6306" t="s">
        <v>16080</v>
      </c>
      <c r="I6306">
        <f>IF(OR(financial_transactions35[[#This Row],[amount]]&lt;$L$16, financial_transactions35[[#This Row],[amount]]&gt;$L$17), 1, 0)</f>
        <v>1</v>
      </c>
    </row>
    <row r="6307" spans="1:9">
      <c r="A6307" t="s">
        <v>11319</v>
      </c>
      <c r="B6307" s="3">
        <v>45542</v>
      </c>
      <c r="C6307" t="s">
        <v>11320</v>
      </c>
      <c r="D6307">
        <v>1100.8</v>
      </c>
      <c r="E6307" t="s">
        <v>47</v>
      </c>
      <c r="F6307" t="s">
        <v>20</v>
      </c>
      <c r="G6307" t="s">
        <v>27</v>
      </c>
      <c r="H6307" t="s">
        <v>57</v>
      </c>
      <c r="I6307">
        <f>IF(OR(financial_transactions35[[#This Row],[amount]]&lt;$L$16, financial_transactions35[[#This Row],[amount]]&gt;$L$17), 1, 0)</f>
        <v>1</v>
      </c>
    </row>
    <row r="6308" spans="1:9">
      <c r="A6308" t="s">
        <v>11321</v>
      </c>
      <c r="B6308" s="3">
        <v>45542</v>
      </c>
      <c r="C6308" t="s">
        <v>11322</v>
      </c>
      <c r="D6308">
        <v>979.01</v>
      </c>
      <c r="E6308" t="s">
        <v>47</v>
      </c>
      <c r="F6308" t="s">
        <v>26</v>
      </c>
      <c r="G6308" t="s">
        <v>39</v>
      </c>
      <c r="H6308" t="s">
        <v>36</v>
      </c>
      <c r="I6308">
        <f>IF(OR(financial_transactions35[[#This Row],[amount]]&lt;$L$16, financial_transactions35[[#This Row],[amount]]&gt;$L$17), 1, 0)</f>
        <v>1</v>
      </c>
    </row>
    <row r="6309" spans="1:9">
      <c r="A6309" t="s">
        <v>11323</v>
      </c>
      <c r="B6309" s="3">
        <v>45542</v>
      </c>
      <c r="C6309" t="s">
        <v>11324</v>
      </c>
      <c r="D6309">
        <v>320.36</v>
      </c>
      <c r="E6309" t="s">
        <v>25</v>
      </c>
      <c r="F6309" t="s">
        <v>32</v>
      </c>
      <c r="G6309" t="s">
        <v>21</v>
      </c>
      <c r="H6309" t="s">
        <v>49</v>
      </c>
      <c r="I6309">
        <f>IF(OR(financial_transactions35[[#This Row],[amount]]&lt;$L$16, financial_transactions35[[#This Row],[amount]]&gt;$L$17), 1, 0)</f>
        <v>1</v>
      </c>
    </row>
    <row r="6310" spans="1:9">
      <c r="A6310" t="s">
        <v>11325</v>
      </c>
      <c r="B6310" s="3">
        <v>45542</v>
      </c>
      <c r="C6310" t="s">
        <v>3312</v>
      </c>
      <c r="D6310">
        <v>1450.91</v>
      </c>
      <c r="E6310" t="s">
        <v>19</v>
      </c>
      <c r="F6310" t="s">
        <v>32</v>
      </c>
      <c r="G6310" t="s">
        <v>27</v>
      </c>
      <c r="H6310" t="s">
        <v>28</v>
      </c>
      <c r="I6310">
        <f>IF(OR(financial_transactions35[[#This Row],[amount]]&lt;$L$16, financial_transactions35[[#This Row],[amount]]&gt;$L$17), 1, 0)</f>
        <v>1</v>
      </c>
    </row>
    <row r="6311" spans="1:9">
      <c r="A6311" t="s">
        <v>11326</v>
      </c>
      <c r="B6311" s="3">
        <v>45542</v>
      </c>
      <c r="C6311" t="s">
        <v>11327</v>
      </c>
      <c r="D6311">
        <v>216.57</v>
      </c>
      <c r="E6311" t="s">
        <v>47</v>
      </c>
      <c r="F6311" t="s">
        <v>26</v>
      </c>
      <c r="G6311" t="s">
        <v>39</v>
      </c>
      <c r="H6311" t="s">
        <v>94</v>
      </c>
      <c r="I6311">
        <f>IF(OR(financial_transactions35[[#This Row],[amount]]&lt;$L$16, financial_transactions35[[#This Row],[amount]]&gt;$L$17), 1, 0)</f>
        <v>1</v>
      </c>
    </row>
    <row r="6312" spans="1:9">
      <c r="A6312" t="s">
        <v>11328</v>
      </c>
      <c r="B6312" s="3">
        <v>45542</v>
      </c>
      <c r="C6312" t="s">
        <v>11329</v>
      </c>
      <c r="D6312">
        <v>202.16</v>
      </c>
      <c r="E6312" t="s">
        <v>19</v>
      </c>
      <c r="F6312" t="s">
        <v>32</v>
      </c>
      <c r="G6312" t="s">
        <v>48</v>
      </c>
      <c r="H6312" t="s">
        <v>44</v>
      </c>
      <c r="I6312">
        <f>IF(OR(financial_transactions35[[#This Row],[amount]]&lt;$L$16, financial_transactions35[[#This Row],[amount]]&gt;$L$17), 1, 0)</f>
        <v>1</v>
      </c>
    </row>
    <row r="6313" spans="1:9">
      <c r="A6313" t="s">
        <v>11330</v>
      </c>
      <c r="B6313" s="3">
        <v>45542</v>
      </c>
      <c r="C6313" t="s">
        <v>2516</v>
      </c>
      <c r="D6313">
        <v>1712.38</v>
      </c>
      <c r="E6313" t="s">
        <v>64</v>
      </c>
      <c r="F6313" t="s">
        <v>20</v>
      </c>
      <c r="G6313" t="s">
        <v>39</v>
      </c>
      <c r="H6313" t="s">
        <v>75</v>
      </c>
      <c r="I6313">
        <f>IF(OR(financial_transactions35[[#This Row],[amount]]&lt;$L$16, financial_transactions35[[#This Row],[amount]]&gt;$L$17), 1, 0)</f>
        <v>1</v>
      </c>
    </row>
    <row r="6314" spans="1:9">
      <c r="A6314" t="s">
        <v>11331</v>
      </c>
      <c r="B6314" s="3">
        <v>45542</v>
      </c>
      <c r="C6314" t="s">
        <v>11332</v>
      </c>
      <c r="D6314">
        <v>519.82000000000005</v>
      </c>
      <c r="E6314" t="s">
        <v>19</v>
      </c>
      <c r="F6314" t="s">
        <v>20</v>
      </c>
      <c r="G6314" t="s">
        <v>21</v>
      </c>
      <c r="H6314" t="s">
        <v>57</v>
      </c>
      <c r="I6314">
        <f>IF(OR(financial_transactions35[[#This Row],[amount]]&lt;$L$16, financial_transactions35[[#This Row],[amount]]&gt;$L$17), 1, 0)</f>
        <v>1</v>
      </c>
    </row>
    <row r="6315" spans="1:9">
      <c r="A6315" t="s">
        <v>11333</v>
      </c>
      <c r="B6315" s="3">
        <v>45542</v>
      </c>
      <c r="C6315" t="s">
        <v>7789</v>
      </c>
      <c r="D6315">
        <v>654.76</v>
      </c>
      <c r="E6315" t="s">
        <v>67</v>
      </c>
      <c r="F6315" t="s">
        <v>20</v>
      </c>
      <c r="G6315" t="s">
        <v>21</v>
      </c>
      <c r="H6315" t="s">
        <v>28</v>
      </c>
      <c r="I6315">
        <f>IF(OR(financial_transactions35[[#This Row],[amount]]&lt;$L$16, financial_transactions35[[#This Row],[amount]]&gt;$L$17), 1, 0)</f>
        <v>1</v>
      </c>
    </row>
    <row r="6316" spans="1:9">
      <c r="A6316" t="s">
        <v>11336</v>
      </c>
      <c r="B6316" s="3">
        <v>45542</v>
      </c>
      <c r="C6316" t="s">
        <v>2698</v>
      </c>
      <c r="D6316">
        <v>783.62</v>
      </c>
      <c r="E6316" t="s">
        <v>47</v>
      </c>
      <c r="F6316" t="s">
        <v>61</v>
      </c>
      <c r="G6316" t="s">
        <v>48</v>
      </c>
      <c r="H6316" t="s">
        <v>57</v>
      </c>
      <c r="I6316">
        <f>IF(OR(financial_transactions35[[#This Row],[amount]]&lt;$L$16, financial_transactions35[[#This Row],[amount]]&gt;$L$17), 1, 0)</f>
        <v>1</v>
      </c>
    </row>
    <row r="6317" spans="1:9">
      <c r="A6317" t="s">
        <v>11337</v>
      </c>
      <c r="B6317" s="3">
        <v>45542</v>
      </c>
      <c r="C6317" t="s">
        <v>11338</v>
      </c>
      <c r="D6317">
        <v>1038.3800000000001</v>
      </c>
      <c r="E6317" t="s">
        <v>19</v>
      </c>
      <c r="F6317" t="s">
        <v>20</v>
      </c>
      <c r="G6317" t="s">
        <v>48</v>
      </c>
      <c r="H6317" t="s">
        <v>33</v>
      </c>
      <c r="I6317">
        <f>IF(OR(financial_transactions35[[#This Row],[amount]]&lt;$L$16, financial_transactions35[[#This Row],[amount]]&gt;$L$17), 1, 0)</f>
        <v>1</v>
      </c>
    </row>
    <row r="6318" spans="1:9">
      <c r="A6318" t="s">
        <v>11339</v>
      </c>
      <c r="B6318" s="3">
        <v>45542</v>
      </c>
      <c r="C6318" t="s">
        <v>9044</v>
      </c>
      <c r="D6318">
        <v>144.91</v>
      </c>
      <c r="E6318" t="s">
        <v>25</v>
      </c>
      <c r="F6318" t="s">
        <v>32</v>
      </c>
      <c r="G6318" t="s">
        <v>48</v>
      </c>
      <c r="H6318" t="s">
        <v>16080</v>
      </c>
      <c r="I6318">
        <f>IF(OR(financial_transactions35[[#This Row],[amount]]&lt;$L$16, financial_transactions35[[#This Row],[amount]]&gt;$L$17), 1, 0)</f>
        <v>1</v>
      </c>
    </row>
    <row r="6319" spans="1:9">
      <c r="A6319" t="s">
        <v>11342</v>
      </c>
      <c r="B6319" s="3">
        <v>45542</v>
      </c>
      <c r="C6319" t="s">
        <v>11343</v>
      </c>
      <c r="D6319">
        <v>1014.96</v>
      </c>
      <c r="E6319" t="s">
        <v>16110</v>
      </c>
      <c r="F6319" t="s">
        <v>26</v>
      </c>
      <c r="G6319" t="s">
        <v>39</v>
      </c>
      <c r="H6319" t="s">
        <v>87</v>
      </c>
      <c r="I6319">
        <f>IF(OR(financial_transactions35[[#This Row],[amount]]&lt;$L$16, financial_transactions35[[#This Row],[amount]]&gt;$L$17), 1, 0)</f>
        <v>1</v>
      </c>
    </row>
    <row r="6320" spans="1:9">
      <c r="A6320" t="s">
        <v>11344</v>
      </c>
      <c r="B6320" s="3">
        <v>45542</v>
      </c>
      <c r="C6320" t="s">
        <v>6604</v>
      </c>
      <c r="D6320">
        <v>430.19</v>
      </c>
      <c r="E6320" t="s">
        <v>16110</v>
      </c>
      <c r="F6320" t="s">
        <v>20</v>
      </c>
      <c r="G6320" t="s">
        <v>48</v>
      </c>
      <c r="H6320" t="s">
        <v>75</v>
      </c>
      <c r="I6320">
        <f>IF(OR(financial_transactions35[[#This Row],[amount]]&lt;$L$16, financial_transactions35[[#This Row],[amount]]&gt;$L$17), 1, 0)</f>
        <v>1</v>
      </c>
    </row>
    <row r="6321" spans="1:9">
      <c r="A6321" t="s">
        <v>11345</v>
      </c>
      <c r="B6321" s="3">
        <v>45542</v>
      </c>
      <c r="C6321" t="s">
        <v>11346</v>
      </c>
      <c r="D6321">
        <v>8275.74</v>
      </c>
      <c r="E6321" t="s">
        <v>16110</v>
      </c>
      <c r="F6321" t="s">
        <v>32</v>
      </c>
      <c r="G6321" t="s">
        <v>39</v>
      </c>
      <c r="H6321" t="s">
        <v>53</v>
      </c>
      <c r="I6321">
        <f>IF(OR(financial_transactions35[[#This Row],[amount]]&lt;$L$16, financial_transactions35[[#This Row],[amount]]&gt;$L$17), 1, 0)</f>
        <v>1</v>
      </c>
    </row>
    <row r="6322" spans="1:9">
      <c r="A6322" t="s">
        <v>11347</v>
      </c>
      <c r="B6322" s="3">
        <v>45542</v>
      </c>
      <c r="C6322" t="s">
        <v>11348</v>
      </c>
      <c r="D6322">
        <v>902.23</v>
      </c>
      <c r="E6322" t="s">
        <v>64</v>
      </c>
      <c r="F6322" t="s">
        <v>20</v>
      </c>
      <c r="G6322" t="s">
        <v>39</v>
      </c>
      <c r="H6322" t="s">
        <v>44</v>
      </c>
      <c r="I6322">
        <f>IF(OR(financial_transactions35[[#This Row],[amount]]&lt;$L$16, financial_transactions35[[#This Row],[amount]]&gt;$L$17), 1, 0)</f>
        <v>1</v>
      </c>
    </row>
    <row r="6323" spans="1:9">
      <c r="A6323" t="s">
        <v>11351</v>
      </c>
      <c r="B6323" s="3">
        <v>45543</v>
      </c>
      <c r="C6323" t="s">
        <v>11352</v>
      </c>
      <c r="D6323">
        <v>1820.26</v>
      </c>
      <c r="E6323" t="s">
        <v>25</v>
      </c>
      <c r="F6323" t="s">
        <v>20</v>
      </c>
      <c r="G6323" t="s">
        <v>21</v>
      </c>
      <c r="H6323" t="s">
        <v>36</v>
      </c>
      <c r="I6323">
        <f>IF(OR(financial_transactions35[[#This Row],[amount]]&lt;$L$16, financial_transactions35[[#This Row],[amount]]&gt;$L$17), 1, 0)</f>
        <v>1</v>
      </c>
    </row>
    <row r="6324" spans="1:9">
      <c r="A6324" t="s">
        <v>11353</v>
      </c>
      <c r="B6324" s="3">
        <v>45543</v>
      </c>
      <c r="C6324" t="s">
        <v>5560</v>
      </c>
      <c r="D6324">
        <v>1580.02</v>
      </c>
      <c r="E6324" t="s">
        <v>19</v>
      </c>
      <c r="F6324" t="s">
        <v>26</v>
      </c>
      <c r="G6324" t="s">
        <v>48</v>
      </c>
      <c r="H6324" t="s">
        <v>123</v>
      </c>
      <c r="I6324">
        <f>IF(OR(financial_transactions35[[#This Row],[amount]]&lt;$L$16, financial_transactions35[[#This Row],[amount]]&gt;$L$17), 1, 0)</f>
        <v>1</v>
      </c>
    </row>
    <row r="6325" spans="1:9">
      <c r="A6325" t="s">
        <v>11354</v>
      </c>
      <c r="B6325" s="3">
        <v>45543</v>
      </c>
      <c r="C6325" t="s">
        <v>11355</v>
      </c>
      <c r="D6325">
        <v>1977.84</v>
      </c>
      <c r="E6325" t="s">
        <v>16079</v>
      </c>
      <c r="F6325" t="s">
        <v>20</v>
      </c>
      <c r="G6325" t="s">
        <v>48</v>
      </c>
      <c r="H6325" t="s">
        <v>36</v>
      </c>
      <c r="I6325">
        <f>IF(OR(financial_transactions35[[#This Row],[amount]]&lt;$L$16, financial_transactions35[[#This Row],[amount]]&gt;$L$17), 1, 0)</f>
        <v>1</v>
      </c>
    </row>
    <row r="6326" spans="1:9">
      <c r="A6326" t="s">
        <v>11358</v>
      </c>
      <c r="B6326" s="3">
        <v>45543</v>
      </c>
      <c r="C6326" t="s">
        <v>7277</v>
      </c>
      <c r="D6326">
        <v>1096.33</v>
      </c>
      <c r="E6326" t="s">
        <v>47</v>
      </c>
      <c r="F6326" t="s">
        <v>26</v>
      </c>
      <c r="G6326" t="s">
        <v>48</v>
      </c>
      <c r="H6326" t="s">
        <v>53</v>
      </c>
      <c r="I6326">
        <f>IF(OR(financial_transactions35[[#This Row],[amount]]&lt;$L$16, financial_transactions35[[#This Row],[amount]]&gt;$L$17), 1, 0)</f>
        <v>1</v>
      </c>
    </row>
    <row r="6327" spans="1:9">
      <c r="A6327" t="s">
        <v>11359</v>
      </c>
      <c r="B6327" s="3">
        <v>45543</v>
      </c>
      <c r="C6327" t="s">
        <v>11360</v>
      </c>
      <c r="D6327">
        <v>297.24</v>
      </c>
      <c r="E6327" t="s">
        <v>52</v>
      </c>
      <c r="F6327" t="s">
        <v>26</v>
      </c>
      <c r="G6327" t="s">
        <v>39</v>
      </c>
      <c r="H6327" t="s">
        <v>123</v>
      </c>
      <c r="I6327">
        <f>IF(OR(financial_transactions35[[#This Row],[amount]]&lt;$L$16, financial_transactions35[[#This Row],[amount]]&gt;$L$17), 1, 0)</f>
        <v>1</v>
      </c>
    </row>
    <row r="6328" spans="1:9">
      <c r="A6328" t="s">
        <v>11361</v>
      </c>
      <c r="B6328" s="3">
        <v>45543</v>
      </c>
      <c r="C6328" t="s">
        <v>11362</v>
      </c>
      <c r="D6328">
        <v>760.13</v>
      </c>
      <c r="E6328" t="s">
        <v>64</v>
      </c>
      <c r="F6328" t="s">
        <v>61</v>
      </c>
      <c r="G6328" t="s">
        <v>21</v>
      </c>
      <c r="H6328" t="s">
        <v>57</v>
      </c>
      <c r="I6328">
        <f>IF(OR(financial_transactions35[[#This Row],[amount]]&lt;$L$16, financial_transactions35[[#This Row],[amount]]&gt;$L$17), 1, 0)</f>
        <v>1</v>
      </c>
    </row>
    <row r="6329" spans="1:9">
      <c r="A6329" t="s">
        <v>11363</v>
      </c>
      <c r="B6329" s="3">
        <v>45543</v>
      </c>
      <c r="C6329" t="s">
        <v>11364</v>
      </c>
      <c r="D6329">
        <v>932.39</v>
      </c>
      <c r="E6329" t="s">
        <v>16110</v>
      </c>
      <c r="F6329" t="s">
        <v>61</v>
      </c>
      <c r="G6329" t="s">
        <v>39</v>
      </c>
      <c r="H6329" t="s">
        <v>36</v>
      </c>
      <c r="I6329">
        <f>IF(OR(financial_transactions35[[#This Row],[amount]]&lt;$L$16, financial_transactions35[[#This Row],[amount]]&gt;$L$17), 1, 0)</f>
        <v>1</v>
      </c>
    </row>
    <row r="6330" spans="1:9">
      <c r="A6330" t="s">
        <v>11365</v>
      </c>
      <c r="B6330" s="3">
        <v>45543</v>
      </c>
      <c r="C6330" t="s">
        <v>11366</v>
      </c>
      <c r="D6330">
        <v>326.94</v>
      </c>
      <c r="E6330" t="s">
        <v>16110</v>
      </c>
      <c r="F6330" t="s">
        <v>20</v>
      </c>
      <c r="G6330" t="s">
        <v>27</v>
      </c>
      <c r="H6330" t="s">
        <v>75</v>
      </c>
      <c r="I6330">
        <f>IF(OR(financial_transactions35[[#This Row],[amount]]&lt;$L$16, financial_transactions35[[#This Row],[amount]]&gt;$L$17), 1, 0)</f>
        <v>1</v>
      </c>
    </row>
    <row r="6331" spans="1:9">
      <c r="A6331" t="s">
        <v>11367</v>
      </c>
      <c r="B6331" s="3">
        <v>45543</v>
      </c>
      <c r="C6331" t="s">
        <v>9649</v>
      </c>
      <c r="D6331">
        <v>250.45</v>
      </c>
      <c r="E6331" t="s">
        <v>16110</v>
      </c>
      <c r="F6331" t="s">
        <v>32</v>
      </c>
      <c r="G6331" t="s">
        <v>21</v>
      </c>
      <c r="H6331" t="s">
        <v>87</v>
      </c>
      <c r="I6331">
        <f>IF(OR(financial_transactions35[[#This Row],[amount]]&lt;$L$16, financial_transactions35[[#This Row],[amount]]&gt;$L$17), 1, 0)</f>
        <v>1</v>
      </c>
    </row>
    <row r="6332" spans="1:9">
      <c r="A6332" t="s">
        <v>11368</v>
      </c>
      <c r="B6332" s="3">
        <v>45543</v>
      </c>
      <c r="C6332" t="s">
        <v>111</v>
      </c>
      <c r="D6332">
        <v>1962.05</v>
      </c>
      <c r="E6332" t="s">
        <v>52</v>
      </c>
      <c r="F6332" t="s">
        <v>32</v>
      </c>
      <c r="G6332" t="s">
        <v>27</v>
      </c>
      <c r="H6332" t="s">
        <v>44</v>
      </c>
      <c r="I6332">
        <f>IF(OR(financial_transactions35[[#This Row],[amount]]&lt;$L$16, financial_transactions35[[#This Row],[amount]]&gt;$L$17), 1, 0)</f>
        <v>1</v>
      </c>
    </row>
    <row r="6333" spans="1:9">
      <c r="A6333" t="s">
        <v>11369</v>
      </c>
      <c r="B6333" s="3">
        <v>45543</v>
      </c>
      <c r="C6333" t="s">
        <v>2333</v>
      </c>
      <c r="D6333">
        <v>1315.62</v>
      </c>
      <c r="E6333" t="s">
        <v>19</v>
      </c>
      <c r="F6333" t="s">
        <v>26</v>
      </c>
      <c r="G6333" t="s">
        <v>39</v>
      </c>
      <c r="H6333" t="s">
        <v>53</v>
      </c>
      <c r="I6333">
        <f>IF(OR(financial_transactions35[[#This Row],[amount]]&lt;$L$16, financial_transactions35[[#This Row],[amount]]&gt;$L$17), 1, 0)</f>
        <v>1</v>
      </c>
    </row>
    <row r="6334" spans="1:9">
      <c r="A6334" t="s">
        <v>11370</v>
      </c>
      <c r="B6334" s="3">
        <v>45543</v>
      </c>
      <c r="C6334" t="s">
        <v>8487</v>
      </c>
      <c r="D6334">
        <v>707.81</v>
      </c>
      <c r="E6334" t="s">
        <v>70</v>
      </c>
      <c r="F6334" t="s">
        <v>32</v>
      </c>
      <c r="G6334" t="s">
        <v>21</v>
      </c>
      <c r="H6334" t="s">
        <v>33</v>
      </c>
      <c r="I6334">
        <f>IF(OR(financial_transactions35[[#This Row],[amount]]&lt;$L$16, financial_transactions35[[#This Row],[amount]]&gt;$L$17), 1, 0)</f>
        <v>1</v>
      </c>
    </row>
    <row r="6335" spans="1:9">
      <c r="A6335" t="s">
        <v>11371</v>
      </c>
      <c r="B6335" s="3">
        <v>45543</v>
      </c>
      <c r="C6335" t="s">
        <v>7906</v>
      </c>
      <c r="D6335">
        <v>1493.29</v>
      </c>
      <c r="E6335" t="s">
        <v>16079</v>
      </c>
      <c r="F6335" t="s">
        <v>61</v>
      </c>
      <c r="G6335" t="s">
        <v>27</v>
      </c>
      <c r="H6335" t="s">
        <v>176</v>
      </c>
      <c r="I6335">
        <f>IF(OR(financial_transactions35[[#This Row],[amount]]&lt;$L$16, financial_transactions35[[#This Row],[amount]]&gt;$L$17), 1, 0)</f>
        <v>1</v>
      </c>
    </row>
    <row r="6336" spans="1:9">
      <c r="A6336" t="s">
        <v>11372</v>
      </c>
      <c r="B6336" s="3">
        <v>45543</v>
      </c>
      <c r="C6336" t="s">
        <v>6937</v>
      </c>
      <c r="D6336">
        <v>1468.25</v>
      </c>
      <c r="E6336" t="s">
        <v>16110</v>
      </c>
      <c r="F6336" t="s">
        <v>26</v>
      </c>
      <c r="G6336" t="s">
        <v>39</v>
      </c>
      <c r="H6336" t="s">
        <v>40</v>
      </c>
      <c r="I6336">
        <f>IF(OR(financial_transactions35[[#This Row],[amount]]&lt;$L$16, financial_transactions35[[#This Row],[amount]]&gt;$L$17), 1, 0)</f>
        <v>1</v>
      </c>
    </row>
    <row r="6337" spans="1:9">
      <c r="A6337" t="s">
        <v>11373</v>
      </c>
      <c r="B6337" s="3">
        <v>45543</v>
      </c>
      <c r="C6337" t="s">
        <v>11374</v>
      </c>
      <c r="D6337">
        <v>198.5</v>
      </c>
      <c r="E6337" t="s">
        <v>25</v>
      </c>
      <c r="F6337" t="s">
        <v>26</v>
      </c>
      <c r="G6337" t="s">
        <v>27</v>
      </c>
      <c r="H6337" t="s">
        <v>33</v>
      </c>
      <c r="I6337">
        <f>IF(OR(financial_transactions35[[#This Row],[amount]]&lt;$L$16, financial_transactions35[[#This Row],[amount]]&gt;$L$17), 1, 0)</f>
        <v>1</v>
      </c>
    </row>
    <row r="6338" spans="1:9">
      <c r="A6338" t="s">
        <v>11375</v>
      </c>
      <c r="B6338" s="3">
        <v>45543</v>
      </c>
      <c r="C6338" t="s">
        <v>8660</v>
      </c>
      <c r="D6338">
        <v>590.72</v>
      </c>
      <c r="E6338" t="s">
        <v>67</v>
      </c>
      <c r="F6338" t="s">
        <v>20</v>
      </c>
      <c r="G6338" t="s">
        <v>39</v>
      </c>
      <c r="H6338" t="s">
        <v>57</v>
      </c>
      <c r="I6338">
        <f>IF(OR(financial_transactions35[[#This Row],[amount]]&lt;$L$16, financial_transactions35[[#This Row],[amount]]&gt;$L$17), 1, 0)</f>
        <v>1</v>
      </c>
    </row>
    <row r="6339" spans="1:9">
      <c r="A6339" t="s">
        <v>11376</v>
      </c>
      <c r="B6339" s="3">
        <v>45543</v>
      </c>
      <c r="C6339" t="s">
        <v>8340</v>
      </c>
      <c r="D6339">
        <v>390.73</v>
      </c>
      <c r="E6339" t="s">
        <v>47</v>
      </c>
      <c r="F6339" t="s">
        <v>61</v>
      </c>
      <c r="G6339" t="s">
        <v>21</v>
      </c>
      <c r="H6339" t="s">
        <v>49</v>
      </c>
      <c r="I6339">
        <f>IF(OR(financial_transactions35[[#This Row],[amount]]&lt;$L$16, financial_transactions35[[#This Row],[amount]]&gt;$L$17), 1, 0)</f>
        <v>1</v>
      </c>
    </row>
    <row r="6340" spans="1:9">
      <c r="A6340" t="s">
        <v>11377</v>
      </c>
      <c r="B6340" s="3">
        <v>45543</v>
      </c>
      <c r="C6340" t="s">
        <v>6277</v>
      </c>
      <c r="D6340">
        <v>324.13</v>
      </c>
      <c r="E6340" t="s">
        <v>70</v>
      </c>
      <c r="F6340" t="s">
        <v>61</v>
      </c>
      <c r="G6340" t="s">
        <v>48</v>
      </c>
      <c r="H6340" t="s">
        <v>57</v>
      </c>
      <c r="I6340">
        <f>IF(OR(financial_transactions35[[#This Row],[amount]]&lt;$L$16, financial_transactions35[[#This Row],[amount]]&gt;$L$17), 1, 0)</f>
        <v>1</v>
      </c>
    </row>
    <row r="6341" spans="1:9">
      <c r="A6341" t="s">
        <v>11378</v>
      </c>
      <c r="B6341" s="3">
        <v>45543</v>
      </c>
      <c r="C6341" t="s">
        <v>11379</v>
      </c>
      <c r="D6341">
        <v>688.28</v>
      </c>
      <c r="E6341" t="s">
        <v>16079</v>
      </c>
      <c r="F6341" t="s">
        <v>20</v>
      </c>
      <c r="G6341" t="s">
        <v>39</v>
      </c>
      <c r="H6341" t="s">
        <v>123</v>
      </c>
      <c r="I6341">
        <f>IF(OR(financial_transactions35[[#This Row],[amount]]&lt;$L$16, financial_transactions35[[#This Row],[amount]]&gt;$L$17), 1, 0)</f>
        <v>1</v>
      </c>
    </row>
    <row r="6342" spans="1:9">
      <c r="A6342" t="s">
        <v>11380</v>
      </c>
      <c r="B6342" s="3">
        <v>45543</v>
      </c>
      <c r="C6342" t="s">
        <v>11381</v>
      </c>
      <c r="D6342">
        <v>277.92</v>
      </c>
      <c r="E6342" t="s">
        <v>25</v>
      </c>
      <c r="F6342" t="s">
        <v>61</v>
      </c>
      <c r="G6342" t="s">
        <v>27</v>
      </c>
      <c r="H6342" t="s">
        <v>44</v>
      </c>
      <c r="I6342">
        <f>IF(OR(financial_transactions35[[#This Row],[amount]]&lt;$L$16, financial_transactions35[[#This Row],[amount]]&gt;$L$17), 1, 0)</f>
        <v>1</v>
      </c>
    </row>
    <row r="6343" spans="1:9">
      <c r="A6343" t="s">
        <v>11382</v>
      </c>
      <c r="B6343" s="3">
        <v>45543</v>
      </c>
      <c r="C6343" t="s">
        <v>11383</v>
      </c>
      <c r="D6343">
        <v>724.57</v>
      </c>
      <c r="E6343" t="s">
        <v>19</v>
      </c>
      <c r="F6343" t="s">
        <v>32</v>
      </c>
      <c r="G6343" t="s">
        <v>48</v>
      </c>
      <c r="H6343" t="s">
        <v>22</v>
      </c>
      <c r="I6343">
        <f>IF(OR(financial_transactions35[[#This Row],[amount]]&lt;$L$16, financial_transactions35[[#This Row],[amount]]&gt;$L$17), 1, 0)</f>
        <v>1</v>
      </c>
    </row>
    <row r="6344" spans="1:9">
      <c r="A6344" t="s">
        <v>11384</v>
      </c>
      <c r="B6344" s="3">
        <v>45543</v>
      </c>
      <c r="C6344" t="s">
        <v>4537</v>
      </c>
      <c r="D6344">
        <v>1747.36</v>
      </c>
      <c r="E6344" t="s">
        <v>25</v>
      </c>
      <c r="F6344" t="s">
        <v>32</v>
      </c>
      <c r="G6344" t="s">
        <v>48</v>
      </c>
      <c r="H6344" t="s">
        <v>94</v>
      </c>
      <c r="I6344">
        <f>IF(OR(financial_transactions35[[#This Row],[amount]]&lt;$L$16, financial_transactions35[[#This Row],[amount]]&gt;$L$17), 1, 0)</f>
        <v>1</v>
      </c>
    </row>
    <row r="6345" spans="1:9">
      <c r="A6345" t="s">
        <v>11385</v>
      </c>
      <c r="B6345" s="3">
        <v>45543</v>
      </c>
      <c r="C6345" t="s">
        <v>7426</v>
      </c>
      <c r="D6345">
        <v>1876.82</v>
      </c>
      <c r="E6345" t="s">
        <v>47</v>
      </c>
      <c r="F6345" t="s">
        <v>26</v>
      </c>
      <c r="G6345" t="s">
        <v>39</v>
      </c>
      <c r="H6345" t="s">
        <v>109</v>
      </c>
      <c r="I6345">
        <f>IF(OR(financial_transactions35[[#This Row],[amount]]&lt;$L$16, financial_transactions35[[#This Row],[amount]]&gt;$L$17), 1, 0)</f>
        <v>1</v>
      </c>
    </row>
    <row r="6346" spans="1:9">
      <c r="A6346" t="s">
        <v>11386</v>
      </c>
      <c r="B6346" s="3">
        <v>45544</v>
      </c>
      <c r="C6346" t="s">
        <v>11387</v>
      </c>
      <c r="D6346">
        <v>616.63</v>
      </c>
      <c r="E6346" t="s">
        <v>16079</v>
      </c>
      <c r="F6346" t="s">
        <v>61</v>
      </c>
      <c r="G6346" t="s">
        <v>48</v>
      </c>
      <c r="H6346" t="s">
        <v>75</v>
      </c>
      <c r="I6346">
        <f>IF(OR(financial_transactions35[[#This Row],[amount]]&lt;$L$16, financial_transactions35[[#This Row],[amount]]&gt;$L$17), 1, 0)</f>
        <v>1</v>
      </c>
    </row>
    <row r="6347" spans="1:9">
      <c r="A6347" t="s">
        <v>11388</v>
      </c>
      <c r="B6347" s="3">
        <v>45544</v>
      </c>
      <c r="C6347" t="s">
        <v>11389</v>
      </c>
      <c r="D6347">
        <v>1352.11</v>
      </c>
      <c r="E6347" t="s">
        <v>52</v>
      </c>
      <c r="F6347" t="s">
        <v>20</v>
      </c>
      <c r="G6347" t="s">
        <v>39</v>
      </c>
      <c r="H6347" t="s">
        <v>36</v>
      </c>
      <c r="I6347">
        <f>IF(OR(financial_transactions35[[#This Row],[amount]]&lt;$L$16, financial_transactions35[[#This Row],[amount]]&gt;$L$17), 1, 0)</f>
        <v>1</v>
      </c>
    </row>
    <row r="6348" spans="1:9">
      <c r="A6348" t="s">
        <v>11390</v>
      </c>
      <c r="B6348" s="3">
        <v>45544</v>
      </c>
      <c r="C6348" t="s">
        <v>11391</v>
      </c>
      <c r="D6348">
        <v>775.31</v>
      </c>
      <c r="E6348" t="s">
        <v>67</v>
      </c>
      <c r="F6348" t="s">
        <v>32</v>
      </c>
      <c r="G6348" t="s">
        <v>39</v>
      </c>
      <c r="H6348" t="s">
        <v>36</v>
      </c>
      <c r="I6348">
        <f>IF(OR(financial_transactions35[[#This Row],[amount]]&lt;$L$16, financial_transactions35[[#This Row],[amount]]&gt;$L$17), 1, 0)</f>
        <v>1</v>
      </c>
    </row>
    <row r="6349" spans="1:9">
      <c r="A6349" t="s">
        <v>11392</v>
      </c>
      <c r="B6349" s="3">
        <v>45544</v>
      </c>
      <c r="C6349" t="s">
        <v>1152</v>
      </c>
      <c r="D6349">
        <v>1800.1</v>
      </c>
      <c r="E6349" t="s">
        <v>31</v>
      </c>
      <c r="F6349" t="s">
        <v>26</v>
      </c>
      <c r="G6349" t="s">
        <v>27</v>
      </c>
      <c r="H6349" t="s">
        <v>87</v>
      </c>
      <c r="I6349">
        <f>IF(OR(financial_transactions35[[#This Row],[amount]]&lt;$L$16, financial_transactions35[[#This Row],[amount]]&gt;$L$17), 1, 0)</f>
        <v>1</v>
      </c>
    </row>
    <row r="6350" spans="1:9">
      <c r="A6350" t="s">
        <v>11393</v>
      </c>
      <c r="B6350" s="3">
        <v>45544</v>
      </c>
      <c r="C6350" t="s">
        <v>125</v>
      </c>
      <c r="D6350">
        <v>857.56</v>
      </c>
      <c r="E6350" t="s">
        <v>70</v>
      </c>
      <c r="F6350" t="s">
        <v>32</v>
      </c>
      <c r="G6350" t="s">
        <v>39</v>
      </c>
      <c r="H6350" t="s">
        <v>16080</v>
      </c>
      <c r="I6350">
        <f>IF(OR(financial_transactions35[[#This Row],[amount]]&lt;$L$16, financial_transactions35[[#This Row],[amount]]&gt;$L$17), 1, 0)</f>
        <v>1</v>
      </c>
    </row>
    <row r="6351" spans="1:9">
      <c r="A6351" t="s">
        <v>11394</v>
      </c>
      <c r="B6351" s="3">
        <v>45544</v>
      </c>
      <c r="C6351" t="s">
        <v>3533</v>
      </c>
      <c r="D6351">
        <v>14679.6</v>
      </c>
      <c r="E6351" t="s">
        <v>47</v>
      </c>
      <c r="F6351" t="s">
        <v>20</v>
      </c>
      <c r="G6351" t="s">
        <v>21</v>
      </c>
      <c r="H6351" t="s">
        <v>75</v>
      </c>
      <c r="I6351">
        <f>IF(OR(financial_transactions35[[#This Row],[amount]]&lt;$L$16, financial_transactions35[[#This Row],[amount]]&gt;$L$17), 1, 0)</f>
        <v>1</v>
      </c>
    </row>
    <row r="6352" spans="1:9">
      <c r="A6352" t="s">
        <v>11395</v>
      </c>
      <c r="B6352" s="3">
        <v>45544</v>
      </c>
      <c r="C6352" t="s">
        <v>10946</v>
      </c>
      <c r="D6352">
        <v>809.18</v>
      </c>
      <c r="E6352" t="s">
        <v>16079</v>
      </c>
      <c r="F6352" t="s">
        <v>20</v>
      </c>
      <c r="G6352" t="s">
        <v>27</v>
      </c>
      <c r="H6352" t="s">
        <v>49</v>
      </c>
      <c r="I6352">
        <f>IF(OR(financial_transactions35[[#This Row],[amount]]&lt;$L$16, financial_transactions35[[#This Row],[amount]]&gt;$L$17), 1, 0)</f>
        <v>1</v>
      </c>
    </row>
    <row r="6353" spans="1:9">
      <c r="A6353" t="s">
        <v>11396</v>
      </c>
      <c r="B6353" s="3">
        <v>45544</v>
      </c>
      <c r="C6353" t="s">
        <v>6793</v>
      </c>
      <c r="D6353">
        <v>17064.830000000002</v>
      </c>
      <c r="E6353" t="s">
        <v>47</v>
      </c>
      <c r="F6353" t="s">
        <v>26</v>
      </c>
      <c r="G6353" t="s">
        <v>27</v>
      </c>
      <c r="H6353" t="s">
        <v>33</v>
      </c>
      <c r="I6353">
        <f>IF(OR(financial_transactions35[[#This Row],[amount]]&lt;$L$16, financial_transactions35[[#This Row],[amount]]&gt;$L$17), 1, 0)</f>
        <v>1</v>
      </c>
    </row>
    <row r="6354" spans="1:9">
      <c r="A6354" t="s">
        <v>11397</v>
      </c>
      <c r="B6354" s="3">
        <v>45544</v>
      </c>
      <c r="C6354" t="s">
        <v>11398</v>
      </c>
      <c r="D6354">
        <v>5236.1000000000004</v>
      </c>
      <c r="E6354" t="s">
        <v>122</v>
      </c>
      <c r="F6354" t="s">
        <v>61</v>
      </c>
      <c r="G6354" t="s">
        <v>39</v>
      </c>
      <c r="H6354" t="s">
        <v>176</v>
      </c>
      <c r="I6354">
        <f>IF(OR(financial_transactions35[[#This Row],[amount]]&lt;$L$16, financial_transactions35[[#This Row],[amount]]&gt;$L$17), 1, 0)</f>
        <v>1</v>
      </c>
    </row>
    <row r="6355" spans="1:9">
      <c r="A6355" t="s">
        <v>11399</v>
      </c>
      <c r="B6355" s="3">
        <v>45544</v>
      </c>
      <c r="C6355" t="s">
        <v>11400</v>
      </c>
      <c r="D6355">
        <v>721.61</v>
      </c>
      <c r="E6355" t="s">
        <v>70</v>
      </c>
      <c r="F6355" t="s">
        <v>26</v>
      </c>
      <c r="G6355" t="s">
        <v>39</v>
      </c>
      <c r="H6355" t="s">
        <v>44</v>
      </c>
      <c r="I6355">
        <f>IF(OR(financial_transactions35[[#This Row],[amount]]&lt;$L$16, financial_transactions35[[#This Row],[amount]]&gt;$L$17), 1, 0)</f>
        <v>1</v>
      </c>
    </row>
    <row r="6356" spans="1:9">
      <c r="A6356" t="s">
        <v>11401</v>
      </c>
      <c r="B6356" s="3">
        <v>45544</v>
      </c>
      <c r="C6356" t="s">
        <v>11402</v>
      </c>
      <c r="D6356">
        <v>1899.5</v>
      </c>
      <c r="E6356" t="s">
        <v>52</v>
      </c>
      <c r="F6356" t="s">
        <v>26</v>
      </c>
      <c r="G6356" t="s">
        <v>21</v>
      </c>
      <c r="H6356" t="s">
        <v>36</v>
      </c>
      <c r="I6356">
        <f>IF(OR(financial_transactions35[[#This Row],[amount]]&lt;$L$16, financial_transactions35[[#This Row],[amount]]&gt;$L$17), 1, 0)</f>
        <v>1</v>
      </c>
    </row>
    <row r="6357" spans="1:9">
      <c r="A6357" t="s">
        <v>11403</v>
      </c>
      <c r="B6357" s="3">
        <v>45544</v>
      </c>
      <c r="C6357" t="s">
        <v>11404</v>
      </c>
      <c r="D6357">
        <v>69.5</v>
      </c>
      <c r="E6357" t="s">
        <v>64</v>
      </c>
      <c r="F6357" t="s">
        <v>61</v>
      </c>
      <c r="G6357" t="s">
        <v>48</v>
      </c>
      <c r="H6357" t="s">
        <v>33</v>
      </c>
      <c r="I6357">
        <f>IF(OR(financial_transactions35[[#This Row],[amount]]&lt;$L$16, financial_transactions35[[#This Row],[amount]]&gt;$L$17), 1, 0)</f>
        <v>1</v>
      </c>
    </row>
    <row r="6358" spans="1:9">
      <c r="A6358" t="s">
        <v>11405</v>
      </c>
      <c r="B6358" s="3">
        <v>45544</v>
      </c>
      <c r="C6358" t="s">
        <v>11406</v>
      </c>
      <c r="D6358">
        <v>158.68</v>
      </c>
      <c r="E6358" t="s">
        <v>67</v>
      </c>
      <c r="F6358" t="s">
        <v>20</v>
      </c>
      <c r="G6358" t="s">
        <v>39</v>
      </c>
      <c r="H6358" t="s">
        <v>75</v>
      </c>
      <c r="I6358">
        <f>IF(OR(financial_transactions35[[#This Row],[amount]]&lt;$L$16, financial_transactions35[[#This Row],[amount]]&gt;$L$17), 1, 0)</f>
        <v>1</v>
      </c>
    </row>
    <row r="6359" spans="1:9">
      <c r="A6359" t="s">
        <v>11407</v>
      </c>
      <c r="B6359" s="3">
        <v>45544</v>
      </c>
      <c r="C6359" t="s">
        <v>1135</v>
      </c>
      <c r="D6359">
        <v>836.75</v>
      </c>
      <c r="E6359" t="s">
        <v>31</v>
      </c>
      <c r="F6359" t="s">
        <v>20</v>
      </c>
      <c r="G6359" t="s">
        <v>27</v>
      </c>
      <c r="H6359" t="s">
        <v>40</v>
      </c>
      <c r="I6359">
        <f>IF(OR(financial_transactions35[[#This Row],[amount]]&lt;$L$16, financial_transactions35[[#This Row],[amount]]&gt;$L$17), 1, 0)</f>
        <v>1</v>
      </c>
    </row>
    <row r="6360" spans="1:9">
      <c r="A6360" t="s">
        <v>11408</v>
      </c>
      <c r="B6360" s="3">
        <v>45544</v>
      </c>
      <c r="C6360" t="s">
        <v>11409</v>
      </c>
      <c r="D6360">
        <v>9991.4699999999993</v>
      </c>
      <c r="E6360" t="s">
        <v>47</v>
      </c>
      <c r="F6360" t="s">
        <v>20</v>
      </c>
      <c r="G6360" t="s">
        <v>39</v>
      </c>
      <c r="H6360" t="s">
        <v>33</v>
      </c>
      <c r="I6360">
        <f>IF(OR(financial_transactions35[[#This Row],[amount]]&lt;$L$16, financial_transactions35[[#This Row],[amount]]&gt;$L$17), 1, 0)</f>
        <v>1</v>
      </c>
    </row>
    <row r="6361" spans="1:9">
      <c r="A6361" t="s">
        <v>11410</v>
      </c>
      <c r="B6361" s="3">
        <v>45544</v>
      </c>
      <c r="C6361" t="s">
        <v>852</v>
      </c>
      <c r="D6361">
        <v>1512.22</v>
      </c>
      <c r="E6361" t="s">
        <v>25</v>
      </c>
      <c r="F6361" t="s">
        <v>20</v>
      </c>
      <c r="G6361" t="s">
        <v>21</v>
      </c>
      <c r="H6361" t="s">
        <v>36</v>
      </c>
      <c r="I6361">
        <f>IF(OR(financial_transactions35[[#This Row],[amount]]&lt;$L$16, financial_transactions35[[#This Row],[amount]]&gt;$L$17), 1, 0)</f>
        <v>1</v>
      </c>
    </row>
    <row r="6362" spans="1:9">
      <c r="A6362" t="s">
        <v>11411</v>
      </c>
      <c r="B6362" s="3">
        <v>45544</v>
      </c>
      <c r="C6362" t="s">
        <v>2861</v>
      </c>
      <c r="D6362">
        <v>1947.71</v>
      </c>
      <c r="E6362" t="s">
        <v>52</v>
      </c>
      <c r="F6362" t="s">
        <v>20</v>
      </c>
      <c r="G6362" t="s">
        <v>27</v>
      </c>
      <c r="H6362" t="s">
        <v>109</v>
      </c>
      <c r="I6362">
        <f>IF(OR(financial_transactions35[[#This Row],[amount]]&lt;$L$16, financial_transactions35[[#This Row],[amount]]&gt;$L$17), 1, 0)</f>
        <v>1</v>
      </c>
    </row>
    <row r="6363" spans="1:9">
      <c r="A6363" t="s">
        <v>11412</v>
      </c>
      <c r="B6363" s="3">
        <v>45544</v>
      </c>
      <c r="C6363" t="s">
        <v>1407</v>
      </c>
      <c r="D6363">
        <v>553.20000000000005</v>
      </c>
      <c r="E6363" t="s">
        <v>47</v>
      </c>
      <c r="F6363" t="s">
        <v>61</v>
      </c>
      <c r="G6363" t="s">
        <v>48</v>
      </c>
      <c r="H6363" t="s">
        <v>53</v>
      </c>
      <c r="I6363">
        <f>IF(OR(financial_transactions35[[#This Row],[amount]]&lt;$L$16, financial_transactions35[[#This Row],[amount]]&gt;$L$17), 1, 0)</f>
        <v>1</v>
      </c>
    </row>
    <row r="6364" spans="1:9">
      <c r="A6364" t="s">
        <v>11413</v>
      </c>
      <c r="B6364" s="3">
        <v>45544</v>
      </c>
      <c r="C6364" t="s">
        <v>3699</v>
      </c>
      <c r="D6364">
        <v>1038.67</v>
      </c>
      <c r="E6364" t="s">
        <v>122</v>
      </c>
      <c r="F6364" t="s">
        <v>32</v>
      </c>
      <c r="G6364" t="s">
        <v>39</v>
      </c>
      <c r="H6364" t="s">
        <v>44</v>
      </c>
      <c r="I6364">
        <f>IF(OR(financial_transactions35[[#This Row],[amount]]&lt;$L$16, financial_transactions35[[#This Row],[amount]]&gt;$L$17), 1, 0)</f>
        <v>1</v>
      </c>
    </row>
    <row r="6365" spans="1:9">
      <c r="A6365" t="s">
        <v>11414</v>
      </c>
      <c r="B6365" s="3">
        <v>45544</v>
      </c>
      <c r="C6365" t="s">
        <v>11415</v>
      </c>
      <c r="D6365">
        <v>10016.129999999999</v>
      </c>
      <c r="E6365" t="s">
        <v>16110</v>
      </c>
      <c r="F6365" t="s">
        <v>26</v>
      </c>
      <c r="G6365" t="s">
        <v>39</v>
      </c>
      <c r="H6365" t="s">
        <v>75</v>
      </c>
      <c r="I6365">
        <f>IF(OR(financial_transactions35[[#This Row],[amount]]&lt;$L$16, financial_transactions35[[#This Row],[amount]]&gt;$L$17), 1, 0)</f>
        <v>1</v>
      </c>
    </row>
    <row r="6366" spans="1:9">
      <c r="A6366" t="s">
        <v>11416</v>
      </c>
      <c r="B6366" s="3">
        <v>45545</v>
      </c>
      <c r="C6366" t="s">
        <v>5656</v>
      </c>
      <c r="D6366">
        <v>1957.4</v>
      </c>
      <c r="E6366" t="s">
        <v>67</v>
      </c>
      <c r="F6366" t="s">
        <v>61</v>
      </c>
      <c r="G6366" t="s">
        <v>48</v>
      </c>
      <c r="H6366" t="s">
        <v>94</v>
      </c>
      <c r="I6366">
        <f>IF(OR(financial_transactions35[[#This Row],[amount]]&lt;$L$16, financial_transactions35[[#This Row],[amount]]&gt;$L$17), 1, 0)</f>
        <v>1</v>
      </c>
    </row>
    <row r="6367" spans="1:9">
      <c r="A6367" t="s">
        <v>11417</v>
      </c>
      <c r="B6367" s="3">
        <v>45545</v>
      </c>
      <c r="C6367" t="s">
        <v>11418</v>
      </c>
      <c r="D6367">
        <v>100.81</v>
      </c>
      <c r="E6367" t="s">
        <v>52</v>
      </c>
      <c r="F6367" t="s">
        <v>26</v>
      </c>
      <c r="G6367" t="s">
        <v>39</v>
      </c>
      <c r="H6367" t="s">
        <v>28</v>
      </c>
      <c r="I6367">
        <f>IF(OR(financial_transactions35[[#This Row],[amount]]&lt;$L$16, financial_transactions35[[#This Row],[amount]]&gt;$L$17), 1, 0)</f>
        <v>1</v>
      </c>
    </row>
    <row r="6368" spans="1:9">
      <c r="A6368" t="s">
        <v>11419</v>
      </c>
      <c r="B6368" s="3">
        <v>45545</v>
      </c>
      <c r="C6368" t="s">
        <v>11420</v>
      </c>
      <c r="D6368">
        <v>767.68</v>
      </c>
      <c r="E6368" t="s">
        <v>19</v>
      </c>
      <c r="F6368" t="s">
        <v>26</v>
      </c>
      <c r="G6368" t="s">
        <v>21</v>
      </c>
      <c r="H6368" t="s">
        <v>22</v>
      </c>
      <c r="I6368">
        <f>IF(OR(financial_transactions35[[#This Row],[amount]]&lt;$L$16, financial_transactions35[[#This Row],[amount]]&gt;$L$17), 1, 0)</f>
        <v>1</v>
      </c>
    </row>
    <row r="6369" spans="1:9">
      <c r="A6369" t="s">
        <v>11421</v>
      </c>
      <c r="B6369" s="3">
        <v>45545</v>
      </c>
      <c r="C6369" t="s">
        <v>10869</v>
      </c>
      <c r="D6369">
        <v>473.97</v>
      </c>
      <c r="E6369" t="s">
        <v>25</v>
      </c>
      <c r="F6369" t="s">
        <v>32</v>
      </c>
      <c r="G6369" t="s">
        <v>39</v>
      </c>
      <c r="H6369" t="s">
        <v>94</v>
      </c>
      <c r="I6369">
        <f>IF(OR(financial_transactions35[[#This Row],[amount]]&lt;$L$16, financial_transactions35[[#This Row],[amount]]&gt;$L$17), 1, 0)</f>
        <v>1</v>
      </c>
    </row>
    <row r="6370" spans="1:9">
      <c r="A6370" t="s">
        <v>11422</v>
      </c>
      <c r="B6370" s="3">
        <v>45545</v>
      </c>
      <c r="C6370" t="s">
        <v>1637</v>
      </c>
      <c r="D6370">
        <v>565.67999999999995</v>
      </c>
      <c r="E6370" t="s">
        <v>16110</v>
      </c>
      <c r="F6370" t="s">
        <v>61</v>
      </c>
      <c r="G6370" t="s">
        <v>48</v>
      </c>
      <c r="H6370" t="s">
        <v>16080</v>
      </c>
      <c r="I6370">
        <f>IF(OR(financial_transactions35[[#This Row],[amount]]&lt;$L$16, financial_transactions35[[#This Row],[amount]]&gt;$L$17), 1, 0)</f>
        <v>1</v>
      </c>
    </row>
    <row r="6371" spans="1:9">
      <c r="A6371" t="s">
        <v>11423</v>
      </c>
      <c r="B6371" s="3">
        <v>45545</v>
      </c>
      <c r="C6371" t="s">
        <v>11424</v>
      </c>
      <c r="D6371">
        <v>1169.02</v>
      </c>
      <c r="E6371" t="s">
        <v>52</v>
      </c>
      <c r="F6371" t="s">
        <v>20</v>
      </c>
      <c r="G6371" t="s">
        <v>21</v>
      </c>
      <c r="H6371" t="s">
        <v>87</v>
      </c>
      <c r="I6371">
        <f>IF(OR(financial_transactions35[[#This Row],[amount]]&lt;$L$16, financial_transactions35[[#This Row],[amount]]&gt;$L$17), 1, 0)</f>
        <v>1</v>
      </c>
    </row>
    <row r="6372" spans="1:9">
      <c r="A6372" t="s">
        <v>11425</v>
      </c>
      <c r="B6372" s="3">
        <v>45545</v>
      </c>
      <c r="C6372" t="s">
        <v>5331</v>
      </c>
      <c r="D6372">
        <v>1658.53</v>
      </c>
      <c r="E6372" t="s">
        <v>16079</v>
      </c>
      <c r="F6372" t="s">
        <v>20</v>
      </c>
      <c r="G6372" t="s">
        <v>48</v>
      </c>
      <c r="H6372" t="s">
        <v>33</v>
      </c>
      <c r="I6372">
        <f>IF(OR(financial_transactions35[[#This Row],[amount]]&lt;$L$16, financial_transactions35[[#This Row],[amount]]&gt;$L$17), 1, 0)</f>
        <v>1</v>
      </c>
    </row>
    <row r="6373" spans="1:9">
      <c r="A6373" t="s">
        <v>11426</v>
      </c>
      <c r="B6373" s="3">
        <v>45545</v>
      </c>
      <c r="C6373" t="s">
        <v>11427</v>
      </c>
      <c r="D6373">
        <v>1085.18</v>
      </c>
      <c r="E6373" t="s">
        <v>67</v>
      </c>
      <c r="F6373" t="s">
        <v>26</v>
      </c>
      <c r="G6373" t="s">
        <v>39</v>
      </c>
      <c r="H6373" t="s">
        <v>53</v>
      </c>
      <c r="I6373">
        <f>IF(OR(financial_transactions35[[#This Row],[amount]]&lt;$L$16, financial_transactions35[[#This Row],[amount]]&gt;$L$17), 1, 0)</f>
        <v>1</v>
      </c>
    </row>
    <row r="6374" spans="1:9">
      <c r="A6374" t="s">
        <v>11428</v>
      </c>
      <c r="B6374" s="3">
        <v>45545</v>
      </c>
      <c r="C6374" t="s">
        <v>11429</v>
      </c>
      <c r="D6374">
        <v>165.27</v>
      </c>
      <c r="E6374" t="s">
        <v>70</v>
      </c>
      <c r="F6374" t="s">
        <v>26</v>
      </c>
      <c r="G6374" t="s">
        <v>48</v>
      </c>
      <c r="H6374" t="s">
        <v>33</v>
      </c>
      <c r="I6374">
        <f>IF(OR(financial_transactions35[[#This Row],[amount]]&lt;$L$16, financial_transactions35[[#This Row],[amount]]&gt;$L$17), 1, 0)</f>
        <v>1</v>
      </c>
    </row>
    <row r="6375" spans="1:9">
      <c r="A6375" t="s">
        <v>11430</v>
      </c>
      <c r="B6375" s="3">
        <v>45545</v>
      </c>
      <c r="C6375" t="s">
        <v>11431</v>
      </c>
      <c r="D6375">
        <v>1725.99</v>
      </c>
      <c r="E6375" t="s">
        <v>47</v>
      </c>
      <c r="F6375" t="s">
        <v>20</v>
      </c>
      <c r="G6375" t="s">
        <v>27</v>
      </c>
      <c r="H6375" t="s">
        <v>123</v>
      </c>
      <c r="I6375">
        <f>IF(OR(financial_transactions35[[#This Row],[amount]]&lt;$L$16, financial_transactions35[[#This Row],[amount]]&gt;$L$17), 1, 0)</f>
        <v>1</v>
      </c>
    </row>
    <row r="6376" spans="1:9">
      <c r="A6376" t="s">
        <v>11432</v>
      </c>
      <c r="B6376" s="3">
        <v>45545</v>
      </c>
      <c r="C6376" t="s">
        <v>1258</v>
      </c>
      <c r="D6376">
        <v>290.70999999999998</v>
      </c>
      <c r="E6376" t="s">
        <v>70</v>
      </c>
      <c r="F6376" t="s">
        <v>32</v>
      </c>
      <c r="G6376" t="s">
        <v>21</v>
      </c>
      <c r="H6376" t="s">
        <v>176</v>
      </c>
      <c r="I6376">
        <f>IF(OR(financial_transactions35[[#This Row],[amount]]&lt;$L$16, financial_transactions35[[#This Row],[amount]]&gt;$L$17), 1, 0)</f>
        <v>1</v>
      </c>
    </row>
    <row r="6377" spans="1:9">
      <c r="A6377" t="s">
        <v>11433</v>
      </c>
      <c r="B6377" s="3">
        <v>45545</v>
      </c>
      <c r="C6377" t="s">
        <v>6937</v>
      </c>
      <c r="D6377">
        <v>784.59</v>
      </c>
      <c r="E6377" t="s">
        <v>67</v>
      </c>
      <c r="F6377" t="s">
        <v>61</v>
      </c>
      <c r="G6377" t="s">
        <v>21</v>
      </c>
      <c r="H6377" t="s">
        <v>16080</v>
      </c>
      <c r="I6377">
        <f>IF(OR(financial_transactions35[[#This Row],[amount]]&lt;$L$16, financial_transactions35[[#This Row],[amount]]&gt;$L$17), 1, 0)</f>
        <v>1</v>
      </c>
    </row>
    <row r="6378" spans="1:9">
      <c r="A6378" t="s">
        <v>11434</v>
      </c>
      <c r="B6378" s="3">
        <v>45545</v>
      </c>
      <c r="C6378" t="s">
        <v>11435</v>
      </c>
      <c r="D6378">
        <v>1398.98</v>
      </c>
      <c r="E6378" t="s">
        <v>16079</v>
      </c>
      <c r="F6378" t="s">
        <v>32</v>
      </c>
      <c r="G6378" t="s">
        <v>21</v>
      </c>
      <c r="H6378" t="s">
        <v>44</v>
      </c>
      <c r="I6378">
        <f>IF(OR(financial_transactions35[[#This Row],[amount]]&lt;$L$16, financial_transactions35[[#This Row],[amount]]&gt;$L$17), 1, 0)</f>
        <v>1</v>
      </c>
    </row>
    <row r="6379" spans="1:9">
      <c r="A6379" t="s">
        <v>11436</v>
      </c>
      <c r="B6379" s="3">
        <v>45545</v>
      </c>
      <c r="C6379" t="s">
        <v>1839</v>
      </c>
      <c r="D6379">
        <v>1250.53</v>
      </c>
      <c r="E6379" t="s">
        <v>16079</v>
      </c>
      <c r="F6379" t="s">
        <v>61</v>
      </c>
      <c r="G6379" t="s">
        <v>27</v>
      </c>
      <c r="H6379" t="s">
        <v>33</v>
      </c>
      <c r="I6379">
        <f>IF(OR(financial_transactions35[[#This Row],[amount]]&lt;$L$16, financial_transactions35[[#This Row],[amount]]&gt;$L$17), 1, 0)</f>
        <v>1</v>
      </c>
    </row>
    <row r="6380" spans="1:9">
      <c r="A6380" t="s">
        <v>11439</v>
      </c>
      <c r="B6380" s="3">
        <v>45545</v>
      </c>
      <c r="C6380" t="s">
        <v>11440</v>
      </c>
      <c r="D6380">
        <v>407.84</v>
      </c>
      <c r="E6380" t="s">
        <v>47</v>
      </c>
      <c r="F6380" t="s">
        <v>20</v>
      </c>
      <c r="G6380" t="s">
        <v>39</v>
      </c>
      <c r="H6380" t="s">
        <v>176</v>
      </c>
      <c r="I6380">
        <f>IF(OR(financial_transactions35[[#This Row],[amount]]&lt;$L$16, financial_transactions35[[#This Row],[amount]]&gt;$L$17), 1, 0)</f>
        <v>1</v>
      </c>
    </row>
    <row r="6381" spans="1:9">
      <c r="A6381" t="s">
        <v>11441</v>
      </c>
      <c r="B6381" s="3">
        <v>45545</v>
      </c>
      <c r="C6381" t="s">
        <v>3190</v>
      </c>
      <c r="D6381">
        <v>159.84</v>
      </c>
      <c r="E6381" t="s">
        <v>122</v>
      </c>
      <c r="F6381" t="s">
        <v>61</v>
      </c>
      <c r="G6381" t="s">
        <v>21</v>
      </c>
      <c r="H6381" t="s">
        <v>94</v>
      </c>
      <c r="I6381">
        <f>IF(OR(financial_transactions35[[#This Row],[amount]]&lt;$L$16, financial_transactions35[[#This Row],[amount]]&gt;$L$17), 1, 0)</f>
        <v>1</v>
      </c>
    </row>
    <row r="6382" spans="1:9">
      <c r="A6382" t="s">
        <v>11442</v>
      </c>
      <c r="B6382" s="3">
        <v>45545</v>
      </c>
      <c r="C6382" t="s">
        <v>4171</v>
      </c>
      <c r="D6382">
        <v>499.91</v>
      </c>
      <c r="E6382" t="s">
        <v>70</v>
      </c>
      <c r="F6382" t="s">
        <v>32</v>
      </c>
      <c r="G6382" t="s">
        <v>48</v>
      </c>
      <c r="H6382" t="s">
        <v>28</v>
      </c>
      <c r="I6382">
        <f>IF(OR(financial_transactions35[[#This Row],[amount]]&lt;$L$16, financial_transactions35[[#This Row],[amount]]&gt;$L$17), 1, 0)</f>
        <v>1</v>
      </c>
    </row>
    <row r="6383" spans="1:9">
      <c r="A6383" t="s">
        <v>11443</v>
      </c>
      <c r="B6383" s="3">
        <v>45545</v>
      </c>
      <c r="C6383" t="s">
        <v>5295</v>
      </c>
      <c r="D6383">
        <v>1453.18</v>
      </c>
      <c r="E6383" t="s">
        <v>25</v>
      </c>
      <c r="F6383" t="s">
        <v>32</v>
      </c>
      <c r="G6383" t="s">
        <v>48</v>
      </c>
      <c r="H6383" t="s">
        <v>123</v>
      </c>
      <c r="I6383">
        <f>IF(OR(financial_transactions35[[#This Row],[amount]]&lt;$L$16, financial_transactions35[[#This Row],[amount]]&gt;$L$17), 1, 0)</f>
        <v>1</v>
      </c>
    </row>
    <row r="6384" spans="1:9">
      <c r="A6384" t="s">
        <v>11444</v>
      </c>
      <c r="B6384" s="3">
        <v>45545</v>
      </c>
      <c r="C6384" t="s">
        <v>11445</v>
      </c>
      <c r="D6384">
        <v>1915.96</v>
      </c>
      <c r="E6384" t="s">
        <v>67</v>
      </c>
      <c r="F6384" t="s">
        <v>26</v>
      </c>
      <c r="G6384" t="s">
        <v>21</v>
      </c>
      <c r="H6384" t="s">
        <v>87</v>
      </c>
      <c r="I6384">
        <f>IF(OR(financial_transactions35[[#This Row],[amount]]&lt;$L$16, financial_transactions35[[#This Row],[amount]]&gt;$L$17), 1, 0)</f>
        <v>1</v>
      </c>
    </row>
    <row r="6385" spans="1:9">
      <c r="A6385" t="s">
        <v>11446</v>
      </c>
      <c r="B6385" s="3">
        <v>45545</v>
      </c>
      <c r="C6385" t="s">
        <v>10906</v>
      </c>
      <c r="D6385">
        <v>56.66</v>
      </c>
      <c r="E6385" t="s">
        <v>67</v>
      </c>
      <c r="F6385" t="s">
        <v>20</v>
      </c>
      <c r="G6385" t="s">
        <v>21</v>
      </c>
      <c r="H6385" t="s">
        <v>94</v>
      </c>
      <c r="I6385">
        <f>IF(OR(financial_transactions35[[#This Row],[amount]]&lt;$L$16, financial_transactions35[[#This Row],[amount]]&gt;$L$17), 1, 0)</f>
        <v>1</v>
      </c>
    </row>
    <row r="6386" spans="1:9">
      <c r="A6386" t="s">
        <v>11447</v>
      </c>
      <c r="B6386" s="3">
        <v>45545</v>
      </c>
      <c r="C6386" t="s">
        <v>11448</v>
      </c>
      <c r="D6386">
        <v>159.94</v>
      </c>
      <c r="E6386" t="s">
        <v>19</v>
      </c>
      <c r="F6386" t="s">
        <v>32</v>
      </c>
      <c r="G6386" t="s">
        <v>27</v>
      </c>
      <c r="H6386" t="s">
        <v>40</v>
      </c>
      <c r="I6386">
        <f>IF(OR(financial_transactions35[[#This Row],[amount]]&lt;$L$16, financial_transactions35[[#This Row],[amount]]&gt;$L$17), 1, 0)</f>
        <v>1</v>
      </c>
    </row>
    <row r="6387" spans="1:9">
      <c r="A6387" t="s">
        <v>11449</v>
      </c>
      <c r="B6387" s="3">
        <v>45546</v>
      </c>
      <c r="C6387" t="s">
        <v>11450</v>
      </c>
      <c r="D6387">
        <v>857.01</v>
      </c>
      <c r="E6387" t="s">
        <v>52</v>
      </c>
      <c r="F6387" t="s">
        <v>61</v>
      </c>
      <c r="G6387" t="s">
        <v>39</v>
      </c>
      <c r="H6387" t="s">
        <v>176</v>
      </c>
      <c r="I6387">
        <f>IF(OR(financial_transactions35[[#This Row],[amount]]&lt;$L$16, financial_transactions35[[#This Row],[amount]]&gt;$L$17), 1, 0)</f>
        <v>1</v>
      </c>
    </row>
    <row r="6388" spans="1:9">
      <c r="A6388" t="s">
        <v>11451</v>
      </c>
      <c r="B6388" s="3">
        <v>45546</v>
      </c>
      <c r="C6388" t="s">
        <v>11452</v>
      </c>
      <c r="D6388">
        <v>549.11</v>
      </c>
      <c r="E6388" t="s">
        <v>19</v>
      </c>
      <c r="F6388" t="s">
        <v>20</v>
      </c>
      <c r="G6388" t="s">
        <v>48</v>
      </c>
      <c r="H6388" t="s">
        <v>94</v>
      </c>
      <c r="I6388">
        <f>IF(OR(financial_transactions35[[#This Row],[amount]]&lt;$L$16, financial_transactions35[[#This Row],[amount]]&gt;$L$17), 1, 0)</f>
        <v>1</v>
      </c>
    </row>
    <row r="6389" spans="1:9">
      <c r="A6389" t="s">
        <v>11453</v>
      </c>
      <c r="B6389" s="3">
        <v>45546</v>
      </c>
      <c r="C6389" t="s">
        <v>4294</v>
      </c>
      <c r="D6389">
        <v>1008.45</v>
      </c>
      <c r="E6389" t="s">
        <v>25</v>
      </c>
      <c r="F6389" t="s">
        <v>61</v>
      </c>
      <c r="G6389" t="s">
        <v>27</v>
      </c>
      <c r="H6389" t="s">
        <v>53</v>
      </c>
      <c r="I6389">
        <f>IF(OR(financial_transactions35[[#This Row],[amount]]&lt;$L$16, financial_transactions35[[#This Row],[amount]]&gt;$L$17), 1, 0)</f>
        <v>1</v>
      </c>
    </row>
    <row r="6390" spans="1:9">
      <c r="A6390" t="s">
        <v>11454</v>
      </c>
      <c r="B6390" s="3">
        <v>45546</v>
      </c>
      <c r="C6390" t="s">
        <v>960</v>
      </c>
      <c r="D6390">
        <v>336.3</v>
      </c>
      <c r="E6390" t="s">
        <v>25</v>
      </c>
      <c r="F6390" t="s">
        <v>20</v>
      </c>
      <c r="G6390" t="s">
        <v>27</v>
      </c>
      <c r="H6390" t="s">
        <v>94</v>
      </c>
      <c r="I6390">
        <f>IF(OR(financial_transactions35[[#This Row],[amount]]&lt;$L$16, financial_transactions35[[#This Row],[amount]]&gt;$L$17), 1, 0)</f>
        <v>1</v>
      </c>
    </row>
    <row r="6391" spans="1:9">
      <c r="A6391" t="s">
        <v>11455</v>
      </c>
      <c r="B6391" s="3">
        <v>45546</v>
      </c>
      <c r="C6391" t="s">
        <v>11456</v>
      </c>
      <c r="D6391">
        <v>1365.78</v>
      </c>
      <c r="E6391" t="s">
        <v>19</v>
      </c>
      <c r="F6391" t="s">
        <v>20</v>
      </c>
      <c r="G6391" t="s">
        <v>21</v>
      </c>
      <c r="H6391" t="s">
        <v>53</v>
      </c>
      <c r="I6391">
        <f>IF(OR(financial_transactions35[[#This Row],[amount]]&lt;$L$16, financial_transactions35[[#This Row],[amount]]&gt;$L$17), 1, 0)</f>
        <v>1</v>
      </c>
    </row>
    <row r="6392" spans="1:9">
      <c r="A6392" t="s">
        <v>11457</v>
      </c>
      <c r="B6392" s="3">
        <v>45546</v>
      </c>
      <c r="C6392" t="s">
        <v>4035</v>
      </c>
      <c r="D6392">
        <v>65.23</v>
      </c>
      <c r="E6392" t="s">
        <v>16110</v>
      </c>
      <c r="F6392" t="s">
        <v>32</v>
      </c>
      <c r="G6392" t="s">
        <v>27</v>
      </c>
      <c r="H6392" t="s">
        <v>49</v>
      </c>
      <c r="I6392">
        <f>IF(OR(financial_transactions35[[#This Row],[amount]]&lt;$L$16, financial_transactions35[[#This Row],[amount]]&gt;$L$17), 1, 0)</f>
        <v>1</v>
      </c>
    </row>
    <row r="6393" spans="1:9">
      <c r="A6393" t="s">
        <v>11458</v>
      </c>
      <c r="B6393" s="3">
        <v>45546</v>
      </c>
      <c r="C6393" t="s">
        <v>11459</v>
      </c>
      <c r="D6393">
        <v>1835.3</v>
      </c>
      <c r="E6393" t="s">
        <v>16110</v>
      </c>
      <c r="F6393" t="s">
        <v>26</v>
      </c>
      <c r="G6393" t="s">
        <v>48</v>
      </c>
      <c r="H6393" t="s">
        <v>36</v>
      </c>
      <c r="I6393">
        <f>IF(OR(financial_transactions35[[#This Row],[amount]]&lt;$L$16, financial_transactions35[[#This Row],[amount]]&gt;$L$17), 1, 0)</f>
        <v>1</v>
      </c>
    </row>
    <row r="6394" spans="1:9">
      <c r="A6394" t="s">
        <v>11460</v>
      </c>
      <c r="B6394" s="3">
        <v>45546</v>
      </c>
      <c r="C6394" t="s">
        <v>4816</v>
      </c>
      <c r="D6394">
        <v>272.77999999999997</v>
      </c>
      <c r="E6394" t="s">
        <v>52</v>
      </c>
      <c r="F6394" t="s">
        <v>32</v>
      </c>
      <c r="G6394" t="s">
        <v>21</v>
      </c>
      <c r="H6394" t="s">
        <v>57</v>
      </c>
      <c r="I6394">
        <f>IF(OR(financial_transactions35[[#This Row],[amount]]&lt;$L$16, financial_transactions35[[#This Row],[amount]]&gt;$L$17), 1, 0)</f>
        <v>1</v>
      </c>
    </row>
    <row r="6395" spans="1:9">
      <c r="A6395" t="s">
        <v>11461</v>
      </c>
      <c r="B6395" s="3">
        <v>45546</v>
      </c>
      <c r="C6395" t="s">
        <v>11462</v>
      </c>
      <c r="D6395">
        <v>1964.29</v>
      </c>
      <c r="E6395" t="s">
        <v>122</v>
      </c>
      <c r="F6395" t="s">
        <v>20</v>
      </c>
      <c r="G6395" t="s">
        <v>21</v>
      </c>
      <c r="H6395" t="s">
        <v>16080</v>
      </c>
      <c r="I6395">
        <f>IF(OR(financial_transactions35[[#This Row],[amount]]&lt;$L$16, financial_transactions35[[#This Row],[amount]]&gt;$L$17), 1, 0)</f>
        <v>1</v>
      </c>
    </row>
    <row r="6396" spans="1:9">
      <c r="A6396" t="s">
        <v>11463</v>
      </c>
      <c r="B6396" s="3">
        <v>45546</v>
      </c>
      <c r="C6396" t="s">
        <v>5875</v>
      </c>
      <c r="D6396">
        <v>100.51</v>
      </c>
      <c r="E6396" t="s">
        <v>19</v>
      </c>
      <c r="F6396" t="s">
        <v>61</v>
      </c>
      <c r="G6396" t="s">
        <v>21</v>
      </c>
      <c r="H6396" t="s">
        <v>94</v>
      </c>
      <c r="I6396">
        <f>IF(OR(financial_transactions35[[#This Row],[amount]]&lt;$L$16, financial_transactions35[[#This Row],[amount]]&gt;$L$17), 1, 0)</f>
        <v>1</v>
      </c>
    </row>
    <row r="6397" spans="1:9">
      <c r="A6397" t="s">
        <v>11464</v>
      </c>
      <c r="B6397" s="3">
        <v>45546</v>
      </c>
      <c r="C6397" t="s">
        <v>4733</v>
      </c>
      <c r="D6397">
        <v>746.69</v>
      </c>
      <c r="E6397" t="s">
        <v>16110</v>
      </c>
      <c r="F6397" t="s">
        <v>26</v>
      </c>
      <c r="G6397" t="s">
        <v>39</v>
      </c>
      <c r="H6397" t="s">
        <v>49</v>
      </c>
      <c r="I6397">
        <f>IF(OR(financial_transactions35[[#This Row],[amount]]&lt;$L$16, financial_transactions35[[#This Row],[amount]]&gt;$L$17), 1, 0)</f>
        <v>1</v>
      </c>
    </row>
    <row r="6398" spans="1:9">
      <c r="A6398" t="s">
        <v>11465</v>
      </c>
      <c r="B6398" s="3">
        <v>45546</v>
      </c>
      <c r="C6398" t="s">
        <v>11466</v>
      </c>
      <c r="D6398">
        <v>11561.87</v>
      </c>
      <c r="E6398" t="s">
        <v>19</v>
      </c>
      <c r="F6398" t="s">
        <v>32</v>
      </c>
      <c r="G6398" t="s">
        <v>21</v>
      </c>
      <c r="H6398" t="s">
        <v>22</v>
      </c>
      <c r="I6398">
        <f>IF(OR(financial_transactions35[[#This Row],[amount]]&lt;$L$16, financial_transactions35[[#This Row],[amount]]&gt;$L$17), 1, 0)</f>
        <v>1</v>
      </c>
    </row>
    <row r="6399" spans="1:9">
      <c r="A6399" t="s">
        <v>11468</v>
      </c>
      <c r="B6399" s="3">
        <v>45546</v>
      </c>
      <c r="C6399" t="s">
        <v>9162</v>
      </c>
      <c r="D6399">
        <v>196.84</v>
      </c>
      <c r="E6399" t="s">
        <v>19</v>
      </c>
      <c r="F6399" t="s">
        <v>20</v>
      </c>
      <c r="G6399" t="s">
        <v>21</v>
      </c>
      <c r="H6399" t="s">
        <v>87</v>
      </c>
      <c r="I6399">
        <f>IF(OR(financial_transactions35[[#This Row],[amount]]&lt;$L$16, financial_transactions35[[#This Row],[amount]]&gt;$L$17), 1, 0)</f>
        <v>1</v>
      </c>
    </row>
    <row r="6400" spans="1:9">
      <c r="A6400" t="s">
        <v>11469</v>
      </c>
      <c r="B6400" s="3">
        <v>45546</v>
      </c>
      <c r="C6400" t="s">
        <v>11470</v>
      </c>
      <c r="D6400">
        <v>1834.53</v>
      </c>
      <c r="E6400" t="s">
        <v>67</v>
      </c>
      <c r="F6400" t="s">
        <v>61</v>
      </c>
      <c r="G6400" t="s">
        <v>39</v>
      </c>
      <c r="H6400" t="s">
        <v>57</v>
      </c>
      <c r="I6400">
        <f>IF(OR(financial_transactions35[[#This Row],[amount]]&lt;$L$16, financial_transactions35[[#This Row],[amount]]&gt;$L$17), 1, 0)</f>
        <v>1</v>
      </c>
    </row>
    <row r="6401" spans="1:9">
      <c r="A6401" t="s">
        <v>11471</v>
      </c>
      <c r="B6401" s="3">
        <v>45546</v>
      </c>
      <c r="C6401" t="s">
        <v>9945</v>
      </c>
      <c r="D6401">
        <v>975.32</v>
      </c>
      <c r="E6401" t="s">
        <v>16079</v>
      </c>
      <c r="F6401" t="s">
        <v>26</v>
      </c>
      <c r="G6401" t="s">
        <v>48</v>
      </c>
      <c r="H6401" t="s">
        <v>44</v>
      </c>
      <c r="I6401">
        <f>IF(OR(financial_transactions35[[#This Row],[amount]]&lt;$L$16, financial_transactions35[[#This Row],[amount]]&gt;$L$17), 1, 0)</f>
        <v>1</v>
      </c>
    </row>
    <row r="6402" spans="1:9">
      <c r="A6402" t="s">
        <v>11472</v>
      </c>
      <c r="B6402" s="3">
        <v>45546</v>
      </c>
      <c r="C6402" t="s">
        <v>11473</v>
      </c>
      <c r="D6402">
        <v>277.56</v>
      </c>
      <c r="E6402" t="s">
        <v>47</v>
      </c>
      <c r="F6402" t="s">
        <v>32</v>
      </c>
      <c r="G6402" t="s">
        <v>27</v>
      </c>
      <c r="H6402" t="s">
        <v>16080</v>
      </c>
      <c r="I6402">
        <f>IF(OR(financial_transactions35[[#This Row],[amount]]&lt;$L$16, financial_transactions35[[#This Row],[amount]]&gt;$L$17), 1, 0)</f>
        <v>1</v>
      </c>
    </row>
    <row r="6403" spans="1:9">
      <c r="A6403" t="s">
        <v>11474</v>
      </c>
      <c r="B6403" s="3">
        <v>45546</v>
      </c>
      <c r="C6403" t="s">
        <v>5348</v>
      </c>
      <c r="D6403">
        <v>408.92</v>
      </c>
      <c r="E6403" t="s">
        <v>47</v>
      </c>
      <c r="F6403" t="s">
        <v>32</v>
      </c>
      <c r="G6403" t="s">
        <v>48</v>
      </c>
      <c r="H6403" t="s">
        <v>94</v>
      </c>
      <c r="I6403">
        <f>IF(OR(financial_transactions35[[#This Row],[amount]]&lt;$L$16, financial_transactions35[[#This Row],[amount]]&gt;$L$17), 1, 0)</f>
        <v>1</v>
      </c>
    </row>
    <row r="6404" spans="1:9">
      <c r="A6404" t="s">
        <v>11475</v>
      </c>
      <c r="B6404" s="3">
        <v>45546</v>
      </c>
      <c r="C6404" t="s">
        <v>7148</v>
      </c>
      <c r="D6404">
        <v>1066.0999999999999</v>
      </c>
      <c r="E6404" t="s">
        <v>16110</v>
      </c>
      <c r="F6404" t="s">
        <v>20</v>
      </c>
      <c r="G6404" t="s">
        <v>21</v>
      </c>
      <c r="H6404" t="s">
        <v>33</v>
      </c>
      <c r="I6404">
        <f>IF(OR(financial_transactions35[[#This Row],[amount]]&lt;$L$16, financial_transactions35[[#This Row],[amount]]&gt;$L$17), 1, 0)</f>
        <v>1</v>
      </c>
    </row>
    <row r="6405" spans="1:9">
      <c r="A6405" t="s">
        <v>11476</v>
      </c>
      <c r="B6405" s="3">
        <v>45546</v>
      </c>
      <c r="C6405" t="s">
        <v>7833</v>
      </c>
      <c r="D6405">
        <v>942.88</v>
      </c>
      <c r="E6405" t="s">
        <v>64</v>
      </c>
      <c r="F6405" t="s">
        <v>26</v>
      </c>
      <c r="G6405" t="s">
        <v>27</v>
      </c>
      <c r="H6405" t="s">
        <v>36</v>
      </c>
      <c r="I6405">
        <f>IF(OR(financial_transactions35[[#This Row],[amount]]&lt;$L$16, financial_transactions35[[#This Row],[amount]]&gt;$L$17), 1, 0)</f>
        <v>1</v>
      </c>
    </row>
    <row r="6406" spans="1:9">
      <c r="A6406" t="s">
        <v>11477</v>
      </c>
      <c r="B6406" s="3">
        <v>45546</v>
      </c>
      <c r="C6406" t="s">
        <v>839</v>
      </c>
      <c r="D6406">
        <v>295.74</v>
      </c>
      <c r="E6406" t="s">
        <v>31</v>
      </c>
      <c r="F6406" t="s">
        <v>32</v>
      </c>
      <c r="G6406" t="s">
        <v>39</v>
      </c>
      <c r="H6406" t="s">
        <v>176</v>
      </c>
      <c r="I6406">
        <f>IF(OR(financial_transactions35[[#This Row],[amount]]&lt;$L$16, financial_transactions35[[#This Row],[amount]]&gt;$L$17), 1, 0)</f>
        <v>1</v>
      </c>
    </row>
    <row r="6407" spans="1:9">
      <c r="A6407" t="s">
        <v>11478</v>
      </c>
      <c r="B6407" s="3">
        <v>45546</v>
      </c>
      <c r="C6407" t="s">
        <v>6423</v>
      </c>
      <c r="D6407">
        <v>1372.41</v>
      </c>
      <c r="E6407" t="s">
        <v>31</v>
      </c>
      <c r="F6407" t="s">
        <v>61</v>
      </c>
      <c r="G6407" t="s">
        <v>27</v>
      </c>
      <c r="H6407" t="s">
        <v>49</v>
      </c>
      <c r="I6407">
        <f>IF(OR(financial_transactions35[[#This Row],[amount]]&lt;$L$16, financial_transactions35[[#This Row],[amount]]&gt;$L$17), 1, 0)</f>
        <v>1</v>
      </c>
    </row>
    <row r="6408" spans="1:9">
      <c r="A6408" t="s">
        <v>11479</v>
      </c>
      <c r="B6408" s="3">
        <v>45546</v>
      </c>
      <c r="C6408" t="s">
        <v>11480</v>
      </c>
      <c r="D6408">
        <v>1236.71</v>
      </c>
      <c r="E6408" t="s">
        <v>67</v>
      </c>
      <c r="F6408" t="s">
        <v>61</v>
      </c>
      <c r="G6408" t="s">
        <v>48</v>
      </c>
      <c r="H6408" t="s">
        <v>123</v>
      </c>
      <c r="I6408">
        <f>IF(OR(financial_transactions35[[#This Row],[amount]]&lt;$L$16, financial_transactions35[[#This Row],[amount]]&gt;$L$17), 1, 0)</f>
        <v>1</v>
      </c>
    </row>
    <row r="6409" spans="1:9">
      <c r="A6409" t="s">
        <v>11481</v>
      </c>
      <c r="B6409" s="3">
        <v>45546</v>
      </c>
      <c r="C6409" t="s">
        <v>11482</v>
      </c>
      <c r="D6409">
        <v>719.03</v>
      </c>
      <c r="E6409" t="s">
        <v>16079</v>
      </c>
      <c r="F6409" t="s">
        <v>61</v>
      </c>
      <c r="G6409" t="s">
        <v>27</v>
      </c>
      <c r="H6409" t="s">
        <v>75</v>
      </c>
      <c r="I6409">
        <f>IF(OR(financial_transactions35[[#This Row],[amount]]&lt;$L$16, financial_transactions35[[#This Row],[amount]]&gt;$L$17), 1, 0)</f>
        <v>1</v>
      </c>
    </row>
    <row r="6410" spans="1:9">
      <c r="A6410" t="s">
        <v>11483</v>
      </c>
      <c r="B6410" s="3">
        <v>45546</v>
      </c>
      <c r="C6410" t="s">
        <v>11484</v>
      </c>
      <c r="D6410">
        <v>1398.74</v>
      </c>
      <c r="E6410" t="s">
        <v>52</v>
      </c>
      <c r="F6410" t="s">
        <v>26</v>
      </c>
      <c r="G6410" t="s">
        <v>48</v>
      </c>
      <c r="H6410" t="s">
        <v>16080</v>
      </c>
      <c r="I6410">
        <f>IF(OR(financial_transactions35[[#This Row],[amount]]&lt;$L$16, financial_transactions35[[#This Row],[amount]]&gt;$L$17), 1, 0)</f>
        <v>1</v>
      </c>
    </row>
    <row r="6411" spans="1:9">
      <c r="A6411" t="s">
        <v>11485</v>
      </c>
      <c r="B6411" s="3">
        <v>45546</v>
      </c>
      <c r="C6411" t="s">
        <v>11486</v>
      </c>
      <c r="D6411">
        <v>1900.64</v>
      </c>
      <c r="E6411" t="s">
        <v>64</v>
      </c>
      <c r="F6411" t="s">
        <v>26</v>
      </c>
      <c r="G6411" t="s">
        <v>39</v>
      </c>
      <c r="H6411" t="s">
        <v>36</v>
      </c>
      <c r="I6411">
        <f>IF(OR(financial_transactions35[[#This Row],[amount]]&lt;$L$16, financial_transactions35[[#This Row],[amount]]&gt;$L$17), 1, 0)</f>
        <v>1</v>
      </c>
    </row>
    <row r="6412" spans="1:9">
      <c r="A6412" t="s">
        <v>11487</v>
      </c>
      <c r="B6412" s="3">
        <v>45546</v>
      </c>
      <c r="C6412" t="s">
        <v>11488</v>
      </c>
      <c r="D6412">
        <v>1465.03</v>
      </c>
      <c r="E6412" t="s">
        <v>64</v>
      </c>
      <c r="F6412" t="s">
        <v>61</v>
      </c>
      <c r="G6412" t="s">
        <v>48</v>
      </c>
      <c r="H6412" t="s">
        <v>94</v>
      </c>
      <c r="I6412">
        <f>IF(OR(financial_transactions35[[#This Row],[amount]]&lt;$L$16, financial_transactions35[[#This Row],[amount]]&gt;$L$17), 1, 0)</f>
        <v>1</v>
      </c>
    </row>
    <row r="6413" spans="1:9">
      <c r="A6413" t="s">
        <v>11489</v>
      </c>
      <c r="B6413" s="3">
        <v>45546</v>
      </c>
      <c r="C6413" t="s">
        <v>11490</v>
      </c>
      <c r="D6413">
        <v>862.64</v>
      </c>
      <c r="E6413" t="s">
        <v>47</v>
      </c>
      <c r="F6413" t="s">
        <v>61</v>
      </c>
      <c r="G6413" t="s">
        <v>48</v>
      </c>
      <c r="H6413" t="s">
        <v>16080</v>
      </c>
      <c r="I6413">
        <f>IF(OR(financial_transactions35[[#This Row],[amount]]&lt;$L$16, financial_transactions35[[#This Row],[amount]]&gt;$L$17), 1, 0)</f>
        <v>1</v>
      </c>
    </row>
    <row r="6414" spans="1:9">
      <c r="A6414" t="s">
        <v>11493</v>
      </c>
      <c r="B6414" s="3">
        <v>45546</v>
      </c>
      <c r="C6414" t="s">
        <v>11494</v>
      </c>
      <c r="D6414">
        <v>1257.92</v>
      </c>
      <c r="E6414" t="s">
        <v>31</v>
      </c>
      <c r="F6414" t="s">
        <v>61</v>
      </c>
      <c r="G6414" t="s">
        <v>27</v>
      </c>
      <c r="H6414" t="s">
        <v>44</v>
      </c>
      <c r="I6414">
        <f>IF(OR(financial_transactions35[[#This Row],[amount]]&lt;$L$16, financial_transactions35[[#This Row],[amount]]&gt;$L$17), 1, 0)</f>
        <v>1</v>
      </c>
    </row>
    <row r="6415" spans="1:9">
      <c r="A6415" t="s">
        <v>11495</v>
      </c>
      <c r="B6415" s="3">
        <v>45546</v>
      </c>
      <c r="C6415" t="s">
        <v>3312</v>
      </c>
      <c r="D6415">
        <v>1299.6400000000001</v>
      </c>
      <c r="E6415" t="s">
        <v>64</v>
      </c>
      <c r="F6415" t="s">
        <v>20</v>
      </c>
      <c r="G6415" t="s">
        <v>39</v>
      </c>
      <c r="H6415" t="s">
        <v>87</v>
      </c>
      <c r="I6415">
        <f>IF(OR(financial_transactions35[[#This Row],[amount]]&lt;$L$16, financial_transactions35[[#This Row],[amount]]&gt;$L$17), 1, 0)</f>
        <v>1</v>
      </c>
    </row>
    <row r="6416" spans="1:9">
      <c r="A6416" t="s">
        <v>11496</v>
      </c>
      <c r="B6416" s="3">
        <v>45547</v>
      </c>
      <c r="C6416" t="s">
        <v>11497</v>
      </c>
      <c r="D6416">
        <v>1680.97</v>
      </c>
      <c r="E6416" t="s">
        <v>25</v>
      </c>
      <c r="F6416" t="s">
        <v>32</v>
      </c>
      <c r="G6416" t="s">
        <v>48</v>
      </c>
      <c r="H6416" t="s">
        <v>87</v>
      </c>
      <c r="I6416">
        <f>IF(OR(financial_transactions35[[#This Row],[amount]]&lt;$L$16, financial_transactions35[[#This Row],[amount]]&gt;$L$17), 1, 0)</f>
        <v>1</v>
      </c>
    </row>
    <row r="6417" spans="1:9">
      <c r="A6417" t="s">
        <v>11498</v>
      </c>
      <c r="B6417" s="3">
        <v>45547</v>
      </c>
      <c r="C6417" t="s">
        <v>6219</v>
      </c>
      <c r="D6417">
        <v>572.66</v>
      </c>
      <c r="E6417" t="s">
        <v>122</v>
      </c>
      <c r="F6417" t="s">
        <v>61</v>
      </c>
      <c r="G6417" t="s">
        <v>21</v>
      </c>
      <c r="H6417" t="s">
        <v>53</v>
      </c>
      <c r="I6417">
        <f>IF(OR(financial_transactions35[[#This Row],[amount]]&lt;$L$16, financial_transactions35[[#This Row],[amount]]&gt;$L$17), 1, 0)</f>
        <v>1</v>
      </c>
    </row>
    <row r="6418" spans="1:9">
      <c r="A6418" t="s">
        <v>11499</v>
      </c>
      <c r="B6418" s="3">
        <v>45547</v>
      </c>
      <c r="C6418" t="s">
        <v>11500</v>
      </c>
      <c r="D6418">
        <v>1094.73</v>
      </c>
      <c r="E6418" t="s">
        <v>16110</v>
      </c>
      <c r="F6418" t="s">
        <v>26</v>
      </c>
      <c r="G6418" t="s">
        <v>48</v>
      </c>
      <c r="H6418" t="s">
        <v>33</v>
      </c>
      <c r="I6418">
        <f>IF(OR(financial_transactions35[[#This Row],[amount]]&lt;$L$16, financial_transactions35[[#This Row],[amount]]&gt;$L$17), 1, 0)</f>
        <v>1</v>
      </c>
    </row>
    <row r="6419" spans="1:9">
      <c r="A6419" t="s">
        <v>11501</v>
      </c>
      <c r="B6419" s="3">
        <v>45547</v>
      </c>
      <c r="C6419" t="s">
        <v>11502</v>
      </c>
      <c r="D6419">
        <v>843.14</v>
      </c>
      <c r="E6419" t="s">
        <v>122</v>
      </c>
      <c r="F6419" t="s">
        <v>32</v>
      </c>
      <c r="G6419" t="s">
        <v>39</v>
      </c>
      <c r="H6419" t="s">
        <v>49</v>
      </c>
      <c r="I6419">
        <f>IF(OR(financial_transactions35[[#This Row],[amount]]&lt;$L$16, financial_transactions35[[#This Row],[amount]]&gt;$L$17), 1, 0)</f>
        <v>1</v>
      </c>
    </row>
    <row r="6420" spans="1:9">
      <c r="A6420" t="s">
        <v>11503</v>
      </c>
      <c r="B6420" s="3">
        <v>45547</v>
      </c>
      <c r="C6420" t="s">
        <v>11504</v>
      </c>
      <c r="D6420">
        <v>500.79</v>
      </c>
      <c r="E6420" t="s">
        <v>16079</v>
      </c>
      <c r="F6420" t="s">
        <v>32</v>
      </c>
      <c r="G6420" t="s">
        <v>27</v>
      </c>
      <c r="H6420" t="s">
        <v>16080</v>
      </c>
      <c r="I6420">
        <f>IF(OR(financial_transactions35[[#This Row],[amount]]&lt;$L$16, financial_transactions35[[#This Row],[amount]]&gt;$L$17), 1, 0)</f>
        <v>1</v>
      </c>
    </row>
    <row r="6421" spans="1:9">
      <c r="A6421" t="s">
        <v>11505</v>
      </c>
      <c r="B6421" s="3">
        <v>45547</v>
      </c>
      <c r="C6421" t="s">
        <v>532</v>
      </c>
      <c r="D6421">
        <v>1978.17</v>
      </c>
      <c r="E6421" t="s">
        <v>122</v>
      </c>
      <c r="F6421" t="s">
        <v>26</v>
      </c>
      <c r="G6421" t="s">
        <v>48</v>
      </c>
      <c r="H6421" t="s">
        <v>16080</v>
      </c>
      <c r="I6421">
        <f>IF(OR(financial_transactions35[[#This Row],[amount]]&lt;$L$16, financial_transactions35[[#This Row],[amount]]&gt;$L$17), 1, 0)</f>
        <v>1</v>
      </c>
    </row>
    <row r="6422" spans="1:9">
      <c r="A6422" t="s">
        <v>11506</v>
      </c>
      <c r="B6422" s="3">
        <v>45547</v>
      </c>
      <c r="C6422" t="s">
        <v>11507</v>
      </c>
      <c r="D6422">
        <v>813.24</v>
      </c>
      <c r="E6422" t="s">
        <v>19</v>
      </c>
      <c r="F6422" t="s">
        <v>32</v>
      </c>
      <c r="G6422" t="s">
        <v>48</v>
      </c>
      <c r="H6422" t="s">
        <v>36</v>
      </c>
      <c r="I6422">
        <f>IF(OR(financial_transactions35[[#This Row],[amount]]&lt;$L$16, financial_transactions35[[#This Row],[amount]]&gt;$L$17), 1, 0)</f>
        <v>1</v>
      </c>
    </row>
    <row r="6423" spans="1:9">
      <c r="A6423" t="s">
        <v>11508</v>
      </c>
      <c r="B6423" s="3">
        <v>45547</v>
      </c>
      <c r="C6423" t="s">
        <v>11509</v>
      </c>
      <c r="D6423">
        <v>1113.9000000000001</v>
      </c>
      <c r="E6423" t="s">
        <v>19</v>
      </c>
      <c r="F6423" t="s">
        <v>26</v>
      </c>
      <c r="G6423" t="s">
        <v>27</v>
      </c>
      <c r="H6423" t="s">
        <v>16080</v>
      </c>
      <c r="I6423">
        <f>IF(OR(financial_transactions35[[#This Row],[amount]]&lt;$L$16, financial_transactions35[[#This Row],[amount]]&gt;$L$17), 1, 0)</f>
        <v>1</v>
      </c>
    </row>
    <row r="6424" spans="1:9">
      <c r="A6424" t="s">
        <v>11510</v>
      </c>
      <c r="B6424" s="3">
        <v>45547</v>
      </c>
      <c r="C6424" t="s">
        <v>1006</v>
      </c>
      <c r="D6424">
        <v>1824.13</v>
      </c>
      <c r="E6424" t="s">
        <v>70</v>
      </c>
      <c r="F6424" t="s">
        <v>26</v>
      </c>
      <c r="G6424" t="s">
        <v>39</v>
      </c>
      <c r="H6424" t="s">
        <v>36</v>
      </c>
      <c r="I6424">
        <f>IF(OR(financial_transactions35[[#This Row],[amount]]&lt;$L$16, financial_transactions35[[#This Row],[amount]]&gt;$L$17), 1, 0)</f>
        <v>1</v>
      </c>
    </row>
    <row r="6425" spans="1:9">
      <c r="A6425" t="s">
        <v>11511</v>
      </c>
      <c r="B6425" s="3">
        <v>45547</v>
      </c>
      <c r="C6425" t="s">
        <v>8000</v>
      </c>
      <c r="D6425">
        <v>429.48</v>
      </c>
      <c r="E6425" t="s">
        <v>122</v>
      </c>
      <c r="F6425" t="s">
        <v>32</v>
      </c>
      <c r="G6425" t="s">
        <v>27</v>
      </c>
      <c r="H6425" t="s">
        <v>28</v>
      </c>
      <c r="I6425">
        <f>IF(OR(financial_transactions35[[#This Row],[amount]]&lt;$L$16, financial_transactions35[[#This Row],[amount]]&gt;$L$17), 1, 0)</f>
        <v>1</v>
      </c>
    </row>
    <row r="6426" spans="1:9">
      <c r="A6426" t="s">
        <v>11512</v>
      </c>
      <c r="B6426" s="3">
        <v>45547</v>
      </c>
      <c r="C6426" t="s">
        <v>11513</v>
      </c>
      <c r="D6426">
        <v>19733.32</v>
      </c>
      <c r="E6426" t="s">
        <v>25</v>
      </c>
      <c r="F6426" t="s">
        <v>20</v>
      </c>
      <c r="G6426" t="s">
        <v>39</v>
      </c>
      <c r="H6426" t="s">
        <v>75</v>
      </c>
      <c r="I6426">
        <f>IF(OR(financial_transactions35[[#This Row],[amount]]&lt;$L$16, financial_transactions35[[#This Row],[amount]]&gt;$L$17), 1, 0)</f>
        <v>1</v>
      </c>
    </row>
    <row r="6427" spans="1:9">
      <c r="A6427" t="s">
        <v>11514</v>
      </c>
      <c r="B6427" s="3">
        <v>45547</v>
      </c>
      <c r="C6427" t="s">
        <v>9777</v>
      </c>
      <c r="D6427">
        <v>831.64</v>
      </c>
      <c r="E6427" t="s">
        <v>70</v>
      </c>
      <c r="F6427" t="s">
        <v>26</v>
      </c>
      <c r="G6427" t="s">
        <v>39</v>
      </c>
      <c r="H6427" t="s">
        <v>28</v>
      </c>
      <c r="I6427">
        <f>IF(OR(financial_transactions35[[#This Row],[amount]]&lt;$L$16, financial_transactions35[[#This Row],[amount]]&gt;$L$17), 1, 0)</f>
        <v>1</v>
      </c>
    </row>
    <row r="6428" spans="1:9">
      <c r="A6428" t="s">
        <v>11515</v>
      </c>
      <c r="B6428" s="3">
        <v>45547</v>
      </c>
      <c r="C6428" t="s">
        <v>11516</v>
      </c>
      <c r="D6428">
        <v>831.72</v>
      </c>
      <c r="E6428" t="s">
        <v>19</v>
      </c>
      <c r="F6428" t="s">
        <v>61</v>
      </c>
      <c r="G6428" t="s">
        <v>39</v>
      </c>
      <c r="H6428" t="s">
        <v>28</v>
      </c>
      <c r="I6428">
        <f>IF(OR(financial_transactions35[[#This Row],[amount]]&lt;$L$16, financial_transactions35[[#This Row],[amount]]&gt;$L$17), 1, 0)</f>
        <v>1</v>
      </c>
    </row>
    <row r="6429" spans="1:9">
      <c r="A6429" t="s">
        <v>11517</v>
      </c>
      <c r="B6429" s="3">
        <v>45547</v>
      </c>
      <c r="C6429" t="s">
        <v>11518</v>
      </c>
      <c r="D6429">
        <v>17241.37</v>
      </c>
      <c r="E6429" t="s">
        <v>64</v>
      </c>
      <c r="F6429" t="s">
        <v>26</v>
      </c>
      <c r="G6429" t="s">
        <v>39</v>
      </c>
      <c r="H6429" t="s">
        <v>49</v>
      </c>
      <c r="I6429">
        <f>IF(OR(financial_transactions35[[#This Row],[amount]]&lt;$L$16, financial_transactions35[[#This Row],[amount]]&gt;$L$17), 1, 0)</f>
        <v>1</v>
      </c>
    </row>
    <row r="6430" spans="1:9">
      <c r="A6430" t="s">
        <v>11519</v>
      </c>
      <c r="B6430" s="3">
        <v>45547</v>
      </c>
      <c r="C6430" t="s">
        <v>5667</v>
      </c>
      <c r="D6430">
        <v>256.05</v>
      </c>
      <c r="E6430" t="s">
        <v>64</v>
      </c>
      <c r="F6430" t="s">
        <v>20</v>
      </c>
      <c r="G6430" t="s">
        <v>48</v>
      </c>
      <c r="H6430" t="s">
        <v>28</v>
      </c>
      <c r="I6430">
        <f>IF(OR(financial_transactions35[[#This Row],[amount]]&lt;$L$16, financial_transactions35[[#This Row],[amount]]&gt;$L$17), 1, 0)</f>
        <v>1</v>
      </c>
    </row>
    <row r="6431" spans="1:9">
      <c r="A6431" t="s">
        <v>11520</v>
      </c>
      <c r="B6431" s="3">
        <v>45547</v>
      </c>
      <c r="C6431" t="s">
        <v>3631</v>
      </c>
      <c r="D6431">
        <v>60.59</v>
      </c>
      <c r="E6431" t="s">
        <v>16079</v>
      </c>
      <c r="F6431" t="s">
        <v>20</v>
      </c>
      <c r="G6431" t="s">
        <v>21</v>
      </c>
      <c r="H6431" t="s">
        <v>75</v>
      </c>
      <c r="I6431">
        <f>IF(OR(financial_transactions35[[#This Row],[amount]]&lt;$L$16, financial_transactions35[[#This Row],[amount]]&gt;$L$17), 1, 0)</f>
        <v>1</v>
      </c>
    </row>
    <row r="6432" spans="1:9">
      <c r="A6432" t="s">
        <v>11521</v>
      </c>
      <c r="B6432" s="3">
        <v>45547</v>
      </c>
      <c r="C6432" t="s">
        <v>11522</v>
      </c>
      <c r="D6432">
        <v>610.32000000000005</v>
      </c>
      <c r="E6432" t="s">
        <v>47</v>
      </c>
      <c r="F6432" t="s">
        <v>61</v>
      </c>
      <c r="G6432" t="s">
        <v>48</v>
      </c>
      <c r="H6432" t="s">
        <v>94</v>
      </c>
      <c r="I6432">
        <f>IF(OR(financial_transactions35[[#This Row],[amount]]&lt;$L$16, financial_transactions35[[#This Row],[amount]]&gt;$L$17), 1, 0)</f>
        <v>1</v>
      </c>
    </row>
    <row r="6433" spans="1:9">
      <c r="A6433" t="s">
        <v>11523</v>
      </c>
      <c r="B6433" s="3">
        <v>45547</v>
      </c>
      <c r="C6433" t="s">
        <v>11524</v>
      </c>
      <c r="D6433">
        <v>828.49</v>
      </c>
      <c r="E6433" t="s">
        <v>67</v>
      </c>
      <c r="F6433" t="s">
        <v>32</v>
      </c>
      <c r="G6433" t="s">
        <v>39</v>
      </c>
      <c r="H6433" t="s">
        <v>109</v>
      </c>
      <c r="I6433">
        <f>IF(OR(financial_transactions35[[#This Row],[amount]]&lt;$L$16, financial_transactions35[[#This Row],[amount]]&gt;$L$17), 1, 0)</f>
        <v>1</v>
      </c>
    </row>
    <row r="6434" spans="1:9">
      <c r="A6434" t="s">
        <v>11525</v>
      </c>
      <c r="B6434" s="3">
        <v>45547</v>
      </c>
      <c r="C6434" t="s">
        <v>4521</v>
      </c>
      <c r="D6434">
        <v>1530.22</v>
      </c>
      <c r="E6434" t="s">
        <v>25</v>
      </c>
      <c r="F6434" t="s">
        <v>61</v>
      </c>
      <c r="G6434" t="s">
        <v>27</v>
      </c>
      <c r="H6434" t="s">
        <v>94</v>
      </c>
      <c r="I6434">
        <f>IF(OR(financial_transactions35[[#This Row],[amount]]&lt;$L$16, financial_transactions35[[#This Row],[amount]]&gt;$L$17), 1, 0)</f>
        <v>1</v>
      </c>
    </row>
    <row r="6435" spans="1:9">
      <c r="A6435" t="s">
        <v>11526</v>
      </c>
      <c r="B6435" s="3">
        <v>45547</v>
      </c>
      <c r="C6435" t="s">
        <v>11527</v>
      </c>
      <c r="D6435">
        <v>719.75</v>
      </c>
      <c r="E6435" t="s">
        <v>47</v>
      </c>
      <c r="F6435" t="s">
        <v>26</v>
      </c>
      <c r="G6435" t="s">
        <v>39</v>
      </c>
      <c r="H6435" t="s">
        <v>40</v>
      </c>
      <c r="I6435">
        <f>IF(OR(financial_transactions35[[#This Row],[amount]]&lt;$L$16, financial_transactions35[[#This Row],[amount]]&gt;$L$17), 1, 0)</f>
        <v>1</v>
      </c>
    </row>
    <row r="6436" spans="1:9">
      <c r="A6436" t="s">
        <v>11528</v>
      </c>
      <c r="B6436" s="3">
        <v>45548</v>
      </c>
      <c r="C6436" t="s">
        <v>6600</v>
      </c>
      <c r="D6436">
        <v>94.67</v>
      </c>
      <c r="E6436" t="s">
        <v>67</v>
      </c>
      <c r="F6436" t="s">
        <v>20</v>
      </c>
      <c r="G6436" t="s">
        <v>27</v>
      </c>
      <c r="H6436" t="s">
        <v>22</v>
      </c>
      <c r="I6436">
        <f>IF(OR(financial_transactions35[[#This Row],[amount]]&lt;$L$16, financial_transactions35[[#This Row],[amount]]&gt;$L$17), 1, 0)</f>
        <v>1</v>
      </c>
    </row>
    <row r="6437" spans="1:9">
      <c r="A6437" t="s">
        <v>11529</v>
      </c>
      <c r="B6437" s="3">
        <v>45548</v>
      </c>
      <c r="C6437" t="s">
        <v>2079</v>
      </c>
      <c r="D6437">
        <v>598.05999999999995</v>
      </c>
      <c r="E6437" t="s">
        <v>31</v>
      </c>
      <c r="F6437" t="s">
        <v>32</v>
      </c>
      <c r="G6437" t="s">
        <v>39</v>
      </c>
      <c r="H6437" t="s">
        <v>87</v>
      </c>
      <c r="I6437">
        <f>IF(OR(financial_transactions35[[#This Row],[amount]]&lt;$L$16, financial_transactions35[[#This Row],[amount]]&gt;$L$17), 1, 0)</f>
        <v>1</v>
      </c>
    </row>
    <row r="6438" spans="1:9">
      <c r="A6438" t="s">
        <v>11530</v>
      </c>
      <c r="B6438" s="3">
        <v>45548</v>
      </c>
      <c r="C6438" t="s">
        <v>7741</v>
      </c>
      <c r="D6438">
        <v>838.97</v>
      </c>
      <c r="E6438" t="s">
        <v>16110</v>
      </c>
      <c r="F6438" t="s">
        <v>26</v>
      </c>
      <c r="G6438" t="s">
        <v>39</v>
      </c>
      <c r="H6438" t="s">
        <v>123</v>
      </c>
      <c r="I6438">
        <f>IF(OR(financial_transactions35[[#This Row],[amount]]&lt;$L$16, financial_transactions35[[#This Row],[amount]]&gt;$L$17), 1, 0)</f>
        <v>1</v>
      </c>
    </row>
    <row r="6439" spans="1:9">
      <c r="A6439" t="s">
        <v>11531</v>
      </c>
      <c r="B6439" s="3">
        <v>45548</v>
      </c>
      <c r="C6439" t="s">
        <v>11532</v>
      </c>
      <c r="D6439">
        <v>96.93</v>
      </c>
      <c r="E6439" t="s">
        <v>16079</v>
      </c>
      <c r="F6439" t="s">
        <v>26</v>
      </c>
      <c r="G6439" t="s">
        <v>27</v>
      </c>
      <c r="H6439" t="s">
        <v>16080</v>
      </c>
      <c r="I6439">
        <f>IF(OR(financial_transactions35[[#This Row],[amount]]&lt;$L$16, financial_transactions35[[#This Row],[amount]]&gt;$L$17), 1, 0)</f>
        <v>1</v>
      </c>
    </row>
    <row r="6440" spans="1:9">
      <c r="A6440" t="s">
        <v>11533</v>
      </c>
      <c r="B6440" s="3">
        <v>45548</v>
      </c>
      <c r="C6440" t="s">
        <v>4994</v>
      </c>
      <c r="D6440">
        <v>1067.43</v>
      </c>
      <c r="E6440" t="s">
        <v>16110</v>
      </c>
      <c r="F6440" t="s">
        <v>20</v>
      </c>
      <c r="G6440" t="s">
        <v>21</v>
      </c>
      <c r="H6440" t="s">
        <v>40</v>
      </c>
      <c r="I6440">
        <f>IF(OR(financial_transactions35[[#This Row],[amount]]&lt;$L$16, financial_transactions35[[#This Row],[amount]]&gt;$L$17), 1, 0)</f>
        <v>1</v>
      </c>
    </row>
    <row r="6441" spans="1:9">
      <c r="A6441" t="s">
        <v>11534</v>
      </c>
      <c r="B6441" s="3">
        <v>45548</v>
      </c>
      <c r="C6441" t="s">
        <v>11535</v>
      </c>
      <c r="D6441">
        <v>1278.99</v>
      </c>
      <c r="E6441" t="s">
        <v>16079</v>
      </c>
      <c r="F6441" t="s">
        <v>20</v>
      </c>
      <c r="G6441" t="s">
        <v>27</v>
      </c>
      <c r="H6441" t="s">
        <v>28</v>
      </c>
      <c r="I6441">
        <f>IF(OR(financial_transactions35[[#This Row],[amount]]&lt;$L$16, financial_transactions35[[#This Row],[amount]]&gt;$L$17), 1, 0)</f>
        <v>1</v>
      </c>
    </row>
    <row r="6442" spans="1:9">
      <c r="A6442" t="s">
        <v>11536</v>
      </c>
      <c r="B6442" s="3">
        <v>45548</v>
      </c>
      <c r="C6442" t="s">
        <v>11537</v>
      </c>
      <c r="D6442">
        <v>1409.56</v>
      </c>
      <c r="E6442" t="s">
        <v>16079</v>
      </c>
      <c r="F6442" t="s">
        <v>26</v>
      </c>
      <c r="G6442" t="s">
        <v>39</v>
      </c>
      <c r="H6442" t="s">
        <v>49</v>
      </c>
      <c r="I6442">
        <f>IF(OR(financial_transactions35[[#This Row],[amount]]&lt;$L$16, financial_transactions35[[#This Row],[amount]]&gt;$L$17), 1, 0)</f>
        <v>1</v>
      </c>
    </row>
    <row r="6443" spans="1:9">
      <c r="A6443" t="s">
        <v>11538</v>
      </c>
      <c r="B6443" s="3">
        <v>45548</v>
      </c>
      <c r="C6443" t="s">
        <v>7347</v>
      </c>
      <c r="D6443">
        <v>166.46</v>
      </c>
      <c r="E6443" t="s">
        <v>16079</v>
      </c>
      <c r="F6443" t="s">
        <v>61</v>
      </c>
      <c r="G6443" t="s">
        <v>21</v>
      </c>
      <c r="H6443" t="s">
        <v>57</v>
      </c>
      <c r="I6443">
        <f>IF(OR(financial_transactions35[[#This Row],[amount]]&lt;$L$16, financial_transactions35[[#This Row],[amount]]&gt;$L$17), 1, 0)</f>
        <v>1</v>
      </c>
    </row>
    <row r="6444" spans="1:9">
      <c r="A6444" t="s">
        <v>11539</v>
      </c>
      <c r="B6444" s="3">
        <v>45548</v>
      </c>
      <c r="C6444" t="s">
        <v>4682</v>
      </c>
      <c r="D6444">
        <v>1775.59</v>
      </c>
      <c r="E6444" t="s">
        <v>19</v>
      </c>
      <c r="F6444" t="s">
        <v>32</v>
      </c>
      <c r="G6444" t="s">
        <v>21</v>
      </c>
      <c r="H6444" t="s">
        <v>16080</v>
      </c>
      <c r="I6444">
        <f>IF(OR(financial_transactions35[[#This Row],[amount]]&lt;$L$16, financial_transactions35[[#This Row],[amount]]&gt;$L$17), 1, 0)</f>
        <v>1</v>
      </c>
    </row>
    <row r="6445" spans="1:9">
      <c r="A6445" t="s">
        <v>11540</v>
      </c>
      <c r="B6445" s="3">
        <v>45548</v>
      </c>
      <c r="C6445" t="s">
        <v>8374</v>
      </c>
      <c r="D6445">
        <v>1692.73</v>
      </c>
      <c r="E6445" t="s">
        <v>67</v>
      </c>
      <c r="F6445" t="s">
        <v>26</v>
      </c>
      <c r="G6445" t="s">
        <v>21</v>
      </c>
      <c r="H6445" t="s">
        <v>87</v>
      </c>
      <c r="I6445">
        <f>IF(OR(financial_transactions35[[#This Row],[amount]]&lt;$L$16, financial_transactions35[[#This Row],[amount]]&gt;$L$17), 1, 0)</f>
        <v>1</v>
      </c>
    </row>
    <row r="6446" spans="1:9">
      <c r="A6446" t="s">
        <v>11541</v>
      </c>
      <c r="B6446" s="3">
        <v>45548</v>
      </c>
      <c r="C6446" t="s">
        <v>10962</v>
      </c>
      <c r="D6446">
        <v>710.63</v>
      </c>
      <c r="E6446" t="s">
        <v>25</v>
      </c>
      <c r="F6446" t="s">
        <v>20</v>
      </c>
      <c r="G6446" t="s">
        <v>27</v>
      </c>
      <c r="H6446" t="s">
        <v>176</v>
      </c>
      <c r="I6446">
        <f>IF(OR(financial_transactions35[[#This Row],[amount]]&lt;$L$16, financial_transactions35[[#This Row],[amount]]&gt;$L$17), 1, 0)</f>
        <v>1</v>
      </c>
    </row>
    <row r="6447" spans="1:9">
      <c r="A6447" t="s">
        <v>11542</v>
      </c>
      <c r="B6447" s="3">
        <v>45548</v>
      </c>
      <c r="C6447" t="s">
        <v>11543</v>
      </c>
      <c r="D6447">
        <v>15517.95</v>
      </c>
      <c r="E6447" t="s">
        <v>16110</v>
      </c>
      <c r="F6447" t="s">
        <v>32</v>
      </c>
      <c r="G6447" t="s">
        <v>21</v>
      </c>
      <c r="H6447" t="s">
        <v>22</v>
      </c>
      <c r="I6447">
        <f>IF(OR(financial_transactions35[[#This Row],[amount]]&lt;$L$16, financial_transactions35[[#This Row],[amount]]&gt;$L$17), 1, 0)</f>
        <v>1</v>
      </c>
    </row>
    <row r="6448" spans="1:9">
      <c r="A6448" t="s">
        <v>11544</v>
      </c>
      <c r="B6448" s="3">
        <v>45548</v>
      </c>
      <c r="C6448" t="s">
        <v>11545</v>
      </c>
      <c r="D6448">
        <v>1255.7</v>
      </c>
      <c r="E6448" t="s">
        <v>25</v>
      </c>
      <c r="F6448" t="s">
        <v>61</v>
      </c>
      <c r="G6448" t="s">
        <v>39</v>
      </c>
      <c r="H6448" t="s">
        <v>57</v>
      </c>
      <c r="I6448">
        <f>IF(OR(financial_transactions35[[#This Row],[amount]]&lt;$L$16, financial_transactions35[[#This Row],[amount]]&gt;$L$17), 1, 0)</f>
        <v>1</v>
      </c>
    </row>
    <row r="6449" spans="1:9">
      <c r="A6449" t="s">
        <v>11546</v>
      </c>
      <c r="B6449" s="3">
        <v>45548</v>
      </c>
      <c r="C6449" t="s">
        <v>8566</v>
      </c>
      <c r="D6449">
        <v>1010.63</v>
      </c>
      <c r="E6449" t="s">
        <v>31</v>
      </c>
      <c r="F6449" t="s">
        <v>32</v>
      </c>
      <c r="G6449" t="s">
        <v>48</v>
      </c>
      <c r="H6449" t="s">
        <v>176</v>
      </c>
      <c r="I6449">
        <f>IF(OR(financial_transactions35[[#This Row],[amount]]&lt;$L$16, financial_transactions35[[#This Row],[amount]]&gt;$L$17), 1, 0)</f>
        <v>1</v>
      </c>
    </row>
    <row r="6450" spans="1:9">
      <c r="A6450" t="s">
        <v>11547</v>
      </c>
      <c r="B6450" s="3">
        <v>45548</v>
      </c>
      <c r="C6450" t="s">
        <v>11548</v>
      </c>
      <c r="D6450">
        <v>1060.1400000000001</v>
      </c>
      <c r="E6450" t="s">
        <v>16110</v>
      </c>
      <c r="F6450" t="s">
        <v>26</v>
      </c>
      <c r="G6450" t="s">
        <v>27</v>
      </c>
      <c r="H6450" t="s">
        <v>109</v>
      </c>
      <c r="I6450">
        <f>IF(OR(financial_transactions35[[#This Row],[amount]]&lt;$L$16, financial_transactions35[[#This Row],[amount]]&gt;$L$17), 1, 0)</f>
        <v>1</v>
      </c>
    </row>
    <row r="6451" spans="1:9">
      <c r="A6451" t="s">
        <v>11549</v>
      </c>
      <c r="B6451" s="3">
        <v>45548</v>
      </c>
      <c r="C6451" t="s">
        <v>11550</v>
      </c>
      <c r="D6451">
        <v>532.48</v>
      </c>
      <c r="E6451" t="s">
        <v>16110</v>
      </c>
      <c r="F6451" t="s">
        <v>20</v>
      </c>
      <c r="G6451" t="s">
        <v>39</v>
      </c>
      <c r="H6451" t="s">
        <v>94</v>
      </c>
      <c r="I6451">
        <f>IF(OR(financial_transactions35[[#This Row],[amount]]&lt;$L$16, financial_transactions35[[#This Row],[amount]]&gt;$L$17), 1, 0)</f>
        <v>1</v>
      </c>
    </row>
    <row r="6452" spans="1:9">
      <c r="A6452" t="s">
        <v>11551</v>
      </c>
      <c r="B6452" s="3">
        <v>45548</v>
      </c>
      <c r="C6452" t="s">
        <v>11552</v>
      </c>
      <c r="D6452">
        <v>1325.09</v>
      </c>
      <c r="E6452" t="s">
        <v>19</v>
      </c>
      <c r="F6452" t="s">
        <v>32</v>
      </c>
      <c r="G6452" t="s">
        <v>48</v>
      </c>
      <c r="H6452" t="s">
        <v>176</v>
      </c>
      <c r="I6452">
        <f>IF(OR(financial_transactions35[[#This Row],[amount]]&lt;$L$16, financial_transactions35[[#This Row],[amount]]&gt;$L$17), 1, 0)</f>
        <v>1</v>
      </c>
    </row>
    <row r="6453" spans="1:9">
      <c r="A6453" t="s">
        <v>11554</v>
      </c>
      <c r="B6453" s="3">
        <v>45548</v>
      </c>
      <c r="C6453" t="s">
        <v>2018</v>
      </c>
      <c r="D6453">
        <v>1500.86</v>
      </c>
      <c r="E6453" t="s">
        <v>52</v>
      </c>
      <c r="F6453" t="s">
        <v>32</v>
      </c>
      <c r="G6453" t="s">
        <v>48</v>
      </c>
      <c r="H6453" t="s">
        <v>109</v>
      </c>
      <c r="I6453">
        <f>IF(OR(financial_transactions35[[#This Row],[amount]]&lt;$L$16, financial_transactions35[[#This Row],[amount]]&gt;$L$17), 1, 0)</f>
        <v>1</v>
      </c>
    </row>
    <row r="6454" spans="1:9">
      <c r="A6454" t="s">
        <v>11555</v>
      </c>
      <c r="B6454" s="3">
        <v>45548</v>
      </c>
      <c r="C6454" t="s">
        <v>11556</v>
      </c>
      <c r="D6454">
        <v>1395.52</v>
      </c>
      <c r="E6454" t="s">
        <v>70</v>
      </c>
      <c r="F6454" t="s">
        <v>61</v>
      </c>
      <c r="G6454" t="s">
        <v>48</v>
      </c>
      <c r="H6454" t="s">
        <v>36</v>
      </c>
      <c r="I6454">
        <f>IF(OR(financial_transactions35[[#This Row],[amount]]&lt;$L$16, financial_transactions35[[#This Row],[amount]]&gt;$L$17), 1, 0)</f>
        <v>1</v>
      </c>
    </row>
    <row r="6455" spans="1:9">
      <c r="A6455" t="s">
        <v>11557</v>
      </c>
      <c r="B6455" s="3">
        <v>45548</v>
      </c>
      <c r="C6455" t="s">
        <v>1781</v>
      </c>
      <c r="D6455">
        <v>92.6</v>
      </c>
      <c r="E6455" t="s">
        <v>47</v>
      </c>
      <c r="F6455" t="s">
        <v>61</v>
      </c>
      <c r="G6455" t="s">
        <v>27</v>
      </c>
      <c r="H6455" t="s">
        <v>44</v>
      </c>
      <c r="I6455">
        <f>IF(OR(financial_transactions35[[#This Row],[amount]]&lt;$L$16, financial_transactions35[[#This Row],[amount]]&gt;$L$17), 1, 0)</f>
        <v>1</v>
      </c>
    </row>
    <row r="6456" spans="1:9">
      <c r="A6456" t="s">
        <v>11558</v>
      </c>
      <c r="B6456" s="3">
        <v>45548</v>
      </c>
      <c r="C6456" t="s">
        <v>10829</v>
      </c>
      <c r="D6456">
        <v>735.83</v>
      </c>
      <c r="E6456" t="s">
        <v>122</v>
      </c>
      <c r="F6456" t="s">
        <v>26</v>
      </c>
      <c r="G6456" t="s">
        <v>48</v>
      </c>
      <c r="H6456" t="s">
        <v>53</v>
      </c>
      <c r="I6456">
        <f>IF(OR(financial_transactions35[[#This Row],[amount]]&lt;$L$16, financial_transactions35[[#This Row],[amount]]&gt;$L$17), 1, 0)</f>
        <v>1</v>
      </c>
    </row>
    <row r="6457" spans="1:9">
      <c r="A6457" t="s">
        <v>11559</v>
      </c>
      <c r="B6457" s="3">
        <v>45548</v>
      </c>
      <c r="C6457" t="s">
        <v>11560</v>
      </c>
      <c r="D6457">
        <v>567.5</v>
      </c>
      <c r="E6457" t="s">
        <v>47</v>
      </c>
      <c r="F6457" t="s">
        <v>20</v>
      </c>
      <c r="G6457" t="s">
        <v>48</v>
      </c>
      <c r="H6457" t="s">
        <v>87</v>
      </c>
      <c r="I6457">
        <f>IF(OR(financial_transactions35[[#This Row],[amount]]&lt;$L$16, financial_transactions35[[#This Row],[amount]]&gt;$L$17), 1, 0)</f>
        <v>1</v>
      </c>
    </row>
    <row r="6458" spans="1:9">
      <c r="A6458" t="s">
        <v>11561</v>
      </c>
      <c r="B6458" s="3">
        <v>45548</v>
      </c>
      <c r="C6458" t="s">
        <v>3194</v>
      </c>
      <c r="D6458">
        <v>1543.99</v>
      </c>
      <c r="E6458" t="s">
        <v>16110</v>
      </c>
      <c r="F6458" t="s">
        <v>20</v>
      </c>
      <c r="G6458" t="s">
        <v>21</v>
      </c>
      <c r="H6458" t="s">
        <v>22</v>
      </c>
      <c r="I6458">
        <f>IF(OR(financial_transactions35[[#This Row],[amount]]&lt;$L$16, financial_transactions35[[#This Row],[amount]]&gt;$L$17), 1, 0)</f>
        <v>1</v>
      </c>
    </row>
    <row r="6459" spans="1:9">
      <c r="A6459" t="s">
        <v>11562</v>
      </c>
      <c r="B6459" s="3">
        <v>45548</v>
      </c>
      <c r="C6459" t="s">
        <v>6363</v>
      </c>
      <c r="D6459">
        <v>338.99</v>
      </c>
      <c r="E6459" t="s">
        <v>47</v>
      </c>
      <c r="F6459" t="s">
        <v>20</v>
      </c>
      <c r="G6459" t="s">
        <v>27</v>
      </c>
      <c r="H6459" t="s">
        <v>28</v>
      </c>
      <c r="I6459">
        <f>IF(OR(financial_transactions35[[#This Row],[amount]]&lt;$L$16, financial_transactions35[[#This Row],[amount]]&gt;$L$17), 1, 0)</f>
        <v>1</v>
      </c>
    </row>
    <row r="6460" spans="1:9">
      <c r="A6460" t="s">
        <v>11563</v>
      </c>
      <c r="B6460" s="3">
        <v>45548</v>
      </c>
      <c r="C6460" t="s">
        <v>6048</v>
      </c>
      <c r="D6460">
        <v>324.94</v>
      </c>
      <c r="E6460" t="s">
        <v>70</v>
      </c>
      <c r="F6460" t="s">
        <v>26</v>
      </c>
      <c r="G6460" t="s">
        <v>21</v>
      </c>
      <c r="H6460" t="s">
        <v>44</v>
      </c>
      <c r="I6460">
        <f>IF(OR(financial_transactions35[[#This Row],[amount]]&lt;$L$16, financial_transactions35[[#This Row],[amount]]&gt;$L$17), 1, 0)</f>
        <v>1</v>
      </c>
    </row>
    <row r="6461" spans="1:9">
      <c r="A6461" t="s">
        <v>11564</v>
      </c>
      <c r="B6461" s="3">
        <v>45548</v>
      </c>
      <c r="C6461" t="s">
        <v>1558</v>
      </c>
      <c r="D6461">
        <v>478.94</v>
      </c>
      <c r="E6461" t="s">
        <v>25</v>
      </c>
      <c r="F6461" t="s">
        <v>20</v>
      </c>
      <c r="G6461" t="s">
        <v>27</v>
      </c>
      <c r="H6461" t="s">
        <v>44</v>
      </c>
      <c r="I6461">
        <f>IF(OR(financial_transactions35[[#This Row],[amount]]&lt;$L$16, financial_transactions35[[#This Row],[amount]]&gt;$L$17), 1, 0)</f>
        <v>1</v>
      </c>
    </row>
    <row r="6462" spans="1:9">
      <c r="A6462" t="s">
        <v>11565</v>
      </c>
      <c r="B6462" s="3">
        <v>45549</v>
      </c>
      <c r="C6462" t="s">
        <v>11061</v>
      </c>
      <c r="D6462">
        <v>360.1</v>
      </c>
      <c r="E6462" t="s">
        <v>52</v>
      </c>
      <c r="F6462" t="s">
        <v>26</v>
      </c>
      <c r="G6462" t="s">
        <v>39</v>
      </c>
      <c r="H6462" t="s">
        <v>75</v>
      </c>
      <c r="I6462">
        <f>IF(OR(financial_transactions35[[#This Row],[amount]]&lt;$L$16, financial_transactions35[[#This Row],[amount]]&gt;$L$17), 1, 0)</f>
        <v>1</v>
      </c>
    </row>
    <row r="6463" spans="1:9">
      <c r="A6463" t="s">
        <v>11567</v>
      </c>
      <c r="B6463" s="3">
        <v>45549</v>
      </c>
      <c r="C6463" t="s">
        <v>8779</v>
      </c>
      <c r="D6463">
        <v>725.96</v>
      </c>
      <c r="E6463" t="s">
        <v>31</v>
      </c>
      <c r="F6463" t="s">
        <v>61</v>
      </c>
      <c r="G6463" t="s">
        <v>21</v>
      </c>
      <c r="H6463" t="s">
        <v>109</v>
      </c>
      <c r="I6463">
        <f>IF(OR(financial_transactions35[[#This Row],[amount]]&lt;$L$16, financial_transactions35[[#This Row],[amount]]&gt;$L$17), 1, 0)</f>
        <v>1</v>
      </c>
    </row>
    <row r="6464" spans="1:9">
      <c r="A6464" t="s">
        <v>11568</v>
      </c>
      <c r="B6464" s="3">
        <v>45549</v>
      </c>
      <c r="C6464" t="s">
        <v>11569</v>
      </c>
      <c r="D6464">
        <v>805.16</v>
      </c>
      <c r="E6464" t="s">
        <v>52</v>
      </c>
      <c r="F6464" t="s">
        <v>32</v>
      </c>
      <c r="G6464" t="s">
        <v>21</v>
      </c>
      <c r="H6464" t="s">
        <v>123</v>
      </c>
      <c r="I6464">
        <f>IF(OR(financial_transactions35[[#This Row],[amount]]&lt;$L$16, financial_transactions35[[#This Row],[amount]]&gt;$L$17), 1, 0)</f>
        <v>1</v>
      </c>
    </row>
    <row r="6465" spans="1:9">
      <c r="A6465" t="s">
        <v>11571</v>
      </c>
      <c r="B6465" s="3">
        <v>45549</v>
      </c>
      <c r="C6465" t="s">
        <v>11572</v>
      </c>
      <c r="D6465">
        <v>115.09</v>
      </c>
      <c r="E6465" t="s">
        <v>19</v>
      </c>
      <c r="F6465" t="s">
        <v>32</v>
      </c>
      <c r="G6465" t="s">
        <v>27</v>
      </c>
      <c r="H6465" t="s">
        <v>94</v>
      </c>
      <c r="I6465">
        <f>IF(OR(financial_transactions35[[#This Row],[amount]]&lt;$L$16, financial_transactions35[[#This Row],[amount]]&gt;$L$17), 1, 0)</f>
        <v>1</v>
      </c>
    </row>
    <row r="6466" spans="1:9">
      <c r="A6466" t="s">
        <v>11574</v>
      </c>
      <c r="B6466" s="3">
        <v>45549</v>
      </c>
      <c r="C6466" t="s">
        <v>11575</v>
      </c>
      <c r="D6466">
        <v>1065.1199999999999</v>
      </c>
      <c r="E6466" t="s">
        <v>70</v>
      </c>
      <c r="F6466" t="s">
        <v>32</v>
      </c>
      <c r="G6466" t="s">
        <v>21</v>
      </c>
      <c r="H6466" t="s">
        <v>22</v>
      </c>
      <c r="I6466">
        <f>IF(OR(financial_transactions35[[#This Row],[amount]]&lt;$L$16, financial_transactions35[[#This Row],[amount]]&gt;$L$17), 1, 0)</f>
        <v>1</v>
      </c>
    </row>
    <row r="6467" spans="1:9">
      <c r="A6467" t="s">
        <v>11576</v>
      </c>
      <c r="B6467" s="3">
        <v>45549</v>
      </c>
      <c r="C6467" t="s">
        <v>1236</v>
      </c>
      <c r="D6467">
        <v>1736.36</v>
      </c>
      <c r="E6467" t="s">
        <v>122</v>
      </c>
      <c r="F6467" t="s">
        <v>26</v>
      </c>
      <c r="G6467" t="s">
        <v>48</v>
      </c>
      <c r="H6467" t="s">
        <v>75</v>
      </c>
      <c r="I6467">
        <f>IF(OR(financial_transactions35[[#This Row],[amount]]&lt;$L$16, financial_transactions35[[#This Row],[amount]]&gt;$L$17), 1, 0)</f>
        <v>1</v>
      </c>
    </row>
    <row r="6468" spans="1:9">
      <c r="A6468" t="s">
        <v>11577</v>
      </c>
      <c r="B6468" s="3">
        <v>45549</v>
      </c>
      <c r="C6468" t="s">
        <v>7994</v>
      </c>
      <c r="D6468">
        <v>298.47000000000003</v>
      </c>
      <c r="E6468" t="s">
        <v>25</v>
      </c>
      <c r="F6468" t="s">
        <v>61</v>
      </c>
      <c r="G6468" t="s">
        <v>48</v>
      </c>
      <c r="H6468" t="s">
        <v>33</v>
      </c>
      <c r="I6468">
        <f>IF(OR(financial_transactions35[[#This Row],[amount]]&lt;$L$16, financial_transactions35[[#This Row],[amount]]&gt;$L$17), 1, 0)</f>
        <v>1</v>
      </c>
    </row>
    <row r="6469" spans="1:9">
      <c r="A6469" t="s">
        <v>11578</v>
      </c>
      <c r="B6469" s="3">
        <v>45549</v>
      </c>
      <c r="C6469" t="s">
        <v>1181</v>
      </c>
      <c r="D6469">
        <v>1168.78</v>
      </c>
      <c r="E6469" t="s">
        <v>122</v>
      </c>
      <c r="F6469" t="s">
        <v>26</v>
      </c>
      <c r="G6469" t="s">
        <v>27</v>
      </c>
      <c r="H6469" t="s">
        <v>123</v>
      </c>
      <c r="I6469">
        <f>IF(OR(financial_transactions35[[#This Row],[amount]]&lt;$L$16, financial_transactions35[[#This Row],[amount]]&gt;$L$17), 1, 0)</f>
        <v>1</v>
      </c>
    </row>
    <row r="6470" spans="1:9">
      <c r="A6470" t="s">
        <v>11579</v>
      </c>
      <c r="B6470" s="3">
        <v>45549</v>
      </c>
      <c r="C6470" t="s">
        <v>11580</v>
      </c>
      <c r="D6470">
        <v>950.14</v>
      </c>
      <c r="E6470" t="s">
        <v>16110</v>
      </c>
      <c r="F6470" t="s">
        <v>20</v>
      </c>
      <c r="G6470" t="s">
        <v>27</v>
      </c>
      <c r="H6470" t="s">
        <v>109</v>
      </c>
      <c r="I6470">
        <f>IF(OR(financial_transactions35[[#This Row],[amount]]&lt;$L$16, financial_transactions35[[#This Row],[amount]]&gt;$L$17), 1, 0)</f>
        <v>1</v>
      </c>
    </row>
    <row r="6471" spans="1:9">
      <c r="A6471" t="s">
        <v>11583</v>
      </c>
      <c r="B6471" s="3">
        <v>45549</v>
      </c>
      <c r="C6471" t="s">
        <v>3287</v>
      </c>
      <c r="D6471">
        <v>6147.35</v>
      </c>
      <c r="E6471" t="s">
        <v>67</v>
      </c>
      <c r="F6471" t="s">
        <v>20</v>
      </c>
      <c r="G6471" t="s">
        <v>39</v>
      </c>
      <c r="H6471" t="s">
        <v>109</v>
      </c>
      <c r="I6471">
        <f>IF(OR(financial_transactions35[[#This Row],[amount]]&lt;$L$16, financial_transactions35[[#This Row],[amount]]&gt;$L$17), 1, 0)</f>
        <v>1</v>
      </c>
    </row>
    <row r="6472" spans="1:9">
      <c r="A6472" t="s">
        <v>11584</v>
      </c>
      <c r="B6472" s="3">
        <v>45549</v>
      </c>
      <c r="C6472" t="s">
        <v>4158</v>
      </c>
      <c r="D6472">
        <v>1535.97</v>
      </c>
      <c r="E6472" t="s">
        <v>64</v>
      </c>
      <c r="F6472" t="s">
        <v>26</v>
      </c>
      <c r="G6472" t="s">
        <v>48</v>
      </c>
      <c r="H6472" t="s">
        <v>109</v>
      </c>
      <c r="I6472">
        <f>IF(OR(financial_transactions35[[#This Row],[amount]]&lt;$L$16, financial_transactions35[[#This Row],[amount]]&gt;$L$17), 1, 0)</f>
        <v>1</v>
      </c>
    </row>
    <row r="6473" spans="1:9">
      <c r="A6473" t="s">
        <v>11585</v>
      </c>
      <c r="B6473" s="3">
        <v>45549</v>
      </c>
      <c r="C6473" t="s">
        <v>11586</v>
      </c>
      <c r="D6473">
        <v>115.89</v>
      </c>
      <c r="E6473" t="s">
        <v>70</v>
      </c>
      <c r="F6473" t="s">
        <v>20</v>
      </c>
      <c r="G6473" t="s">
        <v>48</v>
      </c>
      <c r="H6473" t="s">
        <v>123</v>
      </c>
      <c r="I6473">
        <f>IF(OR(financial_transactions35[[#This Row],[amount]]&lt;$L$16, financial_transactions35[[#This Row],[amount]]&gt;$L$17), 1, 0)</f>
        <v>1</v>
      </c>
    </row>
    <row r="6474" spans="1:9">
      <c r="A6474" t="s">
        <v>11587</v>
      </c>
      <c r="B6474" s="3">
        <v>45549</v>
      </c>
      <c r="C6474" t="s">
        <v>11588</v>
      </c>
      <c r="D6474">
        <v>1567.22</v>
      </c>
      <c r="E6474" t="s">
        <v>64</v>
      </c>
      <c r="F6474" t="s">
        <v>26</v>
      </c>
      <c r="G6474" t="s">
        <v>27</v>
      </c>
      <c r="H6474" t="s">
        <v>28</v>
      </c>
      <c r="I6474">
        <f>IF(OR(financial_transactions35[[#This Row],[amount]]&lt;$L$16, financial_transactions35[[#This Row],[amount]]&gt;$L$17), 1, 0)</f>
        <v>1</v>
      </c>
    </row>
    <row r="6475" spans="1:9">
      <c r="A6475" t="s">
        <v>11589</v>
      </c>
      <c r="B6475" s="3">
        <v>45549</v>
      </c>
      <c r="C6475" t="s">
        <v>11590</v>
      </c>
      <c r="D6475">
        <v>884.16</v>
      </c>
      <c r="E6475" t="s">
        <v>25</v>
      </c>
      <c r="F6475" t="s">
        <v>20</v>
      </c>
      <c r="G6475" t="s">
        <v>48</v>
      </c>
      <c r="H6475" t="s">
        <v>33</v>
      </c>
      <c r="I6475">
        <f>IF(OR(financial_transactions35[[#This Row],[amount]]&lt;$L$16, financial_transactions35[[#This Row],[amount]]&gt;$L$17), 1, 0)</f>
        <v>1</v>
      </c>
    </row>
    <row r="6476" spans="1:9">
      <c r="A6476" t="s">
        <v>11591</v>
      </c>
      <c r="B6476" s="3">
        <v>45549</v>
      </c>
      <c r="C6476" t="s">
        <v>10946</v>
      </c>
      <c r="D6476">
        <v>691.11</v>
      </c>
      <c r="E6476" t="s">
        <v>16110</v>
      </c>
      <c r="F6476" t="s">
        <v>61</v>
      </c>
      <c r="G6476" t="s">
        <v>39</v>
      </c>
      <c r="H6476" t="s">
        <v>49</v>
      </c>
      <c r="I6476">
        <f>IF(OR(financial_transactions35[[#This Row],[amount]]&lt;$L$16, financial_transactions35[[#This Row],[amount]]&gt;$L$17), 1, 0)</f>
        <v>1</v>
      </c>
    </row>
    <row r="6477" spans="1:9">
      <c r="A6477" t="s">
        <v>11592</v>
      </c>
      <c r="B6477" s="3">
        <v>45549</v>
      </c>
      <c r="C6477" t="s">
        <v>2136</v>
      </c>
      <c r="D6477">
        <v>845.27</v>
      </c>
      <c r="E6477" t="s">
        <v>70</v>
      </c>
      <c r="F6477" t="s">
        <v>26</v>
      </c>
      <c r="G6477" t="s">
        <v>21</v>
      </c>
      <c r="H6477" t="s">
        <v>53</v>
      </c>
      <c r="I6477">
        <f>IF(OR(financial_transactions35[[#This Row],[amount]]&lt;$L$16, financial_transactions35[[#This Row],[amount]]&gt;$L$17), 1, 0)</f>
        <v>1</v>
      </c>
    </row>
    <row r="6478" spans="1:9">
      <c r="A6478" t="s">
        <v>11593</v>
      </c>
      <c r="B6478" s="3">
        <v>45549</v>
      </c>
      <c r="C6478" t="s">
        <v>11594</v>
      </c>
      <c r="D6478">
        <v>1253.72</v>
      </c>
      <c r="E6478" t="s">
        <v>31</v>
      </c>
      <c r="F6478" t="s">
        <v>32</v>
      </c>
      <c r="G6478" t="s">
        <v>48</v>
      </c>
      <c r="H6478" t="s">
        <v>57</v>
      </c>
      <c r="I6478">
        <f>IF(OR(financial_transactions35[[#This Row],[amount]]&lt;$L$16, financial_transactions35[[#This Row],[amount]]&gt;$L$17), 1, 0)</f>
        <v>1</v>
      </c>
    </row>
    <row r="6479" spans="1:9">
      <c r="A6479" t="s">
        <v>11595</v>
      </c>
      <c r="B6479" s="3">
        <v>45549</v>
      </c>
      <c r="C6479" t="s">
        <v>11596</v>
      </c>
      <c r="D6479">
        <v>1324.59</v>
      </c>
      <c r="E6479" t="s">
        <v>47</v>
      </c>
      <c r="F6479" t="s">
        <v>20</v>
      </c>
      <c r="G6479" t="s">
        <v>27</v>
      </c>
      <c r="H6479" t="s">
        <v>75</v>
      </c>
      <c r="I6479">
        <f>IF(OR(financial_transactions35[[#This Row],[amount]]&lt;$L$16, financial_transactions35[[#This Row],[amount]]&gt;$L$17), 1, 0)</f>
        <v>1</v>
      </c>
    </row>
    <row r="6480" spans="1:9">
      <c r="A6480" t="s">
        <v>11597</v>
      </c>
      <c r="B6480" s="3">
        <v>45549</v>
      </c>
      <c r="C6480" t="s">
        <v>5352</v>
      </c>
      <c r="D6480">
        <v>1081.6400000000001</v>
      </c>
      <c r="E6480" t="s">
        <v>16110</v>
      </c>
      <c r="F6480" t="s">
        <v>32</v>
      </c>
      <c r="G6480" t="s">
        <v>21</v>
      </c>
      <c r="H6480" t="s">
        <v>49</v>
      </c>
      <c r="I6480">
        <f>IF(OR(financial_transactions35[[#This Row],[amount]]&lt;$L$16, financial_transactions35[[#This Row],[amount]]&gt;$L$17), 1, 0)</f>
        <v>1</v>
      </c>
    </row>
    <row r="6481" spans="1:9">
      <c r="A6481" t="s">
        <v>11598</v>
      </c>
      <c r="B6481" s="3">
        <v>45549</v>
      </c>
      <c r="C6481" t="s">
        <v>5632</v>
      </c>
      <c r="D6481">
        <v>133.26</v>
      </c>
      <c r="E6481" t="s">
        <v>122</v>
      </c>
      <c r="F6481" t="s">
        <v>32</v>
      </c>
      <c r="G6481" t="s">
        <v>21</v>
      </c>
      <c r="H6481" t="s">
        <v>109</v>
      </c>
      <c r="I6481">
        <f>IF(OR(financial_transactions35[[#This Row],[amount]]&lt;$L$16, financial_transactions35[[#This Row],[amount]]&gt;$L$17), 1, 0)</f>
        <v>1</v>
      </c>
    </row>
    <row r="6482" spans="1:9">
      <c r="A6482" t="s">
        <v>11599</v>
      </c>
      <c r="B6482" s="3">
        <v>45549</v>
      </c>
      <c r="C6482" t="s">
        <v>11600</v>
      </c>
      <c r="D6482">
        <v>1595.41</v>
      </c>
      <c r="E6482" t="s">
        <v>47</v>
      </c>
      <c r="F6482" t="s">
        <v>20</v>
      </c>
      <c r="G6482" t="s">
        <v>48</v>
      </c>
      <c r="H6482" t="s">
        <v>16080</v>
      </c>
      <c r="I6482">
        <f>IF(OR(financial_transactions35[[#This Row],[amount]]&lt;$L$16, financial_transactions35[[#This Row],[amount]]&gt;$L$17), 1, 0)</f>
        <v>1</v>
      </c>
    </row>
    <row r="6483" spans="1:9">
      <c r="A6483" t="s">
        <v>11601</v>
      </c>
      <c r="B6483" s="3">
        <v>45549</v>
      </c>
      <c r="C6483" t="s">
        <v>8180</v>
      </c>
      <c r="D6483">
        <v>1727.03</v>
      </c>
      <c r="E6483" t="s">
        <v>70</v>
      </c>
      <c r="F6483" t="s">
        <v>26</v>
      </c>
      <c r="G6483" t="s">
        <v>27</v>
      </c>
      <c r="H6483" t="s">
        <v>176</v>
      </c>
      <c r="I6483">
        <f>IF(OR(financial_transactions35[[#This Row],[amount]]&lt;$L$16, financial_transactions35[[#This Row],[amount]]&gt;$L$17), 1, 0)</f>
        <v>1</v>
      </c>
    </row>
    <row r="6484" spans="1:9">
      <c r="A6484" t="s">
        <v>11602</v>
      </c>
      <c r="B6484" s="3">
        <v>45549</v>
      </c>
      <c r="C6484" t="s">
        <v>11603</v>
      </c>
      <c r="D6484">
        <v>1615.43</v>
      </c>
      <c r="E6484" t="s">
        <v>31</v>
      </c>
      <c r="F6484" t="s">
        <v>61</v>
      </c>
      <c r="G6484" t="s">
        <v>21</v>
      </c>
      <c r="H6484" t="s">
        <v>57</v>
      </c>
      <c r="I6484">
        <f>IF(OR(financial_transactions35[[#This Row],[amount]]&lt;$L$16, financial_transactions35[[#This Row],[amount]]&gt;$L$17), 1, 0)</f>
        <v>1</v>
      </c>
    </row>
    <row r="6485" spans="1:9">
      <c r="A6485" t="s">
        <v>11604</v>
      </c>
      <c r="B6485" s="3">
        <v>45549</v>
      </c>
      <c r="C6485" t="s">
        <v>3535</v>
      </c>
      <c r="D6485">
        <v>1126.19</v>
      </c>
      <c r="E6485" t="s">
        <v>25</v>
      </c>
      <c r="F6485" t="s">
        <v>32</v>
      </c>
      <c r="G6485" t="s">
        <v>48</v>
      </c>
      <c r="H6485" t="s">
        <v>28</v>
      </c>
      <c r="I6485">
        <f>IF(OR(financial_transactions35[[#This Row],[amount]]&lt;$L$16, financial_transactions35[[#This Row],[amount]]&gt;$L$17), 1, 0)</f>
        <v>1</v>
      </c>
    </row>
    <row r="6486" spans="1:9">
      <c r="A6486" t="s">
        <v>11605</v>
      </c>
      <c r="B6486" s="3">
        <v>45549</v>
      </c>
      <c r="C6486" t="s">
        <v>10856</v>
      </c>
      <c r="D6486">
        <v>1010.35</v>
      </c>
      <c r="E6486" t="s">
        <v>31</v>
      </c>
      <c r="F6486" t="s">
        <v>32</v>
      </c>
      <c r="G6486" t="s">
        <v>48</v>
      </c>
      <c r="H6486" t="s">
        <v>123</v>
      </c>
      <c r="I6486">
        <f>IF(OR(financial_transactions35[[#This Row],[amount]]&lt;$L$16, financial_transactions35[[#This Row],[amount]]&gt;$L$17), 1, 0)</f>
        <v>1</v>
      </c>
    </row>
    <row r="6487" spans="1:9">
      <c r="A6487" t="s">
        <v>11606</v>
      </c>
      <c r="B6487" s="3">
        <v>45550</v>
      </c>
      <c r="C6487" t="s">
        <v>11128</v>
      </c>
      <c r="D6487">
        <v>654.96</v>
      </c>
      <c r="E6487" t="s">
        <v>122</v>
      </c>
      <c r="F6487" t="s">
        <v>20</v>
      </c>
      <c r="G6487" t="s">
        <v>39</v>
      </c>
      <c r="H6487" t="s">
        <v>176</v>
      </c>
      <c r="I6487">
        <f>IF(OR(financial_transactions35[[#This Row],[amount]]&lt;$L$16, financial_transactions35[[#This Row],[amount]]&gt;$L$17), 1, 0)</f>
        <v>1</v>
      </c>
    </row>
    <row r="6488" spans="1:9">
      <c r="A6488" t="s">
        <v>11607</v>
      </c>
      <c r="B6488" s="3">
        <v>45550</v>
      </c>
      <c r="C6488" t="s">
        <v>2856</v>
      </c>
      <c r="D6488">
        <v>1286.8800000000001</v>
      </c>
      <c r="E6488" t="s">
        <v>52</v>
      </c>
      <c r="F6488" t="s">
        <v>26</v>
      </c>
      <c r="G6488" t="s">
        <v>39</v>
      </c>
      <c r="H6488" t="s">
        <v>53</v>
      </c>
      <c r="I6488">
        <f>IF(OR(financial_transactions35[[#This Row],[amount]]&lt;$L$16, financial_transactions35[[#This Row],[amount]]&gt;$L$17), 1, 0)</f>
        <v>1</v>
      </c>
    </row>
    <row r="6489" spans="1:9">
      <c r="A6489" t="s">
        <v>11608</v>
      </c>
      <c r="B6489" s="3">
        <v>45550</v>
      </c>
      <c r="C6489" t="s">
        <v>1072</v>
      </c>
      <c r="D6489">
        <v>769.01</v>
      </c>
      <c r="E6489" t="s">
        <v>64</v>
      </c>
      <c r="F6489" t="s">
        <v>20</v>
      </c>
      <c r="G6489" t="s">
        <v>48</v>
      </c>
      <c r="H6489" t="s">
        <v>16080</v>
      </c>
      <c r="I6489">
        <f>IF(OR(financial_transactions35[[#This Row],[amount]]&lt;$L$16, financial_transactions35[[#This Row],[amount]]&gt;$L$17), 1, 0)</f>
        <v>1</v>
      </c>
    </row>
    <row r="6490" spans="1:9">
      <c r="A6490" t="s">
        <v>11609</v>
      </c>
      <c r="B6490" s="3">
        <v>45550</v>
      </c>
      <c r="C6490" t="s">
        <v>11610</v>
      </c>
      <c r="D6490">
        <v>321.35000000000002</v>
      </c>
      <c r="E6490" t="s">
        <v>16079</v>
      </c>
      <c r="F6490" t="s">
        <v>61</v>
      </c>
      <c r="G6490" t="s">
        <v>21</v>
      </c>
      <c r="H6490" t="s">
        <v>94</v>
      </c>
      <c r="I6490">
        <f>IF(OR(financial_transactions35[[#This Row],[amount]]&lt;$L$16, financial_transactions35[[#This Row],[amount]]&gt;$L$17), 1, 0)</f>
        <v>1</v>
      </c>
    </row>
    <row r="6491" spans="1:9">
      <c r="A6491" t="s">
        <v>11611</v>
      </c>
      <c r="B6491" s="3">
        <v>45550</v>
      </c>
      <c r="C6491" t="s">
        <v>11612</v>
      </c>
      <c r="D6491">
        <v>1426.48</v>
      </c>
      <c r="E6491" t="s">
        <v>16110</v>
      </c>
      <c r="F6491" t="s">
        <v>61</v>
      </c>
      <c r="G6491" t="s">
        <v>27</v>
      </c>
      <c r="H6491" t="s">
        <v>109</v>
      </c>
      <c r="I6491">
        <f>IF(OR(financial_transactions35[[#This Row],[amount]]&lt;$L$16, financial_transactions35[[#This Row],[amount]]&gt;$L$17), 1, 0)</f>
        <v>1</v>
      </c>
    </row>
    <row r="6492" spans="1:9">
      <c r="A6492" t="s">
        <v>11613</v>
      </c>
      <c r="B6492" s="3">
        <v>45550</v>
      </c>
      <c r="C6492" t="s">
        <v>11614</v>
      </c>
      <c r="D6492">
        <v>1684.68</v>
      </c>
      <c r="E6492" t="s">
        <v>122</v>
      </c>
      <c r="F6492" t="s">
        <v>26</v>
      </c>
      <c r="G6492" t="s">
        <v>21</v>
      </c>
      <c r="H6492" t="s">
        <v>49</v>
      </c>
      <c r="I6492">
        <f>IF(OR(financial_transactions35[[#This Row],[amount]]&lt;$L$16, financial_transactions35[[#This Row],[amount]]&gt;$L$17), 1, 0)</f>
        <v>1</v>
      </c>
    </row>
    <row r="6493" spans="1:9">
      <c r="A6493" t="s">
        <v>11615</v>
      </c>
      <c r="B6493" s="3">
        <v>45550</v>
      </c>
      <c r="C6493" t="s">
        <v>11486</v>
      </c>
      <c r="D6493">
        <v>1485.15</v>
      </c>
      <c r="E6493" t="s">
        <v>16110</v>
      </c>
      <c r="F6493" t="s">
        <v>26</v>
      </c>
      <c r="G6493" t="s">
        <v>39</v>
      </c>
      <c r="H6493" t="s">
        <v>94</v>
      </c>
      <c r="I6493">
        <f>IF(OR(financial_transactions35[[#This Row],[amount]]&lt;$L$16, financial_transactions35[[#This Row],[amount]]&gt;$L$17), 1, 0)</f>
        <v>1</v>
      </c>
    </row>
    <row r="6494" spans="1:9">
      <c r="A6494" t="s">
        <v>11616</v>
      </c>
      <c r="B6494" s="3">
        <v>45550</v>
      </c>
      <c r="C6494" t="s">
        <v>1496</v>
      </c>
      <c r="D6494">
        <v>438.54</v>
      </c>
      <c r="E6494" t="s">
        <v>16110</v>
      </c>
      <c r="F6494" t="s">
        <v>20</v>
      </c>
      <c r="G6494" t="s">
        <v>39</v>
      </c>
      <c r="H6494" t="s">
        <v>53</v>
      </c>
      <c r="I6494">
        <f>IF(OR(financial_transactions35[[#This Row],[amount]]&lt;$L$16, financial_transactions35[[#This Row],[amount]]&gt;$L$17), 1, 0)</f>
        <v>1</v>
      </c>
    </row>
    <row r="6495" spans="1:9">
      <c r="A6495" t="s">
        <v>11617</v>
      </c>
      <c r="B6495" s="3">
        <v>45550</v>
      </c>
      <c r="C6495" t="s">
        <v>11618</v>
      </c>
      <c r="D6495">
        <v>1528.46</v>
      </c>
      <c r="E6495" t="s">
        <v>16079</v>
      </c>
      <c r="F6495" t="s">
        <v>26</v>
      </c>
      <c r="G6495" t="s">
        <v>21</v>
      </c>
      <c r="H6495" t="s">
        <v>44</v>
      </c>
      <c r="I6495">
        <f>IF(OR(financial_transactions35[[#This Row],[amount]]&lt;$L$16, financial_transactions35[[#This Row],[amount]]&gt;$L$17), 1, 0)</f>
        <v>1</v>
      </c>
    </row>
    <row r="6496" spans="1:9">
      <c r="A6496" t="s">
        <v>11619</v>
      </c>
      <c r="B6496" s="3">
        <v>45550</v>
      </c>
      <c r="C6496" t="s">
        <v>3744</v>
      </c>
      <c r="D6496">
        <v>1833.74</v>
      </c>
      <c r="E6496" t="s">
        <v>25</v>
      </c>
      <c r="F6496" t="s">
        <v>61</v>
      </c>
      <c r="G6496" t="s">
        <v>21</v>
      </c>
      <c r="H6496" t="s">
        <v>40</v>
      </c>
      <c r="I6496">
        <f>IF(OR(financial_transactions35[[#This Row],[amount]]&lt;$L$16, financial_transactions35[[#This Row],[amount]]&gt;$L$17), 1, 0)</f>
        <v>1</v>
      </c>
    </row>
    <row r="6497" spans="1:9">
      <c r="A6497" t="s">
        <v>11620</v>
      </c>
      <c r="B6497" s="3">
        <v>45550</v>
      </c>
      <c r="C6497" t="s">
        <v>11621</v>
      </c>
      <c r="D6497">
        <v>1605.53</v>
      </c>
      <c r="E6497" t="s">
        <v>64</v>
      </c>
      <c r="F6497" t="s">
        <v>26</v>
      </c>
      <c r="G6497" t="s">
        <v>21</v>
      </c>
      <c r="H6497" t="s">
        <v>33</v>
      </c>
      <c r="I6497">
        <f>IF(OR(financial_transactions35[[#This Row],[amount]]&lt;$L$16, financial_transactions35[[#This Row],[amount]]&gt;$L$17), 1, 0)</f>
        <v>1</v>
      </c>
    </row>
    <row r="6498" spans="1:9">
      <c r="A6498" t="s">
        <v>11622</v>
      </c>
      <c r="B6498" s="3">
        <v>45550</v>
      </c>
      <c r="C6498" t="s">
        <v>11623</v>
      </c>
      <c r="D6498">
        <v>125.45</v>
      </c>
      <c r="E6498" t="s">
        <v>67</v>
      </c>
      <c r="F6498" t="s">
        <v>61</v>
      </c>
      <c r="G6498" t="s">
        <v>27</v>
      </c>
      <c r="H6498" t="s">
        <v>109</v>
      </c>
      <c r="I6498">
        <f>IF(OR(financial_transactions35[[#This Row],[amount]]&lt;$L$16, financial_transactions35[[#This Row],[amount]]&gt;$L$17), 1, 0)</f>
        <v>1</v>
      </c>
    </row>
    <row r="6499" spans="1:9">
      <c r="A6499" t="s">
        <v>11624</v>
      </c>
      <c r="B6499" s="3">
        <v>45550</v>
      </c>
      <c r="C6499" t="s">
        <v>7969</v>
      </c>
      <c r="D6499">
        <v>1430.68</v>
      </c>
      <c r="E6499" t="s">
        <v>52</v>
      </c>
      <c r="F6499" t="s">
        <v>26</v>
      </c>
      <c r="G6499" t="s">
        <v>27</v>
      </c>
      <c r="H6499" t="s">
        <v>109</v>
      </c>
      <c r="I6499">
        <f>IF(OR(financial_transactions35[[#This Row],[amount]]&lt;$L$16, financial_transactions35[[#This Row],[amount]]&gt;$L$17), 1, 0)</f>
        <v>1</v>
      </c>
    </row>
    <row r="6500" spans="1:9">
      <c r="A6500" t="s">
        <v>11625</v>
      </c>
      <c r="B6500" s="3">
        <v>45550</v>
      </c>
      <c r="C6500" t="s">
        <v>11626</v>
      </c>
      <c r="D6500">
        <v>1143.44</v>
      </c>
      <c r="E6500" t="s">
        <v>64</v>
      </c>
      <c r="F6500" t="s">
        <v>20</v>
      </c>
      <c r="G6500" t="s">
        <v>21</v>
      </c>
      <c r="H6500" t="s">
        <v>87</v>
      </c>
      <c r="I6500">
        <f>IF(OR(financial_transactions35[[#This Row],[amount]]&lt;$L$16, financial_transactions35[[#This Row],[amount]]&gt;$L$17), 1, 0)</f>
        <v>1</v>
      </c>
    </row>
    <row r="6501" spans="1:9">
      <c r="A6501" t="s">
        <v>11627</v>
      </c>
      <c r="B6501" s="3">
        <v>45550</v>
      </c>
      <c r="C6501" t="s">
        <v>11628</v>
      </c>
      <c r="D6501">
        <v>571.74</v>
      </c>
      <c r="E6501" t="s">
        <v>25</v>
      </c>
      <c r="F6501" t="s">
        <v>26</v>
      </c>
      <c r="G6501" t="s">
        <v>39</v>
      </c>
      <c r="H6501" t="s">
        <v>16080</v>
      </c>
      <c r="I6501">
        <f>IF(OR(financial_transactions35[[#This Row],[amount]]&lt;$L$16, financial_transactions35[[#This Row],[amount]]&gt;$L$17), 1, 0)</f>
        <v>1</v>
      </c>
    </row>
    <row r="6502" spans="1:9">
      <c r="A6502" t="s">
        <v>11629</v>
      </c>
      <c r="B6502" s="3">
        <v>45550</v>
      </c>
      <c r="C6502" t="s">
        <v>6571</v>
      </c>
      <c r="D6502">
        <v>1835.38</v>
      </c>
      <c r="E6502" t="s">
        <v>16110</v>
      </c>
      <c r="F6502" t="s">
        <v>20</v>
      </c>
      <c r="G6502" t="s">
        <v>27</v>
      </c>
      <c r="H6502" t="s">
        <v>75</v>
      </c>
      <c r="I6502">
        <f>IF(OR(financial_transactions35[[#This Row],[amount]]&lt;$L$16, financial_transactions35[[#This Row],[amount]]&gt;$L$17), 1, 0)</f>
        <v>1</v>
      </c>
    </row>
    <row r="6503" spans="1:9">
      <c r="A6503" t="s">
        <v>11630</v>
      </c>
      <c r="B6503" s="3">
        <v>45550</v>
      </c>
      <c r="C6503" t="s">
        <v>11631</v>
      </c>
      <c r="D6503">
        <v>19692.25</v>
      </c>
      <c r="E6503" t="s">
        <v>64</v>
      </c>
      <c r="F6503" t="s">
        <v>32</v>
      </c>
      <c r="G6503" t="s">
        <v>27</v>
      </c>
      <c r="H6503" t="s">
        <v>176</v>
      </c>
      <c r="I6503">
        <f>IF(OR(financial_transactions35[[#This Row],[amount]]&lt;$L$16, financial_transactions35[[#This Row],[amount]]&gt;$L$17), 1, 0)</f>
        <v>1</v>
      </c>
    </row>
    <row r="6504" spans="1:9">
      <c r="A6504" t="s">
        <v>11632</v>
      </c>
      <c r="B6504" s="3">
        <v>45550</v>
      </c>
      <c r="C6504" t="s">
        <v>4041</v>
      </c>
      <c r="D6504">
        <v>1526.9</v>
      </c>
      <c r="E6504" t="s">
        <v>25</v>
      </c>
      <c r="F6504" t="s">
        <v>26</v>
      </c>
      <c r="G6504" t="s">
        <v>27</v>
      </c>
      <c r="H6504" t="s">
        <v>33</v>
      </c>
      <c r="I6504">
        <f>IF(OR(financial_transactions35[[#This Row],[amount]]&lt;$L$16, financial_transactions35[[#This Row],[amount]]&gt;$L$17), 1, 0)</f>
        <v>1</v>
      </c>
    </row>
    <row r="6505" spans="1:9">
      <c r="A6505" t="s">
        <v>11633</v>
      </c>
      <c r="B6505" s="3">
        <v>45550</v>
      </c>
      <c r="C6505" t="s">
        <v>11634</v>
      </c>
      <c r="D6505">
        <v>616.45000000000005</v>
      </c>
      <c r="E6505" t="s">
        <v>52</v>
      </c>
      <c r="F6505" t="s">
        <v>20</v>
      </c>
      <c r="G6505" t="s">
        <v>48</v>
      </c>
      <c r="H6505" t="s">
        <v>49</v>
      </c>
      <c r="I6505">
        <f>IF(OR(financial_transactions35[[#This Row],[amount]]&lt;$L$16, financial_transactions35[[#This Row],[amount]]&gt;$L$17), 1, 0)</f>
        <v>1</v>
      </c>
    </row>
    <row r="6506" spans="1:9">
      <c r="A6506" t="s">
        <v>11635</v>
      </c>
      <c r="B6506" s="3">
        <v>45550</v>
      </c>
      <c r="C6506" t="s">
        <v>11636</v>
      </c>
      <c r="D6506">
        <v>403.75</v>
      </c>
      <c r="E6506" t="s">
        <v>52</v>
      </c>
      <c r="F6506" t="s">
        <v>32</v>
      </c>
      <c r="G6506" t="s">
        <v>39</v>
      </c>
      <c r="H6506" t="s">
        <v>75</v>
      </c>
      <c r="I6506">
        <f>IF(OR(financial_transactions35[[#This Row],[amount]]&lt;$L$16, financial_transactions35[[#This Row],[amount]]&gt;$L$17), 1, 0)</f>
        <v>1</v>
      </c>
    </row>
    <row r="6507" spans="1:9">
      <c r="A6507" t="s">
        <v>11637</v>
      </c>
      <c r="B6507" s="3">
        <v>45550</v>
      </c>
      <c r="C6507" t="s">
        <v>378</v>
      </c>
      <c r="D6507">
        <v>482.29</v>
      </c>
      <c r="E6507" t="s">
        <v>19</v>
      </c>
      <c r="F6507" t="s">
        <v>20</v>
      </c>
      <c r="G6507" t="s">
        <v>21</v>
      </c>
      <c r="H6507" t="s">
        <v>123</v>
      </c>
      <c r="I6507">
        <f>IF(OR(financial_transactions35[[#This Row],[amount]]&lt;$L$16, financial_transactions35[[#This Row],[amount]]&gt;$L$17), 1, 0)</f>
        <v>1</v>
      </c>
    </row>
    <row r="6508" spans="1:9">
      <c r="A6508" t="s">
        <v>11638</v>
      </c>
      <c r="B6508" s="3">
        <v>45550</v>
      </c>
      <c r="C6508" t="s">
        <v>4480</v>
      </c>
      <c r="D6508">
        <v>1046.8499999999999</v>
      </c>
      <c r="E6508" t="s">
        <v>31</v>
      </c>
      <c r="F6508" t="s">
        <v>61</v>
      </c>
      <c r="G6508" t="s">
        <v>48</v>
      </c>
      <c r="H6508" t="s">
        <v>57</v>
      </c>
      <c r="I6508">
        <f>IF(OR(financial_transactions35[[#This Row],[amount]]&lt;$L$16, financial_transactions35[[#This Row],[amount]]&gt;$L$17), 1, 0)</f>
        <v>1</v>
      </c>
    </row>
    <row r="6509" spans="1:9">
      <c r="A6509" t="s">
        <v>11639</v>
      </c>
      <c r="B6509" s="3">
        <v>45550</v>
      </c>
      <c r="C6509" t="s">
        <v>6922</v>
      </c>
      <c r="D6509">
        <v>1361.4</v>
      </c>
      <c r="E6509" t="s">
        <v>64</v>
      </c>
      <c r="F6509" t="s">
        <v>32</v>
      </c>
      <c r="G6509" t="s">
        <v>21</v>
      </c>
      <c r="H6509" t="s">
        <v>94</v>
      </c>
      <c r="I6509">
        <f>IF(OR(financial_transactions35[[#This Row],[amount]]&lt;$L$16, financial_transactions35[[#This Row],[amount]]&gt;$L$17), 1, 0)</f>
        <v>1</v>
      </c>
    </row>
    <row r="6510" spans="1:9">
      <c r="A6510" t="s">
        <v>11640</v>
      </c>
      <c r="B6510" s="3">
        <v>45550</v>
      </c>
      <c r="C6510" t="s">
        <v>11641</v>
      </c>
      <c r="D6510">
        <v>588.91</v>
      </c>
      <c r="E6510" t="s">
        <v>122</v>
      </c>
      <c r="F6510" t="s">
        <v>20</v>
      </c>
      <c r="G6510" t="s">
        <v>48</v>
      </c>
      <c r="H6510" t="s">
        <v>109</v>
      </c>
      <c r="I6510">
        <f>IF(OR(financial_transactions35[[#This Row],[amount]]&lt;$L$16, financial_transactions35[[#This Row],[amount]]&gt;$L$17), 1, 0)</f>
        <v>1</v>
      </c>
    </row>
    <row r="6511" spans="1:9">
      <c r="A6511" t="s">
        <v>11642</v>
      </c>
      <c r="B6511" s="3">
        <v>45550</v>
      </c>
      <c r="C6511" t="s">
        <v>11643</v>
      </c>
      <c r="D6511">
        <v>372.96</v>
      </c>
      <c r="E6511" t="s">
        <v>67</v>
      </c>
      <c r="F6511" t="s">
        <v>61</v>
      </c>
      <c r="G6511" t="s">
        <v>48</v>
      </c>
      <c r="H6511" t="s">
        <v>53</v>
      </c>
      <c r="I6511">
        <f>IF(OR(financial_transactions35[[#This Row],[amount]]&lt;$L$16, financial_transactions35[[#This Row],[amount]]&gt;$L$17), 1, 0)</f>
        <v>1</v>
      </c>
    </row>
    <row r="6512" spans="1:9">
      <c r="A6512" t="s">
        <v>11644</v>
      </c>
      <c r="B6512" s="3">
        <v>45550</v>
      </c>
      <c r="C6512" t="s">
        <v>10414</v>
      </c>
      <c r="D6512">
        <v>1887.31</v>
      </c>
      <c r="E6512" t="s">
        <v>47</v>
      </c>
      <c r="F6512" t="s">
        <v>26</v>
      </c>
      <c r="G6512" t="s">
        <v>27</v>
      </c>
      <c r="H6512" t="s">
        <v>53</v>
      </c>
      <c r="I6512">
        <f>IF(OR(financial_transactions35[[#This Row],[amount]]&lt;$L$16, financial_transactions35[[#This Row],[amount]]&gt;$L$17), 1, 0)</f>
        <v>1</v>
      </c>
    </row>
    <row r="6513" spans="1:9">
      <c r="A6513" t="s">
        <v>11645</v>
      </c>
      <c r="B6513" s="3">
        <v>45550</v>
      </c>
      <c r="C6513" t="s">
        <v>832</v>
      </c>
      <c r="D6513">
        <v>911.81</v>
      </c>
      <c r="E6513" t="s">
        <v>31</v>
      </c>
      <c r="F6513" t="s">
        <v>20</v>
      </c>
      <c r="G6513" t="s">
        <v>27</v>
      </c>
      <c r="H6513" t="s">
        <v>22</v>
      </c>
      <c r="I6513">
        <f>IF(OR(financial_transactions35[[#This Row],[amount]]&lt;$L$16, financial_transactions35[[#This Row],[amount]]&gt;$L$17), 1, 0)</f>
        <v>1</v>
      </c>
    </row>
    <row r="6514" spans="1:9">
      <c r="A6514" t="s">
        <v>11646</v>
      </c>
      <c r="B6514" s="3">
        <v>45550</v>
      </c>
      <c r="C6514" t="s">
        <v>1601</v>
      </c>
      <c r="D6514">
        <v>332.46</v>
      </c>
      <c r="E6514" t="s">
        <v>19</v>
      </c>
      <c r="F6514" t="s">
        <v>20</v>
      </c>
      <c r="G6514" t="s">
        <v>21</v>
      </c>
      <c r="H6514" t="s">
        <v>36</v>
      </c>
      <c r="I6514">
        <f>IF(OR(financial_transactions35[[#This Row],[amount]]&lt;$L$16, financial_transactions35[[#This Row],[amount]]&gt;$L$17), 1, 0)</f>
        <v>1</v>
      </c>
    </row>
    <row r="6515" spans="1:9">
      <c r="A6515" t="s">
        <v>11647</v>
      </c>
      <c r="B6515" s="3">
        <v>45550</v>
      </c>
      <c r="C6515" t="s">
        <v>11648</v>
      </c>
      <c r="D6515">
        <v>54.64</v>
      </c>
      <c r="E6515" t="s">
        <v>19</v>
      </c>
      <c r="F6515" t="s">
        <v>32</v>
      </c>
      <c r="G6515" t="s">
        <v>21</v>
      </c>
      <c r="H6515" t="s">
        <v>109</v>
      </c>
      <c r="I6515">
        <f>IF(OR(financial_transactions35[[#This Row],[amount]]&lt;$L$16, financial_transactions35[[#This Row],[amount]]&gt;$L$17), 1, 0)</f>
        <v>1</v>
      </c>
    </row>
    <row r="6516" spans="1:9">
      <c r="A6516" t="s">
        <v>11649</v>
      </c>
      <c r="B6516" s="3">
        <v>45550</v>
      </c>
      <c r="C6516" t="s">
        <v>7726</v>
      </c>
      <c r="D6516">
        <v>1834.03</v>
      </c>
      <c r="E6516" t="s">
        <v>64</v>
      </c>
      <c r="F6516" t="s">
        <v>20</v>
      </c>
      <c r="G6516" t="s">
        <v>21</v>
      </c>
      <c r="H6516" t="s">
        <v>36</v>
      </c>
      <c r="I6516">
        <f>IF(OR(financial_transactions35[[#This Row],[amount]]&lt;$L$16, financial_transactions35[[#This Row],[amount]]&gt;$L$17), 1, 0)</f>
        <v>1</v>
      </c>
    </row>
    <row r="6517" spans="1:9">
      <c r="A6517" t="s">
        <v>11650</v>
      </c>
      <c r="B6517" s="3">
        <v>45550</v>
      </c>
      <c r="C6517" t="s">
        <v>11651</v>
      </c>
      <c r="D6517">
        <v>756.07</v>
      </c>
      <c r="E6517" t="s">
        <v>70</v>
      </c>
      <c r="F6517" t="s">
        <v>26</v>
      </c>
      <c r="G6517" t="s">
        <v>39</v>
      </c>
      <c r="H6517" t="s">
        <v>33</v>
      </c>
      <c r="I6517">
        <f>IF(OR(financial_transactions35[[#This Row],[amount]]&lt;$L$16, financial_transactions35[[#This Row],[amount]]&gt;$L$17), 1, 0)</f>
        <v>1</v>
      </c>
    </row>
    <row r="6518" spans="1:9">
      <c r="A6518" t="s">
        <v>11652</v>
      </c>
      <c r="B6518" s="3">
        <v>45550</v>
      </c>
      <c r="C6518" t="s">
        <v>11653</v>
      </c>
      <c r="D6518">
        <v>443.18</v>
      </c>
      <c r="E6518" t="s">
        <v>19</v>
      </c>
      <c r="F6518" t="s">
        <v>61</v>
      </c>
      <c r="G6518" t="s">
        <v>48</v>
      </c>
      <c r="H6518" t="s">
        <v>44</v>
      </c>
      <c r="I6518">
        <f>IF(OR(financial_transactions35[[#This Row],[amount]]&lt;$L$16, financial_transactions35[[#This Row],[amount]]&gt;$L$17), 1, 0)</f>
        <v>1</v>
      </c>
    </row>
    <row r="6519" spans="1:9">
      <c r="A6519" t="s">
        <v>11654</v>
      </c>
      <c r="B6519" s="3">
        <v>45550</v>
      </c>
      <c r="C6519" t="s">
        <v>11655</v>
      </c>
      <c r="D6519">
        <v>1235.78</v>
      </c>
      <c r="E6519" t="s">
        <v>64</v>
      </c>
      <c r="F6519" t="s">
        <v>26</v>
      </c>
      <c r="G6519" t="s">
        <v>39</v>
      </c>
      <c r="H6519" t="s">
        <v>40</v>
      </c>
      <c r="I6519">
        <f>IF(OR(financial_transactions35[[#This Row],[amount]]&lt;$L$16, financial_transactions35[[#This Row],[amount]]&gt;$L$17), 1, 0)</f>
        <v>1</v>
      </c>
    </row>
    <row r="6520" spans="1:9">
      <c r="A6520" t="s">
        <v>11656</v>
      </c>
      <c r="B6520" s="3">
        <v>45550</v>
      </c>
      <c r="C6520" t="s">
        <v>11657</v>
      </c>
      <c r="D6520">
        <v>1922.67</v>
      </c>
      <c r="E6520" t="s">
        <v>16110</v>
      </c>
      <c r="F6520" t="s">
        <v>20</v>
      </c>
      <c r="G6520" t="s">
        <v>39</v>
      </c>
      <c r="H6520" t="s">
        <v>16080</v>
      </c>
      <c r="I6520">
        <f>IF(OR(financial_transactions35[[#This Row],[amount]]&lt;$L$16, financial_transactions35[[#This Row],[amount]]&gt;$L$17), 1, 0)</f>
        <v>1</v>
      </c>
    </row>
    <row r="6521" spans="1:9">
      <c r="A6521" t="s">
        <v>11658</v>
      </c>
      <c r="B6521" s="3">
        <v>45551</v>
      </c>
      <c r="C6521" t="s">
        <v>11659</v>
      </c>
      <c r="D6521">
        <v>639.24</v>
      </c>
      <c r="E6521" t="s">
        <v>64</v>
      </c>
      <c r="F6521" t="s">
        <v>20</v>
      </c>
      <c r="G6521" t="s">
        <v>48</v>
      </c>
      <c r="H6521" t="s">
        <v>28</v>
      </c>
      <c r="I6521">
        <f>IF(OR(financial_transactions35[[#This Row],[amount]]&lt;$L$16, financial_transactions35[[#This Row],[amount]]&gt;$L$17), 1, 0)</f>
        <v>1</v>
      </c>
    </row>
    <row r="6522" spans="1:9">
      <c r="A6522" t="s">
        <v>11660</v>
      </c>
      <c r="B6522" s="3">
        <v>45551</v>
      </c>
      <c r="C6522" t="s">
        <v>11661</v>
      </c>
      <c r="D6522">
        <v>318.22000000000003</v>
      </c>
      <c r="E6522" t="s">
        <v>16079</v>
      </c>
      <c r="F6522" t="s">
        <v>32</v>
      </c>
      <c r="G6522" t="s">
        <v>27</v>
      </c>
      <c r="H6522" t="s">
        <v>22</v>
      </c>
      <c r="I6522">
        <f>IF(OR(financial_transactions35[[#This Row],[amount]]&lt;$L$16, financial_transactions35[[#This Row],[amount]]&gt;$L$17), 1, 0)</f>
        <v>1</v>
      </c>
    </row>
    <row r="6523" spans="1:9">
      <c r="A6523" t="s">
        <v>11662</v>
      </c>
      <c r="B6523" s="3">
        <v>45551</v>
      </c>
      <c r="C6523" t="s">
        <v>7459</v>
      </c>
      <c r="D6523">
        <v>687.23</v>
      </c>
      <c r="E6523" t="s">
        <v>52</v>
      </c>
      <c r="F6523" t="s">
        <v>32</v>
      </c>
      <c r="G6523" t="s">
        <v>39</v>
      </c>
      <c r="H6523" t="s">
        <v>36</v>
      </c>
      <c r="I6523">
        <f>IF(OR(financial_transactions35[[#This Row],[amount]]&lt;$L$16, financial_transactions35[[#This Row],[amount]]&gt;$L$17), 1, 0)</f>
        <v>1</v>
      </c>
    </row>
    <row r="6524" spans="1:9">
      <c r="A6524" t="s">
        <v>11663</v>
      </c>
      <c r="B6524" s="3">
        <v>45551</v>
      </c>
      <c r="C6524" t="s">
        <v>3485</v>
      </c>
      <c r="D6524">
        <v>849.01</v>
      </c>
      <c r="E6524" t="s">
        <v>64</v>
      </c>
      <c r="F6524" t="s">
        <v>26</v>
      </c>
      <c r="G6524" t="s">
        <v>27</v>
      </c>
      <c r="H6524" t="s">
        <v>87</v>
      </c>
      <c r="I6524">
        <f>IF(OR(financial_transactions35[[#This Row],[amount]]&lt;$L$16, financial_transactions35[[#This Row],[amount]]&gt;$L$17), 1, 0)</f>
        <v>1</v>
      </c>
    </row>
    <row r="6525" spans="1:9">
      <c r="A6525" t="s">
        <v>11664</v>
      </c>
      <c r="B6525" s="3">
        <v>45551</v>
      </c>
      <c r="C6525" t="s">
        <v>11115</v>
      </c>
      <c r="D6525">
        <v>1208.83</v>
      </c>
      <c r="E6525" t="s">
        <v>67</v>
      </c>
      <c r="F6525" t="s">
        <v>20</v>
      </c>
      <c r="G6525" t="s">
        <v>39</v>
      </c>
      <c r="H6525" t="s">
        <v>44</v>
      </c>
      <c r="I6525">
        <f>IF(OR(financial_transactions35[[#This Row],[amount]]&lt;$L$16, financial_transactions35[[#This Row],[amount]]&gt;$L$17), 1, 0)</f>
        <v>1</v>
      </c>
    </row>
    <row r="6526" spans="1:9">
      <c r="A6526" t="s">
        <v>11665</v>
      </c>
      <c r="B6526" s="3">
        <v>45551</v>
      </c>
      <c r="C6526" t="s">
        <v>11666</v>
      </c>
      <c r="D6526">
        <v>373.51</v>
      </c>
      <c r="E6526" t="s">
        <v>64</v>
      </c>
      <c r="F6526" t="s">
        <v>20</v>
      </c>
      <c r="G6526" t="s">
        <v>48</v>
      </c>
      <c r="H6526" t="s">
        <v>49</v>
      </c>
      <c r="I6526">
        <f>IF(OR(financial_transactions35[[#This Row],[amount]]&lt;$L$16, financial_transactions35[[#This Row],[amount]]&gt;$L$17), 1, 0)</f>
        <v>1</v>
      </c>
    </row>
    <row r="6527" spans="1:9">
      <c r="A6527" t="s">
        <v>11667</v>
      </c>
      <c r="B6527" s="3">
        <v>45551</v>
      </c>
      <c r="C6527" t="s">
        <v>4617</v>
      </c>
      <c r="D6527">
        <v>293.44</v>
      </c>
      <c r="E6527" t="s">
        <v>64</v>
      </c>
      <c r="F6527" t="s">
        <v>26</v>
      </c>
      <c r="G6527" t="s">
        <v>27</v>
      </c>
      <c r="H6527" t="s">
        <v>16080</v>
      </c>
      <c r="I6527">
        <f>IF(OR(financial_transactions35[[#This Row],[amount]]&lt;$L$16, financial_transactions35[[#This Row],[amount]]&gt;$L$17), 1, 0)</f>
        <v>1</v>
      </c>
    </row>
    <row r="6528" spans="1:9">
      <c r="A6528" t="s">
        <v>11668</v>
      </c>
      <c r="B6528" s="3">
        <v>45551</v>
      </c>
      <c r="C6528" t="s">
        <v>4572</v>
      </c>
      <c r="D6528">
        <v>1268.99</v>
      </c>
      <c r="E6528" t="s">
        <v>64</v>
      </c>
      <c r="F6528" t="s">
        <v>61</v>
      </c>
      <c r="G6528" t="s">
        <v>27</v>
      </c>
      <c r="H6528" t="s">
        <v>176</v>
      </c>
      <c r="I6528">
        <f>IF(OR(financial_transactions35[[#This Row],[amount]]&lt;$L$16, financial_transactions35[[#This Row],[amount]]&gt;$L$17), 1, 0)</f>
        <v>1</v>
      </c>
    </row>
    <row r="6529" spans="1:9">
      <c r="A6529" t="s">
        <v>11669</v>
      </c>
      <c r="B6529" s="3">
        <v>45551</v>
      </c>
      <c r="C6529" t="s">
        <v>11670</v>
      </c>
      <c r="D6529">
        <v>106.94</v>
      </c>
      <c r="E6529" t="s">
        <v>70</v>
      </c>
      <c r="F6529" t="s">
        <v>20</v>
      </c>
      <c r="G6529" t="s">
        <v>48</v>
      </c>
      <c r="H6529" t="s">
        <v>22</v>
      </c>
      <c r="I6529">
        <f>IF(OR(financial_transactions35[[#This Row],[amount]]&lt;$L$16, financial_transactions35[[#This Row],[amount]]&gt;$L$17), 1, 0)</f>
        <v>1</v>
      </c>
    </row>
    <row r="6530" spans="1:9">
      <c r="A6530" t="s">
        <v>11671</v>
      </c>
      <c r="B6530" s="3">
        <v>45551</v>
      </c>
      <c r="C6530" t="s">
        <v>7450</v>
      </c>
      <c r="D6530">
        <v>752.21</v>
      </c>
      <c r="E6530" t="s">
        <v>52</v>
      </c>
      <c r="F6530" t="s">
        <v>32</v>
      </c>
      <c r="G6530" t="s">
        <v>21</v>
      </c>
      <c r="H6530" t="s">
        <v>36</v>
      </c>
      <c r="I6530">
        <f>IF(OR(financial_transactions35[[#This Row],[amount]]&lt;$L$16, financial_transactions35[[#This Row],[amount]]&gt;$L$17), 1, 0)</f>
        <v>1</v>
      </c>
    </row>
    <row r="6531" spans="1:9">
      <c r="A6531" t="s">
        <v>11672</v>
      </c>
      <c r="B6531" s="3">
        <v>45551</v>
      </c>
      <c r="C6531" t="s">
        <v>5115</v>
      </c>
      <c r="D6531">
        <v>1869.41</v>
      </c>
      <c r="E6531" t="s">
        <v>31</v>
      </c>
      <c r="F6531" t="s">
        <v>61</v>
      </c>
      <c r="G6531" t="s">
        <v>48</v>
      </c>
      <c r="H6531" t="s">
        <v>28</v>
      </c>
      <c r="I6531">
        <f>IF(OR(financial_transactions35[[#This Row],[amount]]&lt;$L$16, financial_transactions35[[#This Row],[amount]]&gt;$L$17), 1, 0)</f>
        <v>1</v>
      </c>
    </row>
    <row r="6532" spans="1:9">
      <c r="A6532" t="s">
        <v>11673</v>
      </c>
      <c r="B6532" s="3">
        <v>45551</v>
      </c>
      <c r="C6532" t="s">
        <v>11674</v>
      </c>
      <c r="D6532">
        <v>1735.61</v>
      </c>
      <c r="E6532" t="s">
        <v>70</v>
      </c>
      <c r="F6532" t="s">
        <v>61</v>
      </c>
      <c r="G6532" t="s">
        <v>27</v>
      </c>
      <c r="H6532" t="s">
        <v>16080</v>
      </c>
      <c r="I6532">
        <f>IF(OR(financial_transactions35[[#This Row],[amount]]&lt;$L$16, financial_transactions35[[#This Row],[amount]]&gt;$L$17), 1, 0)</f>
        <v>1</v>
      </c>
    </row>
    <row r="6533" spans="1:9">
      <c r="A6533" t="s">
        <v>11675</v>
      </c>
      <c r="B6533" s="3">
        <v>45551</v>
      </c>
      <c r="C6533" t="s">
        <v>9114</v>
      </c>
      <c r="D6533">
        <v>1580.46</v>
      </c>
      <c r="E6533" t="s">
        <v>16110</v>
      </c>
      <c r="F6533" t="s">
        <v>61</v>
      </c>
      <c r="G6533" t="s">
        <v>48</v>
      </c>
      <c r="H6533" t="s">
        <v>40</v>
      </c>
      <c r="I6533">
        <f>IF(OR(financial_transactions35[[#This Row],[amount]]&lt;$L$16, financial_transactions35[[#This Row],[amount]]&gt;$L$17), 1, 0)</f>
        <v>1</v>
      </c>
    </row>
    <row r="6534" spans="1:9">
      <c r="A6534" t="s">
        <v>11676</v>
      </c>
      <c r="B6534" s="3">
        <v>45551</v>
      </c>
      <c r="C6534" t="s">
        <v>2414</v>
      </c>
      <c r="D6534">
        <v>625.79999999999995</v>
      </c>
      <c r="E6534" t="s">
        <v>64</v>
      </c>
      <c r="F6534" t="s">
        <v>32</v>
      </c>
      <c r="G6534" t="s">
        <v>27</v>
      </c>
      <c r="H6534" t="s">
        <v>44</v>
      </c>
      <c r="I6534">
        <f>IF(OR(financial_transactions35[[#This Row],[amount]]&lt;$L$16, financial_transactions35[[#This Row],[amount]]&gt;$L$17), 1, 0)</f>
        <v>1</v>
      </c>
    </row>
    <row r="6535" spans="1:9">
      <c r="A6535" t="s">
        <v>11677</v>
      </c>
      <c r="B6535" s="3">
        <v>45551</v>
      </c>
      <c r="C6535" t="s">
        <v>9722</v>
      </c>
      <c r="D6535">
        <v>1284.8599999999999</v>
      </c>
      <c r="E6535" t="s">
        <v>19</v>
      </c>
      <c r="F6535" t="s">
        <v>32</v>
      </c>
      <c r="G6535" t="s">
        <v>27</v>
      </c>
      <c r="H6535" t="s">
        <v>16080</v>
      </c>
      <c r="I6535">
        <f>IF(OR(financial_transactions35[[#This Row],[amount]]&lt;$L$16, financial_transactions35[[#This Row],[amount]]&gt;$L$17), 1, 0)</f>
        <v>1</v>
      </c>
    </row>
    <row r="6536" spans="1:9">
      <c r="A6536" t="s">
        <v>11678</v>
      </c>
      <c r="B6536" s="3">
        <v>45551</v>
      </c>
      <c r="C6536" t="s">
        <v>11679</v>
      </c>
      <c r="D6536">
        <v>649.4</v>
      </c>
      <c r="E6536" t="s">
        <v>122</v>
      </c>
      <c r="F6536" t="s">
        <v>26</v>
      </c>
      <c r="G6536" t="s">
        <v>39</v>
      </c>
      <c r="H6536" t="s">
        <v>123</v>
      </c>
      <c r="I6536">
        <f>IF(OR(financial_transactions35[[#This Row],[amount]]&lt;$L$16, financial_transactions35[[#This Row],[amount]]&gt;$L$17), 1, 0)</f>
        <v>1</v>
      </c>
    </row>
    <row r="6537" spans="1:9">
      <c r="A6537" t="s">
        <v>11680</v>
      </c>
      <c r="B6537" s="3">
        <v>45551</v>
      </c>
      <c r="C6537" t="s">
        <v>670</v>
      </c>
      <c r="D6537">
        <v>283.74</v>
      </c>
      <c r="E6537" t="s">
        <v>16110</v>
      </c>
      <c r="F6537" t="s">
        <v>20</v>
      </c>
      <c r="G6537" t="s">
        <v>48</v>
      </c>
      <c r="H6537" t="s">
        <v>49</v>
      </c>
      <c r="I6537">
        <f>IF(OR(financial_transactions35[[#This Row],[amount]]&lt;$L$16, financial_transactions35[[#This Row],[amount]]&gt;$L$17), 1, 0)</f>
        <v>1</v>
      </c>
    </row>
    <row r="6538" spans="1:9">
      <c r="A6538" t="s">
        <v>11681</v>
      </c>
      <c r="B6538" s="3">
        <v>45551</v>
      </c>
      <c r="C6538" t="s">
        <v>11682</v>
      </c>
      <c r="D6538">
        <v>1681.77</v>
      </c>
      <c r="E6538" t="s">
        <v>52</v>
      </c>
      <c r="F6538" t="s">
        <v>20</v>
      </c>
      <c r="G6538" t="s">
        <v>48</v>
      </c>
      <c r="H6538" t="s">
        <v>16080</v>
      </c>
      <c r="I6538">
        <f>IF(OR(financial_transactions35[[#This Row],[amount]]&lt;$L$16, financial_transactions35[[#This Row],[amount]]&gt;$L$17), 1, 0)</f>
        <v>1</v>
      </c>
    </row>
    <row r="6539" spans="1:9">
      <c r="A6539" t="s">
        <v>11683</v>
      </c>
      <c r="B6539" s="3">
        <v>45551</v>
      </c>
      <c r="C6539" t="s">
        <v>4258</v>
      </c>
      <c r="D6539">
        <v>8316.58</v>
      </c>
      <c r="E6539" t="s">
        <v>25</v>
      </c>
      <c r="F6539" t="s">
        <v>26</v>
      </c>
      <c r="G6539" t="s">
        <v>39</v>
      </c>
      <c r="H6539" t="s">
        <v>16080</v>
      </c>
      <c r="I6539">
        <f>IF(OR(financial_transactions35[[#This Row],[amount]]&lt;$L$16, financial_transactions35[[#This Row],[amount]]&gt;$L$17), 1, 0)</f>
        <v>1</v>
      </c>
    </row>
    <row r="6540" spans="1:9">
      <c r="A6540" t="s">
        <v>11684</v>
      </c>
      <c r="B6540" s="3">
        <v>45551</v>
      </c>
      <c r="C6540" t="s">
        <v>347</v>
      </c>
      <c r="D6540">
        <v>1333.47</v>
      </c>
      <c r="E6540" t="s">
        <v>122</v>
      </c>
      <c r="F6540" t="s">
        <v>61</v>
      </c>
      <c r="G6540" t="s">
        <v>48</v>
      </c>
      <c r="H6540" t="s">
        <v>57</v>
      </c>
      <c r="I6540">
        <f>IF(OR(financial_transactions35[[#This Row],[amount]]&lt;$L$16, financial_transactions35[[#This Row],[amount]]&gt;$L$17), 1, 0)</f>
        <v>1</v>
      </c>
    </row>
    <row r="6541" spans="1:9">
      <c r="A6541" t="s">
        <v>11685</v>
      </c>
      <c r="B6541" s="3">
        <v>45551</v>
      </c>
      <c r="C6541" t="s">
        <v>11686</v>
      </c>
      <c r="D6541">
        <v>1622.78</v>
      </c>
      <c r="E6541" t="s">
        <v>16110</v>
      </c>
      <c r="F6541" t="s">
        <v>26</v>
      </c>
      <c r="G6541" t="s">
        <v>21</v>
      </c>
      <c r="H6541" t="s">
        <v>28</v>
      </c>
      <c r="I6541">
        <f>IF(OR(financial_transactions35[[#This Row],[amount]]&lt;$L$16, financial_transactions35[[#This Row],[amount]]&gt;$L$17), 1, 0)</f>
        <v>1</v>
      </c>
    </row>
    <row r="6542" spans="1:9">
      <c r="A6542" t="s">
        <v>11687</v>
      </c>
      <c r="B6542" s="3">
        <v>45551</v>
      </c>
      <c r="C6542" t="s">
        <v>4946</v>
      </c>
      <c r="D6542">
        <v>368.91</v>
      </c>
      <c r="E6542" t="s">
        <v>31</v>
      </c>
      <c r="F6542" t="s">
        <v>20</v>
      </c>
      <c r="G6542" t="s">
        <v>48</v>
      </c>
      <c r="H6542" t="s">
        <v>109</v>
      </c>
      <c r="I6542">
        <f>IF(OR(financial_transactions35[[#This Row],[amount]]&lt;$L$16, financial_transactions35[[#This Row],[amount]]&gt;$L$17), 1, 0)</f>
        <v>1</v>
      </c>
    </row>
    <row r="6543" spans="1:9">
      <c r="A6543" t="s">
        <v>11688</v>
      </c>
      <c r="B6543" s="3">
        <v>45551</v>
      </c>
      <c r="C6543" t="s">
        <v>11689</v>
      </c>
      <c r="D6543">
        <v>731.17</v>
      </c>
      <c r="E6543" t="s">
        <v>16079</v>
      </c>
      <c r="F6543" t="s">
        <v>32</v>
      </c>
      <c r="G6543" t="s">
        <v>39</v>
      </c>
      <c r="H6543" t="s">
        <v>123</v>
      </c>
      <c r="I6543">
        <f>IF(OR(financial_transactions35[[#This Row],[amount]]&lt;$L$16, financial_transactions35[[#This Row],[amount]]&gt;$L$17), 1, 0)</f>
        <v>1</v>
      </c>
    </row>
    <row r="6544" spans="1:9">
      <c r="A6544" t="s">
        <v>11690</v>
      </c>
      <c r="B6544" s="3">
        <v>45551</v>
      </c>
      <c r="C6544" t="s">
        <v>11691</v>
      </c>
      <c r="D6544">
        <v>477.48</v>
      </c>
      <c r="E6544" t="s">
        <v>122</v>
      </c>
      <c r="F6544" t="s">
        <v>32</v>
      </c>
      <c r="G6544" t="s">
        <v>27</v>
      </c>
      <c r="H6544" t="s">
        <v>75</v>
      </c>
      <c r="I6544">
        <f>IF(OR(financial_transactions35[[#This Row],[amount]]&lt;$L$16, financial_transactions35[[#This Row],[amount]]&gt;$L$17), 1, 0)</f>
        <v>1</v>
      </c>
    </row>
    <row r="6545" spans="1:9">
      <c r="A6545" t="s">
        <v>11692</v>
      </c>
      <c r="B6545" s="3">
        <v>45552</v>
      </c>
      <c r="C6545" t="s">
        <v>11693</v>
      </c>
      <c r="D6545">
        <v>1295.96</v>
      </c>
      <c r="E6545" t="s">
        <v>19</v>
      </c>
      <c r="F6545" t="s">
        <v>26</v>
      </c>
      <c r="G6545" t="s">
        <v>21</v>
      </c>
      <c r="H6545" t="s">
        <v>22</v>
      </c>
      <c r="I6545">
        <f>IF(OR(financial_transactions35[[#This Row],[amount]]&lt;$L$16, financial_transactions35[[#This Row],[amount]]&gt;$L$17), 1, 0)</f>
        <v>1</v>
      </c>
    </row>
    <row r="6546" spans="1:9">
      <c r="A6546" t="s">
        <v>11696</v>
      </c>
      <c r="B6546" s="3">
        <v>45552</v>
      </c>
      <c r="C6546" t="s">
        <v>3050</v>
      </c>
      <c r="D6546">
        <v>19905.72</v>
      </c>
      <c r="E6546" t="s">
        <v>67</v>
      </c>
      <c r="F6546" t="s">
        <v>26</v>
      </c>
      <c r="G6546" t="s">
        <v>27</v>
      </c>
      <c r="H6546" t="s">
        <v>22</v>
      </c>
      <c r="I6546">
        <f>IF(OR(financial_transactions35[[#This Row],[amount]]&lt;$L$16, financial_transactions35[[#This Row],[amount]]&gt;$L$17), 1, 0)</f>
        <v>1</v>
      </c>
    </row>
    <row r="6547" spans="1:9">
      <c r="A6547" t="s">
        <v>11697</v>
      </c>
      <c r="B6547" s="3">
        <v>45552</v>
      </c>
      <c r="C6547" t="s">
        <v>7962</v>
      </c>
      <c r="D6547">
        <v>1892.18</v>
      </c>
      <c r="E6547" t="s">
        <v>31</v>
      </c>
      <c r="F6547" t="s">
        <v>32</v>
      </c>
      <c r="G6547" t="s">
        <v>27</v>
      </c>
      <c r="H6547" t="s">
        <v>22</v>
      </c>
      <c r="I6547">
        <f>IF(OR(financial_transactions35[[#This Row],[amount]]&lt;$L$16, financial_transactions35[[#This Row],[amount]]&gt;$L$17), 1, 0)</f>
        <v>1</v>
      </c>
    </row>
    <row r="6548" spans="1:9">
      <c r="A6548" t="s">
        <v>11698</v>
      </c>
      <c r="B6548" s="3">
        <v>45552</v>
      </c>
      <c r="C6548" t="s">
        <v>11699</v>
      </c>
      <c r="D6548">
        <v>277.22000000000003</v>
      </c>
      <c r="E6548" t="s">
        <v>31</v>
      </c>
      <c r="F6548" t="s">
        <v>61</v>
      </c>
      <c r="G6548" t="s">
        <v>39</v>
      </c>
      <c r="H6548" t="s">
        <v>16080</v>
      </c>
      <c r="I6548">
        <f>IF(OR(financial_transactions35[[#This Row],[amount]]&lt;$L$16, financial_transactions35[[#This Row],[amount]]&gt;$L$17), 1, 0)</f>
        <v>1</v>
      </c>
    </row>
    <row r="6549" spans="1:9">
      <c r="A6549" t="s">
        <v>11700</v>
      </c>
      <c r="B6549" s="3">
        <v>45552</v>
      </c>
      <c r="C6549" t="s">
        <v>4712</v>
      </c>
      <c r="D6549">
        <v>845.69</v>
      </c>
      <c r="E6549" t="s">
        <v>16110</v>
      </c>
      <c r="F6549" t="s">
        <v>32</v>
      </c>
      <c r="G6549" t="s">
        <v>39</v>
      </c>
      <c r="H6549" t="s">
        <v>33</v>
      </c>
      <c r="I6549">
        <f>IF(OR(financial_transactions35[[#This Row],[amount]]&lt;$L$16, financial_transactions35[[#This Row],[amount]]&gt;$L$17), 1, 0)</f>
        <v>1</v>
      </c>
    </row>
    <row r="6550" spans="1:9">
      <c r="A6550" t="s">
        <v>11701</v>
      </c>
      <c r="B6550" s="3">
        <v>45552</v>
      </c>
      <c r="C6550" t="s">
        <v>4100</v>
      </c>
      <c r="D6550">
        <v>391.78</v>
      </c>
      <c r="E6550" t="s">
        <v>52</v>
      </c>
      <c r="F6550" t="s">
        <v>20</v>
      </c>
      <c r="G6550" t="s">
        <v>39</v>
      </c>
      <c r="H6550" t="s">
        <v>87</v>
      </c>
      <c r="I6550">
        <f>IF(OR(financial_transactions35[[#This Row],[amount]]&lt;$L$16, financial_transactions35[[#This Row],[amount]]&gt;$L$17), 1, 0)</f>
        <v>1</v>
      </c>
    </row>
    <row r="6551" spans="1:9">
      <c r="A6551" t="s">
        <v>11702</v>
      </c>
      <c r="B6551" s="3">
        <v>45552</v>
      </c>
      <c r="C6551" t="s">
        <v>11703</v>
      </c>
      <c r="D6551">
        <v>1094.02</v>
      </c>
      <c r="E6551" t="s">
        <v>122</v>
      </c>
      <c r="F6551" t="s">
        <v>61</v>
      </c>
      <c r="G6551" t="s">
        <v>48</v>
      </c>
      <c r="H6551" t="s">
        <v>109</v>
      </c>
      <c r="I6551">
        <f>IF(OR(financial_transactions35[[#This Row],[amount]]&lt;$L$16, financial_transactions35[[#This Row],[amount]]&gt;$L$17), 1, 0)</f>
        <v>1</v>
      </c>
    </row>
    <row r="6552" spans="1:9">
      <c r="A6552" t="s">
        <v>11704</v>
      </c>
      <c r="B6552" s="3">
        <v>45552</v>
      </c>
      <c r="C6552" t="s">
        <v>11705</v>
      </c>
      <c r="D6552">
        <v>944.51</v>
      </c>
      <c r="E6552" t="s">
        <v>31</v>
      </c>
      <c r="F6552" t="s">
        <v>26</v>
      </c>
      <c r="G6552" t="s">
        <v>48</v>
      </c>
      <c r="H6552" t="s">
        <v>87</v>
      </c>
      <c r="I6552">
        <f>IF(OR(financial_transactions35[[#This Row],[amount]]&lt;$L$16, financial_transactions35[[#This Row],[amount]]&gt;$L$17), 1, 0)</f>
        <v>1</v>
      </c>
    </row>
    <row r="6553" spans="1:9">
      <c r="A6553" t="s">
        <v>11706</v>
      </c>
      <c r="B6553" s="3">
        <v>45552</v>
      </c>
      <c r="C6553" t="s">
        <v>11707</v>
      </c>
      <c r="D6553">
        <v>207.01</v>
      </c>
      <c r="E6553" t="s">
        <v>64</v>
      </c>
      <c r="F6553" t="s">
        <v>32</v>
      </c>
      <c r="G6553" t="s">
        <v>27</v>
      </c>
      <c r="H6553" t="s">
        <v>87</v>
      </c>
      <c r="I6553">
        <f>IF(OR(financial_transactions35[[#This Row],[amount]]&lt;$L$16, financial_transactions35[[#This Row],[amount]]&gt;$L$17), 1, 0)</f>
        <v>1</v>
      </c>
    </row>
    <row r="6554" spans="1:9">
      <c r="A6554" t="s">
        <v>11708</v>
      </c>
      <c r="B6554" s="3">
        <v>45552</v>
      </c>
      <c r="C6554" t="s">
        <v>4553</v>
      </c>
      <c r="D6554">
        <v>1543.21</v>
      </c>
      <c r="E6554" t="s">
        <v>70</v>
      </c>
      <c r="F6554" t="s">
        <v>32</v>
      </c>
      <c r="G6554" t="s">
        <v>21</v>
      </c>
      <c r="H6554" t="s">
        <v>123</v>
      </c>
      <c r="I6554">
        <f>IF(OR(financial_transactions35[[#This Row],[amount]]&lt;$L$16, financial_transactions35[[#This Row],[amount]]&gt;$L$17), 1, 0)</f>
        <v>1</v>
      </c>
    </row>
    <row r="6555" spans="1:9">
      <c r="A6555" t="s">
        <v>11709</v>
      </c>
      <c r="B6555" s="3">
        <v>45552</v>
      </c>
      <c r="C6555" t="s">
        <v>11710</v>
      </c>
      <c r="D6555">
        <v>1606.4</v>
      </c>
      <c r="E6555" t="s">
        <v>31</v>
      </c>
      <c r="F6555" t="s">
        <v>20</v>
      </c>
      <c r="G6555" t="s">
        <v>39</v>
      </c>
      <c r="H6555" t="s">
        <v>123</v>
      </c>
      <c r="I6555">
        <f>IF(OR(financial_transactions35[[#This Row],[amount]]&lt;$L$16, financial_transactions35[[#This Row],[amount]]&gt;$L$17), 1, 0)</f>
        <v>1</v>
      </c>
    </row>
    <row r="6556" spans="1:9">
      <c r="A6556" t="s">
        <v>11711</v>
      </c>
      <c r="B6556" s="3">
        <v>45552</v>
      </c>
      <c r="C6556" t="s">
        <v>11712</v>
      </c>
      <c r="D6556">
        <v>17868.439999999999</v>
      </c>
      <c r="E6556" t="s">
        <v>31</v>
      </c>
      <c r="F6556" t="s">
        <v>20</v>
      </c>
      <c r="G6556" t="s">
        <v>21</v>
      </c>
      <c r="H6556" t="s">
        <v>16080</v>
      </c>
      <c r="I6556">
        <f>IF(OR(financial_transactions35[[#This Row],[amount]]&lt;$L$16, financial_transactions35[[#This Row],[amount]]&gt;$L$17), 1, 0)</f>
        <v>1</v>
      </c>
    </row>
    <row r="6557" spans="1:9">
      <c r="A6557" t="s">
        <v>11713</v>
      </c>
      <c r="B6557" s="3">
        <v>45552</v>
      </c>
      <c r="C6557" t="s">
        <v>11714</v>
      </c>
      <c r="D6557">
        <v>829.04</v>
      </c>
      <c r="E6557" t="s">
        <v>52</v>
      </c>
      <c r="F6557" t="s">
        <v>26</v>
      </c>
      <c r="G6557" t="s">
        <v>39</v>
      </c>
      <c r="H6557" t="s">
        <v>94</v>
      </c>
      <c r="I6557">
        <f>IF(OR(financial_transactions35[[#This Row],[amount]]&lt;$L$16, financial_transactions35[[#This Row],[amount]]&gt;$L$17), 1, 0)</f>
        <v>1</v>
      </c>
    </row>
    <row r="6558" spans="1:9">
      <c r="A6558" t="s">
        <v>11715</v>
      </c>
      <c r="B6558" s="3">
        <v>45552</v>
      </c>
      <c r="C6558" t="s">
        <v>11716</v>
      </c>
      <c r="D6558">
        <v>1429.68</v>
      </c>
      <c r="E6558" t="s">
        <v>67</v>
      </c>
      <c r="F6558" t="s">
        <v>61</v>
      </c>
      <c r="G6558" t="s">
        <v>39</v>
      </c>
      <c r="H6558" t="s">
        <v>123</v>
      </c>
      <c r="I6558">
        <f>IF(OR(financial_transactions35[[#This Row],[amount]]&lt;$L$16, financial_transactions35[[#This Row],[amount]]&gt;$L$17), 1, 0)</f>
        <v>1</v>
      </c>
    </row>
    <row r="6559" spans="1:9">
      <c r="A6559" t="s">
        <v>11717</v>
      </c>
      <c r="B6559" s="3">
        <v>45552</v>
      </c>
      <c r="C6559" t="s">
        <v>11718</v>
      </c>
      <c r="D6559">
        <v>665.97</v>
      </c>
      <c r="E6559" t="s">
        <v>70</v>
      </c>
      <c r="F6559" t="s">
        <v>26</v>
      </c>
      <c r="G6559" t="s">
        <v>27</v>
      </c>
      <c r="H6559" t="s">
        <v>22</v>
      </c>
      <c r="I6559">
        <f>IF(OR(financial_transactions35[[#This Row],[amount]]&lt;$L$16, financial_transactions35[[#This Row],[amount]]&gt;$L$17), 1, 0)</f>
        <v>1</v>
      </c>
    </row>
    <row r="6560" spans="1:9">
      <c r="A6560" t="s">
        <v>11719</v>
      </c>
      <c r="B6560" s="3">
        <v>45552</v>
      </c>
      <c r="C6560" t="s">
        <v>7203</v>
      </c>
      <c r="D6560">
        <v>814.44</v>
      </c>
      <c r="E6560" t="s">
        <v>31</v>
      </c>
      <c r="F6560" t="s">
        <v>61</v>
      </c>
      <c r="G6560" t="s">
        <v>27</v>
      </c>
      <c r="H6560" t="s">
        <v>28</v>
      </c>
      <c r="I6560">
        <f>IF(OR(financial_transactions35[[#This Row],[amount]]&lt;$L$16, financial_transactions35[[#This Row],[amount]]&gt;$L$17), 1, 0)</f>
        <v>1</v>
      </c>
    </row>
    <row r="6561" spans="1:9">
      <c r="A6561" t="s">
        <v>11721</v>
      </c>
      <c r="B6561" s="3">
        <v>45552</v>
      </c>
      <c r="C6561" t="s">
        <v>11722</v>
      </c>
      <c r="D6561">
        <v>1907.1</v>
      </c>
      <c r="E6561" t="s">
        <v>31</v>
      </c>
      <c r="F6561" t="s">
        <v>32</v>
      </c>
      <c r="G6561" t="s">
        <v>27</v>
      </c>
      <c r="H6561" t="s">
        <v>53</v>
      </c>
      <c r="I6561">
        <f>IF(OR(financial_transactions35[[#This Row],[amount]]&lt;$L$16, financial_transactions35[[#This Row],[amount]]&gt;$L$17), 1, 0)</f>
        <v>1</v>
      </c>
    </row>
    <row r="6562" spans="1:9">
      <c r="A6562" t="s">
        <v>11724</v>
      </c>
      <c r="B6562" s="3">
        <v>45552</v>
      </c>
      <c r="C6562" t="s">
        <v>4090</v>
      </c>
      <c r="D6562">
        <v>629.79999999999995</v>
      </c>
      <c r="E6562" t="s">
        <v>122</v>
      </c>
      <c r="F6562" t="s">
        <v>32</v>
      </c>
      <c r="G6562" t="s">
        <v>39</v>
      </c>
      <c r="H6562" t="s">
        <v>57</v>
      </c>
      <c r="I6562">
        <f>IF(OR(financial_transactions35[[#This Row],[amount]]&lt;$L$16, financial_transactions35[[#This Row],[amount]]&gt;$L$17), 1, 0)</f>
        <v>1</v>
      </c>
    </row>
    <row r="6563" spans="1:9">
      <c r="A6563" t="s">
        <v>11725</v>
      </c>
      <c r="B6563" s="3">
        <v>45552</v>
      </c>
      <c r="C6563" t="s">
        <v>11726</v>
      </c>
      <c r="D6563">
        <v>292.43</v>
      </c>
      <c r="E6563" t="s">
        <v>64</v>
      </c>
      <c r="F6563" t="s">
        <v>61</v>
      </c>
      <c r="G6563" t="s">
        <v>48</v>
      </c>
      <c r="H6563" t="s">
        <v>33</v>
      </c>
      <c r="I6563">
        <f>IF(OR(financial_transactions35[[#This Row],[amount]]&lt;$L$16, financial_transactions35[[#This Row],[amount]]&gt;$L$17), 1, 0)</f>
        <v>1</v>
      </c>
    </row>
    <row r="6564" spans="1:9">
      <c r="A6564" t="s">
        <v>11727</v>
      </c>
      <c r="B6564" s="3">
        <v>45552</v>
      </c>
      <c r="C6564" t="s">
        <v>11728</v>
      </c>
      <c r="D6564">
        <v>1282.3599999999999</v>
      </c>
      <c r="E6564" t="s">
        <v>64</v>
      </c>
      <c r="F6564" t="s">
        <v>26</v>
      </c>
      <c r="G6564" t="s">
        <v>21</v>
      </c>
      <c r="H6564" t="s">
        <v>40</v>
      </c>
      <c r="I6564">
        <f>IF(OR(financial_transactions35[[#This Row],[amount]]&lt;$L$16, financial_transactions35[[#This Row],[amount]]&gt;$L$17), 1, 0)</f>
        <v>1</v>
      </c>
    </row>
    <row r="6565" spans="1:9">
      <c r="A6565" t="s">
        <v>11729</v>
      </c>
      <c r="B6565" s="3">
        <v>45552</v>
      </c>
      <c r="C6565" t="s">
        <v>11730</v>
      </c>
      <c r="D6565">
        <v>1137.68</v>
      </c>
      <c r="E6565" t="s">
        <v>52</v>
      </c>
      <c r="F6565" t="s">
        <v>32</v>
      </c>
      <c r="G6565" t="s">
        <v>39</v>
      </c>
      <c r="H6565" t="s">
        <v>22</v>
      </c>
      <c r="I6565">
        <f>IF(OR(financial_transactions35[[#This Row],[amount]]&lt;$L$16, financial_transactions35[[#This Row],[amount]]&gt;$L$17), 1, 0)</f>
        <v>1</v>
      </c>
    </row>
    <row r="6566" spans="1:9">
      <c r="A6566" t="s">
        <v>11731</v>
      </c>
      <c r="B6566" s="3">
        <v>45552</v>
      </c>
      <c r="C6566" t="s">
        <v>11732</v>
      </c>
      <c r="D6566">
        <v>798.42</v>
      </c>
      <c r="E6566" t="s">
        <v>19</v>
      </c>
      <c r="F6566" t="s">
        <v>20</v>
      </c>
      <c r="G6566" t="s">
        <v>39</v>
      </c>
      <c r="H6566" t="s">
        <v>123</v>
      </c>
      <c r="I6566">
        <f>IF(OR(financial_transactions35[[#This Row],[amount]]&lt;$L$16, financial_transactions35[[#This Row],[amount]]&gt;$L$17), 1, 0)</f>
        <v>1</v>
      </c>
    </row>
    <row r="6567" spans="1:9">
      <c r="A6567" t="s">
        <v>11733</v>
      </c>
      <c r="B6567" s="3">
        <v>45553</v>
      </c>
      <c r="C6567" t="s">
        <v>11734</v>
      </c>
      <c r="D6567">
        <v>1200.83</v>
      </c>
      <c r="E6567" t="s">
        <v>122</v>
      </c>
      <c r="F6567" t="s">
        <v>32</v>
      </c>
      <c r="G6567" t="s">
        <v>39</v>
      </c>
      <c r="H6567" t="s">
        <v>176</v>
      </c>
      <c r="I6567">
        <f>IF(OR(financial_transactions35[[#This Row],[amount]]&lt;$L$16, financial_transactions35[[#This Row],[amount]]&gt;$L$17), 1, 0)</f>
        <v>1</v>
      </c>
    </row>
    <row r="6568" spans="1:9">
      <c r="A6568" t="s">
        <v>11735</v>
      </c>
      <c r="B6568" s="3">
        <v>45553</v>
      </c>
      <c r="C6568" t="s">
        <v>3996</v>
      </c>
      <c r="D6568">
        <v>1645.06</v>
      </c>
      <c r="E6568" t="s">
        <v>31</v>
      </c>
      <c r="F6568" t="s">
        <v>26</v>
      </c>
      <c r="G6568" t="s">
        <v>48</v>
      </c>
      <c r="H6568" t="s">
        <v>16080</v>
      </c>
      <c r="I6568">
        <f>IF(OR(financial_transactions35[[#This Row],[amount]]&lt;$L$16, financial_transactions35[[#This Row],[amount]]&gt;$L$17), 1, 0)</f>
        <v>1</v>
      </c>
    </row>
    <row r="6569" spans="1:9">
      <c r="A6569" t="s">
        <v>11737</v>
      </c>
      <c r="B6569" s="3">
        <v>45553</v>
      </c>
      <c r="C6569" t="s">
        <v>9847</v>
      </c>
      <c r="D6569">
        <v>179.5</v>
      </c>
      <c r="E6569" t="s">
        <v>19</v>
      </c>
      <c r="F6569" t="s">
        <v>20</v>
      </c>
      <c r="G6569" t="s">
        <v>39</v>
      </c>
      <c r="H6569" t="s">
        <v>75</v>
      </c>
      <c r="I6569">
        <f>IF(OR(financial_transactions35[[#This Row],[amount]]&lt;$L$16, financial_transactions35[[#This Row],[amount]]&gt;$L$17), 1, 0)</f>
        <v>1</v>
      </c>
    </row>
    <row r="6570" spans="1:9">
      <c r="A6570" t="s">
        <v>11738</v>
      </c>
      <c r="B6570" s="3">
        <v>45553</v>
      </c>
      <c r="C6570" t="s">
        <v>5107</v>
      </c>
      <c r="D6570">
        <v>216.81</v>
      </c>
      <c r="E6570" t="s">
        <v>16079</v>
      </c>
      <c r="F6570" t="s">
        <v>26</v>
      </c>
      <c r="G6570" t="s">
        <v>48</v>
      </c>
      <c r="H6570" t="s">
        <v>94</v>
      </c>
      <c r="I6570">
        <f>IF(OR(financial_transactions35[[#This Row],[amount]]&lt;$L$16, financial_transactions35[[#This Row],[amount]]&gt;$L$17), 1, 0)</f>
        <v>1</v>
      </c>
    </row>
    <row r="6571" spans="1:9">
      <c r="A6571" t="s">
        <v>11739</v>
      </c>
      <c r="B6571" s="3">
        <v>45553</v>
      </c>
      <c r="C6571" t="s">
        <v>4225</v>
      </c>
      <c r="D6571">
        <v>746.14</v>
      </c>
      <c r="E6571" t="s">
        <v>25</v>
      </c>
      <c r="F6571" t="s">
        <v>20</v>
      </c>
      <c r="G6571" t="s">
        <v>21</v>
      </c>
      <c r="H6571" t="s">
        <v>75</v>
      </c>
      <c r="I6571">
        <f>IF(OR(financial_transactions35[[#This Row],[amount]]&lt;$L$16, financial_transactions35[[#This Row],[amount]]&gt;$L$17), 1, 0)</f>
        <v>1</v>
      </c>
    </row>
    <row r="6572" spans="1:9">
      <c r="A6572" t="s">
        <v>11740</v>
      </c>
      <c r="B6572" s="3">
        <v>45553</v>
      </c>
      <c r="C6572" t="s">
        <v>11741</v>
      </c>
      <c r="D6572">
        <v>1232.28</v>
      </c>
      <c r="E6572" t="s">
        <v>47</v>
      </c>
      <c r="F6572" t="s">
        <v>26</v>
      </c>
      <c r="G6572" t="s">
        <v>39</v>
      </c>
      <c r="H6572" t="s">
        <v>44</v>
      </c>
      <c r="I6572">
        <f>IF(OR(financial_transactions35[[#This Row],[amount]]&lt;$L$16, financial_transactions35[[#This Row],[amount]]&gt;$L$17), 1, 0)</f>
        <v>1</v>
      </c>
    </row>
    <row r="6573" spans="1:9">
      <c r="A6573" t="s">
        <v>11742</v>
      </c>
      <c r="B6573" s="3">
        <v>45553</v>
      </c>
      <c r="C6573" t="s">
        <v>11743</v>
      </c>
      <c r="D6573">
        <v>1977.06</v>
      </c>
      <c r="E6573" t="s">
        <v>47</v>
      </c>
      <c r="F6573" t="s">
        <v>32</v>
      </c>
      <c r="G6573" t="s">
        <v>39</v>
      </c>
      <c r="H6573" t="s">
        <v>109</v>
      </c>
      <c r="I6573">
        <f>IF(OR(financial_transactions35[[#This Row],[amount]]&lt;$L$16, financial_transactions35[[#This Row],[amount]]&gt;$L$17), 1, 0)</f>
        <v>1</v>
      </c>
    </row>
    <row r="6574" spans="1:9">
      <c r="A6574" t="s">
        <v>11744</v>
      </c>
      <c r="B6574" s="3">
        <v>45553</v>
      </c>
      <c r="C6574" t="s">
        <v>11136</v>
      </c>
      <c r="D6574">
        <v>496.18</v>
      </c>
      <c r="E6574" t="s">
        <v>31</v>
      </c>
      <c r="F6574" t="s">
        <v>26</v>
      </c>
      <c r="G6574" t="s">
        <v>27</v>
      </c>
      <c r="H6574" t="s">
        <v>28</v>
      </c>
      <c r="I6574">
        <f>IF(OR(financial_transactions35[[#This Row],[amount]]&lt;$L$16, financial_transactions35[[#This Row],[amount]]&gt;$L$17), 1, 0)</f>
        <v>1</v>
      </c>
    </row>
    <row r="6575" spans="1:9">
      <c r="A6575" t="s">
        <v>11745</v>
      </c>
      <c r="B6575" s="3">
        <v>45553</v>
      </c>
      <c r="C6575" t="s">
        <v>856</v>
      </c>
      <c r="D6575">
        <v>900.8</v>
      </c>
      <c r="E6575" t="s">
        <v>31</v>
      </c>
      <c r="F6575" t="s">
        <v>26</v>
      </c>
      <c r="G6575" t="s">
        <v>27</v>
      </c>
      <c r="H6575" t="s">
        <v>53</v>
      </c>
      <c r="I6575">
        <f>IF(OR(financial_transactions35[[#This Row],[amount]]&lt;$L$16, financial_transactions35[[#This Row],[amount]]&gt;$L$17), 1, 0)</f>
        <v>1</v>
      </c>
    </row>
    <row r="6576" spans="1:9">
      <c r="A6576" t="s">
        <v>11746</v>
      </c>
      <c r="B6576" s="3">
        <v>45553</v>
      </c>
      <c r="C6576" t="s">
        <v>4574</v>
      </c>
      <c r="D6576">
        <v>1863.47</v>
      </c>
      <c r="E6576" t="s">
        <v>52</v>
      </c>
      <c r="F6576" t="s">
        <v>26</v>
      </c>
      <c r="G6576" t="s">
        <v>39</v>
      </c>
      <c r="H6576" t="s">
        <v>57</v>
      </c>
      <c r="I6576">
        <f>IF(OR(financial_transactions35[[#This Row],[amount]]&lt;$L$16, financial_transactions35[[#This Row],[amount]]&gt;$L$17), 1, 0)</f>
        <v>1</v>
      </c>
    </row>
    <row r="6577" spans="1:9">
      <c r="A6577" t="s">
        <v>11747</v>
      </c>
      <c r="B6577" s="3">
        <v>45553</v>
      </c>
      <c r="C6577" t="s">
        <v>9605</v>
      </c>
      <c r="D6577">
        <v>1445.15</v>
      </c>
      <c r="E6577" t="s">
        <v>67</v>
      </c>
      <c r="F6577" t="s">
        <v>20</v>
      </c>
      <c r="G6577" t="s">
        <v>27</v>
      </c>
      <c r="H6577" t="s">
        <v>49</v>
      </c>
      <c r="I6577">
        <f>IF(OR(financial_transactions35[[#This Row],[amount]]&lt;$L$16, financial_transactions35[[#This Row],[amount]]&gt;$L$17), 1, 0)</f>
        <v>1</v>
      </c>
    </row>
    <row r="6578" spans="1:9">
      <c r="A6578" t="s">
        <v>11748</v>
      </c>
      <c r="B6578" s="3">
        <v>45553</v>
      </c>
      <c r="C6578" t="s">
        <v>11749</v>
      </c>
      <c r="D6578">
        <v>1021.54</v>
      </c>
      <c r="E6578" t="s">
        <v>47</v>
      </c>
      <c r="F6578" t="s">
        <v>61</v>
      </c>
      <c r="G6578" t="s">
        <v>21</v>
      </c>
      <c r="H6578" t="s">
        <v>123</v>
      </c>
      <c r="I6578">
        <f>IF(OR(financial_transactions35[[#This Row],[amount]]&lt;$L$16, financial_transactions35[[#This Row],[amount]]&gt;$L$17), 1, 0)</f>
        <v>1</v>
      </c>
    </row>
    <row r="6579" spans="1:9">
      <c r="A6579" t="s">
        <v>11750</v>
      </c>
      <c r="B6579" s="3">
        <v>45553</v>
      </c>
      <c r="C6579" t="s">
        <v>1660</v>
      </c>
      <c r="D6579">
        <v>685.04</v>
      </c>
      <c r="E6579" t="s">
        <v>16110</v>
      </c>
      <c r="F6579" t="s">
        <v>61</v>
      </c>
      <c r="G6579" t="s">
        <v>48</v>
      </c>
      <c r="H6579" t="s">
        <v>28</v>
      </c>
      <c r="I6579">
        <f>IF(OR(financial_transactions35[[#This Row],[amount]]&lt;$L$16, financial_transactions35[[#This Row],[amount]]&gt;$L$17), 1, 0)</f>
        <v>1</v>
      </c>
    </row>
    <row r="6580" spans="1:9">
      <c r="A6580" t="s">
        <v>11751</v>
      </c>
      <c r="B6580" s="3">
        <v>45553</v>
      </c>
      <c r="C6580" t="s">
        <v>11752</v>
      </c>
      <c r="D6580">
        <v>866.04</v>
      </c>
      <c r="E6580" t="s">
        <v>64</v>
      </c>
      <c r="F6580" t="s">
        <v>26</v>
      </c>
      <c r="G6580" t="s">
        <v>48</v>
      </c>
      <c r="H6580" t="s">
        <v>75</v>
      </c>
      <c r="I6580">
        <f>IF(OR(financial_transactions35[[#This Row],[amount]]&lt;$L$16, financial_transactions35[[#This Row],[amount]]&gt;$L$17), 1, 0)</f>
        <v>1</v>
      </c>
    </row>
    <row r="6581" spans="1:9">
      <c r="A6581" t="s">
        <v>11753</v>
      </c>
      <c r="B6581" s="3">
        <v>45553</v>
      </c>
      <c r="C6581" t="s">
        <v>11754</v>
      </c>
      <c r="D6581">
        <v>649.92999999999995</v>
      </c>
      <c r="E6581" t="s">
        <v>70</v>
      </c>
      <c r="F6581" t="s">
        <v>20</v>
      </c>
      <c r="G6581" t="s">
        <v>27</v>
      </c>
      <c r="H6581" t="s">
        <v>123</v>
      </c>
      <c r="I6581">
        <f>IF(OR(financial_transactions35[[#This Row],[amount]]&lt;$L$16, financial_transactions35[[#This Row],[amount]]&gt;$L$17), 1, 0)</f>
        <v>1</v>
      </c>
    </row>
    <row r="6582" spans="1:9">
      <c r="A6582" t="s">
        <v>11755</v>
      </c>
      <c r="B6582" s="3">
        <v>45553</v>
      </c>
      <c r="C6582" t="s">
        <v>958</v>
      </c>
      <c r="D6582">
        <v>1911.36</v>
      </c>
      <c r="E6582" t="s">
        <v>70</v>
      </c>
      <c r="F6582" t="s">
        <v>20</v>
      </c>
      <c r="G6582" t="s">
        <v>48</v>
      </c>
      <c r="H6582" t="s">
        <v>40</v>
      </c>
      <c r="I6582">
        <f>IF(OR(financial_transactions35[[#This Row],[amount]]&lt;$L$16, financial_transactions35[[#This Row],[amount]]&gt;$L$17), 1, 0)</f>
        <v>1</v>
      </c>
    </row>
    <row r="6583" spans="1:9">
      <c r="A6583" t="s">
        <v>11756</v>
      </c>
      <c r="B6583" s="3">
        <v>45553</v>
      </c>
      <c r="C6583" t="s">
        <v>11301</v>
      </c>
      <c r="D6583">
        <v>1682.6</v>
      </c>
      <c r="E6583" t="s">
        <v>122</v>
      </c>
      <c r="F6583" t="s">
        <v>61</v>
      </c>
      <c r="G6583" t="s">
        <v>39</v>
      </c>
      <c r="H6583" t="s">
        <v>109</v>
      </c>
      <c r="I6583">
        <f>IF(OR(financial_transactions35[[#This Row],[amount]]&lt;$L$16, financial_transactions35[[#This Row],[amount]]&gt;$L$17), 1, 0)</f>
        <v>1</v>
      </c>
    </row>
    <row r="6584" spans="1:9">
      <c r="A6584" t="s">
        <v>11757</v>
      </c>
      <c r="B6584" s="3">
        <v>45553</v>
      </c>
      <c r="C6584" t="s">
        <v>995</v>
      </c>
      <c r="D6584">
        <v>1364.13</v>
      </c>
      <c r="E6584" t="s">
        <v>67</v>
      </c>
      <c r="F6584" t="s">
        <v>61</v>
      </c>
      <c r="G6584" t="s">
        <v>39</v>
      </c>
      <c r="H6584" t="s">
        <v>75</v>
      </c>
      <c r="I6584">
        <f>IF(OR(financial_transactions35[[#This Row],[amount]]&lt;$L$16, financial_transactions35[[#This Row],[amount]]&gt;$L$17), 1, 0)</f>
        <v>1</v>
      </c>
    </row>
    <row r="6585" spans="1:9">
      <c r="A6585" t="s">
        <v>11758</v>
      </c>
      <c r="B6585" s="3">
        <v>45553</v>
      </c>
      <c r="C6585" t="s">
        <v>1781</v>
      </c>
      <c r="D6585">
        <v>1433.92</v>
      </c>
      <c r="E6585" t="s">
        <v>25</v>
      </c>
      <c r="F6585" t="s">
        <v>26</v>
      </c>
      <c r="G6585" t="s">
        <v>39</v>
      </c>
      <c r="H6585" t="s">
        <v>16080</v>
      </c>
      <c r="I6585">
        <f>IF(OR(financial_transactions35[[#This Row],[amount]]&lt;$L$16, financial_transactions35[[#This Row],[amount]]&gt;$L$17), 1, 0)</f>
        <v>1</v>
      </c>
    </row>
    <row r="6586" spans="1:9">
      <c r="A6586" t="s">
        <v>11759</v>
      </c>
      <c r="B6586" s="3">
        <v>45553</v>
      </c>
      <c r="C6586" t="s">
        <v>11760</v>
      </c>
      <c r="D6586">
        <v>17000.599999999999</v>
      </c>
      <c r="E6586" t="s">
        <v>70</v>
      </c>
      <c r="F6586" t="s">
        <v>20</v>
      </c>
      <c r="G6586" t="s">
        <v>27</v>
      </c>
      <c r="H6586" t="s">
        <v>33</v>
      </c>
      <c r="I6586">
        <f>IF(OR(financial_transactions35[[#This Row],[amount]]&lt;$L$16, financial_transactions35[[#This Row],[amount]]&gt;$L$17), 1, 0)</f>
        <v>1</v>
      </c>
    </row>
    <row r="6587" spans="1:9">
      <c r="A6587" t="s">
        <v>11761</v>
      </c>
      <c r="B6587" s="3">
        <v>45553</v>
      </c>
      <c r="C6587" t="s">
        <v>11762</v>
      </c>
      <c r="D6587">
        <v>776.32</v>
      </c>
      <c r="E6587" t="s">
        <v>67</v>
      </c>
      <c r="F6587" t="s">
        <v>20</v>
      </c>
      <c r="G6587" t="s">
        <v>48</v>
      </c>
      <c r="H6587" t="s">
        <v>33</v>
      </c>
      <c r="I6587">
        <f>IF(OR(financial_transactions35[[#This Row],[amount]]&lt;$L$16, financial_transactions35[[#This Row],[amount]]&gt;$L$17), 1, 0)</f>
        <v>1</v>
      </c>
    </row>
    <row r="6588" spans="1:9">
      <c r="A6588" t="s">
        <v>11763</v>
      </c>
      <c r="B6588" s="3">
        <v>45553</v>
      </c>
      <c r="C6588" t="s">
        <v>3955</v>
      </c>
      <c r="D6588">
        <v>1145.48</v>
      </c>
      <c r="E6588" t="s">
        <v>19</v>
      </c>
      <c r="F6588" t="s">
        <v>32</v>
      </c>
      <c r="G6588" t="s">
        <v>39</v>
      </c>
      <c r="H6588" t="s">
        <v>33</v>
      </c>
      <c r="I6588">
        <f>IF(OR(financial_transactions35[[#This Row],[amount]]&lt;$L$16, financial_transactions35[[#This Row],[amount]]&gt;$L$17), 1, 0)</f>
        <v>1</v>
      </c>
    </row>
    <row r="6589" spans="1:9">
      <c r="A6589" t="s">
        <v>11764</v>
      </c>
      <c r="B6589" s="3">
        <v>45553</v>
      </c>
      <c r="C6589" t="s">
        <v>1129</v>
      </c>
      <c r="D6589">
        <v>1913.04</v>
      </c>
      <c r="E6589" t="s">
        <v>25</v>
      </c>
      <c r="F6589" t="s">
        <v>61</v>
      </c>
      <c r="G6589" t="s">
        <v>48</v>
      </c>
      <c r="H6589" t="s">
        <v>94</v>
      </c>
      <c r="I6589">
        <f>IF(OR(financial_transactions35[[#This Row],[amount]]&lt;$L$16, financial_transactions35[[#This Row],[amount]]&gt;$L$17), 1, 0)</f>
        <v>1</v>
      </c>
    </row>
    <row r="6590" spans="1:9">
      <c r="A6590" t="s">
        <v>11765</v>
      </c>
      <c r="B6590" s="3">
        <v>45553</v>
      </c>
      <c r="C6590" t="s">
        <v>11766</v>
      </c>
      <c r="D6590">
        <v>1661.83</v>
      </c>
      <c r="E6590" t="s">
        <v>67</v>
      </c>
      <c r="F6590" t="s">
        <v>61</v>
      </c>
      <c r="G6590" t="s">
        <v>27</v>
      </c>
      <c r="H6590" t="s">
        <v>49</v>
      </c>
      <c r="I6590">
        <f>IF(OR(financial_transactions35[[#This Row],[amount]]&lt;$L$16, financial_transactions35[[#This Row],[amount]]&gt;$L$17), 1, 0)</f>
        <v>1</v>
      </c>
    </row>
    <row r="6591" spans="1:9">
      <c r="A6591" t="s">
        <v>11767</v>
      </c>
      <c r="B6591" s="3">
        <v>45553</v>
      </c>
      <c r="C6591" t="s">
        <v>11768</v>
      </c>
      <c r="D6591">
        <v>895.97</v>
      </c>
      <c r="E6591" t="s">
        <v>52</v>
      </c>
      <c r="F6591" t="s">
        <v>32</v>
      </c>
      <c r="G6591" t="s">
        <v>39</v>
      </c>
      <c r="H6591" t="s">
        <v>176</v>
      </c>
      <c r="I6591">
        <f>IF(OR(financial_transactions35[[#This Row],[amount]]&lt;$L$16, financial_transactions35[[#This Row],[amount]]&gt;$L$17), 1, 0)</f>
        <v>1</v>
      </c>
    </row>
    <row r="6592" spans="1:9">
      <c r="A6592" t="s">
        <v>11769</v>
      </c>
      <c r="B6592" s="3">
        <v>45553</v>
      </c>
      <c r="C6592" t="s">
        <v>5731</v>
      </c>
      <c r="D6592">
        <v>226.69</v>
      </c>
      <c r="E6592" t="s">
        <v>16079</v>
      </c>
      <c r="F6592" t="s">
        <v>20</v>
      </c>
      <c r="G6592" t="s">
        <v>39</v>
      </c>
      <c r="H6592" t="s">
        <v>49</v>
      </c>
      <c r="I6592">
        <f>IF(OR(financial_transactions35[[#This Row],[amount]]&lt;$L$16, financial_transactions35[[#This Row],[amount]]&gt;$L$17), 1, 0)</f>
        <v>1</v>
      </c>
    </row>
    <row r="6593" spans="1:9">
      <c r="A6593" t="s">
        <v>11770</v>
      </c>
      <c r="B6593" s="3">
        <v>45553</v>
      </c>
      <c r="C6593" t="s">
        <v>11771</v>
      </c>
      <c r="D6593">
        <v>1952.25</v>
      </c>
      <c r="E6593" t="s">
        <v>52</v>
      </c>
      <c r="F6593" t="s">
        <v>61</v>
      </c>
      <c r="G6593" t="s">
        <v>21</v>
      </c>
      <c r="H6593" t="s">
        <v>28</v>
      </c>
      <c r="I6593">
        <f>IF(OR(financial_transactions35[[#This Row],[amount]]&lt;$L$16, financial_transactions35[[#This Row],[amount]]&gt;$L$17), 1, 0)</f>
        <v>1</v>
      </c>
    </row>
    <row r="6594" spans="1:9">
      <c r="A6594" t="s">
        <v>11774</v>
      </c>
      <c r="B6594" s="3">
        <v>45553</v>
      </c>
      <c r="C6594" t="s">
        <v>1577</v>
      </c>
      <c r="D6594">
        <v>1230.94</v>
      </c>
      <c r="E6594" t="s">
        <v>31</v>
      </c>
      <c r="F6594" t="s">
        <v>20</v>
      </c>
      <c r="G6594" t="s">
        <v>21</v>
      </c>
      <c r="H6594" t="s">
        <v>87</v>
      </c>
      <c r="I6594">
        <f>IF(OR(financial_transactions35[[#This Row],[amount]]&lt;$L$16, financial_transactions35[[#This Row],[amount]]&gt;$L$17), 1, 0)</f>
        <v>1</v>
      </c>
    </row>
    <row r="6595" spans="1:9">
      <c r="A6595" t="s">
        <v>11775</v>
      </c>
      <c r="B6595" s="3">
        <v>45553</v>
      </c>
      <c r="C6595" t="s">
        <v>11572</v>
      </c>
      <c r="D6595">
        <v>264.27</v>
      </c>
      <c r="E6595" t="s">
        <v>47</v>
      </c>
      <c r="F6595" t="s">
        <v>20</v>
      </c>
      <c r="G6595" t="s">
        <v>48</v>
      </c>
      <c r="H6595" t="s">
        <v>22</v>
      </c>
      <c r="I6595">
        <f>IF(OR(financial_transactions35[[#This Row],[amount]]&lt;$L$16, financial_transactions35[[#This Row],[amount]]&gt;$L$17), 1, 0)</f>
        <v>1</v>
      </c>
    </row>
    <row r="6596" spans="1:9">
      <c r="A6596" t="s">
        <v>11776</v>
      </c>
      <c r="B6596" s="3">
        <v>45553</v>
      </c>
      <c r="C6596" t="s">
        <v>11777</v>
      </c>
      <c r="D6596">
        <v>395.06</v>
      </c>
      <c r="E6596" t="s">
        <v>16110</v>
      </c>
      <c r="F6596" t="s">
        <v>26</v>
      </c>
      <c r="G6596" t="s">
        <v>27</v>
      </c>
      <c r="H6596" t="s">
        <v>40</v>
      </c>
      <c r="I6596">
        <f>IF(OR(financial_transactions35[[#This Row],[amount]]&lt;$L$16, financial_transactions35[[#This Row],[amount]]&gt;$L$17), 1, 0)</f>
        <v>1</v>
      </c>
    </row>
    <row r="6597" spans="1:9">
      <c r="A6597" t="s">
        <v>11778</v>
      </c>
      <c r="B6597" s="3">
        <v>45554</v>
      </c>
      <c r="C6597" t="s">
        <v>11779</v>
      </c>
      <c r="D6597">
        <v>1510.01</v>
      </c>
      <c r="E6597" t="s">
        <v>47</v>
      </c>
      <c r="F6597" t="s">
        <v>26</v>
      </c>
      <c r="G6597" t="s">
        <v>48</v>
      </c>
      <c r="H6597" t="s">
        <v>16080</v>
      </c>
      <c r="I6597">
        <f>IF(OR(financial_transactions35[[#This Row],[amount]]&lt;$L$16, financial_transactions35[[#This Row],[amount]]&gt;$L$17), 1, 0)</f>
        <v>1</v>
      </c>
    </row>
    <row r="6598" spans="1:9">
      <c r="A6598" t="s">
        <v>11780</v>
      </c>
      <c r="B6598" s="3">
        <v>45554</v>
      </c>
      <c r="C6598" t="s">
        <v>11781</v>
      </c>
      <c r="D6598">
        <v>503.62</v>
      </c>
      <c r="E6598" t="s">
        <v>16079</v>
      </c>
      <c r="F6598" t="s">
        <v>20</v>
      </c>
      <c r="G6598" t="s">
        <v>39</v>
      </c>
      <c r="H6598" t="s">
        <v>94</v>
      </c>
      <c r="I6598">
        <f>IF(OR(financial_transactions35[[#This Row],[amount]]&lt;$L$16, financial_transactions35[[#This Row],[amount]]&gt;$L$17), 1, 0)</f>
        <v>1</v>
      </c>
    </row>
    <row r="6599" spans="1:9">
      <c r="A6599" t="s">
        <v>11782</v>
      </c>
      <c r="B6599" s="3">
        <v>45554</v>
      </c>
      <c r="C6599" t="s">
        <v>11783</v>
      </c>
      <c r="D6599">
        <v>108.61</v>
      </c>
      <c r="E6599" t="s">
        <v>47</v>
      </c>
      <c r="F6599" t="s">
        <v>26</v>
      </c>
      <c r="G6599" t="s">
        <v>21</v>
      </c>
      <c r="H6599" t="s">
        <v>28</v>
      </c>
      <c r="I6599">
        <f>IF(OR(financial_transactions35[[#This Row],[amount]]&lt;$L$16, financial_transactions35[[#This Row],[amount]]&gt;$L$17), 1, 0)</f>
        <v>1</v>
      </c>
    </row>
    <row r="6600" spans="1:9">
      <c r="A6600" t="s">
        <v>11784</v>
      </c>
      <c r="B6600" s="3">
        <v>45554</v>
      </c>
      <c r="C6600" t="s">
        <v>11106</v>
      </c>
      <c r="D6600">
        <v>379.55</v>
      </c>
      <c r="E6600" t="s">
        <v>70</v>
      </c>
      <c r="F6600" t="s">
        <v>32</v>
      </c>
      <c r="G6600" t="s">
        <v>39</v>
      </c>
      <c r="H6600" t="s">
        <v>16080</v>
      </c>
      <c r="I6600">
        <f>IF(OR(financial_transactions35[[#This Row],[amount]]&lt;$L$16, financial_transactions35[[#This Row],[amount]]&gt;$L$17), 1, 0)</f>
        <v>1</v>
      </c>
    </row>
    <row r="6601" spans="1:9">
      <c r="A6601" t="s">
        <v>11785</v>
      </c>
      <c r="B6601" s="3">
        <v>45554</v>
      </c>
      <c r="C6601" t="s">
        <v>11786</v>
      </c>
      <c r="D6601">
        <v>579.21</v>
      </c>
      <c r="E6601" t="s">
        <v>67</v>
      </c>
      <c r="F6601" t="s">
        <v>32</v>
      </c>
      <c r="G6601" t="s">
        <v>27</v>
      </c>
      <c r="H6601" t="s">
        <v>40</v>
      </c>
      <c r="I6601">
        <f>IF(OR(financial_transactions35[[#This Row],[amount]]&lt;$L$16, financial_transactions35[[#This Row],[amount]]&gt;$L$17), 1, 0)</f>
        <v>1</v>
      </c>
    </row>
    <row r="6602" spans="1:9">
      <c r="A6602" t="s">
        <v>11787</v>
      </c>
      <c r="B6602" s="3">
        <v>45554</v>
      </c>
      <c r="C6602" t="s">
        <v>11788</v>
      </c>
      <c r="D6602">
        <v>855.46</v>
      </c>
      <c r="E6602" t="s">
        <v>16110</v>
      </c>
      <c r="F6602" t="s">
        <v>61</v>
      </c>
      <c r="G6602" t="s">
        <v>27</v>
      </c>
      <c r="H6602" t="s">
        <v>53</v>
      </c>
      <c r="I6602">
        <f>IF(OR(financial_transactions35[[#This Row],[amount]]&lt;$L$16, financial_transactions35[[#This Row],[amount]]&gt;$L$17), 1, 0)</f>
        <v>1</v>
      </c>
    </row>
    <row r="6603" spans="1:9">
      <c r="A6603" t="s">
        <v>11789</v>
      </c>
      <c r="B6603" s="3">
        <v>45554</v>
      </c>
      <c r="C6603" t="s">
        <v>11790</v>
      </c>
      <c r="D6603">
        <v>313.83999999999997</v>
      </c>
      <c r="E6603" t="s">
        <v>122</v>
      </c>
      <c r="F6603" t="s">
        <v>32</v>
      </c>
      <c r="G6603" t="s">
        <v>21</v>
      </c>
      <c r="H6603" t="s">
        <v>57</v>
      </c>
      <c r="I6603">
        <f>IF(OR(financial_transactions35[[#This Row],[amount]]&lt;$L$16, financial_transactions35[[#This Row],[amount]]&gt;$L$17), 1, 0)</f>
        <v>1</v>
      </c>
    </row>
    <row r="6604" spans="1:9">
      <c r="A6604" t="s">
        <v>11792</v>
      </c>
      <c r="B6604" s="3">
        <v>45554</v>
      </c>
      <c r="C6604" t="s">
        <v>11793</v>
      </c>
      <c r="D6604">
        <v>306.02</v>
      </c>
      <c r="E6604" t="s">
        <v>19</v>
      </c>
      <c r="F6604" t="s">
        <v>32</v>
      </c>
      <c r="G6604" t="s">
        <v>27</v>
      </c>
      <c r="H6604" t="s">
        <v>33</v>
      </c>
      <c r="I6604">
        <f>IF(OR(financial_transactions35[[#This Row],[amount]]&lt;$L$16, financial_transactions35[[#This Row],[amount]]&gt;$L$17), 1, 0)</f>
        <v>1</v>
      </c>
    </row>
    <row r="6605" spans="1:9">
      <c r="A6605" t="s">
        <v>11794</v>
      </c>
      <c r="B6605" s="3">
        <v>45554</v>
      </c>
      <c r="C6605" t="s">
        <v>2277</v>
      </c>
      <c r="D6605">
        <v>1145.02</v>
      </c>
      <c r="E6605" t="s">
        <v>25</v>
      </c>
      <c r="F6605" t="s">
        <v>32</v>
      </c>
      <c r="G6605" t="s">
        <v>48</v>
      </c>
      <c r="H6605" t="s">
        <v>87</v>
      </c>
      <c r="I6605">
        <f>IF(OR(financial_transactions35[[#This Row],[amount]]&lt;$L$16, financial_transactions35[[#This Row],[amount]]&gt;$L$17), 1, 0)</f>
        <v>1</v>
      </c>
    </row>
    <row r="6606" spans="1:9">
      <c r="A6606" t="s">
        <v>11795</v>
      </c>
      <c r="B6606" s="3">
        <v>45554</v>
      </c>
      <c r="C6606" t="s">
        <v>1380</v>
      </c>
      <c r="D6606">
        <v>1295.68</v>
      </c>
      <c r="E6606" t="s">
        <v>67</v>
      </c>
      <c r="F6606" t="s">
        <v>20</v>
      </c>
      <c r="G6606" t="s">
        <v>27</v>
      </c>
      <c r="H6606" t="s">
        <v>94</v>
      </c>
      <c r="I6606">
        <f>IF(OR(financial_transactions35[[#This Row],[amount]]&lt;$L$16, financial_transactions35[[#This Row],[amount]]&gt;$L$17), 1, 0)</f>
        <v>1</v>
      </c>
    </row>
    <row r="6607" spans="1:9">
      <c r="A6607" t="s">
        <v>11796</v>
      </c>
      <c r="B6607" s="3">
        <v>45554</v>
      </c>
      <c r="C6607" t="s">
        <v>11797</v>
      </c>
      <c r="D6607">
        <v>1273.5</v>
      </c>
      <c r="E6607" t="s">
        <v>25</v>
      </c>
      <c r="F6607" t="s">
        <v>32</v>
      </c>
      <c r="G6607" t="s">
        <v>39</v>
      </c>
      <c r="H6607" t="s">
        <v>109</v>
      </c>
      <c r="I6607">
        <f>IF(OR(financial_transactions35[[#This Row],[amount]]&lt;$L$16, financial_transactions35[[#This Row],[amount]]&gt;$L$17), 1, 0)</f>
        <v>1</v>
      </c>
    </row>
    <row r="6608" spans="1:9">
      <c r="A6608" t="s">
        <v>11798</v>
      </c>
      <c r="B6608" s="3">
        <v>45554</v>
      </c>
      <c r="C6608" t="s">
        <v>11799</v>
      </c>
      <c r="D6608">
        <v>7083.85</v>
      </c>
      <c r="E6608" t="s">
        <v>16110</v>
      </c>
      <c r="F6608" t="s">
        <v>32</v>
      </c>
      <c r="G6608" t="s">
        <v>21</v>
      </c>
      <c r="H6608" t="s">
        <v>36</v>
      </c>
      <c r="I6608">
        <f>IF(OR(financial_transactions35[[#This Row],[amount]]&lt;$L$16, financial_transactions35[[#This Row],[amount]]&gt;$L$17), 1, 0)</f>
        <v>1</v>
      </c>
    </row>
    <row r="6609" spans="1:9">
      <c r="A6609" t="s">
        <v>11800</v>
      </c>
      <c r="B6609" s="3">
        <v>45554</v>
      </c>
      <c r="C6609" t="s">
        <v>11801</v>
      </c>
      <c r="D6609">
        <v>1361.96</v>
      </c>
      <c r="E6609" t="s">
        <v>122</v>
      </c>
      <c r="F6609" t="s">
        <v>32</v>
      </c>
      <c r="G6609" t="s">
        <v>39</v>
      </c>
      <c r="H6609" t="s">
        <v>28</v>
      </c>
      <c r="I6609">
        <f>IF(OR(financial_transactions35[[#This Row],[amount]]&lt;$L$16, financial_transactions35[[#This Row],[amount]]&gt;$L$17), 1, 0)</f>
        <v>1</v>
      </c>
    </row>
    <row r="6610" spans="1:9">
      <c r="A6610" t="s">
        <v>11802</v>
      </c>
      <c r="B6610" s="3">
        <v>45554</v>
      </c>
      <c r="C6610" t="s">
        <v>11803</v>
      </c>
      <c r="D6610">
        <v>724.15</v>
      </c>
      <c r="E6610" t="s">
        <v>19</v>
      </c>
      <c r="F6610" t="s">
        <v>26</v>
      </c>
      <c r="G6610" t="s">
        <v>21</v>
      </c>
      <c r="H6610" t="s">
        <v>22</v>
      </c>
      <c r="I6610">
        <f>IF(OR(financial_transactions35[[#This Row],[amount]]&lt;$L$16, financial_transactions35[[#This Row],[amount]]&gt;$L$17), 1, 0)</f>
        <v>1</v>
      </c>
    </row>
    <row r="6611" spans="1:9">
      <c r="A6611" t="s">
        <v>11804</v>
      </c>
      <c r="B6611" s="3">
        <v>45554</v>
      </c>
      <c r="C6611" t="s">
        <v>11805</v>
      </c>
      <c r="D6611">
        <v>631.25</v>
      </c>
      <c r="E6611" t="s">
        <v>19</v>
      </c>
      <c r="F6611" t="s">
        <v>26</v>
      </c>
      <c r="G6611" t="s">
        <v>39</v>
      </c>
      <c r="H6611" t="s">
        <v>40</v>
      </c>
      <c r="I6611">
        <f>IF(OR(financial_transactions35[[#This Row],[amount]]&lt;$L$16, financial_transactions35[[#This Row],[amount]]&gt;$L$17), 1, 0)</f>
        <v>1</v>
      </c>
    </row>
    <row r="6612" spans="1:9">
      <c r="A6612" t="s">
        <v>11806</v>
      </c>
      <c r="B6612" s="3">
        <v>45554</v>
      </c>
      <c r="C6612" t="s">
        <v>11807</v>
      </c>
      <c r="D6612">
        <v>16955.32</v>
      </c>
      <c r="E6612" t="s">
        <v>16110</v>
      </c>
      <c r="F6612" t="s">
        <v>26</v>
      </c>
      <c r="G6612" t="s">
        <v>39</v>
      </c>
      <c r="H6612" t="s">
        <v>40</v>
      </c>
      <c r="I6612">
        <f>IF(OR(financial_transactions35[[#This Row],[amount]]&lt;$L$16, financial_transactions35[[#This Row],[amount]]&gt;$L$17), 1, 0)</f>
        <v>1</v>
      </c>
    </row>
    <row r="6613" spans="1:9">
      <c r="A6613" t="s">
        <v>11808</v>
      </c>
      <c r="B6613" s="3">
        <v>45554</v>
      </c>
      <c r="C6613" t="s">
        <v>11809</v>
      </c>
      <c r="D6613">
        <v>959.88</v>
      </c>
      <c r="E6613" t="s">
        <v>31</v>
      </c>
      <c r="F6613" t="s">
        <v>32</v>
      </c>
      <c r="G6613" t="s">
        <v>27</v>
      </c>
      <c r="H6613" t="s">
        <v>49</v>
      </c>
      <c r="I6613">
        <f>IF(OR(financial_transactions35[[#This Row],[amount]]&lt;$L$16, financial_transactions35[[#This Row],[amount]]&gt;$L$17), 1, 0)</f>
        <v>1</v>
      </c>
    </row>
    <row r="6614" spans="1:9">
      <c r="A6614" t="s">
        <v>11810</v>
      </c>
      <c r="B6614" s="3">
        <v>45554</v>
      </c>
      <c r="C6614" t="s">
        <v>11811</v>
      </c>
      <c r="D6614">
        <v>439.52</v>
      </c>
      <c r="E6614" t="s">
        <v>16079</v>
      </c>
      <c r="F6614" t="s">
        <v>26</v>
      </c>
      <c r="G6614" t="s">
        <v>48</v>
      </c>
      <c r="H6614" t="s">
        <v>16080</v>
      </c>
      <c r="I6614">
        <f>IF(OR(financial_transactions35[[#This Row],[amount]]&lt;$L$16, financial_transactions35[[#This Row],[amount]]&gt;$L$17), 1, 0)</f>
        <v>1</v>
      </c>
    </row>
    <row r="6615" spans="1:9">
      <c r="A6615" t="s">
        <v>11812</v>
      </c>
      <c r="B6615" s="3">
        <v>45554</v>
      </c>
      <c r="C6615" t="s">
        <v>11813</v>
      </c>
      <c r="D6615">
        <v>5245.43</v>
      </c>
      <c r="E6615" t="s">
        <v>47</v>
      </c>
      <c r="F6615" t="s">
        <v>32</v>
      </c>
      <c r="G6615" t="s">
        <v>21</v>
      </c>
      <c r="H6615" t="s">
        <v>49</v>
      </c>
      <c r="I6615">
        <f>IF(OR(financial_transactions35[[#This Row],[amount]]&lt;$L$16, financial_transactions35[[#This Row],[amount]]&gt;$L$17), 1, 0)</f>
        <v>1</v>
      </c>
    </row>
    <row r="6616" spans="1:9">
      <c r="A6616" t="s">
        <v>11814</v>
      </c>
      <c r="B6616" s="3">
        <v>45554</v>
      </c>
      <c r="C6616" t="s">
        <v>11128</v>
      </c>
      <c r="D6616">
        <v>1441.25</v>
      </c>
      <c r="E6616" t="s">
        <v>47</v>
      </c>
      <c r="F6616" t="s">
        <v>20</v>
      </c>
      <c r="G6616" t="s">
        <v>39</v>
      </c>
      <c r="H6616" t="s">
        <v>94</v>
      </c>
      <c r="I6616">
        <f>IF(OR(financial_transactions35[[#This Row],[amount]]&lt;$L$16, financial_transactions35[[#This Row],[amount]]&gt;$L$17), 1, 0)</f>
        <v>1</v>
      </c>
    </row>
    <row r="6617" spans="1:9">
      <c r="A6617" t="s">
        <v>11815</v>
      </c>
      <c r="B6617" s="3">
        <v>45554</v>
      </c>
      <c r="C6617" t="s">
        <v>11816</v>
      </c>
      <c r="D6617">
        <v>8654.0400000000009</v>
      </c>
      <c r="E6617" t="s">
        <v>47</v>
      </c>
      <c r="F6617" t="s">
        <v>32</v>
      </c>
      <c r="G6617" t="s">
        <v>48</v>
      </c>
      <c r="H6617" t="s">
        <v>176</v>
      </c>
      <c r="I6617">
        <f>IF(OR(financial_transactions35[[#This Row],[amount]]&lt;$L$16, financial_transactions35[[#This Row],[amount]]&gt;$L$17), 1, 0)</f>
        <v>1</v>
      </c>
    </row>
    <row r="6618" spans="1:9">
      <c r="A6618" t="s">
        <v>11817</v>
      </c>
      <c r="B6618" s="3">
        <v>45554</v>
      </c>
      <c r="C6618" t="s">
        <v>11818</v>
      </c>
      <c r="D6618">
        <v>1449.82</v>
      </c>
      <c r="E6618" t="s">
        <v>122</v>
      </c>
      <c r="F6618" t="s">
        <v>61</v>
      </c>
      <c r="G6618" t="s">
        <v>21</v>
      </c>
      <c r="H6618" t="s">
        <v>53</v>
      </c>
      <c r="I6618">
        <f>IF(OR(financial_transactions35[[#This Row],[amount]]&lt;$L$16, financial_transactions35[[#This Row],[amount]]&gt;$L$17), 1, 0)</f>
        <v>1</v>
      </c>
    </row>
    <row r="6619" spans="1:9">
      <c r="A6619" t="s">
        <v>11819</v>
      </c>
      <c r="B6619" s="3">
        <v>45554</v>
      </c>
      <c r="C6619" t="s">
        <v>5539</v>
      </c>
      <c r="D6619">
        <v>1128.93</v>
      </c>
      <c r="E6619" t="s">
        <v>52</v>
      </c>
      <c r="F6619" t="s">
        <v>32</v>
      </c>
      <c r="G6619" t="s">
        <v>27</v>
      </c>
      <c r="H6619" t="s">
        <v>36</v>
      </c>
      <c r="I6619">
        <f>IF(OR(financial_transactions35[[#This Row],[amount]]&lt;$L$16, financial_transactions35[[#This Row],[amount]]&gt;$L$17), 1, 0)</f>
        <v>1</v>
      </c>
    </row>
    <row r="6620" spans="1:9">
      <c r="A6620" t="s">
        <v>11820</v>
      </c>
      <c r="B6620" s="3">
        <v>45554</v>
      </c>
      <c r="C6620" t="s">
        <v>11821</v>
      </c>
      <c r="D6620">
        <v>346.67</v>
      </c>
      <c r="E6620" t="s">
        <v>47</v>
      </c>
      <c r="F6620" t="s">
        <v>26</v>
      </c>
      <c r="G6620" t="s">
        <v>21</v>
      </c>
      <c r="H6620" t="s">
        <v>75</v>
      </c>
      <c r="I6620">
        <f>IF(OR(financial_transactions35[[#This Row],[amount]]&lt;$L$16, financial_transactions35[[#This Row],[amount]]&gt;$L$17), 1, 0)</f>
        <v>1</v>
      </c>
    </row>
    <row r="6621" spans="1:9">
      <c r="A6621" t="s">
        <v>11822</v>
      </c>
      <c r="B6621" s="3">
        <v>45554</v>
      </c>
      <c r="C6621" t="s">
        <v>3273</v>
      </c>
      <c r="D6621">
        <v>1063.8399999999999</v>
      </c>
      <c r="E6621" t="s">
        <v>67</v>
      </c>
      <c r="F6621" t="s">
        <v>61</v>
      </c>
      <c r="G6621" t="s">
        <v>48</v>
      </c>
      <c r="H6621" t="s">
        <v>109</v>
      </c>
      <c r="I6621">
        <f>IF(OR(financial_transactions35[[#This Row],[amount]]&lt;$L$16, financial_transactions35[[#This Row],[amount]]&gt;$L$17), 1, 0)</f>
        <v>1</v>
      </c>
    </row>
    <row r="6622" spans="1:9">
      <c r="A6622" t="s">
        <v>11823</v>
      </c>
      <c r="B6622" s="3">
        <v>45554</v>
      </c>
      <c r="C6622" t="s">
        <v>5278</v>
      </c>
      <c r="D6622">
        <v>1370.79</v>
      </c>
      <c r="E6622" t="s">
        <v>64</v>
      </c>
      <c r="F6622" t="s">
        <v>26</v>
      </c>
      <c r="G6622" t="s">
        <v>48</v>
      </c>
      <c r="H6622" t="s">
        <v>16080</v>
      </c>
      <c r="I6622">
        <f>IF(OR(financial_transactions35[[#This Row],[amount]]&lt;$L$16, financial_transactions35[[#This Row],[amount]]&gt;$L$17), 1, 0)</f>
        <v>1</v>
      </c>
    </row>
    <row r="6623" spans="1:9">
      <c r="A6623" t="s">
        <v>11824</v>
      </c>
      <c r="B6623" s="3">
        <v>45554</v>
      </c>
      <c r="C6623" t="s">
        <v>11825</v>
      </c>
      <c r="D6623">
        <v>580.84</v>
      </c>
      <c r="E6623" t="s">
        <v>67</v>
      </c>
      <c r="F6623" t="s">
        <v>20</v>
      </c>
      <c r="G6623" t="s">
        <v>27</v>
      </c>
      <c r="H6623" t="s">
        <v>49</v>
      </c>
      <c r="I6623">
        <f>IF(OR(financial_transactions35[[#This Row],[amount]]&lt;$L$16, financial_transactions35[[#This Row],[amount]]&gt;$L$17), 1, 0)</f>
        <v>1</v>
      </c>
    </row>
    <row r="6624" spans="1:9">
      <c r="A6624" t="s">
        <v>11826</v>
      </c>
      <c r="B6624" s="3">
        <v>45554</v>
      </c>
      <c r="C6624" t="s">
        <v>728</v>
      </c>
      <c r="D6624">
        <v>1745.92</v>
      </c>
      <c r="E6624" t="s">
        <v>64</v>
      </c>
      <c r="F6624" t="s">
        <v>26</v>
      </c>
      <c r="G6624" t="s">
        <v>27</v>
      </c>
      <c r="H6624" t="s">
        <v>53</v>
      </c>
      <c r="I6624">
        <f>IF(OR(financial_transactions35[[#This Row],[amount]]&lt;$L$16, financial_transactions35[[#This Row],[amount]]&gt;$L$17), 1, 0)</f>
        <v>1</v>
      </c>
    </row>
    <row r="6625" spans="1:9">
      <c r="A6625" t="s">
        <v>11827</v>
      </c>
      <c r="B6625" s="3">
        <v>45554</v>
      </c>
      <c r="C6625" t="s">
        <v>11828</v>
      </c>
      <c r="D6625">
        <v>1725.08</v>
      </c>
      <c r="E6625" t="s">
        <v>64</v>
      </c>
      <c r="F6625" t="s">
        <v>26</v>
      </c>
      <c r="G6625" t="s">
        <v>39</v>
      </c>
      <c r="H6625" t="s">
        <v>16080</v>
      </c>
      <c r="I6625">
        <f>IF(OR(financial_transactions35[[#This Row],[amount]]&lt;$L$16, financial_transactions35[[#This Row],[amount]]&gt;$L$17), 1, 0)</f>
        <v>1</v>
      </c>
    </row>
    <row r="6626" spans="1:9">
      <c r="A6626" t="s">
        <v>11829</v>
      </c>
      <c r="B6626" s="3">
        <v>45554</v>
      </c>
      <c r="C6626" t="s">
        <v>2259</v>
      </c>
      <c r="D6626">
        <v>1606.43</v>
      </c>
      <c r="E6626" t="s">
        <v>47</v>
      </c>
      <c r="F6626" t="s">
        <v>32</v>
      </c>
      <c r="G6626" t="s">
        <v>27</v>
      </c>
      <c r="H6626" t="s">
        <v>53</v>
      </c>
      <c r="I6626">
        <f>IF(OR(financial_transactions35[[#This Row],[amount]]&lt;$L$16, financial_transactions35[[#This Row],[amount]]&gt;$L$17), 1, 0)</f>
        <v>1</v>
      </c>
    </row>
    <row r="6627" spans="1:9">
      <c r="A6627" t="s">
        <v>11830</v>
      </c>
      <c r="B6627" s="3">
        <v>45554</v>
      </c>
      <c r="C6627" t="s">
        <v>11831</v>
      </c>
      <c r="D6627">
        <v>239.24</v>
      </c>
      <c r="E6627" t="s">
        <v>16110</v>
      </c>
      <c r="F6627" t="s">
        <v>32</v>
      </c>
      <c r="G6627" t="s">
        <v>39</v>
      </c>
      <c r="H6627" t="s">
        <v>87</v>
      </c>
      <c r="I6627">
        <f>IF(OR(financial_transactions35[[#This Row],[amount]]&lt;$L$16, financial_transactions35[[#This Row],[amount]]&gt;$L$17), 1, 0)</f>
        <v>1</v>
      </c>
    </row>
    <row r="6628" spans="1:9">
      <c r="A6628" t="s">
        <v>11832</v>
      </c>
      <c r="B6628" s="3">
        <v>45554</v>
      </c>
      <c r="C6628" t="s">
        <v>1539</v>
      </c>
      <c r="D6628">
        <v>935.17</v>
      </c>
      <c r="E6628" t="s">
        <v>122</v>
      </c>
      <c r="F6628" t="s">
        <v>61</v>
      </c>
      <c r="G6628" t="s">
        <v>21</v>
      </c>
      <c r="H6628" t="s">
        <v>87</v>
      </c>
      <c r="I6628">
        <f>IF(OR(financial_transactions35[[#This Row],[amount]]&lt;$L$16, financial_transactions35[[#This Row],[amount]]&gt;$L$17), 1, 0)</f>
        <v>1</v>
      </c>
    </row>
    <row r="6629" spans="1:9">
      <c r="A6629" t="s">
        <v>11835</v>
      </c>
      <c r="B6629" s="3">
        <v>45555</v>
      </c>
      <c r="C6629" t="s">
        <v>11836</v>
      </c>
      <c r="D6629">
        <v>137.53</v>
      </c>
      <c r="E6629" t="s">
        <v>70</v>
      </c>
      <c r="F6629" t="s">
        <v>20</v>
      </c>
      <c r="G6629" t="s">
        <v>48</v>
      </c>
      <c r="H6629" t="s">
        <v>75</v>
      </c>
      <c r="I6629">
        <f>IF(OR(financial_transactions35[[#This Row],[amount]]&lt;$L$16, financial_transactions35[[#This Row],[amount]]&gt;$L$17), 1, 0)</f>
        <v>1</v>
      </c>
    </row>
    <row r="6630" spans="1:9">
      <c r="A6630" t="s">
        <v>11837</v>
      </c>
      <c r="B6630" s="3">
        <v>45555</v>
      </c>
      <c r="C6630" t="s">
        <v>11838</v>
      </c>
      <c r="D6630">
        <v>1400.63</v>
      </c>
      <c r="E6630" t="s">
        <v>16079</v>
      </c>
      <c r="F6630" t="s">
        <v>61</v>
      </c>
      <c r="G6630" t="s">
        <v>21</v>
      </c>
      <c r="H6630" t="s">
        <v>16080</v>
      </c>
      <c r="I6630">
        <f>IF(OR(financial_transactions35[[#This Row],[amount]]&lt;$L$16, financial_transactions35[[#This Row],[amount]]&gt;$L$17), 1, 0)</f>
        <v>1</v>
      </c>
    </row>
    <row r="6631" spans="1:9">
      <c r="A6631" t="s">
        <v>11839</v>
      </c>
      <c r="B6631" s="3">
        <v>45555</v>
      </c>
      <c r="C6631" t="s">
        <v>6319</v>
      </c>
      <c r="D6631">
        <v>1657.74</v>
      </c>
      <c r="E6631" t="s">
        <v>47</v>
      </c>
      <c r="F6631" t="s">
        <v>20</v>
      </c>
      <c r="G6631" t="s">
        <v>27</v>
      </c>
      <c r="H6631" t="s">
        <v>94</v>
      </c>
      <c r="I6631">
        <f>IF(OR(financial_transactions35[[#This Row],[amount]]&lt;$L$16, financial_transactions35[[#This Row],[amount]]&gt;$L$17), 1, 0)</f>
        <v>1</v>
      </c>
    </row>
    <row r="6632" spans="1:9">
      <c r="A6632" t="s">
        <v>11840</v>
      </c>
      <c r="B6632" s="3">
        <v>45555</v>
      </c>
      <c r="C6632" t="s">
        <v>2358</v>
      </c>
      <c r="D6632">
        <v>1740.97</v>
      </c>
      <c r="E6632" t="s">
        <v>122</v>
      </c>
      <c r="F6632" t="s">
        <v>26</v>
      </c>
      <c r="G6632" t="s">
        <v>39</v>
      </c>
      <c r="H6632" t="s">
        <v>49</v>
      </c>
      <c r="I6632">
        <f>IF(OR(financial_transactions35[[#This Row],[amount]]&lt;$L$16, financial_transactions35[[#This Row],[amount]]&gt;$L$17), 1, 0)</f>
        <v>1</v>
      </c>
    </row>
    <row r="6633" spans="1:9">
      <c r="A6633" t="s">
        <v>11841</v>
      </c>
      <c r="B6633" s="3">
        <v>45555</v>
      </c>
      <c r="C6633" t="s">
        <v>3923</v>
      </c>
      <c r="D6633">
        <v>736.63</v>
      </c>
      <c r="E6633" t="s">
        <v>19</v>
      </c>
      <c r="F6633" t="s">
        <v>20</v>
      </c>
      <c r="G6633" t="s">
        <v>27</v>
      </c>
      <c r="H6633" t="s">
        <v>40</v>
      </c>
      <c r="I6633">
        <f>IF(OR(financial_transactions35[[#This Row],[amount]]&lt;$L$16, financial_transactions35[[#This Row],[amount]]&gt;$L$17), 1, 0)</f>
        <v>1</v>
      </c>
    </row>
    <row r="6634" spans="1:9">
      <c r="A6634" t="s">
        <v>11842</v>
      </c>
      <c r="B6634" s="3">
        <v>45555</v>
      </c>
      <c r="C6634" t="s">
        <v>6176</v>
      </c>
      <c r="D6634">
        <v>673.81</v>
      </c>
      <c r="E6634" t="s">
        <v>31</v>
      </c>
      <c r="F6634" t="s">
        <v>32</v>
      </c>
      <c r="G6634" t="s">
        <v>21</v>
      </c>
      <c r="H6634" t="s">
        <v>16080</v>
      </c>
      <c r="I6634">
        <f>IF(OR(financial_transactions35[[#This Row],[amount]]&lt;$L$16, financial_transactions35[[#This Row],[amount]]&gt;$L$17), 1, 0)</f>
        <v>1</v>
      </c>
    </row>
    <row r="6635" spans="1:9">
      <c r="A6635" t="s">
        <v>11843</v>
      </c>
      <c r="B6635" s="3">
        <v>45555</v>
      </c>
      <c r="C6635" t="s">
        <v>11844</v>
      </c>
      <c r="D6635">
        <v>1177.73</v>
      </c>
      <c r="E6635" t="s">
        <v>16079</v>
      </c>
      <c r="F6635" t="s">
        <v>61</v>
      </c>
      <c r="G6635" t="s">
        <v>48</v>
      </c>
      <c r="H6635" t="s">
        <v>36</v>
      </c>
      <c r="I6635">
        <f>IF(OR(financial_transactions35[[#This Row],[amount]]&lt;$L$16, financial_transactions35[[#This Row],[amount]]&gt;$L$17), 1, 0)</f>
        <v>1</v>
      </c>
    </row>
    <row r="6636" spans="1:9">
      <c r="A6636" t="s">
        <v>11845</v>
      </c>
      <c r="B6636" s="3">
        <v>45555</v>
      </c>
      <c r="C6636" t="s">
        <v>5551</v>
      </c>
      <c r="D6636">
        <v>1417.11</v>
      </c>
      <c r="E6636" t="s">
        <v>67</v>
      </c>
      <c r="F6636" t="s">
        <v>26</v>
      </c>
      <c r="G6636" t="s">
        <v>39</v>
      </c>
      <c r="H6636" t="s">
        <v>36</v>
      </c>
      <c r="I6636">
        <f>IF(OR(financial_transactions35[[#This Row],[amount]]&lt;$L$16, financial_transactions35[[#This Row],[amount]]&gt;$L$17), 1, 0)</f>
        <v>1</v>
      </c>
    </row>
    <row r="6637" spans="1:9">
      <c r="A6637" t="s">
        <v>11846</v>
      </c>
      <c r="B6637" s="3">
        <v>45555</v>
      </c>
      <c r="C6637" t="s">
        <v>11847</v>
      </c>
      <c r="D6637">
        <v>261.89999999999998</v>
      </c>
      <c r="E6637" t="s">
        <v>52</v>
      </c>
      <c r="F6637" t="s">
        <v>61</v>
      </c>
      <c r="G6637" t="s">
        <v>27</v>
      </c>
      <c r="H6637" t="s">
        <v>53</v>
      </c>
      <c r="I6637">
        <f>IF(OR(financial_transactions35[[#This Row],[amount]]&lt;$L$16, financial_transactions35[[#This Row],[amount]]&gt;$L$17), 1, 0)</f>
        <v>1</v>
      </c>
    </row>
    <row r="6638" spans="1:9">
      <c r="A6638" t="s">
        <v>11848</v>
      </c>
      <c r="B6638" s="3">
        <v>45555</v>
      </c>
      <c r="C6638" t="s">
        <v>8066</v>
      </c>
      <c r="D6638">
        <v>1848.45</v>
      </c>
      <c r="E6638" t="s">
        <v>52</v>
      </c>
      <c r="F6638" t="s">
        <v>61</v>
      </c>
      <c r="G6638" t="s">
        <v>27</v>
      </c>
      <c r="H6638" t="s">
        <v>22</v>
      </c>
      <c r="I6638">
        <f>IF(OR(financial_transactions35[[#This Row],[amount]]&lt;$L$16, financial_transactions35[[#This Row],[amount]]&gt;$L$17), 1, 0)</f>
        <v>1</v>
      </c>
    </row>
    <row r="6639" spans="1:9">
      <c r="A6639" t="s">
        <v>11850</v>
      </c>
      <c r="B6639" s="3">
        <v>45555</v>
      </c>
      <c r="C6639" t="s">
        <v>11851</v>
      </c>
      <c r="D6639">
        <v>654.80999999999995</v>
      </c>
      <c r="E6639" t="s">
        <v>70</v>
      </c>
      <c r="F6639" t="s">
        <v>61</v>
      </c>
      <c r="G6639" t="s">
        <v>48</v>
      </c>
      <c r="H6639" t="s">
        <v>57</v>
      </c>
      <c r="I6639">
        <f>IF(OR(financial_transactions35[[#This Row],[amount]]&lt;$L$16, financial_transactions35[[#This Row],[amount]]&gt;$L$17), 1, 0)</f>
        <v>1</v>
      </c>
    </row>
    <row r="6640" spans="1:9">
      <c r="A6640" t="s">
        <v>11852</v>
      </c>
      <c r="B6640" s="3">
        <v>45555</v>
      </c>
      <c r="C6640" t="s">
        <v>11853</v>
      </c>
      <c r="D6640">
        <v>1101.76</v>
      </c>
      <c r="E6640" t="s">
        <v>67</v>
      </c>
      <c r="F6640" t="s">
        <v>26</v>
      </c>
      <c r="G6640" t="s">
        <v>27</v>
      </c>
      <c r="H6640" t="s">
        <v>22</v>
      </c>
      <c r="I6640">
        <f>IF(OR(financial_transactions35[[#This Row],[amount]]&lt;$L$16, financial_transactions35[[#This Row],[amount]]&gt;$L$17), 1, 0)</f>
        <v>1</v>
      </c>
    </row>
    <row r="6641" spans="1:9">
      <c r="A6641" t="s">
        <v>11854</v>
      </c>
      <c r="B6641" s="3">
        <v>45555</v>
      </c>
      <c r="C6641" t="s">
        <v>11855</v>
      </c>
      <c r="D6641">
        <v>867.26</v>
      </c>
      <c r="E6641" t="s">
        <v>52</v>
      </c>
      <c r="F6641" t="s">
        <v>32</v>
      </c>
      <c r="G6641" t="s">
        <v>39</v>
      </c>
      <c r="H6641" t="s">
        <v>87</v>
      </c>
      <c r="I6641">
        <f>IF(OR(financial_transactions35[[#This Row],[amount]]&lt;$L$16, financial_transactions35[[#This Row],[amount]]&gt;$L$17), 1, 0)</f>
        <v>1</v>
      </c>
    </row>
    <row r="6642" spans="1:9">
      <c r="A6642" t="s">
        <v>11856</v>
      </c>
      <c r="B6642" s="3">
        <v>45555</v>
      </c>
      <c r="C6642" t="s">
        <v>3705</v>
      </c>
      <c r="D6642">
        <v>1235.58</v>
      </c>
      <c r="E6642" t="s">
        <v>67</v>
      </c>
      <c r="F6642" t="s">
        <v>32</v>
      </c>
      <c r="G6642" t="s">
        <v>21</v>
      </c>
      <c r="H6642" t="s">
        <v>40</v>
      </c>
      <c r="I6642">
        <f>IF(OR(financial_transactions35[[#This Row],[amount]]&lt;$L$16, financial_transactions35[[#This Row],[amount]]&gt;$L$17), 1, 0)</f>
        <v>1</v>
      </c>
    </row>
    <row r="6643" spans="1:9">
      <c r="A6643" t="s">
        <v>11857</v>
      </c>
      <c r="B6643" s="3">
        <v>45555</v>
      </c>
      <c r="C6643" t="s">
        <v>3133</v>
      </c>
      <c r="D6643">
        <v>1909.25</v>
      </c>
      <c r="E6643" t="s">
        <v>47</v>
      </c>
      <c r="F6643" t="s">
        <v>32</v>
      </c>
      <c r="G6643" t="s">
        <v>39</v>
      </c>
      <c r="H6643" t="s">
        <v>53</v>
      </c>
      <c r="I6643">
        <f>IF(OR(financial_transactions35[[#This Row],[amount]]&lt;$L$16, financial_transactions35[[#This Row],[amount]]&gt;$L$17), 1, 0)</f>
        <v>1</v>
      </c>
    </row>
    <row r="6644" spans="1:9">
      <c r="A6644" t="s">
        <v>11858</v>
      </c>
      <c r="B6644" s="3">
        <v>45555</v>
      </c>
      <c r="C6644" t="s">
        <v>2780</v>
      </c>
      <c r="D6644">
        <v>1782.47</v>
      </c>
      <c r="E6644" t="s">
        <v>19</v>
      </c>
      <c r="F6644" t="s">
        <v>61</v>
      </c>
      <c r="G6644" t="s">
        <v>21</v>
      </c>
      <c r="H6644" t="s">
        <v>44</v>
      </c>
      <c r="I6644">
        <f>IF(OR(financial_transactions35[[#This Row],[amount]]&lt;$L$16, financial_transactions35[[#This Row],[amount]]&gt;$L$17), 1, 0)</f>
        <v>1</v>
      </c>
    </row>
    <row r="6645" spans="1:9">
      <c r="A6645" t="s">
        <v>11859</v>
      </c>
      <c r="B6645" s="3">
        <v>45555</v>
      </c>
      <c r="C6645" t="s">
        <v>111</v>
      </c>
      <c r="D6645">
        <v>826.39</v>
      </c>
      <c r="E6645" t="s">
        <v>70</v>
      </c>
      <c r="F6645" t="s">
        <v>61</v>
      </c>
      <c r="G6645" t="s">
        <v>48</v>
      </c>
      <c r="H6645" t="s">
        <v>28</v>
      </c>
      <c r="I6645">
        <f>IF(OR(financial_transactions35[[#This Row],[amount]]&lt;$L$16, financial_transactions35[[#This Row],[amount]]&gt;$L$17), 1, 0)</f>
        <v>1</v>
      </c>
    </row>
    <row r="6646" spans="1:9">
      <c r="A6646" t="s">
        <v>11860</v>
      </c>
      <c r="B6646" s="3">
        <v>45555</v>
      </c>
      <c r="C6646" t="s">
        <v>11657</v>
      </c>
      <c r="D6646">
        <v>499.89</v>
      </c>
      <c r="E6646" t="s">
        <v>70</v>
      </c>
      <c r="F6646" t="s">
        <v>32</v>
      </c>
      <c r="G6646" t="s">
        <v>48</v>
      </c>
      <c r="H6646" t="s">
        <v>109</v>
      </c>
      <c r="I6646">
        <f>IF(OR(financial_transactions35[[#This Row],[amount]]&lt;$L$16, financial_transactions35[[#This Row],[amount]]&gt;$L$17), 1, 0)</f>
        <v>1</v>
      </c>
    </row>
    <row r="6647" spans="1:9">
      <c r="A6647" t="s">
        <v>11861</v>
      </c>
      <c r="B6647" s="3">
        <v>45555</v>
      </c>
      <c r="C6647" t="s">
        <v>6077</v>
      </c>
      <c r="D6647">
        <v>1009.79</v>
      </c>
      <c r="E6647" t="s">
        <v>52</v>
      </c>
      <c r="F6647" t="s">
        <v>20</v>
      </c>
      <c r="G6647" t="s">
        <v>48</v>
      </c>
      <c r="H6647" t="s">
        <v>16080</v>
      </c>
      <c r="I6647">
        <f>IF(OR(financial_transactions35[[#This Row],[amount]]&lt;$L$16, financial_transactions35[[#This Row],[amount]]&gt;$L$17), 1, 0)</f>
        <v>1</v>
      </c>
    </row>
    <row r="6648" spans="1:9">
      <c r="A6648" t="s">
        <v>11862</v>
      </c>
      <c r="B6648" s="3">
        <v>45555</v>
      </c>
      <c r="C6648" t="s">
        <v>11264</v>
      </c>
      <c r="D6648">
        <v>447.16</v>
      </c>
      <c r="E6648" t="s">
        <v>16079</v>
      </c>
      <c r="F6648" t="s">
        <v>26</v>
      </c>
      <c r="G6648" t="s">
        <v>21</v>
      </c>
      <c r="H6648" t="s">
        <v>94</v>
      </c>
      <c r="I6648">
        <f>IF(OR(financial_transactions35[[#This Row],[amount]]&lt;$L$16, financial_transactions35[[#This Row],[amount]]&gt;$L$17), 1, 0)</f>
        <v>1</v>
      </c>
    </row>
    <row r="6649" spans="1:9">
      <c r="A6649" t="s">
        <v>11863</v>
      </c>
      <c r="B6649" s="3">
        <v>45555</v>
      </c>
      <c r="C6649" t="s">
        <v>11864</v>
      </c>
      <c r="D6649">
        <v>1987.19</v>
      </c>
      <c r="E6649" t="s">
        <v>122</v>
      </c>
      <c r="F6649" t="s">
        <v>61</v>
      </c>
      <c r="G6649" t="s">
        <v>39</v>
      </c>
      <c r="H6649" t="s">
        <v>87</v>
      </c>
      <c r="I6649">
        <f>IF(OR(financial_transactions35[[#This Row],[amount]]&lt;$L$16, financial_transactions35[[#This Row],[amount]]&gt;$L$17), 1, 0)</f>
        <v>1</v>
      </c>
    </row>
    <row r="6650" spans="1:9">
      <c r="A6650" t="s">
        <v>11865</v>
      </c>
      <c r="B6650" s="3">
        <v>45556</v>
      </c>
      <c r="C6650" t="s">
        <v>11866</v>
      </c>
      <c r="D6650">
        <v>1443.94</v>
      </c>
      <c r="E6650" t="s">
        <v>25</v>
      </c>
      <c r="F6650" t="s">
        <v>32</v>
      </c>
      <c r="G6650" t="s">
        <v>48</v>
      </c>
      <c r="H6650" t="s">
        <v>53</v>
      </c>
      <c r="I6650">
        <f>IF(OR(financial_transactions35[[#This Row],[amount]]&lt;$L$16, financial_transactions35[[#This Row],[amount]]&gt;$L$17), 1, 0)</f>
        <v>1</v>
      </c>
    </row>
    <row r="6651" spans="1:9">
      <c r="A6651" t="s">
        <v>11868</v>
      </c>
      <c r="B6651" s="3">
        <v>45556</v>
      </c>
      <c r="C6651" t="s">
        <v>2130</v>
      </c>
      <c r="D6651">
        <v>747.7</v>
      </c>
      <c r="E6651" t="s">
        <v>47</v>
      </c>
      <c r="F6651" t="s">
        <v>61</v>
      </c>
      <c r="G6651" t="s">
        <v>21</v>
      </c>
      <c r="H6651" t="s">
        <v>53</v>
      </c>
      <c r="I6651">
        <f>IF(OR(financial_transactions35[[#This Row],[amount]]&lt;$L$16, financial_transactions35[[#This Row],[amount]]&gt;$L$17), 1, 0)</f>
        <v>1</v>
      </c>
    </row>
    <row r="6652" spans="1:9">
      <c r="A6652" t="s">
        <v>11869</v>
      </c>
      <c r="B6652" s="3">
        <v>45556</v>
      </c>
      <c r="C6652" t="s">
        <v>8924</v>
      </c>
      <c r="D6652">
        <v>1339.62</v>
      </c>
      <c r="E6652" t="s">
        <v>31</v>
      </c>
      <c r="F6652" t="s">
        <v>20</v>
      </c>
      <c r="G6652" t="s">
        <v>27</v>
      </c>
      <c r="H6652" t="s">
        <v>36</v>
      </c>
      <c r="I6652">
        <f>IF(OR(financial_transactions35[[#This Row],[amount]]&lt;$L$16, financial_transactions35[[#This Row],[amount]]&gt;$L$17), 1, 0)</f>
        <v>1</v>
      </c>
    </row>
    <row r="6653" spans="1:9">
      <c r="A6653" t="s">
        <v>11870</v>
      </c>
      <c r="B6653" s="3">
        <v>45556</v>
      </c>
      <c r="C6653" t="s">
        <v>11871</v>
      </c>
      <c r="D6653">
        <v>10397.14</v>
      </c>
      <c r="E6653" t="s">
        <v>70</v>
      </c>
      <c r="F6653" t="s">
        <v>32</v>
      </c>
      <c r="G6653" t="s">
        <v>39</v>
      </c>
      <c r="H6653" t="s">
        <v>22</v>
      </c>
      <c r="I6653">
        <f>IF(OR(financial_transactions35[[#This Row],[amount]]&lt;$L$16, financial_transactions35[[#This Row],[amount]]&gt;$L$17), 1, 0)</f>
        <v>1</v>
      </c>
    </row>
    <row r="6654" spans="1:9">
      <c r="A6654" t="s">
        <v>11872</v>
      </c>
      <c r="B6654" s="3">
        <v>45556</v>
      </c>
      <c r="C6654" t="s">
        <v>4731</v>
      </c>
      <c r="D6654">
        <v>1450.86</v>
      </c>
      <c r="E6654" t="s">
        <v>25</v>
      </c>
      <c r="F6654" t="s">
        <v>32</v>
      </c>
      <c r="G6654" t="s">
        <v>21</v>
      </c>
      <c r="H6654" t="s">
        <v>94</v>
      </c>
      <c r="I6654">
        <f>IF(OR(financial_transactions35[[#This Row],[amount]]&lt;$L$16, financial_transactions35[[#This Row],[amount]]&gt;$L$17), 1, 0)</f>
        <v>1</v>
      </c>
    </row>
    <row r="6655" spans="1:9">
      <c r="A6655" t="s">
        <v>11873</v>
      </c>
      <c r="B6655" s="3">
        <v>45556</v>
      </c>
      <c r="C6655" t="s">
        <v>5542</v>
      </c>
      <c r="D6655">
        <v>979.49</v>
      </c>
      <c r="E6655" t="s">
        <v>16079</v>
      </c>
      <c r="F6655" t="s">
        <v>20</v>
      </c>
      <c r="G6655" t="s">
        <v>48</v>
      </c>
      <c r="H6655" t="s">
        <v>36</v>
      </c>
      <c r="I6655">
        <f>IF(OR(financial_transactions35[[#This Row],[amount]]&lt;$L$16, financial_transactions35[[#This Row],[amount]]&gt;$L$17), 1, 0)</f>
        <v>1</v>
      </c>
    </row>
    <row r="6656" spans="1:9">
      <c r="A6656" t="s">
        <v>11874</v>
      </c>
      <c r="B6656" s="3">
        <v>45556</v>
      </c>
      <c r="C6656" t="s">
        <v>11875</v>
      </c>
      <c r="D6656">
        <v>315.45999999999998</v>
      </c>
      <c r="E6656" t="s">
        <v>25</v>
      </c>
      <c r="F6656" t="s">
        <v>32</v>
      </c>
      <c r="G6656" t="s">
        <v>21</v>
      </c>
      <c r="H6656" t="s">
        <v>28</v>
      </c>
      <c r="I6656">
        <f>IF(OR(financial_transactions35[[#This Row],[amount]]&lt;$L$16, financial_transactions35[[#This Row],[amount]]&gt;$L$17), 1, 0)</f>
        <v>1</v>
      </c>
    </row>
    <row r="6657" spans="1:9">
      <c r="A6657" t="s">
        <v>11876</v>
      </c>
      <c r="B6657" s="3">
        <v>45556</v>
      </c>
      <c r="C6657" t="s">
        <v>10336</v>
      </c>
      <c r="D6657">
        <v>1031.3</v>
      </c>
      <c r="E6657" t="s">
        <v>31</v>
      </c>
      <c r="F6657" t="s">
        <v>26</v>
      </c>
      <c r="G6657" t="s">
        <v>48</v>
      </c>
      <c r="H6657" t="s">
        <v>94</v>
      </c>
      <c r="I6657">
        <f>IF(OR(financial_transactions35[[#This Row],[amount]]&lt;$L$16, financial_transactions35[[#This Row],[amount]]&gt;$L$17), 1, 0)</f>
        <v>1</v>
      </c>
    </row>
    <row r="6658" spans="1:9">
      <c r="A6658" t="s">
        <v>11878</v>
      </c>
      <c r="B6658" s="3">
        <v>45556</v>
      </c>
      <c r="C6658" t="s">
        <v>11879</v>
      </c>
      <c r="D6658">
        <v>365.62</v>
      </c>
      <c r="E6658" t="s">
        <v>64</v>
      </c>
      <c r="F6658" t="s">
        <v>26</v>
      </c>
      <c r="G6658" t="s">
        <v>21</v>
      </c>
      <c r="H6658" t="s">
        <v>33</v>
      </c>
      <c r="I6658">
        <f>IF(OR(financial_transactions35[[#This Row],[amount]]&lt;$L$16, financial_transactions35[[#This Row],[amount]]&gt;$L$17), 1, 0)</f>
        <v>1</v>
      </c>
    </row>
    <row r="6659" spans="1:9">
      <c r="A6659" t="s">
        <v>11880</v>
      </c>
      <c r="B6659" s="3">
        <v>45556</v>
      </c>
      <c r="C6659" t="s">
        <v>11881</v>
      </c>
      <c r="D6659">
        <v>1620.94</v>
      </c>
      <c r="E6659" t="s">
        <v>64</v>
      </c>
      <c r="F6659" t="s">
        <v>20</v>
      </c>
      <c r="G6659" t="s">
        <v>48</v>
      </c>
      <c r="H6659" t="s">
        <v>36</v>
      </c>
      <c r="I6659">
        <f>IF(OR(financial_transactions35[[#This Row],[amount]]&lt;$L$16, financial_transactions35[[#This Row],[amount]]&gt;$L$17), 1, 0)</f>
        <v>1</v>
      </c>
    </row>
    <row r="6660" spans="1:9">
      <c r="A6660" t="s">
        <v>11882</v>
      </c>
      <c r="B6660" s="3">
        <v>45556</v>
      </c>
      <c r="C6660" t="s">
        <v>8170</v>
      </c>
      <c r="D6660">
        <v>1906.66</v>
      </c>
      <c r="E6660" t="s">
        <v>47</v>
      </c>
      <c r="F6660" t="s">
        <v>61</v>
      </c>
      <c r="G6660" t="s">
        <v>48</v>
      </c>
      <c r="H6660" t="s">
        <v>40</v>
      </c>
      <c r="I6660">
        <f>IF(OR(financial_transactions35[[#This Row],[amount]]&lt;$L$16, financial_transactions35[[#This Row],[amount]]&gt;$L$17), 1, 0)</f>
        <v>1</v>
      </c>
    </row>
    <row r="6661" spans="1:9">
      <c r="A6661" t="s">
        <v>11883</v>
      </c>
      <c r="B6661" s="3">
        <v>45556</v>
      </c>
      <c r="C6661" t="s">
        <v>2803</v>
      </c>
      <c r="D6661">
        <v>1442.33</v>
      </c>
      <c r="E6661" t="s">
        <v>64</v>
      </c>
      <c r="F6661" t="s">
        <v>32</v>
      </c>
      <c r="G6661" t="s">
        <v>48</v>
      </c>
      <c r="H6661" t="s">
        <v>36</v>
      </c>
      <c r="I6661">
        <f>IF(OR(financial_transactions35[[#This Row],[amount]]&lt;$L$16, financial_transactions35[[#This Row],[amount]]&gt;$L$17), 1, 0)</f>
        <v>1</v>
      </c>
    </row>
    <row r="6662" spans="1:9">
      <c r="A6662" t="s">
        <v>11884</v>
      </c>
      <c r="B6662" s="3">
        <v>45556</v>
      </c>
      <c r="C6662" t="s">
        <v>591</v>
      </c>
      <c r="D6662">
        <v>1826.73</v>
      </c>
      <c r="E6662" t="s">
        <v>64</v>
      </c>
      <c r="F6662" t="s">
        <v>61</v>
      </c>
      <c r="G6662" t="s">
        <v>39</v>
      </c>
      <c r="H6662" t="s">
        <v>16080</v>
      </c>
      <c r="I6662">
        <f>IF(OR(financial_transactions35[[#This Row],[amount]]&lt;$L$16, financial_transactions35[[#This Row],[amount]]&gt;$L$17), 1, 0)</f>
        <v>1</v>
      </c>
    </row>
    <row r="6663" spans="1:9">
      <c r="A6663" t="s">
        <v>11885</v>
      </c>
      <c r="B6663" s="3">
        <v>45556</v>
      </c>
      <c r="C6663" t="s">
        <v>11886</v>
      </c>
      <c r="D6663">
        <v>664.16</v>
      </c>
      <c r="E6663" t="s">
        <v>47</v>
      </c>
      <c r="F6663" t="s">
        <v>32</v>
      </c>
      <c r="G6663" t="s">
        <v>21</v>
      </c>
      <c r="H6663" t="s">
        <v>49</v>
      </c>
      <c r="I6663">
        <f>IF(OR(financial_transactions35[[#This Row],[amount]]&lt;$L$16, financial_transactions35[[#This Row],[amount]]&gt;$L$17), 1, 0)</f>
        <v>1</v>
      </c>
    </row>
    <row r="6664" spans="1:9">
      <c r="A6664" t="s">
        <v>11887</v>
      </c>
      <c r="B6664" s="3">
        <v>45556</v>
      </c>
      <c r="C6664" t="s">
        <v>7105</v>
      </c>
      <c r="D6664">
        <v>334.37</v>
      </c>
      <c r="E6664" t="s">
        <v>70</v>
      </c>
      <c r="F6664" t="s">
        <v>32</v>
      </c>
      <c r="G6664" t="s">
        <v>27</v>
      </c>
      <c r="H6664" t="s">
        <v>176</v>
      </c>
      <c r="I6664">
        <f>IF(OR(financial_transactions35[[#This Row],[amount]]&lt;$L$16, financial_transactions35[[#This Row],[amount]]&gt;$L$17), 1, 0)</f>
        <v>1</v>
      </c>
    </row>
    <row r="6665" spans="1:9">
      <c r="A6665" t="s">
        <v>11888</v>
      </c>
      <c r="B6665" s="3">
        <v>45556</v>
      </c>
      <c r="C6665" t="s">
        <v>11301</v>
      </c>
      <c r="D6665">
        <v>1225.58</v>
      </c>
      <c r="E6665" t="s">
        <v>52</v>
      </c>
      <c r="F6665" t="s">
        <v>20</v>
      </c>
      <c r="G6665" t="s">
        <v>48</v>
      </c>
      <c r="H6665" t="s">
        <v>33</v>
      </c>
      <c r="I6665">
        <f>IF(OR(financial_transactions35[[#This Row],[amount]]&lt;$L$16, financial_transactions35[[#This Row],[amount]]&gt;$L$17), 1, 0)</f>
        <v>1</v>
      </c>
    </row>
    <row r="6666" spans="1:9">
      <c r="A6666" t="s">
        <v>11889</v>
      </c>
      <c r="B6666" s="3">
        <v>45556</v>
      </c>
      <c r="C6666" t="s">
        <v>4714</v>
      </c>
      <c r="D6666">
        <v>755.59</v>
      </c>
      <c r="E6666" t="s">
        <v>25</v>
      </c>
      <c r="F6666" t="s">
        <v>61</v>
      </c>
      <c r="G6666" t="s">
        <v>21</v>
      </c>
      <c r="H6666" t="s">
        <v>44</v>
      </c>
      <c r="I6666">
        <f>IF(OR(financial_transactions35[[#This Row],[amount]]&lt;$L$16, financial_transactions35[[#This Row],[amount]]&gt;$L$17), 1, 0)</f>
        <v>1</v>
      </c>
    </row>
    <row r="6667" spans="1:9">
      <c r="A6667" t="s">
        <v>11890</v>
      </c>
      <c r="B6667" s="3">
        <v>45556</v>
      </c>
      <c r="C6667" t="s">
        <v>11891</v>
      </c>
      <c r="D6667">
        <v>313.89999999999998</v>
      </c>
      <c r="E6667" t="s">
        <v>16079</v>
      </c>
      <c r="F6667" t="s">
        <v>20</v>
      </c>
      <c r="G6667" t="s">
        <v>48</v>
      </c>
      <c r="H6667" t="s">
        <v>109</v>
      </c>
      <c r="I6667">
        <f>IF(OR(financial_transactions35[[#This Row],[amount]]&lt;$L$16, financial_transactions35[[#This Row],[amount]]&gt;$L$17), 1, 0)</f>
        <v>1</v>
      </c>
    </row>
    <row r="6668" spans="1:9">
      <c r="A6668" t="s">
        <v>11892</v>
      </c>
      <c r="B6668" s="3">
        <v>45556</v>
      </c>
      <c r="C6668" t="s">
        <v>11893</v>
      </c>
      <c r="D6668">
        <v>1537.54</v>
      </c>
      <c r="E6668" t="s">
        <v>16110</v>
      </c>
      <c r="F6668" t="s">
        <v>61</v>
      </c>
      <c r="G6668" t="s">
        <v>39</v>
      </c>
      <c r="H6668" t="s">
        <v>49</v>
      </c>
      <c r="I6668">
        <f>IF(OR(financial_transactions35[[#This Row],[amount]]&lt;$L$16, financial_transactions35[[#This Row],[amount]]&gt;$L$17), 1, 0)</f>
        <v>1</v>
      </c>
    </row>
    <row r="6669" spans="1:9">
      <c r="A6669" t="s">
        <v>11894</v>
      </c>
      <c r="B6669" s="3">
        <v>45556</v>
      </c>
      <c r="C6669" t="s">
        <v>11895</v>
      </c>
      <c r="D6669">
        <v>1565.62</v>
      </c>
      <c r="E6669" t="s">
        <v>19</v>
      </c>
      <c r="F6669" t="s">
        <v>61</v>
      </c>
      <c r="G6669" t="s">
        <v>48</v>
      </c>
      <c r="H6669" t="s">
        <v>36</v>
      </c>
      <c r="I6669">
        <f>IF(OR(financial_transactions35[[#This Row],[amount]]&lt;$L$16, financial_transactions35[[#This Row],[amount]]&gt;$L$17), 1, 0)</f>
        <v>1</v>
      </c>
    </row>
    <row r="6670" spans="1:9">
      <c r="A6670" t="s">
        <v>11896</v>
      </c>
      <c r="B6670" s="3">
        <v>45556</v>
      </c>
      <c r="C6670" t="s">
        <v>11897</v>
      </c>
      <c r="D6670">
        <v>1332.36</v>
      </c>
      <c r="E6670" t="s">
        <v>122</v>
      </c>
      <c r="F6670" t="s">
        <v>32</v>
      </c>
      <c r="G6670" t="s">
        <v>21</v>
      </c>
      <c r="H6670" t="s">
        <v>22</v>
      </c>
      <c r="I6670">
        <f>IF(OR(financial_transactions35[[#This Row],[amount]]&lt;$L$16, financial_transactions35[[#This Row],[amount]]&gt;$L$17), 1, 0)</f>
        <v>1</v>
      </c>
    </row>
    <row r="6671" spans="1:9">
      <c r="A6671" t="s">
        <v>11898</v>
      </c>
      <c r="B6671" s="3">
        <v>45556</v>
      </c>
      <c r="C6671" t="s">
        <v>5046</v>
      </c>
      <c r="D6671">
        <v>382.29</v>
      </c>
      <c r="E6671" t="s">
        <v>19</v>
      </c>
      <c r="F6671" t="s">
        <v>20</v>
      </c>
      <c r="G6671" t="s">
        <v>21</v>
      </c>
      <c r="H6671" t="s">
        <v>109</v>
      </c>
      <c r="I6671">
        <f>IF(OR(financial_transactions35[[#This Row],[amount]]&lt;$L$16, financial_transactions35[[#This Row],[amount]]&gt;$L$17), 1, 0)</f>
        <v>1</v>
      </c>
    </row>
    <row r="6672" spans="1:9">
      <c r="A6672" t="s">
        <v>11899</v>
      </c>
      <c r="B6672" s="3">
        <v>45556</v>
      </c>
      <c r="C6672" t="s">
        <v>2998</v>
      </c>
      <c r="D6672">
        <v>1272.24</v>
      </c>
      <c r="E6672" t="s">
        <v>19</v>
      </c>
      <c r="F6672" t="s">
        <v>26</v>
      </c>
      <c r="G6672" t="s">
        <v>27</v>
      </c>
      <c r="H6672" t="s">
        <v>16080</v>
      </c>
      <c r="I6672">
        <f>IF(OR(financial_transactions35[[#This Row],[amount]]&lt;$L$16, financial_transactions35[[#This Row],[amount]]&gt;$L$17), 1, 0)</f>
        <v>1</v>
      </c>
    </row>
    <row r="6673" spans="1:9">
      <c r="A6673" t="s">
        <v>11900</v>
      </c>
      <c r="B6673" s="3">
        <v>45557</v>
      </c>
      <c r="C6673" t="s">
        <v>5226</v>
      </c>
      <c r="D6673">
        <v>1679.37</v>
      </c>
      <c r="E6673" t="s">
        <v>70</v>
      </c>
      <c r="F6673" t="s">
        <v>32</v>
      </c>
      <c r="G6673" t="s">
        <v>48</v>
      </c>
      <c r="H6673" t="s">
        <v>44</v>
      </c>
      <c r="I6673">
        <f>IF(OR(financial_transactions35[[#This Row],[amount]]&lt;$L$16, financial_transactions35[[#This Row],[amount]]&gt;$L$17), 1, 0)</f>
        <v>1</v>
      </c>
    </row>
    <row r="6674" spans="1:9">
      <c r="A6674" t="s">
        <v>11901</v>
      </c>
      <c r="B6674" s="3">
        <v>45557</v>
      </c>
      <c r="C6674" t="s">
        <v>11902</v>
      </c>
      <c r="D6674">
        <v>136.81</v>
      </c>
      <c r="E6674" t="s">
        <v>52</v>
      </c>
      <c r="F6674" t="s">
        <v>32</v>
      </c>
      <c r="G6674" t="s">
        <v>39</v>
      </c>
      <c r="H6674" t="s">
        <v>87</v>
      </c>
      <c r="I6674">
        <f>IF(OR(financial_transactions35[[#This Row],[amount]]&lt;$L$16, financial_transactions35[[#This Row],[amount]]&gt;$L$17), 1, 0)</f>
        <v>1</v>
      </c>
    </row>
    <row r="6675" spans="1:9">
      <c r="A6675" t="s">
        <v>11903</v>
      </c>
      <c r="B6675" s="3">
        <v>45557</v>
      </c>
      <c r="C6675" t="s">
        <v>11904</v>
      </c>
      <c r="D6675">
        <v>14409.39</v>
      </c>
      <c r="E6675" t="s">
        <v>122</v>
      </c>
      <c r="F6675" t="s">
        <v>61</v>
      </c>
      <c r="G6675" t="s">
        <v>48</v>
      </c>
      <c r="H6675" t="s">
        <v>176</v>
      </c>
      <c r="I6675">
        <f>IF(OR(financial_transactions35[[#This Row],[amount]]&lt;$L$16, financial_transactions35[[#This Row],[amount]]&gt;$L$17), 1, 0)</f>
        <v>1</v>
      </c>
    </row>
    <row r="6676" spans="1:9">
      <c r="A6676" t="s">
        <v>11905</v>
      </c>
      <c r="B6676" s="3">
        <v>45557</v>
      </c>
      <c r="C6676" t="s">
        <v>1360</v>
      </c>
      <c r="D6676">
        <v>1721.94</v>
      </c>
      <c r="E6676" t="s">
        <v>122</v>
      </c>
      <c r="F6676" t="s">
        <v>26</v>
      </c>
      <c r="G6676" t="s">
        <v>39</v>
      </c>
      <c r="H6676" t="s">
        <v>123</v>
      </c>
      <c r="I6676">
        <f>IF(OR(financial_transactions35[[#This Row],[amount]]&lt;$L$16, financial_transactions35[[#This Row],[amount]]&gt;$L$17), 1, 0)</f>
        <v>1</v>
      </c>
    </row>
    <row r="6677" spans="1:9">
      <c r="A6677" t="s">
        <v>11906</v>
      </c>
      <c r="B6677" s="3">
        <v>45557</v>
      </c>
      <c r="C6677" t="s">
        <v>11907</v>
      </c>
      <c r="D6677">
        <v>8611.17</v>
      </c>
      <c r="E6677" t="s">
        <v>16110</v>
      </c>
      <c r="F6677" t="s">
        <v>32</v>
      </c>
      <c r="G6677" t="s">
        <v>27</v>
      </c>
      <c r="H6677" t="s">
        <v>176</v>
      </c>
      <c r="I6677">
        <f>IF(OR(financial_transactions35[[#This Row],[amount]]&lt;$L$16, financial_transactions35[[#This Row],[amount]]&gt;$L$17), 1, 0)</f>
        <v>1</v>
      </c>
    </row>
    <row r="6678" spans="1:9">
      <c r="A6678" t="s">
        <v>11908</v>
      </c>
      <c r="B6678" s="3">
        <v>45557</v>
      </c>
      <c r="C6678" t="s">
        <v>9688</v>
      </c>
      <c r="D6678">
        <v>1253.67</v>
      </c>
      <c r="E6678" t="s">
        <v>16079</v>
      </c>
      <c r="F6678" t="s">
        <v>61</v>
      </c>
      <c r="G6678" t="s">
        <v>39</v>
      </c>
      <c r="H6678" t="s">
        <v>36</v>
      </c>
      <c r="I6678">
        <f>IF(OR(financial_transactions35[[#This Row],[amount]]&lt;$L$16, financial_transactions35[[#This Row],[amount]]&gt;$L$17), 1, 0)</f>
        <v>1</v>
      </c>
    </row>
    <row r="6679" spans="1:9">
      <c r="A6679" t="s">
        <v>11909</v>
      </c>
      <c r="B6679" s="3">
        <v>45557</v>
      </c>
      <c r="C6679" t="s">
        <v>6434</v>
      </c>
      <c r="D6679">
        <v>1377.23</v>
      </c>
      <c r="E6679" t="s">
        <v>19</v>
      </c>
      <c r="F6679" t="s">
        <v>26</v>
      </c>
      <c r="G6679" t="s">
        <v>39</v>
      </c>
      <c r="H6679" t="s">
        <v>40</v>
      </c>
      <c r="I6679">
        <f>IF(OR(financial_transactions35[[#This Row],[amount]]&lt;$L$16, financial_transactions35[[#This Row],[amount]]&gt;$L$17), 1, 0)</f>
        <v>1</v>
      </c>
    </row>
    <row r="6680" spans="1:9">
      <c r="A6680" t="s">
        <v>11910</v>
      </c>
      <c r="B6680" s="3">
        <v>45557</v>
      </c>
      <c r="C6680" t="s">
        <v>11911</v>
      </c>
      <c r="D6680">
        <v>1718.59</v>
      </c>
      <c r="E6680" t="s">
        <v>19</v>
      </c>
      <c r="F6680" t="s">
        <v>61</v>
      </c>
      <c r="G6680" t="s">
        <v>48</v>
      </c>
      <c r="H6680" t="s">
        <v>16080</v>
      </c>
      <c r="I6680">
        <f>IF(OR(financial_transactions35[[#This Row],[amount]]&lt;$L$16, financial_transactions35[[#This Row],[amount]]&gt;$L$17), 1, 0)</f>
        <v>1</v>
      </c>
    </row>
    <row r="6681" spans="1:9">
      <c r="A6681" t="s">
        <v>11912</v>
      </c>
      <c r="B6681" s="3">
        <v>45557</v>
      </c>
      <c r="C6681" t="s">
        <v>411</v>
      </c>
      <c r="D6681">
        <v>1847.06</v>
      </c>
      <c r="E6681" t="s">
        <v>52</v>
      </c>
      <c r="F6681" t="s">
        <v>26</v>
      </c>
      <c r="G6681" t="s">
        <v>48</v>
      </c>
      <c r="H6681" t="s">
        <v>44</v>
      </c>
      <c r="I6681">
        <f>IF(OR(financial_transactions35[[#This Row],[amount]]&lt;$L$16, financial_transactions35[[#This Row],[amount]]&gt;$L$17), 1, 0)</f>
        <v>1</v>
      </c>
    </row>
    <row r="6682" spans="1:9">
      <c r="A6682" t="s">
        <v>11913</v>
      </c>
      <c r="B6682" s="3">
        <v>45557</v>
      </c>
      <c r="C6682" t="s">
        <v>11914</v>
      </c>
      <c r="D6682">
        <v>373.94</v>
      </c>
      <c r="E6682" t="s">
        <v>47</v>
      </c>
      <c r="F6682" t="s">
        <v>61</v>
      </c>
      <c r="G6682" t="s">
        <v>27</v>
      </c>
      <c r="H6682" t="s">
        <v>123</v>
      </c>
      <c r="I6682">
        <f>IF(OR(financial_transactions35[[#This Row],[amount]]&lt;$L$16, financial_transactions35[[#This Row],[amount]]&gt;$L$17), 1, 0)</f>
        <v>1</v>
      </c>
    </row>
    <row r="6683" spans="1:9">
      <c r="A6683" t="s">
        <v>11915</v>
      </c>
      <c r="B6683" s="3">
        <v>45557</v>
      </c>
      <c r="C6683" t="s">
        <v>767</v>
      </c>
      <c r="D6683">
        <v>234.46</v>
      </c>
      <c r="E6683" t="s">
        <v>25</v>
      </c>
      <c r="F6683" t="s">
        <v>20</v>
      </c>
      <c r="G6683" t="s">
        <v>21</v>
      </c>
      <c r="H6683" t="s">
        <v>33</v>
      </c>
      <c r="I6683">
        <f>IF(OR(financial_transactions35[[#This Row],[amount]]&lt;$L$16, financial_transactions35[[#This Row],[amount]]&gt;$L$17), 1, 0)</f>
        <v>1</v>
      </c>
    </row>
    <row r="6684" spans="1:9">
      <c r="A6684" t="s">
        <v>11916</v>
      </c>
      <c r="B6684" s="3">
        <v>45557</v>
      </c>
      <c r="C6684" t="s">
        <v>6518</v>
      </c>
      <c r="D6684">
        <v>1294.95</v>
      </c>
      <c r="E6684" t="s">
        <v>25</v>
      </c>
      <c r="F6684" t="s">
        <v>26</v>
      </c>
      <c r="G6684" t="s">
        <v>21</v>
      </c>
      <c r="H6684" t="s">
        <v>75</v>
      </c>
      <c r="I6684">
        <f>IF(OR(financial_transactions35[[#This Row],[amount]]&lt;$L$16, financial_transactions35[[#This Row],[amount]]&gt;$L$17), 1, 0)</f>
        <v>1</v>
      </c>
    </row>
    <row r="6685" spans="1:9">
      <c r="A6685" t="s">
        <v>11917</v>
      </c>
      <c r="B6685" s="3">
        <v>45557</v>
      </c>
      <c r="C6685" t="s">
        <v>413</v>
      </c>
      <c r="D6685">
        <v>474.09</v>
      </c>
      <c r="E6685" t="s">
        <v>16110</v>
      </c>
      <c r="F6685" t="s">
        <v>20</v>
      </c>
      <c r="G6685" t="s">
        <v>27</v>
      </c>
      <c r="H6685" t="s">
        <v>87</v>
      </c>
      <c r="I6685">
        <f>IF(OR(financial_transactions35[[#This Row],[amount]]&lt;$L$16, financial_transactions35[[#This Row],[amount]]&gt;$L$17), 1, 0)</f>
        <v>1</v>
      </c>
    </row>
    <row r="6686" spans="1:9">
      <c r="A6686" t="s">
        <v>11918</v>
      </c>
      <c r="B6686" s="3">
        <v>45557</v>
      </c>
      <c r="C6686" t="s">
        <v>11919</v>
      </c>
      <c r="D6686">
        <v>433.4</v>
      </c>
      <c r="E6686" t="s">
        <v>67</v>
      </c>
      <c r="F6686" t="s">
        <v>61</v>
      </c>
      <c r="G6686" t="s">
        <v>48</v>
      </c>
      <c r="H6686" t="s">
        <v>16080</v>
      </c>
      <c r="I6686">
        <f>IF(OR(financial_transactions35[[#This Row],[amount]]&lt;$L$16, financial_transactions35[[#This Row],[amount]]&gt;$L$17), 1, 0)</f>
        <v>1</v>
      </c>
    </row>
    <row r="6687" spans="1:9">
      <c r="A6687" t="s">
        <v>11920</v>
      </c>
      <c r="B6687" s="3">
        <v>45557</v>
      </c>
      <c r="C6687" t="s">
        <v>11921</v>
      </c>
      <c r="D6687">
        <v>1550.68</v>
      </c>
      <c r="E6687" t="s">
        <v>47</v>
      </c>
      <c r="F6687" t="s">
        <v>26</v>
      </c>
      <c r="G6687" t="s">
        <v>27</v>
      </c>
      <c r="H6687" t="s">
        <v>16080</v>
      </c>
      <c r="I6687">
        <f>IF(OR(financial_transactions35[[#This Row],[amount]]&lt;$L$16, financial_transactions35[[#This Row],[amount]]&gt;$L$17), 1, 0)</f>
        <v>1</v>
      </c>
    </row>
    <row r="6688" spans="1:9">
      <c r="A6688" t="s">
        <v>11922</v>
      </c>
      <c r="B6688" s="3">
        <v>45557</v>
      </c>
      <c r="C6688" t="s">
        <v>11923</v>
      </c>
      <c r="D6688">
        <v>716.19</v>
      </c>
      <c r="E6688" t="s">
        <v>16110</v>
      </c>
      <c r="F6688" t="s">
        <v>20</v>
      </c>
      <c r="G6688" t="s">
        <v>48</v>
      </c>
      <c r="H6688" t="s">
        <v>57</v>
      </c>
      <c r="I6688">
        <f>IF(OR(financial_transactions35[[#This Row],[amount]]&lt;$L$16, financial_transactions35[[#This Row],[amount]]&gt;$L$17), 1, 0)</f>
        <v>1</v>
      </c>
    </row>
    <row r="6689" spans="1:9">
      <c r="A6689" t="s">
        <v>11924</v>
      </c>
      <c r="B6689" s="3">
        <v>45557</v>
      </c>
      <c r="C6689" t="s">
        <v>10053</v>
      </c>
      <c r="D6689">
        <v>793.51</v>
      </c>
      <c r="E6689" t="s">
        <v>67</v>
      </c>
      <c r="F6689" t="s">
        <v>32</v>
      </c>
      <c r="G6689" t="s">
        <v>21</v>
      </c>
      <c r="H6689" t="s">
        <v>123</v>
      </c>
      <c r="I6689">
        <f>IF(OR(financial_transactions35[[#This Row],[amount]]&lt;$L$16, financial_transactions35[[#This Row],[amount]]&gt;$L$17), 1, 0)</f>
        <v>1</v>
      </c>
    </row>
    <row r="6690" spans="1:9">
      <c r="A6690" t="s">
        <v>11925</v>
      </c>
      <c r="B6690" s="3">
        <v>45557</v>
      </c>
      <c r="C6690" t="s">
        <v>5367</v>
      </c>
      <c r="D6690">
        <v>1974.12</v>
      </c>
      <c r="E6690" t="s">
        <v>64</v>
      </c>
      <c r="F6690" t="s">
        <v>32</v>
      </c>
      <c r="G6690" t="s">
        <v>39</v>
      </c>
      <c r="H6690" t="s">
        <v>123</v>
      </c>
      <c r="I6690">
        <f>IF(OR(financial_transactions35[[#This Row],[amount]]&lt;$L$16, financial_transactions35[[#This Row],[amount]]&gt;$L$17), 1, 0)</f>
        <v>1</v>
      </c>
    </row>
    <row r="6691" spans="1:9">
      <c r="A6691" t="s">
        <v>11926</v>
      </c>
      <c r="B6691" s="3">
        <v>45557</v>
      </c>
      <c r="C6691" t="s">
        <v>5328</v>
      </c>
      <c r="D6691">
        <v>1850.36</v>
      </c>
      <c r="E6691" t="s">
        <v>25</v>
      </c>
      <c r="F6691" t="s">
        <v>32</v>
      </c>
      <c r="G6691" t="s">
        <v>48</v>
      </c>
      <c r="H6691" t="s">
        <v>49</v>
      </c>
      <c r="I6691">
        <f>IF(OR(financial_transactions35[[#This Row],[amount]]&lt;$L$16, financial_transactions35[[#This Row],[amount]]&gt;$L$17), 1, 0)</f>
        <v>1</v>
      </c>
    </row>
    <row r="6692" spans="1:9">
      <c r="A6692" t="s">
        <v>11927</v>
      </c>
      <c r="B6692" s="3">
        <v>45557</v>
      </c>
      <c r="C6692" t="s">
        <v>11278</v>
      </c>
      <c r="D6692">
        <v>1863.55</v>
      </c>
      <c r="E6692" t="s">
        <v>64</v>
      </c>
      <c r="F6692" t="s">
        <v>26</v>
      </c>
      <c r="G6692" t="s">
        <v>21</v>
      </c>
      <c r="H6692" t="s">
        <v>33</v>
      </c>
      <c r="I6692">
        <f>IF(OR(financial_transactions35[[#This Row],[amount]]&lt;$L$16, financial_transactions35[[#This Row],[amount]]&gt;$L$17), 1, 0)</f>
        <v>1</v>
      </c>
    </row>
    <row r="6693" spans="1:9">
      <c r="A6693" t="s">
        <v>11928</v>
      </c>
      <c r="B6693" s="3">
        <v>45557</v>
      </c>
      <c r="C6693" t="s">
        <v>4300</v>
      </c>
      <c r="D6693">
        <v>1742.02</v>
      </c>
      <c r="E6693" t="s">
        <v>64</v>
      </c>
      <c r="F6693" t="s">
        <v>26</v>
      </c>
      <c r="G6693" t="s">
        <v>21</v>
      </c>
      <c r="H6693" t="s">
        <v>176</v>
      </c>
      <c r="I6693">
        <f>IF(OR(financial_transactions35[[#This Row],[amount]]&lt;$L$16, financial_transactions35[[#This Row],[amount]]&gt;$L$17), 1, 0)</f>
        <v>1</v>
      </c>
    </row>
    <row r="6694" spans="1:9">
      <c r="A6694" t="s">
        <v>11929</v>
      </c>
      <c r="B6694" s="3">
        <v>45557</v>
      </c>
      <c r="C6694" t="s">
        <v>11930</v>
      </c>
      <c r="D6694">
        <v>1425.44</v>
      </c>
      <c r="E6694" t="s">
        <v>47</v>
      </c>
      <c r="F6694" t="s">
        <v>20</v>
      </c>
      <c r="G6694" t="s">
        <v>27</v>
      </c>
      <c r="H6694" t="s">
        <v>87</v>
      </c>
      <c r="I6694">
        <f>IF(OR(financial_transactions35[[#This Row],[amount]]&lt;$L$16, financial_transactions35[[#This Row],[amount]]&gt;$L$17), 1, 0)</f>
        <v>1</v>
      </c>
    </row>
    <row r="6695" spans="1:9">
      <c r="A6695" t="s">
        <v>11931</v>
      </c>
      <c r="B6695" s="3">
        <v>45557</v>
      </c>
      <c r="C6695" t="s">
        <v>3963</v>
      </c>
      <c r="D6695">
        <v>1933.82</v>
      </c>
      <c r="E6695" t="s">
        <v>25</v>
      </c>
      <c r="F6695" t="s">
        <v>26</v>
      </c>
      <c r="G6695" t="s">
        <v>48</v>
      </c>
      <c r="H6695" t="s">
        <v>40</v>
      </c>
      <c r="I6695">
        <f>IF(OR(financial_transactions35[[#This Row],[amount]]&lt;$L$16, financial_transactions35[[#This Row],[amount]]&gt;$L$17), 1, 0)</f>
        <v>1</v>
      </c>
    </row>
    <row r="6696" spans="1:9">
      <c r="A6696" t="s">
        <v>11932</v>
      </c>
      <c r="B6696" s="3">
        <v>45557</v>
      </c>
      <c r="C6696" t="s">
        <v>11933</v>
      </c>
      <c r="D6696">
        <v>1039.95</v>
      </c>
      <c r="E6696" t="s">
        <v>47</v>
      </c>
      <c r="F6696" t="s">
        <v>20</v>
      </c>
      <c r="G6696" t="s">
        <v>21</v>
      </c>
      <c r="H6696" t="s">
        <v>109</v>
      </c>
      <c r="I6696">
        <f>IF(OR(financial_transactions35[[#This Row],[amount]]&lt;$L$16, financial_transactions35[[#This Row],[amount]]&gt;$L$17), 1, 0)</f>
        <v>1</v>
      </c>
    </row>
    <row r="6697" spans="1:9">
      <c r="A6697" t="s">
        <v>11934</v>
      </c>
      <c r="B6697" s="3">
        <v>45558</v>
      </c>
      <c r="C6697" t="s">
        <v>11935</v>
      </c>
      <c r="D6697">
        <v>73.63</v>
      </c>
      <c r="E6697" t="s">
        <v>19</v>
      </c>
      <c r="F6697" t="s">
        <v>61</v>
      </c>
      <c r="G6697" t="s">
        <v>27</v>
      </c>
      <c r="H6697" t="s">
        <v>109</v>
      </c>
      <c r="I6697">
        <f>IF(OR(financial_transactions35[[#This Row],[amount]]&lt;$L$16, financial_transactions35[[#This Row],[amount]]&gt;$L$17), 1, 0)</f>
        <v>1</v>
      </c>
    </row>
    <row r="6698" spans="1:9">
      <c r="A6698" t="s">
        <v>11936</v>
      </c>
      <c r="B6698" s="3">
        <v>45558</v>
      </c>
      <c r="C6698" t="s">
        <v>5145</v>
      </c>
      <c r="D6698">
        <v>674.5</v>
      </c>
      <c r="E6698" t="s">
        <v>25</v>
      </c>
      <c r="F6698" t="s">
        <v>61</v>
      </c>
      <c r="G6698" t="s">
        <v>48</v>
      </c>
      <c r="H6698" t="s">
        <v>16080</v>
      </c>
      <c r="I6698">
        <f>IF(OR(financial_transactions35[[#This Row],[amount]]&lt;$L$16, financial_transactions35[[#This Row],[amount]]&gt;$L$17), 1, 0)</f>
        <v>1</v>
      </c>
    </row>
    <row r="6699" spans="1:9">
      <c r="A6699" t="s">
        <v>11937</v>
      </c>
      <c r="B6699" s="3">
        <v>45558</v>
      </c>
      <c r="C6699" t="s">
        <v>2001</v>
      </c>
      <c r="D6699">
        <v>1259.6600000000001</v>
      </c>
      <c r="E6699" t="s">
        <v>25</v>
      </c>
      <c r="F6699" t="s">
        <v>32</v>
      </c>
      <c r="G6699" t="s">
        <v>39</v>
      </c>
      <c r="H6699" t="s">
        <v>57</v>
      </c>
      <c r="I6699">
        <f>IF(OR(financial_transactions35[[#This Row],[amount]]&lt;$L$16, financial_transactions35[[#This Row],[amount]]&gt;$L$17), 1, 0)</f>
        <v>1</v>
      </c>
    </row>
    <row r="6700" spans="1:9">
      <c r="A6700" t="s">
        <v>11938</v>
      </c>
      <c r="B6700" s="3">
        <v>45558</v>
      </c>
      <c r="C6700" t="s">
        <v>1000</v>
      </c>
      <c r="D6700">
        <v>1030.95</v>
      </c>
      <c r="E6700" t="s">
        <v>16110</v>
      </c>
      <c r="F6700" t="s">
        <v>20</v>
      </c>
      <c r="G6700" t="s">
        <v>48</v>
      </c>
      <c r="H6700" t="s">
        <v>53</v>
      </c>
      <c r="I6700">
        <f>IF(OR(financial_transactions35[[#This Row],[amount]]&lt;$L$16, financial_transactions35[[#This Row],[amount]]&gt;$L$17), 1, 0)</f>
        <v>1</v>
      </c>
    </row>
    <row r="6701" spans="1:9">
      <c r="A6701" t="s">
        <v>11939</v>
      </c>
      <c r="B6701" s="3">
        <v>45558</v>
      </c>
      <c r="C6701" t="s">
        <v>11940</v>
      </c>
      <c r="D6701">
        <v>599.13</v>
      </c>
      <c r="E6701" t="s">
        <v>16079</v>
      </c>
      <c r="F6701" t="s">
        <v>26</v>
      </c>
      <c r="G6701" t="s">
        <v>21</v>
      </c>
      <c r="H6701" t="s">
        <v>44</v>
      </c>
      <c r="I6701">
        <f>IF(OR(financial_transactions35[[#This Row],[amount]]&lt;$L$16, financial_transactions35[[#This Row],[amount]]&gt;$L$17), 1, 0)</f>
        <v>1</v>
      </c>
    </row>
    <row r="6702" spans="1:9">
      <c r="A6702" t="s">
        <v>11941</v>
      </c>
      <c r="B6702" s="3">
        <v>45558</v>
      </c>
      <c r="C6702" t="s">
        <v>1835</v>
      </c>
      <c r="D6702">
        <v>996.94</v>
      </c>
      <c r="E6702" t="s">
        <v>122</v>
      </c>
      <c r="F6702" t="s">
        <v>20</v>
      </c>
      <c r="G6702" t="s">
        <v>21</v>
      </c>
      <c r="H6702" t="s">
        <v>94</v>
      </c>
      <c r="I6702">
        <f>IF(OR(financial_transactions35[[#This Row],[amount]]&lt;$L$16, financial_transactions35[[#This Row],[amount]]&gt;$L$17), 1, 0)</f>
        <v>1</v>
      </c>
    </row>
    <row r="6703" spans="1:9">
      <c r="A6703" t="s">
        <v>11942</v>
      </c>
      <c r="B6703" s="3">
        <v>45558</v>
      </c>
      <c r="C6703" t="s">
        <v>11943</v>
      </c>
      <c r="D6703">
        <v>932.57</v>
      </c>
      <c r="E6703" t="s">
        <v>67</v>
      </c>
      <c r="F6703" t="s">
        <v>20</v>
      </c>
      <c r="G6703" t="s">
        <v>39</v>
      </c>
      <c r="H6703" t="s">
        <v>28</v>
      </c>
      <c r="I6703">
        <f>IF(OR(financial_transactions35[[#This Row],[amount]]&lt;$L$16, financial_transactions35[[#This Row],[amount]]&gt;$L$17), 1, 0)</f>
        <v>1</v>
      </c>
    </row>
    <row r="6704" spans="1:9">
      <c r="A6704" t="s">
        <v>11944</v>
      </c>
      <c r="B6704" s="3">
        <v>45558</v>
      </c>
      <c r="C6704" t="s">
        <v>10460</v>
      </c>
      <c r="D6704">
        <v>1066.4000000000001</v>
      </c>
      <c r="E6704" t="s">
        <v>31</v>
      </c>
      <c r="F6704" t="s">
        <v>20</v>
      </c>
      <c r="G6704" t="s">
        <v>39</v>
      </c>
      <c r="H6704" t="s">
        <v>123</v>
      </c>
      <c r="I6704">
        <f>IF(OR(financial_transactions35[[#This Row],[amount]]&lt;$L$16, financial_transactions35[[#This Row],[amount]]&gt;$L$17), 1, 0)</f>
        <v>1</v>
      </c>
    </row>
    <row r="6705" spans="1:9">
      <c r="A6705" t="s">
        <v>11945</v>
      </c>
      <c r="B6705" s="3">
        <v>45558</v>
      </c>
      <c r="C6705" t="s">
        <v>8924</v>
      </c>
      <c r="D6705">
        <v>1345.15</v>
      </c>
      <c r="E6705" t="s">
        <v>70</v>
      </c>
      <c r="F6705" t="s">
        <v>61</v>
      </c>
      <c r="G6705" t="s">
        <v>48</v>
      </c>
      <c r="H6705" t="s">
        <v>22</v>
      </c>
      <c r="I6705">
        <f>IF(OR(financial_transactions35[[#This Row],[amount]]&lt;$L$16, financial_transactions35[[#This Row],[amount]]&gt;$L$17), 1, 0)</f>
        <v>1</v>
      </c>
    </row>
    <row r="6706" spans="1:9">
      <c r="A6706" t="s">
        <v>11946</v>
      </c>
      <c r="B6706" s="3">
        <v>45558</v>
      </c>
      <c r="C6706" t="s">
        <v>11947</v>
      </c>
      <c r="D6706">
        <v>1761.1</v>
      </c>
      <c r="E6706" t="s">
        <v>64</v>
      </c>
      <c r="F6706" t="s">
        <v>32</v>
      </c>
      <c r="G6706" t="s">
        <v>48</v>
      </c>
      <c r="H6706" t="s">
        <v>28</v>
      </c>
      <c r="I6706">
        <f>IF(OR(financial_transactions35[[#This Row],[amount]]&lt;$L$16, financial_transactions35[[#This Row],[amount]]&gt;$L$17), 1, 0)</f>
        <v>1</v>
      </c>
    </row>
    <row r="6707" spans="1:9">
      <c r="A6707" t="s">
        <v>11948</v>
      </c>
      <c r="B6707" s="3">
        <v>45558</v>
      </c>
      <c r="C6707" t="s">
        <v>6147</v>
      </c>
      <c r="D6707">
        <v>142.11000000000001</v>
      </c>
      <c r="E6707" t="s">
        <v>67</v>
      </c>
      <c r="F6707" t="s">
        <v>32</v>
      </c>
      <c r="G6707" t="s">
        <v>21</v>
      </c>
      <c r="H6707" t="s">
        <v>44</v>
      </c>
      <c r="I6707">
        <f>IF(OR(financial_transactions35[[#This Row],[amount]]&lt;$L$16, financial_transactions35[[#This Row],[amount]]&gt;$L$17), 1, 0)</f>
        <v>1</v>
      </c>
    </row>
    <row r="6708" spans="1:9">
      <c r="A6708" t="s">
        <v>11949</v>
      </c>
      <c r="B6708" s="3">
        <v>45558</v>
      </c>
      <c r="C6708" t="s">
        <v>6800</v>
      </c>
      <c r="D6708">
        <v>1446.19</v>
      </c>
      <c r="E6708" t="s">
        <v>31</v>
      </c>
      <c r="F6708" t="s">
        <v>32</v>
      </c>
      <c r="G6708" t="s">
        <v>21</v>
      </c>
      <c r="H6708" t="s">
        <v>33</v>
      </c>
      <c r="I6708">
        <f>IF(OR(financial_transactions35[[#This Row],[amount]]&lt;$L$16, financial_transactions35[[#This Row],[amount]]&gt;$L$17), 1, 0)</f>
        <v>1</v>
      </c>
    </row>
    <row r="6709" spans="1:9">
      <c r="A6709" t="s">
        <v>11950</v>
      </c>
      <c r="B6709" s="3">
        <v>45558</v>
      </c>
      <c r="C6709" t="s">
        <v>11424</v>
      </c>
      <c r="D6709">
        <v>1686.2</v>
      </c>
      <c r="E6709" t="s">
        <v>25</v>
      </c>
      <c r="F6709" t="s">
        <v>20</v>
      </c>
      <c r="G6709" t="s">
        <v>39</v>
      </c>
      <c r="H6709" t="s">
        <v>123</v>
      </c>
      <c r="I6709">
        <f>IF(OR(financial_transactions35[[#This Row],[amount]]&lt;$L$16, financial_transactions35[[#This Row],[amount]]&gt;$L$17), 1, 0)</f>
        <v>1</v>
      </c>
    </row>
    <row r="6710" spans="1:9">
      <c r="A6710" t="s">
        <v>11951</v>
      </c>
      <c r="B6710" s="3">
        <v>45558</v>
      </c>
      <c r="C6710" t="s">
        <v>11952</v>
      </c>
      <c r="D6710">
        <v>1188.0899999999999</v>
      </c>
      <c r="E6710" t="s">
        <v>122</v>
      </c>
      <c r="F6710" t="s">
        <v>32</v>
      </c>
      <c r="G6710" t="s">
        <v>39</v>
      </c>
      <c r="H6710" t="s">
        <v>94</v>
      </c>
      <c r="I6710">
        <f>IF(OR(financial_transactions35[[#This Row],[amount]]&lt;$L$16, financial_transactions35[[#This Row],[amount]]&gt;$L$17), 1, 0)</f>
        <v>1</v>
      </c>
    </row>
    <row r="6711" spans="1:9">
      <c r="A6711" t="s">
        <v>11953</v>
      </c>
      <c r="B6711" s="3">
        <v>45558</v>
      </c>
      <c r="C6711" t="s">
        <v>11954</v>
      </c>
      <c r="D6711">
        <v>1414.11</v>
      </c>
      <c r="E6711" t="s">
        <v>16110</v>
      </c>
      <c r="F6711" t="s">
        <v>26</v>
      </c>
      <c r="G6711" t="s">
        <v>21</v>
      </c>
      <c r="H6711" t="s">
        <v>123</v>
      </c>
      <c r="I6711">
        <f>IF(OR(financial_transactions35[[#This Row],[amount]]&lt;$L$16, financial_transactions35[[#This Row],[amount]]&gt;$L$17), 1, 0)</f>
        <v>1</v>
      </c>
    </row>
    <row r="6712" spans="1:9">
      <c r="A6712" t="s">
        <v>11955</v>
      </c>
      <c r="B6712" s="3">
        <v>45558</v>
      </c>
      <c r="C6712" t="s">
        <v>10979</v>
      </c>
      <c r="D6712">
        <v>442.29</v>
      </c>
      <c r="E6712" t="s">
        <v>122</v>
      </c>
      <c r="F6712" t="s">
        <v>61</v>
      </c>
      <c r="G6712" t="s">
        <v>48</v>
      </c>
      <c r="H6712" t="s">
        <v>49</v>
      </c>
      <c r="I6712">
        <f>IF(OR(financial_transactions35[[#This Row],[amount]]&lt;$L$16, financial_transactions35[[#This Row],[amount]]&gt;$L$17), 1, 0)</f>
        <v>1</v>
      </c>
    </row>
    <row r="6713" spans="1:9">
      <c r="A6713" t="s">
        <v>11956</v>
      </c>
      <c r="B6713" s="3">
        <v>45558</v>
      </c>
      <c r="C6713" t="s">
        <v>86</v>
      </c>
      <c r="D6713">
        <v>1929.43</v>
      </c>
      <c r="E6713" t="s">
        <v>64</v>
      </c>
      <c r="F6713" t="s">
        <v>20</v>
      </c>
      <c r="G6713" t="s">
        <v>39</v>
      </c>
      <c r="H6713" t="s">
        <v>40</v>
      </c>
      <c r="I6713">
        <f>IF(OR(financial_transactions35[[#This Row],[amount]]&lt;$L$16, financial_transactions35[[#This Row],[amount]]&gt;$L$17), 1, 0)</f>
        <v>1</v>
      </c>
    </row>
    <row r="6714" spans="1:9">
      <c r="A6714" t="s">
        <v>11957</v>
      </c>
      <c r="B6714" s="3">
        <v>45558</v>
      </c>
      <c r="C6714" t="s">
        <v>11958</v>
      </c>
      <c r="D6714">
        <v>1446.21</v>
      </c>
      <c r="E6714" t="s">
        <v>52</v>
      </c>
      <c r="F6714" t="s">
        <v>61</v>
      </c>
      <c r="G6714" t="s">
        <v>27</v>
      </c>
      <c r="H6714" t="s">
        <v>49</v>
      </c>
      <c r="I6714">
        <f>IF(OR(financial_transactions35[[#This Row],[amount]]&lt;$L$16, financial_transactions35[[#This Row],[amount]]&gt;$L$17), 1, 0)</f>
        <v>1</v>
      </c>
    </row>
    <row r="6715" spans="1:9">
      <c r="A6715" t="s">
        <v>11959</v>
      </c>
      <c r="B6715" s="3">
        <v>45558</v>
      </c>
      <c r="C6715" t="s">
        <v>201</v>
      </c>
      <c r="D6715">
        <v>1438.24</v>
      </c>
      <c r="E6715" t="s">
        <v>52</v>
      </c>
      <c r="F6715" t="s">
        <v>32</v>
      </c>
      <c r="G6715" t="s">
        <v>27</v>
      </c>
      <c r="H6715" t="s">
        <v>75</v>
      </c>
      <c r="I6715">
        <f>IF(OR(financial_transactions35[[#This Row],[amount]]&lt;$L$16, financial_transactions35[[#This Row],[amount]]&gt;$L$17), 1, 0)</f>
        <v>1</v>
      </c>
    </row>
    <row r="6716" spans="1:9">
      <c r="A6716" t="s">
        <v>11960</v>
      </c>
      <c r="B6716" s="3">
        <v>45559</v>
      </c>
      <c r="C6716" t="s">
        <v>11961</v>
      </c>
      <c r="D6716">
        <v>887.3</v>
      </c>
      <c r="E6716" t="s">
        <v>31</v>
      </c>
      <c r="F6716" t="s">
        <v>61</v>
      </c>
      <c r="G6716" t="s">
        <v>21</v>
      </c>
      <c r="H6716" t="s">
        <v>36</v>
      </c>
      <c r="I6716">
        <f>IF(OR(financial_transactions35[[#This Row],[amount]]&lt;$L$16, financial_transactions35[[#This Row],[amount]]&gt;$L$17), 1, 0)</f>
        <v>1</v>
      </c>
    </row>
    <row r="6717" spans="1:9">
      <c r="A6717" t="s">
        <v>11963</v>
      </c>
      <c r="B6717" s="3">
        <v>45559</v>
      </c>
      <c r="C6717" t="s">
        <v>11919</v>
      </c>
      <c r="D6717">
        <v>420.27</v>
      </c>
      <c r="E6717" t="s">
        <v>31</v>
      </c>
      <c r="F6717" t="s">
        <v>32</v>
      </c>
      <c r="G6717" t="s">
        <v>48</v>
      </c>
      <c r="H6717" t="s">
        <v>44</v>
      </c>
      <c r="I6717">
        <f>IF(OR(financial_transactions35[[#This Row],[amount]]&lt;$L$16, financial_transactions35[[#This Row],[amount]]&gt;$L$17), 1, 0)</f>
        <v>1</v>
      </c>
    </row>
    <row r="6718" spans="1:9">
      <c r="A6718" t="s">
        <v>11964</v>
      </c>
      <c r="B6718" s="3">
        <v>45559</v>
      </c>
      <c r="C6718" t="s">
        <v>11965</v>
      </c>
      <c r="D6718">
        <v>148.58000000000001</v>
      </c>
      <c r="E6718" t="s">
        <v>25</v>
      </c>
      <c r="F6718" t="s">
        <v>32</v>
      </c>
      <c r="G6718" t="s">
        <v>48</v>
      </c>
      <c r="H6718" t="s">
        <v>57</v>
      </c>
      <c r="I6718">
        <f>IF(OR(financial_transactions35[[#This Row],[amount]]&lt;$L$16, financial_transactions35[[#This Row],[amount]]&gt;$L$17), 1, 0)</f>
        <v>1</v>
      </c>
    </row>
    <row r="6719" spans="1:9">
      <c r="A6719" t="s">
        <v>11966</v>
      </c>
      <c r="B6719" s="3">
        <v>45559</v>
      </c>
      <c r="C6719" t="s">
        <v>1049</v>
      </c>
      <c r="D6719">
        <v>10573.73</v>
      </c>
      <c r="E6719" t="s">
        <v>52</v>
      </c>
      <c r="F6719" t="s">
        <v>32</v>
      </c>
      <c r="G6719" t="s">
        <v>27</v>
      </c>
      <c r="H6719" t="s">
        <v>176</v>
      </c>
      <c r="I6719">
        <f>IF(OR(financial_transactions35[[#This Row],[amount]]&lt;$L$16, financial_transactions35[[#This Row],[amount]]&gt;$L$17), 1, 0)</f>
        <v>1</v>
      </c>
    </row>
    <row r="6720" spans="1:9">
      <c r="A6720" t="s">
        <v>11967</v>
      </c>
      <c r="B6720" s="3">
        <v>45559</v>
      </c>
      <c r="C6720" t="s">
        <v>1074</v>
      </c>
      <c r="D6720">
        <v>1527.44</v>
      </c>
      <c r="E6720" t="s">
        <v>19</v>
      </c>
      <c r="F6720" t="s">
        <v>26</v>
      </c>
      <c r="G6720" t="s">
        <v>21</v>
      </c>
      <c r="H6720" t="s">
        <v>57</v>
      </c>
      <c r="I6720">
        <f>IF(OR(financial_transactions35[[#This Row],[amount]]&lt;$L$16, financial_transactions35[[#This Row],[amount]]&gt;$L$17), 1, 0)</f>
        <v>1</v>
      </c>
    </row>
    <row r="6721" spans="1:9">
      <c r="A6721" t="s">
        <v>11968</v>
      </c>
      <c r="B6721" s="3">
        <v>45559</v>
      </c>
      <c r="C6721" t="s">
        <v>10365</v>
      </c>
      <c r="D6721">
        <v>1884.88</v>
      </c>
      <c r="E6721" t="s">
        <v>67</v>
      </c>
      <c r="F6721" t="s">
        <v>20</v>
      </c>
      <c r="G6721" t="s">
        <v>21</v>
      </c>
      <c r="H6721" t="s">
        <v>16080</v>
      </c>
      <c r="I6721">
        <f>IF(OR(financial_transactions35[[#This Row],[amount]]&lt;$L$16, financial_transactions35[[#This Row],[amount]]&gt;$L$17), 1, 0)</f>
        <v>1</v>
      </c>
    </row>
    <row r="6722" spans="1:9">
      <c r="A6722" t="s">
        <v>11969</v>
      </c>
      <c r="B6722" s="3">
        <v>45559</v>
      </c>
      <c r="C6722" t="s">
        <v>11970</v>
      </c>
      <c r="D6722">
        <v>889.98</v>
      </c>
      <c r="E6722" t="s">
        <v>16110</v>
      </c>
      <c r="F6722" t="s">
        <v>32</v>
      </c>
      <c r="G6722" t="s">
        <v>39</v>
      </c>
      <c r="H6722" t="s">
        <v>22</v>
      </c>
      <c r="I6722">
        <f>IF(OR(financial_transactions35[[#This Row],[amount]]&lt;$L$16, financial_transactions35[[#This Row],[amount]]&gt;$L$17), 1, 0)</f>
        <v>1</v>
      </c>
    </row>
    <row r="6723" spans="1:9">
      <c r="A6723" t="s">
        <v>11971</v>
      </c>
      <c r="B6723" s="3">
        <v>45559</v>
      </c>
      <c r="C6723" t="s">
        <v>11972</v>
      </c>
      <c r="D6723">
        <v>1610.13</v>
      </c>
      <c r="E6723" t="s">
        <v>31</v>
      </c>
      <c r="F6723" t="s">
        <v>32</v>
      </c>
      <c r="G6723" t="s">
        <v>48</v>
      </c>
      <c r="H6723" t="s">
        <v>109</v>
      </c>
      <c r="I6723">
        <f>IF(OR(financial_transactions35[[#This Row],[amount]]&lt;$L$16, financial_transactions35[[#This Row],[amount]]&gt;$L$17), 1, 0)</f>
        <v>1</v>
      </c>
    </row>
    <row r="6724" spans="1:9">
      <c r="A6724" t="s">
        <v>11973</v>
      </c>
      <c r="B6724" s="3">
        <v>45559</v>
      </c>
      <c r="C6724" t="s">
        <v>10467</v>
      </c>
      <c r="D6724">
        <v>1151.3900000000001</v>
      </c>
      <c r="E6724" t="s">
        <v>64</v>
      </c>
      <c r="F6724" t="s">
        <v>61</v>
      </c>
      <c r="G6724" t="s">
        <v>39</v>
      </c>
      <c r="H6724" t="s">
        <v>109</v>
      </c>
      <c r="I6724">
        <f>IF(OR(financial_transactions35[[#This Row],[amount]]&lt;$L$16, financial_transactions35[[#This Row],[amount]]&gt;$L$17), 1, 0)</f>
        <v>1</v>
      </c>
    </row>
    <row r="6725" spans="1:9">
      <c r="A6725" t="s">
        <v>11974</v>
      </c>
      <c r="B6725" s="3">
        <v>45559</v>
      </c>
      <c r="C6725" t="s">
        <v>11975</v>
      </c>
      <c r="D6725">
        <v>1529.75</v>
      </c>
      <c r="E6725" t="s">
        <v>16079</v>
      </c>
      <c r="F6725" t="s">
        <v>61</v>
      </c>
      <c r="G6725" t="s">
        <v>39</v>
      </c>
      <c r="H6725" t="s">
        <v>36</v>
      </c>
      <c r="I6725">
        <f>IF(OR(financial_transactions35[[#This Row],[amount]]&lt;$L$16, financial_transactions35[[#This Row],[amount]]&gt;$L$17), 1, 0)</f>
        <v>1</v>
      </c>
    </row>
    <row r="6726" spans="1:9">
      <c r="A6726" t="s">
        <v>11976</v>
      </c>
      <c r="B6726" s="3">
        <v>45559</v>
      </c>
      <c r="C6726" t="s">
        <v>11977</v>
      </c>
      <c r="D6726">
        <v>420.19</v>
      </c>
      <c r="E6726" t="s">
        <v>67</v>
      </c>
      <c r="F6726" t="s">
        <v>26</v>
      </c>
      <c r="G6726" t="s">
        <v>21</v>
      </c>
      <c r="H6726" t="s">
        <v>44</v>
      </c>
      <c r="I6726">
        <f>IF(OR(financial_transactions35[[#This Row],[amount]]&lt;$L$16, financial_transactions35[[#This Row],[amount]]&gt;$L$17), 1, 0)</f>
        <v>1</v>
      </c>
    </row>
    <row r="6727" spans="1:9">
      <c r="A6727" t="s">
        <v>11978</v>
      </c>
      <c r="B6727" s="3">
        <v>45559</v>
      </c>
      <c r="C6727" t="s">
        <v>644</v>
      </c>
      <c r="D6727">
        <v>648</v>
      </c>
      <c r="E6727" t="s">
        <v>64</v>
      </c>
      <c r="F6727" t="s">
        <v>32</v>
      </c>
      <c r="G6727" t="s">
        <v>27</v>
      </c>
      <c r="H6727" t="s">
        <v>53</v>
      </c>
      <c r="I6727">
        <f>IF(OR(financial_transactions35[[#This Row],[amount]]&lt;$L$16, financial_transactions35[[#This Row],[amount]]&gt;$L$17), 1, 0)</f>
        <v>1</v>
      </c>
    </row>
    <row r="6728" spans="1:9">
      <c r="A6728" t="s">
        <v>11979</v>
      </c>
      <c r="B6728" s="3">
        <v>45559</v>
      </c>
      <c r="C6728" t="s">
        <v>11980</v>
      </c>
      <c r="D6728">
        <v>1706.29</v>
      </c>
      <c r="E6728" t="s">
        <v>70</v>
      </c>
      <c r="F6728" t="s">
        <v>61</v>
      </c>
      <c r="G6728" t="s">
        <v>39</v>
      </c>
      <c r="H6728" t="s">
        <v>33</v>
      </c>
      <c r="I6728">
        <f>IF(OR(financial_transactions35[[#This Row],[amount]]&lt;$L$16, financial_transactions35[[#This Row],[amount]]&gt;$L$17), 1, 0)</f>
        <v>1</v>
      </c>
    </row>
    <row r="6729" spans="1:9">
      <c r="A6729" t="s">
        <v>11981</v>
      </c>
      <c r="B6729" s="3">
        <v>45559</v>
      </c>
      <c r="C6729" t="s">
        <v>11982</v>
      </c>
      <c r="D6729">
        <v>8974.67</v>
      </c>
      <c r="E6729" t="s">
        <v>31</v>
      </c>
      <c r="F6729" t="s">
        <v>20</v>
      </c>
      <c r="G6729" t="s">
        <v>48</v>
      </c>
      <c r="H6729" t="s">
        <v>28</v>
      </c>
      <c r="I6729">
        <f>IF(OR(financial_transactions35[[#This Row],[amount]]&lt;$L$16, financial_transactions35[[#This Row],[amount]]&gt;$L$17), 1, 0)</f>
        <v>1</v>
      </c>
    </row>
    <row r="6730" spans="1:9">
      <c r="A6730" t="s">
        <v>11983</v>
      </c>
      <c r="B6730" s="3">
        <v>45559</v>
      </c>
      <c r="C6730" t="s">
        <v>11984</v>
      </c>
      <c r="D6730">
        <v>1203.03</v>
      </c>
      <c r="E6730" t="s">
        <v>52</v>
      </c>
      <c r="F6730" t="s">
        <v>20</v>
      </c>
      <c r="G6730" t="s">
        <v>39</v>
      </c>
      <c r="H6730" t="s">
        <v>53</v>
      </c>
      <c r="I6730">
        <f>IF(OR(financial_transactions35[[#This Row],[amount]]&lt;$L$16, financial_transactions35[[#This Row],[amount]]&gt;$L$17), 1, 0)</f>
        <v>1</v>
      </c>
    </row>
    <row r="6731" spans="1:9">
      <c r="A6731" t="s">
        <v>11985</v>
      </c>
      <c r="B6731" s="3">
        <v>45559</v>
      </c>
      <c r="C6731" t="s">
        <v>11986</v>
      </c>
      <c r="D6731">
        <v>12551.05</v>
      </c>
      <c r="E6731" t="s">
        <v>52</v>
      </c>
      <c r="F6731" t="s">
        <v>32</v>
      </c>
      <c r="G6731" t="s">
        <v>27</v>
      </c>
      <c r="H6731" t="s">
        <v>49</v>
      </c>
      <c r="I6731">
        <f>IF(OR(financial_transactions35[[#This Row],[amount]]&lt;$L$16, financial_transactions35[[#This Row],[amount]]&gt;$L$17), 1, 0)</f>
        <v>1</v>
      </c>
    </row>
    <row r="6732" spans="1:9">
      <c r="A6732" t="s">
        <v>11987</v>
      </c>
      <c r="B6732" s="3">
        <v>45559</v>
      </c>
      <c r="C6732" t="s">
        <v>11988</v>
      </c>
      <c r="D6732">
        <v>1268.8900000000001</v>
      </c>
      <c r="E6732" t="s">
        <v>70</v>
      </c>
      <c r="F6732" t="s">
        <v>61</v>
      </c>
      <c r="G6732" t="s">
        <v>48</v>
      </c>
      <c r="H6732" t="s">
        <v>36</v>
      </c>
      <c r="I6732">
        <f>IF(OR(financial_transactions35[[#This Row],[amount]]&lt;$L$16, financial_transactions35[[#This Row],[amount]]&gt;$L$17), 1, 0)</f>
        <v>1</v>
      </c>
    </row>
    <row r="6733" spans="1:9">
      <c r="A6733" t="s">
        <v>11989</v>
      </c>
      <c r="B6733" s="3">
        <v>45559</v>
      </c>
      <c r="C6733" t="s">
        <v>924</v>
      </c>
      <c r="D6733">
        <v>1359.82</v>
      </c>
      <c r="E6733" t="s">
        <v>122</v>
      </c>
      <c r="F6733" t="s">
        <v>26</v>
      </c>
      <c r="G6733" t="s">
        <v>48</v>
      </c>
      <c r="H6733" t="s">
        <v>33</v>
      </c>
      <c r="I6733">
        <f>IF(OR(financial_transactions35[[#This Row],[amount]]&lt;$L$16, financial_transactions35[[#This Row],[amount]]&gt;$L$17), 1, 0)</f>
        <v>1</v>
      </c>
    </row>
    <row r="6734" spans="1:9">
      <c r="A6734" t="s">
        <v>11990</v>
      </c>
      <c r="B6734" s="3">
        <v>45559</v>
      </c>
      <c r="C6734" t="s">
        <v>11991</v>
      </c>
      <c r="D6734">
        <v>160.66999999999999</v>
      </c>
      <c r="E6734" t="s">
        <v>47</v>
      </c>
      <c r="F6734" t="s">
        <v>32</v>
      </c>
      <c r="G6734" t="s">
        <v>48</v>
      </c>
      <c r="H6734" t="s">
        <v>75</v>
      </c>
      <c r="I6734">
        <f>IF(OR(financial_transactions35[[#This Row],[amount]]&lt;$L$16, financial_transactions35[[#This Row],[amount]]&gt;$L$17), 1, 0)</f>
        <v>1</v>
      </c>
    </row>
    <row r="6735" spans="1:9">
      <c r="A6735" t="s">
        <v>11992</v>
      </c>
      <c r="B6735" s="3">
        <v>45559</v>
      </c>
      <c r="C6735" t="s">
        <v>11993</v>
      </c>
      <c r="D6735">
        <v>235.61</v>
      </c>
      <c r="E6735" t="s">
        <v>16110</v>
      </c>
      <c r="F6735" t="s">
        <v>26</v>
      </c>
      <c r="G6735" t="s">
        <v>27</v>
      </c>
      <c r="H6735" t="s">
        <v>75</v>
      </c>
      <c r="I6735">
        <f>IF(OR(financial_transactions35[[#This Row],[amount]]&lt;$L$16, financial_transactions35[[#This Row],[amount]]&gt;$L$17), 1, 0)</f>
        <v>1</v>
      </c>
    </row>
    <row r="6736" spans="1:9">
      <c r="A6736" t="s">
        <v>11994</v>
      </c>
      <c r="B6736" s="3">
        <v>45559</v>
      </c>
      <c r="C6736" t="s">
        <v>11995</v>
      </c>
      <c r="D6736">
        <v>1492.34</v>
      </c>
      <c r="E6736" t="s">
        <v>67</v>
      </c>
      <c r="F6736" t="s">
        <v>26</v>
      </c>
      <c r="G6736" t="s">
        <v>27</v>
      </c>
      <c r="H6736" t="s">
        <v>16080</v>
      </c>
      <c r="I6736">
        <f>IF(OR(financial_transactions35[[#This Row],[amount]]&lt;$L$16, financial_transactions35[[#This Row],[amount]]&gt;$L$17), 1, 0)</f>
        <v>1</v>
      </c>
    </row>
    <row r="6737" spans="1:9">
      <c r="A6737" t="s">
        <v>11996</v>
      </c>
      <c r="B6737" s="3">
        <v>45559</v>
      </c>
      <c r="C6737" t="s">
        <v>1652</v>
      </c>
      <c r="D6737">
        <v>244.31</v>
      </c>
      <c r="E6737" t="s">
        <v>16079</v>
      </c>
      <c r="F6737" t="s">
        <v>20</v>
      </c>
      <c r="G6737" t="s">
        <v>39</v>
      </c>
      <c r="H6737" t="s">
        <v>49</v>
      </c>
      <c r="I6737">
        <f>IF(OR(financial_transactions35[[#This Row],[amount]]&lt;$L$16, financial_transactions35[[#This Row],[amount]]&gt;$L$17), 1, 0)</f>
        <v>1</v>
      </c>
    </row>
    <row r="6738" spans="1:9">
      <c r="A6738" t="s">
        <v>11997</v>
      </c>
      <c r="B6738" s="3">
        <v>45559</v>
      </c>
      <c r="C6738" t="s">
        <v>3269</v>
      </c>
      <c r="D6738">
        <v>1238.69</v>
      </c>
      <c r="E6738" t="s">
        <v>31</v>
      </c>
      <c r="F6738" t="s">
        <v>26</v>
      </c>
      <c r="G6738" t="s">
        <v>27</v>
      </c>
      <c r="H6738" t="s">
        <v>22</v>
      </c>
      <c r="I6738">
        <f>IF(OR(financial_transactions35[[#This Row],[amount]]&lt;$L$16, financial_transactions35[[#This Row],[amount]]&gt;$L$17), 1, 0)</f>
        <v>1</v>
      </c>
    </row>
    <row r="6739" spans="1:9">
      <c r="A6739" t="s">
        <v>11998</v>
      </c>
      <c r="B6739" s="3">
        <v>45559</v>
      </c>
      <c r="C6739" t="s">
        <v>2005</v>
      </c>
      <c r="D6739">
        <v>964.95</v>
      </c>
      <c r="E6739" t="s">
        <v>52</v>
      </c>
      <c r="F6739" t="s">
        <v>26</v>
      </c>
      <c r="G6739" t="s">
        <v>27</v>
      </c>
      <c r="H6739" t="s">
        <v>109</v>
      </c>
      <c r="I6739">
        <f>IF(OR(financial_transactions35[[#This Row],[amount]]&lt;$L$16, financial_transactions35[[#This Row],[amount]]&gt;$L$17), 1, 0)</f>
        <v>1</v>
      </c>
    </row>
    <row r="6740" spans="1:9">
      <c r="A6740" t="s">
        <v>11999</v>
      </c>
      <c r="B6740" s="3">
        <v>45560</v>
      </c>
      <c r="C6740" t="s">
        <v>3625</v>
      </c>
      <c r="D6740">
        <v>1077.8599999999999</v>
      </c>
      <c r="E6740" t="s">
        <v>47</v>
      </c>
      <c r="F6740" t="s">
        <v>20</v>
      </c>
      <c r="G6740" t="s">
        <v>48</v>
      </c>
      <c r="H6740" t="s">
        <v>40</v>
      </c>
      <c r="I6740">
        <f>IF(OR(financial_transactions35[[#This Row],[amount]]&lt;$L$16, financial_transactions35[[#This Row],[amount]]&gt;$L$17), 1, 0)</f>
        <v>1</v>
      </c>
    </row>
    <row r="6741" spans="1:9">
      <c r="A6741" t="s">
        <v>12000</v>
      </c>
      <c r="B6741" s="3">
        <v>45560</v>
      </c>
      <c r="C6741" t="s">
        <v>2708</v>
      </c>
      <c r="D6741">
        <v>1145.8499999999999</v>
      </c>
      <c r="E6741" t="s">
        <v>64</v>
      </c>
      <c r="F6741" t="s">
        <v>32</v>
      </c>
      <c r="G6741" t="s">
        <v>39</v>
      </c>
      <c r="H6741" t="s">
        <v>33</v>
      </c>
      <c r="I6741">
        <f>IF(OR(financial_transactions35[[#This Row],[amount]]&lt;$L$16, financial_transactions35[[#This Row],[amount]]&gt;$L$17), 1, 0)</f>
        <v>1</v>
      </c>
    </row>
    <row r="6742" spans="1:9">
      <c r="A6742" t="s">
        <v>12001</v>
      </c>
      <c r="B6742" s="3">
        <v>45560</v>
      </c>
      <c r="C6742" t="s">
        <v>12002</v>
      </c>
      <c r="D6742">
        <v>1294.3699999999999</v>
      </c>
      <c r="E6742" t="s">
        <v>52</v>
      </c>
      <c r="F6742" t="s">
        <v>20</v>
      </c>
      <c r="G6742" t="s">
        <v>39</v>
      </c>
      <c r="H6742" t="s">
        <v>36</v>
      </c>
      <c r="I6742">
        <f>IF(OR(financial_transactions35[[#This Row],[amount]]&lt;$L$16, financial_transactions35[[#This Row],[amount]]&gt;$L$17), 1, 0)</f>
        <v>1</v>
      </c>
    </row>
    <row r="6743" spans="1:9">
      <c r="A6743" t="s">
        <v>12003</v>
      </c>
      <c r="B6743" s="3">
        <v>45560</v>
      </c>
      <c r="C6743" t="s">
        <v>7464</v>
      </c>
      <c r="D6743">
        <v>1495.81</v>
      </c>
      <c r="E6743" t="s">
        <v>25</v>
      </c>
      <c r="F6743" t="s">
        <v>61</v>
      </c>
      <c r="G6743" t="s">
        <v>39</v>
      </c>
      <c r="H6743" t="s">
        <v>87</v>
      </c>
      <c r="I6743">
        <f>IF(OR(financial_transactions35[[#This Row],[amount]]&lt;$L$16, financial_transactions35[[#This Row],[amount]]&gt;$L$17), 1, 0)</f>
        <v>1</v>
      </c>
    </row>
    <row r="6744" spans="1:9">
      <c r="A6744" t="s">
        <v>12004</v>
      </c>
      <c r="B6744" s="3">
        <v>45560</v>
      </c>
      <c r="C6744" t="s">
        <v>8563</v>
      </c>
      <c r="D6744">
        <v>1221.3900000000001</v>
      </c>
      <c r="E6744" t="s">
        <v>70</v>
      </c>
      <c r="F6744" t="s">
        <v>26</v>
      </c>
      <c r="G6744" t="s">
        <v>21</v>
      </c>
      <c r="H6744" t="s">
        <v>87</v>
      </c>
      <c r="I6744">
        <f>IF(OR(financial_transactions35[[#This Row],[amount]]&lt;$L$16, financial_transactions35[[#This Row],[amount]]&gt;$L$17), 1, 0)</f>
        <v>1</v>
      </c>
    </row>
    <row r="6745" spans="1:9">
      <c r="A6745" t="s">
        <v>12005</v>
      </c>
      <c r="B6745" s="3">
        <v>45560</v>
      </c>
      <c r="C6745" t="s">
        <v>1221</v>
      </c>
      <c r="D6745">
        <v>552.03</v>
      </c>
      <c r="E6745" t="s">
        <v>52</v>
      </c>
      <c r="F6745" t="s">
        <v>26</v>
      </c>
      <c r="G6745" t="s">
        <v>27</v>
      </c>
      <c r="H6745" t="s">
        <v>44</v>
      </c>
      <c r="I6745">
        <f>IF(OR(financial_transactions35[[#This Row],[amount]]&lt;$L$16, financial_transactions35[[#This Row],[amount]]&gt;$L$17), 1, 0)</f>
        <v>1</v>
      </c>
    </row>
    <row r="6746" spans="1:9">
      <c r="A6746" t="s">
        <v>12006</v>
      </c>
      <c r="B6746" s="3">
        <v>45560</v>
      </c>
      <c r="C6746" t="s">
        <v>12007</v>
      </c>
      <c r="D6746">
        <v>79.569999999999993</v>
      </c>
      <c r="E6746" t="s">
        <v>25</v>
      </c>
      <c r="F6746" t="s">
        <v>61</v>
      </c>
      <c r="G6746" t="s">
        <v>21</v>
      </c>
      <c r="H6746" t="s">
        <v>49</v>
      </c>
      <c r="I6746">
        <f>IF(OR(financial_transactions35[[#This Row],[amount]]&lt;$L$16, financial_transactions35[[#This Row],[amount]]&gt;$L$17), 1, 0)</f>
        <v>1</v>
      </c>
    </row>
    <row r="6747" spans="1:9">
      <c r="A6747" t="s">
        <v>12008</v>
      </c>
      <c r="B6747" s="3">
        <v>45560</v>
      </c>
      <c r="C6747" t="s">
        <v>12009</v>
      </c>
      <c r="D6747">
        <v>1808.63</v>
      </c>
      <c r="E6747" t="s">
        <v>122</v>
      </c>
      <c r="F6747" t="s">
        <v>32</v>
      </c>
      <c r="G6747" t="s">
        <v>21</v>
      </c>
      <c r="H6747" t="s">
        <v>75</v>
      </c>
      <c r="I6747">
        <f>IF(OR(financial_transactions35[[#This Row],[amount]]&lt;$L$16, financial_transactions35[[#This Row],[amount]]&gt;$L$17), 1, 0)</f>
        <v>1</v>
      </c>
    </row>
    <row r="6748" spans="1:9">
      <c r="A6748" t="s">
        <v>12010</v>
      </c>
      <c r="B6748" s="3">
        <v>45560</v>
      </c>
      <c r="C6748" t="s">
        <v>4514</v>
      </c>
      <c r="D6748">
        <v>1690.63</v>
      </c>
      <c r="E6748" t="s">
        <v>67</v>
      </c>
      <c r="F6748" t="s">
        <v>26</v>
      </c>
      <c r="G6748" t="s">
        <v>48</v>
      </c>
      <c r="H6748" t="s">
        <v>94</v>
      </c>
      <c r="I6748">
        <f>IF(OR(financial_transactions35[[#This Row],[amount]]&lt;$L$16, financial_transactions35[[#This Row],[amount]]&gt;$L$17), 1, 0)</f>
        <v>1</v>
      </c>
    </row>
    <row r="6749" spans="1:9">
      <c r="A6749" t="s">
        <v>12011</v>
      </c>
      <c r="B6749" s="3">
        <v>45560</v>
      </c>
      <c r="C6749" t="s">
        <v>4137</v>
      </c>
      <c r="D6749">
        <v>642.04999999999995</v>
      </c>
      <c r="E6749" t="s">
        <v>25</v>
      </c>
      <c r="F6749" t="s">
        <v>26</v>
      </c>
      <c r="G6749" t="s">
        <v>39</v>
      </c>
      <c r="H6749" t="s">
        <v>33</v>
      </c>
      <c r="I6749">
        <f>IF(OR(financial_transactions35[[#This Row],[amount]]&lt;$L$16, financial_transactions35[[#This Row],[amount]]&gt;$L$17), 1, 0)</f>
        <v>1</v>
      </c>
    </row>
    <row r="6750" spans="1:9">
      <c r="A6750" t="s">
        <v>12012</v>
      </c>
      <c r="B6750" s="3">
        <v>45560</v>
      </c>
      <c r="C6750" t="s">
        <v>12013</v>
      </c>
      <c r="D6750">
        <v>1418.84</v>
      </c>
      <c r="E6750" t="s">
        <v>25</v>
      </c>
      <c r="F6750" t="s">
        <v>32</v>
      </c>
      <c r="G6750" t="s">
        <v>27</v>
      </c>
      <c r="H6750" t="s">
        <v>33</v>
      </c>
      <c r="I6750">
        <f>IF(OR(financial_transactions35[[#This Row],[amount]]&lt;$L$16, financial_transactions35[[#This Row],[amount]]&gt;$L$17), 1, 0)</f>
        <v>1</v>
      </c>
    </row>
    <row r="6751" spans="1:9">
      <c r="A6751" t="s">
        <v>12014</v>
      </c>
      <c r="B6751" s="3">
        <v>45560</v>
      </c>
      <c r="C6751" t="s">
        <v>12015</v>
      </c>
      <c r="D6751">
        <v>1376.92</v>
      </c>
      <c r="E6751" t="s">
        <v>19</v>
      </c>
      <c r="F6751" t="s">
        <v>20</v>
      </c>
      <c r="G6751" t="s">
        <v>27</v>
      </c>
      <c r="H6751" t="s">
        <v>44</v>
      </c>
      <c r="I6751">
        <f>IF(OR(financial_transactions35[[#This Row],[amount]]&lt;$L$16, financial_transactions35[[#This Row],[amount]]&gt;$L$17), 1, 0)</f>
        <v>1</v>
      </c>
    </row>
    <row r="6752" spans="1:9">
      <c r="A6752" t="s">
        <v>12016</v>
      </c>
      <c r="B6752" s="3">
        <v>45560</v>
      </c>
      <c r="C6752" t="s">
        <v>12017</v>
      </c>
      <c r="D6752">
        <v>1028.0999999999999</v>
      </c>
      <c r="E6752" t="s">
        <v>64</v>
      </c>
      <c r="F6752" t="s">
        <v>32</v>
      </c>
      <c r="G6752" t="s">
        <v>39</v>
      </c>
      <c r="H6752" t="s">
        <v>109</v>
      </c>
      <c r="I6752">
        <f>IF(OR(financial_transactions35[[#This Row],[amount]]&lt;$L$16, financial_transactions35[[#This Row],[amount]]&gt;$L$17), 1, 0)</f>
        <v>1</v>
      </c>
    </row>
    <row r="6753" spans="1:9">
      <c r="A6753" t="s">
        <v>12018</v>
      </c>
      <c r="B6753" s="3">
        <v>45560</v>
      </c>
      <c r="C6753" t="s">
        <v>12019</v>
      </c>
      <c r="D6753">
        <v>1542.76</v>
      </c>
      <c r="E6753" t="s">
        <v>70</v>
      </c>
      <c r="F6753" t="s">
        <v>32</v>
      </c>
      <c r="G6753" t="s">
        <v>21</v>
      </c>
      <c r="H6753" t="s">
        <v>109</v>
      </c>
      <c r="I6753">
        <f>IF(OR(financial_transactions35[[#This Row],[amount]]&lt;$L$16, financial_transactions35[[#This Row],[amount]]&gt;$L$17), 1, 0)</f>
        <v>1</v>
      </c>
    </row>
    <row r="6754" spans="1:9">
      <c r="A6754" t="s">
        <v>12020</v>
      </c>
      <c r="B6754" s="3">
        <v>45560</v>
      </c>
      <c r="C6754" t="s">
        <v>2606</v>
      </c>
      <c r="D6754">
        <v>542.66</v>
      </c>
      <c r="E6754" t="s">
        <v>19</v>
      </c>
      <c r="F6754" t="s">
        <v>32</v>
      </c>
      <c r="G6754" t="s">
        <v>39</v>
      </c>
      <c r="H6754" t="s">
        <v>36</v>
      </c>
      <c r="I6754">
        <f>IF(OR(financial_transactions35[[#This Row],[amount]]&lt;$L$16, financial_transactions35[[#This Row],[amount]]&gt;$L$17), 1, 0)</f>
        <v>1</v>
      </c>
    </row>
    <row r="6755" spans="1:9">
      <c r="A6755" t="s">
        <v>12021</v>
      </c>
      <c r="B6755" s="3">
        <v>45560</v>
      </c>
      <c r="C6755" t="s">
        <v>12022</v>
      </c>
      <c r="D6755">
        <v>254.54</v>
      </c>
      <c r="E6755" t="s">
        <v>31</v>
      </c>
      <c r="F6755" t="s">
        <v>61</v>
      </c>
      <c r="G6755" t="s">
        <v>39</v>
      </c>
      <c r="H6755" t="s">
        <v>16080</v>
      </c>
      <c r="I6755">
        <f>IF(OR(financial_transactions35[[#This Row],[amount]]&lt;$L$16, financial_transactions35[[#This Row],[amount]]&gt;$L$17), 1, 0)</f>
        <v>1</v>
      </c>
    </row>
    <row r="6756" spans="1:9">
      <c r="A6756" t="s">
        <v>12023</v>
      </c>
      <c r="B6756" s="3">
        <v>45560</v>
      </c>
      <c r="C6756" t="s">
        <v>3121</v>
      </c>
      <c r="D6756">
        <v>1846.05</v>
      </c>
      <c r="E6756" t="s">
        <v>16110</v>
      </c>
      <c r="F6756" t="s">
        <v>20</v>
      </c>
      <c r="G6756" t="s">
        <v>21</v>
      </c>
      <c r="H6756" t="s">
        <v>16080</v>
      </c>
      <c r="I6756">
        <f>IF(OR(financial_transactions35[[#This Row],[amount]]&lt;$L$16, financial_transactions35[[#This Row],[amount]]&gt;$L$17), 1, 0)</f>
        <v>1</v>
      </c>
    </row>
    <row r="6757" spans="1:9">
      <c r="A6757" t="s">
        <v>12024</v>
      </c>
      <c r="B6757" s="3">
        <v>45560</v>
      </c>
      <c r="C6757" t="s">
        <v>12025</v>
      </c>
      <c r="D6757">
        <v>1221.46</v>
      </c>
      <c r="E6757" t="s">
        <v>31</v>
      </c>
      <c r="F6757" t="s">
        <v>20</v>
      </c>
      <c r="G6757" t="s">
        <v>27</v>
      </c>
      <c r="H6757" t="s">
        <v>87</v>
      </c>
      <c r="I6757">
        <f>IF(OR(financial_transactions35[[#This Row],[amount]]&lt;$L$16, financial_transactions35[[#This Row],[amount]]&gt;$L$17), 1, 0)</f>
        <v>1</v>
      </c>
    </row>
    <row r="6758" spans="1:9">
      <c r="A6758" t="s">
        <v>12026</v>
      </c>
      <c r="B6758" s="3">
        <v>45560</v>
      </c>
      <c r="C6758" t="s">
        <v>12027</v>
      </c>
      <c r="D6758">
        <v>766.12</v>
      </c>
      <c r="E6758" t="s">
        <v>16079</v>
      </c>
      <c r="F6758" t="s">
        <v>32</v>
      </c>
      <c r="G6758" t="s">
        <v>27</v>
      </c>
      <c r="H6758" t="s">
        <v>123</v>
      </c>
      <c r="I6758">
        <f>IF(OR(financial_transactions35[[#This Row],[amount]]&lt;$L$16, financial_transactions35[[#This Row],[amount]]&gt;$L$17), 1, 0)</f>
        <v>1</v>
      </c>
    </row>
    <row r="6759" spans="1:9">
      <c r="A6759" t="s">
        <v>12028</v>
      </c>
      <c r="B6759" s="3">
        <v>45560</v>
      </c>
      <c r="C6759" t="s">
        <v>8480</v>
      </c>
      <c r="D6759">
        <v>771.85</v>
      </c>
      <c r="E6759" t="s">
        <v>25</v>
      </c>
      <c r="F6759" t="s">
        <v>61</v>
      </c>
      <c r="G6759" t="s">
        <v>27</v>
      </c>
      <c r="H6759" t="s">
        <v>36</v>
      </c>
      <c r="I6759">
        <f>IF(OR(financial_transactions35[[#This Row],[amount]]&lt;$L$16, financial_transactions35[[#This Row],[amount]]&gt;$L$17), 1, 0)</f>
        <v>1</v>
      </c>
    </row>
    <row r="6760" spans="1:9">
      <c r="A6760" t="s">
        <v>12029</v>
      </c>
      <c r="B6760" s="3">
        <v>45560</v>
      </c>
      <c r="C6760" t="s">
        <v>12030</v>
      </c>
      <c r="D6760">
        <v>543.6</v>
      </c>
      <c r="E6760" t="s">
        <v>52</v>
      </c>
      <c r="F6760" t="s">
        <v>61</v>
      </c>
      <c r="G6760" t="s">
        <v>27</v>
      </c>
      <c r="H6760" t="s">
        <v>75</v>
      </c>
      <c r="I6760">
        <f>IF(OR(financial_transactions35[[#This Row],[amount]]&lt;$L$16, financial_transactions35[[#This Row],[amount]]&gt;$L$17), 1, 0)</f>
        <v>1</v>
      </c>
    </row>
    <row r="6761" spans="1:9">
      <c r="A6761" t="s">
        <v>12031</v>
      </c>
      <c r="B6761" s="3">
        <v>45560</v>
      </c>
      <c r="C6761" t="s">
        <v>8196</v>
      </c>
      <c r="D6761">
        <v>1025.72</v>
      </c>
      <c r="E6761" t="s">
        <v>16079</v>
      </c>
      <c r="F6761" t="s">
        <v>32</v>
      </c>
      <c r="G6761" t="s">
        <v>39</v>
      </c>
      <c r="H6761" t="s">
        <v>40</v>
      </c>
      <c r="I6761">
        <f>IF(OR(financial_transactions35[[#This Row],[amount]]&lt;$L$16, financial_transactions35[[#This Row],[amount]]&gt;$L$17), 1, 0)</f>
        <v>1</v>
      </c>
    </row>
    <row r="6762" spans="1:9">
      <c r="A6762" t="s">
        <v>12032</v>
      </c>
      <c r="B6762" s="3">
        <v>45560</v>
      </c>
      <c r="C6762" t="s">
        <v>12033</v>
      </c>
      <c r="D6762">
        <v>754.73</v>
      </c>
      <c r="E6762" t="s">
        <v>31</v>
      </c>
      <c r="F6762" t="s">
        <v>26</v>
      </c>
      <c r="G6762" t="s">
        <v>39</v>
      </c>
      <c r="H6762" t="s">
        <v>16080</v>
      </c>
      <c r="I6762">
        <f>IF(OR(financial_transactions35[[#This Row],[amount]]&lt;$L$16, financial_transactions35[[#This Row],[amount]]&gt;$L$17), 1, 0)</f>
        <v>1</v>
      </c>
    </row>
    <row r="6763" spans="1:9">
      <c r="A6763" t="s">
        <v>12034</v>
      </c>
      <c r="B6763" s="3">
        <v>45560</v>
      </c>
      <c r="C6763" t="s">
        <v>12035</v>
      </c>
      <c r="D6763">
        <v>1040.1600000000001</v>
      </c>
      <c r="E6763" t="s">
        <v>64</v>
      </c>
      <c r="F6763" t="s">
        <v>26</v>
      </c>
      <c r="G6763" t="s">
        <v>39</v>
      </c>
      <c r="H6763" t="s">
        <v>16080</v>
      </c>
      <c r="I6763">
        <f>IF(OR(financial_transactions35[[#This Row],[amount]]&lt;$L$16, financial_transactions35[[#This Row],[amount]]&gt;$L$17), 1, 0)</f>
        <v>1</v>
      </c>
    </row>
    <row r="6764" spans="1:9">
      <c r="A6764" t="s">
        <v>12036</v>
      </c>
      <c r="B6764" s="3">
        <v>45560</v>
      </c>
      <c r="C6764" t="s">
        <v>8541</v>
      </c>
      <c r="D6764">
        <v>1934.76</v>
      </c>
      <c r="E6764" t="s">
        <v>52</v>
      </c>
      <c r="F6764" t="s">
        <v>20</v>
      </c>
      <c r="G6764" t="s">
        <v>48</v>
      </c>
      <c r="H6764" t="s">
        <v>53</v>
      </c>
      <c r="I6764">
        <f>IF(OR(financial_transactions35[[#This Row],[amount]]&lt;$L$16, financial_transactions35[[#This Row],[amount]]&gt;$L$17), 1, 0)</f>
        <v>1</v>
      </c>
    </row>
    <row r="6765" spans="1:9">
      <c r="A6765" t="s">
        <v>12037</v>
      </c>
      <c r="B6765" s="3">
        <v>45560</v>
      </c>
      <c r="C6765" t="s">
        <v>12038</v>
      </c>
      <c r="D6765">
        <v>6419.77</v>
      </c>
      <c r="E6765" t="s">
        <v>16079</v>
      </c>
      <c r="F6765" t="s">
        <v>26</v>
      </c>
      <c r="G6765" t="s">
        <v>48</v>
      </c>
      <c r="H6765" t="s">
        <v>109</v>
      </c>
      <c r="I6765">
        <f>IF(OR(financial_transactions35[[#This Row],[amount]]&lt;$L$16, financial_transactions35[[#This Row],[amount]]&gt;$L$17), 1, 0)</f>
        <v>1</v>
      </c>
    </row>
    <row r="6766" spans="1:9">
      <c r="A6766" t="s">
        <v>12039</v>
      </c>
      <c r="B6766" s="3">
        <v>45560</v>
      </c>
      <c r="C6766" t="s">
        <v>12040</v>
      </c>
      <c r="D6766">
        <v>1308.1400000000001</v>
      </c>
      <c r="E6766" t="s">
        <v>47</v>
      </c>
      <c r="F6766" t="s">
        <v>61</v>
      </c>
      <c r="G6766" t="s">
        <v>48</v>
      </c>
      <c r="H6766" t="s">
        <v>57</v>
      </c>
      <c r="I6766">
        <f>IF(OR(financial_transactions35[[#This Row],[amount]]&lt;$L$16, financial_transactions35[[#This Row],[amount]]&gt;$L$17), 1, 0)</f>
        <v>1</v>
      </c>
    </row>
    <row r="6767" spans="1:9">
      <c r="A6767" t="s">
        <v>12041</v>
      </c>
      <c r="B6767" s="3">
        <v>45560</v>
      </c>
      <c r="C6767" t="s">
        <v>7887</v>
      </c>
      <c r="D6767">
        <v>809.84</v>
      </c>
      <c r="E6767" t="s">
        <v>70</v>
      </c>
      <c r="F6767" t="s">
        <v>32</v>
      </c>
      <c r="G6767" t="s">
        <v>48</v>
      </c>
      <c r="H6767" t="s">
        <v>53</v>
      </c>
      <c r="I6767">
        <f>IF(OR(financial_transactions35[[#This Row],[amount]]&lt;$L$16, financial_transactions35[[#This Row],[amount]]&gt;$L$17), 1, 0)</f>
        <v>1</v>
      </c>
    </row>
    <row r="6768" spans="1:9">
      <c r="A6768" t="s">
        <v>12042</v>
      </c>
      <c r="B6768" s="3">
        <v>45560</v>
      </c>
      <c r="C6768" t="s">
        <v>6746</v>
      </c>
      <c r="D6768">
        <v>1670.48</v>
      </c>
      <c r="E6768" t="s">
        <v>25</v>
      </c>
      <c r="F6768" t="s">
        <v>32</v>
      </c>
      <c r="G6768" t="s">
        <v>27</v>
      </c>
      <c r="H6768" t="s">
        <v>33</v>
      </c>
      <c r="I6768">
        <f>IF(OR(financial_transactions35[[#This Row],[amount]]&lt;$L$16, financial_transactions35[[#This Row],[amount]]&gt;$L$17), 1, 0)</f>
        <v>1</v>
      </c>
    </row>
    <row r="6769" spans="1:9">
      <c r="A6769" t="s">
        <v>12043</v>
      </c>
      <c r="B6769" s="3">
        <v>45560</v>
      </c>
      <c r="C6769" t="s">
        <v>12044</v>
      </c>
      <c r="D6769">
        <v>934.84</v>
      </c>
      <c r="E6769" t="s">
        <v>52</v>
      </c>
      <c r="F6769" t="s">
        <v>32</v>
      </c>
      <c r="G6769" t="s">
        <v>21</v>
      </c>
      <c r="H6769" t="s">
        <v>49</v>
      </c>
      <c r="I6769">
        <f>IF(OR(financial_transactions35[[#This Row],[amount]]&lt;$L$16, financial_transactions35[[#This Row],[amount]]&gt;$L$17), 1, 0)</f>
        <v>1</v>
      </c>
    </row>
    <row r="6770" spans="1:9">
      <c r="A6770" t="s">
        <v>12045</v>
      </c>
      <c r="B6770" s="3">
        <v>45560</v>
      </c>
      <c r="C6770" t="s">
        <v>12046</v>
      </c>
      <c r="D6770">
        <v>1960.61</v>
      </c>
      <c r="E6770" t="s">
        <v>52</v>
      </c>
      <c r="F6770" t="s">
        <v>26</v>
      </c>
      <c r="G6770" t="s">
        <v>27</v>
      </c>
      <c r="H6770" t="s">
        <v>16080</v>
      </c>
      <c r="I6770">
        <f>IF(OR(financial_transactions35[[#This Row],[amount]]&lt;$L$16, financial_transactions35[[#This Row],[amount]]&gt;$L$17), 1, 0)</f>
        <v>1</v>
      </c>
    </row>
    <row r="6771" spans="1:9">
      <c r="A6771" t="s">
        <v>12047</v>
      </c>
      <c r="B6771" s="3">
        <v>45560</v>
      </c>
      <c r="C6771" t="s">
        <v>5141</v>
      </c>
      <c r="D6771">
        <v>7446.91</v>
      </c>
      <c r="E6771" t="s">
        <v>19</v>
      </c>
      <c r="F6771" t="s">
        <v>61</v>
      </c>
      <c r="G6771" t="s">
        <v>21</v>
      </c>
      <c r="H6771" t="s">
        <v>49</v>
      </c>
      <c r="I6771">
        <f>IF(OR(financial_transactions35[[#This Row],[amount]]&lt;$L$16, financial_transactions35[[#This Row],[amount]]&gt;$L$17), 1, 0)</f>
        <v>1</v>
      </c>
    </row>
    <row r="6772" spans="1:9">
      <c r="A6772" t="s">
        <v>12048</v>
      </c>
      <c r="B6772" s="3">
        <v>45561</v>
      </c>
      <c r="C6772" t="s">
        <v>3562</v>
      </c>
      <c r="D6772">
        <v>755.18</v>
      </c>
      <c r="E6772" t="s">
        <v>31</v>
      </c>
      <c r="F6772" t="s">
        <v>26</v>
      </c>
      <c r="G6772" t="s">
        <v>21</v>
      </c>
      <c r="H6772" t="s">
        <v>28</v>
      </c>
      <c r="I6772">
        <f>IF(OR(financial_transactions35[[#This Row],[amount]]&lt;$L$16, financial_transactions35[[#This Row],[amount]]&gt;$L$17), 1, 0)</f>
        <v>1</v>
      </c>
    </row>
    <row r="6773" spans="1:9">
      <c r="A6773" t="s">
        <v>12049</v>
      </c>
      <c r="B6773" s="3">
        <v>45561</v>
      </c>
      <c r="C6773" t="s">
        <v>4814</v>
      </c>
      <c r="D6773">
        <v>504.15</v>
      </c>
      <c r="E6773" t="s">
        <v>16110</v>
      </c>
      <c r="F6773" t="s">
        <v>20</v>
      </c>
      <c r="G6773" t="s">
        <v>27</v>
      </c>
      <c r="H6773" t="s">
        <v>123</v>
      </c>
      <c r="I6773">
        <f>IF(OR(financial_transactions35[[#This Row],[amount]]&lt;$L$16, financial_transactions35[[#This Row],[amount]]&gt;$L$17), 1, 0)</f>
        <v>1</v>
      </c>
    </row>
    <row r="6774" spans="1:9">
      <c r="A6774" t="s">
        <v>12050</v>
      </c>
      <c r="B6774" s="3">
        <v>45561</v>
      </c>
      <c r="C6774" t="s">
        <v>12051</v>
      </c>
      <c r="D6774">
        <v>1914.99</v>
      </c>
      <c r="E6774" t="s">
        <v>25</v>
      </c>
      <c r="F6774" t="s">
        <v>61</v>
      </c>
      <c r="G6774" t="s">
        <v>27</v>
      </c>
      <c r="H6774" t="s">
        <v>75</v>
      </c>
      <c r="I6774">
        <f>IF(OR(financial_transactions35[[#This Row],[amount]]&lt;$L$16, financial_transactions35[[#This Row],[amount]]&gt;$L$17), 1, 0)</f>
        <v>1</v>
      </c>
    </row>
    <row r="6775" spans="1:9">
      <c r="A6775" t="s">
        <v>12052</v>
      </c>
      <c r="B6775" s="3">
        <v>45561</v>
      </c>
      <c r="C6775" t="s">
        <v>12053</v>
      </c>
      <c r="D6775">
        <v>258.89</v>
      </c>
      <c r="E6775" t="s">
        <v>16079</v>
      </c>
      <c r="F6775" t="s">
        <v>26</v>
      </c>
      <c r="G6775" t="s">
        <v>48</v>
      </c>
      <c r="H6775" t="s">
        <v>57</v>
      </c>
      <c r="I6775">
        <f>IF(OR(financial_transactions35[[#This Row],[amount]]&lt;$L$16, financial_transactions35[[#This Row],[amount]]&gt;$L$17), 1, 0)</f>
        <v>1</v>
      </c>
    </row>
    <row r="6776" spans="1:9">
      <c r="A6776" t="s">
        <v>12054</v>
      </c>
      <c r="B6776" s="3">
        <v>45561</v>
      </c>
      <c r="C6776" t="s">
        <v>5261</v>
      </c>
      <c r="D6776">
        <v>1274.3399999999999</v>
      </c>
      <c r="E6776" t="s">
        <v>122</v>
      </c>
      <c r="F6776" t="s">
        <v>32</v>
      </c>
      <c r="G6776" t="s">
        <v>39</v>
      </c>
      <c r="H6776" t="s">
        <v>44</v>
      </c>
      <c r="I6776">
        <f>IF(OR(financial_transactions35[[#This Row],[amount]]&lt;$L$16, financial_transactions35[[#This Row],[amount]]&gt;$L$17), 1, 0)</f>
        <v>1</v>
      </c>
    </row>
    <row r="6777" spans="1:9">
      <c r="A6777" t="s">
        <v>12055</v>
      </c>
      <c r="B6777" s="3">
        <v>45561</v>
      </c>
      <c r="C6777" t="s">
        <v>1853</v>
      </c>
      <c r="D6777">
        <v>507.55</v>
      </c>
      <c r="E6777" t="s">
        <v>70</v>
      </c>
      <c r="F6777" t="s">
        <v>32</v>
      </c>
      <c r="G6777" t="s">
        <v>21</v>
      </c>
      <c r="H6777" t="s">
        <v>176</v>
      </c>
      <c r="I6777">
        <f>IF(OR(financial_transactions35[[#This Row],[amount]]&lt;$L$16, financial_transactions35[[#This Row],[amount]]&gt;$L$17), 1, 0)</f>
        <v>1</v>
      </c>
    </row>
    <row r="6778" spans="1:9">
      <c r="A6778" t="s">
        <v>12056</v>
      </c>
      <c r="B6778" s="3">
        <v>45561</v>
      </c>
      <c r="C6778" t="s">
        <v>12057</v>
      </c>
      <c r="D6778">
        <v>184.37</v>
      </c>
      <c r="E6778" t="s">
        <v>67</v>
      </c>
      <c r="F6778" t="s">
        <v>20</v>
      </c>
      <c r="G6778" t="s">
        <v>48</v>
      </c>
      <c r="H6778" t="s">
        <v>49</v>
      </c>
      <c r="I6778">
        <f>IF(OR(financial_transactions35[[#This Row],[amount]]&lt;$L$16, financial_transactions35[[#This Row],[amount]]&gt;$L$17), 1, 0)</f>
        <v>1</v>
      </c>
    </row>
    <row r="6779" spans="1:9">
      <c r="A6779" t="s">
        <v>12058</v>
      </c>
      <c r="B6779" s="3">
        <v>45561</v>
      </c>
      <c r="C6779" t="s">
        <v>12059</v>
      </c>
      <c r="D6779">
        <v>1558.98</v>
      </c>
      <c r="E6779" t="s">
        <v>16110</v>
      </c>
      <c r="F6779" t="s">
        <v>61</v>
      </c>
      <c r="G6779" t="s">
        <v>48</v>
      </c>
      <c r="H6779" t="s">
        <v>36</v>
      </c>
      <c r="I6779">
        <f>IF(OR(financial_transactions35[[#This Row],[amount]]&lt;$L$16, financial_transactions35[[#This Row],[amount]]&gt;$L$17), 1, 0)</f>
        <v>1</v>
      </c>
    </row>
    <row r="6780" spans="1:9">
      <c r="A6780" t="s">
        <v>12060</v>
      </c>
      <c r="B6780" s="3">
        <v>45561</v>
      </c>
      <c r="C6780" t="s">
        <v>12061</v>
      </c>
      <c r="D6780">
        <v>851.38</v>
      </c>
      <c r="E6780" t="s">
        <v>64</v>
      </c>
      <c r="F6780" t="s">
        <v>61</v>
      </c>
      <c r="G6780" t="s">
        <v>39</v>
      </c>
      <c r="H6780" t="s">
        <v>109</v>
      </c>
      <c r="I6780">
        <f>IF(OR(financial_transactions35[[#This Row],[amount]]&lt;$L$16, financial_transactions35[[#This Row],[amount]]&gt;$L$17), 1, 0)</f>
        <v>1</v>
      </c>
    </row>
    <row r="6781" spans="1:9">
      <c r="A6781" t="s">
        <v>12062</v>
      </c>
      <c r="B6781" s="3">
        <v>45561</v>
      </c>
      <c r="C6781" t="s">
        <v>12063</v>
      </c>
      <c r="D6781">
        <v>76.06</v>
      </c>
      <c r="E6781" t="s">
        <v>47</v>
      </c>
      <c r="F6781" t="s">
        <v>26</v>
      </c>
      <c r="G6781" t="s">
        <v>27</v>
      </c>
      <c r="H6781" t="s">
        <v>176</v>
      </c>
      <c r="I6781">
        <f>IF(OR(financial_transactions35[[#This Row],[amount]]&lt;$L$16, financial_transactions35[[#This Row],[amount]]&gt;$L$17), 1, 0)</f>
        <v>1</v>
      </c>
    </row>
    <row r="6782" spans="1:9">
      <c r="A6782" t="s">
        <v>12064</v>
      </c>
      <c r="B6782" s="3">
        <v>45561</v>
      </c>
      <c r="C6782" t="s">
        <v>7290</v>
      </c>
      <c r="D6782">
        <v>168.92</v>
      </c>
      <c r="E6782" t="s">
        <v>52</v>
      </c>
      <c r="F6782" t="s">
        <v>61</v>
      </c>
      <c r="G6782" t="s">
        <v>27</v>
      </c>
      <c r="H6782" t="s">
        <v>44</v>
      </c>
      <c r="I6782">
        <f>IF(OR(financial_transactions35[[#This Row],[amount]]&lt;$L$16, financial_transactions35[[#This Row],[amount]]&gt;$L$17), 1, 0)</f>
        <v>1</v>
      </c>
    </row>
    <row r="6783" spans="1:9">
      <c r="A6783" t="s">
        <v>12065</v>
      </c>
      <c r="B6783" s="3">
        <v>45561</v>
      </c>
      <c r="C6783" t="s">
        <v>1881</v>
      </c>
      <c r="D6783">
        <v>471</v>
      </c>
      <c r="E6783" t="s">
        <v>31</v>
      </c>
      <c r="F6783" t="s">
        <v>32</v>
      </c>
      <c r="G6783" t="s">
        <v>27</v>
      </c>
      <c r="H6783" t="s">
        <v>28</v>
      </c>
      <c r="I6783">
        <f>IF(OR(financial_transactions35[[#This Row],[amount]]&lt;$L$16, financial_transactions35[[#This Row],[amount]]&gt;$L$17), 1, 0)</f>
        <v>1</v>
      </c>
    </row>
    <row r="6784" spans="1:9">
      <c r="A6784" t="s">
        <v>12066</v>
      </c>
      <c r="B6784" s="3">
        <v>45561</v>
      </c>
      <c r="C6784" t="s">
        <v>12067</v>
      </c>
      <c r="D6784">
        <v>896.58</v>
      </c>
      <c r="E6784" t="s">
        <v>16110</v>
      </c>
      <c r="F6784" t="s">
        <v>32</v>
      </c>
      <c r="G6784" t="s">
        <v>39</v>
      </c>
      <c r="H6784" t="s">
        <v>28</v>
      </c>
      <c r="I6784">
        <f>IF(OR(financial_transactions35[[#This Row],[amount]]&lt;$L$16, financial_transactions35[[#This Row],[amount]]&gt;$L$17), 1, 0)</f>
        <v>1</v>
      </c>
    </row>
    <row r="6785" spans="1:9">
      <c r="A6785" t="s">
        <v>12068</v>
      </c>
      <c r="B6785" s="3">
        <v>45561</v>
      </c>
      <c r="C6785" t="s">
        <v>11904</v>
      </c>
      <c r="D6785">
        <v>1916.11</v>
      </c>
      <c r="E6785" t="s">
        <v>25</v>
      </c>
      <c r="F6785" t="s">
        <v>61</v>
      </c>
      <c r="G6785" t="s">
        <v>39</v>
      </c>
      <c r="H6785" t="s">
        <v>16080</v>
      </c>
      <c r="I6785">
        <f>IF(OR(financial_transactions35[[#This Row],[amount]]&lt;$L$16, financial_transactions35[[#This Row],[amount]]&gt;$L$17), 1, 0)</f>
        <v>1</v>
      </c>
    </row>
    <row r="6786" spans="1:9">
      <c r="A6786" t="s">
        <v>12071</v>
      </c>
      <c r="B6786" s="3">
        <v>45561</v>
      </c>
      <c r="C6786" t="s">
        <v>12072</v>
      </c>
      <c r="D6786">
        <v>486.2</v>
      </c>
      <c r="E6786" t="s">
        <v>16110</v>
      </c>
      <c r="F6786" t="s">
        <v>20</v>
      </c>
      <c r="G6786" t="s">
        <v>21</v>
      </c>
      <c r="H6786" t="s">
        <v>109</v>
      </c>
      <c r="I6786">
        <f>IF(OR(financial_transactions35[[#This Row],[amount]]&lt;$L$16, financial_transactions35[[#This Row],[amount]]&gt;$L$17), 1, 0)</f>
        <v>1</v>
      </c>
    </row>
    <row r="6787" spans="1:9">
      <c r="A6787" t="s">
        <v>12073</v>
      </c>
      <c r="B6787" s="3">
        <v>45561</v>
      </c>
      <c r="C6787" t="s">
        <v>765</v>
      </c>
      <c r="D6787">
        <v>694.11</v>
      </c>
      <c r="E6787" t="s">
        <v>19</v>
      </c>
      <c r="F6787" t="s">
        <v>32</v>
      </c>
      <c r="G6787" t="s">
        <v>21</v>
      </c>
      <c r="H6787" t="s">
        <v>109</v>
      </c>
      <c r="I6787">
        <f>IF(OR(financial_transactions35[[#This Row],[amount]]&lt;$L$16, financial_transactions35[[#This Row],[amount]]&gt;$L$17), 1, 0)</f>
        <v>1</v>
      </c>
    </row>
    <row r="6788" spans="1:9">
      <c r="A6788" t="s">
        <v>12074</v>
      </c>
      <c r="B6788" s="3">
        <v>45561</v>
      </c>
      <c r="C6788" t="s">
        <v>12075</v>
      </c>
      <c r="D6788">
        <v>455.11</v>
      </c>
      <c r="E6788" t="s">
        <v>64</v>
      </c>
      <c r="F6788" t="s">
        <v>26</v>
      </c>
      <c r="G6788" t="s">
        <v>39</v>
      </c>
      <c r="H6788" t="s">
        <v>44</v>
      </c>
      <c r="I6788">
        <f>IF(OR(financial_transactions35[[#This Row],[amount]]&lt;$L$16, financial_transactions35[[#This Row],[amount]]&gt;$L$17), 1, 0)</f>
        <v>1</v>
      </c>
    </row>
    <row r="6789" spans="1:9">
      <c r="A6789" t="s">
        <v>12078</v>
      </c>
      <c r="B6789" s="3">
        <v>45561</v>
      </c>
      <c r="C6789" t="s">
        <v>12079</v>
      </c>
      <c r="D6789">
        <v>1233.2</v>
      </c>
      <c r="E6789" t="s">
        <v>19</v>
      </c>
      <c r="F6789" t="s">
        <v>32</v>
      </c>
      <c r="G6789" t="s">
        <v>21</v>
      </c>
      <c r="H6789" t="s">
        <v>36</v>
      </c>
      <c r="I6789">
        <f>IF(OR(financial_transactions35[[#This Row],[amount]]&lt;$L$16, financial_transactions35[[#This Row],[amount]]&gt;$L$17), 1, 0)</f>
        <v>1</v>
      </c>
    </row>
    <row r="6790" spans="1:9">
      <c r="A6790" t="s">
        <v>12081</v>
      </c>
      <c r="B6790" s="3">
        <v>45561</v>
      </c>
      <c r="C6790" t="s">
        <v>9511</v>
      </c>
      <c r="D6790">
        <v>1158.19</v>
      </c>
      <c r="E6790" t="s">
        <v>25</v>
      </c>
      <c r="F6790" t="s">
        <v>20</v>
      </c>
      <c r="G6790" t="s">
        <v>48</v>
      </c>
      <c r="H6790" t="s">
        <v>75</v>
      </c>
      <c r="I6790">
        <f>IF(OR(financial_transactions35[[#This Row],[amount]]&lt;$L$16, financial_transactions35[[#This Row],[amount]]&gt;$L$17), 1, 0)</f>
        <v>1</v>
      </c>
    </row>
    <row r="6791" spans="1:9">
      <c r="A6791" t="s">
        <v>12082</v>
      </c>
      <c r="B6791" s="3">
        <v>45561</v>
      </c>
      <c r="C6791" t="s">
        <v>7706</v>
      </c>
      <c r="D6791">
        <v>930.8</v>
      </c>
      <c r="E6791" t="s">
        <v>16110</v>
      </c>
      <c r="F6791" t="s">
        <v>26</v>
      </c>
      <c r="G6791" t="s">
        <v>27</v>
      </c>
      <c r="H6791" t="s">
        <v>176</v>
      </c>
      <c r="I6791">
        <f>IF(OR(financial_transactions35[[#This Row],[amount]]&lt;$L$16, financial_transactions35[[#This Row],[amount]]&gt;$L$17), 1, 0)</f>
        <v>1</v>
      </c>
    </row>
    <row r="6792" spans="1:9">
      <c r="A6792" t="s">
        <v>12083</v>
      </c>
      <c r="B6792" s="3">
        <v>45562</v>
      </c>
      <c r="C6792" t="s">
        <v>5885</v>
      </c>
      <c r="D6792">
        <v>1771.96</v>
      </c>
      <c r="E6792" t="s">
        <v>25</v>
      </c>
      <c r="F6792" t="s">
        <v>61</v>
      </c>
      <c r="G6792" t="s">
        <v>48</v>
      </c>
      <c r="H6792" t="s">
        <v>53</v>
      </c>
      <c r="I6792">
        <f>IF(OR(financial_transactions35[[#This Row],[amount]]&lt;$L$16, financial_transactions35[[#This Row],[amount]]&gt;$L$17), 1, 0)</f>
        <v>1</v>
      </c>
    </row>
    <row r="6793" spans="1:9">
      <c r="A6793" t="s">
        <v>12084</v>
      </c>
      <c r="B6793" s="3">
        <v>45562</v>
      </c>
      <c r="C6793" t="s">
        <v>12085</v>
      </c>
      <c r="D6793">
        <v>1171.77</v>
      </c>
      <c r="E6793" t="s">
        <v>16110</v>
      </c>
      <c r="F6793" t="s">
        <v>61</v>
      </c>
      <c r="G6793" t="s">
        <v>48</v>
      </c>
      <c r="H6793" t="s">
        <v>53</v>
      </c>
      <c r="I6793">
        <f>IF(OR(financial_transactions35[[#This Row],[amount]]&lt;$L$16, financial_transactions35[[#This Row],[amount]]&gt;$L$17), 1, 0)</f>
        <v>1</v>
      </c>
    </row>
    <row r="6794" spans="1:9">
      <c r="A6794" t="s">
        <v>12086</v>
      </c>
      <c r="B6794" s="3">
        <v>45562</v>
      </c>
      <c r="C6794" t="s">
        <v>9338</v>
      </c>
      <c r="D6794">
        <v>1155.6300000000001</v>
      </c>
      <c r="E6794" t="s">
        <v>52</v>
      </c>
      <c r="F6794" t="s">
        <v>32</v>
      </c>
      <c r="G6794" t="s">
        <v>27</v>
      </c>
      <c r="H6794" t="s">
        <v>75</v>
      </c>
      <c r="I6794">
        <f>IF(OR(financial_transactions35[[#This Row],[amount]]&lt;$L$16, financial_transactions35[[#This Row],[amount]]&gt;$L$17), 1, 0)</f>
        <v>1</v>
      </c>
    </row>
    <row r="6795" spans="1:9">
      <c r="A6795" t="s">
        <v>12088</v>
      </c>
      <c r="B6795" s="3">
        <v>45562</v>
      </c>
      <c r="C6795" t="s">
        <v>12089</v>
      </c>
      <c r="D6795">
        <v>461.63</v>
      </c>
      <c r="E6795" t="s">
        <v>31</v>
      </c>
      <c r="F6795" t="s">
        <v>20</v>
      </c>
      <c r="G6795" t="s">
        <v>21</v>
      </c>
      <c r="H6795" t="s">
        <v>36</v>
      </c>
      <c r="I6795">
        <f>IF(OR(financial_transactions35[[#This Row],[amount]]&lt;$L$16, financial_transactions35[[#This Row],[amount]]&gt;$L$17), 1, 0)</f>
        <v>1</v>
      </c>
    </row>
    <row r="6796" spans="1:9">
      <c r="A6796" t="s">
        <v>12090</v>
      </c>
      <c r="B6796" s="3">
        <v>45562</v>
      </c>
      <c r="C6796" t="s">
        <v>8085</v>
      </c>
      <c r="D6796">
        <v>11466.28</v>
      </c>
      <c r="E6796" t="s">
        <v>16079</v>
      </c>
      <c r="F6796" t="s">
        <v>26</v>
      </c>
      <c r="G6796" t="s">
        <v>39</v>
      </c>
      <c r="H6796" t="s">
        <v>75</v>
      </c>
      <c r="I6796">
        <f>IF(OR(financial_transactions35[[#This Row],[amount]]&lt;$L$16, financial_transactions35[[#This Row],[amount]]&gt;$L$17), 1, 0)</f>
        <v>1</v>
      </c>
    </row>
    <row r="6797" spans="1:9">
      <c r="A6797" t="s">
        <v>12091</v>
      </c>
      <c r="B6797" s="3">
        <v>45562</v>
      </c>
      <c r="C6797" t="s">
        <v>2498</v>
      </c>
      <c r="D6797">
        <v>1119.55</v>
      </c>
      <c r="E6797" t="s">
        <v>31</v>
      </c>
      <c r="F6797" t="s">
        <v>26</v>
      </c>
      <c r="G6797" t="s">
        <v>48</v>
      </c>
      <c r="H6797" t="s">
        <v>94</v>
      </c>
      <c r="I6797">
        <f>IF(OR(financial_transactions35[[#This Row],[amount]]&lt;$L$16, financial_transactions35[[#This Row],[amount]]&gt;$L$17), 1, 0)</f>
        <v>1</v>
      </c>
    </row>
    <row r="6798" spans="1:9">
      <c r="A6798" t="s">
        <v>12092</v>
      </c>
      <c r="B6798" s="3">
        <v>45562</v>
      </c>
      <c r="C6798" t="s">
        <v>3947</v>
      </c>
      <c r="D6798">
        <v>1963.71</v>
      </c>
      <c r="E6798" t="s">
        <v>122</v>
      </c>
      <c r="F6798" t="s">
        <v>26</v>
      </c>
      <c r="G6798" t="s">
        <v>27</v>
      </c>
      <c r="H6798" t="s">
        <v>16080</v>
      </c>
      <c r="I6798">
        <f>IF(OR(financial_transactions35[[#This Row],[amount]]&lt;$L$16, financial_transactions35[[#This Row],[amount]]&gt;$L$17), 1, 0)</f>
        <v>1</v>
      </c>
    </row>
    <row r="6799" spans="1:9">
      <c r="A6799" t="s">
        <v>12093</v>
      </c>
      <c r="B6799" s="3">
        <v>45562</v>
      </c>
      <c r="C6799" t="s">
        <v>3699</v>
      </c>
      <c r="D6799">
        <v>1166.6199999999999</v>
      </c>
      <c r="E6799" t="s">
        <v>16110</v>
      </c>
      <c r="F6799" t="s">
        <v>26</v>
      </c>
      <c r="G6799" t="s">
        <v>39</v>
      </c>
      <c r="H6799" t="s">
        <v>57</v>
      </c>
      <c r="I6799">
        <f>IF(OR(financial_transactions35[[#This Row],[amount]]&lt;$L$16, financial_transactions35[[#This Row],[amount]]&gt;$L$17), 1, 0)</f>
        <v>1</v>
      </c>
    </row>
    <row r="6800" spans="1:9">
      <c r="A6800" t="s">
        <v>12094</v>
      </c>
      <c r="B6800" s="3">
        <v>45562</v>
      </c>
      <c r="C6800" t="s">
        <v>9191</v>
      </c>
      <c r="D6800">
        <v>1522.61</v>
      </c>
      <c r="E6800" t="s">
        <v>31</v>
      </c>
      <c r="F6800" t="s">
        <v>61</v>
      </c>
      <c r="G6800" t="s">
        <v>27</v>
      </c>
      <c r="H6800" t="s">
        <v>123</v>
      </c>
      <c r="I6800">
        <f>IF(OR(financial_transactions35[[#This Row],[amount]]&lt;$L$16, financial_transactions35[[#This Row],[amount]]&gt;$L$17), 1, 0)</f>
        <v>1</v>
      </c>
    </row>
    <row r="6801" spans="1:9">
      <c r="A6801" t="s">
        <v>12095</v>
      </c>
      <c r="B6801" s="3">
        <v>45562</v>
      </c>
      <c r="C6801" t="s">
        <v>3525</v>
      </c>
      <c r="D6801">
        <v>1625.56</v>
      </c>
      <c r="E6801" t="s">
        <v>47</v>
      </c>
      <c r="F6801" t="s">
        <v>26</v>
      </c>
      <c r="G6801" t="s">
        <v>48</v>
      </c>
      <c r="H6801" t="s">
        <v>49</v>
      </c>
      <c r="I6801">
        <f>IF(OR(financial_transactions35[[#This Row],[amount]]&lt;$L$16, financial_transactions35[[#This Row],[amount]]&gt;$L$17), 1, 0)</f>
        <v>1</v>
      </c>
    </row>
    <row r="6802" spans="1:9">
      <c r="A6802" t="s">
        <v>12096</v>
      </c>
      <c r="B6802" s="3">
        <v>45562</v>
      </c>
      <c r="C6802" t="s">
        <v>4458</v>
      </c>
      <c r="D6802">
        <v>1117.01</v>
      </c>
      <c r="E6802" t="s">
        <v>19</v>
      </c>
      <c r="F6802" t="s">
        <v>32</v>
      </c>
      <c r="G6802" t="s">
        <v>48</v>
      </c>
      <c r="H6802" t="s">
        <v>75</v>
      </c>
      <c r="I6802">
        <f>IF(OR(financial_transactions35[[#This Row],[amount]]&lt;$L$16, financial_transactions35[[#This Row],[amount]]&gt;$L$17), 1, 0)</f>
        <v>1</v>
      </c>
    </row>
    <row r="6803" spans="1:9">
      <c r="A6803" t="s">
        <v>12097</v>
      </c>
      <c r="B6803" s="3">
        <v>45562</v>
      </c>
      <c r="C6803" t="s">
        <v>3014</v>
      </c>
      <c r="D6803">
        <v>1508.83</v>
      </c>
      <c r="E6803" t="s">
        <v>25</v>
      </c>
      <c r="F6803" t="s">
        <v>32</v>
      </c>
      <c r="G6803" t="s">
        <v>39</v>
      </c>
      <c r="H6803" t="s">
        <v>94</v>
      </c>
      <c r="I6803">
        <f>IF(OR(financial_transactions35[[#This Row],[amount]]&lt;$L$16, financial_transactions35[[#This Row],[amount]]&gt;$L$17), 1, 0)</f>
        <v>1</v>
      </c>
    </row>
    <row r="6804" spans="1:9">
      <c r="A6804" t="s">
        <v>12098</v>
      </c>
      <c r="B6804" s="3">
        <v>45562</v>
      </c>
      <c r="C6804" t="s">
        <v>1421</v>
      </c>
      <c r="D6804">
        <v>1913.91</v>
      </c>
      <c r="E6804" t="s">
        <v>122</v>
      </c>
      <c r="F6804" t="s">
        <v>26</v>
      </c>
      <c r="G6804" t="s">
        <v>27</v>
      </c>
      <c r="H6804" t="s">
        <v>176</v>
      </c>
      <c r="I6804">
        <f>IF(OR(financial_transactions35[[#This Row],[amount]]&lt;$L$16, financial_transactions35[[#This Row],[amount]]&gt;$L$17), 1, 0)</f>
        <v>1</v>
      </c>
    </row>
    <row r="6805" spans="1:9">
      <c r="A6805" t="s">
        <v>12100</v>
      </c>
      <c r="B6805" s="3">
        <v>45562</v>
      </c>
      <c r="C6805" t="s">
        <v>8900</v>
      </c>
      <c r="D6805">
        <v>1057</v>
      </c>
      <c r="E6805" t="s">
        <v>47</v>
      </c>
      <c r="F6805" t="s">
        <v>20</v>
      </c>
      <c r="G6805" t="s">
        <v>48</v>
      </c>
      <c r="H6805" t="s">
        <v>36</v>
      </c>
      <c r="I6805">
        <f>IF(OR(financial_transactions35[[#This Row],[amount]]&lt;$L$16, financial_transactions35[[#This Row],[amount]]&gt;$L$17), 1, 0)</f>
        <v>1</v>
      </c>
    </row>
    <row r="6806" spans="1:9">
      <c r="A6806" t="s">
        <v>12101</v>
      </c>
      <c r="B6806" s="3">
        <v>45562</v>
      </c>
      <c r="C6806" t="s">
        <v>12102</v>
      </c>
      <c r="D6806">
        <v>1572.16</v>
      </c>
      <c r="E6806" t="s">
        <v>64</v>
      </c>
      <c r="F6806" t="s">
        <v>32</v>
      </c>
      <c r="G6806" t="s">
        <v>21</v>
      </c>
      <c r="H6806" t="s">
        <v>123</v>
      </c>
      <c r="I6806">
        <f>IF(OR(financial_transactions35[[#This Row],[amount]]&lt;$L$16, financial_transactions35[[#This Row],[amount]]&gt;$L$17), 1, 0)</f>
        <v>1</v>
      </c>
    </row>
    <row r="6807" spans="1:9">
      <c r="A6807" t="s">
        <v>12103</v>
      </c>
      <c r="B6807" s="3">
        <v>45562</v>
      </c>
      <c r="C6807" t="s">
        <v>10418</v>
      </c>
      <c r="D6807">
        <v>50.04</v>
      </c>
      <c r="E6807" t="s">
        <v>16110</v>
      </c>
      <c r="F6807" t="s">
        <v>20</v>
      </c>
      <c r="G6807" t="s">
        <v>39</v>
      </c>
      <c r="H6807" t="s">
        <v>176</v>
      </c>
      <c r="I6807">
        <f>IF(OR(financial_transactions35[[#This Row],[amount]]&lt;$L$16, financial_transactions35[[#This Row],[amount]]&gt;$L$17), 1, 0)</f>
        <v>1</v>
      </c>
    </row>
    <row r="6808" spans="1:9">
      <c r="A6808" t="s">
        <v>12104</v>
      </c>
      <c r="B6808" s="3">
        <v>45562</v>
      </c>
      <c r="C6808" t="s">
        <v>12105</v>
      </c>
      <c r="D6808">
        <v>61.42</v>
      </c>
      <c r="E6808" t="s">
        <v>16110</v>
      </c>
      <c r="F6808" t="s">
        <v>32</v>
      </c>
      <c r="G6808" t="s">
        <v>21</v>
      </c>
      <c r="H6808" t="s">
        <v>109</v>
      </c>
      <c r="I6808">
        <f>IF(OR(financial_transactions35[[#This Row],[amount]]&lt;$L$16, financial_transactions35[[#This Row],[amount]]&gt;$L$17), 1, 0)</f>
        <v>1</v>
      </c>
    </row>
    <row r="6809" spans="1:9">
      <c r="A6809" t="s">
        <v>12106</v>
      </c>
      <c r="B6809" s="3">
        <v>45562</v>
      </c>
      <c r="C6809" t="s">
        <v>5023</v>
      </c>
      <c r="D6809">
        <v>1463.92</v>
      </c>
      <c r="E6809" t="s">
        <v>16079</v>
      </c>
      <c r="F6809" t="s">
        <v>20</v>
      </c>
      <c r="G6809" t="s">
        <v>21</v>
      </c>
      <c r="H6809" t="s">
        <v>53</v>
      </c>
      <c r="I6809">
        <f>IF(OR(financial_transactions35[[#This Row],[amount]]&lt;$L$16, financial_transactions35[[#This Row],[amount]]&gt;$L$17), 1, 0)</f>
        <v>1</v>
      </c>
    </row>
    <row r="6810" spans="1:9">
      <c r="A6810" t="s">
        <v>12107</v>
      </c>
      <c r="B6810" s="3">
        <v>45562</v>
      </c>
      <c r="C6810" t="s">
        <v>5113</v>
      </c>
      <c r="D6810">
        <v>314.44</v>
      </c>
      <c r="E6810" t="s">
        <v>31</v>
      </c>
      <c r="F6810" t="s">
        <v>61</v>
      </c>
      <c r="G6810" t="s">
        <v>48</v>
      </c>
      <c r="H6810" t="s">
        <v>49</v>
      </c>
      <c r="I6810">
        <f>IF(OR(financial_transactions35[[#This Row],[amount]]&lt;$L$16, financial_transactions35[[#This Row],[amount]]&gt;$L$17), 1, 0)</f>
        <v>1</v>
      </c>
    </row>
    <row r="6811" spans="1:9">
      <c r="A6811" t="s">
        <v>12108</v>
      </c>
      <c r="B6811" s="3">
        <v>45562</v>
      </c>
      <c r="C6811" t="s">
        <v>9257</v>
      </c>
      <c r="D6811">
        <v>1918.27</v>
      </c>
      <c r="E6811" t="s">
        <v>122</v>
      </c>
      <c r="F6811" t="s">
        <v>61</v>
      </c>
      <c r="G6811" t="s">
        <v>39</v>
      </c>
      <c r="H6811" t="s">
        <v>36</v>
      </c>
      <c r="I6811">
        <f>IF(OR(financial_transactions35[[#This Row],[amount]]&lt;$L$16, financial_transactions35[[#This Row],[amount]]&gt;$L$17), 1, 0)</f>
        <v>1</v>
      </c>
    </row>
    <row r="6812" spans="1:9">
      <c r="A6812" t="s">
        <v>12109</v>
      </c>
      <c r="B6812" s="3">
        <v>45562</v>
      </c>
      <c r="C6812" t="s">
        <v>12110</v>
      </c>
      <c r="D6812">
        <v>1191.8900000000001</v>
      </c>
      <c r="E6812" t="s">
        <v>25</v>
      </c>
      <c r="F6812" t="s">
        <v>26</v>
      </c>
      <c r="G6812" t="s">
        <v>39</v>
      </c>
      <c r="H6812" t="s">
        <v>75</v>
      </c>
      <c r="I6812">
        <f>IF(OR(financial_transactions35[[#This Row],[amount]]&lt;$L$16, financial_transactions35[[#This Row],[amount]]&gt;$L$17), 1, 0)</f>
        <v>1</v>
      </c>
    </row>
    <row r="6813" spans="1:9">
      <c r="A6813" t="s">
        <v>12111</v>
      </c>
      <c r="B6813" s="3">
        <v>45562</v>
      </c>
      <c r="C6813" t="s">
        <v>802</v>
      </c>
      <c r="D6813">
        <v>970.69</v>
      </c>
      <c r="E6813" t="s">
        <v>64</v>
      </c>
      <c r="F6813" t="s">
        <v>32</v>
      </c>
      <c r="G6813" t="s">
        <v>21</v>
      </c>
      <c r="H6813" t="s">
        <v>16080</v>
      </c>
      <c r="I6813">
        <f>IF(OR(financial_transactions35[[#This Row],[amount]]&lt;$L$16, financial_transactions35[[#This Row],[amount]]&gt;$L$17), 1, 0)</f>
        <v>1</v>
      </c>
    </row>
    <row r="6814" spans="1:9">
      <c r="A6814" t="s">
        <v>12112</v>
      </c>
      <c r="B6814" s="3">
        <v>45562</v>
      </c>
      <c r="C6814" t="s">
        <v>12113</v>
      </c>
      <c r="D6814">
        <v>958.19</v>
      </c>
      <c r="E6814" t="s">
        <v>64</v>
      </c>
      <c r="F6814" t="s">
        <v>20</v>
      </c>
      <c r="G6814" t="s">
        <v>39</v>
      </c>
      <c r="H6814" t="s">
        <v>57</v>
      </c>
      <c r="I6814">
        <f>IF(OR(financial_transactions35[[#This Row],[amount]]&lt;$L$16, financial_transactions35[[#This Row],[amount]]&gt;$L$17), 1, 0)</f>
        <v>1</v>
      </c>
    </row>
    <row r="6815" spans="1:9">
      <c r="A6815" t="s">
        <v>12114</v>
      </c>
      <c r="B6815" s="3">
        <v>45562</v>
      </c>
      <c r="C6815" t="s">
        <v>12115</v>
      </c>
      <c r="D6815">
        <v>1622.08</v>
      </c>
      <c r="E6815" t="s">
        <v>16079</v>
      </c>
      <c r="F6815" t="s">
        <v>20</v>
      </c>
      <c r="G6815" t="s">
        <v>48</v>
      </c>
      <c r="H6815" t="s">
        <v>94</v>
      </c>
      <c r="I6815">
        <f>IF(OR(financial_transactions35[[#This Row],[amount]]&lt;$L$16, financial_transactions35[[#This Row],[amount]]&gt;$L$17), 1, 0)</f>
        <v>1</v>
      </c>
    </row>
    <row r="6816" spans="1:9">
      <c r="A6816" t="s">
        <v>12116</v>
      </c>
      <c r="B6816" s="3">
        <v>45562</v>
      </c>
      <c r="C6816" t="s">
        <v>12117</v>
      </c>
      <c r="D6816">
        <v>1172.19</v>
      </c>
      <c r="E6816" t="s">
        <v>122</v>
      </c>
      <c r="F6816" t="s">
        <v>20</v>
      </c>
      <c r="G6816" t="s">
        <v>39</v>
      </c>
      <c r="H6816" t="s">
        <v>57</v>
      </c>
      <c r="I6816">
        <f>IF(OR(financial_transactions35[[#This Row],[amount]]&lt;$L$16, financial_transactions35[[#This Row],[amount]]&gt;$L$17), 1, 0)</f>
        <v>1</v>
      </c>
    </row>
    <row r="6817" spans="1:9">
      <c r="A6817" t="s">
        <v>12118</v>
      </c>
      <c r="B6817" s="3">
        <v>45562</v>
      </c>
      <c r="C6817" t="s">
        <v>12119</v>
      </c>
      <c r="D6817">
        <v>840.78</v>
      </c>
      <c r="E6817" t="s">
        <v>122</v>
      </c>
      <c r="F6817" t="s">
        <v>61</v>
      </c>
      <c r="G6817" t="s">
        <v>21</v>
      </c>
      <c r="H6817" t="s">
        <v>109</v>
      </c>
      <c r="I6817">
        <f>IF(OR(financial_transactions35[[#This Row],[amount]]&lt;$L$16, financial_transactions35[[#This Row],[amount]]&gt;$L$17), 1, 0)</f>
        <v>1</v>
      </c>
    </row>
    <row r="6818" spans="1:9">
      <c r="A6818" t="s">
        <v>12120</v>
      </c>
      <c r="B6818" s="3">
        <v>45562</v>
      </c>
      <c r="C6818" t="s">
        <v>8860</v>
      </c>
      <c r="D6818">
        <v>1047.43</v>
      </c>
      <c r="E6818" t="s">
        <v>122</v>
      </c>
      <c r="F6818" t="s">
        <v>20</v>
      </c>
      <c r="G6818" t="s">
        <v>48</v>
      </c>
      <c r="H6818" t="s">
        <v>53</v>
      </c>
      <c r="I6818">
        <f>IF(OR(financial_transactions35[[#This Row],[amount]]&lt;$L$16, financial_transactions35[[#This Row],[amount]]&gt;$L$17), 1, 0)</f>
        <v>1</v>
      </c>
    </row>
    <row r="6819" spans="1:9">
      <c r="A6819" t="s">
        <v>12121</v>
      </c>
      <c r="B6819" s="3">
        <v>45562</v>
      </c>
      <c r="C6819" t="s">
        <v>12122</v>
      </c>
      <c r="D6819">
        <v>1648.66</v>
      </c>
      <c r="E6819" t="s">
        <v>52</v>
      </c>
      <c r="F6819" t="s">
        <v>26</v>
      </c>
      <c r="G6819" t="s">
        <v>21</v>
      </c>
      <c r="H6819" t="s">
        <v>176</v>
      </c>
      <c r="I6819">
        <f>IF(OR(financial_transactions35[[#This Row],[amount]]&lt;$L$16, financial_transactions35[[#This Row],[amount]]&gt;$L$17), 1, 0)</f>
        <v>1</v>
      </c>
    </row>
    <row r="6820" spans="1:9">
      <c r="A6820" t="s">
        <v>12123</v>
      </c>
      <c r="B6820" s="3">
        <v>45563</v>
      </c>
      <c r="C6820" t="s">
        <v>12124</v>
      </c>
      <c r="D6820">
        <v>456.15</v>
      </c>
      <c r="E6820" t="s">
        <v>16079</v>
      </c>
      <c r="F6820" t="s">
        <v>26</v>
      </c>
      <c r="G6820" t="s">
        <v>21</v>
      </c>
      <c r="H6820" t="s">
        <v>75</v>
      </c>
      <c r="I6820">
        <f>IF(OR(financial_transactions35[[#This Row],[amount]]&lt;$L$16, financial_transactions35[[#This Row],[amount]]&gt;$L$17), 1, 0)</f>
        <v>1</v>
      </c>
    </row>
    <row r="6821" spans="1:9">
      <c r="A6821" t="s">
        <v>12125</v>
      </c>
      <c r="B6821" s="3">
        <v>45563</v>
      </c>
      <c r="C6821" t="s">
        <v>10294</v>
      </c>
      <c r="D6821">
        <v>177.69</v>
      </c>
      <c r="E6821" t="s">
        <v>25</v>
      </c>
      <c r="F6821" t="s">
        <v>26</v>
      </c>
      <c r="G6821" t="s">
        <v>48</v>
      </c>
      <c r="H6821" t="s">
        <v>176</v>
      </c>
      <c r="I6821">
        <f>IF(OR(financial_transactions35[[#This Row],[amount]]&lt;$L$16, financial_transactions35[[#This Row],[amount]]&gt;$L$17), 1, 0)</f>
        <v>1</v>
      </c>
    </row>
    <row r="6822" spans="1:9">
      <c r="A6822" t="s">
        <v>12126</v>
      </c>
      <c r="B6822" s="3">
        <v>45563</v>
      </c>
      <c r="C6822" t="s">
        <v>6129</v>
      </c>
      <c r="D6822">
        <v>1366.36</v>
      </c>
      <c r="E6822" t="s">
        <v>122</v>
      </c>
      <c r="F6822" t="s">
        <v>32</v>
      </c>
      <c r="G6822" t="s">
        <v>48</v>
      </c>
      <c r="H6822" t="s">
        <v>49</v>
      </c>
      <c r="I6822">
        <f>IF(OR(financial_transactions35[[#This Row],[amount]]&lt;$L$16, financial_transactions35[[#This Row],[amount]]&gt;$L$17), 1, 0)</f>
        <v>1</v>
      </c>
    </row>
    <row r="6823" spans="1:9">
      <c r="A6823" t="s">
        <v>12127</v>
      </c>
      <c r="B6823" s="3">
        <v>45563</v>
      </c>
      <c r="C6823" t="s">
        <v>12128</v>
      </c>
      <c r="D6823">
        <v>1241.29</v>
      </c>
      <c r="E6823" t="s">
        <v>52</v>
      </c>
      <c r="F6823" t="s">
        <v>26</v>
      </c>
      <c r="G6823" t="s">
        <v>39</v>
      </c>
      <c r="H6823" t="s">
        <v>75</v>
      </c>
      <c r="I6823">
        <f>IF(OR(financial_transactions35[[#This Row],[amount]]&lt;$L$16, financial_transactions35[[#This Row],[amount]]&gt;$L$17), 1, 0)</f>
        <v>1</v>
      </c>
    </row>
    <row r="6824" spans="1:9">
      <c r="A6824" t="s">
        <v>12131</v>
      </c>
      <c r="B6824" s="3">
        <v>45563</v>
      </c>
      <c r="C6824" t="s">
        <v>7637</v>
      </c>
      <c r="D6824">
        <v>1770.08</v>
      </c>
      <c r="E6824" t="s">
        <v>31</v>
      </c>
      <c r="F6824" t="s">
        <v>32</v>
      </c>
      <c r="G6824" t="s">
        <v>27</v>
      </c>
      <c r="H6824" t="s">
        <v>94</v>
      </c>
      <c r="I6824">
        <f>IF(OR(financial_transactions35[[#This Row],[amount]]&lt;$L$16, financial_transactions35[[#This Row],[amount]]&gt;$L$17), 1, 0)</f>
        <v>1</v>
      </c>
    </row>
    <row r="6825" spans="1:9">
      <c r="A6825" t="s">
        <v>12132</v>
      </c>
      <c r="B6825" s="3">
        <v>45563</v>
      </c>
      <c r="C6825" t="s">
        <v>12133</v>
      </c>
      <c r="D6825">
        <v>844.68</v>
      </c>
      <c r="E6825" t="s">
        <v>47</v>
      </c>
      <c r="F6825" t="s">
        <v>26</v>
      </c>
      <c r="G6825" t="s">
        <v>39</v>
      </c>
      <c r="H6825" t="s">
        <v>36</v>
      </c>
      <c r="I6825">
        <f>IF(OR(financial_transactions35[[#This Row],[amount]]&lt;$L$16, financial_transactions35[[#This Row],[amount]]&gt;$L$17), 1, 0)</f>
        <v>1</v>
      </c>
    </row>
    <row r="6826" spans="1:9">
      <c r="A6826" t="s">
        <v>12134</v>
      </c>
      <c r="B6826" s="3">
        <v>45563</v>
      </c>
      <c r="C6826" t="s">
        <v>7777</v>
      </c>
      <c r="D6826">
        <v>1904.45</v>
      </c>
      <c r="E6826" t="s">
        <v>16079</v>
      </c>
      <c r="F6826" t="s">
        <v>20</v>
      </c>
      <c r="G6826" t="s">
        <v>27</v>
      </c>
      <c r="H6826" t="s">
        <v>22</v>
      </c>
      <c r="I6826">
        <f>IF(OR(financial_transactions35[[#This Row],[amount]]&lt;$L$16, financial_transactions35[[#This Row],[amount]]&gt;$L$17), 1, 0)</f>
        <v>1</v>
      </c>
    </row>
    <row r="6827" spans="1:9">
      <c r="A6827" t="s">
        <v>12135</v>
      </c>
      <c r="B6827" s="3">
        <v>45563</v>
      </c>
      <c r="C6827" t="s">
        <v>8587</v>
      </c>
      <c r="D6827">
        <v>304.62</v>
      </c>
      <c r="E6827" t="s">
        <v>16079</v>
      </c>
      <c r="F6827" t="s">
        <v>26</v>
      </c>
      <c r="G6827" t="s">
        <v>21</v>
      </c>
      <c r="H6827" t="s">
        <v>40</v>
      </c>
      <c r="I6827">
        <f>IF(OR(financial_transactions35[[#This Row],[amount]]&lt;$L$16, financial_transactions35[[#This Row],[amount]]&gt;$L$17), 1, 0)</f>
        <v>1</v>
      </c>
    </row>
    <row r="6828" spans="1:9">
      <c r="A6828" t="s">
        <v>12138</v>
      </c>
      <c r="B6828" s="3">
        <v>45563</v>
      </c>
      <c r="C6828" t="s">
        <v>4612</v>
      </c>
      <c r="D6828">
        <v>9047.92</v>
      </c>
      <c r="E6828" t="s">
        <v>19</v>
      </c>
      <c r="F6828" t="s">
        <v>26</v>
      </c>
      <c r="G6828" t="s">
        <v>21</v>
      </c>
      <c r="H6828" t="s">
        <v>123</v>
      </c>
      <c r="I6828">
        <f>IF(OR(financial_transactions35[[#This Row],[amount]]&lt;$L$16, financial_transactions35[[#This Row],[amount]]&gt;$L$17), 1, 0)</f>
        <v>1</v>
      </c>
    </row>
    <row r="6829" spans="1:9">
      <c r="A6829" t="s">
        <v>12139</v>
      </c>
      <c r="B6829" s="3">
        <v>45563</v>
      </c>
      <c r="C6829" t="s">
        <v>12140</v>
      </c>
      <c r="D6829">
        <v>284.35000000000002</v>
      </c>
      <c r="E6829" t="s">
        <v>67</v>
      </c>
      <c r="F6829" t="s">
        <v>32</v>
      </c>
      <c r="G6829" t="s">
        <v>21</v>
      </c>
      <c r="H6829" t="s">
        <v>44</v>
      </c>
      <c r="I6829">
        <f>IF(OR(financial_transactions35[[#This Row],[amount]]&lt;$L$16, financial_transactions35[[#This Row],[amount]]&gt;$L$17), 1, 0)</f>
        <v>1</v>
      </c>
    </row>
    <row r="6830" spans="1:9">
      <c r="A6830" t="s">
        <v>12141</v>
      </c>
      <c r="B6830" s="3">
        <v>45563</v>
      </c>
      <c r="C6830" t="s">
        <v>6576</v>
      </c>
      <c r="D6830">
        <v>1972.61</v>
      </c>
      <c r="E6830" t="s">
        <v>67</v>
      </c>
      <c r="F6830" t="s">
        <v>61</v>
      </c>
      <c r="G6830" t="s">
        <v>39</v>
      </c>
      <c r="H6830" t="s">
        <v>176</v>
      </c>
      <c r="I6830">
        <f>IF(OR(financial_transactions35[[#This Row],[amount]]&lt;$L$16, financial_transactions35[[#This Row],[amount]]&gt;$L$17), 1, 0)</f>
        <v>1</v>
      </c>
    </row>
    <row r="6831" spans="1:9">
      <c r="A6831" t="s">
        <v>12142</v>
      </c>
      <c r="B6831" s="3">
        <v>45563</v>
      </c>
      <c r="C6831" t="s">
        <v>5953</v>
      </c>
      <c r="D6831">
        <v>1915.43</v>
      </c>
      <c r="E6831" t="s">
        <v>31</v>
      </c>
      <c r="F6831" t="s">
        <v>26</v>
      </c>
      <c r="G6831" t="s">
        <v>48</v>
      </c>
      <c r="H6831" t="s">
        <v>87</v>
      </c>
      <c r="I6831">
        <f>IF(OR(financial_transactions35[[#This Row],[amount]]&lt;$L$16, financial_transactions35[[#This Row],[amount]]&gt;$L$17), 1, 0)</f>
        <v>1</v>
      </c>
    </row>
    <row r="6832" spans="1:9">
      <c r="A6832" t="s">
        <v>12143</v>
      </c>
      <c r="B6832" s="3">
        <v>45563</v>
      </c>
      <c r="C6832" t="s">
        <v>5624</v>
      </c>
      <c r="D6832">
        <v>1556.1</v>
      </c>
      <c r="E6832" t="s">
        <v>64</v>
      </c>
      <c r="F6832" t="s">
        <v>61</v>
      </c>
      <c r="G6832" t="s">
        <v>48</v>
      </c>
      <c r="H6832" t="s">
        <v>123</v>
      </c>
      <c r="I6832">
        <f>IF(OR(financial_transactions35[[#This Row],[amount]]&lt;$L$16, financial_transactions35[[#This Row],[amount]]&gt;$L$17), 1, 0)</f>
        <v>1</v>
      </c>
    </row>
    <row r="6833" spans="1:9">
      <c r="A6833" t="s">
        <v>12144</v>
      </c>
      <c r="B6833" s="3">
        <v>45563</v>
      </c>
      <c r="C6833" t="s">
        <v>12145</v>
      </c>
      <c r="D6833">
        <v>1681.86</v>
      </c>
      <c r="E6833" t="s">
        <v>31</v>
      </c>
      <c r="F6833" t="s">
        <v>32</v>
      </c>
      <c r="G6833" t="s">
        <v>39</v>
      </c>
      <c r="H6833" t="s">
        <v>44</v>
      </c>
      <c r="I6833">
        <f>IF(OR(financial_transactions35[[#This Row],[amount]]&lt;$L$16, financial_transactions35[[#This Row],[amount]]&gt;$L$17), 1, 0)</f>
        <v>1</v>
      </c>
    </row>
    <row r="6834" spans="1:9">
      <c r="A6834" t="s">
        <v>12146</v>
      </c>
      <c r="B6834" s="3">
        <v>45563</v>
      </c>
      <c r="C6834" t="s">
        <v>3421</v>
      </c>
      <c r="D6834">
        <v>965.51</v>
      </c>
      <c r="E6834" t="s">
        <v>19</v>
      </c>
      <c r="F6834" t="s">
        <v>32</v>
      </c>
      <c r="G6834" t="s">
        <v>27</v>
      </c>
      <c r="H6834" t="s">
        <v>33</v>
      </c>
      <c r="I6834">
        <f>IF(OR(financial_transactions35[[#This Row],[amount]]&lt;$L$16, financial_transactions35[[#This Row],[amount]]&gt;$L$17), 1, 0)</f>
        <v>1</v>
      </c>
    </row>
    <row r="6835" spans="1:9">
      <c r="A6835" t="s">
        <v>12147</v>
      </c>
      <c r="B6835" s="3">
        <v>45563</v>
      </c>
      <c r="C6835" t="s">
        <v>12148</v>
      </c>
      <c r="D6835">
        <v>390.43</v>
      </c>
      <c r="E6835" t="s">
        <v>16079</v>
      </c>
      <c r="F6835" t="s">
        <v>20</v>
      </c>
      <c r="G6835" t="s">
        <v>39</v>
      </c>
      <c r="H6835" t="s">
        <v>87</v>
      </c>
      <c r="I6835">
        <f>IF(OR(financial_transactions35[[#This Row],[amount]]&lt;$L$16, financial_transactions35[[#This Row],[amount]]&gt;$L$17), 1, 0)</f>
        <v>1</v>
      </c>
    </row>
    <row r="6836" spans="1:9">
      <c r="A6836" t="s">
        <v>12149</v>
      </c>
      <c r="B6836" s="3">
        <v>45563</v>
      </c>
      <c r="C6836" t="s">
        <v>826</v>
      </c>
      <c r="D6836">
        <v>8826.81</v>
      </c>
      <c r="E6836" t="s">
        <v>64</v>
      </c>
      <c r="F6836" t="s">
        <v>26</v>
      </c>
      <c r="G6836" t="s">
        <v>39</v>
      </c>
      <c r="H6836" t="s">
        <v>109</v>
      </c>
      <c r="I6836">
        <f>IF(OR(financial_transactions35[[#This Row],[amount]]&lt;$L$16, financial_transactions35[[#This Row],[amount]]&gt;$L$17), 1, 0)</f>
        <v>1</v>
      </c>
    </row>
    <row r="6837" spans="1:9">
      <c r="A6837" t="s">
        <v>12150</v>
      </c>
      <c r="B6837" s="3">
        <v>45563</v>
      </c>
      <c r="C6837" t="s">
        <v>12151</v>
      </c>
      <c r="D6837">
        <v>11886.82</v>
      </c>
      <c r="E6837" t="s">
        <v>122</v>
      </c>
      <c r="F6837" t="s">
        <v>61</v>
      </c>
      <c r="G6837" t="s">
        <v>27</v>
      </c>
      <c r="H6837" t="s">
        <v>109</v>
      </c>
      <c r="I6837">
        <f>IF(OR(financial_transactions35[[#This Row],[amount]]&lt;$L$16, financial_transactions35[[#This Row],[amount]]&gt;$L$17), 1, 0)</f>
        <v>1</v>
      </c>
    </row>
    <row r="6838" spans="1:9">
      <c r="A6838" t="s">
        <v>12152</v>
      </c>
      <c r="B6838" s="3">
        <v>45563</v>
      </c>
      <c r="C6838" t="s">
        <v>11406</v>
      </c>
      <c r="D6838">
        <v>1056.22</v>
      </c>
      <c r="E6838" t="s">
        <v>25</v>
      </c>
      <c r="F6838" t="s">
        <v>20</v>
      </c>
      <c r="G6838" t="s">
        <v>39</v>
      </c>
      <c r="H6838" t="s">
        <v>94</v>
      </c>
      <c r="I6838">
        <f>IF(OR(financial_transactions35[[#This Row],[amount]]&lt;$L$16, financial_transactions35[[#This Row],[amount]]&gt;$L$17), 1, 0)</f>
        <v>1</v>
      </c>
    </row>
    <row r="6839" spans="1:9">
      <c r="A6839" t="s">
        <v>12153</v>
      </c>
      <c r="B6839" s="3">
        <v>45563</v>
      </c>
      <c r="C6839" t="s">
        <v>9227</v>
      </c>
      <c r="D6839">
        <v>1392.56</v>
      </c>
      <c r="E6839" t="s">
        <v>64</v>
      </c>
      <c r="F6839" t="s">
        <v>20</v>
      </c>
      <c r="G6839" t="s">
        <v>21</v>
      </c>
      <c r="H6839" t="s">
        <v>49</v>
      </c>
      <c r="I6839">
        <f>IF(OR(financial_transactions35[[#This Row],[amount]]&lt;$L$16, financial_transactions35[[#This Row],[amount]]&gt;$L$17), 1, 0)</f>
        <v>1</v>
      </c>
    </row>
    <row r="6840" spans="1:9">
      <c r="A6840" t="s">
        <v>12154</v>
      </c>
      <c r="B6840" s="3">
        <v>45563</v>
      </c>
      <c r="C6840" t="s">
        <v>4025</v>
      </c>
      <c r="D6840">
        <v>1901.32</v>
      </c>
      <c r="E6840" t="s">
        <v>64</v>
      </c>
      <c r="F6840" t="s">
        <v>20</v>
      </c>
      <c r="G6840" t="s">
        <v>39</v>
      </c>
      <c r="H6840" t="s">
        <v>33</v>
      </c>
      <c r="I6840">
        <f>IF(OR(financial_transactions35[[#This Row],[amount]]&lt;$L$16, financial_transactions35[[#This Row],[amount]]&gt;$L$17), 1, 0)</f>
        <v>1</v>
      </c>
    </row>
    <row r="6841" spans="1:9">
      <c r="A6841" t="s">
        <v>12155</v>
      </c>
      <c r="B6841" s="3">
        <v>45563</v>
      </c>
      <c r="C6841" t="s">
        <v>5718</v>
      </c>
      <c r="D6841">
        <v>1881.67</v>
      </c>
      <c r="E6841" t="s">
        <v>52</v>
      </c>
      <c r="F6841" t="s">
        <v>32</v>
      </c>
      <c r="G6841" t="s">
        <v>48</v>
      </c>
      <c r="H6841" t="s">
        <v>123</v>
      </c>
      <c r="I6841">
        <f>IF(OR(financial_transactions35[[#This Row],[amount]]&lt;$L$16, financial_transactions35[[#This Row],[amount]]&gt;$L$17), 1, 0)</f>
        <v>1</v>
      </c>
    </row>
    <row r="6842" spans="1:9">
      <c r="A6842" t="s">
        <v>12156</v>
      </c>
      <c r="B6842" s="3">
        <v>45564</v>
      </c>
      <c r="C6842" t="s">
        <v>558</v>
      </c>
      <c r="D6842">
        <v>672.14</v>
      </c>
      <c r="E6842" t="s">
        <v>52</v>
      </c>
      <c r="F6842" t="s">
        <v>61</v>
      </c>
      <c r="G6842" t="s">
        <v>48</v>
      </c>
      <c r="H6842" t="s">
        <v>94</v>
      </c>
      <c r="I6842">
        <f>IF(OR(financial_transactions35[[#This Row],[amount]]&lt;$L$16, financial_transactions35[[#This Row],[amount]]&gt;$L$17), 1, 0)</f>
        <v>1</v>
      </c>
    </row>
    <row r="6843" spans="1:9">
      <c r="A6843" t="s">
        <v>12157</v>
      </c>
      <c r="B6843" s="3">
        <v>45564</v>
      </c>
      <c r="C6843" t="s">
        <v>8610</v>
      </c>
      <c r="D6843">
        <v>1617.23</v>
      </c>
      <c r="E6843" t="s">
        <v>47</v>
      </c>
      <c r="F6843" t="s">
        <v>61</v>
      </c>
      <c r="G6843" t="s">
        <v>48</v>
      </c>
      <c r="H6843" t="s">
        <v>176</v>
      </c>
      <c r="I6843">
        <f>IF(OR(financial_transactions35[[#This Row],[amount]]&lt;$L$16, financial_transactions35[[#This Row],[amount]]&gt;$L$17), 1, 0)</f>
        <v>1</v>
      </c>
    </row>
    <row r="6844" spans="1:9">
      <c r="A6844" t="s">
        <v>12158</v>
      </c>
      <c r="B6844" s="3">
        <v>45564</v>
      </c>
      <c r="C6844" t="s">
        <v>12159</v>
      </c>
      <c r="D6844">
        <v>639.62</v>
      </c>
      <c r="E6844" t="s">
        <v>122</v>
      </c>
      <c r="F6844" t="s">
        <v>32</v>
      </c>
      <c r="G6844" t="s">
        <v>21</v>
      </c>
      <c r="H6844" t="s">
        <v>94</v>
      </c>
      <c r="I6844">
        <f>IF(OR(financial_transactions35[[#This Row],[amount]]&lt;$L$16, financial_transactions35[[#This Row],[amount]]&gt;$L$17), 1, 0)</f>
        <v>1</v>
      </c>
    </row>
    <row r="6845" spans="1:9">
      <c r="A6845" t="s">
        <v>12160</v>
      </c>
      <c r="B6845" s="3">
        <v>45564</v>
      </c>
      <c r="C6845" t="s">
        <v>6193</v>
      </c>
      <c r="D6845">
        <v>655.86</v>
      </c>
      <c r="E6845" t="s">
        <v>64</v>
      </c>
      <c r="F6845" t="s">
        <v>20</v>
      </c>
      <c r="G6845" t="s">
        <v>21</v>
      </c>
      <c r="H6845" t="s">
        <v>109</v>
      </c>
      <c r="I6845">
        <f>IF(OR(financial_transactions35[[#This Row],[amount]]&lt;$L$16, financial_transactions35[[#This Row],[amount]]&gt;$L$17), 1, 0)</f>
        <v>1</v>
      </c>
    </row>
    <row r="6846" spans="1:9">
      <c r="A6846" t="s">
        <v>12161</v>
      </c>
      <c r="B6846" s="3">
        <v>45564</v>
      </c>
      <c r="C6846" t="s">
        <v>12162</v>
      </c>
      <c r="D6846">
        <v>973.56</v>
      </c>
      <c r="E6846" t="s">
        <v>52</v>
      </c>
      <c r="F6846" t="s">
        <v>26</v>
      </c>
      <c r="G6846" t="s">
        <v>27</v>
      </c>
      <c r="H6846" t="s">
        <v>44</v>
      </c>
      <c r="I6846">
        <f>IF(OR(financial_transactions35[[#This Row],[amount]]&lt;$L$16, financial_transactions35[[#This Row],[amount]]&gt;$L$17), 1, 0)</f>
        <v>1</v>
      </c>
    </row>
    <row r="6847" spans="1:9">
      <c r="A6847" t="s">
        <v>12163</v>
      </c>
      <c r="B6847" s="3">
        <v>45564</v>
      </c>
      <c r="C6847" t="s">
        <v>1481</v>
      </c>
      <c r="D6847">
        <v>658.4</v>
      </c>
      <c r="E6847" t="s">
        <v>52</v>
      </c>
      <c r="F6847" t="s">
        <v>20</v>
      </c>
      <c r="G6847" t="s">
        <v>48</v>
      </c>
      <c r="H6847" t="s">
        <v>44</v>
      </c>
      <c r="I6847">
        <f>IF(OR(financial_transactions35[[#This Row],[amount]]&lt;$L$16, financial_transactions35[[#This Row],[amount]]&gt;$L$17), 1, 0)</f>
        <v>1</v>
      </c>
    </row>
    <row r="6848" spans="1:9">
      <c r="A6848" t="s">
        <v>12164</v>
      </c>
      <c r="B6848" s="3">
        <v>45564</v>
      </c>
      <c r="C6848" t="s">
        <v>12165</v>
      </c>
      <c r="D6848">
        <v>1188.8800000000001</v>
      </c>
      <c r="E6848" t="s">
        <v>67</v>
      </c>
      <c r="F6848" t="s">
        <v>32</v>
      </c>
      <c r="G6848" t="s">
        <v>39</v>
      </c>
      <c r="H6848" t="s">
        <v>16080</v>
      </c>
      <c r="I6848">
        <f>IF(OR(financial_transactions35[[#This Row],[amount]]&lt;$L$16, financial_transactions35[[#This Row],[amount]]&gt;$L$17), 1, 0)</f>
        <v>1</v>
      </c>
    </row>
    <row r="6849" spans="1:9">
      <c r="A6849" t="s">
        <v>12166</v>
      </c>
      <c r="B6849" s="3">
        <v>45564</v>
      </c>
      <c r="C6849" t="s">
        <v>9149</v>
      </c>
      <c r="D6849">
        <v>267.44</v>
      </c>
      <c r="E6849" t="s">
        <v>64</v>
      </c>
      <c r="F6849" t="s">
        <v>20</v>
      </c>
      <c r="G6849" t="s">
        <v>27</v>
      </c>
      <c r="H6849" t="s">
        <v>123</v>
      </c>
      <c r="I6849">
        <f>IF(OR(financial_transactions35[[#This Row],[amount]]&lt;$L$16, financial_transactions35[[#This Row],[amount]]&gt;$L$17), 1, 0)</f>
        <v>1</v>
      </c>
    </row>
    <row r="6850" spans="1:9">
      <c r="A6850" t="s">
        <v>12167</v>
      </c>
      <c r="B6850" s="3">
        <v>45564</v>
      </c>
      <c r="C6850" t="s">
        <v>718</v>
      </c>
      <c r="D6850">
        <v>1068.9100000000001</v>
      </c>
      <c r="E6850" t="s">
        <v>16079</v>
      </c>
      <c r="F6850" t="s">
        <v>20</v>
      </c>
      <c r="G6850" t="s">
        <v>48</v>
      </c>
      <c r="H6850" t="s">
        <v>40</v>
      </c>
      <c r="I6850">
        <f>IF(OR(financial_transactions35[[#This Row],[amount]]&lt;$L$16, financial_transactions35[[#This Row],[amount]]&gt;$L$17), 1, 0)</f>
        <v>1</v>
      </c>
    </row>
    <row r="6851" spans="1:9">
      <c r="A6851" t="s">
        <v>12168</v>
      </c>
      <c r="B6851" s="3">
        <v>45564</v>
      </c>
      <c r="C6851" t="s">
        <v>9004</v>
      </c>
      <c r="D6851">
        <v>1138.98</v>
      </c>
      <c r="E6851" t="s">
        <v>47</v>
      </c>
      <c r="F6851" t="s">
        <v>32</v>
      </c>
      <c r="G6851" t="s">
        <v>48</v>
      </c>
      <c r="H6851" t="s">
        <v>109</v>
      </c>
      <c r="I6851">
        <f>IF(OR(financial_transactions35[[#This Row],[amount]]&lt;$L$16, financial_transactions35[[#This Row],[amount]]&gt;$L$17), 1, 0)</f>
        <v>1</v>
      </c>
    </row>
    <row r="6852" spans="1:9">
      <c r="A6852" t="s">
        <v>12169</v>
      </c>
      <c r="B6852" s="3">
        <v>45564</v>
      </c>
      <c r="C6852" t="s">
        <v>12170</v>
      </c>
      <c r="D6852">
        <v>1014.41</v>
      </c>
      <c r="E6852" t="s">
        <v>31</v>
      </c>
      <c r="F6852" t="s">
        <v>61</v>
      </c>
      <c r="G6852" t="s">
        <v>27</v>
      </c>
      <c r="H6852" t="s">
        <v>57</v>
      </c>
      <c r="I6852">
        <f>IF(OR(financial_transactions35[[#This Row],[amount]]&lt;$L$16, financial_transactions35[[#This Row],[amount]]&gt;$L$17), 1, 0)</f>
        <v>1</v>
      </c>
    </row>
    <row r="6853" spans="1:9">
      <c r="A6853" t="s">
        <v>12171</v>
      </c>
      <c r="B6853" s="3">
        <v>45564</v>
      </c>
      <c r="C6853" t="s">
        <v>5139</v>
      </c>
      <c r="D6853">
        <v>1722.41</v>
      </c>
      <c r="E6853" t="s">
        <v>19</v>
      </c>
      <c r="F6853" t="s">
        <v>20</v>
      </c>
      <c r="G6853" t="s">
        <v>48</v>
      </c>
      <c r="H6853" t="s">
        <v>22</v>
      </c>
      <c r="I6853">
        <f>IF(OR(financial_transactions35[[#This Row],[amount]]&lt;$L$16, financial_transactions35[[#This Row],[amount]]&gt;$L$17), 1, 0)</f>
        <v>1</v>
      </c>
    </row>
    <row r="6854" spans="1:9">
      <c r="A6854" t="s">
        <v>12172</v>
      </c>
      <c r="B6854" s="3">
        <v>45564</v>
      </c>
      <c r="C6854" t="s">
        <v>4440</v>
      </c>
      <c r="D6854">
        <v>312.88</v>
      </c>
      <c r="E6854" t="s">
        <v>16110</v>
      </c>
      <c r="F6854" t="s">
        <v>32</v>
      </c>
      <c r="G6854" t="s">
        <v>21</v>
      </c>
      <c r="H6854" t="s">
        <v>49</v>
      </c>
      <c r="I6854">
        <f>IF(OR(financial_transactions35[[#This Row],[amount]]&lt;$L$16, financial_transactions35[[#This Row],[amount]]&gt;$L$17), 1, 0)</f>
        <v>1</v>
      </c>
    </row>
    <row r="6855" spans="1:9">
      <c r="A6855" t="s">
        <v>12175</v>
      </c>
      <c r="B6855" s="3">
        <v>45564</v>
      </c>
      <c r="C6855" t="s">
        <v>2827</v>
      </c>
      <c r="D6855">
        <v>50.39</v>
      </c>
      <c r="E6855" t="s">
        <v>122</v>
      </c>
      <c r="F6855" t="s">
        <v>26</v>
      </c>
      <c r="G6855" t="s">
        <v>21</v>
      </c>
      <c r="H6855" t="s">
        <v>176</v>
      </c>
      <c r="I6855">
        <f>IF(OR(financial_transactions35[[#This Row],[amount]]&lt;$L$16, financial_transactions35[[#This Row],[amount]]&gt;$L$17), 1, 0)</f>
        <v>1</v>
      </c>
    </row>
    <row r="6856" spans="1:9">
      <c r="A6856" t="s">
        <v>12176</v>
      </c>
      <c r="B6856" s="3">
        <v>45564</v>
      </c>
      <c r="C6856" t="s">
        <v>12177</v>
      </c>
      <c r="D6856">
        <v>178.05</v>
      </c>
      <c r="E6856" t="s">
        <v>52</v>
      </c>
      <c r="F6856" t="s">
        <v>20</v>
      </c>
      <c r="G6856" t="s">
        <v>39</v>
      </c>
      <c r="H6856" t="s">
        <v>57</v>
      </c>
      <c r="I6856">
        <f>IF(OR(financial_transactions35[[#This Row],[amount]]&lt;$L$16, financial_transactions35[[#This Row],[amount]]&gt;$L$17), 1, 0)</f>
        <v>1</v>
      </c>
    </row>
    <row r="6857" spans="1:9">
      <c r="A6857" t="s">
        <v>12178</v>
      </c>
      <c r="B6857" s="3">
        <v>45564</v>
      </c>
      <c r="C6857" t="s">
        <v>9538</v>
      </c>
      <c r="D6857">
        <v>774.93</v>
      </c>
      <c r="E6857" t="s">
        <v>31</v>
      </c>
      <c r="F6857" t="s">
        <v>26</v>
      </c>
      <c r="G6857" t="s">
        <v>27</v>
      </c>
      <c r="H6857" t="s">
        <v>16080</v>
      </c>
      <c r="I6857">
        <f>IF(OR(financial_transactions35[[#This Row],[amount]]&lt;$L$16, financial_transactions35[[#This Row],[amount]]&gt;$L$17), 1, 0)</f>
        <v>1</v>
      </c>
    </row>
    <row r="6858" spans="1:9">
      <c r="A6858" t="s">
        <v>12179</v>
      </c>
      <c r="B6858" s="3">
        <v>45564</v>
      </c>
      <c r="C6858" t="s">
        <v>6765</v>
      </c>
      <c r="D6858">
        <v>497.21</v>
      </c>
      <c r="E6858" t="s">
        <v>25</v>
      </c>
      <c r="F6858" t="s">
        <v>20</v>
      </c>
      <c r="G6858" t="s">
        <v>48</v>
      </c>
      <c r="H6858" t="s">
        <v>40</v>
      </c>
      <c r="I6858">
        <f>IF(OR(financial_transactions35[[#This Row],[amount]]&lt;$L$16, financial_transactions35[[#This Row],[amount]]&gt;$L$17), 1, 0)</f>
        <v>1</v>
      </c>
    </row>
    <row r="6859" spans="1:9">
      <c r="A6859" t="s">
        <v>12180</v>
      </c>
      <c r="B6859" s="3">
        <v>45564</v>
      </c>
      <c r="C6859" t="s">
        <v>12181</v>
      </c>
      <c r="D6859">
        <v>880.17</v>
      </c>
      <c r="E6859" t="s">
        <v>67</v>
      </c>
      <c r="F6859" t="s">
        <v>61</v>
      </c>
      <c r="G6859" t="s">
        <v>21</v>
      </c>
      <c r="H6859" t="s">
        <v>176</v>
      </c>
      <c r="I6859">
        <f>IF(OR(financial_transactions35[[#This Row],[amount]]&lt;$L$16, financial_transactions35[[#This Row],[amount]]&gt;$L$17), 1, 0)</f>
        <v>1</v>
      </c>
    </row>
    <row r="6860" spans="1:9">
      <c r="A6860" t="s">
        <v>12182</v>
      </c>
      <c r="B6860" s="3">
        <v>45564</v>
      </c>
      <c r="C6860" t="s">
        <v>1899</v>
      </c>
      <c r="D6860">
        <v>1099.1099999999999</v>
      </c>
      <c r="E6860" t="s">
        <v>64</v>
      </c>
      <c r="F6860" t="s">
        <v>32</v>
      </c>
      <c r="G6860" t="s">
        <v>21</v>
      </c>
      <c r="H6860" t="s">
        <v>123</v>
      </c>
      <c r="I6860">
        <f>IF(OR(financial_transactions35[[#This Row],[amount]]&lt;$L$16, financial_transactions35[[#This Row],[amount]]&gt;$L$17), 1, 0)</f>
        <v>1</v>
      </c>
    </row>
    <row r="6861" spans="1:9">
      <c r="A6861" t="s">
        <v>12183</v>
      </c>
      <c r="B6861" s="3">
        <v>45564</v>
      </c>
      <c r="C6861" t="s">
        <v>12184</v>
      </c>
      <c r="D6861">
        <v>1474.97</v>
      </c>
      <c r="E6861" t="s">
        <v>19</v>
      </c>
      <c r="F6861" t="s">
        <v>32</v>
      </c>
      <c r="G6861" t="s">
        <v>21</v>
      </c>
      <c r="H6861" t="s">
        <v>33</v>
      </c>
      <c r="I6861">
        <f>IF(OR(financial_transactions35[[#This Row],[amount]]&lt;$L$16, financial_transactions35[[#This Row],[amount]]&gt;$L$17), 1, 0)</f>
        <v>1</v>
      </c>
    </row>
    <row r="6862" spans="1:9">
      <c r="A6862" t="s">
        <v>12185</v>
      </c>
      <c r="B6862" s="3">
        <v>45564</v>
      </c>
      <c r="C6862" t="s">
        <v>8647</v>
      </c>
      <c r="D6862">
        <v>709.32</v>
      </c>
      <c r="E6862" t="s">
        <v>67</v>
      </c>
      <c r="F6862" t="s">
        <v>20</v>
      </c>
      <c r="G6862" t="s">
        <v>48</v>
      </c>
      <c r="H6862" t="s">
        <v>22</v>
      </c>
      <c r="I6862">
        <f>IF(OR(financial_transactions35[[#This Row],[amount]]&lt;$L$16, financial_transactions35[[#This Row],[amount]]&gt;$L$17), 1, 0)</f>
        <v>1</v>
      </c>
    </row>
    <row r="6863" spans="1:9">
      <c r="A6863" t="s">
        <v>12188</v>
      </c>
      <c r="B6863" s="3">
        <v>45564</v>
      </c>
      <c r="C6863" t="s">
        <v>8061</v>
      </c>
      <c r="D6863">
        <v>1518.74</v>
      </c>
      <c r="E6863" t="s">
        <v>16110</v>
      </c>
      <c r="F6863" t="s">
        <v>20</v>
      </c>
      <c r="G6863" t="s">
        <v>21</v>
      </c>
      <c r="H6863" t="s">
        <v>123</v>
      </c>
      <c r="I6863">
        <f>IF(OR(financial_transactions35[[#This Row],[amount]]&lt;$L$16, financial_transactions35[[#This Row],[amount]]&gt;$L$17), 1, 0)</f>
        <v>1</v>
      </c>
    </row>
    <row r="6864" spans="1:9">
      <c r="A6864" t="s">
        <v>12189</v>
      </c>
      <c r="B6864" s="3">
        <v>45564</v>
      </c>
      <c r="C6864" t="s">
        <v>11125</v>
      </c>
      <c r="D6864">
        <v>123.29</v>
      </c>
      <c r="E6864" t="s">
        <v>19</v>
      </c>
      <c r="F6864" t="s">
        <v>61</v>
      </c>
      <c r="G6864" t="s">
        <v>21</v>
      </c>
      <c r="H6864" t="s">
        <v>123</v>
      </c>
      <c r="I6864">
        <f>IF(OR(financial_transactions35[[#This Row],[amount]]&lt;$L$16, financial_transactions35[[#This Row],[amount]]&gt;$L$17), 1, 0)</f>
        <v>1</v>
      </c>
    </row>
    <row r="6865" spans="1:9">
      <c r="A6865" t="s">
        <v>12190</v>
      </c>
      <c r="B6865" s="3">
        <v>45564</v>
      </c>
      <c r="C6865" t="s">
        <v>804</v>
      </c>
      <c r="D6865">
        <v>1461.55</v>
      </c>
      <c r="E6865" t="s">
        <v>52</v>
      </c>
      <c r="F6865" t="s">
        <v>32</v>
      </c>
      <c r="G6865" t="s">
        <v>21</v>
      </c>
      <c r="H6865" t="s">
        <v>16080</v>
      </c>
      <c r="I6865">
        <f>IF(OR(financial_transactions35[[#This Row],[amount]]&lt;$L$16, financial_transactions35[[#This Row],[amount]]&gt;$L$17), 1, 0)</f>
        <v>1</v>
      </c>
    </row>
    <row r="6866" spans="1:9">
      <c r="A6866" t="s">
        <v>12191</v>
      </c>
      <c r="B6866" s="3">
        <v>45565</v>
      </c>
      <c r="C6866" t="s">
        <v>12192</v>
      </c>
      <c r="D6866">
        <v>1506.76</v>
      </c>
      <c r="E6866" t="s">
        <v>47</v>
      </c>
      <c r="F6866" t="s">
        <v>20</v>
      </c>
      <c r="G6866" t="s">
        <v>27</v>
      </c>
      <c r="H6866" t="s">
        <v>123</v>
      </c>
      <c r="I6866">
        <f>IF(OR(financial_transactions35[[#This Row],[amount]]&lt;$L$16, financial_transactions35[[#This Row],[amount]]&gt;$L$17), 1, 0)</f>
        <v>1</v>
      </c>
    </row>
    <row r="6867" spans="1:9">
      <c r="A6867" t="s">
        <v>12193</v>
      </c>
      <c r="B6867" s="3">
        <v>45565</v>
      </c>
      <c r="C6867" t="s">
        <v>7602</v>
      </c>
      <c r="D6867">
        <v>1529.3</v>
      </c>
      <c r="E6867" t="s">
        <v>122</v>
      </c>
      <c r="F6867" t="s">
        <v>20</v>
      </c>
      <c r="G6867" t="s">
        <v>21</v>
      </c>
      <c r="H6867" t="s">
        <v>16080</v>
      </c>
      <c r="I6867">
        <f>IF(OR(financial_transactions35[[#This Row],[amount]]&lt;$L$16, financial_transactions35[[#This Row],[amount]]&gt;$L$17), 1, 0)</f>
        <v>1</v>
      </c>
    </row>
    <row r="6868" spans="1:9">
      <c r="A6868" t="s">
        <v>12194</v>
      </c>
      <c r="B6868" s="3">
        <v>45565</v>
      </c>
      <c r="C6868" t="s">
        <v>1821</v>
      </c>
      <c r="D6868">
        <v>1349.21</v>
      </c>
      <c r="E6868" t="s">
        <v>31</v>
      </c>
      <c r="F6868" t="s">
        <v>61</v>
      </c>
      <c r="G6868" t="s">
        <v>21</v>
      </c>
      <c r="H6868" t="s">
        <v>94</v>
      </c>
      <c r="I6868">
        <f>IF(OR(financial_transactions35[[#This Row],[amount]]&lt;$L$16, financial_transactions35[[#This Row],[amount]]&gt;$L$17), 1, 0)</f>
        <v>1</v>
      </c>
    </row>
    <row r="6869" spans="1:9">
      <c r="A6869" t="s">
        <v>12195</v>
      </c>
      <c r="B6869" s="3">
        <v>45565</v>
      </c>
      <c r="C6869" t="s">
        <v>6707</v>
      </c>
      <c r="D6869">
        <v>342.34</v>
      </c>
      <c r="E6869" t="s">
        <v>47</v>
      </c>
      <c r="F6869" t="s">
        <v>32</v>
      </c>
      <c r="G6869" t="s">
        <v>21</v>
      </c>
      <c r="H6869" t="s">
        <v>33</v>
      </c>
      <c r="I6869">
        <f>IF(OR(financial_transactions35[[#This Row],[amount]]&lt;$L$16, financial_transactions35[[#This Row],[amount]]&gt;$L$17), 1, 0)</f>
        <v>1</v>
      </c>
    </row>
    <row r="6870" spans="1:9">
      <c r="A6870" t="s">
        <v>12196</v>
      </c>
      <c r="B6870" s="3">
        <v>45565</v>
      </c>
      <c r="C6870" t="s">
        <v>894</v>
      </c>
      <c r="D6870">
        <v>377.51</v>
      </c>
      <c r="E6870" t="s">
        <v>31</v>
      </c>
      <c r="F6870" t="s">
        <v>61</v>
      </c>
      <c r="G6870" t="s">
        <v>39</v>
      </c>
      <c r="H6870" t="s">
        <v>36</v>
      </c>
      <c r="I6870">
        <f>IF(OR(financial_transactions35[[#This Row],[amount]]&lt;$L$16, financial_transactions35[[#This Row],[amount]]&gt;$L$17), 1, 0)</f>
        <v>1</v>
      </c>
    </row>
    <row r="6871" spans="1:9">
      <c r="A6871" t="s">
        <v>12197</v>
      </c>
      <c r="B6871" s="3">
        <v>45565</v>
      </c>
      <c r="C6871" t="s">
        <v>4607</v>
      </c>
      <c r="D6871">
        <v>81.99</v>
      </c>
      <c r="E6871" t="s">
        <v>67</v>
      </c>
      <c r="F6871" t="s">
        <v>61</v>
      </c>
      <c r="G6871" t="s">
        <v>27</v>
      </c>
      <c r="H6871" t="s">
        <v>57</v>
      </c>
      <c r="I6871">
        <f>IF(OR(financial_transactions35[[#This Row],[amount]]&lt;$L$16, financial_transactions35[[#This Row],[amount]]&gt;$L$17), 1, 0)</f>
        <v>1</v>
      </c>
    </row>
    <row r="6872" spans="1:9">
      <c r="A6872" t="s">
        <v>12200</v>
      </c>
      <c r="B6872" s="3">
        <v>45565</v>
      </c>
      <c r="C6872" t="s">
        <v>12201</v>
      </c>
      <c r="D6872">
        <v>1120.6099999999999</v>
      </c>
      <c r="E6872" t="s">
        <v>19</v>
      </c>
      <c r="F6872" t="s">
        <v>20</v>
      </c>
      <c r="G6872" t="s">
        <v>48</v>
      </c>
      <c r="H6872" t="s">
        <v>44</v>
      </c>
      <c r="I6872">
        <f>IF(OR(financial_transactions35[[#This Row],[amount]]&lt;$L$16, financial_transactions35[[#This Row],[amount]]&gt;$L$17), 1, 0)</f>
        <v>1</v>
      </c>
    </row>
    <row r="6873" spans="1:9">
      <c r="A6873" t="s">
        <v>12202</v>
      </c>
      <c r="B6873" s="3">
        <v>45565</v>
      </c>
      <c r="C6873" t="s">
        <v>12203</v>
      </c>
      <c r="D6873">
        <v>57.97</v>
      </c>
      <c r="E6873" t="s">
        <v>47</v>
      </c>
      <c r="F6873" t="s">
        <v>32</v>
      </c>
      <c r="G6873" t="s">
        <v>27</v>
      </c>
      <c r="H6873" t="s">
        <v>57</v>
      </c>
      <c r="I6873">
        <f>IF(OR(financial_transactions35[[#This Row],[amount]]&lt;$L$16, financial_transactions35[[#This Row],[amount]]&gt;$L$17), 1, 0)</f>
        <v>1</v>
      </c>
    </row>
    <row r="6874" spans="1:9">
      <c r="A6874" t="s">
        <v>12204</v>
      </c>
      <c r="B6874" s="3">
        <v>45565</v>
      </c>
      <c r="C6874" t="s">
        <v>7332</v>
      </c>
      <c r="D6874">
        <v>1782.56</v>
      </c>
      <c r="E6874" t="s">
        <v>52</v>
      </c>
      <c r="F6874" t="s">
        <v>61</v>
      </c>
      <c r="G6874" t="s">
        <v>39</v>
      </c>
      <c r="H6874" t="s">
        <v>123</v>
      </c>
      <c r="I6874">
        <f>IF(OR(financial_transactions35[[#This Row],[amount]]&lt;$L$16, financial_transactions35[[#This Row],[amount]]&gt;$L$17), 1, 0)</f>
        <v>1</v>
      </c>
    </row>
    <row r="6875" spans="1:9">
      <c r="A6875" t="s">
        <v>12205</v>
      </c>
      <c r="B6875" s="3">
        <v>45565</v>
      </c>
      <c r="C6875" t="s">
        <v>1370</v>
      </c>
      <c r="D6875">
        <v>1682.31</v>
      </c>
      <c r="E6875" t="s">
        <v>16110</v>
      </c>
      <c r="F6875" t="s">
        <v>20</v>
      </c>
      <c r="G6875" t="s">
        <v>48</v>
      </c>
      <c r="H6875" t="s">
        <v>94</v>
      </c>
      <c r="I6875">
        <f>IF(OR(financial_transactions35[[#This Row],[amount]]&lt;$L$16, financial_transactions35[[#This Row],[amount]]&gt;$L$17), 1, 0)</f>
        <v>1</v>
      </c>
    </row>
    <row r="6876" spans="1:9">
      <c r="A6876" t="s">
        <v>12206</v>
      </c>
      <c r="B6876" s="3">
        <v>45565</v>
      </c>
      <c r="C6876" t="s">
        <v>12207</v>
      </c>
      <c r="D6876">
        <v>1988.99</v>
      </c>
      <c r="E6876" t="s">
        <v>70</v>
      </c>
      <c r="F6876" t="s">
        <v>26</v>
      </c>
      <c r="G6876" t="s">
        <v>21</v>
      </c>
      <c r="H6876" t="s">
        <v>53</v>
      </c>
      <c r="I6876">
        <f>IF(OR(financial_transactions35[[#This Row],[amount]]&lt;$L$16, financial_transactions35[[#This Row],[amount]]&gt;$L$17), 1, 0)</f>
        <v>1</v>
      </c>
    </row>
    <row r="6877" spans="1:9">
      <c r="A6877" t="s">
        <v>12208</v>
      </c>
      <c r="B6877" s="3">
        <v>45565</v>
      </c>
      <c r="C6877" t="s">
        <v>6070</v>
      </c>
      <c r="D6877">
        <v>1275.74</v>
      </c>
      <c r="E6877" t="s">
        <v>25</v>
      </c>
      <c r="F6877" t="s">
        <v>32</v>
      </c>
      <c r="G6877" t="s">
        <v>48</v>
      </c>
      <c r="H6877" t="s">
        <v>57</v>
      </c>
      <c r="I6877">
        <f>IF(OR(financial_transactions35[[#This Row],[amount]]&lt;$L$16, financial_transactions35[[#This Row],[amount]]&gt;$L$17), 1, 0)</f>
        <v>1</v>
      </c>
    </row>
    <row r="6878" spans="1:9">
      <c r="A6878" t="s">
        <v>12209</v>
      </c>
      <c r="B6878" s="3">
        <v>45565</v>
      </c>
      <c r="C6878" t="s">
        <v>12210</v>
      </c>
      <c r="D6878">
        <v>147.19</v>
      </c>
      <c r="E6878" t="s">
        <v>70</v>
      </c>
      <c r="F6878" t="s">
        <v>20</v>
      </c>
      <c r="G6878" t="s">
        <v>27</v>
      </c>
      <c r="H6878" t="s">
        <v>94</v>
      </c>
      <c r="I6878">
        <f>IF(OR(financial_transactions35[[#This Row],[amount]]&lt;$L$16, financial_transactions35[[#This Row],[amount]]&gt;$L$17), 1, 0)</f>
        <v>1</v>
      </c>
    </row>
    <row r="6879" spans="1:9">
      <c r="A6879" t="s">
        <v>12211</v>
      </c>
      <c r="B6879" s="3">
        <v>45565</v>
      </c>
      <c r="C6879" t="s">
        <v>12212</v>
      </c>
      <c r="D6879">
        <v>587.72</v>
      </c>
      <c r="E6879" t="s">
        <v>70</v>
      </c>
      <c r="F6879" t="s">
        <v>61</v>
      </c>
      <c r="G6879" t="s">
        <v>27</v>
      </c>
      <c r="H6879" t="s">
        <v>87</v>
      </c>
      <c r="I6879">
        <f>IF(OR(financial_transactions35[[#This Row],[amount]]&lt;$L$16, financial_transactions35[[#This Row],[amount]]&gt;$L$17), 1, 0)</f>
        <v>1</v>
      </c>
    </row>
    <row r="6880" spans="1:9">
      <c r="A6880" t="s">
        <v>12213</v>
      </c>
      <c r="B6880" s="3">
        <v>45565</v>
      </c>
      <c r="C6880" t="s">
        <v>4442</v>
      </c>
      <c r="D6880">
        <v>1153.75</v>
      </c>
      <c r="E6880" t="s">
        <v>47</v>
      </c>
      <c r="F6880" t="s">
        <v>61</v>
      </c>
      <c r="G6880" t="s">
        <v>21</v>
      </c>
      <c r="H6880" t="s">
        <v>40</v>
      </c>
      <c r="I6880">
        <f>IF(OR(financial_transactions35[[#This Row],[amount]]&lt;$L$16, financial_transactions35[[#This Row],[amount]]&gt;$L$17), 1, 0)</f>
        <v>1</v>
      </c>
    </row>
    <row r="6881" spans="1:9">
      <c r="A6881" t="s">
        <v>12214</v>
      </c>
      <c r="B6881" s="3">
        <v>45565</v>
      </c>
      <c r="C6881" t="s">
        <v>11734</v>
      </c>
      <c r="D6881">
        <v>1325.56</v>
      </c>
      <c r="E6881" t="s">
        <v>25</v>
      </c>
      <c r="F6881" t="s">
        <v>32</v>
      </c>
      <c r="G6881" t="s">
        <v>27</v>
      </c>
      <c r="H6881" t="s">
        <v>40</v>
      </c>
      <c r="I6881">
        <f>IF(OR(financial_transactions35[[#This Row],[amount]]&lt;$L$16, financial_transactions35[[#This Row],[amount]]&gt;$L$17), 1, 0)</f>
        <v>1</v>
      </c>
    </row>
    <row r="6882" spans="1:9">
      <c r="A6882" t="s">
        <v>12215</v>
      </c>
      <c r="B6882" s="3">
        <v>45565</v>
      </c>
      <c r="C6882" t="s">
        <v>5654</v>
      </c>
      <c r="D6882">
        <v>1561.3</v>
      </c>
      <c r="E6882" t="s">
        <v>122</v>
      </c>
      <c r="F6882" t="s">
        <v>61</v>
      </c>
      <c r="G6882" t="s">
        <v>39</v>
      </c>
      <c r="H6882" t="s">
        <v>49</v>
      </c>
      <c r="I6882">
        <f>IF(OR(financial_transactions35[[#This Row],[amount]]&lt;$L$16, financial_transactions35[[#This Row],[amount]]&gt;$L$17), 1, 0)</f>
        <v>1</v>
      </c>
    </row>
    <row r="6883" spans="1:9">
      <c r="A6883" t="s">
        <v>12216</v>
      </c>
      <c r="B6883" s="3">
        <v>45565</v>
      </c>
      <c r="C6883" t="s">
        <v>6117</v>
      </c>
      <c r="D6883">
        <v>1428.2</v>
      </c>
      <c r="E6883" t="s">
        <v>52</v>
      </c>
      <c r="F6883" t="s">
        <v>61</v>
      </c>
      <c r="G6883" t="s">
        <v>39</v>
      </c>
      <c r="H6883" t="s">
        <v>176</v>
      </c>
      <c r="I6883">
        <f>IF(OR(financial_transactions35[[#This Row],[amount]]&lt;$L$16, financial_transactions35[[#This Row],[amount]]&gt;$L$17), 1, 0)</f>
        <v>1</v>
      </c>
    </row>
    <row r="6884" spans="1:9">
      <c r="A6884" t="s">
        <v>12217</v>
      </c>
      <c r="B6884" s="3">
        <v>45565</v>
      </c>
      <c r="C6884" t="s">
        <v>12218</v>
      </c>
      <c r="D6884">
        <v>1835.82</v>
      </c>
      <c r="E6884" t="s">
        <v>19</v>
      </c>
      <c r="F6884" t="s">
        <v>32</v>
      </c>
      <c r="G6884" t="s">
        <v>27</v>
      </c>
      <c r="H6884" t="s">
        <v>33</v>
      </c>
      <c r="I6884">
        <f>IF(OR(financial_transactions35[[#This Row],[amount]]&lt;$L$16, financial_transactions35[[#This Row],[amount]]&gt;$L$17), 1, 0)</f>
        <v>1</v>
      </c>
    </row>
    <row r="6885" spans="1:9">
      <c r="A6885" t="s">
        <v>12219</v>
      </c>
      <c r="B6885" s="3">
        <v>45565</v>
      </c>
      <c r="C6885" t="s">
        <v>12220</v>
      </c>
      <c r="D6885">
        <v>608.49</v>
      </c>
      <c r="E6885" t="s">
        <v>122</v>
      </c>
      <c r="F6885" t="s">
        <v>32</v>
      </c>
      <c r="G6885" t="s">
        <v>48</v>
      </c>
      <c r="H6885" t="s">
        <v>44</v>
      </c>
      <c r="I6885">
        <f>IF(OR(financial_transactions35[[#This Row],[amount]]&lt;$L$16, financial_transactions35[[#This Row],[amount]]&gt;$L$17), 1, 0)</f>
        <v>1</v>
      </c>
    </row>
    <row r="6886" spans="1:9">
      <c r="A6886" t="s">
        <v>12221</v>
      </c>
      <c r="B6886" s="3">
        <v>45565</v>
      </c>
      <c r="C6886" t="s">
        <v>12222</v>
      </c>
      <c r="D6886">
        <v>790.96</v>
      </c>
      <c r="E6886" t="s">
        <v>31</v>
      </c>
      <c r="F6886" t="s">
        <v>20</v>
      </c>
      <c r="G6886" t="s">
        <v>48</v>
      </c>
      <c r="H6886" t="s">
        <v>123</v>
      </c>
      <c r="I6886">
        <f>IF(OR(financial_transactions35[[#This Row],[amount]]&lt;$L$16, financial_transactions35[[#This Row],[amount]]&gt;$L$17), 1, 0)</f>
        <v>1</v>
      </c>
    </row>
    <row r="6887" spans="1:9">
      <c r="A6887" t="s">
        <v>12223</v>
      </c>
      <c r="B6887" s="3">
        <v>45565</v>
      </c>
      <c r="C6887" t="s">
        <v>6297</v>
      </c>
      <c r="D6887">
        <v>556.64</v>
      </c>
      <c r="E6887" t="s">
        <v>19</v>
      </c>
      <c r="F6887" t="s">
        <v>32</v>
      </c>
      <c r="G6887" t="s">
        <v>39</v>
      </c>
      <c r="H6887" t="s">
        <v>176</v>
      </c>
      <c r="I6887">
        <f>IF(OR(financial_transactions35[[#This Row],[amount]]&lt;$L$16, financial_transactions35[[#This Row],[amount]]&gt;$L$17), 1, 0)</f>
        <v>1</v>
      </c>
    </row>
    <row r="6888" spans="1:9">
      <c r="A6888" t="s">
        <v>12224</v>
      </c>
      <c r="B6888" s="3">
        <v>45565</v>
      </c>
      <c r="C6888" t="s">
        <v>4102</v>
      </c>
      <c r="D6888">
        <v>1957.36</v>
      </c>
      <c r="E6888" t="s">
        <v>70</v>
      </c>
      <c r="F6888" t="s">
        <v>20</v>
      </c>
      <c r="G6888" t="s">
        <v>39</v>
      </c>
      <c r="H6888" t="s">
        <v>57</v>
      </c>
      <c r="I6888">
        <f>IF(OR(financial_transactions35[[#This Row],[amount]]&lt;$L$16, financial_transactions35[[#This Row],[amount]]&gt;$L$17), 1, 0)</f>
        <v>1</v>
      </c>
    </row>
    <row r="6889" spans="1:9">
      <c r="A6889" t="s">
        <v>12225</v>
      </c>
      <c r="B6889" s="3">
        <v>45565</v>
      </c>
      <c r="C6889" t="s">
        <v>5234</v>
      </c>
      <c r="D6889">
        <v>917.37</v>
      </c>
      <c r="E6889" t="s">
        <v>64</v>
      </c>
      <c r="F6889" t="s">
        <v>61</v>
      </c>
      <c r="G6889" t="s">
        <v>48</v>
      </c>
      <c r="H6889" t="s">
        <v>22</v>
      </c>
      <c r="I6889">
        <f>IF(OR(financial_transactions35[[#This Row],[amount]]&lt;$L$16, financial_transactions35[[#This Row],[amount]]&gt;$L$17), 1, 0)</f>
        <v>1</v>
      </c>
    </row>
    <row r="6890" spans="1:9">
      <c r="A6890" t="s">
        <v>12226</v>
      </c>
      <c r="B6890" s="3">
        <v>45565</v>
      </c>
      <c r="C6890" t="s">
        <v>1716</v>
      </c>
      <c r="D6890">
        <v>401.15</v>
      </c>
      <c r="E6890" t="s">
        <v>70</v>
      </c>
      <c r="F6890" t="s">
        <v>61</v>
      </c>
      <c r="G6890" t="s">
        <v>48</v>
      </c>
      <c r="H6890" t="s">
        <v>53</v>
      </c>
      <c r="I6890">
        <f>IF(OR(financial_transactions35[[#This Row],[amount]]&lt;$L$16, financial_transactions35[[#This Row],[amount]]&gt;$L$17), 1, 0)</f>
        <v>1</v>
      </c>
    </row>
    <row r="6891" spans="1:9">
      <c r="A6891" t="s">
        <v>12227</v>
      </c>
      <c r="B6891" s="3">
        <v>45565</v>
      </c>
      <c r="C6891" t="s">
        <v>12228</v>
      </c>
      <c r="D6891">
        <v>961.39</v>
      </c>
      <c r="E6891" t="s">
        <v>122</v>
      </c>
      <c r="F6891" t="s">
        <v>61</v>
      </c>
      <c r="G6891" t="s">
        <v>48</v>
      </c>
      <c r="H6891" t="s">
        <v>44</v>
      </c>
      <c r="I6891">
        <f>IF(OR(financial_transactions35[[#This Row],[amount]]&lt;$L$16, financial_transactions35[[#This Row],[amount]]&gt;$L$17), 1, 0)</f>
        <v>1</v>
      </c>
    </row>
    <row r="6892" spans="1:9">
      <c r="A6892" t="s">
        <v>12229</v>
      </c>
      <c r="B6892" s="3">
        <v>45565</v>
      </c>
      <c r="C6892" t="s">
        <v>10808</v>
      </c>
      <c r="D6892">
        <v>975.72</v>
      </c>
      <c r="E6892" t="s">
        <v>31</v>
      </c>
      <c r="F6892" t="s">
        <v>20</v>
      </c>
      <c r="G6892" t="s">
        <v>21</v>
      </c>
      <c r="H6892" t="s">
        <v>94</v>
      </c>
      <c r="I6892">
        <f>IF(OR(financial_transactions35[[#This Row],[amount]]&lt;$L$16, financial_transactions35[[#This Row],[amount]]&gt;$L$17), 1, 0)</f>
        <v>1</v>
      </c>
    </row>
    <row r="6893" spans="1:9">
      <c r="A6893" t="s">
        <v>12230</v>
      </c>
      <c r="B6893" s="3">
        <v>45566</v>
      </c>
      <c r="C6893" t="s">
        <v>12231</v>
      </c>
      <c r="D6893">
        <v>834.54</v>
      </c>
      <c r="E6893" t="s">
        <v>67</v>
      </c>
      <c r="F6893" t="s">
        <v>26</v>
      </c>
      <c r="G6893" t="s">
        <v>48</v>
      </c>
      <c r="H6893" t="s">
        <v>36</v>
      </c>
      <c r="I6893">
        <f>IF(OR(financial_transactions35[[#This Row],[amount]]&lt;$L$16, financial_transactions35[[#This Row],[amount]]&gt;$L$17), 1, 0)</f>
        <v>1</v>
      </c>
    </row>
    <row r="6894" spans="1:9">
      <c r="A6894" t="s">
        <v>12232</v>
      </c>
      <c r="B6894" s="3">
        <v>45566</v>
      </c>
      <c r="C6894" t="s">
        <v>5062</v>
      </c>
      <c r="D6894">
        <v>1070.53</v>
      </c>
      <c r="E6894" t="s">
        <v>122</v>
      </c>
      <c r="F6894" t="s">
        <v>20</v>
      </c>
      <c r="G6894" t="s">
        <v>27</v>
      </c>
      <c r="H6894" t="s">
        <v>16080</v>
      </c>
      <c r="I6894">
        <f>IF(OR(financial_transactions35[[#This Row],[amount]]&lt;$L$16, financial_transactions35[[#This Row],[amount]]&gt;$L$17), 1, 0)</f>
        <v>1</v>
      </c>
    </row>
    <row r="6895" spans="1:9">
      <c r="A6895" t="s">
        <v>12233</v>
      </c>
      <c r="B6895" s="3">
        <v>45566</v>
      </c>
      <c r="C6895" t="s">
        <v>12234</v>
      </c>
      <c r="D6895">
        <v>293.11</v>
      </c>
      <c r="E6895" t="s">
        <v>31</v>
      </c>
      <c r="F6895" t="s">
        <v>20</v>
      </c>
      <c r="G6895" t="s">
        <v>39</v>
      </c>
      <c r="H6895" t="s">
        <v>40</v>
      </c>
      <c r="I6895">
        <f>IF(OR(financial_transactions35[[#This Row],[amount]]&lt;$L$16, financial_transactions35[[#This Row],[amount]]&gt;$L$17), 1, 0)</f>
        <v>1</v>
      </c>
    </row>
    <row r="6896" spans="1:9">
      <c r="A6896" t="s">
        <v>12235</v>
      </c>
      <c r="B6896" s="3">
        <v>45566</v>
      </c>
      <c r="C6896" t="s">
        <v>2964</v>
      </c>
      <c r="D6896">
        <v>1478.93</v>
      </c>
      <c r="E6896" t="s">
        <v>122</v>
      </c>
      <c r="F6896" t="s">
        <v>26</v>
      </c>
      <c r="G6896" t="s">
        <v>39</v>
      </c>
      <c r="H6896" t="s">
        <v>57</v>
      </c>
      <c r="I6896">
        <f>IF(OR(financial_transactions35[[#This Row],[amount]]&lt;$L$16, financial_transactions35[[#This Row],[amount]]&gt;$L$17), 1, 0)</f>
        <v>1</v>
      </c>
    </row>
    <row r="6897" spans="1:9">
      <c r="A6897" t="s">
        <v>12236</v>
      </c>
      <c r="B6897" s="3">
        <v>45566</v>
      </c>
      <c r="C6897" t="s">
        <v>9349</v>
      </c>
      <c r="D6897">
        <v>1019.15</v>
      </c>
      <c r="E6897" t="s">
        <v>19</v>
      </c>
      <c r="F6897" t="s">
        <v>20</v>
      </c>
      <c r="G6897" t="s">
        <v>27</v>
      </c>
      <c r="H6897" t="s">
        <v>176</v>
      </c>
      <c r="I6897">
        <f>IF(OR(financial_transactions35[[#This Row],[amount]]&lt;$L$16, financial_transactions35[[#This Row],[amount]]&gt;$L$17), 1, 0)</f>
        <v>1</v>
      </c>
    </row>
    <row r="6898" spans="1:9">
      <c r="A6898" t="s">
        <v>12237</v>
      </c>
      <c r="B6898" s="3">
        <v>45566</v>
      </c>
      <c r="C6898" t="s">
        <v>5820</v>
      </c>
      <c r="D6898">
        <v>1236.3900000000001</v>
      </c>
      <c r="E6898" t="s">
        <v>16110</v>
      </c>
      <c r="F6898" t="s">
        <v>32</v>
      </c>
      <c r="G6898" t="s">
        <v>27</v>
      </c>
      <c r="H6898" t="s">
        <v>176</v>
      </c>
      <c r="I6898">
        <f>IF(OR(financial_transactions35[[#This Row],[amount]]&lt;$L$16, financial_transactions35[[#This Row],[amount]]&gt;$L$17), 1, 0)</f>
        <v>1</v>
      </c>
    </row>
    <row r="6899" spans="1:9">
      <c r="A6899" t="s">
        <v>12238</v>
      </c>
      <c r="B6899" s="3">
        <v>45566</v>
      </c>
      <c r="C6899" t="s">
        <v>12239</v>
      </c>
      <c r="D6899">
        <v>358.93</v>
      </c>
      <c r="E6899" t="s">
        <v>52</v>
      </c>
      <c r="F6899" t="s">
        <v>61</v>
      </c>
      <c r="G6899" t="s">
        <v>21</v>
      </c>
      <c r="H6899" t="s">
        <v>53</v>
      </c>
      <c r="I6899">
        <f>IF(OR(financial_transactions35[[#This Row],[amount]]&lt;$L$16, financial_transactions35[[#This Row],[amount]]&gt;$L$17), 1, 0)</f>
        <v>1</v>
      </c>
    </row>
    <row r="6900" spans="1:9">
      <c r="A6900" t="s">
        <v>12240</v>
      </c>
      <c r="B6900" s="3">
        <v>45566</v>
      </c>
      <c r="C6900" t="s">
        <v>8376</v>
      </c>
      <c r="D6900">
        <v>1793.02</v>
      </c>
      <c r="E6900" t="s">
        <v>19</v>
      </c>
      <c r="F6900" t="s">
        <v>32</v>
      </c>
      <c r="G6900" t="s">
        <v>27</v>
      </c>
      <c r="H6900" t="s">
        <v>87</v>
      </c>
      <c r="I6900">
        <f>IF(OR(financial_transactions35[[#This Row],[amount]]&lt;$L$16, financial_transactions35[[#This Row],[amount]]&gt;$L$17), 1, 0)</f>
        <v>1</v>
      </c>
    </row>
    <row r="6901" spans="1:9">
      <c r="A6901" t="s">
        <v>12241</v>
      </c>
      <c r="B6901" s="3">
        <v>45566</v>
      </c>
      <c r="C6901" t="s">
        <v>11006</v>
      </c>
      <c r="D6901">
        <v>1487</v>
      </c>
      <c r="E6901" t="s">
        <v>31</v>
      </c>
      <c r="F6901" t="s">
        <v>26</v>
      </c>
      <c r="G6901" t="s">
        <v>27</v>
      </c>
      <c r="H6901" t="s">
        <v>109</v>
      </c>
      <c r="I6901">
        <f>IF(OR(financial_transactions35[[#This Row],[amount]]&lt;$L$16, financial_transactions35[[#This Row],[amount]]&gt;$L$17), 1, 0)</f>
        <v>1</v>
      </c>
    </row>
    <row r="6902" spans="1:9">
      <c r="A6902" t="s">
        <v>12242</v>
      </c>
      <c r="B6902" s="3">
        <v>45566</v>
      </c>
      <c r="C6902" t="s">
        <v>10913</v>
      </c>
      <c r="D6902">
        <v>1531.08</v>
      </c>
      <c r="E6902" t="s">
        <v>31</v>
      </c>
      <c r="F6902" t="s">
        <v>26</v>
      </c>
      <c r="G6902" t="s">
        <v>27</v>
      </c>
      <c r="H6902" t="s">
        <v>49</v>
      </c>
      <c r="I6902">
        <f>IF(OR(financial_transactions35[[#This Row],[amount]]&lt;$L$16, financial_transactions35[[#This Row],[amount]]&gt;$L$17), 1, 0)</f>
        <v>1</v>
      </c>
    </row>
    <row r="6903" spans="1:9">
      <c r="A6903" t="s">
        <v>12243</v>
      </c>
      <c r="B6903" s="3">
        <v>45566</v>
      </c>
      <c r="C6903" t="s">
        <v>3967</v>
      </c>
      <c r="D6903">
        <v>475.22</v>
      </c>
      <c r="E6903" t="s">
        <v>122</v>
      </c>
      <c r="F6903" t="s">
        <v>20</v>
      </c>
      <c r="G6903" t="s">
        <v>27</v>
      </c>
      <c r="H6903" t="s">
        <v>44</v>
      </c>
      <c r="I6903">
        <f>IF(OR(financial_transactions35[[#This Row],[amount]]&lt;$L$16, financial_transactions35[[#This Row],[amount]]&gt;$L$17), 1, 0)</f>
        <v>1</v>
      </c>
    </row>
    <row r="6904" spans="1:9">
      <c r="A6904" t="s">
        <v>12246</v>
      </c>
      <c r="B6904" s="3">
        <v>45566</v>
      </c>
      <c r="C6904" t="s">
        <v>7517</v>
      </c>
      <c r="D6904">
        <v>144.77000000000001</v>
      </c>
      <c r="E6904" t="s">
        <v>64</v>
      </c>
      <c r="F6904" t="s">
        <v>20</v>
      </c>
      <c r="G6904" t="s">
        <v>39</v>
      </c>
      <c r="H6904" t="s">
        <v>22</v>
      </c>
      <c r="I6904">
        <f>IF(OR(financial_transactions35[[#This Row],[amount]]&lt;$L$16, financial_transactions35[[#This Row],[amount]]&gt;$L$17), 1, 0)</f>
        <v>1</v>
      </c>
    </row>
    <row r="6905" spans="1:9">
      <c r="A6905" t="s">
        <v>12247</v>
      </c>
      <c r="B6905" s="3">
        <v>45566</v>
      </c>
      <c r="C6905" t="s">
        <v>9555</v>
      </c>
      <c r="D6905">
        <v>19970.240000000002</v>
      </c>
      <c r="E6905" t="s">
        <v>47</v>
      </c>
      <c r="F6905" t="s">
        <v>20</v>
      </c>
      <c r="G6905" t="s">
        <v>48</v>
      </c>
      <c r="H6905" t="s">
        <v>57</v>
      </c>
      <c r="I6905">
        <f>IF(OR(financial_transactions35[[#This Row],[amount]]&lt;$L$16, financial_transactions35[[#This Row],[amount]]&gt;$L$17), 1, 0)</f>
        <v>1</v>
      </c>
    </row>
    <row r="6906" spans="1:9">
      <c r="A6906" t="s">
        <v>12248</v>
      </c>
      <c r="B6906" s="3">
        <v>45566</v>
      </c>
      <c r="C6906" t="s">
        <v>12249</v>
      </c>
      <c r="D6906">
        <v>1391.56</v>
      </c>
      <c r="E6906" t="s">
        <v>52</v>
      </c>
      <c r="F6906" t="s">
        <v>32</v>
      </c>
      <c r="G6906" t="s">
        <v>21</v>
      </c>
      <c r="H6906" t="s">
        <v>49</v>
      </c>
      <c r="I6906">
        <f>IF(OR(financial_transactions35[[#This Row],[amount]]&lt;$L$16, financial_transactions35[[#This Row],[amount]]&gt;$L$17), 1, 0)</f>
        <v>1</v>
      </c>
    </row>
    <row r="6907" spans="1:9">
      <c r="A6907" t="s">
        <v>12250</v>
      </c>
      <c r="B6907" s="3">
        <v>45566</v>
      </c>
      <c r="C6907" t="s">
        <v>4985</v>
      </c>
      <c r="D6907">
        <v>1574.27</v>
      </c>
      <c r="E6907" t="s">
        <v>70</v>
      </c>
      <c r="F6907" t="s">
        <v>61</v>
      </c>
      <c r="G6907" t="s">
        <v>27</v>
      </c>
      <c r="H6907" t="s">
        <v>109</v>
      </c>
      <c r="I6907">
        <f>IF(OR(financial_transactions35[[#This Row],[amount]]&lt;$L$16, financial_transactions35[[#This Row],[amount]]&gt;$L$17), 1, 0)</f>
        <v>1</v>
      </c>
    </row>
    <row r="6908" spans="1:9">
      <c r="A6908" t="s">
        <v>12251</v>
      </c>
      <c r="B6908" s="3">
        <v>45566</v>
      </c>
      <c r="C6908" t="s">
        <v>8070</v>
      </c>
      <c r="D6908">
        <v>1234.49</v>
      </c>
      <c r="E6908" t="s">
        <v>16079</v>
      </c>
      <c r="F6908" t="s">
        <v>20</v>
      </c>
      <c r="G6908" t="s">
        <v>39</v>
      </c>
      <c r="H6908" t="s">
        <v>123</v>
      </c>
      <c r="I6908">
        <f>IF(OR(financial_transactions35[[#This Row],[amount]]&lt;$L$16, financial_transactions35[[#This Row],[amount]]&gt;$L$17), 1, 0)</f>
        <v>1</v>
      </c>
    </row>
    <row r="6909" spans="1:9">
      <c r="A6909" t="s">
        <v>12252</v>
      </c>
      <c r="B6909" s="3">
        <v>45566</v>
      </c>
      <c r="C6909" t="s">
        <v>10085</v>
      </c>
      <c r="D6909">
        <v>1440.7</v>
      </c>
      <c r="E6909" t="s">
        <v>16110</v>
      </c>
      <c r="F6909" t="s">
        <v>26</v>
      </c>
      <c r="G6909" t="s">
        <v>48</v>
      </c>
      <c r="H6909" t="s">
        <v>87</v>
      </c>
      <c r="I6909">
        <f>IF(OR(financial_transactions35[[#This Row],[amount]]&lt;$L$16, financial_transactions35[[#This Row],[amount]]&gt;$L$17), 1, 0)</f>
        <v>1</v>
      </c>
    </row>
    <row r="6910" spans="1:9">
      <c r="A6910" t="s">
        <v>12253</v>
      </c>
      <c r="B6910" s="3">
        <v>45566</v>
      </c>
      <c r="C6910" t="s">
        <v>7756</v>
      </c>
      <c r="D6910">
        <v>1597.87</v>
      </c>
      <c r="E6910" t="s">
        <v>25</v>
      </c>
      <c r="F6910" t="s">
        <v>26</v>
      </c>
      <c r="G6910" t="s">
        <v>27</v>
      </c>
      <c r="H6910" t="s">
        <v>40</v>
      </c>
      <c r="I6910">
        <f>IF(OR(financial_transactions35[[#This Row],[amount]]&lt;$L$16, financial_transactions35[[#This Row],[amount]]&gt;$L$17), 1, 0)</f>
        <v>1</v>
      </c>
    </row>
    <row r="6911" spans="1:9">
      <c r="A6911" t="s">
        <v>12254</v>
      </c>
      <c r="B6911" s="3">
        <v>45566</v>
      </c>
      <c r="C6911" t="s">
        <v>11352</v>
      </c>
      <c r="D6911">
        <v>1851.21</v>
      </c>
      <c r="E6911" t="s">
        <v>122</v>
      </c>
      <c r="F6911" t="s">
        <v>26</v>
      </c>
      <c r="G6911" t="s">
        <v>21</v>
      </c>
      <c r="H6911" t="s">
        <v>87</v>
      </c>
      <c r="I6911">
        <f>IF(OR(financial_transactions35[[#This Row],[amount]]&lt;$L$16, financial_transactions35[[#This Row],[amount]]&gt;$L$17), 1, 0)</f>
        <v>1</v>
      </c>
    </row>
    <row r="6912" spans="1:9">
      <c r="A6912" t="s">
        <v>12255</v>
      </c>
      <c r="B6912" s="3">
        <v>45566</v>
      </c>
      <c r="C6912" t="s">
        <v>4928</v>
      </c>
      <c r="D6912">
        <v>1695.7</v>
      </c>
      <c r="E6912" t="s">
        <v>64</v>
      </c>
      <c r="F6912" t="s">
        <v>61</v>
      </c>
      <c r="G6912" t="s">
        <v>27</v>
      </c>
      <c r="H6912" t="s">
        <v>33</v>
      </c>
      <c r="I6912">
        <f>IF(OR(financial_transactions35[[#This Row],[amount]]&lt;$L$16, financial_transactions35[[#This Row],[amount]]&gt;$L$17), 1, 0)</f>
        <v>1</v>
      </c>
    </row>
    <row r="6913" spans="1:9">
      <c r="A6913" t="s">
        <v>12256</v>
      </c>
      <c r="B6913" s="3">
        <v>45566</v>
      </c>
      <c r="C6913" t="s">
        <v>7666</v>
      </c>
      <c r="D6913">
        <v>373.77</v>
      </c>
      <c r="E6913" t="s">
        <v>47</v>
      </c>
      <c r="F6913" t="s">
        <v>20</v>
      </c>
      <c r="G6913" t="s">
        <v>48</v>
      </c>
      <c r="H6913" t="s">
        <v>28</v>
      </c>
      <c r="I6913">
        <f>IF(OR(financial_transactions35[[#This Row],[amount]]&lt;$L$16, financial_transactions35[[#This Row],[amount]]&gt;$L$17), 1, 0)</f>
        <v>1</v>
      </c>
    </row>
    <row r="6914" spans="1:9">
      <c r="A6914" t="s">
        <v>12257</v>
      </c>
      <c r="B6914" s="3">
        <v>45566</v>
      </c>
      <c r="C6914" t="s">
        <v>12258</v>
      </c>
      <c r="D6914">
        <v>1399.91</v>
      </c>
      <c r="E6914" t="s">
        <v>52</v>
      </c>
      <c r="F6914" t="s">
        <v>32</v>
      </c>
      <c r="G6914" t="s">
        <v>39</v>
      </c>
      <c r="H6914" t="s">
        <v>49</v>
      </c>
      <c r="I6914">
        <f>IF(OR(financial_transactions35[[#This Row],[amount]]&lt;$L$16, financial_transactions35[[#This Row],[amount]]&gt;$L$17), 1, 0)</f>
        <v>1</v>
      </c>
    </row>
    <row r="6915" spans="1:9">
      <c r="A6915" t="s">
        <v>12259</v>
      </c>
      <c r="B6915" s="3">
        <v>45566</v>
      </c>
      <c r="C6915" t="s">
        <v>12260</v>
      </c>
      <c r="D6915">
        <v>87.92</v>
      </c>
      <c r="E6915" t="s">
        <v>16110</v>
      </c>
      <c r="F6915" t="s">
        <v>32</v>
      </c>
      <c r="G6915" t="s">
        <v>39</v>
      </c>
      <c r="H6915" t="s">
        <v>16080</v>
      </c>
      <c r="I6915">
        <f>IF(OR(financial_transactions35[[#This Row],[amount]]&lt;$L$16, financial_transactions35[[#This Row],[amount]]&gt;$L$17), 1, 0)</f>
        <v>1</v>
      </c>
    </row>
    <row r="6916" spans="1:9">
      <c r="A6916" t="s">
        <v>12261</v>
      </c>
      <c r="B6916" s="3">
        <v>45566</v>
      </c>
      <c r="C6916" t="s">
        <v>9356</v>
      </c>
      <c r="D6916">
        <v>1250.1400000000001</v>
      </c>
      <c r="E6916" t="s">
        <v>70</v>
      </c>
      <c r="F6916" t="s">
        <v>20</v>
      </c>
      <c r="G6916" t="s">
        <v>39</v>
      </c>
      <c r="H6916" t="s">
        <v>28</v>
      </c>
      <c r="I6916">
        <f>IF(OR(financial_transactions35[[#This Row],[amount]]&lt;$L$16, financial_transactions35[[#This Row],[amount]]&gt;$L$17), 1, 0)</f>
        <v>1</v>
      </c>
    </row>
    <row r="6917" spans="1:9">
      <c r="A6917" t="s">
        <v>12262</v>
      </c>
      <c r="B6917" s="3">
        <v>45566</v>
      </c>
      <c r="C6917" t="s">
        <v>12263</v>
      </c>
      <c r="D6917">
        <v>1429.59</v>
      </c>
      <c r="E6917" t="s">
        <v>16079</v>
      </c>
      <c r="F6917" t="s">
        <v>26</v>
      </c>
      <c r="G6917" t="s">
        <v>48</v>
      </c>
      <c r="H6917" t="s">
        <v>87</v>
      </c>
      <c r="I6917">
        <f>IF(OR(financial_transactions35[[#This Row],[amount]]&lt;$L$16, financial_transactions35[[#This Row],[amount]]&gt;$L$17), 1, 0)</f>
        <v>1</v>
      </c>
    </row>
    <row r="6918" spans="1:9">
      <c r="A6918" t="s">
        <v>12264</v>
      </c>
      <c r="B6918" s="3">
        <v>45566</v>
      </c>
      <c r="C6918" t="s">
        <v>12265</v>
      </c>
      <c r="D6918">
        <v>1422.14</v>
      </c>
      <c r="E6918" t="s">
        <v>19</v>
      </c>
      <c r="F6918" t="s">
        <v>61</v>
      </c>
      <c r="G6918" t="s">
        <v>27</v>
      </c>
      <c r="H6918" t="s">
        <v>22</v>
      </c>
      <c r="I6918">
        <f>IF(OR(financial_transactions35[[#This Row],[amount]]&lt;$L$16, financial_transactions35[[#This Row],[amount]]&gt;$L$17), 1, 0)</f>
        <v>1</v>
      </c>
    </row>
    <row r="6919" spans="1:9">
      <c r="A6919" t="s">
        <v>12266</v>
      </c>
      <c r="B6919" s="3">
        <v>45566</v>
      </c>
      <c r="C6919" t="s">
        <v>12267</v>
      </c>
      <c r="D6919">
        <v>1707.98</v>
      </c>
      <c r="E6919" t="s">
        <v>67</v>
      </c>
      <c r="F6919" t="s">
        <v>26</v>
      </c>
      <c r="G6919" t="s">
        <v>39</v>
      </c>
      <c r="H6919" t="s">
        <v>28</v>
      </c>
      <c r="I6919">
        <f>IF(OR(financial_transactions35[[#This Row],[amount]]&lt;$L$16, financial_transactions35[[#This Row],[amount]]&gt;$L$17), 1, 0)</f>
        <v>1</v>
      </c>
    </row>
    <row r="6920" spans="1:9">
      <c r="A6920" t="s">
        <v>12268</v>
      </c>
      <c r="B6920" s="3">
        <v>45566</v>
      </c>
      <c r="C6920" t="s">
        <v>9162</v>
      </c>
      <c r="D6920">
        <v>1307.3699999999999</v>
      </c>
      <c r="E6920" t="s">
        <v>70</v>
      </c>
      <c r="F6920" t="s">
        <v>26</v>
      </c>
      <c r="G6920" t="s">
        <v>27</v>
      </c>
      <c r="H6920" t="s">
        <v>22</v>
      </c>
      <c r="I6920">
        <f>IF(OR(financial_transactions35[[#This Row],[amount]]&lt;$L$16, financial_transactions35[[#This Row],[amount]]&gt;$L$17), 1, 0)</f>
        <v>1</v>
      </c>
    </row>
    <row r="6921" spans="1:9">
      <c r="A6921" t="s">
        <v>12269</v>
      </c>
      <c r="B6921" s="3">
        <v>45566</v>
      </c>
      <c r="C6921" t="s">
        <v>12270</v>
      </c>
      <c r="D6921">
        <v>103.07</v>
      </c>
      <c r="E6921" t="s">
        <v>31</v>
      </c>
      <c r="F6921" t="s">
        <v>61</v>
      </c>
      <c r="G6921" t="s">
        <v>39</v>
      </c>
      <c r="H6921" t="s">
        <v>53</v>
      </c>
      <c r="I6921">
        <f>IF(OR(financial_transactions35[[#This Row],[amount]]&lt;$L$16, financial_transactions35[[#This Row],[amount]]&gt;$L$17), 1, 0)</f>
        <v>1</v>
      </c>
    </row>
    <row r="6922" spans="1:9">
      <c r="A6922" t="s">
        <v>12271</v>
      </c>
      <c r="B6922" s="3">
        <v>45566</v>
      </c>
      <c r="C6922" t="s">
        <v>958</v>
      </c>
      <c r="D6922">
        <v>1158.5899999999999</v>
      </c>
      <c r="E6922" t="s">
        <v>31</v>
      </c>
      <c r="F6922" t="s">
        <v>32</v>
      </c>
      <c r="G6922" t="s">
        <v>27</v>
      </c>
      <c r="H6922" t="s">
        <v>36</v>
      </c>
      <c r="I6922">
        <f>IF(OR(financial_transactions35[[#This Row],[amount]]&lt;$L$16, financial_transactions35[[#This Row],[amount]]&gt;$L$17), 1, 0)</f>
        <v>1</v>
      </c>
    </row>
    <row r="6923" spans="1:9">
      <c r="A6923" t="s">
        <v>12272</v>
      </c>
      <c r="B6923" s="3">
        <v>45566</v>
      </c>
      <c r="C6923" t="s">
        <v>7244</v>
      </c>
      <c r="D6923">
        <v>669.87</v>
      </c>
      <c r="E6923" t="s">
        <v>47</v>
      </c>
      <c r="F6923" t="s">
        <v>61</v>
      </c>
      <c r="G6923" t="s">
        <v>39</v>
      </c>
      <c r="H6923" t="s">
        <v>44</v>
      </c>
      <c r="I6923">
        <f>IF(OR(financial_transactions35[[#This Row],[amount]]&lt;$L$16, financial_transactions35[[#This Row],[amount]]&gt;$L$17), 1, 0)</f>
        <v>1</v>
      </c>
    </row>
    <row r="6924" spans="1:9">
      <c r="A6924" t="s">
        <v>12273</v>
      </c>
      <c r="B6924" s="3">
        <v>45566</v>
      </c>
      <c r="C6924" t="s">
        <v>12274</v>
      </c>
      <c r="D6924">
        <v>1099</v>
      </c>
      <c r="E6924" t="s">
        <v>70</v>
      </c>
      <c r="F6924" t="s">
        <v>26</v>
      </c>
      <c r="G6924" t="s">
        <v>27</v>
      </c>
      <c r="H6924" t="s">
        <v>49</v>
      </c>
      <c r="I6924">
        <f>IF(OR(financial_transactions35[[#This Row],[amount]]&lt;$L$16, financial_transactions35[[#This Row],[amount]]&gt;$L$17), 1, 0)</f>
        <v>1</v>
      </c>
    </row>
    <row r="6925" spans="1:9">
      <c r="A6925" t="s">
        <v>12275</v>
      </c>
      <c r="B6925" s="3">
        <v>45566</v>
      </c>
      <c r="C6925" t="s">
        <v>12276</v>
      </c>
      <c r="D6925">
        <v>1717.88</v>
      </c>
      <c r="E6925" t="s">
        <v>47</v>
      </c>
      <c r="F6925" t="s">
        <v>32</v>
      </c>
      <c r="G6925" t="s">
        <v>27</v>
      </c>
      <c r="H6925" t="s">
        <v>176</v>
      </c>
      <c r="I6925">
        <f>IF(OR(financial_transactions35[[#This Row],[amount]]&lt;$L$16, financial_transactions35[[#This Row],[amount]]&gt;$L$17), 1, 0)</f>
        <v>1</v>
      </c>
    </row>
    <row r="6926" spans="1:9">
      <c r="A6926" t="s">
        <v>12277</v>
      </c>
      <c r="B6926" s="3">
        <v>45566</v>
      </c>
      <c r="C6926" t="s">
        <v>12278</v>
      </c>
      <c r="D6926">
        <v>1120.3499999999999</v>
      </c>
      <c r="E6926" t="s">
        <v>67</v>
      </c>
      <c r="F6926" t="s">
        <v>20</v>
      </c>
      <c r="G6926" t="s">
        <v>48</v>
      </c>
      <c r="H6926" t="s">
        <v>87</v>
      </c>
      <c r="I6926">
        <f>IF(OR(financial_transactions35[[#This Row],[amount]]&lt;$L$16, financial_transactions35[[#This Row],[amount]]&gt;$L$17), 1, 0)</f>
        <v>1</v>
      </c>
    </row>
    <row r="6927" spans="1:9">
      <c r="A6927" t="s">
        <v>12279</v>
      </c>
      <c r="B6927" s="3">
        <v>45566</v>
      </c>
      <c r="C6927" t="s">
        <v>12280</v>
      </c>
      <c r="D6927">
        <v>719.93</v>
      </c>
      <c r="E6927" t="s">
        <v>19</v>
      </c>
      <c r="F6927" t="s">
        <v>61</v>
      </c>
      <c r="G6927" t="s">
        <v>21</v>
      </c>
      <c r="H6927" t="s">
        <v>16080</v>
      </c>
      <c r="I6927">
        <f>IF(OR(financial_transactions35[[#This Row],[amount]]&lt;$L$16, financial_transactions35[[#This Row],[amount]]&gt;$L$17), 1, 0)</f>
        <v>1</v>
      </c>
    </row>
    <row r="6928" spans="1:9">
      <c r="A6928" t="s">
        <v>12281</v>
      </c>
      <c r="B6928" s="3">
        <v>45567</v>
      </c>
      <c r="C6928" t="s">
        <v>12282</v>
      </c>
      <c r="D6928">
        <v>1170.8699999999999</v>
      </c>
      <c r="E6928" t="s">
        <v>70</v>
      </c>
      <c r="F6928" t="s">
        <v>32</v>
      </c>
      <c r="G6928" t="s">
        <v>39</v>
      </c>
      <c r="H6928" t="s">
        <v>123</v>
      </c>
      <c r="I6928">
        <f>IF(OR(financial_transactions35[[#This Row],[amount]]&lt;$L$16, financial_transactions35[[#This Row],[amount]]&gt;$L$17), 1, 0)</f>
        <v>1</v>
      </c>
    </row>
    <row r="6929" spans="1:9">
      <c r="A6929" t="s">
        <v>12283</v>
      </c>
      <c r="B6929" s="3">
        <v>45567</v>
      </c>
      <c r="C6929" t="s">
        <v>12284</v>
      </c>
      <c r="D6929">
        <v>578.36</v>
      </c>
      <c r="E6929" t="s">
        <v>31</v>
      </c>
      <c r="F6929" t="s">
        <v>20</v>
      </c>
      <c r="G6929" t="s">
        <v>39</v>
      </c>
      <c r="H6929" t="s">
        <v>44</v>
      </c>
      <c r="I6929">
        <f>IF(OR(financial_transactions35[[#This Row],[amount]]&lt;$L$16, financial_transactions35[[#This Row],[amount]]&gt;$L$17), 1, 0)</f>
        <v>1</v>
      </c>
    </row>
    <row r="6930" spans="1:9">
      <c r="A6930" t="s">
        <v>12285</v>
      </c>
      <c r="B6930" s="3">
        <v>45567</v>
      </c>
      <c r="C6930" t="s">
        <v>12286</v>
      </c>
      <c r="D6930">
        <v>12679.04</v>
      </c>
      <c r="E6930" t="s">
        <v>67</v>
      </c>
      <c r="F6930" t="s">
        <v>20</v>
      </c>
      <c r="G6930" t="s">
        <v>39</v>
      </c>
      <c r="H6930" t="s">
        <v>49</v>
      </c>
      <c r="I6930">
        <f>IF(OR(financial_transactions35[[#This Row],[amount]]&lt;$L$16, financial_transactions35[[#This Row],[amount]]&gt;$L$17), 1, 0)</f>
        <v>1</v>
      </c>
    </row>
    <row r="6931" spans="1:9">
      <c r="A6931" t="s">
        <v>12287</v>
      </c>
      <c r="B6931" s="3">
        <v>45567</v>
      </c>
      <c r="C6931" t="s">
        <v>12288</v>
      </c>
      <c r="D6931">
        <v>646.73</v>
      </c>
      <c r="E6931" t="s">
        <v>122</v>
      </c>
      <c r="F6931" t="s">
        <v>61</v>
      </c>
      <c r="G6931" t="s">
        <v>21</v>
      </c>
      <c r="H6931" t="s">
        <v>123</v>
      </c>
      <c r="I6931">
        <f>IF(OR(financial_transactions35[[#This Row],[amount]]&lt;$L$16, financial_transactions35[[#This Row],[amount]]&gt;$L$17), 1, 0)</f>
        <v>1</v>
      </c>
    </row>
    <row r="6932" spans="1:9">
      <c r="A6932" t="s">
        <v>12289</v>
      </c>
      <c r="B6932" s="3">
        <v>45567</v>
      </c>
      <c r="C6932" t="s">
        <v>8061</v>
      </c>
      <c r="D6932">
        <v>1767.29</v>
      </c>
      <c r="E6932" t="s">
        <v>25</v>
      </c>
      <c r="F6932" t="s">
        <v>20</v>
      </c>
      <c r="G6932" t="s">
        <v>21</v>
      </c>
      <c r="H6932" t="s">
        <v>176</v>
      </c>
      <c r="I6932">
        <f>IF(OR(financial_transactions35[[#This Row],[amount]]&lt;$L$16, financial_transactions35[[#This Row],[amount]]&gt;$L$17), 1, 0)</f>
        <v>1</v>
      </c>
    </row>
    <row r="6933" spans="1:9">
      <c r="A6933" t="s">
        <v>12290</v>
      </c>
      <c r="B6933" s="3">
        <v>45567</v>
      </c>
      <c r="C6933" t="s">
        <v>12291</v>
      </c>
      <c r="D6933">
        <v>1668.24</v>
      </c>
      <c r="E6933" t="s">
        <v>52</v>
      </c>
      <c r="F6933" t="s">
        <v>32</v>
      </c>
      <c r="G6933" t="s">
        <v>48</v>
      </c>
      <c r="H6933" t="s">
        <v>16080</v>
      </c>
      <c r="I6933">
        <f>IF(OR(financial_transactions35[[#This Row],[amount]]&lt;$L$16, financial_transactions35[[#This Row],[amount]]&gt;$L$17), 1, 0)</f>
        <v>1</v>
      </c>
    </row>
    <row r="6934" spans="1:9">
      <c r="A6934" t="s">
        <v>12292</v>
      </c>
      <c r="B6934" s="3">
        <v>45567</v>
      </c>
      <c r="C6934" t="s">
        <v>11657</v>
      </c>
      <c r="D6934">
        <v>479.56</v>
      </c>
      <c r="E6934" t="s">
        <v>16110</v>
      </c>
      <c r="F6934" t="s">
        <v>26</v>
      </c>
      <c r="G6934" t="s">
        <v>39</v>
      </c>
      <c r="H6934" t="s">
        <v>16080</v>
      </c>
      <c r="I6934">
        <f>IF(OR(financial_transactions35[[#This Row],[amount]]&lt;$L$16, financial_transactions35[[#This Row],[amount]]&gt;$L$17), 1, 0)</f>
        <v>1</v>
      </c>
    </row>
    <row r="6935" spans="1:9">
      <c r="A6935" t="s">
        <v>12293</v>
      </c>
      <c r="B6935" s="3">
        <v>45567</v>
      </c>
      <c r="C6935" t="s">
        <v>12294</v>
      </c>
      <c r="D6935">
        <v>1309.8399999999999</v>
      </c>
      <c r="E6935" t="s">
        <v>70</v>
      </c>
      <c r="F6935" t="s">
        <v>61</v>
      </c>
      <c r="G6935" t="s">
        <v>21</v>
      </c>
      <c r="H6935" t="s">
        <v>53</v>
      </c>
      <c r="I6935">
        <f>IF(OR(financial_transactions35[[#This Row],[amount]]&lt;$L$16, financial_transactions35[[#This Row],[amount]]&gt;$L$17), 1, 0)</f>
        <v>1</v>
      </c>
    </row>
    <row r="6936" spans="1:9">
      <c r="A6936" t="s">
        <v>12295</v>
      </c>
      <c r="B6936" s="3">
        <v>45567</v>
      </c>
      <c r="C6936" t="s">
        <v>12296</v>
      </c>
      <c r="D6936">
        <v>608.36</v>
      </c>
      <c r="E6936" t="s">
        <v>19</v>
      </c>
      <c r="F6936" t="s">
        <v>32</v>
      </c>
      <c r="G6936" t="s">
        <v>21</v>
      </c>
      <c r="H6936" t="s">
        <v>87</v>
      </c>
      <c r="I6936">
        <f>IF(OR(financial_transactions35[[#This Row],[amount]]&lt;$L$16, financial_transactions35[[#This Row],[amount]]&gt;$L$17), 1, 0)</f>
        <v>1</v>
      </c>
    </row>
    <row r="6937" spans="1:9">
      <c r="A6937" t="s">
        <v>12297</v>
      </c>
      <c r="B6937" s="3">
        <v>45567</v>
      </c>
      <c r="C6937" t="s">
        <v>12298</v>
      </c>
      <c r="D6937">
        <v>7927.16</v>
      </c>
      <c r="E6937" t="s">
        <v>16110</v>
      </c>
      <c r="F6937" t="s">
        <v>32</v>
      </c>
      <c r="G6937" t="s">
        <v>48</v>
      </c>
      <c r="H6937" t="s">
        <v>16080</v>
      </c>
      <c r="I6937">
        <f>IF(OR(financial_transactions35[[#This Row],[amount]]&lt;$L$16, financial_transactions35[[#This Row],[amount]]&gt;$L$17), 1, 0)</f>
        <v>1</v>
      </c>
    </row>
    <row r="6938" spans="1:9">
      <c r="A6938" t="s">
        <v>12299</v>
      </c>
      <c r="B6938" s="3">
        <v>45567</v>
      </c>
      <c r="C6938" t="s">
        <v>12300</v>
      </c>
      <c r="D6938">
        <v>1266.8900000000001</v>
      </c>
      <c r="E6938" t="s">
        <v>19</v>
      </c>
      <c r="F6938" t="s">
        <v>32</v>
      </c>
      <c r="G6938" t="s">
        <v>48</v>
      </c>
      <c r="H6938" t="s">
        <v>94</v>
      </c>
      <c r="I6938">
        <f>IF(OR(financial_transactions35[[#This Row],[amount]]&lt;$L$16, financial_transactions35[[#This Row],[amount]]&gt;$L$17), 1, 0)</f>
        <v>1</v>
      </c>
    </row>
    <row r="6939" spans="1:9">
      <c r="A6939" t="s">
        <v>12301</v>
      </c>
      <c r="B6939" s="3">
        <v>45567</v>
      </c>
      <c r="C6939" t="s">
        <v>8608</v>
      </c>
      <c r="D6939">
        <v>93.61</v>
      </c>
      <c r="E6939" t="s">
        <v>16079</v>
      </c>
      <c r="F6939" t="s">
        <v>61</v>
      </c>
      <c r="G6939" t="s">
        <v>21</v>
      </c>
      <c r="H6939" t="s">
        <v>57</v>
      </c>
      <c r="I6939">
        <f>IF(OR(financial_transactions35[[#This Row],[amount]]&lt;$L$16, financial_transactions35[[#This Row],[amount]]&gt;$L$17), 1, 0)</f>
        <v>1</v>
      </c>
    </row>
    <row r="6940" spans="1:9">
      <c r="A6940" t="s">
        <v>12302</v>
      </c>
      <c r="B6940" s="3">
        <v>45567</v>
      </c>
      <c r="C6940" t="s">
        <v>12303</v>
      </c>
      <c r="D6940">
        <v>756.59</v>
      </c>
      <c r="E6940" t="s">
        <v>52</v>
      </c>
      <c r="F6940" t="s">
        <v>26</v>
      </c>
      <c r="G6940" t="s">
        <v>27</v>
      </c>
      <c r="H6940" t="s">
        <v>123</v>
      </c>
      <c r="I6940">
        <f>IF(OR(financial_transactions35[[#This Row],[amount]]&lt;$L$16, financial_transactions35[[#This Row],[amount]]&gt;$L$17), 1, 0)</f>
        <v>1</v>
      </c>
    </row>
    <row r="6941" spans="1:9">
      <c r="A6941" t="s">
        <v>12306</v>
      </c>
      <c r="B6941" s="3">
        <v>45567</v>
      </c>
      <c r="C6941" t="s">
        <v>434</v>
      </c>
      <c r="D6941">
        <v>1310.25</v>
      </c>
      <c r="E6941" t="s">
        <v>16110</v>
      </c>
      <c r="F6941" t="s">
        <v>26</v>
      </c>
      <c r="G6941" t="s">
        <v>27</v>
      </c>
      <c r="H6941" t="s">
        <v>49</v>
      </c>
      <c r="I6941">
        <f>IF(OR(financial_transactions35[[#This Row],[amount]]&lt;$L$16, financial_transactions35[[#This Row],[amount]]&gt;$L$17), 1, 0)</f>
        <v>1</v>
      </c>
    </row>
    <row r="6942" spans="1:9">
      <c r="A6942" t="s">
        <v>12307</v>
      </c>
      <c r="B6942" s="3">
        <v>45567</v>
      </c>
      <c r="C6942" t="s">
        <v>2394</v>
      </c>
      <c r="D6942">
        <v>1899.63</v>
      </c>
      <c r="E6942" t="s">
        <v>31</v>
      </c>
      <c r="F6942" t="s">
        <v>32</v>
      </c>
      <c r="G6942" t="s">
        <v>27</v>
      </c>
      <c r="H6942" t="s">
        <v>109</v>
      </c>
      <c r="I6942">
        <f>IF(OR(financial_transactions35[[#This Row],[amount]]&lt;$L$16, financial_transactions35[[#This Row],[amount]]&gt;$L$17), 1, 0)</f>
        <v>1</v>
      </c>
    </row>
    <row r="6943" spans="1:9">
      <c r="A6943" t="s">
        <v>12308</v>
      </c>
      <c r="B6943" s="3">
        <v>45567</v>
      </c>
      <c r="C6943" t="s">
        <v>12309</v>
      </c>
      <c r="D6943">
        <v>5879.61</v>
      </c>
      <c r="E6943" t="s">
        <v>25</v>
      </c>
      <c r="F6943" t="s">
        <v>20</v>
      </c>
      <c r="G6943" t="s">
        <v>48</v>
      </c>
      <c r="H6943" t="s">
        <v>87</v>
      </c>
      <c r="I6943">
        <f>IF(OR(financial_transactions35[[#This Row],[amount]]&lt;$L$16, financial_transactions35[[#This Row],[amount]]&gt;$L$17), 1, 0)</f>
        <v>1</v>
      </c>
    </row>
    <row r="6944" spans="1:9">
      <c r="A6944" t="s">
        <v>12310</v>
      </c>
      <c r="B6944" s="3">
        <v>45567</v>
      </c>
      <c r="C6944" t="s">
        <v>12311</v>
      </c>
      <c r="D6944">
        <v>535.91</v>
      </c>
      <c r="E6944" t="s">
        <v>16110</v>
      </c>
      <c r="F6944" t="s">
        <v>61</v>
      </c>
      <c r="G6944" t="s">
        <v>39</v>
      </c>
      <c r="H6944" t="s">
        <v>40</v>
      </c>
      <c r="I6944">
        <f>IF(OR(financial_transactions35[[#This Row],[amount]]&lt;$L$16, financial_transactions35[[#This Row],[amount]]&gt;$L$17), 1, 0)</f>
        <v>1</v>
      </c>
    </row>
    <row r="6945" spans="1:9">
      <c r="A6945" t="s">
        <v>12314</v>
      </c>
      <c r="B6945" s="3">
        <v>45567</v>
      </c>
      <c r="C6945" t="s">
        <v>12315</v>
      </c>
      <c r="D6945">
        <v>1046.97</v>
      </c>
      <c r="E6945" t="s">
        <v>16079</v>
      </c>
      <c r="F6945" t="s">
        <v>32</v>
      </c>
      <c r="G6945" t="s">
        <v>48</v>
      </c>
      <c r="H6945" t="s">
        <v>109</v>
      </c>
      <c r="I6945">
        <f>IF(OR(financial_transactions35[[#This Row],[amount]]&lt;$L$16, financial_transactions35[[#This Row],[amount]]&gt;$L$17), 1, 0)</f>
        <v>1</v>
      </c>
    </row>
    <row r="6946" spans="1:9">
      <c r="A6946" t="s">
        <v>12316</v>
      </c>
      <c r="B6946" s="3">
        <v>45567</v>
      </c>
      <c r="C6946" t="s">
        <v>9576</v>
      </c>
      <c r="D6946">
        <v>943.33</v>
      </c>
      <c r="E6946" t="s">
        <v>19</v>
      </c>
      <c r="F6946" t="s">
        <v>26</v>
      </c>
      <c r="G6946" t="s">
        <v>27</v>
      </c>
      <c r="H6946" t="s">
        <v>87</v>
      </c>
      <c r="I6946">
        <f>IF(OR(financial_transactions35[[#This Row],[amount]]&lt;$L$16, financial_transactions35[[#This Row],[amount]]&gt;$L$17), 1, 0)</f>
        <v>1</v>
      </c>
    </row>
    <row r="6947" spans="1:9">
      <c r="A6947" t="s">
        <v>12317</v>
      </c>
      <c r="B6947" s="3">
        <v>45567</v>
      </c>
      <c r="C6947" t="s">
        <v>12318</v>
      </c>
      <c r="D6947">
        <v>1652.71</v>
      </c>
      <c r="E6947" t="s">
        <v>47</v>
      </c>
      <c r="F6947" t="s">
        <v>61</v>
      </c>
      <c r="G6947" t="s">
        <v>27</v>
      </c>
      <c r="H6947" t="s">
        <v>176</v>
      </c>
      <c r="I6947">
        <f>IF(OR(financial_transactions35[[#This Row],[amount]]&lt;$L$16, financial_transactions35[[#This Row],[amount]]&gt;$L$17), 1, 0)</f>
        <v>1</v>
      </c>
    </row>
    <row r="6948" spans="1:9">
      <c r="A6948" t="s">
        <v>12319</v>
      </c>
      <c r="B6948" s="3">
        <v>45567</v>
      </c>
      <c r="C6948" t="s">
        <v>7637</v>
      </c>
      <c r="D6948">
        <v>1298.01</v>
      </c>
      <c r="E6948" t="s">
        <v>19</v>
      </c>
      <c r="F6948" t="s">
        <v>32</v>
      </c>
      <c r="G6948" t="s">
        <v>48</v>
      </c>
      <c r="H6948" t="s">
        <v>22</v>
      </c>
      <c r="I6948">
        <f>IF(OR(financial_transactions35[[#This Row],[amount]]&lt;$L$16, financial_transactions35[[#This Row],[amount]]&gt;$L$17), 1, 0)</f>
        <v>1</v>
      </c>
    </row>
    <row r="6949" spans="1:9">
      <c r="A6949" t="s">
        <v>12320</v>
      </c>
      <c r="B6949" s="3">
        <v>45567</v>
      </c>
      <c r="C6949" t="s">
        <v>1407</v>
      </c>
      <c r="D6949">
        <v>755.32</v>
      </c>
      <c r="E6949" t="s">
        <v>16079</v>
      </c>
      <c r="F6949" t="s">
        <v>32</v>
      </c>
      <c r="G6949" t="s">
        <v>39</v>
      </c>
      <c r="H6949" t="s">
        <v>49</v>
      </c>
      <c r="I6949">
        <f>IF(OR(financial_transactions35[[#This Row],[amount]]&lt;$L$16, financial_transactions35[[#This Row],[amount]]&gt;$L$17), 1, 0)</f>
        <v>1</v>
      </c>
    </row>
    <row r="6950" spans="1:9">
      <c r="A6950" t="s">
        <v>12321</v>
      </c>
      <c r="B6950" s="3">
        <v>45567</v>
      </c>
      <c r="C6950" t="s">
        <v>12322</v>
      </c>
      <c r="D6950">
        <v>400</v>
      </c>
      <c r="E6950" t="s">
        <v>16079</v>
      </c>
      <c r="F6950" t="s">
        <v>32</v>
      </c>
      <c r="G6950" t="s">
        <v>27</v>
      </c>
      <c r="H6950" t="s">
        <v>94</v>
      </c>
      <c r="I6950">
        <f>IF(OR(financial_transactions35[[#This Row],[amount]]&lt;$L$16, financial_transactions35[[#This Row],[amount]]&gt;$L$17), 1, 0)</f>
        <v>1</v>
      </c>
    </row>
    <row r="6951" spans="1:9">
      <c r="A6951" t="s">
        <v>12323</v>
      </c>
      <c r="B6951" s="3">
        <v>45567</v>
      </c>
      <c r="C6951" t="s">
        <v>5350</v>
      </c>
      <c r="D6951">
        <v>82.76</v>
      </c>
      <c r="E6951" t="s">
        <v>16110</v>
      </c>
      <c r="F6951" t="s">
        <v>32</v>
      </c>
      <c r="G6951" t="s">
        <v>48</v>
      </c>
      <c r="H6951" t="s">
        <v>87</v>
      </c>
      <c r="I6951">
        <f>IF(OR(financial_transactions35[[#This Row],[amount]]&lt;$L$16, financial_transactions35[[#This Row],[amount]]&gt;$L$17), 1, 0)</f>
        <v>1</v>
      </c>
    </row>
    <row r="6952" spans="1:9">
      <c r="A6952" t="s">
        <v>12324</v>
      </c>
      <c r="B6952" s="3">
        <v>45567</v>
      </c>
      <c r="C6952" t="s">
        <v>3178</v>
      </c>
      <c r="D6952">
        <v>17897.11</v>
      </c>
      <c r="E6952" t="s">
        <v>16110</v>
      </c>
      <c r="F6952" t="s">
        <v>26</v>
      </c>
      <c r="G6952" t="s">
        <v>21</v>
      </c>
      <c r="H6952" t="s">
        <v>94</v>
      </c>
      <c r="I6952">
        <f>IF(OR(financial_transactions35[[#This Row],[amount]]&lt;$L$16, financial_transactions35[[#This Row],[amount]]&gt;$L$17), 1, 0)</f>
        <v>1</v>
      </c>
    </row>
    <row r="6953" spans="1:9">
      <c r="A6953" t="s">
        <v>12325</v>
      </c>
      <c r="B6953" s="3">
        <v>45567</v>
      </c>
      <c r="C6953" t="s">
        <v>12326</v>
      </c>
      <c r="D6953">
        <v>366.99</v>
      </c>
      <c r="E6953" t="s">
        <v>47</v>
      </c>
      <c r="F6953" t="s">
        <v>32</v>
      </c>
      <c r="G6953" t="s">
        <v>48</v>
      </c>
      <c r="H6953" t="s">
        <v>16080</v>
      </c>
      <c r="I6953">
        <f>IF(OR(financial_transactions35[[#This Row],[amount]]&lt;$L$16, financial_transactions35[[#This Row],[amount]]&gt;$L$17), 1, 0)</f>
        <v>1</v>
      </c>
    </row>
    <row r="6954" spans="1:9">
      <c r="A6954" t="s">
        <v>12327</v>
      </c>
      <c r="B6954" s="3">
        <v>45567</v>
      </c>
      <c r="C6954" t="s">
        <v>12328</v>
      </c>
      <c r="D6954">
        <v>1820.94</v>
      </c>
      <c r="E6954" t="s">
        <v>31</v>
      </c>
      <c r="F6954" t="s">
        <v>26</v>
      </c>
      <c r="G6954" t="s">
        <v>39</v>
      </c>
      <c r="H6954" t="s">
        <v>75</v>
      </c>
      <c r="I6954">
        <f>IF(OR(financial_transactions35[[#This Row],[amount]]&lt;$L$16, financial_transactions35[[#This Row],[amount]]&gt;$L$17), 1, 0)</f>
        <v>1</v>
      </c>
    </row>
    <row r="6955" spans="1:9">
      <c r="A6955" t="s">
        <v>12330</v>
      </c>
      <c r="B6955" s="3">
        <v>45568</v>
      </c>
      <c r="C6955" t="s">
        <v>4289</v>
      </c>
      <c r="D6955">
        <v>699.16</v>
      </c>
      <c r="E6955" t="s">
        <v>67</v>
      </c>
      <c r="F6955" t="s">
        <v>20</v>
      </c>
      <c r="G6955" t="s">
        <v>48</v>
      </c>
      <c r="H6955" t="s">
        <v>109</v>
      </c>
      <c r="I6955">
        <f>IF(OR(financial_transactions35[[#This Row],[amount]]&lt;$L$16, financial_transactions35[[#This Row],[amount]]&gt;$L$17), 1, 0)</f>
        <v>1</v>
      </c>
    </row>
    <row r="6956" spans="1:9">
      <c r="A6956" t="s">
        <v>12331</v>
      </c>
      <c r="B6956" s="3">
        <v>45568</v>
      </c>
      <c r="C6956" t="s">
        <v>3618</v>
      </c>
      <c r="D6956">
        <v>195.52</v>
      </c>
      <c r="E6956" t="s">
        <v>16079</v>
      </c>
      <c r="F6956" t="s">
        <v>61</v>
      </c>
      <c r="G6956" t="s">
        <v>48</v>
      </c>
      <c r="H6956" t="s">
        <v>16080</v>
      </c>
      <c r="I6956">
        <f>IF(OR(financial_transactions35[[#This Row],[amount]]&lt;$L$16, financial_transactions35[[#This Row],[amount]]&gt;$L$17), 1, 0)</f>
        <v>1</v>
      </c>
    </row>
    <row r="6957" spans="1:9">
      <c r="A6957" t="s">
        <v>12332</v>
      </c>
      <c r="B6957" s="3">
        <v>45568</v>
      </c>
      <c r="C6957" t="s">
        <v>12333</v>
      </c>
      <c r="D6957">
        <v>732.13</v>
      </c>
      <c r="E6957" t="s">
        <v>70</v>
      </c>
      <c r="F6957" t="s">
        <v>32</v>
      </c>
      <c r="G6957" t="s">
        <v>27</v>
      </c>
      <c r="H6957" t="s">
        <v>57</v>
      </c>
      <c r="I6957">
        <f>IF(OR(financial_transactions35[[#This Row],[amount]]&lt;$L$16, financial_transactions35[[#This Row],[amount]]&gt;$L$17), 1, 0)</f>
        <v>1</v>
      </c>
    </row>
    <row r="6958" spans="1:9">
      <c r="A6958" t="s">
        <v>12334</v>
      </c>
      <c r="B6958" s="3">
        <v>45568</v>
      </c>
      <c r="C6958" t="s">
        <v>8192</v>
      </c>
      <c r="D6958">
        <v>1079.25</v>
      </c>
      <c r="E6958" t="s">
        <v>64</v>
      </c>
      <c r="F6958" t="s">
        <v>26</v>
      </c>
      <c r="G6958" t="s">
        <v>48</v>
      </c>
      <c r="H6958" t="s">
        <v>53</v>
      </c>
      <c r="I6958">
        <f>IF(OR(financial_transactions35[[#This Row],[amount]]&lt;$L$16, financial_transactions35[[#This Row],[amount]]&gt;$L$17), 1, 0)</f>
        <v>1</v>
      </c>
    </row>
    <row r="6959" spans="1:9">
      <c r="A6959" t="s">
        <v>12335</v>
      </c>
      <c r="B6959" s="3">
        <v>45568</v>
      </c>
      <c r="C6959" t="s">
        <v>12336</v>
      </c>
      <c r="D6959">
        <v>1841.57</v>
      </c>
      <c r="E6959" t="s">
        <v>122</v>
      </c>
      <c r="F6959" t="s">
        <v>32</v>
      </c>
      <c r="G6959" t="s">
        <v>21</v>
      </c>
      <c r="H6959" t="s">
        <v>94</v>
      </c>
      <c r="I6959">
        <f>IF(OR(financial_transactions35[[#This Row],[amount]]&lt;$L$16, financial_transactions35[[#This Row],[amount]]&gt;$L$17), 1, 0)</f>
        <v>1</v>
      </c>
    </row>
    <row r="6960" spans="1:9">
      <c r="A6960" t="s">
        <v>12338</v>
      </c>
      <c r="B6960" s="3">
        <v>45568</v>
      </c>
      <c r="C6960" t="s">
        <v>12339</v>
      </c>
      <c r="D6960">
        <v>861.36</v>
      </c>
      <c r="E6960" t="s">
        <v>52</v>
      </c>
      <c r="F6960" t="s">
        <v>61</v>
      </c>
      <c r="G6960" t="s">
        <v>21</v>
      </c>
      <c r="H6960" t="s">
        <v>53</v>
      </c>
      <c r="I6960">
        <f>IF(OR(financial_transactions35[[#This Row],[amount]]&lt;$L$16, financial_transactions35[[#This Row],[amount]]&gt;$L$17), 1, 0)</f>
        <v>1</v>
      </c>
    </row>
    <row r="6961" spans="1:9">
      <c r="A6961" t="s">
        <v>12340</v>
      </c>
      <c r="B6961" s="3">
        <v>45568</v>
      </c>
      <c r="C6961" t="s">
        <v>3339</v>
      </c>
      <c r="D6961">
        <v>67.150000000000006</v>
      </c>
      <c r="E6961" t="s">
        <v>19</v>
      </c>
      <c r="F6961" t="s">
        <v>20</v>
      </c>
      <c r="G6961" t="s">
        <v>48</v>
      </c>
      <c r="H6961" t="s">
        <v>123</v>
      </c>
      <c r="I6961">
        <f>IF(OR(financial_transactions35[[#This Row],[amount]]&lt;$L$16, financial_transactions35[[#This Row],[amount]]&gt;$L$17), 1, 0)</f>
        <v>1</v>
      </c>
    </row>
    <row r="6962" spans="1:9">
      <c r="A6962" t="s">
        <v>12341</v>
      </c>
      <c r="B6962" s="3">
        <v>45568</v>
      </c>
      <c r="C6962" t="s">
        <v>3360</v>
      </c>
      <c r="D6962">
        <v>413.11</v>
      </c>
      <c r="E6962" t="s">
        <v>122</v>
      </c>
      <c r="F6962" t="s">
        <v>61</v>
      </c>
      <c r="G6962" t="s">
        <v>48</v>
      </c>
      <c r="H6962" t="s">
        <v>49</v>
      </c>
      <c r="I6962">
        <f>IF(OR(financial_transactions35[[#This Row],[amount]]&lt;$L$16, financial_transactions35[[#This Row],[amount]]&gt;$L$17), 1, 0)</f>
        <v>1</v>
      </c>
    </row>
    <row r="6963" spans="1:9">
      <c r="A6963" t="s">
        <v>12342</v>
      </c>
      <c r="B6963" s="3">
        <v>45568</v>
      </c>
      <c r="C6963" t="s">
        <v>12343</v>
      </c>
      <c r="D6963">
        <v>1018.84</v>
      </c>
      <c r="E6963" t="s">
        <v>122</v>
      </c>
      <c r="F6963" t="s">
        <v>26</v>
      </c>
      <c r="G6963" t="s">
        <v>48</v>
      </c>
      <c r="H6963" t="s">
        <v>75</v>
      </c>
      <c r="I6963">
        <f>IF(OR(financial_transactions35[[#This Row],[amount]]&lt;$L$16, financial_transactions35[[#This Row],[amount]]&gt;$L$17), 1, 0)</f>
        <v>1</v>
      </c>
    </row>
    <row r="6964" spans="1:9">
      <c r="A6964" t="s">
        <v>12344</v>
      </c>
      <c r="B6964" s="3">
        <v>45568</v>
      </c>
      <c r="C6964" t="s">
        <v>10769</v>
      </c>
      <c r="D6964">
        <v>573.22</v>
      </c>
      <c r="E6964" t="s">
        <v>47</v>
      </c>
      <c r="F6964" t="s">
        <v>20</v>
      </c>
      <c r="G6964" t="s">
        <v>39</v>
      </c>
      <c r="H6964" t="s">
        <v>22</v>
      </c>
      <c r="I6964">
        <f>IF(OR(financial_transactions35[[#This Row],[amount]]&lt;$L$16, financial_transactions35[[#This Row],[amount]]&gt;$L$17), 1, 0)</f>
        <v>1</v>
      </c>
    </row>
    <row r="6965" spans="1:9">
      <c r="A6965" t="s">
        <v>12345</v>
      </c>
      <c r="B6965" s="3">
        <v>45568</v>
      </c>
      <c r="C6965" t="s">
        <v>12040</v>
      </c>
      <c r="D6965">
        <v>272.07</v>
      </c>
      <c r="E6965" t="s">
        <v>25</v>
      </c>
      <c r="F6965" t="s">
        <v>61</v>
      </c>
      <c r="G6965" t="s">
        <v>21</v>
      </c>
      <c r="H6965" t="s">
        <v>16080</v>
      </c>
      <c r="I6965">
        <f>IF(OR(financial_transactions35[[#This Row],[amount]]&lt;$L$16, financial_transactions35[[#This Row],[amount]]&gt;$L$17), 1, 0)</f>
        <v>1</v>
      </c>
    </row>
    <row r="6966" spans="1:9">
      <c r="A6966" t="s">
        <v>12346</v>
      </c>
      <c r="B6966" s="3">
        <v>45568</v>
      </c>
      <c r="C6966" t="s">
        <v>2556</v>
      </c>
      <c r="D6966">
        <v>875.95</v>
      </c>
      <c r="E6966" t="s">
        <v>52</v>
      </c>
      <c r="F6966" t="s">
        <v>32</v>
      </c>
      <c r="G6966" t="s">
        <v>21</v>
      </c>
      <c r="H6966" t="s">
        <v>16080</v>
      </c>
      <c r="I6966">
        <f>IF(OR(financial_transactions35[[#This Row],[amount]]&lt;$L$16, financial_transactions35[[#This Row],[amount]]&gt;$L$17), 1, 0)</f>
        <v>1</v>
      </c>
    </row>
    <row r="6967" spans="1:9">
      <c r="A6967" t="s">
        <v>12347</v>
      </c>
      <c r="B6967" s="3">
        <v>45568</v>
      </c>
      <c r="C6967" t="s">
        <v>777</v>
      </c>
      <c r="D6967">
        <v>1551.75</v>
      </c>
      <c r="E6967" t="s">
        <v>16079</v>
      </c>
      <c r="F6967" t="s">
        <v>32</v>
      </c>
      <c r="G6967" t="s">
        <v>27</v>
      </c>
      <c r="H6967" t="s">
        <v>75</v>
      </c>
      <c r="I6967">
        <f>IF(OR(financial_transactions35[[#This Row],[amount]]&lt;$L$16, financial_transactions35[[#This Row],[amount]]&gt;$L$17), 1, 0)</f>
        <v>1</v>
      </c>
    </row>
    <row r="6968" spans="1:9">
      <c r="A6968" t="s">
        <v>12348</v>
      </c>
      <c r="B6968" s="3">
        <v>45568</v>
      </c>
      <c r="C6968" t="s">
        <v>6013</v>
      </c>
      <c r="D6968">
        <v>203.75</v>
      </c>
      <c r="E6968" t="s">
        <v>64</v>
      </c>
      <c r="F6968" t="s">
        <v>26</v>
      </c>
      <c r="G6968" t="s">
        <v>21</v>
      </c>
      <c r="H6968" t="s">
        <v>53</v>
      </c>
      <c r="I6968">
        <f>IF(OR(financial_transactions35[[#This Row],[amount]]&lt;$L$16, financial_transactions35[[#This Row],[amount]]&gt;$L$17), 1, 0)</f>
        <v>1</v>
      </c>
    </row>
    <row r="6969" spans="1:9">
      <c r="A6969" t="s">
        <v>12349</v>
      </c>
      <c r="B6969" s="3">
        <v>45568</v>
      </c>
      <c r="C6969" t="s">
        <v>3172</v>
      </c>
      <c r="D6969">
        <v>310.55</v>
      </c>
      <c r="E6969" t="s">
        <v>31</v>
      </c>
      <c r="F6969" t="s">
        <v>26</v>
      </c>
      <c r="G6969" t="s">
        <v>48</v>
      </c>
      <c r="H6969" t="s">
        <v>57</v>
      </c>
      <c r="I6969">
        <f>IF(OR(financial_transactions35[[#This Row],[amount]]&lt;$L$16, financial_transactions35[[#This Row],[amount]]&gt;$L$17), 1, 0)</f>
        <v>1</v>
      </c>
    </row>
    <row r="6970" spans="1:9">
      <c r="A6970" t="s">
        <v>12350</v>
      </c>
      <c r="B6970" s="3">
        <v>45568</v>
      </c>
      <c r="C6970" t="s">
        <v>852</v>
      </c>
      <c r="D6970">
        <v>1913.88</v>
      </c>
      <c r="E6970" t="s">
        <v>52</v>
      </c>
      <c r="F6970" t="s">
        <v>61</v>
      </c>
      <c r="G6970" t="s">
        <v>48</v>
      </c>
      <c r="H6970" t="s">
        <v>123</v>
      </c>
      <c r="I6970">
        <f>IF(OR(financial_transactions35[[#This Row],[amount]]&lt;$L$16, financial_transactions35[[#This Row],[amount]]&gt;$L$17), 1, 0)</f>
        <v>1</v>
      </c>
    </row>
    <row r="6971" spans="1:9">
      <c r="A6971" t="s">
        <v>12352</v>
      </c>
      <c r="B6971" s="3">
        <v>45568</v>
      </c>
      <c r="C6971" t="s">
        <v>7809</v>
      </c>
      <c r="D6971">
        <v>758.5</v>
      </c>
      <c r="E6971" t="s">
        <v>47</v>
      </c>
      <c r="F6971" t="s">
        <v>26</v>
      </c>
      <c r="G6971" t="s">
        <v>48</v>
      </c>
      <c r="H6971" t="s">
        <v>40</v>
      </c>
      <c r="I6971">
        <f>IF(OR(financial_transactions35[[#This Row],[amount]]&lt;$L$16, financial_transactions35[[#This Row],[amount]]&gt;$L$17), 1, 0)</f>
        <v>1</v>
      </c>
    </row>
    <row r="6972" spans="1:9">
      <c r="A6972" t="s">
        <v>12353</v>
      </c>
      <c r="B6972" s="3">
        <v>45568</v>
      </c>
      <c r="C6972" t="s">
        <v>3113</v>
      </c>
      <c r="D6972">
        <v>351.79</v>
      </c>
      <c r="E6972" t="s">
        <v>67</v>
      </c>
      <c r="F6972" t="s">
        <v>26</v>
      </c>
      <c r="G6972" t="s">
        <v>21</v>
      </c>
      <c r="H6972" t="s">
        <v>94</v>
      </c>
      <c r="I6972">
        <f>IF(OR(financial_transactions35[[#This Row],[amount]]&lt;$L$16, financial_transactions35[[#This Row],[amount]]&gt;$L$17), 1, 0)</f>
        <v>1</v>
      </c>
    </row>
    <row r="6973" spans="1:9">
      <c r="A6973" t="s">
        <v>12354</v>
      </c>
      <c r="B6973" s="3">
        <v>45568</v>
      </c>
      <c r="C6973" t="s">
        <v>11728</v>
      </c>
      <c r="D6973">
        <v>1815.56</v>
      </c>
      <c r="E6973" t="s">
        <v>16110</v>
      </c>
      <c r="F6973" t="s">
        <v>61</v>
      </c>
      <c r="G6973" t="s">
        <v>21</v>
      </c>
      <c r="H6973" t="s">
        <v>28</v>
      </c>
      <c r="I6973">
        <f>IF(OR(financial_transactions35[[#This Row],[amount]]&lt;$L$16, financial_transactions35[[#This Row],[amount]]&gt;$L$17), 1, 0)</f>
        <v>1</v>
      </c>
    </row>
    <row r="6974" spans="1:9">
      <c r="A6974" t="s">
        <v>12355</v>
      </c>
      <c r="B6974" s="3">
        <v>45568</v>
      </c>
      <c r="C6974" t="s">
        <v>4478</v>
      </c>
      <c r="D6974">
        <v>288.56</v>
      </c>
      <c r="E6974" t="s">
        <v>16110</v>
      </c>
      <c r="F6974" t="s">
        <v>61</v>
      </c>
      <c r="G6974" t="s">
        <v>48</v>
      </c>
      <c r="H6974" t="s">
        <v>44</v>
      </c>
      <c r="I6974">
        <f>IF(OR(financial_transactions35[[#This Row],[amount]]&lt;$L$16, financial_transactions35[[#This Row],[amount]]&gt;$L$17), 1, 0)</f>
        <v>1</v>
      </c>
    </row>
    <row r="6975" spans="1:9">
      <c r="A6975" t="s">
        <v>12356</v>
      </c>
      <c r="B6975" s="3">
        <v>45568</v>
      </c>
      <c r="C6975" t="s">
        <v>12357</v>
      </c>
      <c r="D6975">
        <v>1784.3</v>
      </c>
      <c r="E6975" t="s">
        <v>64</v>
      </c>
      <c r="F6975" t="s">
        <v>32</v>
      </c>
      <c r="G6975" t="s">
        <v>27</v>
      </c>
      <c r="H6975" t="s">
        <v>33</v>
      </c>
      <c r="I6975">
        <f>IF(OR(financial_transactions35[[#This Row],[amount]]&lt;$L$16, financial_transactions35[[#This Row],[amount]]&gt;$L$17), 1, 0)</f>
        <v>1</v>
      </c>
    </row>
    <row r="6976" spans="1:9">
      <c r="A6976" t="s">
        <v>12358</v>
      </c>
      <c r="B6976" s="3">
        <v>45568</v>
      </c>
      <c r="C6976" t="s">
        <v>6962</v>
      </c>
      <c r="D6976">
        <v>851.45</v>
      </c>
      <c r="E6976" t="s">
        <v>64</v>
      </c>
      <c r="F6976" t="s">
        <v>32</v>
      </c>
      <c r="G6976" t="s">
        <v>21</v>
      </c>
      <c r="H6976" t="s">
        <v>75</v>
      </c>
      <c r="I6976">
        <f>IF(OR(financial_transactions35[[#This Row],[amount]]&lt;$L$16, financial_transactions35[[#This Row],[amount]]&gt;$L$17), 1, 0)</f>
        <v>1</v>
      </c>
    </row>
    <row r="6977" spans="1:9">
      <c r="A6977" t="s">
        <v>12360</v>
      </c>
      <c r="B6977" s="3">
        <v>45568</v>
      </c>
      <c r="C6977" t="s">
        <v>4201</v>
      </c>
      <c r="D6977">
        <v>1815.34</v>
      </c>
      <c r="E6977" t="s">
        <v>64</v>
      </c>
      <c r="F6977" t="s">
        <v>20</v>
      </c>
      <c r="G6977" t="s">
        <v>39</v>
      </c>
      <c r="H6977" t="s">
        <v>49</v>
      </c>
      <c r="I6977">
        <f>IF(OR(financial_transactions35[[#This Row],[amount]]&lt;$L$16, financial_transactions35[[#This Row],[amount]]&gt;$L$17), 1, 0)</f>
        <v>1</v>
      </c>
    </row>
    <row r="6978" spans="1:9">
      <c r="A6978" t="s">
        <v>12361</v>
      </c>
      <c r="B6978" s="3">
        <v>45568</v>
      </c>
      <c r="C6978" t="s">
        <v>12362</v>
      </c>
      <c r="D6978">
        <v>1166.29</v>
      </c>
      <c r="E6978" t="s">
        <v>122</v>
      </c>
      <c r="F6978" t="s">
        <v>20</v>
      </c>
      <c r="G6978" t="s">
        <v>39</v>
      </c>
      <c r="H6978" t="s">
        <v>22</v>
      </c>
      <c r="I6978">
        <f>IF(OR(financial_transactions35[[#This Row],[amount]]&lt;$L$16, financial_transactions35[[#This Row],[amount]]&gt;$L$17), 1, 0)</f>
        <v>1</v>
      </c>
    </row>
    <row r="6979" spans="1:9">
      <c r="A6979" t="s">
        <v>12363</v>
      </c>
      <c r="B6979" s="3">
        <v>45568</v>
      </c>
      <c r="C6979" t="s">
        <v>2680</v>
      </c>
      <c r="D6979">
        <v>1731.57</v>
      </c>
      <c r="E6979" t="s">
        <v>25</v>
      </c>
      <c r="F6979" t="s">
        <v>32</v>
      </c>
      <c r="G6979" t="s">
        <v>21</v>
      </c>
      <c r="H6979" t="s">
        <v>75</v>
      </c>
      <c r="I6979">
        <f>IF(OR(financial_transactions35[[#This Row],[amount]]&lt;$L$16, financial_transactions35[[#This Row],[amount]]&gt;$L$17), 1, 0)</f>
        <v>1</v>
      </c>
    </row>
    <row r="6980" spans="1:9">
      <c r="A6980" t="s">
        <v>12364</v>
      </c>
      <c r="B6980" s="3">
        <v>45568</v>
      </c>
      <c r="C6980" t="s">
        <v>12365</v>
      </c>
      <c r="D6980">
        <v>5433.41</v>
      </c>
      <c r="E6980" t="s">
        <v>25</v>
      </c>
      <c r="F6980" t="s">
        <v>32</v>
      </c>
      <c r="G6980" t="s">
        <v>27</v>
      </c>
      <c r="H6980" t="s">
        <v>176</v>
      </c>
      <c r="I6980">
        <f>IF(OR(financial_transactions35[[#This Row],[amount]]&lt;$L$16, financial_transactions35[[#This Row],[amount]]&gt;$L$17), 1, 0)</f>
        <v>1</v>
      </c>
    </row>
    <row r="6981" spans="1:9">
      <c r="A6981" t="s">
        <v>12366</v>
      </c>
      <c r="B6981" s="3">
        <v>45568</v>
      </c>
      <c r="C6981" t="s">
        <v>12367</v>
      </c>
      <c r="D6981">
        <v>1528.97</v>
      </c>
      <c r="E6981" t="s">
        <v>52</v>
      </c>
      <c r="F6981" t="s">
        <v>20</v>
      </c>
      <c r="G6981" t="s">
        <v>39</v>
      </c>
      <c r="H6981" t="s">
        <v>94</v>
      </c>
      <c r="I6981">
        <f>IF(OR(financial_transactions35[[#This Row],[amount]]&lt;$L$16, financial_transactions35[[#This Row],[amount]]&gt;$L$17), 1, 0)</f>
        <v>1</v>
      </c>
    </row>
    <row r="6982" spans="1:9">
      <c r="A6982" t="s">
        <v>12368</v>
      </c>
      <c r="B6982" s="3">
        <v>45569</v>
      </c>
      <c r="C6982" t="s">
        <v>4649</v>
      </c>
      <c r="D6982">
        <v>109.12</v>
      </c>
      <c r="E6982" t="s">
        <v>70</v>
      </c>
      <c r="F6982" t="s">
        <v>26</v>
      </c>
      <c r="G6982" t="s">
        <v>39</v>
      </c>
      <c r="H6982" t="s">
        <v>22</v>
      </c>
      <c r="I6982">
        <f>IF(OR(financial_transactions35[[#This Row],[amount]]&lt;$L$16, financial_transactions35[[#This Row],[amount]]&gt;$L$17), 1, 0)</f>
        <v>1</v>
      </c>
    </row>
    <row r="6983" spans="1:9">
      <c r="A6983" t="s">
        <v>12369</v>
      </c>
      <c r="B6983" s="3">
        <v>45569</v>
      </c>
      <c r="C6983" t="s">
        <v>6596</v>
      </c>
      <c r="D6983">
        <v>786.4</v>
      </c>
      <c r="E6983" t="s">
        <v>25</v>
      </c>
      <c r="F6983" t="s">
        <v>20</v>
      </c>
      <c r="G6983" t="s">
        <v>21</v>
      </c>
      <c r="H6983" t="s">
        <v>16080</v>
      </c>
      <c r="I6983">
        <f>IF(OR(financial_transactions35[[#This Row],[amount]]&lt;$L$16, financial_transactions35[[#This Row],[amount]]&gt;$L$17), 1, 0)</f>
        <v>1</v>
      </c>
    </row>
    <row r="6984" spans="1:9">
      <c r="A6984" t="s">
        <v>12370</v>
      </c>
      <c r="B6984" s="3">
        <v>45569</v>
      </c>
      <c r="C6984" t="s">
        <v>2376</v>
      </c>
      <c r="D6984">
        <v>255.62</v>
      </c>
      <c r="E6984" t="s">
        <v>70</v>
      </c>
      <c r="F6984" t="s">
        <v>61</v>
      </c>
      <c r="G6984" t="s">
        <v>48</v>
      </c>
      <c r="H6984" t="s">
        <v>49</v>
      </c>
      <c r="I6984">
        <f>IF(OR(financial_transactions35[[#This Row],[amount]]&lt;$L$16, financial_transactions35[[#This Row],[amount]]&gt;$L$17), 1, 0)</f>
        <v>1</v>
      </c>
    </row>
    <row r="6985" spans="1:9">
      <c r="A6985" t="s">
        <v>12371</v>
      </c>
      <c r="B6985" s="3">
        <v>45569</v>
      </c>
      <c r="C6985" t="s">
        <v>4427</v>
      </c>
      <c r="D6985">
        <v>1700.18</v>
      </c>
      <c r="E6985" t="s">
        <v>19</v>
      </c>
      <c r="F6985" t="s">
        <v>32</v>
      </c>
      <c r="G6985" t="s">
        <v>27</v>
      </c>
      <c r="H6985" t="s">
        <v>87</v>
      </c>
      <c r="I6985">
        <f>IF(OR(financial_transactions35[[#This Row],[amount]]&lt;$L$16, financial_transactions35[[#This Row],[amount]]&gt;$L$17), 1, 0)</f>
        <v>1</v>
      </c>
    </row>
    <row r="6986" spans="1:9">
      <c r="A6986" t="s">
        <v>12372</v>
      </c>
      <c r="B6986" s="3">
        <v>45569</v>
      </c>
      <c r="C6986" t="s">
        <v>153</v>
      </c>
      <c r="D6986">
        <v>175.17</v>
      </c>
      <c r="E6986" t="s">
        <v>122</v>
      </c>
      <c r="F6986" t="s">
        <v>20</v>
      </c>
      <c r="G6986" t="s">
        <v>48</v>
      </c>
      <c r="H6986" t="s">
        <v>36</v>
      </c>
      <c r="I6986">
        <f>IF(OR(financial_transactions35[[#This Row],[amount]]&lt;$L$16, financial_transactions35[[#This Row],[amount]]&gt;$L$17), 1, 0)</f>
        <v>1</v>
      </c>
    </row>
    <row r="6987" spans="1:9">
      <c r="A6987" t="s">
        <v>12373</v>
      </c>
      <c r="B6987" s="3">
        <v>45569</v>
      </c>
      <c r="C6987" t="s">
        <v>3341</v>
      </c>
      <c r="D6987">
        <v>400.3</v>
      </c>
      <c r="E6987" t="s">
        <v>31</v>
      </c>
      <c r="F6987" t="s">
        <v>32</v>
      </c>
      <c r="G6987" t="s">
        <v>48</v>
      </c>
      <c r="H6987" t="s">
        <v>40</v>
      </c>
      <c r="I6987">
        <f>IF(OR(financial_transactions35[[#This Row],[amount]]&lt;$L$16, financial_transactions35[[#This Row],[amount]]&gt;$L$17), 1, 0)</f>
        <v>1</v>
      </c>
    </row>
    <row r="6988" spans="1:9">
      <c r="A6988" t="s">
        <v>12374</v>
      </c>
      <c r="B6988" s="3">
        <v>45569</v>
      </c>
      <c r="C6988" t="s">
        <v>12375</v>
      </c>
      <c r="D6988">
        <v>89.74</v>
      </c>
      <c r="E6988" t="s">
        <v>31</v>
      </c>
      <c r="F6988" t="s">
        <v>32</v>
      </c>
      <c r="G6988" t="s">
        <v>48</v>
      </c>
      <c r="H6988" t="s">
        <v>176</v>
      </c>
      <c r="I6988">
        <f>IF(OR(financial_transactions35[[#This Row],[amount]]&lt;$L$16, financial_transactions35[[#This Row],[amount]]&gt;$L$17), 1, 0)</f>
        <v>1</v>
      </c>
    </row>
    <row r="6989" spans="1:9">
      <c r="A6989" t="s">
        <v>12376</v>
      </c>
      <c r="B6989" s="3">
        <v>45569</v>
      </c>
      <c r="C6989" t="s">
        <v>12377</v>
      </c>
      <c r="D6989">
        <v>15082.01</v>
      </c>
      <c r="E6989" t="s">
        <v>70</v>
      </c>
      <c r="F6989" t="s">
        <v>61</v>
      </c>
      <c r="G6989" t="s">
        <v>39</v>
      </c>
      <c r="H6989" t="s">
        <v>87</v>
      </c>
      <c r="I6989">
        <f>IF(OR(financial_transactions35[[#This Row],[amount]]&lt;$L$16, financial_transactions35[[#This Row],[amount]]&gt;$L$17), 1, 0)</f>
        <v>1</v>
      </c>
    </row>
    <row r="6990" spans="1:9">
      <c r="A6990" t="s">
        <v>12378</v>
      </c>
      <c r="B6990" s="3">
        <v>45569</v>
      </c>
      <c r="C6990" t="s">
        <v>12379</v>
      </c>
      <c r="D6990">
        <v>466.44</v>
      </c>
      <c r="E6990" t="s">
        <v>64</v>
      </c>
      <c r="F6990" t="s">
        <v>32</v>
      </c>
      <c r="G6990" t="s">
        <v>39</v>
      </c>
      <c r="H6990" t="s">
        <v>75</v>
      </c>
      <c r="I6990">
        <f>IF(OR(financial_transactions35[[#This Row],[amount]]&lt;$L$16, financial_transactions35[[#This Row],[amount]]&gt;$L$17), 1, 0)</f>
        <v>1</v>
      </c>
    </row>
    <row r="6991" spans="1:9">
      <c r="A6991" t="s">
        <v>12381</v>
      </c>
      <c r="B6991" s="3">
        <v>45569</v>
      </c>
      <c r="C6991" t="s">
        <v>12382</v>
      </c>
      <c r="D6991">
        <v>11384.69</v>
      </c>
      <c r="E6991" t="s">
        <v>16110</v>
      </c>
      <c r="F6991" t="s">
        <v>20</v>
      </c>
      <c r="G6991" t="s">
        <v>27</v>
      </c>
      <c r="H6991" t="s">
        <v>22</v>
      </c>
      <c r="I6991">
        <f>IF(OR(financial_transactions35[[#This Row],[amount]]&lt;$L$16, financial_transactions35[[#This Row],[amount]]&gt;$L$17), 1, 0)</f>
        <v>1</v>
      </c>
    </row>
    <row r="6992" spans="1:9">
      <c r="A6992" t="s">
        <v>12383</v>
      </c>
      <c r="B6992" s="3">
        <v>45569</v>
      </c>
      <c r="C6992" t="s">
        <v>12343</v>
      </c>
      <c r="D6992">
        <v>552.73</v>
      </c>
      <c r="E6992" t="s">
        <v>47</v>
      </c>
      <c r="F6992" t="s">
        <v>32</v>
      </c>
      <c r="G6992" t="s">
        <v>27</v>
      </c>
      <c r="H6992" t="s">
        <v>36</v>
      </c>
      <c r="I6992">
        <f>IF(OR(financial_transactions35[[#This Row],[amount]]&lt;$L$16, financial_transactions35[[#This Row],[amount]]&gt;$L$17), 1, 0)</f>
        <v>1</v>
      </c>
    </row>
    <row r="6993" spans="1:9">
      <c r="A6993" t="s">
        <v>12384</v>
      </c>
      <c r="B6993" s="3">
        <v>45569</v>
      </c>
      <c r="C6993" t="s">
        <v>12385</v>
      </c>
      <c r="D6993">
        <v>624.6</v>
      </c>
      <c r="E6993" t="s">
        <v>25</v>
      </c>
      <c r="F6993" t="s">
        <v>20</v>
      </c>
      <c r="G6993" t="s">
        <v>48</v>
      </c>
      <c r="H6993" t="s">
        <v>57</v>
      </c>
      <c r="I6993">
        <f>IF(OR(financial_transactions35[[#This Row],[amount]]&lt;$L$16, financial_transactions35[[#This Row],[amount]]&gt;$L$17), 1, 0)</f>
        <v>1</v>
      </c>
    </row>
    <row r="6994" spans="1:9">
      <c r="A6994" t="s">
        <v>12386</v>
      </c>
      <c r="B6994" s="3">
        <v>45569</v>
      </c>
      <c r="C6994" t="s">
        <v>5825</v>
      </c>
      <c r="D6994">
        <v>1593.93</v>
      </c>
      <c r="E6994" t="s">
        <v>19</v>
      </c>
      <c r="F6994" t="s">
        <v>32</v>
      </c>
      <c r="G6994" t="s">
        <v>27</v>
      </c>
      <c r="H6994" t="s">
        <v>109</v>
      </c>
      <c r="I6994">
        <f>IF(OR(financial_transactions35[[#This Row],[amount]]&lt;$L$16, financial_transactions35[[#This Row],[amount]]&gt;$L$17), 1, 0)</f>
        <v>1</v>
      </c>
    </row>
    <row r="6995" spans="1:9">
      <c r="A6995" t="s">
        <v>12387</v>
      </c>
      <c r="B6995" s="3">
        <v>45569</v>
      </c>
      <c r="C6995" t="s">
        <v>12388</v>
      </c>
      <c r="D6995">
        <v>1388.69</v>
      </c>
      <c r="E6995" t="s">
        <v>52</v>
      </c>
      <c r="F6995" t="s">
        <v>26</v>
      </c>
      <c r="G6995" t="s">
        <v>27</v>
      </c>
      <c r="H6995" t="s">
        <v>36</v>
      </c>
      <c r="I6995">
        <f>IF(OR(financial_transactions35[[#This Row],[amount]]&lt;$L$16, financial_transactions35[[#This Row],[amount]]&gt;$L$17), 1, 0)</f>
        <v>1</v>
      </c>
    </row>
    <row r="6996" spans="1:9">
      <c r="A6996" t="s">
        <v>12389</v>
      </c>
      <c r="B6996" s="3">
        <v>45569</v>
      </c>
      <c r="C6996" t="s">
        <v>12390</v>
      </c>
      <c r="D6996">
        <v>1221.26</v>
      </c>
      <c r="E6996" t="s">
        <v>70</v>
      </c>
      <c r="F6996" t="s">
        <v>26</v>
      </c>
      <c r="G6996" t="s">
        <v>39</v>
      </c>
      <c r="H6996" t="s">
        <v>176</v>
      </c>
      <c r="I6996">
        <f>IF(OR(financial_transactions35[[#This Row],[amount]]&lt;$L$16, financial_transactions35[[#This Row],[amount]]&gt;$L$17), 1, 0)</f>
        <v>1</v>
      </c>
    </row>
    <row r="6997" spans="1:9">
      <c r="A6997" t="s">
        <v>12391</v>
      </c>
      <c r="B6997" s="3">
        <v>45569</v>
      </c>
      <c r="C6997" t="s">
        <v>3989</v>
      </c>
      <c r="D6997">
        <v>1482.87</v>
      </c>
      <c r="E6997" t="s">
        <v>47</v>
      </c>
      <c r="F6997" t="s">
        <v>20</v>
      </c>
      <c r="G6997" t="s">
        <v>21</v>
      </c>
      <c r="H6997" t="s">
        <v>53</v>
      </c>
      <c r="I6997">
        <f>IF(OR(financial_transactions35[[#This Row],[amount]]&lt;$L$16, financial_transactions35[[#This Row],[amount]]&gt;$L$17), 1, 0)</f>
        <v>1</v>
      </c>
    </row>
    <row r="6998" spans="1:9">
      <c r="A6998" t="s">
        <v>12392</v>
      </c>
      <c r="B6998" s="3">
        <v>45569</v>
      </c>
      <c r="C6998" t="s">
        <v>1831</v>
      </c>
      <c r="D6998">
        <v>450.25</v>
      </c>
      <c r="E6998" t="s">
        <v>16110</v>
      </c>
      <c r="F6998" t="s">
        <v>26</v>
      </c>
      <c r="G6998" t="s">
        <v>27</v>
      </c>
      <c r="H6998" t="s">
        <v>53</v>
      </c>
      <c r="I6998">
        <f>IF(OR(financial_transactions35[[#This Row],[amount]]&lt;$L$16, financial_transactions35[[#This Row],[amount]]&gt;$L$17), 1, 0)</f>
        <v>1</v>
      </c>
    </row>
    <row r="6999" spans="1:9">
      <c r="A6999" t="s">
        <v>12393</v>
      </c>
      <c r="B6999" s="3">
        <v>45569</v>
      </c>
      <c r="C6999" t="s">
        <v>12326</v>
      </c>
      <c r="D6999">
        <v>1309.2</v>
      </c>
      <c r="E6999" t="s">
        <v>47</v>
      </c>
      <c r="F6999" t="s">
        <v>61</v>
      </c>
      <c r="G6999" t="s">
        <v>27</v>
      </c>
      <c r="H6999" t="s">
        <v>176</v>
      </c>
      <c r="I6999">
        <f>IF(OR(financial_transactions35[[#This Row],[amount]]&lt;$L$16, financial_transactions35[[#This Row],[amount]]&gt;$L$17), 1, 0)</f>
        <v>1</v>
      </c>
    </row>
    <row r="7000" spans="1:9">
      <c r="A7000" t="s">
        <v>12394</v>
      </c>
      <c r="B7000" s="3">
        <v>45569</v>
      </c>
      <c r="C7000" t="s">
        <v>12395</v>
      </c>
      <c r="D7000">
        <v>652.51</v>
      </c>
      <c r="E7000" t="s">
        <v>47</v>
      </c>
      <c r="F7000" t="s">
        <v>26</v>
      </c>
      <c r="G7000" t="s">
        <v>21</v>
      </c>
      <c r="H7000" t="s">
        <v>75</v>
      </c>
      <c r="I7000">
        <f>IF(OR(financial_transactions35[[#This Row],[amount]]&lt;$L$16, financial_transactions35[[#This Row],[amount]]&gt;$L$17), 1, 0)</f>
        <v>1</v>
      </c>
    </row>
    <row r="7001" spans="1:9">
      <c r="A7001" t="s">
        <v>12398</v>
      </c>
      <c r="B7001" s="3">
        <v>45569</v>
      </c>
      <c r="C7001" t="s">
        <v>12399</v>
      </c>
      <c r="D7001">
        <v>693.05</v>
      </c>
      <c r="E7001" t="s">
        <v>64</v>
      </c>
      <c r="F7001" t="s">
        <v>20</v>
      </c>
      <c r="G7001" t="s">
        <v>48</v>
      </c>
      <c r="H7001" t="s">
        <v>40</v>
      </c>
      <c r="I7001">
        <f>IF(OR(financial_transactions35[[#This Row],[amount]]&lt;$L$16, financial_transactions35[[#This Row],[amount]]&gt;$L$17), 1, 0)</f>
        <v>1</v>
      </c>
    </row>
    <row r="7002" spans="1:9">
      <c r="A7002" t="s">
        <v>12400</v>
      </c>
      <c r="B7002" s="3">
        <v>45569</v>
      </c>
      <c r="C7002" t="s">
        <v>3201</v>
      </c>
      <c r="D7002">
        <v>1559.68</v>
      </c>
      <c r="E7002" t="s">
        <v>25</v>
      </c>
      <c r="F7002" t="s">
        <v>20</v>
      </c>
      <c r="G7002" t="s">
        <v>48</v>
      </c>
      <c r="H7002" t="s">
        <v>109</v>
      </c>
      <c r="I7002">
        <f>IF(OR(financial_transactions35[[#This Row],[amount]]&lt;$L$16, financial_transactions35[[#This Row],[amount]]&gt;$L$17), 1, 0)</f>
        <v>1</v>
      </c>
    </row>
    <row r="7003" spans="1:9">
      <c r="A7003" t="s">
        <v>12401</v>
      </c>
      <c r="B7003" s="3">
        <v>45569</v>
      </c>
      <c r="C7003" t="s">
        <v>12402</v>
      </c>
      <c r="D7003">
        <v>1978.92</v>
      </c>
      <c r="E7003" t="s">
        <v>25</v>
      </c>
      <c r="F7003" t="s">
        <v>32</v>
      </c>
      <c r="G7003" t="s">
        <v>21</v>
      </c>
      <c r="H7003" t="s">
        <v>28</v>
      </c>
      <c r="I7003">
        <f>IF(OR(financial_transactions35[[#This Row],[amount]]&lt;$L$16, financial_transactions35[[#This Row],[amount]]&gt;$L$17), 1, 0)</f>
        <v>1</v>
      </c>
    </row>
    <row r="7004" spans="1:9">
      <c r="A7004" t="s">
        <v>12403</v>
      </c>
      <c r="B7004" s="3">
        <v>45569</v>
      </c>
      <c r="C7004" t="s">
        <v>12404</v>
      </c>
      <c r="D7004">
        <v>1260.8900000000001</v>
      </c>
      <c r="E7004" t="s">
        <v>70</v>
      </c>
      <c r="F7004" t="s">
        <v>26</v>
      </c>
      <c r="G7004" t="s">
        <v>21</v>
      </c>
      <c r="H7004" t="s">
        <v>53</v>
      </c>
      <c r="I7004">
        <f>IF(OR(financial_transactions35[[#This Row],[amount]]&lt;$L$16, financial_transactions35[[#This Row],[amount]]&gt;$L$17), 1, 0)</f>
        <v>1</v>
      </c>
    </row>
    <row r="7005" spans="1:9">
      <c r="A7005" t="s">
        <v>12405</v>
      </c>
      <c r="B7005" s="3">
        <v>45569</v>
      </c>
      <c r="C7005" t="s">
        <v>10312</v>
      </c>
      <c r="D7005">
        <v>251.28</v>
      </c>
      <c r="E7005" t="s">
        <v>122</v>
      </c>
      <c r="F7005" t="s">
        <v>26</v>
      </c>
      <c r="G7005" t="s">
        <v>48</v>
      </c>
      <c r="H7005" t="s">
        <v>87</v>
      </c>
      <c r="I7005">
        <f>IF(OR(financial_transactions35[[#This Row],[amount]]&lt;$L$16, financial_transactions35[[#This Row],[amount]]&gt;$L$17), 1, 0)</f>
        <v>1</v>
      </c>
    </row>
    <row r="7006" spans="1:9">
      <c r="A7006" t="s">
        <v>12406</v>
      </c>
      <c r="B7006" s="3">
        <v>45569</v>
      </c>
      <c r="C7006" t="s">
        <v>12407</v>
      </c>
      <c r="D7006">
        <v>1592.73</v>
      </c>
      <c r="E7006" t="s">
        <v>64</v>
      </c>
      <c r="F7006" t="s">
        <v>32</v>
      </c>
      <c r="G7006" t="s">
        <v>39</v>
      </c>
      <c r="H7006" t="s">
        <v>36</v>
      </c>
      <c r="I7006">
        <f>IF(OR(financial_transactions35[[#This Row],[amount]]&lt;$L$16, financial_transactions35[[#This Row],[amount]]&gt;$L$17), 1, 0)</f>
        <v>1</v>
      </c>
    </row>
    <row r="7007" spans="1:9">
      <c r="A7007" t="s">
        <v>12408</v>
      </c>
      <c r="B7007" s="3">
        <v>45569</v>
      </c>
      <c r="C7007" t="s">
        <v>10060</v>
      </c>
      <c r="D7007">
        <v>288.05</v>
      </c>
      <c r="E7007" t="s">
        <v>70</v>
      </c>
      <c r="F7007" t="s">
        <v>20</v>
      </c>
      <c r="G7007" t="s">
        <v>27</v>
      </c>
      <c r="H7007" t="s">
        <v>33</v>
      </c>
      <c r="I7007">
        <f>IF(OR(financial_transactions35[[#This Row],[amount]]&lt;$L$16, financial_transactions35[[#This Row],[amount]]&gt;$L$17), 1, 0)</f>
        <v>1</v>
      </c>
    </row>
    <row r="7008" spans="1:9">
      <c r="A7008" t="s">
        <v>12409</v>
      </c>
      <c r="B7008" s="3">
        <v>45569</v>
      </c>
      <c r="C7008" t="s">
        <v>12410</v>
      </c>
      <c r="D7008">
        <v>1203.98</v>
      </c>
      <c r="E7008" t="s">
        <v>16110</v>
      </c>
      <c r="F7008" t="s">
        <v>32</v>
      </c>
      <c r="G7008" t="s">
        <v>48</v>
      </c>
      <c r="H7008" t="s">
        <v>44</v>
      </c>
      <c r="I7008">
        <f>IF(OR(financial_transactions35[[#This Row],[amount]]&lt;$L$16, financial_transactions35[[#This Row],[amount]]&gt;$L$17), 1, 0)</f>
        <v>1</v>
      </c>
    </row>
    <row r="7009" spans="1:9">
      <c r="A7009" t="s">
        <v>12412</v>
      </c>
      <c r="B7009" s="3">
        <v>45569</v>
      </c>
      <c r="C7009" t="s">
        <v>1315</v>
      </c>
      <c r="D7009">
        <v>1065.8399999999999</v>
      </c>
      <c r="E7009" t="s">
        <v>25</v>
      </c>
      <c r="F7009" t="s">
        <v>20</v>
      </c>
      <c r="G7009" t="s">
        <v>39</v>
      </c>
      <c r="H7009" t="s">
        <v>28</v>
      </c>
      <c r="I7009">
        <f>IF(OR(financial_transactions35[[#This Row],[amount]]&lt;$L$16, financial_transactions35[[#This Row],[amount]]&gt;$L$17), 1, 0)</f>
        <v>1</v>
      </c>
    </row>
    <row r="7010" spans="1:9">
      <c r="A7010" t="s">
        <v>12413</v>
      </c>
      <c r="B7010" s="3">
        <v>45570</v>
      </c>
      <c r="C7010" t="s">
        <v>3959</v>
      </c>
      <c r="D7010">
        <v>1611.61</v>
      </c>
      <c r="E7010" t="s">
        <v>19</v>
      </c>
      <c r="F7010" t="s">
        <v>61</v>
      </c>
      <c r="G7010" t="s">
        <v>39</v>
      </c>
      <c r="H7010" t="s">
        <v>36</v>
      </c>
      <c r="I7010">
        <f>IF(OR(financial_transactions35[[#This Row],[amount]]&lt;$L$16, financial_transactions35[[#This Row],[amount]]&gt;$L$17), 1, 0)</f>
        <v>1</v>
      </c>
    </row>
    <row r="7011" spans="1:9">
      <c r="A7011" t="s">
        <v>12414</v>
      </c>
      <c r="B7011" s="3">
        <v>45570</v>
      </c>
      <c r="C7011" t="s">
        <v>3190</v>
      </c>
      <c r="D7011">
        <v>403.36</v>
      </c>
      <c r="E7011" t="s">
        <v>19</v>
      </c>
      <c r="F7011" t="s">
        <v>20</v>
      </c>
      <c r="G7011" t="s">
        <v>27</v>
      </c>
      <c r="H7011" t="s">
        <v>44</v>
      </c>
      <c r="I7011">
        <f>IF(OR(financial_transactions35[[#This Row],[amount]]&lt;$L$16, financial_transactions35[[#This Row],[amount]]&gt;$L$17), 1, 0)</f>
        <v>1</v>
      </c>
    </row>
    <row r="7012" spans="1:9">
      <c r="A7012" t="s">
        <v>12415</v>
      </c>
      <c r="B7012" s="3">
        <v>45570</v>
      </c>
      <c r="C7012" t="s">
        <v>12416</v>
      </c>
      <c r="D7012">
        <v>931.77</v>
      </c>
      <c r="E7012" t="s">
        <v>67</v>
      </c>
      <c r="F7012" t="s">
        <v>32</v>
      </c>
      <c r="G7012" t="s">
        <v>48</v>
      </c>
      <c r="H7012" t="s">
        <v>16080</v>
      </c>
      <c r="I7012">
        <f>IF(OR(financial_transactions35[[#This Row],[amount]]&lt;$L$16, financial_transactions35[[#This Row],[amount]]&gt;$L$17), 1, 0)</f>
        <v>1</v>
      </c>
    </row>
    <row r="7013" spans="1:9">
      <c r="A7013" t="s">
        <v>12417</v>
      </c>
      <c r="B7013" s="3">
        <v>45570</v>
      </c>
      <c r="C7013" t="s">
        <v>12418</v>
      </c>
      <c r="D7013">
        <v>8649.2199999999993</v>
      </c>
      <c r="E7013" t="s">
        <v>31</v>
      </c>
      <c r="F7013" t="s">
        <v>32</v>
      </c>
      <c r="G7013" t="s">
        <v>27</v>
      </c>
      <c r="H7013" t="s">
        <v>28</v>
      </c>
      <c r="I7013">
        <f>IF(OR(financial_transactions35[[#This Row],[amount]]&lt;$L$16, financial_transactions35[[#This Row],[amount]]&gt;$L$17), 1, 0)</f>
        <v>1</v>
      </c>
    </row>
    <row r="7014" spans="1:9">
      <c r="A7014" t="s">
        <v>12419</v>
      </c>
      <c r="B7014" s="3">
        <v>45570</v>
      </c>
      <c r="C7014" t="s">
        <v>10095</v>
      </c>
      <c r="D7014">
        <v>1289.69</v>
      </c>
      <c r="E7014" t="s">
        <v>25</v>
      </c>
      <c r="F7014" t="s">
        <v>32</v>
      </c>
      <c r="G7014" t="s">
        <v>27</v>
      </c>
      <c r="H7014" t="s">
        <v>40</v>
      </c>
      <c r="I7014">
        <f>IF(OR(financial_transactions35[[#This Row],[amount]]&lt;$L$16, financial_transactions35[[#This Row],[amount]]&gt;$L$17), 1, 0)</f>
        <v>1</v>
      </c>
    </row>
    <row r="7015" spans="1:9">
      <c r="A7015" t="s">
        <v>12420</v>
      </c>
      <c r="B7015" s="3">
        <v>45570</v>
      </c>
      <c r="C7015" t="s">
        <v>3487</v>
      </c>
      <c r="D7015">
        <v>17047.88</v>
      </c>
      <c r="E7015" t="s">
        <v>19</v>
      </c>
      <c r="F7015" t="s">
        <v>26</v>
      </c>
      <c r="G7015" t="s">
        <v>39</v>
      </c>
      <c r="H7015" t="s">
        <v>44</v>
      </c>
      <c r="I7015">
        <f>IF(OR(financial_transactions35[[#This Row],[amount]]&lt;$L$16, financial_transactions35[[#This Row],[amount]]&gt;$L$17), 1, 0)</f>
        <v>1</v>
      </c>
    </row>
    <row r="7016" spans="1:9">
      <c r="A7016" t="s">
        <v>12421</v>
      </c>
      <c r="B7016" s="3">
        <v>45570</v>
      </c>
      <c r="C7016" t="s">
        <v>12422</v>
      </c>
      <c r="D7016">
        <v>109.74</v>
      </c>
      <c r="E7016" t="s">
        <v>64</v>
      </c>
      <c r="F7016" t="s">
        <v>32</v>
      </c>
      <c r="G7016" t="s">
        <v>39</v>
      </c>
      <c r="H7016" t="s">
        <v>53</v>
      </c>
      <c r="I7016">
        <f>IF(OR(financial_transactions35[[#This Row],[amount]]&lt;$L$16, financial_transactions35[[#This Row],[amount]]&gt;$L$17), 1, 0)</f>
        <v>1</v>
      </c>
    </row>
    <row r="7017" spans="1:9">
      <c r="A7017" t="s">
        <v>12423</v>
      </c>
      <c r="B7017" s="3">
        <v>45570</v>
      </c>
      <c r="C7017" t="s">
        <v>12424</v>
      </c>
      <c r="D7017">
        <v>969.36</v>
      </c>
      <c r="E7017" t="s">
        <v>67</v>
      </c>
      <c r="F7017" t="s">
        <v>32</v>
      </c>
      <c r="G7017" t="s">
        <v>39</v>
      </c>
      <c r="H7017" t="s">
        <v>28</v>
      </c>
      <c r="I7017">
        <f>IF(OR(financial_transactions35[[#This Row],[amount]]&lt;$L$16, financial_transactions35[[#This Row],[amount]]&gt;$L$17), 1, 0)</f>
        <v>1</v>
      </c>
    </row>
    <row r="7018" spans="1:9">
      <c r="A7018" t="s">
        <v>12425</v>
      </c>
      <c r="B7018" s="3">
        <v>45570</v>
      </c>
      <c r="C7018" t="s">
        <v>12426</v>
      </c>
      <c r="D7018">
        <v>1483.17</v>
      </c>
      <c r="E7018" t="s">
        <v>19</v>
      </c>
      <c r="F7018" t="s">
        <v>26</v>
      </c>
      <c r="G7018" t="s">
        <v>48</v>
      </c>
      <c r="H7018" t="s">
        <v>53</v>
      </c>
      <c r="I7018">
        <f>IF(OR(financial_transactions35[[#This Row],[amount]]&lt;$L$16, financial_transactions35[[#This Row],[amount]]&gt;$L$17), 1, 0)</f>
        <v>1</v>
      </c>
    </row>
    <row r="7019" spans="1:9">
      <c r="A7019" t="s">
        <v>12427</v>
      </c>
      <c r="B7019" s="3">
        <v>45570</v>
      </c>
      <c r="C7019" t="s">
        <v>1750</v>
      </c>
      <c r="D7019">
        <v>487.23</v>
      </c>
      <c r="E7019" t="s">
        <v>16110</v>
      </c>
      <c r="F7019" t="s">
        <v>32</v>
      </c>
      <c r="G7019" t="s">
        <v>27</v>
      </c>
      <c r="H7019" t="s">
        <v>109</v>
      </c>
      <c r="I7019">
        <f>IF(OR(financial_transactions35[[#This Row],[amount]]&lt;$L$16, financial_transactions35[[#This Row],[amount]]&gt;$L$17), 1, 0)</f>
        <v>1</v>
      </c>
    </row>
    <row r="7020" spans="1:9">
      <c r="A7020" t="s">
        <v>12428</v>
      </c>
      <c r="B7020" s="3">
        <v>45570</v>
      </c>
      <c r="C7020" t="s">
        <v>12267</v>
      </c>
      <c r="D7020">
        <v>15579.22</v>
      </c>
      <c r="E7020" t="s">
        <v>47</v>
      </c>
      <c r="F7020" t="s">
        <v>26</v>
      </c>
      <c r="G7020" t="s">
        <v>27</v>
      </c>
      <c r="H7020" t="s">
        <v>109</v>
      </c>
      <c r="I7020">
        <f>IF(OR(financial_transactions35[[#This Row],[amount]]&lt;$L$16, financial_transactions35[[#This Row],[amount]]&gt;$L$17), 1, 0)</f>
        <v>1</v>
      </c>
    </row>
    <row r="7021" spans="1:9">
      <c r="A7021" t="s">
        <v>12429</v>
      </c>
      <c r="B7021" s="3">
        <v>45570</v>
      </c>
      <c r="C7021" t="s">
        <v>12430</v>
      </c>
      <c r="D7021">
        <v>106.3</v>
      </c>
      <c r="E7021" t="s">
        <v>25</v>
      </c>
      <c r="F7021" t="s">
        <v>32</v>
      </c>
      <c r="G7021" t="s">
        <v>21</v>
      </c>
      <c r="H7021" t="s">
        <v>53</v>
      </c>
      <c r="I7021">
        <f>IF(OR(financial_transactions35[[#This Row],[amount]]&lt;$L$16, financial_transactions35[[#This Row],[amount]]&gt;$L$17), 1, 0)</f>
        <v>1</v>
      </c>
    </row>
    <row r="7022" spans="1:9">
      <c r="A7022" t="s">
        <v>12431</v>
      </c>
      <c r="B7022" s="3">
        <v>45570</v>
      </c>
      <c r="C7022" t="s">
        <v>8555</v>
      </c>
      <c r="D7022">
        <v>1810.54</v>
      </c>
      <c r="E7022" t="s">
        <v>64</v>
      </c>
      <c r="F7022" t="s">
        <v>20</v>
      </c>
      <c r="G7022" t="s">
        <v>27</v>
      </c>
      <c r="H7022" t="s">
        <v>53</v>
      </c>
      <c r="I7022">
        <f>IF(OR(financial_transactions35[[#This Row],[amount]]&lt;$L$16, financial_transactions35[[#This Row],[amount]]&gt;$L$17), 1, 0)</f>
        <v>1</v>
      </c>
    </row>
    <row r="7023" spans="1:9">
      <c r="A7023" t="s">
        <v>12432</v>
      </c>
      <c r="B7023" s="3">
        <v>45570</v>
      </c>
      <c r="C7023" t="s">
        <v>12433</v>
      </c>
      <c r="D7023">
        <v>366.11</v>
      </c>
      <c r="E7023" t="s">
        <v>64</v>
      </c>
      <c r="F7023" t="s">
        <v>32</v>
      </c>
      <c r="G7023" t="s">
        <v>48</v>
      </c>
      <c r="H7023" t="s">
        <v>28</v>
      </c>
      <c r="I7023">
        <f>IF(OR(financial_transactions35[[#This Row],[amount]]&lt;$L$16, financial_transactions35[[#This Row],[amount]]&gt;$L$17), 1, 0)</f>
        <v>1</v>
      </c>
    </row>
    <row r="7024" spans="1:9">
      <c r="A7024" t="s">
        <v>12434</v>
      </c>
      <c r="B7024" s="3">
        <v>45570</v>
      </c>
      <c r="C7024" t="s">
        <v>3656</v>
      </c>
      <c r="D7024">
        <v>1251.07</v>
      </c>
      <c r="E7024" t="s">
        <v>52</v>
      </c>
      <c r="F7024" t="s">
        <v>20</v>
      </c>
      <c r="G7024" t="s">
        <v>21</v>
      </c>
      <c r="H7024" t="s">
        <v>75</v>
      </c>
      <c r="I7024">
        <f>IF(OR(financial_transactions35[[#This Row],[amount]]&lt;$L$16, financial_transactions35[[#This Row],[amount]]&gt;$L$17), 1, 0)</f>
        <v>1</v>
      </c>
    </row>
    <row r="7025" spans="1:9">
      <c r="A7025" t="s">
        <v>12435</v>
      </c>
      <c r="B7025" s="3">
        <v>45570</v>
      </c>
      <c r="C7025" t="s">
        <v>5791</v>
      </c>
      <c r="D7025">
        <v>334.03</v>
      </c>
      <c r="E7025" t="s">
        <v>16079</v>
      </c>
      <c r="F7025" t="s">
        <v>61</v>
      </c>
      <c r="G7025" t="s">
        <v>39</v>
      </c>
      <c r="H7025" t="s">
        <v>53</v>
      </c>
      <c r="I7025">
        <f>IF(OR(financial_transactions35[[#This Row],[amount]]&lt;$L$16, financial_transactions35[[#This Row],[amount]]&gt;$L$17), 1, 0)</f>
        <v>1</v>
      </c>
    </row>
    <row r="7026" spans="1:9">
      <c r="A7026" t="s">
        <v>12436</v>
      </c>
      <c r="B7026" s="3">
        <v>45570</v>
      </c>
      <c r="C7026" t="s">
        <v>3123</v>
      </c>
      <c r="D7026">
        <v>1067.1199999999999</v>
      </c>
      <c r="E7026" t="s">
        <v>64</v>
      </c>
      <c r="F7026" t="s">
        <v>32</v>
      </c>
      <c r="G7026" t="s">
        <v>27</v>
      </c>
      <c r="H7026" t="s">
        <v>49</v>
      </c>
      <c r="I7026">
        <f>IF(OR(financial_transactions35[[#This Row],[amount]]&lt;$L$16, financial_transactions35[[#This Row],[amount]]&gt;$L$17), 1, 0)</f>
        <v>1</v>
      </c>
    </row>
    <row r="7027" spans="1:9">
      <c r="A7027" t="s">
        <v>12437</v>
      </c>
      <c r="B7027" s="3">
        <v>45570</v>
      </c>
      <c r="C7027" t="s">
        <v>8895</v>
      </c>
      <c r="D7027">
        <v>1269.3699999999999</v>
      </c>
      <c r="E7027" t="s">
        <v>67</v>
      </c>
      <c r="F7027" t="s">
        <v>32</v>
      </c>
      <c r="G7027" t="s">
        <v>48</v>
      </c>
      <c r="H7027" t="s">
        <v>109</v>
      </c>
      <c r="I7027">
        <f>IF(OR(financial_transactions35[[#This Row],[amount]]&lt;$L$16, financial_transactions35[[#This Row],[amount]]&gt;$L$17), 1, 0)</f>
        <v>1</v>
      </c>
    </row>
    <row r="7028" spans="1:9">
      <c r="A7028" t="s">
        <v>12440</v>
      </c>
      <c r="B7028" s="3">
        <v>45570</v>
      </c>
      <c r="C7028" t="s">
        <v>11109</v>
      </c>
      <c r="D7028">
        <v>1608.51</v>
      </c>
      <c r="E7028" t="s">
        <v>19</v>
      </c>
      <c r="F7028" t="s">
        <v>26</v>
      </c>
      <c r="G7028" t="s">
        <v>48</v>
      </c>
      <c r="H7028" t="s">
        <v>75</v>
      </c>
      <c r="I7028">
        <f>IF(OR(financial_transactions35[[#This Row],[amount]]&lt;$L$16, financial_transactions35[[#This Row],[amount]]&gt;$L$17), 1, 0)</f>
        <v>1</v>
      </c>
    </row>
    <row r="7029" spans="1:9">
      <c r="A7029" t="s">
        <v>12441</v>
      </c>
      <c r="B7029" s="3">
        <v>45570</v>
      </c>
      <c r="C7029" t="s">
        <v>11513</v>
      </c>
      <c r="D7029">
        <v>1525.99</v>
      </c>
      <c r="E7029" t="s">
        <v>19</v>
      </c>
      <c r="F7029" t="s">
        <v>20</v>
      </c>
      <c r="G7029" t="s">
        <v>21</v>
      </c>
      <c r="H7029" t="s">
        <v>75</v>
      </c>
      <c r="I7029">
        <f>IF(OR(financial_transactions35[[#This Row],[amount]]&lt;$L$16, financial_transactions35[[#This Row],[amount]]&gt;$L$17), 1, 0)</f>
        <v>1</v>
      </c>
    </row>
    <row r="7030" spans="1:9">
      <c r="A7030" t="s">
        <v>12442</v>
      </c>
      <c r="B7030" s="3">
        <v>45570</v>
      </c>
      <c r="C7030" t="s">
        <v>12443</v>
      </c>
      <c r="D7030">
        <v>562.91999999999996</v>
      </c>
      <c r="E7030" t="s">
        <v>52</v>
      </c>
      <c r="F7030" t="s">
        <v>32</v>
      </c>
      <c r="G7030" t="s">
        <v>21</v>
      </c>
      <c r="H7030" t="s">
        <v>36</v>
      </c>
      <c r="I7030">
        <f>IF(OR(financial_transactions35[[#This Row],[amount]]&lt;$L$16, financial_transactions35[[#This Row],[amount]]&gt;$L$17), 1, 0)</f>
        <v>1</v>
      </c>
    </row>
    <row r="7031" spans="1:9">
      <c r="A7031" t="s">
        <v>12444</v>
      </c>
      <c r="B7031" s="3">
        <v>45570</v>
      </c>
      <c r="C7031" t="s">
        <v>1051</v>
      </c>
      <c r="D7031">
        <v>726.98</v>
      </c>
      <c r="E7031" t="s">
        <v>70</v>
      </c>
      <c r="F7031" t="s">
        <v>61</v>
      </c>
      <c r="G7031" t="s">
        <v>48</v>
      </c>
      <c r="H7031" t="s">
        <v>123</v>
      </c>
      <c r="I7031">
        <f>IF(OR(financial_transactions35[[#This Row],[amount]]&lt;$L$16, financial_transactions35[[#This Row],[amount]]&gt;$L$17), 1, 0)</f>
        <v>1</v>
      </c>
    </row>
    <row r="7032" spans="1:9">
      <c r="A7032" t="s">
        <v>12445</v>
      </c>
      <c r="B7032" s="3">
        <v>45570</v>
      </c>
      <c r="C7032" t="s">
        <v>9444</v>
      </c>
      <c r="D7032">
        <v>160.34</v>
      </c>
      <c r="E7032" t="s">
        <v>16110</v>
      </c>
      <c r="F7032" t="s">
        <v>61</v>
      </c>
      <c r="G7032" t="s">
        <v>39</v>
      </c>
      <c r="H7032" t="s">
        <v>16080</v>
      </c>
      <c r="I7032">
        <f>IF(OR(financial_transactions35[[#This Row],[amount]]&lt;$L$16, financial_transactions35[[#This Row],[amount]]&gt;$L$17), 1, 0)</f>
        <v>1</v>
      </c>
    </row>
    <row r="7033" spans="1:9">
      <c r="A7033" t="s">
        <v>12446</v>
      </c>
      <c r="B7033" s="3">
        <v>45571</v>
      </c>
      <c r="C7033" t="s">
        <v>7350</v>
      </c>
      <c r="D7033">
        <v>987.58</v>
      </c>
      <c r="E7033" t="s">
        <v>70</v>
      </c>
      <c r="F7033" t="s">
        <v>26</v>
      </c>
      <c r="G7033" t="s">
        <v>48</v>
      </c>
      <c r="H7033" t="s">
        <v>94</v>
      </c>
      <c r="I7033">
        <f>IF(OR(financial_transactions35[[#This Row],[amount]]&lt;$L$16, financial_transactions35[[#This Row],[amount]]&gt;$L$17), 1, 0)</f>
        <v>1</v>
      </c>
    </row>
    <row r="7034" spans="1:9">
      <c r="A7034" t="s">
        <v>12447</v>
      </c>
      <c r="B7034" s="3">
        <v>45571</v>
      </c>
      <c r="C7034" t="s">
        <v>6492</v>
      </c>
      <c r="D7034">
        <v>1552.52</v>
      </c>
      <c r="E7034" t="s">
        <v>64</v>
      </c>
      <c r="F7034" t="s">
        <v>20</v>
      </c>
      <c r="G7034" t="s">
        <v>39</v>
      </c>
      <c r="H7034" t="s">
        <v>109</v>
      </c>
      <c r="I7034">
        <f>IF(OR(financial_transactions35[[#This Row],[amount]]&lt;$L$16, financial_transactions35[[#This Row],[amount]]&gt;$L$17), 1, 0)</f>
        <v>1</v>
      </c>
    </row>
    <row r="7035" spans="1:9">
      <c r="A7035" t="s">
        <v>12448</v>
      </c>
      <c r="B7035" s="3">
        <v>45571</v>
      </c>
      <c r="C7035" t="s">
        <v>12449</v>
      </c>
      <c r="D7035">
        <v>1973.21</v>
      </c>
      <c r="E7035" t="s">
        <v>70</v>
      </c>
      <c r="F7035" t="s">
        <v>20</v>
      </c>
      <c r="G7035" t="s">
        <v>39</v>
      </c>
      <c r="H7035" t="s">
        <v>75</v>
      </c>
      <c r="I7035">
        <f>IF(OR(financial_transactions35[[#This Row],[amount]]&lt;$L$16, financial_transactions35[[#This Row],[amount]]&gt;$L$17), 1, 0)</f>
        <v>1</v>
      </c>
    </row>
    <row r="7036" spans="1:9">
      <c r="A7036" t="s">
        <v>12450</v>
      </c>
      <c r="B7036" s="3">
        <v>45571</v>
      </c>
      <c r="C7036" t="s">
        <v>12451</v>
      </c>
      <c r="D7036">
        <v>73.069999999999993</v>
      </c>
      <c r="E7036" t="s">
        <v>122</v>
      </c>
      <c r="F7036" t="s">
        <v>61</v>
      </c>
      <c r="G7036" t="s">
        <v>27</v>
      </c>
      <c r="H7036" t="s">
        <v>44</v>
      </c>
      <c r="I7036">
        <f>IF(OR(financial_transactions35[[#This Row],[amount]]&lt;$L$16, financial_transactions35[[#This Row],[amount]]&gt;$L$17), 1, 0)</f>
        <v>1</v>
      </c>
    </row>
    <row r="7037" spans="1:9">
      <c r="A7037" t="s">
        <v>12452</v>
      </c>
      <c r="B7037" s="3">
        <v>45571</v>
      </c>
      <c r="C7037" t="s">
        <v>1738</v>
      </c>
      <c r="D7037">
        <v>9277.94</v>
      </c>
      <c r="E7037" t="s">
        <v>31</v>
      </c>
      <c r="F7037" t="s">
        <v>61</v>
      </c>
      <c r="G7037" t="s">
        <v>39</v>
      </c>
      <c r="H7037" t="s">
        <v>123</v>
      </c>
      <c r="I7037">
        <f>IF(OR(financial_transactions35[[#This Row],[amount]]&lt;$L$16, financial_transactions35[[#This Row],[amount]]&gt;$L$17), 1, 0)</f>
        <v>1</v>
      </c>
    </row>
    <row r="7038" spans="1:9">
      <c r="A7038" t="s">
        <v>12453</v>
      </c>
      <c r="B7038" s="3">
        <v>45571</v>
      </c>
      <c r="C7038" t="s">
        <v>12454</v>
      </c>
      <c r="D7038">
        <v>1173.03</v>
      </c>
      <c r="E7038" t="s">
        <v>19</v>
      </c>
      <c r="F7038" t="s">
        <v>26</v>
      </c>
      <c r="G7038" t="s">
        <v>48</v>
      </c>
      <c r="H7038" t="s">
        <v>49</v>
      </c>
      <c r="I7038">
        <f>IF(OR(financial_transactions35[[#This Row],[amount]]&lt;$L$16, financial_transactions35[[#This Row],[amount]]&gt;$L$17), 1, 0)</f>
        <v>1</v>
      </c>
    </row>
    <row r="7039" spans="1:9">
      <c r="A7039" t="s">
        <v>12455</v>
      </c>
      <c r="B7039" s="3">
        <v>45571</v>
      </c>
      <c r="C7039" t="s">
        <v>12456</v>
      </c>
      <c r="D7039">
        <v>830.67</v>
      </c>
      <c r="E7039" t="s">
        <v>25</v>
      </c>
      <c r="F7039" t="s">
        <v>20</v>
      </c>
      <c r="G7039" t="s">
        <v>48</v>
      </c>
      <c r="H7039" t="s">
        <v>109</v>
      </c>
      <c r="I7039">
        <f>IF(OR(financial_transactions35[[#This Row],[amount]]&lt;$L$16, financial_transactions35[[#This Row],[amount]]&gt;$L$17), 1, 0)</f>
        <v>1</v>
      </c>
    </row>
    <row r="7040" spans="1:9">
      <c r="A7040" t="s">
        <v>12457</v>
      </c>
      <c r="B7040" s="3">
        <v>45571</v>
      </c>
      <c r="C7040" t="s">
        <v>4035</v>
      </c>
      <c r="D7040">
        <v>729.71</v>
      </c>
      <c r="E7040" t="s">
        <v>64</v>
      </c>
      <c r="F7040" t="s">
        <v>32</v>
      </c>
      <c r="G7040" t="s">
        <v>27</v>
      </c>
      <c r="H7040" t="s">
        <v>28</v>
      </c>
      <c r="I7040">
        <f>IF(OR(financial_transactions35[[#This Row],[amount]]&lt;$L$16, financial_transactions35[[#This Row],[amount]]&gt;$L$17), 1, 0)</f>
        <v>1</v>
      </c>
    </row>
    <row r="7041" spans="1:9">
      <c r="A7041" t="s">
        <v>12458</v>
      </c>
      <c r="B7041" s="3">
        <v>45571</v>
      </c>
      <c r="C7041" t="s">
        <v>12459</v>
      </c>
      <c r="D7041">
        <v>719.23</v>
      </c>
      <c r="E7041" t="s">
        <v>47</v>
      </c>
      <c r="F7041" t="s">
        <v>26</v>
      </c>
      <c r="G7041" t="s">
        <v>48</v>
      </c>
      <c r="H7041" t="s">
        <v>33</v>
      </c>
      <c r="I7041">
        <f>IF(OR(financial_transactions35[[#This Row],[amount]]&lt;$L$16, financial_transactions35[[#This Row],[amount]]&gt;$L$17), 1, 0)</f>
        <v>1</v>
      </c>
    </row>
    <row r="7042" spans="1:9">
      <c r="A7042" t="s">
        <v>12460</v>
      </c>
      <c r="B7042" s="3">
        <v>45571</v>
      </c>
      <c r="C7042" t="s">
        <v>12461</v>
      </c>
      <c r="D7042">
        <v>238.14</v>
      </c>
      <c r="E7042" t="s">
        <v>67</v>
      </c>
      <c r="F7042" t="s">
        <v>32</v>
      </c>
      <c r="G7042" t="s">
        <v>27</v>
      </c>
      <c r="H7042" t="s">
        <v>40</v>
      </c>
      <c r="I7042">
        <f>IF(OR(financial_transactions35[[#This Row],[amount]]&lt;$L$16, financial_transactions35[[#This Row],[amount]]&gt;$L$17), 1, 0)</f>
        <v>1</v>
      </c>
    </row>
    <row r="7043" spans="1:9">
      <c r="A7043" t="s">
        <v>12462</v>
      </c>
      <c r="B7043" s="3">
        <v>45571</v>
      </c>
      <c r="C7043" t="s">
        <v>1554</v>
      </c>
      <c r="D7043">
        <v>1826.49</v>
      </c>
      <c r="E7043" t="s">
        <v>64</v>
      </c>
      <c r="F7043" t="s">
        <v>32</v>
      </c>
      <c r="G7043" t="s">
        <v>21</v>
      </c>
      <c r="H7043" t="s">
        <v>49</v>
      </c>
      <c r="I7043">
        <f>IF(OR(financial_transactions35[[#This Row],[amount]]&lt;$L$16, financial_transactions35[[#This Row],[amount]]&gt;$L$17), 1, 0)</f>
        <v>1</v>
      </c>
    </row>
    <row r="7044" spans="1:9">
      <c r="A7044" t="s">
        <v>12463</v>
      </c>
      <c r="B7044" s="3">
        <v>45571</v>
      </c>
      <c r="C7044" t="s">
        <v>3460</v>
      </c>
      <c r="D7044">
        <v>538.69000000000005</v>
      </c>
      <c r="E7044" t="s">
        <v>64</v>
      </c>
      <c r="F7044" t="s">
        <v>61</v>
      </c>
      <c r="G7044" t="s">
        <v>48</v>
      </c>
      <c r="H7044" t="s">
        <v>53</v>
      </c>
      <c r="I7044">
        <f>IF(OR(financial_transactions35[[#This Row],[amount]]&lt;$L$16, financial_transactions35[[#This Row],[amount]]&gt;$L$17), 1, 0)</f>
        <v>1</v>
      </c>
    </row>
    <row r="7045" spans="1:9">
      <c r="A7045" t="s">
        <v>12464</v>
      </c>
      <c r="B7045" s="3">
        <v>45571</v>
      </c>
      <c r="C7045" t="s">
        <v>932</v>
      </c>
      <c r="D7045">
        <v>1261.23</v>
      </c>
      <c r="E7045" t="s">
        <v>47</v>
      </c>
      <c r="F7045" t="s">
        <v>26</v>
      </c>
      <c r="G7045" t="s">
        <v>39</v>
      </c>
      <c r="H7045" t="s">
        <v>16080</v>
      </c>
      <c r="I7045">
        <f>IF(OR(financial_transactions35[[#This Row],[amount]]&lt;$L$16, financial_transactions35[[#This Row],[amount]]&gt;$L$17), 1, 0)</f>
        <v>1</v>
      </c>
    </row>
    <row r="7046" spans="1:9">
      <c r="A7046" t="s">
        <v>12465</v>
      </c>
      <c r="B7046" s="3">
        <v>45571</v>
      </c>
      <c r="C7046" t="s">
        <v>4145</v>
      </c>
      <c r="D7046">
        <v>325.31</v>
      </c>
      <c r="E7046" t="s">
        <v>16110</v>
      </c>
      <c r="F7046" t="s">
        <v>26</v>
      </c>
      <c r="G7046" t="s">
        <v>27</v>
      </c>
      <c r="H7046" t="s">
        <v>44</v>
      </c>
      <c r="I7046">
        <f>IF(OR(financial_transactions35[[#This Row],[amount]]&lt;$L$16, financial_transactions35[[#This Row],[amount]]&gt;$L$17), 1, 0)</f>
        <v>1</v>
      </c>
    </row>
    <row r="7047" spans="1:9">
      <c r="A7047" t="s">
        <v>12466</v>
      </c>
      <c r="B7047" s="3">
        <v>45571</v>
      </c>
      <c r="C7047" t="s">
        <v>6244</v>
      </c>
      <c r="D7047">
        <v>104.96</v>
      </c>
      <c r="E7047" t="s">
        <v>16110</v>
      </c>
      <c r="F7047" t="s">
        <v>26</v>
      </c>
      <c r="G7047" t="s">
        <v>48</v>
      </c>
      <c r="H7047" t="s">
        <v>49</v>
      </c>
      <c r="I7047">
        <f>IF(OR(financial_transactions35[[#This Row],[amount]]&lt;$L$16, financial_transactions35[[#This Row],[amount]]&gt;$L$17), 1, 0)</f>
        <v>1</v>
      </c>
    </row>
    <row r="7048" spans="1:9">
      <c r="A7048" t="s">
        <v>12467</v>
      </c>
      <c r="B7048" s="3">
        <v>45571</v>
      </c>
      <c r="C7048" t="s">
        <v>12468</v>
      </c>
      <c r="D7048">
        <v>1975.23</v>
      </c>
      <c r="E7048" t="s">
        <v>16079</v>
      </c>
      <c r="F7048" t="s">
        <v>20</v>
      </c>
      <c r="G7048" t="s">
        <v>48</v>
      </c>
      <c r="H7048" t="s">
        <v>40</v>
      </c>
      <c r="I7048">
        <f>IF(OR(financial_transactions35[[#This Row],[amount]]&lt;$L$16, financial_transactions35[[#This Row],[amount]]&gt;$L$17), 1, 0)</f>
        <v>1</v>
      </c>
    </row>
    <row r="7049" spans="1:9">
      <c r="A7049" t="s">
        <v>12469</v>
      </c>
      <c r="B7049" s="3">
        <v>45571</v>
      </c>
      <c r="C7049" t="s">
        <v>12470</v>
      </c>
      <c r="D7049">
        <v>365</v>
      </c>
      <c r="E7049" t="s">
        <v>52</v>
      </c>
      <c r="F7049" t="s">
        <v>26</v>
      </c>
      <c r="G7049" t="s">
        <v>21</v>
      </c>
      <c r="H7049" t="s">
        <v>57</v>
      </c>
      <c r="I7049">
        <f>IF(OR(financial_transactions35[[#This Row],[amount]]&lt;$L$16, financial_transactions35[[#This Row],[amount]]&gt;$L$17), 1, 0)</f>
        <v>1</v>
      </c>
    </row>
    <row r="7050" spans="1:9">
      <c r="A7050" t="s">
        <v>12471</v>
      </c>
      <c r="B7050" s="3">
        <v>45571</v>
      </c>
      <c r="C7050" t="s">
        <v>8249</v>
      </c>
      <c r="D7050">
        <v>361.45</v>
      </c>
      <c r="E7050" t="s">
        <v>64</v>
      </c>
      <c r="F7050" t="s">
        <v>32</v>
      </c>
      <c r="G7050" t="s">
        <v>39</v>
      </c>
      <c r="H7050" t="s">
        <v>94</v>
      </c>
      <c r="I7050">
        <f>IF(OR(financial_transactions35[[#This Row],[amount]]&lt;$L$16, financial_transactions35[[#This Row],[amount]]&gt;$L$17), 1, 0)</f>
        <v>1</v>
      </c>
    </row>
    <row r="7051" spans="1:9">
      <c r="A7051" t="s">
        <v>12472</v>
      </c>
      <c r="B7051" s="3">
        <v>45571</v>
      </c>
      <c r="C7051" t="s">
        <v>12473</v>
      </c>
      <c r="D7051">
        <v>759.23</v>
      </c>
      <c r="E7051" t="s">
        <v>122</v>
      </c>
      <c r="F7051" t="s">
        <v>61</v>
      </c>
      <c r="G7051" t="s">
        <v>21</v>
      </c>
      <c r="H7051" t="s">
        <v>36</v>
      </c>
      <c r="I7051">
        <f>IF(OR(financial_transactions35[[#This Row],[amount]]&lt;$L$16, financial_transactions35[[#This Row],[amount]]&gt;$L$17), 1, 0)</f>
        <v>1</v>
      </c>
    </row>
    <row r="7052" spans="1:9">
      <c r="A7052" t="s">
        <v>12474</v>
      </c>
      <c r="B7052" s="3">
        <v>45571</v>
      </c>
      <c r="C7052" t="s">
        <v>10959</v>
      </c>
      <c r="D7052">
        <v>741.4</v>
      </c>
      <c r="E7052" t="s">
        <v>70</v>
      </c>
      <c r="F7052" t="s">
        <v>61</v>
      </c>
      <c r="G7052" t="s">
        <v>27</v>
      </c>
      <c r="H7052" t="s">
        <v>44</v>
      </c>
      <c r="I7052">
        <f>IF(OR(financial_transactions35[[#This Row],[amount]]&lt;$L$16, financial_transactions35[[#This Row],[amount]]&gt;$L$17), 1, 0)</f>
        <v>1</v>
      </c>
    </row>
    <row r="7053" spans="1:9">
      <c r="A7053" t="s">
        <v>12475</v>
      </c>
      <c r="B7053" s="3">
        <v>45571</v>
      </c>
      <c r="C7053" t="s">
        <v>4321</v>
      </c>
      <c r="D7053">
        <v>10225.56</v>
      </c>
      <c r="E7053" t="s">
        <v>16110</v>
      </c>
      <c r="F7053" t="s">
        <v>32</v>
      </c>
      <c r="G7053" t="s">
        <v>48</v>
      </c>
      <c r="H7053" t="s">
        <v>87</v>
      </c>
      <c r="I7053">
        <f>IF(OR(financial_transactions35[[#This Row],[amount]]&lt;$L$16, financial_transactions35[[#This Row],[amount]]&gt;$L$17), 1, 0)</f>
        <v>1</v>
      </c>
    </row>
    <row r="7054" spans="1:9">
      <c r="A7054" t="s">
        <v>12479</v>
      </c>
      <c r="B7054" s="3">
        <v>45571</v>
      </c>
      <c r="C7054" t="s">
        <v>10402</v>
      </c>
      <c r="D7054">
        <v>1755.11</v>
      </c>
      <c r="E7054" t="s">
        <v>31</v>
      </c>
      <c r="F7054" t="s">
        <v>26</v>
      </c>
      <c r="G7054" t="s">
        <v>39</v>
      </c>
      <c r="H7054" t="s">
        <v>33</v>
      </c>
      <c r="I7054">
        <f>IF(OR(financial_transactions35[[#This Row],[amount]]&lt;$L$16, financial_transactions35[[#This Row],[amount]]&gt;$L$17), 1, 0)</f>
        <v>1</v>
      </c>
    </row>
    <row r="7055" spans="1:9">
      <c r="A7055" t="s">
        <v>12480</v>
      </c>
      <c r="B7055" s="3">
        <v>45571</v>
      </c>
      <c r="C7055" t="s">
        <v>9888</v>
      </c>
      <c r="D7055">
        <v>1184.6099999999999</v>
      </c>
      <c r="E7055" t="s">
        <v>31</v>
      </c>
      <c r="F7055" t="s">
        <v>20</v>
      </c>
      <c r="G7055" t="s">
        <v>48</v>
      </c>
      <c r="H7055" t="s">
        <v>49</v>
      </c>
      <c r="I7055">
        <f>IF(OR(financial_transactions35[[#This Row],[amount]]&lt;$L$16, financial_transactions35[[#This Row],[amount]]&gt;$L$17), 1, 0)</f>
        <v>1</v>
      </c>
    </row>
    <row r="7056" spans="1:9">
      <c r="A7056" t="s">
        <v>12481</v>
      </c>
      <c r="B7056" s="3">
        <v>45571</v>
      </c>
      <c r="C7056" t="s">
        <v>7849</v>
      </c>
      <c r="D7056">
        <v>796.3</v>
      </c>
      <c r="E7056" t="s">
        <v>31</v>
      </c>
      <c r="F7056" t="s">
        <v>32</v>
      </c>
      <c r="G7056" t="s">
        <v>21</v>
      </c>
      <c r="H7056" t="s">
        <v>57</v>
      </c>
      <c r="I7056">
        <f>IF(OR(financial_transactions35[[#This Row],[amount]]&lt;$L$16, financial_transactions35[[#This Row],[amount]]&gt;$L$17), 1, 0)</f>
        <v>1</v>
      </c>
    </row>
    <row r="7057" spans="1:9">
      <c r="A7057" t="s">
        <v>12482</v>
      </c>
      <c r="B7057" s="3">
        <v>45571</v>
      </c>
      <c r="C7057" t="s">
        <v>4501</v>
      </c>
      <c r="D7057">
        <v>253.31</v>
      </c>
      <c r="E7057" t="s">
        <v>31</v>
      </c>
      <c r="F7057" t="s">
        <v>61</v>
      </c>
      <c r="G7057" t="s">
        <v>48</v>
      </c>
      <c r="H7057" t="s">
        <v>33</v>
      </c>
      <c r="I7057">
        <f>IF(OR(financial_transactions35[[#This Row],[amount]]&lt;$L$16, financial_transactions35[[#This Row],[amount]]&gt;$L$17), 1, 0)</f>
        <v>1</v>
      </c>
    </row>
    <row r="7058" spans="1:9">
      <c r="A7058" t="s">
        <v>12483</v>
      </c>
      <c r="B7058" s="3">
        <v>45571</v>
      </c>
      <c r="C7058" t="s">
        <v>12484</v>
      </c>
      <c r="D7058">
        <v>1680.79</v>
      </c>
      <c r="E7058" t="s">
        <v>67</v>
      </c>
      <c r="F7058" t="s">
        <v>20</v>
      </c>
      <c r="G7058" t="s">
        <v>39</v>
      </c>
      <c r="H7058" t="s">
        <v>49</v>
      </c>
      <c r="I7058">
        <f>IF(OR(financial_transactions35[[#This Row],[amount]]&lt;$L$16, financial_transactions35[[#This Row],[amount]]&gt;$L$17), 1, 0)</f>
        <v>1</v>
      </c>
    </row>
    <row r="7059" spans="1:9">
      <c r="A7059" t="s">
        <v>12485</v>
      </c>
      <c r="B7059" s="3">
        <v>45572</v>
      </c>
      <c r="C7059" t="s">
        <v>153</v>
      </c>
      <c r="D7059">
        <v>1627.37</v>
      </c>
      <c r="E7059" t="s">
        <v>16110</v>
      </c>
      <c r="F7059" t="s">
        <v>20</v>
      </c>
      <c r="G7059" t="s">
        <v>39</v>
      </c>
      <c r="H7059" t="s">
        <v>16080</v>
      </c>
      <c r="I7059">
        <f>IF(OR(financial_transactions35[[#This Row],[amount]]&lt;$L$16, financial_transactions35[[#This Row],[amount]]&gt;$L$17), 1, 0)</f>
        <v>1</v>
      </c>
    </row>
    <row r="7060" spans="1:9">
      <c r="A7060" t="s">
        <v>12486</v>
      </c>
      <c r="B7060" s="3">
        <v>45572</v>
      </c>
      <c r="C7060" t="s">
        <v>12487</v>
      </c>
      <c r="D7060">
        <v>745.32</v>
      </c>
      <c r="E7060" t="s">
        <v>19</v>
      </c>
      <c r="F7060" t="s">
        <v>32</v>
      </c>
      <c r="G7060" t="s">
        <v>39</v>
      </c>
      <c r="H7060" t="s">
        <v>44</v>
      </c>
      <c r="I7060">
        <f>IF(OR(financial_transactions35[[#This Row],[amount]]&lt;$L$16, financial_transactions35[[#This Row],[amount]]&gt;$L$17), 1, 0)</f>
        <v>1</v>
      </c>
    </row>
    <row r="7061" spans="1:9">
      <c r="A7061" t="s">
        <v>12488</v>
      </c>
      <c r="B7061" s="3">
        <v>45572</v>
      </c>
      <c r="C7061" t="s">
        <v>12489</v>
      </c>
      <c r="D7061">
        <v>1049.26</v>
      </c>
      <c r="E7061" t="s">
        <v>31</v>
      </c>
      <c r="F7061" t="s">
        <v>20</v>
      </c>
      <c r="G7061" t="s">
        <v>27</v>
      </c>
      <c r="H7061" t="s">
        <v>176</v>
      </c>
      <c r="I7061">
        <f>IF(OR(financial_transactions35[[#This Row],[amount]]&lt;$L$16, financial_transactions35[[#This Row],[amount]]&gt;$L$17), 1, 0)</f>
        <v>1</v>
      </c>
    </row>
    <row r="7062" spans="1:9">
      <c r="A7062" t="s">
        <v>12490</v>
      </c>
      <c r="B7062" s="3">
        <v>45572</v>
      </c>
      <c r="C7062" t="s">
        <v>12491</v>
      </c>
      <c r="D7062">
        <v>77.67</v>
      </c>
      <c r="E7062" t="s">
        <v>25</v>
      </c>
      <c r="F7062" t="s">
        <v>26</v>
      </c>
      <c r="G7062" t="s">
        <v>21</v>
      </c>
      <c r="H7062" t="s">
        <v>57</v>
      </c>
      <c r="I7062">
        <f>IF(OR(financial_transactions35[[#This Row],[amount]]&lt;$L$16, financial_transactions35[[#This Row],[amount]]&gt;$L$17), 1, 0)</f>
        <v>1</v>
      </c>
    </row>
    <row r="7063" spans="1:9">
      <c r="A7063" t="s">
        <v>12492</v>
      </c>
      <c r="B7063" s="3">
        <v>45572</v>
      </c>
      <c r="C7063" t="s">
        <v>12493</v>
      </c>
      <c r="D7063">
        <v>1798.68</v>
      </c>
      <c r="E7063" t="s">
        <v>70</v>
      </c>
      <c r="F7063" t="s">
        <v>32</v>
      </c>
      <c r="G7063" t="s">
        <v>48</v>
      </c>
      <c r="H7063" t="s">
        <v>40</v>
      </c>
      <c r="I7063">
        <f>IF(OR(financial_transactions35[[#This Row],[amount]]&lt;$L$16, financial_transactions35[[#This Row],[amount]]&gt;$L$17), 1, 0)</f>
        <v>1</v>
      </c>
    </row>
    <row r="7064" spans="1:9">
      <c r="A7064" t="s">
        <v>12494</v>
      </c>
      <c r="B7064" s="3">
        <v>45572</v>
      </c>
      <c r="C7064" t="s">
        <v>12495</v>
      </c>
      <c r="D7064">
        <v>441.31</v>
      </c>
      <c r="E7064" t="s">
        <v>70</v>
      </c>
      <c r="F7064" t="s">
        <v>26</v>
      </c>
      <c r="G7064" t="s">
        <v>21</v>
      </c>
      <c r="H7064" t="s">
        <v>22</v>
      </c>
      <c r="I7064">
        <f>IF(OR(financial_transactions35[[#This Row],[amount]]&lt;$L$16, financial_transactions35[[#This Row],[amount]]&gt;$L$17), 1, 0)</f>
        <v>1</v>
      </c>
    </row>
    <row r="7065" spans="1:9">
      <c r="A7065" t="s">
        <v>12496</v>
      </c>
      <c r="B7065" s="3">
        <v>45572</v>
      </c>
      <c r="C7065" t="s">
        <v>12497</v>
      </c>
      <c r="D7065">
        <v>1047.8699999999999</v>
      </c>
      <c r="E7065" t="s">
        <v>16079</v>
      </c>
      <c r="F7065" t="s">
        <v>32</v>
      </c>
      <c r="G7065" t="s">
        <v>48</v>
      </c>
      <c r="H7065" t="s">
        <v>33</v>
      </c>
      <c r="I7065">
        <f>IF(OR(financial_transactions35[[#This Row],[amount]]&lt;$L$16, financial_transactions35[[#This Row],[amount]]&gt;$L$17), 1, 0)</f>
        <v>1</v>
      </c>
    </row>
    <row r="7066" spans="1:9">
      <c r="A7066" t="s">
        <v>12498</v>
      </c>
      <c r="B7066" s="3">
        <v>45572</v>
      </c>
      <c r="C7066" t="s">
        <v>7062</v>
      </c>
      <c r="D7066">
        <v>1282.54</v>
      </c>
      <c r="E7066" t="s">
        <v>70</v>
      </c>
      <c r="F7066" t="s">
        <v>32</v>
      </c>
      <c r="G7066" t="s">
        <v>21</v>
      </c>
      <c r="H7066" t="s">
        <v>49</v>
      </c>
      <c r="I7066">
        <f>IF(OR(financial_transactions35[[#This Row],[amount]]&lt;$L$16, financial_transactions35[[#This Row],[amount]]&gt;$L$17), 1, 0)</f>
        <v>1</v>
      </c>
    </row>
    <row r="7067" spans="1:9">
      <c r="A7067" t="s">
        <v>12500</v>
      </c>
      <c r="B7067" s="3">
        <v>45572</v>
      </c>
      <c r="C7067" t="s">
        <v>6070</v>
      </c>
      <c r="D7067">
        <v>1054.23</v>
      </c>
      <c r="E7067" t="s">
        <v>122</v>
      </c>
      <c r="F7067" t="s">
        <v>61</v>
      </c>
      <c r="G7067" t="s">
        <v>21</v>
      </c>
      <c r="H7067" t="s">
        <v>57</v>
      </c>
      <c r="I7067">
        <f>IF(OR(financial_transactions35[[#This Row],[amount]]&lt;$L$16, financial_transactions35[[#This Row],[amount]]&gt;$L$17), 1, 0)</f>
        <v>1</v>
      </c>
    </row>
    <row r="7068" spans="1:9">
      <c r="A7068" t="s">
        <v>12501</v>
      </c>
      <c r="B7068" s="3">
        <v>45572</v>
      </c>
      <c r="C7068" t="s">
        <v>12502</v>
      </c>
      <c r="D7068">
        <v>1692.83</v>
      </c>
      <c r="E7068" t="s">
        <v>67</v>
      </c>
      <c r="F7068" t="s">
        <v>26</v>
      </c>
      <c r="G7068" t="s">
        <v>21</v>
      </c>
      <c r="H7068" t="s">
        <v>75</v>
      </c>
      <c r="I7068">
        <f>IF(OR(financial_transactions35[[#This Row],[amount]]&lt;$L$16, financial_transactions35[[#This Row],[amount]]&gt;$L$17), 1, 0)</f>
        <v>1</v>
      </c>
    </row>
    <row r="7069" spans="1:9">
      <c r="A7069" t="s">
        <v>12503</v>
      </c>
      <c r="B7069" s="3">
        <v>45572</v>
      </c>
      <c r="C7069" t="s">
        <v>12504</v>
      </c>
      <c r="D7069">
        <v>17605.05</v>
      </c>
      <c r="E7069" t="s">
        <v>25</v>
      </c>
      <c r="F7069" t="s">
        <v>32</v>
      </c>
      <c r="G7069" t="s">
        <v>39</v>
      </c>
      <c r="H7069" t="s">
        <v>16080</v>
      </c>
      <c r="I7069">
        <f>IF(OR(financial_transactions35[[#This Row],[amount]]&lt;$L$16, financial_transactions35[[#This Row],[amount]]&gt;$L$17), 1, 0)</f>
        <v>1</v>
      </c>
    </row>
    <row r="7070" spans="1:9">
      <c r="A7070" t="s">
        <v>12505</v>
      </c>
      <c r="B7070" s="3">
        <v>45572</v>
      </c>
      <c r="C7070" t="s">
        <v>7088</v>
      </c>
      <c r="D7070">
        <v>366.85</v>
      </c>
      <c r="E7070" t="s">
        <v>19</v>
      </c>
      <c r="F7070" t="s">
        <v>26</v>
      </c>
      <c r="G7070" t="s">
        <v>27</v>
      </c>
      <c r="H7070" t="s">
        <v>53</v>
      </c>
      <c r="I7070">
        <f>IF(OR(financial_transactions35[[#This Row],[amount]]&lt;$L$16, financial_transactions35[[#This Row],[amount]]&gt;$L$17), 1, 0)</f>
        <v>1</v>
      </c>
    </row>
    <row r="7071" spans="1:9">
      <c r="A7071" t="s">
        <v>12506</v>
      </c>
      <c r="B7071" s="3">
        <v>45572</v>
      </c>
      <c r="C7071" t="s">
        <v>389</v>
      </c>
      <c r="D7071">
        <v>607.03</v>
      </c>
      <c r="E7071" t="s">
        <v>47</v>
      </c>
      <c r="F7071" t="s">
        <v>20</v>
      </c>
      <c r="G7071" t="s">
        <v>48</v>
      </c>
      <c r="H7071" t="s">
        <v>75</v>
      </c>
      <c r="I7071">
        <f>IF(OR(financial_transactions35[[#This Row],[amount]]&lt;$L$16, financial_transactions35[[#This Row],[amount]]&gt;$L$17), 1, 0)</f>
        <v>1</v>
      </c>
    </row>
    <row r="7072" spans="1:9">
      <c r="A7072" t="s">
        <v>12507</v>
      </c>
      <c r="B7072" s="3">
        <v>45572</v>
      </c>
      <c r="C7072" t="s">
        <v>12508</v>
      </c>
      <c r="D7072">
        <v>344.92</v>
      </c>
      <c r="E7072" t="s">
        <v>25</v>
      </c>
      <c r="F7072" t="s">
        <v>20</v>
      </c>
      <c r="G7072" t="s">
        <v>21</v>
      </c>
      <c r="H7072" t="s">
        <v>49</v>
      </c>
      <c r="I7072">
        <f>IF(OR(financial_transactions35[[#This Row],[amount]]&lt;$L$16, financial_transactions35[[#This Row],[amount]]&gt;$L$17), 1, 0)</f>
        <v>1</v>
      </c>
    </row>
    <row r="7073" spans="1:9">
      <c r="A7073" t="s">
        <v>12509</v>
      </c>
      <c r="B7073" s="3">
        <v>45572</v>
      </c>
      <c r="C7073" t="s">
        <v>10245</v>
      </c>
      <c r="D7073">
        <v>798.63</v>
      </c>
      <c r="E7073" t="s">
        <v>31</v>
      </c>
      <c r="F7073" t="s">
        <v>32</v>
      </c>
      <c r="G7073" t="s">
        <v>21</v>
      </c>
      <c r="H7073" t="s">
        <v>49</v>
      </c>
      <c r="I7073">
        <f>IF(OR(financial_transactions35[[#This Row],[amount]]&lt;$L$16, financial_transactions35[[#This Row],[amount]]&gt;$L$17), 1, 0)</f>
        <v>1</v>
      </c>
    </row>
    <row r="7074" spans="1:9">
      <c r="A7074" t="s">
        <v>12510</v>
      </c>
      <c r="B7074" s="3">
        <v>45572</v>
      </c>
      <c r="C7074" t="s">
        <v>12511</v>
      </c>
      <c r="D7074">
        <v>7926.7</v>
      </c>
      <c r="E7074" t="s">
        <v>19</v>
      </c>
      <c r="F7074" t="s">
        <v>61</v>
      </c>
      <c r="G7074" t="s">
        <v>48</v>
      </c>
      <c r="H7074" t="s">
        <v>109</v>
      </c>
      <c r="I7074">
        <f>IF(OR(financial_transactions35[[#This Row],[amount]]&lt;$L$16, financial_transactions35[[#This Row],[amount]]&gt;$L$17), 1, 0)</f>
        <v>1</v>
      </c>
    </row>
    <row r="7075" spans="1:9">
      <c r="A7075" t="s">
        <v>12512</v>
      </c>
      <c r="B7075" s="3">
        <v>45572</v>
      </c>
      <c r="C7075" t="s">
        <v>4333</v>
      </c>
      <c r="D7075">
        <v>1564.38</v>
      </c>
      <c r="E7075" t="s">
        <v>70</v>
      </c>
      <c r="F7075" t="s">
        <v>61</v>
      </c>
      <c r="G7075" t="s">
        <v>39</v>
      </c>
      <c r="H7075" t="s">
        <v>16080</v>
      </c>
      <c r="I7075">
        <f>IF(OR(financial_transactions35[[#This Row],[amount]]&lt;$L$16, financial_transactions35[[#This Row],[amount]]&gt;$L$17), 1, 0)</f>
        <v>1</v>
      </c>
    </row>
    <row r="7076" spans="1:9">
      <c r="A7076" t="s">
        <v>12513</v>
      </c>
      <c r="B7076" s="3">
        <v>45572</v>
      </c>
      <c r="C7076" t="s">
        <v>12514</v>
      </c>
      <c r="D7076">
        <v>994.09</v>
      </c>
      <c r="E7076" t="s">
        <v>52</v>
      </c>
      <c r="F7076" t="s">
        <v>26</v>
      </c>
      <c r="G7076" t="s">
        <v>21</v>
      </c>
      <c r="H7076" t="s">
        <v>123</v>
      </c>
      <c r="I7076">
        <f>IF(OR(financial_transactions35[[#This Row],[amount]]&lt;$L$16, financial_transactions35[[#This Row],[amount]]&gt;$L$17), 1, 0)</f>
        <v>1</v>
      </c>
    </row>
    <row r="7077" spans="1:9">
      <c r="A7077" t="s">
        <v>12516</v>
      </c>
      <c r="B7077" s="3">
        <v>45572</v>
      </c>
      <c r="C7077" t="s">
        <v>12517</v>
      </c>
      <c r="D7077">
        <v>117.64</v>
      </c>
      <c r="E7077" t="s">
        <v>47</v>
      </c>
      <c r="F7077" t="s">
        <v>20</v>
      </c>
      <c r="G7077" t="s">
        <v>27</v>
      </c>
      <c r="H7077" t="s">
        <v>57</v>
      </c>
      <c r="I7077">
        <f>IF(OR(financial_transactions35[[#This Row],[amount]]&lt;$L$16, financial_transactions35[[#This Row],[amount]]&gt;$L$17), 1, 0)</f>
        <v>1</v>
      </c>
    </row>
    <row r="7078" spans="1:9">
      <c r="A7078" t="s">
        <v>12518</v>
      </c>
      <c r="B7078" s="3">
        <v>45572</v>
      </c>
      <c r="C7078" t="s">
        <v>12519</v>
      </c>
      <c r="D7078">
        <v>1588.82</v>
      </c>
      <c r="E7078" t="s">
        <v>70</v>
      </c>
      <c r="F7078" t="s">
        <v>61</v>
      </c>
      <c r="G7078" t="s">
        <v>39</v>
      </c>
      <c r="H7078" t="s">
        <v>57</v>
      </c>
      <c r="I7078">
        <f>IF(OR(financial_transactions35[[#This Row],[amount]]&lt;$L$16, financial_transactions35[[#This Row],[amount]]&gt;$L$17), 1, 0)</f>
        <v>1</v>
      </c>
    </row>
    <row r="7079" spans="1:9">
      <c r="A7079" t="s">
        <v>12520</v>
      </c>
      <c r="B7079" s="3">
        <v>45572</v>
      </c>
      <c r="C7079" t="s">
        <v>11059</v>
      </c>
      <c r="D7079">
        <v>107.28</v>
      </c>
      <c r="E7079" t="s">
        <v>70</v>
      </c>
      <c r="F7079" t="s">
        <v>61</v>
      </c>
      <c r="G7079" t="s">
        <v>21</v>
      </c>
      <c r="H7079" t="s">
        <v>33</v>
      </c>
      <c r="I7079">
        <f>IF(OR(financial_transactions35[[#This Row],[amount]]&lt;$L$16, financial_transactions35[[#This Row],[amount]]&gt;$L$17), 1, 0)</f>
        <v>1</v>
      </c>
    </row>
    <row r="7080" spans="1:9">
      <c r="A7080" t="s">
        <v>12521</v>
      </c>
      <c r="B7080" s="3">
        <v>45572</v>
      </c>
      <c r="C7080" t="s">
        <v>2010</v>
      </c>
      <c r="D7080">
        <v>512.76</v>
      </c>
      <c r="E7080" t="s">
        <v>47</v>
      </c>
      <c r="F7080" t="s">
        <v>61</v>
      </c>
      <c r="G7080" t="s">
        <v>48</v>
      </c>
      <c r="H7080" t="s">
        <v>49</v>
      </c>
      <c r="I7080">
        <f>IF(OR(financial_transactions35[[#This Row],[amount]]&lt;$L$16, financial_transactions35[[#This Row],[amount]]&gt;$L$17), 1, 0)</f>
        <v>1</v>
      </c>
    </row>
    <row r="7081" spans="1:9">
      <c r="A7081" t="s">
        <v>12522</v>
      </c>
      <c r="B7081" s="3">
        <v>45573</v>
      </c>
      <c r="C7081" t="s">
        <v>12523</v>
      </c>
      <c r="D7081">
        <v>382.09</v>
      </c>
      <c r="E7081" t="s">
        <v>70</v>
      </c>
      <c r="F7081" t="s">
        <v>32</v>
      </c>
      <c r="G7081" t="s">
        <v>39</v>
      </c>
      <c r="H7081" t="s">
        <v>44</v>
      </c>
      <c r="I7081">
        <f>IF(OR(financial_transactions35[[#This Row],[amount]]&lt;$L$16, financial_transactions35[[#This Row],[amount]]&gt;$L$17), 1, 0)</f>
        <v>1</v>
      </c>
    </row>
    <row r="7082" spans="1:9">
      <c r="A7082" t="s">
        <v>12524</v>
      </c>
      <c r="B7082" s="3">
        <v>45573</v>
      </c>
      <c r="C7082" t="s">
        <v>12525</v>
      </c>
      <c r="D7082">
        <v>1431.94</v>
      </c>
      <c r="E7082" t="s">
        <v>122</v>
      </c>
      <c r="F7082" t="s">
        <v>61</v>
      </c>
      <c r="G7082" t="s">
        <v>21</v>
      </c>
      <c r="H7082" t="s">
        <v>75</v>
      </c>
      <c r="I7082">
        <f>IF(OR(financial_transactions35[[#This Row],[amount]]&lt;$L$16, financial_transactions35[[#This Row],[amount]]&gt;$L$17), 1, 0)</f>
        <v>1</v>
      </c>
    </row>
    <row r="7083" spans="1:9">
      <c r="A7083" t="s">
        <v>12526</v>
      </c>
      <c r="B7083" s="3">
        <v>45573</v>
      </c>
      <c r="C7083" t="s">
        <v>117</v>
      </c>
      <c r="D7083">
        <v>1081.5899999999999</v>
      </c>
      <c r="E7083" t="s">
        <v>16079</v>
      </c>
      <c r="F7083" t="s">
        <v>26</v>
      </c>
      <c r="G7083" t="s">
        <v>21</v>
      </c>
      <c r="H7083" t="s">
        <v>57</v>
      </c>
      <c r="I7083">
        <f>IF(OR(financial_transactions35[[#This Row],[amount]]&lt;$L$16, financial_transactions35[[#This Row],[amount]]&gt;$L$17), 1, 0)</f>
        <v>1</v>
      </c>
    </row>
    <row r="7084" spans="1:9">
      <c r="A7084" t="s">
        <v>12527</v>
      </c>
      <c r="B7084" s="3">
        <v>45573</v>
      </c>
      <c r="C7084" t="s">
        <v>12528</v>
      </c>
      <c r="D7084">
        <v>84.54</v>
      </c>
      <c r="E7084" t="s">
        <v>70</v>
      </c>
      <c r="F7084" t="s">
        <v>26</v>
      </c>
      <c r="G7084" t="s">
        <v>39</v>
      </c>
      <c r="H7084" t="s">
        <v>123</v>
      </c>
      <c r="I7084">
        <f>IF(OR(financial_transactions35[[#This Row],[amount]]&lt;$L$16, financial_transactions35[[#This Row],[amount]]&gt;$L$17), 1, 0)</f>
        <v>1</v>
      </c>
    </row>
    <row r="7085" spans="1:9">
      <c r="A7085" t="s">
        <v>12529</v>
      </c>
      <c r="B7085" s="3">
        <v>45573</v>
      </c>
      <c r="C7085" t="s">
        <v>6848</v>
      </c>
      <c r="D7085">
        <v>1120.8900000000001</v>
      </c>
      <c r="E7085" t="s">
        <v>47</v>
      </c>
      <c r="F7085" t="s">
        <v>26</v>
      </c>
      <c r="G7085" t="s">
        <v>21</v>
      </c>
      <c r="H7085" t="s">
        <v>36</v>
      </c>
      <c r="I7085">
        <f>IF(OR(financial_transactions35[[#This Row],[amount]]&lt;$L$16, financial_transactions35[[#This Row],[amount]]&gt;$L$17), 1, 0)</f>
        <v>1</v>
      </c>
    </row>
    <row r="7086" spans="1:9">
      <c r="A7086" t="s">
        <v>12530</v>
      </c>
      <c r="B7086" s="3">
        <v>45573</v>
      </c>
      <c r="C7086" t="s">
        <v>6869</v>
      </c>
      <c r="D7086">
        <v>11384.8</v>
      </c>
      <c r="E7086" t="s">
        <v>122</v>
      </c>
      <c r="F7086" t="s">
        <v>61</v>
      </c>
      <c r="G7086" t="s">
        <v>21</v>
      </c>
      <c r="H7086" t="s">
        <v>16080</v>
      </c>
      <c r="I7086">
        <f>IF(OR(financial_transactions35[[#This Row],[amount]]&lt;$L$16, financial_transactions35[[#This Row],[amount]]&gt;$L$17), 1, 0)</f>
        <v>1</v>
      </c>
    </row>
    <row r="7087" spans="1:9">
      <c r="A7087" t="s">
        <v>12531</v>
      </c>
      <c r="B7087" s="3">
        <v>45573</v>
      </c>
      <c r="C7087" t="s">
        <v>5602</v>
      </c>
      <c r="D7087">
        <v>1550.61</v>
      </c>
      <c r="E7087" t="s">
        <v>122</v>
      </c>
      <c r="F7087" t="s">
        <v>20</v>
      </c>
      <c r="G7087" t="s">
        <v>48</v>
      </c>
      <c r="H7087" t="s">
        <v>44</v>
      </c>
      <c r="I7087">
        <f>IF(OR(financial_transactions35[[#This Row],[amount]]&lt;$L$16, financial_transactions35[[#This Row],[amount]]&gt;$L$17), 1, 0)</f>
        <v>1</v>
      </c>
    </row>
    <row r="7088" spans="1:9">
      <c r="A7088" t="s">
        <v>12532</v>
      </c>
      <c r="B7088" s="3">
        <v>45573</v>
      </c>
      <c r="C7088" t="s">
        <v>12533</v>
      </c>
      <c r="D7088">
        <v>1877.86</v>
      </c>
      <c r="E7088" t="s">
        <v>122</v>
      </c>
      <c r="F7088" t="s">
        <v>61</v>
      </c>
      <c r="G7088" t="s">
        <v>21</v>
      </c>
      <c r="H7088" t="s">
        <v>109</v>
      </c>
      <c r="I7088">
        <f>IF(OR(financial_transactions35[[#This Row],[amount]]&lt;$L$16, financial_transactions35[[#This Row],[amount]]&gt;$L$17), 1, 0)</f>
        <v>1</v>
      </c>
    </row>
    <row r="7089" spans="1:9">
      <c r="A7089" t="s">
        <v>12534</v>
      </c>
      <c r="B7089" s="3">
        <v>45573</v>
      </c>
      <c r="C7089" t="s">
        <v>12535</v>
      </c>
      <c r="D7089">
        <v>1427.8</v>
      </c>
      <c r="E7089" t="s">
        <v>19</v>
      </c>
      <c r="F7089" t="s">
        <v>61</v>
      </c>
      <c r="G7089" t="s">
        <v>21</v>
      </c>
      <c r="H7089" t="s">
        <v>28</v>
      </c>
      <c r="I7089">
        <f>IF(OR(financial_transactions35[[#This Row],[amount]]&lt;$L$16, financial_transactions35[[#This Row],[amount]]&gt;$L$17), 1, 0)</f>
        <v>1</v>
      </c>
    </row>
    <row r="7090" spans="1:9">
      <c r="A7090" t="s">
        <v>12536</v>
      </c>
      <c r="B7090" s="3">
        <v>45573</v>
      </c>
      <c r="C7090" t="s">
        <v>7651</v>
      </c>
      <c r="D7090">
        <v>1958.26</v>
      </c>
      <c r="E7090" t="s">
        <v>16110</v>
      </c>
      <c r="F7090" t="s">
        <v>26</v>
      </c>
      <c r="G7090" t="s">
        <v>27</v>
      </c>
      <c r="H7090" t="s">
        <v>53</v>
      </c>
      <c r="I7090">
        <f>IF(OR(financial_transactions35[[#This Row],[amount]]&lt;$L$16, financial_transactions35[[#This Row],[amount]]&gt;$L$17), 1, 0)</f>
        <v>1</v>
      </c>
    </row>
    <row r="7091" spans="1:9">
      <c r="A7091" t="s">
        <v>12537</v>
      </c>
      <c r="B7091" s="3">
        <v>45573</v>
      </c>
      <c r="C7091" t="s">
        <v>7863</v>
      </c>
      <c r="D7091">
        <v>1005.7</v>
      </c>
      <c r="E7091" t="s">
        <v>25</v>
      </c>
      <c r="F7091" t="s">
        <v>32</v>
      </c>
      <c r="G7091" t="s">
        <v>27</v>
      </c>
      <c r="H7091" t="s">
        <v>87</v>
      </c>
      <c r="I7091">
        <f>IF(OR(financial_transactions35[[#This Row],[amount]]&lt;$L$16, financial_transactions35[[#This Row],[amount]]&gt;$L$17), 1, 0)</f>
        <v>1</v>
      </c>
    </row>
    <row r="7092" spans="1:9">
      <c r="A7092" t="s">
        <v>12538</v>
      </c>
      <c r="B7092" s="3">
        <v>45573</v>
      </c>
      <c r="C7092" t="s">
        <v>12539</v>
      </c>
      <c r="D7092">
        <v>811.31</v>
      </c>
      <c r="E7092" t="s">
        <v>67</v>
      </c>
      <c r="F7092" t="s">
        <v>61</v>
      </c>
      <c r="G7092" t="s">
        <v>21</v>
      </c>
      <c r="H7092" t="s">
        <v>94</v>
      </c>
      <c r="I7092">
        <f>IF(OR(financial_transactions35[[#This Row],[amount]]&lt;$L$16, financial_transactions35[[#This Row],[amount]]&gt;$L$17), 1, 0)</f>
        <v>1</v>
      </c>
    </row>
    <row r="7093" spans="1:9">
      <c r="A7093" t="s">
        <v>12540</v>
      </c>
      <c r="B7093" s="3">
        <v>45573</v>
      </c>
      <c r="C7093" t="s">
        <v>12541</v>
      </c>
      <c r="D7093">
        <v>379.07</v>
      </c>
      <c r="E7093" t="s">
        <v>16110</v>
      </c>
      <c r="F7093" t="s">
        <v>26</v>
      </c>
      <c r="G7093" t="s">
        <v>48</v>
      </c>
      <c r="H7093" t="s">
        <v>53</v>
      </c>
      <c r="I7093">
        <f>IF(OR(financial_transactions35[[#This Row],[amount]]&lt;$L$16, financial_transactions35[[#This Row],[amount]]&gt;$L$17), 1, 0)</f>
        <v>1</v>
      </c>
    </row>
    <row r="7094" spans="1:9">
      <c r="A7094" t="s">
        <v>12542</v>
      </c>
      <c r="B7094" s="3">
        <v>45573</v>
      </c>
      <c r="C7094" t="s">
        <v>4859</v>
      </c>
      <c r="D7094">
        <v>670.66</v>
      </c>
      <c r="E7094" t="s">
        <v>31</v>
      </c>
      <c r="F7094" t="s">
        <v>61</v>
      </c>
      <c r="G7094" t="s">
        <v>48</v>
      </c>
      <c r="H7094" t="s">
        <v>75</v>
      </c>
      <c r="I7094">
        <f>IF(OR(financial_transactions35[[#This Row],[amount]]&lt;$L$16, financial_transactions35[[#This Row],[amount]]&gt;$L$17), 1, 0)</f>
        <v>1</v>
      </c>
    </row>
    <row r="7095" spans="1:9">
      <c r="A7095" t="s">
        <v>12543</v>
      </c>
      <c r="B7095" s="3">
        <v>45573</v>
      </c>
      <c r="C7095" t="s">
        <v>4792</v>
      </c>
      <c r="D7095">
        <v>180.55</v>
      </c>
      <c r="E7095" t="s">
        <v>19</v>
      </c>
      <c r="F7095" t="s">
        <v>32</v>
      </c>
      <c r="G7095" t="s">
        <v>39</v>
      </c>
      <c r="H7095" t="s">
        <v>87</v>
      </c>
      <c r="I7095">
        <f>IF(OR(financial_transactions35[[#This Row],[amount]]&lt;$L$16, financial_transactions35[[#This Row],[amount]]&gt;$L$17), 1, 0)</f>
        <v>1</v>
      </c>
    </row>
    <row r="7096" spans="1:9">
      <c r="A7096" t="s">
        <v>12544</v>
      </c>
      <c r="B7096" s="3">
        <v>45573</v>
      </c>
      <c r="C7096" t="s">
        <v>2798</v>
      </c>
      <c r="D7096">
        <v>337.97</v>
      </c>
      <c r="E7096" t="s">
        <v>25</v>
      </c>
      <c r="F7096" t="s">
        <v>32</v>
      </c>
      <c r="G7096" t="s">
        <v>39</v>
      </c>
      <c r="H7096" t="s">
        <v>123</v>
      </c>
      <c r="I7096">
        <f>IF(OR(financial_transactions35[[#This Row],[amount]]&lt;$L$16, financial_transactions35[[#This Row],[amount]]&gt;$L$17), 1, 0)</f>
        <v>1</v>
      </c>
    </row>
    <row r="7097" spans="1:9">
      <c r="A7097" t="s">
        <v>12545</v>
      </c>
      <c r="B7097" s="3">
        <v>45573</v>
      </c>
      <c r="C7097" t="s">
        <v>3612</v>
      </c>
      <c r="D7097">
        <v>183.7</v>
      </c>
      <c r="E7097" t="s">
        <v>16110</v>
      </c>
      <c r="F7097" t="s">
        <v>26</v>
      </c>
      <c r="G7097" t="s">
        <v>21</v>
      </c>
      <c r="H7097" t="s">
        <v>33</v>
      </c>
      <c r="I7097">
        <f>IF(OR(financial_transactions35[[#This Row],[amount]]&lt;$L$16, financial_transactions35[[#This Row],[amount]]&gt;$L$17), 1, 0)</f>
        <v>1</v>
      </c>
    </row>
    <row r="7098" spans="1:9">
      <c r="A7098" t="s">
        <v>12546</v>
      </c>
      <c r="B7098" s="3">
        <v>45573</v>
      </c>
      <c r="C7098" t="s">
        <v>830</v>
      </c>
      <c r="D7098">
        <v>973.24</v>
      </c>
      <c r="E7098" t="s">
        <v>16079</v>
      </c>
      <c r="F7098" t="s">
        <v>20</v>
      </c>
      <c r="G7098" t="s">
        <v>48</v>
      </c>
      <c r="H7098" t="s">
        <v>22</v>
      </c>
      <c r="I7098">
        <f>IF(OR(financial_transactions35[[#This Row],[amount]]&lt;$L$16, financial_transactions35[[#This Row],[amount]]&gt;$L$17), 1, 0)</f>
        <v>1</v>
      </c>
    </row>
    <row r="7099" spans="1:9">
      <c r="A7099" t="s">
        <v>12547</v>
      </c>
      <c r="B7099" s="3">
        <v>45573</v>
      </c>
      <c r="C7099" t="s">
        <v>227</v>
      </c>
      <c r="D7099">
        <v>15119.16</v>
      </c>
      <c r="E7099" t="s">
        <v>64</v>
      </c>
      <c r="F7099" t="s">
        <v>20</v>
      </c>
      <c r="G7099" t="s">
        <v>21</v>
      </c>
      <c r="H7099" t="s">
        <v>87</v>
      </c>
      <c r="I7099">
        <f>IF(OR(financial_transactions35[[#This Row],[amount]]&lt;$L$16, financial_transactions35[[#This Row],[amount]]&gt;$L$17), 1, 0)</f>
        <v>1</v>
      </c>
    </row>
    <row r="7100" spans="1:9">
      <c r="A7100" t="s">
        <v>12548</v>
      </c>
      <c r="B7100" s="3">
        <v>45573</v>
      </c>
      <c r="C7100" t="s">
        <v>10027</v>
      </c>
      <c r="D7100">
        <v>1119.43</v>
      </c>
      <c r="E7100" t="s">
        <v>67</v>
      </c>
      <c r="F7100" t="s">
        <v>61</v>
      </c>
      <c r="G7100" t="s">
        <v>21</v>
      </c>
      <c r="H7100" t="s">
        <v>87</v>
      </c>
      <c r="I7100">
        <f>IF(OR(financial_transactions35[[#This Row],[amount]]&lt;$L$16, financial_transactions35[[#This Row],[amount]]&gt;$L$17), 1, 0)</f>
        <v>1</v>
      </c>
    </row>
    <row r="7101" spans="1:9">
      <c r="A7101" t="s">
        <v>12549</v>
      </c>
      <c r="B7101" s="3">
        <v>45573</v>
      </c>
      <c r="C7101" t="s">
        <v>12550</v>
      </c>
      <c r="D7101">
        <v>604.09</v>
      </c>
      <c r="E7101" t="s">
        <v>16079</v>
      </c>
      <c r="F7101" t="s">
        <v>26</v>
      </c>
      <c r="G7101" t="s">
        <v>48</v>
      </c>
      <c r="H7101" t="s">
        <v>22</v>
      </c>
      <c r="I7101">
        <f>IF(OR(financial_transactions35[[#This Row],[amount]]&lt;$L$16, financial_transactions35[[#This Row],[amount]]&gt;$L$17), 1, 0)</f>
        <v>1</v>
      </c>
    </row>
    <row r="7102" spans="1:9">
      <c r="A7102" t="s">
        <v>12551</v>
      </c>
      <c r="B7102" s="3">
        <v>45573</v>
      </c>
      <c r="C7102" t="s">
        <v>5094</v>
      </c>
      <c r="D7102">
        <v>1613.01</v>
      </c>
      <c r="E7102" t="s">
        <v>52</v>
      </c>
      <c r="F7102" t="s">
        <v>61</v>
      </c>
      <c r="G7102" t="s">
        <v>21</v>
      </c>
      <c r="H7102" t="s">
        <v>94</v>
      </c>
      <c r="I7102">
        <f>IF(OR(financial_transactions35[[#This Row],[amount]]&lt;$L$16, financial_transactions35[[#This Row],[amount]]&gt;$L$17), 1, 0)</f>
        <v>1</v>
      </c>
    </row>
    <row r="7103" spans="1:9">
      <c r="A7103" t="s">
        <v>12552</v>
      </c>
      <c r="B7103" s="3">
        <v>45573</v>
      </c>
      <c r="C7103" t="s">
        <v>9794</v>
      </c>
      <c r="D7103">
        <v>746.83</v>
      </c>
      <c r="E7103" t="s">
        <v>52</v>
      </c>
      <c r="F7103" t="s">
        <v>61</v>
      </c>
      <c r="G7103" t="s">
        <v>39</v>
      </c>
      <c r="H7103" t="s">
        <v>53</v>
      </c>
      <c r="I7103">
        <f>IF(OR(financial_transactions35[[#This Row],[amount]]&lt;$L$16, financial_transactions35[[#This Row],[amount]]&gt;$L$17), 1, 0)</f>
        <v>1</v>
      </c>
    </row>
    <row r="7104" spans="1:9">
      <c r="A7104" t="s">
        <v>12553</v>
      </c>
      <c r="B7104" s="3">
        <v>45573</v>
      </c>
      <c r="C7104" t="s">
        <v>5230</v>
      </c>
      <c r="D7104">
        <v>583.79999999999995</v>
      </c>
      <c r="E7104" t="s">
        <v>31</v>
      </c>
      <c r="F7104" t="s">
        <v>61</v>
      </c>
      <c r="G7104" t="s">
        <v>27</v>
      </c>
      <c r="H7104" t="s">
        <v>57</v>
      </c>
      <c r="I7104">
        <f>IF(OR(financial_transactions35[[#This Row],[amount]]&lt;$L$16, financial_transactions35[[#This Row],[amount]]&gt;$L$17), 1, 0)</f>
        <v>1</v>
      </c>
    </row>
    <row r="7105" spans="1:9">
      <c r="A7105" t="s">
        <v>12554</v>
      </c>
      <c r="B7105" s="3">
        <v>45573</v>
      </c>
      <c r="C7105" t="s">
        <v>1370</v>
      </c>
      <c r="D7105">
        <v>302.25</v>
      </c>
      <c r="E7105" t="s">
        <v>19</v>
      </c>
      <c r="F7105" t="s">
        <v>32</v>
      </c>
      <c r="G7105" t="s">
        <v>27</v>
      </c>
      <c r="H7105" t="s">
        <v>75</v>
      </c>
      <c r="I7105">
        <f>IF(OR(financial_transactions35[[#This Row],[amount]]&lt;$L$16, financial_transactions35[[#This Row],[amount]]&gt;$L$17), 1, 0)</f>
        <v>1</v>
      </c>
    </row>
    <row r="7106" spans="1:9">
      <c r="A7106" t="s">
        <v>12555</v>
      </c>
      <c r="B7106" s="3">
        <v>45573</v>
      </c>
      <c r="C7106" t="s">
        <v>12556</v>
      </c>
      <c r="D7106">
        <v>1747.52</v>
      </c>
      <c r="E7106" t="s">
        <v>64</v>
      </c>
      <c r="F7106" t="s">
        <v>61</v>
      </c>
      <c r="G7106" t="s">
        <v>21</v>
      </c>
      <c r="H7106" t="s">
        <v>53</v>
      </c>
      <c r="I7106">
        <f>IF(OR(financial_transactions35[[#This Row],[amount]]&lt;$L$16, financial_transactions35[[#This Row],[amount]]&gt;$L$17), 1, 0)</f>
        <v>1</v>
      </c>
    </row>
    <row r="7107" spans="1:9">
      <c r="A7107" t="s">
        <v>12557</v>
      </c>
      <c r="B7107" s="3">
        <v>45573</v>
      </c>
      <c r="C7107" t="s">
        <v>12558</v>
      </c>
      <c r="D7107">
        <v>634.35</v>
      </c>
      <c r="E7107" t="s">
        <v>25</v>
      </c>
      <c r="F7107" t="s">
        <v>61</v>
      </c>
      <c r="G7107" t="s">
        <v>21</v>
      </c>
      <c r="H7107" t="s">
        <v>49</v>
      </c>
      <c r="I7107">
        <f>IF(OR(financial_transactions35[[#This Row],[amount]]&lt;$L$16, financial_transactions35[[#This Row],[amount]]&gt;$L$17), 1, 0)</f>
        <v>1</v>
      </c>
    </row>
    <row r="7108" spans="1:9">
      <c r="A7108" t="s">
        <v>12559</v>
      </c>
      <c r="B7108" s="3">
        <v>45573</v>
      </c>
      <c r="C7108" t="s">
        <v>12560</v>
      </c>
      <c r="D7108">
        <v>207.04</v>
      </c>
      <c r="E7108" t="s">
        <v>67</v>
      </c>
      <c r="F7108" t="s">
        <v>26</v>
      </c>
      <c r="G7108" t="s">
        <v>48</v>
      </c>
      <c r="H7108" t="s">
        <v>94</v>
      </c>
      <c r="I7108">
        <f>IF(OR(financial_transactions35[[#This Row],[amount]]&lt;$L$16, financial_transactions35[[#This Row],[amount]]&gt;$L$17), 1, 0)</f>
        <v>1</v>
      </c>
    </row>
    <row r="7109" spans="1:9">
      <c r="A7109" t="s">
        <v>12561</v>
      </c>
      <c r="B7109" s="3">
        <v>45573</v>
      </c>
      <c r="C7109" t="s">
        <v>5652</v>
      </c>
      <c r="D7109">
        <v>1748.44</v>
      </c>
      <c r="E7109" t="s">
        <v>16110</v>
      </c>
      <c r="F7109" t="s">
        <v>32</v>
      </c>
      <c r="G7109" t="s">
        <v>27</v>
      </c>
      <c r="H7109" t="s">
        <v>75</v>
      </c>
      <c r="I7109">
        <f>IF(OR(financial_transactions35[[#This Row],[amount]]&lt;$L$16, financial_transactions35[[#This Row],[amount]]&gt;$L$17), 1, 0)</f>
        <v>1</v>
      </c>
    </row>
    <row r="7110" spans="1:9">
      <c r="A7110" t="s">
        <v>12562</v>
      </c>
      <c r="B7110" s="3">
        <v>45573</v>
      </c>
      <c r="C7110" t="s">
        <v>12563</v>
      </c>
      <c r="D7110">
        <v>121.27</v>
      </c>
      <c r="E7110" t="s">
        <v>52</v>
      </c>
      <c r="F7110" t="s">
        <v>20</v>
      </c>
      <c r="G7110" t="s">
        <v>48</v>
      </c>
      <c r="H7110" t="s">
        <v>87</v>
      </c>
      <c r="I7110">
        <f>IF(OR(financial_transactions35[[#This Row],[amount]]&lt;$L$16, financial_transactions35[[#This Row],[amount]]&gt;$L$17), 1, 0)</f>
        <v>1</v>
      </c>
    </row>
    <row r="7111" spans="1:9">
      <c r="A7111" t="s">
        <v>12564</v>
      </c>
      <c r="B7111" s="3">
        <v>45573</v>
      </c>
      <c r="C7111" t="s">
        <v>4731</v>
      </c>
      <c r="D7111">
        <v>448.99</v>
      </c>
      <c r="E7111" t="s">
        <v>19</v>
      </c>
      <c r="F7111" t="s">
        <v>26</v>
      </c>
      <c r="G7111" t="s">
        <v>27</v>
      </c>
      <c r="H7111" t="s">
        <v>57</v>
      </c>
      <c r="I7111">
        <f>IF(OR(financial_transactions35[[#This Row],[amount]]&lt;$L$16, financial_transactions35[[#This Row],[amount]]&gt;$L$17), 1, 0)</f>
        <v>1</v>
      </c>
    </row>
    <row r="7112" spans="1:9">
      <c r="A7112" t="s">
        <v>12565</v>
      </c>
      <c r="B7112" s="3">
        <v>45573</v>
      </c>
      <c r="C7112" t="s">
        <v>1311</v>
      </c>
      <c r="D7112">
        <v>397.59</v>
      </c>
      <c r="E7112" t="s">
        <v>64</v>
      </c>
      <c r="F7112" t="s">
        <v>26</v>
      </c>
      <c r="G7112" t="s">
        <v>39</v>
      </c>
      <c r="H7112" t="s">
        <v>40</v>
      </c>
      <c r="I7112">
        <f>IF(OR(financial_transactions35[[#This Row],[amount]]&lt;$L$16, financial_transactions35[[#This Row],[amount]]&gt;$L$17), 1, 0)</f>
        <v>1</v>
      </c>
    </row>
    <row r="7113" spans="1:9">
      <c r="A7113" t="s">
        <v>12566</v>
      </c>
      <c r="B7113" s="3">
        <v>45573</v>
      </c>
      <c r="C7113" t="s">
        <v>12567</v>
      </c>
      <c r="D7113">
        <v>1372.81</v>
      </c>
      <c r="E7113" t="s">
        <v>19</v>
      </c>
      <c r="F7113" t="s">
        <v>20</v>
      </c>
      <c r="G7113" t="s">
        <v>48</v>
      </c>
      <c r="H7113" t="s">
        <v>87</v>
      </c>
      <c r="I7113">
        <f>IF(OR(financial_transactions35[[#This Row],[amount]]&lt;$L$16, financial_transactions35[[#This Row],[amount]]&gt;$L$17), 1, 0)</f>
        <v>1</v>
      </c>
    </row>
    <row r="7114" spans="1:9">
      <c r="A7114" t="s">
        <v>12568</v>
      </c>
      <c r="B7114" s="3">
        <v>45573</v>
      </c>
      <c r="C7114" t="s">
        <v>9514</v>
      </c>
      <c r="D7114">
        <v>1273.77</v>
      </c>
      <c r="E7114" t="s">
        <v>16110</v>
      </c>
      <c r="F7114" t="s">
        <v>26</v>
      </c>
      <c r="G7114" t="s">
        <v>21</v>
      </c>
      <c r="H7114" t="s">
        <v>87</v>
      </c>
      <c r="I7114">
        <f>IF(OR(financial_transactions35[[#This Row],[amount]]&lt;$L$16, financial_transactions35[[#This Row],[amount]]&gt;$L$17), 1, 0)</f>
        <v>1</v>
      </c>
    </row>
    <row r="7115" spans="1:9">
      <c r="A7115" t="s">
        <v>12569</v>
      </c>
      <c r="B7115" s="3">
        <v>45574</v>
      </c>
      <c r="C7115" t="s">
        <v>12570</v>
      </c>
      <c r="D7115">
        <v>1888.16</v>
      </c>
      <c r="E7115" t="s">
        <v>70</v>
      </c>
      <c r="F7115" t="s">
        <v>20</v>
      </c>
      <c r="G7115" t="s">
        <v>48</v>
      </c>
      <c r="H7115" t="s">
        <v>36</v>
      </c>
      <c r="I7115">
        <f>IF(OR(financial_transactions35[[#This Row],[amount]]&lt;$L$16, financial_transactions35[[#This Row],[amount]]&gt;$L$17), 1, 0)</f>
        <v>1</v>
      </c>
    </row>
    <row r="7116" spans="1:9">
      <c r="A7116" t="s">
        <v>12571</v>
      </c>
      <c r="B7116" s="3">
        <v>45574</v>
      </c>
      <c r="C7116" t="s">
        <v>12572</v>
      </c>
      <c r="D7116">
        <v>1806.32</v>
      </c>
      <c r="E7116" t="s">
        <v>70</v>
      </c>
      <c r="F7116" t="s">
        <v>26</v>
      </c>
      <c r="G7116" t="s">
        <v>27</v>
      </c>
      <c r="H7116" t="s">
        <v>44</v>
      </c>
      <c r="I7116">
        <f>IF(OR(financial_transactions35[[#This Row],[amount]]&lt;$L$16, financial_transactions35[[#This Row],[amount]]&gt;$L$17), 1, 0)</f>
        <v>1</v>
      </c>
    </row>
    <row r="7117" spans="1:9">
      <c r="A7117" t="s">
        <v>12573</v>
      </c>
      <c r="B7117" s="3">
        <v>45574</v>
      </c>
      <c r="C7117" t="s">
        <v>10057</v>
      </c>
      <c r="D7117">
        <v>1196.8</v>
      </c>
      <c r="E7117" t="s">
        <v>70</v>
      </c>
      <c r="F7117" t="s">
        <v>61</v>
      </c>
      <c r="G7117" t="s">
        <v>21</v>
      </c>
      <c r="H7117" t="s">
        <v>28</v>
      </c>
      <c r="I7117">
        <f>IF(OR(financial_transactions35[[#This Row],[amount]]&lt;$L$16, financial_transactions35[[#This Row],[amount]]&gt;$L$17), 1, 0)</f>
        <v>1</v>
      </c>
    </row>
    <row r="7118" spans="1:9">
      <c r="A7118" t="s">
        <v>12574</v>
      </c>
      <c r="B7118" s="3">
        <v>45574</v>
      </c>
      <c r="C7118" t="s">
        <v>5806</v>
      </c>
      <c r="D7118">
        <v>508.11</v>
      </c>
      <c r="E7118" t="s">
        <v>16110</v>
      </c>
      <c r="F7118" t="s">
        <v>61</v>
      </c>
      <c r="G7118" t="s">
        <v>39</v>
      </c>
      <c r="H7118" t="s">
        <v>22</v>
      </c>
      <c r="I7118">
        <f>IF(OR(financial_transactions35[[#This Row],[amount]]&lt;$L$16, financial_transactions35[[#This Row],[amount]]&gt;$L$17), 1, 0)</f>
        <v>1</v>
      </c>
    </row>
    <row r="7119" spans="1:9">
      <c r="A7119" t="s">
        <v>12575</v>
      </c>
      <c r="B7119" s="3">
        <v>45574</v>
      </c>
      <c r="C7119" t="s">
        <v>12576</v>
      </c>
      <c r="D7119">
        <v>1471.32</v>
      </c>
      <c r="E7119" t="s">
        <v>25</v>
      </c>
      <c r="F7119" t="s">
        <v>32</v>
      </c>
      <c r="G7119" t="s">
        <v>21</v>
      </c>
      <c r="H7119" t="s">
        <v>33</v>
      </c>
      <c r="I7119">
        <f>IF(OR(financial_transactions35[[#This Row],[amount]]&lt;$L$16, financial_transactions35[[#This Row],[amount]]&gt;$L$17), 1, 0)</f>
        <v>1</v>
      </c>
    </row>
    <row r="7120" spans="1:9">
      <c r="A7120" t="s">
        <v>12577</v>
      </c>
      <c r="B7120" s="3">
        <v>45574</v>
      </c>
      <c r="C7120" t="s">
        <v>12578</v>
      </c>
      <c r="D7120">
        <v>676.05</v>
      </c>
      <c r="E7120" t="s">
        <v>31</v>
      </c>
      <c r="F7120" t="s">
        <v>32</v>
      </c>
      <c r="G7120" t="s">
        <v>48</v>
      </c>
      <c r="H7120" t="s">
        <v>94</v>
      </c>
      <c r="I7120">
        <f>IF(OR(financial_transactions35[[#This Row],[amount]]&lt;$L$16, financial_transactions35[[#This Row],[amount]]&gt;$L$17), 1, 0)</f>
        <v>1</v>
      </c>
    </row>
    <row r="7121" spans="1:9">
      <c r="A7121" t="s">
        <v>12579</v>
      </c>
      <c r="B7121" s="3">
        <v>45574</v>
      </c>
      <c r="C7121" t="s">
        <v>12580</v>
      </c>
      <c r="D7121">
        <v>12853.48</v>
      </c>
      <c r="E7121" t="s">
        <v>25</v>
      </c>
      <c r="F7121" t="s">
        <v>20</v>
      </c>
      <c r="G7121" t="s">
        <v>48</v>
      </c>
      <c r="H7121" t="s">
        <v>16080</v>
      </c>
      <c r="I7121">
        <f>IF(OR(financial_transactions35[[#This Row],[amount]]&lt;$L$16, financial_transactions35[[#This Row],[amount]]&gt;$L$17), 1, 0)</f>
        <v>1</v>
      </c>
    </row>
    <row r="7122" spans="1:9">
      <c r="A7122" t="s">
        <v>12581</v>
      </c>
      <c r="B7122" s="3">
        <v>45574</v>
      </c>
      <c r="C7122" t="s">
        <v>9653</v>
      </c>
      <c r="D7122">
        <v>335.9</v>
      </c>
      <c r="E7122" t="s">
        <v>64</v>
      </c>
      <c r="F7122" t="s">
        <v>32</v>
      </c>
      <c r="G7122" t="s">
        <v>27</v>
      </c>
      <c r="H7122" t="s">
        <v>22</v>
      </c>
      <c r="I7122">
        <f>IF(OR(financial_transactions35[[#This Row],[amount]]&lt;$L$16, financial_transactions35[[#This Row],[amount]]&gt;$L$17), 1, 0)</f>
        <v>1</v>
      </c>
    </row>
    <row r="7123" spans="1:9">
      <c r="A7123" t="s">
        <v>12583</v>
      </c>
      <c r="B7123" s="3">
        <v>45574</v>
      </c>
      <c r="C7123" t="s">
        <v>2688</v>
      </c>
      <c r="D7123">
        <v>1326.84</v>
      </c>
      <c r="E7123" t="s">
        <v>70</v>
      </c>
      <c r="F7123" t="s">
        <v>26</v>
      </c>
      <c r="G7123" t="s">
        <v>27</v>
      </c>
      <c r="H7123" t="s">
        <v>53</v>
      </c>
      <c r="I7123">
        <f>IF(OR(financial_transactions35[[#This Row],[amount]]&lt;$L$16, financial_transactions35[[#This Row],[amount]]&gt;$L$17), 1, 0)</f>
        <v>1</v>
      </c>
    </row>
    <row r="7124" spans="1:9">
      <c r="A7124" t="s">
        <v>12584</v>
      </c>
      <c r="B7124" s="3">
        <v>45574</v>
      </c>
      <c r="C7124" t="s">
        <v>12585</v>
      </c>
      <c r="D7124">
        <v>569.19000000000005</v>
      </c>
      <c r="E7124" t="s">
        <v>25</v>
      </c>
      <c r="F7124" t="s">
        <v>20</v>
      </c>
      <c r="G7124" t="s">
        <v>48</v>
      </c>
      <c r="H7124" t="s">
        <v>22</v>
      </c>
      <c r="I7124">
        <f>IF(OR(financial_transactions35[[#This Row],[amount]]&lt;$L$16, financial_transactions35[[#This Row],[amount]]&gt;$L$17), 1, 0)</f>
        <v>1</v>
      </c>
    </row>
    <row r="7125" spans="1:9">
      <c r="A7125" t="s">
        <v>12586</v>
      </c>
      <c r="B7125" s="3">
        <v>45574</v>
      </c>
      <c r="C7125" t="s">
        <v>930</v>
      </c>
      <c r="D7125">
        <v>138.33000000000001</v>
      </c>
      <c r="E7125" t="s">
        <v>64</v>
      </c>
      <c r="F7125" t="s">
        <v>61</v>
      </c>
      <c r="G7125" t="s">
        <v>27</v>
      </c>
      <c r="H7125" t="s">
        <v>94</v>
      </c>
      <c r="I7125">
        <f>IF(OR(financial_transactions35[[#This Row],[amount]]&lt;$L$16, financial_transactions35[[#This Row],[amount]]&gt;$L$17), 1, 0)</f>
        <v>1</v>
      </c>
    </row>
    <row r="7126" spans="1:9">
      <c r="A7126" t="s">
        <v>12587</v>
      </c>
      <c r="B7126" s="3">
        <v>45574</v>
      </c>
      <c r="C7126" t="s">
        <v>12588</v>
      </c>
      <c r="D7126">
        <v>1272.6300000000001</v>
      </c>
      <c r="E7126" t="s">
        <v>47</v>
      </c>
      <c r="F7126" t="s">
        <v>20</v>
      </c>
      <c r="G7126" t="s">
        <v>39</v>
      </c>
      <c r="H7126" t="s">
        <v>28</v>
      </c>
      <c r="I7126">
        <f>IF(OR(financial_transactions35[[#This Row],[amount]]&lt;$L$16, financial_transactions35[[#This Row],[amount]]&gt;$L$17), 1, 0)</f>
        <v>1</v>
      </c>
    </row>
    <row r="7127" spans="1:9">
      <c r="A7127" t="s">
        <v>12589</v>
      </c>
      <c r="B7127" s="3">
        <v>45574</v>
      </c>
      <c r="C7127" t="s">
        <v>4766</v>
      </c>
      <c r="D7127">
        <v>1118.18</v>
      </c>
      <c r="E7127" t="s">
        <v>19</v>
      </c>
      <c r="F7127" t="s">
        <v>61</v>
      </c>
      <c r="G7127" t="s">
        <v>48</v>
      </c>
      <c r="H7127" t="s">
        <v>22</v>
      </c>
      <c r="I7127">
        <f>IF(OR(financial_transactions35[[#This Row],[amount]]&lt;$L$16, financial_transactions35[[#This Row],[amount]]&gt;$L$17), 1, 0)</f>
        <v>1</v>
      </c>
    </row>
    <row r="7128" spans="1:9">
      <c r="A7128" t="s">
        <v>12590</v>
      </c>
      <c r="B7128" s="3">
        <v>45574</v>
      </c>
      <c r="C7128" t="s">
        <v>12591</v>
      </c>
      <c r="D7128">
        <v>691.43</v>
      </c>
      <c r="E7128" t="s">
        <v>122</v>
      </c>
      <c r="F7128" t="s">
        <v>32</v>
      </c>
      <c r="G7128" t="s">
        <v>39</v>
      </c>
      <c r="H7128" t="s">
        <v>57</v>
      </c>
      <c r="I7128">
        <f>IF(OR(financial_transactions35[[#This Row],[amount]]&lt;$L$16, financial_transactions35[[#This Row],[amount]]&gt;$L$17), 1, 0)</f>
        <v>1</v>
      </c>
    </row>
    <row r="7129" spans="1:9">
      <c r="A7129" t="s">
        <v>12592</v>
      </c>
      <c r="B7129" s="3">
        <v>45574</v>
      </c>
      <c r="C7129" t="s">
        <v>1940</v>
      </c>
      <c r="D7129">
        <v>1239.67</v>
      </c>
      <c r="E7129" t="s">
        <v>16110</v>
      </c>
      <c r="F7129" t="s">
        <v>61</v>
      </c>
      <c r="G7129" t="s">
        <v>48</v>
      </c>
      <c r="H7129" t="s">
        <v>53</v>
      </c>
      <c r="I7129">
        <f>IF(OR(financial_transactions35[[#This Row],[amount]]&lt;$L$16, financial_transactions35[[#This Row],[amount]]&gt;$L$17), 1, 0)</f>
        <v>1</v>
      </c>
    </row>
    <row r="7130" spans="1:9">
      <c r="A7130" t="s">
        <v>12593</v>
      </c>
      <c r="B7130" s="3">
        <v>45574</v>
      </c>
      <c r="C7130" t="s">
        <v>4992</v>
      </c>
      <c r="D7130">
        <v>1791.91</v>
      </c>
      <c r="E7130" t="s">
        <v>64</v>
      </c>
      <c r="F7130" t="s">
        <v>26</v>
      </c>
      <c r="G7130" t="s">
        <v>48</v>
      </c>
      <c r="H7130" t="s">
        <v>40</v>
      </c>
      <c r="I7130">
        <f>IF(OR(financial_transactions35[[#This Row],[amount]]&lt;$L$16, financial_transactions35[[#This Row],[amount]]&gt;$L$17), 1, 0)</f>
        <v>1</v>
      </c>
    </row>
    <row r="7131" spans="1:9">
      <c r="A7131" t="s">
        <v>12594</v>
      </c>
      <c r="B7131" s="3">
        <v>45574</v>
      </c>
      <c r="C7131" t="s">
        <v>12286</v>
      </c>
      <c r="D7131">
        <v>383.33</v>
      </c>
      <c r="E7131" t="s">
        <v>25</v>
      </c>
      <c r="F7131" t="s">
        <v>32</v>
      </c>
      <c r="G7131" t="s">
        <v>48</v>
      </c>
      <c r="H7131" t="s">
        <v>28</v>
      </c>
      <c r="I7131">
        <f>IF(OR(financial_transactions35[[#This Row],[amount]]&lt;$L$16, financial_transactions35[[#This Row],[amount]]&gt;$L$17), 1, 0)</f>
        <v>1</v>
      </c>
    </row>
    <row r="7132" spans="1:9">
      <c r="A7132" t="s">
        <v>12596</v>
      </c>
      <c r="B7132" s="3">
        <v>45574</v>
      </c>
      <c r="C7132" t="s">
        <v>12597</v>
      </c>
      <c r="D7132">
        <v>256.45999999999998</v>
      </c>
      <c r="E7132" t="s">
        <v>31</v>
      </c>
      <c r="F7132" t="s">
        <v>61</v>
      </c>
      <c r="G7132" t="s">
        <v>48</v>
      </c>
      <c r="H7132" t="s">
        <v>22</v>
      </c>
      <c r="I7132">
        <f>IF(OR(financial_transactions35[[#This Row],[amount]]&lt;$L$16, financial_transactions35[[#This Row],[amount]]&gt;$L$17), 1, 0)</f>
        <v>1</v>
      </c>
    </row>
    <row r="7133" spans="1:9">
      <c r="A7133" t="s">
        <v>12598</v>
      </c>
      <c r="B7133" s="3">
        <v>45574</v>
      </c>
      <c r="C7133" t="s">
        <v>696</v>
      </c>
      <c r="D7133">
        <v>1608.8</v>
      </c>
      <c r="E7133" t="s">
        <v>122</v>
      </c>
      <c r="F7133" t="s">
        <v>61</v>
      </c>
      <c r="G7133" t="s">
        <v>27</v>
      </c>
      <c r="H7133" t="s">
        <v>49</v>
      </c>
      <c r="I7133">
        <f>IF(OR(financial_transactions35[[#This Row],[amount]]&lt;$L$16, financial_transactions35[[#This Row],[amount]]&gt;$L$17), 1, 0)</f>
        <v>1</v>
      </c>
    </row>
    <row r="7134" spans="1:9">
      <c r="A7134" t="s">
        <v>12599</v>
      </c>
      <c r="B7134" s="3">
        <v>45574</v>
      </c>
      <c r="C7134" t="s">
        <v>12600</v>
      </c>
      <c r="D7134">
        <v>79.94</v>
      </c>
      <c r="E7134" t="s">
        <v>47</v>
      </c>
      <c r="F7134" t="s">
        <v>32</v>
      </c>
      <c r="G7134" t="s">
        <v>39</v>
      </c>
      <c r="H7134" t="s">
        <v>53</v>
      </c>
      <c r="I7134">
        <f>IF(OR(financial_transactions35[[#This Row],[amount]]&lt;$L$16, financial_transactions35[[#This Row],[amount]]&gt;$L$17), 1, 0)</f>
        <v>1</v>
      </c>
    </row>
    <row r="7135" spans="1:9">
      <c r="A7135" t="s">
        <v>12603</v>
      </c>
      <c r="B7135" s="3">
        <v>45574</v>
      </c>
      <c r="C7135" t="s">
        <v>12604</v>
      </c>
      <c r="D7135">
        <v>971</v>
      </c>
      <c r="E7135" t="s">
        <v>25</v>
      </c>
      <c r="F7135" t="s">
        <v>32</v>
      </c>
      <c r="G7135" t="s">
        <v>39</v>
      </c>
      <c r="H7135" t="s">
        <v>44</v>
      </c>
      <c r="I7135">
        <f>IF(OR(financial_transactions35[[#This Row],[amount]]&lt;$L$16, financial_transactions35[[#This Row],[amount]]&gt;$L$17), 1, 0)</f>
        <v>1</v>
      </c>
    </row>
    <row r="7136" spans="1:9">
      <c r="A7136" t="s">
        <v>12605</v>
      </c>
      <c r="B7136" s="3">
        <v>45574</v>
      </c>
      <c r="C7136" t="s">
        <v>716</v>
      </c>
      <c r="D7136">
        <v>837.07</v>
      </c>
      <c r="E7136" t="s">
        <v>64</v>
      </c>
      <c r="F7136" t="s">
        <v>26</v>
      </c>
      <c r="G7136" t="s">
        <v>48</v>
      </c>
      <c r="H7136" t="s">
        <v>53</v>
      </c>
      <c r="I7136">
        <f>IF(OR(financial_transactions35[[#This Row],[amount]]&lt;$L$16, financial_transactions35[[#This Row],[amount]]&gt;$L$17), 1, 0)</f>
        <v>1</v>
      </c>
    </row>
    <row r="7137" spans="1:9">
      <c r="A7137" t="s">
        <v>12606</v>
      </c>
      <c r="B7137" s="3">
        <v>45574</v>
      </c>
      <c r="C7137" t="s">
        <v>6962</v>
      </c>
      <c r="D7137">
        <v>500.26</v>
      </c>
      <c r="E7137" t="s">
        <v>16079</v>
      </c>
      <c r="F7137" t="s">
        <v>20</v>
      </c>
      <c r="G7137" t="s">
        <v>48</v>
      </c>
      <c r="H7137" t="s">
        <v>75</v>
      </c>
      <c r="I7137">
        <f>IF(OR(financial_transactions35[[#This Row],[amount]]&lt;$L$16, financial_transactions35[[#This Row],[amount]]&gt;$L$17), 1, 0)</f>
        <v>1</v>
      </c>
    </row>
    <row r="7138" spans="1:9">
      <c r="A7138" t="s">
        <v>12607</v>
      </c>
      <c r="B7138" s="3">
        <v>45575</v>
      </c>
      <c r="C7138" t="s">
        <v>5696</v>
      </c>
      <c r="D7138">
        <v>663.78</v>
      </c>
      <c r="E7138" t="s">
        <v>52</v>
      </c>
      <c r="F7138" t="s">
        <v>20</v>
      </c>
      <c r="G7138" t="s">
        <v>39</v>
      </c>
      <c r="H7138" t="s">
        <v>28</v>
      </c>
      <c r="I7138">
        <f>IF(OR(financial_transactions35[[#This Row],[amount]]&lt;$L$16, financial_transactions35[[#This Row],[amount]]&gt;$L$17), 1, 0)</f>
        <v>1</v>
      </c>
    </row>
    <row r="7139" spans="1:9">
      <c r="A7139" t="s">
        <v>12608</v>
      </c>
      <c r="B7139" s="3">
        <v>45575</v>
      </c>
      <c r="C7139" t="s">
        <v>9467</v>
      </c>
      <c r="D7139">
        <v>1011.38</v>
      </c>
      <c r="E7139" t="s">
        <v>52</v>
      </c>
      <c r="F7139" t="s">
        <v>32</v>
      </c>
      <c r="G7139" t="s">
        <v>39</v>
      </c>
      <c r="H7139" t="s">
        <v>176</v>
      </c>
      <c r="I7139">
        <f>IF(OR(financial_transactions35[[#This Row],[amount]]&lt;$L$16, financial_transactions35[[#This Row],[amount]]&gt;$L$17), 1, 0)</f>
        <v>1</v>
      </c>
    </row>
    <row r="7140" spans="1:9">
      <c r="A7140" t="s">
        <v>12609</v>
      </c>
      <c r="B7140" s="3">
        <v>45575</v>
      </c>
      <c r="C7140" t="s">
        <v>12610</v>
      </c>
      <c r="D7140">
        <v>672.31</v>
      </c>
      <c r="E7140" t="s">
        <v>122</v>
      </c>
      <c r="F7140" t="s">
        <v>32</v>
      </c>
      <c r="G7140" t="s">
        <v>27</v>
      </c>
      <c r="H7140" t="s">
        <v>40</v>
      </c>
      <c r="I7140">
        <f>IF(OR(financial_transactions35[[#This Row],[amount]]&lt;$L$16, financial_transactions35[[#This Row],[amount]]&gt;$L$17), 1, 0)</f>
        <v>1</v>
      </c>
    </row>
    <row r="7141" spans="1:9">
      <c r="A7141" t="s">
        <v>12613</v>
      </c>
      <c r="B7141" s="3">
        <v>45575</v>
      </c>
      <c r="C7141" t="s">
        <v>12614</v>
      </c>
      <c r="D7141">
        <v>1630.33</v>
      </c>
      <c r="E7141" t="s">
        <v>122</v>
      </c>
      <c r="F7141" t="s">
        <v>20</v>
      </c>
      <c r="G7141" t="s">
        <v>21</v>
      </c>
      <c r="H7141" t="s">
        <v>53</v>
      </c>
      <c r="I7141">
        <f>IF(OR(financial_transactions35[[#This Row],[amount]]&lt;$L$16, financial_transactions35[[#This Row],[amount]]&gt;$L$17), 1, 0)</f>
        <v>1</v>
      </c>
    </row>
    <row r="7142" spans="1:9">
      <c r="A7142" t="s">
        <v>12615</v>
      </c>
      <c r="B7142" s="3">
        <v>45575</v>
      </c>
      <c r="C7142" t="s">
        <v>194</v>
      </c>
      <c r="D7142">
        <v>451.14</v>
      </c>
      <c r="E7142" t="s">
        <v>19</v>
      </c>
      <c r="F7142" t="s">
        <v>26</v>
      </c>
      <c r="G7142" t="s">
        <v>48</v>
      </c>
      <c r="H7142" t="s">
        <v>16080</v>
      </c>
      <c r="I7142">
        <f>IF(OR(financial_transactions35[[#This Row],[amount]]&lt;$L$16, financial_transactions35[[#This Row],[amount]]&gt;$L$17), 1, 0)</f>
        <v>1</v>
      </c>
    </row>
    <row r="7143" spans="1:9">
      <c r="A7143" t="s">
        <v>12616</v>
      </c>
      <c r="B7143" s="3">
        <v>45575</v>
      </c>
      <c r="C7143" t="s">
        <v>6663</v>
      </c>
      <c r="D7143">
        <v>1659</v>
      </c>
      <c r="E7143" t="s">
        <v>47</v>
      </c>
      <c r="F7143" t="s">
        <v>20</v>
      </c>
      <c r="G7143" t="s">
        <v>27</v>
      </c>
      <c r="H7143" t="s">
        <v>123</v>
      </c>
      <c r="I7143">
        <f>IF(OR(financial_transactions35[[#This Row],[amount]]&lt;$L$16, financial_transactions35[[#This Row],[amount]]&gt;$L$17), 1, 0)</f>
        <v>1</v>
      </c>
    </row>
    <row r="7144" spans="1:9">
      <c r="A7144" t="s">
        <v>12617</v>
      </c>
      <c r="B7144" s="3">
        <v>45575</v>
      </c>
      <c r="C7144" t="s">
        <v>5510</v>
      </c>
      <c r="D7144">
        <v>1296.3599999999999</v>
      </c>
      <c r="E7144" t="s">
        <v>122</v>
      </c>
      <c r="F7144" t="s">
        <v>32</v>
      </c>
      <c r="G7144" t="s">
        <v>21</v>
      </c>
      <c r="H7144" t="s">
        <v>33</v>
      </c>
      <c r="I7144">
        <f>IF(OR(financial_transactions35[[#This Row],[amount]]&lt;$L$16, financial_transactions35[[#This Row],[amount]]&gt;$L$17), 1, 0)</f>
        <v>1</v>
      </c>
    </row>
    <row r="7145" spans="1:9">
      <c r="A7145" t="s">
        <v>12618</v>
      </c>
      <c r="B7145" s="3">
        <v>45575</v>
      </c>
      <c r="C7145" t="s">
        <v>12619</v>
      </c>
      <c r="D7145">
        <v>1710.18</v>
      </c>
      <c r="E7145" t="s">
        <v>67</v>
      </c>
      <c r="F7145" t="s">
        <v>26</v>
      </c>
      <c r="G7145" t="s">
        <v>27</v>
      </c>
      <c r="H7145" t="s">
        <v>57</v>
      </c>
      <c r="I7145">
        <f>IF(OR(financial_transactions35[[#This Row],[amount]]&lt;$L$16, financial_transactions35[[#This Row],[amount]]&gt;$L$17), 1, 0)</f>
        <v>1</v>
      </c>
    </row>
    <row r="7146" spans="1:9">
      <c r="A7146" t="s">
        <v>12620</v>
      </c>
      <c r="B7146" s="3">
        <v>45575</v>
      </c>
      <c r="C7146" t="s">
        <v>12621</v>
      </c>
      <c r="D7146">
        <v>1004.8</v>
      </c>
      <c r="E7146" t="s">
        <v>47</v>
      </c>
      <c r="F7146" t="s">
        <v>20</v>
      </c>
      <c r="G7146" t="s">
        <v>39</v>
      </c>
      <c r="H7146" t="s">
        <v>36</v>
      </c>
      <c r="I7146">
        <f>IF(OR(financial_transactions35[[#This Row],[amount]]&lt;$L$16, financial_transactions35[[#This Row],[amount]]&gt;$L$17), 1, 0)</f>
        <v>1</v>
      </c>
    </row>
    <row r="7147" spans="1:9">
      <c r="A7147" t="s">
        <v>12622</v>
      </c>
      <c r="B7147" s="3">
        <v>45575</v>
      </c>
      <c r="C7147" t="s">
        <v>2518</v>
      </c>
      <c r="D7147">
        <v>1707.18</v>
      </c>
      <c r="E7147" t="s">
        <v>25</v>
      </c>
      <c r="F7147" t="s">
        <v>61</v>
      </c>
      <c r="G7147" t="s">
        <v>21</v>
      </c>
      <c r="H7147" t="s">
        <v>109</v>
      </c>
      <c r="I7147">
        <f>IF(OR(financial_transactions35[[#This Row],[amount]]&lt;$L$16, financial_transactions35[[#This Row],[amount]]&gt;$L$17), 1, 0)</f>
        <v>1</v>
      </c>
    </row>
    <row r="7148" spans="1:9">
      <c r="A7148" t="s">
        <v>12623</v>
      </c>
      <c r="B7148" s="3">
        <v>45575</v>
      </c>
      <c r="C7148" t="s">
        <v>12624</v>
      </c>
      <c r="D7148">
        <v>1142.55</v>
      </c>
      <c r="E7148" t="s">
        <v>64</v>
      </c>
      <c r="F7148" t="s">
        <v>32</v>
      </c>
      <c r="G7148" t="s">
        <v>39</v>
      </c>
      <c r="H7148" t="s">
        <v>22</v>
      </c>
      <c r="I7148">
        <f>IF(OR(financial_transactions35[[#This Row],[amount]]&lt;$L$16, financial_transactions35[[#This Row],[amount]]&gt;$L$17), 1, 0)</f>
        <v>1</v>
      </c>
    </row>
    <row r="7149" spans="1:9">
      <c r="A7149" t="s">
        <v>12625</v>
      </c>
      <c r="B7149" s="3">
        <v>45575</v>
      </c>
      <c r="C7149" t="s">
        <v>12626</v>
      </c>
      <c r="D7149">
        <v>1704.31</v>
      </c>
      <c r="E7149" t="s">
        <v>122</v>
      </c>
      <c r="F7149" t="s">
        <v>20</v>
      </c>
      <c r="G7149" t="s">
        <v>27</v>
      </c>
      <c r="H7149" t="s">
        <v>49</v>
      </c>
      <c r="I7149">
        <f>IF(OR(financial_transactions35[[#This Row],[amount]]&lt;$L$16, financial_transactions35[[#This Row],[amount]]&gt;$L$17), 1, 0)</f>
        <v>1</v>
      </c>
    </row>
    <row r="7150" spans="1:9">
      <c r="A7150" t="s">
        <v>12627</v>
      </c>
      <c r="B7150" s="3">
        <v>45575</v>
      </c>
      <c r="C7150" t="s">
        <v>12628</v>
      </c>
      <c r="D7150">
        <v>1557.33</v>
      </c>
      <c r="E7150" t="s">
        <v>47</v>
      </c>
      <c r="F7150" t="s">
        <v>32</v>
      </c>
      <c r="G7150" t="s">
        <v>48</v>
      </c>
      <c r="H7150" t="s">
        <v>36</v>
      </c>
      <c r="I7150">
        <f>IF(OR(financial_transactions35[[#This Row],[amount]]&lt;$L$16, financial_transactions35[[#This Row],[amount]]&gt;$L$17), 1, 0)</f>
        <v>1</v>
      </c>
    </row>
    <row r="7151" spans="1:9">
      <c r="A7151" t="s">
        <v>12629</v>
      </c>
      <c r="B7151" s="3">
        <v>45575</v>
      </c>
      <c r="C7151" t="s">
        <v>820</v>
      </c>
      <c r="D7151">
        <v>209.9</v>
      </c>
      <c r="E7151" t="s">
        <v>70</v>
      </c>
      <c r="F7151" t="s">
        <v>20</v>
      </c>
      <c r="G7151" t="s">
        <v>27</v>
      </c>
      <c r="H7151" t="s">
        <v>87</v>
      </c>
      <c r="I7151">
        <f>IF(OR(financial_transactions35[[#This Row],[amount]]&lt;$L$16, financial_transactions35[[#This Row],[amount]]&gt;$L$17), 1, 0)</f>
        <v>1</v>
      </c>
    </row>
    <row r="7152" spans="1:9">
      <c r="A7152" t="s">
        <v>12630</v>
      </c>
      <c r="B7152" s="3">
        <v>45575</v>
      </c>
      <c r="C7152" t="s">
        <v>4574</v>
      </c>
      <c r="D7152">
        <v>556.69000000000005</v>
      </c>
      <c r="E7152" t="s">
        <v>67</v>
      </c>
      <c r="F7152" t="s">
        <v>61</v>
      </c>
      <c r="G7152" t="s">
        <v>39</v>
      </c>
      <c r="H7152" t="s">
        <v>16080</v>
      </c>
      <c r="I7152">
        <f>IF(OR(financial_transactions35[[#This Row],[amount]]&lt;$L$16, financial_transactions35[[#This Row],[amount]]&gt;$L$17), 1, 0)</f>
        <v>1</v>
      </c>
    </row>
    <row r="7153" spans="1:9">
      <c r="A7153" t="s">
        <v>12631</v>
      </c>
      <c r="B7153" s="3">
        <v>45575</v>
      </c>
      <c r="C7153" t="s">
        <v>12632</v>
      </c>
      <c r="D7153">
        <v>199.77</v>
      </c>
      <c r="E7153" t="s">
        <v>31</v>
      </c>
      <c r="F7153" t="s">
        <v>20</v>
      </c>
      <c r="G7153" t="s">
        <v>21</v>
      </c>
      <c r="H7153" t="s">
        <v>49</v>
      </c>
      <c r="I7153">
        <f>IF(OR(financial_transactions35[[#This Row],[amount]]&lt;$L$16, financial_transactions35[[#This Row],[amount]]&gt;$L$17), 1, 0)</f>
        <v>1</v>
      </c>
    </row>
    <row r="7154" spans="1:9">
      <c r="A7154" t="s">
        <v>12634</v>
      </c>
      <c r="B7154" s="3">
        <v>45576</v>
      </c>
      <c r="C7154" t="s">
        <v>12635</v>
      </c>
      <c r="D7154">
        <v>886.97</v>
      </c>
      <c r="E7154" t="s">
        <v>67</v>
      </c>
      <c r="F7154" t="s">
        <v>20</v>
      </c>
      <c r="G7154" t="s">
        <v>21</v>
      </c>
      <c r="H7154" t="s">
        <v>75</v>
      </c>
      <c r="I7154">
        <f>IF(OR(financial_transactions35[[#This Row],[amount]]&lt;$L$16, financial_transactions35[[#This Row],[amount]]&gt;$L$17), 1, 0)</f>
        <v>1</v>
      </c>
    </row>
    <row r="7155" spans="1:9">
      <c r="A7155" t="s">
        <v>12636</v>
      </c>
      <c r="B7155" s="3">
        <v>45576</v>
      </c>
      <c r="C7155" t="s">
        <v>9880</v>
      </c>
      <c r="D7155">
        <v>1320.17</v>
      </c>
      <c r="E7155" t="s">
        <v>122</v>
      </c>
      <c r="F7155" t="s">
        <v>32</v>
      </c>
      <c r="G7155" t="s">
        <v>21</v>
      </c>
      <c r="H7155" t="s">
        <v>109</v>
      </c>
      <c r="I7155">
        <f>IF(OR(financial_transactions35[[#This Row],[amount]]&lt;$L$16, financial_transactions35[[#This Row],[amount]]&gt;$L$17), 1, 0)</f>
        <v>1</v>
      </c>
    </row>
    <row r="7156" spans="1:9">
      <c r="A7156" t="s">
        <v>12637</v>
      </c>
      <c r="B7156" s="3">
        <v>45576</v>
      </c>
      <c r="C7156" t="s">
        <v>12638</v>
      </c>
      <c r="D7156">
        <v>243.69</v>
      </c>
      <c r="E7156" t="s">
        <v>67</v>
      </c>
      <c r="F7156" t="s">
        <v>32</v>
      </c>
      <c r="G7156" t="s">
        <v>39</v>
      </c>
      <c r="H7156" t="s">
        <v>44</v>
      </c>
      <c r="I7156">
        <f>IF(OR(financial_transactions35[[#This Row],[amount]]&lt;$L$16, financial_transactions35[[#This Row],[amount]]&gt;$L$17), 1, 0)</f>
        <v>1</v>
      </c>
    </row>
    <row r="7157" spans="1:9">
      <c r="A7157" t="s">
        <v>12639</v>
      </c>
      <c r="B7157" s="3">
        <v>45576</v>
      </c>
      <c r="C7157" t="s">
        <v>4582</v>
      </c>
      <c r="D7157">
        <v>599.37</v>
      </c>
      <c r="E7157" t="s">
        <v>67</v>
      </c>
      <c r="F7157" t="s">
        <v>20</v>
      </c>
      <c r="G7157" t="s">
        <v>27</v>
      </c>
      <c r="H7157" t="s">
        <v>87</v>
      </c>
      <c r="I7157">
        <f>IF(OR(financial_transactions35[[#This Row],[amount]]&lt;$L$16, financial_transactions35[[#This Row],[amount]]&gt;$L$17), 1, 0)</f>
        <v>1</v>
      </c>
    </row>
    <row r="7158" spans="1:9">
      <c r="A7158" t="s">
        <v>12640</v>
      </c>
      <c r="B7158" s="3">
        <v>45576</v>
      </c>
      <c r="C7158" t="s">
        <v>12641</v>
      </c>
      <c r="D7158">
        <v>774.69</v>
      </c>
      <c r="E7158" t="s">
        <v>122</v>
      </c>
      <c r="F7158" t="s">
        <v>32</v>
      </c>
      <c r="G7158" t="s">
        <v>48</v>
      </c>
      <c r="H7158" t="s">
        <v>36</v>
      </c>
      <c r="I7158">
        <f>IF(OR(financial_transactions35[[#This Row],[amount]]&lt;$L$16, financial_transactions35[[#This Row],[amount]]&gt;$L$17), 1, 0)</f>
        <v>1</v>
      </c>
    </row>
    <row r="7159" spans="1:9">
      <c r="A7159" t="s">
        <v>12642</v>
      </c>
      <c r="B7159" s="3">
        <v>45576</v>
      </c>
      <c r="C7159" t="s">
        <v>2688</v>
      </c>
      <c r="D7159">
        <v>1125.3599999999999</v>
      </c>
      <c r="E7159" t="s">
        <v>52</v>
      </c>
      <c r="F7159" t="s">
        <v>32</v>
      </c>
      <c r="G7159" t="s">
        <v>27</v>
      </c>
      <c r="H7159" t="s">
        <v>176</v>
      </c>
      <c r="I7159">
        <f>IF(OR(financial_transactions35[[#This Row],[amount]]&lt;$L$16, financial_transactions35[[#This Row],[amount]]&gt;$L$17), 1, 0)</f>
        <v>1</v>
      </c>
    </row>
    <row r="7160" spans="1:9">
      <c r="A7160" t="s">
        <v>12643</v>
      </c>
      <c r="B7160" s="3">
        <v>45576</v>
      </c>
      <c r="C7160" t="s">
        <v>6860</v>
      </c>
      <c r="D7160">
        <v>1463.71</v>
      </c>
      <c r="E7160" t="s">
        <v>19</v>
      </c>
      <c r="F7160" t="s">
        <v>32</v>
      </c>
      <c r="G7160" t="s">
        <v>39</v>
      </c>
      <c r="H7160" t="s">
        <v>22</v>
      </c>
      <c r="I7160">
        <f>IF(OR(financial_transactions35[[#This Row],[amount]]&lt;$L$16, financial_transactions35[[#This Row],[amount]]&gt;$L$17), 1, 0)</f>
        <v>1</v>
      </c>
    </row>
    <row r="7161" spans="1:9">
      <c r="A7161" t="s">
        <v>12644</v>
      </c>
      <c r="B7161" s="3">
        <v>45576</v>
      </c>
      <c r="C7161" t="s">
        <v>12645</v>
      </c>
      <c r="D7161">
        <v>1108.9000000000001</v>
      </c>
      <c r="E7161" t="s">
        <v>52</v>
      </c>
      <c r="F7161" t="s">
        <v>26</v>
      </c>
      <c r="G7161" t="s">
        <v>21</v>
      </c>
      <c r="H7161" t="s">
        <v>123</v>
      </c>
      <c r="I7161">
        <f>IF(OR(financial_transactions35[[#This Row],[amount]]&lt;$L$16, financial_transactions35[[#This Row],[amount]]&gt;$L$17), 1, 0)</f>
        <v>1</v>
      </c>
    </row>
    <row r="7162" spans="1:9">
      <c r="A7162" t="s">
        <v>12646</v>
      </c>
      <c r="B7162" s="3">
        <v>45576</v>
      </c>
      <c r="C7162" t="s">
        <v>12647</v>
      </c>
      <c r="D7162">
        <v>753.29</v>
      </c>
      <c r="E7162" t="s">
        <v>25</v>
      </c>
      <c r="F7162" t="s">
        <v>26</v>
      </c>
      <c r="G7162" t="s">
        <v>39</v>
      </c>
      <c r="H7162" t="s">
        <v>40</v>
      </c>
      <c r="I7162">
        <f>IF(OR(financial_transactions35[[#This Row],[amount]]&lt;$L$16, financial_transactions35[[#This Row],[amount]]&gt;$L$17), 1, 0)</f>
        <v>1</v>
      </c>
    </row>
    <row r="7163" spans="1:9">
      <c r="A7163" t="s">
        <v>12648</v>
      </c>
      <c r="B7163" s="3">
        <v>45576</v>
      </c>
      <c r="C7163" t="s">
        <v>8718</v>
      </c>
      <c r="D7163">
        <v>17820.8</v>
      </c>
      <c r="E7163" t="s">
        <v>19</v>
      </c>
      <c r="F7163" t="s">
        <v>61</v>
      </c>
      <c r="G7163" t="s">
        <v>27</v>
      </c>
      <c r="H7163" t="s">
        <v>176</v>
      </c>
      <c r="I7163">
        <f>IF(OR(financial_transactions35[[#This Row],[amount]]&lt;$L$16, financial_transactions35[[#This Row],[amount]]&gt;$L$17), 1, 0)</f>
        <v>1</v>
      </c>
    </row>
    <row r="7164" spans="1:9">
      <c r="A7164" t="s">
        <v>12649</v>
      </c>
      <c r="B7164" s="3">
        <v>45576</v>
      </c>
      <c r="C7164" t="s">
        <v>4548</v>
      </c>
      <c r="D7164">
        <v>1001.66</v>
      </c>
      <c r="E7164" t="s">
        <v>47</v>
      </c>
      <c r="F7164" t="s">
        <v>26</v>
      </c>
      <c r="G7164" t="s">
        <v>21</v>
      </c>
      <c r="H7164" t="s">
        <v>57</v>
      </c>
      <c r="I7164">
        <f>IF(OR(financial_transactions35[[#This Row],[amount]]&lt;$L$16, financial_transactions35[[#This Row],[amount]]&gt;$L$17), 1, 0)</f>
        <v>1</v>
      </c>
    </row>
    <row r="7165" spans="1:9">
      <c r="A7165" t="s">
        <v>12650</v>
      </c>
      <c r="B7165" s="3">
        <v>45576</v>
      </c>
      <c r="C7165" t="s">
        <v>8543</v>
      </c>
      <c r="D7165">
        <v>1945.01</v>
      </c>
      <c r="E7165" t="s">
        <v>52</v>
      </c>
      <c r="F7165" t="s">
        <v>32</v>
      </c>
      <c r="G7165" t="s">
        <v>48</v>
      </c>
      <c r="H7165" t="s">
        <v>44</v>
      </c>
      <c r="I7165">
        <f>IF(OR(financial_transactions35[[#This Row],[amount]]&lt;$L$16, financial_transactions35[[#This Row],[amount]]&gt;$L$17), 1, 0)</f>
        <v>1</v>
      </c>
    </row>
    <row r="7166" spans="1:9">
      <c r="A7166" t="s">
        <v>12651</v>
      </c>
      <c r="B7166" s="3">
        <v>45576</v>
      </c>
      <c r="C7166" t="s">
        <v>12652</v>
      </c>
      <c r="D7166">
        <v>223.98</v>
      </c>
      <c r="E7166" t="s">
        <v>25</v>
      </c>
      <c r="F7166" t="s">
        <v>61</v>
      </c>
      <c r="G7166" t="s">
        <v>48</v>
      </c>
      <c r="H7166" t="s">
        <v>94</v>
      </c>
      <c r="I7166">
        <f>IF(OR(financial_transactions35[[#This Row],[amount]]&lt;$L$16, financial_transactions35[[#This Row],[amount]]&gt;$L$17), 1, 0)</f>
        <v>1</v>
      </c>
    </row>
    <row r="7167" spans="1:9">
      <c r="A7167" t="s">
        <v>12653</v>
      </c>
      <c r="B7167" s="3">
        <v>45576</v>
      </c>
      <c r="C7167" t="s">
        <v>12654</v>
      </c>
      <c r="D7167">
        <v>1743.19</v>
      </c>
      <c r="E7167" t="s">
        <v>70</v>
      </c>
      <c r="F7167" t="s">
        <v>32</v>
      </c>
      <c r="G7167" t="s">
        <v>21</v>
      </c>
      <c r="H7167" t="s">
        <v>57</v>
      </c>
      <c r="I7167">
        <f>IF(OR(financial_transactions35[[#This Row],[amount]]&lt;$L$16, financial_transactions35[[#This Row],[amount]]&gt;$L$17), 1, 0)</f>
        <v>1</v>
      </c>
    </row>
    <row r="7168" spans="1:9">
      <c r="A7168" t="s">
        <v>12655</v>
      </c>
      <c r="B7168" s="3">
        <v>45576</v>
      </c>
      <c r="C7168" t="s">
        <v>5890</v>
      </c>
      <c r="D7168">
        <v>1152.31</v>
      </c>
      <c r="E7168" t="s">
        <v>31</v>
      </c>
      <c r="F7168" t="s">
        <v>61</v>
      </c>
      <c r="G7168" t="s">
        <v>27</v>
      </c>
      <c r="H7168" t="s">
        <v>57</v>
      </c>
      <c r="I7168">
        <f>IF(OR(financial_transactions35[[#This Row],[amount]]&lt;$L$16, financial_transactions35[[#This Row],[amount]]&gt;$L$17), 1, 0)</f>
        <v>1</v>
      </c>
    </row>
    <row r="7169" spans="1:9">
      <c r="A7169" t="s">
        <v>12656</v>
      </c>
      <c r="B7169" s="3">
        <v>45576</v>
      </c>
      <c r="C7169" t="s">
        <v>3199</v>
      </c>
      <c r="D7169">
        <v>795.4</v>
      </c>
      <c r="E7169" t="s">
        <v>25</v>
      </c>
      <c r="F7169" t="s">
        <v>26</v>
      </c>
      <c r="G7169" t="s">
        <v>48</v>
      </c>
      <c r="H7169" t="s">
        <v>22</v>
      </c>
      <c r="I7169">
        <f>IF(OR(financial_transactions35[[#This Row],[amount]]&lt;$L$16, financial_transactions35[[#This Row],[amount]]&gt;$L$17), 1, 0)</f>
        <v>1</v>
      </c>
    </row>
    <row r="7170" spans="1:9">
      <c r="A7170" t="s">
        <v>12657</v>
      </c>
      <c r="B7170" s="3">
        <v>45576</v>
      </c>
      <c r="C7170" t="s">
        <v>5913</v>
      </c>
      <c r="D7170">
        <v>542.34</v>
      </c>
      <c r="E7170" t="s">
        <v>64</v>
      </c>
      <c r="F7170" t="s">
        <v>32</v>
      </c>
      <c r="G7170" t="s">
        <v>21</v>
      </c>
      <c r="H7170" t="s">
        <v>33</v>
      </c>
      <c r="I7170">
        <f>IF(OR(financial_transactions35[[#This Row],[amount]]&lt;$L$16, financial_transactions35[[#This Row],[amount]]&gt;$L$17), 1, 0)</f>
        <v>1</v>
      </c>
    </row>
    <row r="7171" spans="1:9">
      <c r="A7171" t="s">
        <v>12658</v>
      </c>
      <c r="B7171" s="3">
        <v>45576</v>
      </c>
      <c r="C7171" t="s">
        <v>9792</v>
      </c>
      <c r="D7171">
        <v>1831.88</v>
      </c>
      <c r="E7171" t="s">
        <v>31</v>
      </c>
      <c r="F7171" t="s">
        <v>32</v>
      </c>
      <c r="G7171" t="s">
        <v>21</v>
      </c>
      <c r="H7171" t="s">
        <v>40</v>
      </c>
      <c r="I7171">
        <f>IF(OR(financial_transactions35[[#This Row],[amount]]&lt;$L$16, financial_transactions35[[#This Row],[amount]]&gt;$L$17), 1, 0)</f>
        <v>1</v>
      </c>
    </row>
    <row r="7172" spans="1:9">
      <c r="A7172" t="s">
        <v>12659</v>
      </c>
      <c r="B7172" s="3">
        <v>45576</v>
      </c>
      <c r="C7172" t="s">
        <v>2120</v>
      </c>
      <c r="D7172">
        <v>1755.59</v>
      </c>
      <c r="E7172" t="s">
        <v>19</v>
      </c>
      <c r="F7172" t="s">
        <v>20</v>
      </c>
      <c r="G7172" t="s">
        <v>27</v>
      </c>
      <c r="H7172" t="s">
        <v>94</v>
      </c>
      <c r="I7172">
        <f>IF(OR(financial_transactions35[[#This Row],[amount]]&lt;$L$16, financial_transactions35[[#This Row],[amount]]&gt;$L$17), 1, 0)</f>
        <v>1</v>
      </c>
    </row>
    <row r="7173" spans="1:9">
      <c r="A7173" t="s">
        <v>12660</v>
      </c>
      <c r="B7173" s="3">
        <v>45576</v>
      </c>
      <c r="C7173" t="s">
        <v>12661</v>
      </c>
      <c r="D7173">
        <v>1801.47</v>
      </c>
      <c r="E7173" t="s">
        <v>47</v>
      </c>
      <c r="F7173" t="s">
        <v>61</v>
      </c>
      <c r="G7173" t="s">
        <v>21</v>
      </c>
      <c r="H7173" t="s">
        <v>176</v>
      </c>
      <c r="I7173">
        <f>IF(OR(financial_transactions35[[#This Row],[amount]]&lt;$L$16, financial_transactions35[[#This Row],[amount]]&gt;$L$17), 1, 0)</f>
        <v>1</v>
      </c>
    </row>
    <row r="7174" spans="1:9">
      <c r="A7174" t="s">
        <v>12662</v>
      </c>
      <c r="B7174" s="3">
        <v>45576</v>
      </c>
      <c r="C7174" t="s">
        <v>5315</v>
      </c>
      <c r="D7174">
        <v>699.18</v>
      </c>
      <c r="E7174" t="s">
        <v>70</v>
      </c>
      <c r="F7174" t="s">
        <v>61</v>
      </c>
      <c r="G7174" t="s">
        <v>39</v>
      </c>
      <c r="H7174" t="s">
        <v>16080</v>
      </c>
      <c r="I7174">
        <f>IF(OR(financial_transactions35[[#This Row],[amount]]&lt;$L$16, financial_transactions35[[#This Row],[amount]]&gt;$L$17), 1, 0)</f>
        <v>1</v>
      </c>
    </row>
    <row r="7175" spans="1:9">
      <c r="A7175" t="s">
        <v>12663</v>
      </c>
      <c r="B7175" s="3">
        <v>45576</v>
      </c>
      <c r="C7175" t="s">
        <v>10133</v>
      </c>
      <c r="D7175">
        <v>406.5</v>
      </c>
      <c r="E7175" t="s">
        <v>52</v>
      </c>
      <c r="F7175" t="s">
        <v>20</v>
      </c>
      <c r="G7175" t="s">
        <v>48</v>
      </c>
      <c r="H7175" t="s">
        <v>94</v>
      </c>
      <c r="I7175">
        <f>IF(OR(financial_transactions35[[#This Row],[amount]]&lt;$L$16, financial_transactions35[[#This Row],[amount]]&gt;$L$17), 1, 0)</f>
        <v>1</v>
      </c>
    </row>
    <row r="7176" spans="1:9">
      <c r="A7176" t="s">
        <v>12664</v>
      </c>
      <c r="B7176" s="3">
        <v>45576</v>
      </c>
      <c r="C7176" t="s">
        <v>12665</v>
      </c>
      <c r="D7176">
        <v>627.29</v>
      </c>
      <c r="E7176" t="s">
        <v>64</v>
      </c>
      <c r="F7176" t="s">
        <v>26</v>
      </c>
      <c r="G7176" t="s">
        <v>39</v>
      </c>
      <c r="H7176" t="s">
        <v>28</v>
      </c>
      <c r="I7176">
        <f>IF(OR(financial_transactions35[[#This Row],[amount]]&lt;$L$16, financial_transactions35[[#This Row],[amount]]&gt;$L$17), 1, 0)</f>
        <v>1</v>
      </c>
    </row>
    <row r="7177" spans="1:9">
      <c r="A7177" t="s">
        <v>12666</v>
      </c>
      <c r="B7177" s="3">
        <v>45576</v>
      </c>
      <c r="C7177" t="s">
        <v>6019</v>
      </c>
      <c r="D7177">
        <v>149.56</v>
      </c>
      <c r="E7177" t="s">
        <v>19</v>
      </c>
      <c r="F7177" t="s">
        <v>20</v>
      </c>
      <c r="G7177" t="s">
        <v>48</v>
      </c>
      <c r="H7177" t="s">
        <v>109</v>
      </c>
      <c r="I7177">
        <f>IF(OR(financial_transactions35[[#This Row],[amount]]&lt;$L$16, financial_transactions35[[#This Row],[amount]]&gt;$L$17), 1, 0)</f>
        <v>1</v>
      </c>
    </row>
    <row r="7178" spans="1:9">
      <c r="A7178" t="s">
        <v>12667</v>
      </c>
      <c r="B7178" s="3">
        <v>45576</v>
      </c>
      <c r="C7178" t="s">
        <v>10184</v>
      </c>
      <c r="D7178">
        <v>1814.49</v>
      </c>
      <c r="E7178" t="s">
        <v>31</v>
      </c>
      <c r="F7178" t="s">
        <v>32</v>
      </c>
      <c r="G7178" t="s">
        <v>48</v>
      </c>
      <c r="H7178" t="s">
        <v>16080</v>
      </c>
      <c r="I7178">
        <f>IF(OR(financial_transactions35[[#This Row],[amount]]&lt;$L$16, financial_transactions35[[#This Row],[amount]]&gt;$L$17), 1, 0)</f>
        <v>1</v>
      </c>
    </row>
    <row r="7179" spans="1:9">
      <c r="A7179" t="s">
        <v>12668</v>
      </c>
      <c r="B7179" s="3">
        <v>45576</v>
      </c>
      <c r="C7179" t="s">
        <v>3184</v>
      </c>
      <c r="D7179">
        <v>1000.82</v>
      </c>
      <c r="E7179" t="s">
        <v>16079</v>
      </c>
      <c r="F7179" t="s">
        <v>32</v>
      </c>
      <c r="G7179" t="s">
        <v>48</v>
      </c>
      <c r="H7179" t="s">
        <v>44</v>
      </c>
      <c r="I7179">
        <f>IF(OR(financial_transactions35[[#This Row],[amount]]&lt;$L$16, financial_transactions35[[#This Row],[amount]]&gt;$L$17), 1, 0)</f>
        <v>1</v>
      </c>
    </row>
    <row r="7180" spans="1:9">
      <c r="A7180" t="s">
        <v>12669</v>
      </c>
      <c r="B7180" s="3">
        <v>45576</v>
      </c>
      <c r="C7180" t="s">
        <v>12670</v>
      </c>
      <c r="D7180">
        <v>1909.11</v>
      </c>
      <c r="E7180" t="s">
        <v>70</v>
      </c>
      <c r="F7180" t="s">
        <v>32</v>
      </c>
      <c r="G7180" t="s">
        <v>48</v>
      </c>
      <c r="H7180" t="s">
        <v>22</v>
      </c>
      <c r="I7180">
        <f>IF(OR(financial_transactions35[[#This Row],[amount]]&lt;$L$16, financial_transactions35[[#This Row],[amount]]&gt;$L$17), 1, 0)</f>
        <v>1</v>
      </c>
    </row>
    <row r="7181" spans="1:9">
      <c r="A7181" t="s">
        <v>12671</v>
      </c>
      <c r="B7181" s="3">
        <v>45576</v>
      </c>
      <c r="C7181" t="s">
        <v>2806</v>
      </c>
      <c r="D7181">
        <v>1630.01</v>
      </c>
      <c r="E7181" t="s">
        <v>52</v>
      </c>
      <c r="F7181" t="s">
        <v>32</v>
      </c>
      <c r="G7181" t="s">
        <v>21</v>
      </c>
      <c r="H7181" t="s">
        <v>36</v>
      </c>
      <c r="I7181">
        <f>IF(OR(financial_transactions35[[#This Row],[amount]]&lt;$L$16, financial_transactions35[[#This Row],[amount]]&gt;$L$17), 1, 0)</f>
        <v>1</v>
      </c>
    </row>
    <row r="7182" spans="1:9">
      <c r="A7182" t="s">
        <v>12672</v>
      </c>
      <c r="B7182" s="3">
        <v>45576</v>
      </c>
      <c r="C7182" t="s">
        <v>10554</v>
      </c>
      <c r="D7182">
        <v>870.33</v>
      </c>
      <c r="E7182" t="s">
        <v>70</v>
      </c>
      <c r="F7182" t="s">
        <v>32</v>
      </c>
      <c r="G7182" t="s">
        <v>48</v>
      </c>
      <c r="H7182" t="s">
        <v>75</v>
      </c>
      <c r="I7182">
        <f>IF(OR(financial_transactions35[[#This Row],[amount]]&lt;$L$16, financial_transactions35[[#This Row],[amount]]&gt;$L$17), 1, 0)</f>
        <v>1</v>
      </c>
    </row>
    <row r="7183" spans="1:9">
      <c r="A7183" t="s">
        <v>12673</v>
      </c>
      <c r="B7183" s="3">
        <v>45576</v>
      </c>
      <c r="C7183" t="s">
        <v>12674</v>
      </c>
      <c r="D7183">
        <v>1261.75</v>
      </c>
      <c r="E7183" t="s">
        <v>19</v>
      </c>
      <c r="F7183" t="s">
        <v>61</v>
      </c>
      <c r="G7183" t="s">
        <v>21</v>
      </c>
      <c r="H7183" t="s">
        <v>94</v>
      </c>
      <c r="I7183">
        <f>IF(OR(financial_transactions35[[#This Row],[amount]]&lt;$L$16, financial_transactions35[[#This Row],[amount]]&gt;$L$17), 1, 0)</f>
        <v>1</v>
      </c>
    </row>
    <row r="7184" spans="1:9">
      <c r="A7184" t="s">
        <v>12675</v>
      </c>
      <c r="B7184" s="3">
        <v>45577</v>
      </c>
      <c r="C7184" t="s">
        <v>6427</v>
      </c>
      <c r="D7184">
        <v>133.47</v>
      </c>
      <c r="E7184" t="s">
        <v>19</v>
      </c>
      <c r="F7184" t="s">
        <v>32</v>
      </c>
      <c r="G7184" t="s">
        <v>48</v>
      </c>
      <c r="H7184" t="s">
        <v>33</v>
      </c>
      <c r="I7184">
        <f>IF(OR(financial_transactions35[[#This Row],[amount]]&lt;$L$16, financial_transactions35[[#This Row],[amount]]&gt;$L$17), 1, 0)</f>
        <v>1</v>
      </c>
    </row>
    <row r="7185" spans="1:9">
      <c r="A7185" t="s">
        <v>12676</v>
      </c>
      <c r="B7185" s="3">
        <v>45577</v>
      </c>
      <c r="C7185" t="s">
        <v>12677</v>
      </c>
      <c r="D7185">
        <v>593.76</v>
      </c>
      <c r="E7185" t="s">
        <v>19</v>
      </c>
      <c r="F7185" t="s">
        <v>61</v>
      </c>
      <c r="G7185" t="s">
        <v>39</v>
      </c>
      <c r="H7185" t="s">
        <v>33</v>
      </c>
      <c r="I7185">
        <f>IF(OR(financial_transactions35[[#This Row],[amount]]&lt;$L$16, financial_transactions35[[#This Row],[amount]]&gt;$L$17), 1, 0)</f>
        <v>1</v>
      </c>
    </row>
    <row r="7186" spans="1:9">
      <c r="A7186" t="s">
        <v>12678</v>
      </c>
      <c r="B7186" s="3">
        <v>45577</v>
      </c>
      <c r="C7186" t="s">
        <v>7476</v>
      </c>
      <c r="D7186">
        <v>803.66</v>
      </c>
      <c r="E7186" t="s">
        <v>19</v>
      </c>
      <c r="F7186" t="s">
        <v>26</v>
      </c>
      <c r="G7186" t="s">
        <v>27</v>
      </c>
      <c r="H7186" t="s">
        <v>75</v>
      </c>
      <c r="I7186">
        <f>IF(OR(financial_transactions35[[#This Row],[amount]]&lt;$L$16, financial_transactions35[[#This Row],[amount]]&gt;$L$17), 1, 0)</f>
        <v>1</v>
      </c>
    </row>
    <row r="7187" spans="1:9">
      <c r="A7187" t="s">
        <v>12679</v>
      </c>
      <c r="B7187" s="3">
        <v>45577</v>
      </c>
      <c r="C7187" t="s">
        <v>12680</v>
      </c>
      <c r="D7187">
        <v>1531.21</v>
      </c>
      <c r="E7187" t="s">
        <v>16110</v>
      </c>
      <c r="F7187" t="s">
        <v>20</v>
      </c>
      <c r="G7187" t="s">
        <v>48</v>
      </c>
      <c r="H7187" t="s">
        <v>44</v>
      </c>
      <c r="I7187">
        <f>IF(OR(financial_transactions35[[#This Row],[amount]]&lt;$L$16, financial_transactions35[[#This Row],[amount]]&gt;$L$17), 1, 0)</f>
        <v>1</v>
      </c>
    </row>
    <row r="7188" spans="1:9">
      <c r="A7188" t="s">
        <v>12681</v>
      </c>
      <c r="B7188" s="3">
        <v>45577</v>
      </c>
      <c r="C7188" t="s">
        <v>12682</v>
      </c>
      <c r="D7188">
        <v>352.05</v>
      </c>
      <c r="E7188" t="s">
        <v>25</v>
      </c>
      <c r="F7188" t="s">
        <v>61</v>
      </c>
      <c r="G7188" t="s">
        <v>39</v>
      </c>
      <c r="H7188" t="s">
        <v>36</v>
      </c>
      <c r="I7188">
        <f>IF(OR(financial_transactions35[[#This Row],[amount]]&lt;$L$16, financial_transactions35[[#This Row],[amount]]&gt;$L$17), 1, 0)</f>
        <v>1</v>
      </c>
    </row>
    <row r="7189" spans="1:9">
      <c r="A7189" t="s">
        <v>12683</v>
      </c>
      <c r="B7189" s="3">
        <v>45577</v>
      </c>
      <c r="C7189" t="s">
        <v>8969</v>
      </c>
      <c r="D7189">
        <v>1780.93</v>
      </c>
      <c r="E7189" t="s">
        <v>19</v>
      </c>
      <c r="F7189" t="s">
        <v>26</v>
      </c>
      <c r="G7189" t="s">
        <v>21</v>
      </c>
      <c r="H7189" t="s">
        <v>49</v>
      </c>
      <c r="I7189">
        <f>IF(OR(financial_transactions35[[#This Row],[amount]]&lt;$L$16, financial_transactions35[[#This Row],[amount]]&gt;$L$17), 1, 0)</f>
        <v>1</v>
      </c>
    </row>
    <row r="7190" spans="1:9">
      <c r="A7190" t="s">
        <v>12684</v>
      </c>
      <c r="B7190" s="3">
        <v>45577</v>
      </c>
      <c r="C7190" t="s">
        <v>5000</v>
      </c>
      <c r="D7190">
        <v>12143.34</v>
      </c>
      <c r="E7190" t="s">
        <v>70</v>
      </c>
      <c r="F7190" t="s">
        <v>26</v>
      </c>
      <c r="G7190" t="s">
        <v>21</v>
      </c>
      <c r="H7190" t="s">
        <v>40</v>
      </c>
      <c r="I7190">
        <f>IF(OR(financial_transactions35[[#This Row],[amount]]&lt;$L$16, financial_transactions35[[#This Row],[amount]]&gt;$L$17), 1, 0)</f>
        <v>1</v>
      </c>
    </row>
    <row r="7191" spans="1:9">
      <c r="A7191" t="s">
        <v>12685</v>
      </c>
      <c r="B7191" s="3">
        <v>45577</v>
      </c>
      <c r="C7191" t="s">
        <v>2253</v>
      </c>
      <c r="D7191">
        <v>1252.05</v>
      </c>
      <c r="E7191" t="s">
        <v>70</v>
      </c>
      <c r="F7191" t="s">
        <v>32</v>
      </c>
      <c r="G7191" t="s">
        <v>39</v>
      </c>
      <c r="H7191" t="s">
        <v>109</v>
      </c>
      <c r="I7191">
        <f>IF(OR(financial_transactions35[[#This Row],[amount]]&lt;$L$16, financial_transactions35[[#This Row],[amount]]&gt;$L$17), 1, 0)</f>
        <v>1</v>
      </c>
    </row>
    <row r="7192" spans="1:9">
      <c r="A7192" t="s">
        <v>12686</v>
      </c>
      <c r="B7192" s="3">
        <v>45577</v>
      </c>
      <c r="C7192" t="s">
        <v>12687</v>
      </c>
      <c r="D7192">
        <v>391.31</v>
      </c>
      <c r="E7192" t="s">
        <v>19</v>
      </c>
      <c r="F7192" t="s">
        <v>26</v>
      </c>
      <c r="G7192" t="s">
        <v>39</v>
      </c>
      <c r="H7192" t="s">
        <v>57</v>
      </c>
      <c r="I7192">
        <f>IF(OR(financial_transactions35[[#This Row],[amount]]&lt;$L$16, financial_transactions35[[#This Row],[amount]]&gt;$L$17), 1, 0)</f>
        <v>1</v>
      </c>
    </row>
    <row r="7193" spans="1:9">
      <c r="A7193" t="s">
        <v>12688</v>
      </c>
      <c r="B7193" s="3">
        <v>45577</v>
      </c>
      <c r="C7193" t="s">
        <v>8546</v>
      </c>
      <c r="D7193">
        <v>1067.54</v>
      </c>
      <c r="E7193" t="s">
        <v>70</v>
      </c>
      <c r="F7193" t="s">
        <v>32</v>
      </c>
      <c r="G7193" t="s">
        <v>39</v>
      </c>
      <c r="H7193" t="s">
        <v>16080</v>
      </c>
      <c r="I7193">
        <f>IF(OR(financial_transactions35[[#This Row],[amount]]&lt;$L$16, financial_transactions35[[#This Row],[amount]]&gt;$L$17), 1, 0)</f>
        <v>1</v>
      </c>
    </row>
    <row r="7194" spans="1:9">
      <c r="A7194" t="s">
        <v>12689</v>
      </c>
      <c r="B7194" s="3">
        <v>45577</v>
      </c>
      <c r="C7194" t="s">
        <v>55</v>
      </c>
      <c r="D7194">
        <v>1846.96</v>
      </c>
      <c r="E7194" t="s">
        <v>47</v>
      </c>
      <c r="F7194" t="s">
        <v>20</v>
      </c>
      <c r="G7194" t="s">
        <v>39</v>
      </c>
      <c r="H7194" t="s">
        <v>22</v>
      </c>
      <c r="I7194">
        <f>IF(OR(financial_transactions35[[#This Row],[amount]]&lt;$L$16, financial_transactions35[[#This Row],[amount]]&gt;$L$17), 1, 0)</f>
        <v>1</v>
      </c>
    </row>
    <row r="7195" spans="1:9">
      <c r="A7195" t="s">
        <v>12690</v>
      </c>
      <c r="B7195" s="3">
        <v>45577</v>
      </c>
      <c r="C7195" t="s">
        <v>4669</v>
      </c>
      <c r="D7195">
        <v>1341.39</v>
      </c>
      <c r="E7195" t="s">
        <v>122</v>
      </c>
      <c r="F7195" t="s">
        <v>26</v>
      </c>
      <c r="G7195" t="s">
        <v>48</v>
      </c>
      <c r="H7195" t="s">
        <v>16080</v>
      </c>
      <c r="I7195">
        <f>IF(OR(financial_transactions35[[#This Row],[amount]]&lt;$L$16, financial_transactions35[[#This Row],[amount]]&gt;$L$17), 1, 0)</f>
        <v>1</v>
      </c>
    </row>
    <row r="7196" spans="1:9">
      <c r="A7196" t="s">
        <v>12691</v>
      </c>
      <c r="B7196" s="3">
        <v>45577</v>
      </c>
      <c r="C7196" t="s">
        <v>12692</v>
      </c>
      <c r="D7196">
        <v>1698.57</v>
      </c>
      <c r="E7196" t="s">
        <v>19</v>
      </c>
      <c r="F7196" t="s">
        <v>26</v>
      </c>
      <c r="G7196" t="s">
        <v>39</v>
      </c>
      <c r="H7196" t="s">
        <v>36</v>
      </c>
      <c r="I7196">
        <f>IF(OR(financial_transactions35[[#This Row],[amount]]&lt;$L$16, financial_transactions35[[#This Row],[amount]]&gt;$L$17), 1, 0)</f>
        <v>1</v>
      </c>
    </row>
    <row r="7197" spans="1:9">
      <c r="A7197" t="s">
        <v>12693</v>
      </c>
      <c r="B7197" s="3">
        <v>45577</v>
      </c>
      <c r="C7197" t="s">
        <v>12694</v>
      </c>
      <c r="D7197">
        <v>1190.08</v>
      </c>
      <c r="E7197" t="s">
        <v>25</v>
      </c>
      <c r="F7197" t="s">
        <v>20</v>
      </c>
      <c r="G7197" t="s">
        <v>48</v>
      </c>
      <c r="H7197" t="s">
        <v>176</v>
      </c>
      <c r="I7197">
        <f>IF(OR(financial_transactions35[[#This Row],[amount]]&lt;$L$16, financial_transactions35[[#This Row],[amount]]&gt;$L$17), 1, 0)</f>
        <v>1</v>
      </c>
    </row>
    <row r="7198" spans="1:9">
      <c r="A7198" t="s">
        <v>12695</v>
      </c>
      <c r="B7198" s="3">
        <v>45577</v>
      </c>
      <c r="C7198" t="s">
        <v>12696</v>
      </c>
      <c r="D7198">
        <v>1409.51</v>
      </c>
      <c r="E7198" t="s">
        <v>16110</v>
      </c>
      <c r="F7198" t="s">
        <v>61</v>
      </c>
      <c r="G7198" t="s">
        <v>48</v>
      </c>
      <c r="H7198" t="s">
        <v>44</v>
      </c>
      <c r="I7198">
        <f>IF(OR(financial_transactions35[[#This Row],[amount]]&lt;$L$16, financial_transactions35[[#This Row],[amount]]&gt;$L$17), 1, 0)</f>
        <v>1</v>
      </c>
    </row>
    <row r="7199" spans="1:9">
      <c r="A7199" t="s">
        <v>12697</v>
      </c>
      <c r="B7199" s="3">
        <v>45577</v>
      </c>
      <c r="C7199" t="s">
        <v>12698</v>
      </c>
      <c r="D7199">
        <v>606.58000000000004</v>
      </c>
      <c r="E7199" t="s">
        <v>47</v>
      </c>
      <c r="F7199" t="s">
        <v>61</v>
      </c>
      <c r="G7199" t="s">
        <v>21</v>
      </c>
      <c r="H7199" t="s">
        <v>57</v>
      </c>
      <c r="I7199">
        <f>IF(OR(financial_transactions35[[#This Row],[amount]]&lt;$L$16, financial_transactions35[[#This Row],[amount]]&gt;$L$17), 1, 0)</f>
        <v>1</v>
      </c>
    </row>
    <row r="7200" spans="1:9">
      <c r="A7200" t="s">
        <v>12699</v>
      </c>
      <c r="B7200" s="3">
        <v>45577</v>
      </c>
      <c r="C7200" t="s">
        <v>12700</v>
      </c>
      <c r="D7200">
        <v>413.06</v>
      </c>
      <c r="E7200" t="s">
        <v>19</v>
      </c>
      <c r="F7200" t="s">
        <v>61</v>
      </c>
      <c r="G7200" t="s">
        <v>27</v>
      </c>
      <c r="H7200" t="s">
        <v>57</v>
      </c>
      <c r="I7200">
        <f>IF(OR(financial_transactions35[[#This Row],[amount]]&lt;$L$16, financial_transactions35[[#This Row],[amount]]&gt;$L$17), 1, 0)</f>
        <v>1</v>
      </c>
    </row>
    <row r="7201" spans="1:9">
      <c r="A7201" t="s">
        <v>12701</v>
      </c>
      <c r="B7201" s="3">
        <v>45577</v>
      </c>
      <c r="C7201" t="s">
        <v>3115</v>
      </c>
      <c r="D7201">
        <v>595.83000000000004</v>
      </c>
      <c r="E7201" t="s">
        <v>52</v>
      </c>
      <c r="F7201" t="s">
        <v>20</v>
      </c>
      <c r="G7201" t="s">
        <v>21</v>
      </c>
      <c r="H7201" t="s">
        <v>28</v>
      </c>
      <c r="I7201">
        <f>IF(OR(financial_transactions35[[#This Row],[amount]]&lt;$L$16, financial_transactions35[[#This Row],[amount]]&gt;$L$17), 1, 0)</f>
        <v>1</v>
      </c>
    </row>
    <row r="7202" spans="1:9">
      <c r="A7202" t="s">
        <v>12702</v>
      </c>
      <c r="B7202" s="3">
        <v>45577</v>
      </c>
      <c r="C7202" t="s">
        <v>12703</v>
      </c>
      <c r="D7202">
        <v>1312.58</v>
      </c>
      <c r="E7202" t="s">
        <v>64</v>
      </c>
      <c r="F7202" t="s">
        <v>32</v>
      </c>
      <c r="G7202" t="s">
        <v>27</v>
      </c>
      <c r="H7202" t="s">
        <v>109</v>
      </c>
      <c r="I7202">
        <f>IF(OR(financial_transactions35[[#This Row],[amount]]&lt;$L$16, financial_transactions35[[#This Row],[amount]]&gt;$L$17), 1, 0)</f>
        <v>1</v>
      </c>
    </row>
    <row r="7203" spans="1:9">
      <c r="A7203" t="s">
        <v>12704</v>
      </c>
      <c r="B7203" s="3">
        <v>45577</v>
      </c>
      <c r="C7203" t="s">
        <v>382</v>
      </c>
      <c r="D7203">
        <v>890.82</v>
      </c>
      <c r="E7203" t="s">
        <v>47</v>
      </c>
      <c r="F7203" t="s">
        <v>20</v>
      </c>
      <c r="G7203" t="s">
        <v>39</v>
      </c>
      <c r="H7203" t="s">
        <v>49</v>
      </c>
      <c r="I7203">
        <f>IF(OR(financial_transactions35[[#This Row],[amount]]&lt;$L$16, financial_transactions35[[#This Row],[amount]]&gt;$L$17), 1, 0)</f>
        <v>1</v>
      </c>
    </row>
    <row r="7204" spans="1:9">
      <c r="A7204" t="s">
        <v>12705</v>
      </c>
      <c r="B7204" s="3">
        <v>45577</v>
      </c>
      <c r="C7204" t="s">
        <v>12706</v>
      </c>
      <c r="D7204">
        <v>1146.72</v>
      </c>
      <c r="E7204" t="s">
        <v>19</v>
      </c>
      <c r="F7204" t="s">
        <v>32</v>
      </c>
      <c r="G7204" t="s">
        <v>48</v>
      </c>
      <c r="H7204" t="s">
        <v>53</v>
      </c>
      <c r="I7204">
        <f>IF(OR(financial_transactions35[[#This Row],[amount]]&lt;$L$16, financial_transactions35[[#This Row],[amount]]&gt;$L$17), 1, 0)</f>
        <v>1</v>
      </c>
    </row>
    <row r="7205" spans="1:9">
      <c r="A7205" t="s">
        <v>12709</v>
      </c>
      <c r="B7205" s="3">
        <v>45577</v>
      </c>
      <c r="C7205" t="s">
        <v>12710</v>
      </c>
      <c r="D7205">
        <v>965.34</v>
      </c>
      <c r="E7205" t="s">
        <v>64</v>
      </c>
      <c r="F7205" t="s">
        <v>61</v>
      </c>
      <c r="G7205" t="s">
        <v>21</v>
      </c>
      <c r="H7205" t="s">
        <v>75</v>
      </c>
      <c r="I7205">
        <f>IF(OR(financial_transactions35[[#This Row],[amount]]&lt;$L$16, financial_transactions35[[#This Row],[amount]]&gt;$L$17), 1, 0)</f>
        <v>1</v>
      </c>
    </row>
    <row r="7206" spans="1:9">
      <c r="A7206" t="s">
        <v>12711</v>
      </c>
      <c r="B7206" s="3">
        <v>45577</v>
      </c>
      <c r="C7206" t="s">
        <v>5576</v>
      </c>
      <c r="D7206">
        <v>133.75</v>
      </c>
      <c r="E7206" t="s">
        <v>16079</v>
      </c>
      <c r="F7206" t="s">
        <v>26</v>
      </c>
      <c r="G7206" t="s">
        <v>48</v>
      </c>
      <c r="H7206" t="s">
        <v>36</v>
      </c>
      <c r="I7206">
        <f>IF(OR(financial_transactions35[[#This Row],[amount]]&lt;$L$16, financial_transactions35[[#This Row],[amount]]&gt;$L$17), 1, 0)</f>
        <v>1</v>
      </c>
    </row>
    <row r="7207" spans="1:9">
      <c r="A7207" t="s">
        <v>12712</v>
      </c>
      <c r="B7207" s="3">
        <v>45577</v>
      </c>
      <c r="C7207" t="s">
        <v>12397</v>
      </c>
      <c r="D7207">
        <v>1677.67</v>
      </c>
      <c r="E7207" t="s">
        <v>122</v>
      </c>
      <c r="F7207" t="s">
        <v>26</v>
      </c>
      <c r="G7207" t="s">
        <v>48</v>
      </c>
      <c r="H7207" t="s">
        <v>49</v>
      </c>
      <c r="I7207">
        <f>IF(OR(financial_transactions35[[#This Row],[amount]]&lt;$L$16, financial_transactions35[[#This Row],[amount]]&gt;$L$17), 1, 0)</f>
        <v>1</v>
      </c>
    </row>
    <row r="7208" spans="1:9">
      <c r="A7208" t="s">
        <v>12713</v>
      </c>
      <c r="B7208" s="3">
        <v>45578</v>
      </c>
      <c r="C7208" t="s">
        <v>12714</v>
      </c>
      <c r="D7208">
        <v>1075.5999999999999</v>
      </c>
      <c r="E7208" t="s">
        <v>19</v>
      </c>
      <c r="F7208" t="s">
        <v>61</v>
      </c>
      <c r="G7208" t="s">
        <v>48</v>
      </c>
      <c r="H7208" t="s">
        <v>36</v>
      </c>
      <c r="I7208">
        <f>IF(OR(financial_transactions35[[#This Row],[amount]]&lt;$L$16, financial_transactions35[[#This Row],[amount]]&gt;$L$17), 1, 0)</f>
        <v>1</v>
      </c>
    </row>
    <row r="7209" spans="1:9">
      <c r="A7209" t="s">
        <v>12715</v>
      </c>
      <c r="B7209" s="3">
        <v>45578</v>
      </c>
      <c r="C7209" t="s">
        <v>12716</v>
      </c>
      <c r="D7209">
        <v>1037.81</v>
      </c>
      <c r="E7209" t="s">
        <v>16110</v>
      </c>
      <c r="F7209" t="s">
        <v>61</v>
      </c>
      <c r="G7209" t="s">
        <v>27</v>
      </c>
      <c r="H7209" t="s">
        <v>22</v>
      </c>
      <c r="I7209">
        <f>IF(OR(financial_transactions35[[#This Row],[amount]]&lt;$L$16, financial_transactions35[[#This Row],[amount]]&gt;$L$17), 1, 0)</f>
        <v>1</v>
      </c>
    </row>
    <row r="7210" spans="1:9">
      <c r="A7210" t="s">
        <v>12717</v>
      </c>
      <c r="B7210" s="3">
        <v>45578</v>
      </c>
      <c r="C7210" t="s">
        <v>357</v>
      </c>
      <c r="D7210">
        <v>838.95</v>
      </c>
      <c r="E7210" t="s">
        <v>31</v>
      </c>
      <c r="F7210" t="s">
        <v>32</v>
      </c>
      <c r="G7210" t="s">
        <v>27</v>
      </c>
      <c r="H7210" t="s">
        <v>22</v>
      </c>
      <c r="I7210">
        <f>IF(OR(financial_transactions35[[#This Row],[amount]]&lt;$L$16, financial_transactions35[[#This Row],[amount]]&gt;$L$17), 1, 0)</f>
        <v>1</v>
      </c>
    </row>
    <row r="7211" spans="1:9">
      <c r="A7211" t="s">
        <v>12718</v>
      </c>
      <c r="B7211" s="3">
        <v>45578</v>
      </c>
      <c r="C7211" t="s">
        <v>2406</v>
      </c>
      <c r="D7211">
        <v>1962.23</v>
      </c>
      <c r="E7211" t="s">
        <v>16110</v>
      </c>
      <c r="F7211" t="s">
        <v>20</v>
      </c>
      <c r="G7211" t="s">
        <v>21</v>
      </c>
      <c r="H7211" t="s">
        <v>123</v>
      </c>
      <c r="I7211">
        <f>IF(OR(financial_transactions35[[#This Row],[amount]]&lt;$L$16, financial_transactions35[[#This Row],[amount]]&gt;$L$17), 1, 0)</f>
        <v>1</v>
      </c>
    </row>
    <row r="7212" spans="1:9">
      <c r="A7212" t="s">
        <v>12719</v>
      </c>
      <c r="B7212" s="3">
        <v>45578</v>
      </c>
      <c r="C7212" t="s">
        <v>10479</v>
      </c>
      <c r="D7212">
        <v>1609.44</v>
      </c>
      <c r="E7212" t="s">
        <v>19</v>
      </c>
      <c r="F7212" t="s">
        <v>32</v>
      </c>
      <c r="G7212" t="s">
        <v>39</v>
      </c>
      <c r="H7212" t="s">
        <v>57</v>
      </c>
      <c r="I7212">
        <f>IF(OR(financial_transactions35[[#This Row],[amount]]&lt;$L$16, financial_transactions35[[#This Row],[amount]]&gt;$L$17), 1, 0)</f>
        <v>1</v>
      </c>
    </row>
    <row r="7213" spans="1:9">
      <c r="A7213" t="s">
        <v>12720</v>
      </c>
      <c r="B7213" s="3">
        <v>45578</v>
      </c>
      <c r="C7213" t="s">
        <v>12721</v>
      </c>
      <c r="D7213">
        <v>1269.07</v>
      </c>
      <c r="E7213" t="s">
        <v>67</v>
      </c>
      <c r="F7213" t="s">
        <v>20</v>
      </c>
      <c r="G7213" t="s">
        <v>48</v>
      </c>
      <c r="H7213" t="s">
        <v>44</v>
      </c>
      <c r="I7213">
        <f>IF(OR(financial_transactions35[[#This Row],[amount]]&lt;$L$16, financial_transactions35[[#This Row],[amount]]&gt;$L$17), 1, 0)</f>
        <v>1</v>
      </c>
    </row>
    <row r="7214" spans="1:9">
      <c r="A7214" t="s">
        <v>12722</v>
      </c>
      <c r="B7214" s="3">
        <v>45578</v>
      </c>
      <c r="C7214" t="s">
        <v>121</v>
      </c>
      <c r="D7214">
        <v>1881.51</v>
      </c>
      <c r="E7214" t="s">
        <v>64</v>
      </c>
      <c r="F7214" t="s">
        <v>26</v>
      </c>
      <c r="G7214" t="s">
        <v>39</v>
      </c>
      <c r="H7214" t="s">
        <v>49</v>
      </c>
      <c r="I7214">
        <f>IF(OR(financial_transactions35[[#This Row],[amount]]&lt;$L$16, financial_transactions35[[#This Row],[amount]]&gt;$L$17), 1, 0)</f>
        <v>1</v>
      </c>
    </row>
    <row r="7215" spans="1:9">
      <c r="A7215" t="s">
        <v>12723</v>
      </c>
      <c r="B7215" s="3">
        <v>45578</v>
      </c>
      <c r="C7215" t="s">
        <v>7729</v>
      </c>
      <c r="D7215">
        <v>755.03</v>
      </c>
      <c r="E7215" t="s">
        <v>70</v>
      </c>
      <c r="F7215" t="s">
        <v>61</v>
      </c>
      <c r="G7215" t="s">
        <v>39</v>
      </c>
      <c r="H7215" t="s">
        <v>16080</v>
      </c>
      <c r="I7215">
        <f>IF(OR(financial_transactions35[[#This Row],[amount]]&lt;$L$16, financial_transactions35[[#This Row],[amount]]&gt;$L$17), 1, 0)</f>
        <v>1</v>
      </c>
    </row>
    <row r="7216" spans="1:9">
      <c r="A7216" t="s">
        <v>12724</v>
      </c>
      <c r="B7216" s="3">
        <v>45578</v>
      </c>
      <c r="C7216" t="s">
        <v>12725</v>
      </c>
      <c r="D7216">
        <v>124.67</v>
      </c>
      <c r="E7216" t="s">
        <v>25</v>
      </c>
      <c r="F7216" t="s">
        <v>26</v>
      </c>
      <c r="G7216" t="s">
        <v>27</v>
      </c>
      <c r="H7216" t="s">
        <v>40</v>
      </c>
      <c r="I7216">
        <f>IF(OR(financial_transactions35[[#This Row],[amount]]&lt;$L$16, financial_transactions35[[#This Row],[amount]]&gt;$L$17), 1, 0)</f>
        <v>1</v>
      </c>
    </row>
    <row r="7217" spans="1:9">
      <c r="A7217" t="s">
        <v>12726</v>
      </c>
      <c r="B7217" s="3">
        <v>45578</v>
      </c>
      <c r="C7217" t="s">
        <v>2907</v>
      </c>
      <c r="D7217">
        <v>500.65</v>
      </c>
      <c r="E7217" t="s">
        <v>67</v>
      </c>
      <c r="F7217" t="s">
        <v>32</v>
      </c>
      <c r="G7217" t="s">
        <v>39</v>
      </c>
      <c r="H7217" t="s">
        <v>44</v>
      </c>
      <c r="I7217">
        <f>IF(OR(financial_transactions35[[#This Row],[amount]]&lt;$L$16, financial_transactions35[[#This Row],[amount]]&gt;$L$17), 1, 0)</f>
        <v>1</v>
      </c>
    </row>
    <row r="7218" spans="1:9">
      <c r="A7218" t="s">
        <v>12727</v>
      </c>
      <c r="B7218" s="3">
        <v>45578</v>
      </c>
      <c r="C7218" t="s">
        <v>12728</v>
      </c>
      <c r="D7218">
        <v>467.31</v>
      </c>
      <c r="E7218" t="s">
        <v>67</v>
      </c>
      <c r="F7218" t="s">
        <v>20</v>
      </c>
      <c r="G7218" t="s">
        <v>39</v>
      </c>
      <c r="H7218" t="s">
        <v>36</v>
      </c>
      <c r="I7218">
        <f>IF(OR(financial_transactions35[[#This Row],[amount]]&lt;$L$16, financial_transactions35[[#This Row],[amount]]&gt;$L$17), 1, 0)</f>
        <v>1</v>
      </c>
    </row>
    <row r="7219" spans="1:9">
      <c r="A7219" t="s">
        <v>12729</v>
      </c>
      <c r="B7219" s="3">
        <v>45578</v>
      </c>
      <c r="C7219" t="s">
        <v>12730</v>
      </c>
      <c r="D7219">
        <v>1107.81</v>
      </c>
      <c r="E7219" t="s">
        <v>16079</v>
      </c>
      <c r="F7219" t="s">
        <v>20</v>
      </c>
      <c r="G7219" t="s">
        <v>39</v>
      </c>
      <c r="H7219" t="s">
        <v>123</v>
      </c>
      <c r="I7219">
        <f>IF(OR(financial_transactions35[[#This Row],[amount]]&lt;$L$16, financial_transactions35[[#This Row],[amount]]&gt;$L$17), 1, 0)</f>
        <v>1</v>
      </c>
    </row>
    <row r="7220" spans="1:9">
      <c r="A7220" t="s">
        <v>12731</v>
      </c>
      <c r="B7220" s="3">
        <v>45578</v>
      </c>
      <c r="C7220" t="s">
        <v>4393</v>
      </c>
      <c r="D7220">
        <v>985.67</v>
      </c>
      <c r="E7220" t="s">
        <v>16110</v>
      </c>
      <c r="F7220" t="s">
        <v>61</v>
      </c>
      <c r="G7220" t="s">
        <v>39</v>
      </c>
      <c r="H7220" t="s">
        <v>44</v>
      </c>
      <c r="I7220">
        <f>IF(OR(financial_transactions35[[#This Row],[amount]]&lt;$L$16, financial_transactions35[[#This Row],[amount]]&gt;$L$17), 1, 0)</f>
        <v>1</v>
      </c>
    </row>
    <row r="7221" spans="1:9">
      <c r="A7221" t="s">
        <v>12732</v>
      </c>
      <c r="B7221" s="3">
        <v>45578</v>
      </c>
      <c r="C7221" t="s">
        <v>12733</v>
      </c>
      <c r="D7221">
        <v>626.26</v>
      </c>
      <c r="E7221" t="s">
        <v>16110</v>
      </c>
      <c r="F7221" t="s">
        <v>20</v>
      </c>
      <c r="G7221" t="s">
        <v>27</v>
      </c>
      <c r="H7221" t="s">
        <v>94</v>
      </c>
      <c r="I7221">
        <f>IF(OR(financial_transactions35[[#This Row],[amount]]&lt;$L$16, financial_transactions35[[#This Row],[amount]]&gt;$L$17), 1, 0)</f>
        <v>1</v>
      </c>
    </row>
    <row r="7222" spans="1:9">
      <c r="A7222" t="s">
        <v>12734</v>
      </c>
      <c r="B7222" s="3">
        <v>45578</v>
      </c>
      <c r="C7222" t="s">
        <v>10184</v>
      </c>
      <c r="D7222">
        <v>15061.58</v>
      </c>
      <c r="E7222" t="s">
        <v>64</v>
      </c>
      <c r="F7222" t="s">
        <v>32</v>
      </c>
      <c r="G7222" t="s">
        <v>48</v>
      </c>
      <c r="H7222" t="s">
        <v>16080</v>
      </c>
      <c r="I7222">
        <f>IF(OR(financial_transactions35[[#This Row],[amount]]&lt;$L$16, financial_transactions35[[#This Row],[amount]]&gt;$L$17), 1, 0)</f>
        <v>1</v>
      </c>
    </row>
    <row r="7223" spans="1:9">
      <c r="A7223" t="s">
        <v>12735</v>
      </c>
      <c r="B7223" s="3">
        <v>45578</v>
      </c>
      <c r="C7223" t="s">
        <v>3895</v>
      </c>
      <c r="D7223">
        <v>1062.99</v>
      </c>
      <c r="E7223" t="s">
        <v>47</v>
      </c>
      <c r="F7223" t="s">
        <v>32</v>
      </c>
      <c r="G7223" t="s">
        <v>48</v>
      </c>
      <c r="H7223" t="s">
        <v>49</v>
      </c>
      <c r="I7223">
        <f>IF(OR(financial_transactions35[[#This Row],[amount]]&lt;$L$16, financial_transactions35[[#This Row],[amount]]&gt;$L$17), 1, 0)</f>
        <v>1</v>
      </c>
    </row>
    <row r="7224" spans="1:9">
      <c r="A7224" t="s">
        <v>12736</v>
      </c>
      <c r="B7224" s="3">
        <v>45578</v>
      </c>
      <c r="C7224" t="s">
        <v>12737</v>
      </c>
      <c r="D7224">
        <v>1207.79</v>
      </c>
      <c r="E7224" t="s">
        <v>47</v>
      </c>
      <c r="F7224" t="s">
        <v>26</v>
      </c>
      <c r="G7224" t="s">
        <v>48</v>
      </c>
      <c r="H7224" t="s">
        <v>33</v>
      </c>
      <c r="I7224">
        <f>IF(OR(financial_transactions35[[#This Row],[amount]]&lt;$L$16, financial_transactions35[[#This Row],[amount]]&gt;$L$17), 1, 0)</f>
        <v>1</v>
      </c>
    </row>
    <row r="7225" spans="1:9">
      <c r="A7225" t="s">
        <v>12738</v>
      </c>
      <c r="B7225" s="3">
        <v>45578</v>
      </c>
      <c r="C7225" t="s">
        <v>10559</v>
      </c>
      <c r="D7225">
        <v>626.69000000000005</v>
      </c>
      <c r="E7225" t="s">
        <v>16110</v>
      </c>
      <c r="F7225" t="s">
        <v>32</v>
      </c>
      <c r="G7225" t="s">
        <v>21</v>
      </c>
      <c r="H7225" t="s">
        <v>36</v>
      </c>
      <c r="I7225">
        <f>IF(OR(financial_transactions35[[#This Row],[amount]]&lt;$L$16, financial_transactions35[[#This Row],[amount]]&gt;$L$17), 1, 0)</f>
        <v>1</v>
      </c>
    </row>
    <row r="7226" spans="1:9">
      <c r="A7226" t="s">
        <v>12739</v>
      </c>
      <c r="B7226" s="3">
        <v>45578</v>
      </c>
      <c r="C7226" t="s">
        <v>12740</v>
      </c>
      <c r="D7226">
        <v>1750.16</v>
      </c>
      <c r="E7226" t="s">
        <v>122</v>
      </c>
      <c r="F7226" t="s">
        <v>20</v>
      </c>
      <c r="G7226" t="s">
        <v>48</v>
      </c>
      <c r="H7226" t="s">
        <v>40</v>
      </c>
      <c r="I7226">
        <f>IF(OR(financial_transactions35[[#This Row],[amount]]&lt;$L$16, financial_transactions35[[#This Row],[amount]]&gt;$L$17), 1, 0)</f>
        <v>1</v>
      </c>
    </row>
    <row r="7227" spans="1:9">
      <c r="A7227" t="s">
        <v>12741</v>
      </c>
      <c r="B7227" s="3">
        <v>45578</v>
      </c>
      <c r="C7227" t="s">
        <v>12742</v>
      </c>
      <c r="D7227">
        <v>917.23</v>
      </c>
      <c r="E7227" t="s">
        <v>70</v>
      </c>
      <c r="F7227" t="s">
        <v>32</v>
      </c>
      <c r="G7227" t="s">
        <v>21</v>
      </c>
      <c r="H7227" t="s">
        <v>44</v>
      </c>
      <c r="I7227">
        <f>IF(OR(financial_transactions35[[#This Row],[amount]]&lt;$L$16, financial_transactions35[[#This Row],[amount]]&gt;$L$17), 1, 0)</f>
        <v>1</v>
      </c>
    </row>
    <row r="7228" spans="1:9">
      <c r="A7228" t="s">
        <v>12743</v>
      </c>
      <c r="B7228" s="3">
        <v>45578</v>
      </c>
      <c r="C7228" t="s">
        <v>12744</v>
      </c>
      <c r="D7228">
        <v>725.45</v>
      </c>
      <c r="E7228" t="s">
        <v>70</v>
      </c>
      <c r="F7228" t="s">
        <v>26</v>
      </c>
      <c r="G7228" t="s">
        <v>39</v>
      </c>
      <c r="H7228" t="s">
        <v>94</v>
      </c>
      <c r="I7228">
        <f>IF(OR(financial_transactions35[[#This Row],[amount]]&lt;$L$16, financial_transactions35[[#This Row],[amount]]&gt;$L$17), 1, 0)</f>
        <v>1</v>
      </c>
    </row>
    <row r="7229" spans="1:9">
      <c r="A7229" t="s">
        <v>12745</v>
      </c>
      <c r="B7229" s="3">
        <v>45578</v>
      </c>
      <c r="C7229" t="s">
        <v>1489</v>
      </c>
      <c r="D7229">
        <v>1523.68</v>
      </c>
      <c r="E7229" t="s">
        <v>122</v>
      </c>
      <c r="F7229" t="s">
        <v>20</v>
      </c>
      <c r="G7229" t="s">
        <v>21</v>
      </c>
      <c r="H7229" t="s">
        <v>109</v>
      </c>
      <c r="I7229">
        <f>IF(OR(financial_transactions35[[#This Row],[amount]]&lt;$L$16, financial_transactions35[[#This Row],[amount]]&gt;$L$17), 1, 0)</f>
        <v>1</v>
      </c>
    </row>
    <row r="7230" spans="1:9">
      <c r="A7230" t="s">
        <v>12746</v>
      </c>
      <c r="B7230" s="3">
        <v>45578</v>
      </c>
      <c r="C7230" t="s">
        <v>6190</v>
      </c>
      <c r="D7230">
        <v>1664.43</v>
      </c>
      <c r="E7230" t="s">
        <v>25</v>
      </c>
      <c r="F7230" t="s">
        <v>32</v>
      </c>
      <c r="G7230" t="s">
        <v>39</v>
      </c>
      <c r="H7230" t="s">
        <v>53</v>
      </c>
      <c r="I7230">
        <f>IF(OR(financial_transactions35[[#This Row],[amount]]&lt;$L$16, financial_transactions35[[#This Row],[amount]]&gt;$L$17), 1, 0)</f>
        <v>1</v>
      </c>
    </row>
    <row r="7231" spans="1:9">
      <c r="A7231" t="s">
        <v>12747</v>
      </c>
      <c r="B7231" s="3">
        <v>45578</v>
      </c>
      <c r="C7231" t="s">
        <v>3476</v>
      </c>
      <c r="D7231">
        <v>995.97</v>
      </c>
      <c r="E7231" t="s">
        <v>16079</v>
      </c>
      <c r="F7231" t="s">
        <v>61</v>
      </c>
      <c r="G7231" t="s">
        <v>21</v>
      </c>
      <c r="H7231" t="s">
        <v>53</v>
      </c>
      <c r="I7231">
        <f>IF(OR(financial_transactions35[[#This Row],[amount]]&lt;$L$16, financial_transactions35[[#This Row],[amount]]&gt;$L$17), 1, 0)</f>
        <v>1</v>
      </c>
    </row>
    <row r="7232" spans="1:9">
      <c r="A7232" t="s">
        <v>12748</v>
      </c>
      <c r="B7232" s="3">
        <v>45578</v>
      </c>
      <c r="C7232" t="s">
        <v>2391</v>
      </c>
      <c r="D7232">
        <v>1658.08</v>
      </c>
      <c r="E7232" t="s">
        <v>122</v>
      </c>
      <c r="F7232" t="s">
        <v>26</v>
      </c>
      <c r="G7232" t="s">
        <v>39</v>
      </c>
      <c r="H7232" t="s">
        <v>36</v>
      </c>
      <c r="I7232">
        <f>IF(OR(financial_transactions35[[#This Row],[amount]]&lt;$L$16, financial_transactions35[[#This Row],[amount]]&gt;$L$17), 1, 0)</f>
        <v>1</v>
      </c>
    </row>
    <row r="7233" spans="1:9">
      <c r="A7233" t="s">
        <v>12749</v>
      </c>
      <c r="B7233" s="3">
        <v>45578</v>
      </c>
      <c r="C7233" t="s">
        <v>12750</v>
      </c>
      <c r="D7233">
        <v>108.96</v>
      </c>
      <c r="E7233" t="s">
        <v>47</v>
      </c>
      <c r="F7233" t="s">
        <v>20</v>
      </c>
      <c r="G7233" t="s">
        <v>48</v>
      </c>
      <c r="H7233" t="s">
        <v>49</v>
      </c>
      <c r="I7233">
        <f>IF(OR(financial_transactions35[[#This Row],[amount]]&lt;$L$16, financial_transactions35[[#This Row],[amount]]&gt;$L$17), 1, 0)</f>
        <v>1</v>
      </c>
    </row>
    <row r="7234" spans="1:9">
      <c r="A7234" t="s">
        <v>12751</v>
      </c>
      <c r="B7234" s="3">
        <v>45578</v>
      </c>
      <c r="C7234" t="s">
        <v>12752</v>
      </c>
      <c r="D7234">
        <v>1185.25</v>
      </c>
      <c r="E7234" t="s">
        <v>16079</v>
      </c>
      <c r="F7234" t="s">
        <v>32</v>
      </c>
      <c r="G7234" t="s">
        <v>39</v>
      </c>
      <c r="H7234" t="s">
        <v>94</v>
      </c>
      <c r="I7234">
        <f>IF(OR(financial_transactions35[[#This Row],[amount]]&lt;$L$16, financial_transactions35[[#This Row],[amount]]&gt;$L$17), 1, 0)</f>
        <v>1</v>
      </c>
    </row>
    <row r="7235" spans="1:9">
      <c r="A7235" t="s">
        <v>12753</v>
      </c>
      <c r="B7235" s="3">
        <v>45578</v>
      </c>
      <c r="C7235" t="s">
        <v>12754</v>
      </c>
      <c r="D7235">
        <v>1517.51</v>
      </c>
      <c r="E7235" t="s">
        <v>31</v>
      </c>
      <c r="F7235" t="s">
        <v>26</v>
      </c>
      <c r="G7235" t="s">
        <v>39</v>
      </c>
      <c r="H7235" t="s">
        <v>16080</v>
      </c>
      <c r="I7235">
        <f>IF(OR(financial_transactions35[[#This Row],[amount]]&lt;$L$16, financial_transactions35[[#This Row],[amount]]&gt;$L$17), 1, 0)</f>
        <v>1</v>
      </c>
    </row>
    <row r="7236" spans="1:9">
      <c r="A7236" t="s">
        <v>12757</v>
      </c>
      <c r="B7236" s="3">
        <v>45579</v>
      </c>
      <c r="C7236" t="s">
        <v>12758</v>
      </c>
      <c r="D7236">
        <v>366.62</v>
      </c>
      <c r="E7236" t="s">
        <v>47</v>
      </c>
      <c r="F7236" t="s">
        <v>26</v>
      </c>
      <c r="G7236" t="s">
        <v>21</v>
      </c>
      <c r="H7236" t="s">
        <v>22</v>
      </c>
      <c r="I7236">
        <f>IF(OR(financial_transactions35[[#This Row],[amount]]&lt;$L$16, financial_transactions35[[#This Row],[amount]]&gt;$L$17), 1, 0)</f>
        <v>1</v>
      </c>
    </row>
    <row r="7237" spans="1:9">
      <c r="A7237" t="s">
        <v>12759</v>
      </c>
      <c r="B7237" s="3">
        <v>45579</v>
      </c>
      <c r="C7237" t="s">
        <v>12760</v>
      </c>
      <c r="D7237">
        <v>1034.51</v>
      </c>
      <c r="E7237" t="s">
        <v>122</v>
      </c>
      <c r="F7237" t="s">
        <v>20</v>
      </c>
      <c r="G7237" t="s">
        <v>48</v>
      </c>
      <c r="H7237" t="s">
        <v>123</v>
      </c>
      <c r="I7237">
        <f>IF(OR(financial_transactions35[[#This Row],[amount]]&lt;$L$16, financial_transactions35[[#This Row],[amount]]&gt;$L$17), 1, 0)</f>
        <v>1</v>
      </c>
    </row>
    <row r="7238" spans="1:9">
      <c r="A7238" t="s">
        <v>12761</v>
      </c>
      <c r="B7238" s="3">
        <v>45579</v>
      </c>
      <c r="C7238" t="s">
        <v>10202</v>
      </c>
      <c r="D7238">
        <v>1144.44</v>
      </c>
      <c r="E7238" t="s">
        <v>25</v>
      </c>
      <c r="F7238" t="s">
        <v>32</v>
      </c>
      <c r="G7238" t="s">
        <v>39</v>
      </c>
      <c r="H7238" t="s">
        <v>16080</v>
      </c>
      <c r="I7238">
        <f>IF(OR(financial_transactions35[[#This Row],[amount]]&lt;$L$16, financial_transactions35[[#This Row],[amount]]&gt;$L$17), 1, 0)</f>
        <v>1</v>
      </c>
    </row>
    <row r="7239" spans="1:9">
      <c r="A7239" t="s">
        <v>12762</v>
      </c>
      <c r="B7239" s="3">
        <v>45579</v>
      </c>
      <c r="C7239" t="s">
        <v>4275</v>
      </c>
      <c r="D7239">
        <v>1844.64</v>
      </c>
      <c r="E7239" t="s">
        <v>31</v>
      </c>
      <c r="F7239" t="s">
        <v>61</v>
      </c>
      <c r="G7239" t="s">
        <v>21</v>
      </c>
      <c r="H7239" t="s">
        <v>16080</v>
      </c>
      <c r="I7239">
        <f>IF(OR(financial_transactions35[[#This Row],[amount]]&lt;$L$16, financial_transactions35[[#This Row],[amount]]&gt;$L$17), 1, 0)</f>
        <v>1</v>
      </c>
    </row>
    <row r="7240" spans="1:9">
      <c r="A7240" t="s">
        <v>12763</v>
      </c>
      <c r="B7240" s="3">
        <v>45579</v>
      </c>
      <c r="C7240" t="s">
        <v>10410</v>
      </c>
      <c r="D7240">
        <v>246.26</v>
      </c>
      <c r="E7240" t="s">
        <v>122</v>
      </c>
      <c r="F7240" t="s">
        <v>26</v>
      </c>
      <c r="G7240" t="s">
        <v>48</v>
      </c>
      <c r="H7240" t="s">
        <v>40</v>
      </c>
      <c r="I7240">
        <f>IF(OR(financial_transactions35[[#This Row],[amount]]&lt;$L$16, financial_transactions35[[#This Row],[amount]]&gt;$L$17), 1, 0)</f>
        <v>1</v>
      </c>
    </row>
    <row r="7241" spans="1:9">
      <c r="A7241" t="s">
        <v>12764</v>
      </c>
      <c r="B7241" s="3">
        <v>45579</v>
      </c>
      <c r="C7241" t="s">
        <v>1736</v>
      </c>
      <c r="D7241">
        <v>14404.62</v>
      </c>
      <c r="E7241" t="s">
        <v>31</v>
      </c>
      <c r="F7241" t="s">
        <v>20</v>
      </c>
      <c r="G7241" t="s">
        <v>39</v>
      </c>
      <c r="H7241" t="s">
        <v>16080</v>
      </c>
      <c r="I7241">
        <f>IF(OR(financial_transactions35[[#This Row],[amount]]&lt;$L$16, financial_transactions35[[#This Row],[amount]]&gt;$L$17), 1, 0)</f>
        <v>1</v>
      </c>
    </row>
    <row r="7242" spans="1:9">
      <c r="A7242" t="s">
        <v>12765</v>
      </c>
      <c r="B7242" s="3">
        <v>45579</v>
      </c>
      <c r="C7242" t="s">
        <v>10580</v>
      </c>
      <c r="D7242">
        <v>1393.02</v>
      </c>
      <c r="E7242" t="s">
        <v>122</v>
      </c>
      <c r="F7242" t="s">
        <v>61</v>
      </c>
      <c r="G7242" t="s">
        <v>39</v>
      </c>
      <c r="H7242" t="s">
        <v>176</v>
      </c>
      <c r="I7242">
        <f>IF(OR(financial_transactions35[[#This Row],[amount]]&lt;$L$16, financial_transactions35[[#This Row],[amount]]&gt;$L$17), 1, 0)</f>
        <v>1</v>
      </c>
    </row>
    <row r="7243" spans="1:9">
      <c r="A7243" t="s">
        <v>12766</v>
      </c>
      <c r="B7243" s="3">
        <v>45579</v>
      </c>
      <c r="C7243" t="s">
        <v>12767</v>
      </c>
      <c r="D7243">
        <v>1460.39</v>
      </c>
      <c r="E7243" t="s">
        <v>70</v>
      </c>
      <c r="F7243" t="s">
        <v>20</v>
      </c>
      <c r="G7243" t="s">
        <v>21</v>
      </c>
      <c r="H7243" t="s">
        <v>53</v>
      </c>
      <c r="I7243">
        <f>IF(OR(financial_transactions35[[#This Row],[amount]]&lt;$L$16, financial_transactions35[[#This Row],[amount]]&gt;$L$17), 1, 0)</f>
        <v>1</v>
      </c>
    </row>
    <row r="7244" spans="1:9">
      <c r="A7244" t="s">
        <v>12768</v>
      </c>
      <c r="B7244" s="3">
        <v>45579</v>
      </c>
      <c r="C7244" t="s">
        <v>12769</v>
      </c>
      <c r="D7244">
        <v>818.6</v>
      </c>
      <c r="E7244" t="s">
        <v>70</v>
      </c>
      <c r="F7244" t="s">
        <v>61</v>
      </c>
      <c r="G7244" t="s">
        <v>21</v>
      </c>
      <c r="H7244" t="s">
        <v>53</v>
      </c>
      <c r="I7244">
        <f>IF(OR(financial_transactions35[[#This Row],[amount]]&lt;$L$16, financial_transactions35[[#This Row],[amount]]&gt;$L$17), 1, 0)</f>
        <v>1</v>
      </c>
    </row>
    <row r="7245" spans="1:9">
      <c r="A7245" t="s">
        <v>12770</v>
      </c>
      <c r="B7245" s="3">
        <v>45579</v>
      </c>
      <c r="C7245" t="s">
        <v>4309</v>
      </c>
      <c r="D7245">
        <v>1504.01</v>
      </c>
      <c r="E7245" t="s">
        <v>19</v>
      </c>
      <c r="F7245" t="s">
        <v>20</v>
      </c>
      <c r="G7245" t="s">
        <v>39</v>
      </c>
      <c r="H7245" t="s">
        <v>40</v>
      </c>
      <c r="I7245">
        <f>IF(OR(financial_transactions35[[#This Row],[amount]]&lt;$L$16, financial_transactions35[[#This Row],[amount]]&gt;$L$17), 1, 0)</f>
        <v>1</v>
      </c>
    </row>
    <row r="7246" spans="1:9">
      <c r="A7246" t="s">
        <v>12771</v>
      </c>
      <c r="B7246" s="3">
        <v>45579</v>
      </c>
      <c r="C7246" t="s">
        <v>9382</v>
      </c>
      <c r="D7246">
        <v>1471.14</v>
      </c>
      <c r="E7246" t="s">
        <v>25</v>
      </c>
      <c r="F7246" t="s">
        <v>20</v>
      </c>
      <c r="G7246" t="s">
        <v>27</v>
      </c>
      <c r="H7246" t="s">
        <v>75</v>
      </c>
      <c r="I7246">
        <f>IF(OR(financial_transactions35[[#This Row],[amount]]&lt;$L$16, financial_transactions35[[#This Row],[amount]]&gt;$L$17), 1, 0)</f>
        <v>1</v>
      </c>
    </row>
    <row r="7247" spans="1:9">
      <c r="A7247" t="s">
        <v>12772</v>
      </c>
      <c r="B7247" s="3">
        <v>45579</v>
      </c>
      <c r="C7247" t="s">
        <v>12773</v>
      </c>
      <c r="D7247">
        <v>1685.88</v>
      </c>
      <c r="E7247" t="s">
        <v>47</v>
      </c>
      <c r="F7247" t="s">
        <v>61</v>
      </c>
      <c r="G7247" t="s">
        <v>27</v>
      </c>
      <c r="H7247" t="s">
        <v>57</v>
      </c>
      <c r="I7247">
        <f>IF(OR(financial_transactions35[[#This Row],[amount]]&lt;$L$16, financial_transactions35[[#This Row],[amount]]&gt;$L$17), 1, 0)</f>
        <v>1</v>
      </c>
    </row>
    <row r="7248" spans="1:9">
      <c r="A7248" t="s">
        <v>12774</v>
      </c>
      <c r="B7248" s="3">
        <v>45579</v>
      </c>
      <c r="C7248" t="s">
        <v>854</v>
      </c>
      <c r="D7248">
        <v>1190.32</v>
      </c>
      <c r="E7248" t="s">
        <v>122</v>
      </c>
      <c r="F7248" t="s">
        <v>20</v>
      </c>
      <c r="G7248" t="s">
        <v>39</v>
      </c>
      <c r="H7248" t="s">
        <v>176</v>
      </c>
      <c r="I7248">
        <f>IF(OR(financial_transactions35[[#This Row],[amount]]&lt;$L$16, financial_transactions35[[#This Row],[amount]]&gt;$L$17), 1, 0)</f>
        <v>1</v>
      </c>
    </row>
    <row r="7249" spans="1:9">
      <c r="A7249" t="s">
        <v>12775</v>
      </c>
      <c r="B7249" s="3">
        <v>45579</v>
      </c>
      <c r="C7249" t="s">
        <v>12776</v>
      </c>
      <c r="D7249">
        <v>1528.09</v>
      </c>
      <c r="E7249" t="s">
        <v>122</v>
      </c>
      <c r="F7249" t="s">
        <v>20</v>
      </c>
      <c r="G7249" t="s">
        <v>27</v>
      </c>
      <c r="H7249" t="s">
        <v>53</v>
      </c>
      <c r="I7249">
        <f>IF(OR(financial_transactions35[[#This Row],[amount]]&lt;$L$16, financial_transactions35[[#This Row],[amount]]&gt;$L$17), 1, 0)</f>
        <v>1</v>
      </c>
    </row>
    <row r="7250" spans="1:9">
      <c r="A7250" t="s">
        <v>12777</v>
      </c>
      <c r="B7250" s="3">
        <v>45579</v>
      </c>
      <c r="C7250" t="s">
        <v>12778</v>
      </c>
      <c r="D7250">
        <v>785.37</v>
      </c>
      <c r="E7250" t="s">
        <v>64</v>
      </c>
      <c r="F7250" t="s">
        <v>32</v>
      </c>
      <c r="G7250" t="s">
        <v>21</v>
      </c>
      <c r="H7250" t="s">
        <v>33</v>
      </c>
      <c r="I7250">
        <f>IF(OR(financial_transactions35[[#This Row],[amount]]&lt;$L$16, financial_transactions35[[#This Row],[amount]]&gt;$L$17), 1, 0)</f>
        <v>1</v>
      </c>
    </row>
    <row r="7251" spans="1:9">
      <c r="A7251" t="s">
        <v>12779</v>
      </c>
      <c r="B7251" s="3">
        <v>45579</v>
      </c>
      <c r="C7251" t="s">
        <v>1427</v>
      </c>
      <c r="D7251">
        <v>487.15</v>
      </c>
      <c r="E7251" t="s">
        <v>52</v>
      </c>
      <c r="F7251" t="s">
        <v>61</v>
      </c>
      <c r="G7251" t="s">
        <v>27</v>
      </c>
      <c r="H7251" t="s">
        <v>49</v>
      </c>
      <c r="I7251">
        <f>IF(OR(financial_transactions35[[#This Row],[amount]]&lt;$L$16, financial_transactions35[[#This Row],[amount]]&gt;$L$17), 1, 0)</f>
        <v>1</v>
      </c>
    </row>
    <row r="7252" spans="1:9">
      <c r="A7252" t="s">
        <v>12780</v>
      </c>
      <c r="B7252" s="3">
        <v>45579</v>
      </c>
      <c r="C7252" t="s">
        <v>12781</v>
      </c>
      <c r="D7252">
        <v>1504.97</v>
      </c>
      <c r="E7252" t="s">
        <v>70</v>
      </c>
      <c r="F7252" t="s">
        <v>20</v>
      </c>
      <c r="G7252" t="s">
        <v>21</v>
      </c>
      <c r="H7252" t="s">
        <v>44</v>
      </c>
      <c r="I7252">
        <f>IF(OR(financial_transactions35[[#This Row],[amount]]&lt;$L$16, financial_transactions35[[#This Row],[amount]]&gt;$L$17), 1, 0)</f>
        <v>1</v>
      </c>
    </row>
    <row r="7253" spans="1:9">
      <c r="A7253" t="s">
        <v>12782</v>
      </c>
      <c r="B7253" s="3">
        <v>45579</v>
      </c>
      <c r="C7253" t="s">
        <v>12783</v>
      </c>
      <c r="D7253">
        <v>1713.98</v>
      </c>
      <c r="E7253" t="s">
        <v>16079</v>
      </c>
      <c r="F7253" t="s">
        <v>61</v>
      </c>
      <c r="G7253" t="s">
        <v>39</v>
      </c>
      <c r="H7253" t="s">
        <v>16080</v>
      </c>
      <c r="I7253">
        <f>IF(OR(financial_transactions35[[#This Row],[amount]]&lt;$L$16, financial_transactions35[[#This Row],[amount]]&gt;$L$17), 1, 0)</f>
        <v>1</v>
      </c>
    </row>
    <row r="7254" spans="1:9">
      <c r="A7254" t="s">
        <v>12784</v>
      </c>
      <c r="B7254" s="3">
        <v>45579</v>
      </c>
      <c r="C7254" t="s">
        <v>12785</v>
      </c>
      <c r="D7254">
        <v>732.48</v>
      </c>
      <c r="E7254" t="s">
        <v>31</v>
      </c>
      <c r="F7254" t="s">
        <v>20</v>
      </c>
      <c r="G7254" t="s">
        <v>48</v>
      </c>
      <c r="H7254" t="s">
        <v>109</v>
      </c>
      <c r="I7254">
        <f>IF(OR(financial_transactions35[[#This Row],[amount]]&lt;$L$16, financial_transactions35[[#This Row],[amount]]&gt;$L$17), 1, 0)</f>
        <v>1</v>
      </c>
    </row>
    <row r="7255" spans="1:9">
      <c r="A7255" t="s">
        <v>12786</v>
      </c>
      <c r="B7255" s="3">
        <v>45579</v>
      </c>
      <c r="C7255" t="s">
        <v>12787</v>
      </c>
      <c r="D7255">
        <v>982.59</v>
      </c>
      <c r="E7255" t="s">
        <v>64</v>
      </c>
      <c r="F7255" t="s">
        <v>20</v>
      </c>
      <c r="G7255" t="s">
        <v>48</v>
      </c>
      <c r="H7255" t="s">
        <v>33</v>
      </c>
      <c r="I7255">
        <f>IF(OR(financial_transactions35[[#This Row],[amount]]&lt;$L$16, financial_transactions35[[#This Row],[amount]]&gt;$L$17), 1, 0)</f>
        <v>1</v>
      </c>
    </row>
    <row r="7256" spans="1:9">
      <c r="A7256" t="s">
        <v>12788</v>
      </c>
      <c r="B7256" s="3">
        <v>45579</v>
      </c>
      <c r="C7256" t="s">
        <v>7938</v>
      </c>
      <c r="D7256">
        <v>518.27</v>
      </c>
      <c r="E7256" t="s">
        <v>16110</v>
      </c>
      <c r="F7256" t="s">
        <v>26</v>
      </c>
      <c r="G7256" t="s">
        <v>27</v>
      </c>
      <c r="H7256" t="s">
        <v>109</v>
      </c>
      <c r="I7256">
        <f>IF(OR(financial_transactions35[[#This Row],[amount]]&lt;$L$16, financial_transactions35[[#This Row],[amount]]&gt;$L$17), 1, 0)</f>
        <v>1</v>
      </c>
    </row>
    <row r="7257" spans="1:9">
      <c r="A7257" t="s">
        <v>12789</v>
      </c>
      <c r="B7257" s="3">
        <v>45579</v>
      </c>
      <c r="C7257" t="s">
        <v>12790</v>
      </c>
      <c r="D7257">
        <v>1928.35</v>
      </c>
      <c r="E7257" t="s">
        <v>52</v>
      </c>
      <c r="F7257" t="s">
        <v>20</v>
      </c>
      <c r="G7257" t="s">
        <v>27</v>
      </c>
      <c r="H7257" t="s">
        <v>36</v>
      </c>
      <c r="I7257">
        <f>IF(OR(financial_transactions35[[#This Row],[amount]]&lt;$L$16, financial_transactions35[[#This Row],[amount]]&gt;$L$17), 1, 0)</f>
        <v>1</v>
      </c>
    </row>
    <row r="7258" spans="1:9">
      <c r="A7258" t="s">
        <v>12791</v>
      </c>
      <c r="B7258" s="3">
        <v>45580</v>
      </c>
      <c r="C7258" t="s">
        <v>12792</v>
      </c>
      <c r="D7258">
        <v>319.16000000000003</v>
      </c>
      <c r="E7258" t="s">
        <v>25</v>
      </c>
      <c r="F7258" t="s">
        <v>26</v>
      </c>
      <c r="G7258" t="s">
        <v>39</v>
      </c>
      <c r="H7258" t="s">
        <v>16080</v>
      </c>
      <c r="I7258">
        <f>IF(OR(financial_transactions35[[#This Row],[amount]]&lt;$L$16, financial_transactions35[[#This Row],[amount]]&gt;$L$17), 1, 0)</f>
        <v>1</v>
      </c>
    </row>
    <row r="7259" spans="1:9">
      <c r="A7259" t="s">
        <v>12793</v>
      </c>
      <c r="B7259" s="3">
        <v>45580</v>
      </c>
      <c r="C7259" t="s">
        <v>7135</v>
      </c>
      <c r="D7259">
        <v>820.36</v>
      </c>
      <c r="E7259" t="s">
        <v>64</v>
      </c>
      <c r="F7259" t="s">
        <v>32</v>
      </c>
      <c r="G7259" t="s">
        <v>39</v>
      </c>
      <c r="H7259" t="s">
        <v>49</v>
      </c>
      <c r="I7259">
        <f>IF(OR(financial_transactions35[[#This Row],[amount]]&lt;$L$16, financial_transactions35[[#This Row],[amount]]&gt;$L$17), 1, 0)</f>
        <v>1</v>
      </c>
    </row>
    <row r="7260" spans="1:9">
      <c r="A7260" t="s">
        <v>12794</v>
      </c>
      <c r="B7260" s="3">
        <v>45580</v>
      </c>
      <c r="C7260" t="s">
        <v>2128</v>
      </c>
      <c r="D7260">
        <v>265.70999999999998</v>
      </c>
      <c r="E7260" t="s">
        <v>70</v>
      </c>
      <c r="F7260" t="s">
        <v>26</v>
      </c>
      <c r="G7260" t="s">
        <v>48</v>
      </c>
      <c r="H7260" t="s">
        <v>109</v>
      </c>
      <c r="I7260">
        <f>IF(OR(financial_transactions35[[#This Row],[amount]]&lt;$L$16, financial_transactions35[[#This Row],[amount]]&gt;$L$17), 1, 0)</f>
        <v>1</v>
      </c>
    </row>
    <row r="7261" spans="1:9">
      <c r="A7261" t="s">
        <v>12795</v>
      </c>
      <c r="B7261" s="3">
        <v>45580</v>
      </c>
      <c r="C7261" t="s">
        <v>1957</v>
      </c>
      <c r="D7261">
        <v>1113.79</v>
      </c>
      <c r="E7261" t="s">
        <v>70</v>
      </c>
      <c r="F7261" t="s">
        <v>26</v>
      </c>
      <c r="G7261" t="s">
        <v>39</v>
      </c>
      <c r="H7261" t="s">
        <v>57</v>
      </c>
      <c r="I7261">
        <f>IF(OR(financial_transactions35[[#This Row],[amount]]&lt;$L$16, financial_transactions35[[#This Row],[amount]]&gt;$L$17), 1, 0)</f>
        <v>1</v>
      </c>
    </row>
    <row r="7262" spans="1:9">
      <c r="A7262" t="s">
        <v>12796</v>
      </c>
      <c r="B7262" s="3">
        <v>45580</v>
      </c>
      <c r="C7262" t="s">
        <v>12797</v>
      </c>
      <c r="D7262">
        <v>1829.63</v>
      </c>
      <c r="E7262" t="s">
        <v>64</v>
      </c>
      <c r="F7262" t="s">
        <v>20</v>
      </c>
      <c r="G7262" t="s">
        <v>27</v>
      </c>
      <c r="H7262" t="s">
        <v>53</v>
      </c>
      <c r="I7262">
        <f>IF(OR(financial_transactions35[[#This Row],[amount]]&lt;$L$16, financial_transactions35[[#This Row],[amount]]&gt;$L$17), 1, 0)</f>
        <v>1</v>
      </c>
    </row>
    <row r="7263" spans="1:9">
      <c r="A7263" t="s">
        <v>12798</v>
      </c>
      <c r="B7263" s="3">
        <v>45580</v>
      </c>
      <c r="C7263" t="s">
        <v>12799</v>
      </c>
      <c r="D7263">
        <v>857.12</v>
      </c>
      <c r="E7263" t="s">
        <v>70</v>
      </c>
      <c r="F7263" t="s">
        <v>26</v>
      </c>
      <c r="G7263" t="s">
        <v>21</v>
      </c>
      <c r="H7263" t="s">
        <v>49</v>
      </c>
      <c r="I7263">
        <f>IF(OR(financial_transactions35[[#This Row],[amount]]&lt;$L$16, financial_transactions35[[#This Row],[amount]]&gt;$L$17), 1, 0)</f>
        <v>1</v>
      </c>
    </row>
    <row r="7264" spans="1:9">
      <c r="A7264" t="s">
        <v>12800</v>
      </c>
      <c r="B7264" s="3">
        <v>45580</v>
      </c>
      <c r="C7264" t="s">
        <v>11743</v>
      </c>
      <c r="D7264">
        <v>921.78</v>
      </c>
      <c r="E7264" t="s">
        <v>70</v>
      </c>
      <c r="F7264" t="s">
        <v>32</v>
      </c>
      <c r="G7264" t="s">
        <v>39</v>
      </c>
      <c r="H7264" t="s">
        <v>16080</v>
      </c>
      <c r="I7264">
        <f>IF(OR(financial_transactions35[[#This Row],[amount]]&lt;$L$16, financial_transactions35[[#This Row],[amount]]&gt;$L$17), 1, 0)</f>
        <v>1</v>
      </c>
    </row>
    <row r="7265" spans="1:9">
      <c r="A7265" t="s">
        <v>12801</v>
      </c>
      <c r="B7265" s="3">
        <v>45580</v>
      </c>
      <c r="C7265" t="s">
        <v>12802</v>
      </c>
      <c r="D7265">
        <v>75.16</v>
      </c>
      <c r="E7265" t="s">
        <v>25</v>
      </c>
      <c r="F7265" t="s">
        <v>20</v>
      </c>
      <c r="G7265" t="s">
        <v>39</v>
      </c>
      <c r="H7265" t="s">
        <v>40</v>
      </c>
      <c r="I7265">
        <f>IF(OR(financial_transactions35[[#This Row],[amount]]&lt;$L$16, financial_transactions35[[#This Row],[amount]]&gt;$L$17), 1, 0)</f>
        <v>1</v>
      </c>
    </row>
    <row r="7266" spans="1:9">
      <c r="A7266" t="s">
        <v>12803</v>
      </c>
      <c r="B7266" s="3">
        <v>45580</v>
      </c>
      <c r="C7266" t="s">
        <v>12804</v>
      </c>
      <c r="D7266">
        <v>1960.88</v>
      </c>
      <c r="E7266" t="s">
        <v>122</v>
      </c>
      <c r="F7266" t="s">
        <v>26</v>
      </c>
      <c r="G7266" t="s">
        <v>21</v>
      </c>
      <c r="H7266" t="s">
        <v>33</v>
      </c>
      <c r="I7266">
        <f>IF(OR(financial_transactions35[[#This Row],[amount]]&lt;$L$16, financial_transactions35[[#This Row],[amount]]&gt;$L$17), 1, 0)</f>
        <v>1</v>
      </c>
    </row>
    <row r="7267" spans="1:9">
      <c r="A7267" t="s">
        <v>12806</v>
      </c>
      <c r="B7267" s="3">
        <v>45580</v>
      </c>
      <c r="C7267" t="s">
        <v>3483</v>
      </c>
      <c r="D7267">
        <v>1057.3800000000001</v>
      </c>
      <c r="E7267" t="s">
        <v>16110</v>
      </c>
      <c r="F7267" t="s">
        <v>26</v>
      </c>
      <c r="G7267" t="s">
        <v>48</v>
      </c>
      <c r="H7267" t="s">
        <v>109</v>
      </c>
      <c r="I7267">
        <f>IF(OR(financial_transactions35[[#This Row],[amount]]&lt;$L$16, financial_transactions35[[#This Row],[amount]]&gt;$L$17), 1, 0)</f>
        <v>1</v>
      </c>
    </row>
    <row r="7268" spans="1:9">
      <c r="A7268" t="s">
        <v>12807</v>
      </c>
      <c r="B7268" s="3">
        <v>45580</v>
      </c>
      <c r="C7268" t="s">
        <v>2837</v>
      </c>
      <c r="D7268">
        <v>199.35</v>
      </c>
      <c r="E7268" t="s">
        <v>122</v>
      </c>
      <c r="F7268" t="s">
        <v>61</v>
      </c>
      <c r="G7268" t="s">
        <v>21</v>
      </c>
      <c r="H7268" t="s">
        <v>33</v>
      </c>
      <c r="I7268">
        <f>IF(OR(financial_transactions35[[#This Row],[amount]]&lt;$L$16, financial_transactions35[[#This Row],[amount]]&gt;$L$17), 1, 0)</f>
        <v>1</v>
      </c>
    </row>
    <row r="7269" spans="1:9">
      <c r="A7269" t="s">
        <v>12808</v>
      </c>
      <c r="B7269" s="3">
        <v>45580</v>
      </c>
      <c r="C7269" t="s">
        <v>12809</v>
      </c>
      <c r="D7269">
        <v>1620.8</v>
      </c>
      <c r="E7269" t="s">
        <v>67</v>
      </c>
      <c r="F7269" t="s">
        <v>20</v>
      </c>
      <c r="G7269" t="s">
        <v>39</v>
      </c>
      <c r="H7269" t="s">
        <v>87</v>
      </c>
      <c r="I7269">
        <f>IF(OR(financial_transactions35[[#This Row],[amount]]&lt;$L$16, financial_transactions35[[#This Row],[amount]]&gt;$L$17), 1, 0)</f>
        <v>1</v>
      </c>
    </row>
    <row r="7270" spans="1:9">
      <c r="A7270" t="s">
        <v>12811</v>
      </c>
      <c r="B7270" s="3">
        <v>45580</v>
      </c>
      <c r="C7270" t="s">
        <v>8004</v>
      </c>
      <c r="D7270">
        <v>1336.3</v>
      </c>
      <c r="E7270" t="s">
        <v>25</v>
      </c>
      <c r="F7270" t="s">
        <v>26</v>
      </c>
      <c r="G7270" t="s">
        <v>21</v>
      </c>
      <c r="H7270" t="s">
        <v>87</v>
      </c>
      <c r="I7270">
        <f>IF(OR(financial_transactions35[[#This Row],[amount]]&lt;$L$16, financial_transactions35[[#This Row],[amount]]&gt;$L$17), 1, 0)</f>
        <v>1</v>
      </c>
    </row>
    <row r="7271" spans="1:9">
      <c r="A7271" t="s">
        <v>12812</v>
      </c>
      <c r="B7271" s="3">
        <v>45580</v>
      </c>
      <c r="C7271" t="s">
        <v>12813</v>
      </c>
      <c r="D7271">
        <v>406.71</v>
      </c>
      <c r="E7271" t="s">
        <v>19</v>
      </c>
      <c r="F7271" t="s">
        <v>61</v>
      </c>
      <c r="G7271" t="s">
        <v>27</v>
      </c>
      <c r="H7271" t="s">
        <v>36</v>
      </c>
      <c r="I7271">
        <f>IF(OR(financial_transactions35[[#This Row],[amount]]&lt;$L$16, financial_transactions35[[#This Row],[amount]]&gt;$L$17), 1, 0)</f>
        <v>1</v>
      </c>
    </row>
    <row r="7272" spans="1:9">
      <c r="A7272" t="s">
        <v>12814</v>
      </c>
      <c r="B7272" s="3">
        <v>45580</v>
      </c>
      <c r="C7272" t="s">
        <v>3564</v>
      </c>
      <c r="D7272">
        <v>131.34</v>
      </c>
      <c r="E7272" t="s">
        <v>31</v>
      </c>
      <c r="F7272" t="s">
        <v>32</v>
      </c>
      <c r="G7272" t="s">
        <v>48</v>
      </c>
      <c r="H7272" t="s">
        <v>33</v>
      </c>
      <c r="I7272">
        <f>IF(OR(financial_transactions35[[#This Row],[amount]]&lt;$L$16, financial_transactions35[[#This Row],[amount]]&gt;$L$17), 1, 0)</f>
        <v>1</v>
      </c>
    </row>
    <row r="7273" spans="1:9">
      <c r="A7273" t="s">
        <v>12815</v>
      </c>
      <c r="B7273" s="3">
        <v>45580</v>
      </c>
      <c r="C7273" t="s">
        <v>8700</v>
      </c>
      <c r="D7273">
        <v>419.39</v>
      </c>
      <c r="E7273" t="s">
        <v>16110</v>
      </c>
      <c r="F7273" t="s">
        <v>20</v>
      </c>
      <c r="G7273" t="s">
        <v>27</v>
      </c>
      <c r="H7273" t="s">
        <v>22</v>
      </c>
      <c r="I7273">
        <f>IF(OR(financial_transactions35[[#This Row],[amount]]&lt;$L$16, financial_transactions35[[#This Row],[amount]]&gt;$L$17), 1, 0)</f>
        <v>1</v>
      </c>
    </row>
    <row r="7274" spans="1:9">
      <c r="A7274" t="s">
        <v>12816</v>
      </c>
      <c r="B7274" s="3">
        <v>45580</v>
      </c>
      <c r="C7274" t="s">
        <v>5652</v>
      </c>
      <c r="D7274">
        <v>1445.78</v>
      </c>
      <c r="E7274" t="s">
        <v>70</v>
      </c>
      <c r="F7274" t="s">
        <v>32</v>
      </c>
      <c r="G7274" t="s">
        <v>21</v>
      </c>
      <c r="H7274" t="s">
        <v>44</v>
      </c>
      <c r="I7274">
        <f>IF(OR(financial_transactions35[[#This Row],[amount]]&lt;$L$16, financial_transactions35[[#This Row],[amount]]&gt;$L$17), 1, 0)</f>
        <v>1</v>
      </c>
    </row>
    <row r="7275" spans="1:9">
      <c r="A7275" t="s">
        <v>12817</v>
      </c>
      <c r="B7275" s="3">
        <v>45580</v>
      </c>
      <c r="C7275" t="s">
        <v>12818</v>
      </c>
      <c r="D7275">
        <v>1290.32</v>
      </c>
      <c r="E7275" t="s">
        <v>16079</v>
      </c>
      <c r="F7275" t="s">
        <v>20</v>
      </c>
      <c r="G7275" t="s">
        <v>27</v>
      </c>
      <c r="H7275" t="s">
        <v>44</v>
      </c>
      <c r="I7275">
        <f>IF(OR(financial_transactions35[[#This Row],[amount]]&lt;$L$16, financial_transactions35[[#This Row],[amount]]&gt;$L$17), 1, 0)</f>
        <v>1</v>
      </c>
    </row>
    <row r="7276" spans="1:9">
      <c r="A7276" t="s">
        <v>12819</v>
      </c>
      <c r="B7276" s="3">
        <v>45580</v>
      </c>
      <c r="C7276" t="s">
        <v>2655</v>
      </c>
      <c r="D7276">
        <v>777.31</v>
      </c>
      <c r="E7276" t="s">
        <v>70</v>
      </c>
      <c r="F7276" t="s">
        <v>32</v>
      </c>
      <c r="G7276" t="s">
        <v>39</v>
      </c>
      <c r="H7276" t="s">
        <v>53</v>
      </c>
      <c r="I7276">
        <f>IF(OR(financial_transactions35[[#This Row],[amount]]&lt;$L$16, financial_transactions35[[#This Row],[amount]]&gt;$L$17), 1, 0)</f>
        <v>1</v>
      </c>
    </row>
    <row r="7277" spans="1:9">
      <c r="A7277" t="s">
        <v>12820</v>
      </c>
      <c r="B7277" s="3">
        <v>45580</v>
      </c>
      <c r="C7277" t="s">
        <v>7608</v>
      </c>
      <c r="D7277">
        <v>1513.16</v>
      </c>
      <c r="E7277" t="s">
        <v>64</v>
      </c>
      <c r="F7277" t="s">
        <v>20</v>
      </c>
      <c r="G7277" t="s">
        <v>21</v>
      </c>
      <c r="H7277" t="s">
        <v>176</v>
      </c>
      <c r="I7277">
        <f>IF(OR(financial_transactions35[[#This Row],[amount]]&lt;$L$16, financial_transactions35[[#This Row],[amount]]&gt;$L$17), 1, 0)</f>
        <v>1</v>
      </c>
    </row>
    <row r="7278" spans="1:9">
      <c r="A7278" t="s">
        <v>12821</v>
      </c>
      <c r="B7278" s="3">
        <v>45581</v>
      </c>
      <c r="C7278" t="s">
        <v>12822</v>
      </c>
      <c r="D7278">
        <v>566.77</v>
      </c>
      <c r="E7278" t="s">
        <v>52</v>
      </c>
      <c r="F7278" t="s">
        <v>26</v>
      </c>
      <c r="G7278" t="s">
        <v>21</v>
      </c>
      <c r="H7278" t="s">
        <v>44</v>
      </c>
      <c r="I7278">
        <f>IF(OR(financial_transactions35[[#This Row],[amount]]&lt;$L$16, financial_transactions35[[#This Row],[amount]]&gt;$L$17), 1, 0)</f>
        <v>1</v>
      </c>
    </row>
    <row r="7279" spans="1:9">
      <c r="A7279" t="s">
        <v>12823</v>
      </c>
      <c r="B7279" s="3">
        <v>45581</v>
      </c>
      <c r="C7279" t="s">
        <v>9574</v>
      </c>
      <c r="D7279">
        <v>1278.8599999999999</v>
      </c>
      <c r="E7279" t="s">
        <v>31</v>
      </c>
      <c r="F7279" t="s">
        <v>61</v>
      </c>
      <c r="G7279" t="s">
        <v>48</v>
      </c>
      <c r="H7279" t="s">
        <v>87</v>
      </c>
      <c r="I7279">
        <f>IF(OR(financial_transactions35[[#This Row],[amount]]&lt;$L$16, financial_transactions35[[#This Row],[amount]]&gt;$L$17), 1, 0)</f>
        <v>1</v>
      </c>
    </row>
    <row r="7280" spans="1:9">
      <c r="A7280" t="s">
        <v>12824</v>
      </c>
      <c r="B7280" s="3">
        <v>45581</v>
      </c>
      <c r="C7280" t="s">
        <v>12825</v>
      </c>
      <c r="D7280">
        <v>765.1</v>
      </c>
      <c r="E7280" t="s">
        <v>31</v>
      </c>
      <c r="F7280" t="s">
        <v>61</v>
      </c>
      <c r="G7280" t="s">
        <v>21</v>
      </c>
      <c r="H7280" t="s">
        <v>44</v>
      </c>
      <c r="I7280">
        <f>IF(OR(financial_transactions35[[#This Row],[amount]]&lt;$L$16, financial_transactions35[[#This Row],[amount]]&gt;$L$17), 1, 0)</f>
        <v>1</v>
      </c>
    </row>
    <row r="7281" spans="1:9">
      <c r="A7281" t="s">
        <v>12826</v>
      </c>
      <c r="B7281" s="3">
        <v>45581</v>
      </c>
      <c r="C7281" t="s">
        <v>12827</v>
      </c>
      <c r="D7281">
        <v>1935.63</v>
      </c>
      <c r="E7281" t="s">
        <v>16110</v>
      </c>
      <c r="F7281" t="s">
        <v>20</v>
      </c>
      <c r="G7281" t="s">
        <v>48</v>
      </c>
      <c r="H7281" t="s">
        <v>36</v>
      </c>
      <c r="I7281">
        <f>IF(OR(financial_transactions35[[#This Row],[amount]]&lt;$L$16, financial_transactions35[[#This Row],[amount]]&gt;$L$17), 1, 0)</f>
        <v>1</v>
      </c>
    </row>
    <row r="7282" spans="1:9">
      <c r="A7282" t="s">
        <v>12828</v>
      </c>
      <c r="B7282" s="3">
        <v>45581</v>
      </c>
      <c r="C7282" t="s">
        <v>12829</v>
      </c>
      <c r="D7282">
        <v>700.99</v>
      </c>
      <c r="E7282" t="s">
        <v>25</v>
      </c>
      <c r="F7282" t="s">
        <v>26</v>
      </c>
      <c r="G7282" t="s">
        <v>21</v>
      </c>
      <c r="H7282" t="s">
        <v>36</v>
      </c>
      <c r="I7282">
        <f>IF(OR(financial_transactions35[[#This Row],[amount]]&lt;$L$16, financial_transactions35[[#This Row],[amount]]&gt;$L$17), 1, 0)</f>
        <v>1</v>
      </c>
    </row>
    <row r="7283" spans="1:9">
      <c r="A7283" t="s">
        <v>12830</v>
      </c>
      <c r="B7283" s="3">
        <v>45581</v>
      </c>
      <c r="C7283" t="s">
        <v>9131</v>
      </c>
      <c r="D7283">
        <v>1701.21</v>
      </c>
      <c r="E7283" t="s">
        <v>31</v>
      </c>
      <c r="F7283" t="s">
        <v>61</v>
      </c>
      <c r="G7283" t="s">
        <v>21</v>
      </c>
      <c r="H7283" t="s">
        <v>36</v>
      </c>
      <c r="I7283">
        <f>IF(OR(financial_transactions35[[#This Row],[amount]]&lt;$L$16, financial_transactions35[[#This Row],[amount]]&gt;$L$17), 1, 0)</f>
        <v>1</v>
      </c>
    </row>
    <row r="7284" spans="1:9">
      <c r="A7284" t="s">
        <v>12831</v>
      </c>
      <c r="B7284" s="3">
        <v>45581</v>
      </c>
      <c r="C7284" t="s">
        <v>12832</v>
      </c>
      <c r="D7284">
        <v>1723.03</v>
      </c>
      <c r="E7284" t="s">
        <v>25</v>
      </c>
      <c r="F7284" t="s">
        <v>20</v>
      </c>
      <c r="G7284" t="s">
        <v>39</v>
      </c>
      <c r="H7284" t="s">
        <v>176</v>
      </c>
      <c r="I7284">
        <f>IF(OR(financial_transactions35[[#This Row],[amount]]&lt;$L$16, financial_transactions35[[#This Row],[amount]]&gt;$L$17), 1, 0)</f>
        <v>1</v>
      </c>
    </row>
    <row r="7285" spans="1:9">
      <c r="A7285" t="s">
        <v>12833</v>
      </c>
      <c r="B7285" s="3">
        <v>45581</v>
      </c>
      <c r="C7285" t="s">
        <v>3744</v>
      </c>
      <c r="D7285">
        <v>653.54</v>
      </c>
      <c r="E7285" t="s">
        <v>16079</v>
      </c>
      <c r="F7285" t="s">
        <v>32</v>
      </c>
      <c r="G7285" t="s">
        <v>48</v>
      </c>
      <c r="H7285" t="s">
        <v>75</v>
      </c>
      <c r="I7285">
        <f>IF(OR(financial_transactions35[[#This Row],[amount]]&lt;$L$16, financial_transactions35[[#This Row],[amount]]&gt;$L$17), 1, 0)</f>
        <v>1</v>
      </c>
    </row>
    <row r="7286" spans="1:9">
      <c r="A7286" t="s">
        <v>12834</v>
      </c>
      <c r="B7286" s="3">
        <v>45581</v>
      </c>
      <c r="C7286" t="s">
        <v>12835</v>
      </c>
      <c r="D7286">
        <v>1054.8699999999999</v>
      </c>
      <c r="E7286" t="s">
        <v>52</v>
      </c>
      <c r="F7286" t="s">
        <v>20</v>
      </c>
      <c r="G7286" t="s">
        <v>48</v>
      </c>
      <c r="H7286" t="s">
        <v>75</v>
      </c>
      <c r="I7286">
        <f>IF(OR(financial_transactions35[[#This Row],[amount]]&lt;$L$16, financial_transactions35[[#This Row],[amount]]&gt;$L$17), 1, 0)</f>
        <v>1</v>
      </c>
    </row>
    <row r="7287" spans="1:9">
      <c r="A7287" t="s">
        <v>12836</v>
      </c>
      <c r="B7287" s="3">
        <v>45581</v>
      </c>
      <c r="C7287" t="s">
        <v>7487</v>
      </c>
      <c r="D7287">
        <v>723.5</v>
      </c>
      <c r="E7287" t="s">
        <v>47</v>
      </c>
      <c r="F7287" t="s">
        <v>26</v>
      </c>
      <c r="G7287" t="s">
        <v>27</v>
      </c>
      <c r="H7287" t="s">
        <v>87</v>
      </c>
      <c r="I7287">
        <f>IF(OR(financial_transactions35[[#This Row],[amount]]&lt;$L$16, financial_transactions35[[#This Row],[amount]]&gt;$L$17), 1, 0)</f>
        <v>1</v>
      </c>
    </row>
    <row r="7288" spans="1:9">
      <c r="A7288" t="s">
        <v>12837</v>
      </c>
      <c r="B7288" s="3">
        <v>45581</v>
      </c>
      <c r="C7288" t="s">
        <v>12838</v>
      </c>
      <c r="D7288">
        <v>443.08</v>
      </c>
      <c r="E7288" t="s">
        <v>25</v>
      </c>
      <c r="F7288" t="s">
        <v>61</v>
      </c>
      <c r="G7288" t="s">
        <v>48</v>
      </c>
      <c r="H7288" t="s">
        <v>44</v>
      </c>
      <c r="I7288">
        <f>IF(OR(financial_transactions35[[#This Row],[amount]]&lt;$L$16, financial_transactions35[[#This Row],[amount]]&gt;$L$17), 1, 0)</f>
        <v>1</v>
      </c>
    </row>
    <row r="7289" spans="1:9">
      <c r="A7289" t="s">
        <v>12839</v>
      </c>
      <c r="B7289" s="3">
        <v>45581</v>
      </c>
      <c r="C7289" t="s">
        <v>11438</v>
      </c>
      <c r="D7289">
        <v>1807.68</v>
      </c>
      <c r="E7289" t="s">
        <v>67</v>
      </c>
      <c r="F7289" t="s">
        <v>32</v>
      </c>
      <c r="G7289" t="s">
        <v>39</v>
      </c>
      <c r="H7289" t="s">
        <v>176</v>
      </c>
      <c r="I7289">
        <f>IF(OR(financial_transactions35[[#This Row],[amount]]&lt;$L$16, financial_transactions35[[#This Row],[amount]]&gt;$L$17), 1, 0)</f>
        <v>1</v>
      </c>
    </row>
    <row r="7290" spans="1:9">
      <c r="A7290" t="s">
        <v>12840</v>
      </c>
      <c r="B7290" s="3">
        <v>45581</v>
      </c>
      <c r="C7290" t="s">
        <v>11289</v>
      </c>
      <c r="D7290">
        <v>1908.51</v>
      </c>
      <c r="E7290" t="s">
        <v>67</v>
      </c>
      <c r="F7290" t="s">
        <v>20</v>
      </c>
      <c r="G7290" t="s">
        <v>21</v>
      </c>
      <c r="H7290" t="s">
        <v>123</v>
      </c>
      <c r="I7290">
        <f>IF(OR(financial_transactions35[[#This Row],[amount]]&lt;$L$16, financial_transactions35[[#This Row],[amount]]&gt;$L$17), 1, 0)</f>
        <v>1</v>
      </c>
    </row>
    <row r="7291" spans="1:9">
      <c r="A7291" t="s">
        <v>12841</v>
      </c>
      <c r="B7291" s="3">
        <v>45581</v>
      </c>
      <c r="C7291" t="s">
        <v>12842</v>
      </c>
      <c r="D7291">
        <v>739</v>
      </c>
      <c r="E7291" t="s">
        <v>67</v>
      </c>
      <c r="F7291" t="s">
        <v>26</v>
      </c>
      <c r="G7291" t="s">
        <v>21</v>
      </c>
      <c r="H7291" t="s">
        <v>33</v>
      </c>
      <c r="I7291">
        <f>IF(OR(financial_transactions35[[#This Row],[amount]]&lt;$L$16, financial_transactions35[[#This Row],[amount]]&gt;$L$17), 1, 0)</f>
        <v>1</v>
      </c>
    </row>
    <row r="7292" spans="1:9">
      <c r="A7292" t="s">
        <v>12843</v>
      </c>
      <c r="B7292" s="3">
        <v>45581</v>
      </c>
      <c r="C7292" t="s">
        <v>5048</v>
      </c>
      <c r="D7292">
        <v>682.6</v>
      </c>
      <c r="E7292" t="s">
        <v>16110</v>
      </c>
      <c r="F7292" t="s">
        <v>32</v>
      </c>
      <c r="G7292" t="s">
        <v>39</v>
      </c>
      <c r="H7292" t="s">
        <v>36</v>
      </c>
      <c r="I7292">
        <f>IF(OR(financial_transactions35[[#This Row],[amount]]&lt;$L$16, financial_transactions35[[#This Row],[amount]]&gt;$L$17), 1, 0)</f>
        <v>1</v>
      </c>
    </row>
    <row r="7293" spans="1:9">
      <c r="A7293" t="s">
        <v>12844</v>
      </c>
      <c r="B7293" s="3">
        <v>45581</v>
      </c>
      <c r="C7293" t="s">
        <v>12845</v>
      </c>
      <c r="D7293">
        <v>1019.77</v>
      </c>
      <c r="E7293" t="s">
        <v>25</v>
      </c>
      <c r="F7293" t="s">
        <v>26</v>
      </c>
      <c r="G7293" t="s">
        <v>27</v>
      </c>
      <c r="H7293" t="s">
        <v>16080</v>
      </c>
      <c r="I7293">
        <f>IF(OR(financial_transactions35[[#This Row],[amount]]&lt;$L$16, financial_transactions35[[#This Row],[amount]]&gt;$L$17), 1, 0)</f>
        <v>1</v>
      </c>
    </row>
    <row r="7294" spans="1:9">
      <c r="A7294" t="s">
        <v>12846</v>
      </c>
      <c r="B7294" s="3">
        <v>45581</v>
      </c>
      <c r="C7294" t="s">
        <v>10829</v>
      </c>
      <c r="D7294">
        <v>144.15</v>
      </c>
      <c r="E7294" t="s">
        <v>122</v>
      </c>
      <c r="F7294" t="s">
        <v>61</v>
      </c>
      <c r="G7294" t="s">
        <v>21</v>
      </c>
      <c r="H7294" t="s">
        <v>94</v>
      </c>
      <c r="I7294">
        <f>IF(OR(financial_transactions35[[#This Row],[amount]]&lt;$L$16, financial_transactions35[[#This Row],[amount]]&gt;$L$17), 1, 0)</f>
        <v>1</v>
      </c>
    </row>
    <row r="7295" spans="1:9">
      <c r="A7295" t="s">
        <v>12847</v>
      </c>
      <c r="B7295" s="3">
        <v>45581</v>
      </c>
      <c r="C7295" t="s">
        <v>11919</v>
      </c>
      <c r="D7295">
        <v>696.25</v>
      </c>
      <c r="E7295" t="s">
        <v>122</v>
      </c>
      <c r="F7295" t="s">
        <v>32</v>
      </c>
      <c r="G7295" t="s">
        <v>48</v>
      </c>
      <c r="H7295" t="s">
        <v>87</v>
      </c>
      <c r="I7295">
        <f>IF(OR(financial_transactions35[[#This Row],[amount]]&lt;$L$16, financial_transactions35[[#This Row],[amount]]&gt;$L$17), 1, 0)</f>
        <v>1</v>
      </c>
    </row>
    <row r="7296" spans="1:9">
      <c r="A7296" t="s">
        <v>12848</v>
      </c>
      <c r="B7296" s="3">
        <v>45581</v>
      </c>
      <c r="C7296" t="s">
        <v>12849</v>
      </c>
      <c r="D7296">
        <v>272.33</v>
      </c>
      <c r="E7296" t="s">
        <v>16110</v>
      </c>
      <c r="F7296" t="s">
        <v>32</v>
      </c>
      <c r="G7296" t="s">
        <v>39</v>
      </c>
      <c r="H7296" t="s">
        <v>176</v>
      </c>
      <c r="I7296">
        <f>IF(OR(financial_transactions35[[#This Row],[amount]]&lt;$L$16, financial_transactions35[[#This Row],[amount]]&gt;$L$17), 1, 0)</f>
        <v>1</v>
      </c>
    </row>
    <row r="7297" spans="1:9">
      <c r="A7297" t="s">
        <v>12851</v>
      </c>
      <c r="B7297" s="3">
        <v>45581</v>
      </c>
      <c r="C7297" t="s">
        <v>2954</v>
      </c>
      <c r="D7297">
        <v>893.85</v>
      </c>
      <c r="E7297" t="s">
        <v>31</v>
      </c>
      <c r="F7297" t="s">
        <v>61</v>
      </c>
      <c r="G7297" t="s">
        <v>39</v>
      </c>
      <c r="H7297" t="s">
        <v>16080</v>
      </c>
      <c r="I7297">
        <f>IF(OR(financial_transactions35[[#This Row],[amount]]&lt;$L$16, financial_transactions35[[#This Row],[amount]]&gt;$L$17), 1, 0)</f>
        <v>1</v>
      </c>
    </row>
    <row r="7298" spans="1:9">
      <c r="A7298" t="s">
        <v>12852</v>
      </c>
      <c r="B7298" s="3">
        <v>45581</v>
      </c>
      <c r="C7298" t="s">
        <v>11006</v>
      </c>
      <c r="D7298">
        <v>113.21</v>
      </c>
      <c r="E7298" t="s">
        <v>52</v>
      </c>
      <c r="F7298" t="s">
        <v>26</v>
      </c>
      <c r="G7298" t="s">
        <v>21</v>
      </c>
      <c r="H7298" t="s">
        <v>16080</v>
      </c>
      <c r="I7298">
        <f>IF(OR(financial_transactions35[[#This Row],[amount]]&lt;$L$16, financial_transactions35[[#This Row],[amount]]&gt;$L$17), 1, 0)</f>
        <v>1</v>
      </c>
    </row>
    <row r="7299" spans="1:9">
      <c r="A7299" t="s">
        <v>12853</v>
      </c>
      <c r="B7299" s="3">
        <v>45581</v>
      </c>
      <c r="C7299" t="s">
        <v>12854</v>
      </c>
      <c r="D7299">
        <v>1587.73</v>
      </c>
      <c r="E7299" t="s">
        <v>122</v>
      </c>
      <c r="F7299" t="s">
        <v>32</v>
      </c>
      <c r="G7299" t="s">
        <v>39</v>
      </c>
      <c r="H7299" t="s">
        <v>16080</v>
      </c>
      <c r="I7299">
        <f>IF(OR(financial_transactions35[[#This Row],[amount]]&lt;$L$16, financial_transactions35[[#This Row],[amount]]&gt;$L$17), 1, 0)</f>
        <v>1</v>
      </c>
    </row>
    <row r="7300" spans="1:9">
      <c r="A7300" t="s">
        <v>12855</v>
      </c>
      <c r="B7300" s="3">
        <v>45581</v>
      </c>
      <c r="C7300" t="s">
        <v>930</v>
      </c>
      <c r="D7300">
        <v>16514.39</v>
      </c>
      <c r="E7300" t="s">
        <v>19</v>
      </c>
      <c r="F7300" t="s">
        <v>32</v>
      </c>
      <c r="G7300" t="s">
        <v>27</v>
      </c>
      <c r="H7300" t="s">
        <v>16080</v>
      </c>
      <c r="I7300">
        <f>IF(OR(financial_transactions35[[#This Row],[amount]]&lt;$L$16, financial_transactions35[[#This Row],[amount]]&gt;$L$17), 1, 0)</f>
        <v>1</v>
      </c>
    </row>
    <row r="7301" spans="1:9">
      <c r="A7301" t="s">
        <v>12856</v>
      </c>
      <c r="B7301" s="3">
        <v>45581</v>
      </c>
      <c r="C7301" t="s">
        <v>12857</v>
      </c>
      <c r="D7301">
        <v>394.12</v>
      </c>
      <c r="E7301" t="s">
        <v>67</v>
      </c>
      <c r="F7301" t="s">
        <v>26</v>
      </c>
      <c r="G7301" t="s">
        <v>39</v>
      </c>
      <c r="H7301" t="s">
        <v>109</v>
      </c>
      <c r="I7301">
        <f>IF(OR(financial_transactions35[[#This Row],[amount]]&lt;$L$16, financial_transactions35[[#This Row],[amount]]&gt;$L$17), 1, 0)</f>
        <v>1</v>
      </c>
    </row>
    <row r="7302" spans="1:9">
      <c r="A7302" t="s">
        <v>12858</v>
      </c>
      <c r="B7302" s="3">
        <v>45581</v>
      </c>
      <c r="C7302" t="s">
        <v>91</v>
      </c>
      <c r="D7302">
        <v>1884.87</v>
      </c>
      <c r="E7302" t="s">
        <v>47</v>
      </c>
      <c r="F7302" t="s">
        <v>26</v>
      </c>
      <c r="G7302" t="s">
        <v>21</v>
      </c>
      <c r="H7302" t="s">
        <v>123</v>
      </c>
      <c r="I7302">
        <f>IF(OR(financial_transactions35[[#This Row],[amount]]&lt;$L$16, financial_transactions35[[#This Row],[amount]]&gt;$L$17), 1, 0)</f>
        <v>1</v>
      </c>
    </row>
    <row r="7303" spans="1:9">
      <c r="A7303" t="s">
        <v>12859</v>
      </c>
      <c r="B7303" s="3">
        <v>45581</v>
      </c>
      <c r="C7303" t="s">
        <v>2305</v>
      </c>
      <c r="D7303">
        <v>1954.88</v>
      </c>
      <c r="E7303" t="s">
        <v>52</v>
      </c>
      <c r="F7303" t="s">
        <v>20</v>
      </c>
      <c r="G7303" t="s">
        <v>48</v>
      </c>
      <c r="H7303" t="s">
        <v>28</v>
      </c>
      <c r="I7303">
        <f>IF(OR(financial_transactions35[[#This Row],[amount]]&lt;$L$16, financial_transactions35[[#This Row],[amount]]&gt;$L$17), 1, 0)</f>
        <v>1</v>
      </c>
    </row>
    <row r="7304" spans="1:9">
      <c r="A7304" t="s">
        <v>12860</v>
      </c>
      <c r="B7304" s="3">
        <v>45581</v>
      </c>
      <c r="C7304" t="s">
        <v>3661</v>
      </c>
      <c r="D7304">
        <v>1083.33</v>
      </c>
      <c r="E7304" t="s">
        <v>19</v>
      </c>
      <c r="F7304" t="s">
        <v>61</v>
      </c>
      <c r="G7304" t="s">
        <v>39</v>
      </c>
      <c r="H7304" t="s">
        <v>109</v>
      </c>
      <c r="I7304">
        <f>IF(OR(financial_transactions35[[#This Row],[amount]]&lt;$L$16, financial_transactions35[[#This Row],[amount]]&gt;$L$17), 1, 0)</f>
        <v>1</v>
      </c>
    </row>
    <row r="7305" spans="1:9">
      <c r="A7305" t="s">
        <v>12861</v>
      </c>
      <c r="B7305" s="3">
        <v>45581</v>
      </c>
      <c r="C7305" t="s">
        <v>5434</v>
      </c>
      <c r="D7305">
        <v>1387.15</v>
      </c>
      <c r="E7305" t="s">
        <v>122</v>
      </c>
      <c r="F7305" t="s">
        <v>61</v>
      </c>
      <c r="G7305" t="s">
        <v>39</v>
      </c>
      <c r="H7305" t="s">
        <v>22</v>
      </c>
      <c r="I7305">
        <f>IF(OR(financial_transactions35[[#This Row],[amount]]&lt;$L$16, financial_transactions35[[#This Row],[amount]]&gt;$L$17), 1, 0)</f>
        <v>1</v>
      </c>
    </row>
    <row r="7306" spans="1:9">
      <c r="A7306" t="s">
        <v>12862</v>
      </c>
      <c r="B7306" s="3">
        <v>45581</v>
      </c>
      <c r="C7306" t="s">
        <v>12863</v>
      </c>
      <c r="D7306">
        <v>385.61</v>
      </c>
      <c r="E7306" t="s">
        <v>70</v>
      </c>
      <c r="F7306" t="s">
        <v>61</v>
      </c>
      <c r="G7306" t="s">
        <v>27</v>
      </c>
      <c r="H7306" t="s">
        <v>36</v>
      </c>
      <c r="I7306">
        <f>IF(OR(financial_transactions35[[#This Row],[amount]]&lt;$L$16, financial_transactions35[[#This Row],[amount]]&gt;$L$17), 1, 0)</f>
        <v>1</v>
      </c>
    </row>
    <row r="7307" spans="1:9">
      <c r="A7307" t="s">
        <v>12864</v>
      </c>
      <c r="B7307" s="3">
        <v>45581</v>
      </c>
      <c r="C7307" t="s">
        <v>12865</v>
      </c>
      <c r="D7307">
        <v>1372.76</v>
      </c>
      <c r="E7307" t="s">
        <v>47</v>
      </c>
      <c r="F7307" t="s">
        <v>32</v>
      </c>
      <c r="G7307" t="s">
        <v>27</v>
      </c>
      <c r="H7307" t="s">
        <v>40</v>
      </c>
      <c r="I7307">
        <f>IF(OR(financial_transactions35[[#This Row],[amount]]&lt;$L$16, financial_transactions35[[#This Row],[amount]]&gt;$L$17), 1, 0)</f>
        <v>1</v>
      </c>
    </row>
    <row r="7308" spans="1:9">
      <c r="A7308" t="s">
        <v>12866</v>
      </c>
      <c r="B7308" s="3">
        <v>45581</v>
      </c>
      <c r="C7308" t="s">
        <v>12867</v>
      </c>
      <c r="D7308">
        <v>1533.97</v>
      </c>
      <c r="E7308" t="s">
        <v>67</v>
      </c>
      <c r="F7308" t="s">
        <v>32</v>
      </c>
      <c r="G7308" t="s">
        <v>48</v>
      </c>
      <c r="H7308" t="s">
        <v>123</v>
      </c>
      <c r="I7308">
        <f>IF(OR(financial_transactions35[[#This Row],[amount]]&lt;$L$16, financial_transactions35[[#This Row],[amount]]&gt;$L$17), 1, 0)</f>
        <v>1</v>
      </c>
    </row>
    <row r="7309" spans="1:9">
      <c r="A7309" t="s">
        <v>12868</v>
      </c>
      <c r="B7309" s="3">
        <v>45581</v>
      </c>
      <c r="C7309" t="s">
        <v>12869</v>
      </c>
      <c r="D7309">
        <v>1079.95</v>
      </c>
      <c r="E7309" t="s">
        <v>64</v>
      </c>
      <c r="F7309" t="s">
        <v>61</v>
      </c>
      <c r="G7309" t="s">
        <v>48</v>
      </c>
      <c r="H7309" t="s">
        <v>28</v>
      </c>
      <c r="I7309">
        <f>IF(OR(financial_transactions35[[#This Row],[amount]]&lt;$L$16, financial_transactions35[[#This Row],[amount]]&gt;$L$17), 1, 0)</f>
        <v>1</v>
      </c>
    </row>
    <row r="7310" spans="1:9">
      <c r="A7310" t="s">
        <v>12870</v>
      </c>
      <c r="B7310" s="3">
        <v>45581</v>
      </c>
      <c r="C7310" t="s">
        <v>12871</v>
      </c>
      <c r="D7310">
        <v>776.07</v>
      </c>
      <c r="E7310" t="s">
        <v>16110</v>
      </c>
      <c r="F7310" t="s">
        <v>26</v>
      </c>
      <c r="G7310" t="s">
        <v>48</v>
      </c>
      <c r="H7310" t="s">
        <v>123</v>
      </c>
      <c r="I7310">
        <f>IF(OR(financial_transactions35[[#This Row],[amount]]&lt;$L$16, financial_transactions35[[#This Row],[amount]]&gt;$L$17), 1, 0)</f>
        <v>1</v>
      </c>
    </row>
    <row r="7311" spans="1:9">
      <c r="A7311" t="s">
        <v>12872</v>
      </c>
      <c r="B7311" s="3">
        <v>45581</v>
      </c>
      <c r="C7311" t="s">
        <v>12873</v>
      </c>
      <c r="D7311">
        <v>1658.59</v>
      </c>
      <c r="E7311" t="s">
        <v>47</v>
      </c>
      <c r="F7311" t="s">
        <v>32</v>
      </c>
      <c r="G7311" t="s">
        <v>27</v>
      </c>
      <c r="H7311" t="s">
        <v>36</v>
      </c>
      <c r="I7311">
        <f>IF(OR(financial_transactions35[[#This Row],[amount]]&lt;$L$16, financial_transactions35[[#This Row],[amount]]&gt;$L$17), 1, 0)</f>
        <v>1</v>
      </c>
    </row>
    <row r="7312" spans="1:9">
      <c r="A7312" t="s">
        <v>12874</v>
      </c>
      <c r="B7312" s="3">
        <v>45581</v>
      </c>
      <c r="C7312" t="s">
        <v>4052</v>
      </c>
      <c r="D7312">
        <v>773.36</v>
      </c>
      <c r="E7312" t="s">
        <v>70</v>
      </c>
      <c r="F7312" t="s">
        <v>61</v>
      </c>
      <c r="G7312" t="s">
        <v>39</v>
      </c>
      <c r="H7312" t="s">
        <v>57</v>
      </c>
      <c r="I7312">
        <f>IF(OR(financial_transactions35[[#This Row],[amount]]&lt;$L$16, financial_transactions35[[#This Row],[amount]]&gt;$L$17), 1, 0)</f>
        <v>1</v>
      </c>
    </row>
    <row r="7313" spans="1:9">
      <c r="A7313" t="s">
        <v>12875</v>
      </c>
      <c r="B7313" s="3">
        <v>45582</v>
      </c>
      <c r="C7313" t="s">
        <v>12876</v>
      </c>
      <c r="D7313">
        <v>802.55</v>
      </c>
      <c r="E7313" t="s">
        <v>70</v>
      </c>
      <c r="F7313" t="s">
        <v>20</v>
      </c>
      <c r="G7313" t="s">
        <v>21</v>
      </c>
      <c r="H7313" t="s">
        <v>22</v>
      </c>
      <c r="I7313">
        <f>IF(OR(financial_transactions35[[#This Row],[amount]]&lt;$L$16, financial_transactions35[[#This Row],[amount]]&gt;$L$17), 1, 0)</f>
        <v>1</v>
      </c>
    </row>
    <row r="7314" spans="1:9">
      <c r="A7314" t="s">
        <v>12877</v>
      </c>
      <c r="B7314" s="3">
        <v>45582</v>
      </c>
      <c r="C7314" t="s">
        <v>12878</v>
      </c>
      <c r="D7314">
        <v>70.41</v>
      </c>
      <c r="E7314" t="s">
        <v>70</v>
      </c>
      <c r="F7314" t="s">
        <v>26</v>
      </c>
      <c r="G7314" t="s">
        <v>21</v>
      </c>
      <c r="H7314" t="s">
        <v>28</v>
      </c>
      <c r="I7314">
        <f>IF(OR(financial_transactions35[[#This Row],[amount]]&lt;$L$16, financial_transactions35[[#This Row],[amount]]&gt;$L$17), 1, 0)</f>
        <v>1</v>
      </c>
    </row>
    <row r="7315" spans="1:9">
      <c r="A7315" t="s">
        <v>12879</v>
      </c>
      <c r="B7315" s="3">
        <v>45582</v>
      </c>
      <c r="C7315" t="s">
        <v>12880</v>
      </c>
      <c r="D7315">
        <v>691.92</v>
      </c>
      <c r="E7315" t="s">
        <v>16110</v>
      </c>
      <c r="F7315" t="s">
        <v>20</v>
      </c>
      <c r="G7315" t="s">
        <v>48</v>
      </c>
      <c r="H7315" t="s">
        <v>94</v>
      </c>
      <c r="I7315">
        <f>IF(OR(financial_transactions35[[#This Row],[amount]]&lt;$L$16, financial_transactions35[[#This Row],[amount]]&gt;$L$17), 1, 0)</f>
        <v>1</v>
      </c>
    </row>
    <row r="7316" spans="1:9">
      <c r="A7316" t="s">
        <v>12881</v>
      </c>
      <c r="B7316" s="3">
        <v>45582</v>
      </c>
      <c r="C7316" t="s">
        <v>12882</v>
      </c>
      <c r="D7316">
        <v>234.92</v>
      </c>
      <c r="E7316" t="s">
        <v>64</v>
      </c>
      <c r="F7316" t="s">
        <v>26</v>
      </c>
      <c r="G7316" t="s">
        <v>48</v>
      </c>
      <c r="H7316" t="s">
        <v>87</v>
      </c>
      <c r="I7316">
        <f>IF(OR(financial_transactions35[[#This Row],[amount]]&lt;$L$16, financial_transactions35[[#This Row],[amount]]&gt;$L$17), 1, 0)</f>
        <v>1</v>
      </c>
    </row>
    <row r="7317" spans="1:9">
      <c r="A7317" t="s">
        <v>12883</v>
      </c>
      <c r="B7317" s="3">
        <v>45582</v>
      </c>
      <c r="C7317" t="s">
        <v>12884</v>
      </c>
      <c r="D7317">
        <v>931.42</v>
      </c>
      <c r="E7317" t="s">
        <v>16079</v>
      </c>
      <c r="F7317" t="s">
        <v>32</v>
      </c>
      <c r="G7317" t="s">
        <v>39</v>
      </c>
      <c r="H7317" t="s">
        <v>16080</v>
      </c>
      <c r="I7317">
        <f>IF(OR(financial_transactions35[[#This Row],[amount]]&lt;$L$16, financial_transactions35[[#This Row],[amount]]&gt;$L$17), 1, 0)</f>
        <v>1</v>
      </c>
    </row>
    <row r="7318" spans="1:9">
      <c r="A7318" t="s">
        <v>12885</v>
      </c>
      <c r="B7318" s="3">
        <v>45582</v>
      </c>
      <c r="C7318" t="s">
        <v>12886</v>
      </c>
      <c r="D7318">
        <v>1417.93</v>
      </c>
      <c r="E7318" t="s">
        <v>16079</v>
      </c>
      <c r="F7318" t="s">
        <v>32</v>
      </c>
      <c r="G7318" t="s">
        <v>39</v>
      </c>
      <c r="H7318" t="s">
        <v>22</v>
      </c>
      <c r="I7318">
        <f>IF(OR(financial_transactions35[[#This Row],[amount]]&lt;$L$16, financial_transactions35[[#This Row],[amount]]&gt;$L$17), 1, 0)</f>
        <v>1</v>
      </c>
    </row>
    <row r="7319" spans="1:9">
      <c r="A7319" t="s">
        <v>12887</v>
      </c>
      <c r="B7319" s="3">
        <v>45582</v>
      </c>
      <c r="C7319" t="s">
        <v>11935</v>
      </c>
      <c r="D7319">
        <v>985.27</v>
      </c>
      <c r="E7319" t="s">
        <v>70</v>
      </c>
      <c r="F7319" t="s">
        <v>61</v>
      </c>
      <c r="G7319" t="s">
        <v>21</v>
      </c>
      <c r="H7319" t="s">
        <v>109</v>
      </c>
      <c r="I7319">
        <f>IF(OR(financial_transactions35[[#This Row],[amount]]&lt;$L$16, financial_transactions35[[#This Row],[amount]]&gt;$L$17), 1, 0)</f>
        <v>1</v>
      </c>
    </row>
    <row r="7320" spans="1:9">
      <c r="A7320" t="s">
        <v>12888</v>
      </c>
      <c r="B7320" s="3">
        <v>45582</v>
      </c>
      <c r="C7320" t="s">
        <v>10051</v>
      </c>
      <c r="D7320">
        <v>1920.22</v>
      </c>
      <c r="E7320" t="s">
        <v>16110</v>
      </c>
      <c r="F7320" t="s">
        <v>20</v>
      </c>
      <c r="G7320" t="s">
        <v>27</v>
      </c>
      <c r="H7320" t="s">
        <v>28</v>
      </c>
      <c r="I7320">
        <f>IF(OR(financial_transactions35[[#This Row],[amount]]&lt;$L$16, financial_transactions35[[#This Row],[amount]]&gt;$L$17), 1, 0)</f>
        <v>1</v>
      </c>
    </row>
    <row r="7321" spans="1:9">
      <c r="A7321" t="s">
        <v>12889</v>
      </c>
      <c r="B7321" s="3">
        <v>45582</v>
      </c>
      <c r="C7321" t="s">
        <v>12890</v>
      </c>
      <c r="D7321">
        <v>1933.85</v>
      </c>
      <c r="E7321" t="s">
        <v>31</v>
      </c>
      <c r="F7321" t="s">
        <v>61</v>
      </c>
      <c r="G7321" t="s">
        <v>39</v>
      </c>
      <c r="H7321" t="s">
        <v>22</v>
      </c>
      <c r="I7321">
        <f>IF(OR(financial_transactions35[[#This Row],[amount]]&lt;$L$16, financial_transactions35[[#This Row],[amount]]&gt;$L$17), 1, 0)</f>
        <v>1</v>
      </c>
    </row>
    <row r="7322" spans="1:9">
      <c r="A7322" t="s">
        <v>12891</v>
      </c>
      <c r="B7322" s="3">
        <v>45582</v>
      </c>
      <c r="C7322" t="s">
        <v>12892</v>
      </c>
      <c r="D7322">
        <v>1885.1</v>
      </c>
      <c r="E7322" t="s">
        <v>31</v>
      </c>
      <c r="F7322" t="s">
        <v>32</v>
      </c>
      <c r="G7322" t="s">
        <v>39</v>
      </c>
      <c r="H7322" t="s">
        <v>36</v>
      </c>
      <c r="I7322">
        <f>IF(OR(financial_transactions35[[#This Row],[amount]]&lt;$L$16, financial_transactions35[[#This Row],[amount]]&gt;$L$17), 1, 0)</f>
        <v>1</v>
      </c>
    </row>
    <row r="7323" spans="1:9">
      <c r="A7323" t="s">
        <v>12893</v>
      </c>
      <c r="B7323" s="3">
        <v>45582</v>
      </c>
      <c r="C7323" t="s">
        <v>12894</v>
      </c>
      <c r="D7323">
        <v>417.12</v>
      </c>
      <c r="E7323" t="s">
        <v>52</v>
      </c>
      <c r="F7323" t="s">
        <v>26</v>
      </c>
      <c r="G7323" t="s">
        <v>27</v>
      </c>
      <c r="H7323" t="s">
        <v>176</v>
      </c>
      <c r="I7323">
        <f>IF(OR(financial_transactions35[[#This Row],[amount]]&lt;$L$16, financial_transactions35[[#This Row],[amount]]&gt;$L$17), 1, 0)</f>
        <v>1</v>
      </c>
    </row>
    <row r="7324" spans="1:9">
      <c r="A7324" t="s">
        <v>12895</v>
      </c>
      <c r="B7324" s="3">
        <v>45582</v>
      </c>
      <c r="C7324" t="s">
        <v>7805</v>
      </c>
      <c r="D7324">
        <v>10035.24</v>
      </c>
      <c r="E7324" t="s">
        <v>19</v>
      </c>
      <c r="F7324" t="s">
        <v>20</v>
      </c>
      <c r="G7324" t="s">
        <v>21</v>
      </c>
      <c r="H7324" t="s">
        <v>36</v>
      </c>
      <c r="I7324">
        <f>IF(OR(financial_transactions35[[#This Row],[amount]]&lt;$L$16, financial_transactions35[[#This Row],[amount]]&gt;$L$17), 1, 0)</f>
        <v>1</v>
      </c>
    </row>
    <row r="7325" spans="1:9">
      <c r="A7325" t="s">
        <v>12896</v>
      </c>
      <c r="B7325" s="3">
        <v>45582</v>
      </c>
      <c r="C7325" t="s">
        <v>12897</v>
      </c>
      <c r="D7325">
        <v>1400.21</v>
      </c>
      <c r="E7325" t="s">
        <v>67</v>
      </c>
      <c r="F7325" t="s">
        <v>26</v>
      </c>
      <c r="G7325" t="s">
        <v>21</v>
      </c>
      <c r="H7325" t="s">
        <v>94</v>
      </c>
      <c r="I7325">
        <f>IF(OR(financial_transactions35[[#This Row],[amount]]&lt;$L$16, financial_transactions35[[#This Row],[amount]]&gt;$L$17), 1, 0)</f>
        <v>1</v>
      </c>
    </row>
    <row r="7326" spans="1:9">
      <c r="A7326" t="s">
        <v>12898</v>
      </c>
      <c r="B7326" s="3">
        <v>45582</v>
      </c>
      <c r="C7326" t="s">
        <v>12899</v>
      </c>
      <c r="D7326">
        <v>754.11</v>
      </c>
      <c r="E7326" t="s">
        <v>16079</v>
      </c>
      <c r="F7326" t="s">
        <v>61</v>
      </c>
      <c r="G7326" t="s">
        <v>48</v>
      </c>
      <c r="H7326" t="s">
        <v>22</v>
      </c>
      <c r="I7326">
        <f>IF(OR(financial_transactions35[[#This Row],[amount]]&lt;$L$16, financial_transactions35[[#This Row],[amount]]&gt;$L$17), 1, 0)</f>
        <v>1</v>
      </c>
    </row>
    <row r="7327" spans="1:9">
      <c r="A7327" t="s">
        <v>12900</v>
      </c>
      <c r="B7327" s="3">
        <v>45582</v>
      </c>
      <c r="C7327" t="s">
        <v>5388</v>
      </c>
      <c r="D7327">
        <v>489.99</v>
      </c>
      <c r="E7327" t="s">
        <v>19</v>
      </c>
      <c r="F7327" t="s">
        <v>61</v>
      </c>
      <c r="G7327" t="s">
        <v>21</v>
      </c>
      <c r="H7327" t="s">
        <v>57</v>
      </c>
      <c r="I7327">
        <f>IF(OR(financial_transactions35[[#This Row],[amount]]&lt;$L$16, financial_transactions35[[#This Row],[amount]]&gt;$L$17), 1, 0)</f>
        <v>1</v>
      </c>
    </row>
    <row r="7328" spans="1:9">
      <c r="A7328" t="s">
        <v>12901</v>
      </c>
      <c r="B7328" s="3">
        <v>45582</v>
      </c>
      <c r="C7328" t="s">
        <v>7802</v>
      </c>
      <c r="D7328">
        <v>466.32</v>
      </c>
      <c r="E7328" t="s">
        <v>122</v>
      </c>
      <c r="F7328" t="s">
        <v>26</v>
      </c>
      <c r="G7328" t="s">
        <v>27</v>
      </c>
      <c r="H7328" t="s">
        <v>36</v>
      </c>
      <c r="I7328">
        <f>IF(OR(financial_transactions35[[#This Row],[amount]]&lt;$L$16, financial_transactions35[[#This Row],[amount]]&gt;$L$17), 1, 0)</f>
        <v>1</v>
      </c>
    </row>
    <row r="7329" spans="1:9">
      <c r="A7329" t="s">
        <v>12902</v>
      </c>
      <c r="B7329" s="3">
        <v>45582</v>
      </c>
      <c r="C7329" t="s">
        <v>7039</v>
      </c>
      <c r="D7329">
        <v>600.36</v>
      </c>
      <c r="E7329" t="s">
        <v>122</v>
      </c>
      <c r="F7329" t="s">
        <v>20</v>
      </c>
      <c r="G7329" t="s">
        <v>48</v>
      </c>
      <c r="H7329" t="s">
        <v>94</v>
      </c>
      <c r="I7329">
        <f>IF(OR(financial_transactions35[[#This Row],[amount]]&lt;$L$16, financial_transactions35[[#This Row],[amount]]&gt;$L$17), 1, 0)</f>
        <v>1</v>
      </c>
    </row>
    <row r="7330" spans="1:9">
      <c r="A7330" t="s">
        <v>12903</v>
      </c>
      <c r="B7330" s="3">
        <v>45583</v>
      </c>
      <c r="C7330" t="s">
        <v>12904</v>
      </c>
      <c r="D7330">
        <v>56.72</v>
      </c>
      <c r="E7330" t="s">
        <v>122</v>
      </c>
      <c r="F7330" t="s">
        <v>26</v>
      </c>
      <c r="G7330" t="s">
        <v>27</v>
      </c>
      <c r="H7330" t="s">
        <v>87</v>
      </c>
      <c r="I7330">
        <f>IF(OR(financial_transactions35[[#This Row],[amount]]&lt;$L$16, financial_transactions35[[#This Row],[amount]]&gt;$L$17), 1, 0)</f>
        <v>1</v>
      </c>
    </row>
    <row r="7331" spans="1:9">
      <c r="A7331" t="s">
        <v>12905</v>
      </c>
      <c r="B7331" s="3">
        <v>45583</v>
      </c>
      <c r="C7331" t="s">
        <v>2257</v>
      </c>
      <c r="D7331">
        <v>50.83</v>
      </c>
      <c r="E7331" t="s">
        <v>16079</v>
      </c>
      <c r="F7331" t="s">
        <v>20</v>
      </c>
      <c r="G7331" t="s">
        <v>39</v>
      </c>
      <c r="H7331" t="s">
        <v>36</v>
      </c>
      <c r="I7331">
        <f>IF(OR(financial_transactions35[[#This Row],[amount]]&lt;$L$16, financial_transactions35[[#This Row],[amount]]&gt;$L$17), 1, 0)</f>
        <v>1</v>
      </c>
    </row>
    <row r="7332" spans="1:9">
      <c r="A7332" t="s">
        <v>12906</v>
      </c>
      <c r="B7332" s="3">
        <v>45583</v>
      </c>
      <c r="C7332" t="s">
        <v>6143</v>
      </c>
      <c r="D7332">
        <v>13511.12</v>
      </c>
      <c r="E7332" t="s">
        <v>16110</v>
      </c>
      <c r="F7332" t="s">
        <v>26</v>
      </c>
      <c r="G7332" t="s">
        <v>48</v>
      </c>
      <c r="H7332" t="s">
        <v>53</v>
      </c>
      <c r="I7332">
        <f>IF(OR(financial_transactions35[[#This Row],[amount]]&lt;$L$16, financial_transactions35[[#This Row],[amount]]&gt;$L$17), 1, 0)</f>
        <v>1</v>
      </c>
    </row>
    <row r="7333" spans="1:9">
      <c r="A7333" t="s">
        <v>12907</v>
      </c>
      <c r="B7333" s="3">
        <v>45583</v>
      </c>
      <c r="C7333" t="s">
        <v>5866</v>
      </c>
      <c r="D7333">
        <v>1355.39</v>
      </c>
      <c r="E7333" t="s">
        <v>16110</v>
      </c>
      <c r="F7333" t="s">
        <v>32</v>
      </c>
      <c r="G7333" t="s">
        <v>27</v>
      </c>
      <c r="H7333" t="s">
        <v>44</v>
      </c>
      <c r="I7333">
        <f>IF(OR(financial_transactions35[[#This Row],[amount]]&lt;$L$16, financial_transactions35[[#This Row],[amount]]&gt;$L$17), 1, 0)</f>
        <v>1</v>
      </c>
    </row>
    <row r="7334" spans="1:9">
      <c r="A7334" t="s">
        <v>12908</v>
      </c>
      <c r="B7334" s="3">
        <v>45583</v>
      </c>
      <c r="C7334" t="s">
        <v>8330</v>
      </c>
      <c r="D7334">
        <v>1606.44</v>
      </c>
      <c r="E7334" t="s">
        <v>122</v>
      </c>
      <c r="F7334" t="s">
        <v>32</v>
      </c>
      <c r="G7334" t="s">
        <v>27</v>
      </c>
      <c r="H7334" t="s">
        <v>53</v>
      </c>
      <c r="I7334">
        <f>IF(OR(financial_transactions35[[#This Row],[amount]]&lt;$L$16, financial_transactions35[[#This Row],[amount]]&gt;$L$17), 1, 0)</f>
        <v>1</v>
      </c>
    </row>
    <row r="7335" spans="1:9">
      <c r="A7335" t="s">
        <v>12909</v>
      </c>
      <c r="B7335" s="3">
        <v>45583</v>
      </c>
      <c r="C7335" t="s">
        <v>9749</v>
      </c>
      <c r="D7335">
        <v>1058.82</v>
      </c>
      <c r="E7335" t="s">
        <v>70</v>
      </c>
      <c r="F7335" t="s">
        <v>20</v>
      </c>
      <c r="G7335" t="s">
        <v>27</v>
      </c>
      <c r="H7335" t="s">
        <v>123</v>
      </c>
      <c r="I7335">
        <f>IF(OR(financial_transactions35[[#This Row],[amount]]&lt;$L$16, financial_transactions35[[#This Row],[amount]]&gt;$L$17), 1, 0)</f>
        <v>1</v>
      </c>
    </row>
    <row r="7336" spans="1:9">
      <c r="A7336" t="s">
        <v>12910</v>
      </c>
      <c r="B7336" s="3">
        <v>45583</v>
      </c>
      <c r="C7336" t="s">
        <v>12911</v>
      </c>
      <c r="D7336">
        <v>485.97</v>
      </c>
      <c r="E7336" t="s">
        <v>16110</v>
      </c>
      <c r="F7336" t="s">
        <v>20</v>
      </c>
      <c r="G7336" t="s">
        <v>21</v>
      </c>
      <c r="H7336" t="s">
        <v>123</v>
      </c>
      <c r="I7336">
        <f>IF(OR(financial_transactions35[[#This Row],[amount]]&lt;$L$16, financial_transactions35[[#This Row],[amount]]&gt;$L$17), 1, 0)</f>
        <v>1</v>
      </c>
    </row>
    <row r="7337" spans="1:9">
      <c r="A7337" t="s">
        <v>12912</v>
      </c>
      <c r="B7337" s="3">
        <v>45583</v>
      </c>
      <c r="C7337" t="s">
        <v>12913</v>
      </c>
      <c r="D7337">
        <v>1841.52</v>
      </c>
      <c r="E7337" t="s">
        <v>67</v>
      </c>
      <c r="F7337" t="s">
        <v>32</v>
      </c>
      <c r="G7337" t="s">
        <v>21</v>
      </c>
      <c r="H7337" t="s">
        <v>109</v>
      </c>
      <c r="I7337">
        <f>IF(OR(financial_transactions35[[#This Row],[amount]]&lt;$L$16, financial_transactions35[[#This Row],[amount]]&gt;$L$17), 1, 0)</f>
        <v>1</v>
      </c>
    </row>
    <row r="7338" spans="1:9">
      <c r="A7338" t="s">
        <v>12914</v>
      </c>
      <c r="B7338" s="3">
        <v>45583</v>
      </c>
      <c r="C7338" t="s">
        <v>6208</v>
      </c>
      <c r="D7338">
        <v>1855.78</v>
      </c>
      <c r="E7338" t="s">
        <v>31</v>
      </c>
      <c r="F7338" t="s">
        <v>32</v>
      </c>
      <c r="G7338" t="s">
        <v>21</v>
      </c>
      <c r="H7338" t="s">
        <v>28</v>
      </c>
      <c r="I7338">
        <f>IF(OR(financial_transactions35[[#This Row],[amount]]&lt;$L$16, financial_transactions35[[#This Row],[amount]]&gt;$L$17), 1, 0)</f>
        <v>1</v>
      </c>
    </row>
    <row r="7339" spans="1:9">
      <c r="A7339" t="s">
        <v>12915</v>
      </c>
      <c r="B7339" s="3">
        <v>45583</v>
      </c>
      <c r="C7339" t="s">
        <v>12916</v>
      </c>
      <c r="D7339">
        <v>866.15</v>
      </c>
      <c r="E7339" t="s">
        <v>31</v>
      </c>
      <c r="F7339" t="s">
        <v>61</v>
      </c>
      <c r="G7339" t="s">
        <v>48</v>
      </c>
      <c r="H7339" t="s">
        <v>22</v>
      </c>
      <c r="I7339">
        <f>IF(OR(financial_transactions35[[#This Row],[amount]]&lt;$L$16, financial_transactions35[[#This Row],[amount]]&gt;$L$17), 1, 0)</f>
        <v>1</v>
      </c>
    </row>
    <row r="7340" spans="1:9">
      <c r="A7340" t="s">
        <v>12917</v>
      </c>
      <c r="B7340" s="3">
        <v>45583</v>
      </c>
      <c r="C7340" t="s">
        <v>12918</v>
      </c>
      <c r="D7340">
        <v>1289.46</v>
      </c>
      <c r="E7340" t="s">
        <v>31</v>
      </c>
      <c r="F7340" t="s">
        <v>32</v>
      </c>
      <c r="G7340" t="s">
        <v>48</v>
      </c>
      <c r="H7340" t="s">
        <v>40</v>
      </c>
      <c r="I7340">
        <f>IF(OR(financial_transactions35[[#This Row],[amount]]&lt;$L$16, financial_transactions35[[#This Row],[amount]]&gt;$L$17), 1, 0)</f>
        <v>1</v>
      </c>
    </row>
    <row r="7341" spans="1:9">
      <c r="A7341" t="s">
        <v>12919</v>
      </c>
      <c r="B7341" s="3">
        <v>45583</v>
      </c>
      <c r="C7341" t="s">
        <v>139</v>
      </c>
      <c r="D7341">
        <v>53.71</v>
      </c>
      <c r="E7341" t="s">
        <v>67</v>
      </c>
      <c r="F7341" t="s">
        <v>32</v>
      </c>
      <c r="G7341" t="s">
        <v>48</v>
      </c>
      <c r="H7341" t="s">
        <v>28</v>
      </c>
      <c r="I7341">
        <f>IF(OR(financial_transactions35[[#This Row],[amount]]&lt;$L$16, financial_transactions35[[#This Row],[amount]]&gt;$L$17), 1, 0)</f>
        <v>1</v>
      </c>
    </row>
    <row r="7342" spans="1:9">
      <c r="A7342" t="s">
        <v>12920</v>
      </c>
      <c r="B7342" s="3">
        <v>45583</v>
      </c>
      <c r="C7342" t="s">
        <v>4135</v>
      </c>
      <c r="D7342">
        <v>1144.94</v>
      </c>
      <c r="E7342" t="s">
        <v>31</v>
      </c>
      <c r="F7342" t="s">
        <v>26</v>
      </c>
      <c r="G7342" t="s">
        <v>27</v>
      </c>
      <c r="H7342" t="s">
        <v>87</v>
      </c>
      <c r="I7342">
        <f>IF(OR(financial_transactions35[[#This Row],[amount]]&lt;$L$16, financial_transactions35[[#This Row],[amount]]&gt;$L$17), 1, 0)</f>
        <v>1</v>
      </c>
    </row>
    <row r="7343" spans="1:9">
      <c r="A7343" t="s">
        <v>12921</v>
      </c>
      <c r="B7343" s="3">
        <v>45583</v>
      </c>
      <c r="C7343" t="s">
        <v>12009</v>
      </c>
      <c r="D7343">
        <v>1503.62</v>
      </c>
      <c r="E7343" t="s">
        <v>70</v>
      </c>
      <c r="F7343" t="s">
        <v>32</v>
      </c>
      <c r="G7343" t="s">
        <v>27</v>
      </c>
      <c r="H7343" t="s">
        <v>109</v>
      </c>
      <c r="I7343">
        <f>IF(OR(financial_transactions35[[#This Row],[amount]]&lt;$L$16, financial_transactions35[[#This Row],[amount]]&gt;$L$17), 1, 0)</f>
        <v>1</v>
      </c>
    </row>
    <row r="7344" spans="1:9">
      <c r="A7344" t="s">
        <v>12924</v>
      </c>
      <c r="B7344" s="3">
        <v>45583</v>
      </c>
      <c r="C7344" t="s">
        <v>12925</v>
      </c>
      <c r="D7344">
        <v>318.72000000000003</v>
      </c>
      <c r="E7344" t="s">
        <v>16110</v>
      </c>
      <c r="F7344" t="s">
        <v>20</v>
      </c>
      <c r="G7344" t="s">
        <v>48</v>
      </c>
      <c r="H7344" t="s">
        <v>94</v>
      </c>
      <c r="I7344">
        <f>IF(OR(financial_transactions35[[#This Row],[amount]]&lt;$L$16, financial_transactions35[[#This Row],[amount]]&gt;$L$17), 1, 0)</f>
        <v>1</v>
      </c>
    </row>
    <row r="7345" spans="1:9">
      <c r="A7345" t="s">
        <v>12926</v>
      </c>
      <c r="B7345" s="3">
        <v>45583</v>
      </c>
      <c r="C7345" t="s">
        <v>12927</v>
      </c>
      <c r="D7345">
        <v>230.65</v>
      </c>
      <c r="E7345" t="s">
        <v>47</v>
      </c>
      <c r="F7345" t="s">
        <v>32</v>
      </c>
      <c r="G7345" t="s">
        <v>21</v>
      </c>
      <c r="H7345" t="s">
        <v>33</v>
      </c>
      <c r="I7345">
        <f>IF(OR(financial_transactions35[[#This Row],[amount]]&lt;$L$16, financial_transactions35[[#This Row],[amount]]&gt;$L$17), 1, 0)</f>
        <v>1</v>
      </c>
    </row>
    <row r="7346" spans="1:9">
      <c r="A7346" t="s">
        <v>12929</v>
      </c>
      <c r="B7346" s="3">
        <v>45583</v>
      </c>
      <c r="C7346" t="s">
        <v>12930</v>
      </c>
      <c r="D7346">
        <v>18991.63</v>
      </c>
      <c r="E7346" t="s">
        <v>70</v>
      </c>
      <c r="F7346" t="s">
        <v>26</v>
      </c>
      <c r="G7346" t="s">
        <v>21</v>
      </c>
      <c r="H7346" t="s">
        <v>44</v>
      </c>
      <c r="I7346">
        <f>IF(OR(financial_transactions35[[#This Row],[amount]]&lt;$L$16, financial_transactions35[[#This Row],[amount]]&gt;$L$17), 1, 0)</f>
        <v>1</v>
      </c>
    </row>
    <row r="7347" spans="1:9">
      <c r="A7347" t="s">
        <v>12931</v>
      </c>
      <c r="B7347" s="3">
        <v>45583</v>
      </c>
      <c r="C7347" t="s">
        <v>11768</v>
      </c>
      <c r="D7347">
        <v>1080.71</v>
      </c>
      <c r="E7347" t="s">
        <v>16110</v>
      </c>
      <c r="F7347" t="s">
        <v>20</v>
      </c>
      <c r="G7347" t="s">
        <v>27</v>
      </c>
      <c r="H7347" t="s">
        <v>49</v>
      </c>
      <c r="I7347">
        <f>IF(OR(financial_transactions35[[#This Row],[amount]]&lt;$L$16, financial_transactions35[[#This Row],[amount]]&gt;$L$17), 1, 0)</f>
        <v>1</v>
      </c>
    </row>
    <row r="7348" spans="1:9">
      <c r="A7348" t="s">
        <v>12933</v>
      </c>
      <c r="B7348" s="3">
        <v>45584</v>
      </c>
      <c r="C7348" t="s">
        <v>12934</v>
      </c>
      <c r="D7348">
        <v>10619.92</v>
      </c>
      <c r="E7348" t="s">
        <v>19</v>
      </c>
      <c r="F7348" t="s">
        <v>26</v>
      </c>
      <c r="G7348" t="s">
        <v>48</v>
      </c>
      <c r="H7348" t="s">
        <v>109</v>
      </c>
      <c r="I7348">
        <f>IF(OR(financial_transactions35[[#This Row],[amount]]&lt;$L$16, financial_transactions35[[#This Row],[amount]]&gt;$L$17), 1, 0)</f>
        <v>1</v>
      </c>
    </row>
    <row r="7349" spans="1:9">
      <c r="A7349" t="s">
        <v>12935</v>
      </c>
      <c r="B7349" s="3">
        <v>45584</v>
      </c>
      <c r="C7349" t="s">
        <v>8953</v>
      </c>
      <c r="D7349">
        <v>1419.51</v>
      </c>
      <c r="E7349" t="s">
        <v>70</v>
      </c>
      <c r="F7349" t="s">
        <v>61</v>
      </c>
      <c r="G7349" t="s">
        <v>21</v>
      </c>
      <c r="H7349" t="s">
        <v>40</v>
      </c>
      <c r="I7349">
        <f>IF(OR(financial_transactions35[[#This Row],[amount]]&lt;$L$16, financial_transactions35[[#This Row],[amount]]&gt;$L$17), 1, 0)</f>
        <v>1</v>
      </c>
    </row>
    <row r="7350" spans="1:9">
      <c r="A7350" t="s">
        <v>12936</v>
      </c>
      <c r="B7350" s="3">
        <v>45584</v>
      </c>
      <c r="C7350" t="s">
        <v>12937</v>
      </c>
      <c r="D7350">
        <v>1241.1400000000001</v>
      </c>
      <c r="E7350" t="s">
        <v>25</v>
      </c>
      <c r="F7350" t="s">
        <v>26</v>
      </c>
      <c r="G7350" t="s">
        <v>27</v>
      </c>
      <c r="H7350" t="s">
        <v>16080</v>
      </c>
      <c r="I7350">
        <f>IF(OR(financial_transactions35[[#This Row],[amount]]&lt;$L$16, financial_transactions35[[#This Row],[amount]]&gt;$L$17), 1, 0)</f>
        <v>1</v>
      </c>
    </row>
    <row r="7351" spans="1:9">
      <c r="A7351" t="s">
        <v>12938</v>
      </c>
      <c r="B7351" s="3">
        <v>45584</v>
      </c>
      <c r="C7351" t="s">
        <v>12939</v>
      </c>
      <c r="D7351">
        <v>871.98</v>
      </c>
      <c r="E7351" t="s">
        <v>16079</v>
      </c>
      <c r="F7351" t="s">
        <v>32</v>
      </c>
      <c r="G7351" t="s">
        <v>27</v>
      </c>
      <c r="H7351" t="s">
        <v>28</v>
      </c>
      <c r="I7351">
        <f>IF(OR(financial_transactions35[[#This Row],[amount]]&lt;$L$16, financial_transactions35[[#This Row],[amount]]&gt;$L$17), 1, 0)</f>
        <v>1</v>
      </c>
    </row>
    <row r="7352" spans="1:9">
      <c r="A7352" t="s">
        <v>12940</v>
      </c>
      <c r="B7352" s="3">
        <v>45584</v>
      </c>
      <c r="C7352" t="s">
        <v>5376</v>
      </c>
      <c r="D7352">
        <v>1231.52</v>
      </c>
      <c r="E7352" t="s">
        <v>31</v>
      </c>
      <c r="F7352" t="s">
        <v>20</v>
      </c>
      <c r="G7352" t="s">
        <v>27</v>
      </c>
      <c r="H7352" t="s">
        <v>123</v>
      </c>
      <c r="I7352">
        <f>IF(OR(financial_transactions35[[#This Row],[amount]]&lt;$L$16, financial_transactions35[[#This Row],[amount]]&gt;$L$17), 1, 0)</f>
        <v>1</v>
      </c>
    </row>
    <row r="7353" spans="1:9">
      <c r="A7353" t="s">
        <v>12941</v>
      </c>
      <c r="B7353" s="3">
        <v>45584</v>
      </c>
      <c r="C7353" t="s">
        <v>12942</v>
      </c>
      <c r="D7353">
        <v>1829.72</v>
      </c>
      <c r="E7353" t="s">
        <v>52</v>
      </c>
      <c r="F7353" t="s">
        <v>61</v>
      </c>
      <c r="G7353" t="s">
        <v>27</v>
      </c>
      <c r="H7353" t="s">
        <v>53</v>
      </c>
      <c r="I7353">
        <f>IF(OR(financial_transactions35[[#This Row],[amount]]&lt;$L$16, financial_transactions35[[#This Row],[amount]]&gt;$L$17), 1, 0)</f>
        <v>1</v>
      </c>
    </row>
    <row r="7354" spans="1:9">
      <c r="A7354" t="s">
        <v>12943</v>
      </c>
      <c r="B7354" s="3">
        <v>45584</v>
      </c>
      <c r="C7354" t="s">
        <v>12944</v>
      </c>
      <c r="D7354">
        <v>1964.7</v>
      </c>
      <c r="E7354" t="s">
        <v>122</v>
      </c>
      <c r="F7354" t="s">
        <v>26</v>
      </c>
      <c r="G7354" t="s">
        <v>48</v>
      </c>
      <c r="H7354" t="s">
        <v>176</v>
      </c>
      <c r="I7354">
        <f>IF(OR(financial_transactions35[[#This Row],[amount]]&lt;$L$16, financial_transactions35[[#This Row],[amount]]&gt;$L$17), 1, 0)</f>
        <v>1</v>
      </c>
    </row>
    <row r="7355" spans="1:9">
      <c r="A7355" t="s">
        <v>12945</v>
      </c>
      <c r="B7355" s="3">
        <v>45584</v>
      </c>
      <c r="C7355" t="s">
        <v>8982</v>
      </c>
      <c r="D7355">
        <v>1898.7</v>
      </c>
      <c r="E7355" t="s">
        <v>47</v>
      </c>
      <c r="F7355" t="s">
        <v>61</v>
      </c>
      <c r="G7355" t="s">
        <v>48</v>
      </c>
      <c r="H7355" t="s">
        <v>87</v>
      </c>
      <c r="I7355">
        <f>IF(OR(financial_transactions35[[#This Row],[amount]]&lt;$L$16, financial_transactions35[[#This Row],[amount]]&gt;$L$17), 1, 0)</f>
        <v>1</v>
      </c>
    </row>
    <row r="7356" spans="1:9">
      <c r="A7356" t="s">
        <v>12946</v>
      </c>
      <c r="B7356" s="3">
        <v>45584</v>
      </c>
      <c r="C7356" t="s">
        <v>12947</v>
      </c>
      <c r="D7356">
        <v>1629.51</v>
      </c>
      <c r="E7356" t="s">
        <v>64</v>
      </c>
      <c r="F7356" t="s">
        <v>20</v>
      </c>
      <c r="G7356" t="s">
        <v>39</v>
      </c>
      <c r="H7356" t="s">
        <v>44</v>
      </c>
      <c r="I7356">
        <f>IF(OR(financial_transactions35[[#This Row],[amount]]&lt;$L$16, financial_transactions35[[#This Row],[amount]]&gt;$L$17), 1, 0)</f>
        <v>1</v>
      </c>
    </row>
    <row r="7357" spans="1:9">
      <c r="A7357" t="s">
        <v>12948</v>
      </c>
      <c r="B7357" s="3">
        <v>45584</v>
      </c>
      <c r="C7357" t="s">
        <v>9378</v>
      </c>
      <c r="D7357">
        <v>1999.56</v>
      </c>
      <c r="E7357" t="s">
        <v>47</v>
      </c>
      <c r="F7357" t="s">
        <v>61</v>
      </c>
      <c r="G7357" t="s">
        <v>39</v>
      </c>
      <c r="H7357" t="s">
        <v>49</v>
      </c>
      <c r="I7357">
        <f>IF(OR(financial_transactions35[[#This Row],[amount]]&lt;$L$16, financial_transactions35[[#This Row],[amount]]&gt;$L$17), 1, 0)</f>
        <v>1</v>
      </c>
    </row>
    <row r="7358" spans="1:9">
      <c r="A7358" t="s">
        <v>12949</v>
      </c>
      <c r="B7358" s="3">
        <v>45584</v>
      </c>
      <c r="C7358" t="s">
        <v>12950</v>
      </c>
      <c r="D7358">
        <v>1821.05</v>
      </c>
      <c r="E7358" t="s">
        <v>122</v>
      </c>
      <c r="F7358" t="s">
        <v>61</v>
      </c>
      <c r="G7358" t="s">
        <v>39</v>
      </c>
      <c r="H7358" t="s">
        <v>53</v>
      </c>
      <c r="I7358">
        <f>IF(OR(financial_transactions35[[#This Row],[amount]]&lt;$L$16, financial_transactions35[[#This Row],[amount]]&gt;$L$17), 1, 0)</f>
        <v>1</v>
      </c>
    </row>
    <row r="7359" spans="1:9">
      <c r="A7359" t="s">
        <v>12951</v>
      </c>
      <c r="B7359" s="3">
        <v>45584</v>
      </c>
      <c r="C7359" t="s">
        <v>6994</v>
      </c>
      <c r="D7359">
        <v>964.75</v>
      </c>
      <c r="E7359" t="s">
        <v>67</v>
      </c>
      <c r="F7359" t="s">
        <v>26</v>
      </c>
      <c r="G7359" t="s">
        <v>48</v>
      </c>
      <c r="H7359" t="s">
        <v>176</v>
      </c>
      <c r="I7359">
        <f>IF(OR(financial_transactions35[[#This Row],[amount]]&lt;$L$16, financial_transactions35[[#This Row],[amount]]&gt;$L$17), 1, 0)</f>
        <v>1</v>
      </c>
    </row>
    <row r="7360" spans="1:9">
      <c r="A7360" t="s">
        <v>12952</v>
      </c>
      <c r="B7360" s="3">
        <v>45584</v>
      </c>
      <c r="C7360" t="s">
        <v>6514</v>
      </c>
      <c r="D7360">
        <v>1478.53</v>
      </c>
      <c r="E7360" t="s">
        <v>52</v>
      </c>
      <c r="F7360" t="s">
        <v>32</v>
      </c>
      <c r="G7360" t="s">
        <v>48</v>
      </c>
      <c r="H7360" t="s">
        <v>123</v>
      </c>
      <c r="I7360">
        <f>IF(OR(financial_transactions35[[#This Row],[amount]]&lt;$L$16, financial_transactions35[[#This Row],[amount]]&gt;$L$17), 1, 0)</f>
        <v>1</v>
      </c>
    </row>
    <row r="7361" spans="1:9">
      <c r="A7361" t="s">
        <v>12953</v>
      </c>
      <c r="B7361" s="3">
        <v>45584</v>
      </c>
      <c r="C7361" t="s">
        <v>3760</v>
      </c>
      <c r="D7361">
        <v>1763.77</v>
      </c>
      <c r="E7361" t="s">
        <v>52</v>
      </c>
      <c r="F7361" t="s">
        <v>26</v>
      </c>
      <c r="G7361" t="s">
        <v>27</v>
      </c>
      <c r="H7361" t="s">
        <v>33</v>
      </c>
      <c r="I7361">
        <f>IF(OR(financial_transactions35[[#This Row],[amount]]&lt;$L$16, financial_transactions35[[#This Row],[amount]]&gt;$L$17), 1, 0)</f>
        <v>1</v>
      </c>
    </row>
    <row r="7362" spans="1:9">
      <c r="A7362" t="s">
        <v>12954</v>
      </c>
      <c r="B7362" s="3">
        <v>45584</v>
      </c>
      <c r="C7362" t="s">
        <v>12955</v>
      </c>
      <c r="D7362">
        <v>1348.16</v>
      </c>
      <c r="E7362" t="s">
        <v>122</v>
      </c>
      <c r="F7362" t="s">
        <v>61</v>
      </c>
      <c r="G7362" t="s">
        <v>39</v>
      </c>
      <c r="H7362" t="s">
        <v>49</v>
      </c>
      <c r="I7362">
        <f>IF(OR(financial_transactions35[[#This Row],[amount]]&lt;$L$16, financial_transactions35[[#This Row],[amount]]&gt;$L$17), 1, 0)</f>
        <v>1</v>
      </c>
    </row>
    <row r="7363" spans="1:9">
      <c r="A7363" t="s">
        <v>12956</v>
      </c>
      <c r="B7363" s="3">
        <v>45584</v>
      </c>
      <c r="C7363" t="s">
        <v>12957</v>
      </c>
      <c r="D7363">
        <v>181.98</v>
      </c>
      <c r="E7363" t="s">
        <v>31</v>
      </c>
      <c r="F7363" t="s">
        <v>20</v>
      </c>
      <c r="G7363" t="s">
        <v>48</v>
      </c>
      <c r="H7363" t="s">
        <v>75</v>
      </c>
      <c r="I7363">
        <f>IF(OR(financial_transactions35[[#This Row],[amount]]&lt;$L$16, financial_transactions35[[#This Row],[amount]]&gt;$L$17), 1, 0)</f>
        <v>1</v>
      </c>
    </row>
    <row r="7364" spans="1:9">
      <c r="A7364" t="s">
        <v>12958</v>
      </c>
      <c r="B7364" s="3">
        <v>45584</v>
      </c>
      <c r="C7364" t="s">
        <v>12959</v>
      </c>
      <c r="D7364">
        <v>11138.12</v>
      </c>
      <c r="E7364" t="s">
        <v>70</v>
      </c>
      <c r="F7364" t="s">
        <v>32</v>
      </c>
      <c r="G7364" t="s">
        <v>27</v>
      </c>
      <c r="H7364" t="s">
        <v>94</v>
      </c>
      <c r="I7364">
        <f>IF(OR(financial_transactions35[[#This Row],[amount]]&lt;$L$16, financial_transactions35[[#This Row],[amount]]&gt;$L$17), 1, 0)</f>
        <v>1</v>
      </c>
    </row>
    <row r="7365" spans="1:9">
      <c r="A7365" t="s">
        <v>12960</v>
      </c>
      <c r="B7365" s="3">
        <v>45584</v>
      </c>
      <c r="C7365" t="s">
        <v>3535</v>
      </c>
      <c r="D7365">
        <v>1736.05</v>
      </c>
      <c r="E7365" t="s">
        <v>31</v>
      </c>
      <c r="F7365" t="s">
        <v>61</v>
      </c>
      <c r="G7365" t="s">
        <v>27</v>
      </c>
      <c r="H7365" t="s">
        <v>22</v>
      </c>
      <c r="I7365">
        <f>IF(OR(financial_transactions35[[#This Row],[amount]]&lt;$L$16, financial_transactions35[[#This Row],[amount]]&gt;$L$17), 1, 0)</f>
        <v>1</v>
      </c>
    </row>
    <row r="7366" spans="1:9">
      <c r="A7366" t="s">
        <v>12961</v>
      </c>
      <c r="B7366" s="3">
        <v>45584</v>
      </c>
      <c r="C7366" t="s">
        <v>12962</v>
      </c>
      <c r="D7366">
        <v>1577.05</v>
      </c>
      <c r="E7366" t="s">
        <v>25</v>
      </c>
      <c r="F7366" t="s">
        <v>20</v>
      </c>
      <c r="G7366" t="s">
        <v>27</v>
      </c>
      <c r="H7366" t="s">
        <v>75</v>
      </c>
      <c r="I7366">
        <f>IF(OR(financial_transactions35[[#This Row],[amount]]&lt;$L$16, financial_transactions35[[#This Row],[amount]]&gt;$L$17), 1, 0)</f>
        <v>1</v>
      </c>
    </row>
    <row r="7367" spans="1:9">
      <c r="A7367" t="s">
        <v>12963</v>
      </c>
      <c r="B7367" s="3">
        <v>45584</v>
      </c>
      <c r="C7367" t="s">
        <v>12964</v>
      </c>
      <c r="D7367">
        <v>1028.29</v>
      </c>
      <c r="E7367" t="s">
        <v>25</v>
      </c>
      <c r="F7367" t="s">
        <v>32</v>
      </c>
      <c r="G7367" t="s">
        <v>39</v>
      </c>
      <c r="H7367" t="s">
        <v>94</v>
      </c>
      <c r="I7367">
        <f>IF(OR(financial_transactions35[[#This Row],[amount]]&lt;$L$16, financial_transactions35[[#This Row],[amount]]&gt;$L$17), 1, 0)</f>
        <v>1</v>
      </c>
    </row>
    <row r="7368" spans="1:9">
      <c r="A7368" t="s">
        <v>12965</v>
      </c>
      <c r="B7368" s="3">
        <v>45584</v>
      </c>
      <c r="C7368" t="s">
        <v>7729</v>
      </c>
      <c r="D7368">
        <v>1216.43</v>
      </c>
      <c r="E7368" t="s">
        <v>16079</v>
      </c>
      <c r="F7368" t="s">
        <v>61</v>
      </c>
      <c r="G7368" t="s">
        <v>21</v>
      </c>
      <c r="H7368" t="s">
        <v>53</v>
      </c>
      <c r="I7368">
        <f>IF(OR(financial_transactions35[[#This Row],[amount]]&lt;$L$16, financial_transactions35[[#This Row],[amount]]&gt;$L$17), 1, 0)</f>
        <v>1</v>
      </c>
    </row>
    <row r="7369" spans="1:9">
      <c r="A7369" t="s">
        <v>12966</v>
      </c>
      <c r="B7369" s="3">
        <v>45584</v>
      </c>
      <c r="C7369" t="s">
        <v>9863</v>
      </c>
      <c r="D7369">
        <v>1765.75</v>
      </c>
      <c r="E7369" t="s">
        <v>16079</v>
      </c>
      <c r="F7369" t="s">
        <v>32</v>
      </c>
      <c r="G7369" t="s">
        <v>39</v>
      </c>
      <c r="H7369" t="s">
        <v>22</v>
      </c>
      <c r="I7369">
        <f>IF(OR(financial_transactions35[[#This Row],[amount]]&lt;$L$16, financial_transactions35[[#This Row],[amount]]&gt;$L$17), 1, 0)</f>
        <v>1</v>
      </c>
    </row>
    <row r="7370" spans="1:9">
      <c r="A7370" t="s">
        <v>12967</v>
      </c>
      <c r="B7370" s="3">
        <v>45584</v>
      </c>
      <c r="C7370" t="s">
        <v>10957</v>
      </c>
      <c r="D7370">
        <v>1615.71</v>
      </c>
      <c r="E7370" t="s">
        <v>31</v>
      </c>
      <c r="F7370" t="s">
        <v>26</v>
      </c>
      <c r="G7370" t="s">
        <v>48</v>
      </c>
      <c r="H7370" t="s">
        <v>44</v>
      </c>
      <c r="I7370">
        <f>IF(OR(financial_transactions35[[#This Row],[amount]]&lt;$L$16, financial_transactions35[[#This Row],[amount]]&gt;$L$17), 1, 0)</f>
        <v>1</v>
      </c>
    </row>
    <row r="7371" spans="1:9">
      <c r="A7371" t="s">
        <v>12968</v>
      </c>
      <c r="B7371" s="3">
        <v>45584</v>
      </c>
      <c r="C7371" t="s">
        <v>4197</v>
      </c>
      <c r="D7371">
        <v>948.83</v>
      </c>
      <c r="E7371" t="s">
        <v>31</v>
      </c>
      <c r="F7371" t="s">
        <v>32</v>
      </c>
      <c r="G7371" t="s">
        <v>39</v>
      </c>
      <c r="H7371" t="s">
        <v>44</v>
      </c>
      <c r="I7371">
        <f>IF(OR(financial_transactions35[[#This Row],[amount]]&lt;$L$16, financial_transactions35[[#This Row],[amount]]&gt;$L$17), 1, 0)</f>
        <v>1</v>
      </c>
    </row>
    <row r="7372" spans="1:9">
      <c r="A7372" t="s">
        <v>12969</v>
      </c>
      <c r="B7372" s="3">
        <v>45584</v>
      </c>
      <c r="C7372" t="s">
        <v>6073</v>
      </c>
      <c r="D7372">
        <v>1126.96</v>
      </c>
      <c r="E7372" t="s">
        <v>47</v>
      </c>
      <c r="F7372" t="s">
        <v>20</v>
      </c>
      <c r="G7372" t="s">
        <v>39</v>
      </c>
      <c r="H7372" t="s">
        <v>16080</v>
      </c>
      <c r="I7372">
        <f>IF(OR(financial_transactions35[[#This Row],[amount]]&lt;$L$16, financial_transactions35[[#This Row],[amount]]&gt;$L$17), 1, 0)</f>
        <v>1</v>
      </c>
    </row>
    <row r="7373" spans="1:9">
      <c r="A7373" t="s">
        <v>12970</v>
      </c>
      <c r="B7373" s="3">
        <v>45584</v>
      </c>
      <c r="C7373" t="s">
        <v>7645</v>
      </c>
      <c r="D7373">
        <v>9100.56</v>
      </c>
      <c r="E7373" t="s">
        <v>47</v>
      </c>
      <c r="F7373" t="s">
        <v>32</v>
      </c>
      <c r="G7373" t="s">
        <v>39</v>
      </c>
      <c r="H7373" t="s">
        <v>109</v>
      </c>
      <c r="I7373">
        <f>IF(OR(financial_transactions35[[#This Row],[amount]]&lt;$L$16, financial_transactions35[[#This Row],[amount]]&gt;$L$17), 1, 0)</f>
        <v>1</v>
      </c>
    </row>
    <row r="7374" spans="1:9">
      <c r="A7374" t="s">
        <v>12971</v>
      </c>
      <c r="B7374" s="3">
        <v>45584</v>
      </c>
      <c r="C7374" t="s">
        <v>12972</v>
      </c>
      <c r="D7374">
        <v>1685.48</v>
      </c>
      <c r="E7374" t="s">
        <v>19</v>
      </c>
      <c r="F7374" t="s">
        <v>61</v>
      </c>
      <c r="G7374" t="s">
        <v>39</v>
      </c>
      <c r="H7374" t="s">
        <v>36</v>
      </c>
      <c r="I7374">
        <f>IF(OR(financial_transactions35[[#This Row],[amount]]&lt;$L$16, financial_transactions35[[#This Row],[amount]]&gt;$L$17), 1, 0)</f>
        <v>1</v>
      </c>
    </row>
    <row r="7375" spans="1:9">
      <c r="A7375" t="s">
        <v>12973</v>
      </c>
      <c r="B7375" s="3">
        <v>45584</v>
      </c>
      <c r="C7375" t="s">
        <v>8321</v>
      </c>
      <c r="D7375">
        <v>1781.61</v>
      </c>
      <c r="E7375" t="s">
        <v>64</v>
      </c>
      <c r="F7375" t="s">
        <v>20</v>
      </c>
      <c r="G7375" t="s">
        <v>48</v>
      </c>
      <c r="H7375" t="s">
        <v>28</v>
      </c>
      <c r="I7375">
        <f>IF(OR(financial_transactions35[[#This Row],[amount]]&lt;$L$16, financial_transactions35[[#This Row],[amount]]&gt;$L$17), 1, 0)</f>
        <v>1</v>
      </c>
    </row>
    <row r="7376" spans="1:9">
      <c r="A7376" t="s">
        <v>12974</v>
      </c>
      <c r="B7376" s="3">
        <v>45584</v>
      </c>
      <c r="C7376" t="s">
        <v>12975</v>
      </c>
      <c r="D7376">
        <v>1327.11</v>
      </c>
      <c r="E7376" t="s">
        <v>16079</v>
      </c>
      <c r="F7376" t="s">
        <v>20</v>
      </c>
      <c r="G7376" t="s">
        <v>21</v>
      </c>
      <c r="H7376" t="s">
        <v>16080</v>
      </c>
      <c r="I7376">
        <f>IF(OR(financial_transactions35[[#This Row],[amount]]&lt;$L$16, financial_transactions35[[#This Row],[amount]]&gt;$L$17), 1, 0)</f>
        <v>1</v>
      </c>
    </row>
    <row r="7377" spans="1:9">
      <c r="A7377" t="s">
        <v>12976</v>
      </c>
      <c r="B7377" s="3">
        <v>45584</v>
      </c>
      <c r="C7377" t="s">
        <v>10974</v>
      </c>
      <c r="D7377">
        <v>102.48</v>
      </c>
      <c r="E7377" t="s">
        <v>19</v>
      </c>
      <c r="F7377" t="s">
        <v>26</v>
      </c>
      <c r="G7377" t="s">
        <v>39</v>
      </c>
      <c r="H7377" t="s">
        <v>57</v>
      </c>
      <c r="I7377">
        <f>IF(OR(financial_transactions35[[#This Row],[amount]]&lt;$L$16, financial_transactions35[[#This Row],[amount]]&gt;$L$17), 1, 0)</f>
        <v>1</v>
      </c>
    </row>
    <row r="7378" spans="1:9">
      <c r="A7378" t="s">
        <v>12978</v>
      </c>
      <c r="B7378" s="3">
        <v>45585</v>
      </c>
      <c r="C7378" t="s">
        <v>12124</v>
      </c>
      <c r="D7378">
        <v>1587.98</v>
      </c>
      <c r="E7378" t="s">
        <v>64</v>
      </c>
      <c r="F7378" t="s">
        <v>20</v>
      </c>
      <c r="G7378" t="s">
        <v>27</v>
      </c>
      <c r="H7378" t="s">
        <v>33</v>
      </c>
      <c r="I7378">
        <f>IF(OR(financial_transactions35[[#This Row],[amount]]&lt;$L$16, financial_transactions35[[#This Row],[amount]]&gt;$L$17), 1, 0)</f>
        <v>1</v>
      </c>
    </row>
    <row r="7379" spans="1:9">
      <c r="A7379" t="s">
        <v>12979</v>
      </c>
      <c r="B7379" s="3">
        <v>45585</v>
      </c>
      <c r="C7379" t="s">
        <v>8164</v>
      </c>
      <c r="D7379">
        <v>200.77</v>
      </c>
      <c r="E7379" t="s">
        <v>67</v>
      </c>
      <c r="F7379" t="s">
        <v>61</v>
      </c>
      <c r="G7379" t="s">
        <v>27</v>
      </c>
      <c r="H7379" t="s">
        <v>53</v>
      </c>
      <c r="I7379">
        <f>IF(OR(financial_transactions35[[#This Row],[amount]]&lt;$L$16, financial_transactions35[[#This Row],[amount]]&gt;$L$17), 1, 0)</f>
        <v>1</v>
      </c>
    </row>
    <row r="7380" spans="1:9">
      <c r="A7380" t="s">
        <v>12980</v>
      </c>
      <c r="B7380" s="3">
        <v>45585</v>
      </c>
      <c r="C7380" t="s">
        <v>12610</v>
      </c>
      <c r="D7380">
        <v>431.51</v>
      </c>
      <c r="E7380" t="s">
        <v>31</v>
      </c>
      <c r="F7380" t="s">
        <v>61</v>
      </c>
      <c r="G7380" t="s">
        <v>48</v>
      </c>
      <c r="H7380" t="s">
        <v>40</v>
      </c>
      <c r="I7380">
        <f>IF(OR(financial_transactions35[[#This Row],[amount]]&lt;$L$16, financial_transactions35[[#This Row],[amount]]&gt;$L$17), 1, 0)</f>
        <v>1</v>
      </c>
    </row>
    <row r="7381" spans="1:9">
      <c r="A7381" t="s">
        <v>12981</v>
      </c>
      <c r="B7381" s="3">
        <v>45585</v>
      </c>
      <c r="C7381" t="s">
        <v>7374</v>
      </c>
      <c r="D7381">
        <v>167.67</v>
      </c>
      <c r="E7381" t="s">
        <v>122</v>
      </c>
      <c r="F7381" t="s">
        <v>32</v>
      </c>
      <c r="G7381" t="s">
        <v>39</v>
      </c>
      <c r="H7381" t="s">
        <v>44</v>
      </c>
      <c r="I7381">
        <f>IF(OR(financial_transactions35[[#This Row],[amount]]&lt;$L$16, financial_transactions35[[#This Row],[amount]]&gt;$L$17), 1, 0)</f>
        <v>1</v>
      </c>
    </row>
    <row r="7382" spans="1:9">
      <c r="A7382" t="s">
        <v>12982</v>
      </c>
      <c r="B7382" s="3">
        <v>45585</v>
      </c>
      <c r="C7382" t="s">
        <v>12983</v>
      </c>
      <c r="D7382">
        <v>1799.02</v>
      </c>
      <c r="E7382" t="s">
        <v>25</v>
      </c>
      <c r="F7382" t="s">
        <v>20</v>
      </c>
      <c r="G7382" t="s">
        <v>21</v>
      </c>
      <c r="H7382" t="s">
        <v>44</v>
      </c>
      <c r="I7382">
        <f>IF(OR(financial_transactions35[[#This Row],[amount]]&lt;$L$16, financial_transactions35[[#This Row],[amount]]&gt;$L$17), 1, 0)</f>
        <v>1</v>
      </c>
    </row>
    <row r="7383" spans="1:9">
      <c r="A7383" t="s">
        <v>12984</v>
      </c>
      <c r="B7383" s="3">
        <v>45585</v>
      </c>
      <c r="C7383" t="s">
        <v>405</v>
      </c>
      <c r="D7383">
        <v>1682.29</v>
      </c>
      <c r="E7383" t="s">
        <v>25</v>
      </c>
      <c r="F7383" t="s">
        <v>32</v>
      </c>
      <c r="G7383" t="s">
        <v>48</v>
      </c>
      <c r="H7383" t="s">
        <v>49</v>
      </c>
      <c r="I7383">
        <f>IF(OR(financial_transactions35[[#This Row],[amount]]&lt;$L$16, financial_transactions35[[#This Row],[amount]]&gt;$L$17), 1, 0)</f>
        <v>1</v>
      </c>
    </row>
    <row r="7384" spans="1:9">
      <c r="A7384" t="s">
        <v>12985</v>
      </c>
      <c r="B7384" s="3">
        <v>45585</v>
      </c>
      <c r="C7384" t="s">
        <v>2897</v>
      </c>
      <c r="D7384">
        <v>777.99</v>
      </c>
      <c r="E7384" t="s">
        <v>122</v>
      </c>
      <c r="F7384" t="s">
        <v>20</v>
      </c>
      <c r="G7384" t="s">
        <v>39</v>
      </c>
      <c r="H7384" t="s">
        <v>75</v>
      </c>
      <c r="I7384">
        <f>IF(OR(financial_transactions35[[#This Row],[amount]]&lt;$L$16, financial_transactions35[[#This Row],[amount]]&gt;$L$17), 1, 0)</f>
        <v>1</v>
      </c>
    </row>
    <row r="7385" spans="1:9">
      <c r="A7385" t="s">
        <v>12986</v>
      </c>
      <c r="B7385" s="3">
        <v>45585</v>
      </c>
      <c r="C7385" t="s">
        <v>9338</v>
      </c>
      <c r="D7385">
        <v>994.03</v>
      </c>
      <c r="E7385" t="s">
        <v>19</v>
      </c>
      <c r="F7385" t="s">
        <v>26</v>
      </c>
      <c r="G7385" t="s">
        <v>27</v>
      </c>
      <c r="H7385" t="s">
        <v>75</v>
      </c>
      <c r="I7385">
        <f>IF(OR(financial_transactions35[[#This Row],[amount]]&lt;$L$16, financial_transactions35[[#This Row],[amount]]&gt;$L$17), 1, 0)</f>
        <v>1</v>
      </c>
    </row>
    <row r="7386" spans="1:9">
      <c r="A7386" t="s">
        <v>12987</v>
      </c>
      <c r="B7386" s="3">
        <v>45585</v>
      </c>
      <c r="C7386" t="s">
        <v>12988</v>
      </c>
      <c r="D7386">
        <v>1683.14</v>
      </c>
      <c r="E7386" t="s">
        <v>122</v>
      </c>
      <c r="F7386" t="s">
        <v>26</v>
      </c>
      <c r="G7386" t="s">
        <v>39</v>
      </c>
      <c r="H7386" t="s">
        <v>33</v>
      </c>
      <c r="I7386">
        <f>IF(OR(financial_transactions35[[#This Row],[amount]]&lt;$L$16, financial_transactions35[[#This Row],[amount]]&gt;$L$17), 1, 0)</f>
        <v>1</v>
      </c>
    </row>
    <row r="7387" spans="1:9">
      <c r="A7387" t="s">
        <v>12989</v>
      </c>
      <c r="B7387" s="3">
        <v>45585</v>
      </c>
      <c r="C7387" t="s">
        <v>3768</v>
      </c>
      <c r="D7387">
        <v>481.92</v>
      </c>
      <c r="E7387" t="s">
        <v>67</v>
      </c>
      <c r="F7387" t="s">
        <v>61</v>
      </c>
      <c r="G7387" t="s">
        <v>39</v>
      </c>
      <c r="H7387" t="s">
        <v>49</v>
      </c>
      <c r="I7387">
        <f>IF(OR(financial_transactions35[[#This Row],[amount]]&lt;$L$16, financial_transactions35[[#This Row],[amount]]&gt;$L$17), 1, 0)</f>
        <v>1</v>
      </c>
    </row>
    <row r="7388" spans="1:9">
      <c r="A7388" t="s">
        <v>12990</v>
      </c>
      <c r="B7388" s="3">
        <v>45585</v>
      </c>
      <c r="C7388" t="s">
        <v>12991</v>
      </c>
      <c r="D7388">
        <v>1188.69</v>
      </c>
      <c r="E7388" t="s">
        <v>52</v>
      </c>
      <c r="F7388" t="s">
        <v>20</v>
      </c>
      <c r="G7388" t="s">
        <v>27</v>
      </c>
      <c r="H7388" t="s">
        <v>57</v>
      </c>
      <c r="I7388">
        <f>IF(OR(financial_transactions35[[#This Row],[amount]]&lt;$L$16, financial_transactions35[[#This Row],[amount]]&gt;$L$17), 1, 0)</f>
        <v>1</v>
      </c>
    </row>
    <row r="7389" spans="1:9">
      <c r="A7389" t="s">
        <v>12992</v>
      </c>
      <c r="B7389" s="3">
        <v>45585</v>
      </c>
      <c r="C7389" t="s">
        <v>12993</v>
      </c>
      <c r="D7389">
        <v>692.11</v>
      </c>
      <c r="E7389" t="s">
        <v>67</v>
      </c>
      <c r="F7389" t="s">
        <v>32</v>
      </c>
      <c r="G7389" t="s">
        <v>21</v>
      </c>
      <c r="H7389" t="s">
        <v>75</v>
      </c>
      <c r="I7389">
        <f>IF(OR(financial_transactions35[[#This Row],[amount]]&lt;$L$16, financial_transactions35[[#This Row],[amount]]&gt;$L$17), 1, 0)</f>
        <v>1</v>
      </c>
    </row>
    <row r="7390" spans="1:9">
      <c r="A7390" t="s">
        <v>12994</v>
      </c>
      <c r="B7390" s="3">
        <v>45585</v>
      </c>
      <c r="C7390" t="s">
        <v>5969</v>
      </c>
      <c r="D7390">
        <v>1942.16</v>
      </c>
      <c r="E7390" t="s">
        <v>52</v>
      </c>
      <c r="F7390" t="s">
        <v>61</v>
      </c>
      <c r="G7390" t="s">
        <v>48</v>
      </c>
      <c r="H7390" t="s">
        <v>57</v>
      </c>
      <c r="I7390">
        <f>IF(OR(financial_transactions35[[#This Row],[amount]]&lt;$L$16, financial_transactions35[[#This Row],[amount]]&gt;$L$17), 1, 0)</f>
        <v>1</v>
      </c>
    </row>
    <row r="7391" spans="1:9">
      <c r="A7391" t="s">
        <v>12995</v>
      </c>
      <c r="B7391" s="3">
        <v>45585</v>
      </c>
      <c r="C7391" t="s">
        <v>10425</v>
      </c>
      <c r="D7391">
        <v>578.87</v>
      </c>
      <c r="E7391" t="s">
        <v>25</v>
      </c>
      <c r="F7391" t="s">
        <v>32</v>
      </c>
      <c r="G7391" t="s">
        <v>48</v>
      </c>
      <c r="H7391" t="s">
        <v>36</v>
      </c>
      <c r="I7391">
        <f>IF(OR(financial_transactions35[[#This Row],[amount]]&lt;$L$16, financial_transactions35[[#This Row],[amount]]&gt;$L$17), 1, 0)</f>
        <v>1</v>
      </c>
    </row>
    <row r="7392" spans="1:9">
      <c r="A7392" t="s">
        <v>12996</v>
      </c>
      <c r="B7392" s="3">
        <v>45585</v>
      </c>
      <c r="C7392" t="s">
        <v>12997</v>
      </c>
      <c r="D7392">
        <v>1647.29</v>
      </c>
      <c r="E7392" t="s">
        <v>19</v>
      </c>
      <c r="F7392" t="s">
        <v>61</v>
      </c>
      <c r="G7392" t="s">
        <v>48</v>
      </c>
      <c r="H7392" t="s">
        <v>75</v>
      </c>
      <c r="I7392">
        <f>IF(OR(financial_transactions35[[#This Row],[amount]]&lt;$L$16, financial_transactions35[[#This Row],[amount]]&gt;$L$17), 1, 0)</f>
        <v>1</v>
      </c>
    </row>
    <row r="7393" spans="1:9">
      <c r="A7393" t="s">
        <v>12998</v>
      </c>
      <c r="B7393" s="3">
        <v>45585</v>
      </c>
      <c r="C7393" t="s">
        <v>10416</v>
      </c>
      <c r="D7393">
        <v>594.97</v>
      </c>
      <c r="E7393" t="s">
        <v>70</v>
      </c>
      <c r="F7393" t="s">
        <v>61</v>
      </c>
      <c r="G7393" t="s">
        <v>39</v>
      </c>
      <c r="H7393" t="s">
        <v>44</v>
      </c>
      <c r="I7393">
        <f>IF(OR(financial_transactions35[[#This Row],[amount]]&lt;$L$16, financial_transactions35[[#This Row],[amount]]&gt;$L$17), 1, 0)</f>
        <v>1</v>
      </c>
    </row>
    <row r="7394" spans="1:9">
      <c r="A7394" t="s">
        <v>12999</v>
      </c>
      <c r="B7394" s="3">
        <v>45585</v>
      </c>
      <c r="C7394" t="s">
        <v>4041</v>
      </c>
      <c r="D7394">
        <v>1138.5</v>
      </c>
      <c r="E7394" t="s">
        <v>70</v>
      </c>
      <c r="F7394" t="s">
        <v>26</v>
      </c>
      <c r="G7394" t="s">
        <v>27</v>
      </c>
      <c r="H7394" t="s">
        <v>75</v>
      </c>
      <c r="I7394">
        <f>IF(OR(financial_transactions35[[#This Row],[amount]]&lt;$L$16, financial_transactions35[[#This Row],[amount]]&gt;$L$17), 1, 0)</f>
        <v>1</v>
      </c>
    </row>
    <row r="7395" spans="1:9">
      <c r="A7395" t="s">
        <v>13000</v>
      </c>
      <c r="B7395" s="3">
        <v>45585</v>
      </c>
      <c r="C7395" t="s">
        <v>13001</v>
      </c>
      <c r="D7395">
        <v>1407.01</v>
      </c>
      <c r="E7395" t="s">
        <v>16079</v>
      </c>
      <c r="F7395" t="s">
        <v>20</v>
      </c>
      <c r="G7395" t="s">
        <v>48</v>
      </c>
      <c r="H7395" t="s">
        <v>123</v>
      </c>
      <c r="I7395">
        <f>IF(OR(financial_transactions35[[#This Row],[amount]]&lt;$L$16, financial_transactions35[[#This Row],[amount]]&gt;$L$17), 1, 0)</f>
        <v>1</v>
      </c>
    </row>
    <row r="7396" spans="1:9">
      <c r="A7396" t="s">
        <v>13002</v>
      </c>
      <c r="B7396" s="3">
        <v>45585</v>
      </c>
      <c r="C7396" t="s">
        <v>11230</v>
      </c>
      <c r="D7396">
        <v>15219.21</v>
      </c>
      <c r="E7396" t="s">
        <v>70</v>
      </c>
      <c r="F7396" t="s">
        <v>61</v>
      </c>
      <c r="G7396" t="s">
        <v>48</v>
      </c>
      <c r="H7396" t="s">
        <v>87</v>
      </c>
      <c r="I7396">
        <f>IF(OR(financial_transactions35[[#This Row],[amount]]&lt;$L$16, financial_transactions35[[#This Row],[amount]]&gt;$L$17), 1, 0)</f>
        <v>1</v>
      </c>
    </row>
    <row r="7397" spans="1:9">
      <c r="A7397" t="s">
        <v>13003</v>
      </c>
      <c r="B7397" s="3">
        <v>45585</v>
      </c>
      <c r="C7397" t="s">
        <v>7361</v>
      </c>
      <c r="D7397">
        <v>1857.79</v>
      </c>
      <c r="E7397" t="s">
        <v>67</v>
      </c>
      <c r="F7397" t="s">
        <v>20</v>
      </c>
      <c r="G7397" t="s">
        <v>27</v>
      </c>
      <c r="H7397" t="s">
        <v>75</v>
      </c>
      <c r="I7397">
        <f>IF(OR(financial_transactions35[[#This Row],[amount]]&lt;$L$16, financial_transactions35[[#This Row],[amount]]&gt;$L$17), 1, 0)</f>
        <v>1</v>
      </c>
    </row>
    <row r="7398" spans="1:9">
      <c r="A7398" t="s">
        <v>13004</v>
      </c>
      <c r="B7398" s="3">
        <v>45585</v>
      </c>
      <c r="C7398" t="s">
        <v>9105</v>
      </c>
      <c r="D7398">
        <v>871</v>
      </c>
      <c r="E7398" t="s">
        <v>64</v>
      </c>
      <c r="F7398" t="s">
        <v>61</v>
      </c>
      <c r="G7398" t="s">
        <v>39</v>
      </c>
      <c r="H7398" t="s">
        <v>33</v>
      </c>
      <c r="I7398">
        <f>IF(OR(financial_transactions35[[#This Row],[amount]]&lt;$L$16, financial_transactions35[[#This Row],[amount]]&gt;$L$17), 1, 0)</f>
        <v>1</v>
      </c>
    </row>
    <row r="7399" spans="1:9">
      <c r="A7399" t="s">
        <v>13007</v>
      </c>
      <c r="B7399" s="3">
        <v>45585</v>
      </c>
      <c r="C7399" t="s">
        <v>11404</v>
      </c>
      <c r="D7399">
        <v>1126.54</v>
      </c>
      <c r="E7399" t="s">
        <v>122</v>
      </c>
      <c r="F7399" t="s">
        <v>32</v>
      </c>
      <c r="G7399" t="s">
        <v>21</v>
      </c>
      <c r="H7399" t="s">
        <v>57</v>
      </c>
      <c r="I7399">
        <f>IF(OR(financial_transactions35[[#This Row],[amount]]&lt;$L$16, financial_transactions35[[#This Row],[amount]]&gt;$L$17), 1, 0)</f>
        <v>1</v>
      </c>
    </row>
    <row r="7400" spans="1:9">
      <c r="A7400" t="s">
        <v>13008</v>
      </c>
      <c r="B7400" s="3">
        <v>45585</v>
      </c>
      <c r="C7400" t="s">
        <v>13009</v>
      </c>
      <c r="D7400">
        <v>940.97</v>
      </c>
      <c r="E7400" t="s">
        <v>19</v>
      </c>
      <c r="F7400" t="s">
        <v>26</v>
      </c>
      <c r="G7400" t="s">
        <v>39</v>
      </c>
      <c r="H7400" t="s">
        <v>176</v>
      </c>
      <c r="I7400">
        <f>IF(OR(financial_transactions35[[#This Row],[amount]]&lt;$L$16, financial_transactions35[[#This Row],[amount]]&gt;$L$17), 1, 0)</f>
        <v>1</v>
      </c>
    </row>
    <row r="7401" spans="1:9">
      <c r="A7401" t="s">
        <v>13010</v>
      </c>
      <c r="B7401" s="3">
        <v>45585</v>
      </c>
      <c r="C7401" t="s">
        <v>13011</v>
      </c>
      <c r="D7401">
        <v>1082.98</v>
      </c>
      <c r="E7401" t="s">
        <v>16110</v>
      </c>
      <c r="F7401" t="s">
        <v>61</v>
      </c>
      <c r="G7401" t="s">
        <v>21</v>
      </c>
      <c r="H7401" t="s">
        <v>49</v>
      </c>
      <c r="I7401">
        <f>IF(OR(financial_transactions35[[#This Row],[amount]]&lt;$L$16, financial_transactions35[[#This Row],[amount]]&gt;$L$17), 1, 0)</f>
        <v>1</v>
      </c>
    </row>
    <row r="7402" spans="1:9">
      <c r="A7402" t="s">
        <v>13012</v>
      </c>
      <c r="B7402" s="3">
        <v>45585</v>
      </c>
      <c r="C7402" t="s">
        <v>13013</v>
      </c>
      <c r="D7402">
        <v>717.54</v>
      </c>
      <c r="E7402" t="s">
        <v>25</v>
      </c>
      <c r="F7402" t="s">
        <v>32</v>
      </c>
      <c r="G7402" t="s">
        <v>48</v>
      </c>
      <c r="H7402" t="s">
        <v>53</v>
      </c>
      <c r="I7402">
        <f>IF(OR(financial_transactions35[[#This Row],[amount]]&lt;$L$16, financial_transactions35[[#This Row],[amount]]&gt;$L$17), 1, 0)</f>
        <v>1</v>
      </c>
    </row>
    <row r="7403" spans="1:9">
      <c r="A7403" t="s">
        <v>13014</v>
      </c>
      <c r="B7403" s="3">
        <v>45585</v>
      </c>
      <c r="C7403" t="s">
        <v>13015</v>
      </c>
      <c r="D7403">
        <v>1938.38</v>
      </c>
      <c r="E7403" t="s">
        <v>67</v>
      </c>
      <c r="F7403" t="s">
        <v>61</v>
      </c>
      <c r="G7403" t="s">
        <v>21</v>
      </c>
      <c r="H7403" t="s">
        <v>49</v>
      </c>
      <c r="I7403">
        <f>IF(OR(financial_transactions35[[#This Row],[amount]]&lt;$L$16, financial_transactions35[[#This Row],[amount]]&gt;$L$17), 1, 0)</f>
        <v>1</v>
      </c>
    </row>
    <row r="7404" spans="1:9">
      <c r="A7404" t="s">
        <v>13016</v>
      </c>
      <c r="B7404" s="3">
        <v>45586</v>
      </c>
      <c r="C7404" t="s">
        <v>1341</v>
      </c>
      <c r="D7404">
        <v>1777.74</v>
      </c>
      <c r="E7404" t="s">
        <v>67</v>
      </c>
      <c r="F7404" t="s">
        <v>61</v>
      </c>
      <c r="G7404" t="s">
        <v>48</v>
      </c>
      <c r="H7404" t="s">
        <v>87</v>
      </c>
      <c r="I7404">
        <f>IF(OR(financial_transactions35[[#This Row],[amount]]&lt;$L$16, financial_transactions35[[#This Row],[amount]]&gt;$L$17), 1, 0)</f>
        <v>1</v>
      </c>
    </row>
    <row r="7405" spans="1:9">
      <c r="A7405" t="s">
        <v>13017</v>
      </c>
      <c r="B7405" s="3">
        <v>45586</v>
      </c>
      <c r="C7405" t="s">
        <v>13018</v>
      </c>
      <c r="D7405">
        <v>10660.23</v>
      </c>
      <c r="E7405" t="s">
        <v>67</v>
      </c>
      <c r="F7405" t="s">
        <v>20</v>
      </c>
      <c r="G7405" t="s">
        <v>27</v>
      </c>
      <c r="H7405" t="s">
        <v>16080</v>
      </c>
      <c r="I7405">
        <f>IF(OR(financial_transactions35[[#This Row],[amount]]&lt;$L$16, financial_transactions35[[#This Row],[amount]]&gt;$L$17), 1, 0)</f>
        <v>1</v>
      </c>
    </row>
    <row r="7406" spans="1:9">
      <c r="A7406" t="s">
        <v>13019</v>
      </c>
      <c r="B7406" s="3">
        <v>45586</v>
      </c>
      <c r="C7406" t="s">
        <v>13020</v>
      </c>
      <c r="D7406">
        <v>1185.22</v>
      </c>
      <c r="E7406" t="s">
        <v>70</v>
      </c>
      <c r="F7406" t="s">
        <v>61</v>
      </c>
      <c r="G7406" t="s">
        <v>21</v>
      </c>
      <c r="H7406" t="s">
        <v>16080</v>
      </c>
      <c r="I7406">
        <f>IF(OR(financial_transactions35[[#This Row],[amount]]&lt;$L$16, financial_transactions35[[#This Row],[amount]]&gt;$L$17), 1, 0)</f>
        <v>1</v>
      </c>
    </row>
    <row r="7407" spans="1:9">
      <c r="A7407" t="s">
        <v>13021</v>
      </c>
      <c r="B7407" s="3">
        <v>45586</v>
      </c>
      <c r="C7407" t="s">
        <v>13022</v>
      </c>
      <c r="D7407">
        <v>831.08</v>
      </c>
      <c r="E7407" t="s">
        <v>16079</v>
      </c>
      <c r="F7407" t="s">
        <v>32</v>
      </c>
      <c r="G7407" t="s">
        <v>27</v>
      </c>
      <c r="H7407" t="s">
        <v>53</v>
      </c>
      <c r="I7407">
        <f>IF(OR(financial_transactions35[[#This Row],[amount]]&lt;$L$16, financial_transactions35[[#This Row],[amount]]&gt;$L$17), 1, 0)</f>
        <v>1</v>
      </c>
    </row>
    <row r="7408" spans="1:9">
      <c r="A7408" t="s">
        <v>13023</v>
      </c>
      <c r="B7408" s="3">
        <v>45586</v>
      </c>
      <c r="C7408" t="s">
        <v>8259</v>
      </c>
      <c r="D7408">
        <v>548.51</v>
      </c>
      <c r="E7408" t="s">
        <v>16110</v>
      </c>
      <c r="F7408" t="s">
        <v>32</v>
      </c>
      <c r="G7408" t="s">
        <v>21</v>
      </c>
      <c r="H7408" t="s">
        <v>75</v>
      </c>
      <c r="I7408">
        <f>IF(OR(financial_transactions35[[#This Row],[amount]]&lt;$L$16, financial_transactions35[[#This Row],[amount]]&gt;$L$17), 1, 0)</f>
        <v>1</v>
      </c>
    </row>
    <row r="7409" spans="1:9">
      <c r="A7409" t="s">
        <v>13024</v>
      </c>
      <c r="B7409" s="3">
        <v>45586</v>
      </c>
      <c r="C7409" t="s">
        <v>5975</v>
      </c>
      <c r="D7409">
        <v>719.34</v>
      </c>
      <c r="E7409" t="s">
        <v>70</v>
      </c>
      <c r="F7409" t="s">
        <v>32</v>
      </c>
      <c r="G7409" t="s">
        <v>21</v>
      </c>
      <c r="H7409" t="s">
        <v>94</v>
      </c>
      <c r="I7409">
        <f>IF(OR(financial_transactions35[[#This Row],[amount]]&lt;$L$16, financial_transactions35[[#This Row],[amount]]&gt;$L$17), 1, 0)</f>
        <v>1</v>
      </c>
    </row>
    <row r="7410" spans="1:9">
      <c r="A7410" t="s">
        <v>13025</v>
      </c>
      <c r="B7410" s="3">
        <v>45586</v>
      </c>
      <c r="C7410" t="s">
        <v>13026</v>
      </c>
      <c r="D7410">
        <v>550.29999999999995</v>
      </c>
      <c r="E7410" t="s">
        <v>47</v>
      </c>
      <c r="F7410" t="s">
        <v>20</v>
      </c>
      <c r="G7410" t="s">
        <v>39</v>
      </c>
      <c r="H7410" t="s">
        <v>75</v>
      </c>
      <c r="I7410">
        <f>IF(OR(financial_transactions35[[#This Row],[amount]]&lt;$L$16, financial_transactions35[[#This Row],[amount]]&gt;$L$17), 1, 0)</f>
        <v>1</v>
      </c>
    </row>
    <row r="7411" spans="1:9">
      <c r="A7411" t="s">
        <v>13027</v>
      </c>
      <c r="B7411" s="3">
        <v>45586</v>
      </c>
      <c r="C7411" t="s">
        <v>13028</v>
      </c>
      <c r="D7411">
        <v>1962.19</v>
      </c>
      <c r="E7411" t="s">
        <v>25</v>
      </c>
      <c r="F7411" t="s">
        <v>20</v>
      </c>
      <c r="G7411" t="s">
        <v>39</v>
      </c>
      <c r="H7411" t="s">
        <v>44</v>
      </c>
      <c r="I7411">
        <f>IF(OR(financial_transactions35[[#This Row],[amount]]&lt;$L$16, financial_transactions35[[#This Row],[amount]]&gt;$L$17), 1, 0)</f>
        <v>1</v>
      </c>
    </row>
    <row r="7412" spans="1:9">
      <c r="A7412" t="s">
        <v>13032</v>
      </c>
      <c r="B7412" s="3">
        <v>45586</v>
      </c>
      <c r="C7412" t="s">
        <v>13033</v>
      </c>
      <c r="D7412">
        <v>1176.28</v>
      </c>
      <c r="E7412" t="s">
        <v>52</v>
      </c>
      <c r="F7412" t="s">
        <v>61</v>
      </c>
      <c r="G7412" t="s">
        <v>39</v>
      </c>
      <c r="H7412" t="s">
        <v>28</v>
      </c>
      <c r="I7412">
        <f>IF(OR(financial_transactions35[[#This Row],[amount]]&lt;$L$16, financial_transactions35[[#This Row],[amount]]&gt;$L$17), 1, 0)</f>
        <v>1</v>
      </c>
    </row>
    <row r="7413" spans="1:9">
      <c r="A7413" t="s">
        <v>13034</v>
      </c>
      <c r="B7413" s="3">
        <v>45586</v>
      </c>
      <c r="C7413" t="s">
        <v>13035</v>
      </c>
      <c r="D7413">
        <v>485.73</v>
      </c>
      <c r="E7413" t="s">
        <v>70</v>
      </c>
      <c r="F7413" t="s">
        <v>32</v>
      </c>
      <c r="G7413" t="s">
        <v>27</v>
      </c>
      <c r="H7413" t="s">
        <v>33</v>
      </c>
      <c r="I7413">
        <f>IF(OR(financial_transactions35[[#This Row],[amount]]&lt;$L$16, financial_transactions35[[#This Row],[amount]]&gt;$L$17), 1, 0)</f>
        <v>1</v>
      </c>
    </row>
    <row r="7414" spans="1:9">
      <c r="A7414" t="s">
        <v>13036</v>
      </c>
      <c r="B7414" s="3">
        <v>45586</v>
      </c>
      <c r="C7414" t="s">
        <v>4888</v>
      </c>
      <c r="D7414">
        <v>434.73</v>
      </c>
      <c r="E7414" t="s">
        <v>67</v>
      </c>
      <c r="F7414" t="s">
        <v>20</v>
      </c>
      <c r="G7414" t="s">
        <v>27</v>
      </c>
      <c r="H7414" t="s">
        <v>44</v>
      </c>
      <c r="I7414">
        <f>IF(OR(financial_transactions35[[#This Row],[amount]]&lt;$L$16, financial_transactions35[[#This Row],[amount]]&gt;$L$17), 1, 0)</f>
        <v>1</v>
      </c>
    </row>
    <row r="7415" spans="1:9">
      <c r="A7415" t="s">
        <v>13037</v>
      </c>
      <c r="B7415" s="3">
        <v>45586</v>
      </c>
      <c r="C7415" t="s">
        <v>13038</v>
      </c>
      <c r="D7415">
        <v>1380.68</v>
      </c>
      <c r="E7415" t="s">
        <v>122</v>
      </c>
      <c r="F7415" t="s">
        <v>26</v>
      </c>
      <c r="G7415" t="s">
        <v>21</v>
      </c>
      <c r="H7415" t="s">
        <v>44</v>
      </c>
      <c r="I7415">
        <f>IF(OR(financial_transactions35[[#This Row],[amount]]&lt;$L$16, financial_transactions35[[#This Row],[amount]]&gt;$L$17), 1, 0)</f>
        <v>1</v>
      </c>
    </row>
    <row r="7416" spans="1:9">
      <c r="A7416" t="s">
        <v>13039</v>
      </c>
      <c r="B7416" s="3">
        <v>45586</v>
      </c>
      <c r="C7416" t="s">
        <v>12588</v>
      </c>
      <c r="D7416">
        <v>13706.18</v>
      </c>
      <c r="E7416" t="s">
        <v>47</v>
      </c>
      <c r="F7416" t="s">
        <v>20</v>
      </c>
      <c r="G7416" t="s">
        <v>21</v>
      </c>
      <c r="H7416" t="s">
        <v>87</v>
      </c>
      <c r="I7416">
        <f>IF(OR(financial_transactions35[[#This Row],[amount]]&lt;$L$16, financial_transactions35[[#This Row],[amount]]&gt;$L$17), 1, 0)</f>
        <v>1</v>
      </c>
    </row>
    <row r="7417" spans="1:9">
      <c r="A7417" t="s">
        <v>13040</v>
      </c>
      <c r="B7417" s="3">
        <v>45586</v>
      </c>
      <c r="C7417" t="s">
        <v>1035</v>
      </c>
      <c r="D7417">
        <v>1747.74</v>
      </c>
      <c r="E7417" t="s">
        <v>52</v>
      </c>
      <c r="F7417" t="s">
        <v>61</v>
      </c>
      <c r="G7417" t="s">
        <v>48</v>
      </c>
      <c r="H7417" t="s">
        <v>44</v>
      </c>
      <c r="I7417">
        <f>IF(OR(financial_transactions35[[#This Row],[amount]]&lt;$L$16, financial_transactions35[[#This Row],[amount]]&gt;$L$17), 1, 0)</f>
        <v>1</v>
      </c>
    </row>
    <row r="7418" spans="1:9">
      <c r="A7418" t="s">
        <v>13041</v>
      </c>
      <c r="B7418" s="3">
        <v>45586</v>
      </c>
      <c r="C7418" t="s">
        <v>13042</v>
      </c>
      <c r="D7418">
        <v>1592.41</v>
      </c>
      <c r="E7418" t="s">
        <v>19</v>
      </c>
      <c r="F7418" t="s">
        <v>20</v>
      </c>
      <c r="G7418" t="s">
        <v>39</v>
      </c>
      <c r="H7418" t="s">
        <v>33</v>
      </c>
      <c r="I7418">
        <f>IF(OR(financial_transactions35[[#This Row],[amount]]&lt;$L$16, financial_transactions35[[#This Row],[amount]]&gt;$L$17), 1, 0)</f>
        <v>1</v>
      </c>
    </row>
    <row r="7419" spans="1:9">
      <c r="A7419" t="s">
        <v>13043</v>
      </c>
      <c r="B7419" s="3">
        <v>45586</v>
      </c>
      <c r="C7419" t="s">
        <v>13044</v>
      </c>
      <c r="D7419">
        <v>440.99</v>
      </c>
      <c r="E7419" t="s">
        <v>64</v>
      </c>
      <c r="F7419" t="s">
        <v>61</v>
      </c>
      <c r="G7419" t="s">
        <v>21</v>
      </c>
      <c r="H7419" t="s">
        <v>109</v>
      </c>
      <c r="I7419">
        <f>IF(OR(financial_transactions35[[#This Row],[amount]]&lt;$L$16, financial_transactions35[[#This Row],[amount]]&gt;$L$17), 1, 0)</f>
        <v>1</v>
      </c>
    </row>
    <row r="7420" spans="1:9">
      <c r="A7420" t="s">
        <v>13045</v>
      </c>
      <c r="B7420" s="3">
        <v>45586</v>
      </c>
      <c r="C7420" t="s">
        <v>8637</v>
      </c>
      <c r="D7420">
        <v>299.8</v>
      </c>
      <c r="E7420" t="s">
        <v>47</v>
      </c>
      <c r="F7420" t="s">
        <v>32</v>
      </c>
      <c r="G7420" t="s">
        <v>27</v>
      </c>
      <c r="H7420" t="s">
        <v>40</v>
      </c>
      <c r="I7420">
        <f>IF(OR(financial_transactions35[[#This Row],[amount]]&lt;$L$16, financial_transactions35[[#This Row],[amount]]&gt;$L$17), 1, 0)</f>
        <v>1</v>
      </c>
    </row>
    <row r="7421" spans="1:9">
      <c r="A7421" t="s">
        <v>13046</v>
      </c>
      <c r="B7421" s="3">
        <v>45586</v>
      </c>
      <c r="C7421" t="s">
        <v>9400</v>
      </c>
      <c r="D7421">
        <v>1160.8399999999999</v>
      </c>
      <c r="E7421" t="s">
        <v>19</v>
      </c>
      <c r="F7421" t="s">
        <v>32</v>
      </c>
      <c r="G7421" t="s">
        <v>27</v>
      </c>
      <c r="H7421" t="s">
        <v>109</v>
      </c>
      <c r="I7421">
        <f>IF(OR(financial_transactions35[[#This Row],[amount]]&lt;$L$16, financial_transactions35[[#This Row],[amount]]&gt;$L$17), 1, 0)</f>
        <v>1</v>
      </c>
    </row>
    <row r="7422" spans="1:9">
      <c r="A7422" t="s">
        <v>13047</v>
      </c>
      <c r="B7422" s="3">
        <v>45586</v>
      </c>
      <c r="C7422" t="s">
        <v>13048</v>
      </c>
      <c r="D7422">
        <v>807.64</v>
      </c>
      <c r="E7422" t="s">
        <v>31</v>
      </c>
      <c r="F7422" t="s">
        <v>61</v>
      </c>
      <c r="G7422" t="s">
        <v>21</v>
      </c>
      <c r="H7422" t="s">
        <v>33</v>
      </c>
      <c r="I7422">
        <f>IF(OR(financial_transactions35[[#This Row],[amount]]&lt;$L$16, financial_transactions35[[#This Row],[amount]]&gt;$L$17), 1, 0)</f>
        <v>1</v>
      </c>
    </row>
    <row r="7423" spans="1:9">
      <c r="A7423" t="s">
        <v>13051</v>
      </c>
      <c r="B7423" s="3">
        <v>45586</v>
      </c>
      <c r="C7423" t="s">
        <v>4120</v>
      </c>
      <c r="D7423">
        <v>1014.47</v>
      </c>
      <c r="E7423" t="s">
        <v>16110</v>
      </c>
      <c r="F7423" t="s">
        <v>26</v>
      </c>
      <c r="G7423" t="s">
        <v>27</v>
      </c>
      <c r="H7423" t="s">
        <v>87</v>
      </c>
      <c r="I7423">
        <f>IF(OR(financial_transactions35[[#This Row],[amount]]&lt;$L$16, financial_transactions35[[#This Row],[amount]]&gt;$L$17), 1, 0)</f>
        <v>1</v>
      </c>
    </row>
    <row r="7424" spans="1:9">
      <c r="A7424" t="s">
        <v>13053</v>
      </c>
      <c r="B7424" s="3">
        <v>45587</v>
      </c>
      <c r="C7424" t="s">
        <v>11586</v>
      </c>
      <c r="D7424">
        <v>1376.48</v>
      </c>
      <c r="E7424" t="s">
        <v>67</v>
      </c>
      <c r="F7424" t="s">
        <v>26</v>
      </c>
      <c r="G7424" t="s">
        <v>27</v>
      </c>
      <c r="H7424" t="s">
        <v>36</v>
      </c>
      <c r="I7424">
        <f>IF(OR(financial_transactions35[[#This Row],[amount]]&lt;$L$16, financial_transactions35[[#This Row],[amount]]&gt;$L$17), 1, 0)</f>
        <v>1</v>
      </c>
    </row>
    <row r="7425" spans="1:9">
      <c r="A7425" t="s">
        <v>13054</v>
      </c>
      <c r="B7425" s="3">
        <v>45587</v>
      </c>
      <c r="C7425" t="s">
        <v>3533</v>
      </c>
      <c r="D7425">
        <v>1301.56</v>
      </c>
      <c r="E7425" t="s">
        <v>64</v>
      </c>
      <c r="F7425" t="s">
        <v>32</v>
      </c>
      <c r="G7425" t="s">
        <v>39</v>
      </c>
      <c r="H7425" t="s">
        <v>123</v>
      </c>
      <c r="I7425">
        <f>IF(OR(financial_transactions35[[#This Row],[amount]]&lt;$L$16, financial_transactions35[[#This Row],[amount]]&gt;$L$17), 1, 0)</f>
        <v>1</v>
      </c>
    </row>
    <row r="7426" spans="1:9">
      <c r="A7426" t="s">
        <v>13055</v>
      </c>
      <c r="B7426" s="3">
        <v>45587</v>
      </c>
      <c r="C7426" t="s">
        <v>9571</v>
      </c>
      <c r="D7426">
        <v>85.23</v>
      </c>
      <c r="E7426" t="s">
        <v>52</v>
      </c>
      <c r="F7426" t="s">
        <v>20</v>
      </c>
      <c r="G7426" t="s">
        <v>39</v>
      </c>
      <c r="H7426" t="s">
        <v>22</v>
      </c>
      <c r="I7426">
        <f>IF(OR(financial_transactions35[[#This Row],[amount]]&lt;$L$16, financial_transactions35[[#This Row],[amount]]&gt;$L$17), 1, 0)</f>
        <v>1</v>
      </c>
    </row>
    <row r="7427" spans="1:9">
      <c r="A7427" t="s">
        <v>13056</v>
      </c>
      <c r="B7427" s="3">
        <v>45587</v>
      </c>
      <c r="C7427" t="s">
        <v>10563</v>
      </c>
      <c r="D7427">
        <v>675.61</v>
      </c>
      <c r="E7427" t="s">
        <v>19</v>
      </c>
      <c r="F7427" t="s">
        <v>32</v>
      </c>
      <c r="G7427" t="s">
        <v>48</v>
      </c>
      <c r="H7427" t="s">
        <v>75</v>
      </c>
      <c r="I7427">
        <f>IF(OR(financial_transactions35[[#This Row],[amount]]&lt;$L$16, financial_transactions35[[#This Row],[amount]]&gt;$L$17), 1, 0)</f>
        <v>1</v>
      </c>
    </row>
    <row r="7428" spans="1:9">
      <c r="A7428" t="s">
        <v>13057</v>
      </c>
      <c r="B7428" s="3">
        <v>45587</v>
      </c>
      <c r="C7428" t="s">
        <v>13058</v>
      </c>
      <c r="D7428">
        <v>590.72</v>
      </c>
      <c r="E7428" t="s">
        <v>16110</v>
      </c>
      <c r="F7428" t="s">
        <v>61</v>
      </c>
      <c r="G7428" t="s">
        <v>27</v>
      </c>
      <c r="H7428" t="s">
        <v>123</v>
      </c>
      <c r="I7428">
        <f>IF(OR(financial_transactions35[[#This Row],[amount]]&lt;$L$16, financial_transactions35[[#This Row],[amount]]&gt;$L$17), 1, 0)</f>
        <v>1</v>
      </c>
    </row>
    <row r="7429" spans="1:9">
      <c r="A7429" t="s">
        <v>13059</v>
      </c>
      <c r="B7429" s="3">
        <v>45587</v>
      </c>
      <c r="C7429" t="s">
        <v>13060</v>
      </c>
      <c r="D7429">
        <v>209.56</v>
      </c>
      <c r="E7429" t="s">
        <v>52</v>
      </c>
      <c r="F7429" t="s">
        <v>32</v>
      </c>
      <c r="G7429" t="s">
        <v>27</v>
      </c>
      <c r="H7429" t="s">
        <v>16080</v>
      </c>
      <c r="I7429">
        <f>IF(OR(financial_transactions35[[#This Row],[amount]]&lt;$L$16, financial_transactions35[[#This Row],[amount]]&gt;$L$17), 1, 0)</f>
        <v>1</v>
      </c>
    </row>
    <row r="7430" spans="1:9">
      <c r="A7430" t="s">
        <v>13061</v>
      </c>
      <c r="B7430" s="3">
        <v>45587</v>
      </c>
      <c r="C7430" t="s">
        <v>5092</v>
      </c>
      <c r="D7430">
        <v>461</v>
      </c>
      <c r="E7430" t="s">
        <v>64</v>
      </c>
      <c r="F7430" t="s">
        <v>32</v>
      </c>
      <c r="G7430" t="s">
        <v>27</v>
      </c>
      <c r="H7430" t="s">
        <v>33</v>
      </c>
      <c r="I7430">
        <f>IF(OR(financial_transactions35[[#This Row],[amount]]&lt;$L$16, financial_transactions35[[#This Row],[amount]]&gt;$L$17), 1, 0)</f>
        <v>1</v>
      </c>
    </row>
    <row r="7431" spans="1:9">
      <c r="A7431" t="s">
        <v>13062</v>
      </c>
      <c r="B7431" s="3">
        <v>45587</v>
      </c>
      <c r="C7431" t="s">
        <v>12449</v>
      </c>
      <c r="D7431">
        <v>1651.45</v>
      </c>
      <c r="E7431" t="s">
        <v>67</v>
      </c>
      <c r="F7431" t="s">
        <v>61</v>
      </c>
      <c r="G7431" t="s">
        <v>27</v>
      </c>
      <c r="H7431" t="s">
        <v>109</v>
      </c>
      <c r="I7431">
        <f>IF(OR(financial_transactions35[[#This Row],[amount]]&lt;$L$16, financial_transactions35[[#This Row],[amount]]&gt;$L$17), 1, 0)</f>
        <v>1</v>
      </c>
    </row>
    <row r="7432" spans="1:9">
      <c r="A7432" t="s">
        <v>13063</v>
      </c>
      <c r="B7432" s="3">
        <v>45587</v>
      </c>
      <c r="C7432" t="s">
        <v>13064</v>
      </c>
      <c r="D7432">
        <v>1564.24</v>
      </c>
      <c r="E7432" t="s">
        <v>64</v>
      </c>
      <c r="F7432" t="s">
        <v>26</v>
      </c>
      <c r="G7432" t="s">
        <v>21</v>
      </c>
      <c r="H7432" t="s">
        <v>22</v>
      </c>
      <c r="I7432">
        <f>IF(OR(financial_transactions35[[#This Row],[amount]]&lt;$L$16, financial_transactions35[[#This Row],[amount]]&gt;$L$17), 1, 0)</f>
        <v>1</v>
      </c>
    </row>
    <row r="7433" spans="1:9">
      <c r="A7433" t="s">
        <v>13065</v>
      </c>
      <c r="B7433" s="3">
        <v>45587</v>
      </c>
      <c r="C7433" t="s">
        <v>6898</v>
      </c>
      <c r="D7433">
        <v>1960.79</v>
      </c>
      <c r="E7433" t="s">
        <v>16110</v>
      </c>
      <c r="F7433" t="s">
        <v>61</v>
      </c>
      <c r="G7433" t="s">
        <v>21</v>
      </c>
      <c r="H7433" t="s">
        <v>57</v>
      </c>
      <c r="I7433">
        <f>IF(OR(financial_transactions35[[#This Row],[amount]]&lt;$L$16, financial_transactions35[[#This Row],[amount]]&gt;$L$17), 1, 0)</f>
        <v>1</v>
      </c>
    </row>
    <row r="7434" spans="1:9">
      <c r="A7434" t="s">
        <v>13067</v>
      </c>
      <c r="B7434" s="3">
        <v>45587</v>
      </c>
      <c r="C7434" t="s">
        <v>8563</v>
      </c>
      <c r="D7434">
        <v>1720.14</v>
      </c>
      <c r="E7434" t="s">
        <v>64</v>
      </c>
      <c r="F7434" t="s">
        <v>61</v>
      </c>
      <c r="G7434" t="s">
        <v>48</v>
      </c>
      <c r="H7434" t="s">
        <v>57</v>
      </c>
      <c r="I7434">
        <f>IF(OR(financial_transactions35[[#This Row],[amount]]&lt;$L$16, financial_transactions35[[#This Row],[amount]]&gt;$L$17), 1, 0)</f>
        <v>1</v>
      </c>
    </row>
    <row r="7435" spans="1:9">
      <c r="A7435" t="s">
        <v>13068</v>
      </c>
      <c r="B7435" s="3">
        <v>45587</v>
      </c>
      <c r="C7435" t="s">
        <v>2460</v>
      </c>
      <c r="D7435">
        <v>1329.34</v>
      </c>
      <c r="E7435" t="s">
        <v>52</v>
      </c>
      <c r="F7435" t="s">
        <v>32</v>
      </c>
      <c r="G7435" t="s">
        <v>48</v>
      </c>
      <c r="H7435" t="s">
        <v>22</v>
      </c>
      <c r="I7435">
        <f>IF(OR(financial_transactions35[[#This Row],[amount]]&lt;$L$16, financial_transactions35[[#This Row],[amount]]&gt;$L$17), 1, 0)</f>
        <v>1</v>
      </c>
    </row>
    <row r="7436" spans="1:9">
      <c r="A7436" t="s">
        <v>13069</v>
      </c>
      <c r="B7436" s="3">
        <v>45587</v>
      </c>
      <c r="C7436" t="s">
        <v>6270</v>
      </c>
      <c r="D7436">
        <v>762.51</v>
      </c>
      <c r="E7436" t="s">
        <v>25</v>
      </c>
      <c r="F7436" t="s">
        <v>61</v>
      </c>
      <c r="G7436" t="s">
        <v>27</v>
      </c>
      <c r="H7436" t="s">
        <v>109</v>
      </c>
      <c r="I7436">
        <f>IF(OR(financial_transactions35[[#This Row],[amount]]&lt;$L$16, financial_transactions35[[#This Row],[amount]]&gt;$L$17), 1, 0)</f>
        <v>1</v>
      </c>
    </row>
    <row r="7437" spans="1:9">
      <c r="A7437" t="s">
        <v>13070</v>
      </c>
      <c r="B7437" s="3">
        <v>45587</v>
      </c>
      <c r="C7437" t="s">
        <v>3366</v>
      </c>
      <c r="D7437">
        <v>1278.2</v>
      </c>
      <c r="E7437" t="s">
        <v>64</v>
      </c>
      <c r="F7437" t="s">
        <v>20</v>
      </c>
      <c r="G7437" t="s">
        <v>27</v>
      </c>
      <c r="H7437" t="s">
        <v>176</v>
      </c>
      <c r="I7437">
        <f>IF(OR(financial_transactions35[[#This Row],[amount]]&lt;$L$16, financial_transactions35[[#This Row],[amount]]&gt;$L$17), 1, 0)</f>
        <v>1</v>
      </c>
    </row>
    <row r="7438" spans="1:9">
      <c r="A7438" t="s">
        <v>13073</v>
      </c>
      <c r="B7438" s="3">
        <v>45587</v>
      </c>
      <c r="C7438" t="s">
        <v>13074</v>
      </c>
      <c r="D7438">
        <v>1087.6400000000001</v>
      </c>
      <c r="E7438" t="s">
        <v>16079</v>
      </c>
      <c r="F7438" t="s">
        <v>20</v>
      </c>
      <c r="G7438" t="s">
        <v>39</v>
      </c>
      <c r="H7438" t="s">
        <v>36</v>
      </c>
      <c r="I7438">
        <f>IF(OR(financial_transactions35[[#This Row],[amount]]&lt;$L$16, financial_transactions35[[#This Row],[amount]]&gt;$L$17), 1, 0)</f>
        <v>1</v>
      </c>
    </row>
    <row r="7439" spans="1:9">
      <c r="A7439" t="s">
        <v>13075</v>
      </c>
      <c r="B7439" s="3">
        <v>45587</v>
      </c>
      <c r="C7439" t="s">
        <v>165</v>
      </c>
      <c r="D7439">
        <v>1640.4</v>
      </c>
      <c r="E7439" t="s">
        <v>52</v>
      </c>
      <c r="F7439" t="s">
        <v>32</v>
      </c>
      <c r="G7439" t="s">
        <v>21</v>
      </c>
      <c r="H7439" t="s">
        <v>36</v>
      </c>
      <c r="I7439">
        <f>IF(OR(financial_transactions35[[#This Row],[amount]]&lt;$L$16, financial_transactions35[[#This Row],[amount]]&gt;$L$17), 1, 0)</f>
        <v>1</v>
      </c>
    </row>
    <row r="7440" spans="1:9">
      <c r="A7440" t="s">
        <v>13076</v>
      </c>
      <c r="B7440" s="3">
        <v>45587</v>
      </c>
      <c r="C7440" t="s">
        <v>13077</v>
      </c>
      <c r="D7440">
        <v>1201.6199999999999</v>
      </c>
      <c r="E7440" t="s">
        <v>70</v>
      </c>
      <c r="F7440" t="s">
        <v>61</v>
      </c>
      <c r="G7440" t="s">
        <v>39</v>
      </c>
      <c r="H7440" t="s">
        <v>44</v>
      </c>
      <c r="I7440">
        <f>IF(OR(financial_transactions35[[#This Row],[amount]]&lt;$L$16, financial_transactions35[[#This Row],[amount]]&gt;$L$17), 1, 0)</f>
        <v>1</v>
      </c>
    </row>
    <row r="7441" spans="1:9">
      <c r="A7441" t="s">
        <v>13078</v>
      </c>
      <c r="B7441" s="3">
        <v>45587</v>
      </c>
      <c r="C7441" t="s">
        <v>13079</v>
      </c>
      <c r="D7441">
        <v>1784.02</v>
      </c>
      <c r="E7441" t="s">
        <v>16110</v>
      </c>
      <c r="F7441" t="s">
        <v>61</v>
      </c>
      <c r="G7441" t="s">
        <v>27</v>
      </c>
      <c r="H7441" t="s">
        <v>94</v>
      </c>
      <c r="I7441">
        <f>IF(OR(financial_transactions35[[#This Row],[amount]]&lt;$L$16, financial_transactions35[[#This Row],[amount]]&gt;$L$17), 1, 0)</f>
        <v>1</v>
      </c>
    </row>
    <row r="7442" spans="1:9">
      <c r="A7442" t="s">
        <v>13080</v>
      </c>
      <c r="B7442" s="3">
        <v>45587</v>
      </c>
      <c r="C7442" t="s">
        <v>3190</v>
      </c>
      <c r="D7442">
        <v>89.96</v>
      </c>
      <c r="E7442" t="s">
        <v>70</v>
      </c>
      <c r="F7442" t="s">
        <v>26</v>
      </c>
      <c r="G7442" t="s">
        <v>27</v>
      </c>
      <c r="H7442" t="s">
        <v>53</v>
      </c>
      <c r="I7442">
        <f>IF(OR(financial_transactions35[[#This Row],[amount]]&lt;$L$16, financial_transactions35[[#This Row],[amount]]&gt;$L$17), 1, 0)</f>
        <v>1</v>
      </c>
    </row>
    <row r="7443" spans="1:9">
      <c r="A7443" t="s">
        <v>13081</v>
      </c>
      <c r="B7443" s="3">
        <v>45587</v>
      </c>
      <c r="C7443" t="s">
        <v>3652</v>
      </c>
      <c r="D7443">
        <v>597.63</v>
      </c>
      <c r="E7443" t="s">
        <v>16079</v>
      </c>
      <c r="F7443" t="s">
        <v>20</v>
      </c>
      <c r="G7443" t="s">
        <v>21</v>
      </c>
      <c r="H7443" t="s">
        <v>75</v>
      </c>
      <c r="I7443">
        <f>IF(OR(financial_transactions35[[#This Row],[amount]]&lt;$L$16, financial_transactions35[[#This Row],[amount]]&gt;$L$17), 1, 0)</f>
        <v>1</v>
      </c>
    </row>
    <row r="7444" spans="1:9">
      <c r="A7444" t="s">
        <v>13082</v>
      </c>
      <c r="B7444" s="3">
        <v>45587</v>
      </c>
      <c r="C7444" t="s">
        <v>13083</v>
      </c>
      <c r="D7444">
        <v>499.13</v>
      </c>
      <c r="E7444" t="s">
        <v>16110</v>
      </c>
      <c r="F7444" t="s">
        <v>26</v>
      </c>
      <c r="G7444" t="s">
        <v>48</v>
      </c>
      <c r="H7444" t="s">
        <v>40</v>
      </c>
      <c r="I7444">
        <f>IF(OR(financial_transactions35[[#This Row],[amount]]&lt;$L$16, financial_transactions35[[#This Row],[amount]]&gt;$L$17), 1, 0)</f>
        <v>1</v>
      </c>
    </row>
    <row r="7445" spans="1:9">
      <c r="A7445" t="s">
        <v>13084</v>
      </c>
      <c r="B7445" s="3">
        <v>45587</v>
      </c>
      <c r="C7445" t="s">
        <v>3808</v>
      </c>
      <c r="D7445">
        <v>1649.93</v>
      </c>
      <c r="E7445" t="s">
        <v>64</v>
      </c>
      <c r="F7445" t="s">
        <v>26</v>
      </c>
      <c r="G7445" t="s">
        <v>27</v>
      </c>
      <c r="H7445" t="s">
        <v>123</v>
      </c>
      <c r="I7445">
        <f>IF(OR(financial_transactions35[[#This Row],[amount]]&lt;$L$16, financial_transactions35[[#This Row],[amount]]&gt;$L$17), 1, 0)</f>
        <v>1</v>
      </c>
    </row>
    <row r="7446" spans="1:9">
      <c r="A7446" t="s">
        <v>13085</v>
      </c>
      <c r="B7446" s="3">
        <v>45587</v>
      </c>
      <c r="C7446" t="s">
        <v>3203</v>
      </c>
      <c r="D7446">
        <v>152.30000000000001</v>
      </c>
      <c r="E7446" t="s">
        <v>25</v>
      </c>
      <c r="F7446" t="s">
        <v>61</v>
      </c>
      <c r="G7446" t="s">
        <v>39</v>
      </c>
      <c r="H7446" t="s">
        <v>57</v>
      </c>
      <c r="I7446">
        <f>IF(OR(financial_transactions35[[#This Row],[amount]]&lt;$L$16, financial_transactions35[[#This Row],[amount]]&gt;$L$17), 1, 0)</f>
        <v>1</v>
      </c>
    </row>
    <row r="7447" spans="1:9">
      <c r="A7447" t="s">
        <v>13086</v>
      </c>
      <c r="B7447" s="3">
        <v>45587</v>
      </c>
      <c r="C7447" t="s">
        <v>6329</v>
      </c>
      <c r="D7447">
        <v>12240.21</v>
      </c>
      <c r="E7447" t="s">
        <v>47</v>
      </c>
      <c r="F7447" t="s">
        <v>20</v>
      </c>
      <c r="G7447" t="s">
        <v>48</v>
      </c>
      <c r="H7447" t="s">
        <v>87</v>
      </c>
      <c r="I7447">
        <f>IF(OR(financial_transactions35[[#This Row],[amount]]&lt;$L$16, financial_transactions35[[#This Row],[amount]]&gt;$L$17), 1, 0)</f>
        <v>1</v>
      </c>
    </row>
    <row r="7448" spans="1:9">
      <c r="A7448" t="s">
        <v>13087</v>
      </c>
      <c r="B7448" s="3">
        <v>45587</v>
      </c>
      <c r="C7448" t="s">
        <v>13088</v>
      </c>
      <c r="D7448">
        <v>1856.25</v>
      </c>
      <c r="E7448" t="s">
        <v>52</v>
      </c>
      <c r="F7448" t="s">
        <v>26</v>
      </c>
      <c r="G7448" t="s">
        <v>39</v>
      </c>
      <c r="H7448" t="s">
        <v>16080</v>
      </c>
      <c r="I7448">
        <f>IF(OR(financial_transactions35[[#This Row],[amount]]&lt;$L$16, financial_transactions35[[#This Row],[amount]]&gt;$L$17), 1, 0)</f>
        <v>1</v>
      </c>
    </row>
    <row r="7449" spans="1:9">
      <c r="A7449" t="s">
        <v>13089</v>
      </c>
      <c r="B7449" s="3">
        <v>45587</v>
      </c>
      <c r="C7449" t="s">
        <v>3269</v>
      </c>
      <c r="D7449">
        <v>952.22</v>
      </c>
      <c r="E7449" t="s">
        <v>64</v>
      </c>
      <c r="F7449" t="s">
        <v>26</v>
      </c>
      <c r="G7449" t="s">
        <v>39</v>
      </c>
      <c r="H7449" t="s">
        <v>87</v>
      </c>
      <c r="I7449">
        <f>IF(OR(financial_transactions35[[#This Row],[amount]]&lt;$L$16, financial_transactions35[[#This Row],[amount]]&gt;$L$17), 1, 0)</f>
        <v>1</v>
      </c>
    </row>
    <row r="7450" spans="1:9">
      <c r="A7450" t="s">
        <v>13090</v>
      </c>
      <c r="B7450" s="3">
        <v>45588</v>
      </c>
      <c r="C7450" t="s">
        <v>13091</v>
      </c>
      <c r="D7450">
        <v>1881.43</v>
      </c>
      <c r="E7450" t="s">
        <v>122</v>
      </c>
      <c r="F7450" t="s">
        <v>26</v>
      </c>
      <c r="G7450" t="s">
        <v>21</v>
      </c>
      <c r="H7450" t="s">
        <v>75</v>
      </c>
      <c r="I7450">
        <f>IF(OR(financial_transactions35[[#This Row],[amount]]&lt;$L$16, financial_transactions35[[#This Row],[amount]]&gt;$L$17), 1, 0)</f>
        <v>1</v>
      </c>
    </row>
    <row r="7451" spans="1:9">
      <c r="A7451" t="s">
        <v>13092</v>
      </c>
      <c r="B7451" s="3">
        <v>45588</v>
      </c>
      <c r="C7451" t="s">
        <v>9380</v>
      </c>
      <c r="D7451">
        <v>929.72</v>
      </c>
      <c r="E7451" t="s">
        <v>67</v>
      </c>
      <c r="F7451" t="s">
        <v>61</v>
      </c>
      <c r="G7451" t="s">
        <v>39</v>
      </c>
      <c r="H7451" t="s">
        <v>40</v>
      </c>
      <c r="I7451">
        <f>IF(OR(financial_transactions35[[#This Row],[amount]]&lt;$L$16, financial_transactions35[[#This Row],[amount]]&gt;$L$17), 1, 0)</f>
        <v>1</v>
      </c>
    </row>
    <row r="7452" spans="1:9">
      <c r="A7452" t="s">
        <v>13093</v>
      </c>
      <c r="B7452" s="3">
        <v>45588</v>
      </c>
      <c r="C7452" t="s">
        <v>302</v>
      </c>
      <c r="D7452">
        <v>1620.69</v>
      </c>
      <c r="E7452" t="s">
        <v>31</v>
      </c>
      <c r="F7452" t="s">
        <v>26</v>
      </c>
      <c r="G7452" t="s">
        <v>27</v>
      </c>
      <c r="H7452" t="s">
        <v>75</v>
      </c>
      <c r="I7452">
        <f>IF(OR(financial_transactions35[[#This Row],[amount]]&lt;$L$16, financial_transactions35[[#This Row],[amount]]&gt;$L$17), 1, 0)</f>
        <v>1</v>
      </c>
    </row>
    <row r="7453" spans="1:9">
      <c r="A7453" t="s">
        <v>13094</v>
      </c>
      <c r="B7453" s="3">
        <v>45588</v>
      </c>
      <c r="C7453" t="s">
        <v>4271</v>
      </c>
      <c r="D7453">
        <v>1644.19</v>
      </c>
      <c r="E7453" t="s">
        <v>47</v>
      </c>
      <c r="F7453" t="s">
        <v>26</v>
      </c>
      <c r="G7453" t="s">
        <v>48</v>
      </c>
      <c r="H7453" t="s">
        <v>28</v>
      </c>
      <c r="I7453">
        <f>IF(OR(financial_transactions35[[#This Row],[amount]]&lt;$L$16, financial_transactions35[[#This Row],[amount]]&gt;$L$17), 1, 0)</f>
        <v>1</v>
      </c>
    </row>
    <row r="7454" spans="1:9">
      <c r="A7454" t="s">
        <v>13095</v>
      </c>
      <c r="B7454" s="3">
        <v>45588</v>
      </c>
      <c r="C7454" t="s">
        <v>13096</v>
      </c>
      <c r="D7454">
        <v>1435.41</v>
      </c>
      <c r="E7454" t="s">
        <v>64</v>
      </c>
      <c r="F7454" t="s">
        <v>61</v>
      </c>
      <c r="G7454" t="s">
        <v>48</v>
      </c>
      <c r="H7454" t="s">
        <v>33</v>
      </c>
      <c r="I7454">
        <f>IF(OR(financial_transactions35[[#This Row],[amount]]&lt;$L$16, financial_transactions35[[#This Row],[amount]]&gt;$L$17), 1, 0)</f>
        <v>1</v>
      </c>
    </row>
    <row r="7455" spans="1:9">
      <c r="A7455" t="s">
        <v>13097</v>
      </c>
      <c r="B7455" s="3">
        <v>45588</v>
      </c>
      <c r="C7455" t="s">
        <v>4940</v>
      </c>
      <c r="D7455">
        <v>633.37</v>
      </c>
      <c r="E7455" t="s">
        <v>19</v>
      </c>
      <c r="F7455" t="s">
        <v>61</v>
      </c>
      <c r="G7455" t="s">
        <v>39</v>
      </c>
      <c r="H7455" t="s">
        <v>33</v>
      </c>
      <c r="I7455">
        <f>IF(OR(financial_transactions35[[#This Row],[amount]]&lt;$L$16, financial_transactions35[[#This Row],[amount]]&gt;$L$17), 1, 0)</f>
        <v>1</v>
      </c>
    </row>
    <row r="7456" spans="1:9">
      <c r="A7456" t="s">
        <v>13098</v>
      </c>
      <c r="B7456" s="3">
        <v>45588</v>
      </c>
      <c r="C7456" t="s">
        <v>13099</v>
      </c>
      <c r="D7456">
        <v>1820.89</v>
      </c>
      <c r="E7456" t="s">
        <v>16079</v>
      </c>
      <c r="F7456" t="s">
        <v>20</v>
      </c>
      <c r="G7456" t="s">
        <v>21</v>
      </c>
      <c r="H7456" t="s">
        <v>22</v>
      </c>
      <c r="I7456">
        <f>IF(OR(financial_transactions35[[#This Row],[amount]]&lt;$L$16, financial_transactions35[[#This Row],[amount]]&gt;$L$17), 1, 0)</f>
        <v>1</v>
      </c>
    </row>
    <row r="7457" spans="1:9">
      <c r="A7457" t="s">
        <v>13101</v>
      </c>
      <c r="B7457" s="3">
        <v>45588</v>
      </c>
      <c r="C7457" t="s">
        <v>13102</v>
      </c>
      <c r="D7457">
        <v>1519.98</v>
      </c>
      <c r="E7457" t="s">
        <v>19</v>
      </c>
      <c r="F7457" t="s">
        <v>32</v>
      </c>
      <c r="G7457" t="s">
        <v>27</v>
      </c>
      <c r="H7457" t="s">
        <v>87</v>
      </c>
      <c r="I7457">
        <f>IF(OR(financial_transactions35[[#This Row],[amount]]&lt;$L$16, financial_transactions35[[#This Row],[amount]]&gt;$L$17), 1, 0)</f>
        <v>1</v>
      </c>
    </row>
    <row r="7458" spans="1:9">
      <c r="A7458" t="s">
        <v>13103</v>
      </c>
      <c r="B7458" s="3">
        <v>45588</v>
      </c>
      <c r="C7458" t="s">
        <v>11044</v>
      </c>
      <c r="D7458">
        <v>1305.1400000000001</v>
      </c>
      <c r="E7458" t="s">
        <v>67</v>
      </c>
      <c r="F7458" t="s">
        <v>20</v>
      </c>
      <c r="G7458" t="s">
        <v>39</v>
      </c>
      <c r="H7458" t="s">
        <v>33</v>
      </c>
      <c r="I7458">
        <f>IF(OR(financial_transactions35[[#This Row],[amount]]&lt;$L$16, financial_transactions35[[#This Row],[amount]]&gt;$L$17), 1, 0)</f>
        <v>1</v>
      </c>
    </row>
    <row r="7459" spans="1:9">
      <c r="A7459" t="s">
        <v>13104</v>
      </c>
      <c r="B7459" s="3">
        <v>45588</v>
      </c>
      <c r="C7459" t="s">
        <v>2100</v>
      </c>
      <c r="D7459">
        <v>1896.43</v>
      </c>
      <c r="E7459" t="s">
        <v>19</v>
      </c>
      <c r="F7459" t="s">
        <v>20</v>
      </c>
      <c r="G7459" t="s">
        <v>48</v>
      </c>
      <c r="H7459" t="s">
        <v>176</v>
      </c>
      <c r="I7459">
        <f>IF(OR(financial_transactions35[[#This Row],[amount]]&lt;$L$16, financial_transactions35[[#This Row],[amount]]&gt;$L$17), 1, 0)</f>
        <v>1</v>
      </c>
    </row>
    <row r="7460" spans="1:9">
      <c r="A7460" t="s">
        <v>13105</v>
      </c>
      <c r="B7460" s="3">
        <v>45588</v>
      </c>
      <c r="C7460" t="s">
        <v>1675</v>
      </c>
      <c r="D7460">
        <v>1327.91</v>
      </c>
      <c r="E7460" t="s">
        <v>19</v>
      </c>
      <c r="F7460" t="s">
        <v>32</v>
      </c>
      <c r="G7460" t="s">
        <v>39</v>
      </c>
      <c r="H7460" t="s">
        <v>176</v>
      </c>
      <c r="I7460">
        <f>IF(OR(financial_transactions35[[#This Row],[amount]]&lt;$L$16, financial_transactions35[[#This Row],[amount]]&gt;$L$17), 1, 0)</f>
        <v>1</v>
      </c>
    </row>
    <row r="7461" spans="1:9">
      <c r="A7461" t="s">
        <v>13106</v>
      </c>
      <c r="B7461" s="3">
        <v>45588</v>
      </c>
      <c r="C7461" t="s">
        <v>13107</v>
      </c>
      <c r="D7461">
        <v>838.43</v>
      </c>
      <c r="E7461" t="s">
        <v>16110</v>
      </c>
      <c r="F7461" t="s">
        <v>32</v>
      </c>
      <c r="G7461" t="s">
        <v>27</v>
      </c>
      <c r="H7461" t="s">
        <v>44</v>
      </c>
      <c r="I7461">
        <f>IF(OR(financial_transactions35[[#This Row],[amount]]&lt;$L$16, financial_transactions35[[#This Row],[amount]]&gt;$L$17), 1, 0)</f>
        <v>1</v>
      </c>
    </row>
    <row r="7462" spans="1:9">
      <c r="A7462" t="s">
        <v>13108</v>
      </c>
      <c r="B7462" s="3">
        <v>45588</v>
      </c>
      <c r="C7462" t="s">
        <v>2480</v>
      </c>
      <c r="D7462">
        <v>1746.23</v>
      </c>
      <c r="E7462" t="s">
        <v>67</v>
      </c>
      <c r="F7462" t="s">
        <v>61</v>
      </c>
      <c r="G7462" t="s">
        <v>21</v>
      </c>
      <c r="H7462" t="s">
        <v>57</v>
      </c>
      <c r="I7462">
        <f>IF(OR(financial_transactions35[[#This Row],[amount]]&lt;$L$16, financial_transactions35[[#This Row],[amount]]&gt;$L$17), 1, 0)</f>
        <v>1</v>
      </c>
    </row>
    <row r="7463" spans="1:9">
      <c r="A7463" t="s">
        <v>13109</v>
      </c>
      <c r="B7463" s="3">
        <v>45588</v>
      </c>
      <c r="C7463" t="s">
        <v>5897</v>
      </c>
      <c r="D7463">
        <v>1766.48</v>
      </c>
      <c r="E7463" t="s">
        <v>25</v>
      </c>
      <c r="F7463" t="s">
        <v>20</v>
      </c>
      <c r="G7463" t="s">
        <v>39</v>
      </c>
      <c r="H7463" t="s">
        <v>57</v>
      </c>
      <c r="I7463">
        <f>IF(OR(financial_transactions35[[#This Row],[amount]]&lt;$L$16, financial_transactions35[[#This Row],[amount]]&gt;$L$17), 1, 0)</f>
        <v>1</v>
      </c>
    </row>
    <row r="7464" spans="1:9">
      <c r="A7464" t="s">
        <v>13110</v>
      </c>
      <c r="B7464" s="3">
        <v>45588</v>
      </c>
      <c r="C7464" t="s">
        <v>13111</v>
      </c>
      <c r="D7464">
        <v>249.52</v>
      </c>
      <c r="E7464" t="s">
        <v>122</v>
      </c>
      <c r="F7464" t="s">
        <v>26</v>
      </c>
      <c r="G7464" t="s">
        <v>39</v>
      </c>
      <c r="H7464" t="s">
        <v>44</v>
      </c>
      <c r="I7464">
        <f>IF(OR(financial_transactions35[[#This Row],[amount]]&lt;$L$16, financial_transactions35[[#This Row],[amount]]&gt;$L$17), 1, 0)</f>
        <v>1</v>
      </c>
    </row>
    <row r="7465" spans="1:9">
      <c r="A7465" t="s">
        <v>13112</v>
      </c>
      <c r="B7465" s="3">
        <v>45588</v>
      </c>
      <c r="C7465" t="s">
        <v>13113</v>
      </c>
      <c r="D7465">
        <v>93.74</v>
      </c>
      <c r="E7465" t="s">
        <v>122</v>
      </c>
      <c r="F7465" t="s">
        <v>32</v>
      </c>
      <c r="G7465" t="s">
        <v>21</v>
      </c>
      <c r="H7465" t="s">
        <v>109</v>
      </c>
      <c r="I7465">
        <f>IF(OR(financial_transactions35[[#This Row],[amount]]&lt;$L$16, financial_transactions35[[#This Row],[amount]]&gt;$L$17), 1, 0)</f>
        <v>1</v>
      </c>
    </row>
    <row r="7466" spans="1:9">
      <c r="A7466" t="s">
        <v>13115</v>
      </c>
      <c r="B7466" s="3">
        <v>45588</v>
      </c>
      <c r="C7466" t="s">
        <v>13116</v>
      </c>
      <c r="D7466">
        <v>1386.29</v>
      </c>
      <c r="E7466" t="s">
        <v>31</v>
      </c>
      <c r="F7466" t="s">
        <v>20</v>
      </c>
      <c r="G7466" t="s">
        <v>39</v>
      </c>
      <c r="H7466" t="s">
        <v>36</v>
      </c>
      <c r="I7466">
        <f>IF(OR(financial_transactions35[[#This Row],[amount]]&lt;$L$16, financial_transactions35[[#This Row],[amount]]&gt;$L$17), 1, 0)</f>
        <v>1</v>
      </c>
    </row>
    <row r="7467" spans="1:9">
      <c r="A7467" t="s">
        <v>13117</v>
      </c>
      <c r="B7467" s="3">
        <v>45588</v>
      </c>
      <c r="C7467" t="s">
        <v>4580</v>
      </c>
      <c r="D7467">
        <v>1662.83</v>
      </c>
      <c r="E7467" t="s">
        <v>122</v>
      </c>
      <c r="F7467" t="s">
        <v>20</v>
      </c>
      <c r="G7467" t="s">
        <v>39</v>
      </c>
      <c r="H7467" t="s">
        <v>94</v>
      </c>
      <c r="I7467">
        <f>IF(OR(financial_transactions35[[#This Row],[amount]]&lt;$L$16, financial_transactions35[[#This Row],[amount]]&gt;$L$17), 1, 0)</f>
        <v>1</v>
      </c>
    </row>
    <row r="7468" spans="1:9">
      <c r="A7468" t="s">
        <v>13118</v>
      </c>
      <c r="B7468" s="3">
        <v>45588</v>
      </c>
      <c r="C7468" t="s">
        <v>4487</v>
      </c>
      <c r="D7468">
        <v>950.46</v>
      </c>
      <c r="E7468" t="s">
        <v>16110</v>
      </c>
      <c r="F7468" t="s">
        <v>20</v>
      </c>
      <c r="G7468" t="s">
        <v>27</v>
      </c>
      <c r="H7468" t="s">
        <v>94</v>
      </c>
      <c r="I7468">
        <f>IF(OR(financial_transactions35[[#This Row],[amount]]&lt;$L$16, financial_transactions35[[#This Row],[amount]]&gt;$L$17), 1, 0)</f>
        <v>1</v>
      </c>
    </row>
    <row r="7469" spans="1:9">
      <c r="A7469" t="s">
        <v>13119</v>
      </c>
      <c r="B7469" s="3">
        <v>45588</v>
      </c>
      <c r="C7469" t="s">
        <v>9127</v>
      </c>
      <c r="D7469">
        <v>190.92</v>
      </c>
      <c r="E7469" t="s">
        <v>31</v>
      </c>
      <c r="F7469" t="s">
        <v>61</v>
      </c>
      <c r="G7469" t="s">
        <v>48</v>
      </c>
      <c r="H7469" t="s">
        <v>40</v>
      </c>
      <c r="I7469">
        <f>IF(OR(financial_transactions35[[#This Row],[amount]]&lt;$L$16, financial_transactions35[[#This Row],[amount]]&gt;$L$17), 1, 0)</f>
        <v>1</v>
      </c>
    </row>
    <row r="7470" spans="1:9">
      <c r="A7470" t="s">
        <v>13120</v>
      </c>
      <c r="B7470" s="3">
        <v>45588</v>
      </c>
      <c r="C7470" t="s">
        <v>8956</v>
      </c>
      <c r="D7470">
        <v>1255.53</v>
      </c>
      <c r="E7470" t="s">
        <v>31</v>
      </c>
      <c r="F7470" t="s">
        <v>32</v>
      </c>
      <c r="G7470" t="s">
        <v>27</v>
      </c>
      <c r="H7470" t="s">
        <v>87</v>
      </c>
      <c r="I7470">
        <f>IF(OR(financial_transactions35[[#This Row],[amount]]&lt;$L$16, financial_transactions35[[#This Row],[amount]]&gt;$L$17), 1, 0)</f>
        <v>1</v>
      </c>
    </row>
    <row r="7471" spans="1:9">
      <c r="A7471" t="s">
        <v>13121</v>
      </c>
      <c r="B7471" s="3">
        <v>45588</v>
      </c>
      <c r="C7471" t="s">
        <v>2257</v>
      </c>
      <c r="D7471">
        <v>172.37</v>
      </c>
      <c r="E7471" t="s">
        <v>122</v>
      </c>
      <c r="F7471" t="s">
        <v>32</v>
      </c>
      <c r="G7471" t="s">
        <v>21</v>
      </c>
      <c r="H7471" t="s">
        <v>40</v>
      </c>
      <c r="I7471">
        <f>IF(OR(financial_transactions35[[#This Row],[amount]]&lt;$L$16, financial_transactions35[[#This Row],[amount]]&gt;$L$17), 1, 0)</f>
        <v>1</v>
      </c>
    </row>
    <row r="7472" spans="1:9">
      <c r="A7472" t="s">
        <v>13122</v>
      </c>
      <c r="B7472" s="3">
        <v>45588</v>
      </c>
      <c r="C7472" t="s">
        <v>4454</v>
      </c>
      <c r="D7472">
        <v>1964.36</v>
      </c>
      <c r="E7472" t="s">
        <v>16079</v>
      </c>
      <c r="F7472" t="s">
        <v>26</v>
      </c>
      <c r="G7472" t="s">
        <v>39</v>
      </c>
      <c r="H7472" t="s">
        <v>94</v>
      </c>
      <c r="I7472">
        <f>IF(OR(financial_transactions35[[#This Row],[amount]]&lt;$L$16, financial_transactions35[[#This Row],[amount]]&gt;$L$17), 1, 0)</f>
        <v>1</v>
      </c>
    </row>
    <row r="7473" spans="1:9">
      <c r="A7473" t="s">
        <v>13123</v>
      </c>
      <c r="B7473" s="3">
        <v>45588</v>
      </c>
      <c r="C7473" t="s">
        <v>8637</v>
      </c>
      <c r="D7473">
        <v>5697.67</v>
      </c>
      <c r="E7473" t="s">
        <v>19</v>
      </c>
      <c r="F7473" t="s">
        <v>61</v>
      </c>
      <c r="G7473" t="s">
        <v>27</v>
      </c>
      <c r="H7473" t="s">
        <v>36</v>
      </c>
      <c r="I7473">
        <f>IF(OR(financial_transactions35[[#This Row],[amount]]&lt;$L$16, financial_transactions35[[#This Row],[amount]]&gt;$L$17), 1, 0)</f>
        <v>1</v>
      </c>
    </row>
    <row r="7474" spans="1:9">
      <c r="A7474" t="s">
        <v>13124</v>
      </c>
      <c r="B7474" s="3">
        <v>45588</v>
      </c>
      <c r="C7474" t="s">
        <v>1720</v>
      </c>
      <c r="D7474">
        <v>1250.8</v>
      </c>
      <c r="E7474" t="s">
        <v>70</v>
      </c>
      <c r="F7474" t="s">
        <v>26</v>
      </c>
      <c r="G7474" t="s">
        <v>21</v>
      </c>
      <c r="H7474" t="s">
        <v>16080</v>
      </c>
      <c r="I7474">
        <f>IF(OR(financial_transactions35[[#This Row],[amount]]&lt;$L$16, financial_transactions35[[#This Row],[amount]]&gt;$L$17), 1, 0)</f>
        <v>1</v>
      </c>
    </row>
    <row r="7475" spans="1:9">
      <c r="A7475" t="s">
        <v>13127</v>
      </c>
      <c r="B7475" s="3">
        <v>45589</v>
      </c>
      <c r="C7475" t="s">
        <v>13128</v>
      </c>
      <c r="D7475">
        <v>1667.69</v>
      </c>
      <c r="E7475" t="s">
        <v>16110</v>
      </c>
      <c r="F7475" t="s">
        <v>20</v>
      </c>
      <c r="G7475" t="s">
        <v>21</v>
      </c>
      <c r="H7475" t="s">
        <v>53</v>
      </c>
      <c r="I7475">
        <f>IF(OR(financial_transactions35[[#This Row],[amount]]&lt;$L$16, financial_transactions35[[#This Row],[amount]]&gt;$L$17), 1, 0)</f>
        <v>1</v>
      </c>
    </row>
    <row r="7476" spans="1:9">
      <c r="A7476" t="s">
        <v>13129</v>
      </c>
      <c r="B7476" s="3">
        <v>45589</v>
      </c>
      <c r="C7476" t="s">
        <v>13130</v>
      </c>
      <c r="D7476">
        <v>843.03</v>
      </c>
      <c r="E7476" t="s">
        <v>67</v>
      </c>
      <c r="F7476" t="s">
        <v>61</v>
      </c>
      <c r="G7476" t="s">
        <v>39</v>
      </c>
      <c r="H7476" t="s">
        <v>94</v>
      </c>
      <c r="I7476">
        <f>IF(OR(financial_transactions35[[#This Row],[amount]]&lt;$L$16, financial_transactions35[[#This Row],[amount]]&gt;$L$17), 1, 0)</f>
        <v>1</v>
      </c>
    </row>
    <row r="7477" spans="1:9">
      <c r="A7477" t="s">
        <v>13131</v>
      </c>
      <c r="B7477" s="3">
        <v>45589</v>
      </c>
      <c r="C7477" t="s">
        <v>12399</v>
      </c>
      <c r="D7477">
        <v>1851.48</v>
      </c>
      <c r="E7477" t="s">
        <v>70</v>
      </c>
      <c r="F7477" t="s">
        <v>20</v>
      </c>
      <c r="G7477" t="s">
        <v>21</v>
      </c>
      <c r="H7477" t="s">
        <v>36</v>
      </c>
      <c r="I7477">
        <f>IF(OR(financial_transactions35[[#This Row],[amount]]&lt;$L$16, financial_transactions35[[#This Row],[amount]]&gt;$L$17), 1, 0)</f>
        <v>1</v>
      </c>
    </row>
    <row r="7478" spans="1:9">
      <c r="A7478" t="s">
        <v>13134</v>
      </c>
      <c r="B7478" s="3">
        <v>45589</v>
      </c>
      <c r="C7478" t="s">
        <v>4807</v>
      </c>
      <c r="D7478">
        <v>1348.01</v>
      </c>
      <c r="E7478" t="s">
        <v>70</v>
      </c>
      <c r="F7478" t="s">
        <v>32</v>
      </c>
      <c r="G7478" t="s">
        <v>27</v>
      </c>
      <c r="H7478" t="s">
        <v>44</v>
      </c>
      <c r="I7478">
        <f>IF(OR(financial_transactions35[[#This Row],[amount]]&lt;$L$16, financial_transactions35[[#This Row],[amount]]&gt;$L$17), 1, 0)</f>
        <v>1</v>
      </c>
    </row>
    <row r="7479" spans="1:9">
      <c r="A7479" t="s">
        <v>13135</v>
      </c>
      <c r="B7479" s="3">
        <v>45589</v>
      </c>
      <c r="C7479" t="s">
        <v>13136</v>
      </c>
      <c r="D7479">
        <v>888.79</v>
      </c>
      <c r="E7479" t="s">
        <v>16110</v>
      </c>
      <c r="F7479" t="s">
        <v>32</v>
      </c>
      <c r="G7479" t="s">
        <v>48</v>
      </c>
      <c r="H7479" t="s">
        <v>176</v>
      </c>
      <c r="I7479">
        <f>IF(OR(financial_transactions35[[#This Row],[amount]]&lt;$L$16, financial_transactions35[[#This Row],[amount]]&gt;$L$17), 1, 0)</f>
        <v>1</v>
      </c>
    </row>
    <row r="7480" spans="1:9">
      <c r="A7480" t="s">
        <v>13137</v>
      </c>
      <c r="B7480" s="3">
        <v>45589</v>
      </c>
      <c r="C7480" t="s">
        <v>6889</v>
      </c>
      <c r="D7480">
        <v>1162.26</v>
      </c>
      <c r="E7480" t="s">
        <v>19</v>
      </c>
      <c r="F7480" t="s">
        <v>32</v>
      </c>
      <c r="G7480" t="s">
        <v>39</v>
      </c>
      <c r="H7480" t="s">
        <v>16080</v>
      </c>
      <c r="I7480">
        <f>IF(OR(financial_transactions35[[#This Row],[amount]]&lt;$L$16, financial_transactions35[[#This Row],[amount]]&gt;$L$17), 1, 0)</f>
        <v>1</v>
      </c>
    </row>
    <row r="7481" spans="1:9">
      <c r="A7481" t="s">
        <v>13138</v>
      </c>
      <c r="B7481" s="3">
        <v>45589</v>
      </c>
      <c r="C7481" t="s">
        <v>2773</v>
      </c>
      <c r="D7481">
        <v>601.39</v>
      </c>
      <c r="E7481" t="s">
        <v>19</v>
      </c>
      <c r="F7481" t="s">
        <v>20</v>
      </c>
      <c r="G7481" t="s">
        <v>27</v>
      </c>
      <c r="H7481" t="s">
        <v>33</v>
      </c>
      <c r="I7481">
        <f>IF(OR(financial_transactions35[[#This Row],[amount]]&lt;$L$16, financial_transactions35[[#This Row],[amount]]&gt;$L$17), 1, 0)</f>
        <v>1</v>
      </c>
    </row>
    <row r="7482" spans="1:9">
      <c r="A7482" t="s">
        <v>13139</v>
      </c>
      <c r="B7482" s="3">
        <v>45589</v>
      </c>
      <c r="C7482" t="s">
        <v>13140</v>
      </c>
      <c r="D7482">
        <v>936.36</v>
      </c>
      <c r="E7482" t="s">
        <v>122</v>
      </c>
      <c r="F7482" t="s">
        <v>26</v>
      </c>
      <c r="G7482" t="s">
        <v>48</v>
      </c>
      <c r="H7482" t="s">
        <v>16080</v>
      </c>
      <c r="I7482">
        <f>IF(OR(financial_transactions35[[#This Row],[amount]]&lt;$L$16, financial_transactions35[[#This Row],[amount]]&gt;$L$17), 1, 0)</f>
        <v>1</v>
      </c>
    </row>
    <row r="7483" spans="1:9">
      <c r="A7483" t="s">
        <v>13141</v>
      </c>
      <c r="B7483" s="3">
        <v>45589</v>
      </c>
      <c r="C7483" t="s">
        <v>2889</v>
      </c>
      <c r="D7483">
        <v>889.35</v>
      </c>
      <c r="E7483" t="s">
        <v>25</v>
      </c>
      <c r="F7483" t="s">
        <v>32</v>
      </c>
      <c r="G7483" t="s">
        <v>48</v>
      </c>
      <c r="H7483" t="s">
        <v>33</v>
      </c>
      <c r="I7483">
        <f>IF(OR(financial_transactions35[[#This Row],[amount]]&lt;$L$16, financial_transactions35[[#This Row],[amount]]&gt;$L$17), 1, 0)</f>
        <v>1</v>
      </c>
    </row>
    <row r="7484" spans="1:9">
      <c r="A7484" t="s">
        <v>13142</v>
      </c>
      <c r="B7484" s="3">
        <v>45589</v>
      </c>
      <c r="C7484" t="s">
        <v>621</v>
      </c>
      <c r="D7484">
        <v>1001.51</v>
      </c>
      <c r="E7484" t="s">
        <v>70</v>
      </c>
      <c r="F7484" t="s">
        <v>61</v>
      </c>
      <c r="G7484" t="s">
        <v>21</v>
      </c>
      <c r="H7484" t="s">
        <v>75</v>
      </c>
      <c r="I7484">
        <f>IF(OR(financial_transactions35[[#This Row],[amount]]&lt;$L$16, financial_transactions35[[#This Row],[amount]]&gt;$L$17), 1, 0)</f>
        <v>1</v>
      </c>
    </row>
    <row r="7485" spans="1:9">
      <c r="A7485" t="s">
        <v>13143</v>
      </c>
      <c r="B7485" s="3">
        <v>45589</v>
      </c>
      <c r="C7485" t="s">
        <v>13144</v>
      </c>
      <c r="D7485">
        <v>207.66</v>
      </c>
      <c r="E7485" t="s">
        <v>64</v>
      </c>
      <c r="F7485" t="s">
        <v>20</v>
      </c>
      <c r="G7485" t="s">
        <v>27</v>
      </c>
      <c r="H7485" t="s">
        <v>57</v>
      </c>
      <c r="I7485">
        <f>IF(OR(financial_transactions35[[#This Row],[amount]]&lt;$L$16, financial_transactions35[[#This Row],[amount]]&gt;$L$17), 1, 0)</f>
        <v>1</v>
      </c>
    </row>
    <row r="7486" spans="1:9">
      <c r="A7486" t="s">
        <v>13145</v>
      </c>
      <c r="B7486" s="3">
        <v>45589</v>
      </c>
      <c r="C7486" t="s">
        <v>13146</v>
      </c>
      <c r="D7486">
        <v>1859.43</v>
      </c>
      <c r="E7486" t="s">
        <v>25</v>
      </c>
      <c r="F7486" t="s">
        <v>61</v>
      </c>
      <c r="G7486" t="s">
        <v>27</v>
      </c>
      <c r="H7486" t="s">
        <v>16080</v>
      </c>
      <c r="I7486">
        <f>IF(OR(financial_transactions35[[#This Row],[amount]]&lt;$L$16, financial_transactions35[[#This Row],[amount]]&gt;$L$17), 1, 0)</f>
        <v>1</v>
      </c>
    </row>
    <row r="7487" spans="1:9">
      <c r="A7487" t="s">
        <v>13147</v>
      </c>
      <c r="B7487" s="3">
        <v>45589</v>
      </c>
      <c r="C7487" t="s">
        <v>13148</v>
      </c>
      <c r="D7487">
        <v>269.31</v>
      </c>
      <c r="E7487" t="s">
        <v>122</v>
      </c>
      <c r="F7487" t="s">
        <v>61</v>
      </c>
      <c r="G7487" t="s">
        <v>27</v>
      </c>
      <c r="H7487" t="s">
        <v>36</v>
      </c>
      <c r="I7487">
        <f>IF(OR(financial_transactions35[[#This Row],[amount]]&lt;$L$16, financial_transactions35[[#This Row],[amount]]&gt;$L$17), 1, 0)</f>
        <v>1</v>
      </c>
    </row>
    <row r="7488" spans="1:9">
      <c r="A7488" t="s">
        <v>13149</v>
      </c>
      <c r="B7488" s="3">
        <v>45589</v>
      </c>
      <c r="C7488" t="s">
        <v>1545</v>
      </c>
      <c r="D7488">
        <v>475.88</v>
      </c>
      <c r="E7488" t="s">
        <v>16079</v>
      </c>
      <c r="F7488" t="s">
        <v>61</v>
      </c>
      <c r="G7488" t="s">
        <v>27</v>
      </c>
      <c r="H7488" t="s">
        <v>53</v>
      </c>
      <c r="I7488">
        <f>IF(OR(financial_transactions35[[#This Row],[amount]]&lt;$L$16, financial_transactions35[[#This Row],[amount]]&gt;$L$17), 1, 0)</f>
        <v>1</v>
      </c>
    </row>
    <row r="7489" spans="1:9">
      <c r="A7489" t="s">
        <v>13150</v>
      </c>
      <c r="B7489" s="3">
        <v>45589</v>
      </c>
      <c r="C7489" t="s">
        <v>4701</v>
      </c>
      <c r="D7489">
        <v>1957.04</v>
      </c>
      <c r="E7489" t="s">
        <v>64</v>
      </c>
      <c r="F7489" t="s">
        <v>61</v>
      </c>
      <c r="G7489" t="s">
        <v>39</v>
      </c>
      <c r="H7489" t="s">
        <v>33</v>
      </c>
      <c r="I7489">
        <f>IF(OR(financial_transactions35[[#This Row],[amount]]&lt;$L$16, financial_transactions35[[#This Row],[amount]]&gt;$L$17), 1, 0)</f>
        <v>1</v>
      </c>
    </row>
    <row r="7490" spans="1:9">
      <c r="A7490" t="s">
        <v>13151</v>
      </c>
      <c r="B7490" s="3">
        <v>45589</v>
      </c>
      <c r="C7490" t="s">
        <v>10126</v>
      </c>
      <c r="D7490">
        <v>629.26</v>
      </c>
      <c r="E7490" t="s">
        <v>47</v>
      </c>
      <c r="F7490" t="s">
        <v>20</v>
      </c>
      <c r="G7490" t="s">
        <v>21</v>
      </c>
      <c r="H7490" t="s">
        <v>28</v>
      </c>
      <c r="I7490">
        <f>IF(OR(financial_transactions35[[#This Row],[amount]]&lt;$L$16, financial_transactions35[[#This Row],[amount]]&gt;$L$17), 1, 0)</f>
        <v>1</v>
      </c>
    </row>
    <row r="7491" spans="1:9">
      <c r="A7491" t="s">
        <v>13152</v>
      </c>
      <c r="B7491" s="3">
        <v>45589</v>
      </c>
      <c r="C7491" t="s">
        <v>13153</v>
      </c>
      <c r="D7491">
        <v>1164.3399999999999</v>
      </c>
      <c r="E7491" t="s">
        <v>64</v>
      </c>
      <c r="F7491" t="s">
        <v>32</v>
      </c>
      <c r="G7491" t="s">
        <v>27</v>
      </c>
      <c r="H7491" t="s">
        <v>44</v>
      </c>
      <c r="I7491">
        <f>IF(OR(financial_transactions35[[#This Row],[amount]]&lt;$L$16, financial_transactions35[[#This Row],[amount]]&gt;$L$17), 1, 0)</f>
        <v>1</v>
      </c>
    </row>
    <row r="7492" spans="1:9">
      <c r="A7492" t="s">
        <v>13154</v>
      </c>
      <c r="B7492" s="3">
        <v>45589</v>
      </c>
      <c r="C7492" t="s">
        <v>3388</v>
      </c>
      <c r="D7492">
        <v>309.49</v>
      </c>
      <c r="E7492" t="s">
        <v>47</v>
      </c>
      <c r="F7492" t="s">
        <v>26</v>
      </c>
      <c r="G7492" t="s">
        <v>21</v>
      </c>
      <c r="H7492" t="s">
        <v>87</v>
      </c>
      <c r="I7492">
        <f>IF(OR(financial_transactions35[[#This Row],[amount]]&lt;$L$16, financial_transactions35[[#This Row],[amount]]&gt;$L$17), 1, 0)</f>
        <v>1</v>
      </c>
    </row>
    <row r="7493" spans="1:9">
      <c r="A7493" t="s">
        <v>13155</v>
      </c>
      <c r="B7493" s="3">
        <v>45589</v>
      </c>
      <c r="C7493" t="s">
        <v>1311</v>
      </c>
      <c r="D7493">
        <v>1214.28</v>
      </c>
      <c r="E7493" t="s">
        <v>19</v>
      </c>
      <c r="F7493" t="s">
        <v>32</v>
      </c>
      <c r="G7493" t="s">
        <v>21</v>
      </c>
      <c r="H7493" t="s">
        <v>109</v>
      </c>
      <c r="I7493">
        <f>IF(OR(financial_transactions35[[#This Row],[amount]]&lt;$L$16, financial_transactions35[[#This Row],[amount]]&gt;$L$17), 1, 0)</f>
        <v>1</v>
      </c>
    </row>
    <row r="7494" spans="1:9">
      <c r="A7494" t="s">
        <v>13156</v>
      </c>
      <c r="B7494" s="3">
        <v>45589</v>
      </c>
      <c r="C7494" t="s">
        <v>1503</v>
      </c>
      <c r="D7494">
        <v>491.95</v>
      </c>
      <c r="E7494" t="s">
        <v>70</v>
      </c>
      <c r="F7494" t="s">
        <v>20</v>
      </c>
      <c r="G7494" t="s">
        <v>48</v>
      </c>
      <c r="H7494" t="s">
        <v>123</v>
      </c>
      <c r="I7494">
        <f>IF(OR(financial_transactions35[[#This Row],[amount]]&lt;$L$16, financial_transactions35[[#This Row],[amount]]&gt;$L$17), 1, 0)</f>
        <v>1</v>
      </c>
    </row>
    <row r="7495" spans="1:9">
      <c r="A7495" t="s">
        <v>13157</v>
      </c>
      <c r="B7495" s="3">
        <v>45589</v>
      </c>
      <c r="C7495" t="s">
        <v>13158</v>
      </c>
      <c r="D7495">
        <v>1957.59</v>
      </c>
      <c r="E7495" t="s">
        <v>19</v>
      </c>
      <c r="F7495" t="s">
        <v>26</v>
      </c>
      <c r="G7495" t="s">
        <v>48</v>
      </c>
      <c r="H7495" t="s">
        <v>16080</v>
      </c>
      <c r="I7495">
        <f>IF(OR(financial_transactions35[[#This Row],[amount]]&lt;$L$16, financial_transactions35[[#This Row],[amount]]&gt;$L$17), 1, 0)</f>
        <v>1</v>
      </c>
    </row>
    <row r="7496" spans="1:9">
      <c r="A7496" t="s">
        <v>13159</v>
      </c>
      <c r="B7496" s="3">
        <v>45589</v>
      </c>
      <c r="C7496" t="s">
        <v>7559</v>
      </c>
      <c r="D7496">
        <v>1588.35</v>
      </c>
      <c r="E7496" t="s">
        <v>122</v>
      </c>
      <c r="F7496" t="s">
        <v>26</v>
      </c>
      <c r="G7496" t="s">
        <v>39</v>
      </c>
      <c r="H7496" t="s">
        <v>75</v>
      </c>
      <c r="I7496">
        <f>IF(OR(financial_transactions35[[#This Row],[amount]]&lt;$L$16, financial_transactions35[[#This Row],[amount]]&gt;$L$17), 1, 0)</f>
        <v>1</v>
      </c>
    </row>
    <row r="7497" spans="1:9">
      <c r="A7497" t="s">
        <v>13160</v>
      </c>
      <c r="B7497" s="3">
        <v>45589</v>
      </c>
      <c r="C7497" t="s">
        <v>13161</v>
      </c>
      <c r="D7497">
        <v>788.9</v>
      </c>
      <c r="E7497" t="s">
        <v>16110</v>
      </c>
      <c r="F7497" t="s">
        <v>26</v>
      </c>
      <c r="G7497" t="s">
        <v>39</v>
      </c>
      <c r="H7497" t="s">
        <v>75</v>
      </c>
      <c r="I7497">
        <f>IF(OR(financial_transactions35[[#This Row],[amount]]&lt;$L$16, financial_transactions35[[#This Row],[amount]]&gt;$L$17), 1, 0)</f>
        <v>1</v>
      </c>
    </row>
    <row r="7498" spans="1:9">
      <c r="A7498" t="s">
        <v>13162</v>
      </c>
      <c r="B7498" s="3">
        <v>45589</v>
      </c>
      <c r="C7498" t="s">
        <v>231</v>
      </c>
      <c r="D7498">
        <v>1604.43</v>
      </c>
      <c r="E7498" t="s">
        <v>16079</v>
      </c>
      <c r="F7498" t="s">
        <v>61</v>
      </c>
      <c r="G7498" t="s">
        <v>39</v>
      </c>
      <c r="H7498" t="s">
        <v>94</v>
      </c>
      <c r="I7498">
        <f>IF(OR(financial_transactions35[[#This Row],[amount]]&lt;$L$16, financial_transactions35[[#This Row],[amount]]&gt;$L$17), 1, 0)</f>
        <v>1</v>
      </c>
    </row>
    <row r="7499" spans="1:9">
      <c r="A7499" t="s">
        <v>13163</v>
      </c>
      <c r="B7499" s="3">
        <v>45589</v>
      </c>
      <c r="C7499" t="s">
        <v>448</v>
      </c>
      <c r="D7499">
        <v>188.52</v>
      </c>
      <c r="E7499" t="s">
        <v>47</v>
      </c>
      <c r="F7499" t="s">
        <v>20</v>
      </c>
      <c r="G7499" t="s">
        <v>48</v>
      </c>
      <c r="H7499" t="s">
        <v>123</v>
      </c>
      <c r="I7499">
        <f>IF(OR(financial_transactions35[[#This Row],[amount]]&lt;$L$16, financial_transactions35[[#This Row],[amount]]&gt;$L$17), 1, 0)</f>
        <v>1</v>
      </c>
    </row>
    <row r="7500" spans="1:9">
      <c r="A7500" t="s">
        <v>13164</v>
      </c>
      <c r="B7500" s="3">
        <v>45589</v>
      </c>
      <c r="C7500" t="s">
        <v>13165</v>
      </c>
      <c r="D7500">
        <v>636.11</v>
      </c>
      <c r="E7500" t="s">
        <v>67</v>
      </c>
      <c r="F7500" t="s">
        <v>20</v>
      </c>
      <c r="G7500" t="s">
        <v>21</v>
      </c>
      <c r="H7500" t="s">
        <v>176</v>
      </c>
      <c r="I7500">
        <f>IF(OR(financial_transactions35[[#This Row],[amount]]&lt;$L$16, financial_transactions35[[#This Row],[amount]]&gt;$L$17), 1, 0)</f>
        <v>1</v>
      </c>
    </row>
    <row r="7501" spans="1:9">
      <c r="A7501" t="s">
        <v>13168</v>
      </c>
      <c r="B7501" s="3">
        <v>45590</v>
      </c>
      <c r="C7501" t="s">
        <v>13169</v>
      </c>
      <c r="D7501">
        <v>647.38</v>
      </c>
      <c r="E7501" t="s">
        <v>16079</v>
      </c>
      <c r="F7501" t="s">
        <v>32</v>
      </c>
      <c r="G7501" t="s">
        <v>48</v>
      </c>
      <c r="H7501" t="s">
        <v>16080</v>
      </c>
      <c r="I7501">
        <f>IF(OR(financial_transactions35[[#This Row],[amount]]&lt;$L$16, financial_transactions35[[#This Row],[amount]]&gt;$L$17), 1, 0)</f>
        <v>1</v>
      </c>
    </row>
    <row r="7502" spans="1:9">
      <c r="A7502" t="s">
        <v>13170</v>
      </c>
      <c r="B7502" s="3">
        <v>45590</v>
      </c>
      <c r="C7502" t="s">
        <v>2325</v>
      </c>
      <c r="D7502">
        <v>793.41</v>
      </c>
      <c r="E7502" t="s">
        <v>64</v>
      </c>
      <c r="F7502" t="s">
        <v>26</v>
      </c>
      <c r="G7502" t="s">
        <v>21</v>
      </c>
      <c r="H7502" t="s">
        <v>44</v>
      </c>
      <c r="I7502">
        <f>IF(OR(financial_transactions35[[#This Row],[amount]]&lt;$L$16, financial_transactions35[[#This Row],[amount]]&gt;$L$17), 1, 0)</f>
        <v>1</v>
      </c>
    </row>
    <row r="7503" spans="1:9">
      <c r="A7503" t="s">
        <v>13171</v>
      </c>
      <c r="B7503" s="3">
        <v>45590</v>
      </c>
      <c r="C7503" t="s">
        <v>13172</v>
      </c>
      <c r="D7503">
        <v>978.58</v>
      </c>
      <c r="E7503" t="s">
        <v>25</v>
      </c>
      <c r="F7503" t="s">
        <v>20</v>
      </c>
      <c r="G7503" t="s">
        <v>39</v>
      </c>
      <c r="H7503" t="s">
        <v>40</v>
      </c>
      <c r="I7503">
        <f>IF(OR(financial_transactions35[[#This Row],[amount]]&lt;$L$16, financial_transactions35[[#This Row],[amount]]&gt;$L$17), 1, 0)</f>
        <v>1</v>
      </c>
    </row>
    <row r="7504" spans="1:9">
      <c r="A7504" t="s">
        <v>13173</v>
      </c>
      <c r="B7504" s="3">
        <v>45590</v>
      </c>
      <c r="C7504" t="s">
        <v>13174</v>
      </c>
      <c r="D7504">
        <v>1027.74</v>
      </c>
      <c r="E7504" t="s">
        <v>67</v>
      </c>
      <c r="F7504" t="s">
        <v>61</v>
      </c>
      <c r="G7504" t="s">
        <v>39</v>
      </c>
      <c r="H7504" t="s">
        <v>16080</v>
      </c>
      <c r="I7504">
        <f>IF(OR(financial_transactions35[[#This Row],[amount]]&lt;$L$16, financial_transactions35[[#This Row],[amount]]&gt;$L$17), 1, 0)</f>
        <v>1</v>
      </c>
    </row>
    <row r="7505" spans="1:9">
      <c r="A7505" t="s">
        <v>13175</v>
      </c>
      <c r="B7505" s="3">
        <v>45590</v>
      </c>
      <c r="C7505" t="s">
        <v>10204</v>
      </c>
      <c r="D7505">
        <v>1886.42</v>
      </c>
      <c r="E7505" t="s">
        <v>16079</v>
      </c>
      <c r="F7505" t="s">
        <v>61</v>
      </c>
      <c r="G7505" t="s">
        <v>27</v>
      </c>
      <c r="H7505" t="s">
        <v>36</v>
      </c>
      <c r="I7505">
        <f>IF(OR(financial_transactions35[[#This Row],[amount]]&lt;$L$16, financial_transactions35[[#This Row],[amount]]&gt;$L$17), 1, 0)</f>
        <v>1</v>
      </c>
    </row>
    <row r="7506" spans="1:9">
      <c r="A7506" t="s">
        <v>13176</v>
      </c>
      <c r="B7506" s="3">
        <v>45590</v>
      </c>
      <c r="C7506" t="s">
        <v>13177</v>
      </c>
      <c r="D7506">
        <v>1037.8</v>
      </c>
      <c r="E7506" t="s">
        <v>19</v>
      </c>
      <c r="F7506" t="s">
        <v>20</v>
      </c>
      <c r="G7506" t="s">
        <v>48</v>
      </c>
      <c r="H7506" t="s">
        <v>22</v>
      </c>
      <c r="I7506">
        <f>IF(OR(financial_transactions35[[#This Row],[amount]]&lt;$L$16, financial_transactions35[[#This Row],[amount]]&gt;$L$17), 1, 0)</f>
        <v>1</v>
      </c>
    </row>
    <row r="7507" spans="1:9">
      <c r="A7507" t="s">
        <v>13178</v>
      </c>
      <c r="B7507" s="3">
        <v>45590</v>
      </c>
      <c r="C7507" t="s">
        <v>8992</v>
      </c>
      <c r="D7507">
        <v>957.56</v>
      </c>
      <c r="E7507" t="s">
        <v>25</v>
      </c>
      <c r="F7507" t="s">
        <v>26</v>
      </c>
      <c r="G7507" t="s">
        <v>27</v>
      </c>
      <c r="H7507" t="s">
        <v>16080</v>
      </c>
      <c r="I7507">
        <f>IF(OR(financial_transactions35[[#This Row],[amount]]&lt;$L$16, financial_transactions35[[#This Row],[amount]]&gt;$L$17), 1, 0)</f>
        <v>1</v>
      </c>
    </row>
    <row r="7508" spans="1:9">
      <c r="A7508" t="s">
        <v>13179</v>
      </c>
      <c r="B7508" s="3">
        <v>45590</v>
      </c>
      <c r="C7508" t="s">
        <v>1190</v>
      </c>
      <c r="D7508">
        <v>16916.45</v>
      </c>
      <c r="E7508" t="s">
        <v>122</v>
      </c>
      <c r="F7508" t="s">
        <v>32</v>
      </c>
      <c r="G7508" t="s">
        <v>48</v>
      </c>
      <c r="H7508" t="s">
        <v>22</v>
      </c>
      <c r="I7508">
        <f>IF(OR(financial_transactions35[[#This Row],[amount]]&lt;$L$16, financial_transactions35[[#This Row],[amount]]&gt;$L$17), 1, 0)</f>
        <v>1</v>
      </c>
    </row>
    <row r="7509" spans="1:9">
      <c r="A7509" t="s">
        <v>13180</v>
      </c>
      <c r="B7509" s="3">
        <v>45590</v>
      </c>
      <c r="C7509" t="s">
        <v>13181</v>
      </c>
      <c r="D7509">
        <v>1349.12</v>
      </c>
      <c r="E7509" t="s">
        <v>19</v>
      </c>
      <c r="F7509" t="s">
        <v>20</v>
      </c>
      <c r="G7509" t="s">
        <v>21</v>
      </c>
      <c r="H7509" t="s">
        <v>109</v>
      </c>
      <c r="I7509">
        <f>IF(OR(financial_transactions35[[#This Row],[amount]]&lt;$L$16, financial_transactions35[[#This Row],[amount]]&gt;$L$17), 1, 0)</f>
        <v>1</v>
      </c>
    </row>
    <row r="7510" spans="1:9">
      <c r="A7510" t="s">
        <v>13182</v>
      </c>
      <c r="B7510" s="3">
        <v>45590</v>
      </c>
      <c r="C7510" t="s">
        <v>13183</v>
      </c>
      <c r="D7510">
        <v>922.7</v>
      </c>
      <c r="E7510" t="s">
        <v>47</v>
      </c>
      <c r="F7510" t="s">
        <v>26</v>
      </c>
      <c r="G7510" t="s">
        <v>39</v>
      </c>
      <c r="H7510" t="s">
        <v>16080</v>
      </c>
      <c r="I7510">
        <f>IF(OR(financial_transactions35[[#This Row],[amount]]&lt;$L$16, financial_transactions35[[#This Row],[amount]]&gt;$L$17), 1, 0)</f>
        <v>1</v>
      </c>
    </row>
    <row r="7511" spans="1:9">
      <c r="A7511" t="s">
        <v>13184</v>
      </c>
      <c r="B7511" s="3">
        <v>45590</v>
      </c>
      <c r="C7511" t="s">
        <v>13185</v>
      </c>
      <c r="D7511">
        <v>1368.67</v>
      </c>
      <c r="E7511" t="s">
        <v>47</v>
      </c>
      <c r="F7511" t="s">
        <v>26</v>
      </c>
      <c r="G7511" t="s">
        <v>39</v>
      </c>
      <c r="H7511" t="s">
        <v>22</v>
      </c>
      <c r="I7511">
        <f>IF(OR(financial_transactions35[[#This Row],[amount]]&lt;$L$16, financial_transactions35[[#This Row],[amount]]&gt;$L$17), 1, 0)</f>
        <v>1</v>
      </c>
    </row>
    <row r="7512" spans="1:9">
      <c r="A7512" t="s">
        <v>13186</v>
      </c>
      <c r="B7512" s="3">
        <v>45590</v>
      </c>
      <c r="C7512" t="s">
        <v>3715</v>
      </c>
      <c r="D7512">
        <v>1572.3</v>
      </c>
      <c r="E7512" t="s">
        <v>19</v>
      </c>
      <c r="F7512" t="s">
        <v>20</v>
      </c>
      <c r="G7512" t="s">
        <v>39</v>
      </c>
      <c r="H7512" t="s">
        <v>44</v>
      </c>
      <c r="I7512">
        <f>IF(OR(financial_transactions35[[#This Row],[amount]]&lt;$L$16, financial_transactions35[[#This Row],[amount]]&gt;$L$17), 1, 0)</f>
        <v>1</v>
      </c>
    </row>
    <row r="7513" spans="1:9">
      <c r="A7513" t="s">
        <v>13188</v>
      </c>
      <c r="B7513" s="3">
        <v>45590</v>
      </c>
      <c r="C7513" t="s">
        <v>9707</v>
      </c>
      <c r="D7513">
        <v>1699.5</v>
      </c>
      <c r="E7513" t="s">
        <v>70</v>
      </c>
      <c r="F7513" t="s">
        <v>32</v>
      </c>
      <c r="G7513" t="s">
        <v>39</v>
      </c>
      <c r="H7513" t="s">
        <v>94</v>
      </c>
      <c r="I7513">
        <f>IF(OR(financial_transactions35[[#This Row],[amount]]&lt;$L$16, financial_transactions35[[#This Row],[amount]]&gt;$L$17), 1, 0)</f>
        <v>1</v>
      </c>
    </row>
    <row r="7514" spans="1:9">
      <c r="A7514" t="s">
        <v>13189</v>
      </c>
      <c r="B7514" s="3">
        <v>45590</v>
      </c>
      <c r="C7514" t="s">
        <v>13190</v>
      </c>
      <c r="D7514">
        <v>1801.52</v>
      </c>
      <c r="E7514" t="s">
        <v>16110</v>
      </c>
      <c r="F7514" t="s">
        <v>20</v>
      </c>
      <c r="G7514" t="s">
        <v>48</v>
      </c>
      <c r="H7514" t="s">
        <v>33</v>
      </c>
      <c r="I7514">
        <f>IF(OR(financial_transactions35[[#This Row],[amount]]&lt;$L$16, financial_transactions35[[#This Row],[amount]]&gt;$L$17), 1, 0)</f>
        <v>1</v>
      </c>
    </row>
    <row r="7515" spans="1:9">
      <c r="A7515" t="s">
        <v>13191</v>
      </c>
      <c r="B7515" s="3">
        <v>45590</v>
      </c>
      <c r="C7515" t="s">
        <v>13192</v>
      </c>
      <c r="D7515">
        <v>1083.7</v>
      </c>
      <c r="E7515" t="s">
        <v>64</v>
      </c>
      <c r="F7515" t="s">
        <v>32</v>
      </c>
      <c r="G7515" t="s">
        <v>48</v>
      </c>
      <c r="H7515" t="s">
        <v>49</v>
      </c>
      <c r="I7515">
        <f>IF(OR(financial_transactions35[[#This Row],[amount]]&lt;$L$16, financial_transactions35[[#This Row],[amount]]&gt;$L$17), 1, 0)</f>
        <v>1</v>
      </c>
    </row>
    <row r="7516" spans="1:9">
      <c r="A7516" t="s">
        <v>13193</v>
      </c>
      <c r="B7516" s="3">
        <v>45590</v>
      </c>
      <c r="C7516" t="s">
        <v>13194</v>
      </c>
      <c r="D7516">
        <v>373.66</v>
      </c>
      <c r="E7516" t="s">
        <v>19</v>
      </c>
      <c r="F7516" t="s">
        <v>26</v>
      </c>
      <c r="G7516" t="s">
        <v>39</v>
      </c>
      <c r="H7516" t="s">
        <v>36</v>
      </c>
      <c r="I7516">
        <f>IF(OR(financial_transactions35[[#This Row],[amount]]&lt;$L$16, financial_transactions35[[#This Row],[amount]]&gt;$L$17), 1, 0)</f>
        <v>1</v>
      </c>
    </row>
    <row r="7517" spans="1:9">
      <c r="A7517" t="s">
        <v>13195</v>
      </c>
      <c r="B7517" s="3">
        <v>45590</v>
      </c>
      <c r="C7517" t="s">
        <v>1706</v>
      </c>
      <c r="D7517">
        <v>1768.66</v>
      </c>
      <c r="E7517" t="s">
        <v>70</v>
      </c>
      <c r="F7517" t="s">
        <v>61</v>
      </c>
      <c r="G7517" t="s">
        <v>27</v>
      </c>
      <c r="H7517" t="s">
        <v>16080</v>
      </c>
      <c r="I7517">
        <f>IF(OR(financial_transactions35[[#This Row],[amount]]&lt;$L$16, financial_transactions35[[#This Row],[amount]]&gt;$L$17), 1, 0)</f>
        <v>1</v>
      </c>
    </row>
    <row r="7518" spans="1:9">
      <c r="A7518" t="s">
        <v>13196</v>
      </c>
      <c r="B7518" s="3">
        <v>45590</v>
      </c>
      <c r="C7518" t="s">
        <v>3979</v>
      </c>
      <c r="D7518">
        <v>1706.83</v>
      </c>
      <c r="E7518" t="s">
        <v>25</v>
      </c>
      <c r="F7518" t="s">
        <v>32</v>
      </c>
      <c r="G7518" t="s">
        <v>27</v>
      </c>
      <c r="H7518" t="s">
        <v>16080</v>
      </c>
      <c r="I7518">
        <f>IF(OR(financial_transactions35[[#This Row],[amount]]&lt;$L$16, financial_transactions35[[#This Row],[amount]]&gt;$L$17), 1, 0)</f>
        <v>1</v>
      </c>
    </row>
    <row r="7519" spans="1:9">
      <c r="A7519" t="s">
        <v>13197</v>
      </c>
      <c r="B7519" s="3">
        <v>45590</v>
      </c>
      <c r="C7519" t="s">
        <v>13198</v>
      </c>
      <c r="D7519">
        <v>156.24</v>
      </c>
      <c r="E7519" t="s">
        <v>16079</v>
      </c>
      <c r="F7519" t="s">
        <v>61</v>
      </c>
      <c r="G7519" t="s">
        <v>21</v>
      </c>
      <c r="H7519" t="s">
        <v>16080</v>
      </c>
      <c r="I7519">
        <f>IF(OR(financial_transactions35[[#This Row],[amount]]&lt;$L$16, financial_transactions35[[#This Row],[amount]]&gt;$L$17), 1, 0)</f>
        <v>1</v>
      </c>
    </row>
    <row r="7520" spans="1:9">
      <c r="A7520" t="s">
        <v>13200</v>
      </c>
      <c r="B7520" s="3">
        <v>45591</v>
      </c>
      <c r="C7520" t="s">
        <v>13201</v>
      </c>
      <c r="D7520">
        <v>1464.02</v>
      </c>
      <c r="E7520" t="s">
        <v>19</v>
      </c>
      <c r="F7520" t="s">
        <v>32</v>
      </c>
      <c r="G7520" t="s">
        <v>39</v>
      </c>
      <c r="H7520" t="s">
        <v>33</v>
      </c>
      <c r="I7520">
        <f>IF(OR(financial_transactions35[[#This Row],[amount]]&lt;$L$16, financial_transactions35[[#This Row],[amount]]&gt;$L$17), 1, 0)</f>
        <v>1</v>
      </c>
    </row>
    <row r="7521" spans="1:9">
      <c r="A7521" t="s">
        <v>13202</v>
      </c>
      <c r="B7521" s="3">
        <v>45591</v>
      </c>
      <c r="C7521" t="s">
        <v>13203</v>
      </c>
      <c r="D7521">
        <v>1636.54</v>
      </c>
      <c r="E7521" t="s">
        <v>67</v>
      </c>
      <c r="F7521" t="s">
        <v>26</v>
      </c>
      <c r="G7521" t="s">
        <v>27</v>
      </c>
      <c r="H7521" t="s">
        <v>75</v>
      </c>
      <c r="I7521">
        <f>IF(OR(financial_transactions35[[#This Row],[amount]]&lt;$L$16, financial_transactions35[[#This Row],[amount]]&gt;$L$17), 1, 0)</f>
        <v>1</v>
      </c>
    </row>
    <row r="7522" spans="1:9">
      <c r="A7522" t="s">
        <v>13204</v>
      </c>
      <c r="B7522" s="3">
        <v>45591</v>
      </c>
      <c r="C7522" t="s">
        <v>13205</v>
      </c>
      <c r="D7522">
        <v>101.39</v>
      </c>
      <c r="E7522" t="s">
        <v>25</v>
      </c>
      <c r="F7522" t="s">
        <v>26</v>
      </c>
      <c r="G7522" t="s">
        <v>39</v>
      </c>
      <c r="H7522" t="s">
        <v>87</v>
      </c>
      <c r="I7522">
        <f>IF(OR(financial_transactions35[[#This Row],[amount]]&lt;$L$16, financial_transactions35[[#This Row],[amount]]&gt;$L$17), 1, 0)</f>
        <v>1</v>
      </c>
    </row>
    <row r="7523" spans="1:9">
      <c r="A7523" t="s">
        <v>13206</v>
      </c>
      <c r="B7523" s="3">
        <v>45591</v>
      </c>
      <c r="C7523" t="s">
        <v>12148</v>
      </c>
      <c r="D7523">
        <v>367.8</v>
      </c>
      <c r="E7523" t="s">
        <v>47</v>
      </c>
      <c r="F7523" t="s">
        <v>26</v>
      </c>
      <c r="G7523" t="s">
        <v>39</v>
      </c>
      <c r="H7523" t="s">
        <v>57</v>
      </c>
      <c r="I7523">
        <f>IF(OR(financial_transactions35[[#This Row],[amount]]&lt;$L$16, financial_transactions35[[#This Row],[amount]]&gt;$L$17), 1, 0)</f>
        <v>1</v>
      </c>
    </row>
    <row r="7524" spans="1:9">
      <c r="A7524" t="s">
        <v>13207</v>
      </c>
      <c r="B7524" s="3">
        <v>45591</v>
      </c>
      <c r="C7524" t="s">
        <v>5128</v>
      </c>
      <c r="D7524">
        <v>486.96</v>
      </c>
      <c r="E7524" t="s">
        <v>52</v>
      </c>
      <c r="F7524" t="s">
        <v>61</v>
      </c>
      <c r="G7524" t="s">
        <v>48</v>
      </c>
      <c r="H7524" t="s">
        <v>49</v>
      </c>
      <c r="I7524">
        <f>IF(OR(financial_transactions35[[#This Row],[amount]]&lt;$L$16, financial_transactions35[[#This Row],[amount]]&gt;$L$17), 1, 0)</f>
        <v>1</v>
      </c>
    </row>
    <row r="7525" spans="1:9">
      <c r="A7525" t="s">
        <v>13208</v>
      </c>
      <c r="B7525" s="3">
        <v>45591</v>
      </c>
      <c r="C7525" t="s">
        <v>282</v>
      </c>
      <c r="D7525">
        <v>915.88</v>
      </c>
      <c r="E7525" t="s">
        <v>47</v>
      </c>
      <c r="F7525" t="s">
        <v>32</v>
      </c>
      <c r="G7525" t="s">
        <v>39</v>
      </c>
      <c r="H7525" t="s">
        <v>53</v>
      </c>
      <c r="I7525">
        <f>IF(OR(financial_transactions35[[#This Row],[amount]]&lt;$L$16, financial_transactions35[[#This Row],[amount]]&gt;$L$17), 1, 0)</f>
        <v>1</v>
      </c>
    </row>
    <row r="7526" spans="1:9">
      <c r="A7526" t="s">
        <v>13209</v>
      </c>
      <c r="B7526" s="3">
        <v>45591</v>
      </c>
      <c r="C7526" t="s">
        <v>13210</v>
      </c>
      <c r="D7526">
        <v>1968.76</v>
      </c>
      <c r="E7526" t="s">
        <v>16079</v>
      </c>
      <c r="F7526" t="s">
        <v>32</v>
      </c>
      <c r="G7526" t="s">
        <v>27</v>
      </c>
      <c r="H7526" t="s">
        <v>176</v>
      </c>
      <c r="I7526">
        <f>IF(OR(financial_transactions35[[#This Row],[amount]]&lt;$L$16, financial_transactions35[[#This Row],[amount]]&gt;$L$17), 1, 0)</f>
        <v>1</v>
      </c>
    </row>
    <row r="7527" spans="1:9">
      <c r="A7527" t="s">
        <v>13211</v>
      </c>
      <c r="B7527" s="3">
        <v>45591</v>
      </c>
      <c r="C7527" t="s">
        <v>13212</v>
      </c>
      <c r="D7527">
        <v>519.77</v>
      </c>
      <c r="E7527" t="s">
        <v>52</v>
      </c>
      <c r="F7527" t="s">
        <v>61</v>
      </c>
      <c r="G7527" t="s">
        <v>21</v>
      </c>
      <c r="H7527" t="s">
        <v>28</v>
      </c>
      <c r="I7527">
        <f>IF(OR(financial_transactions35[[#This Row],[amount]]&lt;$L$16, financial_transactions35[[#This Row],[amount]]&gt;$L$17), 1, 0)</f>
        <v>1</v>
      </c>
    </row>
    <row r="7528" spans="1:9">
      <c r="A7528" t="s">
        <v>13213</v>
      </c>
      <c r="B7528" s="3">
        <v>45591</v>
      </c>
      <c r="C7528" t="s">
        <v>13214</v>
      </c>
      <c r="D7528">
        <v>655.28</v>
      </c>
      <c r="E7528" t="s">
        <v>19</v>
      </c>
      <c r="F7528" t="s">
        <v>20</v>
      </c>
      <c r="G7528" t="s">
        <v>39</v>
      </c>
      <c r="H7528" t="s">
        <v>94</v>
      </c>
      <c r="I7528">
        <f>IF(OR(financial_transactions35[[#This Row],[amount]]&lt;$L$16, financial_transactions35[[#This Row],[amount]]&gt;$L$17), 1, 0)</f>
        <v>1</v>
      </c>
    </row>
    <row r="7529" spans="1:9">
      <c r="A7529" t="s">
        <v>13215</v>
      </c>
      <c r="B7529" s="3">
        <v>45591</v>
      </c>
      <c r="C7529" t="s">
        <v>13216</v>
      </c>
      <c r="D7529">
        <v>625.32000000000005</v>
      </c>
      <c r="E7529" t="s">
        <v>16079</v>
      </c>
      <c r="F7529" t="s">
        <v>61</v>
      </c>
      <c r="G7529" t="s">
        <v>27</v>
      </c>
      <c r="H7529" t="s">
        <v>94</v>
      </c>
      <c r="I7529">
        <f>IF(OR(financial_transactions35[[#This Row],[amount]]&lt;$L$16, financial_transactions35[[#This Row],[amount]]&gt;$L$17), 1, 0)</f>
        <v>1</v>
      </c>
    </row>
    <row r="7530" spans="1:9">
      <c r="A7530" t="s">
        <v>13217</v>
      </c>
      <c r="B7530" s="3">
        <v>45591</v>
      </c>
      <c r="C7530" t="s">
        <v>6960</v>
      </c>
      <c r="D7530">
        <v>1072.96</v>
      </c>
      <c r="E7530" t="s">
        <v>25</v>
      </c>
      <c r="F7530" t="s">
        <v>32</v>
      </c>
      <c r="G7530" t="s">
        <v>21</v>
      </c>
      <c r="H7530" t="s">
        <v>33</v>
      </c>
      <c r="I7530">
        <f>IF(OR(financial_transactions35[[#This Row],[amount]]&lt;$L$16, financial_transactions35[[#This Row],[amount]]&gt;$L$17), 1, 0)</f>
        <v>1</v>
      </c>
    </row>
    <row r="7531" spans="1:9">
      <c r="A7531" t="s">
        <v>13218</v>
      </c>
      <c r="B7531" s="3">
        <v>45591</v>
      </c>
      <c r="C7531" t="s">
        <v>8589</v>
      </c>
      <c r="D7531">
        <v>427.06</v>
      </c>
      <c r="E7531" t="s">
        <v>16110</v>
      </c>
      <c r="F7531" t="s">
        <v>20</v>
      </c>
      <c r="G7531" t="s">
        <v>39</v>
      </c>
      <c r="H7531" t="s">
        <v>28</v>
      </c>
      <c r="I7531">
        <f>IF(OR(financial_transactions35[[#This Row],[amount]]&lt;$L$16, financial_transactions35[[#This Row],[amount]]&gt;$L$17), 1, 0)</f>
        <v>1</v>
      </c>
    </row>
    <row r="7532" spans="1:9">
      <c r="A7532" t="s">
        <v>13219</v>
      </c>
      <c r="B7532" s="3">
        <v>45591</v>
      </c>
      <c r="C7532" t="s">
        <v>13220</v>
      </c>
      <c r="D7532">
        <v>1468.63</v>
      </c>
      <c r="E7532" t="s">
        <v>47</v>
      </c>
      <c r="F7532" t="s">
        <v>20</v>
      </c>
      <c r="G7532" t="s">
        <v>48</v>
      </c>
      <c r="H7532" t="s">
        <v>22</v>
      </c>
      <c r="I7532">
        <f>IF(OR(financial_transactions35[[#This Row],[amount]]&lt;$L$16, financial_transactions35[[#This Row],[amount]]&gt;$L$17), 1, 0)</f>
        <v>1</v>
      </c>
    </row>
    <row r="7533" spans="1:9">
      <c r="A7533" t="s">
        <v>13221</v>
      </c>
      <c r="B7533" s="3">
        <v>45591</v>
      </c>
      <c r="C7533" t="s">
        <v>644</v>
      </c>
      <c r="D7533">
        <v>1454.59</v>
      </c>
      <c r="E7533" t="s">
        <v>70</v>
      </c>
      <c r="F7533" t="s">
        <v>32</v>
      </c>
      <c r="G7533" t="s">
        <v>21</v>
      </c>
      <c r="H7533" t="s">
        <v>176</v>
      </c>
      <c r="I7533">
        <f>IF(OR(financial_transactions35[[#This Row],[amount]]&lt;$L$16, financial_transactions35[[#This Row],[amount]]&gt;$L$17), 1, 0)</f>
        <v>1</v>
      </c>
    </row>
    <row r="7534" spans="1:9">
      <c r="A7534" t="s">
        <v>13222</v>
      </c>
      <c r="B7534" s="3">
        <v>45591</v>
      </c>
      <c r="C7534" t="s">
        <v>487</v>
      </c>
      <c r="D7534">
        <v>1519.55</v>
      </c>
      <c r="E7534" t="s">
        <v>122</v>
      </c>
      <c r="F7534" t="s">
        <v>26</v>
      </c>
      <c r="G7534" t="s">
        <v>48</v>
      </c>
      <c r="H7534" t="s">
        <v>36</v>
      </c>
      <c r="I7534">
        <f>IF(OR(financial_transactions35[[#This Row],[amount]]&lt;$L$16, financial_transactions35[[#This Row],[amount]]&gt;$L$17), 1, 0)</f>
        <v>1</v>
      </c>
    </row>
    <row r="7535" spans="1:9">
      <c r="A7535" t="s">
        <v>13223</v>
      </c>
      <c r="B7535" s="3">
        <v>45591</v>
      </c>
      <c r="C7535" t="s">
        <v>12588</v>
      </c>
      <c r="D7535">
        <v>1073.57</v>
      </c>
      <c r="E7535" t="s">
        <v>47</v>
      </c>
      <c r="F7535" t="s">
        <v>26</v>
      </c>
      <c r="G7535" t="s">
        <v>48</v>
      </c>
      <c r="H7535" t="s">
        <v>22</v>
      </c>
      <c r="I7535">
        <f>IF(OR(financial_transactions35[[#This Row],[amount]]&lt;$L$16, financial_transactions35[[#This Row],[amount]]&gt;$L$17), 1, 0)</f>
        <v>1</v>
      </c>
    </row>
    <row r="7536" spans="1:9">
      <c r="A7536" t="s">
        <v>13224</v>
      </c>
      <c r="B7536" s="3">
        <v>45591</v>
      </c>
      <c r="C7536" t="s">
        <v>13225</v>
      </c>
      <c r="D7536">
        <v>1638.8</v>
      </c>
      <c r="E7536" t="s">
        <v>31</v>
      </c>
      <c r="F7536" t="s">
        <v>32</v>
      </c>
      <c r="G7536" t="s">
        <v>39</v>
      </c>
      <c r="H7536" t="s">
        <v>75</v>
      </c>
      <c r="I7536">
        <f>IF(OR(financial_transactions35[[#This Row],[amount]]&lt;$L$16, financial_transactions35[[#This Row],[amount]]&gt;$L$17), 1, 0)</f>
        <v>1</v>
      </c>
    </row>
    <row r="7537" spans="1:9">
      <c r="A7537" t="s">
        <v>13226</v>
      </c>
      <c r="B7537" s="3">
        <v>45591</v>
      </c>
      <c r="C7537" t="s">
        <v>13227</v>
      </c>
      <c r="D7537">
        <v>843.3</v>
      </c>
      <c r="E7537" t="s">
        <v>122</v>
      </c>
      <c r="F7537" t="s">
        <v>26</v>
      </c>
      <c r="G7537" t="s">
        <v>27</v>
      </c>
      <c r="H7537" t="s">
        <v>87</v>
      </c>
      <c r="I7537">
        <f>IF(OR(financial_transactions35[[#This Row],[amount]]&lt;$L$16, financial_transactions35[[#This Row],[amount]]&gt;$L$17), 1, 0)</f>
        <v>1</v>
      </c>
    </row>
    <row r="7538" spans="1:9">
      <c r="A7538" t="s">
        <v>13228</v>
      </c>
      <c r="B7538" s="3">
        <v>45591</v>
      </c>
      <c r="C7538" t="s">
        <v>13229</v>
      </c>
      <c r="D7538">
        <v>273.37</v>
      </c>
      <c r="E7538" t="s">
        <v>122</v>
      </c>
      <c r="F7538" t="s">
        <v>61</v>
      </c>
      <c r="G7538" t="s">
        <v>21</v>
      </c>
      <c r="H7538" t="s">
        <v>16080</v>
      </c>
      <c r="I7538">
        <f>IF(OR(financial_transactions35[[#This Row],[amount]]&lt;$L$16, financial_transactions35[[#This Row],[amount]]&gt;$L$17), 1, 0)</f>
        <v>1</v>
      </c>
    </row>
    <row r="7539" spans="1:9">
      <c r="A7539" t="s">
        <v>13230</v>
      </c>
      <c r="B7539" s="3">
        <v>45591</v>
      </c>
      <c r="C7539" t="s">
        <v>2438</v>
      </c>
      <c r="D7539">
        <v>1633.53</v>
      </c>
      <c r="E7539" t="s">
        <v>19</v>
      </c>
      <c r="F7539" t="s">
        <v>20</v>
      </c>
      <c r="G7539" t="s">
        <v>48</v>
      </c>
      <c r="H7539" t="s">
        <v>22</v>
      </c>
      <c r="I7539">
        <f>IF(OR(financial_transactions35[[#This Row],[amount]]&lt;$L$16, financial_transactions35[[#This Row],[amount]]&gt;$L$17), 1, 0)</f>
        <v>1</v>
      </c>
    </row>
    <row r="7540" spans="1:9">
      <c r="A7540" t="s">
        <v>13231</v>
      </c>
      <c r="B7540" s="3">
        <v>45591</v>
      </c>
      <c r="C7540" t="s">
        <v>7685</v>
      </c>
      <c r="D7540">
        <v>414.77</v>
      </c>
      <c r="E7540" t="s">
        <v>70</v>
      </c>
      <c r="F7540" t="s">
        <v>26</v>
      </c>
      <c r="G7540" t="s">
        <v>39</v>
      </c>
      <c r="H7540" t="s">
        <v>49</v>
      </c>
      <c r="I7540">
        <f>IF(OR(financial_transactions35[[#This Row],[amount]]&lt;$L$16, financial_transactions35[[#This Row],[amount]]&gt;$L$17), 1, 0)</f>
        <v>1</v>
      </c>
    </row>
    <row r="7541" spans="1:9">
      <c r="A7541" t="s">
        <v>13232</v>
      </c>
      <c r="B7541" s="3">
        <v>45591</v>
      </c>
      <c r="C7541" t="s">
        <v>6714</v>
      </c>
      <c r="D7541">
        <v>851.55</v>
      </c>
      <c r="E7541" t="s">
        <v>122</v>
      </c>
      <c r="F7541" t="s">
        <v>61</v>
      </c>
      <c r="G7541" t="s">
        <v>21</v>
      </c>
      <c r="H7541" t="s">
        <v>28</v>
      </c>
      <c r="I7541">
        <f>IF(OR(financial_transactions35[[#This Row],[amount]]&lt;$L$16, financial_transactions35[[#This Row],[amount]]&gt;$L$17), 1, 0)</f>
        <v>1</v>
      </c>
    </row>
    <row r="7542" spans="1:9">
      <c r="A7542" t="s">
        <v>13233</v>
      </c>
      <c r="B7542" s="3">
        <v>45592</v>
      </c>
      <c r="C7542" t="s">
        <v>13234</v>
      </c>
      <c r="D7542">
        <v>457.93</v>
      </c>
      <c r="E7542" t="s">
        <v>67</v>
      </c>
      <c r="F7542" t="s">
        <v>26</v>
      </c>
      <c r="G7542" t="s">
        <v>39</v>
      </c>
      <c r="H7542" t="s">
        <v>36</v>
      </c>
      <c r="I7542">
        <f>IF(OR(financial_transactions35[[#This Row],[amount]]&lt;$L$16, financial_transactions35[[#This Row],[amount]]&gt;$L$17), 1, 0)</f>
        <v>1</v>
      </c>
    </row>
    <row r="7543" spans="1:9">
      <c r="A7543" t="s">
        <v>13235</v>
      </c>
      <c r="B7543" s="3">
        <v>45592</v>
      </c>
      <c r="C7543" t="s">
        <v>10208</v>
      </c>
      <c r="D7543">
        <v>484.47</v>
      </c>
      <c r="E7543" t="s">
        <v>122</v>
      </c>
      <c r="F7543" t="s">
        <v>26</v>
      </c>
      <c r="G7543" t="s">
        <v>21</v>
      </c>
      <c r="H7543" t="s">
        <v>28</v>
      </c>
      <c r="I7543">
        <f>IF(OR(financial_transactions35[[#This Row],[amount]]&lt;$L$16, financial_transactions35[[#This Row],[amount]]&gt;$L$17), 1, 0)</f>
        <v>1</v>
      </c>
    </row>
    <row r="7544" spans="1:9">
      <c r="A7544" t="s">
        <v>13236</v>
      </c>
      <c r="B7544" s="3">
        <v>45592</v>
      </c>
      <c r="C7544" t="s">
        <v>5145</v>
      </c>
      <c r="D7544">
        <v>1471.42</v>
      </c>
      <c r="E7544" t="s">
        <v>70</v>
      </c>
      <c r="F7544" t="s">
        <v>26</v>
      </c>
      <c r="G7544" t="s">
        <v>48</v>
      </c>
      <c r="H7544" t="s">
        <v>16080</v>
      </c>
      <c r="I7544">
        <f>IF(OR(financial_transactions35[[#This Row],[amount]]&lt;$L$16, financial_transactions35[[#This Row],[amount]]&gt;$L$17), 1, 0)</f>
        <v>1</v>
      </c>
    </row>
    <row r="7545" spans="1:9">
      <c r="A7545" t="s">
        <v>13237</v>
      </c>
      <c r="B7545" s="3">
        <v>45592</v>
      </c>
      <c r="C7545" t="s">
        <v>3164</v>
      </c>
      <c r="D7545">
        <v>152.71</v>
      </c>
      <c r="E7545" t="s">
        <v>19</v>
      </c>
      <c r="F7545" t="s">
        <v>20</v>
      </c>
      <c r="G7545" t="s">
        <v>27</v>
      </c>
      <c r="H7545" t="s">
        <v>22</v>
      </c>
      <c r="I7545">
        <f>IF(OR(financial_transactions35[[#This Row],[amount]]&lt;$L$16, financial_transactions35[[#This Row],[amount]]&gt;$L$17), 1, 0)</f>
        <v>1</v>
      </c>
    </row>
    <row r="7546" spans="1:9">
      <c r="A7546" t="s">
        <v>13238</v>
      </c>
      <c r="B7546" s="3">
        <v>45592</v>
      </c>
      <c r="C7546" t="s">
        <v>3145</v>
      </c>
      <c r="D7546">
        <v>532.85</v>
      </c>
      <c r="E7546" t="s">
        <v>19</v>
      </c>
      <c r="F7546" t="s">
        <v>61</v>
      </c>
      <c r="G7546" t="s">
        <v>21</v>
      </c>
      <c r="H7546" t="s">
        <v>44</v>
      </c>
      <c r="I7546">
        <f>IF(OR(financial_transactions35[[#This Row],[amount]]&lt;$L$16, financial_transactions35[[#This Row],[amount]]&gt;$L$17), 1, 0)</f>
        <v>1</v>
      </c>
    </row>
    <row r="7547" spans="1:9">
      <c r="A7547" t="s">
        <v>13239</v>
      </c>
      <c r="B7547" s="3">
        <v>45592</v>
      </c>
      <c r="C7547" t="s">
        <v>13022</v>
      </c>
      <c r="D7547">
        <v>1723.25</v>
      </c>
      <c r="E7547" t="s">
        <v>16079</v>
      </c>
      <c r="F7547" t="s">
        <v>20</v>
      </c>
      <c r="G7547" t="s">
        <v>21</v>
      </c>
      <c r="H7547" t="s">
        <v>36</v>
      </c>
      <c r="I7547">
        <f>IF(OR(financial_transactions35[[#This Row],[amount]]&lt;$L$16, financial_transactions35[[#This Row],[amount]]&gt;$L$17), 1, 0)</f>
        <v>1</v>
      </c>
    </row>
    <row r="7548" spans="1:9">
      <c r="A7548" t="s">
        <v>13240</v>
      </c>
      <c r="B7548" s="3">
        <v>45592</v>
      </c>
      <c r="C7548" t="s">
        <v>2490</v>
      </c>
      <c r="D7548">
        <v>988.93</v>
      </c>
      <c r="E7548" t="s">
        <v>16110</v>
      </c>
      <c r="F7548" t="s">
        <v>61</v>
      </c>
      <c r="G7548" t="s">
        <v>27</v>
      </c>
      <c r="H7548" t="s">
        <v>75</v>
      </c>
      <c r="I7548">
        <f>IF(OR(financial_transactions35[[#This Row],[amount]]&lt;$L$16, financial_transactions35[[#This Row],[amount]]&gt;$L$17), 1, 0)</f>
        <v>1</v>
      </c>
    </row>
    <row r="7549" spans="1:9">
      <c r="A7549" t="s">
        <v>13241</v>
      </c>
      <c r="B7549" s="3">
        <v>45592</v>
      </c>
      <c r="C7549" t="s">
        <v>4751</v>
      </c>
      <c r="D7549">
        <v>789.11</v>
      </c>
      <c r="E7549" t="s">
        <v>47</v>
      </c>
      <c r="F7549" t="s">
        <v>26</v>
      </c>
      <c r="G7549" t="s">
        <v>48</v>
      </c>
      <c r="H7549" t="s">
        <v>176</v>
      </c>
      <c r="I7549">
        <f>IF(OR(financial_transactions35[[#This Row],[amount]]&lt;$L$16, financial_transactions35[[#This Row],[amount]]&gt;$L$17), 1, 0)</f>
        <v>1</v>
      </c>
    </row>
    <row r="7550" spans="1:9">
      <c r="A7550" t="s">
        <v>13242</v>
      </c>
      <c r="B7550" s="3">
        <v>45592</v>
      </c>
      <c r="C7550" t="s">
        <v>13243</v>
      </c>
      <c r="D7550">
        <v>1929.64</v>
      </c>
      <c r="E7550" t="s">
        <v>52</v>
      </c>
      <c r="F7550" t="s">
        <v>26</v>
      </c>
      <c r="G7550" t="s">
        <v>21</v>
      </c>
      <c r="H7550" t="s">
        <v>109</v>
      </c>
      <c r="I7550">
        <f>IF(OR(financial_transactions35[[#This Row],[amount]]&lt;$L$16, financial_transactions35[[#This Row],[amount]]&gt;$L$17), 1, 0)</f>
        <v>1</v>
      </c>
    </row>
    <row r="7551" spans="1:9">
      <c r="A7551" t="s">
        <v>13244</v>
      </c>
      <c r="B7551" s="3">
        <v>45592</v>
      </c>
      <c r="C7551" t="s">
        <v>1827</v>
      </c>
      <c r="D7551">
        <v>1687.82</v>
      </c>
      <c r="E7551" t="s">
        <v>52</v>
      </c>
      <c r="F7551" t="s">
        <v>32</v>
      </c>
      <c r="G7551" t="s">
        <v>48</v>
      </c>
      <c r="H7551" t="s">
        <v>28</v>
      </c>
      <c r="I7551">
        <f>IF(OR(financial_transactions35[[#This Row],[amount]]&lt;$L$16, financial_transactions35[[#This Row],[amount]]&gt;$L$17), 1, 0)</f>
        <v>1</v>
      </c>
    </row>
    <row r="7552" spans="1:9">
      <c r="A7552" t="s">
        <v>13245</v>
      </c>
      <c r="B7552" s="3">
        <v>45592</v>
      </c>
      <c r="C7552" t="s">
        <v>13246</v>
      </c>
      <c r="D7552">
        <v>504.16</v>
      </c>
      <c r="E7552" t="s">
        <v>47</v>
      </c>
      <c r="F7552" t="s">
        <v>32</v>
      </c>
      <c r="G7552" t="s">
        <v>48</v>
      </c>
      <c r="H7552" t="s">
        <v>28</v>
      </c>
      <c r="I7552">
        <f>IF(OR(financial_transactions35[[#This Row],[amount]]&lt;$L$16, financial_transactions35[[#This Row],[amount]]&gt;$L$17), 1, 0)</f>
        <v>1</v>
      </c>
    </row>
    <row r="7553" spans="1:9">
      <c r="A7553" t="s">
        <v>13248</v>
      </c>
      <c r="B7553" s="3">
        <v>45592</v>
      </c>
      <c r="C7553" t="s">
        <v>12871</v>
      </c>
      <c r="D7553">
        <v>1784.45</v>
      </c>
      <c r="E7553" t="s">
        <v>47</v>
      </c>
      <c r="F7553" t="s">
        <v>61</v>
      </c>
      <c r="G7553" t="s">
        <v>27</v>
      </c>
      <c r="H7553" t="s">
        <v>176</v>
      </c>
      <c r="I7553">
        <f>IF(OR(financial_transactions35[[#This Row],[amount]]&lt;$L$16, financial_transactions35[[#This Row],[amount]]&gt;$L$17), 1, 0)</f>
        <v>1</v>
      </c>
    </row>
    <row r="7554" spans="1:9">
      <c r="A7554" t="s">
        <v>13249</v>
      </c>
      <c r="B7554" s="3">
        <v>45592</v>
      </c>
      <c r="C7554" t="s">
        <v>5308</v>
      </c>
      <c r="D7554">
        <v>1865.74</v>
      </c>
      <c r="E7554" t="s">
        <v>122</v>
      </c>
      <c r="F7554" t="s">
        <v>32</v>
      </c>
      <c r="G7554" t="s">
        <v>27</v>
      </c>
      <c r="H7554" t="s">
        <v>44</v>
      </c>
      <c r="I7554">
        <f>IF(OR(financial_transactions35[[#This Row],[amount]]&lt;$L$16, financial_transactions35[[#This Row],[amount]]&gt;$L$17), 1, 0)</f>
        <v>1</v>
      </c>
    </row>
    <row r="7555" spans="1:9">
      <c r="A7555" t="s">
        <v>13250</v>
      </c>
      <c r="B7555" s="3">
        <v>45592</v>
      </c>
      <c r="C7555" t="s">
        <v>5906</v>
      </c>
      <c r="D7555">
        <v>844.28</v>
      </c>
      <c r="E7555" t="s">
        <v>31</v>
      </c>
      <c r="F7555" t="s">
        <v>20</v>
      </c>
      <c r="G7555" t="s">
        <v>21</v>
      </c>
      <c r="H7555" t="s">
        <v>53</v>
      </c>
      <c r="I7555">
        <f>IF(OR(financial_transactions35[[#This Row],[amount]]&lt;$L$16, financial_transactions35[[#This Row],[amount]]&gt;$L$17), 1, 0)</f>
        <v>1</v>
      </c>
    </row>
    <row r="7556" spans="1:9">
      <c r="A7556" t="s">
        <v>13251</v>
      </c>
      <c r="B7556" s="3">
        <v>45592</v>
      </c>
      <c r="C7556" t="s">
        <v>6143</v>
      </c>
      <c r="D7556">
        <v>645.92999999999995</v>
      </c>
      <c r="E7556" t="s">
        <v>31</v>
      </c>
      <c r="F7556" t="s">
        <v>32</v>
      </c>
      <c r="G7556" t="s">
        <v>27</v>
      </c>
      <c r="H7556" t="s">
        <v>109</v>
      </c>
      <c r="I7556">
        <f>IF(OR(financial_transactions35[[#This Row],[amount]]&lt;$L$16, financial_transactions35[[#This Row],[amount]]&gt;$L$17), 1, 0)</f>
        <v>1</v>
      </c>
    </row>
    <row r="7557" spans="1:9">
      <c r="A7557" t="s">
        <v>13252</v>
      </c>
      <c r="B7557" s="3">
        <v>45592</v>
      </c>
      <c r="C7557" t="s">
        <v>10631</v>
      </c>
      <c r="D7557">
        <v>985.54</v>
      </c>
      <c r="E7557" t="s">
        <v>122</v>
      </c>
      <c r="F7557" t="s">
        <v>20</v>
      </c>
      <c r="G7557" t="s">
        <v>27</v>
      </c>
      <c r="H7557" t="s">
        <v>123</v>
      </c>
      <c r="I7557">
        <f>IF(OR(financial_transactions35[[#This Row],[amount]]&lt;$L$16, financial_transactions35[[#This Row],[amount]]&gt;$L$17), 1, 0)</f>
        <v>1</v>
      </c>
    </row>
    <row r="7558" spans="1:9">
      <c r="A7558" t="s">
        <v>13253</v>
      </c>
      <c r="B7558" s="3">
        <v>45592</v>
      </c>
      <c r="C7558" t="s">
        <v>13254</v>
      </c>
      <c r="D7558">
        <v>1972.77</v>
      </c>
      <c r="E7558" t="s">
        <v>16079</v>
      </c>
      <c r="F7558" t="s">
        <v>61</v>
      </c>
      <c r="G7558" t="s">
        <v>21</v>
      </c>
      <c r="H7558" t="s">
        <v>87</v>
      </c>
      <c r="I7558">
        <f>IF(OR(financial_transactions35[[#This Row],[amount]]&lt;$L$16, financial_transactions35[[#This Row],[amount]]&gt;$L$17), 1, 0)</f>
        <v>1</v>
      </c>
    </row>
    <row r="7559" spans="1:9">
      <c r="A7559" t="s">
        <v>13255</v>
      </c>
      <c r="B7559" s="3">
        <v>45592</v>
      </c>
      <c r="C7559" t="s">
        <v>13256</v>
      </c>
      <c r="D7559">
        <v>18666.02</v>
      </c>
      <c r="E7559" t="s">
        <v>47</v>
      </c>
      <c r="F7559" t="s">
        <v>32</v>
      </c>
      <c r="G7559" t="s">
        <v>21</v>
      </c>
      <c r="H7559" t="s">
        <v>40</v>
      </c>
      <c r="I7559">
        <f>IF(OR(financial_transactions35[[#This Row],[amount]]&lt;$L$16, financial_transactions35[[#This Row],[amount]]&gt;$L$17), 1, 0)</f>
        <v>1</v>
      </c>
    </row>
    <row r="7560" spans="1:9">
      <c r="A7560" t="s">
        <v>13257</v>
      </c>
      <c r="B7560" s="3">
        <v>45592</v>
      </c>
      <c r="C7560" t="s">
        <v>1673</v>
      </c>
      <c r="D7560">
        <v>1632.73</v>
      </c>
      <c r="E7560" t="s">
        <v>19</v>
      </c>
      <c r="F7560" t="s">
        <v>32</v>
      </c>
      <c r="G7560" t="s">
        <v>21</v>
      </c>
      <c r="H7560" t="s">
        <v>94</v>
      </c>
      <c r="I7560">
        <f>IF(OR(financial_transactions35[[#This Row],[amount]]&lt;$L$16, financial_transactions35[[#This Row],[amount]]&gt;$L$17), 1, 0)</f>
        <v>1</v>
      </c>
    </row>
    <row r="7561" spans="1:9">
      <c r="A7561" t="s">
        <v>13258</v>
      </c>
      <c r="B7561" s="3">
        <v>45592</v>
      </c>
      <c r="C7561" t="s">
        <v>13259</v>
      </c>
      <c r="D7561">
        <v>16818.79</v>
      </c>
      <c r="E7561" t="s">
        <v>122</v>
      </c>
      <c r="F7561" t="s">
        <v>26</v>
      </c>
      <c r="G7561" t="s">
        <v>27</v>
      </c>
      <c r="H7561" t="s">
        <v>176</v>
      </c>
      <c r="I7561">
        <f>IF(OR(financial_transactions35[[#This Row],[amount]]&lt;$L$16, financial_transactions35[[#This Row],[amount]]&gt;$L$17), 1, 0)</f>
        <v>1</v>
      </c>
    </row>
    <row r="7562" spans="1:9">
      <c r="A7562" t="s">
        <v>13260</v>
      </c>
      <c r="B7562" s="3">
        <v>45592</v>
      </c>
      <c r="C7562" t="s">
        <v>13261</v>
      </c>
      <c r="D7562">
        <v>15720.22</v>
      </c>
      <c r="E7562" t="s">
        <v>122</v>
      </c>
      <c r="F7562" t="s">
        <v>26</v>
      </c>
      <c r="G7562" t="s">
        <v>27</v>
      </c>
      <c r="H7562" t="s">
        <v>123</v>
      </c>
      <c r="I7562">
        <f>IF(OR(financial_transactions35[[#This Row],[amount]]&lt;$L$16, financial_transactions35[[#This Row],[amount]]&gt;$L$17), 1, 0)</f>
        <v>1</v>
      </c>
    </row>
    <row r="7563" spans="1:9">
      <c r="A7563" t="s">
        <v>13262</v>
      </c>
      <c r="B7563" s="3">
        <v>45592</v>
      </c>
      <c r="C7563" t="s">
        <v>5818</v>
      </c>
      <c r="D7563">
        <v>1506.96</v>
      </c>
      <c r="E7563" t="s">
        <v>64</v>
      </c>
      <c r="F7563" t="s">
        <v>26</v>
      </c>
      <c r="G7563" t="s">
        <v>27</v>
      </c>
      <c r="H7563" t="s">
        <v>94</v>
      </c>
      <c r="I7563">
        <f>IF(OR(financial_transactions35[[#This Row],[amount]]&lt;$L$16, financial_transactions35[[#This Row],[amount]]&gt;$L$17), 1, 0)</f>
        <v>1</v>
      </c>
    </row>
    <row r="7564" spans="1:9">
      <c r="A7564" t="s">
        <v>13263</v>
      </c>
      <c r="B7564" s="3">
        <v>45592</v>
      </c>
      <c r="C7564" t="s">
        <v>6329</v>
      </c>
      <c r="D7564">
        <v>1498.22</v>
      </c>
      <c r="E7564" t="s">
        <v>122</v>
      </c>
      <c r="F7564" t="s">
        <v>61</v>
      </c>
      <c r="G7564" t="s">
        <v>27</v>
      </c>
      <c r="H7564" t="s">
        <v>176</v>
      </c>
      <c r="I7564">
        <f>IF(OR(financial_transactions35[[#This Row],[amount]]&lt;$L$16, financial_transactions35[[#This Row],[amount]]&gt;$L$17), 1, 0)</f>
        <v>1</v>
      </c>
    </row>
    <row r="7565" spans="1:9">
      <c r="A7565" t="s">
        <v>13264</v>
      </c>
      <c r="B7565" s="3">
        <v>45592</v>
      </c>
      <c r="C7565" t="s">
        <v>904</v>
      </c>
      <c r="D7565">
        <v>584.64</v>
      </c>
      <c r="E7565" t="s">
        <v>16110</v>
      </c>
      <c r="F7565" t="s">
        <v>32</v>
      </c>
      <c r="G7565" t="s">
        <v>39</v>
      </c>
      <c r="H7565" t="s">
        <v>57</v>
      </c>
      <c r="I7565">
        <f>IF(OR(financial_transactions35[[#This Row],[amount]]&lt;$L$16, financial_transactions35[[#This Row],[amount]]&gt;$L$17), 1, 0)</f>
        <v>1</v>
      </c>
    </row>
    <row r="7566" spans="1:9">
      <c r="A7566" t="s">
        <v>13265</v>
      </c>
      <c r="B7566" s="3">
        <v>45592</v>
      </c>
      <c r="C7566" t="s">
        <v>4212</v>
      </c>
      <c r="D7566">
        <v>338.36</v>
      </c>
      <c r="E7566" t="s">
        <v>70</v>
      </c>
      <c r="F7566" t="s">
        <v>20</v>
      </c>
      <c r="G7566" t="s">
        <v>21</v>
      </c>
      <c r="H7566" t="s">
        <v>36</v>
      </c>
      <c r="I7566">
        <f>IF(OR(financial_transactions35[[#This Row],[amount]]&lt;$L$16, financial_transactions35[[#This Row],[amount]]&gt;$L$17), 1, 0)</f>
        <v>1</v>
      </c>
    </row>
    <row r="7567" spans="1:9">
      <c r="A7567" t="s">
        <v>13268</v>
      </c>
      <c r="B7567" s="3">
        <v>45592</v>
      </c>
      <c r="C7567" t="s">
        <v>9762</v>
      </c>
      <c r="D7567">
        <v>445.68</v>
      </c>
      <c r="E7567" t="s">
        <v>70</v>
      </c>
      <c r="F7567" t="s">
        <v>61</v>
      </c>
      <c r="G7567" t="s">
        <v>27</v>
      </c>
      <c r="H7567" t="s">
        <v>94</v>
      </c>
      <c r="I7567">
        <f>IF(OR(financial_transactions35[[#This Row],[amount]]&lt;$L$16, financial_transactions35[[#This Row],[amount]]&gt;$L$17), 1, 0)</f>
        <v>1</v>
      </c>
    </row>
    <row r="7568" spans="1:9">
      <c r="A7568" t="s">
        <v>13269</v>
      </c>
      <c r="B7568" s="3">
        <v>45592</v>
      </c>
      <c r="C7568" t="s">
        <v>13270</v>
      </c>
      <c r="D7568">
        <v>114.41</v>
      </c>
      <c r="E7568" t="s">
        <v>122</v>
      </c>
      <c r="F7568" t="s">
        <v>20</v>
      </c>
      <c r="G7568" t="s">
        <v>39</v>
      </c>
      <c r="H7568" t="s">
        <v>94</v>
      </c>
      <c r="I7568">
        <f>IF(OR(financial_transactions35[[#This Row],[amount]]&lt;$L$16, financial_transactions35[[#This Row],[amount]]&gt;$L$17), 1, 0)</f>
        <v>1</v>
      </c>
    </row>
    <row r="7569" spans="1:9">
      <c r="A7569" t="s">
        <v>13271</v>
      </c>
      <c r="B7569" s="3">
        <v>45592</v>
      </c>
      <c r="C7569" t="s">
        <v>7441</v>
      </c>
      <c r="D7569">
        <v>705</v>
      </c>
      <c r="E7569" t="s">
        <v>25</v>
      </c>
      <c r="F7569" t="s">
        <v>26</v>
      </c>
      <c r="G7569" t="s">
        <v>39</v>
      </c>
      <c r="H7569" t="s">
        <v>40</v>
      </c>
      <c r="I7569">
        <f>IF(OR(financial_transactions35[[#This Row],[amount]]&lt;$L$16, financial_transactions35[[#This Row],[amount]]&gt;$L$17), 1, 0)</f>
        <v>1</v>
      </c>
    </row>
    <row r="7570" spans="1:9">
      <c r="A7570" t="s">
        <v>13272</v>
      </c>
      <c r="B7570" s="3">
        <v>45592</v>
      </c>
      <c r="C7570" t="s">
        <v>5386</v>
      </c>
      <c r="D7570">
        <v>430.66</v>
      </c>
      <c r="E7570" t="s">
        <v>19</v>
      </c>
      <c r="F7570" t="s">
        <v>61</v>
      </c>
      <c r="G7570" t="s">
        <v>21</v>
      </c>
      <c r="H7570" t="s">
        <v>176</v>
      </c>
      <c r="I7570">
        <f>IF(OR(financial_transactions35[[#This Row],[amount]]&lt;$L$16, financial_transactions35[[#This Row],[amount]]&gt;$L$17), 1, 0)</f>
        <v>1</v>
      </c>
    </row>
    <row r="7571" spans="1:9">
      <c r="A7571" t="s">
        <v>13273</v>
      </c>
      <c r="B7571" s="3">
        <v>45592</v>
      </c>
      <c r="C7571" t="s">
        <v>6048</v>
      </c>
      <c r="D7571">
        <v>159.18</v>
      </c>
      <c r="E7571" t="s">
        <v>25</v>
      </c>
      <c r="F7571" t="s">
        <v>20</v>
      </c>
      <c r="G7571" t="s">
        <v>39</v>
      </c>
      <c r="H7571" t="s">
        <v>16080</v>
      </c>
      <c r="I7571">
        <f>IF(OR(financial_transactions35[[#This Row],[amount]]&lt;$L$16, financial_transactions35[[#This Row],[amount]]&gt;$L$17), 1, 0)</f>
        <v>1</v>
      </c>
    </row>
    <row r="7572" spans="1:9">
      <c r="A7572" t="s">
        <v>13274</v>
      </c>
      <c r="B7572" s="3">
        <v>45592</v>
      </c>
      <c r="C7572" t="s">
        <v>13116</v>
      </c>
      <c r="D7572">
        <v>521.24</v>
      </c>
      <c r="E7572" t="s">
        <v>47</v>
      </c>
      <c r="F7572" t="s">
        <v>61</v>
      </c>
      <c r="G7572" t="s">
        <v>39</v>
      </c>
      <c r="H7572" t="s">
        <v>36</v>
      </c>
      <c r="I7572">
        <f>IF(OR(financial_transactions35[[#This Row],[amount]]&lt;$L$16, financial_transactions35[[#This Row],[amount]]&gt;$L$17), 1, 0)</f>
        <v>1</v>
      </c>
    </row>
    <row r="7573" spans="1:9">
      <c r="A7573" t="s">
        <v>13275</v>
      </c>
      <c r="B7573" s="3">
        <v>45592</v>
      </c>
      <c r="C7573" t="s">
        <v>13276</v>
      </c>
      <c r="D7573">
        <v>1739.08</v>
      </c>
      <c r="E7573" t="s">
        <v>67</v>
      </c>
      <c r="F7573" t="s">
        <v>20</v>
      </c>
      <c r="G7573" t="s">
        <v>21</v>
      </c>
      <c r="H7573" t="s">
        <v>87</v>
      </c>
      <c r="I7573">
        <f>IF(OR(financial_transactions35[[#This Row],[amount]]&lt;$L$16, financial_transactions35[[#This Row],[amount]]&gt;$L$17), 1, 0)</f>
        <v>1</v>
      </c>
    </row>
    <row r="7574" spans="1:9">
      <c r="A7574" t="s">
        <v>13277</v>
      </c>
      <c r="B7574" s="3">
        <v>45592</v>
      </c>
      <c r="C7574" t="s">
        <v>13278</v>
      </c>
      <c r="D7574">
        <v>639.70000000000005</v>
      </c>
      <c r="E7574" t="s">
        <v>64</v>
      </c>
      <c r="F7574" t="s">
        <v>61</v>
      </c>
      <c r="G7574" t="s">
        <v>21</v>
      </c>
      <c r="H7574" t="s">
        <v>40</v>
      </c>
      <c r="I7574">
        <f>IF(OR(financial_transactions35[[#This Row],[amount]]&lt;$L$16, financial_transactions35[[#This Row],[amount]]&gt;$L$17), 1, 0)</f>
        <v>1</v>
      </c>
    </row>
    <row r="7575" spans="1:9">
      <c r="A7575" t="s">
        <v>13279</v>
      </c>
      <c r="B7575" s="3">
        <v>45592</v>
      </c>
      <c r="C7575" t="s">
        <v>12022</v>
      </c>
      <c r="D7575">
        <v>1102.01</v>
      </c>
      <c r="E7575" t="s">
        <v>47</v>
      </c>
      <c r="F7575" t="s">
        <v>26</v>
      </c>
      <c r="G7575" t="s">
        <v>27</v>
      </c>
      <c r="H7575" t="s">
        <v>57</v>
      </c>
      <c r="I7575">
        <f>IF(OR(financial_transactions35[[#This Row],[amount]]&lt;$L$16, financial_transactions35[[#This Row],[amount]]&gt;$L$17), 1, 0)</f>
        <v>1</v>
      </c>
    </row>
    <row r="7576" spans="1:9">
      <c r="A7576" t="s">
        <v>13280</v>
      </c>
      <c r="B7576" s="3">
        <v>45593</v>
      </c>
      <c r="C7576" t="s">
        <v>7564</v>
      </c>
      <c r="D7576">
        <v>395.26</v>
      </c>
      <c r="E7576" t="s">
        <v>122</v>
      </c>
      <c r="F7576" t="s">
        <v>20</v>
      </c>
      <c r="G7576" t="s">
        <v>48</v>
      </c>
      <c r="H7576" t="s">
        <v>16080</v>
      </c>
      <c r="I7576">
        <f>IF(OR(financial_transactions35[[#This Row],[amount]]&lt;$L$16, financial_transactions35[[#This Row],[amount]]&gt;$L$17), 1, 0)</f>
        <v>1</v>
      </c>
    </row>
    <row r="7577" spans="1:9">
      <c r="A7577" t="s">
        <v>13281</v>
      </c>
      <c r="B7577" s="3">
        <v>45593</v>
      </c>
      <c r="C7577" t="s">
        <v>13282</v>
      </c>
      <c r="D7577">
        <v>286.62</v>
      </c>
      <c r="E7577" t="s">
        <v>16079</v>
      </c>
      <c r="F7577" t="s">
        <v>61</v>
      </c>
      <c r="G7577" t="s">
        <v>39</v>
      </c>
      <c r="H7577" t="s">
        <v>28</v>
      </c>
      <c r="I7577">
        <f>IF(OR(financial_transactions35[[#This Row],[amount]]&lt;$L$16, financial_transactions35[[#This Row],[amount]]&gt;$L$17), 1, 0)</f>
        <v>1</v>
      </c>
    </row>
    <row r="7578" spans="1:9">
      <c r="A7578" t="s">
        <v>13283</v>
      </c>
      <c r="B7578" s="3">
        <v>45593</v>
      </c>
      <c r="C7578" t="s">
        <v>534</v>
      </c>
      <c r="D7578">
        <v>186.71</v>
      </c>
      <c r="E7578" t="s">
        <v>47</v>
      </c>
      <c r="F7578" t="s">
        <v>20</v>
      </c>
      <c r="G7578" t="s">
        <v>48</v>
      </c>
      <c r="H7578" t="s">
        <v>53</v>
      </c>
      <c r="I7578">
        <f>IF(OR(financial_transactions35[[#This Row],[amount]]&lt;$L$16, financial_transactions35[[#This Row],[amount]]&gt;$L$17), 1, 0)</f>
        <v>1</v>
      </c>
    </row>
    <row r="7579" spans="1:9">
      <c r="A7579" t="s">
        <v>13284</v>
      </c>
      <c r="B7579" s="3">
        <v>45593</v>
      </c>
      <c r="C7579" t="s">
        <v>10482</v>
      </c>
      <c r="D7579">
        <v>1207.97</v>
      </c>
      <c r="E7579" t="s">
        <v>31</v>
      </c>
      <c r="F7579" t="s">
        <v>61</v>
      </c>
      <c r="G7579" t="s">
        <v>27</v>
      </c>
      <c r="H7579" t="s">
        <v>49</v>
      </c>
      <c r="I7579">
        <f>IF(OR(financial_transactions35[[#This Row],[amount]]&lt;$L$16, financial_transactions35[[#This Row],[amount]]&gt;$L$17), 1, 0)</f>
        <v>1</v>
      </c>
    </row>
    <row r="7580" spans="1:9">
      <c r="A7580" t="s">
        <v>13285</v>
      </c>
      <c r="B7580" s="3">
        <v>45593</v>
      </c>
      <c r="C7580" t="s">
        <v>9435</v>
      </c>
      <c r="D7580">
        <v>638.28</v>
      </c>
      <c r="E7580" t="s">
        <v>16079</v>
      </c>
      <c r="F7580" t="s">
        <v>20</v>
      </c>
      <c r="G7580" t="s">
        <v>21</v>
      </c>
      <c r="H7580" t="s">
        <v>57</v>
      </c>
      <c r="I7580">
        <f>IF(OR(financial_transactions35[[#This Row],[amount]]&lt;$L$16, financial_transactions35[[#This Row],[amount]]&gt;$L$17), 1, 0)</f>
        <v>1</v>
      </c>
    </row>
    <row r="7581" spans="1:9">
      <c r="A7581" t="s">
        <v>13286</v>
      </c>
      <c r="B7581" s="3">
        <v>45593</v>
      </c>
      <c r="C7581" t="s">
        <v>13287</v>
      </c>
      <c r="D7581">
        <v>1285.99</v>
      </c>
      <c r="E7581" t="s">
        <v>25</v>
      </c>
      <c r="F7581" t="s">
        <v>32</v>
      </c>
      <c r="G7581" t="s">
        <v>48</v>
      </c>
      <c r="H7581" t="s">
        <v>94</v>
      </c>
      <c r="I7581">
        <f>IF(OR(financial_transactions35[[#This Row],[amount]]&lt;$L$16, financial_transactions35[[#This Row],[amount]]&gt;$L$17), 1, 0)</f>
        <v>1</v>
      </c>
    </row>
    <row r="7582" spans="1:9">
      <c r="A7582" t="s">
        <v>13288</v>
      </c>
      <c r="B7582" s="3">
        <v>45593</v>
      </c>
      <c r="C7582" t="s">
        <v>8832</v>
      </c>
      <c r="D7582">
        <v>684.31</v>
      </c>
      <c r="E7582" t="s">
        <v>16079</v>
      </c>
      <c r="F7582" t="s">
        <v>32</v>
      </c>
      <c r="G7582" t="s">
        <v>48</v>
      </c>
      <c r="H7582" t="s">
        <v>123</v>
      </c>
      <c r="I7582">
        <f>IF(OR(financial_transactions35[[#This Row],[amount]]&lt;$L$16, financial_transactions35[[#This Row],[amount]]&gt;$L$17), 1, 0)</f>
        <v>1</v>
      </c>
    </row>
    <row r="7583" spans="1:9">
      <c r="A7583" t="s">
        <v>13291</v>
      </c>
      <c r="B7583" s="3">
        <v>45593</v>
      </c>
      <c r="C7583" t="s">
        <v>13292</v>
      </c>
      <c r="D7583">
        <v>626.78</v>
      </c>
      <c r="E7583" t="s">
        <v>16110</v>
      </c>
      <c r="F7583" t="s">
        <v>32</v>
      </c>
      <c r="G7583" t="s">
        <v>27</v>
      </c>
      <c r="H7583" t="s">
        <v>16080</v>
      </c>
      <c r="I7583">
        <f>IF(OR(financial_transactions35[[#This Row],[amount]]&lt;$L$16, financial_transactions35[[#This Row],[amount]]&gt;$L$17), 1, 0)</f>
        <v>1</v>
      </c>
    </row>
    <row r="7584" spans="1:9">
      <c r="A7584" t="s">
        <v>13293</v>
      </c>
      <c r="B7584" s="3">
        <v>45593</v>
      </c>
      <c r="C7584" t="s">
        <v>1113</v>
      </c>
      <c r="D7584">
        <v>624.13</v>
      </c>
      <c r="E7584" t="s">
        <v>31</v>
      </c>
      <c r="F7584" t="s">
        <v>26</v>
      </c>
      <c r="G7584" t="s">
        <v>27</v>
      </c>
      <c r="H7584" t="s">
        <v>94</v>
      </c>
      <c r="I7584">
        <f>IF(OR(financial_transactions35[[#This Row],[amount]]&lt;$L$16, financial_transactions35[[#This Row],[amount]]&gt;$L$17), 1, 0)</f>
        <v>1</v>
      </c>
    </row>
    <row r="7585" spans="1:9">
      <c r="A7585" t="s">
        <v>13294</v>
      </c>
      <c r="B7585" s="3">
        <v>45593</v>
      </c>
      <c r="C7585" t="s">
        <v>8779</v>
      </c>
      <c r="D7585">
        <v>1087.76</v>
      </c>
      <c r="E7585" t="s">
        <v>31</v>
      </c>
      <c r="F7585" t="s">
        <v>61</v>
      </c>
      <c r="G7585" t="s">
        <v>27</v>
      </c>
      <c r="H7585" t="s">
        <v>53</v>
      </c>
      <c r="I7585">
        <f>IF(OR(financial_transactions35[[#This Row],[amount]]&lt;$L$16, financial_transactions35[[#This Row],[amount]]&gt;$L$17), 1, 0)</f>
        <v>1</v>
      </c>
    </row>
    <row r="7586" spans="1:9">
      <c r="A7586" t="s">
        <v>13295</v>
      </c>
      <c r="B7586" s="3">
        <v>45593</v>
      </c>
      <c r="C7586" t="s">
        <v>13128</v>
      </c>
      <c r="D7586">
        <v>795.94</v>
      </c>
      <c r="E7586" t="s">
        <v>25</v>
      </c>
      <c r="F7586" t="s">
        <v>61</v>
      </c>
      <c r="G7586" t="s">
        <v>27</v>
      </c>
      <c r="H7586" t="s">
        <v>57</v>
      </c>
      <c r="I7586">
        <f>IF(OR(financial_transactions35[[#This Row],[amount]]&lt;$L$16, financial_transactions35[[#This Row],[amount]]&gt;$L$17), 1, 0)</f>
        <v>1</v>
      </c>
    </row>
    <row r="7587" spans="1:9">
      <c r="A7587" t="s">
        <v>13296</v>
      </c>
      <c r="B7587" s="3">
        <v>45593</v>
      </c>
      <c r="C7587" t="s">
        <v>11406</v>
      </c>
      <c r="D7587">
        <v>1053.33</v>
      </c>
      <c r="E7587" t="s">
        <v>16110</v>
      </c>
      <c r="F7587" t="s">
        <v>61</v>
      </c>
      <c r="G7587" t="s">
        <v>21</v>
      </c>
      <c r="H7587" t="s">
        <v>109</v>
      </c>
      <c r="I7587">
        <f>IF(OR(financial_transactions35[[#This Row],[amount]]&lt;$L$16, financial_transactions35[[#This Row],[amount]]&gt;$L$17), 1, 0)</f>
        <v>1</v>
      </c>
    </row>
    <row r="7588" spans="1:9">
      <c r="A7588" t="s">
        <v>13297</v>
      </c>
      <c r="B7588" s="3">
        <v>45593</v>
      </c>
      <c r="C7588" t="s">
        <v>7184</v>
      </c>
      <c r="D7588">
        <v>1546.94</v>
      </c>
      <c r="E7588" t="s">
        <v>16110</v>
      </c>
      <c r="F7588" t="s">
        <v>61</v>
      </c>
      <c r="G7588" t="s">
        <v>27</v>
      </c>
      <c r="H7588" t="s">
        <v>109</v>
      </c>
      <c r="I7588">
        <f>IF(OR(financial_transactions35[[#This Row],[amount]]&lt;$L$16, financial_transactions35[[#This Row],[amount]]&gt;$L$17), 1, 0)</f>
        <v>1</v>
      </c>
    </row>
    <row r="7589" spans="1:9">
      <c r="A7589" t="s">
        <v>13298</v>
      </c>
      <c r="B7589" s="3">
        <v>45593</v>
      </c>
      <c r="C7589" t="s">
        <v>10322</v>
      </c>
      <c r="D7589">
        <v>920.18</v>
      </c>
      <c r="E7589" t="s">
        <v>67</v>
      </c>
      <c r="F7589" t="s">
        <v>20</v>
      </c>
      <c r="G7589" t="s">
        <v>48</v>
      </c>
      <c r="H7589" t="s">
        <v>75</v>
      </c>
      <c r="I7589">
        <f>IF(OR(financial_transactions35[[#This Row],[amount]]&lt;$L$16, financial_transactions35[[#This Row],[amount]]&gt;$L$17), 1, 0)</f>
        <v>1</v>
      </c>
    </row>
    <row r="7590" spans="1:9">
      <c r="A7590" t="s">
        <v>13299</v>
      </c>
      <c r="B7590" s="3">
        <v>45593</v>
      </c>
      <c r="C7590" t="s">
        <v>13300</v>
      </c>
      <c r="D7590">
        <v>50.88</v>
      </c>
      <c r="E7590" t="s">
        <v>16079</v>
      </c>
      <c r="F7590" t="s">
        <v>26</v>
      </c>
      <c r="G7590" t="s">
        <v>21</v>
      </c>
      <c r="H7590" t="s">
        <v>28</v>
      </c>
      <c r="I7590">
        <f>IF(OR(financial_transactions35[[#This Row],[amount]]&lt;$L$16, financial_transactions35[[#This Row],[amount]]&gt;$L$17), 1, 0)</f>
        <v>1</v>
      </c>
    </row>
    <row r="7591" spans="1:9">
      <c r="A7591" t="s">
        <v>13301</v>
      </c>
      <c r="B7591" s="3">
        <v>45593</v>
      </c>
      <c r="C7591" t="s">
        <v>7539</v>
      </c>
      <c r="D7591">
        <v>1763.8</v>
      </c>
      <c r="E7591" t="s">
        <v>52</v>
      </c>
      <c r="F7591" t="s">
        <v>61</v>
      </c>
      <c r="G7591" t="s">
        <v>21</v>
      </c>
      <c r="H7591" t="s">
        <v>109</v>
      </c>
      <c r="I7591">
        <f>IF(OR(financial_transactions35[[#This Row],[amount]]&lt;$L$16, financial_transactions35[[#This Row],[amount]]&gt;$L$17), 1, 0)</f>
        <v>1</v>
      </c>
    </row>
    <row r="7592" spans="1:9">
      <c r="A7592" t="s">
        <v>13302</v>
      </c>
      <c r="B7592" s="3">
        <v>45593</v>
      </c>
      <c r="C7592" t="s">
        <v>8063</v>
      </c>
      <c r="D7592">
        <v>1103.31</v>
      </c>
      <c r="E7592" t="s">
        <v>31</v>
      </c>
      <c r="F7592" t="s">
        <v>61</v>
      </c>
      <c r="G7592" t="s">
        <v>48</v>
      </c>
      <c r="H7592" t="s">
        <v>53</v>
      </c>
      <c r="I7592">
        <f>IF(OR(financial_transactions35[[#This Row],[amount]]&lt;$L$16, financial_transactions35[[#This Row],[amount]]&gt;$L$17), 1, 0)</f>
        <v>1</v>
      </c>
    </row>
    <row r="7593" spans="1:9">
      <c r="A7593" t="s">
        <v>13303</v>
      </c>
      <c r="B7593" s="3">
        <v>45593</v>
      </c>
      <c r="C7593" t="s">
        <v>8538</v>
      </c>
      <c r="D7593">
        <v>1008.54</v>
      </c>
      <c r="E7593" t="s">
        <v>47</v>
      </c>
      <c r="F7593" t="s">
        <v>20</v>
      </c>
      <c r="G7593" t="s">
        <v>27</v>
      </c>
      <c r="H7593" t="s">
        <v>33</v>
      </c>
      <c r="I7593">
        <f>IF(OR(financial_transactions35[[#This Row],[amount]]&lt;$L$16, financial_transactions35[[#This Row],[amount]]&gt;$L$17), 1, 0)</f>
        <v>1</v>
      </c>
    </row>
    <row r="7594" spans="1:9">
      <c r="A7594" t="s">
        <v>13304</v>
      </c>
      <c r="B7594" s="3">
        <v>45593</v>
      </c>
      <c r="C7594" t="s">
        <v>2612</v>
      </c>
      <c r="D7594">
        <v>1137.8800000000001</v>
      </c>
      <c r="E7594" t="s">
        <v>19</v>
      </c>
      <c r="F7594" t="s">
        <v>32</v>
      </c>
      <c r="G7594" t="s">
        <v>21</v>
      </c>
      <c r="H7594" t="s">
        <v>123</v>
      </c>
      <c r="I7594">
        <f>IF(OR(financial_transactions35[[#This Row],[amount]]&lt;$L$16, financial_transactions35[[#This Row],[amount]]&gt;$L$17), 1, 0)</f>
        <v>1</v>
      </c>
    </row>
    <row r="7595" spans="1:9">
      <c r="A7595" t="s">
        <v>13305</v>
      </c>
      <c r="B7595" s="3">
        <v>45593</v>
      </c>
      <c r="C7595" t="s">
        <v>13306</v>
      </c>
      <c r="D7595">
        <v>848.33</v>
      </c>
      <c r="E7595" t="s">
        <v>16079</v>
      </c>
      <c r="F7595" t="s">
        <v>20</v>
      </c>
      <c r="G7595" t="s">
        <v>21</v>
      </c>
      <c r="H7595" t="s">
        <v>40</v>
      </c>
      <c r="I7595">
        <f>IF(OR(financial_transactions35[[#This Row],[amount]]&lt;$L$16, financial_transactions35[[#This Row],[amount]]&gt;$L$17), 1, 0)</f>
        <v>1</v>
      </c>
    </row>
    <row r="7596" spans="1:9">
      <c r="A7596" t="s">
        <v>13307</v>
      </c>
      <c r="B7596" s="3">
        <v>45593</v>
      </c>
      <c r="C7596" t="s">
        <v>13181</v>
      </c>
      <c r="D7596">
        <v>1764.94</v>
      </c>
      <c r="E7596" t="s">
        <v>122</v>
      </c>
      <c r="F7596" t="s">
        <v>20</v>
      </c>
      <c r="G7596" t="s">
        <v>39</v>
      </c>
      <c r="H7596" t="s">
        <v>16080</v>
      </c>
      <c r="I7596">
        <f>IF(OR(financial_transactions35[[#This Row],[amount]]&lt;$L$16, financial_transactions35[[#This Row],[amount]]&gt;$L$17), 1, 0)</f>
        <v>1</v>
      </c>
    </row>
    <row r="7597" spans="1:9">
      <c r="A7597" t="s">
        <v>13310</v>
      </c>
      <c r="B7597" s="3">
        <v>45593</v>
      </c>
      <c r="C7597" t="s">
        <v>13311</v>
      </c>
      <c r="D7597">
        <v>1664.72</v>
      </c>
      <c r="E7597" t="s">
        <v>16110</v>
      </c>
      <c r="F7597" t="s">
        <v>32</v>
      </c>
      <c r="G7597" t="s">
        <v>39</v>
      </c>
      <c r="H7597" t="s">
        <v>49</v>
      </c>
      <c r="I7597">
        <f>IF(OR(financial_transactions35[[#This Row],[amount]]&lt;$L$16, financial_transactions35[[#This Row],[amount]]&gt;$L$17), 1, 0)</f>
        <v>1</v>
      </c>
    </row>
    <row r="7598" spans="1:9">
      <c r="A7598" t="s">
        <v>13312</v>
      </c>
      <c r="B7598" s="3">
        <v>45593</v>
      </c>
      <c r="C7598" t="s">
        <v>13313</v>
      </c>
      <c r="D7598">
        <v>1890.56</v>
      </c>
      <c r="E7598" t="s">
        <v>25</v>
      </c>
      <c r="F7598" t="s">
        <v>32</v>
      </c>
      <c r="G7598" t="s">
        <v>48</v>
      </c>
      <c r="H7598" t="s">
        <v>22</v>
      </c>
      <c r="I7598">
        <f>IF(OR(financial_transactions35[[#This Row],[amount]]&lt;$L$16, financial_transactions35[[#This Row],[amount]]&gt;$L$17), 1, 0)</f>
        <v>1</v>
      </c>
    </row>
    <row r="7599" spans="1:9">
      <c r="A7599" t="s">
        <v>13314</v>
      </c>
      <c r="B7599" s="3">
        <v>45593</v>
      </c>
      <c r="C7599" t="s">
        <v>13315</v>
      </c>
      <c r="D7599">
        <v>1692.02</v>
      </c>
      <c r="E7599" t="s">
        <v>25</v>
      </c>
      <c r="F7599" t="s">
        <v>20</v>
      </c>
      <c r="G7599" t="s">
        <v>27</v>
      </c>
      <c r="H7599" t="s">
        <v>75</v>
      </c>
      <c r="I7599">
        <f>IF(OR(financial_transactions35[[#This Row],[amount]]&lt;$L$16, financial_transactions35[[#This Row],[amount]]&gt;$L$17), 1, 0)</f>
        <v>1</v>
      </c>
    </row>
    <row r="7600" spans="1:9">
      <c r="A7600" t="s">
        <v>13316</v>
      </c>
      <c r="B7600" s="3">
        <v>45593</v>
      </c>
      <c r="C7600" t="s">
        <v>13317</v>
      </c>
      <c r="D7600">
        <v>1804.59</v>
      </c>
      <c r="E7600" t="s">
        <v>67</v>
      </c>
      <c r="F7600" t="s">
        <v>20</v>
      </c>
      <c r="G7600" t="s">
        <v>27</v>
      </c>
      <c r="H7600" t="s">
        <v>53</v>
      </c>
      <c r="I7600">
        <f>IF(OR(financial_transactions35[[#This Row],[amount]]&lt;$L$16, financial_transactions35[[#This Row],[amount]]&gt;$L$17), 1, 0)</f>
        <v>1</v>
      </c>
    </row>
    <row r="7601" spans="1:9">
      <c r="A7601" t="s">
        <v>13318</v>
      </c>
      <c r="B7601" s="3">
        <v>45593</v>
      </c>
      <c r="C7601" t="s">
        <v>8745</v>
      </c>
      <c r="D7601">
        <v>528.14</v>
      </c>
      <c r="E7601" t="s">
        <v>25</v>
      </c>
      <c r="F7601" t="s">
        <v>26</v>
      </c>
      <c r="G7601" t="s">
        <v>48</v>
      </c>
      <c r="H7601" t="s">
        <v>109</v>
      </c>
      <c r="I7601">
        <f>IF(OR(financial_transactions35[[#This Row],[amount]]&lt;$L$16, financial_transactions35[[#This Row],[amount]]&gt;$L$17), 1, 0)</f>
        <v>1</v>
      </c>
    </row>
    <row r="7602" spans="1:9">
      <c r="A7602" t="s">
        <v>13319</v>
      </c>
      <c r="B7602" s="3">
        <v>45593</v>
      </c>
      <c r="C7602" t="s">
        <v>13320</v>
      </c>
      <c r="D7602">
        <v>1064.1099999999999</v>
      </c>
      <c r="E7602" t="s">
        <v>70</v>
      </c>
      <c r="F7602" t="s">
        <v>26</v>
      </c>
      <c r="G7602" t="s">
        <v>39</v>
      </c>
      <c r="H7602" t="s">
        <v>28</v>
      </c>
      <c r="I7602">
        <f>IF(OR(financial_transactions35[[#This Row],[amount]]&lt;$L$16, financial_transactions35[[#This Row],[amount]]&gt;$L$17), 1, 0)</f>
        <v>1</v>
      </c>
    </row>
    <row r="7603" spans="1:9">
      <c r="A7603" t="s">
        <v>13321</v>
      </c>
      <c r="B7603" s="3">
        <v>45593</v>
      </c>
      <c r="C7603" t="s">
        <v>11603</v>
      </c>
      <c r="D7603">
        <v>1039.3699999999999</v>
      </c>
      <c r="E7603" t="s">
        <v>122</v>
      </c>
      <c r="F7603" t="s">
        <v>32</v>
      </c>
      <c r="G7603" t="s">
        <v>27</v>
      </c>
      <c r="H7603" t="s">
        <v>22</v>
      </c>
      <c r="I7603">
        <f>IF(OR(financial_transactions35[[#This Row],[amount]]&lt;$L$16, financial_transactions35[[#This Row],[amount]]&gt;$L$17), 1, 0)</f>
        <v>1</v>
      </c>
    </row>
    <row r="7604" spans="1:9">
      <c r="A7604" t="s">
        <v>13322</v>
      </c>
      <c r="B7604" s="3">
        <v>45593</v>
      </c>
      <c r="C7604" t="s">
        <v>2454</v>
      </c>
      <c r="D7604">
        <v>1861.51</v>
      </c>
      <c r="E7604" t="s">
        <v>31</v>
      </c>
      <c r="F7604" t="s">
        <v>20</v>
      </c>
      <c r="G7604" t="s">
        <v>27</v>
      </c>
      <c r="H7604" t="s">
        <v>109</v>
      </c>
      <c r="I7604">
        <f>IF(OR(financial_transactions35[[#This Row],[amount]]&lt;$L$16, financial_transactions35[[#This Row],[amount]]&gt;$L$17), 1, 0)</f>
        <v>1</v>
      </c>
    </row>
    <row r="7605" spans="1:9">
      <c r="A7605" t="s">
        <v>13323</v>
      </c>
      <c r="B7605" s="3">
        <v>45593</v>
      </c>
      <c r="C7605" t="s">
        <v>3373</v>
      </c>
      <c r="D7605">
        <v>1433.57</v>
      </c>
      <c r="E7605" t="s">
        <v>16079</v>
      </c>
      <c r="F7605" t="s">
        <v>20</v>
      </c>
      <c r="G7605" t="s">
        <v>21</v>
      </c>
      <c r="H7605" t="s">
        <v>87</v>
      </c>
      <c r="I7605">
        <f>IF(OR(financial_transactions35[[#This Row],[amount]]&lt;$L$16, financial_transactions35[[#This Row],[amount]]&gt;$L$17), 1, 0)</f>
        <v>1</v>
      </c>
    </row>
    <row r="7606" spans="1:9">
      <c r="A7606" t="s">
        <v>13324</v>
      </c>
      <c r="B7606" s="3">
        <v>45594</v>
      </c>
      <c r="C7606" t="s">
        <v>6425</v>
      </c>
      <c r="D7606">
        <v>1449.95</v>
      </c>
      <c r="E7606" t="s">
        <v>19</v>
      </c>
      <c r="F7606" t="s">
        <v>61</v>
      </c>
      <c r="G7606" t="s">
        <v>39</v>
      </c>
      <c r="H7606" t="s">
        <v>94</v>
      </c>
      <c r="I7606">
        <f>IF(OR(financial_transactions35[[#This Row],[amount]]&lt;$L$16, financial_transactions35[[#This Row],[amount]]&gt;$L$17), 1, 0)</f>
        <v>1</v>
      </c>
    </row>
    <row r="7607" spans="1:9">
      <c r="A7607" t="s">
        <v>13325</v>
      </c>
      <c r="B7607" s="3">
        <v>45594</v>
      </c>
      <c r="C7607" t="s">
        <v>4427</v>
      </c>
      <c r="D7607">
        <v>1806.22</v>
      </c>
      <c r="E7607" t="s">
        <v>31</v>
      </c>
      <c r="F7607" t="s">
        <v>61</v>
      </c>
      <c r="G7607" t="s">
        <v>21</v>
      </c>
      <c r="H7607" t="s">
        <v>75</v>
      </c>
      <c r="I7607">
        <f>IF(OR(financial_transactions35[[#This Row],[amount]]&lt;$L$16, financial_transactions35[[#This Row],[amount]]&gt;$L$17), 1, 0)</f>
        <v>1</v>
      </c>
    </row>
    <row r="7608" spans="1:9">
      <c r="A7608" t="s">
        <v>13326</v>
      </c>
      <c r="B7608" s="3">
        <v>45594</v>
      </c>
      <c r="C7608" t="s">
        <v>13287</v>
      </c>
      <c r="D7608">
        <v>1864.1</v>
      </c>
      <c r="E7608" t="s">
        <v>31</v>
      </c>
      <c r="F7608" t="s">
        <v>26</v>
      </c>
      <c r="G7608" t="s">
        <v>48</v>
      </c>
      <c r="H7608" t="s">
        <v>94</v>
      </c>
      <c r="I7608">
        <f>IF(OR(financial_transactions35[[#This Row],[amount]]&lt;$L$16, financial_transactions35[[#This Row],[amount]]&gt;$L$17), 1, 0)</f>
        <v>1</v>
      </c>
    </row>
    <row r="7609" spans="1:9">
      <c r="A7609" t="s">
        <v>13327</v>
      </c>
      <c r="B7609" s="3">
        <v>45594</v>
      </c>
      <c r="C7609" t="s">
        <v>12305</v>
      </c>
      <c r="D7609">
        <v>390.54</v>
      </c>
      <c r="E7609" t="s">
        <v>16079</v>
      </c>
      <c r="F7609" t="s">
        <v>26</v>
      </c>
      <c r="G7609" t="s">
        <v>48</v>
      </c>
      <c r="H7609" t="s">
        <v>44</v>
      </c>
      <c r="I7609">
        <f>IF(OR(financial_transactions35[[#This Row],[amount]]&lt;$L$16, financial_transactions35[[#This Row],[amount]]&gt;$L$17), 1, 0)</f>
        <v>1</v>
      </c>
    </row>
    <row r="7610" spans="1:9">
      <c r="A7610" t="s">
        <v>13328</v>
      </c>
      <c r="B7610" s="3">
        <v>45594</v>
      </c>
      <c r="C7610" t="s">
        <v>4542</v>
      </c>
      <c r="D7610">
        <v>760.43</v>
      </c>
      <c r="E7610" t="s">
        <v>16079</v>
      </c>
      <c r="F7610" t="s">
        <v>32</v>
      </c>
      <c r="G7610" t="s">
        <v>21</v>
      </c>
      <c r="H7610" t="s">
        <v>109</v>
      </c>
      <c r="I7610">
        <f>IF(OR(financial_transactions35[[#This Row],[amount]]&lt;$L$16, financial_transactions35[[#This Row],[amount]]&gt;$L$17), 1, 0)</f>
        <v>1</v>
      </c>
    </row>
    <row r="7611" spans="1:9">
      <c r="A7611" t="s">
        <v>13329</v>
      </c>
      <c r="B7611" s="3">
        <v>45594</v>
      </c>
      <c r="C7611" t="s">
        <v>9278</v>
      </c>
      <c r="D7611">
        <v>1506.65</v>
      </c>
      <c r="E7611" t="s">
        <v>16079</v>
      </c>
      <c r="F7611" t="s">
        <v>32</v>
      </c>
      <c r="G7611" t="s">
        <v>27</v>
      </c>
      <c r="H7611" t="s">
        <v>75</v>
      </c>
      <c r="I7611">
        <f>IF(OR(financial_transactions35[[#This Row],[amount]]&lt;$L$16, financial_transactions35[[#This Row],[amount]]&gt;$L$17), 1, 0)</f>
        <v>1</v>
      </c>
    </row>
    <row r="7612" spans="1:9">
      <c r="A7612" t="s">
        <v>13330</v>
      </c>
      <c r="B7612" s="3">
        <v>45594</v>
      </c>
      <c r="C7612" t="s">
        <v>13331</v>
      </c>
      <c r="D7612">
        <v>1951.6</v>
      </c>
      <c r="E7612" t="s">
        <v>67</v>
      </c>
      <c r="F7612" t="s">
        <v>32</v>
      </c>
      <c r="G7612" t="s">
        <v>27</v>
      </c>
      <c r="H7612" t="s">
        <v>44</v>
      </c>
      <c r="I7612">
        <f>IF(OR(financial_transactions35[[#This Row],[amount]]&lt;$L$16, financial_transactions35[[#This Row],[amount]]&gt;$L$17), 1, 0)</f>
        <v>1</v>
      </c>
    </row>
    <row r="7613" spans="1:9">
      <c r="A7613" t="s">
        <v>13332</v>
      </c>
      <c r="B7613" s="3">
        <v>45594</v>
      </c>
      <c r="C7613" t="s">
        <v>3648</v>
      </c>
      <c r="D7613">
        <v>1855.4</v>
      </c>
      <c r="E7613" t="s">
        <v>16079</v>
      </c>
      <c r="F7613" t="s">
        <v>20</v>
      </c>
      <c r="G7613" t="s">
        <v>39</v>
      </c>
      <c r="H7613" t="s">
        <v>44</v>
      </c>
      <c r="I7613">
        <f>IF(OR(financial_transactions35[[#This Row],[amount]]&lt;$L$16, financial_transactions35[[#This Row],[amount]]&gt;$L$17), 1, 0)</f>
        <v>1</v>
      </c>
    </row>
    <row r="7614" spans="1:9">
      <c r="A7614" t="s">
        <v>13333</v>
      </c>
      <c r="B7614" s="3">
        <v>45594</v>
      </c>
      <c r="C7614" t="s">
        <v>13334</v>
      </c>
      <c r="D7614">
        <v>608.78</v>
      </c>
      <c r="E7614" t="s">
        <v>19</v>
      </c>
      <c r="F7614" t="s">
        <v>32</v>
      </c>
      <c r="G7614" t="s">
        <v>48</v>
      </c>
      <c r="H7614" t="s">
        <v>176</v>
      </c>
      <c r="I7614">
        <f>IF(OR(financial_transactions35[[#This Row],[amount]]&lt;$L$16, financial_transactions35[[#This Row],[amount]]&gt;$L$17), 1, 0)</f>
        <v>1</v>
      </c>
    </row>
    <row r="7615" spans="1:9">
      <c r="A7615" t="s">
        <v>13335</v>
      </c>
      <c r="B7615" s="3">
        <v>45594</v>
      </c>
      <c r="C7615" t="s">
        <v>674</v>
      </c>
      <c r="D7615">
        <v>1731.04</v>
      </c>
      <c r="E7615" t="s">
        <v>47</v>
      </c>
      <c r="F7615" t="s">
        <v>20</v>
      </c>
      <c r="G7615" t="s">
        <v>39</v>
      </c>
      <c r="H7615" t="s">
        <v>36</v>
      </c>
      <c r="I7615">
        <f>IF(OR(financial_transactions35[[#This Row],[amount]]&lt;$L$16, financial_transactions35[[#This Row],[amount]]&gt;$L$17), 1, 0)</f>
        <v>1</v>
      </c>
    </row>
    <row r="7616" spans="1:9">
      <c r="A7616" t="s">
        <v>13336</v>
      </c>
      <c r="B7616" s="3">
        <v>45594</v>
      </c>
      <c r="C7616" t="s">
        <v>13337</v>
      </c>
      <c r="D7616">
        <v>1035.83</v>
      </c>
      <c r="E7616" t="s">
        <v>47</v>
      </c>
      <c r="F7616" t="s">
        <v>61</v>
      </c>
      <c r="G7616" t="s">
        <v>39</v>
      </c>
      <c r="H7616" t="s">
        <v>22</v>
      </c>
      <c r="I7616">
        <f>IF(OR(financial_transactions35[[#This Row],[amount]]&lt;$L$16, financial_transactions35[[#This Row],[amount]]&gt;$L$17), 1, 0)</f>
        <v>1</v>
      </c>
    </row>
    <row r="7617" spans="1:9">
      <c r="A7617" t="s">
        <v>13338</v>
      </c>
      <c r="B7617" s="3">
        <v>45594</v>
      </c>
      <c r="C7617" t="s">
        <v>9961</v>
      </c>
      <c r="D7617">
        <v>200.99</v>
      </c>
      <c r="E7617" t="s">
        <v>31</v>
      </c>
      <c r="F7617" t="s">
        <v>61</v>
      </c>
      <c r="G7617" t="s">
        <v>48</v>
      </c>
      <c r="H7617" t="s">
        <v>87</v>
      </c>
      <c r="I7617">
        <f>IF(OR(financial_transactions35[[#This Row],[amount]]&lt;$L$16, financial_transactions35[[#This Row],[amount]]&gt;$L$17), 1, 0)</f>
        <v>1</v>
      </c>
    </row>
    <row r="7618" spans="1:9">
      <c r="A7618" t="s">
        <v>13339</v>
      </c>
      <c r="B7618" s="3">
        <v>45594</v>
      </c>
      <c r="C7618" t="s">
        <v>4655</v>
      </c>
      <c r="D7618">
        <v>660.07</v>
      </c>
      <c r="E7618" t="s">
        <v>64</v>
      </c>
      <c r="F7618" t="s">
        <v>26</v>
      </c>
      <c r="G7618" t="s">
        <v>39</v>
      </c>
      <c r="H7618" t="s">
        <v>87</v>
      </c>
      <c r="I7618">
        <f>IF(OR(financial_transactions35[[#This Row],[amount]]&lt;$L$16, financial_transactions35[[#This Row],[amount]]&gt;$L$17), 1, 0)</f>
        <v>1</v>
      </c>
    </row>
    <row r="7619" spans="1:9">
      <c r="A7619" t="s">
        <v>13340</v>
      </c>
      <c r="B7619" s="3">
        <v>45594</v>
      </c>
      <c r="C7619" t="s">
        <v>13341</v>
      </c>
      <c r="D7619">
        <v>9217.25</v>
      </c>
      <c r="E7619" t="s">
        <v>122</v>
      </c>
      <c r="F7619" t="s">
        <v>32</v>
      </c>
      <c r="G7619" t="s">
        <v>21</v>
      </c>
      <c r="H7619" t="s">
        <v>22</v>
      </c>
      <c r="I7619">
        <f>IF(OR(financial_transactions35[[#This Row],[amount]]&lt;$L$16, financial_transactions35[[#This Row],[amount]]&gt;$L$17), 1, 0)</f>
        <v>1</v>
      </c>
    </row>
    <row r="7620" spans="1:9">
      <c r="A7620" t="s">
        <v>13342</v>
      </c>
      <c r="B7620" s="3">
        <v>45594</v>
      </c>
      <c r="C7620" t="s">
        <v>13343</v>
      </c>
      <c r="D7620">
        <v>591.5</v>
      </c>
      <c r="E7620" t="s">
        <v>64</v>
      </c>
      <c r="F7620" t="s">
        <v>26</v>
      </c>
      <c r="G7620" t="s">
        <v>27</v>
      </c>
      <c r="H7620" t="s">
        <v>94</v>
      </c>
      <c r="I7620">
        <f>IF(OR(financial_transactions35[[#This Row],[amount]]&lt;$L$16, financial_transactions35[[#This Row],[amount]]&gt;$L$17), 1, 0)</f>
        <v>1</v>
      </c>
    </row>
    <row r="7621" spans="1:9">
      <c r="A7621" t="s">
        <v>13344</v>
      </c>
      <c r="B7621" s="3">
        <v>45594</v>
      </c>
      <c r="C7621" t="s">
        <v>13345</v>
      </c>
      <c r="D7621">
        <v>1263.17</v>
      </c>
      <c r="E7621" t="s">
        <v>19</v>
      </c>
      <c r="F7621" t="s">
        <v>26</v>
      </c>
      <c r="G7621" t="s">
        <v>48</v>
      </c>
      <c r="H7621" t="s">
        <v>40</v>
      </c>
      <c r="I7621">
        <f>IF(OR(financial_transactions35[[#This Row],[amount]]&lt;$L$16, financial_transactions35[[#This Row],[amount]]&gt;$L$17), 1, 0)</f>
        <v>1</v>
      </c>
    </row>
    <row r="7622" spans="1:9">
      <c r="A7622" t="s">
        <v>13346</v>
      </c>
      <c r="B7622" s="3">
        <v>45594</v>
      </c>
      <c r="C7622" t="s">
        <v>9804</v>
      </c>
      <c r="D7622">
        <v>439.95</v>
      </c>
      <c r="E7622" t="s">
        <v>25</v>
      </c>
      <c r="F7622" t="s">
        <v>20</v>
      </c>
      <c r="G7622" t="s">
        <v>48</v>
      </c>
      <c r="H7622" t="s">
        <v>123</v>
      </c>
      <c r="I7622">
        <f>IF(OR(financial_transactions35[[#This Row],[amount]]&lt;$L$16, financial_transactions35[[#This Row],[amount]]&gt;$L$17), 1, 0)</f>
        <v>1</v>
      </c>
    </row>
    <row r="7623" spans="1:9">
      <c r="A7623" t="s">
        <v>13347</v>
      </c>
      <c r="B7623" s="3">
        <v>45594</v>
      </c>
      <c r="C7623" t="s">
        <v>1225</v>
      </c>
      <c r="D7623">
        <v>1468.22</v>
      </c>
      <c r="E7623" t="s">
        <v>64</v>
      </c>
      <c r="F7623" t="s">
        <v>32</v>
      </c>
      <c r="G7623" t="s">
        <v>39</v>
      </c>
      <c r="H7623" t="s">
        <v>94</v>
      </c>
      <c r="I7623">
        <f>IF(OR(financial_transactions35[[#This Row],[amount]]&lt;$L$16, financial_transactions35[[#This Row],[amount]]&gt;$L$17), 1, 0)</f>
        <v>1</v>
      </c>
    </row>
    <row r="7624" spans="1:9">
      <c r="A7624" t="s">
        <v>13348</v>
      </c>
      <c r="B7624" s="3">
        <v>45594</v>
      </c>
      <c r="C7624" t="s">
        <v>13349</v>
      </c>
      <c r="D7624">
        <v>364.01</v>
      </c>
      <c r="E7624" t="s">
        <v>67</v>
      </c>
      <c r="F7624" t="s">
        <v>26</v>
      </c>
      <c r="G7624" t="s">
        <v>39</v>
      </c>
      <c r="H7624" t="s">
        <v>57</v>
      </c>
      <c r="I7624">
        <f>IF(OR(financial_transactions35[[#This Row],[amount]]&lt;$L$16, financial_transactions35[[#This Row],[amount]]&gt;$L$17), 1, 0)</f>
        <v>1</v>
      </c>
    </row>
    <row r="7625" spans="1:9">
      <c r="A7625" t="s">
        <v>13350</v>
      </c>
      <c r="B7625" s="3">
        <v>45594</v>
      </c>
      <c r="C7625" t="s">
        <v>5208</v>
      </c>
      <c r="D7625">
        <v>59.57</v>
      </c>
      <c r="E7625" t="s">
        <v>52</v>
      </c>
      <c r="F7625" t="s">
        <v>32</v>
      </c>
      <c r="G7625" t="s">
        <v>39</v>
      </c>
      <c r="H7625" t="s">
        <v>16080</v>
      </c>
      <c r="I7625">
        <f>IF(OR(financial_transactions35[[#This Row],[amount]]&lt;$L$16, financial_transactions35[[#This Row],[amount]]&gt;$L$17), 1, 0)</f>
        <v>1</v>
      </c>
    </row>
    <row r="7626" spans="1:9">
      <c r="A7626" t="s">
        <v>13351</v>
      </c>
      <c r="B7626" s="3">
        <v>45594</v>
      </c>
      <c r="C7626" t="s">
        <v>4757</v>
      </c>
      <c r="D7626">
        <v>678.83</v>
      </c>
      <c r="E7626" t="s">
        <v>122</v>
      </c>
      <c r="F7626" t="s">
        <v>20</v>
      </c>
      <c r="G7626" t="s">
        <v>39</v>
      </c>
      <c r="H7626" t="s">
        <v>176</v>
      </c>
      <c r="I7626">
        <f>IF(OR(financial_transactions35[[#This Row],[amount]]&lt;$L$16, financial_transactions35[[#This Row],[amount]]&gt;$L$17), 1, 0)</f>
        <v>1</v>
      </c>
    </row>
    <row r="7627" spans="1:9">
      <c r="A7627" t="s">
        <v>13352</v>
      </c>
      <c r="B7627" s="3">
        <v>45594</v>
      </c>
      <c r="C7627" t="s">
        <v>9105</v>
      </c>
      <c r="D7627">
        <v>192.66</v>
      </c>
      <c r="E7627" t="s">
        <v>52</v>
      </c>
      <c r="F7627" t="s">
        <v>20</v>
      </c>
      <c r="G7627" t="s">
        <v>39</v>
      </c>
      <c r="H7627" t="s">
        <v>28</v>
      </c>
      <c r="I7627">
        <f>IF(OR(financial_transactions35[[#This Row],[amount]]&lt;$L$16, financial_transactions35[[#This Row],[amount]]&gt;$L$17), 1, 0)</f>
        <v>1</v>
      </c>
    </row>
    <row r="7628" spans="1:9">
      <c r="A7628" t="s">
        <v>13353</v>
      </c>
      <c r="B7628" s="3">
        <v>45594</v>
      </c>
      <c r="C7628" t="s">
        <v>13354</v>
      </c>
      <c r="D7628">
        <v>1607.23</v>
      </c>
      <c r="E7628" t="s">
        <v>25</v>
      </c>
      <c r="F7628" t="s">
        <v>26</v>
      </c>
      <c r="G7628" t="s">
        <v>27</v>
      </c>
      <c r="H7628" t="s">
        <v>176</v>
      </c>
      <c r="I7628">
        <f>IF(OR(financial_transactions35[[#This Row],[amount]]&lt;$L$16, financial_transactions35[[#This Row],[amount]]&gt;$L$17), 1, 0)</f>
        <v>1</v>
      </c>
    </row>
    <row r="7629" spans="1:9">
      <c r="A7629" t="s">
        <v>13355</v>
      </c>
      <c r="B7629" s="3">
        <v>45594</v>
      </c>
      <c r="C7629" t="s">
        <v>13356</v>
      </c>
      <c r="D7629">
        <v>673.56</v>
      </c>
      <c r="E7629" t="s">
        <v>19</v>
      </c>
      <c r="F7629" t="s">
        <v>20</v>
      </c>
      <c r="G7629" t="s">
        <v>48</v>
      </c>
      <c r="H7629" t="s">
        <v>57</v>
      </c>
      <c r="I7629">
        <f>IF(OR(financial_transactions35[[#This Row],[amount]]&lt;$L$16, financial_transactions35[[#This Row],[amount]]&gt;$L$17), 1, 0)</f>
        <v>1</v>
      </c>
    </row>
    <row r="7630" spans="1:9">
      <c r="A7630" t="s">
        <v>13357</v>
      </c>
      <c r="B7630" s="3">
        <v>45595</v>
      </c>
      <c r="C7630" t="s">
        <v>4212</v>
      </c>
      <c r="D7630">
        <v>960.5</v>
      </c>
      <c r="E7630" t="s">
        <v>47</v>
      </c>
      <c r="F7630" t="s">
        <v>61</v>
      </c>
      <c r="G7630" t="s">
        <v>21</v>
      </c>
      <c r="H7630" t="s">
        <v>40</v>
      </c>
      <c r="I7630">
        <f>IF(OR(financial_transactions35[[#This Row],[amount]]&lt;$L$16, financial_transactions35[[#This Row],[amount]]&gt;$L$17), 1, 0)</f>
        <v>1</v>
      </c>
    </row>
    <row r="7631" spans="1:9">
      <c r="A7631" t="s">
        <v>13358</v>
      </c>
      <c r="B7631" s="3">
        <v>45595</v>
      </c>
      <c r="C7631" t="s">
        <v>13359</v>
      </c>
      <c r="D7631">
        <v>1588.3</v>
      </c>
      <c r="E7631" t="s">
        <v>52</v>
      </c>
      <c r="F7631" t="s">
        <v>20</v>
      </c>
      <c r="G7631" t="s">
        <v>21</v>
      </c>
      <c r="H7631" t="s">
        <v>53</v>
      </c>
      <c r="I7631">
        <f>IF(OR(financial_transactions35[[#This Row],[amount]]&lt;$L$16, financial_transactions35[[#This Row],[amount]]&gt;$L$17), 1, 0)</f>
        <v>1</v>
      </c>
    </row>
    <row r="7632" spans="1:9">
      <c r="A7632" t="s">
        <v>13361</v>
      </c>
      <c r="B7632" s="3">
        <v>45595</v>
      </c>
      <c r="C7632" t="s">
        <v>5774</v>
      </c>
      <c r="D7632">
        <v>516.94000000000005</v>
      </c>
      <c r="E7632" t="s">
        <v>31</v>
      </c>
      <c r="F7632" t="s">
        <v>20</v>
      </c>
      <c r="G7632" t="s">
        <v>27</v>
      </c>
      <c r="H7632" t="s">
        <v>40</v>
      </c>
      <c r="I7632">
        <f>IF(OR(financial_transactions35[[#This Row],[amount]]&lt;$L$16, financial_transactions35[[#This Row],[amount]]&gt;$L$17), 1, 0)</f>
        <v>1</v>
      </c>
    </row>
    <row r="7633" spans="1:9">
      <c r="A7633" t="s">
        <v>13362</v>
      </c>
      <c r="B7633" s="3">
        <v>45595</v>
      </c>
      <c r="C7633" t="s">
        <v>13363</v>
      </c>
      <c r="D7633">
        <v>621.33000000000004</v>
      </c>
      <c r="E7633" t="s">
        <v>31</v>
      </c>
      <c r="F7633" t="s">
        <v>20</v>
      </c>
      <c r="G7633" t="s">
        <v>27</v>
      </c>
      <c r="H7633" t="s">
        <v>109</v>
      </c>
      <c r="I7633">
        <f>IF(OR(financial_transactions35[[#This Row],[amount]]&lt;$L$16, financial_transactions35[[#This Row],[amount]]&gt;$L$17), 1, 0)</f>
        <v>1</v>
      </c>
    </row>
    <row r="7634" spans="1:9">
      <c r="A7634" t="s">
        <v>13364</v>
      </c>
      <c r="B7634" s="3">
        <v>45595</v>
      </c>
      <c r="C7634" t="s">
        <v>13365</v>
      </c>
      <c r="D7634">
        <v>745.3</v>
      </c>
      <c r="E7634" t="s">
        <v>122</v>
      </c>
      <c r="F7634" t="s">
        <v>20</v>
      </c>
      <c r="G7634" t="s">
        <v>21</v>
      </c>
      <c r="H7634" t="s">
        <v>87</v>
      </c>
      <c r="I7634">
        <f>IF(OR(financial_transactions35[[#This Row],[amount]]&lt;$L$16, financial_transactions35[[#This Row],[amount]]&gt;$L$17), 1, 0)</f>
        <v>1</v>
      </c>
    </row>
    <row r="7635" spans="1:9">
      <c r="A7635" t="s">
        <v>13366</v>
      </c>
      <c r="B7635" s="3">
        <v>45595</v>
      </c>
      <c r="C7635" t="s">
        <v>5752</v>
      </c>
      <c r="D7635">
        <v>1023.21</v>
      </c>
      <c r="E7635" t="s">
        <v>19</v>
      </c>
      <c r="F7635" t="s">
        <v>61</v>
      </c>
      <c r="G7635" t="s">
        <v>39</v>
      </c>
      <c r="H7635" t="s">
        <v>28</v>
      </c>
      <c r="I7635">
        <f>IF(OR(financial_transactions35[[#This Row],[amount]]&lt;$L$16, financial_transactions35[[#This Row],[amount]]&gt;$L$17), 1, 0)</f>
        <v>1</v>
      </c>
    </row>
    <row r="7636" spans="1:9">
      <c r="A7636" t="s">
        <v>13367</v>
      </c>
      <c r="B7636" s="3">
        <v>45595</v>
      </c>
      <c r="C7636" t="s">
        <v>13368</v>
      </c>
      <c r="D7636">
        <v>1268.32</v>
      </c>
      <c r="E7636" t="s">
        <v>31</v>
      </c>
      <c r="F7636" t="s">
        <v>61</v>
      </c>
      <c r="G7636" t="s">
        <v>39</v>
      </c>
      <c r="H7636" t="s">
        <v>28</v>
      </c>
      <c r="I7636">
        <f>IF(OR(financial_transactions35[[#This Row],[amount]]&lt;$L$16, financial_transactions35[[#This Row],[amount]]&gt;$L$17), 1, 0)</f>
        <v>1</v>
      </c>
    </row>
    <row r="7637" spans="1:9">
      <c r="A7637" t="s">
        <v>13369</v>
      </c>
      <c r="B7637" s="3">
        <v>45595</v>
      </c>
      <c r="C7637" t="s">
        <v>4021</v>
      </c>
      <c r="D7637">
        <v>682.98</v>
      </c>
      <c r="E7637" t="s">
        <v>70</v>
      </c>
      <c r="F7637" t="s">
        <v>20</v>
      </c>
      <c r="G7637" t="s">
        <v>21</v>
      </c>
      <c r="H7637" t="s">
        <v>94</v>
      </c>
      <c r="I7637">
        <f>IF(OR(financial_transactions35[[#This Row],[amount]]&lt;$L$16, financial_transactions35[[#This Row],[amount]]&gt;$L$17), 1, 0)</f>
        <v>1</v>
      </c>
    </row>
    <row r="7638" spans="1:9">
      <c r="A7638" t="s">
        <v>13372</v>
      </c>
      <c r="B7638" s="3">
        <v>45595</v>
      </c>
      <c r="C7638" t="s">
        <v>4167</v>
      </c>
      <c r="D7638">
        <v>145.05000000000001</v>
      </c>
      <c r="E7638" t="s">
        <v>122</v>
      </c>
      <c r="F7638" t="s">
        <v>26</v>
      </c>
      <c r="G7638" t="s">
        <v>21</v>
      </c>
      <c r="H7638" t="s">
        <v>33</v>
      </c>
      <c r="I7638">
        <f>IF(OR(financial_transactions35[[#This Row],[amount]]&lt;$L$16, financial_transactions35[[#This Row],[amount]]&gt;$L$17), 1, 0)</f>
        <v>1</v>
      </c>
    </row>
    <row r="7639" spans="1:9">
      <c r="A7639" t="s">
        <v>13373</v>
      </c>
      <c r="B7639" s="3">
        <v>45595</v>
      </c>
      <c r="C7639" t="s">
        <v>528</v>
      </c>
      <c r="D7639">
        <v>1606.78</v>
      </c>
      <c r="E7639" t="s">
        <v>19</v>
      </c>
      <c r="F7639" t="s">
        <v>61</v>
      </c>
      <c r="G7639" t="s">
        <v>27</v>
      </c>
      <c r="H7639" t="s">
        <v>40</v>
      </c>
      <c r="I7639">
        <f>IF(OR(financial_transactions35[[#This Row],[amount]]&lt;$L$16, financial_transactions35[[#This Row],[amount]]&gt;$L$17), 1, 0)</f>
        <v>1</v>
      </c>
    </row>
    <row r="7640" spans="1:9">
      <c r="A7640" t="s">
        <v>13374</v>
      </c>
      <c r="B7640" s="3">
        <v>45595</v>
      </c>
      <c r="C7640" t="s">
        <v>11610</v>
      </c>
      <c r="D7640">
        <v>1362.58</v>
      </c>
      <c r="E7640" t="s">
        <v>52</v>
      </c>
      <c r="F7640" t="s">
        <v>32</v>
      </c>
      <c r="G7640" t="s">
        <v>21</v>
      </c>
      <c r="H7640" t="s">
        <v>22</v>
      </c>
      <c r="I7640">
        <f>IF(OR(financial_transactions35[[#This Row],[amount]]&lt;$L$16, financial_transactions35[[#This Row],[amount]]&gt;$L$17), 1, 0)</f>
        <v>1</v>
      </c>
    </row>
    <row r="7641" spans="1:9">
      <c r="A7641" t="s">
        <v>13375</v>
      </c>
      <c r="B7641" s="3">
        <v>45595</v>
      </c>
      <c r="C7641" t="s">
        <v>10245</v>
      </c>
      <c r="D7641">
        <v>1955.25</v>
      </c>
      <c r="E7641" t="s">
        <v>31</v>
      </c>
      <c r="F7641" t="s">
        <v>20</v>
      </c>
      <c r="G7641" t="s">
        <v>27</v>
      </c>
      <c r="H7641" t="s">
        <v>16080</v>
      </c>
      <c r="I7641">
        <f>IF(OR(financial_transactions35[[#This Row],[amount]]&lt;$L$16, financial_transactions35[[#This Row],[amount]]&gt;$L$17), 1, 0)</f>
        <v>1</v>
      </c>
    </row>
    <row r="7642" spans="1:9">
      <c r="A7642" t="s">
        <v>13376</v>
      </c>
      <c r="B7642" s="3">
        <v>45595</v>
      </c>
      <c r="C7642" t="s">
        <v>8444</v>
      </c>
      <c r="D7642">
        <v>1179.43</v>
      </c>
      <c r="E7642" t="s">
        <v>122</v>
      </c>
      <c r="F7642" t="s">
        <v>26</v>
      </c>
      <c r="G7642" t="s">
        <v>48</v>
      </c>
      <c r="H7642" t="s">
        <v>57</v>
      </c>
      <c r="I7642">
        <f>IF(OR(financial_transactions35[[#This Row],[amount]]&lt;$L$16, financial_transactions35[[#This Row],[amount]]&gt;$L$17), 1, 0)</f>
        <v>1</v>
      </c>
    </row>
    <row r="7643" spans="1:9">
      <c r="A7643" t="s">
        <v>13377</v>
      </c>
      <c r="B7643" s="3">
        <v>45595</v>
      </c>
      <c r="C7643" t="s">
        <v>6418</v>
      </c>
      <c r="D7643">
        <v>982.8</v>
      </c>
      <c r="E7643" t="s">
        <v>25</v>
      </c>
      <c r="F7643" t="s">
        <v>20</v>
      </c>
      <c r="G7643" t="s">
        <v>39</v>
      </c>
      <c r="H7643" t="s">
        <v>53</v>
      </c>
      <c r="I7643">
        <f>IF(OR(financial_transactions35[[#This Row],[amount]]&lt;$L$16, financial_transactions35[[#This Row],[amount]]&gt;$L$17), 1, 0)</f>
        <v>1</v>
      </c>
    </row>
    <row r="7644" spans="1:9">
      <c r="A7644" t="s">
        <v>13378</v>
      </c>
      <c r="B7644" s="3">
        <v>45595</v>
      </c>
      <c r="C7644" t="s">
        <v>8949</v>
      </c>
      <c r="D7644">
        <v>965.46</v>
      </c>
      <c r="E7644" t="s">
        <v>16110</v>
      </c>
      <c r="F7644" t="s">
        <v>26</v>
      </c>
      <c r="G7644" t="s">
        <v>21</v>
      </c>
      <c r="H7644" t="s">
        <v>22</v>
      </c>
      <c r="I7644">
        <f>IF(OR(financial_transactions35[[#This Row],[amount]]&lt;$L$16, financial_transactions35[[#This Row],[amount]]&gt;$L$17), 1, 0)</f>
        <v>1</v>
      </c>
    </row>
    <row r="7645" spans="1:9">
      <c r="A7645" t="s">
        <v>13379</v>
      </c>
      <c r="B7645" s="3">
        <v>45595</v>
      </c>
      <c r="C7645" t="s">
        <v>13380</v>
      </c>
      <c r="D7645">
        <v>1872.81</v>
      </c>
      <c r="E7645" t="s">
        <v>31</v>
      </c>
      <c r="F7645" t="s">
        <v>20</v>
      </c>
      <c r="G7645" t="s">
        <v>39</v>
      </c>
      <c r="H7645" t="s">
        <v>28</v>
      </c>
      <c r="I7645">
        <f>IF(OR(financial_transactions35[[#This Row],[amount]]&lt;$L$16, financial_transactions35[[#This Row],[amount]]&gt;$L$17), 1, 0)</f>
        <v>1</v>
      </c>
    </row>
    <row r="7646" spans="1:9">
      <c r="A7646" t="s">
        <v>13381</v>
      </c>
      <c r="B7646" s="3">
        <v>45595</v>
      </c>
      <c r="C7646" t="s">
        <v>1627</v>
      </c>
      <c r="D7646">
        <v>620.07000000000005</v>
      </c>
      <c r="E7646" t="s">
        <v>47</v>
      </c>
      <c r="F7646" t="s">
        <v>20</v>
      </c>
      <c r="G7646" t="s">
        <v>21</v>
      </c>
      <c r="H7646" t="s">
        <v>123</v>
      </c>
      <c r="I7646">
        <f>IF(OR(financial_transactions35[[#This Row],[amount]]&lt;$L$16, financial_transactions35[[#This Row],[amount]]&gt;$L$17), 1, 0)</f>
        <v>1</v>
      </c>
    </row>
    <row r="7647" spans="1:9">
      <c r="A7647" t="s">
        <v>13382</v>
      </c>
      <c r="B7647" s="3">
        <v>45595</v>
      </c>
      <c r="C7647" t="s">
        <v>13383</v>
      </c>
      <c r="D7647">
        <v>1703.03</v>
      </c>
      <c r="E7647" t="s">
        <v>19</v>
      </c>
      <c r="F7647" t="s">
        <v>61</v>
      </c>
      <c r="G7647" t="s">
        <v>21</v>
      </c>
      <c r="H7647" t="s">
        <v>53</v>
      </c>
      <c r="I7647">
        <f>IF(OR(financial_transactions35[[#This Row],[amount]]&lt;$L$16, financial_transactions35[[#This Row],[amount]]&gt;$L$17), 1, 0)</f>
        <v>1</v>
      </c>
    </row>
    <row r="7648" spans="1:9">
      <c r="A7648" t="s">
        <v>13384</v>
      </c>
      <c r="B7648" s="3">
        <v>45595</v>
      </c>
      <c r="C7648" t="s">
        <v>12397</v>
      </c>
      <c r="D7648">
        <v>674.44</v>
      </c>
      <c r="E7648" t="s">
        <v>64</v>
      </c>
      <c r="F7648" t="s">
        <v>26</v>
      </c>
      <c r="G7648" t="s">
        <v>48</v>
      </c>
      <c r="H7648" t="s">
        <v>87</v>
      </c>
      <c r="I7648">
        <f>IF(OR(financial_transactions35[[#This Row],[amount]]&lt;$L$16, financial_transactions35[[#This Row],[amount]]&gt;$L$17), 1, 0)</f>
        <v>1</v>
      </c>
    </row>
    <row r="7649" spans="1:9">
      <c r="A7649" t="s">
        <v>13385</v>
      </c>
      <c r="B7649" s="3">
        <v>45595</v>
      </c>
      <c r="C7649" t="s">
        <v>11035</v>
      </c>
      <c r="D7649">
        <v>1239.82</v>
      </c>
      <c r="E7649" t="s">
        <v>64</v>
      </c>
      <c r="F7649" t="s">
        <v>61</v>
      </c>
      <c r="G7649" t="s">
        <v>21</v>
      </c>
      <c r="H7649" t="s">
        <v>94</v>
      </c>
      <c r="I7649">
        <f>IF(OR(financial_transactions35[[#This Row],[amount]]&lt;$L$16, financial_transactions35[[#This Row],[amount]]&gt;$L$17), 1, 0)</f>
        <v>1</v>
      </c>
    </row>
    <row r="7650" spans="1:9">
      <c r="A7650" t="s">
        <v>13386</v>
      </c>
      <c r="B7650" s="3">
        <v>45595</v>
      </c>
      <c r="C7650" t="s">
        <v>3071</v>
      </c>
      <c r="D7650">
        <v>897.88</v>
      </c>
      <c r="E7650" t="s">
        <v>70</v>
      </c>
      <c r="F7650" t="s">
        <v>26</v>
      </c>
      <c r="G7650" t="s">
        <v>39</v>
      </c>
      <c r="H7650" t="s">
        <v>16080</v>
      </c>
      <c r="I7650">
        <f>IF(OR(financial_transactions35[[#This Row],[amount]]&lt;$L$16, financial_transactions35[[#This Row],[amount]]&gt;$L$17), 1, 0)</f>
        <v>1</v>
      </c>
    </row>
    <row r="7651" spans="1:9">
      <c r="A7651" t="s">
        <v>13387</v>
      </c>
      <c r="B7651" s="3">
        <v>45595</v>
      </c>
      <c r="C7651" t="s">
        <v>13388</v>
      </c>
      <c r="D7651">
        <v>221.46</v>
      </c>
      <c r="E7651" t="s">
        <v>31</v>
      </c>
      <c r="F7651" t="s">
        <v>26</v>
      </c>
      <c r="G7651" t="s">
        <v>39</v>
      </c>
      <c r="H7651" t="s">
        <v>53</v>
      </c>
      <c r="I7651">
        <f>IF(OR(financial_transactions35[[#This Row],[amount]]&lt;$L$16, financial_transactions35[[#This Row],[amount]]&gt;$L$17), 1, 0)</f>
        <v>1</v>
      </c>
    </row>
    <row r="7652" spans="1:9">
      <c r="A7652" t="s">
        <v>13389</v>
      </c>
      <c r="B7652" s="3">
        <v>45595</v>
      </c>
      <c r="C7652" t="s">
        <v>13390</v>
      </c>
      <c r="D7652">
        <v>1515.94</v>
      </c>
      <c r="E7652" t="s">
        <v>31</v>
      </c>
      <c r="F7652" t="s">
        <v>26</v>
      </c>
      <c r="G7652" t="s">
        <v>21</v>
      </c>
      <c r="H7652" t="s">
        <v>44</v>
      </c>
      <c r="I7652">
        <f>IF(OR(financial_transactions35[[#This Row],[amount]]&lt;$L$16, financial_transactions35[[#This Row],[amount]]&gt;$L$17), 1, 0)</f>
        <v>1</v>
      </c>
    </row>
    <row r="7653" spans="1:9">
      <c r="A7653" t="s">
        <v>13391</v>
      </c>
      <c r="B7653" s="3">
        <v>45595</v>
      </c>
      <c r="C7653" t="s">
        <v>1625</v>
      </c>
      <c r="D7653">
        <v>1661.19</v>
      </c>
      <c r="E7653" t="s">
        <v>47</v>
      </c>
      <c r="F7653" t="s">
        <v>20</v>
      </c>
      <c r="G7653" t="s">
        <v>39</v>
      </c>
      <c r="H7653" t="s">
        <v>36</v>
      </c>
      <c r="I7653">
        <f>IF(OR(financial_transactions35[[#This Row],[amount]]&lt;$L$16, financial_transactions35[[#This Row],[amount]]&gt;$L$17), 1, 0)</f>
        <v>1</v>
      </c>
    </row>
    <row r="7654" spans="1:9">
      <c r="A7654" t="s">
        <v>13392</v>
      </c>
      <c r="B7654" s="3">
        <v>45595</v>
      </c>
      <c r="C7654" t="s">
        <v>13393</v>
      </c>
      <c r="D7654">
        <v>395.33</v>
      </c>
      <c r="E7654" t="s">
        <v>70</v>
      </c>
      <c r="F7654" t="s">
        <v>26</v>
      </c>
      <c r="G7654" t="s">
        <v>21</v>
      </c>
      <c r="H7654" t="s">
        <v>16080</v>
      </c>
      <c r="I7654">
        <f>IF(OR(financial_transactions35[[#This Row],[amount]]&lt;$L$16, financial_transactions35[[#This Row],[amount]]&gt;$L$17), 1, 0)</f>
        <v>1</v>
      </c>
    </row>
    <row r="7655" spans="1:9">
      <c r="A7655" t="s">
        <v>13394</v>
      </c>
      <c r="B7655" s="3">
        <v>45595</v>
      </c>
      <c r="C7655" t="s">
        <v>11881</v>
      </c>
      <c r="D7655">
        <v>1680.61</v>
      </c>
      <c r="E7655" t="s">
        <v>70</v>
      </c>
      <c r="F7655" t="s">
        <v>61</v>
      </c>
      <c r="G7655" t="s">
        <v>48</v>
      </c>
      <c r="H7655" t="s">
        <v>40</v>
      </c>
      <c r="I7655">
        <f>IF(OR(financial_transactions35[[#This Row],[amount]]&lt;$L$16, financial_transactions35[[#This Row],[amount]]&gt;$L$17), 1, 0)</f>
        <v>1</v>
      </c>
    </row>
    <row r="7656" spans="1:9">
      <c r="A7656" t="s">
        <v>13395</v>
      </c>
      <c r="B7656" s="3">
        <v>45595</v>
      </c>
      <c r="C7656" t="s">
        <v>13396</v>
      </c>
      <c r="D7656">
        <v>356.14</v>
      </c>
      <c r="E7656" t="s">
        <v>122</v>
      </c>
      <c r="F7656" t="s">
        <v>20</v>
      </c>
      <c r="G7656" t="s">
        <v>27</v>
      </c>
      <c r="H7656" t="s">
        <v>28</v>
      </c>
      <c r="I7656">
        <f>IF(OR(financial_transactions35[[#This Row],[amount]]&lt;$L$16, financial_transactions35[[#This Row],[amount]]&gt;$L$17), 1, 0)</f>
        <v>1</v>
      </c>
    </row>
    <row r="7657" spans="1:9">
      <c r="A7657" t="s">
        <v>13397</v>
      </c>
      <c r="B7657" s="3">
        <v>45595</v>
      </c>
      <c r="C7657" t="s">
        <v>13398</v>
      </c>
      <c r="D7657">
        <v>180.75</v>
      </c>
      <c r="E7657" t="s">
        <v>31</v>
      </c>
      <c r="F7657" t="s">
        <v>61</v>
      </c>
      <c r="G7657" t="s">
        <v>48</v>
      </c>
      <c r="H7657" t="s">
        <v>44</v>
      </c>
      <c r="I7657">
        <f>IF(OR(financial_transactions35[[#This Row],[amount]]&lt;$L$16, financial_transactions35[[#This Row],[amount]]&gt;$L$17), 1, 0)</f>
        <v>1</v>
      </c>
    </row>
    <row r="7658" spans="1:9">
      <c r="A7658" t="s">
        <v>13399</v>
      </c>
      <c r="B7658" s="3">
        <v>45595</v>
      </c>
      <c r="C7658" t="s">
        <v>11535</v>
      </c>
      <c r="D7658">
        <v>552.76</v>
      </c>
      <c r="E7658" t="s">
        <v>70</v>
      </c>
      <c r="F7658" t="s">
        <v>26</v>
      </c>
      <c r="G7658" t="s">
        <v>27</v>
      </c>
      <c r="H7658" t="s">
        <v>40</v>
      </c>
      <c r="I7658">
        <f>IF(OR(financial_transactions35[[#This Row],[amount]]&lt;$L$16, financial_transactions35[[#This Row],[amount]]&gt;$L$17), 1, 0)</f>
        <v>1</v>
      </c>
    </row>
    <row r="7659" spans="1:9">
      <c r="A7659" t="s">
        <v>13400</v>
      </c>
      <c r="B7659" s="3">
        <v>45595</v>
      </c>
      <c r="C7659" t="s">
        <v>10195</v>
      </c>
      <c r="D7659">
        <v>1456.48</v>
      </c>
      <c r="E7659" t="s">
        <v>47</v>
      </c>
      <c r="F7659" t="s">
        <v>32</v>
      </c>
      <c r="G7659" t="s">
        <v>48</v>
      </c>
      <c r="H7659" t="s">
        <v>109</v>
      </c>
      <c r="I7659">
        <f>IF(OR(financial_transactions35[[#This Row],[amount]]&lt;$L$16, financial_transactions35[[#This Row],[amount]]&gt;$L$17), 1, 0)</f>
        <v>1</v>
      </c>
    </row>
    <row r="7660" spans="1:9">
      <c r="A7660" t="s">
        <v>13401</v>
      </c>
      <c r="B7660" s="3">
        <v>45595</v>
      </c>
      <c r="C7660" t="s">
        <v>4343</v>
      </c>
      <c r="D7660">
        <v>1719.61</v>
      </c>
      <c r="E7660" t="s">
        <v>70</v>
      </c>
      <c r="F7660" t="s">
        <v>26</v>
      </c>
      <c r="G7660" t="s">
        <v>27</v>
      </c>
      <c r="H7660" t="s">
        <v>49</v>
      </c>
      <c r="I7660">
        <f>IF(OR(financial_transactions35[[#This Row],[amount]]&lt;$L$16, financial_transactions35[[#This Row],[amount]]&gt;$L$17), 1, 0)</f>
        <v>1</v>
      </c>
    </row>
    <row r="7661" spans="1:9">
      <c r="A7661" t="s">
        <v>13402</v>
      </c>
      <c r="B7661" s="3">
        <v>45595</v>
      </c>
      <c r="C7661" t="s">
        <v>3627</v>
      </c>
      <c r="D7661">
        <v>1609.05</v>
      </c>
      <c r="E7661" t="s">
        <v>19</v>
      </c>
      <c r="F7661" t="s">
        <v>20</v>
      </c>
      <c r="G7661" t="s">
        <v>21</v>
      </c>
      <c r="H7661" t="s">
        <v>49</v>
      </c>
      <c r="I7661">
        <f>IF(OR(financial_transactions35[[#This Row],[amount]]&lt;$L$16, financial_transactions35[[#This Row],[amount]]&gt;$L$17), 1, 0)</f>
        <v>1</v>
      </c>
    </row>
    <row r="7662" spans="1:9">
      <c r="A7662" t="s">
        <v>13403</v>
      </c>
      <c r="B7662" s="3">
        <v>45595</v>
      </c>
      <c r="C7662" t="s">
        <v>1858</v>
      </c>
      <c r="D7662">
        <v>18601.23</v>
      </c>
      <c r="E7662" t="s">
        <v>52</v>
      </c>
      <c r="F7662" t="s">
        <v>20</v>
      </c>
      <c r="G7662" t="s">
        <v>21</v>
      </c>
      <c r="H7662" t="s">
        <v>94</v>
      </c>
      <c r="I7662">
        <f>IF(OR(financial_transactions35[[#This Row],[amount]]&lt;$L$16, financial_transactions35[[#This Row],[amount]]&gt;$L$17), 1, 0)</f>
        <v>1</v>
      </c>
    </row>
    <row r="7663" spans="1:9">
      <c r="A7663" t="s">
        <v>13404</v>
      </c>
      <c r="B7663" s="3">
        <v>45595</v>
      </c>
      <c r="C7663" t="s">
        <v>13405</v>
      </c>
      <c r="D7663">
        <v>953.2</v>
      </c>
      <c r="E7663" t="s">
        <v>64</v>
      </c>
      <c r="F7663" t="s">
        <v>26</v>
      </c>
      <c r="G7663" t="s">
        <v>39</v>
      </c>
      <c r="H7663" t="s">
        <v>49</v>
      </c>
      <c r="I7663">
        <f>IF(OR(financial_transactions35[[#This Row],[amount]]&lt;$L$16, financial_transactions35[[#This Row],[amount]]&gt;$L$17), 1, 0)</f>
        <v>1</v>
      </c>
    </row>
    <row r="7664" spans="1:9">
      <c r="A7664" t="s">
        <v>13406</v>
      </c>
      <c r="B7664" s="3">
        <v>45595</v>
      </c>
      <c r="C7664" t="s">
        <v>9353</v>
      </c>
      <c r="D7664">
        <v>13859.53</v>
      </c>
      <c r="E7664" t="s">
        <v>16079</v>
      </c>
      <c r="F7664" t="s">
        <v>26</v>
      </c>
      <c r="G7664" t="s">
        <v>39</v>
      </c>
      <c r="H7664" t="s">
        <v>16080</v>
      </c>
      <c r="I7664">
        <f>IF(OR(financial_transactions35[[#This Row],[amount]]&lt;$L$16, financial_transactions35[[#This Row],[amount]]&gt;$L$17), 1, 0)</f>
        <v>1</v>
      </c>
    </row>
    <row r="7665" spans="1:9">
      <c r="A7665" t="s">
        <v>13407</v>
      </c>
      <c r="B7665" s="3">
        <v>45595</v>
      </c>
      <c r="C7665" t="s">
        <v>5671</v>
      </c>
      <c r="D7665">
        <v>1028.45</v>
      </c>
      <c r="E7665" t="s">
        <v>47</v>
      </c>
      <c r="F7665" t="s">
        <v>26</v>
      </c>
      <c r="G7665" t="s">
        <v>48</v>
      </c>
      <c r="H7665" t="s">
        <v>176</v>
      </c>
      <c r="I7665">
        <f>IF(OR(financial_transactions35[[#This Row],[amount]]&lt;$L$16, financial_transactions35[[#This Row],[amount]]&gt;$L$17), 1, 0)</f>
        <v>1</v>
      </c>
    </row>
    <row r="7666" spans="1:9">
      <c r="A7666" t="s">
        <v>13408</v>
      </c>
      <c r="B7666" s="3">
        <v>45595</v>
      </c>
      <c r="C7666" t="s">
        <v>13409</v>
      </c>
      <c r="D7666">
        <v>97.58</v>
      </c>
      <c r="E7666" t="s">
        <v>47</v>
      </c>
      <c r="F7666" t="s">
        <v>32</v>
      </c>
      <c r="G7666" t="s">
        <v>39</v>
      </c>
      <c r="H7666" t="s">
        <v>176</v>
      </c>
      <c r="I7666">
        <f>IF(OR(financial_transactions35[[#This Row],[amount]]&lt;$L$16, financial_transactions35[[#This Row],[amount]]&gt;$L$17), 1, 0)</f>
        <v>1</v>
      </c>
    </row>
    <row r="7667" spans="1:9">
      <c r="A7667" t="s">
        <v>13410</v>
      </c>
      <c r="B7667" s="3">
        <v>45595</v>
      </c>
      <c r="C7667" t="s">
        <v>7871</v>
      </c>
      <c r="D7667">
        <v>1496.99</v>
      </c>
      <c r="E7667" t="s">
        <v>67</v>
      </c>
      <c r="F7667" t="s">
        <v>61</v>
      </c>
      <c r="G7667" t="s">
        <v>48</v>
      </c>
      <c r="H7667" t="s">
        <v>44</v>
      </c>
      <c r="I7667">
        <f>IF(OR(financial_transactions35[[#This Row],[amount]]&lt;$L$16, financial_transactions35[[#This Row],[amount]]&gt;$L$17), 1, 0)</f>
        <v>1</v>
      </c>
    </row>
    <row r="7668" spans="1:9">
      <c r="A7668" t="s">
        <v>13411</v>
      </c>
      <c r="B7668" s="3">
        <v>45595</v>
      </c>
      <c r="C7668" t="s">
        <v>13136</v>
      </c>
      <c r="D7668">
        <v>1297.81</v>
      </c>
      <c r="E7668" t="s">
        <v>16079</v>
      </c>
      <c r="F7668" t="s">
        <v>32</v>
      </c>
      <c r="G7668" t="s">
        <v>39</v>
      </c>
      <c r="H7668" t="s">
        <v>109</v>
      </c>
      <c r="I7668">
        <f>IF(OR(financial_transactions35[[#This Row],[amount]]&lt;$L$16, financial_transactions35[[#This Row],[amount]]&gt;$L$17), 1, 0)</f>
        <v>1</v>
      </c>
    </row>
    <row r="7669" spans="1:9">
      <c r="A7669" t="s">
        <v>13413</v>
      </c>
      <c r="B7669" s="3">
        <v>45596</v>
      </c>
      <c r="C7669" t="s">
        <v>5864</v>
      </c>
      <c r="D7669">
        <v>167.04</v>
      </c>
      <c r="E7669" t="s">
        <v>31</v>
      </c>
      <c r="F7669" t="s">
        <v>26</v>
      </c>
      <c r="G7669" t="s">
        <v>21</v>
      </c>
      <c r="H7669" t="s">
        <v>33</v>
      </c>
      <c r="I7669">
        <f>IF(OR(financial_transactions35[[#This Row],[amount]]&lt;$L$16, financial_transactions35[[#This Row],[amount]]&gt;$L$17), 1, 0)</f>
        <v>1</v>
      </c>
    </row>
    <row r="7670" spans="1:9">
      <c r="A7670" t="s">
        <v>13414</v>
      </c>
      <c r="B7670" s="3">
        <v>45596</v>
      </c>
      <c r="C7670" t="s">
        <v>6922</v>
      </c>
      <c r="D7670">
        <v>10044.450000000001</v>
      </c>
      <c r="E7670" t="s">
        <v>52</v>
      </c>
      <c r="F7670" t="s">
        <v>32</v>
      </c>
      <c r="G7670" t="s">
        <v>27</v>
      </c>
      <c r="H7670" t="s">
        <v>22</v>
      </c>
      <c r="I7670">
        <f>IF(OR(financial_transactions35[[#This Row],[amount]]&lt;$L$16, financial_transactions35[[#This Row],[amount]]&gt;$L$17), 1, 0)</f>
        <v>1</v>
      </c>
    </row>
    <row r="7671" spans="1:9">
      <c r="A7671" t="s">
        <v>13415</v>
      </c>
      <c r="B7671" s="3">
        <v>45596</v>
      </c>
      <c r="C7671" t="s">
        <v>69</v>
      </c>
      <c r="D7671">
        <v>305.12</v>
      </c>
      <c r="E7671" t="s">
        <v>16110</v>
      </c>
      <c r="F7671" t="s">
        <v>61</v>
      </c>
      <c r="G7671" t="s">
        <v>27</v>
      </c>
      <c r="H7671" t="s">
        <v>36</v>
      </c>
      <c r="I7671">
        <f>IF(OR(financial_transactions35[[#This Row],[amount]]&lt;$L$16, financial_transactions35[[#This Row],[amount]]&gt;$L$17), 1, 0)</f>
        <v>1</v>
      </c>
    </row>
    <row r="7672" spans="1:9">
      <c r="A7672" t="s">
        <v>13416</v>
      </c>
      <c r="B7672" s="3">
        <v>45596</v>
      </c>
      <c r="C7672" t="s">
        <v>7513</v>
      </c>
      <c r="D7672">
        <v>811.28</v>
      </c>
      <c r="E7672" t="s">
        <v>25</v>
      </c>
      <c r="F7672" t="s">
        <v>26</v>
      </c>
      <c r="G7672" t="s">
        <v>21</v>
      </c>
      <c r="H7672" t="s">
        <v>57</v>
      </c>
      <c r="I7672">
        <f>IF(OR(financial_transactions35[[#This Row],[amount]]&lt;$L$16, financial_transactions35[[#This Row],[amount]]&gt;$L$17), 1, 0)</f>
        <v>1</v>
      </c>
    </row>
    <row r="7673" spans="1:9">
      <c r="A7673" t="s">
        <v>13418</v>
      </c>
      <c r="B7673" s="3">
        <v>45596</v>
      </c>
      <c r="C7673" t="s">
        <v>13419</v>
      </c>
      <c r="D7673">
        <v>429.46</v>
      </c>
      <c r="E7673" t="s">
        <v>52</v>
      </c>
      <c r="F7673" t="s">
        <v>20</v>
      </c>
      <c r="G7673" t="s">
        <v>27</v>
      </c>
      <c r="H7673" t="s">
        <v>36</v>
      </c>
      <c r="I7673">
        <f>IF(OR(financial_transactions35[[#This Row],[amount]]&lt;$L$16, financial_transactions35[[#This Row],[amount]]&gt;$L$17), 1, 0)</f>
        <v>1</v>
      </c>
    </row>
    <row r="7674" spans="1:9">
      <c r="A7674" t="s">
        <v>13420</v>
      </c>
      <c r="B7674" s="3">
        <v>45596</v>
      </c>
      <c r="C7674" t="s">
        <v>13421</v>
      </c>
      <c r="D7674">
        <v>627.94000000000005</v>
      </c>
      <c r="E7674" t="s">
        <v>16079</v>
      </c>
      <c r="F7674" t="s">
        <v>20</v>
      </c>
      <c r="G7674" t="s">
        <v>21</v>
      </c>
      <c r="H7674" t="s">
        <v>87</v>
      </c>
      <c r="I7674">
        <f>IF(OR(financial_transactions35[[#This Row],[amount]]&lt;$L$16, financial_transactions35[[#This Row],[amount]]&gt;$L$17), 1, 0)</f>
        <v>1</v>
      </c>
    </row>
    <row r="7675" spans="1:9">
      <c r="A7675" t="s">
        <v>13422</v>
      </c>
      <c r="B7675" s="3">
        <v>45596</v>
      </c>
      <c r="C7675" t="s">
        <v>13423</v>
      </c>
      <c r="D7675">
        <v>1296.45</v>
      </c>
      <c r="E7675" t="s">
        <v>67</v>
      </c>
      <c r="F7675" t="s">
        <v>61</v>
      </c>
      <c r="G7675" t="s">
        <v>48</v>
      </c>
      <c r="H7675" t="s">
        <v>40</v>
      </c>
      <c r="I7675">
        <f>IF(OR(financial_transactions35[[#This Row],[amount]]&lt;$L$16, financial_transactions35[[#This Row],[amount]]&gt;$L$17), 1, 0)</f>
        <v>1</v>
      </c>
    </row>
    <row r="7676" spans="1:9">
      <c r="A7676" t="s">
        <v>13424</v>
      </c>
      <c r="B7676" s="3">
        <v>45596</v>
      </c>
      <c r="C7676" t="s">
        <v>6937</v>
      </c>
      <c r="D7676">
        <v>1609.94</v>
      </c>
      <c r="E7676" t="s">
        <v>52</v>
      </c>
      <c r="F7676" t="s">
        <v>26</v>
      </c>
      <c r="G7676" t="s">
        <v>39</v>
      </c>
      <c r="H7676" t="s">
        <v>57</v>
      </c>
      <c r="I7676">
        <f>IF(OR(financial_transactions35[[#This Row],[amount]]&lt;$L$16, financial_transactions35[[#This Row],[amount]]&gt;$L$17), 1, 0)</f>
        <v>1</v>
      </c>
    </row>
    <row r="7677" spans="1:9">
      <c r="A7677" t="s">
        <v>13425</v>
      </c>
      <c r="B7677" s="3">
        <v>45596</v>
      </c>
      <c r="C7677" t="s">
        <v>11364</v>
      </c>
      <c r="D7677">
        <v>1365.56</v>
      </c>
      <c r="E7677" t="s">
        <v>19</v>
      </c>
      <c r="F7677" t="s">
        <v>61</v>
      </c>
      <c r="G7677" t="s">
        <v>21</v>
      </c>
      <c r="H7677" t="s">
        <v>57</v>
      </c>
      <c r="I7677">
        <f>IF(OR(financial_transactions35[[#This Row],[amount]]&lt;$L$16, financial_transactions35[[#This Row],[amount]]&gt;$L$17), 1, 0)</f>
        <v>1</v>
      </c>
    </row>
    <row r="7678" spans="1:9">
      <c r="A7678" t="s">
        <v>13426</v>
      </c>
      <c r="B7678" s="3">
        <v>45596</v>
      </c>
      <c r="C7678" t="s">
        <v>13427</v>
      </c>
      <c r="D7678">
        <v>435.6</v>
      </c>
      <c r="E7678" t="s">
        <v>16110</v>
      </c>
      <c r="F7678" t="s">
        <v>32</v>
      </c>
      <c r="G7678" t="s">
        <v>48</v>
      </c>
      <c r="H7678" t="s">
        <v>36</v>
      </c>
      <c r="I7678">
        <f>IF(OR(financial_transactions35[[#This Row],[amount]]&lt;$L$16, financial_transactions35[[#This Row],[amount]]&gt;$L$17), 1, 0)</f>
        <v>1</v>
      </c>
    </row>
    <row r="7679" spans="1:9">
      <c r="A7679" t="s">
        <v>13428</v>
      </c>
      <c r="B7679" s="3">
        <v>45596</v>
      </c>
      <c r="C7679" t="s">
        <v>8548</v>
      </c>
      <c r="D7679">
        <v>268.57</v>
      </c>
      <c r="E7679" t="s">
        <v>31</v>
      </c>
      <c r="F7679" t="s">
        <v>32</v>
      </c>
      <c r="G7679" t="s">
        <v>21</v>
      </c>
      <c r="H7679" t="s">
        <v>53</v>
      </c>
      <c r="I7679">
        <f>IF(OR(financial_transactions35[[#This Row],[amount]]&lt;$L$16, financial_transactions35[[#This Row],[amount]]&gt;$L$17), 1, 0)</f>
        <v>1</v>
      </c>
    </row>
    <row r="7680" spans="1:9">
      <c r="A7680" t="s">
        <v>13429</v>
      </c>
      <c r="B7680" s="3">
        <v>45596</v>
      </c>
      <c r="C7680" t="s">
        <v>12451</v>
      </c>
      <c r="D7680">
        <v>1389.76</v>
      </c>
      <c r="E7680" t="s">
        <v>16110</v>
      </c>
      <c r="F7680" t="s">
        <v>20</v>
      </c>
      <c r="G7680" t="s">
        <v>48</v>
      </c>
      <c r="H7680" t="s">
        <v>44</v>
      </c>
      <c r="I7680">
        <f>IF(OR(financial_transactions35[[#This Row],[amount]]&lt;$L$16, financial_transactions35[[#This Row],[amount]]&gt;$L$17), 1, 0)</f>
        <v>1</v>
      </c>
    </row>
    <row r="7681" spans="1:9">
      <c r="A7681" t="s">
        <v>13430</v>
      </c>
      <c r="B7681" s="3">
        <v>45596</v>
      </c>
      <c r="C7681" t="s">
        <v>13431</v>
      </c>
      <c r="D7681">
        <v>1045.27</v>
      </c>
      <c r="E7681" t="s">
        <v>47</v>
      </c>
      <c r="F7681" t="s">
        <v>32</v>
      </c>
      <c r="G7681" t="s">
        <v>21</v>
      </c>
      <c r="H7681" t="s">
        <v>109</v>
      </c>
      <c r="I7681">
        <f>IF(OR(financial_transactions35[[#This Row],[amount]]&lt;$L$16, financial_transactions35[[#This Row],[amount]]&gt;$L$17), 1, 0)</f>
        <v>1</v>
      </c>
    </row>
    <row r="7682" spans="1:9">
      <c r="A7682" t="s">
        <v>13432</v>
      </c>
      <c r="B7682" s="3">
        <v>45596</v>
      </c>
      <c r="C7682" t="s">
        <v>10910</v>
      </c>
      <c r="D7682">
        <v>1905.98</v>
      </c>
      <c r="E7682" t="s">
        <v>122</v>
      </c>
      <c r="F7682" t="s">
        <v>61</v>
      </c>
      <c r="G7682" t="s">
        <v>21</v>
      </c>
      <c r="H7682" t="s">
        <v>123</v>
      </c>
      <c r="I7682">
        <f>IF(OR(financial_transactions35[[#This Row],[amount]]&lt;$L$16, financial_transactions35[[#This Row],[amount]]&gt;$L$17), 1, 0)</f>
        <v>1</v>
      </c>
    </row>
    <row r="7683" spans="1:9">
      <c r="A7683" t="s">
        <v>13433</v>
      </c>
      <c r="B7683" s="3">
        <v>45596</v>
      </c>
      <c r="C7683" t="s">
        <v>5199</v>
      </c>
      <c r="D7683">
        <v>190.05</v>
      </c>
      <c r="E7683" t="s">
        <v>70</v>
      </c>
      <c r="F7683" t="s">
        <v>20</v>
      </c>
      <c r="G7683" t="s">
        <v>21</v>
      </c>
      <c r="H7683" t="s">
        <v>36</v>
      </c>
      <c r="I7683">
        <f>IF(OR(financial_transactions35[[#This Row],[amount]]&lt;$L$16, financial_transactions35[[#This Row],[amount]]&gt;$L$17), 1, 0)</f>
        <v>1</v>
      </c>
    </row>
    <row r="7684" spans="1:9">
      <c r="A7684" t="s">
        <v>13434</v>
      </c>
      <c r="B7684" s="3">
        <v>45596</v>
      </c>
      <c r="C7684" t="s">
        <v>1066</v>
      </c>
      <c r="D7684">
        <v>1914.76</v>
      </c>
      <c r="E7684" t="s">
        <v>47</v>
      </c>
      <c r="F7684" t="s">
        <v>61</v>
      </c>
      <c r="G7684" t="s">
        <v>21</v>
      </c>
      <c r="H7684" t="s">
        <v>75</v>
      </c>
      <c r="I7684">
        <f>IF(OR(financial_transactions35[[#This Row],[amount]]&lt;$L$16, financial_transactions35[[#This Row],[amount]]&gt;$L$17), 1, 0)</f>
        <v>1</v>
      </c>
    </row>
    <row r="7685" spans="1:9">
      <c r="A7685" t="s">
        <v>13435</v>
      </c>
      <c r="B7685" s="3">
        <v>45596</v>
      </c>
      <c r="C7685" t="s">
        <v>10060</v>
      </c>
      <c r="D7685">
        <v>783.04</v>
      </c>
      <c r="E7685" t="s">
        <v>25</v>
      </c>
      <c r="F7685" t="s">
        <v>61</v>
      </c>
      <c r="G7685" t="s">
        <v>48</v>
      </c>
      <c r="H7685" t="s">
        <v>40</v>
      </c>
      <c r="I7685">
        <f>IF(OR(financial_transactions35[[#This Row],[amount]]&lt;$L$16, financial_transactions35[[#This Row],[amount]]&gt;$L$17), 1, 0)</f>
        <v>1</v>
      </c>
    </row>
    <row r="7686" spans="1:9">
      <c r="A7686" t="s">
        <v>13436</v>
      </c>
      <c r="B7686" s="3">
        <v>45597</v>
      </c>
      <c r="C7686" t="s">
        <v>5271</v>
      </c>
      <c r="D7686">
        <v>1846.37</v>
      </c>
      <c r="E7686" t="s">
        <v>31</v>
      </c>
      <c r="F7686" t="s">
        <v>20</v>
      </c>
      <c r="G7686" t="s">
        <v>48</v>
      </c>
      <c r="H7686" t="s">
        <v>87</v>
      </c>
      <c r="I7686">
        <f>IF(OR(financial_transactions35[[#This Row],[amount]]&lt;$L$16, financial_transactions35[[#This Row],[amount]]&gt;$L$17), 1, 0)</f>
        <v>1</v>
      </c>
    </row>
    <row r="7687" spans="1:9">
      <c r="A7687" t="s">
        <v>13437</v>
      </c>
      <c r="B7687" s="3">
        <v>45597</v>
      </c>
      <c r="C7687" t="s">
        <v>13438</v>
      </c>
      <c r="D7687">
        <v>168.27</v>
      </c>
      <c r="E7687" t="s">
        <v>52</v>
      </c>
      <c r="F7687" t="s">
        <v>61</v>
      </c>
      <c r="G7687" t="s">
        <v>39</v>
      </c>
      <c r="H7687" t="s">
        <v>94</v>
      </c>
      <c r="I7687">
        <f>IF(OR(financial_transactions35[[#This Row],[amount]]&lt;$L$16, financial_transactions35[[#This Row],[amount]]&gt;$L$17), 1, 0)</f>
        <v>1</v>
      </c>
    </row>
    <row r="7688" spans="1:9">
      <c r="A7688" t="s">
        <v>13439</v>
      </c>
      <c r="B7688" s="3">
        <v>45597</v>
      </c>
      <c r="C7688" t="s">
        <v>13440</v>
      </c>
      <c r="D7688">
        <v>1160.23</v>
      </c>
      <c r="E7688" t="s">
        <v>67</v>
      </c>
      <c r="F7688" t="s">
        <v>61</v>
      </c>
      <c r="G7688" t="s">
        <v>27</v>
      </c>
      <c r="H7688" t="s">
        <v>16080</v>
      </c>
      <c r="I7688">
        <f>IF(OR(financial_transactions35[[#This Row],[amount]]&lt;$L$16, financial_transactions35[[#This Row],[amount]]&gt;$L$17), 1, 0)</f>
        <v>1</v>
      </c>
    </row>
    <row r="7689" spans="1:9">
      <c r="A7689" t="s">
        <v>13441</v>
      </c>
      <c r="B7689" s="3">
        <v>45597</v>
      </c>
      <c r="C7689" t="s">
        <v>9505</v>
      </c>
      <c r="D7689">
        <v>297.07</v>
      </c>
      <c r="E7689" t="s">
        <v>122</v>
      </c>
      <c r="F7689" t="s">
        <v>26</v>
      </c>
      <c r="G7689" t="s">
        <v>21</v>
      </c>
      <c r="H7689" t="s">
        <v>22</v>
      </c>
      <c r="I7689">
        <f>IF(OR(financial_transactions35[[#This Row],[amount]]&lt;$L$16, financial_transactions35[[#This Row],[amount]]&gt;$L$17), 1, 0)</f>
        <v>1</v>
      </c>
    </row>
    <row r="7690" spans="1:9">
      <c r="A7690" t="s">
        <v>13442</v>
      </c>
      <c r="B7690" s="3">
        <v>45597</v>
      </c>
      <c r="C7690" t="s">
        <v>13443</v>
      </c>
      <c r="D7690">
        <v>937.09</v>
      </c>
      <c r="E7690" t="s">
        <v>19</v>
      </c>
      <c r="F7690" t="s">
        <v>26</v>
      </c>
      <c r="G7690" t="s">
        <v>27</v>
      </c>
      <c r="H7690" t="s">
        <v>16080</v>
      </c>
      <c r="I7690">
        <f>IF(OR(financial_transactions35[[#This Row],[amount]]&lt;$L$16, financial_transactions35[[#This Row],[amount]]&gt;$L$17), 1, 0)</f>
        <v>1</v>
      </c>
    </row>
    <row r="7691" spans="1:9">
      <c r="A7691" t="s">
        <v>13444</v>
      </c>
      <c r="B7691" s="3">
        <v>45597</v>
      </c>
      <c r="C7691" t="s">
        <v>13445</v>
      </c>
      <c r="D7691">
        <v>157.21</v>
      </c>
      <c r="E7691" t="s">
        <v>31</v>
      </c>
      <c r="F7691" t="s">
        <v>20</v>
      </c>
      <c r="G7691" t="s">
        <v>48</v>
      </c>
      <c r="H7691" t="s">
        <v>33</v>
      </c>
      <c r="I7691">
        <f>IF(OR(financial_transactions35[[#This Row],[amount]]&lt;$L$16, financial_transactions35[[#This Row],[amount]]&gt;$L$17), 1, 0)</f>
        <v>1</v>
      </c>
    </row>
    <row r="7692" spans="1:9">
      <c r="A7692" t="s">
        <v>13446</v>
      </c>
      <c r="B7692" s="3">
        <v>45597</v>
      </c>
      <c r="C7692" t="s">
        <v>2478</v>
      </c>
      <c r="D7692">
        <v>1071.98</v>
      </c>
      <c r="E7692" t="s">
        <v>47</v>
      </c>
      <c r="F7692" t="s">
        <v>32</v>
      </c>
      <c r="G7692" t="s">
        <v>39</v>
      </c>
      <c r="H7692" t="s">
        <v>94</v>
      </c>
      <c r="I7692">
        <f>IF(OR(financial_transactions35[[#This Row],[amount]]&lt;$L$16, financial_transactions35[[#This Row],[amount]]&gt;$L$17), 1, 0)</f>
        <v>1</v>
      </c>
    </row>
    <row r="7693" spans="1:9">
      <c r="A7693" t="s">
        <v>13447</v>
      </c>
      <c r="B7693" s="3">
        <v>45597</v>
      </c>
      <c r="C7693" t="s">
        <v>1240</v>
      </c>
      <c r="D7693">
        <v>1842.03</v>
      </c>
      <c r="E7693" t="s">
        <v>16110</v>
      </c>
      <c r="F7693" t="s">
        <v>26</v>
      </c>
      <c r="G7693" t="s">
        <v>21</v>
      </c>
      <c r="H7693" t="s">
        <v>44</v>
      </c>
      <c r="I7693">
        <f>IF(OR(financial_transactions35[[#This Row],[amount]]&lt;$L$16, financial_transactions35[[#This Row],[amount]]&gt;$L$17), 1, 0)</f>
        <v>1</v>
      </c>
    </row>
    <row r="7694" spans="1:9">
      <c r="A7694" t="s">
        <v>13448</v>
      </c>
      <c r="B7694" s="3">
        <v>45597</v>
      </c>
      <c r="C7694" t="s">
        <v>4723</v>
      </c>
      <c r="D7694">
        <v>1344</v>
      </c>
      <c r="E7694" t="s">
        <v>25</v>
      </c>
      <c r="F7694" t="s">
        <v>26</v>
      </c>
      <c r="G7694" t="s">
        <v>39</v>
      </c>
      <c r="H7694" t="s">
        <v>109</v>
      </c>
      <c r="I7694">
        <f>IF(OR(financial_transactions35[[#This Row],[amount]]&lt;$L$16, financial_transactions35[[#This Row],[amount]]&gt;$L$17), 1, 0)</f>
        <v>1</v>
      </c>
    </row>
    <row r="7695" spans="1:9">
      <c r="A7695" t="s">
        <v>13449</v>
      </c>
      <c r="B7695" s="3">
        <v>45597</v>
      </c>
      <c r="C7695" t="s">
        <v>13450</v>
      </c>
      <c r="D7695">
        <v>692.02</v>
      </c>
      <c r="E7695" t="s">
        <v>31</v>
      </c>
      <c r="F7695" t="s">
        <v>20</v>
      </c>
      <c r="G7695" t="s">
        <v>39</v>
      </c>
      <c r="H7695" t="s">
        <v>33</v>
      </c>
      <c r="I7695">
        <f>IF(OR(financial_transactions35[[#This Row],[amount]]&lt;$L$16, financial_transactions35[[#This Row],[amount]]&gt;$L$17), 1, 0)</f>
        <v>1</v>
      </c>
    </row>
    <row r="7696" spans="1:9">
      <c r="A7696" t="s">
        <v>13451</v>
      </c>
      <c r="B7696" s="3">
        <v>45597</v>
      </c>
      <c r="C7696" t="s">
        <v>351</v>
      </c>
      <c r="D7696">
        <v>341.14</v>
      </c>
      <c r="E7696" t="s">
        <v>16110</v>
      </c>
      <c r="F7696" t="s">
        <v>20</v>
      </c>
      <c r="G7696" t="s">
        <v>27</v>
      </c>
      <c r="H7696" t="s">
        <v>49</v>
      </c>
      <c r="I7696">
        <f>IF(OR(financial_transactions35[[#This Row],[amount]]&lt;$L$16, financial_transactions35[[#This Row],[amount]]&gt;$L$17), 1, 0)</f>
        <v>1</v>
      </c>
    </row>
    <row r="7697" spans="1:9">
      <c r="A7697" t="s">
        <v>13452</v>
      </c>
      <c r="B7697" s="3">
        <v>45597</v>
      </c>
      <c r="C7697" t="s">
        <v>13453</v>
      </c>
      <c r="D7697">
        <v>951.92</v>
      </c>
      <c r="E7697" t="s">
        <v>16079</v>
      </c>
      <c r="F7697" t="s">
        <v>61</v>
      </c>
      <c r="G7697" t="s">
        <v>27</v>
      </c>
      <c r="H7697" t="s">
        <v>57</v>
      </c>
      <c r="I7697">
        <f>IF(OR(financial_transactions35[[#This Row],[amount]]&lt;$L$16, financial_transactions35[[#This Row],[amount]]&gt;$L$17), 1, 0)</f>
        <v>1</v>
      </c>
    </row>
    <row r="7698" spans="1:9">
      <c r="A7698" t="s">
        <v>13454</v>
      </c>
      <c r="B7698" s="3">
        <v>45597</v>
      </c>
      <c r="C7698" t="s">
        <v>3687</v>
      </c>
      <c r="D7698">
        <v>1166</v>
      </c>
      <c r="E7698" t="s">
        <v>70</v>
      </c>
      <c r="F7698" t="s">
        <v>20</v>
      </c>
      <c r="G7698" t="s">
        <v>21</v>
      </c>
      <c r="H7698" t="s">
        <v>87</v>
      </c>
      <c r="I7698">
        <f>IF(OR(financial_transactions35[[#This Row],[amount]]&lt;$L$16, financial_transactions35[[#This Row],[amount]]&gt;$L$17), 1, 0)</f>
        <v>1</v>
      </c>
    </row>
    <row r="7699" spans="1:9">
      <c r="A7699" t="s">
        <v>13455</v>
      </c>
      <c r="B7699" s="3">
        <v>45597</v>
      </c>
      <c r="C7699" t="s">
        <v>11816</v>
      </c>
      <c r="D7699">
        <v>707.3</v>
      </c>
      <c r="E7699" t="s">
        <v>67</v>
      </c>
      <c r="F7699" t="s">
        <v>32</v>
      </c>
      <c r="G7699" t="s">
        <v>48</v>
      </c>
      <c r="H7699" t="s">
        <v>33</v>
      </c>
      <c r="I7699">
        <f>IF(OR(financial_transactions35[[#This Row],[amount]]&lt;$L$16, financial_transactions35[[#This Row],[amount]]&gt;$L$17), 1, 0)</f>
        <v>1</v>
      </c>
    </row>
    <row r="7700" spans="1:9">
      <c r="A7700" t="s">
        <v>13456</v>
      </c>
      <c r="B7700" s="3">
        <v>45597</v>
      </c>
      <c r="C7700" t="s">
        <v>3006</v>
      </c>
      <c r="D7700">
        <v>388.08</v>
      </c>
      <c r="E7700" t="s">
        <v>31</v>
      </c>
      <c r="F7700" t="s">
        <v>32</v>
      </c>
      <c r="G7700" t="s">
        <v>27</v>
      </c>
      <c r="H7700" t="s">
        <v>176</v>
      </c>
      <c r="I7700">
        <f>IF(OR(financial_transactions35[[#This Row],[amount]]&lt;$L$16, financial_transactions35[[#This Row],[amount]]&gt;$L$17), 1, 0)</f>
        <v>1</v>
      </c>
    </row>
    <row r="7701" spans="1:9">
      <c r="A7701" t="s">
        <v>13457</v>
      </c>
      <c r="B7701" s="3">
        <v>45597</v>
      </c>
      <c r="C7701" t="s">
        <v>13458</v>
      </c>
      <c r="D7701">
        <v>757.68</v>
      </c>
      <c r="E7701" t="s">
        <v>47</v>
      </c>
      <c r="F7701" t="s">
        <v>32</v>
      </c>
      <c r="G7701" t="s">
        <v>21</v>
      </c>
      <c r="H7701" t="s">
        <v>33</v>
      </c>
      <c r="I7701">
        <f>IF(OR(financial_transactions35[[#This Row],[amount]]&lt;$L$16, financial_transactions35[[#This Row],[amount]]&gt;$L$17), 1, 0)</f>
        <v>1</v>
      </c>
    </row>
    <row r="7702" spans="1:9">
      <c r="A7702" t="s">
        <v>13459</v>
      </c>
      <c r="B7702" s="3">
        <v>45597</v>
      </c>
      <c r="C7702" t="s">
        <v>1833</v>
      </c>
      <c r="D7702">
        <v>1597.64</v>
      </c>
      <c r="E7702" t="s">
        <v>52</v>
      </c>
      <c r="F7702" t="s">
        <v>61</v>
      </c>
      <c r="G7702" t="s">
        <v>21</v>
      </c>
      <c r="H7702" t="s">
        <v>94</v>
      </c>
      <c r="I7702">
        <f>IF(OR(financial_transactions35[[#This Row],[amount]]&lt;$L$16, financial_transactions35[[#This Row],[amount]]&gt;$L$17), 1, 0)</f>
        <v>1</v>
      </c>
    </row>
    <row r="7703" spans="1:9">
      <c r="A7703" t="s">
        <v>13460</v>
      </c>
      <c r="B7703" s="3">
        <v>45597</v>
      </c>
      <c r="C7703" t="s">
        <v>13461</v>
      </c>
      <c r="D7703">
        <v>716.66</v>
      </c>
      <c r="E7703" t="s">
        <v>31</v>
      </c>
      <c r="F7703" t="s">
        <v>26</v>
      </c>
      <c r="G7703" t="s">
        <v>39</v>
      </c>
      <c r="H7703" t="s">
        <v>53</v>
      </c>
      <c r="I7703">
        <f>IF(OR(financial_transactions35[[#This Row],[amount]]&lt;$L$16, financial_transactions35[[#This Row],[amount]]&gt;$L$17), 1, 0)</f>
        <v>1</v>
      </c>
    </row>
    <row r="7704" spans="1:9">
      <c r="A7704" t="s">
        <v>13462</v>
      </c>
      <c r="B7704" s="3">
        <v>45597</v>
      </c>
      <c r="C7704" t="s">
        <v>13463</v>
      </c>
      <c r="D7704">
        <v>1898.84</v>
      </c>
      <c r="E7704" t="s">
        <v>47</v>
      </c>
      <c r="F7704" t="s">
        <v>61</v>
      </c>
      <c r="G7704" t="s">
        <v>48</v>
      </c>
      <c r="H7704" t="s">
        <v>33</v>
      </c>
      <c r="I7704">
        <f>IF(OR(financial_transactions35[[#This Row],[amount]]&lt;$L$16, financial_transactions35[[#This Row],[amount]]&gt;$L$17), 1, 0)</f>
        <v>1</v>
      </c>
    </row>
    <row r="7705" spans="1:9">
      <c r="A7705" t="s">
        <v>13464</v>
      </c>
      <c r="B7705" s="3">
        <v>45597</v>
      </c>
      <c r="C7705" t="s">
        <v>13465</v>
      </c>
      <c r="D7705">
        <v>6198.3</v>
      </c>
      <c r="E7705" t="s">
        <v>47</v>
      </c>
      <c r="F7705" t="s">
        <v>26</v>
      </c>
      <c r="G7705" t="s">
        <v>48</v>
      </c>
      <c r="H7705" t="s">
        <v>49</v>
      </c>
      <c r="I7705">
        <f>IF(OR(financial_transactions35[[#This Row],[amount]]&lt;$L$16, financial_transactions35[[#This Row],[amount]]&gt;$L$17), 1, 0)</f>
        <v>1</v>
      </c>
    </row>
    <row r="7706" spans="1:9">
      <c r="A7706" t="s">
        <v>13466</v>
      </c>
      <c r="B7706" s="3">
        <v>45597</v>
      </c>
      <c r="C7706" t="s">
        <v>13467</v>
      </c>
      <c r="D7706">
        <v>781.52</v>
      </c>
      <c r="E7706" t="s">
        <v>70</v>
      </c>
      <c r="F7706" t="s">
        <v>20</v>
      </c>
      <c r="G7706" t="s">
        <v>21</v>
      </c>
      <c r="H7706" t="s">
        <v>75</v>
      </c>
      <c r="I7706">
        <f>IF(OR(financial_transactions35[[#This Row],[amount]]&lt;$L$16, financial_transactions35[[#This Row],[amount]]&gt;$L$17), 1, 0)</f>
        <v>1</v>
      </c>
    </row>
    <row r="7707" spans="1:9">
      <c r="A7707" t="s">
        <v>13468</v>
      </c>
      <c r="B7707" s="3">
        <v>45597</v>
      </c>
      <c r="C7707" t="s">
        <v>13469</v>
      </c>
      <c r="D7707">
        <v>1455.12</v>
      </c>
      <c r="E7707" t="s">
        <v>67</v>
      </c>
      <c r="F7707" t="s">
        <v>20</v>
      </c>
      <c r="G7707" t="s">
        <v>39</v>
      </c>
      <c r="H7707" t="s">
        <v>33</v>
      </c>
      <c r="I7707">
        <f>IF(OR(financial_transactions35[[#This Row],[amount]]&lt;$L$16, financial_transactions35[[#This Row],[amount]]&gt;$L$17), 1, 0)</f>
        <v>1</v>
      </c>
    </row>
    <row r="7708" spans="1:9">
      <c r="A7708" t="s">
        <v>13470</v>
      </c>
      <c r="B7708" s="3">
        <v>45597</v>
      </c>
      <c r="C7708" t="s">
        <v>9718</v>
      </c>
      <c r="D7708">
        <v>758.56</v>
      </c>
      <c r="E7708" t="s">
        <v>25</v>
      </c>
      <c r="F7708" t="s">
        <v>32</v>
      </c>
      <c r="G7708" t="s">
        <v>39</v>
      </c>
      <c r="H7708" t="s">
        <v>40</v>
      </c>
      <c r="I7708">
        <f>IF(OR(financial_transactions35[[#This Row],[amount]]&lt;$L$16, financial_transactions35[[#This Row],[amount]]&gt;$L$17), 1, 0)</f>
        <v>1</v>
      </c>
    </row>
    <row r="7709" spans="1:9">
      <c r="A7709" t="s">
        <v>13471</v>
      </c>
      <c r="B7709" s="3">
        <v>45597</v>
      </c>
      <c r="C7709" t="s">
        <v>7203</v>
      </c>
      <c r="D7709">
        <v>1601.44</v>
      </c>
      <c r="E7709" t="s">
        <v>122</v>
      </c>
      <c r="F7709" t="s">
        <v>32</v>
      </c>
      <c r="G7709" t="s">
        <v>21</v>
      </c>
      <c r="H7709" t="s">
        <v>53</v>
      </c>
      <c r="I7709">
        <f>IF(OR(financial_transactions35[[#This Row],[amount]]&lt;$L$16, financial_transactions35[[#This Row],[amount]]&gt;$L$17), 1, 0)</f>
        <v>1</v>
      </c>
    </row>
    <row r="7710" spans="1:9">
      <c r="A7710" t="s">
        <v>13472</v>
      </c>
      <c r="B7710" s="3">
        <v>45597</v>
      </c>
      <c r="C7710" t="s">
        <v>13473</v>
      </c>
      <c r="D7710">
        <v>1436.55</v>
      </c>
      <c r="E7710" t="s">
        <v>25</v>
      </c>
      <c r="F7710" t="s">
        <v>61</v>
      </c>
      <c r="G7710" t="s">
        <v>27</v>
      </c>
      <c r="H7710" t="s">
        <v>75</v>
      </c>
      <c r="I7710">
        <f>IF(OR(financial_transactions35[[#This Row],[amount]]&lt;$L$16, financial_transactions35[[#This Row],[amount]]&gt;$L$17), 1, 0)</f>
        <v>1</v>
      </c>
    </row>
    <row r="7711" spans="1:9">
      <c r="A7711" t="s">
        <v>13474</v>
      </c>
      <c r="B7711" s="3">
        <v>45597</v>
      </c>
      <c r="C7711" t="s">
        <v>10940</v>
      </c>
      <c r="D7711">
        <v>119.82</v>
      </c>
      <c r="E7711" t="s">
        <v>16079</v>
      </c>
      <c r="F7711" t="s">
        <v>20</v>
      </c>
      <c r="G7711" t="s">
        <v>27</v>
      </c>
      <c r="H7711" t="s">
        <v>49</v>
      </c>
      <c r="I7711">
        <f>IF(OR(financial_transactions35[[#This Row],[amount]]&lt;$L$16, financial_transactions35[[#This Row],[amount]]&gt;$L$17), 1, 0)</f>
        <v>1</v>
      </c>
    </row>
    <row r="7712" spans="1:9">
      <c r="A7712" t="s">
        <v>13475</v>
      </c>
      <c r="B7712" s="3">
        <v>45597</v>
      </c>
      <c r="C7712" t="s">
        <v>13476</v>
      </c>
      <c r="D7712">
        <v>680.76</v>
      </c>
      <c r="E7712" t="s">
        <v>47</v>
      </c>
      <c r="F7712" t="s">
        <v>20</v>
      </c>
      <c r="G7712" t="s">
        <v>48</v>
      </c>
      <c r="H7712" t="s">
        <v>94</v>
      </c>
      <c r="I7712">
        <f>IF(OR(financial_transactions35[[#This Row],[amount]]&lt;$L$16, financial_transactions35[[#This Row],[amount]]&gt;$L$17), 1, 0)</f>
        <v>1</v>
      </c>
    </row>
    <row r="7713" spans="1:9">
      <c r="A7713" t="s">
        <v>13477</v>
      </c>
      <c r="B7713" s="3">
        <v>45597</v>
      </c>
      <c r="C7713" t="s">
        <v>9547</v>
      </c>
      <c r="D7713">
        <v>636.39</v>
      </c>
      <c r="E7713" t="s">
        <v>122</v>
      </c>
      <c r="F7713" t="s">
        <v>61</v>
      </c>
      <c r="G7713" t="s">
        <v>27</v>
      </c>
      <c r="H7713" t="s">
        <v>109</v>
      </c>
      <c r="I7713">
        <f>IF(OR(financial_transactions35[[#This Row],[amount]]&lt;$L$16, financial_transactions35[[#This Row],[amount]]&gt;$L$17), 1, 0)</f>
        <v>1</v>
      </c>
    </row>
    <row r="7714" spans="1:9">
      <c r="A7714" t="s">
        <v>13478</v>
      </c>
      <c r="B7714" s="3">
        <v>45598</v>
      </c>
      <c r="C7714" t="s">
        <v>7938</v>
      </c>
      <c r="D7714">
        <v>239.7</v>
      </c>
      <c r="E7714" t="s">
        <v>52</v>
      </c>
      <c r="F7714" t="s">
        <v>32</v>
      </c>
      <c r="G7714" t="s">
        <v>48</v>
      </c>
      <c r="H7714" t="s">
        <v>22</v>
      </c>
      <c r="I7714">
        <f>IF(OR(financial_transactions35[[#This Row],[amount]]&lt;$L$16, financial_transactions35[[#This Row],[amount]]&gt;$L$17), 1, 0)</f>
        <v>1</v>
      </c>
    </row>
    <row r="7715" spans="1:9">
      <c r="A7715" t="s">
        <v>13479</v>
      </c>
      <c r="B7715" s="3">
        <v>45598</v>
      </c>
      <c r="C7715" t="s">
        <v>13480</v>
      </c>
      <c r="D7715">
        <v>17842.150000000001</v>
      </c>
      <c r="E7715" t="s">
        <v>16079</v>
      </c>
      <c r="F7715" t="s">
        <v>26</v>
      </c>
      <c r="G7715" t="s">
        <v>21</v>
      </c>
      <c r="H7715" t="s">
        <v>109</v>
      </c>
      <c r="I7715">
        <f>IF(OR(financial_transactions35[[#This Row],[amount]]&lt;$L$16, financial_transactions35[[#This Row],[amount]]&gt;$L$17), 1, 0)</f>
        <v>1</v>
      </c>
    </row>
    <row r="7716" spans="1:9">
      <c r="A7716" t="s">
        <v>13481</v>
      </c>
      <c r="B7716" s="3">
        <v>45598</v>
      </c>
      <c r="C7716" t="s">
        <v>12533</v>
      </c>
      <c r="D7716">
        <v>1280.72</v>
      </c>
      <c r="E7716" t="s">
        <v>31</v>
      </c>
      <c r="F7716" t="s">
        <v>20</v>
      </c>
      <c r="G7716" t="s">
        <v>39</v>
      </c>
      <c r="H7716" t="s">
        <v>36</v>
      </c>
      <c r="I7716">
        <f>IF(OR(financial_transactions35[[#This Row],[amount]]&lt;$L$16, financial_transactions35[[#This Row],[amount]]&gt;$L$17), 1, 0)</f>
        <v>1</v>
      </c>
    </row>
    <row r="7717" spans="1:9">
      <c r="A7717" t="s">
        <v>13482</v>
      </c>
      <c r="B7717" s="3">
        <v>45598</v>
      </c>
      <c r="C7717" t="s">
        <v>12604</v>
      </c>
      <c r="D7717">
        <v>109.04</v>
      </c>
      <c r="E7717" t="s">
        <v>122</v>
      </c>
      <c r="F7717" t="s">
        <v>32</v>
      </c>
      <c r="G7717" t="s">
        <v>21</v>
      </c>
      <c r="H7717" t="s">
        <v>109</v>
      </c>
      <c r="I7717">
        <f>IF(OR(financial_transactions35[[#This Row],[amount]]&lt;$L$16, financial_transactions35[[#This Row],[amount]]&gt;$L$17), 1, 0)</f>
        <v>1</v>
      </c>
    </row>
    <row r="7718" spans="1:9">
      <c r="A7718" t="s">
        <v>13483</v>
      </c>
      <c r="B7718" s="3">
        <v>45598</v>
      </c>
      <c r="C7718" t="s">
        <v>1156</v>
      </c>
      <c r="D7718">
        <v>297.17</v>
      </c>
      <c r="E7718" t="s">
        <v>25</v>
      </c>
      <c r="F7718" t="s">
        <v>61</v>
      </c>
      <c r="G7718" t="s">
        <v>48</v>
      </c>
      <c r="H7718" t="s">
        <v>40</v>
      </c>
      <c r="I7718">
        <f>IF(OR(financial_transactions35[[#This Row],[amount]]&lt;$L$16, financial_transactions35[[#This Row],[amount]]&gt;$L$17), 1, 0)</f>
        <v>1</v>
      </c>
    </row>
    <row r="7719" spans="1:9">
      <c r="A7719" t="s">
        <v>13484</v>
      </c>
      <c r="B7719" s="3">
        <v>45598</v>
      </c>
      <c r="C7719" t="s">
        <v>8996</v>
      </c>
      <c r="D7719">
        <v>12394.77</v>
      </c>
      <c r="E7719" t="s">
        <v>52</v>
      </c>
      <c r="F7719" t="s">
        <v>26</v>
      </c>
      <c r="G7719" t="s">
        <v>39</v>
      </c>
      <c r="H7719" t="s">
        <v>176</v>
      </c>
      <c r="I7719">
        <f>IF(OR(financial_transactions35[[#This Row],[amount]]&lt;$L$16, financial_transactions35[[#This Row],[amount]]&gt;$L$17), 1, 0)</f>
        <v>1</v>
      </c>
    </row>
    <row r="7720" spans="1:9">
      <c r="A7720" t="s">
        <v>13485</v>
      </c>
      <c r="B7720" s="3">
        <v>45598</v>
      </c>
      <c r="C7720" t="s">
        <v>13486</v>
      </c>
      <c r="D7720">
        <v>896.88</v>
      </c>
      <c r="E7720" t="s">
        <v>64</v>
      </c>
      <c r="F7720" t="s">
        <v>32</v>
      </c>
      <c r="G7720" t="s">
        <v>21</v>
      </c>
      <c r="H7720" t="s">
        <v>16080</v>
      </c>
      <c r="I7720">
        <f>IF(OR(financial_transactions35[[#This Row],[amount]]&lt;$L$16, financial_transactions35[[#This Row],[amount]]&gt;$L$17), 1, 0)</f>
        <v>1</v>
      </c>
    </row>
    <row r="7721" spans="1:9">
      <c r="A7721" t="s">
        <v>13487</v>
      </c>
      <c r="B7721" s="3">
        <v>45598</v>
      </c>
      <c r="C7721" t="s">
        <v>8326</v>
      </c>
      <c r="D7721">
        <v>734.13</v>
      </c>
      <c r="E7721" t="s">
        <v>16110</v>
      </c>
      <c r="F7721" t="s">
        <v>20</v>
      </c>
      <c r="G7721" t="s">
        <v>48</v>
      </c>
      <c r="H7721" t="s">
        <v>109</v>
      </c>
      <c r="I7721">
        <f>IF(OR(financial_transactions35[[#This Row],[amount]]&lt;$L$16, financial_transactions35[[#This Row],[amount]]&gt;$L$17), 1, 0)</f>
        <v>1</v>
      </c>
    </row>
    <row r="7722" spans="1:9">
      <c r="A7722" t="s">
        <v>13488</v>
      </c>
      <c r="B7722" s="3">
        <v>45598</v>
      </c>
      <c r="C7722" t="s">
        <v>13489</v>
      </c>
      <c r="D7722">
        <v>1470.03</v>
      </c>
      <c r="E7722" t="s">
        <v>70</v>
      </c>
      <c r="F7722" t="s">
        <v>26</v>
      </c>
      <c r="G7722" t="s">
        <v>48</v>
      </c>
      <c r="H7722" t="s">
        <v>40</v>
      </c>
      <c r="I7722">
        <f>IF(OR(financial_transactions35[[#This Row],[amount]]&lt;$L$16, financial_transactions35[[#This Row],[amount]]&gt;$L$17), 1, 0)</f>
        <v>1</v>
      </c>
    </row>
    <row r="7723" spans="1:9">
      <c r="A7723" t="s">
        <v>13490</v>
      </c>
      <c r="B7723" s="3">
        <v>45598</v>
      </c>
      <c r="C7723" t="s">
        <v>12382</v>
      </c>
      <c r="D7723">
        <v>801.69</v>
      </c>
      <c r="E7723" t="s">
        <v>31</v>
      </c>
      <c r="F7723" t="s">
        <v>61</v>
      </c>
      <c r="G7723" t="s">
        <v>48</v>
      </c>
      <c r="H7723" t="s">
        <v>49</v>
      </c>
      <c r="I7723">
        <f>IF(OR(financial_transactions35[[#This Row],[amount]]&lt;$L$16, financial_transactions35[[#This Row],[amount]]&gt;$L$17), 1, 0)</f>
        <v>1</v>
      </c>
    </row>
    <row r="7724" spans="1:9">
      <c r="A7724" t="s">
        <v>13491</v>
      </c>
      <c r="B7724" s="3">
        <v>45598</v>
      </c>
      <c r="C7724" t="s">
        <v>9545</v>
      </c>
      <c r="D7724">
        <v>1101.8499999999999</v>
      </c>
      <c r="E7724" t="s">
        <v>122</v>
      </c>
      <c r="F7724" t="s">
        <v>61</v>
      </c>
      <c r="G7724" t="s">
        <v>27</v>
      </c>
      <c r="H7724" t="s">
        <v>87</v>
      </c>
      <c r="I7724">
        <f>IF(OR(financial_transactions35[[#This Row],[amount]]&lt;$L$16, financial_transactions35[[#This Row],[amount]]&gt;$L$17), 1, 0)</f>
        <v>1</v>
      </c>
    </row>
    <row r="7725" spans="1:9">
      <c r="A7725" t="s">
        <v>13492</v>
      </c>
      <c r="B7725" s="3">
        <v>45598</v>
      </c>
      <c r="C7725" t="s">
        <v>7809</v>
      </c>
      <c r="D7725">
        <v>1597.01</v>
      </c>
      <c r="E7725" t="s">
        <v>64</v>
      </c>
      <c r="F7725" t="s">
        <v>32</v>
      </c>
      <c r="G7725" t="s">
        <v>27</v>
      </c>
      <c r="H7725" t="s">
        <v>33</v>
      </c>
      <c r="I7725">
        <f>IF(OR(financial_transactions35[[#This Row],[amount]]&lt;$L$16, financial_transactions35[[#This Row],[amount]]&gt;$L$17), 1, 0)</f>
        <v>1</v>
      </c>
    </row>
    <row r="7726" spans="1:9">
      <c r="A7726" t="s">
        <v>13493</v>
      </c>
      <c r="B7726" s="3">
        <v>45598</v>
      </c>
      <c r="C7726" t="s">
        <v>1615</v>
      </c>
      <c r="D7726">
        <v>771.74</v>
      </c>
      <c r="E7726" t="s">
        <v>19</v>
      </c>
      <c r="F7726" t="s">
        <v>26</v>
      </c>
      <c r="G7726" t="s">
        <v>21</v>
      </c>
      <c r="H7726" t="s">
        <v>28</v>
      </c>
      <c r="I7726">
        <f>IF(OR(financial_transactions35[[#This Row],[amount]]&lt;$L$16, financial_transactions35[[#This Row],[amount]]&gt;$L$17), 1, 0)</f>
        <v>1</v>
      </c>
    </row>
    <row r="7727" spans="1:9">
      <c r="A7727" t="s">
        <v>13494</v>
      </c>
      <c r="B7727" s="3">
        <v>45598</v>
      </c>
      <c r="C7727" t="s">
        <v>12897</v>
      </c>
      <c r="D7727">
        <v>1390.71</v>
      </c>
      <c r="E7727" t="s">
        <v>31</v>
      </c>
      <c r="F7727" t="s">
        <v>20</v>
      </c>
      <c r="G7727" t="s">
        <v>27</v>
      </c>
      <c r="H7727" t="s">
        <v>44</v>
      </c>
      <c r="I7727">
        <f>IF(OR(financial_transactions35[[#This Row],[amount]]&lt;$L$16, financial_transactions35[[#This Row],[amount]]&gt;$L$17), 1, 0)</f>
        <v>1</v>
      </c>
    </row>
    <row r="7728" spans="1:9">
      <c r="A7728" t="s">
        <v>13495</v>
      </c>
      <c r="B7728" s="3">
        <v>45598</v>
      </c>
      <c r="C7728" t="s">
        <v>8635</v>
      </c>
      <c r="D7728">
        <v>976.92</v>
      </c>
      <c r="E7728" t="s">
        <v>16110</v>
      </c>
      <c r="F7728" t="s">
        <v>32</v>
      </c>
      <c r="G7728" t="s">
        <v>21</v>
      </c>
      <c r="H7728" t="s">
        <v>94</v>
      </c>
      <c r="I7728">
        <f>IF(OR(financial_transactions35[[#This Row],[amount]]&lt;$L$16, financial_transactions35[[#This Row],[amount]]&gt;$L$17), 1, 0)</f>
        <v>1</v>
      </c>
    </row>
    <row r="7729" spans="1:9">
      <c r="A7729" t="s">
        <v>13496</v>
      </c>
      <c r="B7729" s="3">
        <v>45598</v>
      </c>
      <c r="C7729" t="s">
        <v>13497</v>
      </c>
      <c r="D7729">
        <v>1149.6099999999999</v>
      </c>
      <c r="E7729" t="s">
        <v>19</v>
      </c>
      <c r="F7729" t="s">
        <v>61</v>
      </c>
      <c r="G7729" t="s">
        <v>39</v>
      </c>
      <c r="H7729" t="s">
        <v>57</v>
      </c>
      <c r="I7729">
        <f>IF(OR(financial_transactions35[[#This Row],[amount]]&lt;$L$16, financial_transactions35[[#This Row],[amount]]&gt;$L$17), 1, 0)</f>
        <v>1</v>
      </c>
    </row>
    <row r="7730" spans="1:9">
      <c r="A7730" t="s">
        <v>13498</v>
      </c>
      <c r="B7730" s="3">
        <v>45598</v>
      </c>
      <c r="C7730" t="s">
        <v>13499</v>
      </c>
      <c r="D7730">
        <v>1069.67</v>
      </c>
      <c r="E7730" t="s">
        <v>52</v>
      </c>
      <c r="F7730" t="s">
        <v>20</v>
      </c>
      <c r="G7730" t="s">
        <v>27</v>
      </c>
      <c r="H7730" t="s">
        <v>36</v>
      </c>
      <c r="I7730">
        <f>IF(OR(financial_transactions35[[#This Row],[amount]]&lt;$L$16, financial_transactions35[[#This Row],[amount]]&gt;$L$17), 1, 0)</f>
        <v>1</v>
      </c>
    </row>
    <row r="7731" spans="1:9">
      <c r="A7731" t="s">
        <v>13500</v>
      </c>
      <c r="B7731" s="3">
        <v>45598</v>
      </c>
      <c r="C7731" t="s">
        <v>13501</v>
      </c>
      <c r="D7731">
        <v>797.14</v>
      </c>
      <c r="E7731" t="s">
        <v>47</v>
      </c>
      <c r="F7731" t="s">
        <v>61</v>
      </c>
      <c r="G7731" t="s">
        <v>27</v>
      </c>
      <c r="H7731" t="s">
        <v>16080</v>
      </c>
      <c r="I7731">
        <f>IF(OR(financial_transactions35[[#This Row],[amount]]&lt;$L$16, financial_transactions35[[#This Row],[amount]]&gt;$L$17), 1, 0)</f>
        <v>1</v>
      </c>
    </row>
    <row r="7732" spans="1:9">
      <c r="A7732" t="s">
        <v>13502</v>
      </c>
      <c r="B7732" s="3">
        <v>45598</v>
      </c>
      <c r="C7732" t="s">
        <v>6010</v>
      </c>
      <c r="D7732">
        <v>1439.64</v>
      </c>
      <c r="E7732" t="s">
        <v>16110</v>
      </c>
      <c r="F7732" t="s">
        <v>26</v>
      </c>
      <c r="G7732" t="s">
        <v>21</v>
      </c>
      <c r="H7732" t="s">
        <v>16080</v>
      </c>
      <c r="I7732">
        <f>IF(OR(financial_transactions35[[#This Row],[amount]]&lt;$L$16, financial_transactions35[[#This Row],[amount]]&gt;$L$17), 1, 0)</f>
        <v>1</v>
      </c>
    </row>
    <row r="7733" spans="1:9">
      <c r="A7733" t="s">
        <v>13503</v>
      </c>
      <c r="B7733" s="3">
        <v>45598</v>
      </c>
      <c r="C7733" t="s">
        <v>1603</v>
      </c>
      <c r="D7733">
        <v>643.37</v>
      </c>
      <c r="E7733" t="s">
        <v>19</v>
      </c>
      <c r="F7733" t="s">
        <v>61</v>
      </c>
      <c r="G7733" t="s">
        <v>27</v>
      </c>
      <c r="H7733" t="s">
        <v>75</v>
      </c>
      <c r="I7733">
        <f>IF(OR(financial_transactions35[[#This Row],[amount]]&lt;$L$16, financial_transactions35[[#This Row],[amount]]&gt;$L$17), 1, 0)</f>
        <v>1</v>
      </c>
    </row>
    <row r="7734" spans="1:9">
      <c r="A7734" t="s">
        <v>13504</v>
      </c>
      <c r="B7734" s="3">
        <v>45598</v>
      </c>
      <c r="C7734" t="s">
        <v>8942</v>
      </c>
      <c r="D7734">
        <v>860.4</v>
      </c>
      <c r="E7734" t="s">
        <v>52</v>
      </c>
      <c r="F7734" t="s">
        <v>32</v>
      </c>
      <c r="G7734" t="s">
        <v>48</v>
      </c>
      <c r="H7734" t="s">
        <v>22</v>
      </c>
      <c r="I7734">
        <f>IF(OR(financial_transactions35[[#This Row],[amount]]&lt;$L$16, financial_transactions35[[#This Row],[amount]]&gt;$L$17), 1, 0)</f>
        <v>1</v>
      </c>
    </row>
    <row r="7735" spans="1:9">
      <c r="A7735" t="s">
        <v>13505</v>
      </c>
      <c r="B7735" s="3">
        <v>45598</v>
      </c>
      <c r="C7735" t="s">
        <v>13506</v>
      </c>
      <c r="D7735">
        <v>617.54</v>
      </c>
      <c r="E7735" t="s">
        <v>122</v>
      </c>
      <c r="F7735" t="s">
        <v>61</v>
      </c>
      <c r="G7735" t="s">
        <v>27</v>
      </c>
      <c r="H7735" t="s">
        <v>75</v>
      </c>
      <c r="I7735">
        <f>IF(OR(financial_transactions35[[#This Row],[amount]]&lt;$L$16, financial_transactions35[[#This Row],[amount]]&gt;$L$17), 1, 0)</f>
        <v>1</v>
      </c>
    </row>
    <row r="7736" spans="1:9">
      <c r="A7736" t="s">
        <v>13507</v>
      </c>
      <c r="B7736" s="3">
        <v>45598</v>
      </c>
      <c r="C7736" t="s">
        <v>5951</v>
      </c>
      <c r="D7736">
        <v>1520.13</v>
      </c>
      <c r="E7736" t="s">
        <v>122</v>
      </c>
      <c r="F7736" t="s">
        <v>26</v>
      </c>
      <c r="G7736" t="s">
        <v>39</v>
      </c>
      <c r="H7736" t="s">
        <v>40</v>
      </c>
      <c r="I7736">
        <f>IF(OR(financial_transactions35[[#This Row],[amount]]&lt;$L$16, financial_transactions35[[#This Row],[amount]]&gt;$L$17), 1, 0)</f>
        <v>1</v>
      </c>
    </row>
    <row r="7737" spans="1:9">
      <c r="A7737" t="s">
        <v>13508</v>
      </c>
      <c r="B7737" s="3">
        <v>45598</v>
      </c>
      <c r="C7737" t="s">
        <v>13509</v>
      </c>
      <c r="D7737">
        <v>879.2</v>
      </c>
      <c r="E7737" t="s">
        <v>122</v>
      </c>
      <c r="F7737" t="s">
        <v>32</v>
      </c>
      <c r="G7737" t="s">
        <v>39</v>
      </c>
      <c r="H7737" t="s">
        <v>22</v>
      </c>
      <c r="I7737">
        <f>IF(OR(financial_transactions35[[#This Row],[amount]]&lt;$L$16, financial_transactions35[[#This Row],[amount]]&gt;$L$17), 1, 0)</f>
        <v>1</v>
      </c>
    </row>
    <row r="7738" spans="1:9">
      <c r="A7738" t="s">
        <v>13510</v>
      </c>
      <c r="B7738" s="3">
        <v>45598</v>
      </c>
      <c r="C7738" t="s">
        <v>2144</v>
      </c>
      <c r="D7738">
        <v>1902.62</v>
      </c>
      <c r="E7738" t="s">
        <v>16079</v>
      </c>
      <c r="F7738" t="s">
        <v>32</v>
      </c>
      <c r="G7738" t="s">
        <v>48</v>
      </c>
      <c r="H7738" t="s">
        <v>49</v>
      </c>
      <c r="I7738">
        <f>IF(OR(financial_transactions35[[#This Row],[amount]]&lt;$L$16, financial_transactions35[[#This Row],[amount]]&gt;$L$17), 1, 0)</f>
        <v>1</v>
      </c>
    </row>
    <row r="7739" spans="1:9">
      <c r="A7739" t="s">
        <v>13511</v>
      </c>
      <c r="B7739" s="3">
        <v>45598</v>
      </c>
      <c r="C7739" t="s">
        <v>13512</v>
      </c>
      <c r="D7739">
        <v>1326.14</v>
      </c>
      <c r="E7739" t="s">
        <v>16110</v>
      </c>
      <c r="F7739" t="s">
        <v>32</v>
      </c>
      <c r="G7739" t="s">
        <v>27</v>
      </c>
      <c r="H7739" t="s">
        <v>75</v>
      </c>
      <c r="I7739">
        <f>IF(OR(financial_transactions35[[#This Row],[amount]]&lt;$L$16, financial_transactions35[[#This Row],[amount]]&gt;$L$17), 1, 0)</f>
        <v>1</v>
      </c>
    </row>
    <row r="7740" spans="1:9">
      <c r="A7740" t="s">
        <v>13513</v>
      </c>
      <c r="B7740" s="3">
        <v>45598</v>
      </c>
      <c r="C7740" t="s">
        <v>632</v>
      </c>
      <c r="D7740">
        <v>1369.98</v>
      </c>
      <c r="E7740" t="s">
        <v>25</v>
      </c>
      <c r="F7740" t="s">
        <v>32</v>
      </c>
      <c r="G7740" t="s">
        <v>39</v>
      </c>
      <c r="H7740" t="s">
        <v>16080</v>
      </c>
      <c r="I7740">
        <f>IF(OR(financial_transactions35[[#This Row],[amount]]&lt;$L$16, financial_transactions35[[#This Row],[amount]]&gt;$L$17), 1, 0)</f>
        <v>1</v>
      </c>
    </row>
    <row r="7741" spans="1:9">
      <c r="A7741" t="s">
        <v>13514</v>
      </c>
      <c r="B7741" s="3">
        <v>45598</v>
      </c>
      <c r="C7741" t="s">
        <v>13515</v>
      </c>
      <c r="D7741">
        <v>1763.19</v>
      </c>
      <c r="E7741" t="s">
        <v>16079</v>
      </c>
      <c r="F7741" t="s">
        <v>20</v>
      </c>
      <c r="G7741" t="s">
        <v>48</v>
      </c>
      <c r="H7741" t="s">
        <v>123</v>
      </c>
      <c r="I7741">
        <f>IF(OR(financial_transactions35[[#This Row],[amount]]&lt;$L$16, financial_transactions35[[#This Row],[amount]]&gt;$L$17), 1, 0)</f>
        <v>1</v>
      </c>
    </row>
    <row r="7742" spans="1:9">
      <c r="A7742" t="s">
        <v>13516</v>
      </c>
      <c r="B7742" s="3">
        <v>45598</v>
      </c>
      <c r="C7742" t="s">
        <v>11943</v>
      </c>
      <c r="D7742">
        <v>815.49</v>
      </c>
      <c r="E7742" t="s">
        <v>25</v>
      </c>
      <c r="F7742" t="s">
        <v>61</v>
      </c>
      <c r="G7742" t="s">
        <v>21</v>
      </c>
      <c r="H7742" t="s">
        <v>49</v>
      </c>
      <c r="I7742">
        <f>IF(OR(financial_transactions35[[#This Row],[amount]]&lt;$L$16, financial_transactions35[[#This Row],[amount]]&gt;$L$17), 1, 0)</f>
        <v>1</v>
      </c>
    </row>
    <row r="7743" spans="1:9">
      <c r="A7743" t="s">
        <v>13517</v>
      </c>
      <c r="B7743" s="3">
        <v>45598</v>
      </c>
      <c r="C7743" t="s">
        <v>3489</v>
      </c>
      <c r="D7743">
        <v>1059.3499999999999</v>
      </c>
      <c r="E7743" t="s">
        <v>31</v>
      </c>
      <c r="F7743" t="s">
        <v>32</v>
      </c>
      <c r="G7743" t="s">
        <v>21</v>
      </c>
      <c r="H7743" t="s">
        <v>123</v>
      </c>
      <c r="I7743">
        <f>IF(OR(financial_transactions35[[#This Row],[amount]]&lt;$L$16, financial_transactions35[[#This Row],[amount]]&gt;$L$17), 1, 0)</f>
        <v>1</v>
      </c>
    </row>
    <row r="7744" spans="1:9">
      <c r="A7744" t="s">
        <v>13518</v>
      </c>
      <c r="B7744" s="3">
        <v>45598</v>
      </c>
      <c r="C7744" t="s">
        <v>12750</v>
      </c>
      <c r="D7744">
        <v>136.27000000000001</v>
      </c>
      <c r="E7744" t="s">
        <v>70</v>
      </c>
      <c r="F7744" t="s">
        <v>61</v>
      </c>
      <c r="G7744" t="s">
        <v>39</v>
      </c>
      <c r="H7744" t="s">
        <v>28</v>
      </c>
      <c r="I7744">
        <f>IF(OR(financial_transactions35[[#This Row],[amount]]&lt;$L$16, financial_transactions35[[#This Row],[amount]]&gt;$L$17), 1, 0)</f>
        <v>1</v>
      </c>
    </row>
    <row r="7745" spans="1:9">
      <c r="A7745" t="s">
        <v>13519</v>
      </c>
      <c r="B7745" s="3">
        <v>45598</v>
      </c>
      <c r="C7745" t="s">
        <v>13520</v>
      </c>
      <c r="D7745">
        <v>355.45</v>
      </c>
      <c r="E7745" t="s">
        <v>64</v>
      </c>
      <c r="F7745" t="s">
        <v>61</v>
      </c>
      <c r="G7745" t="s">
        <v>48</v>
      </c>
      <c r="H7745" t="s">
        <v>49</v>
      </c>
      <c r="I7745">
        <f>IF(OR(financial_transactions35[[#This Row],[amount]]&lt;$L$16, financial_transactions35[[#This Row],[amount]]&gt;$L$17), 1, 0)</f>
        <v>1</v>
      </c>
    </row>
    <row r="7746" spans="1:9">
      <c r="A7746" t="s">
        <v>13521</v>
      </c>
      <c r="B7746" s="3">
        <v>45599</v>
      </c>
      <c r="C7746" t="s">
        <v>6760</v>
      </c>
      <c r="D7746">
        <v>75.58</v>
      </c>
      <c r="E7746" t="s">
        <v>16079</v>
      </c>
      <c r="F7746" t="s">
        <v>20</v>
      </c>
      <c r="G7746" t="s">
        <v>39</v>
      </c>
      <c r="H7746" t="s">
        <v>16080</v>
      </c>
      <c r="I7746">
        <f>IF(OR(financial_transactions35[[#This Row],[amount]]&lt;$L$16, financial_transactions35[[#This Row],[amount]]&gt;$L$17), 1, 0)</f>
        <v>1</v>
      </c>
    </row>
    <row r="7747" spans="1:9">
      <c r="A7747" t="s">
        <v>13525</v>
      </c>
      <c r="B7747" s="3">
        <v>45599</v>
      </c>
      <c r="C7747" t="s">
        <v>13526</v>
      </c>
      <c r="D7747">
        <v>1963.93</v>
      </c>
      <c r="E7747" t="s">
        <v>47</v>
      </c>
      <c r="F7747" t="s">
        <v>26</v>
      </c>
      <c r="G7747" t="s">
        <v>27</v>
      </c>
      <c r="H7747" t="s">
        <v>16080</v>
      </c>
      <c r="I7747">
        <f>IF(OR(financial_transactions35[[#This Row],[amount]]&lt;$L$16, financial_transactions35[[#This Row],[amount]]&gt;$L$17), 1, 0)</f>
        <v>1</v>
      </c>
    </row>
    <row r="7748" spans="1:9">
      <c r="A7748" t="s">
        <v>13527</v>
      </c>
      <c r="B7748" s="3">
        <v>45599</v>
      </c>
      <c r="C7748" t="s">
        <v>4727</v>
      </c>
      <c r="D7748">
        <v>580.70000000000005</v>
      </c>
      <c r="E7748" t="s">
        <v>64</v>
      </c>
      <c r="F7748" t="s">
        <v>20</v>
      </c>
      <c r="G7748" t="s">
        <v>39</v>
      </c>
      <c r="H7748" t="s">
        <v>16080</v>
      </c>
      <c r="I7748">
        <f>IF(OR(financial_transactions35[[#This Row],[amount]]&lt;$L$16, financial_transactions35[[#This Row],[amount]]&gt;$L$17), 1, 0)</f>
        <v>1</v>
      </c>
    </row>
    <row r="7749" spans="1:9">
      <c r="A7749" t="s">
        <v>13528</v>
      </c>
      <c r="B7749" s="3">
        <v>45599</v>
      </c>
      <c r="C7749" t="s">
        <v>8372</v>
      </c>
      <c r="D7749">
        <v>1766.11</v>
      </c>
      <c r="E7749" t="s">
        <v>16110</v>
      </c>
      <c r="F7749" t="s">
        <v>61</v>
      </c>
      <c r="G7749" t="s">
        <v>27</v>
      </c>
      <c r="H7749" t="s">
        <v>123</v>
      </c>
      <c r="I7749">
        <f>IF(OR(financial_transactions35[[#This Row],[amount]]&lt;$L$16, financial_transactions35[[#This Row],[amount]]&gt;$L$17), 1, 0)</f>
        <v>1</v>
      </c>
    </row>
    <row r="7750" spans="1:9">
      <c r="A7750" t="s">
        <v>13529</v>
      </c>
      <c r="B7750" s="3">
        <v>45599</v>
      </c>
      <c r="C7750" t="s">
        <v>13530</v>
      </c>
      <c r="D7750">
        <v>1807.32</v>
      </c>
      <c r="E7750" t="s">
        <v>64</v>
      </c>
      <c r="F7750" t="s">
        <v>61</v>
      </c>
      <c r="G7750" t="s">
        <v>39</v>
      </c>
      <c r="H7750" t="s">
        <v>123</v>
      </c>
      <c r="I7750">
        <f>IF(OR(financial_transactions35[[#This Row],[amount]]&lt;$L$16, financial_transactions35[[#This Row],[amount]]&gt;$L$17), 1, 0)</f>
        <v>1</v>
      </c>
    </row>
    <row r="7751" spans="1:9">
      <c r="A7751" t="s">
        <v>13531</v>
      </c>
      <c r="B7751" s="3">
        <v>45599</v>
      </c>
      <c r="C7751" t="s">
        <v>8566</v>
      </c>
      <c r="D7751">
        <v>1745.86</v>
      </c>
      <c r="E7751" t="s">
        <v>31</v>
      </c>
      <c r="F7751" t="s">
        <v>20</v>
      </c>
      <c r="G7751" t="s">
        <v>39</v>
      </c>
      <c r="H7751" t="s">
        <v>40</v>
      </c>
      <c r="I7751">
        <f>IF(OR(financial_transactions35[[#This Row],[amount]]&lt;$L$16, financial_transactions35[[#This Row],[amount]]&gt;$L$17), 1, 0)</f>
        <v>1</v>
      </c>
    </row>
    <row r="7752" spans="1:9">
      <c r="A7752" t="s">
        <v>13532</v>
      </c>
      <c r="B7752" s="3">
        <v>45599</v>
      </c>
      <c r="C7752" t="s">
        <v>2402</v>
      </c>
      <c r="D7752">
        <v>1198.23</v>
      </c>
      <c r="E7752" t="s">
        <v>67</v>
      </c>
      <c r="F7752" t="s">
        <v>20</v>
      </c>
      <c r="G7752" t="s">
        <v>48</v>
      </c>
      <c r="H7752" t="s">
        <v>33</v>
      </c>
      <c r="I7752">
        <f>IF(OR(financial_transactions35[[#This Row],[amount]]&lt;$L$16, financial_transactions35[[#This Row],[amount]]&gt;$L$17), 1, 0)</f>
        <v>1</v>
      </c>
    </row>
    <row r="7753" spans="1:9">
      <c r="A7753" t="s">
        <v>13534</v>
      </c>
      <c r="B7753" s="3">
        <v>45599</v>
      </c>
      <c r="C7753" t="s">
        <v>2478</v>
      </c>
      <c r="D7753">
        <v>434.99</v>
      </c>
      <c r="E7753" t="s">
        <v>64</v>
      </c>
      <c r="F7753" t="s">
        <v>32</v>
      </c>
      <c r="G7753" t="s">
        <v>48</v>
      </c>
      <c r="H7753" t="s">
        <v>28</v>
      </c>
      <c r="I7753">
        <f>IF(OR(financial_transactions35[[#This Row],[amount]]&lt;$L$16, financial_transactions35[[#This Row],[amount]]&gt;$L$17), 1, 0)</f>
        <v>1</v>
      </c>
    </row>
    <row r="7754" spans="1:9">
      <c r="A7754" t="s">
        <v>13535</v>
      </c>
      <c r="B7754" s="3">
        <v>45599</v>
      </c>
      <c r="C7754" t="s">
        <v>13536</v>
      </c>
      <c r="D7754">
        <v>191.02</v>
      </c>
      <c r="E7754" t="s">
        <v>67</v>
      </c>
      <c r="F7754" t="s">
        <v>26</v>
      </c>
      <c r="G7754" t="s">
        <v>27</v>
      </c>
      <c r="H7754" t="s">
        <v>16080</v>
      </c>
      <c r="I7754">
        <f>IF(OR(financial_transactions35[[#This Row],[amount]]&lt;$L$16, financial_transactions35[[#This Row],[amount]]&gt;$L$17), 1, 0)</f>
        <v>1</v>
      </c>
    </row>
    <row r="7755" spans="1:9">
      <c r="A7755" t="s">
        <v>13537</v>
      </c>
      <c r="B7755" s="3">
        <v>45599</v>
      </c>
      <c r="C7755" t="s">
        <v>7751</v>
      </c>
      <c r="D7755">
        <v>788.5</v>
      </c>
      <c r="E7755" t="s">
        <v>25</v>
      </c>
      <c r="F7755" t="s">
        <v>26</v>
      </c>
      <c r="G7755" t="s">
        <v>39</v>
      </c>
      <c r="H7755" t="s">
        <v>28</v>
      </c>
      <c r="I7755">
        <f>IF(OR(financial_transactions35[[#This Row],[amount]]&lt;$L$16, financial_transactions35[[#This Row],[amount]]&gt;$L$17), 1, 0)</f>
        <v>1</v>
      </c>
    </row>
    <row r="7756" spans="1:9">
      <c r="A7756" t="s">
        <v>13538</v>
      </c>
      <c r="B7756" s="3">
        <v>45599</v>
      </c>
      <c r="C7756" t="s">
        <v>13539</v>
      </c>
      <c r="D7756">
        <v>1850.55</v>
      </c>
      <c r="E7756" t="s">
        <v>31</v>
      </c>
      <c r="F7756" t="s">
        <v>20</v>
      </c>
      <c r="G7756" t="s">
        <v>39</v>
      </c>
      <c r="H7756" t="s">
        <v>57</v>
      </c>
      <c r="I7756">
        <f>IF(OR(financial_transactions35[[#This Row],[amount]]&lt;$L$16, financial_transactions35[[#This Row],[amount]]&gt;$L$17), 1, 0)</f>
        <v>1</v>
      </c>
    </row>
    <row r="7757" spans="1:9">
      <c r="A7757" t="s">
        <v>13540</v>
      </c>
      <c r="B7757" s="3">
        <v>45599</v>
      </c>
      <c r="C7757" t="s">
        <v>13541</v>
      </c>
      <c r="D7757">
        <v>1369.76</v>
      </c>
      <c r="E7757" t="s">
        <v>31</v>
      </c>
      <c r="F7757" t="s">
        <v>61</v>
      </c>
      <c r="G7757" t="s">
        <v>21</v>
      </c>
      <c r="H7757" t="s">
        <v>40</v>
      </c>
      <c r="I7757">
        <f>IF(OR(financial_transactions35[[#This Row],[amount]]&lt;$L$16, financial_transactions35[[#This Row],[amount]]&gt;$L$17), 1, 0)</f>
        <v>1</v>
      </c>
    </row>
    <row r="7758" spans="1:9">
      <c r="A7758" t="s">
        <v>13542</v>
      </c>
      <c r="B7758" s="3">
        <v>45599</v>
      </c>
      <c r="C7758" t="s">
        <v>13543</v>
      </c>
      <c r="D7758">
        <v>440.19</v>
      </c>
      <c r="E7758" t="s">
        <v>31</v>
      </c>
      <c r="F7758" t="s">
        <v>20</v>
      </c>
      <c r="G7758" t="s">
        <v>21</v>
      </c>
      <c r="H7758" t="s">
        <v>28</v>
      </c>
      <c r="I7758">
        <f>IF(OR(financial_transactions35[[#This Row],[amount]]&lt;$L$16, financial_transactions35[[#This Row],[amount]]&gt;$L$17), 1, 0)</f>
        <v>1</v>
      </c>
    </row>
    <row r="7759" spans="1:9">
      <c r="A7759" t="s">
        <v>13544</v>
      </c>
      <c r="B7759" s="3">
        <v>45599</v>
      </c>
      <c r="C7759" t="s">
        <v>13545</v>
      </c>
      <c r="D7759">
        <v>685.8</v>
      </c>
      <c r="E7759" t="s">
        <v>16079</v>
      </c>
      <c r="F7759" t="s">
        <v>32</v>
      </c>
      <c r="G7759" t="s">
        <v>21</v>
      </c>
      <c r="H7759" t="s">
        <v>176</v>
      </c>
      <c r="I7759">
        <f>IF(OR(financial_transactions35[[#This Row],[amount]]&lt;$L$16, financial_transactions35[[#This Row],[amount]]&gt;$L$17), 1, 0)</f>
        <v>1</v>
      </c>
    </row>
    <row r="7760" spans="1:9">
      <c r="A7760" t="s">
        <v>13546</v>
      </c>
      <c r="B7760" s="3">
        <v>45599</v>
      </c>
      <c r="C7760" t="s">
        <v>13547</v>
      </c>
      <c r="D7760">
        <v>612.98</v>
      </c>
      <c r="E7760" t="s">
        <v>25</v>
      </c>
      <c r="F7760" t="s">
        <v>32</v>
      </c>
      <c r="G7760" t="s">
        <v>48</v>
      </c>
      <c r="H7760" t="s">
        <v>53</v>
      </c>
      <c r="I7760">
        <f>IF(OR(financial_transactions35[[#This Row],[amount]]&lt;$L$16, financial_transactions35[[#This Row],[amount]]&gt;$L$17), 1, 0)</f>
        <v>1</v>
      </c>
    </row>
    <row r="7761" spans="1:9">
      <c r="A7761" t="s">
        <v>13548</v>
      </c>
      <c r="B7761" s="3">
        <v>45599</v>
      </c>
      <c r="C7761" t="s">
        <v>13549</v>
      </c>
      <c r="D7761">
        <v>1854</v>
      </c>
      <c r="E7761" t="s">
        <v>64</v>
      </c>
      <c r="F7761" t="s">
        <v>20</v>
      </c>
      <c r="G7761" t="s">
        <v>39</v>
      </c>
      <c r="H7761" t="s">
        <v>28</v>
      </c>
      <c r="I7761">
        <f>IF(OR(financial_transactions35[[#This Row],[amount]]&lt;$L$16, financial_transactions35[[#This Row],[amount]]&gt;$L$17), 1, 0)</f>
        <v>1</v>
      </c>
    </row>
    <row r="7762" spans="1:9">
      <c r="A7762" t="s">
        <v>13550</v>
      </c>
      <c r="B7762" s="3">
        <v>45599</v>
      </c>
      <c r="C7762" t="s">
        <v>13551</v>
      </c>
      <c r="D7762">
        <v>14186.39</v>
      </c>
      <c r="E7762" t="s">
        <v>70</v>
      </c>
      <c r="F7762" t="s">
        <v>20</v>
      </c>
      <c r="G7762" t="s">
        <v>48</v>
      </c>
      <c r="H7762" t="s">
        <v>49</v>
      </c>
      <c r="I7762">
        <f>IF(OR(financial_transactions35[[#This Row],[amount]]&lt;$L$16, financial_transactions35[[#This Row],[amount]]&gt;$L$17), 1, 0)</f>
        <v>1</v>
      </c>
    </row>
    <row r="7763" spans="1:9">
      <c r="A7763" t="s">
        <v>13552</v>
      </c>
      <c r="B7763" s="3">
        <v>45599</v>
      </c>
      <c r="C7763" t="s">
        <v>13553</v>
      </c>
      <c r="D7763">
        <v>1620.04</v>
      </c>
      <c r="E7763" t="s">
        <v>16079</v>
      </c>
      <c r="F7763" t="s">
        <v>26</v>
      </c>
      <c r="G7763" t="s">
        <v>21</v>
      </c>
      <c r="H7763" t="s">
        <v>57</v>
      </c>
      <c r="I7763">
        <f>IF(OR(financial_transactions35[[#This Row],[amount]]&lt;$L$16, financial_transactions35[[#This Row],[amount]]&gt;$L$17), 1, 0)</f>
        <v>1</v>
      </c>
    </row>
    <row r="7764" spans="1:9">
      <c r="A7764" t="s">
        <v>13554</v>
      </c>
      <c r="B7764" s="3">
        <v>45599</v>
      </c>
      <c r="C7764" t="s">
        <v>7466</v>
      </c>
      <c r="D7764">
        <v>1929.44</v>
      </c>
      <c r="E7764" t="s">
        <v>70</v>
      </c>
      <c r="F7764" t="s">
        <v>61</v>
      </c>
      <c r="G7764" t="s">
        <v>39</v>
      </c>
      <c r="H7764" t="s">
        <v>57</v>
      </c>
      <c r="I7764">
        <f>IF(OR(financial_transactions35[[#This Row],[amount]]&lt;$L$16, financial_transactions35[[#This Row],[amount]]&gt;$L$17), 1, 0)</f>
        <v>1</v>
      </c>
    </row>
    <row r="7765" spans="1:9">
      <c r="A7765" t="s">
        <v>13555</v>
      </c>
      <c r="B7765" s="3">
        <v>45599</v>
      </c>
      <c r="C7765" t="s">
        <v>13556</v>
      </c>
      <c r="D7765">
        <v>1843.88</v>
      </c>
      <c r="E7765" t="s">
        <v>52</v>
      </c>
      <c r="F7765" t="s">
        <v>20</v>
      </c>
      <c r="G7765" t="s">
        <v>21</v>
      </c>
      <c r="H7765" t="s">
        <v>28</v>
      </c>
      <c r="I7765">
        <f>IF(OR(financial_transactions35[[#This Row],[amount]]&lt;$L$16, financial_transactions35[[#This Row],[amount]]&gt;$L$17), 1, 0)</f>
        <v>1</v>
      </c>
    </row>
    <row r="7766" spans="1:9">
      <c r="A7766" t="s">
        <v>13557</v>
      </c>
      <c r="B7766" s="3">
        <v>45599</v>
      </c>
      <c r="C7766" t="s">
        <v>10817</v>
      </c>
      <c r="D7766">
        <v>1400.24</v>
      </c>
      <c r="E7766" t="s">
        <v>64</v>
      </c>
      <c r="F7766" t="s">
        <v>20</v>
      </c>
      <c r="G7766" t="s">
        <v>21</v>
      </c>
      <c r="H7766" t="s">
        <v>53</v>
      </c>
      <c r="I7766">
        <f>IF(OR(financial_transactions35[[#This Row],[amount]]&lt;$L$16, financial_transactions35[[#This Row],[amount]]&gt;$L$17), 1, 0)</f>
        <v>1</v>
      </c>
    </row>
    <row r="7767" spans="1:9">
      <c r="A7767" t="s">
        <v>13558</v>
      </c>
      <c r="B7767" s="3">
        <v>45599</v>
      </c>
      <c r="C7767" t="s">
        <v>9594</v>
      </c>
      <c r="D7767">
        <v>175.84</v>
      </c>
      <c r="E7767" t="s">
        <v>122</v>
      </c>
      <c r="F7767" t="s">
        <v>61</v>
      </c>
      <c r="G7767" t="s">
        <v>21</v>
      </c>
      <c r="H7767" t="s">
        <v>53</v>
      </c>
      <c r="I7767">
        <f>IF(OR(financial_transactions35[[#This Row],[amount]]&lt;$L$16, financial_transactions35[[#This Row],[amount]]&gt;$L$17), 1, 0)</f>
        <v>1</v>
      </c>
    </row>
    <row r="7768" spans="1:9">
      <c r="A7768" t="s">
        <v>13559</v>
      </c>
      <c r="B7768" s="3">
        <v>45599</v>
      </c>
      <c r="C7768" t="s">
        <v>13560</v>
      </c>
      <c r="D7768">
        <v>1100.82</v>
      </c>
      <c r="E7768" t="s">
        <v>70</v>
      </c>
      <c r="F7768" t="s">
        <v>26</v>
      </c>
      <c r="G7768" t="s">
        <v>48</v>
      </c>
      <c r="H7768" t="s">
        <v>53</v>
      </c>
      <c r="I7768">
        <f>IF(OR(financial_transactions35[[#This Row],[amount]]&lt;$L$16, financial_transactions35[[#This Row],[amount]]&gt;$L$17), 1, 0)</f>
        <v>1</v>
      </c>
    </row>
    <row r="7769" spans="1:9">
      <c r="A7769" t="s">
        <v>13561</v>
      </c>
      <c r="B7769" s="3">
        <v>45599</v>
      </c>
      <c r="C7769" t="s">
        <v>13562</v>
      </c>
      <c r="D7769">
        <v>1975.56</v>
      </c>
      <c r="E7769" t="s">
        <v>25</v>
      </c>
      <c r="F7769" t="s">
        <v>26</v>
      </c>
      <c r="G7769" t="s">
        <v>21</v>
      </c>
      <c r="H7769" t="s">
        <v>53</v>
      </c>
      <c r="I7769">
        <f>IF(OR(financial_transactions35[[#This Row],[amount]]&lt;$L$16, financial_transactions35[[#This Row],[amount]]&gt;$L$17), 1, 0)</f>
        <v>1</v>
      </c>
    </row>
    <row r="7770" spans="1:9">
      <c r="A7770" t="s">
        <v>13563</v>
      </c>
      <c r="B7770" s="3">
        <v>45599</v>
      </c>
      <c r="C7770" t="s">
        <v>6401</v>
      </c>
      <c r="D7770">
        <v>1960.76</v>
      </c>
      <c r="E7770" t="s">
        <v>52</v>
      </c>
      <c r="F7770" t="s">
        <v>61</v>
      </c>
      <c r="G7770" t="s">
        <v>48</v>
      </c>
      <c r="H7770" t="s">
        <v>28</v>
      </c>
      <c r="I7770">
        <f>IF(OR(financial_transactions35[[#This Row],[amount]]&lt;$L$16, financial_transactions35[[#This Row],[amount]]&gt;$L$17), 1, 0)</f>
        <v>1</v>
      </c>
    </row>
    <row r="7771" spans="1:9">
      <c r="A7771" t="s">
        <v>13564</v>
      </c>
      <c r="B7771" s="3">
        <v>45599</v>
      </c>
      <c r="C7771" t="s">
        <v>4873</v>
      </c>
      <c r="D7771">
        <v>1437.47</v>
      </c>
      <c r="E7771" t="s">
        <v>25</v>
      </c>
      <c r="F7771" t="s">
        <v>61</v>
      </c>
      <c r="G7771" t="s">
        <v>21</v>
      </c>
      <c r="H7771" t="s">
        <v>36</v>
      </c>
      <c r="I7771">
        <f>IF(OR(financial_transactions35[[#This Row],[amount]]&lt;$L$16, financial_transactions35[[#This Row],[amount]]&gt;$L$17), 1, 0)</f>
        <v>1</v>
      </c>
    </row>
    <row r="7772" spans="1:9">
      <c r="A7772" t="s">
        <v>13565</v>
      </c>
      <c r="B7772" s="3">
        <v>45599</v>
      </c>
      <c r="C7772" t="s">
        <v>13566</v>
      </c>
      <c r="D7772">
        <v>1471.29</v>
      </c>
      <c r="E7772" t="s">
        <v>31</v>
      </c>
      <c r="F7772" t="s">
        <v>20</v>
      </c>
      <c r="G7772" t="s">
        <v>21</v>
      </c>
      <c r="H7772" t="s">
        <v>33</v>
      </c>
      <c r="I7772">
        <f>IF(OR(financial_transactions35[[#This Row],[amount]]&lt;$L$16, financial_transactions35[[#This Row],[amount]]&gt;$L$17), 1, 0)</f>
        <v>1</v>
      </c>
    </row>
    <row r="7773" spans="1:9">
      <c r="A7773" t="s">
        <v>13567</v>
      </c>
      <c r="B7773" s="3">
        <v>45599</v>
      </c>
      <c r="C7773" t="s">
        <v>4664</v>
      </c>
      <c r="D7773">
        <v>385.1</v>
      </c>
      <c r="E7773" t="s">
        <v>16079</v>
      </c>
      <c r="F7773" t="s">
        <v>20</v>
      </c>
      <c r="G7773" t="s">
        <v>39</v>
      </c>
      <c r="H7773" t="s">
        <v>49</v>
      </c>
      <c r="I7773">
        <f>IF(OR(financial_transactions35[[#This Row],[amount]]&lt;$L$16, financial_transactions35[[#This Row],[amount]]&gt;$L$17), 1, 0)</f>
        <v>1</v>
      </c>
    </row>
    <row r="7774" spans="1:9">
      <c r="A7774" t="s">
        <v>13568</v>
      </c>
      <c r="B7774" s="3">
        <v>45600</v>
      </c>
      <c r="C7774" t="s">
        <v>1945</v>
      </c>
      <c r="D7774">
        <v>211.33</v>
      </c>
      <c r="E7774" t="s">
        <v>47</v>
      </c>
      <c r="F7774" t="s">
        <v>26</v>
      </c>
      <c r="G7774" t="s">
        <v>39</v>
      </c>
      <c r="H7774" t="s">
        <v>16080</v>
      </c>
      <c r="I7774">
        <f>IF(OR(financial_transactions35[[#This Row],[amount]]&lt;$L$16, financial_transactions35[[#This Row],[amount]]&gt;$L$17), 1, 0)</f>
        <v>1</v>
      </c>
    </row>
    <row r="7775" spans="1:9">
      <c r="A7775" t="s">
        <v>13569</v>
      </c>
      <c r="B7775" s="3">
        <v>45600</v>
      </c>
      <c r="C7775" t="s">
        <v>7310</v>
      </c>
      <c r="D7775">
        <v>1072.26</v>
      </c>
      <c r="E7775" t="s">
        <v>16110</v>
      </c>
      <c r="F7775" t="s">
        <v>20</v>
      </c>
      <c r="G7775" t="s">
        <v>39</v>
      </c>
      <c r="H7775" t="s">
        <v>53</v>
      </c>
      <c r="I7775">
        <f>IF(OR(financial_transactions35[[#This Row],[amount]]&lt;$L$16, financial_transactions35[[#This Row],[amount]]&gt;$L$17), 1, 0)</f>
        <v>1</v>
      </c>
    </row>
    <row r="7776" spans="1:9">
      <c r="A7776" t="s">
        <v>13572</v>
      </c>
      <c r="B7776" s="3">
        <v>45600</v>
      </c>
      <c r="C7776" t="s">
        <v>11348</v>
      </c>
      <c r="D7776">
        <v>588.72</v>
      </c>
      <c r="E7776" t="s">
        <v>47</v>
      </c>
      <c r="F7776" t="s">
        <v>61</v>
      </c>
      <c r="G7776" t="s">
        <v>39</v>
      </c>
      <c r="H7776" t="s">
        <v>44</v>
      </c>
      <c r="I7776">
        <f>IF(OR(financial_transactions35[[#This Row],[amount]]&lt;$L$16, financial_transactions35[[#This Row],[amount]]&gt;$L$17), 1, 0)</f>
        <v>1</v>
      </c>
    </row>
    <row r="7777" spans="1:9">
      <c r="A7777" t="s">
        <v>13573</v>
      </c>
      <c r="B7777" s="3">
        <v>45600</v>
      </c>
      <c r="C7777" t="s">
        <v>13574</v>
      </c>
      <c r="D7777">
        <v>1921.87</v>
      </c>
      <c r="E7777" t="s">
        <v>122</v>
      </c>
      <c r="F7777" t="s">
        <v>26</v>
      </c>
      <c r="G7777" t="s">
        <v>39</v>
      </c>
      <c r="H7777" t="s">
        <v>109</v>
      </c>
      <c r="I7777">
        <f>IF(OR(financial_transactions35[[#This Row],[amount]]&lt;$L$16, financial_transactions35[[#This Row],[amount]]&gt;$L$17), 1, 0)</f>
        <v>1</v>
      </c>
    </row>
    <row r="7778" spans="1:9">
      <c r="A7778" t="s">
        <v>13575</v>
      </c>
      <c r="B7778" s="3">
        <v>45600</v>
      </c>
      <c r="C7778" t="s">
        <v>9134</v>
      </c>
      <c r="D7778">
        <v>1320.38</v>
      </c>
      <c r="E7778" t="s">
        <v>52</v>
      </c>
      <c r="F7778" t="s">
        <v>61</v>
      </c>
      <c r="G7778" t="s">
        <v>48</v>
      </c>
      <c r="H7778" t="s">
        <v>75</v>
      </c>
      <c r="I7778">
        <f>IF(OR(financial_transactions35[[#This Row],[amount]]&lt;$L$16, financial_transactions35[[#This Row],[amount]]&gt;$L$17), 1, 0)</f>
        <v>1</v>
      </c>
    </row>
    <row r="7779" spans="1:9">
      <c r="A7779" t="s">
        <v>13576</v>
      </c>
      <c r="B7779" s="3">
        <v>45600</v>
      </c>
      <c r="C7779" t="s">
        <v>11234</v>
      </c>
      <c r="D7779">
        <v>1199</v>
      </c>
      <c r="E7779" t="s">
        <v>52</v>
      </c>
      <c r="F7779" t="s">
        <v>32</v>
      </c>
      <c r="G7779" t="s">
        <v>48</v>
      </c>
      <c r="H7779" t="s">
        <v>94</v>
      </c>
      <c r="I7779">
        <f>IF(OR(financial_transactions35[[#This Row],[amount]]&lt;$L$16, financial_transactions35[[#This Row],[amount]]&gt;$L$17), 1, 0)</f>
        <v>1</v>
      </c>
    </row>
    <row r="7780" spans="1:9">
      <c r="A7780" t="s">
        <v>13577</v>
      </c>
      <c r="B7780" s="3">
        <v>45600</v>
      </c>
      <c r="C7780" t="s">
        <v>4632</v>
      </c>
      <c r="D7780">
        <v>477.6</v>
      </c>
      <c r="E7780" t="s">
        <v>52</v>
      </c>
      <c r="F7780" t="s">
        <v>61</v>
      </c>
      <c r="G7780" t="s">
        <v>21</v>
      </c>
      <c r="H7780" t="s">
        <v>36</v>
      </c>
      <c r="I7780">
        <f>IF(OR(financial_transactions35[[#This Row],[amount]]&lt;$L$16, financial_transactions35[[#This Row],[amount]]&gt;$L$17), 1, 0)</f>
        <v>1</v>
      </c>
    </row>
    <row r="7781" spans="1:9">
      <c r="A7781" t="s">
        <v>13578</v>
      </c>
      <c r="B7781" s="3">
        <v>45600</v>
      </c>
      <c r="C7781" t="s">
        <v>13579</v>
      </c>
      <c r="D7781">
        <v>674.99</v>
      </c>
      <c r="E7781" t="s">
        <v>70</v>
      </c>
      <c r="F7781" t="s">
        <v>61</v>
      </c>
      <c r="G7781" t="s">
        <v>21</v>
      </c>
      <c r="H7781" t="s">
        <v>28</v>
      </c>
      <c r="I7781">
        <f>IF(OR(financial_transactions35[[#This Row],[amount]]&lt;$L$16, financial_transactions35[[#This Row],[amount]]&gt;$L$17), 1, 0)</f>
        <v>1</v>
      </c>
    </row>
    <row r="7782" spans="1:9">
      <c r="A7782" t="s">
        <v>13580</v>
      </c>
      <c r="B7782" s="3">
        <v>45600</v>
      </c>
      <c r="C7782" t="s">
        <v>13581</v>
      </c>
      <c r="D7782">
        <v>1604.79</v>
      </c>
      <c r="E7782" t="s">
        <v>52</v>
      </c>
      <c r="F7782" t="s">
        <v>61</v>
      </c>
      <c r="G7782" t="s">
        <v>27</v>
      </c>
      <c r="H7782" t="s">
        <v>94</v>
      </c>
      <c r="I7782">
        <f>IF(OR(financial_transactions35[[#This Row],[amount]]&lt;$L$16, financial_transactions35[[#This Row],[amount]]&gt;$L$17), 1, 0)</f>
        <v>1</v>
      </c>
    </row>
    <row r="7783" spans="1:9">
      <c r="A7783" t="s">
        <v>13582</v>
      </c>
      <c r="B7783" s="3">
        <v>45600</v>
      </c>
      <c r="C7783" t="s">
        <v>13583</v>
      </c>
      <c r="D7783">
        <v>1741.06</v>
      </c>
      <c r="E7783" t="s">
        <v>47</v>
      </c>
      <c r="F7783" t="s">
        <v>20</v>
      </c>
      <c r="G7783" t="s">
        <v>27</v>
      </c>
      <c r="H7783" t="s">
        <v>16080</v>
      </c>
      <c r="I7783">
        <f>IF(OR(financial_transactions35[[#This Row],[amount]]&lt;$L$16, financial_transactions35[[#This Row],[amount]]&gt;$L$17), 1, 0)</f>
        <v>1</v>
      </c>
    </row>
    <row r="7784" spans="1:9">
      <c r="A7784" t="s">
        <v>13584</v>
      </c>
      <c r="B7784" s="3">
        <v>45600</v>
      </c>
      <c r="C7784" t="s">
        <v>6802</v>
      </c>
      <c r="D7784">
        <v>148.66999999999999</v>
      </c>
      <c r="E7784" t="s">
        <v>52</v>
      </c>
      <c r="F7784" t="s">
        <v>32</v>
      </c>
      <c r="G7784" t="s">
        <v>27</v>
      </c>
      <c r="H7784" t="s">
        <v>44</v>
      </c>
      <c r="I7784">
        <f>IF(OR(financial_transactions35[[#This Row],[amount]]&lt;$L$16, financial_transactions35[[#This Row],[amount]]&gt;$L$17), 1, 0)</f>
        <v>1</v>
      </c>
    </row>
    <row r="7785" spans="1:9">
      <c r="A7785" t="s">
        <v>13585</v>
      </c>
      <c r="B7785" s="3">
        <v>45600</v>
      </c>
      <c r="C7785" t="s">
        <v>2629</v>
      </c>
      <c r="D7785">
        <v>1356.5</v>
      </c>
      <c r="E7785" t="s">
        <v>122</v>
      </c>
      <c r="F7785" t="s">
        <v>61</v>
      </c>
      <c r="G7785" t="s">
        <v>27</v>
      </c>
      <c r="H7785" t="s">
        <v>40</v>
      </c>
      <c r="I7785">
        <f>IF(OR(financial_transactions35[[#This Row],[amount]]&lt;$L$16, financial_transactions35[[#This Row],[amount]]&gt;$L$17), 1, 0)</f>
        <v>1</v>
      </c>
    </row>
    <row r="7786" spans="1:9">
      <c r="A7786" t="s">
        <v>13586</v>
      </c>
      <c r="B7786" s="3">
        <v>45600</v>
      </c>
      <c r="C7786" t="s">
        <v>13587</v>
      </c>
      <c r="D7786">
        <v>1287.3900000000001</v>
      </c>
      <c r="E7786" t="s">
        <v>16110</v>
      </c>
      <c r="F7786" t="s">
        <v>26</v>
      </c>
      <c r="G7786" t="s">
        <v>27</v>
      </c>
      <c r="H7786" t="s">
        <v>53</v>
      </c>
      <c r="I7786">
        <f>IF(OR(financial_transactions35[[#This Row],[amount]]&lt;$L$16, financial_transactions35[[#This Row],[amount]]&gt;$L$17), 1, 0)</f>
        <v>1</v>
      </c>
    </row>
    <row r="7787" spans="1:9">
      <c r="A7787" t="s">
        <v>13588</v>
      </c>
      <c r="B7787" s="3">
        <v>45600</v>
      </c>
      <c r="C7787" t="s">
        <v>11198</v>
      </c>
      <c r="D7787">
        <v>1556.41</v>
      </c>
      <c r="E7787" t="s">
        <v>70</v>
      </c>
      <c r="F7787" t="s">
        <v>20</v>
      </c>
      <c r="G7787" t="s">
        <v>21</v>
      </c>
      <c r="H7787" t="s">
        <v>53</v>
      </c>
      <c r="I7787">
        <f>IF(OR(financial_transactions35[[#This Row],[amount]]&lt;$L$16, financial_transactions35[[#This Row],[amount]]&gt;$L$17), 1, 0)</f>
        <v>1</v>
      </c>
    </row>
    <row r="7788" spans="1:9">
      <c r="A7788" t="s">
        <v>13589</v>
      </c>
      <c r="B7788" s="3">
        <v>45600</v>
      </c>
      <c r="C7788" t="s">
        <v>7034</v>
      </c>
      <c r="D7788">
        <v>1137.1300000000001</v>
      </c>
      <c r="E7788" t="s">
        <v>67</v>
      </c>
      <c r="F7788" t="s">
        <v>26</v>
      </c>
      <c r="G7788" t="s">
        <v>39</v>
      </c>
      <c r="H7788" t="s">
        <v>123</v>
      </c>
      <c r="I7788">
        <f>IF(OR(financial_transactions35[[#This Row],[amount]]&lt;$L$16, financial_transactions35[[#This Row],[amount]]&gt;$L$17), 1, 0)</f>
        <v>1</v>
      </c>
    </row>
    <row r="7789" spans="1:9">
      <c r="A7789" t="s">
        <v>13590</v>
      </c>
      <c r="B7789" s="3">
        <v>45600</v>
      </c>
      <c r="C7789" t="s">
        <v>13591</v>
      </c>
      <c r="D7789">
        <v>319.39999999999998</v>
      </c>
      <c r="E7789" t="s">
        <v>47</v>
      </c>
      <c r="F7789" t="s">
        <v>26</v>
      </c>
      <c r="G7789" t="s">
        <v>21</v>
      </c>
      <c r="H7789" t="s">
        <v>16080</v>
      </c>
      <c r="I7789">
        <f>IF(OR(financial_transactions35[[#This Row],[amount]]&lt;$L$16, financial_transactions35[[#This Row],[amount]]&gt;$L$17), 1, 0)</f>
        <v>1</v>
      </c>
    </row>
    <row r="7790" spans="1:9">
      <c r="A7790" t="s">
        <v>13592</v>
      </c>
      <c r="B7790" s="3">
        <v>45600</v>
      </c>
      <c r="C7790" t="s">
        <v>5531</v>
      </c>
      <c r="D7790">
        <v>14940.3</v>
      </c>
      <c r="E7790" t="s">
        <v>52</v>
      </c>
      <c r="F7790" t="s">
        <v>32</v>
      </c>
      <c r="G7790" t="s">
        <v>21</v>
      </c>
      <c r="H7790" t="s">
        <v>22</v>
      </c>
      <c r="I7790">
        <f>IF(OR(financial_transactions35[[#This Row],[amount]]&lt;$L$16, financial_transactions35[[#This Row],[amount]]&gt;$L$17), 1, 0)</f>
        <v>1</v>
      </c>
    </row>
    <row r="7791" spans="1:9">
      <c r="A7791" t="s">
        <v>13593</v>
      </c>
      <c r="B7791" s="3">
        <v>45600</v>
      </c>
      <c r="C7791" t="s">
        <v>10109</v>
      </c>
      <c r="D7791">
        <v>664.79</v>
      </c>
      <c r="E7791" t="s">
        <v>25</v>
      </c>
      <c r="F7791" t="s">
        <v>32</v>
      </c>
      <c r="G7791" t="s">
        <v>48</v>
      </c>
      <c r="H7791" t="s">
        <v>123</v>
      </c>
      <c r="I7791">
        <f>IF(OR(financial_transactions35[[#This Row],[amount]]&lt;$L$16, financial_transactions35[[#This Row],[amount]]&gt;$L$17), 1, 0)</f>
        <v>1</v>
      </c>
    </row>
    <row r="7792" spans="1:9">
      <c r="A7792" t="s">
        <v>13594</v>
      </c>
      <c r="B7792" s="3">
        <v>45600</v>
      </c>
      <c r="C7792" t="s">
        <v>2079</v>
      </c>
      <c r="D7792">
        <v>738.04</v>
      </c>
      <c r="E7792" t="s">
        <v>47</v>
      </c>
      <c r="F7792" t="s">
        <v>61</v>
      </c>
      <c r="G7792" t="s">
        <v>21</v>
      </c>
      <c r="H7792" t="s">
        <v>44</v>
      </c>
      <c r="I7792">
        <f>IF(OR(financial_transactions35[[#This Row],[amount]]&lt;$L$16, financial_transactions35[[#This Row],[amount]]&gt;$L$17), 1, 0)</f>
        <v>1</v>
      </c>
    </row>
    <row r="7793" spans="1:9">
      <c r="A7793" t="s">
        <v>13595</v>
      </c>
      <c r="B7793" s="3">
        <v>45600</v>
      </c>
      <c r="C7793" t="s">
        <v>13596</v>
      </c>
      <c r="D7793">
        <v>77.95</v>
      </c>
      <c r="E7793" t="s">
        <v>47</v>
      </c>
      <c r="F7793" t="s">
        <v>26</v>
      </c>
      <c r="G7793" t="s">
        <v>27</v>
      </c>
      <c r="H7793" t="s">
        <v>22</v>
      </c>
      <c r="I7793">
        <f>IF(OR(financial_transactions35[[#This Row],[amount]]&lt;$L$16, financial_transactions35[[#This Row],[amount]]&gt;$L$17), 1, 0)</f>
        <v>1</v>
      </c>
    </row>
    <row r="7794" spans="1:9">
      <c r="A7794" t="s">
        <v>13597</v>
      </c>
      <c r="B7794" s="3">
        <v>45600</v>
      </c>
      <c r="C7794" t="s">
        <v>13598</v>
      </c>
      <c r="D7794">
        <v>1482.23</v>
      </c>
      <c r="E7794" t="s">
        <v>25</v>
      </c>
      <c r="F7794" t="s">
        <v>32</v>
      </c>
      <c r="G7794" t="s">
        <v>27</v>
      </c>
      <c r="H7794" t="s">
        <v>44</v>
      </c>
      <c r="I7794">
        <f>IF(OR(financial_transactions35[[#This Row],[amount]]&lt;$L$16, financial_transactions35[[#This Row],[amount]]&gt;$L$17), 1, 0)</f>
        <v>1</v>
      </c>
    </row>
    <row r="7795" spans="1:9">
      <c r="A7795" t="s">
        <v>13599</v>
      </c>
      <c r="B7795" s="3">
        <v>45600</v>
      </c>
      <c r="C7795" t="s">
        <v>13600</v>
      </c>
      <c r="D7795">
        <v>137</v>
      </c>
      <c r="E7795" t="s">
        <v>25</v>
      </c>
      <c r="F7795" t="s">
        <v>32</v>
      </c>
      <c r="G7795" t="s">
        <v>21</v>
      </c>
      <c r="H7795" t="s">
        <v>109</v>
      </c>
      <c r="I7795">
        <f>IF(OR(financial_transactions35[[#This Row],[amount]]&lt;$L$16, financial_transactions35[[#This Row],[amount]]&gt;$L$17), 1, 0)</f>
        <v>1</v>
      </c>
    </row>
    <row r="7796" spans="1:9">
      <c r="A7796" t="s">
        <v>13602</v>
      </c>
      <c r="B7796" s="3">
        <v>45600</v>
      </c>
      <c r="C7796" t="s">
        <v>13603</v>
      </c>
      <c r="D7796">
        <v>535.73</v>
      </c>
      <c r="E7796" t="s">
        <v>70</v>
      </c>
      <c r="F7796" t="s">
        <v>61</v>
      </c>
      <c r="G7796" t="s">
        <v>39</v>
      </c>
      <c r="H7796" t="s">
        <v>16080</v>
      </c>
      <c r="I7796">
        <f>IF(OR(financial_transactions35[[#This Row],[amount]]&lt;$L$16, financial_transactions35[[#This Row],[amount]]&gt;$L$17), 1, 0)</f>
        <v>1</v>
      </c>
    </row>
    <row r="7797" spans="1:9">
      <c r="A7797" t="s">
        <v>13604</v>
      </c>
      <c r="B7797" s="3">
        <v>45600</v>
      </c>
      <c r="C7797" t="s">
        <v>13605</v>
      </c>
      <c r="D7797">
        <v>1442.4</v>
      </c>
      <c r="E7797" t="s">
        <v>52</v>
      </c>
      <c r="F7797" t="s">
        <v>26</v>
      </c>
      <c r="G7797" t="s">
        <v>21</v>
      </c>
      <c r="H7797" t="s">
        <v>36</v>
      </c>
      <c r="I7797">
        <f>IF(OR(financial_transactions35[[#This Row],[amount]]&lt;$L$16, financial_transactions35[[#This Row],[amount]]&gt;$L$17), 1, 0)</f>
        <v>1</v>
      </c>
    </row>
    <row r="7798" spans="1:9">
      <c r="A7798" t="s">
        <v>13606</v>
      </c>
      <c r="B7798" s="3">
        <v>45600</v>
      </c>
      <c r="C7798" t="s">
        <v>4565</v>
      </c>
      <c r="D7798">
        <v>1971.83</v>
      </c>
      <c r="E7798" t="s">
        <v>67</v>
      </c>
      <c r="F7798" t="s">
        <v>26</v>
      </c>
      <c r="G7798" t="s">
        <v>39</v>
      </c>
      <c r="H7798" t="s">
        <v>33</v>
      </c>
      <c r="I7798">
        <f>IF(OR(financial_transactions35[[#This Row],[amount]]&lt;$L$16, financial_transactions35[[#This Row],[amount]]&gt;$L$17), 1, 0)</f>
        <v>1</v>
      </c>
    </row>
    <row r="7799" spans="1:9">
      <c r="A7799" t="s">
        <v>13607</v>
      </c>
      <c r="B7799" s="3">
        <v>45600</v>
      </c>
      <c r="C7799" t="s">
        <v>4021</v>
      </c>
      <c r="D7799">
        <v>520.02</v>
      </c>
      <c r="E7799" t="s">
        <v>16110</v>
      </c>
      <c r="F7799" t="s">
        <v>26</v>
      </c>
      <c r="G7799" t="s">
        <v>21</v>
      </c>
      <c r="H7799" t="s">
        <v>44</v>
      </c>
      <c r="I7799">
        <f>IF(OR(financial_transactions35[[#This Row],[amount]]&lt;$L$16, financial_transactions35[[#This Row],[amount]]&gt;$L$17), 1, 0)</f>
        <v>1</v>
      </c>
    </row>
    <row r="7800" spans="1:9">
      <c r="A7800" t="s">
        <v>13608</v>
      </c>
      <c r="B7800" s="3">
        <v>45600</v>
      </c>
      <c r="C7800" t="s">
        <v>4866</v>
      </c>
      <c r="D7800">
        <v>7720.79</v>
      </c>
      <c r="E7800" t="s">
        <v>47</v>
      </c>
      <c r="F7800" t="s">
        <v>26</v>
      </c>
      <c r="G7800" t="s">
        <v>27</v>
      </c>
      <c r="H7800" t="s">
        <v>36</v>
      </c>
      <c r="I7800">
        <f>IF(OR(financial_transactions35[[#This Row],[amount]]&lt;$L$16, financial_transactions35[[#This Row],[amount]]&gt;$L$17), 1, 0)</f>
        <v>1</v>
      </c>
    </row>
    <row r="7801" spans="1:9">
      <c r="A7801" t="s">
        <v>13609</v>
      </c>
      <c r="B7801" s="3">
        <v>45600</v>
      </c>
      <c r="C7801" t="s">
        <v>13610</v>
      </c>
      <c r="D7801">
        <v>1868.85</v>
      </c>
      <c r="E7801" t="s">
        <v>19</v>
      </c>
      <c r="F7801" t="s">
        <v>32</v>
      </c>
      <c r="G7801" t="s">
        <v>39</v>
      </c>
      <c r="H7801" t="s">
        <v>53</v>
      </c>
      <c r="I7801">
        <f>IF(OR(financial_transactions35[[#This Row],[amount]]&lt;$L$16, financial_transactions35[[#This Row],[amount]]&gt;$L$17), 1, 0)</f>
        <v>1</v>
      </c>
    </row>
    <row r="7802" spans="1:9">
      <c r="A7802" t="s">
        <v>13611</v>
      </c>
      <c r="B7802" s="3">
        <v>45600</v>
      </c>
      <c r="C7802" t="s">
        <v>607</v>
      </c>
      <c r="D7802">
        <v>1458.3</v>
      </c>
      <c r="E7802" t="s">
        <v>47</v>
      </c>
      <c r="F7802" t="s">
        <v>61</v>
      </c>
      <c r="G7802" t="s">
        <v>39</v>
      </c>
      <c r="H7802" t="s">
        <v>40</v>
      </c>
      <c r="I7802">
        <f>IF(OR(financial_transactions35[[#This Row],[amount]]&lt;$L$16, financial_transactions35[[#This Row],[amount]]&gt;$L$17), 1, 0)</f>
        <v>1</v>
      </c>
    </row>
    <row r="7803" spans="1:9">
      <c r="A7803" t="s">
        <v>13612</v>
      </c>
      <c r="B7803" s="3">
        <v>45600</v>
      </c>
      <c r="C7803" t="s">
        <v>13613</v>
      </c>
      <c r="D7803">
        <v>1149.45</v>
      </c>
      <c r="E7803" t="s">
        <v>16079</v>
      </c>
      <c r="F7803" t="s">
        <v>61</v>
      </c>
      <c r="G7803" t="s">
        <v>48</v>
      </c>
      <c r="H7803" t="s">
        <v>123</v>
      </c>
      <c r="I7803">
        <f>IF(OR(financial_transactions35[[#This Row],[amount]]&lt;$L$16, financial_transactions35[[#This Row],[amount]]&gt;$L$17), 1, 0)</f>
        <v>1</v>
      </c>
    </row>
    <row r="7804" spans="1:9">
      <c r="A7804" t="s">
        <v>13616</v>
      </c>
      <c r="B7804" s="3">
        <v>45601</v>
      </c>
      <c r="C7804" t="s">
        <v>617</v>
      </c>
      <c r="D7804">
        <v>1188.94</v>
      </c>
      <c r="E7804" t="s">
        <v>70</v>
      </c>
      <c r="F7804" t="s">
        <v>26</v>
      </c>
      <c r="G7804" t="s">
        <v>39</v>
      </c>
      <c r="H7804" t="s">
        <v>123</v>
      </c>
      <c r="I7804">
        <f>IF(OR(financial_transactions35[[#This Row],[amount]]&lt;$L$16, financial_transactions35[[#This Row],[amount]]&gt;$L$17), 1, 0)</f>
        <v>1</v>
      </c>
    </row>
    <row r="7805" spans="1:9">
      <c r="A7805" t="s">
        <v>13617</v>
      </c>
      <c r="B7805" s="3">
        <v>45601</v>
      </c>
      <c r="C7805" t="s">
        <v>934</v>
      </c>
      <c r="D7805">
        <v>1016.13</v>
      </c>
      <c r="E7805" t="s">
        <v>64</v>
      </c>
      <c r="F7805" t="s">
        <v>32</v>
      </c>
      <c r="G7805" t="s">
        <v>21</v>
      </c>
      <c r="H7805" t="s">
        <v>176</v>
      </c>
      <c r="I7805">
        <f>IF(OR(financial_transactions35[[#This Row],[amount]]&lt;$L$16, financial_transactions35[[#This Row],[amount]]&gt;$L$17), 1, 0)</f>
        <v>1</v>
      </c>
    </row>
    <row r="7806" spans="1:9">
      <c r="A7806" t="s">
        <v>13618</v>
      </c>
      <c r="B7806" s="3">
        <v>45601</v>
      </c>
      <c r="C7806" t="s">
        <v>13619</v>
      </c>
      <c r="D7806">
        <v>809.06</v>
      </c>
      <c r="E7806" t="s">
        <v>70</v>
      </c>
      <c r="F7806" t="s">
        <v>20</v>
      </c>
      <c r="G7806" t="s">
        <v>27</v>
      </c>
      <c r="H7806" t="s">
        <v>75</v>
      </c>
      <c r="I7806">
        <f>IF(OR(financial_transactions35[[#This Row],[amount]]&lt;$L$16, financial_transactions35[[#This Row],[amount]]&gt;$L$17), 1, 0)</f>
        <v>1</v>
      </c>
    </row>
    <row r="7807" spans="1:9">
      <c r="A7807" t="s">
        <v>13620</v>
      </c>
      <c r="B7807" s="3">
        <v>45601</v>
      </c>
      <c r="C7807" t="s">
        <v>7072</v>
      </c>
      <c r="D7807">
        <v>1062.69</v>
      </c>
      <c r="E7807" t="s">
        <v>64</v>
      </c>
      <c r="F7807" t="s">
        <v>20</v>
      </c>
      <c r="G7807" t="s">
        <v>39</v>
      </c>
      <c r="H7807" t="s">
        <v>40</v>
      </c>
      <c r="I7807">
        <f>IF(OR(financial_transactions35[[#This Row],[amount]]&lt;$L$16, financial_transactions35[[#This Row],[amount]]&gt;$L$17), 1, 0)</f>
        <v>1</v>
      </c>
    </row>
    <row r="7808" spans="1:9">
      <c r="A7808" t="s">
        <v>13621</v>
      </c>
      <c r="B7808" s="3">
        <v>45601</v>
      </c>
      <c r="C7808" t="s">
        <v>3496</v>
      </c>
      <c r="D7808">
        <v>1465.25</v>
      </c>
      <c r="E7808" t="s">
        <v>52</v>
      </c>
      <c r="F7808" t="s">
        <v>20</v>
      </c>
      <c r="G7808" t="s">
        <v>48</v>
      </c>
      <c r="H7808" t="s">
        <v>40</v>
      </c>
      <c r="I7808">
        <f>IF(OR(financial_transactions35[[#This Row],[amount]]&lt;$L$16, financial_transactions35[[#This Row],[amount]]&gt;$L$17), 1, 0)</f>
        <v>1</v>
      </c>
    </row>
    <row r="7809" spans="1:9">
      <c r="A7809" t="s">
        <v>13622</v>
      </c>
      <c r="B7809" s="3">
        <v>45601</v>
      </c>
      <c r="C7809" t="s">
        <v>13423</v>
      </c>
      <c r="D7809">
        <v>1806.33</v>
      </c>
      <c r="E7809" t="s">
        <v>47</v>
      </c>
      <c r="F7809" t="s">
        <v>20</v>
      </c>
      <c r="G7809" t="s">
        <v>27</v>
      </c>
      <c r="H7809" t="s">
        <v>94</v>
      </c>
      <c r="I7809">
        <f>IF(OR(financial_transactions35[[#This Row],[amount]]&lt;$L$16, financial_transactions35[[#This Row],[amount]]&gt;$L$17), 1, 0)</f>
        <v>1</v>
      </c>
    </row>
    <row r="7810" spans="1:9">
      <c r="A7810" t="s">
        <v>13623</v>
      </c>
      <c r="B7810" s="3">
        <v>45601</v>
      </c>
      <c r="C7810" t="s">
        <v>9536</v>
      </c>
      <c r="D7810">
        <v>877.99</v>
      </c>
      <c r="E7810" t="s">
        <v>31</v>
      </c>
      <c r="F7810" t="s">
        <v>32</v>
      </c>
      <c r="G7810" t="s">
        <v>21</v>
      </c>
      <c r="H7810" t="s">
        <v>36</v>
      </c>
      <c r="I7810">
        <f>IF(OR(financial_transactions35[[#This Row],[amount]]&lt;$L$16, financial_transactions35[[#This Row],[amount]]&gt;$L$17), 1, 0)</f>
        <v>1</v>
      </c>
    </row>
    <row r="7811" spans="1:9">
      <c r="A7811" t="s">
        <v>13624</v>
      </c>
      <c r="B7811" s="3">
        <v>45601</v>
      </c>
      <c r="C7811" t="s">
        <v>13625</v>
      </c>
      <c r="D7811">
        <v>275.82</v>
      </c>
      <c r="E7811" t="s">
        <v>31</v>
      </c>
      <c r="F7811" t="s">
        <v>32</v>
      </c>
      <c r="G7811" t="s">
        <v>48</v>
      </c>
      <c r="H7811" t="s">
        <v>123</v>
      </c>
      <c r="I7811">
        <f>IF(OR(financial_transactions35[[#This Row],[amount]]&lt;$L$16, financial_transactions35[[#This Row],[amount]]&gt;$L$17), 1, 0)</f>
        <v>1</v>
      </c>
    </row>
    <row r="7812" spans="1:9">
      <c r="A7812" t="s">
        <v>13626</v>
      </c>
      <c r="B7812" s="3">
        <v>45601</v>
      </c>
      <c r="C7812" t="s">
        <v>3640</v>
      </c>
      <c r="D7812">
        <v>1884.67</v>
      </c>
      <c r="E7812" t="s">
        <v>19</v>
      </c>
      <c r="F7812" t="s">
        <v>32</v>
      </c>
      <c r="G7812" t="s">
        <v>21</v>
      </c>
      <c r="H7812" t="s">
        <v>176</v>
      </c>
      <c r="I7812">
        <f>IF(OR(financial_transactions35[[#This Row],[amount]]&lt;$L$16, financial_transactions35[[#This Row],[amount]]&gt;$L$17), 1, 0)</f>
        <v>1</v>
      </c>
    </row>
    <row r="7813" spans="1:9">
      <c r="A7813" t="s">
        <v>13627</v>
      </c>
      <c r="B7813" s="3">
        <v>45601</v>
      </c>
      <c r="C7813" t="s">
        <v>59</v>
      </c>
      <c r="D7813">
        <v>1847.09</v>
      </c>
      <c r="E7813" t="s">
        <v>47</v>
      </c>
      <c r="F7813" t="s">
        <v>61</v>
      </c>
      <c r="G7813" t="s">
        <v>48</v>
      </c>
      <c r="H7813" t="s">
        <v>94</v>
      </c>
      <c r="I7813">
        <f>IF(OR(financial_transactions35[[#This Row],[amount]]&lt;$L$16, financial_transactions35[[#This Row],[amount]]&gt;$L$17), 1, 0)</f>
        <v>1</v>
      </c>
    </row>
    <row r="7814" spans="1:9">
      <c r="A7814" t="s">
        <v>13628</v>
      </c>
      <c r="B7814" s="3">
        <v>45601</v>
      </c>
      <c r="C7814" t="s">
        <v>13629</v>
      </c>
      <c r="D7814">
        <v>1262.5899999999999</v>
      </c>
      <c r="E7814" t="s">
        <v>52</v>
      </c>
      <c r="F7814" t="s">
        <v>20</v>
      </c>
      <c r="G7814" t="s">
        <v>27</v>
      </c>
      <c r="H7814" t="s">
        <v>75</v>
      </c>
      <c r="I7814">
        <f>IF(OR(financial_transactions35[[#This Row],[amount]]&lt;$L$16, financial_transactions35[[#This Row],[amount]]&gt;$L$17), 1, 0)</f>
        <v>1</v>
      </c>
    </row>
    <row r="7815" spans="1:9">
      <c r="A7815" t="s">
        <v>13630</v>
      </c>
      <c r="B7815" s="3">
        <v>45601</v>
      </c>
      <c r="C7815" t="s">
        <v>13631</v>
      </c>
      <c r="D7815">
        <v>1480.93</v>
      </c>
      <c r="E7815" t="s">
        <v>16079</v>
      </c>
      <c r="F7815" t="s">
        <v>32</v>
      </c>
      <c r="G7815" t="s">
        <v>21</v>
      </c>
      <c r="H7815" t="s">
        <v>33</v>
      </c>
      <c r="I7815">
        <f>IF(OR(financial_transactions35[[#This Row],[amount]]&lt;$L$16, financial_transactions35[[#This Row],[amount]]&gt;$L$17), 1, 0)</f>
        <v>1</v>
      </c>
    </row>
    <row r="7816" spans="1:9">
      <c r="A7816" t="s">
        <v>13632</v>
      </c>
      <c r="B7816" s="3">
        <v>45601</v>
      </c>
      <c r="C7816" t="s">
        <v>2587</v>
      </c>
      <c r="D7816">
        <v>1532.5</v>
      </c>
      <c r="E7816" t="s">
        <v>70</v>
      </c>
      <c r="F7816" t="s">
        <v>26</v>
      </c>
      <c r="G7816" t="s">
        <v>39</v>
      </c>
      <c r="H7816" t="s">
        <v>109</v>
      </c>
      <c r="I7816">
        <f>IF(OR(financial_transactions35[[#This Row],[amount]]&lt;$L$16, financial_transactions35[[#This Row],[amount]]&gt;$L$17), 1, 0)</f>
        <v>1</v>
      </c>
    </row>
    <row r="7817" spans="1:9">
      <c r="A7817" t="s">
        <v>13633</v>
      </c>
      <c r="B7817" s="3">
        <v>45601</v>
      </c>
      <c r="C7817" t="s">
        <v>13634</v>
      </c>
      <c r="D7817">
        <v>1011.7</v>
      </c>
      <c r="E7817" t="s">
        <v>16079</v>
      </c>
      <c r="F7817" t="s">
        <v>26</v>
      </c>
      <c r="G7817" t="s">
        <v>21</v>
      </c>
      <c r="H7817" t="s">
        <v>16080</v>
      </c>
      <c r="I7817">
        <f>IF(OR(financial_transactions35[[#This Row],[amount]]&lt;$L$16, financial_transactions35[[#This Row],[amount]]&gt;$L$17), 1, 0)</f>
        <v>1</v>
      </c>
    </row>
    <row r="7818" spans="1:9">
      <c r="A7818" t="s">
        <v>13635</v>
      </c>
      <c r="B7818" s="3">
        <v>45601</v>
      </c>
      <c r="C7818" t="s">
        <v>328</v>
      </c>
      <c r="D7818">
        <v>1231.07</v>
      </c>
      <c r="E7818" t="s">
        <v>25</v>
      </c>
      <c r="F7818" t="s">
        <v>26</v>
      </c>
      <c r="G7818" t="s">
        <v>21</v>
      </c>
      <c r="H7818" t="s">
        <v>53</v>
      </c>
      <c r="I7818">
        <f>IF(OR(financial_transactions35[[#This Row],[amount]]&lt;$L$16, financial_transactions35[[#This Row],[amount]]&gt;$L$17), 1, 0)</f>
        <v>1</v>
      </c>
    </row>
    <row r="7819" spans="1:9">
      <c r="A7819" t="s">
        <v>13636</v>
      </c>
      <c r="B7819" s="3">
        <v>45601</v>
      </c>
      <c r="C7819" t="s">
        <v>13637</v>
      </c>
      <c r="D7819">
        <v>691.71</v>
      </c>
      <c r="E7819" t="s">
        <v>64</v>
      </c>
      <c r="F7819" t="s">
        <v>61</v>
      </c>
      <c r="G7819" t="s">
        <v>48</v>
      </c>
      <c r="H7819" t="s">
        <v>53</v>
      </c>
      <c r="I7819">
        <f>IF(OR(financial_transactions35[[#This Row],[amount]]&lt;$L$16, financial_transactions35[[#This Row],[amount]]&gt;$L$17), 1, 0)</f>
        <v>1</v>
      </c>
    </row>
    <row r="7820" spans="1:9">
      <c r="A7820" t="s">
        <v>13638</v>
      </c>
      <c r="B7820" s="3">
        <v>45601</v>
      </c>
      <c r="C7820" t="s">
        <v>13639</v>
      </c>
      <c r="D7820">
        <v>1976.6</v>
      </c>
      <c r="E7820" t="s">
        <v>25</v>
      </c>
      <c r="F7820" t="s">
        <v>26</v>
      </c>
      <c r="G7820" t="s">
        <v>27</v>
      </c>
      <c r="H7820" t="s">
        <v>22</v>
      </c>
      <c r="I7820">
        <f>IF(OR(financial_transactions35[[#This Row],[amount]]&lt;$L$16, financial_transactions35[[#This Row],[amount]]&gt;$L$17), 1, 0)</f>
        <v>1</v>
      </c>
    </row>
    <row r="7821" spans="1:9">
      <c r="A7821" t="s">
        <v>13640</v>
      </c>
      <c r="B7821" s="3">
        <v>45601</v>
      </c>
      <c r="C7821" t="s">
        <v>2204</v>
      </c>
      <c r="D7821">
        <v>458.57</v>
      </c>
      <c r="E7821" t="s">
        <v>64</v>
      </c>
      <c r="F7821" t="s">
        <v>61</v>
      </c>
      <c r="G7821" t="s">
        <v>39</v>
      </c>
      <c r="H7821" t="s">
        <v>109</v>
      </c>
      <c r="I7821">
        <f>IF(OR(financial_transactions35[[#This Row],[amount]]&lt;$L$16, financial_transactions35[[#This Row],[amount]]&gt;$L$17), 1, 0)</f>
        <v>1</v>
      </c>
    </row>
    <row r="7822" spans="1:9">
      <c r="A7822" t="s">
        <v>13641</v>
      </c>
      <c r="B7822" s="3">
        <v>45601</v>
      </c>
      <c r="C7822" t="s">
        <v>2458</v>
      </c>
      <c r="D7822">
        <v>536.87</v>
      </c>
      <c r="E7822" t="s">
        <v>16110</v>
      </c>
      <c r="F7822" t="s">
        <v>26</v>
      </c>
      <c r="G7822" t="s">
        <v>48</v>
      </c>
      <c r="H7822" t="s">
        <v>53</v>
      </c>
      <c r="I7822">
        <f>IF(OR(financial_transactions35[[#This Row],[amount]]&lt;$L$16, financial_transactions35[[#This Row],[amount]]&gt;$L$17), 1, 0)</f>
        <v>1</v>
      </c>
    </row>
    <row r="7823" spans="1:9">
      <c r="A7823" t="s">
        <v>13642</v>
      </c>
      <c r="B7823" s="3">
        <v>45601</v>
      </c>
      <c r="C7823" t="s">
        <v>10477</v>
      </c>
      <c r="D7823">
        <v>330.46</v>
      </c>
      <c r="E7823" t="s">
        <v>47</v>
      </c>
      <c r="F7823" t="s">
        <v>61</v>
      </c>
      <c r="G7823" t="s">
        <v>39</v>
      </c>
      <c r="H7823" t="s">
        <v>36</v>
      </c>
      <c r="I7823">
        <f>IF(OR(financial_transactions35[[#This Row],[amount]]&lt;$L$16, financial_transactions35[[#This Row],[amount]]&gt;$L$17), 1, 0)</f>
        <v>1</v>
      </c>
    </row>
    <row r="7824" spans="1:9">
      <c r="A7824" t="s">
        <v>13643</v>
      </c>
      <c r="B7824" s="3">
        <v>45601</v>
      </c>
      <c r="C7824" t="s">
        <v>5957</v>
      </c>
      <c r="D7824">
        <v>1878.75</v>
      </c>
      <c r="E7824" t="s">
        <v>67</v>
      </c>
      <c r="F7824" t="s">
        <v>61</v>
      </c>
      <c r="G7824" t="s">
        <v>48</v>
      </c>
      <c r="H7824" t="s">
        <v>53</v>
      </c>
      <c r="I7824">
        <f>IF(OR(financial_transactions35[[#This Row],[amount]]&lt;$L$16, financial_transactions35[[#This Row],[amount]]&gt;$L$17), 1, 0)</f>
        <v>1</v>
      </c>
    </row>
    <row r="7825" spans="1:9">
      <c r="A7825" t="s">
        <v>13644</v>
      </c>
      <c r="B7825" s="3">
        <v>45601</v>
      </c>
      <c r="C7825" t="s">
        <v>9756</v>
      </c>
      <c r="D7825">
        <v>1901.28</v>
      </c>
      <c r="E7825" t="s">
        <v>47</v>
      </c>
      <c r="F7825" t="s">
        <v>61</v>
      </c>
      <c r="G7825" t="s">
        <v>39</v>
      </c>
      <c r="H7825" t="s">
        <v>44</v>
      </c>
      <c r="I7825">
        <f>IF(OR(financial_transactions35[[#This Row],[amount]]&lt;$L$16, financial_transactions35[[#This Row],[amount]]&gt;$L$17), 1, 0)</f>
        <v>1</v>
      </c>
    </row>
    <row r="7826" spans="1:9">
      <c r="A7826" t="s">
        <v>13645</v>
      </c>
      <c r="B7826" s="3">
        <v>45601</v>
      </c>
      <c r="C7826" t="s">
        <v>13646</v>
      </c>
      <c r="D7826">
        <v>762.74</v>
      </c>
      <c r="E7826" t="s">
        <v>67</v>
      </c>
      <c r="F7826" t="s">
        <v>61</v>
      </c>
      <c r="G7826" t="s">
        <v>39</v>
      </c>
      <c r="H7826" t="s">
        <v>33</v>
      </c>
      <c r="I7826">
        <f>IF(OR(financial_transactions35[[#This Row],[amount]]&lt;$L$16, financial_transactions35[[#This Row],[amount]]&gt;$L$17), 1, 0)</f>
        <v>1</v>
      </c>
    </row>
    <row r="7827" spans="1:9">
      <c r="A7827" t="s">
        <v>13647</v>
      </c>
      <c r="B7827" s="3">
        <v>45601</v>
      </c>
      <c r="C7827" t="s">
        <v>6690</v>
      </c>
      <c r="D7827">
        <v>1015.82</v>
      </c>
      <c r="E7827" t="s">
        <v>47</v>
      </c>
      <c r="F7827" t="s">
        <v>20</v>
      </c>
      <c r="G7827" t="s">
        <v>39</v>
      </c>
      <c r="H7827" t="s">
        <v>22</v>
      </c>
      <c r="I7827">
        <f>IF(OR(financial_transactions35[[#This Row],[amount]]&lt;$L$16, financial_transactions35[[#This Row],[amount]]&gt;$L$17), 1, 0)</f>
        <v>1</v>
      </c>
    </row>
    <row r="7828" spans="1:9">
      <c r="A7828" t="s">
        <v>13648</v>
      </c>
      <c r="B7828" s="3">
        <v>45601</v>
      </c>
      <c r="C7828" t="s">
        <v>13102</v>
      </c>
      <c r="D7828">
        <v>1043.4000000000001</v>
      </c>
      <c r="E7828" t="s">
        <v>122</v>
      </c>
      <c r="F7828" t="s">
        <v>32</v>
      </c>
      <c r="G7828" t="s">
        <v>21</v>
      </c>
      <c r="H7828" t="s">
        <v>176</v>
      </c>
      <c r="I7828">
        <f>IF(OR(financial_transactions35[[#This Row],[amount]]&lt;$L$16, financial_transactions35[[#This Row],[amount]]&gt;$L$17), 1, 0)</f>
        <v>1</v>
      </c>
    </row>
    <row r="7829" spans="1:9">
      <c r="A7829" t="s">
        <v>13649</v>
      </c>
      <c r="B7829" s="3">
        <v>45601</v>
      </c>
      <c r="C7829" t="s">
        <v>3224</v>
      </c>
      <c r="D7829">
        <v>54.79</v>
      </c>
      <c r="E7829" t="s">
        <v>25</v>
      </c>
      <c r="F7829" t="s">
        <v>61</v>
      </c>
      <c r="G7829" t="s">
        <v>39</v>
      </c>
      <c r="H7829" t="s">
        <v>28</v>
      </c>
      <c r="I7829">
        <f>IF(OR(financial_transactions35[[#This Row],[amount]]&lt;$L$16, financial_transactions35[[#This Row],[amount]]&gt;$L$17), 1, 0)</f>
        <v>1</v>
      </c>
    </row>
    <row r="7830" spans="1:9">
      <c r="A7830" t="s">
        <v>13650</v>
      </c>
      <c r="B7830" s="3">
        <v>45601</v>
      </c>
      <c r="C7830" t="s">
        <v>4491</v>
      </c>
      <c r="D7830">
        <v>1236.23</v>
      </c>
      <c r="E7830" t="s">
        <v>16110</v>
      </c>
      <c r="F7830" t="s">
        <v>20</v>
      </c>
      <c r="G7830" t="s">
        <v>21</v>
      </c>
      <c r="H7830" t="s">
        <v>94</v>
      </c>
      <c r="I7830">
        <f>IF(OR(financial_transactions35[[#This Row],[amount]]&lt;$L$16, financial_transactions35[[#This Row],[amount]]&gt;$L$17), 1, 0)</f>
        <v>1</v>
      </c>
    </row>
    <row r="7831" spans="1:9">
      <c r="A7831" t="s">
        <v>13651</v>
      </c>
      <c r="B7831" s="3">
        <v>45601</v>
      </c>
      <c r="C7831" t="s">
        <v>13652</v>
      </c>
      <c r="D7831">
        <v>1016.03</v>
      </c>
      <c r="E7831" t="s">
        <v>31</v>
      </c>
      <c r="F7831" t="s">
        <v>26</v>
      </c>
      <c r="G7831" t="s">
        <v>48</v>
      </c>
      <c r="H7831" t="s">
        <v>57</v>
      </c>
      <c r="I7831">
        <f>IF(OR(financial_transactions35[[#This Row],[amount]]&lt;$L$16, financial_transactions35[[#This Row],[amount]]&gt;$L$17), 1, 0)</f>
        <v>1</v>
      </c>
    </row>
    <row r="7832" spans="1:9">
      <c r="A7832" t="s">
        <v>13653</v>
      </c>
      <c r="B7832" s="3">
        <v>45602</v>
      </c>
      <c r="C7832" t="s">
        <v>10317</v>
      </c>
      <c r="D7832">
        <v>1590.45</v>
      </c>
      <c r="E7832" t="s">
        <v>25</v>
      </c>
      <c r="F7832" t="s">
        <v>20</v>
      </c>
      <c r="G7832" t="s">
        <v>39</v>
      </c>
      <c r="H7832" t="s">
        <v>49</v>
      </c>
      <c r="I7832">
        <f>IF(OR(financial_transactions35[[#This Row],[amount]]&lt;$L$16, financial_transactions35[[#This Row],[amount]]&gt;$L$17), 1, 0)</f>
        <v>1</v>
      </c>
    </row>
    <row r="7833" spans="1:9">
      <c r="A7833" t="s">
        <v>13655</v>
      </c>
      <c r="B7833" s="3">
        <v>45602</v>
      </c>
      <c r="C7833" t="s">
        <v>13656</v>
      </c>
      <c r="D7833">
        <v>18548.16</v>
      </c>
      <c r="E7833" t="s">
        <v>16110</v>
      </c>
      <c r="F7833" t="s">
        <v>32</v>
      </c>
      <c r="G7833" t="s">
        <v>21</v>
      </c>
      <c r="H7833" t="s">
        <v>57</v>
      </c>
      <c r="I7833">
        <f>IF(OR(financial_transactions35[[#This Row],[amount]]&lt;$L$16, financial_transactions35[[#This Row],[amount]]&gt;$L$17), 1, 0)</f>
        <v>1</v>
      </c>
    </row>
    <row r="7834" spans="1:9">
      <c r="A7834" t="s">
        <v>13657</v>
      </c>
      <c r="B7834" s="3">
        <v>45602</v>
      </c>
      <c r="C7834" t="s">
        <v>4240</v>
      </c>
      <c r="D7834">
        <v>1670.34</v>
      </c>
      <c r="E7834" t="s">
        <v>64</v>
      </c>
      <c r="F7834" t="s">
        <v>61</v>
      </c>
      <c r="G7834" t="s">
        <v>21</v>
      </c>
      <c r="H7834" t="s">
        <v>36</v>
      </c>
      <c r="I7834">
        <f>IF(OR(financial_transactions35[[#This Row],[amount]]&lt;$L$16, financial_transactions35[[#This Row],[amount]]&gt;$L$17), 1, 0)</f>
        <v>1</v>
      </c>
    </row>
    <row r="7835" spans="1:9">
      <c r="A7835" t="s">
        <v>13658</v>
      </c>
      <c r="B7835" s="3">
        <v>45602</v>
      </c>
      <c r="C7835" t="s">
        <v>13659</v>
      </c>
      <c r="D7835">
        <v>1292.99</v>
      </c>
      <c r="E7835" t="s">
        <v>31</v>
      </c>
      <c r="F7835" t="s">
        <v>32</v>
      </c>
      <c r="G7835" t="s">
        <v>39</v>
      </c>
      <c r="H7835" t="s">
        <v>75</v>
      </c>
      <c r="I7835">
        <f>IF(OR(financial_transactions35[[#This Row],[amount]]&lt;$L$16, financial_transactions35[[#This Row],[amount]]&gt;$L$17), 1, 0)</f>
        <v>1</v>
      </c>
    </row>
    <row r="7836" spans="1:9">
      <c r="A7836" t="s">
        <v>13660</v>
      </c>
      <c r="B7836" s="3">
        <v>45602</v>
      </c>
      <c r="C7836" t="s">
        <v>10950</v>
      </c>
      <c r="D7836">
        <v>413.13</v>
      </c>
      <c r="E7836" t="s">
        <v>67</v>
      </c>
      <c r="F7836" t="s">
        <v>26</v>
      </c>
      <c r="G7836" t="s">
        <v>21</v>
      </c>
      <c r="H7836" t="s">
        <v>87</v>
      </c>
      <c r="I7836">
        <f>IF(OR(financial_transactions35[[#This Row],[amount]]&lt;$L$16, financial_transactions35[[#This Row],[amount]]&gt;$L$17), 1, 0)</f>
        <v>1</v>
      </c>
    </row>
    <row r="7837" spans="1:9">
      <c r="A7837" t="s">
        <v>13661</v>
      </c>
      <c r="B7837" s="3">
        <v>45602</v>
      </c>
      <c r="C7837" t="s">
        <v>11097</v>
      </c>
      <c r="D7837">
        <v>276.72000000000003</v>
      </c>
      <c r="E7837" t="s">
        <v>122</v>
      </c>
      <c r="F7837" t="s">
        <v>61</v>
      </c>
      <c r="G7837" t="s">
        <v>27</v>
      </c>
      <c r="H7837" t="s">
        <v>16080</v>
      </c>
      <c r="I7837">
        <f>IF(OR(financial_transactions35[[#This Row],[amount]]&lt;$L$16, financial_transactions35[[#This Row],[amount]]&gt;$L$17), 1, 0)</f>
        <v>1</v>
      </c>
    </row>
    <row r="7838" spans="1:9">
      <c r="A7838" t="s">
        <v>13662</v>
      </c>
      <c r="B7838" s="3">
        <v>45602</v>
      </c>
      <c r="C7838" t="s">
        <v>4849</v>
      </c>
      <c r="D7838">
        <v>397.68</v>
      </c>
      <c r="E7838" t="s">
        <v>47</v>
      </c>
      <c r="F7838" t="s">
        <v>26</v>
      </c>
      <c r="G7838" t="s">
        <v>48</v>
      </c>
      <c r="H7838" t="s">
        <v>33</v>
      </c>
      <c r="I7838">
        <f>IF(OR(financial_transactions35[[#This Row],[amount]]&lt;$L$16, financial_transactions35[[#This Row],[amount]]&gt;$L$17), 1, 0)</f>
        <v>1</v>
      </c>
    </row>
    <row r="7839" spans="1:9">
      <c r="A7839" t="s">
        <v>13664</v>
      </c>
      <c r="B7839" s="3">
        <v>45602</v>
      </c>
      <c r="C7839" t="s">
        <v>13665</v>
      </c>
      <c r="D7839">
        <v>516.95000000000005</v>
      </c>
      <c r="E7839" t="s">
        <v>16079</v>
      </c>
      <c r="F7839" t="s">
        <v>61</v>
      </c>
      <c r="G7839" t="s">
        <v>48</v>
      </c>
      <c r="H7839" t="s">
        <v>33</v>
      </c>
      <c r="I7839">
        <f>IF(OR(financial_transactions35[[#This Row],[amount]]&lt;$L$16, financial_transactions35[[#This Row],[amount]]&gt;$L$17), 1, 0)</f>
        <v>1</v>
      </c>
    </row>
    <row r="7840" spans="1:9">
      <c r="A7840" t="s">
        <v>13666</v>
      </c>
      <c r="B7840" s="3">
        <v>45602</v>
      </c>
      <c r="C7840" t="s">
        <v>7852</v>
      </c>
      <c r="D7840">
        <v>805.81</v>
      </c>
      <c r="E7840" t="s">
        <v>64</v>
      </c>
      <c r="F7840" t="s">
        <v>61</v>
      </c>
      <c r="G7840" t="s">
        <v>27</v>
      </c>
      <c r="H7840" t="s">
        <v>16080</v>
      </c>
      <c r="I7840">
        <f>IF(OR(financial_transactions35[[#This Row],[amount]]&lt;$L$16, financial_transactions35[[#This Row],[amount]]&gt;$L$17), 1, 0)</f>
        <v>1</v>
      </c>
    </row>
    <row r="7841" spans="1:9">
      <c r="A7841" t="s">
        <v>13667</v>
      </c>
      <c r="B7841" s="3">
        <v>45602</v>
      </c>
      <c r="C7841" t="s">
        <v>9835</v>
      </c>
      <c r="D7841">
        <v>1080.04</v>
      </c>
      <c r="E7841" t="s">
        <v>52</v>
      </c>
      <c r="F7841" t="s">
        <v>26</v>
      </c>
      <c r="G7841" t="s">
        <v>27</v>
      </c>
      <c r="H7841" t="s">
        <v>109</v>
      </c>
      <c r="I7841">
        <f>IF(OR(financial_transactions35[[#This Row],[amount]]&lt;$L$16, financial_transactions35[[#This Row],[amount]]&gt;$L$17), 1, 0)</f>
        <v>1</v>
      </c>
    </row>
    <row r="7842" spans="1:9">
      <c r="A7842" t="s">
        <v>13668</v>
      </c>
      <c r="B7842" s="3">
        <v>45602</v>
      </c>
      <c r="C7842" t="s">
        <v>9804</v>
      </c>
      <c r="D7842">
        <v>202</v>
      </c>
      <c r="E7842" t="s">
        <v>31</v>
      </c>
      <c r="F7842" t="s">
        <v>32</v>
      </c>
      <c r="G7842" t="s">
        <v>39</v>
      </c>
      <c r="H7842" t="s">
        <v>176</v>
      </c>
      <c r="I7842">
        <f>IF(OR(financial_transactions35[[#This Row],[amount]]&lt;$L$16, financial_transactions35[[#This Row],[amount]]&gt;$L$17), 1, 0)</f>
        <v>1</v>
      </c>
    </row>
    <row r="7843" spans="1:9">
      <c r="A7843" t="s">
        <v>13670</v>
      </c>
      <c r="B7843" s="3">
        <v>45602</v>
      </c>
      <c r="C7843" t="s">
        <v>13445</v>
      </c>
      <c r="D7843">
        <v>869.22</v>
      </c>
      <c r="E7843" t="s">
        <v>16079</v>
      </c>
      <c r="F7843" t="s">
        <v>26</v>
      </c>
      <c r="G7843" t="s">
        <v>27</v>
      </c>
      <c r="H7843" t="s">
        <v>33</v>
      </c>
      <c r="I7843">
        <f>IF(OR(financial_transactions35[[#This Row],[amount]]&lt;$L$16, financial_transactions35[[#This Row],[amount]]&gt;$L$17), 1, 0)</f>
        <v>1</v>
      </c>
    </row>
    <row r="7844" spans="1:9">
      <c r="A7844" t="s">
        <v>13671</v>
      </c>
      <c r="B7844" s="3">
        <v>45602</v>
      </c>
      <c r="C7844" t="s">
        <v>3751</v>
      </c>
      <c r="D7844">
        <v>1645.66</v>
      </c>
      <c r="E7844" t="s">
        <v>19</v>
      </c>
      <c r="F7844" t="s">
        <v>26</v>
      </c>
      <c r="G7844" t="s">
        <v>27</v>
      </c>
      <c r="H7844" t="s">
        <v>87</v>
      </c>
      <c r="I7844">
        <f>IF(OR(financial_transactions35[[#This Row],[amount]]&lt;$L$16, financial_transactions35[[#This Row],[amount]]&gt;$L$17), 1, 0)</f>
        <v>1</v>
      </c>
    </row>
    <row r="7845" spans="1:9">
      <c r="A7845" t="s">
        <v>13672</v>
      </c>
      <c r="B7845" s="3">
        <v>45602</v>
      </c>
      <c r="C7845" t="s">
        <v>13673</v>
      </c>
      <c r="D7845">
        <v>186.14</v>
      </c>
      <c r="E7845" t="s">
        <v>70</v>
      </c>
      <c r="F7845" t="s">
        <v>20</v>
      </c>
      <c r="G7845" t="s">
        <v>27</v>
      </c>
      <c r="H7845" t="s">
        <v>75</v>
      </c>
      <c r="I7845">
        <f>IF(OR(financial_transactions35[[#This Row],[amount]]&lt;$L$16, financial_transactions35[[#This Row],[amount]]&gt;$L$17), 1, 0)</f>
        <v>1</v>
      </c>
    </row>
    <row r="7846" spans="1:9">
      <c r="A7846" t="s">
        <v>13674</v>
      </c>
      <c r="B7846" s="3">
        <v>45602</v>
      </c>
      <c r="C7846" t="s">
        <v>13675</v>
      </c>
      <c r="D7846">
        <v>1883.7</v>
      </c>
      <c r="E7846" t="s">
        <v>19</v>
      </c>
      <c r="F7846" t="s">
        <v>32</v>
      </c>
      <c r="G7846" t="s">
        <v>21</v>
      </c>
      <c r="H7846" t="s">
        <v>16080</v>
      </c>
      <c r="I7846">
        <f>IF(OR(financial_transactions35[[#This Row],[amount]]&lt;$L$16, financial_transactions35[[#This Row],[amount]]&gt;$L$17), 1, 0)</f>
        <v>1</v>
      </c>
    </row>
    <row r="7847" spans="1:9">
      <c r="A7847" t="s">
        <v>13676</v>
      </c>
      <c r="B7847" s="3">
        <v>45602</v>
      </c>
      <c r="C7847" t="s">
        <v>13677</v>
      </c>
      <c r="D7847">
        <v>804.41</v>
      </c>
      <c r="E7847" t="s">
        <v>47</v>
      </c>
      <c r="F7847" t="s">
        <v>32</v>
      </c>
      <c r="G7847" t="s">
        <v>27</v>
      </c>
      <c r="H7847" t="s">
        <v>33</v>
      </c>
      <c r="I7847">
        <f>IF(OR(financial_transactions35[[#This Row],[amount]]&lt;$L$16, financial_transactions35[[#This Row],[amount]]&gt;$L$17), 1, 0)</f>
        <v>1</v>
      </c>
    </row>
    <row r="7848" spans="1:9">
      <c r="A7848" t="s">
        <v>13678</v>
      </c>
      <c r="B7848" s="3">
        <v>45602</v>
      </c>
      <c r="C7848" t="s">
        <v>13679</v>
      </c>
      <c r="D7848">
        <v>802.94</v>
      </c>
      <c r="E7848" t="s">
        <v>47</v>
      </c>
      <c r="F7848" t="s">
        <v>32</v>
      </c>
      <c r="G7848" t="s">
        <v>48</v>
      </c>
      <c r="H7848" t="s">
        <v>87</v>
      </c>
      <c r="I7848">
        <f>IF(OR(financial_transactions35[[#This Row],[amount]]&lt;$L$16, financial_transactions35[[#This Row],[amount]]&gt;$L$17), 1, 0)</f>
        <v>1</v>
      </c>
    </row>
    <row r="7849" spans="1:9">
      <c r="A7849" t="s">
        <v>13680</v>
      </c>
      <c r="B7849" s="3">
        <v>45602</v>
      </c>
      <c r="C7849" t="s">
        <v>3170</v>
      </c>
      <c r="D7849">
        <v>1305.55</v>
      </c>
      <c r="E7849" t="s">
        <v>25</v>
      </c>
      <c r="F7849" t="s">
        <v>32</v>
      </c>
      <c r="G7849" t="s">
        <v>21</v>
      </c>
      <c r="H7849" t="s">
        <v>49</v>
      </c>
      <c r="I7849">
        <f>IF(OR(financial_transactions35[[#This Row],[amount]]&lt;$L$16, financial_transactions35[[#This Row],[amount]]&gt;$L$17), 1, 0)</f>
        <v>1</v>
      </c>
    </row>
    <row r="7850" spans="1:9">
      <c r="A7850" t="s">
        <v>13681</v>
      </c>
      <c r="B7850" s="3">
        <v>45602</v>
      </c>
      <c r="C7850" t="s">
        <v>10070</v>
      </c>
      <c r="D7850">
        <v>176.2</v>
      </c>
      <c r="E7850" t="s">
        <v>67</v>
      </c>
      <c r="F7850" t="s">
        <v>20</v>
      </c>
      <c r="G7850" t="s">
        <v>27</v>
      </c>
      <c r="H7850" t="s">
        <v>33</v>
      </c>
      <c r="I7850">
        <f>IF(OR(financial_transactions35[[#This Row],[amount]]&lt;$L$16, financial_transactions35[[#This Row],[amount]]&gt;$L$17), 1, 0)</f>
        <v>1</v>
      </c>
    </row>
    <row r="7851" spans="1:9">
      <c r="A7851" t="s">
        <v>13682</v>
      </c>
      <c r="B7851" s="3">
        <v>45603</v>
      </c>
      <c r="C7851" t="s">
        <v>13683</v>
      </c>
      <c r="D7851">
        <v>1509.14</v>
      </c>
      <c r="E7851" t="s">
        <v>67</v>
      </c>
      <c r="F7851" t="s">
        <v>32</v>
      </c>
      <c r="G7851" t="s">
        <v>21</v>
      </c>
      <c r="H7851" t="s">
        <v>109</v>
      </c>
      <c r="I7851">
        <f>IF(OR(financial_transactions35[[#This Row],[amount]]&lt;$L$16, financial_transactions35[[#This Row],[amount]]&gt;$L$17), 1, 0)</f>
        <v>1</v>
      </c>
    </row>
    <row r="7852" spans="1:9">
      <c r="A7852" t="s">
        <v>13684</v>
      </c>
      <c r="B7852" s="3">
        <v>45603</v>
      </c>
      <c r="C7852" t="s">
        <v>8602</v>
      </c>
      <c r="D7852">
        <v>222.34</v>
      </c>
      <c r="E7852" t="s">
        <v>64</v>
      </c>
      <c r="F7852" t="s">
        <v>20</v>
      </c>
      <c r="G7852" t="s">
        <v>21</v>
      </c>
      <c r="H7852" t="s">
        <v>49</v>
      </c>
      <c r="I7852">
        <f>IF(OR(financial_transactions35[[#This Row],[amount]]&lt;$L$16, financial_transactions35[[#This Row],[amount]]&gt;$L$17), 1, 0)</f>
        <v>1</v>
      </c>
    </row>
    <row r="7853" spans="1:9">
      <c r="A7853" t="s">
        <v>13685</v>
      </c>
      <c r="B7853" s="3">
        <v>45603</v>
      </c>
      <c r="C7853" t="s">
        <v>7623</v>
      </c>
      <c r="D7853">
        <v>1948.26</v>
      </c>
      <c r="E7853" t="s">
        <v>25</v>
      </c>
      <c r="F7853" t="s">
        <v>61</v>
      </c>
      <c r="G7853" t="s">
        <v>21</v>
      </c>
      <c r="H7853" t="s">
        <v>49</v>
      </c>
      <c r="I7853">
        <f>IF(OR(financial_transactions35[[#This Row],[amount]]&lt;$L$16, financial_transactions35[[#This Row],[amount]]&gt;$L$17), 1, 0)</f>
        <v>1</v>
      </c>
    </row>
    <row r="7854" spans="1:9">
      <c r="A7854" t="s">
        <v>13686</v>
      </c>
      <c r="B7854" s="3">
        <v>45603</v>
      </c>
      <c r="C7854" t="s">
        <v>13687</v>
      </c>
      <c r="D7854">
        <v>1024.96</v>
      </c>
      <c r="E7854" t="s">
        <v>16110</v>
      </c>
      <c r="F7854" t="s">
        <v>61</v>
      </c>
      <c r="G7854" t="s">
        <v>21</v>
      </c>
      <c r="H7854" t="s">
        <v>16080</v>
      </c>
      <c r="I7854">
        <f>IF(OR(financial_transactions35[[#This Row],[amount]]&lt;$L$16, financial_transactions35[[#This Row],[amount]]&gt;$L$17), 1, 0)</f>
        <v>1</v>
      </c>
    </row>
    <row r="7855" spans="1:9">
      <c r="A7855" t="s">
        <v>13688</v>
      </c>
      <c r="B7855" s="3">
        <v>45603</v>
      </c>
      <c r="C7855" t="s">
        <v>3864</v>
      </c>
      <c r="D7855">
        <v>1826.55</v>
      </c>
      <c r="E7855" t="s">
        <v>70</v>
      </c>
      <c r="F7855" t="s">
        <v>61</v>
      </c>
      <c r="G7855" t="s">
        <v>21</v>
      </c>
      <c r="H7855" t="s">
        <v>53</v>
      </c>
      <c r="I7855">
        <f>IF(OR(financial_transactions35[[#This Row],[amount]]&lt;$L$16, financial_transactions35[[#This Row],[amount]]&gt;$L$17), 1, 0)</f>
        <v>1</v>
      </c>
    </row>
    <row r="7856" spans="1:9">
      <c r="A7856" t="s">
        <v>13689</v>
      </c>
      <c r="B7856" s="3">
        <v>45603</v>
      </c>
      <c r="C7856" t="s">
        <v>13690</v>
      </c>
      <c r="D7856">
        <v>1617.38</v>
      </c>
      <c r="E7856" t="s">
        <v>47</v>
      </c>
      <c r="F7856" t="s">
        <v>32</v>
      </c>
      <c r="G7856" t="s">
        <v>27</v>
      </c>
      <c r="H7856" t="s">
        <v>40</v>
      </c>
      <c r="I7856">
        <f>IF(OR(financial_transactions35[[#This Row],[amount]]&lt;$L$16, financial_transactions35[[#This Row],[amount]]&gt;$L$17), 1, 0)</f>
        <v>1</v>
      </c>
    </row>
    <row r="7857" spans="1:9">
      <c r="A7857" t="s">
        <v>13691</v>
      </c>
      <c r="B7857" s="3">
        <v>45603</v>
      </c>
      <c r="C7857" t="s">
        <v>5289</v>
      </c>
      <c r="D7857">
        <v>1229.22</v>
      </c>
      <c r="E7857" t="s">
        <v>67</v>
      </c>
      <c r="F7857" t="s">
        <v>32</v>
      </c>
      <c r="G7857" t="s">
        <v>27</v>
      </c>
      <c r="H7857" t="s">
        <v>94</v>
      </c>
      <c r="I7857">
        <f>IF(OR(financial_transactions35[[#This Row],[amount]]&lt;$L$16, financial_transactions35[[#This Row],[amount]]&gt;$L$17), 1, 0)</f>
        <v>1</v>
      </c>
    </row>
    <row r="7858" spans="1:9">
      <c r="A7858" t="s">
        <v>13692</v>
      </c>
      <c r="B7858" s="3">
        <v>45603</v>
      </c>
      <c r="C7858" t="s">
        <v>13693</v>
      </c>
      <c r="D7858">
        <v>954.67</v>
      </c>
      <c r="E7858" t="s">
        <v>52</v>
      </c>
      <c r="F7858" t="s">
        <v>20</v>
      </c>
      <c r="G7858" t="s">
        <v>48</v>
      </c>
      <c r="H7858" t="s">
        <v>28</v>
      </c>
      <c r="I7858">
        <f>IF(OR(financial_transactions35[[#This Row],[amount]]&lt;$L$16, financial_transactions35[[#This Row],[amount]]&gt;$L$17), 1, 0)</f>
        <v>1</v>
      </c>
    </row>
    <row r="7859" spans="1:9">
      <c r="A7859" t="s">
        <v>13694</v>
      </c>
      <c r="B7859" s="3">
        <v>45603</v>
      </c>
      <c r="C7859" t="s">
        <v>10235</v>
      </c>
      <c r="D7859">
        <v>916.56</v>
      </c>
      <c r="E7859" t="s">
        <v>64</v>
      </c>
      <c r="F7859" t="s">
        <v>26</v>
      </c>
      <c r="G7859" t="s">
        <v>27</v>
      </c>
      <c r="H7859" t="s">
        <v>16080</v>
      </c>
      <c r="I7859">
        <f>IF(OR(financial_transactions35[[#This Row],[amount]]&lt;$L$16, financial_transactions35[[#This Row],[amount]]&gt;$L$17), 1, 0)</f>
        <v>1</v>
      </c>
    </row>
    <row r="7860" spans="1:9">
      <c r="A7860" t="s">
        <v>13695</v>
      </c>
      <c r="B7860" s="3">
        <v>45603</v>
      </c>
      <c r="C7860" t="s">
        <v>991</v>
      </c>
      <c r="D7860">
        <v>403.01</v>
      </c>
      <c r="E7860" t="s">
        <v>31</v>
      </c>
      <c r="F7860" t="s">
        <v>26</v>
      </c>
      <c r="G7860" t="s">
        <v>21</v>
      </c>
      <c r="H7860" t="s">
        <v>109</v>
      </c>
      <c r="I7860">
        <f>IF(OR(financial_transactions35[[#This Row],[amount]]&lt;$L$16, financial_transactions35[[#This Row],[amount]]&gt;$L$17), 1, 0)</f>
        <v>1</v>
      </c>
    </row>
    <row r="7861" spans="1:9">
      <c r="A7861" t="s">
        <v>13696</v>
      </c>
      <c r="B7861" s="3">
        <v>45603</v>
      </c>
      <c r="C7861" t="s">
        <v>13646</v>
      </c>
      <c r="D7861">
        <v>1051.01</v>
      </c>
      <c r="E7861" t="s">
        <v>67</v>
      </c>
      <c r="F7861" t="s">
        <v>20</v>
      </c>
      <c r="G7861" t="s">
        <v>39</v>
      </c>
      <c r="H7861" t="s">
        <v>16080</v>
      </c>
      <c r="I7861">
        <f>IF(OR(financial_transactions35[[#This Row],[amount]]&lt;$L$16, financial_transactions35[[#This Row],[amount]]&gt;$L$17), 1, 0)</f>
        <v>1</v>
      </c>
    </row>
    <row r="7862" spans="1:9">
      <c r="A7862" t="s">
        <v>13697</v>
      </c>
      <c r="B7862" s="3">
        <v>45603</v>
      </c>
      <c r="C7862" t="s">
        <v>1496</v>
      </c>
      <c r="D7862">
        <v>1927.23</v>
      </c>
      <c r="E7862" t="s">
        <v>47</v>
      </c>
      <c r="F7862" t="s">
        <v>61</v>
      </c>
      <c r="G7862" t="s">
        <v>39</v>
      </c>
      <c r="H7862" t="s">
        <v>75</v>
      </c>
      <c r="I7862">
        <f>IF(OR(financial_transactions35[[#This Row],[amount]]&lt;$L$16, financial_transactions35[[#This Row],[amount]]&gt;$L$17), 1, 0)</f>
        <v>1</v>
      </c>
    </row>
    <row r="7863" spans="1:9">
      <c r="A7863" t="s">
        <v>13698</v>
      </c>
      <c r="B7863" s="3">
        <v>45603</v>
      </c>
      <c r="C7863" t="s">
        <v>4395</v>
      </c>
      <c r="D7863">
        <v>1725.23</v>
      </c>
      <c r="E7863" t="s">
        <v>16110</v>
      </c>
      <c r="F7863" t="s">
        <v>20</v>
      </c>
      <c r="G7863" t="s">
        <v>21</v>
      </c>
      <c r="H7863" t="s">
        <v>49</v>
      </c>
      <c r="I7863">
        <f>IF(OR(financial_transactions35[[#This Row],[amount]]&lt;$L$16, financial_transactions35[[#This Row],[amount]]&gt;$L$17), 1, 0)</f>
        <v>1</v>
      </c>
    </row>
    <row r="7864" spans="1:9">
      <c r="A7864" t="s">
        <v>13699</v>
      </c>
      <c r="B7864" s="3">
        <v>45603</v>
      </c>
      <c r="C7864" t="s">
        <v>13700</v>
      </c>
      <c r="D7864">
        <v>92.22</v>
      </c>
      <c r="E7864" t="s">
        <v>67</v>
      </c>
      <c r="F7864" t="s">
        <v>26</v>
      </c>
      <c r="G7864" t="s">
        <v>27</v>
      </c>
      <c r="H7864" t="s">
        <v>94</v>
      </c>
      <c r="I7864">
        <f>IF(OR(financial_transactions35[[#This Row],[amount]]&lt;$L$16, financial_transactions35[[#This Row],[amount]]&gt;$L$17), 1, 0)</f>
        <v>1</v>
      </c>
    </row>
    <row r="7865" spans="1:9">
      <c r="A7865" t="s">
        <v>13701</v>
      </c>
      <c r="B7865" s="3">
        <v>45603</v>
      </c>
      <c r="C7865" t="s">
        <v>4915</v>
      </c>
      <c r="D7865">
        <v>1154.06</v>
      </c>
      <c r="E7865" t="s">
        <v>16110</v>
      </c>
      <c r="F7865" t="s">
        <v>20</v>
      </c>
      <c r="G7865" t="s">
        <v>39</v>
      </c>
      <c r="H7865" t="s">
        <v>28</v>
      </c>
      <c r="I7865">
        <f>IF(OR(financial_transactions35[[#This Row],[amount]]&lt;$L$16, financial_transactions35[[#This Row],[amount]]&gt;$L$17), 1, 0)</f>
        <v>1</v>
      </c>
    </row>
    <row r="7866" spans="1:9">
      <c r="A7866" t="s">
        <v>13702</v>
      </c>
      <c r="B7866" s="3">
        <v>45603</v>
      </c>
      <c r="C7866" t="s">
        <v>8044</v>
      </c>
      <c r="D7866">
        <v>1378.88</v>
      </c>
      <c r="E7866" t="s">
        <v>64</v>
      </c>
      <c r="F7866" t="s">
        <v>32</v>
      </c>
      <c r="G7866" t="s">
        <v>21</v>
      </c>
      <c r="H7866" t="s">
        <v>57</v>
      </c>
      <c r="I7866">
        <f>IF(OR(financial_transactions35[[#This Row],[amount]]&lt;$L$16, financial_transactions35[[#This Row],[amount]]&gt;$L$17), 1, 0)</f>
        <v>1</v>
      </c>
    </row>
    <row r="7867" spans="1:9">
      <c r="A7867" t="s">
        <v>13703</v>
      </c>
      <c r="B7867" s="3">
        <v>45603</v>
      </c>
      <c r="C7867" t="s">
        <v>1813</v>
      </c>
      <c r="D7867">
        <v>529.29999999999995</v>
      </c>
      <c r="E7867" t="s">
        <v>16079</v>
      </c>
      <c r="F7867" t="s">
        <v>61</v>
      </c>
      <c r="G7867" t="s">
        <v>48</v>
      </c>
      <c r="H7867" t="s">
        <v>109</v>
      </c>
      <c r="I7867">
        <f>IF(OR(financial_transactions35[[#This Row],[amount]]&lt;$L$16, financial_transactions35[[#This Row],[amount]]&gt;$L$17), 1, 0)</f>
        <v>1</v>
      </c>
    </row>
    <row r="7868" spans="1:9">
      <c r="A7868" t="s">
        <v>13704</v>
      </c>
      <c r="B7868" s="3">
        <v>45603</v>
      </c>
      <c r="C7868" t="s">
        <v>8198</v>
      </c>
      <c r="D7868">
        <v>1786.44</v>
      </c>
      <c r="E7868" t="s">
        <v>31</v>
      </c>
      <c r="F7868" t="s">
        <v>20</v>
      </c>
      <c r="G7868" t="s">
        <v>48</v>
      </c>
      <c r="H7868" t="s">
        <v>16080</v>
      </c>
      <c r="I7868">
        <f>IF(OR(financial_transactions35[[#This Row],[amount]]&lt;$L$16, financial_transactions35[[#This Row],[amount]]&gt;$L$17), 1, 0)</f>
        <v>1</v>
      </c>
    </row>
    <row r="7869" spans="1:9">
      <c r="A7869" t="s">
        <v>13705</v>
      </c>
      <c r="B7869" s="3">
        <v>45603</v>
      </c>
      <c r="C7869" t="s">
        <v>12210</v>
      </c>
      <c r="D7869">
        <v>271.72000000000003</v>
      </c>
      <c r="E7869" t="s">
        <v>70</v>
      </c>
      <c r="F7869" t="s">
        <v>32</v>
      </c>
      <c r="G7869" t="s">
        <v>21</v>
      </c>
      <c r="H7869" t="s">
        <v>176</v>
      </c>
      <c r="I7869">
        <f>IF(OR(financial_transactions35[[#This Row],[amount]]&lt;$L$16, financial_transactions35[[#This Row],[amount]]&gt;$L$17), 1, 0)</f>
        <v>1</v>
      </c>
    </row>
    <row r="7870" spans="1:9">
      <c r="A7870" t="s">
        <v>13706</v>
      </c>
      <c r="B7870" s="3">
        <v>45603</v>
      </c>
      <c r="C7870" t="s">
        <v>6813</v>
      </c>
      <c r="D7870">
        <v>1129.96</v>
      </c>
      <c r="E7870" t="s">
        <v>47</v>
      </c>
      <c r="F7870" t="s">
        <v>32</v>
      </c>
      <c r="G7870" t="s">
        <v>39</v>
      </c>
      <c r="H7870" t="s">
        <v>94</v>
      </c>
      <c r="I7870">
        <f>IF(OR(financial_transactions35[[#This Row],[amount]]&lt;$L$16, financial_transactions35[[#This Row],[amount]]&gt;$L$17), 1, 0)</f>
        <v>1</v>
      </c>
    </row>
    <row r="7871" spans="1:9">
      <c r="A7871" t="s">
        <v>13707</v>
      </c>
      <c r="B7871" s="3">
        <v>45603</v>
      </c>
      <c r="C7871" t="s">
        <v>13708</v>
      </c>
      <c r="D7871">
        <v>376.71</v>
      </c>
      <c r="E7871" t="s">
        <v>122</v>
      </c>
      <c r="F7871" t="s">
        <v>26</v>
      </c>
      <c r="G7871" t="s">
        <v>21</v>
      </c>
      <c r="H7871" t="s">
        <v>49</v>
      </c>
      <c r="I7871">
        <f>IF(OR(financial_transactions35[[#This Row],[amount]]&lt;$L$16, financial_transactions35[[#This Row],[amount]]&gt;$L$17), 1, 0)</f>
        <v>1</v>
      </c>
    </row>
    <row r="7872" spans="1:9">
      <c r="A7872" t="s">
        <v>13709</v>
      </c>
      <c r="B7872" s="3">
        <v>45603</v>
      </c>
      <c r="C7872" t="s">
        <v>149</v>
      </c>
      <c r="D7872">
        <v>1930.06</v>
      </c>
      <c r="E7872" t="s">
        <v>64</v>
      </c>
      <c r="F7872" t="s">
        <v>61</v>
      </c>
      <c r="G7872" t="s">
        <v>39</v>
      </c>
      <c r="H7872" t="s">
        <v>75</v>
      </c>
      <c r="I7872">
        <f>IF(OR(financial_transactions35[[#This Row],[amount]]&lt;$L$16, financial_transactions35[[#This Row],[amount]]&gt;$L$17), 1, 0)</f>
        <v>1</v>
      </c>
    </row>
    <row r="7873" spans="1:9">
      <c r="A7873" t="s">
        <v>13710</v>
      </c>
      <c r="B7873" s="3">
        <v>45603</v>
      </c>
      <c r="C7873" t="s">
        <v>13711</v>
      </c>
      <c r="D7873">
        <v>1501.05</v>
      </c>
      <c r="E7873" t="s">
        <v>31</v>
      </c>
      <c r="F7873" t="s">
        <v>61</v>
      </c>
      <c r="G7873" t="s">
        <v>39</v>
      </c>
      <c r="H7873" t="s">
        <v>36</v>
      </c>
      <c r="I7873">
        <f>IF(OR(financial_transactions35[[#This Row],[amount]]&lt;$L$16, financial_transactions35[[#This Row],[amount]]&gt;$L$17), 1, 0)</f>
        <v>1</v>
      </c>
    </row>
    <row r="7874" spans="1:9">
      <c r="A7874" t="s">
        <v>13712</v>
      </c>
      <c r="B7874" s="3">
        <v>45603</v>
      </c>
      <c r="C7874" t="s">
        <v>4664</v>
      </c>
      <c r="D7874">
        <v>1067.3</v>
      </c>
      <c r="E7874" t="s">
        <v>31</v>
      </c>
      <c r="F7874" t="s">
        <v>20</v>
      </c>
      <c r="G7874" t="s">
        <v>27</v>
      </c>
      <c r="H7874" t="s">
        <v>36</v>
      </c>
      <c r="I7874">
        <f>IF(OR(financial_transactions35[[#This Row],[amount]]&lt;$L$16, financial_transactions35[[#This Row],[amount]]&gt;$L$17), 1, 0)</f>
        <v>1</v>
      </c>
    </row>
    <row r="7875" spans="1:9">
      <c r="A7875" t="s">
        <v>13713</v>
      </c>
      <c r="B7875" s="3">
        <v>45603</v>
      </c>
      <c r="C7875" t="s">
        <v>3075</v>
      </c>
      <c r="D7875">
        <v>1300.56</v>
      </c>
      <c r="E7875" t="s">
        <v>16110</v>
      </c>
      <c r="F7875" t="s">
        <v>26</v>
      </c>
      <c r="G7875" t="s">
        <v>21</v>
      </c>
      <c r="H7875" t="s">
        <v>176</v>
      </c>
      <c r="I7875">
        <f>IF(OR(financial_transactions35[[#This Row],[amount]]&lt;$L$16, financial_transactions35[[#This Row],[amount]]&gt;$L$17), 1, 0)</f>
        <v>1</v>
      </c>
    </row>
    <row r="7876" spans="1:9">
      <c r="A7876" t="s">
        <v>13714</v>
      </c>
      <c r="B7876" s="3">
        <v>45604</v>
      </c>
      <c r="C7876" t="s">
        <v>10582</v>
      </c>
      <c r="D7876">
        <v>517.04</v>
      </c>
      <c r="E7876" t="s">
        <v>31</v>
      </c>
      <c r="F7876" t="s">
        <v>26</v>
      </c>
      <c r="G7876" t="s">
        <v>21</v>
      </c>
      <c r="H7876" t="s">
        <v>57</v>
      </c>
      <c r="I7876">
        <f>IF(OR(financial_transactions35[[#This Row],[amount]]&lt;$L$16, financial_transactions35[[#This Row],[amount]]&gt;$L$17), 1, 0)</f>
        <v>1</v>
      </c>
    </row>
    <row r="7877" spans="1:9">
      <c r="A7877" t="s">
        <v>13715</v>
      </c>
      <c r="B7877" s="3">
        <v>45604</v>
      </c>
      <c r="C7877" t="s">
        <v>13716</v>
      </c>
      <c r="D7877">
        <v>1843.76</v>
      </c>
      <c r="E7877" t="s">
        <v>52</v>
      </c>
      <c r="F7877" t="s">
        <v>61</v>
      </c>
      <c r="G7877" t="s">
        <v>39</v>
      </c>
      <c r="H7877" t="s">
        <v>109</v>
      </c>
      <c r="I7877">
        <f>IF(OR(financial_transactions35[[#This Row],[amount]]&lt;$L$16, financial_transactions35[[#This Row],[amount]]&gt;$L$17), 1, 0)</f>
        <v>1</v>
      </c>
    </row>
    <row r="7878" spans="1:9">
      <c r="A7878" t="s">
        <v>13717</v>
      </c>
      <c r="B7878" s="3">
        <v>45604</v>
      </c>
      <c r="C7878" t="s">
        <v>13718</v>
      </c>
      <c r="D7878">
        <v>356.11</v>
      </c>
      <c r="E7878" t="s">
        <v>16110</v>
      </c>
      <c r="F7878" t="s">
        <v>61</v>
      </c>
      <c r="G7878" t="s">
        <v>21</v>
      </c>
      <c r="H7878" t="s">
        <v>49</v>
      </c>
      <c r="I7878">
        <f>IF(OR(financial_transactions35[[#This Row],[amount]]&lt;$L$16, financial_transactions35[[#This Row],[amount]]&gt;$L$17), 1, 0)</f>
        <v>1</v>
      </c>
    </row>
    <row r="7879" spans="1:9">
      <c r="A7879" t="s">
        <v>13719</v>
      </c>
      <c r="B7879" s="3">
        <v>45604</v>
      </c>
      <c r="C7879" t="s">
        <v>13720</v>
      </c>
      <c r="D7879">
        <v>11376.54</v>
      </c>
      <c r="E7879" t="s">
        <v>122</v>
      </c>
      <c r="F7879" t="s">
        <v>26</v>
      </c>
      <c r="G7879" t="s">
        <v>27</v>
      </c>
      <c r="H7879" t="s">
        <v>49</v>
      </c>
      <c r="I7879">
        <f>IF(OR(financial_transactions35[[#This Row],[amount]]&lt;$L$16, financial_transactions35[[#This Row],[amount]]&gt;$L$17), 1, 0)</f>
        <v>1</v>
      </c>
    </row>
    <row r="7880" spans="1:9">
      <c r="A7880" t="s">
        <v>13721</v>
      </c>
      <c r="B7880" s="3">
        <v>45604</v>
      </c>
      <c r="C7880" t="s">
        <v>13722</v>
      </c>
      <c r="D7880">
        <v>821.42</v>
      </c>
      <c r="E7880" t="s">
        <v>16110</v>
      </c>
      <c r="F7880" t="s">
        <v>26</v>
      </c>
      <c r="G7880" t="s">
        <v>39</v>
      </c>
      <c r="H7880" t="s">
        <v>33</v>
      </c>
      <c r="I7880">
        <f>IF(OR(financial_transactions35[[#This Row],[amount]]&lt;$L$16, financial_transactions35[[#This Row],[amount]]&gt;$L$17), 1, 0)</f>
        <v>1</v>
      </c>
    </row>
    <row r="7881" spans="1:9">
      <c r="A7881" t="s">
        <v>13723</v>
      </c>
      <c r="B7881" s="3">
        <v>45604</v>
      </c>
      <c r="C7881" t="s">
        <v>6712</v>
      </c>
      <c r="D7881">
        <v>650.33000000000004</v>
      </c>
      <c r="E7881" t="s">
        <v>64</v>
      </c>
      <c r="F7881" t="s">
        <v>26</v>
      </c>
      <c r="G7881" t="s">
        <v>21</v>
      </c>
      <c r="H7881" t="s">
        <v>28</v>
      </c>
      <c r="I7881">
        <f>IF(OR(financial_transactions35[[#This Row],[amount]]&lt;$L$16, financial_transactions35[[#This Row],[amount]]&gt;$L$17), 1, 0)</f>
        <v>1</v>
      </c>
    </row>
    <row r="7882" spans="1:9">
      <c r="A7882" t="s">
        <v>13724</v>
      </c>
      <c r="B7882" s="3">
        <v>45604</v>
      </c>
      <c r="C7882" t="s">
        <v>13725</v>
      </c>
      <c r="D7882">
        <v>570.29999999999995</v>
      </c>
      <c r="E7882" t="s">
        <v>47</v>
      </c>
      <c r="F7882" t="s">
        <v>32</v>
      </c>
      <c r="G7882" t="s">
        <v>39</v>
      </c>
      <c r="H7882" t="s">
        <v>94</v>
      </c>
      <c r="I7882">
        <f>IF(OR(financial_transactions35[[#This Row],[amount]]&lt;$L$16, financial_transactions35[[#This Row],[amount]]&gt;$L$17), 1, 0)</f>
        <v>1</v>
      </c>
    </row>
    <row r="7883" spans="1:9">
      <c r="A7883" t="s">
        <v>13726</v>
      </c>
      <c r="B7883" s="3">
        <v>45604</v>
      </c>
      <c r="C7883" t="s">
        <v>13727</v>
      </c>
      <c r="D7883">
        <v>1669.08</v>
      </c>
      <c r="E7883" t="s">
        <v>25</v>
      </c>
      <c r="F7883" t="s">
        <v>61</v>
      </c>
      <c r="G7883" t="s">
        <v>27</v>
      </c>
      <c r="H7883" t="s">
        <v>94</v>
      </c>
      <c r="I7883">
        <f>IF(OR(financial_transactions35[[#This Row],[amount]]&lt;$L$16, financial_transactions35[[#This Row],[amount]]&gt;$L$17), 1, 0)</f>
        <v>1</v>
      </c>
    </row>
    <row r="7884" spans="1:9">
      <c r="A7884" t="s">
        <v>13728</v>
      </c>
      <c r="B7884" s="3">
        <v>45604</v>
      </c>
      <c r="C7884" t="s">
        <v>2766</v>
      </c>
      <c r="D7884">
        <v>1378.2</v>
      </c>
      <c r="E7884" t="s">
        <v>52</v>
      </c>
      <c r="F7884" t="s">
        <v>20</v>
      </c>
      <c r="G7884" t="s">
        <v>39</v>
      </c>
      <c r="H7884" t="s">
        <v>33</v>
      </c>
      <c r="I7884">
        <f>IF(OR(financial_transactions35[[#This Row],[amount]]&lt;$L$16, financial_transactions35[[#This Row],[amount]]&gt;$L$17), 1, 0)</f>
        <v>1</v>
      </c>
    </row>
    <row r="7885" spans="1:9">
      <c r="A7885" t="s">
        <v>13729</v>
      </c>
      <c r="B7885" s="3">
        <v>45604</v>
      </c>
      <c r="C7885" t="s">
        <v>13730</v>
      </c>
      <c r="D7885">
        <v>1693.72</v>
      </c>
      <c r="E7885" t="s">
        <v>31</v>
      </c>
      <c r="F7885" t="s">
        <v>26</v>
      </c>
      <c r="G7885" t="s">
        <v>21</v>
      </c>
      <c r="H7885" t="s">
        <v>53</v>
      </c>
      <c r="I7885">
        <f>IF(OR(financial_transactions35[[#This Row],[amount]]&lt;$L$16, financial_transactions35[[#This Row],[amount]]&gt;$L$17), 1, 0)</f>
        <v>1</v>
      </c>
    </row>
    <row r="7886" spans="1:9">
      <c r="A7886" t="s">
        <v>13731</v>
      </c>
      <c r="B7886" s="3">
        <v>45604</v>
      </c>
      <c r="C7886" t="s">
        <v>6681</v>
      </c>
      <c r="D7886">
        <v>9497.0300000000007</v>
      </c>
      <c r="E7886" t="s">
        <v>19</v>
      </c>
      <c r="F7886" t="s">
        <v>20</v>
      </c>
      <c r="G7886" t="s">
        <v>39</v>
      </c>
      <c r="H7886" t="s">
        <v>36</v>
      </c>
      <c r="I7886">
        <f>IF(OR(financial_transactions35[[#This Row],[amount]]&lt;$L$16, financial_transactions35[[#This Row],[amount]]&gt;$L$17), 1, 0)</f>
        <v>1</v>
      </c>
    </row>
    <row r="7887" spans="1:9">
      <c r="A7887" t="s">
        <v>13732</v>
      </c>
      <c r="B7887" s="3">
        <v>45604</v>
      </c>
      <c r="C7887" t="s">
        <v>13733</v>
      </c>
      <c r="D7887">
        <v>1188.53</v>
      </c>
      <c r="E7887" t="s">
        <v>16079</v>
      </c>
      <c r="F7887" t="s">
        <v>26</v>
      </c>
      <c r="G7887" t="s">
        <v>27</v>
      </c>
      <c r="H7887" t="s">
        <v>123</v>
      </c>
      <c r="I7887">
        <f>IF(OR(financial_transactions35[[#This Row],[amount]]&lt;$L$16, financial_transactions35[[#This Row],[amount]]&gt;$L$17), 1, 0)</f>
        <v>1</v>
      </c>
    </row>
    <row r="7888" spans="1:9">
      <c r="A7888" t="s">
        <v>13734</v>
      </c>
      <c r="B7888" s="3">
        <v>45604</v>
      </c>
      <c r="C7888" t="s">
        <v>13735</v>
      </c>
      <c r="D7888">
        <v>681.69</v>
      </c>
      <c r="E7888" t="s">
        <v>16110</v>
      </c>
      <c r="F7888" t="s">
        <v>26</v>
      </c>
      <c r="G7888" t="s">
        <v>48</v>
      </c>
      <c r="H7888" t="s">
        <v>16080</v>
      </c>
      <c r="I7888">
        <f>IF(OR(financial_transactions35[[#This Row],[amount]]&lt;$L$16, financial_transactions35[[#This Row],[amount]]&gt;$L$17), 1, 0)</f>
        <v>1</v>
      </c>
    </row>
    <row r="7889" spans="1:9">
      <c r="A7889" t="s">
        <v>13736</v>
      </c>
      <c r="B7889" s="3">
        <v>45604</v>
      </c>
      <c r="C7889" t="s">
        <v>13574</v>
      </c>
      <c r="D7889">
        <v>920.05</v>
      </c>
      <c r="E7889" t="s">
        <v>70</v>
      </c>
      <c r="F7889" t="s">
        <v>32</v>
      </c>
      <c r="G7889" t="s">
        <v>48</v>
      </c>
      <c r="H7889" t="s">
        <v>57</v>
      </c>
      <c r="I7889">
        <f>IF(OR(financial_transactions35[[#This Row],[amount]]&lt;$L$16, financial_transactions35[[#This Row],[amount]]&gt;$L$17), 1, 0)</f>
        <v>1</v>
      </c>
    </row>
    <row r="7890" spans="1:9">
      <c r="A7890" t="s">
        <v>13737</v>
      </c>
      <c r="B7890" s="3">
        <v>45604</v>
      </c>
      <c r="C7890" t="s">
        <v>6548</v>
      </c>
      <c r="D7890">
        <v>1790.99</v>
      </c>
      <c r="E7890" t="s">
        <v>64</v>
      </c>
      <c r="F7890" t="s">
        <v>32</v>
      </c>
      <c r="G7890" t="s">
        <v>39</v>
      </c>
      <c r="H7890" t="s">
        <v>33</v>
      </c>
      <c r="I7890">
        <f>IF(OR(financial_transactions35[[#This Row],[amount]]&lt;$L$16, financial_transactions35[[#This Row],[amount]]&gt;$L$17), 1, 0)</f>
        <v>1</v>
      </c>
    </row>
    <row r="7891" spans="1:9">
      <c r="A7891" t="s">
        <v>13738</v>
      </c>
      <c r="B7891" s="3">
        <v>45604</v>
      </c>
      <c r="C7891" t="s">
        <v>13739</v>
      </c>
      <c r="D7891">
        <v>19437.87</v>
      </c>
      <c r="E7891" t="s">
        <v>31</v>
      </c>
      <c r="F7891" t="s">
        <v>61</v>
      </c>
      <c r="G7891" t="s">
        <v>48</v>
      </c>
      <c r="H7891" t="s">
        <v>94</v>
      </c>
      <c r="I7891">
        <f>IF(OR(financial_transactions35[[#This Row],[amount]]&lt;$L$16, financial_transactions35[[#This Row],[amount]]&gt;$L$17), 1, 0)</f>
        <v>1</v>
      </c>
    </row>
    <row r="7892" spans="1:9">
      <c r="A7892" t="s">
        <v>13741</v>
      </c>
      <c r="B7892" s="3">
        <v>45604</v>
      </c>
      <c r="C7892" t="s">
        <v>3100</v>
      </c>
      <c r="D7892">
        <v>1106.1099999999999</v>
      </c>
      <c r="E7892" t="s">
        <v>25</v>
      </c>
      <c r="F7892" t="s">
        <v>20</v>
      </c>
      <c r="G7892" t="s">
        <v>21</v>
      </c>
      <c r="H7892" t="s">
        <v>109</v>
      </c>
      <c r="I7892">
        <f>IF(OR(financial_transactions35[[#This Row],[amount]]&lt;$L$16, financial_transactions35[[#This Row],[amount]]&gt;$L$17), 1, 0)</f>
        <v>1</v>
      </c>
    </row>
    <row r="7893" spans="1:9">
      <c r="A7893" t="s">
        <v>13742</v>
      </c>
      <c r="B7893" s="3">
        <v>45604</v>
      </c>
      <c r="C7893" t="s">
        <v>7977</v>
      </c>
      <c r="D7893">
        <v>1464.9</v>
      </c>
      <c r="E7893" t="s">
        <v>70</v>
      </c>
      <c r="F7893" t="s">
        <v>26</v>
      </c>
      <c r="G7893" t="s">
        <v>48</v>
      </c>
      <c r="H7893" t="s">
        <v>75</v>
      </c>
      <c r="I7893">
        <f>IF(OR(financial_transactions35[[#This Row],[amount]]&lt;$L$16, financial_transactions35[[#This Row],[amount]]&gt;$L$17), 1, 0)</f>
        <v>1</v>
      </c>
    </row>
    <row r="7894" spans="1:9">
      <c r="A7894" t="s">
        <v>13744</v>
      </c>
      <c r="B7894" s="3">
        <v>45605</v>
      </c>
      <c r="C7894" t="s">
        <v>6409</v>
      </c>
      <c r="D7894">
        <v>238.56</v>
      </c>
      <c r="E7894" t="s">
        <v>31</v>
      </c>
      <c r="F7894" t="s">
        <v>26</v>
      </c>
      <c r="G7894" t="s">
        <v>21</v>
      </c>
      <c r="H7894" t="s">
        <v>75</v>
      </c>
      <c r="I7894">
        <f>IF(OR(financial_transactions35[[#This Row],[amount]]&lt;$L$16, financial_transactions35[[#This Row],[amount]]&gt;$L$17), 1, 0)</f>
        <v>1</v>
      </c>
    </row>
    <row r="7895" spans="1:9">
      <c r="A7895" t="s">
        <v>13745</v>
      </c>
      <c r="B7895" s="3">
        <v>45605</v>
      </c>
      <c r="C7895" t="s">
        <v>13746</v>
      </c>
      <c r="D7895">
        <v>228.41</v>
      </c>
      <c r="E7895" t="s">
        <v>52</v>
      </c>
      <c r="F7895" t="s">
        <v>26</v>
      </c>
      <c r="G7895" t="s">
        <v>21</v>
      </c>
      <c r="H7895" t="s">
        <v>22</v>
      </c>
      <c r="I7895">
        <f>IF(OR(financial_transactions35[[#This Row],[amount]]&lt;$L$16, financial_transactions35[[#This Row],[amount]]&gt;$L$17), 1, 0)</f>
        <v>1</v>
      </c>
    </row>
    <row r="7896" spans="1:9">
      <c r="A7896" t="s">
        <v>13747</v>
      </c>
      <c r="B7896" s="3">
        <v>45605</v>
      </c>
      <c r="C7896" t="s">
        <v>13748</v>
      </c>
      <c r="D7896">
        <v>1876.58</v>
      </c>
      <c r="E7896" t="s">
        <v>122</v>
      </c>
      <c r="F7896" t="s">
        <v>61</v>
      </c>
      <c r="G7896" t="s">
        <v>39</v>
      </c>
      <c r="H7896" t="s">
        <v>75</v>
      </c>
      <c r="I7896">
        <f>IF(OR(financial_transactions35[[#This Row],[amount]]&lt;$L$16, financial_transactions35[[#This Row],[amount]]&gt;$L$17), 1, 0)</f>
        <v>1</v>
      </c>
    </row>
    <row r="7897" spans="1:9">
      <c r="A7897" t="s">
        <v>13749</v>
      </c>
      <c r="B7897" s="3">
        <v>45605</v>
      </c>
      <c r="C7897" t="s">
        <v>13750</v>
      </c>
      <c r="D7897">
        <v>1210.01</v>
      </c>
      <c r="E7897" t="s">
        <v>16079</v>
      </c>
      <c r="F7897" t="s">
        <v>61</v>
      </c>
      <c r="G7897" t="s">
        <v>39</v>
      </c>
      <c r="H7897" t="s">
        <v>87</v>
      </c>
      <c r="I7897">
        <f>IF(OR(financial_transactions35[[#This Row],[amount]]&lt;$L$16, financial_transactions35[[#This Row],[amount]]&gt;$L$17), 1, 0)</f>
        <v>1</v>
      </c>
    </row>
    <row r="7898" spans="1:9">
      <c r="A7898" t="s">
        <v>13751</v>
      </c>
      <c r="B7898" s="3">
        <v>45605</v>
      </c>
      <c r="C7898" t="s">
        <v>13752</v>
      </c>
      <c r="D7898">
        <v>251.51</v>
      </c>
      <c r="E7898" t="s">
        <v>16079</v>
      </c>
      <c r="F7898" t="s">
        <v>61</v>
      </c>
      <c r="G7898" t="s">
        <v>21</v>
      </c>
      <c r="H7898" t="s">
        <v>94</v>
      </c>
      <c r="I7898">
        <f>IF(OR(financial_transactions35[[#This Row],[amount]]&lt;$L$16, financial_transactions35[[#This Row],[amount]]&gt;$L$17), 1, 0)</f>
        <v>1</v>
      </c>
    </row>
    <row r="7899" spans="1:9">
      <c r="A7899" t="s">
        <v>13753</v>
      </c>
      <c r="B7899" s="3">
        <v>45605</v>
      </c>
      <c r="C7899" t="s">
        <v>9796</v>
      </c>
      <c r="D7899">
        <v>330.45</v>
      </c>
      <c r="E7899" t="s">
        <v>16079</v>
      </c>
      <c r="F7899" t="s">
        <v>20</v>
      </c>
      <c r="G7899" t="s">
        <v>48</v>
      </c>
      <c r="H7899" t="s">
        <v>75</v>
      </c>
      <c r="I7899">
        <f>IF(OR(financial_transactions35[[#This Row],[amount]]&lt;$L$16, financial_transactions35[[#This Row],[amount]]&gt;$L$17), 1, 0)</f>
        <v>1</v>
      </c>
    </row>
    <row r="7900" spans="1:9">
      <c r="A7900" t="s">
        <v>13754</v>
      </c>
      <c r="B7900" s="3">
        <v>45605</v>
      </c>
      <c r="C7900" t="s">
        <v>13755</v>
      </c>
      <c r="D7900">
        <v>1288.1500000000001</v>
      </c>
      <c r="E7900" t="s">
        <v>16079</v>
      </c>
      <c r="F7900" t="s">
        <v>20</v>
      </c>
      <c r="G7900" t="s">
        <v>21</v>
      </c>
      <c r="H7900" t="s">
        <v>75</v>
      </c>
      <c r="I7900">
        <f>IF(OR(financial_transactions35[[#This Row],[amount]]&lt;$L$16, financial_transactions35[[#This Row],[amount]]&gt;$L$17), 1, 0)</f>
        <v>1</v>
      </c>
    </row>
    <row r="7901" spans="1:9">
      <c r="A7901" t="s">
        <v>13756</v>
      </c>
      <c r="B7901" s="3">
        <v>45605</v>
      </c>
      <c r="C7901" t="s">
        <v>13757</v>
      </c>
      <c r="D7901">
        <v>673.25</v>
      </c>
      <c r="E7901" t="s">
        <v>19</v>
      </c>
      <c r="F7901" t="s">
        <v>20</v>
      </c>
      <c r="G7901" t="s">
        <v>39</v>
      </c>
      <c r="H7901" t="s">
        <v>94</v>
      </c>
      <c r="I7901">
        <f>IF(OR(financial_transactions35[[#This Row],[amount]]&lt;$L$16, financial_transactions35[[#This Row],[amount]]&gt;$L$17), 1, 0)</f>
        <v>1</v>
      </c>
    </row>
    <row r="7902" spans="1:9">
      <c r="A7902" t="s">
        <v>13759</v>
      </c>
      <c r="B7902" s="3">
        <v>45605</v>
      </c>
      <c r="C7902" t="s">
        <v>5111</v>
      </c>
      <c r="D7902">
        <v>615.49</v>
      </c>
      <c r="E7902" t="s">
        <v>25</v>
      </c>
      <c r="F7902" t="s">
        <v>26</v>
      </c>
      <c r="G7902" t="s">
        <v>39</v>
      </c>
      <c r="H7902" t="s">
        <v>53</v>
      </c>
      <c r="I7902">
        <f>IF(OR(financial_transactions35[[#This Row],[amount]]&lt;$L$16, financial_transactions35[[#This Row],[amount]]&gt;$L$17), 1, 0)</f>
        <v>1</v>
      </c>
    </row>
    <row r="7903" spans="1:9">
      <c r="A7903" t="s">
        <v>13760</v>
      </c>
      <c r="B7903" s="3">
        <v>45605</v>
      </c>
      <c r="C7903" t="s">
        <v>13761</v>
      </c>
      <c r="D7903">
        <v>349.21</v>
      </c>
      <c r="E7903" t="s">
        <v>67</v>
      </c>
      <c r="F7903" t="s">
        <v>32</v>
      </c>
      <c r="G7903" t="s">
        <v>48</v>
      </c>
      <c r="H7903" t="s">
        <v>123</v>
      </c>
      <c r="I7903">
        <f>IF(OR(financial_transactions35[[#This Row],[amount]]&lt;$L$16, financial_transactions35[[#This Row],[amount]]&gt;$L$17), 1, 0)</f>
        <v>1</v>
      </c>
    </row>
    <row r="7904" spans="1:9">
      <c r="A7904" t="s">
        <v>13762</v>
      </c>
      <c r="B7904" s="3">
        <v>45605</v>
      </c>
      <c r="C7904" t="s">
        <v>13763</v>
      </c>
      <c r="D7904">
        <v>1783.38</v>
      </c>
      <c r="E7904" t="s">
        <v>70</v>
      </c>
      <c r="F7904" t="s">
        <v>32</v>
      </c>
      <c r="G7904" t="s">
        <v>39</v>
      </c>
      <c r="H7904" t="s">
        <v>49</v>
      </c>
      <c r="I7904">
        <f>IF(OR(financial_transactions35[[#This Row],[amount]]&lt;$L$16, financial_transactions35[[#This Row],[amount]]&gt;$L$17), 1, 0)</f>
        <v>1</v>
      </c>
    </row>
    <row r="7905" spans="1:9">
      <c r="A7905" t="s">
        <v>13764</v>
      </c>
      <c r="B7905" s="3">
        <v>45605</v>
      </c>
      <c r="C7905" t="s">
        <v>13064</v>
      </c>
      <c r="D7905">
        <v>324.52</v>
      </c>
      <c r="E7905" t="s">
        <v>67</v>
      </c>
      <c r="F7905" t="s">
        <v>32</v>
      </c>
      <c r="G7905" t="s">
        <v>48</v>
      </c>
      <c r="H7905" t="s">
        <v>123</v>
      </c>
      <c r="I7905">
        <f>IF(OR(financial_transactions35[[#This Row],[amount]]&lt;$L$16, financial_transactions35[[#This Row],[amount]]&gt;$L$17), 1, 0)</f>
        <v>1</v>
      </c>
    </row>
    <row r="7906" spans="1:9">
      <c r="A7906" t="s">
        <v>13765</v>
      </c>
      <c r="B7906" s="3">
        <v>45605</v>
      </c>
      <c r="C7906" t="s">
        <v>7271</v>
      </c>
      <c r="D7906">
        <v>1806.21</v>
      </c>
      <c r="E7906" t="s">
        <v>122</v>
      </c>
      <c r="F7906" t="s">
        <v>20</v>
      </c>
      <c r="G7906" t="s">
        <v>27</v>
      </c>
      <c r="H7906" t="s">
        <v>75</v>
      </c>
      <c r="I7906">
        <f>IF(OR(financial_transactions35[[#This Row],[amount]]&lt;$L$16, financial_transactions35[[#This Row],[amount]]&gt;$L$17), 1, 0)</f>
        <v>1</v>
      </c>
    </row>
    <row r="7907" spans="1:9">
      <c r="A7907" t="s">
        <v>13766</v>
      </c>
      <c r="B7907" s="3">
        <v>45605</v>
      </c>
      <c r="C7907" t="s">
        <v>13767</v>
      </c>
      <c r="D7907">
        <v>1323.45</v>
      </c>
      <c r="E7907" t="s">
        <v>19</v>
      </c>
      <c r="F7907" t="s">
        <v>20</v>
      </c>
      <c r="G7907" t="s">
        <v>48</v>
      </c>
      <c r="H7907" t="s">
        <v>109</v>
      </c>
      <c r="I7907">
        <f>IF(OR(financial_transactions35[[#This Row],[amount]]&lt;$L$16, financial_transactions35[[#This Row],[amount]]&gt;$L$17), 1, 0)</f>
        <v>1</v>
      </c>
    </row>
    <row r="7908" spans="1:9">
      <c r="A7908" t="s">
        <v>13768</v>
      </c>
      <c r="B7908" s="3">
        <v>45605</v>
      </c>
      <c r="C7908" t="s">
        <v>13769</v>
      </c>
      <c r="D7908">
        <v>1555.17</v>
      </c>
      <c r="E7908" t="s">
        <v>70</v>
      </c>
      <c r="F7908" t="s">
        <v>20</v>
      </c>
      <c r="G7908" t="s">
        <v>21</v>
      </c>
      <c r="H7908" t="s">
        <v>40</v>
      </c>
      <c r="I7908">
        <f>IF(OR(financial_transactions35[[#This Row],[amount]]&lt;$L$16, financial_transactions35[[#This Row],[amount]]&gt;$L$17), 1, 0)</f>
        <v>1</v>
      </c>
    </row>
    <row r="7909" spans="1:9">
      <c r="A7909" t="s">
        <v>13770</v>
      </c>
      <c r="B7909" s="3">
        <v>45605</v>
      </c>
      <c r="C7909" t="s">
        <v>4641</v>
      </c>
      <c r="D7909">
        <v>1676.32</v>
      </c>
      <c r="E7909" t="s">
        <v>70</v>
      </c>
      <c r="F7909" t="s">
        <v>61</v>
      </c>
      <c r="G7909" t="s">
        <v>21</v>
      </c>
      <c r="H7909" t="s">
        <v>16080</v>
      </c>
      <c r="I7909">
        <f>IF(OR(financial_transactions35[[#This Row],[amount]]&lt;$L$16, financial_transactions35[[#This Row],[amount]]&gt;$L$17), 1, 0)</f>
        <v>1</v>
      </c>
    </row>
    <row r="7910" spans="1:9">
      <c r="A7910" t="s">
        <v>13771</v>
      </c>
      <c r="B7910" s="3">
        <v>45605</v>
      </c>
      <c r="C7910" t="s">
        <v>13431</v>
      </c>
      <c r="D7910">
        <v>1870.31</v>
      </c>
      <c r="E7910" t="s">
        <v>52</v>
      </c>
      <c r="F7910" t="s">
        <v>26</v>
      </c>
      <c r="G7910" t="s">
        <v>39</v>
      </c>
      <c r="H7910" t="s">
        <v>28</v>
      </c>
      <c r="I7910">
        <f>IF(OR(financial_transactions35[[#This Row],[amount]]&lt;$L$16, financial_transactions35[[#This Row],[amount]]&gt;$L$17), 1, 0)</f>
        <v>1</v>
      </c>
    </row>
    <row r="7911" spans="1:9">
      <c r="A7911" t="s">
        <v>13772</v>
      </c>
      <c r="B7911" s="3">
        <v>45605</v>
      </c>
      <c r="C7911" t="s">
        <v>3292</v>
      </c>
      <c r="D7911">
        <v>1430.64</v>
      </c>
      <c r="E7911" t="s">
        <v>47</v>
      </c>
      <c r="F7911" t="s">
        <v>26</v>
      </c>
      <c r="G7911" t="s">
        <v>27</v>
      </c>
      <c r="H7911" t="s">
        <v>176</v>
      </c>
      <c r="I7911">
        <f>IF(OR(financial_transactions35[[#This Row],[amount]]&lt;$L$16, financial_transactions35[[#This Row],[amount]]&gt;$L$17), 1, 0)</f>
        <v>1</v>
      </c>
    </row>
    <row r="7912" spans="1:9">
      <c r="A7912" t="s">
        <v>13773</v>
      </c>
      <c r="B7912" s="3">
        <v>45605</v>
      </c>
      <c r="C7912" t="s">
        <v>13774</v>
      </c>
      <c r="D7912">
        <v>1565.37</v>
      </c>
      <c r="E7912" t="s">
        <v>31</v>
      </c>
      <c r="F7912" t="s">
        <v>20</v>
      </c>
      <c r="G7912" t="s">
        <v>39</v>
      </c>
      <c r="H7912" t="s">
        <v>109</v>
      </c>
      <c r="I7912">
        <f>IF(OR(financial_transactions35[[#This Row],[amount]]&lt;$L$16, financial_transactions35[[#This Row],[amount]]&gt;$L$17), 1, 0)</f>
        <v>1</v>
      </c>
    </row>
    <row r="7913" spans="1:9">
      <c r="A7913" t="s">
        <v>13775</v>
      </c>
      <c r="B7913" s="3">
        <v>45606</v>
      </c>
      <c r="C7913" t="s">
        <v>13776</v>
      </c>
      <c r="D7913">
        <v>1618.86</v>
      </c>
      <c r="E7913" t="s">
        <v>70</v>
      </c>
      <c r="F7913" t="s">
        <v>32</v>
      </c>
      <c r="G7913" t="s">
        <v>39</v>
      </c>
      <c r="H7913" t="s">
        <v>40</v>
      </c>
      <c r="I7913">
        <f>IF(OR(financial_transactions35[[#This Row],[amount]]&lt;$L$16, financial_transactions35[[#This Row],[amount]]&gt;$L$17), 1, 0)</f>
        <v>1</v>
      </c>
    </row>
    <row r="7914" spans="1:9">
      <c r="A7914" t="s">
        <v>13777</v>
      </c>
      <c r="B7914" s="3">
        <v>45606</v>
      </c>
      <c r="C7914" t="s">
        <v>12044</v>
      </c>
      <c r="D7914">
        <v>1545.98</v>
      </c>
      <c r="E7914" t="s">
        <v>64</v>
      </c>
      <c r="F7914" t="s">
        <v>32</v>
      </c>
      <c r="G7914" t="s">
        <v>48</v>
      </c>
      <c r="H7914" t="s">
        <v>49</v>
      </c>
      <c r="I7914">
        <f>IF(OR(financial_transactions35[[#This Row],[amount]]&lt;$L$16, financial_transactions35[[#This Row],[amount]]&gt;$L$17), 1, 0)</f>
        <v>1</v>
      </c>
    </row>
    <row r="7915" spans="1:9">
      <c r="A7915" t="s">
        <v>13780</v>
      </c>
      <c r="B7915" s="3">
        <v>45606</v>
      </c>
      <c r="C7915" t="s">
        <v>7299</v>
      </c>
      <c r="D7915">
        <v>1091.53</v>
      </c>
      <c r="E7915" t="s">
        <v>19</v>
      </c>
      <c r="F7915" t="s">
        <v>32</v>
      </c>
      <c r="G7915" t="s">
        <v>48</v>
      </c>
      <c r="H7915" t="s">
        <v>123</v>
      </c>
      <c r="I7915">
        <f>IF(OR(financial_transactions35[[#This Row],[amount]]&lt;$L$16, financial_transactions35[[#This Row],[amount]]&gt;$L$17), 1, 0)</f>
        <v>1</v>
      </c>
    </row>
    <row r="7916" spans="1:9">
      <c r="A7916" t="s">
        <v>13781</v>
      </c>
      <c r="B7916" s="3">
        <v>45606</v>
      </c>
      <c r="C7916" t="s">
        <v>10499</v>
      </c>
      <c r="D7916">
        <v>476.63</v>
      </c>
      <c r="E7916" t="s">
        <v>25</v>
      </c>
      <c r="F7916" t="s">
        <v>26</v>
      </c>
      <c r="G7916" t="s">
        <v>39</v>
      </c>
      <c r="H7916" t="s">
        <v>28</v>
      </c>
      <c r="I7916">
        <f>IF(OR(financial_transactions35[[#This Row],[amount]]&lt;$L$16, financial_transactions35[[#This Row],[amount]]&gt;$L$17), 1, 0)</f>
        <v>1</v>
      </c>
    </row>
    <row r="7917" spans="1:9">
      <c r="A7917" t="s">
        <v>13782</v>
      </c>
      <c r="B7917" s="3">
        <v>45606</v>
      </c>
      <c r="C7917" t="s">
        <v>3697</v>
      </c>
      <c r="D7917">
        <v>9641.3799999999992</v>
      </c>
      <c r="E7917" t="s">
        <v>19</v>
      </c>
      <c r="F7917" t="s">
        <v>32</v>
      </c>
      <c r="G7917" t="s">
        <v>21</v>
      </c>
      <c r="H7917" t="s">
        <v>40</v>
      </c>
      <c r="I7917">
        <f>IF(OR(financial_transactions35[[#This Row],[amount]]&lt;$L$16, financial_transactions35[[#This Row],[amount]]&gt;$L$17), 1, 0)</f>
        <v>1</v>
      </c>
    </row>
    <row r="7918" spans="1:9">
      <c r="A7918" t="s">
        <v>13783</v>
      </c>
      <c r="B7918" s="3">
        <v>45606</v>
      </c>
      <c r="C7918" t="s">
        <v>13784</v>
      </c>
      <c r="D7918">
        <v>1261.02</v>
      </c>
      <c r="E7918" t="s">
        <v>31</v>
      </c>
      <c r="F7918" t="s">
        <v>26</v>
      </c>
      <c r="G7918" t="s">
        <v>21</v>
      </c>
      <c r="H7918" t="s">
        <v>16080</v>
      </c>
      <c r="I7918">
        <f>IF(OR(financial_transactions35[[#This Row],[amount]]&lt;$L$16, financial_transactions35[[#This Row],[amount]]&gt;$L$17), 1, 0)</f>
        <v>1</v>
      </c>
    </row>
    <row r="7919" spans="1:9">
      <c r="A7919" t="s">
        <v>13785</v>
      </c>
      <c r="B7919" s="3">
        <v>45606</v>
      </c>
      <c r="C7919" t="s">
        <v>9620</v>
      </c>
      <c r="D7919">
        <v>1445.97</v>
      </c>
      <c r="E7919" t="s">
        <v>31</v>
      </c>
      <c r="F7919" t="s">
        <v>32</v>
      </c>
      <c r="G7919" t="s">
        <v>48</v>
      </c>
      <c r="H7919" t="s">
        <v>16080</v>
      </c>
      <c r="I7919">
        <f>IF(OR(financial_transactions35[[#This Row],[amount]]&lt;$L$16, financial_transactions35[[#This Row],[amount]]&gt;$L$17), 1, 0)</f>
        <v>1</v>
      </c>
    </row>
    <row r="7920" spans="1:9">
      <c r="A7920" t="s">
        <v>13786</v>
      </c>
      <c r="B7920" s="3">
        <v>45606</v>
      </c>
      <c r="C7920" t="s">
        <v>13787</v>
      </c>
      <c r="D7920">
        <v>1008.07</v>
      </c>
      <c r="E7920" t="s">
        <v>67</v>
      </c>
      <c r="F7920" t="s">
        <v>20</v>
      </c>
      <c r="G7920" t="s">
        <v>21</v>
      </c>
      <c r="H7920" t="s">
        <v>123</v>
      </c>
      <c r="I7920">
        <f>IF(OR(financial_transactions35[[#This Row],[amount]]&lt;$L$16, financial_transactions35[[#This Row],[amount]]&gt;$L$17), 1, 0)</f>
        <v>1</v>
      </c>
    </row>
    <row r="7921" spans="1:9">
      <c r="A7921" t="s">
        <v>13788</v>
      </c>
      <c r="B7921" s="3">
        <v>45606</v>
      </c>
      <c r="C7921" t="s">
        <v>13789</v>
      </c>
      <c r="D7921">
        <v>930.69</v>
      </c>
      <c r="E7921" t="s">
        <v>64</v>
      </c>
      <c r="F7921" t="s">
        <v>32</v>
      </c>
      <c r="G7921" t="s">
        <v>21</v>
      </c>
      <c r="H7921" t="s">
        <v>33</v>
      </c>
      <c r="I7921">
        <f>IF(OR(financial_transactions35[[#This Row],[amount]]&lt;$L$16, financial_transactions35[[#This Row],[amount]]&gt;$L$17), 1, 0)</f>
        <v>1</v>
      </c>
    </row>
    <row r="7922" spans="1:9">
      <c r="A7922" t="s">
        <v>13790</v>
      </c>
      <c r="B7922" s="3">
        <v>45606</v>
      </c>
      <c r="C7922" t="s">
        <v>13791</v>
      </c>
      <c r="D7922">
        <v>165.24</v>
      </c>
      <c r="E7922" t="s">
        <v>67</v>
      </c>
      <c r="F7922" t="s">
        <v>61</v>
      </c>
      <c r="G7922" t="s">
        <v>48</v>
      </c>
      <c r="H7922" t="s">
        <v>109</v>
      </c>
      <c r="I7922">
        <f>IF(OR(financial_transactions35[[#This Row],[amount]]&lt;$L$16, financial_transactions35[[#This Row],[amount]]&gt;$L$17), 1, 0)</f>
        <v>1</v>
      </c>
    </row>
    <row r="7923" spans="1:9">
      <c r="A7923" t="s">
        <v>13792</v>
      </c>
      <c r="B7923" s="3">
        <v>45606</v>
      </c>
      <c r="C7923" t="s">
        <v>2345</v>
      </c>
      <c r="D7923">
        <v>1086.58</v>
      </c>
      <c r="E7923" t="s">
        <v>122</v>
      </c>
      <c r="F7923" t="s">
        <v>32</v>
      </c>
      <c r="G7923" t="s">
        <v>21</v>
      </c>
      <c r="H7923" t="s">
        <v>53</v>
      </c>
      <c r="I7923">
        <f>IF(OR(financial_transactions35[[#This Row],[amount]]&lt;$L$16, financial_transactions35[[#This Row],[amount]]&gt;$L$17), 1, 0)</f>
        <v>1</v>
      </c>
    </row>
    <row r="7924" spans="1:9">
      <c r="A7924" t="s">
        <v>13793</v>
      </c>
      <c r="B7924" s="3">
        <v>45606</v>
      </c>
      <c r="C7924" t="s">
        <v>4233</v>
      </c>
      <c r="D7924">
        <v>647.78</v>
      </c>
      <c r="E7924" t="s">
        <v>47</v>
      </c>
      <c r="F7924" t="s">
        <v>61</v>
      </c>
      <c r="G7924" t="s">
        <v>48</v>
      </c>
      <c r="H7924" t="s">
        <v>109</v>
      </c>
      <c r="I7924">
        <f>IF(OR(financial_transactions35[[#This Row],[amount]]&lt;$L$16, financial_transactions35[[#This Row],[amount]]&gt;$L$17), 1, 0)</f>
        <v>1</v>
      </c>
    </row>
    <row r="7925" spans="1:9">
      <c r="A7925" t="s">
        <v>13794</v>
      </c>
      <c r="B7925" s="3">
        <v>45606</v>
      </c>
      <c r="C7925" t="s">
        <v>13795</v>
      </c>
      <c r="D7925">
        <v>811.58</v>
      </c>
      <c r="E7925" t="s">
        <v>19</v>
      </c>
      <c r="F7925" t="s">
        <v>61</v>
      </c>
      <c r="G7925" t="s">
        <v>27</v>
      </c>
      <c r="H7925" t="s">
        <v>123</v>
      </c>
      <c r="I7925">
        <f>IF(OR(financial_transactions35[[#This Row],[amount]]&lt;$L$16, financial_transactions35[[#This Row],[amount]]&gt;$L$17), 1, 0)</f>
        <v>1</v>
      </c>
    </row>
    <row r="7926" spans="1:9">
      <c r="A7926" t="s">
        <v>13796</v>
      </c>
      <c r="B7926" s="3">
        <v>45606</v>
      </c>
      <c r="C7926" t="s">
        <v>13797</v>
      </c>
      <c r="D7926">
        <v>1358.49</v>
      </c>
      <c r="E7926" t="s">
        <v>67</v>
      </c>
      <c r="F7926" t="s">
        <v>61</v>
      </c>
      <c r="G7926" t="s">
        <v>21</v>
      </c>
      <c r="H7926" t="s">
        <v>87</v>
      </c>
      <c r="I7926">
        <f>IF(OR(financial_transactions35[[#This Row],[amount]]&lt;$L$16, financial_transactions35[[#This Row],[amount]]&gt;$L$17), 1, 0)</f>
        <v>1</v>
      </c>
    </row>
    <row r="7927" spans="1:9">
      <c r="A7927" t="s">
        <v>13798</v>
      </c>
      <c r="B7927" s="3">
        <v>45606</v>
      </c>
      <c r="C7927" t="s">
        <v>13799</v>
      </c>
      <c r="D7927">
        <v>1479.06</v>
      </c>
      <c r="E7927" t="s">
        <v>67</v>
      </c>
      <c r="F7927" t="s">
        <v>61</v>
      </c>
      <c r="G7927" t="s">
        <v>27</v>
      </c>
      <c r="H7927" t="s">
        <v>53</v>
      </c>
      <c r="I7927">
        <f>IF(OR(financial_transactions35[[#This Row],[amount]]&lt;$L$16, financial_transactions35[[#This Row],[amount]]&gt;$L$17), 1, 0)</f>
        <v>1</v>
      </c>
    </row>
    <row r="7928" spans="1:9">
      <c r="A7928" t="s">
        <v>13800</v>
      </c>
      <c r="B7928" s="3">
        <v>45606</v>
      </c>
      <c r="C7928" t="s">
        <v>13801</v>
      </c>
      <c r="D7928">
        <v>93.08</v>
      </c>
      <c r="E7928" t="s">
        <v>25</v>
      </c>
      <c r="F7928" t="s">
        <v>32</v>
      </c>
      <c r="G7928" t="s">
        <v>27</v>
      </c>
      <c r="H7928" t="s">
        <v>94</v>
      </c>
      <c r="I7928">
        <f>IF(OR(financial_transactions35[[#This Row],[amount]]&lt;$L$16, financial_transactions35[[#This Row],[amount]]&gt;$L$17), 1, 0)</f>
        <v>1</v>
      </c>
    </row>
    <row r="7929" spans="1:9">
      <c r="A7929" t="s">
        <v>13802</v>
      </c>
      <c r="B7929" s="3">
        <v>45606</v>
      </c>
      <c r="C7929" t="s">
        <v>2516</v>
      </c>
      <c r="D7929">
        <v>1578.74</v>
      </c>
      <c r="E7929" t="s">
        <v>19</v>
      </c>
      <c r="F7929" t="s">
        <v>26</v>
      </c>
      <c r="G7929" t="s">
        <v>21</v>
      </c>
      <c r="H7929" t="s">
        <v>44</v>
      </c>
      <c r="I7929">
        <f>IF(OR(financial_transactions35[[#This Row],[amount]]&lt;$L$16, financial_transactions35[[#This Row],[amount]]&gt;$L$17), 1, 0)</f>
        <v>1</v>
      </c>
    </row>
    <row r="7930" spans="1:9">
      <c r="A7930" t="s">
        <v>13803</v>
      </c>
      <c r="B7930" s="3">
        <v>45606</v>
      </c>
      <c r="C7930" t="s">
        <v>13804</v>
      </c>
      <c r="D7930">
        <v>1204.29</v>
      </c>
      <c r="E7930" t="s">
        <v>67</v>
      </c>
      <c r="F7930" t="s">
        <v>26</v>
      </c>
      <c r="G7930" t="s">
        <v>27</v>
      </c>
      <c r="H7930" t="s">
        <v>53</v>
      </c>
      <c r="I7930">
        <f>IF(OR(financial_transactions35[[#This Row],[amount]]&lt;$L$16, financial_transactions35[[#This Row],[amount]]&gt;$L$17), 1, 0)</f>
        <v>1</v>
      </c>
    </row>
    <row r="7931" spans="1:9">
      <c r="A7931" t="s">
        <v>13805</v>
      </c>
      <c r="B7931" s="3">
        <v>45606</v>
      </c>
      <c r="C7931" t="s">
        <v>13806</v>
      </c>
      <c r="D7931">
        <v>1288.07</v>
      </c>
      <c r="E7931" t="s">
        <v>16079</v>
      </c>
      <c r="F7931" t="s">
        <v>26</v>
      </c>
      <c r="G7931" t="s">
        <v>27</v>
      </c>
      <c r="H7931" t="s">
        <v>87</v>
      </c>
      <c r="I7931">
        <f>IF(OR(financial_transactions35[[#This Row],[amount]]&lt;$L$16, financial_transactions35[[#This Row],[amount]]&gt;$L$17), 1, 0)</f>
        <v>1</v>
      </c>
    </row>
    <row r="7932" spans="1:9">
      <c r="A7932" t="s">
        <v>13807</v>
      </c>
      <c r="B7932" s="3">
        <v>45606</v>
      </c>
      <c r="C7932" t="s">
        <v>4882</v>
      </c>
      <c r="D7932">
        <v>68.19</v>
      </c>
      <c r="E7932" t="s">
        <v>64</v>
      </c>
      <c r="F7932" t="s">
        <v>26</v>
      </c>
      <c r="G7932" t="s">
        <v>27</v>
      </c>
      <c r="H7932" t="s">
        <v>16080</v>
      </c>
      <c r="I7932">
        <f>IF(OR(financial_transactions35[[#This Row],[amount]]&lt;$L$16, financial_transactions35[[#This Row],[amount]]&gt;$L$17), 1, 0)</f>
        <v>1</v>
      </c>
    </row>
    <row r="7933" spans="1:9">
      <c r="A7933" t="s">
        <v>13808</v>
      </c>
      <c r="B7933" s="3">
        <v>45606</v>
      </c>
      <c r="C7933" t="s">
        <v>13809</v>
      </c>
      <c r="D7933">
        <v>1366.64</v>
      </c>
      <c r="E7933" t="s">
        <v>16079</v>
      </c>
      <c r="F7933" t="s">
        <v>20</v>
      </c>
      <c r="G7933" t="s">
        <v>48</v>
      </c>
      <c r="H7933" t="s">
        <v>16080</v>
      </c>
      <c r="I7933">
        <f>IF(OR(financial_transactions35[[#This Row],[amount]]&lt;$L$16, financial_transactions35[[#This Row],[amount]]&gt;$L$17), 1, 0)</f>
        <v>1</v>
      </c>
    </row>
    <row r="7934" spans="1:9">
      <c r="A7934" t="s">
        <v>13810</v>
      </c>
      <c r="B7934" s="3">
        <v>45607</v>
      </c>
      <c r="C7934" t="s">
        <v>13811</v>
      </c>
      <c r="D7934">
        <v>1208.79</v>
      </c>
      <c r="E7934" t="s">
        <v>122</v>
      </c>
      <c r="F7934" t="s">
        <v>20</v>
      </c>
      <c r="G7934" t="s">
        <v>48</v>
      </c>
      <c r="H7934" t="s">
        <v>16080</v>
      </c>
      <c r="I7934">
        <f>IF(OR(financial_transactions35[[#This Row],[amount]]&lt;$L$16, financial_transactions35[[#This Row],[amount]]&gt;$L$17), 1, 0)</f>
        <v>1</v>
      </c>
    </row>
    <row r="7935" spans="1:9">
      <c r="A7935" t="s">
        <v>13812</v>
      </c>
      <c r="B7935" s="3">
        <v>45607</v>
      </c>
      <c r="C7935" t="s">
        <v>2418</v>
      </c>
      <c r="D7935">
        <v>398.91</v>
      </c>
      <c r="E7935" t="s">
        <v>25</v>
      </c>
      <c r="F7935" t="s">
        <v>20</v>
      </c>
      <c r="G7935" t="s">
        <v>39</v>
      </c>
      <c r="H7935" t="s">
        <v>33</v>
      </c>
      <c r="I7935">
        <f>IF(OR(financial_transactions35[[#This Row],[amount]]&lt;$L$16, financial_transactions35[[#This Row],[amount]]&gt;$L$17), 1, 0)</f>
        <v>1</v>
      </c>
    </row>
    <row r="7936" spans="1:9">
      <c r="A7936" t="s">
        <v>13813</v>
      </c>
      <c r="B7936" s="3">
        <v>45607</v>
      </c>
      <c r="C7936" t="s">
        <v>1883</v>
      </c>
      <c r="D7936">
        <v>61.5</v>
      </c>
      <c r="E7936" t="s">
        <v>16110</v>
      </c>
      <c r="F7936" t="s">
        <v>26</v>
      </c>
      <c r="G7936" t="s">
        <v>39</v>
      </c>
      <c r="H7936" t="s">
        <v>36</v>
      </c>
      <c r="I7936">
        <f>IF(OR(financial_transactions35[[#This Row],[amount]]&lt;$L$16, financial_transactions35[[#This Row],[amount]]&gt;$L$17), 1, 0)</f>
        <v>1</v>
      </c>
    </row>
    <row r="7937" spans="1:9">
      <c r="A7937" t="s">
        <v>13814</v>
      </c>
      <c r="B7937" s="3">
        <v>45607</v>
      </c>
      <c r="C7937" t="s">
        <v>11586</v>
      </c>
      <c r="D7937">
        <v>543.02</v>
      </c>
      <c r="E7937" t="s">
        <v>70</v>
      </c>
      <c r="F7937" t="s">
        <v>26</v>
      </c>
      <c r="G7937" t="s">
        <v>21</v>
      </c>
      <c r="H7937" t="s">
        <v>16080</v>
      </c>
      <c r="I7937">
        <f>IF(OR(financial_transactions35[[#This Row],[amount]]&lt;$L$16, financial_transactions35[[#This Row],[amount]]&gt;$L$17), 1, 0)</f>
        <v>1</v>
      </c>
    </row>
    <row r="7938" spans="1:9">
      <c r="A7938" t="s">
        <v>13815</v>
      </c>
      <c r="B7938" s="3">
        <v>45607</v>
      </c>
      <c r="C7938" t="s">
        <v>7880</v>
      </c>
      <c r="D7938">
        <v>1010.12</v>
      </c>
      <c r="E7938" t="s">
        <v>70</v>
      </c>
      <c r="F7938" t="s">
        <v>20</v>
      </c>
      <c r="G7938" t="s">
        <v>48</v>
      </c>
      <c r="H7938" t="s">
        <v>36</v>
      </c>
      <c r="I7938">
        <f>IF(OR(financial_transactions35[[#This Row],[amount]]&lt;$L$16, financial_transactions35[[#This Row],[amount]]&gt;$L$17), 1, 0)</f>
        <v>1</v>
      </c>
    </row>
    <row r="7939" spans="1:9">
      <c r="A7939" t="s">
        <v>13816</v>
      </c>
      <c r="B7939" s="3">
        <v>45607</v>
      </c>
      <c r="C7939" t="s">
        <v>5434</v>
      </c>
      <c r="D7939">
        <v>1152.7</v>
      </c>
      <c r="E7939" t="s">
        <v>122</v>
      </c>
      <c r="F7939" t="s">
        <v>20</v>
      </c>
      <c r="G7939" t="s">
        <v>27</v>
      </c>
      <c r="H7939" t="s">
        <v>176</v>
      </c>
      <c r="I7939">
        <f>IF(OR(financial_transactions35[[#This Row],[amount]]&lt;$L$16, financial_transactions35[[#This Row],[amount]]&gt;$L$17), 1, 0)</f>
        <v>1</v>
      </c>
    </row>
    <row r="7940" spans="1:9">
      <c r="A7940" t="s">
        <v>13817</v>
      </c>
      <c r="B7940" s="3">
        <v>45607</v>
      </c>
      <c r="C7940" t="s">
        <v>6036</v>
      </c>
      <c r="D7940">
        <v>836.69</v>
      </c>
      <c r="E7940" t="s">
        <v>64</v>
      </c>
      <c r="F7940" t="s">
        <v>32</v>
      </c>
      <c r="G7940" t="s">
        <v>21</v>
      </c>
      <c r="H7940" t="s">
        <v>57</v>
      </c>
      <c r="I7940">
        <f>IF(OR(financial_transactions35[[#This Row],[amount]]&lt;$L$16, financial_transactions35[[#This Row],[amount]]&gt;$L$17), 1, 0)</f>
        <v>1</v>
      </c>
    </row>
    <row r="7941" spans="1:9">
      <c r="A7941" t="s">
        <v>13818</v>
      </c>
      <c r="B7941" s="3">
        <v>45607</v>
      </c>
      <c r="C7941" t="s">
        <v>5145</v>
      </c>
      <c r="D7941">
        <v>1678.69</v>
      </c>
      <c r="E7941" t="s">
        <v>52</v>
      </c>
      <c r="F7941" t="s">
        <v>26</v>
      </c>
      <c r="G7941" t="s">
        <v>48</v>
      </c>
      <c r="H7941" t="s">
        <v>22</v>
      </c>
      <c r="I7941">
        <f>IF(OR(financial_transactions35[[#This Row],[amount]]&lt;$L$16, financial_transactions35[[#This Row],[amount]]&gt;$L$17), 1, 0)</f>
        <v>1</v>
      </c>
    </row>
    <row r="7942" spans="1:9">
      <c r="A7942" t="s">
        <v>13819</v>
      </c>
      <c r="B7942" s="3">
        <v>45607</v>
      </c>
      <c r="C7942" t="s">
        <v>2694</v>
      </c>
      <c r="D7942">
        <v>1723.98</v>
      </c>
      <c r="E7942" t="s">
        <v>47</v>
      </c>
      <c r="F7942" t="s">
        <v>32</v>
      </c>
      <c r="G7942" t="s">
        <v>27</v>
      </c>
      <c r="H7942" t="s">
        <v>22</v>
      </c>
      <c r="I7942">
        <f>IF(OR(financial_transactions35[[#This Row],[amount]]&lt;$L$16, financial_transactions35[[#This Row],[amount]]&gt;$L$17), 1, 0)</f>
        <v>1</v>
      </c>
    </row>
    <row r="7943" spans="1:9">
      <c r="A7943" t="s">
        <v>13820</v>
      </c>
      <c r="B7943" s="3">
        <v>45607</v>
      </c>
      <c r="C7943" t="s">
        <v>2783</v>
      </c>
      <c r="D7943">
        <v>5858.4</v>
      </c>
      <c r="E7943" t="s">
        <v>67</v>
      </c>
      <c r="F7943" t="s">
        <v>20</v>
      </c>
      <c r="G7943" t="s">
        <v>27</v>
      </c>
      <c r="H7943" t="s">
        <v>53</v>
      </c>
      <c r="I7943">
        <f>IF(OR(financial_transactions35[[#This Row],[amount]]&lt;$L$16, financial_transactions35[[#This Row],[amount]]&gt;$L$17), 1, 0)</f>
        <v>1</v>
      </c>
    </row>
    <row r="7944" spans="1:9">
      <c r="A7944" t="s">
        <v>13821</v>
      </c>
      <c r="B7944" s="3">
        <v>45607</v>
      </c>
      <c r="C7944" t="s">
        <v>13822</v>
      </c>
      <c r="D7944">
        <v>1605.74</v>
      </c>
      <c r="E7944" t="s">
        <v>67</v>
      </c>
      <c r="F7944" t="s">
        <v>20</v>
      </c>
      <c r="G7944" t="s">
        <v>27</v>
      </c>
      <c r="H7944" t="s">
        <v>33</v>
      </c>
      <c r="I7944">
        <f>IF(OR(financial_transactions35[[#This Row],[amount]]&lt;$L$16, financial_transactions35[[#This Row],[amount]]&gt;$L$17), 1, 0)</f>
        <v>1</v>
      </c>
    </row>
    <row r="7945" spans="1:9">
      <c r="A7945" t="s">
        <v>13823</v>
      </c>
      <c r="B7945" s="3">
        <v>45607</v>
      </c>
      <c r="C7945" t="s">
        <v>13824</v>
      </c>
      <c r="D7945">
        <v>1875.37</v>
      </c>
      <c r="E7945" t="s">
        <v>16110</v>
      </c>
      <c r="F7945" t="s">
        <v>32</v>
      </c>
      <c r="G7945" t="s">
        <v>27</v>
      </c>
      <c r="H7945" t="s">
        <v>53</v>
      </c>
      <c r="I7945">
        <f>IF(OR(financial_transactions35[[#This Row],[amount]]&lt;$L$16, financial_transactions35[[#This Row],[amount]]&gt;$L$17), 1, 0)</f>
        <v>1</v>
      </c>
    </row>
    <row r="7946" spans="1:9">
      <c r="A7946" t="s">
        <v>13825</v>
      </c>
      <c r="B7946" s="3">
        <v>45607</v>
      </c>
      <c r="C7946" t="s">
        <v>4849</v>
      </c>
      <c r="D7946">
        <v>817.35</v>
      </c>
      <c r="E7946" t="s">
        <v>25</v>
      </c>
      <c r="F7946" t="s">
        <v>26</v>
      </c>
      <c r="G7946" t="s">
        <v>39</v>
      </c>
      <c r="H7946" t="s">
        <v>40</v>
      </c>
      <c r="I7946">
        <f>IF(OR(financial_transactions35[[#This Row],[amount]]&lt;$L$16, financial_transactions35[[#This Row],[amount]]&gt;$L$17), 1, 0)</f>
        <v>1</v>
      </c>
    </row>
    <row r="7947" spans="1:9">
      <c r="A7947" t="s">
        <v>13826</v>
      </c>
      <c r="B7947" s="3">
        <v>45607</v>
      </c>
      <c r="C7947" t="s">
        <v>13827</v>
      </c>
      <c r="D7947">
        <v>1938.62</v>
      </c>
      <c r="E7947" t="s">
        <v>70</v>
      </c>
      <c r="F7947" t="s">
        <v>32</v>
      </c>
      <c r="G7947" t="s">
        <v>27</v>
      </c>
      <c r="H7947" t="s">
        <v>123</v>
      </c>
      <c r="I7947">
        <f>IF(OR(financial_transactions35[[#This Row],[amount]]&lt;$L$16, financial_transactions35[[#This Row],[amount]]&gt;$L$17), 1, 0)</f>
        <v>1</v>
      </c>
    </row>
    <row r="7948" spans="1:9">
      <c r="A7948" t="s">
        <v>13828</v>
      </c>
      <c r="B7948" s="3">
        <v>45607</v>
      </c>
      <c r="C7948" t="s">
        <v>13829</v>
      </c>
      <c r="D7948">
        <v>516.27</v>
      </c>
      <c r="E7948" t="s">
        <v>31</v>
      </c>
      <c r="F7948" t="s">
        <v>20</v>
      </c>
      <c r="G7948" t="s">
        <v>21</v>
      </c>
      <c r="H7948" t="s">
        <v>94</v>
      </c>
      <c r="I7948">
        <f>IF(OR(financial_transactions35[[#This Row],[amount]]&lt;$L$16, financial_transactions35[[#This Row],[amount]]&gt;$L$17), 1, 0)</f>
        <v>1</v>
      </c>
    </row>
    <row r="7949" spans="1:9">
      <c r="A7949" t="s">
        <v>13830</v>
      </c>
      <c r="B7949" s="3">
        <v>45607</v>
      </c>
      <c r="C7949" t="s">
        <v>2204</v>
      </c>
      <c r="D7949">
        <v>376.69</v>
      </c>
      <c r="E7949" t="s">
        <v>16110</v>
      </c>
      <c r="F7949" t="s">
        <v>20</v>
      </c>
      <c r="G7949" t="s">
        <v>27</v>
      </c>
      <c r="H7949" t="s">
        <v>28</v>
      </c>
      <c r="I7949">
        <f>IF(OR(financial_transactions35[[#This Row],[amount]]&lt;$L$16, financial_transactions35[[#This Row],[amount]]&gt;$L$17), 1, 0)</f>
        <v>1</v>
      </c>
    </row>
    <row r="7950" spans="1:9">
      <c r="A7950" t="s">
        <v>13831</v>
      </c>
      <c r="B7950" s="3">
        <v>45607</v>
      </c>
      <c r="C7950" t="s">
        <v>13832</v>
      </c>
      <c r="D7950">
        <v>12048.09</v>
      </c>
      <c r="E7950" t="s">
        <v>67</v>
      </c>
      <c r="F7950" t="s">
        <v>20</v>
      </c>
      <c r="G7950" t="s">
        <v>27</v>
      </c>
      <c r="H7950" t="s">
        <v>87</v>
      </c>
      <c r="I7950">
        <f>IF(OR(financial_transactions35[[#This Row],[amount]]&lt;$L$16, financial_transactions35[[#This Row],[amount]]&gt;$L$17), 1, 0)</f>
        <v>1</v>
      </c>
    </row>
    <row r="7951" spans="1:9">
      <c r="A7951" t="s">
        <v>13833</v>
      </c>
      <c r="B7951" s="3">
        <v>45607</v>
      </c>
      <c r="C7951" t="s">
        <v>13834</v>
      </c>
      <c r="D7951">
        <v>1864.91</v>
      </c>
      <c r="E7951" t="s">
        <v>64</v>
      </c>
      <c r="F7951" t="s">
        <v>61</v>
      </c>
      <c r="G7951" t="s">
        <v>27</v>
      </c>
      <c r="H7951" t="s">
        <v>33</v>
      </c>
      <c r="I7951">
        <f>IF(OR(financial_transactions35[[#This Row],[amount]]&lt;$L$16, financial_transactions35[[#This Row],[amount]]&gt;$L$17), 1, 0)</f>
        <v>1</v>
      </c>
    </row>
    <row r="7952" spans="1:9">
      <c r="A7952" t="s">
        <v>13835</v>
      </c>
      <c r="B7952" s="3">
        <v>45607</v>
      </c>
      <c r="C7952" t="s">
        <v>13836</v>
      </c>
      <c r="D7952">
        <v>1464.28</v>
      </c>
      <c r="E7952" t="s">
        <v>16110</v>
      </c>
      <c r="F7952" t="s">
        <v>26</v>
      </c>
      <c r="G7952" t="s">
        <v>48</v>
      </c>
      <c r="H7952" t="s">
        <v>94</v>
      </c>
      <c r="I7952">
        <f>IF(OR(financial_transactions35[[#This Row],[amount]]&lt;$L$16, financial_transactions35[[#This Row],[amount]]&gt;$L$17), 1, 0)</f>
        <v>1</v>
      </c>
    </row>
    <row r="7953" spans="1:9">
      <c r="A7953" t="s">
        <v>13837</v>
      </c>
      <c r="B7953" s="3">
        <v>45607</v>
      </c>
      <c r="C7953" t="s">
        <v>7734</v>
      </c>
      <c r="D7953">
        <v>766.22</v>
      </c>
      <c r="E7953" t="s">
        <v>122</v>
      </c>
      <c r="F7953" t="s">
        <v>32</v>
      </c>
      <c r="G7953" t="s">
        <v>27</v>
      </c>
      <c r="H7953" t="s">
        <v>53</v>
      </c>
      <c r="I7953">
        <f>IF(OR(financial_transactions35[[#This Row],[amount]]&lt;$L$16, financial_transactions35[[#This Row],[amount]]&gt;$L$17), 1, 0)</f>
        <v>1</v>
      </c>
    </row>
    <row r="7954" spans="1:9">
      <c r="A7954" t="s">
        <v>13838</v>
      </c>
      <c r="B7954" s="3">
        <v>45607</v>
      </c>
      <c r="C7954" t="s">
        <v>6056</v>
      </c>
      <c r="D7954">
        <v>880.94</v>
      </c>
      <c r="E7954" t="s">
        <v>122</v>
      </c>
      <c r="F7954" t="s">
        <v>20</v>
      </c>
      <c r="G7954" t="s">
        <v>27</v>
      </c>
      <c r="H7954" t="s">
        <v>40</v>
      </c>
      <c r="I7954">
        <f>IF(OR(financial_transactions35[[#This Row],[amount]]&lt;$L$16, financial_transactions35[[#This Row],[amount]]&gt;$L$17), 1, 0)</f>
        <v>1</v>
      </c>
    </row>
    <row r="7955" spans="1:9">
      <c r="A7955" t="s">
        <v>13839</v>
      </c>
      <c r="B7955" s="3">
        <v>45607</v>
      </c>
      <c r="C7955" t="s">
        <v>1637</v>
      </c>
      <c r="D7955">
        <v>5637.04</v>
      </c>
      <c r="E7955" t="s">
        <v>19</v>
      </c>
      <c r="F7955" t="s">
        <v>20</v>
      </c>
      <c r="G7955" t="s">
        <v>39</v>
      </c>
      <c r="H7955" t="s">
        <v>94</v>
      </c>
      <c r="I7955">
        <f>IF(OR(financial_transactions35[[#This Row],[amount]]&lt;$L$16, financial_transactions35[[#This Row],[amount]]&gt;$L$17), 1, 0)</f>
        <v>1</v>
      </c>
    </row>
    <row r="7956" spans="1:9">
      <c r="A7956" t="s">
        <v>13841</v>
      </c>
      <c r="B7956" s="3">
        <v>45607</v>
      </c>
      <c r="C7956" t="s">
        <v>13842</v>
      </c>
      <c r="D7956">
        <v>589.92999999999995</v>
      </c>
      <c r="E7956" t="s">
        <v>31</v>
      </c>
      <c r="F7956" t="s">
        <v>26</v>
      </c>
      <c r="G7956" t="s">
        <v>21</v>
      </c>
      <c r="H7956" t="s">
        <v>44</v>
      </c>
      <c r="I7956">
        <f>IF(OR(financial_transactions35[[#This Row],[amount]]&lt;$L$16, financial_transactions35[[#This Row],[amount]]&gt;$L$17), 1, 0)</f>
        <v>1</v>
      </c>
    </row>
    <row r="7957" spans="1:9">
      <c r="A7957" t="s">
        <v>13843</v>
      </c>
      <c r="B7957" s="3">
        <v>45607</v>
      </c>
      <c r="C7957" t="s">
        <v>6010</v>
      </c>
      <c r="D7957">
        <v>883.24</v>
      </c>
      <c r="E7957" t="s">
        <v>25</v>
      </c>
      <c r="F7957" t="s">
        <v>26</v>
      </c>
      <c r="G7957" t="s">
        <v>48</v>
      </c>
      <c r="H7957" t="s">
        <v>33</v>
      </c>
      <c r="I7957">
        <f>IF(OR(financial_transactions35[[#This Row],[amount]]&lt;$L$16, financial_transactions35[[#This Row],[amount]]&gt;$L$17), 1, 0)</f>
        <v>1</v>
      </c>
    </row>
    <row r="7958" spans="1:9">
      <c r="A7958" t="s">
        <v>13844</v>
      </c>
      <c r="B7958" s="3">
        <v>45607</v>
      </c>
      <c r="C7958" t="s">
        <v>1879</v>
      </c>
      <c r="D7958">
        <v>699.32</v>
      </c>
      <c r="E7958" t="s">
        <v>122</v>
      </c>
      <c r="F7958" t="s">
        <v>61</v>
      </c>
      <c r="G7958" t="s">
        <v>21</v>
      </c>
      <c r="H7958" t="s">
        <v>87</v>
      </c>
      <c r="I7958">
        <f>IF(OR(financial_transactions35[[#This Row],[amount]]&lt;$L$16, financial_transactions35[[#This Row],[amount]]&gt;$L$17), 1, 0)</f>
        <v>1</v>
      </c>
    </row>
    <row r="7959" spans="1:9">
      <c r="A7959" t="s">
        <v>13845</v>
      </c>
      <c r="B7959" s="3">
        <v>45607</v>
      </c>
      <c r="C7959" t="s">
        <v>13393</v>
      </c>
      <c r="D7959">
        <v>1783.96</v>
      </c>
      <c r="E7959" t="s">
        <v>52</v>
      </c>
      <c r="F7959" t="s">
        <v>20</v>
      </c>
      <c r="G7959" t="s">
        <v>21</v>
      </c>
      <c r="H7959" t="s">
        <v>36</v>
      </c>
      <c r="I7959">
        <f>IF(OR(financial_transactions35[[#This Row],[amount]]&lt;$L$16, financial_transactions35[[#This Row],[amount]]&gt;$L$17), 1, 0)</f>
        <v>1</v>
      </c>
    </row>
    <row r="7960" spans="1:9">
      <c r="A7960" t="s">
        <v>13846</v>
      </c>
      <c r="B7960" s="3">
        <v>45607</v>
      </c>
      <c r="C7960" t="s">
        <v>5267</v>
      </c>
      <c r="D7960">
        <v>1637.59</v>
      </c>
      <c r="E7960" t="s">
        <v>122</v>
      </c>
      <c r="F7960" t="s">
        <v>32</v>
      </c>
      <c r="G7960" t="s">
        <v>21</v>
      </c>
      <c r="H7960" t="s">
        <v>36</v>
      </c>
      <c r="I7960">
        <f>IF(OR(financial_transactions35[[#This Row],[amount]]&lt;$L$16, financial_transactions35[[#This Row],[amount]]&gt;$L$17), 1, 0)</f>
        <v>1</v>
      </c>
    </row>
    <row r="7961" spans="1:9">
      <c r="A7961" t="s">
        <v>13847</v>
      </c>
      <c r="B7961" s="3">
        <v>45608</v>
      </c>
      <c r="C7961" t="s">
        <v>4888</v>
      </c>
      <c r="D7961">
        <v>1870.93</v>
      </c>
      <c r="E7961" t="s">
        <v>19</v>
      </c>
      <c r="F7961" t="s">
        <v>26</v>
      </c>
      <c r="G7961" t="s">
        <v>48</v>
      </c>
      <c r="H7961" t="s">
        <v>109</v>
      </c>
      <c r="I7961">
        <f>IF(OR(financial_transactions35[[#This Row],[amount]]&lt;$L$16, financial_transactions35[[#This Row],[amount]]&gt;$L$17), 1, 0)</f>
        <v>1</v>
      </c>
    </row>
    <row r="7962" spans="1:9">
      <c r="A7962" t="s">
        <v>13848</v>
      </c>
      <c r="B7962" s="3">
        <v>45608</v>
      </c>
      <c r="C7962" t="s">
        <v>13849</v>
      </c>
      <c r="D7962">
        <v>1866.63</v>
      </c>
      <c r="E7962" t="s">
        <v>67</v>
      </c>
      <c r="F7962" t="s">
        <v>20</v>
      </c>
      <c r="G7962" t="s">
        <v>48</v>
      </c>
      <c r="H7962" t="s">
        <v>109</v>
      </c>
      <c r="I7962">
        <f>IF(OR(financial_transactions35[[#This Row],[amount]]&lt;$L$16, financial_transactions35[[#This Row],[amount]]&gt;$L$17), 1, 0)</f>
        <v>1</v>
      </c>
    </row>
    <row r="7963" spans="1:9">
      <c r="A7963" t="s">
        <v>13850</v>
      </c>
      <c r="B7963" s="3">
        <v>45608</v>
      </c>
      <c r="C7963" t="s">
        <v>7554</v>
      </c>
      <c r="D7963">
        <v>1371.96</v>
      </c>
      <c r="E7963" t="s">
        <v>52</v>
      </c>
      <c r="F7963" t="s">
        <v>61</v>
      </c>
      <c r="G7963" t="s">
        <v>27</v>
      </c>
      <c r="H7963" t="s">
        <v>40</v>
      </c>
      <c r="I7963">
        <f>IF(OR(financial_transactions35[[#This Row],[amount]]&lt;$L$16, financial_transactions35[[#This Row],[amount]]&gt;$L$17), 1, 0)</f>
        <v>1</v>
      </c>
    </row>
    <row r="7964" spans="1:9">
      <c r="A7964" t="s">
        <v>13851</v>
      </c>
      <c r="B7964" s="3">
        <v>45608</v>
      </c>
      <c r="C7964" t="s">
        <v>13852</v>
      </c>
      <c r="D7964">
        <v>1146.83</v>
      </c>
      <c r="E7964" t="s">
        <v>67</v>
      </c>
      <c r="F7964" t="s">
        <v>20</v>
      </c>
      <c r="G7964" t="s">
        <v>27</v>
      </c>
      <c r="H7964" t="s">
        <v>36</v>
      </c>
      <c r="I7964">
        <f>IF(OR(financial_transactions35[[#This Row],[amount]]&lt;$L$16, financial_transactions35[[#This Row],[amount]]&gt;$L$17), 1, 0)</f>
        <v>1</v>
      </c>
    </row>
    <row r="7965" spans="1:9">
      <c r="A7965" t="s">
        <v>13853</v>
      </c>
      <c r="B7965" s="3">
        <v>45608</v>
      </c>
      <c r="C7965" t="s">
        <v>11648</v>
      </c>
      <c r="D7965">
        <v>104.88</v>
      </c>
      <c r="E7965" t="s">
        <v>31</v>
      </c>
      <c r="F7965" t="s">
        <v>20</v>
      </c>
      <c r="G7965" t="s">
        <v>39</v>
      </c>
      <c r="H7965" t="s">
        <v>176</v>
      </c>
      <c r="I7965">
        <f>IF(OR(financial_transactions35[[#This Row],[amount]]&lt;$L$16, financial_transactions35[[#This Row],[amount]]&gt;$L$17), 1, 0)</f>
        <v>1</v>
      </c>
    </row>
    <row r="7966" spans="1:9">
      <c r="A7966" t="s">
        <v>13854</v>
      </c>
      <c r="B7966" s="3">
        <v>45608</v>
      </c>
      <c r="C7966" t="s">
        <v>9097</v>
      </c>
      <c r="D7966">
        <v>370.5</v>
      </c>
      <c r="E7966" t="s">
        <v>16110</v>
      </c>
      <c r="F7966" t="s">
        <v>32</v>
      </c>
      <c r="G7966" t="s">
        <v>27</v>
      </c>
      <c r="H7966" t="s">
        <v>53</v>
      </c>
      <c r="I7966">
        <f>IF(OR(financial_transactions35[[#This Row],[amount]]&lt;$L$16, financial_transactions35[[#This Row],[amount]]&gt;$L$17), 1, 0)</f>
        <v>1</v>
      </c>
    </row>
    <row r="7967" spans="1:9">
      <c r="A7967" t="s">
        <v>13855</v>
      </c>
      <c r="B7967" s="3">
        <v>45608</v>
      </c>
      <c r="C7967" t="s">
        <v>13856</v>
      </c>
      <c r="D7967">
        <v>1087.3900000000001</v>
      </c>
      <c r="E7967" t="s">
        <v>25</v>
      </c>
      <c r="F7967" t="s">
        <v>20</v>
      </c>
      <c r="G7967" t="s">
        <v>27</v>
      </c>
      <c r="H7967" t="s">
        <v>40</v>
      </c>
      <c r="I7967">
        <f>IF(OR(financial_transactions35[[#This Row],[amount]]&lt;$L$16, financial_transactions35[[#This Row],[amount]]&gt;$L$17), 1, 0)</f>
        <v>1</v>
      </c>
    </row>
    <row r="7968" spans="1:9">
      <c r="A7968" t="s">
        <v>13857</v>
      </c>
      <c r="B7968" s="3">
        <v>45608</v>
      </c>
      <c r="C7968" t="s">
        <v>13290</v>
      </c>
      <c r="D7968">
        <v>19215.43</v>
      </c>
      <c r="E7968" t="s">
        <v>16110</v>
      </c>
      <c r="F7968" t="s">
        <v>61</v>
      </c>
      <c r="G7968" t="s">
        <v>27</v>
      </c>
      <c r="H7968" t="s">
        <v>109</v>
      </c>
      <c r="I7968">
        <f>IF(OR(financial_transactions35[[#This Row],[amount]]&lt;$L$16, financial_transactions35[[#This Row],[amount]]&gt;$L$17), 1, 0)</f>
        <v>1</v>
      </c>
    </row>
    <row r="7969" spans="1:9">
      <c r="A7969" t="s">
        <v>13858</v>
      </c>
      <c r="B7969" s="3">
        <v>45608</v>
      </c>
      <c r="C7969" t="s">
        <v>13859</v>
      </c>
      <c r="D7969">
        <v>810.72</v>
      </c>
      <c r="E7969" t="s">
        <v>64</v>
      </c>
      <c r="F7969" t="s">
        <v>32</v>
      </c>
      <c r="G7969" t="s">
        <v>48</v>
      </c>
      <c r="H7969" t="s">
        <v>49</v>
      </c>
      <c r="I7969">
        <f>IF(OR(financial_transactions35[[#This Row],[amount]]&lt;$L$16, financial_transactions35[[#This Row],[amount]]&gt;$L$17), 1, 0)</f>
        <v>1</v>
      </c>
    </row>
    <row r="7970" spans="1:9">
      <c r="A7970" t="s">
        <v>13860</v>
      </c>
      <c r="B7970" s="3">
        <v>45608</v>
      </c>
      <c r="C7970" t="s">
        <v>11009</v>
      </c>
      <c r="D7970">
        <v>1461.87</v>
      </c>
      <c r="E7970" t="s">
        <v>31</v>
      </c>
      <c r="F7970" t="s">
        <v>32</v>
      </c>
      <c r="G7970" t="s">
        <v>21</v>
      </c>
      <c r="H7970" t="s">
        <v>22</v>
      </c>
      <c r="I7970">
        <f>IF(OR(financial_transactions35[[#This Row],[amount]]&lt;$L$16, financial_transactions35[[#This Row],[amount]]&gt;$L$17), 1, 0)</f>
        <v>1</v>
      </c>
    </row>
    <row r="7971" spans="1:9">
      <c r="A7971" t="s">
        <v>13861</v>
      </c>
      <c r="B7971" s="3">
        <v>45608</v>
      </c>
      <c r="C7971" t="s">
        <v>13799</v>
      </c>
      <c r="D7971">
        <v>972.52</v>
      </c>
      <c r="E7971" t="s">
        <v>52</v>
      </c>
      <c r="F7971" t="s">
        <v>26</v>
      </c>
      <c r="G7971" t="s">
        <v>39</v>
      </c>
      <c r="H7971" t="s">
        <v>28</v>
      </c>
      <c r="I7971">
        <f>IF(OR(financial_transactions35[[#This Row],[amount]]&lt;$L$16, financial_transactions35[[#This Row],[amount]]&gt;$L$17), 1, 0)</f>
        <v>1</v>
      </c>
    </row>
    <row r="7972" spans="1:9">
      <c r="A7972" t="s">
        <v>13862</v>
      </c>
      <c r="B7972" s="3">
        <v>45608</v>
      </c>
      <c r="C7972" t="s">
        <v>10109</v>
      </c>
      <c r="D7972">
        <v>1042.8</v>
      </c>
      <c r="E7972" t="s">
        <v>16079</v>
      </c>
      <c r="F7972" t="s">
        <v>20</v>
      </c>
      <c r="G7972" t="s">
        <v>39</v>
      </c>
      <c r="H7972" t="s">
        <v>40</v>
      </c>
      <c r="I7972">
        <f>IF(OR(financial_transactions35[[#This Row],[amount]]&lt;$L$16, financial_transactions35[[#This Row],[amount]]&gt;$L$17), 1, 0)</f>
        <v>1</v>
      </c>
    </row>
    <row r="7973" spans="1:9">
      <c r="A7973" t="s">
        <v>13863</v>
      </c>
      <c r="B7973" s="3">
        <v>45608</v>
      </c>
      <c r="C7973" t="s">
        <v>3427</v>
      </c>
      <c r="D7973">
        <v>810.8</v>
      </c>
      <c r="E7973" t="s">
        <v>31</v>
      </c>
      <c r="F7973" t="s">
        <v>26</v>
      </c>
      <c r="G7973" t="s">
        <v>48</v>
      </c>
      <c r="H7973" t="s">
        <v>53</v>
      </c>
      <c r="I7973">
        <f>IF(OR(financial_transactions35[[#This Row],[amount]]&lt;$L$16, financial_transactions35[[#This Row],[amount]]&gt;$L$17), 1, 0)</f>
        <v>1</v>
      </c>
    </row>
    <row r="7974" spans="1:9">
      <c r="A7974" t="s">
        <v>13864</v>
      </c>
      <c r="B7974" s="3">
        <v>45608</v>
      </c>
      <c r="C7974" t="s">
        <v>13865</v>
      </c>
      <c r="D7974">
        <v>1405.28</v>
      </c>
      <c r="E7974" t="s">
        <v>67</v>
      </c>
      <c r="F7974" t="s">
        <v>61</v>
      </c>
      <c r="G7974" t="s">
        <v>48</v>
      </c>
      <c r="H7974" t="s">
        <v>123</v>
      </c>
      <c r="I7974">
        <f>IF(OR(financial_transactions35[[#This Row],[amount]]&lt;$L$16, financial_transactions35[[#This Row],[amount]]&gt;$L$17), 1, 0)</f>
        <v>1</v>
      </c>
    </row>
    <row r="7975" spans="1:9">
      <c r="A7975" t="s">
        <v>13866</v>
      </c>
      <c r="B7975" s="3">
        <v>45608</v>
      </c>
      <c r="C7975" t="s">
        <v>13867</v>
      </c>
      <c r="D7975">
        <v>103.34</v>
      </c>
      <c r="E7975" t="s">
        <v>31</v>
      </c>
      <c r="F7975" t="s">
        <v>32</v>
      </c>
      <c r="G7975" t="s">
        <v>48</v>
      </c>
      <c r="H7975" t="s">
        <v>109</v>
      </c>
      <c r="I7975">
        <f>IF(OR(financial_transactions35[[#This Row],[amount]]&lt;$L$16, financial_transactions35[[#This Row],[amount]]&gt;$L$17), 1, 0)</f>
        <v>1</v>
      </c>
    </row>
    <row r="7976" spans="1:9">
      <c r="A7976" t="s">
        <v>13868</v>
      </c>
      <c r="B7976" s="3">
        <v>45608</v>
      </c>
      <c r="C7976" t="s">
        <v>11500</v>
      </c>
      <c r="D7976">
        <v>1830.45</v>
      </c>
      <c r="E7976" t="s">
        <v>16079</v>
      </c>
      <c r="F7976" t="s">
        <v>61</v>
      </c>
      <c r="G7976" t="s">
        <v>48</v>
      </c>
      <c r="H7976" t="s">
        <v>36</v>
      </c>
      <c r="I7976">
        <f>IF(OR(financial_transactions35[[#This Row],[amount]]&lt;$L$16, financial_transactions35[[#This Row],[amount]]&gt;$L$17), 1, 0)</f>
        <v>1</v>
      </c>
    </row>
    <row r="7977" spans="1:9">
      <c r="A7977" t="s">
        <v>13869</v>
      </c>
      <c r="B7977" s="3">
        <v>45609</v>
      </c>
      <c r="C7977" t="s">
        <v>13870</v>
      </c>
      <c r="D7977">
        <v>1016.55</v>
      </c>
      <c r="E7977" t="s">
        <v>16110</v>
      </c>
      <c r="F7977" t="s">
        <v>26</v>
      </c>
      <c r="G7977" t="s">
        <v>27</v>
      </c>
      <c r="H7977" t="s">
        <v>22</v>
      </c>
      <c r="I7977">
        <f>IF(OR(financial_transactions35[[#This Row],[amount]]&lt;$L$16, financial_transactions35[[#This Row],[amount]]&gt;$L$17), 1, 0)</f>
        <v>1</v>
      </c>
    </row>
    <row r="7978" spans="1:9">
      <c r="A7978" t="s">
        <v>13871</v>
      </c>
      <c r="B7978" s="3">
        <v>45609</v>
      </c>
      <c r="C7978" t="s">
        <v>13571</v>
      </c>
      <c r="D7978">
        <v>1836.29</v>
      </c>
      <c r="E7978" t="s">
        <v>122</v>
      </c>
      <c r="F7978" t="s">
        <v>32</v>
      </c>
      <c r="G7978" t="s">
        <v>21</v>
      </c>
      <c r="H7978" t="s">
        <v>16080</v>
      </c>
      <c r="I7978">
        <f>IF(OR(financial_transactions35[[#This Row],[amount]]&lt;$L$16, financial_transactions35[[#This Row],[amount]]&gt;$L$17), 1, 0)</f>
        <v>1</v>
      </c>
    </row>
    <row r="7979" spans="1:9">
      <c r="A7979" t="s">
        <v>13872</v>
      </c>
      <c r="B7979" s="3">
        <v>45609</v>
      </c>
      <c r="C7979" t="s">
        <v>890</v>
      </c>
      <c r="D7979">
        <v>19735.41</v>
      </c>
      <c r="E7979" t="s">
        <v>31</v>
      </c>
      <c r="F7979" t="s">
        <v>26</v>
      </c>
      <c r="G7979" t="s">
        <v>27</v>
      </c>
      <c r="H7979" t="s">
        <v>36</v>
      </c>
      <c r="I7979">
        <f>IF(OR(financial_transactions35[[#This Row],[amount]]&lt;$L$16, financial_transactions35[[#This Row],[amount]]&gt;$L$17), 1, 0)</f>
        <v>1</v>
      </c>
    </row>
    <row r="7980" spans="1:9">
      <c r="A7980" t="s">
        <v>13873</v>
      </c>
      <c r="B7980" s="3">
        <v>45609</v>
      </c>
      <c r="C7980" t="s">
        <v>4576</v>
      </c>
      <c r="D7980">
        <v>68.61</v>
      </c>
      <c r="E7980" t="s">
        <v>52</v>
      </c>
      <c r="F7980" t="s">
        <v>26</v>
      </c>
      <c r="G7980" t="s">
        <v>21</v>
      </c>
      <c r="H7980" t="s">
        <v>94</v>
      </c>
      <c r="I7980">
        <f>IF(OR(financial_transactions35[[#This Row],[amount]]&lt;$L$16, financial_transactions35[[#This Row],[amount]]&gt;$L$17), 1, 0)</f>
        <v>1</v>
      </c>
    </row>
    <row r="7981" spans="1:9">
      <c r="A7981" t="s">
        <v>13874</v>
      </c>
      <c r="B7981" s="3">
        <v>45609</v>
      </c>
      <c r="C7981" t="s">
        <v>13875</v>
      </c>
      <c r="D7981">
        <v>311.05</v>
      </c>
      <c r="E7981" t="s">
        <v>16110</v>
      </c>
      <c r="F7981" t="s">
        <v>26</v>
      </c>
      <c r="G7981" t="s">
        <v>48</v>
      </c>
      <c r="H7981" t="s">
        <v>75</v>
      </c>
      <c r="I7981">
        <f>IF(OR(financial_transactions35[[#This Row],[amount]]&lt;$L$16, financial_transactions35[[#This Row],[amount]]&gt;$L$17), 1, 0)</f>
        <v>1</v>
      </c>
    </row>
    <row r="7982" spans="1:9">
      <c r="A7982" t="s">
        <v>13876</v>
      </c>
      <c r="B7982" s="3">
        <v>45609</v>
      </c>
      <c r="C7982" t="s">
        <v>13877</v>
      </c>
      <c r="D7982">
        <v>271.63</v>
      </c>
      <c r="E7982" t="s">
        <v>64</v>
      </c>
      <c r="F7982" t="s">
        <v>26</v>
      </c>
      <c r="G7982" t="s">
        <v>39</v>
      </c>
      <c r="H7982" t="s">
        <v>22</v>
      </c>
      <c r="I7982">
        <f>IF(OR(financial_transactions35[[#This Row],[amount]]&lt;$L$16, financial_transactions35[[#This Row],[amount]]&gt;$L$17), 1, 0)</f>
        <v>1</v>
      </c>
    </row>
    <row r="7983" spans="1:9">
      <c r="A7983" t="s">
        <v>13878</v>
      </c>
      <c r="B7983" s="3">
        <v>45609</v>
      </c>
      <c r="C7983" t="s">
        <v>10045</v>
      </c>
      <c r="D7983">
        <v>1083.79</v>
      </c>
      <c r="E7983" t="s">
        <v>122</v>
      </c>
      <c r="F7983" t="s">
        <v>32</v>
      </c>
      <c r="G7983" t="s">
        <v>39</v>
      </c>
      <c r="H7983" t="s">
        <v>176</v>
      </c>
      <c r="I7983">
        <f>IF(OR(financial_transactions35[[#This Row],[amount]]&lt;$L$16, financial_transactions35[[#This Row],[amount]]&gt;$L$17), 1, 0)</f>
        <v>1</v>
      </c>
    </row>
    <row r="7984" spans="1:9">
      <c r="A7984" t="s">
        <v>13879</v>
      </c>
      <c r="B7984" s="3">
        <v>45609</v>
      </c>
      <c r="C7984" t="s">
        <v>2787</v>
      </c>
      <c r="D7984">
        <v>87.93</v>
      </c>
      <c r="E7984" t="s">
        <v>25</v>
      </c>
      <c r="F7984" t="s">
        <v>61</v>
      </c>
      <c r="G7984" t="s">
        <v>27</v>
      </c>
      <c r="H7984" t="s">
        <v>40</v>
      </c>
      <c r="I7984">
        <f>IF(OR(financial_transactions35[[#This Row],[amount]]&lt;$L$16, financial_transactions35[[#This Row],[amount]]&gt;$L$17), 1, 0)</f>
        <v>1</v>
      </c>
    </row>
    <row r="7985" spans="1:9">
      <c r="A7985" t="s">
        <v>13880</v>
      </c>
      <c r="B7985" s="3">
        <v>45609</v>
      </c>
      <c r="C7985" t="s">
        <v>3963</v>
      </c>
      <c r="D7985">
        <v>10773.71</v>
      </c>
      <c r="E7985" t="s">
        <v>16079</v>
      </c>
      <c r="F7985" t="s">
        <v>32</v>
      </c>
      <c r="G7985" t="s">
        <v>39</v>
      </c>
      <c r="H7985" t="s">
        <v>49</v>
      </c>
      <c r="I7985">
        <f>IF(OR(financial_transactions35[[#This Row],[amount]]&lt;$L$16, financial_transactions35[[#This Row],[amount]]&gt;$L$17), 1, 0)</f>
        <v>1</v>
      </c>
    </row>
    <row r="7986" spans="1:9">
      <c r="A7986" t="s">
        <v>13881</v>
      </c>
      <c r="B7986" s="3">
        <v>45609</v>
      </c>
      <c r="C7986" t="s">
        <v>10242</v>
      </c>
      <c r="D7986">
        <v>445.79</v>
      </c>
      <c r="E7986" t="s">
        <v>25</v>
      </c>
      <c r="F7986" t="s">
        <v>20</v>
      </c>
      <c r="G7986" t="s">
        <v>39</v>
      </c>
      <c r="H7986" t="s">
        <v>57</v>
      </c>
      <c r="I7986">
        <f>IF(OR(financial_transactions35[[#This Row],[amount]]&lt;$L$16, financial_transactions35[[#This Row],[amount]]&gt;$L$17), 1, 0)</f>
        <v>1</v>
      </c>
    </row>
    <row r="7987" spans="1:9">
      <c r="A7987" t="s">
        <v>13882</v>
      </c>
      <c r="B7987" s="3">
        <v>45609</v>
      </c>
      <c r="C7987" t="s">
        <v>13883</v>
      </c>
      <c r="D7987">
        <v>1163.98</v>
      </c>
      <c r="E7987" t="s">
        <v>70</v>
      </c>
      <c r="F7987" t="s">
        <v>61</v>
      </c>
      <c r="G7987" t="s">
        <v>21</v>
      </c>
      <c r="H7987" t="s">
        <v>40</v>
      </c>
      <c r="I7987">
        <f>IF(OR(financial_transactions35[[#This Row],[amount]]&lt;$L$16, financial_transactions35[[#This Row],[amount]]&gt;$L$17), 1, 0)</f>
        <v>1</v>
      </c>
    </row>
    <row r="7988" spans="1:9">
      <c r="A7988" t="s">
        <v>13884</v>
      </c>
      <c r="B7988" s="3">
        <v>45609</v>
      </c>
      <c r="C7988" t="s">
        <v>13885</v>
      </c>
      <c r="D7988">
        <v>1236.4000000000001</v>
      </c>
      <c r="E7988" t="s">
        <v>19</v>
      </c>
      <c r="F7988" t="s">
        <v>32</v>
      </c>
      <c r="G7988" t="s">
        <v>27</v>
      </c>
      <c r="H7988" t="s">
        <v>123</v>
      </c>
      <c r="I7988">
        <f>IF(OR(financial_transactions35[[#This Row],[amount]]&lt;$L$16, financial_transactions35[[#This Row],[amount]]&gt;$L$17), 1, 0)</f>
        <v>1</v>
      </c>
    </row>
    <row r="7989" spans="1:9">
      <c r="A7989" t="s">
        <v>13886</v>
      </c>
      <c r="B7989" s="3">
        <v>45609</v>
      </c>
      <c r="C7989" t="s">
        <v>10272</v>
      </c>
      <c r="D7989">
        <v>764.3</v>
      </c>
      <c r="E7989" t="s">
        <v>31</v>
      </c>
      <c r="F7989" t="s">
        <v>26</v>
      </c>
      <c r="G7989" t="s">
        <v>27</v>
      </c>
      <c r="H7989" t="s">
        <v>57</v>
      </c>
      <c r="I7989">
        <f>IF(OR(financial_transactions35[[#This Row],[amount]]&lt;$L$16, financial_transactions35[[#This Row],[amount]]&gt;$L$17), 1, 0)</f>
        <v>1</v>
      </c>
    </row>
    <row r="7990" spans="1:9">
      <c r="A7990" t="s">
        <v>13887</v>
      </c>
      <c r="B7990" s="3">
        <v>45609</v>
      </c>
      <c r="C7990" t="s">
        <v>13888</v>
      </c>
      <c r="D7990">
        <v>1048.3900000000001</v>
      </c>
      <c r="E7990" t="s">
        <v>16110</v>
      </c>
      <c r="F7990" t="s">
        <v>61</v>
      </c>
      <c r="G7990" t="s">
        <v>21</v>
      </c>
      <c r="H7990" t="s">
        <v>94</v>
      </c>
      <c r="I7990">
        <f>IF(OR(financial_transactions35[[#This Row],[amount]]&lt;$L$16, financial_transactions35[[#This Row],[amount]]&gt;$L$17), 1, 0)</f>
        <v>1</v>
      </c>
    </row>
    <row r="7991" spans="1:9">
      <c r="A7991" t="s">
        <v>13889</v>
      </c>
      <c r="B7991" s="3">
        <v>45609</v>
      </c>
      <c r="C7991" t="s">
        <v>13890</v>
      </c>
      <c r="D7991">
        <v>650.75</v>
      </c>
      <c r="E7991" t="s">
        <v>16110</v>
      </c>
      <c r="F7991" t="s">
        <v>61</v>
      </c>
      <c r="G7991" t="s">
        <v>48</v>
      </c>
      <c r="H7991" t="s">
        <v>49</v>
      </c>
      <c r="I7991">
        <f>IF(OR(financial_transactions35[[#This Row],[amount]]&lt;$L$16, financial_transactions35[[#This Row],[amount]]&gt;$L$17), 1, 0)</f>
        <v>1</v>
      </c>
    </row>
    <row r="7992" spans="1:9">
      <c r="A7992" t="s">
        <v>13891</v>
      </c>
      <c r="B7992" s="3">
        <v>45609</v>
      </c>
      <c r="C7992" t="s">
        <v>10634</v>
      </c>
      <c r="D7992">
        <v>924.06</v>
      </c>
      <c r="E7992" t="s">
        <v>16110</v>
      </c>
      <c r="F7992" t="s">
        <v>61</v>
      </c>
      <c r="G7992" t="s">
        <v>27</v>
      </c>
      <c r="H7992" t="s">
        <v>123</v>
      </c>
      <c r="I7992">
        <f>IF(OR(financial_transactions35[[#This Row],[amount]]&lt;$L$16, financial_transactions35[[#This Row],[amount]]&gt;$L$17), 1, 0)</f>
        <v>1</v>
      </c>
    </row>
    <row r="7993" spans="1:9">
      <c r="A7993" t="s">
        <v>13892</v>
      </c>
      <c r="B7993" s="3">
        <v>45609</v>
      </c>
      <c r="C7993" t="s">
        <v>13893</v>
      </c>
      <c r="D7993">
        <v>158.49</v>
      </c>
      <c r="E7993" t="s">
        <v>64</v>
      </c>
      <c r="F7993" t="s">
        <v>61</v>
      </c>
      <c r="G7993" t="s">
        <v>48</v>
      </c>
      <c r="H7993" t="s">
        <v>16080</v>
      </c>
      <c r="I7993">
        <f>IF(OR(financial_transactions35[[#This Row],[amount]]&lt;$L$16, financial_transactions35[[#This Row],[amount]]&gt;$L$17), 1, 0)</f>
        <v>1</v>
      </c>
    </row>
    <row r="7994" spans="1:9">
      <c r="A7994" t="s">
        <v>13894</v>
      </c>
      <c r="B7994" s="3">
        <v>45609</v>
      </c>
      <c r="C7994" t="s">
        <v>13895</v>
      </c>
      <c r="D7994">
        <v>1087.28</v>
      </c>
      <c r="E7994" t="s">
        <v>16110</v>
      </c>
      <c r="F7994" t="s">
        <v>32</v>
      </c>
      <c r="G7994" t="s">
        <v>21</v>
      </c>
      <c r="H7994" t="s">
        <v>40</v>
      </c>
      <c r="I7994">
        <f>IF(OR(financial_transactions35[[#This Row],[amount]]&lt;$L$16, financial_transactions35[[#This Row],[amount]]&gt;$L$17), 1, 0)</f>
        <v>1</v>
      </c>
    </row>
    <row r="7995" spans="1:9">
      <c r="A7995" t="s">
        <v>13896</v>
      </c>
      <c r="B7995" s="3">
        <v>45609</v>
      </c>
      <c r="C7995" t="s">
        <v>13897</v>
      </c>
      <c r="D7995">
        <v>724.81</v>
      </c>
      <c r="E7995" t="s">
        <v>25</v>
      </c>
      <c r="F7995" t="s">
        <v>32</v>
      </c>
      <c r="G7995" t="s">
        <v>48</v>
      </c>
      <c r="H7995" t="s">
        <v>22</v>
      </c>
      <c r="I7995">
        <f>IF(OR(financial_transactions35[[#This Row],[amount]]&lt;$L$16, financial_transactions35[[#This Row],[amount]]&gt;$L$17), 1, 0)</f>
        <v>1</v>
      </c>
    </row>
    <row r="7996" spans="1:9">
      <c r="A7996" t="s">
        <v>13898</v>
      </c>
      <c r="B7996" s="3">
        <v>45609</v>
      </c>
      <c r="C7996" t="s">
        <v>6477</v>
      </c>
      <c r="D7996">
        <v>126.66</v>
      </c>
      <c r="E7996" t="s">
        <v>47</v>
      </c>
      <c r="F7996" t="s">
        <v>26</v>
      </c>
      <c r="G7996" t="s">
        <v>27</v>
      </c>
      <c r="H7996" t="s">
        <v>33</v>
      </c>
      <c r="I7996">
        <f>IF(OR(financial_transactions35[[#This Row],[amount]]&lt;$L$16, financial_transactions35[[#This Row],[amount]]&gt;$L$17), 1, 0)</f>
        <v>1</v>
      </c>
    </row>
    <row r="7997" spans="1:9">
      <c r="A7997" t="s">
        <v>13899</v>
      </c>
      <c r="B7997" s="3">
        <v>45609</v>
      </c>
      <c r="C7997" t="s">
        <v>5067</v>
      </c>
      <c r="D7997">
        <v>1913.89</v>
      </c>
      <c r="E7997" t="s">
        <v>67</v>
      </c>
      <c r="F7997" t="s">
        <v>26</v>
      </c>
      <c r="G7997" t="s">
        <v>48</v>
      </c>
      <c r="H7997" t="s">
        <v>57</v>
      </c>
      <c r="I7997">
        <f>IF(OR(financial_transactions35[[#This Row],[amount]]&lt;$L$16, financial_transactions35[[#This Row],[amount]]&gt;$L$17), 1, 0)</f>
        <v>1</v>
      </c>
    </row>
    <row r="7998" spans="1:9">
      <c r="A7998" t="s">
        <v>13900</v>
      </c>
      <c r="B7998" s="3">
        <v>45609</v>
      </c>
      <c r="C7998" t="s">
        <v>13901</v>
      </c>
      <c r="D7998">
        <v>1863.87</v>
      </c>
      <c r="E7998" t="s">
        <v>122</v>
      </c>
      <c r="F7998" t="s">
        <v>32</v>
      </c>
      <c r="G7998" t="s">
        <v>27</v>
      </c>
      <c r="H7998" t="s">
        <v>176</v>
      </c>
      <c r="I7998">
        <f>IF(OR(financial_transactions35[[#This Row],[amount]]&lt;$L$16, financial_transactions35[[#This Row],[amount]]&gt;$L$17), 1, 0)</f>
        <v>1</v>
      </c>
    </row>
    <row r="7999" spans="1:9">
      <c r="A7999" t="s">
        <v>13902</v>
      </c>
      <c r="B7999" s="3">
        <v>45609</v>
      </c>
      <c r="C7999" t="s">
        <v>13903</v>
      </c>
      <c r="D7999">
        <v>1506.02</v>
      </c>
      <c r="E7999" t="s">
        <v>52</v>
      </c>
      <c r="F7999" t="s">
        <v>32</v>
      </c>
      <c r="G7999" t="s">
        <v>39</v>
      </c>
      <c r="H7999" t="s">
        <v>176</v>
      </c>
      <c r="I7999">
        <f>IF(OR(financial_transactions35[[#This Row],[amount]]&lt;$L$16, financial_transactions35[[#This Row],[amount]]&gt;$L$17), 1, 0)</f>
        <v>1</v>
      </c>
    </row>
    <row r="8000" spans="1:9">
      <c r="A8000" t="s">
        <v>13904</v>
      </c>
      <c r="B8000" s="3">
        <v>45609</v>
      </c>
      <c r="C8000" t="s">
        <v>13905</v>
      </c>
      <c r="D8000">
        <v>110.26</v>
      </c>
      <c r="E8000" t="s">
        <v>16079</v>
      </c>
      <c r="F8000" t="s">
        <v>32</v>
      </c>
      <c r="G8000" t="s">
        <v>21</v>
      </c>
      <c r="H8000" t="s">
        <v>16080</v>
      </c>
      <c r="I8000">
        <f>IF(OR(financial_transactions35[[#This Row],[amount]]&lt;$L$16, financial_transactions35[[#This Row],[amount]]&gt;$L$17), 1, 0)</f>
        <v>1</v>
      </c>
    </row>
    <row r="8001" spans="1:9">
      <c r="A8001" t="s">
        <v>13906</v>
      </c>
      <c r="B8001" s="3">
        <v>45609</v>
      </c>
      <c r="C8001" t="s">
        <v>7605</v>
      </c>
      <c r="D8001">
        <v>1443.19</v>
      </c>
      <c r="E8001" t="s">
        <v>31</v>
      </c>
      <c r="F8001" t="s">
        <v>20</v>
      </c>
      <c r="G8001" t="s">
        <v>39</v>
      </c>
      <c r="H8001" t="s">
        <v>16080</v>
      </c>
      <c r="I8001">
        <f>IF(OR(financial_transactions35[[#This Row],[amount]]&lt;$L$16, financial_transactions35[[#This Row],[amount]]&gt;$L$17), 1, 0)</f>
        <v>1</v>
      </c>
    </row>
    <row r="8002" spans="1:9">
      <c r="A8002" t="s">
        <v>13907</v>
      </c>
      <c r="B8002" s="3">
        <v>45609</v>
      </c>
      <c r="C8002" t="s">
        <v>13908</v>
      </c>
      <c r="D8002">
        <v>625.53</v>
      </c>
      <c r="E8002" t="s">
        <v>122</v>
      </c>
      <c r="F8002" t="s">
        <v>32</v>
      </c>
      <c r="G8002" t="s">
        <v>48</v>
      </c>
      <c r="H8002" t="s">
        <v>53</v>
      </c>
      <c r="I8002">
        <f>IF(OR(financial_transactions35[[#This Row],[amount]]&lt;$L$16, financial_transactions35[[#This Row],[amount]]&gt;$L$17), 1, 0)</f>
        <v>1</v>
      </c>
    </row>
    <row r="8003" spans="1:9">
      <c r="A8003" t="s">
        <v>13909</v>
      </c>
      <c r="B8003" s="3">
        <v>45609</v>
      </c>
      <c r="C8003" t="s">
        <v>11157</v>
      </c>
      <c r="D8003">
        <v>1321.42</v>
      </c>
      <c r="E8003" t="s">
        <v>52</v>
      </c>
      <c r="F8003" t="s">
        <v>61</v>
      </c>
      <c r="G8003" t="s">
        <v>21</v>
      </c>
      <c r="H8003" t="s">
        <v>49</v>
      </c>
      <c r="I8003">
        <f>IF(OR(financial_transactions35[[#This Row],[amount]]&lt;$L$16, financial_transactions35[[#This Row],[amount]]&gt;$L$17), 1, 0)</f>
        <v>1</v>
      </c>
    </row>
    <row r="8004" spans="1:9">
      <c r="A8004" t="s">
        <v>13910</v>
      </c>
      <c r="B8004" s="3">
        <v>45609</v>
      </c>
      <c r="C8004" t="s">
        <v>5160</v>
      </c>
      <c r="D8004">
        <v>1634.95</v>
      </c>
      <c r="E8004" t="s">
        <v>67</v>
      </c>
      <c r="F8004" t="s">
        <v>20</v>
      </c>
      <c r="G8004" t="s">
        <v>39</v>
      </c>
      <c r="H8004" t="s">
        <v>87</v>
      </c>
      <c r="I8004">
        <f>IF(OR(financial_transactions35[[#This Row],[amount]]&lt;$L$16, financial_transactions35[[#This Row],[amount]]&gt;$L$17), 1, 0)</f>
        <v>1</v>
      </c>
    </row>
    <row r="8005" spans="1:9">
      <c r="A8005" t="s">
        <v>13911</v>
      </c>
      <c r="B8005" s="3">
        <v>45609</v>
      </c>
      <c r="C8005" t="s">
        <v>13912</v>
      </c>
      <c r="D8005">
        <v>1099.33</v>
      </c>
      <c r="E8005" t="s">
        <v>122</v>
      </c>
      <c r="F8005" t="s">
        <v>32</v>
      </c>
      <c r="G8005" t="s">
        <v>39</v>
      </c>
      <c r="H8005" t="s">
        <v>53</v>
      </c>
      <c r="I8005">
        <f>IF(OR(financial_transactions35[[#This Row],[amount]]&lt;$L$16, financial_transactions35[[#This Row],[amount]]&gt;$L$17), 1, 0)</f>
        <v>1</v>
      </c>
    </row>
    <row r="8006" spans="1:9">
      <c r="A8006" t="s">
        <v>13913</v>
      </c>
      <c r="B8006" s="3">
        <v>45609</v>
      </c>
      <c r="C8006" t="s">
        <v>13914</v>
      </c>
      <c r="D8006">
        <v>1621.08</v>
      </c>
      <c r="E8006" t="s">
        <v>70</v>
      </c>
      <c r="F8006" t="s">
        <v>61</v>
      </c>
      <c r="G8006" t="s">
        <v>39</v>
      </c>
      <c r="H8006" t="s">
        <v>36</v>
      </c>
      <c r="I8006">
        <f>IF(OR(financial_transactions35[[#This Row],[amount]]&lt;$L$16, financial_transactions35[[#This Row],[amount]]&gt;$L$17), 1, 0)</f>
        <v>1</v>
      </c>
    </row>
    <row r="8007" spans="1:9">
      <c r="A8007" t="s">
        <v>13915</v>
      </c>
      <c r="B8007" s="3">
        <v>45610</v>
      </c>
      <c r="C8007" t="s">
        <v>13916</v>
      </c>
      <c r="D8007">
        <v>1472.22</v>
      </c>
      <c r="E8007" t="s">
        <v>64</v>
      </c>
      <c r="F8007" t="s">
        <v>32</v>
      </c>
      <c r="G8007" t="s">
        <v>27</v>
      </c>
      <c r="H8007" t="s">
        <v>75</v>
      </c>
      <c r="I8007">
        <f>IF(OR(financial_transactions35[[#This Row],[amount]]&lt;$L$16, financial_transactions35[[#This Row],[amount]]&gt;$L$17), 1, 0)</f>
        <v>1</v>
      </c>
    </row>
    <row r="8008" spans="1:9">
      <c r="A8008" t="s">
        <v>13918</v>
      </c>
      <c r="B8008" s="3">
        <v>45610</v>
      </c>
      <c r="C8008" t="s">
        <v>450</v>
      </c>
      <c r="D8008">
        <v>137.54</v>
      </c>
      <c r="E8008" t="s">
        <v>52</v>
      </c>
      <c r="F8008" t="s">
        <v>32</v>
      </c>
      <c r="G8008" t="s">
        <v>39</v>
      </c>
      <c r="H8008" t="s">
        <v>94</v>
      </c>
      <c r="I8008">
        <f>IF(OR(financial_transactions35[[#This Row],[amount]]&lt;$L$16, financial_transactions35[[#This Row],[amount]]&gt;$L$17), 1, 0)</f>
        <v>1</v>
      </c>
    </row>
    <row r="8009" spans="1:9">
      <c r="A8009" t="s">
        <v>13919</v>
      </c>
      <c r="B8009" s="3">
        <v>45610</v>
      </c>
      <c r="C8009" t="s">
        <v>12451</v>
      </c>
      <c r="D8009">
        <v>1258.44</v>
      </c>
      <c r="E8009" t="s">
        <v>52</v>
      </c>
      <c r="F8009" t="s">
        <v>32</v>
      </c>
      <c r="G8009" t="s">
        <v>48</v>
      </c>
      <c r="H8009" t="s">
        <v>44</v>
      </c>
      <c r="I8009">
        <f>IF(OR(financial_transactions35[[#This Row],[amount]]&lt;$L$16, financial_transactions35[[#This Row],[amount]]&gt;$L$17), 1, 0)</f>
        <v>1</v>
      </c>
    </row>
    <row r="8010" spans="1:9">
      <c r="A8010" t="s">
        <v>13920</v>
      </c>
      <c r="B8010" s="3">
        <v>45610</v>
      </c>
      <c r="C8010" t="s">
        <v>13921</v>
      </c>
      <c r="D8010">
        <v>262.10000000000002</v>
      </c>
      <c r="E8010" t="s">
        <v>16110</v>
      </c>
      <c r="F8010" t="s">
        <v>32</v>
      </c>
      <c r="G8010" t="s">
        <v>48</v>
      </c>
      <c r="H8010" t="s">
        <v>36</v>
      </c>
      <c r="I8010">
        <f>IF(OR(financial_transactions35[[#This Row],[amount]]&lt;$L$16, financial_transactions35[[#This Row],[amount]]&gt;$L$17), 1, 0)</f>
        <v>1</v>
      </c>
    </row>
    <row r="8011" spans="1:9">
      <c r="A8011" t="s">
        <v>13922</v>
      </c>
      <c r="B8011" s="3">
        <v>45610</v>
      </c>
      <c r="C8011" t="s">
        <v>10531</v>
      </c>
      <c r="D8011">
        <v>1645.06</v>
      </c>
      <c r="E8011" t="s">
        <v>67</v>
      </c>
      <c r="F8011" t="s">
        <v>32</v>
      </c>
      <c r="G8011" t="s">
        <v>48</v>
      </c>
      <c r="H8011" t="s">
        <v>28</v>
      </c>
      <c r="I8011">
        <f>IF(OR(financial_transactions35[[#This Row],[amount]]&lt;$L$16, financial_transactions35[[#This Row],[amount]]&gt;$L$17), 1, 0)</f>
        <v>1</v>
      </c>
    </row>
    <row r="8012" spans="1:9">
      <c r="A8012" t="s">
        <v>13923</v>
      </c>
      <c r="B8012" s="3">
        <v>45610</v>
      </c>
      <c r="C8012" t="s">
        <v>9017</v>
      </c>
      <c r="D8012">
        <v>1611.88</v>
      </c>
      <c r="E8012" t="s">
        <v>31</v>
      </c>
      <c r="F8012" t="s">
        <v>61</v>
      </c>
      <c r="G8012" t="s">
        <v>21</v>
      </c>
      <c r="H8012" t="s">
        <v>49</v>
      </c>
      <c r="I8012">
        <f>IF(OR(financial_transactions35[[#This Row],[amount]]&lt;$L$16, financial_transactions35[[#This Row],[amount]]&gt;$L$17), 1, 0)</f>
        <v>1</v>
      </c>
    </row>
    <row r="8013" spans="1:9">
      <c r="A8013" t="s">
        <v>13924</v>
      </c>
      <c r="B8013" s="3">
        <v>45610</v>
      </c>
      <c r="C8013" t="s">
        <v>13925</v>
      </c>
      <c r="D8013">
        <v>1519.01</v>
      </c>
      <c r="E8013" t="s">
        <v>64</v>
      </c>
      <c r="F8013" t="s">
        <v>20</v>
      </c>
      <c r="G8013" t="s">
        <v>39</v>
      </c>
      <c r="H8013" t="s">
        <v>109</v>
      </c>
      <c r="I8013">
        <f>IF(OR(financial_transactions35[[#This Row],[amount]]&lt;$L$16, financial_transactions35[[#This Row],[amount]]&gt;$L$17), 1, 0)</f>
        <v>1</v>
      </c>
    </row>
    <row r="8014" spans="1:9">
      <c r="A8014" t="s">
        <v>13926</v>
      </c>
      <c r="B8014" s="3">
        <v>45610</v>
      </c>
      <c r="C8014" t="s">
        <v>13927</v>
      </c>
      <c r="D8014">
        <v>214.83</v>
      </c>
      <c r="E8014" t="s">
        <v>31</v>
      </c>
      <c r="F8014" t="s">
        <v>20</v>
      </c>
      <c r="G8014" t="s">
        <v>39</v>
      </c>
      <c r="H8014" t="s">
        <v>28</v>
      </c>
      <c r="I8014">
        <f>IF(OR(financial_transactions35[[#This Row],[amount]]&lt;$L$16, financial_transactions35[[#This Row],[amount]]&gt;$L$17), 1, 0)</f>
        <v>1</v>
      </c>
    </row>
    <row r="8015" spans="1:9">
      <c r="A8015" t="s">
        <v>13928</v>
      </c>
      <c r="B8015" s="3">
        <v>45610</v>
      </c>
      <c r="C8015" t="s">
        <v>74</v>
      </c>
      <c r="D8015">
        <v>1378.02</v>
      </c>
      <c r="E8015" t="s">
        <v>19</v>
      </c>
      <c r="F8015" t="s">
        <v>32</v>
      </c>
      <c r="G8015" t="s">
        <v>39</v>
      </c>
      <c r="H8015" t="s">
        <v>49</v>
      </c>
      <c r="I8015">
        <f>IF(OR(financial_transactions35[[#This Row],[amount]]&lt;$L$16, financial_transactions35[[#This Row],[amount]]&gt;$L$17), 1, 0)</f>
        <v>1</v>
      </c>
    </row>
    <row r="8016" spans="1:9">
      <c r="A8016" t="s">
        <v>13929</v>
      </c>
      <c r="B8016" s="3">
        <v>45610</v>
      </c>
      <c r="C8016" t="s">
        <v>3373</v>
      </c>
      <c r="D8016">
        <v>58.94</v>
      </c>
      <c r="E8016" t="s">
        <v>52</v>
      </c>
      <c r="F8016" t="s">
        <v>20</v>
      </c>
      <c r="G8016" t="s">
        <v>21</v>
      </c>
      <c r="H8016" t="s">
        <v>36</v>
      </c>
      <c r="I8016">
        <f>IF(OR(financial_transactions35[[#This Row],[amount]]&lt;$L$16, financial_transactions35[[#This Row],[amount]]&gt;$L$17), 1, 0)</f>
        <v>1</v>
      </c>
    </row>
    <row r="8017" spans="1:9">
      <c r="A8017" t="s">
        <v>13931</v>
      </c>
      <c r="B8017" s="3">
        <v>45610</v>
      </c>
      <c r="C8017" t="s">
        <v>13932</v>
      </c>
      <c r="D8017">
        <v>1132.3</v>
      </c>
      <c r="E8017" t="s">
        <v>16110</v>
      </c>
      <c r="F8017" t="s">
        <v>32</v>
      </c>
      <c r="G8017" t="s">
        <v>27</v>
      </c>
      <c r="H8017" t="s">
        <v>75</v>
      </c>
      <c r="I8017">
        <f>IF(OR(financial_transactions35[[#This Row],[amount]]&lt;$L$16, financial_transactions35[[#This Row],[amount]]&gt;$L$17), 1, 0)</f>
        <v>1</v>
      </c>
    </row>
    <row r="8018" spans="1:9">
      <c r="A8018" t="s">
        <v>13933</v>
      </c>
      <c r="B8018" s="3">
        <v>45610</v>
      </c>
      <c r="C8018" t="s">
        <v>4102</v>
      </c>
      <c r="D8018">
        <v>1631.22</v>
      </c>
      <c r="E8018" t="s">
        <v>70</v>
      </c>
      <c r="F8018" t="s">
        <v>20</v>
      </c>
      <c r="G8018" t="s">
        <v>21</v>
      </c>
      <c r="H8018" t="s">
        <v>22</v>
      </c>
      <c r="I8018">
        <f>IF(OR(financial_transactions35[[#This Row],[amount]]&lt;$L$16, financial_transactions35[[#This Row],[amount]]&gt;$L$17), 1, 0)</f>
        <v>1</v>
      </c>
    </row>
    <row r="8019" spans="1:9">
      <c r="A8019" t="s">
        <v>13934</v>
      </c>
      <c r="B8019" s="3">
        <v>45610</v>
      </c>
      <c r="C8019" t="s">
        <v>13935</v>
      </c>
      <c r="D8019">
        <v>1153.1300000000001</v>
      </c>
      <c r="E8019" t="s">
        <v>67</v>
      </c>
      <c r="F8019" t="s">
        <v>26</v>
      </c>
      <c r="G8019" t="s">
        <v>27</v>
      </c>
      <c r="H8019" t="s">
        <v>94</v>
      </c>
      <c r="I8019">
        <f>IF(OR(financial_transactions35[[#This Row],[amount]]&lt;$L$16, financial_transactions35[[#This Row],[amount]]&gt;$L$17), 1, 0)</f>
        <v>1</v>
      </c>
    </row>
    <row r="8020" spans="1:9">
      <c r="A8020" t="s">
        <v>13936</v>
      </c>
      <c r="B8020" s="3">
        <v>45610</v>
      </c>
      <c r="C8020" t="s">
        <v>1936</v>
      </c>
      <c r="D8020">
        <v>808</v>
      </c>
      <c r="E8020" t="s">
        <v>70</v>
      </c>
      <c r="F8020" t="s">
        <v>61</v>
      </c>
      <c r="G8020" t="s">
        <v>21</v>
      </c>
      <c r="H8020" t="s">
        <v>75</v>
      </c>
      <c r="I8020">
        <f>IF(OR(financial_transactions35[[#This Row],[amount]]&lt;$L$16, financial_transactions35[[#This Row],[amount]]&gt;$L$17), 1, 0)</f>
        <v>1</v>
      </c>
    </row>
    <row r="8021" spans="1:9">
      <c r="A8021" t="s">
        <v>13937</v>
      </c>
      <c r="B8021" s="3">
        <v>45610</v>
      </c>
      <c r="C8021" t="s">
        <v>8675</v>
      </c>
      <c r="D8021">
        <v>1063.06</v>
      </c>
      <c r="E8021" t="s">
        <v>31</v>
      </c>
      <c r="F8021" t="s">
        <v>26</v>
      </c>
      <c r="G8021" t="s">
        <v>27</v>
      </c>
      <c r="H8021" t="s">
        <v>75</v>
      </c>
      <c r="I8021">
        <f>IF(OR(financial_transactions35[[#This Row],[amount]]&lt;$L$16, financial_transactions35[[#This Row],[amount]]&gt;$L$17), 1, 0)</f>
        <v>1</v>
      </c>
    </row>
    <row r="8022" spans="1:9">
      <c r="A8022" t="s">
        <v>13938</v>
      </c>
      <c r="B8022" s="3">
        <v>45610</v>
      </c>
      <c r="C8022" t="s">
        <v>2827</v>
      </c>
      <c r="D8022">
        <v>444.72</v>
      </c>
      <c r="E8022" t="s">
        <v>52</v>
      </c>
      <c r="F8022" t="s">
        <v>32</v>
      </c>
      <c r="G8022" t="s">
        <v>48</v>
      </c>
      <c r="H8022" t="s">
        <v>16080</v>
      </c>
      <c r="I8022">
        <f>IF(OR(financial_transactions35[[#This Row],[amount]]&lt;$L$16, financial_transactions35[[#This Row],[amount]]&gt;$L$17), 1, 0)</f>
        <v>1</v>
      </c>
    </row>
    <row r="8023" spans="1:9">
      <c r="A8023" t="s">
        <v>13939</v>
      </c>
      <c r="B8023" s="3">
        <v>45610</v>
      </c>
      <c r="C8023" t="s">
        <v>3904</v>
      </c>
      <c r="D8023">
        <v>904.76</v>
      </c>
      <c r="E8023" t="s">
        <v>16079</v>
      </c>
      <c r="F8023" t="s">
        <v>32</v>
      </c>
      <c r="G8023" t="s">
        <v>48</v>
      </c>
      <c r="H8023" t="s">
        <v>44</v>
      </c>
      <c r="I8023">
        <f>IF(OR(financial_transactions35[[#This Row],[amount]]&lt;$L$16, financial_transactions35[[#This Row],[amount]]&gt;$L$17), 1, 0)</f>
        <v>1</v>
      </c>
    </row>
    <row r="8024" spans="1:9">
      <c r="A8024" t="s">
        <v>13940</v>
      </c>
      <c r="B8024" s="3">
        <v>45610</v>
      </c>
      <c r="C8024" t="s">
        <v>13941</v>
      </c>
      <c r="D8024">
        <v>172.69</v>
      </c>
      <c r="E8024" t="s">
        <v>67</v>
      </c>
      <c r="F8024" t="s">
        <v>32</v>
      </c>
      <c r="G8024" t="s">
        <v>39</v>
      </c>
      <c r="H8024" t="s">
        <v>53</v>
      </c>
      <c r="I8024">
        <f>IF(OR(financial_transactions35[[#This Row],[amount]]&lt;$L$16, financial_transactions35[[#This Row],[amount]]&gt;$L$17), 1, 0)</f>
        <v>1</v>
      </c>
    </row>
    <row r="8025" spans="1:9">
      <c r="A8025" t="s">
        <v>13942</v>
      </c>
      <c r="B8025" s="3">
        <v>45610</v>
      </c>
      <c r="C8025" t="s">
        <v>13943</v>
      </c>
      <c r="D8025">
        <v>72.06</v>
      </c>
      <c r="E8025" t="s">
        <v>52</v>
      </c>
      <c r="F8025" t="s">
        <v>32</v>
      </c>
      <c r="G8025" t="s">
        <v>48</v>
      </c>
      <c r="H8025" t="s">
        <v>44</v>
      </c>
      <c r="I8025">
        <f>IF(OR(financial_transactions35[[#This Row],[amount]]&lt;$L$16, financial_transactions35[[#This Row],[amount]]&gt;$L$17), 1, 0)</f>
        <v>1</v>
      </c>
    </row>
    <row r="8026" spans="1:9">
      <c r="A8026" t="s">
        <v>13944</v>
      </c>
      <c r="B8026" s="3">
        <v>45610</v>
      </c>
      <c r="C8026" t="s">
        <v>13945</v>
      </c>
      <c r="D8026">
        <v>986.48</v>
      </c>
      <c r="E8026" t="s">
        <v>70</v>
      </c>
      <c r="F8026" t="s">
        <v>20</v>
      </c>
      <c r="G8026" t="s">
        <v>39</v>
      </c>
      <c r="H8026" t="s">
        <v>87</v>
      </c>
      <c r="I8026">
        <f>IF(OR(financial_transactions35[[#This Row],[amount]]&lt;$L$16, financial_transactions35[[#This Row],[amount]]&gt;$L$17), 1, 0)</f>
        <v>1</v>
      </c>
    </row>
    <row r="8027" spans="1:9">
      <c r="A8027" t="s">
        <v>13946</v>
      </c>
      <c r="B8027" s="3">
        <v>45611</v>
      </c>
      <c r="C8027" t="s">
        <v>4126</v>
      </c>
      <c r="D8027">
        <v>1071.31</v>
      </c>
      <c r="E8027" t="s">
        <v>70</v>
      </c>
      <c r="F8027" t="s">
        <v>26</v>
      </c>
      <c r="G8027" t="s">
        <v>48</v>
      </c>
      <c r="H8027" t="s">
        <v>40</v>
      </c>
      <c r="I8027">
        <f>IF(OR(financial_transactions35[[#This Row],[amount]]&lt;$L$16, financial_transactions35[[#This Row],[amount]]&gt;$L$17), 1, 0)</f>
        <v>1</v>
      </c>
    </row>
    <row r="8028" spans="1:9">
      <c r="A8028" t="s">
        <v>13947</v>
      </c>
      <c r="B8028" s="3">
        <v>45611</v>
      </c>
      <c r="C8028" t="s">
        <v>12754</v>
      </c>
      <c r="D8028">
        <v>1285.04</v>
      </c>
      <c r="E8028" t="s">
        <v>67</v>
      </c>
      <c r="F8028" t="s">
        <v>32</v>
      </c>
      <c r="G8028" t="s">
        <v>27</v>
      </c>
      <c r="H8028" t="s">
        <v>123</v>
      </c>
      <c r="I8028">
        <f>IF(OR(financial_transactions35[[#This Row],[amount]]&lt;$L$16, financial_transactions35[[#This Row],[amount]]&gt;$L$17), 1, 0)</f>
        <v>1</v>
      </c>
    </row>
    <row r="8029" spans="1:9">
      <c r="A8029" t="s">
        <v>13948</v>
      </c>
      <c r="B8029" s="3">
        <v>45611</v>
      </c>
      <c r="C8029" t="s">
        <v>1744</v>
      </c>
      <c r="D8029">
        <v>10666.99</v>
      </c>
      <c r="E8029" t="s">
        <v>25</v>
      </c>
      <c r="F8029" t="s">
        <v>61</v>
      </c>
      <c r="G8029" t="s">
        <v>39</v>
      </c>
      <c r="H8029" t="s">
        <v>123</v>
      </c>
      <c r="I8029">
        <f>IF(OR(financial_transactions35[[#This Row],[amount]]&lt;$L$16, financial_transactions35[[#This Row],[amount]]&gt;$L$17), 1, 0)</f>
        <v>1</v>
      </c>
    </row>
    <row r="8030" spans="1:9">
      <c r="A8030" t="s">
        <v>13949</v>
      </c>
      <c r="B8030" s="3">
        <v>45611</v>
      </c>
      <c r="C8030" t="s">
        <v>7887</v>
      </c>
      <c r="D8030">
        <v>1131.68</v>
      </c>
      <c r="E8030" t="s">
        <v>16079</v>
      </c>
      <c r="F8030" t="s">
        <v>20</v>
      </c>
      <c r="G8030" t="s">
        <v>21</v>
      </c>
      <c r="H8030" t="s">
        <v>53</v>
      </c>
      <c r="I8030">
        <f>IF(OR(financial_transactions35[[#This Row],[amount]]&lt;$L$16, financial_transactions35[[#This Row],[amount]]&gt;$L$17), 1, 0)</f>
        <v>1</v>
      </c>
    </row>
    <row r="8031" spans="1:9">
      <c r="A8031" t="s">
        <v>13950</v>
      </c>
      <c r="B8031" s="3">
        <v>45611</v>
      </c>
      <c r="C8031" t="s">
        <v>9938</v>
      </c>
      <c r="D8031">
        <v>1737.12</v>
      </c>
      <c r="E8031" t="s">
        <v>16110</v>
      </c>
      <c r="F8031" t="s">
        <v>20</v>
      </c>
      <c r="G8031" t="s">
        <v>48</v>
      </c>
      <c r="H8031" t="s">
        <v>53</v>
      </c>
      <c r="I8031">
        <f>IF(OR(financial_transactions35[[#This Row],[amount]]&lt;$L$16, financial_transactions35[[#This Row],[amount]]&gt;$L$17), 1, 0)</f>
        <v>1</v>
      </c>
    </row>
    <row r="8032" spans="1:9">
      <c r="A8032" t="s">
        <v>13951</v>
      </c>
      <c r="B8032" s="3">
        <v>45611</v>
      </c>
      <c r="C8032" t="s">
        <v>1319</v>
      </c>
      <c r="D8032">
        <v>1413.02</v>
      </c>
      <c r="E8032" t="s">
        <v>25</v>
      </c>
      <c r="F8032" t="s">
        <v>32</v>
      </c>
      <c r="G8032" t="s">
        <v>27</v>
      </c>
      <c r="H8032" t="s">
        <v>123</v>
      </c>
      <c r="I8032">
        <f>IF(OR(financial_transactions35[[#This Row],[amount]]&lt;$L$16, financial_transactions35[[#This Row],[amount]]&gt;$L$17), 1, 0)</f>
        <v>1</v>
      </c>
    </row>
    <row r="8033" spans="1:9">
      <c r="A8033" t="s">
        <v>13952</v>
      </c>
      <c r="B8033" s="3">
        <v>45611</v>
      </c>
      <c r="C8033" t="s">
        <v>10391</v>
      </c>
      <c r="D8033">
        <v>1611.32</v>
      </c>
      <c r="E8033" t="s">
        <v>64</v>
      </c>
      <c r="F8033" t="s">
        <v>61</v>
      </c>
      <c r="G8033" t="s">
        <v>21</v>
      </c>
      <c r="H8033" t="s">
        <v>123</v>
      </c>
      <c r="I8033">
        <f>IF(OR(financial_transactions35[[#This Row],[amount]]&lt;$L$16, financial_transactions35[[#This Row],[amount]]&gt;$L$17), 1, 0)</f>
        <v>1</v>
      </c>
    </row>
    <row r="8034" spans="1:9">
      <c r="A8034" t="s">
        <v>13953</v>
      </c>
      <c r="B8034" s="3">
        <v>45611</v>
      </c>
      <c r="C8034" t="s">
        <v>13954</v>
      </c>
      <c r="D8034">
        <v>423.51</v>
      </c>
      <c r="E8034" t="s">
        <v>64</v>
      </c>
      <c r="F8034" t="s">
        <v>26</v>
      </c>
      <c r="G8034" t="s">
        <v>48</v>
      </c>
      <c r="H8034" t="s">
        <v>16080</v>
      </c>
      <c r="I8034">
        <f>IF(OR(financial_transactions35[[#This Row],[amount]]&lt;$L$16, financial_transactions35[[#This Row],[amount]]&gt;$L$17), 1, 0)</f>
        <v>1</v>
      </c>
    </row>
    <row r="8035" spans="1:9">
      <c r="A8035" t="s">
        <v>13955</v>
      </c>
      <c r="B8035" s="3">
        <v>45611</v>
      </c>
      <c r="C8035" t="s">
        <v>13956</v>
      </c>
      <c r="D8035">
        <v>751.8</v>
      </c>
      <c r="E8035" t="s">
        <v>16079</v>
      </c>
      <c r="F8035" t="s">
        <v>20</v>
      </c>
      <c r="G8035" t="s">
        <v>48</v>
      </c>
      <c r="H8035" t="s">
        <v>40</v>
      </c>
      <c r="I8035">
        <f>IF(OR(financial_transactions35[[#This Row],[amount]]&lt;$L$16, financial_transactions35[[#This Row],[amount]]&gt;$L$17), 1, 0)</f>
        <v>1</v>
      </c>
    </row>
    <row r="8036" spans="1:9">
      <c r="A8036" t="s">
        <v>13957</v>
      </c>
      <c r="B8036" s="3">
        <v>45611</v>
      </c>
      <c r="C8036" t="s">
        <v>6270</v>
      </c>
      <c r="D8036">
        <v>1657.12</v>
      </c>
      <c r="E8036" t="s">
        <v>16110</v>
      </c>
      <c r="F8036" t="s">
        <v>20</v>
      </c>
      <c r="G8036" t="s">
        <v>21</v>
      </c>
      <c r="H8036" t="s">
        <v>16080</v>
      </c>
      <c r="I8036">
        <f>IF(OR(financial_transactions35[[#This Row],[amount]]&lt;$L$16, financial_transactions35[[#This Row],[amount]]&gt;$L$17), 1, 0)</f>
        <v>1</v>
      </c>
    </row>
    <row r="8037" spans="1:9">
      <c r="A8037" t="s">
        <v>13960</v>
      </c>
      <c r="B8037" s="3">
        <v>45611</v>
      </c>
      <c r="C8037" t="s">
        <v>742</v>
      </c>
      <c r="D8037">
        <v>452.56</v>
      </c>
      <c r="E8037" t="s">
        <v>67</v>
      </c>
      <c r="F8037" t="s">
        <v>26</v>
      </c>
      <c r="G8037" t="s">
        <v>48</v>
      </c>
      <c r="H8037" t="s">
        <v>40</v>
      </c>
      <c r="I8037">
        <f>IF(OR(financial_transactions35[[#This Row],[amount]]&lt;$L$16, financial_transactions35[[#This Row],[amount]]&gt;$L$17), 1, 0)</f>
        <v>1</v>
      </c>
    </row>
    <row r="8038" spans="1:9">
      <c r="A8038" t="s">
        <v>13961</v>
      </c>
      <c r="B8038" s="3">
        <v>45611</v>
      </c>
      <c r="C8038" t="s">
        <v>13962</v>
      </c>
      <c r="D8038">
        <v>756.74</v>
      </c>
      <c r="E8038" t="s">
        <v>52</v>
      </c>
      <c r="F8038" t="s">
        <v>20</v>
      </c>
      <c r="G8038" t="s">
        <v>27</v>
      </c>
      <c r="H8038" t="s">
        <v>109</v>
      </c>
      <c r="I8038">
        <f>IF(OR(financial_transactions35[[#This Row],[amount]]&lt;$L$16, financial_transactions35[[#This Row],[amount]]&gt;$L$17), 1, 0)</f>
        <v>1</v>
      </c>
    </row>
    <row r="8039" spans="1:9">
      <c r="A8039" t="s">
        <v>13963</v>
      </c>
      <c r="B8039" s="3">
        <v>45611</v>
      </c>
      <c r="C8039" t="s">
        <v>121</v>
      </c>
      <c r="D8039">
        <v>1845.69</v>
      </c>
      <c r="E8039" t="s">
        <v>19</v>
      </c>
      <c r="F8039" t="s">
        <v>32</v>
      </c>
      <c r="G8039" t="s">
        <v>39</v>
      </c>
      <c r="H8039" t="s">
        <v>44</v>
      </c>
      <c r="I8039">
        <f>IF(OR(financial_transactions35[[#This Row],[amount]]&lt;$L$16, financial_transactions35[[#This Row],[amount]]&gt;$L$17), 1, 0)</f>
        <v>1</v>
      </c>
    </row>
    <row r="8040" spans="1:9">
      <c r="A8040" t="s">
        <v>13964</v>
      </c>
      <c r="B8040" s="3">
        <v>45611</v>
      </c>
      <c r="C8040" t="s">
        <v>2816</v>
      </c>
      <c r="D8040">
        <v>1677.37</v>
      </c>
      <c r="E8040" t="s">
        <v>64</v>
      </c>
      <c r="F8040" t="s">
        <v>32</v>
      </c>
      <c r="G8040" t="s">
        <v>48</v>
      </c>
      <c r="H8040" t="s">
        <v>123</v>
      </c>
      <c r="I8040">
        <f>IF(OR(financial_transactions35[[#This Row],[amount]]&lt;$L$16, financial_transactions35[[#This Row],[amount]]&gt;$L$17), 1, 0)</f>
        <v>1</v>
      </c>
    </row>
    <row r="8041" spans="1:9">
      <c r="A8041" t="s">
        <v>13965</v>
      </c>
      <c r="B8041" s="3">
        <v>45611</v>
      </c>
      <c r="C8041" t="s">
        <v>8679</v>
      </c>
      <c r="D8041">
        <v>1957.92</v>
      </c>
      <c r="E8041" t="s">
        <v>64</v>
      </c>
      <c r="F8041" t="s">
        <v>32</v>
      </c>
      <c r="G8041" t="s">
        <v>27</v>
      </c>
      <c r="H8041" t="s">
        <v>123</v>
      </c>
      <c r="I8041">
        <f>IF(OR(financial_transactions35[[#This Row],[amount]]&lt;$L$16, financial_transactions35[[#This Row],[amount]]&gt;$L$17), 1, 0)</f>
        <v>1</v>
      </c>
    </row>
    <row r="8042" spans="1:9">
      <c r="A8042" t="s">
        <v>13968</v>
      </c>
      <c r="B8042" s="3">
        <v>45611</v>
      </c>
      <c r="C8042" t="s">
        <v>13969</v>
      </c>
      <c r="D8042">
        <v>632.65</v>
      </c>
      <c r="E8042" t="s">
        <v>16110</v>
      </c>
      <c r="F8042" t="s">
        <v>20</v>
      </c>
      <c r="G8042" t="s">
        <v>21</v>
      </c>
      <c r="H8042" t="s">
        <v>53</v>
      </c>
      <c r="I8042">
        <f>IF(OR(financial_transactions35[[#This Row],[amount]]&lt;$L$16, financial_transactions35[[#This Row],[amount]]&gt;$L$17), 1, 0)</f>
        <v>1</v>
      </c>
    </row>
    <row r="8043" spans="1:9">
      <c r="A8043" t="s">
        <v>13970</v>
      </c>
      <c r="B8043" s="3">
        <v>45611</v>
      </c>
      <c r="C8043" t="s">
        <v>6520</v>
      </c>
      <c r="D8043">
        <v>216.64</v>
      </c>
      <c r="E8043" t="s">
        <v>64</v>
      </c>
      <c r="F8043" t="s">
        <v>32</v>
      </c>
      <c r="G8043" t="s">
        <v>21</v>
      </c>
      <c r="H8043" t="s">
        <v>33</v>
      </c>
      <c r="I8043">
        <f>IF(OR(financial_transactions35[[#This Row],[amount]]&lt;$L$16, financial_transactions35[[#This Row],[amount]]&gt;$L$17), 1, 0)</f>
        <v>1</v>
      </c>
    </row>
    <row r="8044" spans="1:9">
      <c r="A8044" t="s">
        <v>13971</v>
      </c>
      <c r="B8044" s="3">
        <v>45611</v>
      </c>
      <c r="C8044" t="s">
        <v>13972</v>
      </c>
      <c r="D8044">
        <v>182.33</v>
      </c>
      <c r="E8044" t="s">
        <v>47</v>
      </c>
      <c r="F8044" t="s">
        <v>20</v>
      </c>
      <c r="G8044" t="s">
        <v>48</v>
      </c>
      <c r="H8044" t="s">
        <v>123</v>
      </c>
      <c r="I8044">
        <f>IF(OR(financial_transactions35[[#This Row],[amount]]&lt;$L$16, financial_transactions35[[#This Row],[amount]]&gt;$L$17), 1, 0)</f>
        <v>1</v>
      </c>
    </row>
    <row r="8045" spans="1:9">
      <c r="A8045" t="s">
        <v>13973</v>
      </c>
      <c r="B8045" s="3">
        <v>45611</v>
      </c>
      <c r="C8045" t="s">
        <v>13974</v>
      </c>
      <c r="D8045">
        <v>113.23</v>
      </c>
      <c r="E8045" t="s">
        <v>67</v>
      </c>
      <c r="F8045" t="s">
        <v>61</v>
      </c>
      <c r="G8045" t="s">
        <v>39</v>
      </c>
      <c r="H8045" t="s">
        <v>22</v>
      </c>
      <c r="I8045">
        <f>IF(OR(financial_transactions35[[#This Row],[amount]]&lt;$L$16, financial_transactions35[[#This Row],[amount]]&gt;$L$17), 1, 0)</f>
        <v>1</v>
      </c>
    </row>
    <row r="8046" spans="1:9">
      <c r="A8046" t="s">
        <v>13975</v>
      </c>
      <c r="B8046" s="3">
        <v>45611</v>
      </c>
      <c r="C8046" t="s">
        <v>9017</v>
      </c>
      <c r="D8046">
        <v>93.49</v>
      </c>
      <c r="E8046" t="s">
        <v>31</v>
      </c>
      <c r="F8046" t="s">
        <v>61</v>
      </c>
      <c r="G8046" t="s">
        <v>48</v>
      </c>
      <c r="H8046" t="s">
        <v>16080</v>
      </c>
      <c r="I8046">
        <f>IF(OR(financial_transactions35[[#This Row],[amount]]&lt;$L$16, financial_transactions35[[#This Row],[amount]]&gt;$L$17), 1, 0)</f>
        <v>1</v>
      </c>
    </row>
    <row r="8047" spans="1:9">
      <c r="A8047" t="s">
        <v>13976</v>
      </c>
      <c r="B8047" s="3">
        <v>45611</v>
      </c>
      <c r="C8047" t="s">
        <v>13977</v>
      </c>
      <c r="D8047">
        <v>1824.52</v>
      </c>
      <c r="E8047" t="s">
        <v>19</v>
      </c>
      <c r="F8047" t="s">
        <v>32</v>
      </c>
      <c r="G8047" t="s">
        <v>39</v>
      </c>
      <c r="H8047" t="s">
        <v>22</v>
      </c>
      <c r="I8047">
        <f>IF(OR(financial_transactions35[[#This Row],[amount]]&lt;$L$16, financial_transactions35[[#This Row],[amount]]&gt;$L$17), 1, 0)</f>
        <v>1</v>
      </c>
    </row>
    <row r="8048" spans="1:9">
      <c r="A8048" t="s">
        <v>13978</v>
      </c>
      <c r="B8048" s="3">
        <v>45611</v>
      </c>
      <c r="C8048" t="s">
        <v>13979</v>
      </c>
      <c r="D8048">
        <v>1347.4</v>
      </c>
      <c r="E8048" t="s">
        <v>25</v>
      </c>
      <c r="F8048" t="s">
        <v>26</v>
      </c>
      <c r="G8048" t="s">
        <v>21</v>
      </c>
      <c r="H8048" t="s">
        <v>49</v>
      </c>
      <c r="I8048">
        <f>IF(OR(financial_transactions35[[#This Row],[amount]]&lt;$L$16, financial_transactions35[[#This Row],[amount]]&gt;$L$17), 1, 0)</f>
        <v>1</v>
      </c>
    </row>
    <row r="8049" spans="1:9">
      <c r="A8049" t="s">
        <v>13980</v>
      </c>
      <c r="B8049" s="3">
        <v>45611</v>
      </c>
      <c r="C8049" t="s">
        <v>1692</v>
      </c>
      <c r="D8049">
        <v>887.56</v>
      </c>
      <c r="E8049" t="s">
        <v>70</v>
      </c>
      <c r="F8049" t="s">
        <v>32</v>
      </c>
      <c r="G8049" t="s">
        <v>21</v>
      </c>
      <c r="H8049" t="s">
        <v>49</v>
      </c>
      <c r="I8049">
        <f>IF(OR(financial_transactions35[[#This Row],[amount]]&lt;$L$16, financial_transactions35[[#This Row],[amount]]&gt;$L$17), 1, 0)</f>
        <v>1</v>
      </c>
    </row>
    <row r="8050" spans="1:9">
      <c r="A8050" t="s">
        <v>13981</v>
      </c>
      <c r="B8050" s="3">
        <v>45611</v>
      </c>
      <c r="C8050" t="s">
        <v>13982</v>
      </c>
      <c r="D8050">
        <v>1813.05</v>
      </c>
      <c r="E8050" t="s">
        <v>16110</v>
      </c>
      <c r="F8050" t="s">
        <v>26</v>
      </c>
      <c r="G8050" t="s">
        <v>21</v>
      </c>
      <c r="H8050" t="s">
        <v>49</v>
      </c>
      <c r="I8050">
        <f>IF(OR(financial_transactions35[[#This Row],[amount]]&lt;$L$16, financial_transactions35[[#This Row],[amount]]&gt;$L$17), 1, 0)</f>
        <v>1</v>
      </c>
    </row>
    <row r="8051" spans="1:9">
      <c r="A8051" t="s">
        <v>13983</v>
      </c>
      <c r="B8051" s="3">
        <v>45611</v>
      </c>
      <c r="C8051" t="s">
        <v>10175</v>
      </c>
      <c r="D8051">
        <v>1637.16</v>
      </c>
      <c r="E8051" t="s">
        <v>16110</v>
      </c>
      <c r="F8051" t="s">
        <v>61</v>
      </c>
      <c r="G8051" t="s">
        <v>21</v>
      </c>
      <c r="H8051" t="s">
        <v>40</v>
      </c>
      <c r="I8051">
        <f>IF(OR(financial_transactions35[[#This Row],[amount]]&lt;$L$16, financial_transactions35[[#This Row],[amount]]&gt;$L$17), 1, 0)</f>
        <v>1</v>
      </c>
    </row>
    <row r="8052" spans="1:9">
      <c r="A8052" t="s">
        <v>13986</v>
      </c>
      <c r="B8052" s="3">
        <v>45611</v>
      </c>
      <c r="C8052" t="s">
        <v>13987</v>
      </c>
      <c r="D8052">
        <v>1699.9</v>
      </c>
      <c r="E8052" t="s">
        <v>31</v>
      </c>
      <c r="F8052" t="s">
        <v>26</v>
      </c>
      <c r="G8052" t="s">
        <v>39</v>
      </c>
      <c r="H8052" t="s">
        <v>109</v>
      </c>
      <c r="I8052">
        <f>IF(OR(financial_transactions35[[#This Row],[amount]]&lt;$L$16, financial_transactions35[[#This Row],[amount]]&gt;$L$17), 1, 0)</f>
        <v>1</v>
      </c>
    </row>
    <row r="8053" spans="1:9">
      <c r="A8053" t="s">
        <v>13988</v>
      </c>
      <c r="B8053" s="3">
        <v>45611</v>
      </c>
      <c r="C8053" t="s">
        <v>12710</v>
      </c>
      <c r="D8053">
        <v>348.6</v>
      </c>
      <c r="E8053" t="s">
        <v>64</v>
      </c>
      <c r="F8053" t="s">
        <v>26</v>
      </c>
      <c r="G8053" t="s">
        <v>27</v>
      </c>
      <c r="H8053" t="s">
        <v>16080</v>
      </c>
      <c r="I8053">
        <f>IF(OR(financial_transactions35[[#This Row],[amount]]&lt;$L$16, financial_transactions35[[#This Row],[amount]]&gt;$L$17), 1, 0)</f>
        <v>1</v>
      </c>
    </row>
    <row r="8054" spans="1:9">
      <c r="A8054" t="s">
        <v>13989</v>
      </c>
      <c r="B8054" s="3">
        <v>45611</v>
      </c>
      <c r="C8054" t="s">
        <v>3674</v>
      </c>
      <c r="D8054">
        <v>754.41</v>
      </c>
      <c r="E8054" t="s">
        <v>122</v>
      </c>
      <c r="F8054" t="s">
        <v>61</v>
      </c>
      <c r="G8054" t="s">
        <v>48</v>
      </c>
      <c r="H8054" t="s">
        <v>57</v>
      </c>
      <c r="I8054">
        <f>IF(OR(financial_transactions35[[#This Row],[amount]]&lt;$L$16, financial_transactions35[[#This Row],[amount]]&gt;$L$17), 1, 0)</f>
        <v>1</v>
      </c>
    </row>
    <row r="8055" spans="1:9">
      <c r="A8055" t="s">
        <v>13990</v>
      </c>
      <c r="B8055" s="3">
        <v>45611</v>
      </c>
      <c r="C8055" t="s">
        <v>384</v>
      </c>
      <c r="D8055">
        <v>1047.78</v>
      </c>
      <c r="E8055" t="s">
        <v>19</v>
      </c>
      <c r="F8055" t="s">
        <v>32</v>
      </c>
      <c r="G8055" t="s">
        <v>27</v>
      </c>
      <c r="H8055" t="s">
        <v>123</v>
      </c>
      <c r="I8055">
        <f>IF(OR(financial_transactions35[[#This Row],[amount]]&lt;$L$16, financial_transactions35[[#This Row],[amount]]&gt;$L$17), 1, 0)</f>
        <v>1</v>
      </c>
    </row>
    <row r="8056" spans="1:9">
      <c r="A8056" t="s">
        <v>13991</v>
      </c>
      <c r="B8056" s="3">
        <v>45612</v>
      </c>
      <c r="C8056" t="s">
        <v>7765</v>
      </c>
      <c r="D8056">
        <v>169.17</v>
      </c>
      <c r="E8056" t="s">
        <v>70</v>
      </c>
      <c r="F8056" t="s">
        <v>32</v>
      </c>
      <c r="G8056" t="s">
        <v>21</v>
      </c>
      <c r="H8056" t="s">
        <v>49</v>
      </c>
      <c r="I8056">
        <f>IF(OR(financial_transactions35[[#This Row],[amount]]&lt;$L$16, financial_transactions35[[#This Row],[amount]]&gt;$L$17), 1, 0)</f>
        <v>1</v>
      </c>
    </row>
    <row r="8057" spans="1:9">
      <c r="A8057" t="s">
        <v>13992</v>
      </c>
      <c r="B8057" s="3">
        <v>45612</v>
      </c>
      <c r="C8057" t="s">
        <v>12645</v>
      </c>
      <c r="D8057">
        <v>16447.8</v>
      </c>
      <c r="E8057" t="s">
        <v>16110</v>
      </c>
      <c r="F8057" t="s">
        <v>20</v>
      </c>
      <c r="G8057" t="s">
        <v>27</v>
      </c>
      <c r="H8057" t="s">
        <v>87</v>
      </c>
      <c r="I8057">
        <f>IF(OR(financial_transactions35[[#This Row],[amount]]&lt;$L$16, financial_transactions35[[#This Row],[amount]]&gt;$L$17), 1, 0)</f>
        <v>1</v>
      </c>
    </row>
    <row r="8058" spans="1:9">
      <c r="A8058" t="s">
        <v>13993</v>
      </c>
      <c r="B8058" s="3">
        <v>45612</v>
      </c>
      <c r="C8058" t="s">
        <v>13994</v>
      </c>
      <c r="D8058">
        <v>1826.81</v>
      </c>
      <c r="E8058" t="s">
        <v>64</v>
      </c>
      <c r="F8058" t="s">
        <v>61</v>
      </c>
      <c r="G8058" t="s">
        <v>27</v>
      </c>
      <c r="H8058" t="s">
        <v>75</v>
      </c>
      <c r="I8058">
        <f>IF(OR(financial_transactions35[[#This Row],[amount]]&lt;$L$16, financial_transactions35[[#This Row],[amount]]&gt;$L$17), 1, 0)</f>
        <v>1</v>
      </c>
    </row>
    <row r="8059" spans="1:9">
      <c r="A8059" t="s">
        <v>13995</v>
      </c>
      <c r="B8059" s="3">
        <v>45612</v>
      </c>
      <c r="C8059" t="s">
        <v>8939</v>
      </c>
      <c r="D8059">
        <v>1368.68</v>
      </c>
      <c r="E8059" t="s">
        <v>31</v>
      </c>
      <c r="F8059" t="s">
        <v>26</v>
      </c>
      <c r="G8059" t="s">
        <v>48</v>
      </c>
      <c r="H8059" t="s">
        <v>28</v>
      </c>
      <c r="I8059">
        <f>IF(OR(financial_transactions35[[#This Row],[amount]]&lt;$L$16, financial_transactions35[[#This Row],[amount]]&gt;$L$17), 1, 0)</f>
        <v>1</v>
      </c>
    </row>
    <row r="8060" spans="1:9">
      <c r="A8060" t="s">
        <v>13996</v>
      </c>
      <c r="B8060" s="3">
        <v>45612</v>
      </c>
      <c r="C8060" t="s">
        <v>3665</v>
      </c>
      <c r="D8060">
        <v>298.51</v>
      </c>
      <c r="E8060" t="s">
        <v>52</v>
      </c>
      <c r="F8060" t="s">
        <v>26</v>
      </c>
      <c r="G8060" t="s">
        <v>39</v>
      </c>
      <c r="H8060" t="s">
        <v>53</v>
      </c>
      <c r="I8060">
        <f>IF(OR(financial_transactions35[[#This Row],[amount]]&lt;$L$16, financial_transactions35[[#This Row],[amount]]&gt;$L$17), 1, 0)</f>
        <v>1</v>
      </c>
    </row>
    <row r="8061" spans="1:9">
      <c r="A8061" t="s">
        <v>13997</v>
      </c>
      <c r="B8061" s="3">
        <v>45612</v>
      </c>
      <c r="C8061" t="s">
        <v>8359</v>
      </c>
      <c r="D8061">
        <v>1465.19</v>
      </c>
      <c r="E8061" t="s">
        <v>64</v>
      </c>
      <c r="F8061" t="s">
        <v>20</v>
      </c>
      <c r="G8061" t="s">
        <v>39</v>
      </c>
      <c r="H8061" t="s">
        <v>53</v>
      </c>
      <c r="I8061">
        <f>IF(OR(financial_transactions35[[#This Row],[amount]]&lt;$L$16, financial_transactions35[[#This Row],[amount]]&gt;$L$17), 1, 0)</f>
        <v>1</v>
      </c>
    </row>
    <row r="8062" spans="1:9">
      <c r="A8062" t="s">
        <v>13998</v>
      </c>
      <c r="B8062" s="3">
        <v>45612</v>
      </c>
      <c r="C8062" t="s">
        <v>5955</v>
      </c>
      <c r="D8062">
        <v>871.86</v>
      </c>
      <c r="E8062" t="s">
        <v>25</v>
      </c>
      <c r="F8062" t="s">
        <v>20</v>
      </c>
      <c r="G8062" t="s">
        <v>48</v>
      </c>
      <c r="H8062" t="s">
        <v>75</v>
      </c>
      <c r="I8062">
        <f>IF(OR(financial_transactions35[[#This Row],[amount]]&lt;$L$16, financial_transactions35[[#This Row],[amount]]&gt;$L$17), 1, 0)</f>
        <v>1</v>
      </c>
    </row>
    <row r="8063" spans="1:9">
      <c r="A8063" t="s">
        <v>13999</v>
      </c>
      <c r="B8063" s="3">
        <v>45612</v>
      </c>
      <c r="C8063" t="s">
        <v>14000</v>
      </c>
      <c r="D8063">
        <v>1672.47</v>
      </c>
      <c r="E8063" t="s">
        <v>25</v>
      </c>
      <c r="F8063" t="s">
        <v>32</v>
      </c>
      <c r="G8063" t="s">
        <v>21</v>
      </c>
      <c r="H8063" t="s">
        <v>33</v>
      </c>
      <c r="I8063">
        <f>IF(OR(financial_transactions35[[#This Row],[amount]]&lt;$L$16, financial_transactions35[[#This Row],[amount]]&gt;$L$17), 1, 0)</f>
        <v>1</v>
      </c>
    </row>
    <row r="8064" spans="1:9">
      <c r="A8064" t="s">
        <v>14001</v>
      </c>
      <c r="B8064" s="3">
        <v>45612</v>
      </c>
      <c r="C8064" t="s">
        <v>6101</v>
      </c>
      <c r="D8064">
        <v>121.86</v>
      </c>
      <c r="E8064" t="s">
        <v>64</v>
      </c>
      <c r="F8064" t="s">
        <v>32</v>
      </c>
      <c r="G8064" t="s">
        <v>48</v>
      </c>
      <c r="H8064" t="s">
        <v>94</v>
      </c>
      <c r="I8064">
        <f>IF(OR(financial_transactions35[[#This Row],[amount]]&lt;$L$16, financial_transactions35[[#This Row],[amount]]&gt;$L$17), 1, 0)</f>
        <v>1</v>
      </c>
    </row>
    <row r="8065" spans="1:9">
      <c r="A8065" t="s">
        <v>14002</v>
      </c>
      <c r="B8065" s="3">
        <v>45612</v>
      </c>
      <c r="C8065" t="s">
        <v>14003</v>
      </c>
      <c r="D8065">
        <v>1264.8</v>
      </c>
      <c r="E8065" t="s">
        <v>70</v>
      </c>
      <c r="F8065" t="s">
        <v>61</v>
      </c>
      <c r="G8065" t="s">
        <v>39</v>
      </c>
      <c r="H8065" t="s">
        <v>94</v>
      </c>
      <c r="I8065">
        <f>IF(OR(financial_transactions35[[#This Row],[amount]]&lt;$L$16, financial_transactions35[[#This Row],[amount]]&gt;$L$17), 1, 0)</f>
        <v>1</v>
      </c>
    </row>
    <row r="8066" spans="1:9">
      <c r="A8066" t="s">
        <v>14004</v>
      </c>
      <c r="B8066" s="3">
        <v>45612</v>
      </c>
      <c r="C8066" t="s">
        <v>13716</v>
      </c>
      <c r="D8066">
        <v>1368.71</v>
      </c>
      <c r="E8066" t="s">
        <v>16079</v>
      </c>
      <c r="F8066" t="s">
        <v>20</v>
      </c>
      <c r="G8066" t="s">
        <v>39</v>
      </c>
      <c r="H8066" t="s">
        <v>33</v>
      </c>
      <c r="I8066">
        <f>IF(OR(financial_transactions35[[#This Row],[amount]]&lt;$L$16, financial_transactions35[[#This Row],[amount]]&gt;$L$17), 1, 0)</f>
        <v>1</v>
      </c>
    </row>
    <row r="8067" spans="1:9">
      <c r="A8067" t="s">
        <v>14005</v>
      </c>
      <c r="B8067" s="3">
        <v>45612</v>
      </c>
      <c r="C8067" t="s">
        <v>3846</v>
      </c>
      <c r="D8067">
        <v>7429.36</v>
      </c>
      <c r="E8067" t="s">
        <v>70</v>
      </c>
      <c r="F8067" t="s">
        <v>20</v>
      </c>
      <c r="G8067" t="s">
        <v>21</v>
      </c>
      <c r="H8067" t="s">
        <v>40</v>
      </c>
      <c r="I8067">
        <f>IF(OR(financial_transactions35[[#This Row],[amount]]&lt;$L$16, financial_transactions35[[#This Row],[amount]]&gt;$L$17), 1, 0)</f>
        <v>1</v>
      </c>
    </row>
    <row r="8068" spans="1:9">
      <c r="A8068" t="s">
        <v>14006</v>
      </c>
      <c r="B8068" s="3">
        <v>45612</v>
      </c>
      <c r="C8068" t="s">
        <v>14007</v>
      </c>
      <c r="D8068">
        <v>1535.83</v>
      </c>
      <c r="E8068" t="s">
        <v>19</v>
      </c>
      <c r="F8068" t="s">
        <v>32</v>
      </c>
      <c r="G8068" t="s">
        <v>48</v>
      </c>
      <c r="H8068" t="s">
        <v>123</v>
      </c>
      <c r="I8068">
        <f>IF(OR(financial_transactions35[[#This Row],[amount]]&lt;$L$16, financial_transactions35[[#This Row],[amount]]&gt;$L$17), 1, 0)</f>
        <v>1</v>
      </c>
    </row>
    <row r="8069" spans="1:9">
      <c r="A8069" t="s">
        <v>14008</v>
      </c>
      <c r="B8069" s="3">
        <v>45612</v>
      </c>
      <c r="C8069" t="s">
        <v>14009</v>
      </c>
      <c r="D8069">
        <v>829.91</v>
      </c>
      <c r="E8069" t="s">
        <v>122</v>
      </c>
      <c r="F8069" t="s">
        <v>26</v>
      </c>
      <c r="G8069" t="s">
        <v>48</v>
      </c>
      <c r="H8069" t="s">
        <v>22</v>
      </c>
      <c r="I8069">
        <f>IF(OR(financial_transactions35[[#This Row],[amount]]&lt;$L$16, financial_transactions35[[#This Row],[amount]]&gt;$L$17), 1, 0)</f>
        <v>1</v>
      </c>
    </row>
    <row r="8070" spans="1:9">
      <c r="A8070" t="s">
        <v>14010</v>
      </c>
      <c r="B8070" s="3">
        <v>45612</v>
      </c>
      <c r="C8070" t="s">
        <v>14011</v>
      </c>
      <c r="D8070">
        <v>1932.65</v>
      </c>
      <c r="E8070" t="s">
        <v>31</v>
      </c>
      <c r="F8070" t="s">
        <v>32</v>
      </c>
      <c r="G8070" t="s">
        <v>39</v>
      </c>
      <c r="H8070" t="s">
        <v>109</v>
      </c>
      <c r="I8070">
        <f>IF(OR(financial_transactions35[[#This Row],[amount]]&lt;$L$16, financial_transactions35[[#This Row],[amount]]&gt;$L$17), 1, 0)</f>
        <v>1</v>
      </c>
    </row>
    <row r="8071" spans="1:9">
      <c r="A8071" t="s">
        <v>14012</v>
      </c>
      <c r="B8071" s="3">
        <v>45612</v>
      </c>
      <c r="C8071" t="s">
        <v>10291</v>
      </c>
      <c r="D8071">
        <v>585.14</v>
      </c>
      <c r="E8071" t="s">
        <v>16079</v>
      </c>
      <c r="F8071" t="s">
        <v>32</v>
      </c>
      <c r="G8071" t="s">
        <v>21</v>
      </c>
      <c r="H8071" t="s">
        <v>40</v>
      </c>
      <c r="I8071">
        <f>IF(OR(financial_transactions35[[#This Row],[amount]]&lt;$L$16, financial_transactions35[[#This Row],[amount]]&gt;$L$17), 1, 0)</f>
        <v>1</v>
      </c>
    </row>
    <row r="8072" spans="1:9">
      <c r="A8072" t="s">
        <v>14013</v>
      </c>
      <c r="B8072" s="3">
        <v>45612</v>
      </c>
      <c r="C8072" t="s">
        <v>3350</v>
      </c>
      <c r="D8072">
        <v>1011.05</v>
      </c>
      <c r="E8072" t="s">
        <v>70</v>
      </c>
      <c r="F8072" t="s">
        <v>26</v>
      </c>
      <c r="G8072" t="s">
        <v>39</v>
      </c>
      <c r="H8072" t="s">
        <v>109</v>
      </c>
      <c r="I8072">
        <f>IF(OR(financial_transactions35[[#This Row],[amount]]&lt;$L$16, financial_transactions35[[#This Row],[amount]]&gt;$L$17), 1, 0)</f>
        <v>1</v>
      </c>
    </row>
    <row r="8073" spans="1:9">
      <c r="A8073" t="s">
        <v>14014</v>
      </c>
      <c r="B8073" s="3">
        <v>45612</v>
      </c>
      <c r="C8073" t="s">
        <v>14015</v>
      </c>
      <c r="D8073">
        <v>1275.3</v>
      </c>
      <c r="E8073" t="s">
        <v>25</v>
      </c>
      <c r="F8073" t="s">
        <v>61</v>
      </c>
      <c r="G8073" t="s">
        <v>39</v>
      </c>
      <c r="H8073" t="s">
        <v>87</v>
      </c>
      <c r="I8073">
        <f>IF(OR(financial_transactions35[[#This Row],[amount]]&lt;$L$16, financial_transactions35[[#This Row],[amount]]&gt;$L$17), 1, 0)</f>
        <v>1</v>
      </c>
    </row>
    <row r="8074" spans="1:9">
      <c r="A8074" t="s">
        <v>14016</v>
      </c>
      <c r="B8074" s="3">
        <v>45612</v>
      </c>
      <c r="C8074" t="s">
        <v>1248</v>
      </c>
      <c r="D8074">
        <v>852.02</v>
      </c>
      <c r="E8074" t="s">
        <v>67</v>
      </c>
      <c r="F8074" t="s">
        <v>26</v>
      </c>
      <c r="G8074" t="s">
        <v>39</v>
      </c>
      <c r="H8074" t="s">
        <v>94</v>
      </c>
      <c r="I8074">
        <f>IF(OR(financial_transactions35[[#This Row],[amount]]&lt;$L$16, financial_transactions35[[#This Row],[amount]]&gt;$L$17), 1, 0)</f>
        <v>1</v>
      </c>
    </row>
    <row r="8075" spans="1:9">
      <c r="A8075" t="s">
        <v>14017</v>
      </c>
      <c r="B8075" s="3">
        <v>45612</v>
      </c>
      <c r="C8075" t="s">
        <v>14018</v>
      </c>
      <c r="D8075">
        <v>798.77</v>
      </c>
      <c r="E8075" t="s">
        <v>16110</v>
      </c>
      <c r="F8075" t="s">
        <v>61</v>
      </c>
      <c r="G8075" t="s">
        <v>39</v>
      </c>
      <c r="H8075" t="s">
        <v>28</v>
      </c>
      <c r="I8075">
        <f>IF(OR(financial_transactions35[[#This Row],[amount]]&lt;$L$16, financial_transactions35[[#This Row],[amount]]&gt;$L$17), 1, 0)</f>
        <v>1</v>
      </c>
    </row>
    <row r="8076" spans="1:9">
      <c r="A8076" t="s">
        <v>14019</v>
      </c>
      <c r="B8076" s="3">
        <v>45612</v>
      </c>
      <c r="C8076" t="s">
        <v>13908</v>
      </c>
      <c r="D8076">
        <v>104.11</v>
      </c>
      <c r="E8076" t="s">
        <v>70</v>
      </c>
      <c r="F8076" t="s">
        <v>26</v>
      </c>
      <c r="G8076" t="s">
        <v>21</v>
      </c>
      <c r="H8076" t="s">
        <v>22</v>
      </c>
      <c r="I8076">
        <f>IF(OR(financial_transactions35[[#This Row],[amount]]&lt;$L$16, financial_transactions35[[#This Row],[amount]]&gt;$L$17), 1, 0)</f>
        <v>1</v>
      </c>
    </row>
    <row r="8077" spans="1:9">
      <c r="A8077" t="s">
        <v>14020</v>
      </c>
      <c r="B8077" s="3">
        <v>45612</v>
      </c>
      <c r="C8077" t="s">
        <v>376</v>
      </c>
      <c r="D8077">
        <v>1857.68</v>
      </c>
      <c r="E8077" t="s">
        <v>19</v>
      </c>
      <c r="F8077" t="s">
        <v>32</v>
      </c>
      <c r="G8077" t="s">
        <v>27</v>
      </c>
      <c r="H8077" t="s">
        <v>53</v>
      </c>
      <c r="I8077">
        <f>IF(OR(financial_transactions35[[#This Row],[amount]]&lt;$L$16, financial_transactions35[[#This Row],[amount]]&gt;$L$17), 1, 0)</f>
        <v>1</v>
      </c>
    </row>
    <row r="8078" spans="1:9">
      <c r="A8078" t="s">
        <v>14022</v>
      </c>
      <c r="B8078" s="3">
        <v>45612</v>
      </c>
      <c r="C8078" t="s">
        <v>3255</v>
      </c>
      <c r="D8078">
        <v>1116.5</v>
      </c>
      <c r="E8078" t="s">
        <v>16110</v>
      </c>
      <c r="F8078" t="s">
        <v>61</v>
      </c>
      <c r="G8078" t="s">
        <v>21</v>
      </c>
      <c r="H8078" t="s">
        <v>53</v>
      </c>
      <c r="I8078">
        <f>IF(OR(financial_transactions35[[#This Row],[amount]]&lt;$L$16, financial_transactions35[[#This Row],[amount]]&gt;$L$17), 1, 0)</f>
        <v>1</v>
      </c>
    </row>
    <row r="8079" spans="1:9">
      <c r="A8079" t="s">
        <v>14023</v>
      </c>
      <c r="B8079" s="3">
        <v>45612</v>
      </c>
      <c r="C8079" t="s">
        <v>14024</v>
      </c>
      <c r="D8079">
        <v>1891.91</v>
      </c>
      <c r="E8079" t="s">
        <v>25</v>
      </c>
      <c r="F8079" t="s">
        <v>61</v>
      </c>
      <c r="G8079" t="s">
        <v>48</v>
      </c>
      <c r="H8079" t="s">
        <v>44</v>
      </c>
      <c r="I8079">
        <f>IF(OR(financial_transactions35[[#This Row],[amount]]&lt;$L$16, financial_transactions35[[#This Row],[amount]]&gt;$L$17), 1, 0)</f>
        <v>1</v>
      </c>
    </row>
    <row r="8080" spans="1:9">
      <c r="A8080" t="s">
        <v>14025</v>
      </c>
      <c r="B8080" s="3">
        <v>45612</v>
      </c>
      <c r="C8080" t="s">
        <v>14026</v>
      </c>
      <c r="D8080">
        <v>1218.8499999999999</v>
      </c>
      <c r="E8080" t="s">
        <v>67</v>
      </c>
      <c r="F8080" t="s">
        <v>26</v>
      </c>
      <c r="G8080" t="s">
        <v>21</v>
      </c>
      <c r="H8080" t="s">
        <v>49</v>
      </c>
      <c r="I8080">
        <f>IF(OR(financial_transactions35[[#This Row],[amount]]&lt;$L$16, financial_transactions35[[#This Row],[amount]]&gt;$L$17), 1, 0)</f>
        <v>1</v>
      </c>
    </row>
    <row r="8081" spans="1:9">
      <c r="A8081" t="s">
        <v>14027</v>
      </c>
      <c r="B8081" s="3">
        <v>45612</v>
      </c>
      <c r="C8081" t="s">
        <v>916</v>
      </c>
      <c r="D8081">
        <v>1873.15</v>
      </c>
      <c r="E8081" t="s">
        <v>16079</v>
      </c>
      <c r="F8081" t="s">
        <v>61</v>
      </c>
      <c r="G8081" t="s">
        <v>21</v>
      </c>
      <c r="H8081" t="s">
        <v>75</v>
      </c>
      <c r="I8081">
        <f>IF(OR(financial_transactions35[[#This Row],[amount]]&lt;$L$16, financial_transactions35[[#This Row],[amount]]&gt;$L$17), 1, 0)</f>
        <v>1</v>
      </c>
    </row>
    <row r="8082" spans="1:9">
      <c r="A8082" t="s">
        <v>14028</v>
      </c>
      <c r="B8082" s="3">
        <v>45612</v>
      </c>
      <c r="C8082" t="s">
        <v>7196</v>
      </c>
      <c r="D8082">
        <v>6508.65</v>
      </c>
      <c r="E8082" t="s">
        <v>47</v>
      </c>
      <c r="F8082" t="s">
        <v>26</v>
      </c>
      <c r="G8082" t="s">
        <v>39</v>
      </c>
      <c r="H8082" t="s">
        <v>57</v>
      </c>
      <c r="I8082">
        <f>IF(OR(financial_transactions35[[#This Row],[amount]]&lt;$L$16, financial_transactions35[[#This Row],[amount]]&gt;$L$17), 1, 0)</f>
        <v>1</v>
      </c>
    </row>
    <row r="8083" spans="1:9">
      <c r="A8083" t="s">
        <v>14029</v>
      </c>
      <c r="B8083" s="3">
        <v>45612</v>
      </c>
      <c r="C8083" t="s">
        <v>621</v>
      </c>
      <c r="D8083">
        <v>890.03</v>
      </c>
      <c r="E8083" t="s">
        <v>70</v>
      </c>
      <c r="F8083" t="s">
        <v>32</v>
      </c>
      <c r="G8083" t="s">
        <v>27</v>
      </c>
      <c r="H8083" t="s">
        <v>94</v>
      </c>
      <c r="I8083">
        <f>IF(OR(financial_transactions35[[#This Row],[amount]]&lt;$L$16, financial_transactions35[[#This Row],[amount]]&gt;$L$17), 1, 0)</f>
        <v>1</v>
      </c>
    </row>
    <row r="8084" spans="1:9">
      <c r="A8084" t="s">
        <v>14030</v>
      </c>
      <c r="B8084" s="3">
        <v>45612</v>
      </c>
      <c r="C8084" t="s">
        <v>664</v>
      </c>
      <c r="D8084">
        <v>569.05999999999995</v>
      </c>
      <c r="E8084" t="s">
        <v>52</v>
      </c>
      <c r="F8084" t="s">
        <v>20</v>
      </c>
      <c r="G8084" t="s">
        <v>39</v>
      </c>
      <c r="H8084" t="s">
        <v>87</v>
      </c>
      <c r="I8084">
        <f>IF(OR(financial_transactions35[[#This Row],[amount]]&lt;$L$16, financial_transactions35[[#This Row],[amount]]&gt;$L$17), 1, 0)</f>
        <v>1</v>
      </c>
    </row>
    <row r="8085" spans="1:9">
      <c r="A8085" t="s">
        <v>14031</v>
      </c>
      <c r="B8085" s="3">
        <v>45612</v>
      </c>
      <c r="C8085" t="s">
        <v>7635</v>
      </c>
      <c r="D8085">
        <v>52.43</v>
      </c>
      <c r="E8085" t="s">
        <v>31</v>
      </c>
      <c r="F8085" t="s">
        <v>32</v>
      </c>
      <c r="G8085" t="s">
        <v>27</v>
      </c>
      <c r="H8085" t="s">
        <v>176</v>
      </c>
      <c r="I8085">
        <f>IF(OR(financial_transactions35[[#This Row],[amount]]&lt;$L$16, financial_transactions35[[#This Row],[amount]]&gt;$L$17), 1, 0)</f>
        <v>1</v>
      </c>
    </row>
    <row r="8086" spans="1:9">
      <c r="A8086" t="s">
        <v>14032</v>
      </c>
      <c r="B8086" s="3">
        <v>45613</v>
      </c>
      <c r="C8086" t="s">
        <v>1692</v>
      </c>
      <c r="D8086">
        <v>264.27</v>
      </c>
      <c r="E8086" t="s">
        <v>47</v>
      </c>
      <c r="F8086" t="s">
        <v>26</v>
      </c>
      <c r="G8086" t="s">
        <v>48</v>
      </c>
      <c r="H8086" t="s">
        <v>57</v>
      </c>
      <c r="I8086">
        <f>IF(OR(financial_transactions35[[#This Row],[amount]]&lt;$L$16, financial_transactions35[[#This Row],[amount]]&gt;$L$17), 1, 0)</f>
        <v>1</v>
      </c>
    </row>
    <row r="8087" spans="1:9">
      <c r="A8087" t="s">
        <v>14033</v>
      </c>
      <c r="B8087" s="3">
        <v>45613</v>
      </c>
      <c r="C8087" t="s">
        <v>10310</v>
      </c>
      <c r="D8087">
        <v>932.08</v>
      </c>
      <c r="E8087" t="s">
        <v>70</v>
      </c>
      <c r="F8087" t="s">
        <v>20</v>
      </c>
      <c r="G8087" t="s">
        <v>39</v>
      </c>
      <c r="H8087" t="s">
        <v>57</v>
      </c>
      <c r="I8087">
        <f>IF(OR(financial_transactions35[[#This Row],[amount]]&lt;$L$16, financial_transactions35[[#This Row],[amount]]&gt;$L$17), 1, 0)</f>
        <v>1</v>
      </c>
    </row>
    <row r="8088" spans="1:9">
      <c r="A8088" t="s">
        <v>14034</v>
      </c>
      <c r="B8088" s="3">
        <v>45613</v>
      </c>
      <c r="C8088" t="s">
        <v>14035</v>
      </c>
      <c r="D8088">
        <v>1459.85</v>
      </c>
      <c r="E8088" t="s">
        <v>64</v>
      </c>
      <c r="F8088" t="s">
        <v>32</v>
      </c>
      <c r="G8088" t="s">
        <v>48</v>
      </c>
      <c r="H8088" t="s">
        <v>22</v>
      </c>
      <c r="I8088">
        <f>IF(OR(financial_transactions35[[#This Row],[amount]]&lt;$L$16, financial_transactions35[[#This Row],[amount]]&gt;$L$17), 1, 0)</f>
        <v>1</v>
      </c>
    </row>
    <row r="8089" spans="1:9">
      <c r="A8089" t="s">
        <v>14036</v>
      </c>
      <c r="B8089" s="3">
        <v>45613</v>
      </c>
      <c r="C8089" t="s">
        <v>13033</v>
      </c>
      <c r="D8089">
        <v>1750.39</v>
      </c>
      <c r="E8089" t="s">
        <v>16110</v>
      </c>
      <c r="F8089" t="s">
        <v>61</v>
      </c>
      <c r="G8089" t="s">
        <v>39</v>
      </c>
      <c r="H8089" t="s">
        <v>57</v>
      </c>
      <c r="I8089">
        <f>IF(OR(financial_transactions35[[#This Row],[amount]]&lt;$L$16, financial_transactions35[[#This Row],[amount]]&gt;$L$17), 1, 0)</f>
        <v>1</v>
      </c>
    </row>
    <row r="8090" spans="1:9">
      <c r="A8090" t="s">
        <v>14037</v>
      </c>
      <c r="B8090" s="3">
        <v>45613</v>
      </c>
      <c r="C8090" t="s">
        <v>14038</v>
      </c>
      <c r="D8090">
        <v>438.49</v>
      </c>
      <c r="E8090" t="s">
        <v>19</v>
      </c>
      <c r="F8090" t="s">
        <v>26</v>
      </c>
      <c r="G8090" t="s">
        <v>39</v>
      </c>
      <c r="H8090" t="s">
        <v>49</v>
      </c>
      <c r="I8090">
        <f>IF(OR(financial_transactions35[[#This Row],[amount]]&lt;$L$16, financial_transactions35[[#This Row],[amount]]&gt;$L$17), 1, 0)</f>
        <v>1</v>
      </c>
    </row>
    <row r="8091" spans="1:9">
      <c r="A8091" t="s">
        <v>14039</v>
      </c>
      <c r="B8091" s="3">
        <v>45613</v>
      </c>
      <c r="C8091" t="s">
        <v>13405</v>
      </c>
      <c r="D8091">
        <v>1635.84</v>
      </c>
      <c r="E8091" t="s">
        <v>122</v>
      </c>
      <c r="F8091" t="s">
        <v>26</v>
      </c>
      <c r="G8091" t="s">
        <v>39</v>
      </c>
      <c r="H8091" t="s">
        <v>22</v>
      </c>
      <c r="I8091">
        <f>IF(OR(financial_transactions35[[#This Row],[amount]]&lt;$L$16, financial_transactions35[[#This Row],[amount]]&gt;$L$17), 1, 0)</f>
        <v>1</v>
      </c>
    </row>
    <row r="8092" spans="1:9">
      <c r="A8092" t="s">
        <v>14040</v>
      </c>
      <c r="B8092" s="3">
        <v>45613</v>
      </c>
      <c r="C8092" t="s">
        <v>2249</v>
      </c>
      <c r="D8092">
        <v>146.47999999999999</v>
      </c>
      <c r="E8092" t="s">
        <v>19</v>
      </c>
      <c r="F8092" t="s">
        <v>26</v>
      </c>
      <c r="G8092" t="s">
        <v>39</v>
      </c>
      <c r="H8092" t="s">
        <v>176</v>
      </c>
      <c r="I8092">
        <f>IF(OR(financial_transactions35[[#This Row],[amount]]&lt;$L$16, financial_transactions35[[#This Row],[amount]]&gt;$L$17), 1, 0)</f>
        <v>1</v>
      </c>
    </row>
    <row r="8093" spans="1:9">
      <c r="A8093" t="s">
        <v>14041</v>
      </c>
      <c r="B8093" s="3">
        <v>45613</v>
      </c>
      <c r="C8093" t="s">
        <v>2897</v>
      </c>
      <c r="D8093">
        <v>1910.52</v>
      </c>
      <c r="E8093" t="s">
        <v>19</v>
      </c>
      <c r="F8093" t="s">
        <v>26</v>
      </c>
      <c r="G8093" t="s">
        <v>39</v>
      </c>
      <c r="H8093" t="s">
        <v>109</v>
      </c>
      <c r="I8093">
        <f>IF(OR(financial_transactions35[[#This Row],[amount]]&lt;$L$16, financial_transactions35[[#This Row],[amount]]&gt;$L$17), 1, 0)</f>
        <v>1</v>
      </c>
    </row>
    <row r="8094" spans="1:9">
      <c r="A8094" t="s">
        <v>14042</v>
      </c>
      <c r="B8094" s="3">
        <v>45613</v>
      </c>
      <c r="C8094" t="s">
        <v>14043</v>
      </c>
      <c r="D8094">
        <v>1910.72</v>
      </c>
      <c r="E8094" t="s">
        <v>122</v>
      </c>
      <c r="F8094" t="s">
        <v>26</v>
      </c>
      <c r="G8094" t="s">
        <v>27</v>
      </c>
      <c r="H8094" t="s">
        <v>176</v>
      </c>
      <c r="I8094">
        <f>IF(OR(financial_transactions35[[#This Row],[amount]]&lt;$L$16, financial_transactions35[[#This Row],[amount]]&gt;$L$17), 1, 0)</f>
        <v>1</v>
      </c>
    </row>
    <row r="8095" spans="1:9">
      <c r="A8095" t="s">
        <v>14044</v>
      </c>
      <c r="B8095" s="3">
        <v>45613</v>
      </c>
      <c r="C8095" t="s">
        <v>5644</v>
      </c>
      <c r="D8095">
        <v>310.85000000000002</v>
      </c>
      <c r="E8095" t="s">
        <v>70</v>
      </c>
      <c r="F8095" t="s">
        <v>61</v>
      </c>
      <c r="G8095" t="s">
        <v>21</v>
      </c>
      <c r="H8095" t="s">
        <v>87</v>
      </c>
      <c r="I8095">
        <f>IF(OR(financial_transactions35[[#This Row],[amount]]&lt;$L$16, financial_transactions35[[#This Row],[amount]]&gt;$L$17), 1, 0)</f>
        <v>1</v>
      </c>
    </row>
    <row r="8096" spans="1:9">
      <c r="A8096" t="s">
        <v>14045</v>
      </c>
      <c r="B8096" s="3">
        <v>45613</v>
      </c>
      <c r="C8096" t="s">
        <v>2161</v>
      </c>
      <c r="D8096">
        <v>776.2</v>
      </c>
      <c r="E8096" t="s">
        <v>16079</v>
      </c>
      <c r="F8096" t="s">
        <v>26</v>
      </c>
      <c r="G8096" t="s">
        <v>39</v>
      </c>
      <c r="H8096" t="s">
        <v>94</v>
      </c>
      <c r="I8096">
        <f>IF(OR(financial_transactions35[[#This Row],[amount]]&lt;$L$16, financial_transactions35[[#This Row],[amount]]&gt;$L$17), 1, 0)</f>
        <v>1</v>
      </c>
    </row>
    <row r="8097" spans="1:9">
      <c r="A8097" t="s">
        <v>14046</v>
      </c>
      <c r="B8097" s="3">
        <v>45613</v>
      </c>
      <c r="C8097" t="s">
        <v>7954</v>
      </c>
      <c r="D8097">
        <v>894.39</v>
      </c>
      <c r="E8097" t="s">
        <v>16079</v>
      </c>
      <c r="F8097" t="s">
        <v>32</v>
      </c>
      <c r="G8097" t="s">
        <v>21</v>
      </c>
      <c r="H8097" t="s">
        <v>40</v>
      </c>
      <c r="I8097">
        <f>IF(OR(financial_transactions35[[#This Row],[amount]]&lt;$L$16, financial_transactions35[[#This Row],[amount]]&gt;$L$17), 1, 0)</f>
        <v>1</v>
      </c>
    </row>
    <row r="8098" spans="1:9">
      <c r="A8098" t="s">
        <v>14047</v>
      </c>
      <c r="B8098" s="3">
        <v>45613</v>
      </c>
      <c r="C8098" t="s">
        <v>14048</v>
      </c>
      <c r="D8098">
        <v>1623.68</v>
      </c>
      <c r="E8098" t="s">
        <v>16110</v>
      </c>
      <c r="F8098" t="s">
        <v>61</v>
      </c>
      <c r="G8098" t="s">
        <v>21</v>
      </c>
      <c r="H8098" t="s">
        <v>75</v>
      </c>
      <c r="I8098">
        <f>IF(OR(financial_transactions35[[#This Row],[amount]]&lt;$L$16, financial_transactions35[[#This Row],[amount]]&gt;$L$17), 1, 0)</f>
        <v>1</v>
      </c>
    </row>
    <row r="8099" spans="1:9">
      <c r="A8099" t="s">
        <v>14049</v>
      </c>
      <c r="B8099" s="3">
        <v>45613</v>
      </c>
      <c r="C8099" t="s">
        <v>1793</v>
      </c>
      <c r="D8099">
        <v>6520.92</v>
      </c>
      <c r="E8099" t="s">
        <v>52</v>
      </c>
      <c r="F8099" t="s">
        <v>20</v>
      </c>
      <c r="G8099" t="s">
        <v>27</v>
      </c>
      <c r="H8099" t="s">
        <v>28</v>
      </c>
      <c r="I8099">
        <f>IF(OR(financial_transactions35[[#This Row],[amount]]&lt;$L$16, financial_transactions35[[#This Row],[amount]]&gt;$L$17), 1, 0)</f>
        <v>1</v>
      </c>
    </row>
    <row r="8100" spans="1:9">
      <c r="A8100" t="s">
        <v>14050</v>
      </c>
      <c r="B8100" s="3">
        <v>45613</v>
      </c>
      <c r="C8100" t="s">
        <v>14051</v>
      </c>
      <c r="D8100">
        <v>1348.15</v>
      </c>
      <c r="E8100" t="s">
        <v>16079</v>
      </c>
      <c r="F8100" t="s">
        <v>20</v>
      </c>
      <c r="G8100" t="s">
        <v>21</v>
      </c>
      <c r="H8100" t="s">
        <v>36</v>
      </c>
      <c r="I8100">
        <f>IF(OR(financial_transactions35[[#This Row],[amount]]&lt;$L$16, financial_transactions35[[#This Row],[amount]]&gt;$L$17), 1, 0)</f>
        <v>1</v>
      </c>
    </row>
    <row r="8101" spans="1:9">
      <c r="A8101" t="s">
        <v>14052</v>
      </c>
      <c r="B8101" s="3">
        <v>45613</v>
      </c>
      <c r="C8101" t="s">
        <v>14053</v>
      </c>
      <c r="D8101">
        <v>1911.49</v>
      </c>
      <c r="E8101" t="s">
        <v>16110</v>
      </c>
      <c r="F8101" t="s">
        <v>26</v>
      </c>
      <c r="G8101" t="s">
        <v>27</v>
      </c>
      <c r="H8101" t="s">
        <v>123</v>
      </c>
      <c r="I8101">
        <f>IF(OR(financial_transactions35[[#This Row],[amount]]&lt;$L$16, financial_transactions35[[#This Row],[amount]]&gt;$L$17), 1, 0)</f>
        <v>1</v>
      </c>
    </row>
    <row r="8102" spans="1:9">
      <c r="A8102" t="s">
        <v>14054</v>
      </c>
      <c r="B8102" s="3">
        <v>45613</v>
      </c>
      <c r="C8102" t="s">
        <v>14055</v>
      </c>
      <c r="D8102">
        <v>846.09</v>
      </c>
      <c r="E8102" t="s">
        <v>16079</v>
      </c>
      <c r="F8102" t="s">
        <v>32</v>
      </c>
      <c r="G8102" t="s">
        <v>48</v>
      </c>
      <c r="H8102" t="s">
        <v>44</v>
      </c>
      <c r="I8102">
        <f>IF(OR(financial_transactions35[[#This Row],[amount]]&lt;$L$16, financial_transactions35[[#This Row],[amount]]&gt;$L$17), 1, 0)</f>
        <v>1</v>
      </c>
    </row>
    <row r="8103" spans="1:9">
      <c r="A8103" t="s">
        <v>14056</v>
      </c>
      <c r="B8103" s="3">
        <v>45613</v>
      </c>
      <c r="C8103" t="s">
        <v>2541</v>
      </c>
      <c r="D8103">
        <v>1426.98</v>
      </c>
      <c r="E8103" t="s">
        <v>47</v>
      </c>
      <c r="F8103" t="s">
        <v>26</v>
      </c>
      <c r="G8103" t="s">
        <v>39</v>
      </c>
      <c r="H8103" t="s">
        <v>94</v>
      </c>
      <c r="I8103">
        <f>IF(OR(financial_transactions35[[#This Row],[amount]]&lt;$L$16, financial_transactions35[[#This Row],[amount]]&gt;$L$17), 1, 0)</f>
        <v>1</v>
      </c>
    </row>
    <row r="8104" spans="1:9">
      <c r="A8104" t="s">
        <v>14057</v>
      </c>
      <c r="B8104" s="3">
        <v>45613</v>
      </c>
      <c r="C8104" t="s">
        <v>9822</v>
      </c>
      <c r="D8104">
        <v>1215.4100000000001</v>
      </c>
      <c r="E8104" t="s">
        <v>16079</v>
      </c>
      <c r="F8104" t="s">
        <v>32</v>
      </c>
      <c r="G8104" t="s">
        <v>27</v>
      </c>
      <c r="H8104" t="s">
        <v>16080</v>
      </c>
      <c r="I8104">
        <f>IF(OR(financial_transactions35[[#This Row],[amount]]&lt;$L$16, financial_transactions35[[#This Row],[amount]]&gt;$L$17), 1, 0)</f>
        <v>1</v>
      </c>
    </row>
    <row r="8105" spans="1:9">
      <c r="A8105" t="s">
        <v>14058</v>
      </c>
      <c r="B8105" s="3">
        <v>45613</v>
      </c>
      <c r="C8105" t="s">
        <v>5216</v>
      </c>
      <c r="D8105">
        <v>1049.28</v>
      </c>
      <c r="E8105" t="s">
        <v>25</v>
      </c>
      <c r="F8105" t="s">
        <v>20</v>
      </c>
      <c r="G8105" t="s">
        <v>48</v>
      </c>
      <c r="H8105" t="s">
        <v>94</v>
      </c>
      <c r="I8105">
        <f>IF(OR(financial_transactions35[[#This Row],[amount]]&lt;$L$16, financial_transactions35[[#This Row],[amount]]&gt;$L$17), 1, 0)</f>
        <v>1</v>
      </c>
    </row>
    <row r="8106" spans="1:9">
      <c r="A8106" t="s">
        <v>14059</v>
      </c>
      <c r="B8106" s="3">
        <v>45613</v>
      </c>
      <c r="C8106" t="s">
        <v>11195</v>
      </c>
      <c r="D8106">
        <v>1173.1099999999999</v>
      </c>
      <c r="E8106" t="s">
        <v>16079</v>
      </c>
      <c r="F8106" t="s">
        <v>26</v>
      </c>
      <c r="G8106" t="s">
        <v>48</v>
      </c>
      <c r="H8106" t="s">
        <v>40</v>
      </c>
      <c r="I8106">
        <f>IF(OR(financial_transactions35[[#This Row],[amount]]&lt;$L$16, financial_transactions35[[#This Row],[amount]]&gt;$L$17), 1, 0)</f>
        <v>1</v>
      </c>
    </row>
    <row r="8107" spans="1:9">
      <c r="A8107" t="s">
        <v>14060</v>
      </c>
      <c r="B8107" s="3">
        <v>45613</v>
      </c>
      <c r="C8107" t="s">
        <v>12674</v>
      </c>
      <c r="D8107">
        <v>764.34</v>
      </c>
      <c r="E8107" t="s">
        <v>52</v>
      </c>
      <c r="F8107" t="s">
        <v>20</v>
      </c>
      <c r="G8107" t="s">
        <v>39</v>
      </c>
      <c r="H8107" t="s">
        <v>109</v>
      </c>
      <c r="I8107">
        <f>IF(OR(financial_transactions35[[#This Row],[amount]]&lt;$L$16, financial_transactions35[[#This Row],[amount]]&gt;$L$17), 1, 0)</f>
        <v>1</v>
      </c>
    </row>
    <row r="8108" spans="1:9">
      <c r="A8108" t="s">
        <v>14061</v>
      </c>
      <c r="B8108" s="3">
        <v>45613</v>
      </c>
      <c r="C8108" t="s">
        <v>14062</v>
      </c>
      <c r="D8108">
        <v>251.56</v>
      </c>
      <c r="E8108" t="s">
        <v>122</v>
      </c>
      <c r="F8108" t="s">
        <v>26</v>
      </c>
      <c r="G8108" t="s">
        <v>21</v>
      </c>
      <c r="H8108" t="s">
        <v>44</v>
      </c>
      <c r="I8108">
        <f>IF(OR(financial_transactions35[[#This Row],[amount]]&lt;$L$16, financial_transactions35[[#This Row],[amount]]&gt;$L$17), 1, 0)</f>
        <v>1</v>
      </c>
    </row>
    <row r="8109" spans="1:9">
      <c r="A8109" t="s">
        <v>14063</v>
      </c>
      <c r="B8109" s="3">
        <v>45613</v>
      </c>
      <c r="C8109" t="s">
        <v>5386</v>
      </c>
      <c r="D8109">
        <v>1898.35</v>
      </c>
      <c r="E8109" t="s">
        <v>67</v>
      </c>
      <c r="F8109" t="s">
        <v>20</v>
      </c>
      <c r="G8109" t="s">
        <v>21</v>
      </c>
      <c r="H8109" t="s">
        <v>33</v>
      </c>
      <c r="I8109">
        <f>IF(OR(financial_transactions35[[#This Row],[amount]]&lt;$L$16, financial_transactions35[[#This Row],[amount]]&gt;$L$17), 1, 0)</f>
        <v>1</v>
      </c>
    </row>
    <row r="8110" spans="1:9">
      <c r="A8110" t="s">
        <v>14064</v>
      </c>
      <c r="B8110" s="3">
        <v>45613</v>
      </c>
      <c r="C8110" t="s">
        <v>2092</v>
      </c>
      <c r="D8110">
        <v>1675.7</v>
      </c>
      <c r="E8110" t="s">
        <v>67</v>
      </c>
      <c r="F8110" t="s">
        <v>32</v>
      </c>
      <c r="G8110" t="s">
        <v>48</v>
      </c>
      <c r="H8110" t="s">
        <v>75</v>
      </c>
      <c r="I8110">
        <f>IF(OR(financial_transactions35[[#This Row],[amount]]&lt;$L$16, financial_transactions35[[#This Row],[amount]]&gt;$L$17), 1, 0)</f>
        <v>1</v>
      </c>
    </row>
    <row r="8111" spans="1:9">
      <c r="A8111" t="s">
        <v>14065</v>
      </c>
      <c r="B8111" s="3">
        <v>45613</v>
      </c>
      <c r="C8111" t="s">
        <v>10727</v>
      </c>
      <c r="D8111">
        <v>400.25</v>
      </c>
      <c r="E8111" t="s">
        <v>47</v>
      </c>
      <c r="F8111" t="s">
        <v>26</v>
      </c>
      <c r="G8111" t="s">
        <v>21</v>
      </c>
      <c r="H8111" t="s">
        <v>36</v>
      </c>
      <c r="I8111">
        <f>IF(OR(financial_transactions35[[#This Row],[amount]]&lt;$L$16, financial_transactions35[[#This Row],[amount]]&gt;$L$17), 1, 0)</f>
        <v>1</v>
      </c>
    </row>
    <row r="8112" spans="1:9">
      <c r="A8112" t="s">
        <v>14066</v>
      </c>
      <c r="B8112" s="3">
        <v>45614</v>
      </c>
      <c r="C8112" t="s">
        <v>13675</v>
      </c>
      <c r="D8112">
        <v>1596.95</v>
      </c>
      <c r="E8112" t="s">
        <v>64</v>
      </c>
      <c r="F8112" t="s">
        <v>20</v>
      </c>
      <c r="G8112" t="s">
        <v>48</v>
      </c>
      <c r="H8112" t="s">
        <v>28</v>
      </c>
      <c r="I8112">
        <f>IF(OR(financial_transactions35[[#This Row],[amount]]&lt;$L$16, financial_transactions35[[#This Row],[amount]]&gt;$L$17), 1, 0)</f>
        <v>1</v>
      </c>
    </row>
    <row r="8113" spans="1:9">
      <c r="A8113" t="s">
        <v>14067</v>
      </c>
      <c r="B8113" s="3">
        <v>45614</v>
      </c>
      <c r="C8113" t="s">
        <v>12687</v>
      </c>
      <c r="D8113">
        <v>1572.61</v>
      </c>
      <c r="E8113" t="s">
        <v>25</v>
      </c>
      <c r="F8113" t="s">
        <v>61</v>
      </c>
      <c r="G8113" t="s">
        <v>48</v>
      </c>
      <c r="H8113" t="s">
        <v>109</v>
      </c>
      <c r="I8113">
        <f>IF(OR(financial_transactions35[[#This Row],[amount]]&lt;$L$16, financial_transactions35[[#This Row],[amount]]&gt;$L$17), 1, 0)</f>
        <v>1</v>
      </c>
    </row>
    <row r="8114" spans="1:9">
      <c r="A8114" t="s">
        <v>14068</v>
      </c>
      <c r="B8114" s="3">
        <v>45614</v>
      </c>
      <c r="C8114" t="s">
        <v>12085</v>
      </c>
      <c r="D8114">
        <v>600.08000000000004</v>
      </c>
      <c r="E8114" t="s">
        <v>52</v>
      </c>
      <c r="F8114" t="s">
        <v>32</v>
      </c>
      <c r="G8114" t="s">
        <v>39</v>
      </c>
      <c r="H8114" t="s">
        <v>87</v>
      </c>
      <c r="I8114">
        <f>IF(OR(financial_transactions35[[#This Row],[amount]]&lt;$L$16, financial_transactions35[[#This Row],[amount]]&gt;$L$17), 1, 0)</f>
        <v>1</v>
      </c>
    </row>
    <row r="8115" spans="1:9">
      <c r="A8115" t="s">
        <v>14071</v>
      </c>
      <c r="B8115" s="3">
        <v>45614</v>
      </c>
      <c r="C8115" t="s">
        <v>14072</v>
      </c>
      <c r="D8115">
        <v>1064.4100000000001</v>
      </c>
      <c r="E8115" t="s">
        <v>70</v>
      </c>
      <c r="F8115" t="s">
        <v>20</v>
      </c>
      <c r="G8115" t="s">
        <v>27</v>
      </c>
      <c r="H8115" t="s">
        <v>123</v>
      </c>
      <c r="I8115">
        <f>IF(OR(financial_transactions35[[#This Row],[amount]]&lt;$L$16, financial_transactions35[[#This Row],[amount]]&gt;$L$17), 1, 0)</f>
        <v>1</v>
      </c>
    </row>
    <row r="8116" spans="1:9">
      <c r="A8116" t="s">
        <v>14073</v>
      </c>
      <c r="B8116" s="3">
        <v>45614</v>
      </c>
      <c r="C8116" t="s">
        <v>6898</v>
      </c>
      <c r="D8116">
        <v>1114.3399999999999</v>
      </c>
      <c r="E8116" t="s">
        <v>122</v>
      </c>
      <c r="F8116" t="s">
        <v>32</v>
      </c>
      <c r="G8116" t="s">
        <v>21</v>
      </c>
      <c r="H8116" t="s">
        <v>123</v>
      </c>
      <c r="I8116">
        <f>IF(OR(financial_transactions35[[#This Row],[amount]]&lt;$L$16, financial_transactions35[[#This Row],[amount]]&gt;$L$17), 1, 0)</f>
        <v>1</v>
      </c>
    </row>
    <row r="8117" spans="1:9">
      <c r="A8117" t="s">
        <v>14074</v>
      </c>
      <c r="B8117" s="3">
        <v>45614</v>
      </c>
      <c r="C8117" t="s">
        <v>8143</v>
      </c>
      <c r="D8117">
        <v>8527.15</v>
      </c>
      <c r="E8117" t="s">
        <v>64</v>
      </c>
      <c r="F8117" t="s">
        <v>26</v>
      </c>
      <c r="G8117" t="s">
        <v>39</v>
      </c>
      <c r="H8117" t="s">
        <v>176</v>
      </c>
      <c r="I8117">
        <f>IF(OR(financial_transactions35[[#This Row],[amount]]&lt;$L$16, financial_transactions35[[#This Row],[amount]]&gt;$L$17), 1, 0)</f>
        <v>1</v>
      </c>
    </row>
    <row r="8118" spans="1:9">
      <c r="A8118" t="s">
        <v>14075</v>
      </c>
      <c r="B8118" s="3">
        <v>45614</v>
      </c>
      <c r="C8118" t="s">
        <v>4359</v>
      </c>
      <c r="D8118">
        <v>579.23</v>
      </c>
      <c r="E8118" t="s">
        <v>64</v>
      </c>
      <c r="F8118" t="s">
        <v>20</v>
      </c>
      <c r="G8118" t="s">
        <v>39</v>
      </c>
      <c r="H8118" t="s">
        <v>16080</v>
      </c>
      <c r="I8118">
        <f>IF(OR(financial_transactions35[[#This Row],[amount]]&lt;$L$16, financial_transactions35[[#This Row],[amount]]&gt;$L$17), 1, 0)</f>
        <v>1</v>
      </c>
    </row>
    <row r="8119" spans="1:9">
      <c r="A8119" t="s">
        <v>14076</v>
      </c>
      <c r="B8119" s="3">
        <v>45614</v>
      </c>
      <c r="C8119" t="s">
        <v>2426</v>
      </c>
      <c r="D8119">
        <v>7637.58</v>
      </c>
      <c r="E8119" t="s">
        <v>16110</v>
      </c>
      <c r="F8119" t="s">
        <v>32</v>
      </c>
      <c r="G8119" t="s">
        <v>21</v>
      </c>
      <c r="H8119" t="s">
        <v>109</v>
      </c>
      <c r="I8119">
        <f>IF(OR(financial_transactions35[[#This Row],[amount]]&lt;$L$16, financial_transactions35[[#This Row],[amount]]&gt;$L$17), 1, 0)</f>
        <v>1</v>
      </c>
    </row>
    <row r="8120" spans="1:9">
      <c r="A8120" t="s">
        <v>14077</v>
      </c>
      <c r="B8120" s="3">
        <v>45614</v>
      </c>
      <c r="C8120" t="s">
        <v>14078</v>
      </c>
      <c r="D8120">
        <v>878.77</v>
      </c>
      <c r="E8120" t="s">
        <v>19</v>
      </c>
      <c r="F8120" t="s">
        <v>20</v>
      </c>
      <c r="G8120" t="s">
        <v>48</v>
      </c>
      <c r="H8120" t="s">
        <v>33</v>
      </c>
      <c r="I8120">
        <f>IF(OR(financial_transactions35[[#This Row],[amount]]&lt;$L$16, financial_transactions35[[#This Row],[amount]]&gt;$L$17), 1, 0)</f>
        <v>1</v>
      </c>
    </row>
    <row r="8121" spans="1:9">
      <c r="A8121" t="s">
        <v>14079</v>
      </c>
      <c r="B8121" s="3">
        <v>45614</v>
      </c>
      <c r="C8121" t="s">
        <v>648</v>
      </c>
      <c r="D8121">
        <v>1140.0899999999999</v>
      </c>
      <c r="E8121" t="s">
        <v>64</v>
      </c>
      <c r="F8121" t="s">
        <v>26</v>
      </c>
      <c r="G8121" t="s">
        <v>48</v>
      </c>
      <c r="H8121" t="s">
        <v>33</v>
      </c>
      <c r="I8121">
        <f>IF(OR(financial_transactions35[[#This Row],[amount]]&lt;$L$16, financial_transactions35[[#This Row],[amount]]&gt;$L$17), 1, 0)</f>
        <v>1</v>
      </c>
    </row>
    <row r="8122" spans="1:9">
      <c r="A8122" t="s">
        <v>14082</v>
      </c>
      <c r="B8122" s="3">
        <v>45614</v>
      </c>
      <c r="C8122" t="s">
        <v>11762</v>
      </c>
      <c r="D8122">
        <v>931.18</v>
      </c>
      <c r="E8122" t="s">
        <v>47</v>
      </c>
      <c r="F8122" t="s">
        <v>61</v>
      </c>
      <c r="G8122" t="s">
        <v>21</v>
      </c>
      <c r="H8122" t="s">
        <v>22</v>
      </c>
      <c r="I8122">
        <f>IF(OR(financial_transactions35[[#This Row],[amount]]&lt;$L$16, financial_transactions35[[#This Row],[amount]]&gt;$L$17), 1, 0)</f>
        <v>1</v>
      </c>
    </row>
    <row r="8123" spans="1:9">
      <c r="A8123" t="s">
        <v>14083</v>
      </c>
      <c r="B8123" s="3">
        <v>45614</v>
      </c>
      <c r="C8123" t="s">
        <v>1728</v>
      </c>
      <c r="D8123">
        <v>851.07</v>
      </c>
      <c r="E8123" t="s">
        <v>122</v>
      </c>
      <c r="F8123" t="s">
        <v>32</v>
      </c>
      <c r="G8123" t="s">
        <v>27</v>
      </c>
      <c r="H8123" t="s">
        <v>16080</v>
      </c>
      <c r="I8123">
        <f>IF(OR(financial_transactions35[[#This Row],[amount]]&lt;$L$16, financial_transactions35[[#This Row],[amount]]&gt;$L$17), 1, 0)</f>
        <v>1</v>
      </c>
    </row>
    <row r="8124" spans="1:9">
      <c r="A8124" t="s">
        <v>14084</v>
      </c>
      <c r="B8124" s="3">
        <v>45614</v>
      </c>
      <c r="C8124" t="s">
        <v>14085</v>
      </c>
      <c r="D8124">
        <v>542.19000000000005</v>
      </c>
      <c r="E8124" t="s">
        <v>16110</v>
      </c>
      <c r="F8124" t="s">
        <v>26</v>
      </c>
      <c r="G8124" t="s">
        <v>48</v>
      </c>
      <c r="H8124" t="s">
        <v>53</v>
      </c>
      <c r="I8124">
        <f>IF(OR(financial_transactions35[[#This Row],[amount]]&lt;$L$16, financial_transactions35[[#This Row],[amount]]&gt;$L$17), 1, 0)</f>
        <v>1</v>
      </c>
    </row>
    <row r="8125" spans="1:9">
      <c r="A8125" t="s">
        <v>14086</v>
      </c>
      <c r="B8125" s="3">
        <v>45614</v>
      </c>
      <c r="C8125" t="s">
        <v>9346</v>
      </c>
      <c r="D8125">
        <v>398.15</v>
      </c>
      <c r="E8125" t="s">
        <v>19</v>
      </c>
      <c r="F8125" t="s">
        <v>32</v>
      </c>
      <c r="G8125" t="s">
        <v>27</v>
      </c>
      <c r="H8125" t="s">
        <v>123</v>
      </c>
      <c r="I8125">
        <f>IF(OR(financial_transactions35[[#This Row],[amount]]&lt;$L$16, financial_transactions35[[#This Row],[amount]]&gt;$L$17), 1, 0)</f>
        <v>1</v>
      </c>
    </row>
    <row r="8126" spans="1:9">
      <c r="A8126" t="s">
        <v>14087</v>
      </c>
      <c r="B8126" s="3">
        <v>45614</v>
      </c>
      <c r="C8126" t="s">
        <v>14088</v>
      </c>
      <c r="D8126">
        <v>267.58999999999997</v>
      </c>
      <c r="E8126" t="s">
        <v>122</v>
      </c>
      <c r="F8126" t="s">
        <v>61</v>
      </c>
      <c r="G8126" t="s">
        <v>48</v>
      </c>
      <c r="H8126" t="s">
        <v>16080</v>
      </c>
      <c r="I8126">
        <f>IF(OR(financial_transactions35[[#This Row],[amount]]&lt;$L$16, financial_transactions35[[#This Row],[amount]]&gt;$L$17), 1, 0)</f>
        <v>1</v>
      </c>
    </row>
    <row r="8127" spans="1:9">
      <c r="A8127" t="s">
        <v>14089</v>
      </c>
      <c r="B8127" s="3">
        <v>45614</v>
      </c>
      <c r="C8127" t="s">
        <v>9489</v>
      </c>
      <c r="D8127">
        <v>1117.54</v>
      </c>
      <c r="E8127" t="s">
        <v>16110</v>
      </c>
      <c r="F8127" t="s">
        <v>61</v>
      </c>
      <c r="G8127" t="s">
        <v>21</v>
      </c>
      <c r="H8127" t="s">
        <v>40</v>
      </c>
      <c r="I8127">
        <f>IF(OR(financial_transactions35[[#This Row],[amount]]&lt;$L$16, financial_transactions35[[#This Row],[amount]]&gt;$L$17), 1, 0)</f>
        <v>1</v>
      </c>
    </row>
    <row r="8128" spans="1:9">
      <c r="A8128" t="s">
        <v>14090</v>
      </c>
      <c r="B8128" s="3">
        <v>45614</v>
      </c>
      <c r="C8128" t="s">
        <v>9426</v>
      </c>
      <c r="D8128">
        <v>793.49</v>
      </c>
      <c r="E8128" t="s">
        <v>67</v>
      </c>
      <c r="F8128" t="s">
        <v>61</v>
      </c>
      <c r="G8128" t="s">
        <v>27</v>
      </c>
      <c r="H8128" t="s">
        <v>123</v>
      </c>
      <c r="I8128">
        <f>IF(OR(financial_transactions35[[#This Row],[amount]]&lt;$L$16, financial_transactions35[[#This Row],[amount]]&gt;$L$17), 1, 0)</f>
        <v>1</v>
      </c>
    </row>
    <row r="8129" spans="1:9">
      <c r="A8129" t="s">
        <v>14091</v>
      </c>
      <c r="B8129" s="3">
        <v>45614</v>
      </c>
      <c r="C8129" t="s">
        <v>7142</v>
      </c>
      <c r="D8129">
        <v>1423.31</v>
      </c>
      <c r="E8129" t="s">
        <v>47</v>
      </c>
      <c r="F8129" t="s">
        <v>26</v>
      </c>
      <c r="G8129" t="s">
        <v>48</v>
      </c>
      <c r="H8129" t="s">
        <v>36</v>
      </c>
      <c r="I8129">
        <f>IF(OR(financial_transactions35[[#This Row],[amount]]&lt;$L$16, financial_transactions35[[#This Row],[amount]]&gt;$L$17), 1, 0)</f>
        <v>1</v>
      </c>
    </row>
    <row r="8130" spans="1:9">
      <c r="A8130" t="s">
        <v>14092</v>
      </c>
      <c r="B8130" s="3">
        <v>45614</v>
      </c>
      <c r="C8130" t="s">
        <v>9409</v>
      </c>
      <c r="D8130">
        <v>595.98</v>
      </c>
      <c r="E8130" t="s">
        <v>19</v>
      </c>
      <c r="F8130" t="s">
        <v>26</v>
      </c>
      <c r="G8130" t="s">
        <v>48</v>
      </c>
      <c r="H8130" t="s">
        <v>22</v>
      </c>
      <c r="I8130">
        <f>IF(OR(financial_transactions35[[#This Row],[amount]]&lt;$L$16, financial_transactions35[[#This Row],[amount]]&gt;$L$17), 1, 0)</f>
        <v>1</v>
      </c>
    </row>
    <row r="8131" spans="1:9">
      <c r="A8131" t="s">
        <v>14093</v>
      </c>
      <c r="B8131" s="3">
        <v>45614</v>
      </c>
      <c r="C8131" t="s">
        <v>4847</v>
      </c>
      <c r="D8131">
        <v>10818.81</v>
      </c>
      <c r="E8131" t="s">
        <v>16110</v>
      </c>
      <c r="F8131" t="s">
        <v>32</v>
      </c>
      <c r="G8131" t="s">
        <v>48</v>
      </c>
      <c r="H8131" t="s">
        <v>44</v>
      </c>
      <c r="I8131">
        <f>IF(OR(financial_transactions35[[#This Row],[amount]]&lt;$L$16, financial_transactions35[[#This Row],[amount]]&gt;$L$17), 1, 0)</f>
        <v>1</v>
      </c>
    </row>
    <row r="8132" spans="1:9">
      <c r="A8132" t="s">
        <v>14094</v>
      </c>
      <c r="B8132" s="3">
        <v>45614</v>
      </c>
      <c r="C8132" t="s">
        <v>14095</v>
      </c>
      <c r="D8132">
        <v>1642.3</v>
      </c>
      <c r="E8132" t="s">
        <v>25</v>
      </c>
      <c r="F8132" t="s">
        <v>32</v>
      </c>
      <c r="G8132" t="s">
        <v>39</v>
      </c>
      <c r="H8132" t="s">
        <v>94</v>
      </c>
      <c r="I8132">
        <f>IF(OR(financial_transactions35[[#This Row],[amount]]&lt;$L$16, financial_transactions35[[#This Row],[amount]]&gt;$L$17), 1, 0)</f>
        <v>1</v>
      </c>
    </row>
    <row r="8133" spans="1:9">
      <c r="A8133" t="s">
        <v>14097</v>
      </c>
      <c r="B8133" s="3">
        <v>45615</v>
      </c>
      <c r="C8133" t="s">
        <v>14098</v>
      </c>
      <c r="D8133">
        <v>13543.74</v>
      </c>
      <c r="E8133" t="s">
        <v>52</v>
      </c>
      <c r="F8133" t="s">
        <v>26</v>
      </c>
      <c r="G8133" t="s">
        <v>27</v>
      </c>
      <c r="H8133" t="s">
        <v>40</v>
      </c>
      <c r="I8133">
        <f>IF(OR(financial_transactions35[[#This Row],[amount]]&lt;$L$16, financial_transactions35[[#This Row],[amount]]&gt;$L$17), 1, 0)</f>
        <v>1</v>
      </c>
    </row>
    <row r="8134" spans="1:9">
      <c r="A8134" t="s">
        <v>14099</v>
      </c>
      <c r="B8134" s="3">
        <v>45615</v>
      </c>
      <c r="C8134" t="s">
        <v>3965</v>
      </c>
      <c r="D8134">
        <v>1573.82</v>
      </c>
      <c r="E8134" t="s">
        <v>52</v>
      </c>
      <c r="F8134" t="s">
        <v>20</v>
      </c>
      <c r="G8134" t="s">
        <v>21</v>
      </c>
      <c r="H8134" t="s">
        <v>87</v>
      </c>
      <c r="I8134">
        <f>IF(OR(financial_transactions35[[#This Row],[amount]]&lt;$L$16, financial_transactions35[[#This Row],[amount]]&gt;$L$17), 1, 0)</f>
        <v>1</v>
      </c>
    </row>
    <row r="8135" spans="1:9">
      <c r="A8135" t="s">
        <v>14100</v>
      </c>
      <c r="B8135" s="3">
        <v>45615</v>
      </c>
      <c r="C8135" t="s">
        <v>14101</v>
      </c>
      <c r="D8135">
        <v>295.5</v>
      </c>
      <c r="E8135" t="s">
        <v>25</v>
      </c>
      <c r="F8135" t="s">
        <v>32</v>
      </c>
      <c r="G8135" t="s">
        <v>39</v>
      </c>
      <c r="H8135" t="s">
        <v>44</v>
      </c>
      <c r="I8135">
        <f>IF(OR(financial_transactions35[[#This Row],[amount]]&lt;$L$16, financial_transactions35[[#This Row],[amount]]&gt;$L$17), 1, 0)</f>
        <v>1</v>
      </c>
    </row>
    <row r="8136" spans="1:9">
      <c r="A8136" t="s">
        <v>14102</v>
      </c>
      <c r="B8136" s="3">
        <v>45615</v>
      </c>
      <c r="C8136" t="s">
        <v>5434</v>
      </c>
      <c r="D8136">
        <v>430.11</v>
      </c>
      <c r="E8136" t="s">
        <v>47</v>
      </c>
      <c r="F8136" t="s">
        <v>26</v>
      </c>
      <c r="G8136" t="s">
        <v>21</v>
      </c>
      <c r="H8136" t="s">
        <v>176</v>
      </c>
      <c r="I8136">
        <f>IF(OR(financial_transactions35[[#This Row],[amount]]&lt;$L$16, financial_transactions35[[#This Row],[amount]]&gt;$L$17), 1, 0)</f>
        <v>1</v>
      </c>
    </row>
    <row r="8137" spans="1:9">
      <c r="A8137" t="s">
        <v>14103</v>
      </c>
      <c r="B8137" s="3">
        <v>45615</v>
      </c>
      <c r="C8137" t="s">
        <v>14104</v>
      </c>
      <c r="D8137">
        <v>638.16</v>
      </c>
      <c r="E8137" t="s">
        <v>70</v>
      </c>
      <c r="F8137" t="s">
        <v>20</v>
      </c>
      <c r="G8137" t="s">
        <v>27</v>
      </c>
      <c r="H8137" t="s">
        <v>123</v>
      </c>
      <c r="I8137">
        <f>IF(OR(financial_transactions35[[#This Row],[amount]]&lt;$L$16, financial_transactions35[[#This Row],[amount]]&gt;$L$17), 1, 0)</f>
        <v>1</v>
      </c>
    </row>
    <row r="8138" spans="1:9">
      <c r="A8138" t="s">
        <v>14105</v>
      </c>
      <c r="B8138" s="3">
        <v>45615</v>
      </c>
      <c r="C8138" t="s">
        <v>14106</v>
      </c>
      <c r="D8138">
        <v>1995.84</v>
      </c>
      <c r="E8138" t="s">
        <v>47</v>
      </c>
      <c r="F8138" t="s">
        <v>20</v>
      </c>
      <c r="G8138" t="s">
        <v>39</v>
      </c>
      <c r="H8138" t="s">
        <v>40</v>
      </c>
      <c r="I8138">
        <f>IF(OR(financial_transactions35[[#This Row],[amount]]&lt;$L$16, financial_transactions35[[#This Row],[amount]]&gt;$L$17), 1, 0)</f>
        <v>1</v>
      </c>
    </row>
    <row r="8139" spans="1:9">
      <c r="A8139" t="s">
        <v>14107</v>
      </c>
      <c r="B8139" s="3">
        <v>45615</v>
      </c>
      <c r="C8139" t="s">
        <v>690</v>
      </c>
      <c r="D8139">
        <v>1631.6</v>
      </c>
      <c r="E8139" t="s">
        <v>64</v>
      </c>
      <c r="F8139" t="s">
        <v>61</v>
      </c>
      <c r="G8139" t="s">
        <v>21</v>
      </c>
      <c r="H8139" t="s">
        <v>28</v>
      </c>
      <c r="I8139">
        <f>IF(OR(financial_transactions35[[#This Row],[amount]]&lt;$L$16, financial_transactions35[[#This Row],[amount]]&gt;$L$17), 1, 0)</f>
        <v>1</v>
      </c>
    </row>
    <row r="8140" spans="1:9">
      <c r="A8140" t="s">
        <v>14108</v>
      </c>
      <c r="B8140" s="3">
        <v>45615</v>
      </c>
      <c r="C8140" t="s">
        <v>5184</v>
      </c>
      <c r="D8140">
        <v>707.74</v>
      </c>
      <c r="E8140" t="s">
        <v>70</v>
      </c>
      <c r="F8140" t="s">
        <v>32</v>
      </c>
      <c r="G8140" t="s">
        <v>48</v>
      </c>
      <c r="H8140" t="s">
        <v>44</v>
      </c>
      <c r="I8140">
        <f>IF(OR(financial_transactions35[[#This Row],[amount]]&lt;$L$16, financial_transactions35[[#This Row],[amount]]&gt;$L$17), 1, 0)</f>
        <v>1</v>
      </c>
    </row>
    <row r="8141" spans="1:9">
      <c r="A8141" t="s">
        <v>14109</v>
      </c>
      <c r="B8141" s="3">
        <v>45615</v>
      </c>
      <c r="C8141" t="s">
        <v>14110</v>
      </c>
      <c r="D8141">
        <v>269.06</v>
      </c>
      <c r="E8141" t="s">
        <v>31</v>
      </c>
      <c r="F8141" t="s">
        <v>26</v>
      </c>
      <c r="G8141" t="s">
        <v>21</v>
      </c>
      <c r="H8141" t="s">
        <v>33</v>
      </c>
      <c r="I8141">
        <f>IF(OR(financial_transactions35[[#This Row],[amount]]&lt;$L$16, financial_transactions35[[#This Row],[amount]]&gt;$L$17), 1, 0)</f>
        <v>1</v>
      </c>
    </row>
    <row r="8142" spans="1:9">
      <c r="A8142" t="s">
        <v>14111</v>
      </c>
      <c r="B8142" s="3">
        <v>45615</v>
      </c>
      <c r="C8142" t="s">
        <v>14112</v>
      </c>
      <c r="D8142">
        <v>1482.97</v>
      </c>
      <c r="E8142" t="s">
        <v>70</v>
      </c>
      <c r="F8142" t="s">
        <v>20</v>
      </c>
      <c r="G8142" t="s">
        <v>48</v>
      </c>
      <c r="H8142" t="s">
        <v>123</v>
      </c>
      <c r="I8142">
        <f>IF(OR(financial_transactions35[[#This Row],[amount]]&lt;$L$16, financial_transactions35[[#This Row],[amount]]&gt;$L$17), 1, 0)</f>
        <v>1</v>
      </c>
    </row>
    <row r="8143" spans="1:9">
      <c r="A8143" t="s">
        <v>14113</v>
      </c>
      <c r="B8143" s="3">
        <v>45615</v>
      </c>
      <c r="C8143" t="s">
        <v>14114</v>
      </c>
      <c r="D8143">
        <v>181.22</v>
      </c>
      <c r="E8143" t="s">
        <v>64</v>
      </c>
      <c r="F8143" t="s">
        <v>61</v>
      </c>
      <c r="G8143" t="s">
        <v>39</v>
      </c>
      <c r="H8143" t="s">
        <v>75</v>
      </c>
      <c r="I8143">
        <f>IF(OR(financial_transactions35[[#This Row],[amount]]&lt;$L$16, financial_transactions35[[#This Row],[amount]]&gt;$L$17), 1, 0)</f>
        <v>1</v>
      </c>
    </row>
    <row r="8144" spans="1:9">
      <c r="A8144" t="s">
        <v>14115</v>
      </c>
      <c r="B8144" s="3">
        <v>45615</v>
      </c>
      <c r="C8144" t="s">
        <v>14116</v>
      </c>
      <c r="D8144">
        <v>719.14</v>
      </c>
      <c r="E8144" t="s">
        <v>25</v>
      </c>
      <c r="F8144" t="s">
        <v>20</v>
      </c>
      <c r="G8144" t="s">
        <v>39</v>
      </c>
      <c r="H8144" t="s">
        <v>49</v>
      </c>
      <c r="I8144">
        <f>IF(OR(financial_transactions35[[#This Row],[amount]]&lt;$L$16, financial_transactions35[[#This Row],[amount]]&gt;$L$17), 1, 0)</f>
        <v>1</v>
      </c>
    </row>
    <row r="8145" spans="1:9">
      <c r="A8145" t="s">
        <v>14117</v>
      </c>
      <c r="B8145" s="3">
        <v>45615</v>
      </c>
      <c r="C8145" t="s">
        <v>14118</v>
      </c>
      <c r="D8145">
        <v>62.03</v>
      </c>
      <c r="E8145" t="s">
        <v>70</v>
      </c>
      <c r="F8145" t="s">
        <v>20</v>
      </c>
      <c r="G8145" t="s">
        <v>39</v>
      </c>
      <c r="H8145" t="s">
        <v>94</v>
      </c>
      <c r="I8145">
        <f>IF(OR(financial_transactions35[[#This Row],[amount]]&lt;$L$16, financial_transactions35[[#This Row],[amount]]&gt;$L$17), 1, 0)</f>
        <v>1</v>
      </c>
    </row>
    <row r="8146" spans="1:9">
      <c r="A8146" t="s">
        <v>14119</v>
      </c>
      <c r="B8146" s="3">
        <v>45615</v>
      </c>
      <c r="C8146" t="s">
        <v>2610</v>
      </c>
      <c r="D8146">
        <v>1180.1500000000001</v>
      </c>
      <c r="E8146" t="s">
        <v>70</v>
      </c>
      <c r="F8146" t="s">
        <v>61</v>
      </c>
      <c r="G8146" t="s">
        <v>39</v>
      </c>
      <c r="H8146" t="s">
        <v>123</v>
      </c>
      <c r="I8146">
        <f>IF(OR(financial_transactions35[[#This Row],[amount]]&lt;$L$16, financial_transactions35[[#This Row],[amount]]&gt;$L$17), 1, 0)</f>
        <v>1</v>
      </c>
    </row>
    <row r="8147" spans="1:9">
      <c r="A8147" t="s">
        <v>14120</v>
      </c>
      <c r="B8147" s="3">
        <v>45615</v>
      </c>
      <c r="C8147" t="s">
        <v>14121</v>
      </c>
      <c r="D8147">
        <v>226.69</v>
      </c>
      <c r="E8147" t="s">
        <v>31</v>
      </c>
      <c r="F8147" t="s">
        <v>26</v>
      </c>
      <c r="G8147" t="s">
        <v>48</v>
      </c>
      <c r="H8147" t="s">
        <v>49</v>
      </c>
      <c r="I8147">
        <f>IF(OR(financial_transactions35[[#This Row],[amount]]&lt;$L$16, financial_transactions35[[#This Row],[amount]]&gt;$L$17), 1, 0)</f>
        <v>1</v>
      </c>
    </row>
    <row r="8148" spans="1:9">
      <c r="A8148" t="s">
        <v>14122</v>
      </c>
      <c r="B8148" s="3">
        <v>45615</v>
      </c>
      <c r="C8148" t="s">
        <v>159</v>
      </c>
      <c r="D8148">
        <v>918.75</v>
      </c>
      <c r="E8148" t="s">
        <v>47</v>
      </c>
      <c r="F8148" t="s">
        <v>20</v>
      </c>
      <c r="G8148" t="s">
        <v>39</v>
      </c>
      <c r="H8148" t="s">
        <v>40</v>
      </c>
      <c r="I8148">
        <f>IF(OR(financial_transactions35[[#This Row],[amount]]&lt;$L$16, financial_transactions35[[#This Row],[amount]]&gt;$L$17), 1, 0)</f>
        <v>1</v>
      </c>
    </row>
    <row r="8149" spans="1:9">
      <c r="A8149" t="s">
        <v>14123</v>
      </c>
      <c r="B8149" s="3">
        <v>45615</v>
      </c>
      <c r="C8149" t="s">
        <v>14003</v>
      </c>
      <c r="D8149">
        <v>1190.01</v>
      </c>
      <c r="E8149" t="s">
        <v>64</v>
      </c>
      <c r="F8149" t="s">
        <v>32</v>
      </c>
      <c r="G8149" t="s">
        <v>21</v>
      </c>
      <c r="H8149" t="s">
        <v>40</v>
      </c>
      <c r="I8149">
        <f>IF(OR(financial_transactions35[[#This Row],[amount]]&lt;$L$16, financial_transactions35[[#This Row],[amount]]&gt;$L$17), 1, 0)</f>
        <v>1</v>
      </c>
    </row>
    <row r="8150" spans="1:9">
      <c r="A8150" t="s">
        <v>14124</v>
      </c>
      <c r="B8150" s="3">
        <v>45615</v>
      </c>
      <c r="C8150" t="s">
        <v>14125</v>
      </c>
      <c r="D8150">
        <v>1049.92</v>
      </c>
      <c r="E8150" t="s">
        <v>52</v>
      </c>
      <c r="F8150" t="s">
        <v>26</v>
      </c>
      <c r="G8150" t="s">
        <v>21</v>
      </c>
      <c r="H8150" t="s">
        <v>44</v>
      </c>
      <c r="I8150">
        <f>IF(OR(financial_transactions35[[#This Row],[amount]]&lt;$L$16, financial_transactions35[[#This Row],[amount]]&gt;$L$17), 1, 0)</f>
        <v>1</v>
      </c>
    </row>
    <row r="8151" spans="1:9">
      <c r="A8151" t="s">
        <v>14126</v>
      </c>
      <c r="B8151" s="3">
        <v>45615</v>
      </c>
      <c r="C8151" t="s">
        <v>14127</v>
      </c>
      <c r="D8151">
        <v>1037.76</v>
      </c>
      <c r="E8151" t="s">
        <v>31</v>
      </c>
      <c r="F8151" t="s">
        <v>20</v>
      </c>
      <c r="G8151" t="s">
        <v>21</v>
      </c>
      <c r="H8151" t="s">
        <v>36</v>
      </c>
      <c r="I8151">
        <f>IF(OR(financial_transactions35[[#This Row],[amount]]&lt;$L$16, financial_transactions35[[#This Row],[amount]]&gt;$L$17), 1, 0)</f>
        <v>1</v>
      </c>
    </row>
    <row r="8152" spans="1:9">
      <c r="A8152" t="s">
        <v>14128</v>
      </c>
      <c r="B8152" s="3">
        <v>45615</v>
      </c>
      <c r="C8152" t="s">
        <v>12322</v>
      </c>
      <c r="D8152">
        <v>1965.96</v>
      </c>
      <c r="E8152" t="s">
        <v>52</v>
      </c>
      <c r="F8152" t="s">
        <v>26</v>
      </c>
      <c r="G8152" t="s">
        <v>39</v>
      </c>
      <c r="H8152" t="s">
        <v>57</v>
      </c>
      <c r="I8152">
        <f>IF(OR(financial_transactions35[[#This Row],[amount]]&lt;$L$16, financial_transactions35[[#This Row],[amount]]&gt;$L$17), 1, 0)</f>
        <v>1</v>
      </c>
    </row>
    <row r="8153" spans="1:9">
      <c r="A8153" t="s">
        <v>14129</v>
      </c>
      <c r="B8153" s="3">
        <v>45615</v>
      </c>
      <c r="C8153" t="s">
        <v>6857</v>
      </c>
      <c r="D8153">
        <v>16777.990000000002</v>
      </c>
      <c r="E8153" t="s">
        <v>16079</v>
      </c>
      <c r="F8153" t="s">
        <v>32</v>
      </c>
      <c r="G8153" t="s">
        <v>39</v>
      </c>
      <c r="H8153" t="s">
        <v>22</v>
      </c>
      <c r="I8153">
        <f>IF(OR(financial_transactions35[[#This Row],[amount]]&lt;$L$16, financial_transactions35[[#This Row],[amount]]&gt;$L$17), 1, 0)</f>
        <v>1</v>
      </c>
    </row>
    <row r="8154" spans="1:9">
      <c r="A8154" t="s">
        <v>14130</v>
      </c>
      <c r="B8154" s="3">
        <v>45615</v>
      </c>
      <c r="C8154" t="s">
        <v>14131</v>
      </c>
      <c r="D8154">
        <v>1428.49</v>
      </c>
      <c r="E8154" t="s">
        <v>70</v>
      </c>
      <c r="F8154" t="s">
        <v>32</v>
      </c>
      <c r="G8154" t="s">
        <v>21</v>
      </c>
      <c r="H8154" t="s">
        <v>57</v>
      </c>
      <c r="I8154">
        <f>IF(OR(financial_transactions35[[#This Row],[amount]]&lt;$L$16, financial_transactions35[[#This Row],[amount]]&gt;$L$17), 1, 0)</f>
        <v>1</v>
      </c>
    </row>
    <row r="8155" spans="1:9">
      <c r="A8155" t="s">
        <v>14132</v>
      </c>
      <c r="B8155" s="3">
        <v>45615</v>
      </c>
      <c r="C8155" t="s">
        <v>14133</v>
      </c>
      <c r="D8155">
        <v>1200.02</v>
      </c>
      <c r="E8155" t="s">
        <v>16079</v>
      </c>
      <c r="F8155" t="s">
        <v>32</v>
      </c>
      <c r="G8155" t="s">
        <v>48</v>
      </c>
      <c r="H8155" t="s">
        <v>22</v>
      </c>
      <c r="I8155">
        <f>IF(OR(financial_transactions35[[#This Row],[amount]]&lt;$L$16, financial_transactions35[[#This Row],[amount]]&gt;$L$17), 1, 0)</f>
        <v>1</v>
      </c>
    </row>
    <row r="8156" spans="1:9">
      <c r="A8156" t="s">
        <v>14134</v>
      </c>
      <c r="B8156" s="3">
        <v>45615</v>
      </c>
      <c r="C8156" t="s">
        <v>14135</v>
      </c>
      <c r="D8156">
        <v>466.85</v>
      </c>
      <c r="E8156" t="s">
        <v>122</v>
      </c>
      <c r="F8156" t="s">
        <v>20</v>
      </c>
      <c r="G8156" t="s">
        <v>21</v>
      </c>
      <c r="H8156" t="s">
        <v>28</v>
      </c>
      <c r="I8156">
        <f>IF(OR(financial_transactions35[[#This Row],[amount]]&lt;$L$16, financial_transactions35[[#This Row],[amount]]&gt;$L$17), 1, 0)</f>
        <v>1</v>
      </c>
    </row>
    <row r="8157" spans="1:9">
      <c r="A8157" t="s">
        <v>14136</v>
      </c>
      <c r="B8157" s="3">
        <v>45615</v>
      </c>
      <c r="C8157" t="s">
        <v>14137</v>
      </c>
      <c r="D8157">
        <v>1829.95</v>
      </c>
      <c r="E8157" t="s">
        <v>19</v>
      </c>
      <c r="F8157" t="s">
        <v>26</v>
      </c>
      <c r="G8157" t="s">
        <v>21</v>
      </c>
      <c r="H8157" t="s">
        <v>49</v>
      </c>
      <c r="I8157">
        <f>IF(OR(financial_transactions35[[#This Row],[amount]]&lt;$L$16, financial_transactions35[[#This Row],[amount]]&gt;$L$17), 1, 0)</f>
        <v>1</v>
      </c>
    </row>
    <row r="8158" spans="1:9">
      <c r="A8158" t="s">
        <v>14140</v>
      </c>
      <c r="B8158" s="3">
        <v>45616</v>
      </c>
      <c r="C8158" t="s">
        <v>14141</v>
      </c>
      <c r="D8158">
        <v>739.9</v>
      </c>
      <c r="E8158" t="s">
        <v>19</v>
      </c>
      <c r="F8158" t="s">
        <v>32</v>
      </c>
      <c r="G8158" t="s">
        <v>27</v>
      </c>
      <c r="H8158" t="s">
        <v>16080</v>
      </c>
      <c r="I8158">
        <f>IF(OR(financial_transactions35[[#This Row],[amount]]&lt;$L$16, financial_transactions35[[#This Row],[amount]]&gt;$L$17), 1, 0)</f>
        <v>1</v>
      </c>
    </row>
    <row r="8159" spans="1:9">
      <c r="A8159" t="s">
        <v>14142</v>
      </c>
      <c r="B8159" s="3">
        <v>45616</v>
      </c>
      <c r="C8159" t="s">
        <v>1619</v>
      </c>
      <c r="D8159">
        <v>1078.48</v>
      </c>
      <c r="E8159" t="s">
        <v>16110</v>
      </c>
      <c r="F8159" t="s">
        <v>20</v>
      </c>
      <c r="G8159" t="s">
        <v>27</v>
      </c>
      <c r="H8159" t="s">
        <v>75</v>
      </c>
      <c r="I8159">
        <f>IF(OR(financial_transactions35[[#This Row],[amount]]&lt;$L$16, financial_transactions35[[#This Row],[amount]]&gt;$L$17), 1, 0)</f>
        <v>1</v>
      </c>
    </row>
    <row r="8160" spans="1:9">
      <c r="A8160" t="s">
        <v>14145</v>
      </c>
      <c r="B8160" s="3">
        <v>45616</v>
      </c>
      <c r="C8160" t="s">
        <v>14146</v>
      </c>
      <c r="D8160">
        <v>1044.8699999999999</v>
      </c>
      <c r="E8160" t="s">
        <v>64</v>
      </c>
      <c r="F8160" t="s">
        <v>20</v>
      </c>
      <c r="G8160" t="s">
        <v>39</v>
      </c>
      <c r="H8160" t="s">
        <v>176</v>
      </c>
      <c r="I8160">
        <f>IF(OR(financial_transactions35[[#This Row],[amount]]&lt;$L$16, financial_transactions35[[#This Row],[amount]]&gt;$L$17), 1, 0)</f>
        <v>1</v>
      </c>
    </row>
    <row r="8161" spans="1:9">
      <c r="A8161" t="s">
        <v>14147</v>
      </c>
      <c r="B8161" s="3">
        <v>45616</v>
      </c>
      <c r="C8161" t="s">
        <v>9851</v>
      </c>
      <c r="D8161">
        <v>1695.39</v>
      </c>
      <c r="E8161" t="s">
        <v>122</v>
      </c>
      <c r="F8161" t="s">
        <v>32</v>
      </c>
      <c r="G8161" t="s">
        <v>21</v>
      </c>
      <c r="H8161" t="s">
        <v>49</v>
      </c>
      <c r="I8161">
        <f>IF(OR(financial_transactions35[[#This Row],[amount]]&lt;$L$16, financial_transactions35[[#This Row],[amount]]&gt;$L$17), 1, 0)</f>
        <v>1</v>
      </c>
    </row>
    <row r="8162" spans="1:9">
      <c r="A8162" t="s">
        <v>14148</v>
      </c>
      <c r="B8162" s="3">
        <v>45616</v>
      </c>
      <c r="C8162" t="s">
        <v>14149</v>
      </c>
      <c r="D8162">
        <v>1792.29</v>
      </c>
      <c r="E8162" t="s">
        <v>64</v>
      </c>
      <c r="F8162" t="s">
        <v>61</v>
      </c>
      <c r="G8162" t="s">
        <v>39</v>
      </c>
      <c r="H8162" t="s">
        <v>22</v>
      </c>
      <c r="I8162">
        <f>IF(OR(financial_transactions35[[#This Row],[amount]]&lt;$L$16, financial_transactions35[[#This Row],[amount]]&gt;$L$17), 1, 0)</f>
        <v>1</v>
      </c>
    </row>
    <row r="8163" spans="1:9">
      <c r="A8163" t="s">
        <v>14150</v>
      </c>
      <c r="B8163" s="3">
        <v>45616</v>
      </c>
      <c r="C8163" t="s">
        <v>14151</v>
      </c>
      <c r="D8163">
        <v>14185.25</v>
      </c>
      <c r="E8163" t="s">
        <v>25</v>
      </c>
      <c r="F8163" t="s">
        <v>26</v>
      </c>
      <c r="G8163" t="s">
        <v>21</v>
      </c>
      <c r="H8163" t="s">
        <v>44</v>
      </c>
      <c r="I8163">
        <f>IF(OR(financial_transactions35[[#This Row],[amount]]&lt;$L$16, financial_transactions35[[#This Row],[amount]]&gt;$L$17), 1, 0)</f>
        <v>1</v>
      </c>
    </row>
    <row r="8164" spans="1:9">
      <c r="A8164" t="s">
        <v>14152</v>
      </c>
      <c r="B8164" s="3">
        <v>45616</v>
      </c>
      <c r="C8164" t="s">
        <v>14153</v>
      </c>
      <c r="D8164">
        <v>793.96</v>
      </c>
      <c r="E8164" t="s">
        <v>25</v>
      </c>
      <c r="F8164" t="s">
        <v>20</v>
      </c>
      <c r="G8164" t="s">
        <v>39</v>
      </c>
      <c r="H8164" t="s">
        <v>123</v>
      </c>
      <c r="I8164">
        <f>IF(OR(financial_transactions35[[#This Row],[amount]]&lt;$L$16, financial_transactions35[[#This Row],[amount]]&gt;$L$17), 1, 0)</f>
        <v>1</v>
      </c>
    </row>
    <row r="8165" spans="1:9">
      <c r="A8165" t="s">
        <v>14154</v>
      </c>
      <c r="B8165" s="3">
        <v>45616</v>
      </c>
      <c r="C8165" t="s">
        <v>14155</v>
      </c>
      <c r="D8165">
        <v>621.66999999999996</v>
      </c>
      <c r="E8165" t="s">
        <v>31</v>
      </c>
      <c r="F8165" t="s">
        <v>26</v>
      </c>
      <c r="G8165" t="s">
        <v>48</v>
      </c>
      <c r="H8165" t="s">
        <v>28</v>
      </c>
      <c r="I8165">
        <f>IF(OR(financial_transactions35[[#This Row],[amount]]&lt;$L$16, financial_transactions35[[#This Row],[amount]]&gt;$L$17), 1, 0)</f>
        <v>1</v>
      </c>
    </row>
    <row r="8166" spans="1:9">
      <c r="A8166" t="s">
        <v>14156</v>
      </c>
      <c r="B8166" s="3">
        <v>45616</v>
      </c>
      <c r="C8166" t="s">
        <v>11921</v>
      </c>
      <c r="D8166">
        <v>1182.03</v>
      </c>
      <c r="E8166" t="s">
        <v>52</v>
      </c>
      <c r="F8166" t="s">
        <v>32</v>
      </c>
      <c r="G8166" t="s">
        <v>48</v>
      </c>
      <c r="H8166" t="s">
        <v>109</v>
      </c>
      <c r="I8166">
        <f>IF(OR(financial_transactions35[[#This Row],[amount]]&lt;$L$16, financial_transactions35[[#This Row],[amount]]&gt;$L$17), 1, 0)</f>
        <v>1</v>
      </c>
    </row>
    <row r="8167" spans="1:9">
      <c r="A8167" t="s">
        <v>14157</v>
      </c>
      <c r="B8167" s="3">
        <v>45616</v>
      </c>
      <c r="C8167" t="s">
        <v>66</v>
      </c>
      <c r="D8167">
        <v>1308.27</v>
      </c>
      <c r="E8167" t="s">
        <v>25</v>
      </c>
      <c r="F8167" t="s">
        <v>20</v>
      </c>
      <c r="G8167" t="s">
        <v>39</v>
      </c>
      <c r="H8167" t="s">
        <v>57</v>
      </c>
      <c r="I8167">
        <f>IF(OR(financial_transactions35[[#This Row],[amount]]&lt;$L$16, financial_transactions35[[#This Row],[amount]]&gt;$L$17), 1, 0)</f>
        <v>1</v>
      </c>
    </row>
    <row r="8168" spans="1:9">
      <c r="A8168" t="s">
        <v>14158</v>
      </c>
      <c r="B8168" s="3">
        <v>45616</v>
      </c>
      <c r="C8168" t="s">
        <v>7531</v>
      </c>
      <c r="D8168">
        <v>247.93</v>
      </c>
      <c r="E8168" t="s">
        <v>25</v>
      </c>
      <c r="F8168" t="s">
        <v>61</v>
      </c>
      <c r="G8168" t="s">
        <v>21</v>
      </c>
      <c r="H8168" t="s">
        <v>49</v>
      </c>
      <c r="I8168">
        <f>IF(OR(financial_transactions35[[#This Row],[amount]]&lt;$L$16, financial_transactions35[[#This Row],[amount]]&gt;$L$17), 1, 0)</f>
        <v>1</v>
      </c>
    </row>
    <row r="8169" spans="1:9">
      <c r="A8169" t="s">
        <v>14159</v>
      </c>
      <c r="B8169" s="3">
        <v>45616</v>
      </c>
      <c r="C8169" t="s">
        <v>2053</v>
      </c>
      <c r="D8169">
        <v>637.46</v>
      </c>
      <c r="E8169" t="s">
        <v>16110</v>
      </c>
      <c r="F8169" t="s">
        <v>26</v>
      </c>
      <c r="G8169" t="s">
        <v>21</v>
      </c>
      <c r="H8169" t="s">
        <v>109</v>
      </c>
      <c r="I8169">
        <f>IF(OR(financial_transactions35[[#This Row],[amount]]&lt;$L$16, financial_transactions35[[#This Row],[amount]]&gt;$L$17), 1, 0)</f>
        <v>1</v>
      </c>
    </row>
    <row r="8170" spans="1:9">
      <c r="A8170" t="s">
        <v>14160</v>
      </c>
      <c r="B8170" s="3">
        <v>45616</v>
      </c>
      <c r="C8170" t="s">
        <v>14161</v>
      </c>
      <c r="D8170">
        <v>487.66</v>
      </c>
      <c r="E8170" t="s">
        <v>47</v>
      </c>
      <c r="F8170" t="s">
        <v>61</v>
      </c>
      <c r="G8170" t="s">
        <v>21</v>
      </c>
      <c r="H8170" t="s">
        <v>57</v>
      </c>
      <c r="I8170">
        <f>IF(OR(financial_transactions35[[#This Row],[amount]]&lt;$L$16, financial_transactions35[[#This Row],[amount]]&gt;$L$17), 1, 0)</f>
        <v>1</v>
      </c>
    </row>
    <row r="8171" spans="1:9">
      <c r="A8171" t="s">
        <v>14162</v>
      </c>
      <c r="B8171" s="3">
        <v>45616</v>
      </c>
      <c r="C8171" t="s">
        <v>6492</v>
      </c>
      <c r="D8171">
        <v>908.34</v>
      </c>
      <c r="E8171" t="s">
        <v>122</v>
      </c>
      <c r="F8171" t="s">
        <v>32</v>
      </c>
      <c r="G8171" t="s">
        <v>21</v>
      </c>
      <c r="H8171" t="s">
        <v>57</v>
      </c>
      <c r="I8171">
        <f>IF(OR(financial_transactions35[[#This Row],[amount]]&lt;$L$16, financial_transactions35[[#This Row],[amount]]&gt;$L$17), 1, 0)</f>
        <v>1</v>
      </c>
    </row>
    <row r="8172" spans="1:9">
      <c r="A8172" t="s">
        <v>14163</v>
      </c>
      <c r="B8172" s="3">
        <v>45616</v>
      </c>
      <c r="C8172" t="s">
        <v>14164</v>
      </c>
      <c r="D8172">
        <v>1748.88</v>
      </c>
      <c r="E8172" t="s">
        <v>16079</v>
      </c>
      <c r="F8172" t="s">
        <v>26</v>
      </c>
      <c r="G8172" t="s">
        <v>48</v>
      </c>
      <c r="H8172" t="s">
        <v>109</v>
      </c>
      <c r="I8172">
        <f>IF(OR(financial_transactions35[[#This Row],[amount]]&lt;$L$16, financial_transactions35[[#This Row],[amount]]&gt;$L$17), 1, 0)</f>
        <v>1</v>
      </c>
    </row>
    <row r="8173" spans="1:9">
      <c r="A8173" t="s">
        <v>14165</v>
      </c>
      <c r="B8173" s="3">
        <v>45616</v>
      </c>
      <c r="C8173" t="s">
        <v>2096</v>
      </c>
      <c r="D8173">
        <v>652.88</v>
      </c>
      <c r="E8173" t="s">
        <v>31</v>
      </c>
      <c r="F8173" t="s">
        <v>61</v>
      </c>
      <c r="G8173" t="s">
        <v>27</v>
      </c>
      <c r="H8173" t="s">
        <v>109</v>
      </c>
      <c r="I8173">
        <f>IF(OR(financial_transactions35[[#This Row],[amount]]&lt;$L$16, financial_transactions35[[#This Row],[amount]]&gt;$L$17), 1, 0)</f>
        <v>1</v>
      </c>
    </row>
    <row r="8174" spans="1:9">
      <c r="A8174" t="s">
        <v>14166</v>
      </c>
      <c r="B8174" s="3">
        <v>45616</v>
      </c>
      <c r="C8174" t="s">
        <v>12626</v>
      </c>
      <c r="D8174">
        <v>1179.2</v>
      </c>
      <c r="E8174" t="s">
        <v>67</v>
      </c>
      <c r="F8174" t="s">
        <v>26</v>
      </c>
      <c r="G8174" t="s">
        <v>48</v>
      </c>
      <c r="H8174" t="s">
        <v>49</v>
      </c>
      <c r="I8174">
        <f>IF(OR(financial_transactions35[[#This Row],[amount]]&lt;$L$16, financial_transactions35[[#This Row],[amount]]&gt;$L$17), 1, 0)</f>
        <v>1</v>
      </c>
    </row>
    <row r="8175" spans="1:9">
      <c r="A8175" t="s">
        <v>14167</v>
      </c>
      <c r="B8175" s="3">
        <v>45616</v>
      </c>
      <c r="C8175" t="s">
        <v>14168</v>
      </c>
      <c r="D8175">
        <v>214.25</v>
      </c>
      <c r="E8175" t="s">
        <v>67</v>
      </c>
      <c r="F8175" t="s">
        <v>20</v>
      </c>
      <c r="G8175" t="s">
        <v>21</v>
      </c>
      <c r="H8175" t="s">
        <v>94</v>
      </c>
      <c r="I8175">
        <f>IF(OR(financial_transactions35[[#This Row],[amount]]&lt;$L$16, financial_transactions35[[#This Row],[amount]]&gt;$L$17), 1, 0)</f>
        <v>1</v>
      </c>
    </row>
    <row r="8176" spans="1:9">
      <c r="A8176" t="s">
        <v>14169</v>
      </c>
      <c r="B8176" s="3">
        <v>45616</v>
      </c>
      <c r="C8176" t="s">
        <v>14170</v>
      </c>
      <c r="D8176">
        <v>906.21</v>
      </c>
      <c r="E8176" t="s">
        <v>16079</v>
      </c>
      <c r="F8176" t="s">
        <v>26</v>
      </c>
      <c r="G8176" t="s">
        <v>39</v>
      </c>
      <c r="H8176" t="s">
        <v>75</v>
      </c>
      <c r="I8176">
        <f>IF(OR(financial_transactions35[[#This Row],[amount]]&lt;$L$16, financial_transactions35[[#This Row],[amount]]&gt;$L$17), 1, 0)</f>
        <v>1</v>
      </c>
    </row>
    <row r="8177" spans="1:9">
      <c r="A8177" t="s">
        <v>14171</v>
      </c>
      <c r="B8177" s="3">
        <v>45616</v>
      </c>
      <c r="C8177" t="s">
        <v>14172</v>
      </c>
      <c r="D8177">
        <v>1329.84</v>
      </c>
      <c r="E8177" t="s">
        <v>25</v>
      </c>
      <c r="F8177" t="s">
        <v>61</v>
      </c>
      <c r="G8177" t="s">
        <v>27</v>
      </c>
      <c r="H8177" t="s">
        <v>53</v>
      </c>
      <c r="I8177">
        <f>IF(OR(financial_transactions35[[#This Row],[amount]]&lt;$L$16, financial_transactions35[[#This Row],[amount]]&gt;$L$17), 1, 0)</f>
        <v>1</v>
      </c>
    </row>
    <row r="8178" spans="1:9">
      <c r="A8178" t="s">
        <v>14173</v>
      </c>
      <c r="B8178" s="3">
        <v>45616</v>
      </c>
      <c r="C8178" t="s">
        <v>14174</v>
      </c>
      <c r="D8178">
        <v>18303.79</v>
      </c>
      <c r="E8178" t="s">
        <v>16110</v>
      </c>
      <c r="F8178" t="s">
        <v>26</v>
      </c>
      <c r="G8178" t="s">
        <v>39</v>
      </c>
      <c r="H8178" t="s">
        <v>36</v>
      </c>
      <c r="I8178">
        <f>IF(OR(financial_transactions35[[#This Row],[amount]]&lt;$L$16, financial_transactions35[[#This Row],[amount]]&gt;$L$17), 1, 0)</f>
        <v>1</v>
      </c>
    </row>
    <row r="8179" spans="1:9">
      <c r="A8179" t="s">
        <v>14175</v>
      </c>
      <c r="B8179" s="3">
        <v>45616</v>
      </c>
      <c r="C8179" t="s">
        <v>14176</v>
      </c>
      <c r="D8179">
        <v>234.66</v>
      </c>
      <c r="E8179" t="s">
        <v>64</v>
      </c>
      <c r="F8179" t="s">
        <v>20</v>
      </c>
      <c r="G8179" t="s">
        <v>27</v>
      </c>
      <c r="H8179" t="s">
        <v>123</v>
      </c>
      <c r="I8179">
        <f>IF(OR(financial_transactions35[[#This Row],[amount]]&lt;$L$16, financial_transactions35[[#This Row],[amount]]&gt;$L$17), 1, 0)</f>
        <v>1</v>
      </c>
    </row>
    <row r="8180" spans="1:9">
      <c r="A8180" t="s">
        <v>14178</v>
      </c>
      <c r="B8180" s="3">
        <v>45616</v>
      </c>
      <c r="C8180" t="s">
        <v>14179</v>
      </c>
      <c r="D8180">
        <v>1428.62</v>
      </c>
      <c r="E8180" t="s">
        <v>25</v>
      </c>
      <c r="F8180" t="s">
        <v>20</v>
      </c>
      <c r="G8180" t="s">
        <v>27</v>
      </c>
      <c r="H8180" t="s">
        <v>53</v>
      </c>
      <c r="I8180">
        <f>IF(OR(financial_transactions35[[#This Row],[amount]]&lt;$L$16, financial_transactions35[[#This Row],[amount]]&gt;$L$17), 1, 0)</f>
        <v>1</v>
      </c>
    </row>
    <row r="8181" spans="1:9">
      <c r="A8181" t="s">
        <v>14180</v>
      </c>
      <c r="B8181" s="3">
        <v>45616</v>
      </c>
      <c r="C8181" t="s">
        <v>14181</v>
      </c>
      <c r="D8181">
        <v>221.32</v>
      </c>
      <c r="E8181" t="s">
        <v>64</v>
      </c>
      <c r="F8181" t="s">
        <v>20</v>
      </c>
      <c r="G8181" t="s">
        <v>21</v>
      </c>
      <c r="H8181" t="s">
        <v>176</v>
      </c>
      <c r="I8181">
        <f>IF(OR(financial_transactions35[[#This Row],[amount]]&lt;$L$16, financial_transactions35[[#This Row],[amount]]&gt;$L$17), 1, 0)</f>
        <v>1</v>
      </c>
    </row>
    <row r="8182" spans="1:9">
      <c r="A8182" t="s">
        <v>14182</v>
      </c>
      <c r="B8182" s="3">
        <v>45616</v>
      </c>
      <c r="C8182" t="s">
        <v>14183</v>
      </c>
      <c r="D8182">
        <v>327.96</v>
      </c>
      <c r="E8182" t="s">
        <v>25</v>
      </c>
      <c r="F8182" t="s">
        <v>20</v>
      </c>
      <c r="G8182" t="s">
        <v>39</v>
      </c>
      <c r="H8182" t="s">
        <v>22</v>
      </c>
      <c r="I8182">
        <f>IF(OR(financial_transactions35[[#This Row],[amount]]&lt;$L$16, financial_transactions35[[#This Row],[amount]]&gt;$L$17), 1, 0)</f>
        <v>1</v>
      </c>
    </row>
    <row r="8183" spans="1:9">
      <c r="A8183" t="s">
        <v>14185</v>
      </c>
      <c r="B8183" s="3">
        <v>45617</v>
      </c>
      <c r="C8183" t="s">
        <v>13185</v>
      </c>
      <c r="D8183">
        <v>640.16</v>
      </c>
      <c r="E8183" t="s">
        <v>19</v>
      </c>
      <c r="F8183" t="s">
        <v>20</v>
      </c>
      <c r="G8183" t="s">
        <v>39</v>
      </c>
      <c r="H8183" t="s">
        <v>33</v>
      </c>
      <c r="I8183">
        <f>IF(OR(financial_transactions35[[#This Row],[amount]]&lt;$L$16, financial_transactions35[[#This Row],[amount]]&gt;$L$17), 1, 0)</f>
        <v>1</v>
      </c>
    </row>
    <row r="8184" spans="1:9">
      <c r="A8184" t="s">
        <v>14186</v>
      </c>
      <c r="B8184" s="3">
        <v>45617</v>
      </c>
      <c r="C8184" t="s">
        <v>413</v>
      </c>
      <c r="D8184">
        <v>574.96</v>
      </c>
      <c r="E8184" t="s">
        <v>16110</v>
      </c>
      <c r="F8184" t="s">
        <v>61</v>
      </c>
      <c r="G8184" t="s">
        <v>48</v>
      </c>
      <c r="H8184" t="s">
        <v>87</v>
      </c>
      <c r="I8184">
        <f>IF(OR(financial_transactions35[[#This Row],[amount]]&lt;$L$16, financial_transactions35[[#This Row],[amount]]&gt;$L$17), 1, 0)</f>
        <v>1</v>
      </c>
    </row>
    <row r="8185" spans="1:9">
      <c r="A8185" t="s">
        <v>14187</v>
      </c>
      <c r="B8185" s="3">
        <v>45617</v>
      </c>
      <c r="C8185" t="s">
        <v>5508</v>
      </c>
      <c r="D8185">
        <v>927.9</v>
      </c>
      <c r="E8185" t="s">
        <v>67</v>
      </c>
      <c r="F8185" t="s">
        <v>26</v>
      </c>
      <c r="G8185" t="s">
        <v>39</v>
      </c>
      <c r="H8185" t="s">
        <v>176</v>
      </c>
      <c r="I8185">
        <f>IF(OR(financial_transactions35[[#This Row],[amount]]&lt;$L$16, financial_transactions35[[#This Row],[amount]]&gt;$L$17), 1, 0)</f>
        <v>1</v>
      </c>
    </row>
    <row r="8186" spans="1:9">
      <c r="A8186" t="s">
        <v>14188</v>
      </c>
      <c r="B8186" s="3">
        <v>45617</v>
      </c>
      <c r="C8186" t="s">
        <v>9790</v>
      </c>
      <c r="D8186">
        <v>1902.69</v>
      </c>
      <c r="E8186" t="s">
        <v>47</v>
      </c>
      <c r="F8186" t="s">
        <v>32</v>
      </c>
      <c r="G8186" t="s">
        <v>48</v>
      </c>
      <c r="H8186" t="s">
        <v>57</v>
      </c>
      <c r="I8186">
        <f>IF(OR(financial_transactions35[[#This Row],[amount]]&lt;$L$16, financial_transactions35[[#This Row],[amount]]&gt;$L$17), 1, 0)</f>
        <v>1</v>
      </c>
    </row>
    <row r="8187" spans="1:9">
      <c r="A8187" t="s">
        <v>14189</v>
      </c>
      <c r="B8187" s="3">
        <v>45617</v>
      </c>
      <c r="C8187" t="s">
        <v>11406</v>
      </c>
      <c r="D8187">
        <v>609.86</v>
      </c>
      <c r="E8187" t="s">
        <v>16110</v>
      </c>
      <c r="F8187" t="s">
        <v>26</v>
      </c>
      <c r="G8187" t="s">
        <v>39</v>
      </c>
      <c r="H8187" t="s">
        <v>123</v>
      </c>
      <c r="I8187">
        <f>IF(OR(financial_transactions35[[#This Row],[amount]]&lt;$L$16, financial_transactions35[[#This Row],[amount]]&gt;$L$17), 1, 0)</f>
        <v>1</v>
      </c>
    </row>
    <row r="8188" spans="1:9">
      <c r="A8188" t="s">
        <v>14190</v>
      </c>
      <c r="B8188" s="3">
        <v>45617</v>
      </c>
      <c r="C8188" t="s">
        <v>1574</v>
      </c>
      <c r="D8188">
        <v>1212.93</v>
      </c>
      <c r="E8188" t="s">
        <v>19</v>
      </c>
      <c r="F8188" t="s">
        <v>20</v>
      </c>
      <c r="G8188" t="s">
        <v>21</v>
      </c>
      <c r="H8188" t="s">
        <v>176</v>
      </c>
      <c r="I8188">
        <f>IF(OR(financial_transactions35[[#This Row],[amount]]&lt;$L$16, financial_transactions35[[#This Row],[amount]]&gt;$L$17), 1, 0)</f>
        <v>1</v>
      </c>
    </row>
    <row r="8189" spans="1:9">
      <c r="A8189" t="s">
        <v>14191</v>
      </c>
      <c r="B8189" s="3">
        <v>45617</v>
      </c>
      <c r="C8189" t="s">
        <v>12407</v>
      </c>
      <c r="D8189">
        <v>1707.79</v>
      </c>
      <c r="E8189" t="s">
        <v>31</v>
      </c>
      <c r="F8189" t="s">
        <v>26</v>
      </c>
      <c r="G8189" t="s">
        <v>48</v>
      </c>
      <c r="H8189" t="s">
        <v>28</v>
      </c>
      <c r="I8189">
        <f>IF(OR(financial_transactions35[[#This Row],[amount]]&lt;$L$16, financial_transactions35[[#This Row],[amount]]&gt;$L$17), 1, 0)</f>
        <v>1</v>
      </c>
    </row>
    <row r="8190" spans="1:9">
      <c r="A8190" t="s">
        <v>14192</v>
      </c>
      <c r="B8190" s="3">
        <v>45617</v>
      </c>
      <c r="C8190" t="s">
        <v>730</v>
      </c>
      <c r="D8190">
        <v>1693.31</v>
      </c>
      <c r="E8190" t="s">
        <v>64</v>
      </c>
      <c r="F8190" t="s">
        <v>26</v>
      </c>
      <c r="G8190" t="s">
        <v>39</v>
      </c>
      <c r="H8190" t="s">
        <v>16080</v>
      </c>
      <c r="I8190">
        <f>IF(OR(financial_transactions35[[#This Row],[amount]]&lt;$L$16, financial_transactions35[[#This Row],[amount]]&gt;$L$17), 1, 0)</f>
        <v>1</v>
      </c>
    </row>
    <row r="8191" spans="1:9">
      <c r="A8191" t="s">
        <v>14193</v>
      </c>
      <c r="B8191" s="3">
        <v>45617</v>
      </c>
      <c r="C8191" t="s">
        <v>8644</v>
      </c>
      <c r="D8191">
        <v>1028.3900000000001</v>
      </c>
      <c r="E8191" t="s">
        <v>16110</v>
      </c>
      <c r="F8191" t="s">
        <v>26</v>
      </c>
      <c r="G8191" t="s">
        <v>27</v>
      </c>
      <c r="H8191" t="s">
        <v>28</v>
      </c>
      <c r="I8191">
        <f>IF(OR(financial_transactions35[[#This Row],[amount]]&lt;$L$16, financial_transactions35[[#This Row],[amount]]&gt;$L$17), 1, 0)</f>
        <v>1</v>
      </c>
    </row>
    <row r="8192" spans="1:9">
      <c r="A8192" t="s">
        <v>14194</v>
      </c>
      <c r="B8192" s="3">
        <v>45617</v>
      </c>
      <c r="C8192" t="s">
        <v>14195</v>
      </c>
      <c r="D8192">
        <v>1412.51</v>
      </c>
      <c r="E8192" t="s">
        <v>70</v>
      </c>
      <c r="F8192" t="s">
        <v>20</v>
      </c>
      <c r="G8192" t="s">
        <v>21</v>
      </c>
      <c r="H8192" t="s">
        <v>57</v>
      </c>
      <c r="I8192">
        <f>IF(OR(financial_transactions35[[#This Row],[amount]]&lt;$L$16, financial_transactions35[[#This Row],[amount]]&gt;$L$17), 1, 0)</f>
        <v>1</v>
      </c>
    </row>
    <row r="8193" spans="1:9">
      <c r="A8193" t="s">
        <v>14196</v>
      </c>
      <c r="B8193" s="3">
        <v>45617</v>
      </c>
      <c r="C8193" t="s">
        <v>5276</v>
      </c>
      <c r="D8193">
        <v>633.66999999999996</v>
      </c>
      <c r="E8193" t="s">
        <v>122</v>
      </c>
      <c r="F8193" t="s">
        <v>32</v>
      </c>
      <c r="G8193" t="s">
        <v>48</v>
      </c>
      <c r="H8193" t="s">
        <v>44</v>
      </c>
      <c r="I8193">
        <f>IF(OR(financial_transactions35[[#This Row],[amount]]&lt;$L$16, financial_transactions35[[#This Row],[amount]]&gt;$L$17), 1, 0)</f>
        <v>1</v>
      </c>
    </row>
    <row r="8194" spans="1:9">
      <c r="A8194" t="s">
        <v>14197</v>
      </c>
      <c r="B8194" s="3">
        <v>45617</v>
      </c>
      <c r="C8194" t="s">
        <v>8471</v>
      </c>
      <c r="D8194">
        <v>256.25</v>
      </c>
      <c r="E8194" t="s">
        <v>67</v>
      </c>
      <c r="F8194" t="s">
        <v>32</v>
      </c>
      <c r="G8194" t="s">
        <v>39</v>
      </c>
      <c r="H8194" t="s">
        <v>16080</v>
      </c>
      <c r="I8194">
        <f>IF(OR(financial_transactions35[[#This Row],[amount]]&lt;$L$16, financial_transactions35[[#This Row],[amount]]&gt;$L$17), 1, 0)</f>
        <v>1</v>
      </c>
    </row>
    <row r="8195" spans="1:9">
      <c r="A8195" t="s">
        <v>14198</v>
      </c>
      <c r="B8195" s="3">
        <v>45617</v>
      </c>
      <c r="C8195" t="s">
        <v>14199</v>
      </c>
      <c r="D8195">
        <v>1462.97</v>
      </c>
      <c r="E8195" t="s">
        <v>67</v>
      </c>
      <c r="F8195" t="s">
        <v>32</v>
      </c>
      <c r="G8195" t="s">
        <v>27</v>
      </c>
      <c r="H8195" t="s">
        <v>22</v>
      </c>
      <c r="I8195">
        <f>IF(OR(financial_transactions35[[#This Row],[amount]]&lt;$L$16, financial_transactions35[[#This Row],[amount]]&gt;$L$17), 1, 0)</f>
        <v>1</v>
      </c>
    </row>
    <row r="8196" spans="1:9">
      <c r="A8196" t="s">
        <v>14200</v>
      </c>
      <c r="B8196" s="3">
        <v>45617</v>
      </c>
      <c r="C8196" t="s">
        <v>12955</v>
      </c>
      <c r="D8196">
        <v>972.36</v>
      </c>
      <c r="E8196" t="s">
        <v>31</v>
      </c>
      <c r="F8196" t="s">
        <v>26</v>
      </c>
      <c r="G8196" t="s">
        <v>21</v>
      </c>
      <c r="H8196" t="s">
        <v>123</v>
      </c>
      <c r="I8196">
        <f>IF(OR(financial_transactions35[[#This Row],[amount]]&lt;$L$16, financial_transactions35[[#This Row],[amount]]&gt;$L$17), 1, 0)</f>
        <v>1</v>
      </c>
    </row>
    <row r="8197" spans="1:9">
      <c r="A8197" t="s">
        <v>14201</v>
      </c>
      <c r="B8197" s="3">
        <v>45617</v>
      </c>
      <c r="C8197" t="s">
        <v>2746</v>
      </c>
      <c r="D8197">
        <v>1111.1300000000001</v>
      </c>
      <c r="E8197" t="s">
        <v>70</v>
      </c>
      <c r="F8197" t="s">
        <v>20</v>
      </c>
      <c r="G8197" t="s">
        <v>39</v>
      </c>
      <c r="H8197" t="s">
        <v>28</v>
      </c>
      <c r="I8197">
        <f>IF(OR(financial_transactions35[[#This Row],[amount]]&lt;$L$16, financial_transactions35[[#This Row],[amount]]&gt;$L$17), 1, 0)</f>
        <v>1</v>
      </c>
    </row>
    <row r="8198" spans="1:9">
      <c r="A8198" t="s">
        <v>14202</v>
      </c>
      <c r="B8198" s="3">
        <v>45617</v>
      </c>
      <c r="C8198" t="s">
        <v>7732</v>
      </c>
      <c r="D8198">
        <v>1817.93</v>
      </c>
      <c r="E8198" t="s">
        <v>25</v>
      </c>
      <c r="F8198" t="s">
        <v>26</v>
      </c>
      <c r="G8198" t="s">
        <v>39</v>
      </c>
      <c r="H8198" t="s">
        <v>33</v>
      </c>
      <c r="I8198">
        <f>IF(OR(financial_transactions35[[#This Row],[amount]]&lt;$L$16, financial_transactions35[[#This Row],[amount]]&gt;$L$17), 1, 0)</f>
        <v>1</v>
      </c>
    </row>
    <row r="8199" spans="1:9">
      <c r="A8199" t="s">
        <v>14203</v>
      </c>
      <c r="B8199" s="3">
        <v>45617</v>
      </c>
      <c r="C8199" t="s">
        <v>14204</v>
      </c>
      <c r="D8199">
        <v>1014.82</v>
      </c>
      <c r="E8199" t="s">
        <v>70</v>
      </c>
      <c r="F8199" t="s">
        <v>20</v>
      </c>
      <c r="G8199" t="s">
        <v>27</v>
      </c>
      <c r="H8199" t="s">
        <v>94</v>
      </c>
      <c r="I8199">
        <f>IF(OR(financial_transactions35[[#This Row],[amount]]&lt;$L$16, financial_transactions35[[#This Row],[amount]]&gt;$L$17), 1, 0)</f>
        <v>1</v>
      </c>
    </row>
    <row r="8200" spans="1:9">
      <c r="A8200" t="s">
        <v>14205</v>
      </c>
      <c r="B8200" s="3">
        <v>45617</v>
      </c>
      <c r="C8200" t="s">
        <v>14206</v>
      </c>
      <c r="D8200">
        <v>162.54</v>
      </c>
      <c r="E8200" t="s">
        <v>16110</v>
      </c>
      <c r="F8200" t="s">
        <v>26</v>
      </c>
      <c r="G8200" t="s">
        <v>21</v>
      </c>
      <c r="H8200" t="s">
        <v>44</v>
      </c>
      <c r="I8200">
        <f>IF(OR(financial_transactions35[[#This Row],[amount]]&lt;$L$16, financial_transactions35[[#This Row],[amount]]&gt;$L$17), 1, 0)</f>
        <v>1</v>
      </c>
    </row>
    <row r="8201" spans="1:9">
      <c r="A8201" t="s">
        <v>14207</v>
      </c>
      <c r="B8201" s="3">
        <v>45618</v>
      </c>
      <c r="C8201" t="s">
        <v>12128</v>
      </c>
      <c r="D8201">
        <v>529.77</v>
      </c>
      <c r="E8201" t="s">
        <v>47</v>
      </c>
      <c r="F8201" t="s">
        <v>32</v>
      </c>
      <c r="G8201" t="s">
        <v>27</v>
      </c>
      <c r="H8201" t="s">
        <v>49</v>
      </c>
      <c r="I8201">
        <f>IF(OR(financial_transactions35[[#This Row],[amount]]&lt;$L$16, financial_transactions35[[#This Row],[amount]]&gt;$L$17), 1, 0)</f>
        <v>1</v>
      </c>
    </row>
    <row r="8202" spans="1:9">
      <c r="A8202" t="s">
        <v>14208</v>
      </c>
      <c r="B8202" s="3">
        <v>45618</v>
      </c>
      <c r="C8202" t="s">
        <v>14209</v>
      </c>
      <c r="D8202">
        <v>1179.3</v>
      </c>
      <c r="E8202" t="s">
        <v>19</v>
      </c>
      <c r="F8202" t="s">
        <v>61</v>
      </c>
      <c r="G8202" t="s">
        <v>21</v>
      </c>
      <c r="H8202" t="s">
        <v>16080</v>
      </c>
      <c r="I8202">
        <f>IF(OR(financial_transactions35[[#This Row],[amount]]&lt;$L$16, financial_transactions35[[#This Row],[amount]]&gt;$L$17), 1, 0)</f>
        <v>1</v>
      </c>
    </row>
    <row r="8203" spans="1:9">
      <c r="A8203" t="s">
        <v>14210</v>
      </c>
      <c r="B8203" s="3">
        <v>45618</v>
      </c>
      <c r="C8203" t="s">
        <v>14211</v>
      </c>
      <c r="D8203">
        <v>1013.14</v>
      </c>
      <c r="E8203" t="s">
        <v>70</v>
      </c>
      <c r="F8203" t="s">
        <v>20</v>
      </c>
      <c r="G8203" t="s">
        <v>27</v>
      </c>
      <c r="H8203" t="s">
        <v>53</v>
      </c>
      <c r="I8203">
        <f>IF(OR(financial_transactions35[[#This Row],[amount]]&lt;$L$16, financial_transactions35[[#This Row],[amount]]&gt;$L$17), 1, 0)</f>
        <v>1</v>
      </c>
    </row>
    <row r="8204" spans="1:9">
      <c r="A8204" t="s">
        <v>14212</v>
      </c>
      <c r="B8204" s="3">
        <v>45618</v>
      </c>
      <c r="C8204" t="s">
        <v>2321</v>
      </c>
      <c r="D8204">
        <v>800.46</v>
      </c>
      <c r="E8204" t="s">
        <v>64</v>
      </c>
      <c r="F8204" t="s">
        <v>26</v>
      </c>
      <c r="G8204" t="s">
        <v>48</v>
      </c>
      <c r="H8204" t="s">
        <v>57</v>
      </c>
      <c r="I8204">
        <f>IF(OR(financial_transactions35[[#This Row],[amount]]&lt;$L$16, financial_transactions35[[#This Row],[amount]]&gt;$L$17), 1, 0)</f>
        <v>1</v>
      </c>
    </row>
    <row r="8205" spans="1:9">
      <c r="A8205" t="s">
        <v>14213</v>
      </c>
      <c r="B8205" s="3">
        <v>45618</v>
      </c>
      <c r="C8205" t="s">
        <v>5050</v>
      </c>
      <c r="D8205">
        <v>308.54000000000002</v>
      </c>
      <c r="E8205" t="s">
        <v>16079</v>
      </c>
      <c r="F8205" t="s">
        <v>61</v>
      </c>
      <c r="G8205" t="s">
        <v>21</v>
      </c>
      <c r="H8205" t="s">
        <v>75</v>
      </c>
      <c r="I8205">
        <f>IF(OR(financial_transactions35[[#This Row],[amount]]&lt;$L$16, financial_transactions35[[#This Row],[amount]]&gt;$L$17), 1, 0)</f>
        <v>1</v>
      </c>
    </row>
    <row r="8206" spans="1:9">
      <c r="A8206" t="s">
        <v>14214</v>
      </c>
      <c r="B8206" s="3">
        <v>45618</v>
      </c>
      <c r="C8206" t="s">
        <v>14215</v>
      </c>
      <c r="D8206">
        <v>613.94000000000005</v>
      </c>
      <c r="E8206" t="s">
        <v>70</v>
      </c>
      <c r="F8206" t="s">
        <v>20</v>
      </c>
      <c r="G8206" t="s">
        <v>21</v>
      </c>
      <c r="H8206" t="s">
        <v>53</v>
      </c>
      <c r="I8206">
        <f>IF(OR(financial_transactions35[[#This Row],[amount]]&lt;$L$16, financial_transactions35[[#This Row],[amount]]&gt;$L$17), 1, 0)</f>
        <v>1</v>
      </c>
    </row>
    <row r="8207" spans="1:9">
      <c r="A8207" t="s">
        <v>14216</v>
      </c>
      <c r="B8207" s="3">
        <v>45618</v>
      </c>
      <c r="C8207" t="s">
        <v>14217</v>
      </c>
      <c r="D8207">
        <v>936.28</v>
      </c>
      <c r="E8207" t="s">
        <v>52</v>
      </c>
      <c r="F8207" t="s">
        <v>26</v>
      </c>
      <c r="G8207" t="s">
        <v>48</v>
      </c>
      <c r="H8207" t="s">
        <v>49</v>
      </c>
      <c r="I8207">
        <f>IF(OR(financial_transactions35[[#This Row],[amount]]&lt;$L$16, financial_transactions35[[#This Row],[amount]]&gt;$L$17), 1, 0)</f>
        <v>1</v>
      </c>
    </row>
    <row r="8208" spans="1:9">
      <c r="A8208" t="s">
        <v>14218</v>
      </c>
      <c r="B8208" s="3">
        <v>45618</v>
      </c>
      <c r="C8208" t="s">
        <v>8170</v>
      </c>
      <c r="D8208">
        <v>518.12</v>
      </c>
      <c r="E8208" t="s">
        <v>16079</v>
      </c>
      <c r="F8208" t="s">
        <v>20</v>
      </c>
      <c r="G8208" t="s">
        <v>21</v>
      </c>
      <c r="H8208" t="s">
        <v>123</v>
      </c>
      <c r="I8208">
        <f>IF(OR(financial_transactions35[[#This Row],[amount]]&lt;$L$16, financial_transactions35[[#This Row],[amount]]&gt;$L$17), 1, 0)</f>
        <v>1</v>
      </c>
    </row>
    <row r="8209" spans="1:9">
      <c r="A8209" t="s">
        <v>14219</v>
      </c>
      <c r="B8209" s="3">
        <v>45618</v>
      </c>
      <c r="C8209" t="s">
        <v>14220</v>
      </c>
      <c r="D8209">
        <v>1417.43</v>
      </c>
      <c r="E8209" t="s">
        <v>25</v>
      </c>
      <c r="F8209" t="s">
        <v>32</v>
      </c>
      <c r="G8209" t="s">
        <v>39</v>
      </c>
      <c r="H8209" t="s">
        <v>176</v>
      </c>
      <c r="I8209">
        <f>IF(OR(financial_transactions35[[#This Row],[amount]]&lt;$L$16, financial_transactions35[[#This Row],[amount]]&gt;$L$17), 1, 0)</f>
        <v>1</v>
      </c>
    </row>
    <row r="8210" spans="1:9">
      <c r="A8210" t="s">
        <v>14221</v>
      </c>
      <c r="B8210" s="3">
        <v>45618</v>
      </c>
      <c r="C8210" t="s">
        <v>13203</v>
      </c>
      <c r="D8210">
        <v>1904.08</v>
      </c>
      <c r="E8210" t="s">
        <v>16079</v>
      </c>
      <c r="F8210" t="s">
        <v>20</v>
      </c>
      <c r="G8210" t="s">
        <v>48</v>
      </c>
      <c r="H8210" t="s">
        <v>87</v>
      </c>
      <c r="I8210">
        <f>IF(OR(financial_transactions35[[#This Row],[amount]]&lt;$L$16, financial_transactions35[[#This Row],[amount]]&gt;$L$17), 1, 0)</f>
        <v>1</v>
      </c>
    </row>
    <row r="8211" spans="1:9">
      <c r="A8211" t="s">
        <v>14222</v>
      </c>
      <c r="B8211" s="3">
        <v>45618</v>
      </c>
      <c r="C8211" t="s">
        <v>14223</v>
      </c>
      <c r="D8211">
        <v>381.21</v>
      </c>
      <c r="E8211" t="s">
        <v>31</v>
      </c>
      <c r="F8211" t="s">
        <v>61</v>
      </c>
      <c r="G8211" t="s">
        <v>21</v>
      </c>
      <c r="H8211" t="s">
        <v>75</v>
      </c>
      <c r="I8211">
        <f>IF(OR(financial_transactions35[[#This Row],[amount]]&lt;$L$16, financial_transactions35[[#This Row],[amount]]&gt;$L$17), 1, 0)</f>
        <v>1</v>
      </c>
    </row>
    <row r="8212" spans="1:9">
      <c r="A8212" t="s">
        <v>14224</v>
      </c>
      <c r="B8212" s="3">
        <v>45618</v>
      </c>
      <c r="C8212" t="s">
        <v>6641</v>
      </c>
      <c r="D8212">
        <v>387.29</v>
      </c>
      <c r="E8212" t="s">
        <v>70</v>
      </c>
      <c r="F8212" t="s">
        <v>20</v>
      </c>
      <c r="G8212" t="s">
        <v>21</v>
      </c>
      <c r="H8212" t="s">
        <v>36</v>
      </c>
      <c r="I8212">
        <f>IF(OR(financial_transactions35[[#This Row],[amount]]&lt;$L$16, financial_transactions35[[#This Row],[amount]]&gt;$L$17), 1, 0)</f>
        <v>1</v>
      </c>
    </row>
    <row r="8213" spans="1:9">
      <c r="A8213" t="s">
        <v>14225</v>
      </c>
      <c r="B8213" s="3">
        <v>45618</v>
      </c>
      <c r="C8213" t="s">
        <v>8133</v>
      </c>
      <c r="D8213">
        <v>1025.7</v>
      </c>
      <c r="E8213" t="s">
        <v>67</v>
      </c>
      <c r="F8213" t="s">
        <v>26</v>
      </c>
      <c r="G8213" t="s">
        <v>39</v>
      </c>
      <c r="H8213" t="s">
        <v>176</v>
      </c>
      <c r="I8213">
        <f>IF(OR(financial_transactions35[[#This Row],[amount]]&lt;$L$16, financial_transactions35[[#This Row],[amount]]&gt;$L$17), 1, 0)</f>
        <v>1</v>
      </c>
    </row>
    <row r="8214" spans="1:9">
      <c r="A8214" t="s">
        <v>14226</v>
      </c>
      <c r="B8214" s="3">
        <v>45618</v>
      </c>
      <c r="C8214" t="s">
        <v>14227</v>
      </c>
      <c r="D8214">
        <v>662.93</v>
      </c>
      <c r="E8214" t="s">
        <v>67</v>
      </c>
      <c r="F8214" t="s">
        <v>61</v>
      </c>
      <c r="G8214" t="s">
        <v>48</v>
      </c>
      <c r="H8214" t="s">
        <v>53</v>
      </c>
      <c r="I8214">
        <f>IF(OR(financial_transactions35[[#This Row],[amount]]&lt;$L$16, financial_transactions35[[#This Row],[amount]]&gt;$L$17), 1, 0)</f>
        <v>1</v>
      </c>
    </row>
    <row r="8215" spans="1:9">
      <c r="A8215" t="s">
        <v>14228</v>
      </c>
      <c r="B8215" s="3">
        <v>45618</v>
      </c>
      <c r="C8215" t="s">
        <v>8119</v>
      </c>
      <c r="D8215">
        <v>1041.01</v>
      </c>
      <c r="E8215" t="s">
        <v>52</v>
      </c>
      <c r="F8215" t="s">
        <v>61</v>
      </c>
      <c r="G8215" t="s">
        <v>21</v>
      </c>
      <c r="H8215" t="s">
        <v>22</v>
      </c>
      <c r="I8215">
        <f>IF(OR(financial_transactions35[[#This Row],[amount]]&lt;$L$16, financial_transactions35[[#This Row],[amount]]&gt;$L$17), 1, 0)</f>
        <v>1</v>
      </c>
    </row>
    <row r="8216" spans="1:9">
      <c r="A8216" t="s">
        <v>14229</v>
      </c>
      <c r="B8216" s="3">
        <v>45618</v>
      </c>
      <c r="C8216" t="s">
        <v>1291</v>
      </c>
      <c r="D8216">
        <v>1526.79</v>
      </c>
      <c r="E8216" t="s">
        <v>19</v>
      </c>
      <c r="F8216" t="s">
        <v>26</v>
      </c>
      <c r="G8216" t="s">
        <v>21</v>
      </c>
      <c r="H8216" t="s">
        <v>94</v>
      </c>
      <c r="I8216">
        <f>IF(OR(financial_transactions35[[#This Row],[amount]]&lt;$L$16, financial_transactions35[[#This Row],[amount]]&gt;$L$17), 1, 0)</f>
        <v>1</v>
      </c>
    </row>
    <row r="8217" spans="1:9">
      <c r="A8217" t="s">
        <v>14230</v>
      </c>
      <c r="B8217" s="3">
        <v>45618</v>
      </c>
      <c r="C8217" t="s">
        <v>14231</v>
      </c>
      <c r="D8217">
        <v>209.99</v>
      </c>
      <c r="E8217" t="s">
        <v>67</v>
      </c>
      <c r="F8217" t="s">
        <v>32</v>
      </c>
      <c r="G8217" t="s">
        <v>39</v>
      </c>
      <c r="H8217" t="s">
        <v>22</v>
      </c>
      <c r="I8217">
        <f>IF(OR(financial_transactions35[[#This Row],[amount]]&lt;$L$16, financial_transactions35[[#This Row],[amount]]&gt;$L$17), 1, 0)</f>
        <v>1</v>
      </c>
    </row>
    <row r="8218" spans="1:9">
      <c r="A8218" t="s">
        <v>14232</v>
      </c>
      <c r="B8218" s="3">
        <v>45618</v>
      </c>
      <c r="C8218" t="s">
        <v>11930</v>
      </c>
      <c r="D8218">
        <v>275.38</v>
      </c>
      <c r="E8218" t="s">
        <v>64</v>
      </c>
      <c r="F8218" t="s">
        <v>26</v>
      </c>
      <c r="G8218" t="s">
        <v>27</v>
      </c>
      <c r="H8218" t="s">
        <v>40</v>
      </c>
      <c r="I8218">
        <f>IF(OR(financial_transactions35[[#This Row],[amount]]&lt;$L$16, financial_transactions35[[#This Row],[amount]]&gt;$L$17), 1, 0)</f>
        <v>1</v>
      </c>
    </row>
    <row r="8219" spans="1:9">
      <c r="A8219" t="s">
        <v>14233</v>
      </c>
      <c r="B8219" s="3">
        <v>45618</v>
      </c>
      <c r="C8219" t="s">
        <v>14234</v>
      </c>
      <c r="D8219">
        <v>1737.9</v>
      </c>
      <c r="E8219" t="s">
        <v>70</v>
      </c>
      <c r="F8219" t="s">
        <v>61</v>
      </c>
      <c r="G8219" t="s">
        <v>21</v>
      </c>
      <c r="H8219" t="s">
        <v>75</v>
      </c>
      <c r="I8219">
        <f>IF(OR(financial_transactions35[[#This Row],[amount]]&lt;$L$16, financial_transactions35[[#This Row],[amount]]&gt;$L$17), 1, 0)</f>
        <v>1</v>
      </c>
    </row>
    <row r="8220" spans="1:9">
      <c r="A8220" t="s">
        <v>14235</v>
      </c>
      <c r="B8220" s="3">
        <v>45618</v>
      </c>
      <c r="C8220" t="s">
        <v>14236</v>
      </c>
      <c r="D8220">
        <v>1578.17</v>
      </c>
      <c r="E8220" t="s">
        <v>31</v>
      </c>
      <c r="F8220" t="s">
        <v>61</v>
      </c>
      <c r="G8220" t="s">
        <v>27</v>
      </c>
      <c r="H8220" t="s">
        <v>176</v>
      </c>
      <c r="I8220">
        <f>IF(OR(financial_transactions35[[#This Row],[amount]]&lt;$L$16, financial_transactions35[[#This Row],[amount]]&gt;$L$17), 1, 0)</f>
        <v>1</v>
      </c>
    </row>
    <row r="8221" spans="1:9">
      <c r="A8221" t="s">
        <v>14237</v>
      </c>
      <c r="B8221" s="3">
        <v>45618</v>
      </c>
      <c r="C8221" t="s">
        <v>14238</v>
      </c>
      <c r="D8221">
        <v>6348.97</v>
      </c>
      <c r="E8221" t="s">
        <v>19</v>
      </c>
      <c r="F8221" t="s">
        <v>61</v>
      </c>
      <c r="G8221" t="s">
        <v>48</v>
      </c>
      <c r="H8221" t="s">
        <v>49</v>
      </c>
      <c r="I8221">
        <f>IF(OR(financial_transactions35[[#This Row],[amount]]&lt;$L$16, financial_transactions35[[#This Row],[amount]]&gt;$L$17), 1, 0)</f>
        <v>1</v>
      </c>
    </row>
    <row r="8222" spans="1:9">
      <c r="A8222" t="s">
        <v>14239</v>
      </c>
      <c r="B8222" s="3">
        <v>45618</v>
      </c>
      <c r="C8222" t="s">
        <v>4079</v>
      </c>
      <c r="D8222">
        <v>1311.32</v>
      </c>
      <c r="E8222" t="s">
        <v>122</v>
      </c>
      <c r="F8222" t="s">
        <v>20</v>
      </c>
      <c r="G8222" t="s">
        <v>48</v>
      </c>
      <c r="H8222" t="s">
        <v>16080</v>
      </c>
      <c r="I8222">
        <f>IF(OR(financial_transactions35[[#This Row],[amount]]&lt;$L$16, financial_transactions35[[#This Row],[amount]]&gt;$L$17), 1, 0)</f>
        <v>1</v>
      </c>
    </row>
    <row r="8223" spans="1:9">
      <c r="A8223" t="s">
        <v>14240</v>
      </c>
      <c r="B8223" s="3">
        <v>45618</v>
      </c>
      <c r="C8223" t="s">
        <v>3220</v>
      </c>
      <c r="D8223">
        <v>1938.72</v>
      </c>
      <c r="E8223" t="s">
        <v>31</v>
      </c>
      <c r="F8223" t="s">
        <v>61</v>
      </c>
      <c r="G8223" t="s">
        <v>21</v>
      </c>
      <c r="H8223" t="s">
        <v>44</v>
      </c>
      <c r="I8223">
        <f>IF(OR(financial_transactions35[[#This Row],[amount]]&lt;$L$16, financial_transactions35[[#This Row],[amount]]&gt;$L$17), 1, 0)</f>
        <v>1</v>
      </c>
    </row>
    <row r="8224" spans="1:9">
      <c r="A8224" t="s">
        <v>14241</v>
      </c>
      <c r="B8224" s="3">
        <v>45618</v>
      </c>
      <c r="C8224" t="s">
        <v>11308</v>
      </c>
      <c r="D8224">
        <v>1499.56</v>
      </c>
      <c r="E8224" t="s">
        <v>16110</v>
      </c>
      <c r="F8224" t="s">
        <v>26</v>
      </c>
      <c r="G8224" t="s">
        <v>39</v>
      </c>
      <c r="H8224" t="s">
        <v>40</v>
      </c>
      <c r="I8224">
        <f>IF(OR(financial_transactions35[[#This Row],[amount]]&lt;$L$16, financial_transactions35[[#This Row],[amount]]&gt;$L$17), 1, 0)</f>
        <v>1</v>
      </c>
    </row>
    <row r="8225" spans="1:9">
      <c r="A8225" t="s">
        <v>14244</v>
      </c>
      <c r="B8225" s="3">
        <v>45619</v>
      </c>
      <c r="C8225" t="s">
        <v>14245</v>
      </c>
      <c r="D8225">
        <v>1811.9</v>
      </c>
      <c r="E8225" t="s">
        <v>64</v>
      </c>
      <c r="F8225" t="s">
        <v>20</v>
      </c>
      <c r="G8225" t="s">
        <v>27</v>
      </c>
      <c r="H8225" t="s">
        <v>109</v>
      </c>
      <c r="I8225">
        <f>IF(OR(financial_transactions35[[#This Row],[amount]]&lt;$L$16, financial_transactions35[[#This Row],[amount]]&gt;$L$17), 1, 0)</f>
        <v>1</v>
      </c>
    </row>
    <row r="8226" spans="1:9">
      <c r="A8226" t="s">
        <v>14246</v>
      </c>
      <c r="B8226" s="3">
        <v>45619</v>
      </c>
      <c r="C8226" t="s">
        <v>14247</v>
      </c>
      <c r="D8226">
        <v>653.27</v>
      </c>
      <c r="E8226" t="s">
        <v>122</v>
      </c>
      <c r="F8226" t="s">
        <v>32</v>
      </c>
      <c r="G8226" t="s">
        <v>27</v>
      </c>
      <c r="H8226" t="s">
        <v>16080</v>
      </c>
      <c r="I8226">
        <f>IF(OR(financial_transactions35[[#This Row],[amount]]&lt;$L$16, financial_transactions35[[#This Row],[amount]]&gt;$L$17), 1, 0)</f>
        <v>1</v>
      </c>
    </row>
    <row r="8227" spans="1:9">
      <c r="A8227" t="s">
        <v>14248</v>
      </c>
      <c r="B8227" s="3">
        <v>45619</v>
      </c>
      <c r="C8227" t="s">
        <v>14249</v>
      </c>
      <c r="D8227">
        <v>900.1</v>
      </c>
      <c r="E8227" t="s">
        <v>16110</v>
      </c>
      <c r="F8227" t="s">
        <v>20</v>
      </c>
      <c r="G8227" t="s">
        <v>39</v>
      </c>
      <c r="H8227" t="s">
        <v>44</v>
      </c>
      <c r="I8227">
        <f>IF(OR(financial_transactions35[[#This Row],[amount]]&lt;$L$16, financial_transactions35[[#This Row],[amount]]&gt;$L$17), 1, 0)</f>
        <v>1</v>
      </c>
    </row>
    <row r="8228" spans="1:9">
      <c r="A8228" t="s">
        <v>14250</v>
      </c>
      <c r="B8228" s="3">
        <v>45619</v>
      </c>
      <c r="C8228" t="s">
        <v>6048</v>
      </c>
      <c r="D8228">
        <v>484.46</v>
      </c>
      <c r="E8228" t="s">
        <v>25</v>
      </c>
      <c r="F8228" t="s">
        <v>61</v>
      </c>
      <c r="G8228" t="s">
        <v>21</v>
      </c>
      <c r="H8228" t="s">
        <v>49</v>
      </c>
      <c r="I8228">
        <f>IF(OR(financial_transactions35[[#This Row],[amount]]&lt;$L$16, financial_transactions35[[#This Row],[amount]]&gt;$L$17), 1, 0)</f>
        <v>1</v>
      </c>
    </row>
    <row r="8229" spans="1:9">
      <c r="A8229" t="s">
        <v>14251</v>
      </c>
      <c r="B8229" s="3">
        <v>45619</v>
      </c>
      <c r="C8229" t="s">
        <v>14252</v>
      </c>
      <c r="D8229">
        <v>314.02999999999997</v>
      </c>
      <c r="E8229" t="s">
        <v>16110</v>
      </c>
      <c r="F8229" t="s">
        <v>61</v>
      </c>
      <c r="G8229" t="s">
        <v>27</v>
      </c>
      <c r="H8229" t="s">
        <v>176</v>
      </c>
      <c r="I8229">
        <f>IF(OR(financial_transactions35[[#This Row],[amount]]&lt;$L$16, financial_transactions35[[#This Row],[amount]]&gt;$L$17), 1, 0)</f>
        <v>1</v>
      </c>
    </row>
    <row r="8230" spans="1:9">
      <c r="A8230" t="s">
        <v>14253</v>
      </c>
      <c r="B8230" s="3">
        <v>45619</v>
      </c>
      <c r="C8230" t="s">
        <v>14254</v>
      </c>
      <c r="D8230">
        <v>1481.41</v>
      </c>
      <c r="E8230" t="s">
        <v>122</v>
      </c>
      <c r="F8230" t="s">
        <v>20</v>
      </c>
      <c r="G8230" t="s">
        <v>39</v>
      </c>
      <c r="H8230" t="s">
        <v>33</v>
      </c>
      <c r="I8230">
        <f>IF(OR(financial_transactions35[[#This Row],[amount]]&lt;$L$16, financial_transactions35[[#This Row],[amount]]&gt;$L$17), 1, 0)</f>
        <v>1</v>
      </c>
    </row>
    <row r="8231" spans="1:9">
      <c r="A8231" t="s">
        <v>14255</v>
      </c>
      <c r="B8231" s="3">
        <v>45619</v>
      </c>
      <c r="C8231" t="s">
        <v>14256</v>
      </c>
      <c r="D8231">
        <v>1748.14</v>
      </c>
      <c r="E8231" t="s">
        <v>70</v>
      </c>
      <c r="F8231" t="s">
        <v>61</v>
      </c>
      <c r="G8231" t="s">
        <v>39</v>
      </c>
      <c r="H8231" t="s">
        <v>33</v>
      </c>
      <c r="I8231">
        <f>IF(OR(financial_transactions35[[#This Row],[amount]]&lt;$L$16, financial_transactions35[[#This Row],[amount]]&gt;$L$17), 1, 0)</f>
        <v>1</v>
      </c>
    </row>
    <row r="8232" spans="1:9">
      <c r="A8232" t="s">
        <v>14257</v>
      </c>
      <c r="B8232" s="3">
        <v>45619</v>
      </c>
      <c r="C8232" t="s">
        <v>14258</v>
      </c>
      <c r="D8232">
        <v>1702.15</v>
      </c>
      <c r="E8232" t="s">
        <v>16079</v>
      </c>
      <c r="F8232" t="s">
        <v>26</v>
      </c>
      <c r="G8232" t="s">
        <v>27</v>
      </c>
      <c r="H8232" t="s">
        <v>57</v>
      </c>
      <c r="I8232">
        <f>IF(OR(financial_transactions35[[#This Row],[amount]]&lt;$L$16, financial_transactions35[[#This Row],[amount]]&gt;$L$17), 1, 0)</f>
        <v>1</v>
      </c>
    </row>
    <row r="8233" spans="1:9">
      <c r="A8233" t="s">
        <v>14259</v>
      </c>
      <c r="B8233" s="3">
        <v>45619</v>
      </c>
      <c r="C8233" t="s">
        <v>3222</v>
      </c>
      <c r="D8233">
        <v>1208.44</v>
      </c>
      <c r="E8233" t="s">
        <v>16110</v>
      </c>
      <c r="F8233" t="s">
        <v>26</v>
      </c>
      <c r="G8233" t="s">
        <v>48</v>
      </c>
      <c r="H8233" t="s">
        <v>75</v>
      </c>
      <c r="I8233">
        <f>IF(OR(financial_transactions35[[#This Row],[amount]]&lt;$L$16, financial_transactions35[[#This Row],[amount]]&gt;$L$17), 1, 0)</f>
        <v>1</v>
      </c>
    </row>
    <row r="8234" spans="1:9">
      <c r="A8234" t="s">
        <v>14260</v>
      </c>
      <c r="B8234" s="3">
        <v>45619</v>
      </c>
      <c r="C8234" t="s">
        <v>1562</v>
      </c>
      <c r="D8234">
        <v>1869.66</v>
      </c>
      <c r="E8234" t="s">
        <v>16110</v>
      </c>
      <c r="F8234" t="s">
        <v>26</v>
      </c>
      <c r="G8234" t="s">
        <v>21</v>
      </c>
      <c r="H8234" t="s">
        <v>49</v>
      </c>
      <c r="I8234">
        <f>IF(OR(financial_transactions35[[#This Row],[amount]]&lt;$L$16, financial_transactions35[[#This Row],[amount]]&gt;$L$17), 1, 0)</f>
        <v>1</v>
      </c>
    </row>
    <row r="8235" spans="1:9">
      <c r="A8235" t="s">
        <v>14261</v>
      </c>
      <c r="B8235" s="3">
        <v>45619</v>
      </c>
      <c r="C8235" t="s">
        <v>14262</v>
      </c>
      <c r="D8235">
        <v>1573.98</v>
      </c>
      <c r="E8235" t="s">
        <v>31</v>
      </c>
      <c r="F8235" t="s">
        <v>20</v>
      </c>
      <c r="G8235" t="s">
        <v>21</v>
      </c>
      <c r="H8235" t="s">
        <v>28</v>
      </c>
      <c r="I8235">
        <f>IF(OR(financial_transactions35[[#This Row],[amount]]&lt;$L$16, financial_transactions35[[#This Row],[amount]]&gt;$L$17), 1, 0)</f>
        <v>1</v>
      </c>
    </row>
    <row r="8236" spans="1:9">
      <c r="A8236" t="s">
        <v>14263</v>
      </c>
      <c r="B8236" s="3">
        <v>45619</v>
      </c>
      <c r="C8236" t="s">
        <v>6954</v>
      </c>
      <c r="D8236">
        <v>1937.51</v>
      </c>
      <c r="E8236" t="s">
        <v>16079</v>
      </c>
      <c r="F8236" t="s">
        <v>61</v>
      </c>
      <c r="G8236" t="s">
        <v>27</v>
      </c>
      <c r="H8236" t="s">
        <v>33</v>
      </c>
      <c r="I8236">
        <f>IF(OR(financial_transactions35[[#This Row],[amount]]&lt;$L$16, financial_transactions35[[#This Row],[amount]]&gt;$L$17), 1, 0)</f>
        <v>1</v>
      </c>
    </row>
    <row r="8237" spans="1:9">
      <c r="A8237" t="s">
        <v>14264</v>
      </c>
      <c r="B8237" s="3">
        <v>45619</v>
      </c>
      <c r="C8237" t="s">
        <v>14265</v>
      </c>
      <c r="D8237">
        <v>763.73</v>
      </c>
      <c r="E8237" t="s">
        <v>47</v>
      </c>
      <c r="F8237" t="s">
        <v>32</v>
      </c>
      <c r="G8237" t="s">
        <v>39</v>
      </c>
      <c r="H8237" t="s">
        <v>36</v>
      </c>
      <c r="I8237">
        <f>IF(OR(financial_transactions35[[#This Row],[amount]]&lt;$L$16, financial_transactions35[[#This Row],[amount]]&gt;$L$17), 1, 0)</f>
        <v>1</v>
      </c>
    </row>
    <row r="8238" spans="1:9">
      <c r="A8238" t="s">
        <v>14266</v>
      </c>
      <c r="B8238" s="3">
        <v>45619</v>
      </c>
      <c r="C8238" t="s">
        <v>511</v>
      </c>
      <c r="D8238">
        <v>1671.28</v>
      </c>
      <c r="E8238" t="s">
        <v>47</v>
      </c>
      <c r="F8238" t="s">
        <v>32</v>
      </c>
      <c r="G8238" t="s">
        <v>39</v>
      </c>
      <c r="H8238" t="s">
        <v>176</v>
      </c>
      <c r="I8238">
        <f>IF(OR(financial_transactions35[[#This Row],[amount]]&lt;$L$16, financial_transactions35[[#This Row],[amount]]&gt;$L$17), 1, 0)</f>
        <v>1</v>
      </c>
    </row>
    <row r="8239" spans="1:9">
      <c r="A8239" t="s">
        <v>14267</v>
      </c>
      <c r="B8239" s="3">
        <v>45619</v>
      </c>
      <c r="C8239" t="s">
        <v>6001</v>
      </c>
      <c r="D8239">
        <v>1905.4</v>
      </c>
      <c r="E8239" t="s">
        <v>16110</v>
      </c>
      <c r="F8239" t="s">
        <v>26</v>
      </c>
      <c r="G8239" t="s">
        <v>48</v>
      </c>
      <c r="H8239" t="s">
        <v>109</v>
      </c>
      <c r="I8239">
        <f>IF(OR(financial_transactions35[[#This Row],[amount]]&lt;$L$16, financial_transactions35[[#This Row],[amount]]&gt;$L$17), 1, 0)</f>
        <v>1</v>
      </c>
    </row>
    <row r="8240" spans="1:9">
      <c r="A8240" t="s">
        <v>14268</v>
      </c>
      <c r="B8240" s="3">
        <v>45619</v>
      </c>
      <c r="C8240" t="s">
        <v>14269</v>
      </c>
      <c r="D8240">
        <v>1394.28</v>
      </c>
      <c r="E8240" t="s">
        <v>47</v>
      </c>
      <c r="F8240" t="s">
        <v>61</v>
      </c>
      <c r="G8240" t="s">
        <v>21</v>
      </c>
      <c r="H8240" t="s">
        <v>123</v>
      </c>
      <c r="I8240">
        <f>IF(OR(financial_transactions35[[#This Row],[amount]]&lt;$L$16, financial_transactions35[[#This Row],[amount]]&gt;$L$17), 1, 0)</f>
        <v>1</v>
      </c>
    </row>
    <row r="8241" spans="1:9">
      <c r="A8241" t="s">
        <v>14270</v>
      </c>
      <c r="B8241" s="3">
        <v>45619</v>
      </c>
      <c r="C8241" t="s">
        <v>7706</v>
      </c>
      <c r="D8241">
        <v>193.82</v>
      </c>
      <c r="E8241" t="s">
        <v>47</v>
      </c>
      <c r="F8241" t="s">
        <v>20</v>
      </c>
      <c r="G8241" t="s">
        <v>27</v>
      </c>
      <c r="H8241" t="s">
        <v>75</v>
      </c>
      <c r="I8241">
        <f>IF(OR(financial_transactions35[[#This Row],[amount]]&lt;$L$16, financial_transactions35[[#This Row],[amount]]&gt;$L$17), 1, 0)</f>
        <v>1</v>
      </c>
    </row>
    <row r="8242" spans="1:9">
      <c r="A8242" t="s">
        <v>14271</v>
      </c>
      <c r="B8242" s="3">
        <v>45619</v>
      </c>
      <c r="C8242" t="s">
        <v>278</v>
      </c>
      <c r="D8242">
        <v>276.74</v>
      </c>
      <c r="E8242" t="s">
        <v>25</v>
      </c>
      <c r="F8242" t="s">
        <v>61</v>
      </c>
      <c r="G8242" t="s">
        <v>27</v>
      </c>
      <c r="H8242" t="s">
        <v>75</v>
      </c>
      <c r="I8242">
        <f>IF(OR(financial_transactions35[[#This Row],[amount]]&lt;$L$16, financial_transactions35[[#This Row],[amount]]&gt;$L$17), 1, 0)</f>
        <v>1</v>
      </c>
    </row>
    <row r="8243" spans="1:9">
      <c r="A8243" t="s">
        <v>14272</v>
      </c>
      <c r="B8243" s="3">
        <v>45619</v>
      </c>
      <c r="C8243" t="s">
        <v>14273</v>
      </c>
      <c r="D8243">
        <v>1079.32</v>
      </c>
      <c r="E8243" t="s">
        <v>47</v>
      </c>
      <c r="F8243" t="s">
        <v>26</v>
      </c>
      <c r="G8243" t="s">
        <v>39</v>
      </c>
      <c r="H8243" t="s">
        <v>53</v>
      </c>
      <c r="I8243">
        <f>IF(OR(financial_transactions35[[#This Row],[amount]]&lt;$L$16, financial_transactions35[[#This Row],[amount]]&gt;$L$17), 1, 0)</f>
        <v>1</v>
      </c>
    </row>
    <row r="8244" spans="1:9">
      <c r="A8244" t="s">
        <v>14274</v>
      </c>
      <c r="B8244" s="3">
        <v>45619</v>
      </c>
      <c r="C8244" t="s">
        <v>10032</v>
      </c>
      <c r="D8244">
        <v>306.76</v>
      </c>
      <c r="E8244" t="s">
        <v>16110</v>
      </c>
      <c r="F8244" t="s">
        <v>32</v>
      </c>
      <c r="G8244" t="s">
        <v>39</v>
      </c>
      <c r="H8244" t="s">
        <v>22</v>
      </c>
      <c r="I8244">
        <f>IF(OR(financial_transactions35[[#This Row],[amount]]&lt;$L$16, financial_transactions35[[#This Row],[amount]]&gt;$L$17), 1, 0)</f>
        <v>1</v>
      </c>
    </row>
    <row r="8245" spans="1:9">
      <c r="A8245" t="s">
        <v>14275</v>
      </c>
      <c r="B8245" s="3">
        <v>45619</v>
      </c>
      <c r="C8245" t="s">
        <v>14276</v>
      </c>
      <c r="D8245">
        <v>407.5</v>
      </c>
      <c r="E8245" t="s">
        <v>64</v>
      </c>
      <c r="F8245" t="s">
        <v>26</v>
      </c>
      <c r="G8245" t="s">
        <v>21</v>
      </c>
      <c r="H8245" t="s">
        <v>123</v>
      </c>
      <c r="I8245">
        <f>IF(OR(financial_transactions35[[#This Row],[amount]]&lt;$L$16, financial_transactions35[[#This Row],[amount]]&gt;$L$17), 1, 0)</f>
        <v>1</v>
      </c>
    </row>
    <row r="8246" spans="1:9">
      <c r="A8246" t="s">
        <v>14277</v>
      </c>
      <c r="B8246" s="3">
        <v>45619</v>
      </c>
      <c r="C8246" t="s">
        <v>14278</v>
      </c>
      <c r="D8246">
        <v>346.31</v>
      </c>
      <c r="E8246" t="s">
        <v>52</v>
      </c>
      <c r="F8246" t="s">
        <v>26</v>
      </c>
      <c r="G8246" t="s">
        <v>27</v>
      </c>
      <c r="H8246" t="s">
        <v>109</v>
      </c>
      <c r="I8246">
        <f>IF(OR(financial_transactions35[[#This Row],[amount]]&lt;$L$16, financial_transactions35[[#This Row],[amount]]&gt;$L$17), 1, 0)</f>
        <v>1</v>
      </c>
    </row>
    <row r="8247" spans="1:9">
      <c r="A8247" t="s">
        <v>14279</v>
      </c>
      <c r="B8247" s="3">
        <v>45619</v>
      </c>
      <c r="C8247" t="s">
        <v>12813</v>
      </c>
      <c r="D8247">
        <v>297.13</v>
      </c>
      <c r="E8247" t="s">
        <v>64</v>
      </c>
      <c r="F8247" t="s">
        <v>20</v>
      </c>
      <c r="G8247" t="s">
        <v>27</v>
      </c>
      <c r="H8247" t="s">
        <v>75</v>
      </c>
      <c r="I8247">
        <f>IF(OR(financial_transactions35[[#This Row],[amount]]&lt;$L$16, financial_transactions35[[#This Row],[amount]]&gt;$L$17), 1, 0)</f>
        <v>1</v>
      </c>
    </row>
    <row r="8248" spans="1:9">
      <c r="A8248" t="s">
        <v>14280</v>
      </c>
      <c r="B8248" s="3">
        <v>45619</v>
      </c>
      <c r="C8248" t="s">
        <v>1246</v>
      </c>
      <c r="D8248">
        <v>1480.15</v>
      </c>
      <c r="E8248" t="s">
        <v>67</v>
      </c>
      <c r="F8248" t="s">
        <v>26</v>
      </c>
      <c r="G8248" t="s">
        <v>39</v>
      </c>
      <c r="H8248" t="s">
        <v>123</v>
      </c>
      <c r="I8248">
        <f>IF(OR(financial_transactions35[[#This Row],[amount]]&lt;$L$16, financial_transactions35[[#This Row],[amount]]&gt;$L$17), 1, 0)</f>
        <v>1</v>
      </c>
    </row>
    <row r="8249" spans="1:9">
      <c r="A8249" t="s">
        <v>14282</v>
      </c>
      <c r="B8249" s="3">
        <v>45619</v>
      </c>
      <c r="C8249" t="s">
        <v>698</v>
      </c>
      <c r="D8249">
        <v>1632.15</v>
      </c>
      <c r="E8249" t="s">
        <v>31</v>
      </c>
      <c r="F8249" t="s">
        <v>32</v>
      </c>
      <c r="G8249" t="s">
        <v>48</v>
      </c>
      <c r="H8249" t="s">
        <v>87</v>
      </c>
      <c r="I8249">
        <f>IF(OR(financial_transactions35[[#This Row],[amount]]&lt;$L$16, financial_transactions35[[#This Row],[amount]]&gt;$L$17), 1, 0)</f>
        <v>1</v>
      </c>
    </row>
    <row r="8250" spans="1:9">
      <c r="A8250" t="s">
        <v>14283</v>
      </c>
      <c r="B8250" s="3">
        <v>45620</v>
      </c>
      <c r="C8250" t="s">
        <v>688</v>
      </c>
      <c r="D8250">
        <v>1003.31</v>
      </c>
      <c r="E8250" t="s">
        <v>47</v>
      </c>
      <c r="F8250" t="s">
        <v>20</v>
      </c>
      <c r="G8250" t="s">
        <v>27</v>
      </c>
      <c r="H8250" t="s">
        <v>176</v>
      </c>
      <c r="I8250">
        <f>IF(OR(financial_transactions35[[#This Row],[amount]]&lt;$L$16, financial_transactions35[[#This Row],[amount]]&gt;$L$17), 1, 0)</f>
        <v>1</v>
      </c>
    </row>
    <row r="8251" spans="1:9">
      <c r="A8251" t="s">
        <v>14284</v>
      </c>
      <c r="B8251" s="3">
        <v>45620</v>
      </c>
      <c r="C8251" t="s">
        <v>751</v>
      </c>
      <c r="D8251">
        <v>386.29</v>
      </c>
      <c r="E8251" t="s">
        <v>47</v>
      </c>
      <c r="F8251" t="s">
        <v>61</v>
      </c>
      <c r="G8251" t="s">
        <v>21</v>
      </c>
      <c r="H8251" t="s">
        <v>75</v>
      </c>
      <c r="I8251">
        <f>IF(OR(financial_transactions35[[#This Row],[amount]]&lt;$L$16, financial_transactions35[[#This Row],[amount]]&gt;$L$17), 1, 0)</f>
        <v>1</v>
      </c>
    </row>
    <row r="8252" spans="1:9">
      <c r="A8252" t="s">
        <v>14285</v>
      </c>
      <c r="B8252" s="3">
        <v>45620</v>
      </c>
      <c r="C8252" t="s">
        <v>14286</v>
      </c>
      <c r="D8252">
        <v>856.3</v>
      </c>
      <c r="E8252" t="s">
        <v>16079</v>
      </c>
      <c r="F8252" t="s">
        <v>26</v>
      </c>
      <c r="G8252" t="s">
        <v>21</v>
      </c>
      <c r="H8252" t="s">
        <v>57</v>
      </c>
      <c r="I8252">
        <f>IF(OR(financial_transactions35[[#This Row],[amount]]&lt;$L$16, financial_transactions35[[#This Row],[amount]]&gt;$L$17), 1, 0)</f>
        <v>1</v>
      </c>
    </row>
    <row r="8253" spans="1:9">
      <c r="A8253" t="s">
        <v>14287</v>
      </c>
      <c r="B8253" s="3">
        <v>45620</v>
      </c>
      <c r="C8253" t="s">
        <v>14288</v>
      </c>
      <c r="D8253">
        <v>1297.4100000000001</v>
      </c>
      <c r="E8253" t="s">
        <v>67</v>
      </c>
      <c r="F8253" t="s">
        <v>32</v>
      </c>
      <c r="G8253" t="s">
        <v>21</v>
      </c>
      <c r="H8253" t="s">
        <v>109</v>
      </c>
      <c r="I8253">
        <f>IF(OR(financial_transactions35[[#This Row],[amount]]&lt;$L$16, financial_transactions35[[#This Row],[amount]]&gt;$L$17), 1, 0)</f>
        <v>1</v>
      </c>
    </row>
    <row r="8254" spans="1:9">
      <c r="A8254" t="s">
        <v>14289</v>
      </c>
      <c r="B8254" s="3">
        <v>45620</v>
      </c>
      <c r="C8254" t="s">
        <v>13596</v>
      </c>
      <c r="D8254">
        <v>680.47</v>
      </c>
      <c r="E8254" t="s">
        <v>47</v>
      </c>
      <c r="F8254" t="s">
        <v>20</v>
      </c>
      <c r="G8254" t="s">
        <v>39</v>
      </c>
      <c r="H8254" t="s">
        <v>40</v>
      </c>
      <c r="I8254">
        <f>IF(OR(financial_transactions35[[#This Row],[amount]]&lt;$L$16, financial_transactions35[[#This Row],[amount]]&gt;$L$17), 1, 0)</f>
        <v>1</v>
      </c>
    </row>
    <row r="8255" spans="1:9">
      <c r="A8255" t="s">
        <v>14290</v>
      </c>
      <c r="B8255" s="3">
        <v>45620</v>
      </c>
      <c r="C8255" t="s">
        <v>14291</v>
      </c>
      <c r="D8255">
        <v>1144.6199999999999</v>
      </c>
      <c r="E8255" t="s">
        <v>67</v>
      </c>
      <c r="F8255" t="s">
        <v>20</v>
      </c>
      <c r="G8255" t="s">
        <v>21</v>
      </c>
      <c r="H8255" t="s">
        <v>22</v>
      </c>
      <c r="I8255">
        <f>IF(OR(financial_transactions35[[#This Row],[amount]]&lt;$L$16, financial_transactions35[[#This Row],[amount]]&gt;$L$17), 1, 0)</f>
        <v>1</v>
      </c>
    </row>
    <row r="8256" spans="1:9">
      <c r="A8256" t="s">
        <v>14292</v>
      </c>
      <c r="B8256" s="3">
        <v>45620</v>
      </c>
      <c r="C8256" t="s">
        <v>1399</v>
      </c>
      <c r="D8256">
        <v>1646.87</v>
      </c>
      <c r="E8256" t="s">
        <v>122</v>
      </c>
      <c r="F8256" t="s">
        <v>20</v>
      </c>
      <c r="G8256" t="s">
        <v>27</v>
      </c>
      <c r="H8256" t="s">
        <v>94</v>
      </c>
      <c r="I8256">
        <f>IF(OR(financial_transactions35[[#This Row],[amount]]&lt;$L$16, financial_transactions35[[#This Row],[amount]]&gt;$L$17), 1, 0)</f>
        <v>1</v>
      </c>
    </row>
    <row r="8257" spans="1:9">
      <c r="A8257" t="s">
        <v>14293</v>
      </c>
      <c r="B8257" s="3">
        <v>45620</v>
      </c>
      <c r="C8257" t="s">
        <v>5934</v>
      </c>
      <c r="D8257">
        <v>642.33000000000004</v>
      </c>
      <c r="E8257" t="s">
        <v>16079</v>
      </c>
      <c r="F8257" t="s">
        <v>32</v>
      </c>
      <c r="G8257" t="s">
        <v>21</v>
      </c>
      <c r="H8257" t="s">
        <v>22</v>
      </c>
      <c r="I8257">
        <f>IF(OR(financial_transactions35[[#This Row],[amount]]&lt;$L$16, financial_transactions35[[#This Row],[amount]]&gt;$L$17), 1, 0)</f>
        <v>1</v>
      </c>
    </row>
    <row r="8258" spans="1:9">
      <c r="A8258" t="s">
        <v>14294</v>
      </c>
      <c r="B8258" s="3">
        <v>45620</v>
      </c>
      <c r="C8258" t="s">
        <v>14295</v>
      </c>
      <c r="D8258">
        <v>1181.01</v>
      </c>
      <c r="E8258" t="s">
        <v>122</v>
      </c>
      <c r="F8258" t="s">
        <v>61</v>
      </c>
      <c r="G8258" t="s">
        <v>39</v>
      </c>
      <c r="H8258" t="s">
        <v>176</v>
      </c>
      <c r="I8258">
        <f>IF(OR(financial_transactions35[[#This Row],[amount]]&lt;$L$16, financial_transactions35[[#This Row],[amount]]&gt;$L$17), 1, 0)</f>
        <v>1</v>
      </c>
    </row>
    <row r="8259" spans="1:9">
      <c r="A8259" t="s">
        <v>14296</v>
      </c>
      <c r="B8259" s="3">
        <v>45620</v>
      </c>
      <c r="C8259" t="s">
        <v>14297</v>
      </c>
      <c r="D8259">
        <v>1585.97</v>
      </c>
      <c r="E8259" t="s">
        <v>25</v>
      </c>
      <c r="F8259" t="s">
        <v>20</v>
      </c>
      <c r="G8259" t="s">
        <v>39</v>
      </c>
      <c r="H8259" t="s">
        <v>123</v>
      </c>
      <c r="I8259">
        <f>IF(OR(financial_transactions35[[#This Row],[amount]]&lt;$L$16, financial_transactions35[[#This Row],[amount]]&gt;$L$17), 1, 0)</f>
        <v>1</v>
      </c>
    </row>
    <row r="8260" spans="1:9">
      <c r="A8260" t="s">
        <v>14298</v>
      </c>
      <c r="B8260" s="3">
        <v>45620</v>
      </c>
      <c r="C8260" t="s">
        <v>14299</v>
      </c>
      <c r="D8260">
        <v>1439.79</v>
      </c>
      <c r="E8260" t="s">
        <v>16110</v>
      </c>
      <c r="F8260" t="s">
        <v>32</v>
      </c>
      <c r="G8260" t="s">
        <v>48</v>
      </c>
      <c r="H8260" t="s">
        <v>109</v>
      </c>
      <c r="I8260">
        <f>IF(OR(financial_transactions35[[#This Row],[amount]]&lt;$L$16, financial_transactions35[[#This Row],[amount]]&gt;$L$17), 1, 0)</f>
        <v>1</v>
      </c>
    </row>
    <row r="8261" spans="1:9">
      <c r="A8261" t="s">
        <v>14300</v>
      </c>
      <c r="B8261" s="3">
        <v>45620</v>
      </c>
      <c r="C8261" t="s">
        <v>4917</v>
      </c>
      <c r="D8261">
        <v>331.59</v>
      </c>
      <c r="E8261" t="s">
        <v>122</v>
      </c>
      <c r="F8261" t="s">
        <v>61</v>
      </c>
      <c r="G8261" t="s">
        <v>39</v>
      </c>
      <c r="H8261" t="s">
        <v>49</v>
      </c>
      <c r="I8261">
        <f>IF(OR(financial_transactions35[[#This Row],[amount]]&lt;$L$16, financial_transactions35[[#This Row],[amount]]&gt;$L$17), 1, 0)</f>
        <v>1</v>
      </c>
    </row>
    <row r="8262" spans="1:9">
      <c r="A8262" t="s">
        <v>14301</v>
      </c>
      <c r="B8262" s="3">
        <v>45620</v>
      </c>
      <c r="C8262" t="s">
        <v>10011</v>
      </c>
      <c r="D8262">
        <v>15275.61</v>
      </c>
      <c r="E8262" t="s">
        <v>47</v>
      </c>
      <c r="F8262" t="s">
        <v>32</v>
      </c>
      <c r="G8262" t="s">
        <v>21</v>
      </c>
      <c r="H8262" t="s">
        <v>176</v>
      </c>
      <c r="I8262">
        <f>IF(OR(financial_transactions35[[#This Row],[amount]]&lt;$L$16, financial_transactions35[[#This Row],[amount]]&gt;$L$17), 1, 0)</f>
        <v>1</v>
      </c>
    </row>
    <row r="8263" spans="1:9">
      <c r="A8263" t="s">
        <v>14302</v>
      </c>
      <c r="B8263" s="3">
        <v>45620</v>
      </c>
      <c r="C8263" t="s">
        <v>13560</v>
      </c>
      <c r="D8263">
        <v>1258.48</v>
      </c>
      <c r="E8263" t="s">
        <v>122</v>
      </c>
      <c r="F8263" t="s">
        <v>20</v>
      </c>
      <c r="G8263" t="s">
        <v>39</v>
      </c>
      <c r="H8263" t="s">
        <v>16080</v>
      </c>
      <c r="I8263">
        <f>IF(OR(financial_transactions35[[#This Row],[amount]]&lt;$L$16, financial_transactions35[[#This Row],[amount]]&gt;$L$17), 1, 0)</f>
        <v>1</v>
      </c>
    </row>
    <row r="8264" spans="1:9">
      <c r="A8264" t="s">
        <v>14303</v>
      </c>
      <c r="B8264" s="3">
        <v>45620</v>
      </c>
      <c r="C8264" t="s">
        <v>5342</v>
      </c>
      <c r="D8264">
        <v>1366.85</v>
      </c>
      <c r="E8264" t="s">
        <v>70</v>
      </c>
      <c r="F8264" t="s">
        <v>26</v>
      </c>
      <c r="G8264" t="s">
        <v>21</v>
      </c>
      <c r="H8264" t="s">
        <v>176</v>
      </c>
      <c r="I8264">
        <f>IF(OR(financial_transactions35[[#This Row],[amount]]&lt;$L$16, financial_transactions35[[#This Row],[amount]]&gt;$L$17), 1, 0)</f>
        <v>1</v>
      </c>
    </row>
    <row r="8265" spans="1:9">
      <c r="A8265" t="s">
        <v>14304</v>
      </c>
      <c r="B8265" s="3">
        <v>45620</v>
      </c>
      <c r="C8265" t="s">
        <v>10910</v>
      </c>
      <c r="D8265">
        <v>1726.77</v>
      </c>
      <c r="E8265" t="s">
        <v>19</v>
      </c>
      <c r="F8265" t="s">
        <v>61</v>
      </c>
      <c r="G8265" t="s">
        <v>21</v>
      </c>
      <c r="H8265" t="s">
        <v>57</v>
      </c>
      <c r="I8265">
        <f>IF(OR(financial_transactions35[[#This Row],[amount]]&lt;$L$16, financial_transactions35[[#This Row],[amount]]&gt;$L$17), 1, 0)</f>
        <v>1</v>
      </c>
    </row>
    <row r="8266" spans="1:9">
      <c r="A8266" t="s">
        <v>14305</v>
      </c>
      <c r="B8266" s="3">
        <v>45620</v>
      </c>
      <c r="C8266" t="s">
        <v>11588</v>
      </c>
      <c r="D8266">
        <v>990.05</v>
      </c>
      <c r="E8266" t="s">
        <v>16079</v>
      </c>
      <c r="F8266" t="s">
        <v>32</v>
      </c>
      <c r="G8266" t="s">
        <v>48</v>
      </c>
      <c r="H8266" t="s">
        <v>44</v>
      </c>
      <c r="I8266">
        <f>IF(OR(financial_transactions35[[#This Row],[amount]]&lt;$L$16, financial_transactions35[[#This Row],[amount]]&gt;$L$17), 1, 0)</f>
        <v>1</v>
      </c>
    </row>
    <row r="8267" spans="1:9">
      <c r="A8267" t="s">
        <v>14306</v>
      </c>
      <c r="B8267" s="3">
        <v>45620</v>
      </c>
      <c r="C8267" t="s">
        <v>5562</v>
      </c>
      <c r="D8267">
        <v>284.05</v>
      </c>
      <c r="E8267" t="s">
        <v>31</v>
      </c>
      <c r="F8267" t="s">
        <v>26</v>
      </c>
      <c r="G8267" t="s">
        <v>48</v>
      </c>
      <c r="H8267" t="s">
        <v>49</v>
      </c>
      <c r="I8267">
        <f>IF(OR(financial_transactions35[[#This Row],[amount]]&lt;$L$16, financial_transactions35[[#This Row],[amount]]&gt;$L$17), 1, 0)</f>
        <v>1</v>
      </c>
    </row>
    <row r="8268" spans="1:9">
      <c r="A8268" t="s">
        <v>14307</v>
      </c>
      <c r="B8268" s="3">
        <v>45620</v>
      </c>
      <c r="C8268" t="s">
        <v>91</v>
      </c>
      <c r="D8268">
        <v>1743.92</v>
      </c>
      <c r="E8268" t="s">
        <v>122</v>
      </c>
      <c r="F8268" t="s">
        <v>32</v>
      </c>
      <c r="G8268" t="s">
        <v>27</v>
      </c>
      <c r="H8268" t="s">
        <v>49</v>
      </c>
      <c r="I8268">
        <f>IF(OR(financial_transactions35[[#This Row],[amount]]&lt;$L$16, financial_transactions35[[#This Row],[amount]]&gt;$L$17), 1, 0)</f>
        <v>1</v>
      </c>
    </row>
    <row r="8269" spans="1:9">
      <c r="A8269" t="s">
        <v>14308</v>
      </c>
      <c r="B8269" s="3">
        <v>45620</v>
      </c>
      <c r="C8269" t="s">
        <v>1148</v>
      </c>
      <c r="D8269">
        <v>1440</v>
      </c>
      <c r="E8269" t="s">
        <v>19</v>
      </c>
      <c r="F8269" t="s">
        <v>20</v>
      </c>
      <c r="G8269" t="s">
        <v>39</v>
      </c>
      <c r="H8269" t="s">
        <v>36</v>
      </c>
      <c r="I8269">
        <f>IF(OR(financial_transactions35[[#This Row],[amount]]&lt;$L$16, financial_transactions35[[#This Row],[amount]]&gt;$L$17), 1, 0)</f>
        <v>1</v>
      </c>
    </row>
    <row r="8270" spans="1:9">
      <c r="A8270" t="s">
        <v>14309</v>
      </c>
      <c r="B8270" s="3">
        <v>45620</v>
      </c>
      <c r="C8270" t="s">
        <v>2365</v>
      </c>
      <c r="D8270">
        <v>15516</v>
      </c>
      <c r="E8270" t="s">
        <v>16079</v>
      </c>
      <c r="F8270" t="s">
        <v>20</v>
      </c>
      <c r="G8270" t="s">
        <v>39</v>
      </c>
      <c r="H8270" t="s">
        <v>75</v>
      </c>
      <c r="I8270">
        <f>IF(OR(financial_transactions35[[#This Row],[amount]]&lt;$L$16, financial_transactions35[[#This Row],[amount]]&gt;$L$17), 1, 0)</f>
        <v>1</v>
      </c>
    </row>
    <row r="8271" spans="1:9">
      <c r="A8271" t="s">
        <v>14310</v>
      </c>
      <c r="B8271" s="3">
        <v>45620</v>
      </c>
      <c r="C8271" t="s">
        <v>14311</v>
      </c>
      <c r="D8271">
        <v>542.02</v>
      </c>
      <c r="E8271" t="s">
        <v>67</v>
      </c>
      <c r="F8271" t="s">
        <v>32</v>
      </c>
      <c r="G8271" t="s">
        <v>39</v>
      </c>
      <c r="H8271" t="s">
        <v>28</v>
      </c>
      <c r="I8271">
        <f>IF(OR(financial_transactions35[[#This Row],[amount]]&lt;$L$16, financial_transactions35[[#This Row],[amount]]&gt;$L$17), 1, 0)</f>
        <v>1</v>
      </c>
    </row>
    <row r="8272" spans="1:9">
      <c r="A8272" t="s">
        <v>14312</v>
      </c>
      <c r="B8272" s="3">
        <v>45620</v>
      </c>
      <c r="C8272" t="s">
        <v>14313</v>
      </c>
      <c r="D8272">
        <v>1860.22</v>
      </c>
      <c r="E8272" t="s">
        <v>31</v>
      </c>
      <c r="F8272" t="s">
        <v>20</v>
      </c>
      <c r="G8272" t="s">
        <v>39</v>
      </c>
      <c r="H8272" t="s">
        <v>53</v>
      </c>
      <c r="I8272">
        <f>IF(OR(financial_transactions35[[#This Row],[amount]]&lt;$L$16, financial_transactions35[[#This Row],[amount]]&gt;$L$17), 1, 0)</f>
        <v>1</v>
      </c>
    </row>
    <row r="8273" spans="1:9">
      <c r="A8273" t="s">
        <v>14314</v>
      </c>
      <c r="B8273" s="3">
        <v>45621</v>
      </c>
      <c r="C8273" t="s">
        <v>1070</v>
      </c>
      <c r="D8273">
        <v>345.82</v>
      </c>
      <c r="E8273" t="s">
        <v>67</v>
      </c>
      <c r="F8273" t="s">
        <v>32</v>
      </c>
      <c r="G8273" t="s">
        <v>21</v>
      </c>
      <c r="H8273" t="s">
        <v>57</v>
      </c>
      <c r="I8273">
        <f>IF(OR(financial_transactions35[[#This Row],[amount]]&lt;$L$16, financial_transactions35[[#This Row],[amount]]&gt;$L$17), 1, 0)</f>
        <v>1</v>
      </c>
    </row>
    <row r="8274" spans="1:9">
      <c r="A8274" t="s">
        <v>14315</v>
      </c>
      <c r="B8274" s="3">
        <v>45621</v>
      </c>
      <c r="C8274" t="s">
        <v>3816</v>
      </c>
      <c r="D8274">
        <v>571.54</v>
      </c>
      <c r="E8274" t="s">
        <v>25</v>
      </c>
      <c r="F8274" t="s">
        <v>20</v>
      </c>
      <c r="G8274" t="s">
        <v>48</v>
      </c>
      <c r="H8274" t="s">
        <v>28</v>
      </c>
      <c r="I8274">
        <f>IF(OR(financial_transactions35[[#This Row],[amount]]&lt;$L$16, financial_transactions35[[#This Row],[amount]]&gt;$L$17), 1, 0)</f>
        <v>1</v>
      </c>
    </row>
    <row r="8275" spans="1:9">
      <c r="A8275" t="s">
        <v>14316</v>
      </c>
      <c r="B8275" s="3">
        <v>45621</v>
      </c>
      <c r="C8275" t="s">
        <v>14317</v>
      </c>
      <c r="D8275">
        <v>1960.84</v>
      </c>
      <c r="E8275" t="s">
        <v>25</v>
      </c>
      <c r="F8275" t="s">
        <v>20</v>
      </c>
      <c r="G8275" t="s">
        <v>21</v>
      </c>
      <c r="H8275" t="s">
        <v>44</v>
      </c>
      <c r="I8275">
        <f>IF(OR(financial_transactions35[[#This Row],[amount]]&lt;$L$16, financial_transactions35[[#This Row],[amount]]&gt;$L$17), 1, 0)</f>
        <v>1</v>
      </c>
    </row>
    <row r="8276" spans="1:9">
      <c r="A8276" t="s">
        <v>14318</v>
      </c>
      <c r="B8276" s="3">
        <v>45621</v>
      </c>
      <c r="C8276" t="s">
        <v>14215</v>
      </c>
      <c r="D8276">
        <v>1697.54</v>
      </c>
      <c r="E8276" t="s">
        <v>16110</v>
      </c>
      <c r="F8276" t="s">
        <v>20</v>
      </c>
      <c r="G8276" t="s">
        <v>21</v>
      </c>
      <c r="H8276" t="s">
        <v>75</v>
      </c>
      <c r="I8276">
        <f>IF(OR(financial_transactions35[[#This Row],[amount]]&lt;$L$16, financial_transactions35[[#This Row],[amount]]&gt;$L$17), 1, 0)</f>
        <v>1</v>
      </c>
    </row>
    <row r="8277" spans="1:9">
      <c r="A8277" t="s">
        <v>14319</v>
      </c>
      <c r="B8277" s="3">
        <v>45621</v>
      </c>
      <c r="C8277" t="s">
        <v>12239</v>
      </c>
      <c r="D8277">
        <v>958.6</v>
      </c>
      <c r="E8277" t="s">
        <v>64</v>
      </c>
      <c r="F8277" t="s">
        <v>32</v>
      </c>
      <c r="G8277" t="s">
        <v>48</v>
      </c>
      <c r="H8277" t="s">
        <v>123</v>
      </c>
      <c r="I8277">
        <f>IF(OR(financial_transactions35[[#This Row],[amount]]&lt;$L$16, financial_transactions35[[#This Row],[amount]]&gt;$L$17), 1, 0)</f>
        <v>1</v>
      </c>
    </row>
    <row r="8278" spans="1:9">
      <c r="A8278" t="s">
        <v>14320</v>
      </c>
      <c r="B8278" s="3">
        <v>45621</v>
      </c>
      <c r="C8278" t="s">
        <v>14321</v>
      </c>
      <c r="D8278">
        <v>781.77</v>
      </c>
      <c r="E8278" t="s">
        <v>31</v>
      </c>
      <c r="F8278" t="s">
        <v>32</v>
      </c>
      <c r="G8278" t="s">
        <v>27</v>
      </c>
      <c r="H8278" t="s">
        <v>109</v>
      </c>
      <c r="I8278">
        <f>IF(OR(financial_transactions35[[#This Row],[amount]]&lt;$L$16, financial_transactions35[[#This Row],[amount]]&gt;$L$17), 1, 0)</f>
        <v>1</v>
      </c>
    </row>
    <row r="8279" spans="1:9">
      <c r="A8279" t="s">
        <v>14322</v>
      </c>
      <c r="B8279" s="3">
        <v>45621</v>
      </c>
      <c r="C8279" t="s">
        <v>9400</v>
      </c>
      <c r="D8279">
        <v>1832.82</v>
      </c>
      <c r="E8279" t="s">
        <v>31</v>
      </c>
      <c r="F8279" t="s">
        <v>20</v>
      </c>
      <c r="G8279" t="s">
        <v>48</v>
      </c>
      <c r="H8279" t="s">
        <v>53</v>
      </c>
      <c r="I8279">
        <f>IF(OR(financial_transactions35[[#This Row],[amount]]&lt;$L$16, financial_transactions35[[#This Row],[amount]]&gt;$L$17), 1, 0)</f>
        <v>1</v>
      </c>
    </row>
    <row r="8280" spans="1:9">
      <c r="A8280" t="s">
        <v>14323</v>
      </c>
      <c r="B8280" s="3">
        <v>45621</v>
      </c>
      <c r="C8280" t="s">
        <v>14324</v>
      </c>
      <c r="D8280">
        <v>1311.23</v>
      </c>
      <c r="E8280" t="s">
        <v>67</v>
      </c>
      <c r="F8280" t="s">
        <v>61</v>
      </c>
      <c r="G8280" t="s">
        <v>21</v>
      </c>
      <c r="H8280" t="s">
        <v>49</v>
      </c>
      <c r="I8280">
        <f>IF(OR(financial_transactions35[[#This Row],[amount]]&lt;$L$16, financial_transactions35[[#This Row],[amount]]&gt;$L$17), 1, 0)</f>
        <v>1</v>
      </c>
    </row>
    <row r="8281" spans="1:9">
      <c r="A8281" t="s">
        <v>14325</v>
      </c>
      <c r="B8281" s="3">
        <v>45621</v>
      </c>
      <c r="C8281" t="s">
        <v>4116</v>
      </c>
      <c r="D8281">
        <v>749.9</v>
      </c>
      <c r="E8281" t="s">
        <v>70</v>
      </c>
      <c r="F8281" t="s">
        <v>32</v>
      </c>
      <c r="G8281" t="s">
        <v>27</v>
      </c>
      <c r="H8281" t="s">
        <v>123</v>
      </c>
      <c r="I8281">
        <f>IF(OR(financial_transactions35[[#This Row],[amount]]&lt;$L$16, financial_transactions35[[#This Row],[amount]]&gt;$L$17), 1, 0)</f>
        <v>1</v>
      </c>
    </row>
    <row r="8282" spans="1:9">
      <c r="A8282" t="s">
        <v>14326</v>
      </c>
      <c r="B8282" s="3">
        <v>45621</v>
      </c>
      <c r="C8282" t="s">
        <v>14327</v>
      </c>
      <c r="D8282">
        <v>15687.63</v>
      </c>
      <c r="E8282" t="s">
        <v>67</v>
      </c>
      <c r="F8282" t="s">
        <v>20</v>
      </c>
      <c r="G8282" t="s">
        <v>21</v>
      </c>
      <c r="H8282" t="s">
        <v>75</v>
      </c>
      <c r="I8282">
        <f>IF(OR(financial_transactions35[[#This Row],[amount]]&lt;$L$16, financial_transactions35[[#This Row],[amount]]&gt;$L$17), 1, 0)</f>
        <v>1</v>
      </c>
    </row>
    <row r="8283" spans="1:9">
      <c r="A8283" t="s">
        <v>14328</v>
      </c>
      <c r="B8283" s="3">
        <v>45621</v>
      </c>
      <c r="C8283" t="s">
        <v>5186</v>
      </c>
      <c r="D8283">
        <v>429.67</v>
      </c>
      <c r="E8283" t="s">
        <v>25</v>
      </c>
      <c r="F8283" t="s">
        <v>26</v>
      </c>
      <c r="G8283" t="s">
        <v>48</v>
      </c>
      <c r="H8283" t="s">
        <v>176</v>
      </c>
      <c r="I8283">
        <f>IF(OR(financial_transactions35[[#This Row],[amount]]&lt;$L$16, financial_transactions35[[#This Row],[amount]]&gt;$L$17), 1, 0)</f>
        <v>1</v>
      </c>
    </row>
    <row r="8284" spans="1:9">
      <c r="A8284" t="s">
        <v>14329</v>
      </c>
      <c r="B8284" s="3">
        <v>45621</v>
      </c>
      <c r="C8284" t="s">
        <v>14330</v>
      </c>
      <c r="D8284">
        <v>8055.45</v>
      </c>
      <c r="E8284" t="s">
        <v>16110</v>
      </c>
      <c r="F8284" t="s">
        <v>61</v>
      </c>
      <c r="G8284" t="s">
        <v>21</v>
      </c>
      <c r="H8284" t="s">
        <v>94</v>
      </c>
      <c r="I8284">
        <f>IF(OR(financial_transactions35[[#This Row],[amount]]&lt;$L$16, financial_transactions35[[#This Row],[amount]]&gt;$L$17), 1, 0)</f>
        <v>1</v>
      </c>
    </row>
    <row r="8285" spans="1:9">
      <c r="A8285" t="s">
        <v>14332</v>
      </c>
      <c r="B8285" s="3">
        <v>45621</v>
      </c>
      <c r="C8285" t="s">
        <v>11297</v>
      </c>
      <c r="D8285">
        <v>890.48</v>
      </c>
      <c r="E8285" t="s">
        <v>70</v>
      </c>
      <c r="F8285" t="s">
        <v>20</v>
      </c>
      <c r="G8285" t="s">
        <v>39</v>
      </c>
      <c r="H8285" t="s">
        <v>49</v>
      </c>
      <c r="I8285">
        <f>IF(OR(financial_transactions35[[#This Row],[amount]]&lt;$L$16, financial_transactions35[[#This Row],[amount]]&gt;$L$17), 1, 0)</f>
        <v>1</v>
      </c>
    </row>
    <row r="8286" spans="1:9">
      <c r="A8286" t="s">
        <v>14333</v>
      </c>
      <c r="B8286" s="3">
        <v>45621</v>
      </c>
      <c r="C8286" t="s">
        <v>10215</v>
      </c>
      <c r="D8286">
        <v>219.39</v>
      </c>
      <c r="E8286" t="s">
        <v>122</v>
      </c>
      <c r="F8286" t="s">
        <v>32</v>
      </c>
      <c r="G8286" t="s">
        <v>48</v>
      </c>
      <c r="H8286" t="s">
        <v>176</v>
      </c>
      <c r="I8286">
        <f>IF(OR(financial_transactions35[[#This Row],[amount]]&lt;$L$16, financial_transactions35[[#This Row],[amount]]&gt;$L$17), 1, 0)</f>
        <v>1</v>
      </c>
    </row>
    <row r="8287" spans="1:9">
      <c r="A8287" t="s">
        <v>14334</v>
      </c>
      <c r="B8287" s="3">
        <v>45621</v>
      </c>
      <c r="C8287" t="s">
        <v>14335</v>
      </c>
      <c r="D8287">
        <v>1557.67</v>
      </c>
      <c r="E8287" t="s">
        <v>64</v>
      </c>
      <c r="F8287" t="s">
        <v>61</v>
      </c>
      <c r="G8287" t="s">
        <v>39</v>
      </c>
      <c r="H8287" t="s">
        <v>36</v>
      </c>
      <c r="I8287">
        <f>IF(OR(financial_transactions35[[#This Row],[amount]]&lt;$L$16, financial_transactions35[[#This Row],[amount]]&gt;$L$17), 1, 0)</f>
        <v>1</v>
      </c>
    </row>
    <row r="8288" spans="1:9">
      <c r="A8288" t="s">
        <v>14336</v>
      </c>
      <c r="B8288" s="3">
        <v>45621</v>
      </c>
      <c r="C8288" t="s">
        <v>3102</v>
      </c>
      <c r="D8288">
        <v>506.45</v>
      </c>
      <c r="E8288" t="s">
        <v>47</v>
      </c>
      <c r="F8288" t="s">
        <v>26</v>
      </c>
      <c r="G8288" t="s">
        <v>48</v>
      </c>
      <c r="H8288" t="s">
        <v>16080</v>
      </c>
      <c r="I8288">
        <f>IF(OR(financial_transactions35[[#This Row],[amount]]&lt;$L$16, financial_transactions35[[#This Row],[amount]]&gt;$L$17), 1, 0)</f>
        <v>1</v>
      </c>
    </row>
    <row r="8289" spans="1:9">
      <c r="A8289" t="s">
        <v>14337</v>
      </c>
      <c r="B8289" s="3">
        <v>45621</v>
      </c>
      <c r="C8289" t="s">
        <v>1507</v>
      </c>
      <c r="D8289">
        <v>953.19</v>
      </c>
      <c r="E8289" t="s">
        <v>52</v>
      </c>
      <c r="F8289" t="s">
        <v>61</v>
      </c>
      <c r="G8289" t="s">
        <v>39</v>
      </c>
      <c r="H8289" t="s">
        <v>94</v>
      </c>
      <c r="I8289">
        <f>IF(OR(financial_transactions35[[#This Row],[amount]]&lt;$L$16, financial_transactions35[[#This Row],[amount]]&gt;$L$17), 1, 0)</f>
        <v>1</v>
      </c>
    </row>
    <row r="8290" spans="1:9">
      <c r="A8290" t="s">
        <v>14338</v>
      </c>
      <c r="B8290" s="3">
        <v>45621</v>
      </c>
      <c r="C8290" t="s">
        <v>8444</v>
      </c>
      <c r="D8290">
        <v>176.05</v>
      </c>
      <c r="E8290" t="s">
        <v>31</v>
      </c>
      <c r="F8290" t="s">
        <v>61</v>
      </c>
      <c r="G8290" t="s">
        <v>39</v>
      </c>
      <c r="H8290" t="s">
        <v>49</v>
      </c>
      <c r="I8290">
        <f>IF(OR(financial_transactions35[[#This Row],[amount]]&lt;$L$16, financial_transactions35[[#This Row],[amount]]&gt;$L$17), 1, 0)</f>
        <v>1</v>
      </c>
    </row>
    <row r="8291" spans="1:9">
      <c r="A8291" t="s">
        <v>14339</v>
      </c>
      <c r="B8291" s="3">
        <v>45621</v>
      </c>
      <c r="C8291" t="s">
        <v>11991</v>
      </c>
      <c r="D8291">
        <v>1597.47</v>
      </c>
      <c r="E8291" t="s">
        <v>122</v>
      </c>
      <c r="F8291" t="s">
        <v>32</v>
      </c>
      <c r="G8291" t="s">
        <v>48</v>
      </c>
      <c r="H8291" t="s">
        <v>22</v>
      </c>
      <c r="I8291">
        <f>IF(OR(financial_transactions35[[#This Row],[amount]]&lt;$L$16, financial_transactions35[[#This Row],[amount]]&gt;$L$17), 1, 0)</f>
        <v>1</v>
      </c>
    </row>
    <row r="8292" spans="1:9">
      <c r="A8292" t="s">
        <v>14340</v>
      </c>
      <c r="B8292" s="3">
        <v>45621</v>
      </c>
      <c r="C8292" t="s">
        <v>2773</v>
      </c>
      <c r="D8292">
        <v>1578.33</v>
      </c>
      <c r="E8292" t="s">
        <v>25</v>
      </c>
      <c r="F8292" t="s">
        <v>26</v>
      </c>
      <c r="G8292" t="s">
        <v>39</v>
      </c>
      <c r="H8292" t="s">
        <v>49</v>
      </c>
      <c r="I8292">
        <f>IF(OR(financial_transactions35[[#This Row],[amount]]&lt;$L$16, financial_transactions35[[#This Row],[amount]]&gt;$L$17), 1, 0)</f>
        <v>1</v>
      </c>
    </row>
    <row r="8293" spans="1:9">
      <c r="A8293" t="s">
        <v>14341</v>
      </c>
      <c r="B8293" s="3">
        <v>45621</v>
      </c>
      <c r="C8293" t="s">
        <v>8956</v>
      </c>
      <c r="D8293">
        <v>10778.49</v>
      </c>
      <c r="E8293" t="s">
        <v>64</v>
      </c>
      <c r="F8293" t="s">
        <v>20</v>
      </c>
      <c r="G8293" t="s">
        <v>21</v>
      </c>
      <c r="H8293" t="s">
        <v>36</v>
      </c>
      <c r="I8293">
        <f>IF(OR(financial_transactions35[[#This Row],[amount]]&lt;$L$16, financial_transactions35[[#This Row],[amount]]&gt;$L$17), 1, 0)</f>
        <v>1</v>
      </c>
    </row>
    <row r="8294" spans="1:9">
      <c r="A8294" t="s">
        <v>14342</v>
      </c>
      <c r="B8294" s="3">
        <v>45621</v>
      </c>
      <c r="C8294" t="s">
        <v>14343</v>
      </c>
      <c r="D8294">
        <v>1882.75</v>
      </c>
      <c r="E8294" t="s">
        <v>70</v>
      </c>
      <c r="F8294" t="s">
        <v>32</v>
      </c>
      <c r="G8294" t="s">
        <v>27</v>
      </c>
      <c r="H8294" t="s">
        <v>109</v>
      </c>
      <c r="I8294">
        <f>IF(OR(financial_transactions35[[#This Row],[amount]]&lt;$L$16, financial_transactions35[[#This Row],[amount]]&gt;$L$17), 1, 0)</f>
        <v>1</v>
      </c>
    </row>
    <row r="8295" spans="1:9">
      <c r="A8295" t="s">
        <v>14344</v>
      </c>
      <c r="B8295" s="3">
        <v>45621</v>
      </c>
      <c r="C8295" t="s">
        <v>9283</v>
      </c>
      <c r="D8295">
        <v>425.39</v>
      </c>
      <c r="E8295" t="s">
        <v>64</v>
      </c>
      <c r="F8295" t="s">
        <v>20</v>
      </c>
      <c r="G8295" t="s">
        <v>21</v>
      </c>
      <c r="H8295" t="s">
        <v>40</v>
      </c>
      <c r="I8295">
        <f>IF(OR(financial_transactions35[[#This Row],[amount]]&lt;$L$16, financial_transactions35[[#This Row],[amount]]&gt;$L$17), 1, 0)</f>
        <v>1</v>
      </c>
    </row>
    <row r="8296" spans="1:9">
      <c r="A8296" t="s">
        <v>14345</v>
      </c>
      <c r="B8296" s="3">
        <v>45621</v>
      </c>
      <c r="C8296" t="s">
        <v>3058</v>
      </c>
      <c r="D8296">
        <v>1799.22</v>
      </c>
      <c r="E8296" t="s">
        <v>31</v>
      </c>
      <c r="F8296" t="s">
        <v>61</v>
      </c>
      <c r="G8296" t="s">
        <v>27</v>
      </c>
      <c r="H8296" t="s">
        <v>75</v>
      </c>
      <c r="I8296">
        <f>IF(OR(financial_transactions35[[#This Row],[amount]]&lt;$L$16, financial_transactions35[[#This Row],[amount]]&gt;$L$17), 1, 0)</f>
        <v>1</v>
      </c>
    </row>
    <row r="8297" spans="1:9">
      <c r="A8297" t="s">
        <v>14346</v>
      </c>
      <c r="B8297" s="3">
        <v>45621</v>
      </c>
      <c r="C8297" t="s">
        <v>8279</v>
      </c>
      <c r="D8297">
        <v>314.12</v>
      </c>
      <c r="E8297" t="s">
        <v>67</v>
      </c>
      <c r="F8297" t="s">
        <v>61</v>
      </c>
      <c r="G8297" t="s">
        <v>21</v>
      </c>
      <c r="H8297" t="s">
        <v>44</v>
      </c>
      <c r="I8297">
        <f>IF(OR(financial_transactions35[[#This Row],[amount]]&lt;$L$16, financial_transactions35[[#This Row],[amount]]&gt;$L$17), 1, 0)</f>
        <v>1</v>
      </c>
    </row>
    <row r="8298" spans="1:9">
      <c r="A8298" t="s">
        <v>14347</v>
      </c>
      <c r="B8298" s="3">
        <v>45621</v>
      </c>
      <c r="C8298" t="s">
        <v>14348</v>
      </c>
      <c r="D8298">
        <v>816.07</v>
      </c>
      <c r="E8298" t="s">
        <v>122</v>
      </c>
      <c r="F8298" t="s">
        <v>26</v>
      </c>
      <c r="G8298" t="s">
        <v>21</v>
      </c>
      <c r="H8298" t="s">
        <v>176</v>
      </c>
      <c r="I8298">
        <f>IF(OR(financial_transactions35[[#This Row],[amount]]&lt;$L$16, financial_transactions35[[#This Row],[amount]]&gt;$L$17), 1, 0)</f>
        <v>1</v>
      </c>
    </row>
    <row r="8299" spans="1:9">
      <c r="A8299" t="s">
        <v>14349</v>
      </c>
      <c r="B8299" s="3">
        <v>45621</v>
      </c>
      <c r="C8299" t="s">
        <v>14350</v>
      </c>
      <c r="D8299">
        <v>469.77</v>
      </c>
      <c r="E8299" t="s">
        <v>19</v>
      </c>
      <c r="F8299" t="s">
        <v>32</v>
      </c>
      <c r="G8299" t="s">
        <v>27</v>
      </c>
      <c r="H8299" t="s">
        <v>22</v>
      </c>
      <c r="I8299">
        <f>IF(OR(financial_transactions35[[#This Row],[amount]]&lt;$L$16, financial_transactions35[[#This Row],[amount]]&gt;$L$17), 1, 0)</f>
        <v>1</v>
      </c>
    </row>
    <row r="8300" spans="1:9">
      <c r="A8300" t="s">
        <v>14351</v>
      </c>
      <c r="B8300" s="3">
        <v>45621</v>
      </c>
      <c r="C8300" t="s">
        <v>3642</v>
      </c>
      <c r="D8300">
        <v>1771.28</v>
      </c>
      <c r="E8300" t="s">
        <v>70</v>
      </c>
      <c r="F8300" t="s">
        <v>26</v>
      </c>
      <c r="G8300" t="s">
        <v>21</v>
      </c>
      <c r="H8300" t="s">
        <v>53</v>
      </c>
      <c r="I8300">
        <f>IF(OR(financial_transactions35[[#This Row],[amount]]&lt;$L$16, financial_transactions35[[#This Row],[amount]]&gt;$L$17), 1, 0)</f>
        <v>1</v>
      </c>
    </row>
    <row r="8301" spans="1:9">
      <c r="A8301" t="s">
        <v>14352</v>
      </c>
      <c r="B8301" s="3">
        <v>45622</v>
      </c>
      <c r="C8301" t="s">
        <v>13396</v>
      </c>
      <c r="D8301">
        <v>1588.9</v>
      </c>
      <c r="E8301" t="s">
        <v>122</v>
      </c>
      <c r="F8301" t="s">
        <v>32</v>
      </c>
      <c r="G8301" t="s">
        <v>21</v>
      </c>
      <c r="H8301" t="s">
        <v>49</v>
      </c>
      <c r="I8301">
        <f>IF(OR(financial_transactions35[[#This Row],[amount]]&lt;$L$16, financial_transactions35[[#This Row],[amount]]&gt;$L$17), 1, 0)</f>
        <v>1</v>
      </c>
    </row>
    <row r="8302" spans="1:9">
      <c r="A8302" t="s">
        <v>14353</v>
      </c>
      <c r="B8302" s="3">
        <v>45622</v>
      </c>
      <c r="C8302" t="s">
        <v>4025</v>
      </c>
      <c r="D8302">
        <v>1210.1099999999999</v>
      </c>
      <c r="E8302" t="s">
        <v>67</v>
      </c>
      <c r="F8302" t="s">
        <v>61</v>
      </c>
      <c r="G8302" t="s">
        <v>21</v>
      </c>
      <c r="H8302" t="s">
        <v>40</v>
      </c>
      <c r="I8302">
        <f>IF(OR(financial_transactions35[[#This Row],[amount]]&lt;$L$16, financial_transactions35[[#This Row],[amount]]&gt;$L$17), 1, 0)</f>
        <v>1</v>
      </c>
    </row>
    <row r="8303" spans="1:9">
      <c r="A8303" t="s">
        <v>14354</v>
      </c>
      <c r="B8303" s="3">
        <v>45622</v>
      </c>
      <c r="C8303" t="s">
        <v>14355</v>
      </c>
      <c r="D8303">
        <v>1161.57</v>
      </c>
      <c r="E8303" t="s">
        <v>31</v>
      </c>
      <c r="F8303" t="s">
        <v>61</v>
      </c>
      <c r="G8303" t="s">
        <v>48</v>
      </c>
      <c r="H8303" t="s">
        <v>94</v>
      </c>
      <c r="I8303">
        <f>IF(OR(financial_transactions35[[#This Row],[amount]]&lt;$L$16, financial_transactions35[[#This Row],[amount]]&gt;$L$17), 1, 0)</f>
        <v>1</v>
      </c>
    </row>
    <row r="8304" spans="1:9">
      <c r="A8304" t="s">
        <v>14356</v>
      </c>
      <c r="B8304" s="3">
        <v>45622</v>
      </c>
      <c r="C8304" t="s">
        <v>8697</v>
      </c>
      <c r="D8304">
        <v>1136.6300000000001</v>
      </c>
      <c r="E8304" t="s">
        <v>16110</v>
      </c>
      <c r="F8304" t="s">
        <v>20</v>
      </c>
      <c r="G8304" t="s">
        <v>27</v>
      </c>
      <c r="H8304" t="s">
        <v>16080</v>
      </c>
      <c r="I8304">
        <f>IF(OR(financial_transactions35[[#This Row],[amount]]&lt;$L$16, financial_transactions35[[#This Row],[amount]]&gt;$L$17), 1, 0)</f>
        <v>1</v>
      </c>
    </row>
    <row r="8305" spans="1:9">
      <c r="A8305" t="s">
        <v>14357</v>
      </c>
      <c r="B8305" s="3">
        <v>45622</v>
      </c>
      <c r="C8305" t="s">
        <v>2092</v>
      </c>
      <c r="D8305">
        <v>1735.79</v>
      </c>
      <c r="E8305" t="s">
        <v>16079</v>
      </c>
      <c r="F8305" t="s">
        <v>20</v>
      </c>
      <c r="G8305" t="s">
        <v>27</v>
      </c>
      <c r="H8305" t="s">
        <v>16080</v>
      </c>
      <c r="I8305">
        <f>IF(OR(financial_transactions35[[#This Row],[amount]]&lt;$L$16, financial_transactions35[[#This Row],[amount]]&gt;$L$17), 1, 0)</f>
        <v>1</v>
      </c>
    </row>
    <row r="8306" spans="1:9">
      <c r="A8306" t="s">
        <v>14358</v>
      </c>
      <c r="B8306" s="3">
        <v>45622</v>
      </c>
      <c r="C8306" t="s">
        <v>2159</v>
      </c>
      <c r="D8306">
        <v>690.27</v>
      </c>
      <c r="E8306" t="s">
        <v>47</v>
      </c>
      <c r="F8306" t="s">
        <v>32</v>
      </c>
      <c r="G8306" t="s">
        <v>21</v>
      </c>
      <c r="H8306" t="s">
        <v>87</v>
      </c>
      <c r="I8306">
        <f>IF(OR(financial_transactions35[[#This Row],[amount]]&lt;$L$16, financial_transactions35[[#This Row],[amount]]&gt;$L$17), 1, 0)</f>
        <v>1</v>
      </c>
    </row>
    <row r="8307" spans="1:9">
      <c r="A8307" t="s">
        <v>14359</v>
      </c>
      <c r="B8307" s="3">
        <v>45622</v>
      </c>
      <c r="C8307" t="s">
        <v>8459</v>
      </c>
      <c r="D8307">
        <v>1391.94</v>
      </c>
      <c r="E8307" t="s">
        <v>70</v>
      </c>
      <c r="F8307" t="s">
        <v>20</v>
      </c>
      <c r="G8307" t="s">
        <v>39</v>
      </c>
      <c r="H8307" t="s">
        <v>28</v>
      </c>
      <c r="I8307">
        <f>IF(OR(financial_transactions35[[#This Row],[amount]]&lt;$L$16, financial_transactions35[[#This Row],[amount]]&gt;$L$17), 1, 0)</f>
        <v>1</v>
      </c>
    </row>
    <row r="8308" spans="1:9">
      <c r="A8308" t="s">
        <v>14360</v>
      </c>
      <c r="B8308" s="3">
        <v>45622</v>
      </c>
      <c r="C8308" t="s">
        <v>14361</v>
      </c>
      <c r="D8308">
        <v>952.67</v>
      </c>
      <c r="E8308" t="s">
        <v>16079</v>
      </c>
      <c r="F8308" t="s">
        <v>61</v>
      </c>
      <c r="G8308" t="s">
        <v>27</v>
      </c>
      <c r="H8308" t="s">
        <v>87</v>
      </c>
      <c r="I8308">
        <f>IF(OR(financial_transactions35[[#This Row],[amount]]&lt;$L$16, financial_transactions35[[#This Row],[amount]]&gt;$L$17), 1, 0)</f>
        <v>1</v>
      </c>
    </row>
    <row r="8309" spans="1:9">
      <c r="A8309" t="s">
        <v>14362</v>
      </c>
      <c r="B8309" s="3">
        <v>45622</v>
      </c>
      <c r="C8309" t="s">
        <v>8202</v>
      </c>
      <c r="D8309">
        <v>664.39</v>
      </c>
      <c r="E8309" t="s">
        <v>64</v>
      </c>
      <c r="F8309" t="s">
        <v>20</v>
      </c>
      <c r="G8309" t="s">
        <v>21</v>
      </c>
      <c r="H8309" t="s">
        <v>33</v>
      </c>
      <c r="I8309">
        <f>IF(OR(financial_transactions35[[#This Row],[amount]]&lt;$L$16, financial_transactions35[[#This Row],[amount]]&gt;$L$17), 1, 0)</f>
        <v>1</v>
      </c>
    </row>
    <row r="8310" spans="1:9">
      <c r="A8310" t="s">
        <v>14363</v>
      </c>
      <c r="B8310" s="3">
        <v>45622</v>
      </c>
      <c r="C8310" t="s">
        <v>86</v>
      </c>
      <c r="D8310">
        <v>555.42999999999995</v>
      </c>
      <c r="E8310" t="s">
        <v>52</v>
      </c>
      <c r="F8310" t="s">
        <v>26</v>
      </c>
      <c r="G8310" t="s">
        <v>48</v>
      </c>
      <c r="H8310" t="s">
        <v>49</v>
      </c>
      <c r="I8310">
        <f>IF(OR(financial_transactions35[[#This Row],[amount]]&lt;$L$16, financial_transactions35[[#This Row],[amount]]&gt;$L$17), 1, 0)</f>
        <v>1</v>
      </c>
    </row>
    <row r="8311" spans="1:9">
      <c r="A8311" t="s">
        <v>14364</v>
      </c>
      <c r="B8311" s="3">
        <v>45622</v>
      </c>
      <c r="C8311" t="s">
        <v>11970</v>
      </c>
      <c r="D8311">
        <v>480.79</v>
      </c>
      <c r="E8311" t="s">
        <v>25</v>
      </c>
      <c r="F8311" t="s">
        <v>20</v>
      </c>
      <c r="G8311" t="s">
        <v>21</v>
      </c>
      <c r="H8311" t="s">
        <v>33</v>
      </c>
      <c r="I8311">
        <f>IF(OR(financial_transactions35[[#This Row],[amount]]&lt;$L$16, financial_transactions35[[#This Row],[amount]]&gt;$L$17), 1, 0)</f>
        <v>1</v>
      </c>
    </row>
    <row r="8312" spans="1:9">
      <c r="A8312" t="s">
        <v>14365</v>
      </c>
      <c r="B8312" s="3">
        <v>45622</v>
      </c>
      <c r="C8312" t="s">
        <v>14366</v>
      </c>
      <c r="D8312">
        <v>1158.5999999999999</v>
      </c>
      <c r="E8312" t="s">
        <v>16110</v>
      </c>
      <c r="F8312" t="s">
        <v>26</v>
      </c>
      <c r="G8312" t="s">
        <v>21</v>
      </c>
      <c r="H8312" t="s">
        <v>33</v>
      </c>
      <c r="I8312">
        <f>IF(OR(financial_transactions35[[#This Row],[amount]]&lt;$L$16, financial_transactions35[[#This Row],[amount]]&gt;$L$17), 1, 0)</f>
        <v>1</v>
      </c>
    </row>
    <row r="8313" spans="1:9">
      <c r="A8313" t="s">
        <v>14367</v>
      </c>
      <c r="B8313" s="3">
        <v>45622</v>
      </c>
      <c r="C8313" t="s">
        <v>10495</v>
      </c>
      <c r="D8313">
        <v>1327.48</v>
      </c>
      <c r="E8313" t="s">
        <v>25</v>
      </c>
      <c r="F8313" t="s">
        <v>26</v>
      </c>
      <c r="G8313" t="s">
        <v>39</v>
      </c>
      <c r="H8313" t="s">
        <v>36</v>
      </c>
      <c r="I8313">
        <f>IF(OR(financial_transactions35[[#This Row],[amount]]&lt;$L$16, financial_transactions35[[#This Row],[amount]]&gt;$L$17), 1, 0)</f>
        <v>1</v>
      </c>
    </row>
    <row r="8314" spans="1:9">
      <c r="A8314" t="s">
        <v>14368</v>
      </c>
      <c r="B8314" s="3">
        <v>45622</v>
      </c>
      <c r="C8314" t="s">
        <v>14369</v>
      </c>
      <c r="D8314">
        <v>1841.35</v>
      </c>
      <c r="E8314" t="s">
        <v>31</v>
      </c>
      <c r="F8314" t="s">
        <v>61</v>
      </c>
      <c r="G8314" t="s">
        <v>48</v>
      </c>
      <c r="H8314" t="s">
        <v>53</v>
      </c>
      <c r="I8314">
        <f>IF(OR(financial_transactions35[[#This Row],[amount]]&lt;$L$16, financial_transactions35[[#This Row],[amount]]&gt;$L$17), 1, 0)</f>
        <v>1</v>
      </c>
    </row>
    <row r="8315" spans="1:9">
      <c r="A8315" t="s">
        <v>14370</v>
      </c>
      <c r="B8315" s="3">
        <v>45622</v>
      </c>
      <c r="C8315" t="s">
        <v>14371</v>
      </c>
      <c r="D8315">
        <v>1943.74</v>
      </c>
      <c r="E8315" t="s">
        <v>122</v>
      </c>
      <c r="F8315" t="s">
        <v>26</v>
      </c>
      <c r="G8315" t="s">
        <v>21</v>
      </c>
      <c r="H8315" t="s">
        <v>16080</v>
      </c>
      <c r="I8315">
        <f>IF(OR(financial_transactions35[[#This Row],[amount]]&lt;$L$16, financial_transactions35[[#This Row],[amount]]&gt;$L$17), 1, 0)</f>
        <v>1</v>
      </c>
    </row>
    <row r="8316" spans="1:9">
      <c r="A8316" t="s">
        <v>14372</v>
      </c>
      <c r="B8316" s="3">
        <v>45622</v>
      </c>
      <c r="C8316" t="s">
        <v>14373</v>
      </c>
      <c r="D8316">
        <v>912.29</v>
      </c>
      <c r="E8316" t="s">
        <v>67</v>
      </c>
      <c r="F8316" t="s">
        <v>61</v>
      </c>
      <c r="G8316" t="s">
        <v>27</v>
      </c>
      <c r="H8316" t="s">
        <v>123</v>
      </c>
      <c r="I8316">
        <f>IF(OR(financial_transactions35[[#This Row],[amount]]&lt;$L$16, financial_transactions35[[#This Row],[amount]]&gt;$L$17), 1, 0)</f>
        <v>1</v>
      </c>
    </row>
    <row r="8317" spans="1:9">
      <c r="A8317" t="s">
        <v>14374</v>
      </c>
      <c r="B8317" s="3">
        <v>45622</v>
      </c>
      <c r="C8317" t="s">
        <v>14375</v>
      </c>
      <c r="D8317">
        <v>1357.51</v>
      </c>
      <c r="E8317" t="s">
        <v>70</v>
      </c>
      <c r="F8317" t="s">
        <v>32</v>
      </c>
      <c r="G8317" t="s">
        <v>27</v>
      </c>
      <c r="H8317" t="s">
        <v>22</v>
      </c>
      <c r="I8317">
        <f>IF(OR(financial_transactions35[[#This Row],[amount]]&lt;$L$16, financial_transactions35[[#This Row],[amount]]&gt;$L$17), 1, 0)</f>
        <v>1</v>
      </c>
    </row>
    <row r="8318" spans="1:9">
      <c r="A8318" t="s">
        <v>14376</v>
      </c>
      <c r="B8318" s="3">
        <v>45622</v>
      </c>
      <c r="C8318" t="s">
        <v>14377</v>
      </c>
      <c r="D8318">
        <v>645.95000000000005</v>
      </c>
      <c r="E8318" t="s">
        <v>67</v>
      </c>
      <c r="F8318" t="s">
        <v>26</v>
      </c>
      <c r="G8318" t="s">
        <v>21</v>
      </c>
      <c r="H8318" t="s">
        <v>28</v>
      </c>
      <c r="I8318">
        <f>IF(OR(financial_transactions35[[#This Row],[amount]]&lt;$L$16, financial_transactions35[[#This Row],[amount]]&gt;$L$17), 1, 0)</f>
        <v>1</v>
      </c>
    </row>
    <row r="8319" spans="1:9">
      <c r="A8319" t="s">
        <v>14378</v>
      </c>
      <c r="B8319" s="3">
        <v>45622</v>
      </c>
      <c r="C8319" t="s">
        <v>6270</v>
      </c>
      <c r="D8319">
        <v>1147.5999999999999</v>
      </c>
      <c r="E8319" t="s">
        <v>16110</v>
      </c>
      <c r="F8319" t="s">
        <v>20</v>
      </c>
      <c r="G8319" t="s">
        <v>39</v>
      </c>
      <c r="H8319" t="s">
        <v>109</v>
      </c>
      <c r="I8319">
        <f>IF(OR(financial_transactions35[[#This Row],[amount]]&lt;$L$16, financial_transactions35[[#This Row],[amount]]&gt;$L$17), 1, 0)</f>
        <v>1</v>
      </c>
    </row>
    <row r="8320" spans="1:9">
      <c r="A8320" t="s">
        <v>14379</v>
      </c>
      <c r="B8320" s="3">
        <v>45622</v>
      </c>
      <c r="C8320" t="s">
        <v>14380</v>
      </c>
      <c r="D8320">
        <v>231.99</v>
      </c>
      <c r="E8320" t="s">
        <v>47</v>
      </c>
      <c r="F8320" t="s">
        <v>26</v>
      </c>
      <c r="G8320" t="s">
        <v>21</v>
      </c>
      <c r="H8320" t="s">
        <v>22</v>
      </c>
      <c r="I8320">
        <f>IF(OR(financial_transactions35[[#This Row],[amount]]&lt;$L$16, financial_transactions35[[#This Row],[amount]]&gt;$L$17), 1, 0)</f>
        <v>1</v>
      </c>
    </row>
    <row r="8321" spans="1:9">
      <c r="A8321" t="s">
        <v>14381</v>
      </c>
      <c r="B8321" s="3">
        <v>45622</v>
      </c>
      <c r="C8321" t="s">
        <v>14382</v>
      </c>
      <c r="D8321">
        <v>911.01</v>
      </c>
      <c r="E8321" t="s">
        <v>67</v>
      </c>
      <c r="F8321" t="s">
        <v>32</v>
      </c>
      <c r="G8321" t="s">
        <v>21</v>
      </c>
      <c r="H8321" t="s">
        <v>16080</v>
      </c>
      <c r="I8321">
        <f>IF(OR(financial_transactions35[[#This Row],[amount]]&lt;$L$16, financial_transactions35[[#This Row],[amount]]&gt;$L$17), 1, 0)</f>
        <v>1</v>
      </c>
    </row>
    <row r="8322" spans="1:9">
      <c r="A8322" t="s">
        <v>14383</v>
      </c>
      <c r="B8322" s="3">
        <v>45622</v>
      </c>
      <c r="C8322" t="s">
        <v>14384</v>
      </c>
      <c r="D8322">
        <v>1178.8900000000001</v>
      </c>
      <c r="E8322" t="s">
        <v>16079</v>
      </c>
      <c r="F8322" t="s">
        <v>61</v>
      </c>
      <c r="G8322" t="s">
        <v>21</v>
      </c>
      <c r="H8322" t="s">
        <v>94</v>
      </c>
      <c r="I8322">
        <f>IF(OR(financial_transactions35[[#This Row],[amount]]&lt;$L$16, financial_transactions35[[#This Row],[amount]]&gt;$L$17), 1, 0)</f>
        <v>1</v>
      </c>
    </row>
    <row r="8323" spans="1:9">
      <c r="A8323" t="s">
        <v>14385</v>
      </c>
      <c r="B8323" s="3">
        <v>45622</v>
      </c>
      <c r="C8323" t="s">
        <v>5581</v>
      </c>
      <c r="D8323">
        <v>883.45</v>
      </c>
      <c r="E8323" t="s">
        <v>31</v>
      </c>
      <c r="F8323" t="s">
        <v>32</v>
      </c>
      <c r="G8323" t="s">
        <v>39</v>
      </c>
      <c r="H8323" t="s">
        <v>28</v>
      </c>
      <c r="I8323">
        <f>IF(OR(financial_transactions35[[#This Row],[amount]]&lt;$L$16, financial_transactions35[[#This Row],[amount]]&gt;$L$17), 1, 0)</f>
        <v>1</v>
      </c>
    </row>
    <row r="8324" spans="1:9">
      <c r="A8324" t="s">
        <v>14386</v>
      </c>
      <c r="B8324" s="3">
        <v>45622</v>
      </c>
      <c r="C8324" t="s">
        <v>1877</v>
      </c>
      <c r="D8324">
        <v>454.55</v>
      </c>
      <c r="E8324" t="s">
        <v>31</v>
      </c>
      <c r="F8324" t="s">
        <v>61</v>
      </c>
      <c r="G8324" t="s">
        <v>48</v>
      </c>
      <c r="H8324" t="s">
        <v>16080</v>
      </c>
      <c r="I8324">
        <f>IF(OR(financial_transactions35[[#This Row],[amount]]&lt;$L$16, financial_transactions35[[#This Row],[amount]]&gt;$L$17), 1, 0)</f>
        <v>1</v>
      </c>
    </row>
    <row r="8325" spans="1:9">
      <c r="A8325" t="s">
        <v>14387</v>
      </c>
      <c r="B8325" s="3">
        <v>45622</v>
      </c>
      <c r="C8325" t="s">
        <v>497</v>
      </c>
      <c r="D8325">
        <v>698.89</v>
      </c>
      <c r="E8325" t="s">
        <v>70</v>
      </c>
      <c r="F8325" t="s">
        <v>61</v>
      </c>
      <c r="G8325" t="s">
        <v>21</v>
      </c>
      <c r="H8325" t="s">
        <v>28</v>
      </c>
      <c r="I8325">
        <f>IF(OR(financial_transactions35[[#This Row],[amount]]&lt;$L$16, financial_transactions35[[#This Row],[amount]]&gt;$L$17), 1, 0)</f>
        <v>1</v>
      </c>
    </row>
    <row r="8326" spans="1:9">
      <c r="A8326" t="s">
        <v>14388</v>
      </c>
      <c r="B8326" s="3">
        <v>45622</v>
      </c>
      <c r="C8326" t="s">
        <v>4110</v>
      </c>
      <c r="D8326">
        <v>1858.94</v>
      </c>
      <c r="E8326" t="s">
        <v>16110</v>
      </c>
      <c r="F8326" t="s">
        <v>32</v>
      </c>
      <c r="G8326" t="s">
        <v>48</v>
      </c>
      <c r="H8326" t="s">
        <v>75</v>
      </c>
      <c r="I8326">
        <f>IF(OR(financial_transactions35[[#This Row],[amount]]&lt;$L$16, financial_transactions35[[#This Row],[amount]]&gt;$L$17), 1, 0)</f>
        <v>1</v>
      </c>
    </row>
    <row r="8327" spans="1:9">
      <c r="A8327" t="s">
        <v>14389</v>
      </c>
      <c r="B8327" s="3">
        <v>45622</v>
      </c>
      <c r="C8327" t="s">
        <v>1131</v>
      </c>
      <c r="D8327">
        <v>1608.73</v>
      </c>
      <c r="E8327" t="s">
        <v>19</v>
      </c>
      <c r="F8327" t="s">
        <v>20</v>
      </c>
      <c r="G8327" t="s">
        <v>39</v>
      </c>
      <c r="H8327" t="s">
        <v>16080</v>
      </c>
      <c r="I8327">
        <f>IF(OR(financial_transactions35[[#This Row],[amount]]&lt;$L$16, financial_transactions35[[#This Row],[amount]]&gt;$L$17), 1, 0)</f>
        <v>1</v>
      </c>
    </row>
    <row r="8328" spans="1:9">
      <c r="A8328" t="s">
        <v>14390</v>
      </c>
      <c r="B8328" s="3">
        <v>45622</v>
      </c>
      <c r="C8328" t="s">
        <v>5438</v>
      </c>
      <c r="D8328">
        <v>490.85</v>
      </c>
      <c r="E8328" t="s">
        <v>52</v>
      </c>
      <c r="F8328" t="s">
        <v>20</v>
      </c>
      <c r="G8328" t="s">
        <v>48</v>
      </c>
      <c r="H8328" t="s">
        <v>22</v>
      </c>
      <c r="I8328">
        <f>IF(OR(financial_transactions35[[#This Row],[amount]]&lt;$L$16, financial_transactions35[[#This Row],[amount]]&gt;$L$17), 1, 0)</f>
        <v>1</v>
      </c>
    </row>
    <row r="8329" spans="1:9">
      <c r="A8329" t="s">
        <v>14391</v>
      </c>
      <c r="B8329" s="3">
        <v>45623</v>
      </c>
      <c r="C8329" t="s">
        <v>627</v>
      </c>
      <c r="D8329">
        <v>1157.44</v>
      </c>
      <c r="E8329" t="s">
        <v>31</v>
      </c>
      <c r="F8329" t="s">
        <v>26</v>
      </c>
      <c r="G8329" t="s">
        <v>27</v>
      </c>
      <c r="H8329" t="s">
        <v>16080</v>
      </c>
      <c r="I8329">
        <f>IF(OR(financial_transactions35[[#This Row],[amount]]&lt;$L$16, financial_transactions35[[#This Row],[amount]]&gt;$L$17), 1, 0)</f>
        <v>1</v>
      </c>
    </row>
    <row r="8330" spans="1:9">
      <c r="A8330" t="s">
        <v>14392</v>
      </c>
      <c r="B8330" s="3">
        <v>45623</v>
      </c>
      <c r="C8330" t="s">
        <v>1860</v>
      </c>
      <c r="D8330">
        <v>554.13</v>
      </c>
      <c r="E8330" t="s">
        <v>67</v>
      </c>
      <c r="F8330" t="s">
        <v>20</v>
      </c>
      <c r="G8330" t="s">
        <v>27</v>
      </c>
      <c r="H8330" t="s">
        <v>176</v>
      </c>
      <c r="I8330">
        <f>IF(OR(financial_transactions35[[#This Row],[amount]]&lt;$L$16, financial_transactions35[[#This Row],[amount]]&gt;$L$17), 1, 0)</f>
        <v>1</v>
      </c>
    </row>
    <row r="8331" spans="1:9">
      <c r="A8331" t="s">
        <v>14393</v>
      </c>
      <c r="B8331" s="3">
        <v>45623</v>
      </c>
      <c r="C8331" t="s">
        <v>9820</v>
      </c>
      <c r="D8331">
        <v>282.26</v>
      </c>
      <c r="E8331" t="s">
        <v>47</v>
      </c>
      <c r="F8331" t="s">
        <v>32</v>
      </c>
      <c r="G8331" t="s">
        <v>39</v>
      </c>
      <c r="H8331" t="s">
        <v>16080</v>
      </c>
      <c r="I8331">
        <f>IF(OR(financial_transactions35[[#This Row],[amount]]&lt;$L$16, financial_transactions35[[#This Row],[amount]]&gt;$L$17), 1, 0)</f>
        <v>1</v>
      </c>
    </row>
    <row r="8332" spans="1:9">
      <c r="A8332" t="s">
        <v>14394</v>
      </c>
      <c r="B8332" s="3">
        <v>45623</v>
      </c>
      <c r="C8332" t="s">
        <v>13469</v>
      </c>
      <c r="D8332">
        <v>1699.3</v>
      </c>
      <c r="E8332" t="s">
        <v>64</v>
      </c>
      <c r="F8332" t="s">
        <v>61</v>
      </c>
      <c r="G8332" t="s">
        <v>39</v>
      </c>
      <c r="H8332" t="s">
        <v>109</v>
      </c>
      <c r="I8332">
        <f>IF(OR(financial_transactions35[[#This Row],[amount]]&lt;$L$16, financial_transactions35[[#This Row],[amount]]&gt;$L$17), 1, 0)</f>
        <v>1</v>
      </c>
    </row>
    <row r="8333" spans="1:9">
      <c r="A8333" t="s">
        <v>14395</v>
      </c>
      <c r="B8333" s="3">
        <v>45623</v>
      </c>
      <c r="C8333" t="s">
        <v>12286</v>
      </c>
      <c r="D8333">
        <v>421.96</v>
      </c>
      <c r="E8333" t="s">
        <v>25</v>
      </c>
      <c r="F8333" t="s">
        <v>61</v>
      </c>
      <c r="G8333" t="s">
        <v>48</v>
      </c>
      <c r="H8333" t="s">
        <v>22</v>
      </c>
      <c r="I8333">
        <f>IF(OR(financial_transactions35[[#This Row],[amount]]&lt;$L$16, financial_transactions35[[#This Row],[amount]]&gt;$L$17), 1, 0)</f>
        <v>1</v>
      </c>
    </row>
    <row r="8334" spans="1:9">
      <c r="A8334" t="s">
        <v>14396</v>
      </c>
      <c r="B8334" s="3">
        <v>45623</v>
      </c>
      <c r="C8334" t="s">
        <v>14397</v>
      </c>
      <c r="D8334">
        <v>1173.96</v>
      </c>
      <c r="E8334" t="s">
        <v>70</v>
      </c>
      <c r="F8334" t="s">
        <v>32</v>
      </c>
      <c r="G8334" t="s">
        <v>21</v>
      </c>
      <c r="H8334" t="s">
        <v>94</v>
      </c>
      <c r="I8334">
        <f>IF(OR(financial_transactions35[[#This Row],[amount]]&lt;$L$16, financial_transactions35[[#This Row],[amount]]&gt;$L$17), 1, 0)</f>
        <v>1</v>
      </c>
    </row>
    <row r="8335" spans="1:9">
      <c r="A8335" t="s">
        <v>14398</v>
      </c>
      <c r="B8335" s="3">
        <v>45623</v>
      </c>
      <c r="C8335" t="s">
        <v>14399</v>
      </c>
      <c r="D8335">
        <v>521.04</v>
      </c>
      <c r="E8335" t="s">
        <v>52</v>
      </c>
      <c r="F8335" t="s">
        <v>61</v>
      </c>
      <c r="G8335" t="s">
        <v>48</v>
      </c>
      <c r="H8335" t="s">
        <v>49</v>
      </c>
      <c r="I8335">
        <f>IF(OR(financial_transactions35[[#This Row],[amount]]&lt;$L$16, financial_transactions35[[#This Row],[amount]]&gt;$L$17), 1, 0)</f>
        <v>1</v>
      </c>
    </row>
    <row r="8336" spans="1:9">
      <c r="A8336" t="s">
        <v>14400</v>
      </c>
      <c r="B8336" s="3">
        <v>45623</v>
      </c>
      <c r="C8336" t="s">
        <v>13897</v>
      </c>
      <c r="D8336">
        <v>573.16</v>
      </c>
      <c r="E8336" t="s">
        <v>47</v>
      </c>
      <c r="F8336" t="s">
        <v>61</v>
      </c>
      <c r="G8336" t="s">
        <v>27</v>
      </c>
      <c r="H8336" t="s">
        <v>36</v>
      </c>
      <c r="I8336">
        <f>IF(OR(financial_transactions35[[#This Row],[amount]]&lt;$L$16, financial_transactions35[[#This Row],[amount]]&gt;$L$17), 1, 0)</f>
        <v>1</v>
      </c>
    </row>
    <row r="8337" spans="1:9">
      <c r="A8337" t="s">
        <v>14403</v>
      </c>
      <c r="B8337" s="3">
        <v>45623</v>
      </c>
      <c r="C8337" t="s">
        <v>14404</v>
      </c>
      <c r="D8337">
        <v>930.09</v>
      </c>
      <c r="E8337" t="s">
        <v>25</v>
      </c>
      <c r="F8337" t="s">
        <v>26</v>
      </c>
      <c r="G8337" t="s">
        <v>27</v>
      </c>
      <c r="H8337" t="s">
        <v>49</v>
      </c>
      <c r="I8337">
        <f>IF(OR(financial_transactions35[[#This Row],[amount]]&lt;$L$16, financial_transactions35[[#This Row],[amount]]&gt;$L$17), 1, 0)</f>
        <v>1</v>
      </c>
    </row>
    <row r="8338" spans="1:9">
      <c r="A8338" t="s">
        <v>14405</v>
      </c>
      <c r="B8338" s="3">
        <v>45623</v>
      </c>
      <c r="C8338" t="s">
        <v>14406</v>
      </c>
      <c r="D8338">
        <v>328.85</v>
      </c>
      <c r="E8338" t="s">
        <v>31</v>
      </c>
      <c r="F8338" t="s">
        <v>32</v>
      </c>
      <c r="G8338" t="s">
        <v>27</v>
      </c>
      <c r="H8338" t="s">
        <v>33</v>
      </c>
      <c r="I8338">
        <f>IF(OR(financial_transactions35[[#This Row],[amount]]&lt;$L$16, financial_transactions35[[#This Row],[amount]]&gt;$L$17), 1, 0)</f>
        <v>1</v>
      </c>
    </row>
    <row r="8339" spans="1:9">
      <c r="A8339" t="s">
        <v>14407</v>
      </c>
      <c r="B8339" s="3">
        <v>45623</v>
      </c>
      <c r="C8339" t="s">
        <v>7787</v>
      </c>
      <c r="D8339">
        <v>1272.96</v>
      </c>
      <c r="E8339" t="s">
        <v>31</v>
      </c>
      <c r="F8339" t="s">
        <v>26</v>
      </c>
      <c r="G8339" t="s">
        <v>48</v>
      </c>
      <c r="H8339" t="s">
        <v>75</v>
      </c>
      <c r="I8339">
        <f>IF(OR(financial_transactions35[[#This Row],[amount]]&lt;$L$16, financial_transactions35[[#This Row],[amount]]&gt;$L$17), 1, 0)</f>
        <v>1</v>
      </c>
    </row>
    <row r="8340" spans="1:9">
      <c r="A8340" t="s">
        <v>14408</v>
      </c>
      <c r="B8340" s="3">
        <v>45623</v>
      </c>
      <c r="C8340" t="s">
        <v>14409</v>
      </c>
      <c r="D8340">
        <v>772.49</v>
      </c>
      <c r="E8340" t="s">
        <v>47</v>
      </c>
      <c r="F8340" t="s">
        <v>26</v>
      </c>
      <c r="G8340" t="s">
        <v>21</v>
      </c>
      <c r="H8340" t="s">
        <v>22</v>
      </c>
      <c r="I8340">
        <f>IF(OR(financial_transactions35[[#This Row],[amount]]&lt;$L$16, financial_transactions35[[#This Row],[amount]]&gt;$L$17), 1, 0)</f>
        <v>1</v>
      </c>
    </row>
    <row r="8341" spans="1:9">
      <c r="A8341" t="s">
        <v>14410</v>
      </c>
      <c r="B8341" s="3">
        <v>45623</v>
      </c>
      <c r="C8341" t="s">
        <v>554</v>
      </c>
      <c r="D8341">
        <v>701.63</v>
      </c>
      <c r="E8341" t="s">
        <v>16079</v>
      </c>
      <c r="F8341" t="s">
        <v>26</v>
      </c>
      <c r="G8341" t="s">
        <v>21</v>
      </c>
      <c r="H8341" t="s">
        <v>87</v>
      </c>
      <c r="I8341">
        <f>IF(OR(financial_transactions35[[#This Row],[amount]]&lt;$L$16, financial_transactions35[[#This Row],[amount]]&gt;$L$17), 1, 0)</f>
        <v>1</v>
      </c>
    </row>
    <row r="8342" spans="1:9">
      <c r="A8342" t="s">
        <v>14411</v>
      </c>
      <c r="B8342" s="3">
        <v>45623</v>
      </c>
      <c r="C8342" t="s">
        <v>14412</v>
      </c>
      <c r="D8342">
        <v>1727.13</v>
      </c>
      <c r="E8342" t="s">
        <v>16079</v>
      </c>
      <c r="F8342" t="s">
        <v>20</v>
      </c>
      <c r="G8342" t="s">
        <v>27</v>
      </c>
      <c r="H8342" t="s">
        <v>22</v>
      </c>
      <c r="I8342">
        <f>IF(OR(financial_transactions35[[#This Row],[amount]]&lt;$L$16, financial_transactions35[[#This Row],[amount]]&gt;$L$17), 1, 0)</f>
        <v>1</v>
      </c>
    </row>
    <row r="8343" spans="1:9">
      <c r="A8343" t="s">
        <v>14413</v>
      </c>
      <c r="B8343" s="3">
        <v>45623</v>
      </c>
      <c r="C8343" t="s">
        <v>9008</v>
      </c>
      <c r="D8343">
        <v>996.82</v>
      </c>
      <c r="E8343" t="s">
        <v>67</v>
      </c>
      <c r="F8343" t="s">
        <v>61</v>
      </c>
      <c r="G8343" t="s">
        <v>48</v>
      </c>
      <c r="H8343" t="s">
        <v>44</v>
      </c>
      <c r="I8343">
        <f>IF(OR(financial_transactions35[[#This Row],[amount]]&lt;$L$16, financial_transactions35[[#This Row],[amount]]&gt;$L$17), 1, 0)</f>
        <v>1</v>
      </c>
    </row>
    <row r="8344" spans="1:9">
      <c r="A8344" t="s">
        <v>14414</v>
      </c>
      <c r="B8344" s="3">
        <v>45623</v>
      </c>
      <c r="C8344" t="s">
        <v>5181</v>
      </c>
      <c r="D8344">
        <v>1802.22</v>
      </c>
      <c r="E8344" t="s">
        <v>19</v>
      </c>
      <c r="F8344" t="s">
        <v>61</v>
      </c>
      <c r="G8344" t="s">
        <v>39</v>
      </c>
      <c r="H8344" t="s">
        <v>49</v>
      </c>
      <c r="I8344">
        <f>IF(OR(financial_transactions35[[#This Row],[amount]]&lt;$L$16, financial_transactions35[[#This Row],[amount]]&gt;$L$17), 1, 0)</f>
        <v>1</v>
      </c>
    </row>
    <row r="8345" spans="1:9">
      <c r="A8345" t="s">
        <v>14415</v>
      </c>
      <c r="B8345" s="3">
        <v>45623</v>
      </c>
      <c r="C8345" t="s">
        <v>14416</v>
      </c>
      <c r="D8345">
        <v>377.38</v>
      </c>
      <c r="E8345" t="s">
        <v>64</v>
      </c>
      <c r="F8345" t="s">
        <v>61</v>
      </c>
      <c r="G8345" t="s">
        <v>21</v>
      </c>
      <c r="H8345" t="s">
        <v>16080</v>
      </c>
      <c r="I8345">
        <f>IF(OR(financial_transactions35[[#This Row],[amount]]&lt;$L$16, financial_transactions35[[#This Row],[amount]]&gt;$L$17), 1, 0)</f>
        <v>1</v>
      </c>
    </row>
    <row r="8346" spans="1:9">
      <c r="A8346" t="s">
        <v>14417</v>
      </c>
      <c r="B8346" s="3">
        <v>45623</v>
      </c>
      <c r="C8346" t="s">
        <v>14418</v>
      </c>
      <c r="D8346">
        <v>1814.5</v>
      </c>
      <c r="E8346" t="s">
        <v>64</v>
      </c>
      <c r="F8346" t="s">
        <v>26</v>
      </c>
      <c r="G8346" t="s">
        <v>48</v>
      </c>
      <c r="H8346" t="s">
        <v>53</v>
      </c>
      <c r="I8346">
        <f>IF(OR(financial_transactions35[[#This Row],[amount]]&lt;$L$16, financial_transactions35[[#This Row],[amount]]&gt;$L$17), 1, 0)</f>
        <v>1</v>
      </c>
    </row>
    <row r="8347" spans="1:9">
      <c r="A8347" t="s">
        <v>14419</v>
      </c>
      <c r="B8347" s="3">
        <v>45623</v>
      </c>
      <c r="C8347" t="s">
        <v>11164</v>
      </c>
      <c r="D8347">
        <v>780.02</v>
      </c>
      <c r="E8347" t="s">
        <v>67</v>
      </c>
      <c r="F8347" t="s">
        <v>32</v>
      </c>
      <c r="G8347" t="s">
        <v>27</v>
      </c>
      <c r="H8347" t="s">
        <v>94</v>
      </c>
      <c r="I8347">
        <f>IF(OR(financial_transactions35[[#This Row],[amount]]&lt;$L$16, financial_transactions35[[#This Row],[amount]]&gt;$L$17), 1, 0)</f>
        <v>1</v>
      </c>
    </row>
    <row r="8348" spans="1:9">
      <c r="A8348" t="s">
        <v>14420</v>
      </c>
      <c r="B8348" s="3">
        <v>45623</v>
      </c>
      <c r="C8348" t="s">
        <v>10233</v>
      </c>
      <c r="D8348">
        <v>1047.3599999999999</v>
      </c>
      <c r="E8348" t="s">
        <v>67</v>
      </c>
      <c r="F8348" t="s">
        <v>20</v>
      </c>
      <c r="G8348" t="s">
        <v>48</v>
      </c>
      <c r="H8348" t="s">
        <v>40</v>
      </c>
      <c r="I8348">
        <f>IF(OR(financial_transactions35[[#This Row],[amount]]&lt;$L$16, financial_transactions35[[#This Row],[amount]]&gt;$L$17), 1, 0)</f>
        <v>1</v>
      </c>
    </row>
    <row r="8349" spans="1:9">
      <c r="A8349" t="s">
        <v>14421</v>
      </c>
      <c r="B8349" s="3">
        <v>45623</v>
      </c>
      <c r="C8349" t="s">
        <v>3302</v>
      </c>
      <c r="D8349">
        <v>1096.02</v>
      </c>
      <c r="E8349" t="s">
        <v>19</v>
      </c>
      <c r="F8349" t="s">
        <v>26</v>
      </c>
      <c r="G8349" t="s">
        <v>27</v>
      </c>
      <c r="H8349" t="s">
        <v>28</v>
      </c>
      <c r="I8349">
        <f>IF(OR(financial_transactions35[[#This Row],[amount]]&lt;$L$16, financial_transactions35[[#This Row],[amount]]&gt;$L$17), 1, 0)</f>
        <v>1</v>
      </c>
    </row>
    <row r="8350" spans="1:9">
      <c r="A8350" t="s">
        <v>14422</v>
      </c>
      <c r="B8350" s="3">
        <v>45624</v>
      </c>
      <c r="C8350" t="s">
        <v>14423</v>
      </c>
      <c r="D8350">
        <v>1734.99</v>
      </c>
      <c r="E8350" t="s">
        <v>19</v>
      </c>
      <c r="F8350" t="s">
        <v>61</v>
      </c>
      <c r="G8350" t="s">
        <v>21</v>
      </c>
      <c r="H8350" t="s">
        <v>109</v>
      </c>
      <c r="I8350">
        <f>IF(OR(financial_transactions35[[#This Row],[amount]]&lt;$L$16, financial_transactions35[[#This Row],[amount]]&gt;$L$17), 1, 0)</f>
        <v>1</v>
      </c>
    </row>
    <row r="8351" spans="1:9">
      <c r="A8351" t="s">
        <v>14424</v>
      </c>
      <c r="B8351" s="3">
        <v>45624</v>
      </c>
      <c r="C8351" t="s">
        <v>14425</v>
      </c>
      <c r="D8351">
        <v>935.92</v>
      </c>
      <c r="E8351" t="s">
        <v>16110</v>
      </c>
      <c r="F8351" t="s">
        <v>61</v>
      </c>
      <c r="G8351" t="s">
        <v>21</v>
      </c>
      <c r="H8351" t="s">
        <v>176</v>
      </c>
      <c r="I8351">
        <f>IF(OR(financial_transactions35[[#This Row],[amount]]&lt;$L$16, financial_transactions35[[#This Row],[amount]]&gt;$L$17), 1, 0)</f>
        <v>1</v>
      </c>
    </row>
    <row r="8352" spans="1:9">
      <c r="A8352" t="s">
        <v>14426</v>
      </c>
      <c r="B8352" s="3">
        <v>45624</v>
      </c>
      <c r="C8352" t="s">
        <v>14427</v>
      </c>
      <c r="D8352">
        <v>290.27999999999997</v>
      </c>
      <c r="E8352" t="s">
        <v>52</v>
      </c>
      <c r="F8352" t="s">
        <v>26</v>
      </c>
      <c r="G8352" t="s">
        <v>39</v>
      </c>
      <c r="H8352" t="s">
        <v>40</v>
      </c>
      <c r="I8352">
        <f>IF(OR(financial_transactions35[[#This Row],[amount]]&lt;$L$16, financial_transactions35[[#This Row],[amount]]&gt;$L$17), 1, 0)</f>
        <v>1</v>
      </c>
    </row>
    <row r="8353" spans="1:9">
      <c r="A8353" t="s">
        <v>14428</v>
      </c>
      <c r="B8353" s="3">
        <v>45624</v>
      </c>
      <c r="C8353" t="s">
        <v>14429</v>
      </c>
      <c r="D8353">
        <v>15842.81</v>
      </c>
      <c r="E8353" t="s">
        <v>52</v>
      </c>
      <c r="F8353" t="s">
        <v>32</v>
      </c>
      <c r="G8353" t="s">
        <v>39</v>
      </c>
      <c r="H8353" t="s">
        <v>16080</v>
      </c>
      <c r="I8353">
        <f>IF(OR(financial_transactions35[[#This Row],[amount]]&lt;$L$16, financial_transactions35[[#This Row],[amount]]&gt;$L$17), 1, 0)</f>
        <v>1</v>
      </c>
    </row>
    <row r="8354" spans="1:9">
      <c r="A8354" t="s">
        <v>14430</v>
      </c>
      <c r="B8354" s="3">
        <v>45624</v>
      </c>
      <c r="C8354" t="s">
        <v>13128</v>
      </c>
      <c r="D8354">
        <v>1836.81</v>
      </c>
      <c r="E8354" t="s">
        <v>16079</v>
      </c>
      <c r="F8354" t="s">
        <v>26</v>
      </c>
      <c r="G8354" t="s">
        <v>21</v>
      </c>
      <c r="H8354" t="s">
        <v>16080</v>
      </c>
      <c r="I8354">
        <f>IF(OR(financial_transactions35[[#This Row],[amount]]&lt;$L$16, financial_transactions35[[#This Row],[amount]]&gt;$L$17), 1, 0)</f>
        <v>1</v>
      </c>
    </row>
    <row r="8355" spans="1:9">
      <c r="A8355" t="s">
        <v>14431</v>
      </c>
      <c r="B8355" s="3">
        <v>45624</v>
      </c>
      <c r="C8355" t="s">
        <v>284</v>
      </c>
      <c r="D8355">
        <v>1262.81</v>
      </c>
      <c r="E8355" t="s">
        <v>64</v>
      </c>
      <c r="F8355" t="s">
        <v>32</v>
      </c>
      <c r="G8355" t="s">
        <v>27</v>
      </c>
      <c r="H8355" t="s">
        <v>53</v>
      </c>
      <c r="I8355">
        <f>IF(OR(financial_transactions35[[#This Row],[amount]]&lt;$L$16, financial_transactions35[[#This Row],[amount]]&gt;$L$17), 1, 0)</f>
        <v>1</v>
      </c>
    </row>
    <row r="8356" spans="1:9">
      <c r="A8356" t="s">
        <v>14432</v>
      </c>
      <c r="B8356" s="3">
        <v>45624</v>
      </c>
      <c r="C8356" t="s">
        <v>759</v>
      </c>
      <c r="D8356">
        <v>1443.93</v>
      </c>
      <c r="E8356" t="s">
        <v>16079</v>
      </c>
      <c r="F8356" t="s">
        <v>61</v>
      </c>
      <c r="G8356" t="s">
        <v>21</v>
      </c>
      <c r="H8356" t="s">
        <v>57</v>
      </c>
      <c r="I8356">
        <f>IF(OR(financial_transactions35[[#This Row],[amount]]&lt;$L$16, financial_transactions35[[#This Row],[amount]]&gt;$L$17), 1, 0)</f>
        <v>1</v>
      </c>
    </row>
    <row r="8357" spans="1:9">
      <c r="A8357" t="s">
        <v>14433</v>
      </c>
      <c r="B8357" s="3">
        <v>45624</v>
      </c>
      <c r="C8357" t="s">
        <v>14434</v>
      </c>
      <c r="D8357">
        <v>586.5</v>
      </c>
      <c r="E8357" t="s">
        <v>70</v>
      </c>
      <c r="F8357" t="s">
        <v>32</v>
      </c>
      <c r="G8357" t="s">
        <v>39</v>
      </c>
      <c r="H8357" t="s">
        <v>109</v>
      </c>
      <c r="I8357">
        <f>IF(OR(financial_transactions35[[#This Row],[amount]]&lt;$L$16, financial_transactions35[[#This Row],[amount]]&gt;$L$17), 1, 0)</f>
        <v>1</v>
      </c>
    </row>
    <row r="8358" spans="1:9">
      <c r="A8358" t="s">
        <v>14435</v>
      </c>
      <c r="B8358" s="3">
        <v>45624</v>
      </c>
      <c r="C8358" t="s">
        <v>14436</v>
      </c>
      <c r="D8358">
        <v>714.07</v>
      </c>
      <c r="E8358" t="s">
        <v>67</v>
      </c>
      <c r="F8358" t="s">
        <v>61</v>
      </c>
      <c r="G8358" t="s">
        <v>21</v>
      </c>
      <c r="H8358" t="s">
        <v>94</v>
      </c>
      <c r="I8358">
        <f>IF(OR(financial_transactions35[[#This Row],[amount]]&lt;$L$16, financial_transactions35[[#This Row],[amount]]&gt;$L$17), 1, 0)</f>
        <v>1</v>
      </c>
    </row>
    <row r="8359" spans="1:9">
      <c r="A8359" t="s">
        <v>14437</v>
      </c>
      <c r="B8359" s="3">
        <v>45624</v>
      </c>
      <c r="C8359" t="s">
        <v>14438</v>
      </c>
      <c r="D8359">
        <v>974.73</v>
      </c>
      <c r="E8359" t="s">
        <v>31</v>
      </c>
      <c r="F8359" t="s">
        <v>32</v>
      </c>
      <c r="G8359" t="s">
        <v>21</v>
      </c>
      <c r="H8359" t="s">
        <v>16080</v>
      </c>
      <c r="I8359">
        <f>IF(OR(financial_transactions35[[#This Row],[amount]]&lt;$L$16, financial_transactions35[[#This Row],[amount]]&gt;$L$17), 1, 0)</f>
        <v>1</v>
      </c>
    </row>
    <row r="8360" spans="1:9">
      <c r="A8360" t="s">
        <v>14439</v>
      </c>
      <c r="B8360" s="3">
        <v>45624</v>
      </c>
      <c r="C8360" t="s">
        <v>14440</v>
      </c>
      <c r="D8360">
        <v>1771.31</v>
      </c>
      <c r="E8360" t="s">
        <v>16079</v>
      </c>
      <c r="F8360" t="s">
        <v>26</v>
      </c>
      <c r="G8360" t="s">
        <v>48</v>
      </c>
      <c r="H8360" t="s">
        <v>57</v>
      </c>
      <c r="I8360">
        <f>IF(OR(financial_transactions35[[#This Row],[amount]]&lt;$L$16, financial_transactions35[[#This Row],[amount]]&gt;$L$17), 1, 0)</f>
        <v>1</v>
      </c>
    </row>
    <row r="8361" spans="1:9">
      <c r="A8361" t="s">
        <v>14441</v>
      </c>
      <c r="B8361" s="3">
        <v>45624</v>
      </c>
      <c r="C8361" t="s">
        <v>14442</v>
      </c>
      <c r="D8361">
        <v>263.74</v>
      </c>
      <c r="E8361" t="s">
        <v>19</v>
      </c>
      <c r="F8361" t="s">
        <v>61</v>
      </c>
      <c r="G8361" t="s">
        <v>21</v>
      </c>
      <c r="H8361" t="s">
        <v>53</v>
      </c>
      <c r="I8361">
        <f>IF(OR(financial_transactions35[[#This Row],[amount]]&lt;$L$16, financial_transactions35[[#This Row],[amount]]&gt;$L$17), 1, 0)</f>
        <v>1</v>
      </c>
    </row>
    <row r="8362" spans="1:9">
      <c r="A8362" t="s">
        <v>14443</v>
      </c>
      <c r="B8362" s="3">
        <v>45624</v>
      </c>
      <c r="C8362" t="s">
        <v>12661</v>
      </c>
      <c r="D8362">
        <v>624.29999999999995</v>
      </c>
      <c r="E8362" t="s">
        <v>67</v>
      </c>
      <c r="F8362" t="s">
        <v>61</v>
      </c>
      <c r="G8362" t="s">
        <v>27</v>
      </c>
      <c r="H8362" t="s">
        <v>57</v>
      </c>
      <c r="I8362">
        <f>IF(OR(financial_transactions35[[#This Row],[amount]]&lt;$L$16, financial_transactions35[[#This Row],[amount]]&gt;$L$17), 1, 0)</f>
        <v>1</v>
      </c>
    </row>
    <row r="8363" spans="1:9">
      <c r="A8363" t="s">
        <v>14444</v>
      </c>
      <c r="B8363" s="3">
        <v>45624</v>
      </c>
      <c r="C8363" t="s">
        <v>10660</v>
      </c>
      <c r="D8363">
        <v>910</v>
      </c>
      <c r="E8363" t="s">
        <v>31</v>
      </c>
      <c r="F8363" t="s">
        <v>32</v>
      </c>
      <c r="G8363" t="s">
        <v>48</v>
      </c>
      <c r="H8363" t="s">
        <v>28</v>
      </c>
      <c r="I8363">
        <f>IF(OR(financial_transactions35[[#This Row],[amount]]&lt;$L$16, financial_transactions35[[#This Row],[amount]]&gt;$L$17), 1, 0)</f>
        <v>1</v>
      </c>
    </row>
    <row r="8364" spans="1:9">
      <c r="A8364" t="s">
        <v>14445</v>
      </c>
      <c r="B8364" s="3">
        <v>45624</v>
      </c>
      <c r="C8364" t="s">
        <v>14446</v>
      </c>
      <c r="D8364">
        <v>604.74</v>
      </c>
      <c r="E8364" t="s">
        <v>70</v>
      </c>
      <c r="F8364" t="s">
        <v>32</v>
      </c>
      <c r="G8364" t="s">
        <v>21</v>
      </c>
      <c r="H8364" t="s">
        <v>57</v>
      </c>
      <c r="I8364">
        <f>IF(OR(financial_transactions35[[#This Row],[amount]]&lt;$L$16, financial_transactions35[[#This Row],[amount]]&gt;$L$17), 1, 0)</f>
        <v>1</v>
      </c>
    </row>
    <row r="8365" spans="1:9">
      <c r="A8365" t="s">
        <v>14447</v>
      </c>
      <c r="B8365" s="3">
        <v>45624</v>
      </c>
      <c r="C8365" t="s">
        <v>8905</v>
      </c>
      <c r="D8365">
        <v>13953.28</v>
      </c>
      <c r="E8365" t="s">
        <v>25</v>
      </c>
      <c r="F8365" t="s">
        <v>32</v>
      </c>
      <c r="G8365" t="s">
        <v>39</v>
      </c>
      <c r="H8365" t="s">
        <v>36</v>
      </c>
      <c r="I8365">
        <f>IF(OR(financial_transactions35[[#This Row],[amount]]&lt;$L$16, financial_transactions35[[#This Row],[amount]]&gt;$L$17), 1, 0)</f>
        <v>1</v>
      </c>
    </row>
    <row r="8366" spans="1:9">
      <c r="A8366" t="s">
        <v>14448</v>
      </c>
      <c r="B8366" s="3">
        <v>45624</v>
      </c>
      <c r="C8366" t="s">
        <v>14449</v>
      </c>
      <c r="D8366">
        <v>1149.3599999999999</v>
      </c>
      <c r="E8366" t="s">
        <v>67</v>
      </c>
      <c r="F8366" t="s">
        <v>61</v>
      </c>
      <c r="G8366" t="s">
        <v>21</v>
      </c>
      <c r="H8366" t="s">
        <v>94</v>
      </c>
      <c r="I8366">
        <f>IF(OR(financial_transactions35[[#This Row],[amount]]&lt;$L$16, financial_transactions35[[#This Row],[amount]]&gt;$L$17), 1, 0)</f>
        <v>1</v>
      </c>
    </row>
    <row r="8367" spans="1:9">
      <c r="A8367" t="s">
        <v>14450</v>
      </c>
      <c r="B8367" s="3">
        <v>45624</v>
      </c>
      <c r="C8367" t="s">
        <v>9771</v>
      </c>
      <c r="D8367">
        <v>1796.48</v>
      </c>
      <c r="E8367" t="s">
        <v>19</v>
      </c>
      <c r="F8367" t="s">
        <v>26</v>
      </c>
      <c r="G8367" t="s">
        <v>21</v>
      </c>
      <c r="H8367" t="s">
        <v>22</v>
      </c>
      <c r="I8367">
        <f>IF(OR(financial_transactions35[[#This Row],[amount]]&lt;$L$16, financial_transactions35[[#This Row],[amount]]&gt;$L$17), 1, 0)</f>
        <v>1</v>
      </c>
    </row>
    <row r="8368" spans="1:9">
      <c r="A8368" t="s">
        <v>14451</v>
      </c>
      <c r="B8368" s="3">
        <v>45624</v>
      </c>
      <c r="C8368" t="s">
        <v>2649</v>
      </c>
      <c r="D8368">
        <v>556.24</v>
      </c>
      <c r="E8368" t="s">
        <v>67</v>
      </c>
      <c r="F8368" t="s">
        <v>32</v>
      </c>
      <c r="G8368" t="s">
        <v>21</v>
      </c>
      <c r="H8368" t="s">
        <v>22</v>
      </c>
      <c r="I8368">
        <f>IF(OR(financial_transactions35[[#This Row],[amount]]&lt;$L$16, financial_transactions35[[#This Row],[amount]]&gt;$L$17), 1, 0)</f>
        <v>1</v>
      </c>
    </row>
    <row r="8369" spans="1:9">
      <c r="A8369" t="s">
        <v>14452</v>
      </c>
      <c r="B8369" s="3">
        <v>45624</v>
      </c>
      <c r="C8369" t="s">
        <v>14453</v>
      </c>
      <c r="D8369">
        <v>823.89</v>
      </c>
      <c r="E8369" t="s">
        <v>16110</v>
      </c>
      <c r="F8369" t="s">
        <v>32</v>
      </c>
      <c r="G8369" t="s">
        <v>21</v>
      </c>
      <c r="H8369" t="s">
        <v>57</v>
      </c>
      <c r="I8369">
        <f>IF(OR(financial_transactions35[[#This Row],[amount]]&lt;$L$16, financial_transactions35[[#This Row],[amount]]&gt;$L$17), 1, 0)</f>
        <v>1</v>
      </c>
    </row>
    <row r="8370" spans="1:9">
      <c r="A8370" t="s">
        <v>14454</v>
      </c>
      <c r="B8370" s="3">
        <v>45624</v>
      </c>
      <c r="C8370" t="s">
        <v>2381</v>
      </c>
      <c r="D8370">
        <v>1504.38</v>
      </c>
      <c r="E8370" t="s">
        <v>70</v>
      </c>
      <c r="F8370" t="s">
        <v>32</v>
      </c>
      <c r="G8370" t="s">
        <v>21</v>
      </c>
      <c r="H8370" t="s">
        <v>22</v>
      </c>
      <c r="I8370">
        <f>IF(OR(financial_transactions35[[#This Row],[amount]]&lt;$L$16, financial_transactions35[[#This Row],[amount]]&gt;$L$17), 1, 0)</f>
        <v>1</v>
      </c>
    </row>
    <row r="8371" spans="1:9">
      <c r="A8371" t="s">
        <v>14455</v>
      </c>
      <c r="B8371" s="3">
        <v>45624</v>
      </c>
      <c r="C8371" t="s">
        <v>12249</v>
      </c>
      <c r="D8371">
        <v>152.03</v>
      </c>
      <c r="E8371" t="s">
        <v>31</v>
      </c>
      <c r="F8371" t="s">
        <v>32</v>
      </c>
      <c r="G8371" t="s">
        <v>27</v>
      </c>
      <c r="H8371" t="s">
        <v>16080</v>
      </c>
      <c r="I8371">
        <f>IF(OR(financial_transactions35[[#This Row],[amount]]&lt;$L$16, financial_transactions35[[#This Row],[amount]]&gt;$L$17), 1, 0)</f>
        <v>1</v>
      </c>
    </row>
    <row r="8372" spans="1:9">
      <c r="A8372" t="s">
        <v>14456</v>
      </c>
      <c r="B8372" s="3">
        <v>45624</v>
      </c>
      <c r="C8372" t="s">
        <v>5741</v>
      </c>
      <c r="D8372">
        <v>234.51</v>
      </c>
      <c r="E8372" t="s">
        <v>122</v>
      </c>
      <c r="F8372" t="s">
        <v>26</v>
      </c>
      <c r="G8372" t="s">
        <v>39</v>
      </c>
      <c r="H8372" t="s">
        <v>176</v>
      </c>
      <c r="I8372">
        <f>IF(OR(financial_transactions35[[#This Row],[amount]]&lt;$L$16, financial_transactions35[[#This Row],[amount]]&gt;$L$17), 1, 0)</f>
        <v>1</v>
      </c>
    </row>
    <row r="8373" spans="1:9">
      <c r="A8373" t="s">
        <v>14457</v>
      </c>
      <c r="B8373" s="3">
        <v>45624</v>
      </c>
      <c r="C8373" t="s">
        <v>6669</v>
      </c>
      <c r="D8373">
        <v>1486.03</v>
      </c>
      <c r="E8373" t="s">
        <v>16079</v>
      </c>
      <c r="F8373" t="s">
        <v>32</v>
      </c>
      <c r="G8373" t="s">
        <v>39</v>
      </c>
      <c r="H8373" t="s">
        <v>75</v>
      </c>
      <c r="I8373">
        <f>IF(OR(financial_transactions35[[#This Row],[amount]]&lt;$L$16, financial_transactions35[[#This Row],[amount]]&gt;$L$17), 1, 0)</f>
        <v>1</v>
      </c>
    </row>
    <row r="8374" spans="1:9">
      <c r="A8374" t="s">
        <v>14458</v>
      </c>
      <c r="B8374" s="3">
        <v>45624</v>
      </c>
      <c r="C8374" t="s">
        <v>11816</v>
      </c>
      <c r="D8374">
        <v>70.650000000000006</v>
      </c>
      <c r="E8374" t="s">
        <v>16110</v>
      </c>
      <c r="F8374" t="s">
        <v>32</v>
      </c>
      <c r="G8374" t="s">
        <v>27</v>
      </c>
      <c r="H8374" t="s">
        <v>22</v>
      </c>
      <c r="I8374">
        <f>IF(OR(financial_transactions35[[#This Row],[amount]]&lt;$L$16, financial_transactions35[[#This Row],[amount]]&gt;$L$17), 1, 0)</f>
        <v>1</v>
      </c>
    </row>
    <row r="8375" spans="1:9">
      <c r="A8375" t="s">
        <v>14459</v>
      </c>
      <c r="B8375" s="3">
        <v>45624</v>
      </c>
      <c r="C8375" t="s">
        <v>14460</v>
      </c>
      <c r="D8375">
        <v>824.24</v>
      </c>
      <c r="E8375" t="s">
        <v>70</v>
      </c>
      <c r="F8375" t="s">
        <v>26</v>
      </c>
      <c r="G8375" t="s">
        <v>21</v>
      </c>
      <c r="H8375" t="s">
        <v>176</v>
      </c>
      <c r="I8375">
        <f>IF(OR(financial_transactions35[[#This Row],[amount]]&lt;$L$16, financial_transactions35[[#This Row],[amount]]&gt;$L$17), 1, 0)</f>
        <v>1</v>
      </c>
    </row>
    <row r="8376" spans="1:9">
      <c r="A8376" t="s">
        <v>14461</v>
      </c>
      <c r="B8376" s="3">
        <v>45624</v>
      </c>
      <c r="C8376" t="s">
        <v>2756</v>
      </c>
      <c r="D8376">
        <v>142.02000000000001</v>
      </c>
      <c r="E8376" t="s">
        <v>25</v>
      </c>
      <c r="F8376" t="s">
        <v>61</v>
      </c>
      <c r="G8376" t="s">
        <v>39</v>
      </c>
      <c r="H8376" t="s">
        <v>49</v>
      </c>
      <c r="I8376">
        <f>IF(OR(financial_transactions35[[#This Row],[amount]]&lt;$L$16, financial_transactions35[[#This Row],[amount]]&gt;$L$17), 1, 0)</f>
        <v>1</v>
      </c>
    </row>
    <row r="8377" spans="1:9">
      <c r="A8377" t="s">
        <v>14462</v>
      </c>
      <c r="B8377" s="3">
        <v>45624</v>
      </c>
      <c r="C8377" t="s">
        <v>14463</v>
      </c>
      <c r="D8377">
        <v>1899.83</v>
      </c>
      <c r="E8377" t="s">
        <v>47</v>
      </c>
      <c r="F8377" t="s">
        <v>32</v>
      </c>
      <c r="G8377" t="s">
        <v>21</v>
      </c>
      <c r="H8377" t="s">
        <v>94</v>
      </c>
      <c r="I8377">
        <f>IF(OR(financial_transactions35[[#This Row],[amount]]&lt;$L$16, financial_transactions35[[#This Row],[amount]]&gt;$L$17), 1, 0)</f>
        <v>1</v>
      </c>
    </row>
    <row r="8378" spans="1:9">
      <c r="A8378" t="s">
        <v>14464</v>
      </c>
      <c r="B8378" s="3">
        <v>45624</v>
      </c>
      <c r="C8378" t="s">
        <v>2936</v>
      </c>
      <c r="D8378">
        <v>775.01</v>
      </c>
      <c r="E8378" t="s">
        <v>19</v>
      </c>
      <c r="F8378" t="s">
        <v>32</v>
      </c>
      <c r="G8378" t="s">
        <v>39</v>
      </c>
      <c r="H8378" t="s">
        <v>33</v>
      </c>
      <c r="I8378">
        <f>IF(OR(financial_transactions35[[#This Row],[amount]]&lt;$L$16, financial_transactions35[[#This Row],[amount]]&gt;$L$17), 1, 0)</f>
        <v>1</v>
      </c>
    </row>
    <row r="8379" spans="1:9">
      <c r="A8379" t="s">
        <v>14465</v>
      </c>
      <c r="B8379" s="3">
        <v>45624</v>
      </c>
      <c r="C8379" t="s">
        <v>13982</v>
      </c>
      <c r="D8379">
        <v>498.06</v>
      </c>
      <c r="E8379" t="s">
        <v>122</v>
      </c>
      <c r="F8379" t="s">
        <v>61</v>
      </c>
      <c r="G8379" t="s">
        <v>21</v>
      </c>
      <c r="H8379" t="s">
        <v>75</v>
      </c>
      <c r="I8379">
        <f>IF(OR(financial_transactions35[[#This Row],[amount]]&lt;$L$16, financial_transactions35[[#This Row],[amount]]&gt;$L$17), 1, 0)</f>
        <v>1</v>
      </c>
    </row>
    <row r="8380" spans="1:9">
      <c r="A8380" t="s">
        <v>14468</v>
      </c>
      <c r="B8380" s="3">
        <v>45624</v>
      </c>
      <c r="C8380" t="s">
        <v>1660</v>
      </c>
      <c r="D8380">
        <v>1174.95</v>
      </c>
      <c r="E8380" t="s">
        <v>16079</v>
      </c>
      <c r="F8380" t="s">
        <v>61</v>
      </c>
      <c r="G8380" t="s">
        <v>48</v>
      </c>
      <c r="H8380" t="s">
        <v>94</v>
      </c>
      <c r="I8380">
        <f>IF(OR(financial_transactions35[[#This Row],[amount]]&lt;$L$16, financial_transactions35[[#This Row],[amount]]&gt;$L$17), 1, 0)</f>
        <v>1</v>
      </c>
    </row>
    <row r="8381" spans="1:9">
      <c r="A8381" t="s">
        <v>14469</v>
      </c>
      <c r="B8381" s="3">
        <v>45624</v>
      </c>
      <c r="C8381" t="s">
        <v>12892</v>
      </c>
      <c r="D8381">
        <v>1821.17</v>
      </c>
      <c r="E8381" t="s">
        <v>122</v>
      </c>
      <c r="F8381" t="s">
        <v>26</v>
      </c>
      <c r="G8381" t="s">
        <v>48</v>
      </c>
      <c r="H8381" t="s">
        <v>87</v>
      </c>
      <c r="I8381">
        <f>IF(OR(financial_transactions35[[#This Row],[amount]]&lt;$L$16, financial_transactions35[[#This Row],[amount]]&gt;$L$17), 1, 0)</f>
        <v>1</v>
      </c>
    </row>
    <row r="8382" spans="1:9">
      <c r="A8382" t="s">
        <v>14470</v>
      </c>
      <c r="B8382" s="3">
        <v>45624</v>
      </c>
      <c r="C8382" t="s">
        <v>14471</v>
      </c>
      <c r="D8382">
        <v>700.92</v>
      </c>
      <c r="E8382" t="s">
        <v>19</v>
      </c>
      <c r="F8382" t="s">
        <v>20</v>
      </c>
      <c r="G8382" t="s">
        <v>39</v>
      </c>
      <c r="H8382" t="s">
        <v>123</v>
      </c>
      <c r="I8382">
        <f>IF(OR(financial_transactions35[[#This Row],[amount]]&lt;$L$16, financial_transactions35[[#This Row],[amount]]&gt;$L$17), 1, 0)</f>
        <v>1</v>
      </c>
    </row>
    <row r="8383" spans="1:9">
      <c r="A8383" t="s">
        <v>14472</v>
      </c>
      <c r="B8383" s="3">
        <v>45625</v>
      </c>
      <c r="C8383" t="s">
        <v>1453</v>
      </c>
      <c r="D8383">
        <v>253.45</v>
      </c>
      <c r="E8383" t="s">
        <v>16110</v>
      </c>
      <c r="F8383" t="s">
        <v>26</v>
      </c>
      <c r="G8383" t="s">
        <v>48</v>
      </c>
      <c r="H8383" t="s">
        <v>33</v>
      </c>
      <c r="I8383">
        <f>IF(OR(financial_transactions35[[#This Row],[amount]]&lt;$L$16, financial_transactions35[[#This Row],[amount]]&gt;$L$17), 1, 0)</f>
        <v>1</v>
      </c>
    </row>
    <row r="8384" spans="1:9">
      <c r="A8384" t="s">
        <v>14473</v>
      </c>
      <c r="B8384" s="3">
        <v>45625</v>
      </c>
      <c r="C8384" t="s">
        <v>7135</v>
      </c>
      <c r="D8384">
        <v>453.22</v>
      </c>
      <c r="E8384" t="s">
        <v>25</v>
      </c>
      <c r="F8384" t="s">
        <v>32</v>
      </c>
      <c r="G8384" t="s">
        <v>39</v>
      </c>
      <c r="H8384" t="s">
        <v>49</v>
      </c>
      <c r="I8384">
        <f>IF(OR(financial_transactions35[[#This Row],[amount]]&lt;$L$16, financial_transactions35[[#This Row],[amount]]&gt;$L$17), 1, 0)</f>
        <v>1</v>
      </c>
    </row>
    <row r="8385" spans="1:9">
      <c r="A8385" t="s">
        <v>14474</v>
      </c>
      <c r="B8385" s="3">
        <v>45625</v>
      </c>
      <c r="C8385" t="s">
        <v>14475</v>
      </c>
      <c r="D8385">
        <v>1277.26</v>
      </c>
      <c r="E8385" t="s">
        <v>25</v>
      </c>
      <c r="F8385" t="s">
        <v>32</v>
      </c>
      <c r="G8385" t="s">
        <v>39</v>
      </c>
      <c r="H8385" t="s">
        <v>75</v>
      </c>
      <c r="I8385">
        <f>IF(OR(financial_transactions35[[#This Row],[amount]]&lt;$L$16, financial_transactions35[[#This Row],[amount]]&gt;$L$17), 1, 0)</f>
        <v>1</v>
      </c>
    </row>
    <row r="8386" spans="1:9">
      <c r="A8386" t="s">
        <v>14476</v>
      </c>
      <c r="B8386" s="3">
        <v>45625</v>
      </c>
      <c r="C8386" t="s">
        <v>2237</v>
      </c>
      <c r="D8386">
        <v>1446.8</v>
      </c>
      <c r="E8386" t="s">
        <v>25</v>
      </c>
      <c r="F8386" t="s">
        <v>32</v>
      </c>
      <c r="G8386" t="s">
        <v>48</v>
      </c>
      <c r="H8386" t="s">
        <v>87</v>
      </c>
      <c r="I8386">
        <f>IF(OR(financial_transactions35[[#This Row],[amount]]&lt;$L$16, financial_transactions35[[#This Row],[amount]]&gt;$L$17), 1, 0)</f>
        <v>1</v>
      </c>
    </row>
    <row r="8387" spans="1:9">
      <c r="A8387" t="s">
        <v>14477</v>
      </c>
      <c r="B8387" s="3">
        <v>45625</v>
      </c>
      <c r="C8387" t="s">
        <v>14478</v>
      </c>
      <c r="D8387">
        <v>986.78</v>
      </c>
      <c r="E8387" t="s">
        <v>25</v>
      </c>
      <c r="F8387" t="s">
        <v>26</v>
      </c>
      <c r="G8387" t="s">
        <v>48</v>
      </c>
      <c r="H8387" t="s">
        <v>176</v>
      </c>
      <c r="I8387">
        <f>IF(OR(financial_transactions35[[#This Row],[amount]]&lt;$L$16, financial_transactions35[[#This Row],[amount]]&gt;$L$17), 1, 0)</f>
        <v>1</v>
      </c>
    </row>
    <row r="8388" spans="1:9">
      <c r="A8388" t="s">
        <v>14479</v>
      </c>
      <c r="B8388" s="3">
        <v>45625</v>
      </c>
      <c r="C8388" t="s">
        <v>14311</v>
      </c>
      <c r="D8388">
        <v>820.2</v>
      </c>
      <c r="E8388" t="s">
        <v>31</v>
      </c>
      <c r="F8388" t="s">
        <v>26</v>
      </c>
      <c r="G8388" t="s">
        <v>27</v>
      </c>
      <c r="H8388" t="s">
        <v>36</v>
      </c>
      <c r="I8388">
        <f>IF(OR(financial_transactions35[[#This Row],[amount]]&lt;$L$16, financial_transactions35[[#This Row],[amount]]&gt;$L$17), 1, 0)</f>
        <v>1</v>
      </c>
    </row>
    <row r="8389" spans="1:9">
      <c r="A8389" t="s">
        <v>14480</v>
      </c>
      <c r="B8389" s="3">
        <v>45625</v>
      </c>
      <c r="C8389" t="s">
        <v>6098</v>
      </c>
      <c r="D8389">
        <v>334.13</v>
      </c>
      <c r="E8389" t="s">
        <v>64</v>
      </c>
      <c r="F8389" t="s">
        <v>32</v>
      </c>
      <c r="G8389" t="s">
        <v>39</v>
      </c>
      <c r="H8389" t="s">
        <v>40</v>
      </c>
      <c r="I8389">
        <f>IF(OR(financial_transactions35[[#This Row],[amount]]&lt;$L$16, financial_transactions35[[#This Row],[amount]]&gt;$L$17), 1, 0)</f>
        <v>1</v>
      </c>
    </row>
    <row r="8390" spans="1:9">
      <c r="A8390" t="s">
        <v>14481</v>
      </c>
      <c r="B8390" s="3">
        <v>45625</v>
      </c>
      <c r="C8390" t="s">
        <v>14482</v>
      </c>
      <c r="D8390">
        <v>1843.7</v>
      </c>
      <c r="E8390" t="s">
        <v>67</v>
      </c>
      <c r="F8390" t="s">
        <v>61</v>
      </c>
      <c r="G8390" t="s">
        <v>48</v>
      </c>
      <c r="H8390" t="s">
        <v>40</v>
      </c>
      <c r="I8390">
        <f>IF(OR(financial_transactions35[[#This Row],[amount]]&lt;$L$16, financial_transactions35[[#This Row],[amount]]&gt;$L$17), 1, 0)</f>
        <v>1</v>
      </c>
    </row>
    <row r="8391" spans="1:9">
      <c r="A8391" t="s">
        <v>14483</v>
      </c>
      <c r="B8391" s="3">
        <v>45625</v>
      </c>
      <c r="C8391" t="s">
        <v>4621</v>
      </c>
      <c r="D8391">
        <v>1706.93</v>
      </c>
      <c r="E8391" t="s">
        <v>16079</v>
      </c>
      <c r="F8391" t="s">
        <v>32</v>
      </c>
      <c r="G8391" t="s">
        <v>39</v>
      </c>
      <c r="H8391" t="s">
        <v>94</v>
      </c>
      <c r="I8391">
        <f>IF(OR(financial_transactions35[[#This Row],[amount]]&lt;$L$16, financial_transactions35[[#This Row],[amount]]&gt;$L$17), 1, 0)</f>
        <v>1</v>
      </c>
    </row>
    <row r="8392" spans="1:9">
      <c r="A8392" t="s">
        <v>14484</v>
      </c>
      <c r="B8392" s="3">
        <v>45625</v>
      </c>
      <c r="C8392" t="s">
        <v>8110</v>
      </c>
      <c r="D8392">
        <v>928.91</v>
      </c>
      <c r="E8392" t="s">
        <v>67</v>
      </c>
      <c r="F8392" t="s">
        <v>20</v>
      </c>
      <c r="G8392" t="s">
        <v>39</v>
      </c>
      <c r="H8392" t="s">
        <v>57</v>
      </c>
      <c r="I8392">
        <f>IF(OR(financial_transactions35[[#This Row],[amount]]&lt;$L$16, financial_transactions35[[#This Row],[amount]]&gt;$L$17), 1, 0)</f>
        <v>1</v>
      </c>
    </row>
    <row r="8393" spans="1:9">
      <c r="A8393" t="s">
        <v>14485</v>
      </c>
      <c r="B8393" s="3">
        <v>45625</v>
      </c>
      <c r="C8393" t="s">
        <v>9747</v>
      </c>
      <c r="D8393">
        <v>1930.8</v>
      </c>
      <c r="E8393" t="s">
        <v>19</v>
      </c>
      <c r="F8393" t="s">
        <v>20</v>
      </c>
      <c r="G8393" t="s">
        <v>27</v>
      </c>
      <c r="H8393" t="s">
        <v>123</v>
      </c>
      <c r="I8393">
        <f>IF(OR(financial_transactions35[[#This Row],[amount]]&lt;$L$16, financial_transactions35[[#This Row],[amount]]&gt;$L$17), 1, 0)</f>
        <v>1</v>
      </c>
    </row>
    <row r="8394" spans="1:9">
      <c r="A8394" t="s">
        <v>14486</v>
      </c>
      <c r="B8394" s="3">
        <v>45625</v>
      </c>
      <c r="C8394" t="s">
        <v>11278</v>
      </c>
      <c r="D8394">
        <v>344.68</v>
      </c>
      <c r="E8394" t="s">
        <v>16110</v>
      </c>
      <c r="F8394" t="s">
        <v>26</v>
      </c>
      <c r="G8394" t="s">
        <v>48</v>
      </c>
      <c r="H8394" t="s">
        <v>40</v>
      </c>
      <c r="I8394">
        <f>IF(OR(financial_transactions35[[#This Row],[amount]]&lt;$L$16, financial_transactions35[[#This Row],[amount]]&gt;$L$17), 1, 0)</f>
        <v>1</v>
      </c>
    </row>
    <row r="8395" spans="1:9">
      <c r="A8395" t="s">
        <v>14489</v>
      </c>
      <c r="B8395" s="3">
        <v>45625</v>
      </c>
      <c r="C8395" t="s">
        <v>14490</v>
      </c>
      <c r="D8395">
        <v>510.19</v>
      </c>
      <c r="E8395" t="s">
        <v>19</v>
      </c>
      <c r="F8395" t="s">
        <v>20</v>
      </c>
      <c r="G8395" t="s">
        <v>27</v>
      </c>
      <c r="H8395" t="s">
        <v>44</v>
      </c>
      <c r="I8395">
        <f>IF(OR(financial_transactions35[[#This Row],[amount]]&lt;$L$16, financial_transactions35[[#This Row],[amount]]&gt;$L$17), 1, 0)</f>
        <v>1</v>
      </c>
    </row>
    <row r="8396" spans="1:9">
      <c r="A8396" t="s">
        <v>14491</v>
      </c>
      <c r="B8396" s="3">
        <v>45625</v>
      </c>
      <c r="C8396" t="s">
        <v>10919</v>
      </c>
      <c r="D8396">
        <v>233.78</v>
      </c>
      <c r="E8396" t="s">
        <v>19</v>
      </c>
      <c r="F8396" t="s">
        <v>26</v>
      </c>
      <c r="G8396" t="s">
        <v>27</v>
      </c>
      <c r="H8396" t="s">
        <v>28</v>
      </c>
      <c r="I8396">
        <f>IF(OR(financial_transactions35[[#This Row],[amount]]&lt;$L$16, financial_transactions35[[#This Row],[amount]]&gt;$L$17), 1, 0)</f>
        <v>1</v>
      </c>
    </row>
    <row r="8397" spans="1:9">
      <c r="A8397" t="s">
        <v>14492</v>
      </c>
      <c r="B8397" s="3">
        <v>45625</v>
      </c>
      <c r="C8397" t="s">
        <v>14493</v>
      </c>
      <c r="D8397">
        <v>1945.01</v>
      </c>
      <c r="E8397" t="s">
        <v>16110</v>
      </c>
      <c r="F8397" t="s">
        <v>26</v>
      </c>
      <c r="G8397" t="s">
        <v>39</v>
      </c>
      <c r="H8397" t="s">
        <v>22</v>
      </c>
      <c r="I8397">
        <f>IF(OR(financial_transactions35[[#This Row],[amount]]&lt;$L$16, financial_transactions35[[#This Row],[amount]]&gt;$L$17), 1, 0)</f>
        <v>1</v>
      </c>
    </row>
    <row r="8398" spans="1:9">
      <c r="A8398" t="s">
        <v>14494</v>
      </c>
      <c r="B8398" s="3">
        <v>45625</v>
      </c>
      <c r="C8398" t="s">
        <v>14495</v>
      </c>
      <c r="D8398">
        <v>1847.79</v>
      </c>
      <c r="E8398" t="s">
        <v>25</v>
      </c>
      <c r="F8398" t="s">
        <v>32</v>
      </c>
      <c r="G8398" t="s">
        <v>27</v>
      </c>
      <c r="H8398" t="s">
        <v>123</v>
      </c>
      <c r="I8398">
        <f>IF(OR(financial_transactions35[[#This Row],[amount]]&lt;$L$16, financial_transactions35[[#This Row],[amount]]&gt;$L$17), 1, 0)</f>
        <v>1</v>
      </c>
    </row>
    <row r="8399" spans="1:9">
      <c r="A8399" t="s">
        <v>14496</v>
      </c>
      <c r="B8399" s="3">
        <v>45625</v>
      </c>
      <c r="C8399" t="s">
        <v>1403</v>
      </c>
      <c r="D8399">
        <v>1627.21</v>
      </c>
      <c r="E8399" t="s">
        <v>70</v>
      </c>
      <c r="F8399" t="s">
        <v>26</v>
      </c>
      <c r="G8399" t="s">
        <v>39</v>
      </c>
      <c r="H8399" t="s">
        <v>44</v>
      </c>
      <c r="I8399">
        <f>IF(OR(financial_transactions35[[#This Row],[amount]]&lt;$L$16, financial_transactions35[[#This Row],[amount]]&gt;$L$17), 1, 0)</f>
        <v>1</v>
      </c>
    </row>
    <row r="8400" spans="1:9">
      <c r="A8400" t="s">
        <v>14497</v>
      </c>
      <c r="B8400" s="3">
        <v>45625</v>
      </c>
      <c r="C8400" t="s">
        <v>298</v>
      </c>
      <c r="D8400">
        <v>856.29</v>
      </c>
      <c r="E8400" t="s">
        <v>31</v>
      </c>
      <c r="F8400" t="s">
        <v>20</v>
      </c>
      <c r="G8400" t="s">
        <v>48</v>
      </c>
      <c r="H8400" t="s">
        <v>16080</v>
      </c>
      <c r="I8400">
        <f>IF(OR(financial_transactions35[[#This Row],[amount]]&lt;$L$16, financial_transactions35[[#This Row],[amount]]&gt;$L$17), 1, 0)</f>
        <v>1</v>
      </c>
    </row>
    <row r="8401" spans="1:9">
      <c r="A8401" t="s">
        <v>14498</v>
      </c>
      <c r="B8401" s="3">
        <v>45625</v>
      </c>
      <c r="C8401" t="s">
        <v>14499</v>
      </c>
      <c r="D8401">
        <v>300.44</v>
      </c>
      <c r="E8401" t="s">
        <v>25</v>
      </c>
      <c r="F8401" t="s">
        <v>32</v>
      </c>
      <c r="G8401" t="s">
        <v>39</v>
      </c>
      <c r="H8401" t="s">
        <v>28</v>
      </c>
      <c r="I8401">
        <f>IF(OR(financial_transactions35[[#This Row],[amount]]&lt;$L$16, financial_transactions35[[#This Row],[amount]]&gt;$L$17), 1, 0)</f>
        <v>1</v>
      </c>
    </row>
    <row r="8402" spans="1:9">
      <c r="A8402" t="s">
        <v>14500</v>
      </c>
      <c r="B8402" s="3">
        <v>45625</v>
      </c>
      <c r="C8402" t="s">
        <v>14501</v>
      </c>
      <c r="D8402">
        <v>1076.78</v>
      </c>
      <c r="E8402" t="s">
        <v>67</v>
      </c>
      <c r="F8402" t="s">
        <v>61</v>
      </c>
      <c r="G8402" t="s">
        <v>27</v>
      </c>
      <c r="H8402" t="s">
        <v>16080</v>
      </c>
      <c r="I8402">
        <f>IF(OR(financial_transactions35[[#This Row],[amount]]&lt;$L$16, financial_transactions35[[#This Row],[amount]]&gt;$L$17), 1, 0)</f>
        <v>1</v>
      </c>
    </row>
    <row r="8403" spans="1:9">
      <c r="A8403" t="s">
        <v>14502</v>
      </c>
      <c r="B8403" s="3">
        <v>45625</v>
      </c>
      <c r="C8403" t="s">
        <v>5984</v>
      </c>
      <c r="D8403">
        <v>1959.4</v>
      </c>
      <c r="E8403" t="s">
        <v>67</v>
      </c>
      <c r="F8403" t="s">
        <v>20</v>
      </c>
      <c r="G8403" t="s">
        <v>21</v>
      </c>
      <c r="H8403" t="s">
        <v>109</v>
      </c>
      <c r="I8403">
        <f>IF(OR(financial_transactions35[[#This Row],[amount]]&lt;$L$16, financial_transactions35[[#This Row],[amount]]&gt;$L$17), 1, 0)</f>
        <v>1</v>
      </c>
    </row>
    <row r="8404" spans="1:9">
      <c r="A8404" t="s">
        <v>14503</v>
      </c>
      <c r="B8404" s="3">
        <v>45625</v>
      </c>
      <c r="C8404" t="s">
        <v>7787</v>
      </c>
      <c r="D8404">
        <v>885.92</v>
      </c>
      <c r="E8404" t="s">
        <v>47</v>
      </c>
      <c r="F8404" t="s">
        <v>20</v>
      </c>
      <c r="G8404" t="s">
        <v>39</v>
      </c>
      <c r="H8404" t="s">
        <v>176</v>
      </c>
      <c r="I8404">
        <f>IF(OR(financial_transactions35[[#This Row],[amount]]&lt;$L$16, financial_transactions35[[#This Row],[amount]]&gt;$L$17), 1, 0)</f>
        <v>1</v>
      </c>
    </row>
    <row r="8405" spans="1:9">
      <c r="A8405" t="s">
        <v>14505</v>
      </c>
      <c r="B8405" s="3">
        <v>45625</v>
      </c>
      <c r="C8405" t="s">
        <v>1858</v>
      </c>
      <c r="D8405">
        <v>1983.05</v>
      </c>
      <c r="E8405" t="s">
        <v>25</v>
      </c>
      <c r="F8405" t="s">
        <v>26</v>
      </c>
      <c r="G8405" t="s">
        <v>21</v>
      </c>
      <c r="H8405" t="s">
        <v>87</v>
      </c>
      <c r="I8405">
        <f>IF(OR(financial_transactions35[[#This Row],[amount]]&lt;$L$16, financial_transactions35[[#This Row],[amount]]&gt;$L$17), 1, 0)</f>
        <v>1</v>
      </c>
    </row>
    <row r="8406" spans="1:9">
      <c r="A8406" t="s">
        <v>14506</v>
      </c>
      <c r="B8406" s="3">
        <v>45625</v>
      </c>
      <c r="C8406" t="s">
        <v>10240</v>
      </c>
      <c r="D8406">
        <v>1752.65</v>
      </c>
      <c r="E8406" t="s">
        <v>16110</v>
      </c>
      <c r="F8406" t="s">
        <v>32</v>
      </c>
      <c r="G8406" t="s">
        <v>21</v>
      </c>
      <c r="H8406" t="s">
        <v>16080</v>
      </c>
      <c r="I8406">
        <f>IF(OR(financial_transactions35[[#This Row],[amount]]&lt;$L$16, financial_transactions35[[#This Row],[amount]]&gt;$L$17), 1, 0)</f>
        <v>1</v>
      </c>
    </row>
    <row r="8407" spans="1:9">
      <c r="A8407" t="s">
        <v>14507</v>
      </c>
      <c r="B8407" s="3">
        <v>45625</v>
      </c>
      <c r="C8407" t="s">
        <v>14508</v>
      </c>
      <c r="D8407">
        <v>217.95</v>
      </c>
      <c r="E8407" t="s">
        <v>25</v>
      </c>
      <c r="F8407" t="s">
        <v>20</v>
      </c>
      <c r="G8407" t="s">
        <v>48</v>
      </c>
      <c r="H8407" t="s">
        <v>16080</v>
      </c>
      <c r="I8407">
        <f>IF(OR(financial_transactions35[[#This Row],[amount]]&lt;$L$16, financial_transactions35[[#This Row],[amount]]&gt;$L$17), 1, 0)</f>
        <v>1</v>
      </c>
    </row>
    <row r="8408" spans="1:9">
      <c r="A8408" t="s">
        <v>14509</v>
      </c>
      <c r="B8408" s="3">
        <v>45625</v>
      </c>
      <c r="C8408" t="s">
        <v>336</v>
      </c>
      <c r="D8408">
        <v>958.2</v>
      </c>
      <c r="E8408" t="s">
        <v>47</v>
      </c>
      <c r="F8408" t="s">
        <v>20</v>
      </c>
      <c r="G8408" t="s">
        <v>27</v>
      </c>
      <c r="H8408" t="s">
        <v>53</v>
      </c>
      <c r="I8408">
        <f>IF(OR(financial_transactions35[[#This Row],[amount]]&lt;$L$16, financial_transactions35[[#This Row],[amount]]&gt;$L$17), 1, 0)</f>
        <v>1</v>
      </c>
    </row>
    <row r="8409" spans="1:9">
      <c r="A8409" t="s">
        <v>14510</v>
      </c>
      <c r="B8409" s="3">
        <v>45625</v>
      </c>
      <c r="C8409" t="s">
        <v>10117</v>
      </c>
      <c r="D8409">
        <v>355.1</v>
      </c>
      <c r="E8409" t="s">
        <v>19</v>
      </c>
      <c r="F8409" t="s">
        <v>20</v>
      </c>
      <c r="G8409" t="s">
        <v>48</v>
      </c>
      <c r="H8409" t="s">
        <v>53</v>
      </c>
      <c r="I8409">
        <f>IF(OR(financial_transactions35[[#This Row],[amount]]&lt;$L$16, financial_transactions35[[#This Row],[amount]]&gt;$L$17), 1, 0)</f>
        <v>1</v>
      </c>
    </row>
    <row r="8410" spans="1:9">
      <c r="A8410" t="s">
        <v>14511</v>
      </c>
      <c r="B8410" s="3">
        <v>45625</v>
      </c>
      <c r="C8410" t="s">
        <v>14512</v>
      </c>
      <c r="D8410">
        <v>559.86</v>
      </c>
      <c r="E8410" t="s">
        <v>19</v>
      </c>
      <c r="F8410" t="s">
        <v>26</v>
      </c>
      <c r="G8410" t="s">
        <v>21</v>
      </c>
      <c r="H8410" t="s">
        <v>40</v>
      </c>
      <c r="I8410">
        <f>IF(OR(financial_transactions35[[#This Row],[amount]]&lt;$L$16, financial_transactions35[[#This Row],[amount]]&gt;$L$17), 1, 0)</f>
        <v>1</v>
      </c>
    </row>
    <row r="8411" spans="1:9">
      <c r="A8411" t="s">
        <v>14513</v>
      </c>
      <c r="B8411" s="3">
        <v>45625</v>
      </c>
      <c r="C8411" t="s">
        <v>1509</v>
      </c>
      <c r="D8411">
        <v>8685.0499999999993</v>
      </c>
      <c r="E8411" t="s">
        <v>67</v>
      </c>
      <c r="F8411" t="s">
        <v>61</v>
      </c>
      <c r="G8411" t="s">
        <v>27</v>
      </c>
      <c r="H8411" t="s">
        <v>123</v>
      </c>
      <c r="I8411">
        <f>IF(OR(financial_transactions35[[#This Row],[amount]]&lt;$L$16, financial_transactions35[[#This Row],[amount]]&gt;$L$17), 1, 0)</f>
        <v>1</v>
      </c>
    </row>
    <row r="8412" spans="1:9">
      <c r="A8412" t="s">
        <v>14514</v>
      </c>
      <c r="B8412" s="3">
        <v>45625</v>
      </c>
      <c r="C8412" t="s">
        <v>4021</v>
      </c>
      <c r="D8412">
        <v>602.91999999999996</v>
      </c>
      <c r="E8412" t="s">
        <v>52</v>
      </c>
      <c r="F8412" t="s">
        <v>20</v>
      </c>
      <c r="G8412" t="s">
        <v>48</v>
      </c>
      <c r="H8412" t="s">
        <v>33</v>
      </c>
      <c r="I8412">
        <f>IF(OR(financial_transactions35[[#This Row],[amount]]&lt;$L$16, financial_transactions35[[#This Row],[amount]]&gt;$L$17), 1, 0)</f>
        <v>1</v>
      </c>
    </row>
    <row r="8413" spans="1:9">
      <c r="A8413" t="s">
        <v>14515</v>
      </c>
      <c r="B8413" s="3">
        <v>45626</v>
      </c>
      <c r="C8413" t="s">
        <v>6833</v>
      </c>
      <c r="D8413">
        <v>326.89999999999998</v>
      </c>
      <c r="E8413" t="s">
        <v>122</v>
      </c>
      <c r="F8413" t="s">
        <v>32</v>
      </c>
      <c r="G8413" t="s">
        <v>48</v>
      </c>
      <c r="H8413" t="s">
        <v>40</v>
      </c>
      <c r="I8413">
        <f>IF(OR(financial_transactions35[[#This Row],[amount]]&lt;$L$16, financial_transactions35[[#This Row],[amount]]&gt;$L$17), 1, 0)</f>
        <v>1</v>
      </c>
    </row>
    <row r="8414" spans="1:9">
      <c r="A8414" t="s">
        <v>14516</v>
      </c>
      <c r="B8414" s="3">
        <v>45626</v>
      </c>
      <c r="C8414" t="s">
        <v>14517</v>
      </c>
      <c r="D8414">
        <v>843.52</v>
      </c>
      <c r="E8414" t="s">
        <v>67</v>
      </c>
      <c r="F8414" t="s">
        <v>32</v>
      </c>
      <c r="G8414" t="s">
        <v>48</v>
      </c>
      <c r="H8414" t="s">
        <v>16080</v>
      </c>
      <c r="I8414">
        <f>IF(OR(financial_transactions35[[#This Row],[amount]]&lt;$L$16, financial_transactions35[[#This Row],[amount]]&gt;$L$17), 1, 0)</f>
        <v>1</v>
      </c>
    </row>
    <row r="8415" spans="1:9">
      <c r="A8415" t="s">
        <v>14518</v>
      </c>
      <c r="B8415" s="3">
        <v>45626</v>
      </c>
      <c r="C8415" t="s">
        <v>6589</v>
      </c>
      <c r="D8415">
        <v>1537.74</v>
      </c>
      <c r="E8415" t="s">
        <v>52</v>
      </c>
      <c r="F8415" t="s">
        <v>61</v>
      </c>
      <c r="G8415" t="s">
        <v>48</v>
      </c>
      <c r="H8415" t="s">
        <v>57</v>
      </c>
      <c r="I8415">
        <f>IF(OR(financial_transactions35[[#This Row],[amount]]&lt;$L$16, financial_transactions35[[#This Row],[amount]]&gt;$L$17), 1, 0)</f>
        <v>1</v>
      </c>
    </row>
    <row r="8416" spans="1:9">
      <c r="A8416" t="s">
        <v>14519</v>
      </c>
      <c r="B8416" s="3">
        <v>45626</v>
      </c>
      <c r="C8416" t="s">
        <v>5393</v>
      </c>
      <c r="D8416">
        <v>319.05</v>
      </c>
      <c r="E8416" t="s">
        <v>16079</v>
      </c>
      <c r="F8416" t="s">
        <v>20</v>
      </c>
      <c r="G8416" t="s">
        <v>48</v>
      </c>
      <c r="H8416" t="s">
        <v>53</v>
      </c>
      <c r="I8416">
        <f>IF(OR(financial_transactions35[[#This Row],[amount]]&lt;$L$16, financial_transactions35[[#This Row],[amount]]&gt;$L$17), 1, 0)</f>
        <v>1</v>
      </c>
    </row>
    <row r="8417" spans="1:9">
      <c r="A8417" t="s">
        <v>14520</v>
      </c>
      <c r="B8417" s="3">
        <v>45626</v>
      </c>
      <c r="C8417" t="s">
        <v>5500</v>
      </c>
      <c r="D8417">
        <v>1037.5</v>
      </c>
      <c r="E8417" t="s">
        <v>70</v>
      </c>
      <c r="F8417" t="s">
        <v>61</v>
      </c>
      <c r="G8417" t="s">
        <v>48</v>
      </c>
      <c r="H8417" t="s">
        <v>87</v>
      </c>
      <c r="I8417">
        <f>IF(OR(financial_transactions35[[#This Row],[amount]]&lt;$L$16, financial_transactions35[[#This Row],[amount]]&gt;$L$17), 1, 0)</f>
        <v>1</v>
      </c>
    </row>
    <row r="8418" spans="1:9">
      <c r="A8418" t="s">
        <v>14521</v>
      </c>
      <c r="B8418" s="3">
        <v>45626</v>
      </c>
      <c r="C8418" t="s">
        <v>13438</v>
      </c>
      <c r="D8418">
        <v>1313.76</v>
      </c>
      <c r="E8418" t="s">
        <v>67</v>
      </c>
      <c r="F8418" t="s">
        <v>26</v>
      </c>
      <c r="G8418" t="s">
        <v>21</v>
      </c>
      <c r="H8418" t="s">
        <v>87</v>
      </c>
      <c r="I8418">
        <f>IF(OR(financial_transactions35[[#This Row],[amount]]&lt;$L$16, financial_transactions35[[#This Row],[amount]]&gt;$L$17), 1, 0)</f>
        <v>1</v>
      </c>
    </row>
    <row r="8419" spans="1:9">
      <c r="A8419" t="s">
        <v>14522</v>
      </c>
      <c r="B8419" s="3">
        <v>45626</v>
      </c>
      <c r="C8419" t="s">
        <v>14523</v>
      </c>
      <c r="D8419">
        <v>329.78</v>
      </c>
      <c r="E8419" t="s">
        <v>16079</v>
      </c>
      <c r="F8419" t="s">
        <v>26</v>
      </c>
      <c r="G8419" t="s">
        <v>48</v>
      </c>
      <c r="H8419" t="s">
        <v>75</v>
      </c>
      <c r="I8419">
        <f>IF(OR(financial_transactions35[[#This Row],[amount]]&lt;$L$16, financial_transactions35[[#This Row],[amount]]&gt;$L$17), 1, 0)</f>
        <v>1</v>
      </c>
    </row>
    <row r="8420" spans="1:9">
      <c r="A8420" t="s">
        <v>14524</v>
      </c>
      <c r="B8420" s="3">
        <v>45626</v>
      </c>
      <c r="C8420" t="s">
        <v>8853</v>
      </c>
      <c r="D8420">
        <v>1196.58</v>
      </c>
      <c r="E8420" t="s">
        <v>122</v>
      </c>
      <c r="F8420" t="s">
        <v>61</v>
      </c>
      <c r="G8420" t="s">
        <v>27</v>
      </c>
      <c r="H8420" t="s">
        <v>44</v>
      </c>
      <c r="I8420">
        <f>IF(OR(financial_transactions35[[#This Row],[amount]]&lt;$L$16, financial_transactions35[[#This Row],[amount]]&gt;$L$17), 1, 0)</f>
        <v>1</v>
      </c>
    </row>
    <row r="8421" spans="1:9">
      <c r="A8421" t="s">
        <v>14525</v>
      </c>
      <c r="B8421" s="3">
        <v>45626</v>
      </c>
      <c r="C8421" t="s">
        <v>8653</v>
      </c>
      <c r="D8421">
        <v>779.81</v>
      </c>
      <c r="E8421" t="s">
        <v>122</v>
      </c>
      <c r="F8421" t="s">
        <v>20</v>
      </c>
      <c r="G8421" t="s">
        <v>21</v>
      </c>
      <c r="H8421" t="s">
        <v>87</v>
      </c>
      <c r="I8421">
        <f>IF(OR(financial_transactions35[[#This Row],[amount]]&lt;$L$16, financial_transactions35[[#This Row],[amount]]&gt;$L$17), 1, 0)</f>
        <v>1</v>
      </c>
    </row>
    <row r="8422" spans="1:9">
      <c r="A8422" t="s">
        <v>14526</v>
      </c>
      <c r="B8422" s="3">
        <v>45626</v>
      </c>
      <c r="C8422" t="s">
        <v>14527</v>
      </c>
      <c r="D8422">
        <v>704.75</v>
      </c>
      <c r="E8422" t="s">
        <v>16079</v>
      </c>
      <c r="F8422" t="s">
        <v>32</v>
      </c>
      <c r="G8422" t="s">
        <v>21</v>
      </c>
      <c r="H8422" t="s">
        <v>94</v>
      </c>
      <c r="I8422">
        <f>IF(OR(financial_transactions35[[#This Row],[amount]]&lt;$L$16, financial_transactions35[[#This Row],[amount]]&gt;$L$17), 1, 0)</f>
        <v>1</v>
      </c>
    </row>
    <row r="8423" spans="1:9">
      <c r="A8423" t="s">
        <v>14528</v>
      </c>
      <c r="B8423" s="3">
        <v>45626</v>
      </c>
      <c r="C8423" t="s">
        <v>4970</v>
      </c>
      <c r="D8423">
        <v>1625.53</v>
      </c>
      <c r="E8423" t="s">
        <v>64</v>
      </c>
      <c r="F8423" t="s">
        <v>26</v>
      </c>
      <c r="G8423" t="s">
        <v>27</v>
      </c>
      <c r="H8423" t="s">
        <v>49</v>
      </c>
      <c r="I8423">
        <f>IF(OR(financial_transactions35[[#This Row],[amount]]&lt;$L$16, financial_transactions35[[#This Row],[amount]]&gt;$L$17), 1, 0)</f>
        <v>1</v>
      </c>
    </row>
    <row r="8424" spans="1:9">
      <c r="A8424" t="s">
        <v>14529</v>
      </c>
      <c r="B8424" s="3">
        <v>45626</v>
      </c>
      <c r="C8424" t="s">
        <v>5168</v>
      </c>
      <c r="D8424">
        <v>175.43</v>
      </c>
      <c r="E8424" t="s">
        <v>70</v>
      </c>
      <c r="F8424" t="s">
        <v>26</v>
      </c>
      <c r="G8424" t="s">
        <v>21</v>
      </c>
      <c r="H8424" t="s">
        <v>40</v>
      </c>
      <c r="I8424">
        <f>IF(OR(financial_transactions35[[#This Row],[amount]]&lt;$L$16, financial_transactions35[[#This Row],[amount]]&gt;$L$17), 1, 0)</f>
        <v>1</v>
      </c>
    </row>
    <row r="8425" spans="1:9">
      <c r="A8425" t="s">
        <v>14530</v>
      </c>
      <c r="B8425" s="3">
        <v>45626</v>
      </c>
      <c r="C8425" t="s">
        <v>14531</v>
      </c>
      <c r="D8425">
        <v>1219.7</v>
      </c>
      <c r="E8425" t="s">
        <v>31</v>
      </c>
      <c r="F8425" t="s">
        <v>26</v>
      </c>
      <c r="G8425" t="s">
        <v>27</v>
      </c>
      <c r="H8425" t="s">
        <v>53</v>
      </c>
      <c r="I8425">
        <f>IF(OR(financial_transactions35[[#This Row],[amount]]&lt;$L$16, financial_transactions35[[#This Row],[amount]]&gt;$L$17), 1, 0)</f>
        <v>1</v>
      </c>
    </row>
    <row r="8426" spans="1:9">
      <c r="A8426" t="s">
        <v>14532</v>
      </c>
      <c r="B8426" s="3">
        <v>45626</v>
      </c>
      <c r="C8426" t="s">
        <v>2764</v>
      </c>
      <c r="D8426">
        <v>1801.09</v>
      </c>
      <c r="E8426" t="s">
        <v>70</v>
      </c>
      <c r="F8426" t="s">
        <v>20</v>
      </c>
      <c r="G8426" t="s">
        <v>27</v>
      </c>
      <c r="H8426" t="s">
        <v>22</v>
      </c>
      <c r="I8426">
        <f>IF(OR(financial_transactions35[[#This Row],[amount]]&lt;$L$16, financial_transactions35[[#This Row],[amount]]&gt;$L$17), 1, 0)</f>
        <v>1</v>
      </c>
    </row>
    <row r="8427" spans="1:9">
      <c r="A8427" t="s">
        <v>14533</v>
      </c>
      <c r="B8427" s="3">
        <v>45626</v>
      </c>
      <c r="C8427" t="s">
        <v>14534</v>
      </c>
      <c r="D8427">
        <v>1944.23</v>
      </c>
      <c r="E8427" t="s">
        <v>122</v>
      </c>
      <c r="F8427" t="s">
        <v>20</v>
      </c>
      <c r="G8427" t="s">
        <v>48</v>
      </c>
      <c r="H8427" t="s">
        <v>94</v>
      </c>
      <c r="I8427">
        <f>IF(OR(financial_transactions35[[#This Row],[amount]]&lt;$L$16, financial_transactions35[[#This Row],[amount]]&gt;$L$17), 1, 0)</f>
        <v>1</v>
      </c>
    </row>
    <row r="8428" spans="1:9">
      <c r="A8428" t="s">
        <v>14537</v>
      </c>
      <c r="B8428" s="3">
        <v>45626</v>
      </c>
      <c r="C8428" t="s">
        <v>4784</v>
      </c>
      <c r="D8428">
        <v>697.97</v>
      </c>
      <c r="E8428" t="s">
        <v>122</v>
      </c>
      <c r="F8428" t="s">
        <v>20</v>
      </c>
      <c r="G8428" t="s">
        <v>48</v>
      </c>
      <c r="H8428" t="s">
        <v>87</v>
      </c>
      <c r="I8428">
        <f>IF(OR(financial_transactions35[[#This Row],[amount]]&lt;$L$16, financial_transactions35[[#This Row],[amount]]&gt;$L$17), 1, 0)</f>
        <v>1</v>
      </c>
    </row>
    <row r="8429" spans="1:9">
      <c r="A8429" t="s">
        <v>14538</v>
      </c>
      <c r="B8429" s="3">
        <v>45626</v>
      </c>
      <c r="C8429" t="s">
        <v>14172</v>
      </c>
      <c r="D8429">
        <v>1024.6400000000001</v>
      </c>
      <c r="E8429" t="s">
        <v>67</v>
      </c>
      <c r="F8429" t="s">
        <v>20</v>
      </c>
      <c r="G8429" t="s">
        <v>48</v>
      </c>
      <c r="H8429" t="s">
        <v>40</v>
      </c>
      <c r="I8429">
        <f>IF(OR(financial_transactions35[[#This Row],[amount]]&lt;$L$16, financial_transactions35[[#This Row],[amount]]&gt;$L$17), 1, 0)</f>
        <v>1</v>
      </c>
    </row>
    <row r="8430" spans="1:9">
      <c r="A8430" t="s">
        <v>14539</v>
      </c>
      <c r="B8430" s="3">
        <v>45626</v>
      </c>
      <c r="C8430" t="s">
        <v>7107</v>
      </c>
      <c r="D8430">
        <v>525.87</v>
      </c>
      <c r="E8430" t="s">
        <v>16079</v>
      </c>
      <c r="F8430" t="s">
        <v>26</v>
      </c>
      <c r="G8430" t="s">
        <v>39</v>
      </c>
      <c r="H8430" t="s">
        <v>22</v>
      </c>
      <c r="I8430">
        <f>IF(OR(financial_transactions35[[#This Row],[amount]]&lt;$L$16, financial_transactions35[[#This Row],[amount]]&gt;$L$17), 1, 0)</f>
        <v>1</v>
      </c>
    </row>
    <row r="8431" spans="1:9">
      <c r="A8431" t="s">
        <v>14540</v>
      </c>
      <c r="B8431" s="3">
        <v>45626</v>
      </c>
      <c r="C8431" t="s">
        <v>290</v>
      </c>
      <c r="D8431">
        <v>1088.44</v>
      </c>
      <c r="E8431" t="s">
        <v>16079</v>
      </c>
      <c r="F8431" t="s">
        <v>32</v>
      </c>
      <c r="G8431" t="s">
        <v>39</v>
      </c>
      <c r="H8431" t="s">
        <v>44</v>
      </c>
      <c r="I8431">
        <f>IF(OR(financial_transactions35[[#This Row],[amount]]&lt;$L$16, financial_transactions35[[#This Row],[amount]]&gt;$L$17), 1, 0)</f>
        <v>1</v>
      </c>
    </row>
    <row r="8432" spans="1:9">
      <c r="A8432" t="s">
        <v>14541</v>
      </c>
      <c r="B8432" s="3">
        <v>45626</v>
      </c>
      <c r="C8432" t="s">
        <v>1923</v>
      </c>
      <c r="D8432">
        <v>19326.95</v>
      </c>
      <c r="E8432" t="s">
        <v>52</v>
      </c>
      <c r="F8432" t="s">
        <v>61</v>
      </c>
      <c r="G8432" t="s">
        <v>21</v>
      </c>
      <c r="H8432" t="s">
        <v>123</v>
      </c>
      <c r="I8432">
        <f>IF(OR(financial_transactions35[[#This Row],[amount]]&lt;$L$16, financial_transactions35[[#This Row],[amount]]&gt;$L$17), 1, 0)</f>
        <v>1</v>
      </c>
    </row>
    <row r="8433" spans="1:9">
      <c r="A8433" t="s">
        <v>14542</v>
      </c>
      <c r="B8433" s="3">
        <v>45626</v>
      </c>
      <c r="C8433" t="s">
        <v>14543</v>
      </c>
      <c r="D8433">
        <v>146.54</v>
      </c>
      <c r="E8433" t="s">
        <v>16079</v>
      </c>
      <c r="F8433" t="s">
        <v>26</v>
      </c>
      <c r="G8433" t="s">
        <v>39</v>
      </c>
      <c r="H8433" t="s">
        <v>22</v>
      </c>
      <c r="I8433">
        <f>IF(OR(financial_transactions35[[#This Row],[amount]]&lt;$L$16, financial_transactions35[[#This Row],[amount]]&gt;$L$17), 1, 0)</f>
        <v>1</v>
      </c>
    </row>
    <row r="8434" spans="1:9">
      <c r="A8434" t="s">
        <v>14544</v>
      </c>
      <c r="B8434" s="3">
        <v>45626</v>
      </c>
      <c r="C8434" t="s">
        <v>3444</v>
      </c>
      <c r="D8434">
        <v>1073.6300000000001</v>
      </c>
      <c r="E8434" t="s">
        <v>67</v>
      </c>
      <c r="F8434" t="s">
        <v>20</v>
      </c>
      <c r="G8434" t="s">
        <v>39</v>
      </c>
      <c r="H8434" t="s">
        <v>33</v>
      </c>
      <c r="I8434">
        <f>IF(OR(financial_transactions35[[#This Row],[amount]]&lt;$L$16, financial_transactions35[[#This Row],[amount]]&gt;$L$17), 1, 0)</f>
        <v>1</v>
      </c>
    </row>
    <row r="8435" spans="1:9">
      <c r="A8435" t="s">
        <v>14547</v>
      </c>
      <c r="B8435" s="3">
        <v>45626</v>
      </c>
      <c r="C8435" t="s">
        <v>7251</v>
      </c>
      <c r="D8435">
        <v>675.8</v>
      </c>
      <c r="E8435" t="s">
        <v>25</v>
      </c>
      <c r="F8435" t="s">
        <v>32</v>
      </c>
      <c r="G8435" t="s">
        <v>48</v>
      </c>
      <c r="H8435" t="s">
        <v>176</v>
      </c>
      <c r="I8435">
        <f>IF(OR(financial_transactions35[[#This Row],[amount]]&lt;$L$16, financial_transactions35[[#This Row],[amount]]&gt;$L$17), 1, 0)</f>
        <v>1</v>
      </c>
    </row>
    <row r="8436" spans="1:9">
      <c r="A8436" t="s">
        <v>14548</v>
      </c>
      <c r="B8436" s="3">
        <v>45626</v>
      </c>
      <c r="C8436" t="s">
        <v>14549</v>
      </c>
      <c r="D8436">
        <v>1724.84</v>
      </c>
      <c r="E8436" t="s">
        <v>16079</v>
      </c>
      <c r="F8436" t="s">
        <v>20</v>
      </c>
      <c r="G8436" t="s">
        <v>21</v>
      </c>
      <c r="H8436" t="s">
        <v>176</v>
      </c>
      <c r="I8436">
        <f>IF(OR(financial_transactions35[[#This Row],[amount]]&lt;$L$16, financial_transactions35[[#This Row],[amount]]&gt;$L$17), 1, 0)</f>
        <v>1</v>
      </c>
    </row>
    <row r="8437" spans="1:9">
      <c r="A8437" t="s">
        <v>14550</v>
      </c>
      <c r="B8437" s="3">
        <v>45626</v>
      </c>
      <c r="C8437" t="s">
        <v>6464</v>
      </c>
      <c r="D8437">
        <v>911.01</v>
      </c>
      <c r="E8437" t="s">
        <v>16110</v>
      </c>
      <c r="F8437" t="s">
        <v>26</v>
      </c>
      <c r="G8437" t="s">
        <v>27</v>
      </c>
      <c r="H8437" t="s">
        <v>40</v>
      </c>
      <c r="I8437">
        <f>IF(OR(financial_transactions35[[#This Row],[amount]]&lt;$L$16, financial_transactions35[[#This Row],[amount]]&gt;$L$17), 1, 0)</f>
        <v>1</v>
      </c>
    </row>
    <row r="8438" spans="1:9">
      <c r="A8438" t="s">
        <v>14551</v>
      </c>
      <c r="B8438" s="3">
        <v>45626</v>
      </c>
      <c r="C8438" t="s">
        <v>1133</v>
      </c>
      <c r="D8438">
        <v>803.27</v>
      </c>
      <c r="E8438" t="s">
        <v>64</v>
      </c>
      <c r="F8438" t="s">
        <v>20</v>
      </c>
      <c r="G8438" t="s">
        <v>21</v>
      </c>
      <c r="H8438" t="s">
        <v>53</v>
      </c>
      <c r="I8438">
        <f>IF(OR(financial_transactions35[[#This Row],[amount]]&lt;$L$16, financial_transactions35[[#This Row],[amount]]&gt;$L$17), 1, 0)</f>
        <v>1</v>
      </c>
    </row>
    <row r="8439" spans="1:9">
      <c r="A8439" t="s">
        <v>14552</v>
      </c>
      <c r="B8439" s="3">
        <v>45626</v>
      </c>
      <c r="C8439" t="s">
        <v>14553</v>
      </c>
      <c r="D8439">
        <v>1582.81</v>
      </c>
      <c r="E8439" t="s">
        <v>122</v>
      </c>
      <c r="F8439" t="s">
        <v>32</v>
      </c>
      <c r="G8439" t="s">
        <v>39</v>
      </c>
      <c r="H8439" t="s">
        <v>75</v>
      </c>
      <c r="I8439">
        <f>IF(OR(financial_transactions35[[#This Row],[amount]]&lt;$L$16, financial_transactions35[[#This Row],[amount]]&gt;$L$17), 1, 0)</f>
        <v>1</v>
      </c>
    </row>
    <row r="8440" spans="1:9">
      <c r="A8440" t="s">
        <v>14554</v>
      </c>
      <c r="B8440" s="3">
        <v>45626</v>
      </c>
      <c r="C8440" t="s">
        <v>14555</v>
      </c>
      <c r="D8440">
        <v>387.44</v>
      </c>
      <c r="E8440" t="s">
        <v>64</v>
      </c>
      <c r="F8440" t="s">
        <v>20</v>
      </c>
      <c r="G8440" t="s">
        <v>39</v>
      </c>
      <c r="H8440" t="s">
        <v>16080</v>
      </c>
      <c r="I8440">
        <f>IF(OR(financial_transactions35[[#This Row],[amount]]&lt;$L$16, financial_transactions35[[#This Row],[amount]]&gt;$L$17), 1, 0)</f>
        <v>1</v>
      </c>
    </row>
    <row r="8441" spans="1:9">
      <c r="A8441" t="s">
        <v>14556</v>
      </c>
      <c r="B8441" s="3">
        <v>45626</v>
      </c>
      <c r="C8441" t="s">
        <v>14557</v>
      </c>
      <c r="D8441">
        <v>1445.53</v>
      </c>
      <c r="E8441" t="s">
        <v>16110</v>
      </c>
      <c r="F8441" t="s">
        <v>26</v>
      </c>
      <c r="G8441" t="s">
        <v>27</v>
      </c>
      <c r="H8441" t="s">
        <v>109</v>
      </c>
      <c r="I8441">
        <f>IF(OR(financial_transactions35[[#This Row],[amount]]&lt;$L$16, financial_transactions35[[#This Row],[amount]]&gt;$L$17), 1, 0)</f>
        <v>1</v>
      </c>
    </row>
    <row r="8442" spans="1:9">
      <c r="A8442" t="s">
        <v>14558</v>
      </c>
      <c r="B8442" s="3">
        <v>45626</v>
      </c>
      <c r="C8442" t="s">
        <v>916</v>
      </c>
      <c r="D8442">
        <v>1620.89</v>
      </c>
      <c r="E8442" t="s">
        <v>16079</v>
      </c>
      <c r="F8442" t="s">
        <v>26</v>
      </c>
      <c r="G8442" t="s">
        <v>39</v>
      </c>
      <c r="H8442" t="s">
        <v>22</v>
      </c>
      <c r="I8442">
        <f>IF(OR(financial_transactions35[[#This Row],[amount]]&lt;$L$16, financial_transactions35[[#This Row],[amount]]&gt;$L$17), 1, 0)</f>
        <v>1</v>
      </c>
    </row>
    <row r="8443" spans="1:9">
      <c r="A8443" t="s">
        <v>14559</v>
      </c>
      <c r="B8443" s="3">
        <v>45627</v>
      </c>
      <c r="C8443" t="s">
        <v>14560</v>
      </c>
      <c r="D8443">
        <v>62.86</v>
      </c>
      <c r="E8443" t="s">
        <v>67</v>
      </c>
      <c r="F8443" t="s">
        <v>32</v>
      </c>
      <c r="G8443" t="s">
        <v>21</v>
      </c>
      <c r="H8443" t="s">
        <v>75</v>
      </c>
      <c r="I8443">
        <f>IF(OR(financial_transactions35[[#This Row],[amount]]&lt;$L$16, financial_transactions35[[#This Row],[amount]]&gt;$L$17), 1, 0)</f>
        <v>1</v>
      </c>
    </row>
    <row r="8444" spans="1:9">
      <c r="A8444" t="s">
        <v>14561</v>
      </c>
      <c r="B8444" s="3">
        <v>45627</v>
      </c>
      <c r="C8444" t="s">
        <v>6974</v>
      </c>
      <c r="D8444">
        <v>1710.49</v>
      </c>
      <c r="E8444" t="s">
        <v>70</v>
      </c>
      <c r="F8444" t="s">
        <v>61</v>
      </c>
      <c r="G8444" t="s">
        <v>27</v>
      </c>
      <c r="H8444" t="s">
        <v>53</v>
      </c>
      <c r="I8444">
        <f>IF(OR(financial_transactions35[[#This Row],[amount]]&lt;$L$16, financial_transactions35[[#This Row],[amount]]&gt;$L$17), 1, 0)</f>
        <v>1</v>
      </c>
    </row>
    <row r="8445" spans="1:9">
      <c r="A8445" t="s">
        <v>14562</v>
      </c>
      <c r="B8445" s="3">
        <v>45627</v>
      </c>
      <c r="C8445" t="s">
        <v>14563</v>
      </c>
      <c r="D8445">
        <v>550.79999999999995</v>
      </c>
      <c r="E8445" t="s">
        <v>52</v>
      </c>
      <c r="F8445" t="s">
        <v>32</v>
      </c>
      <c r="G8445" t="s">
        <v>48</v>
      </c>
      <c r="H8445" t="s">
        <v>94</v>
      </c>
      <c r="I8445">
        <f>IF(OR(financial_transactions35[[#This Row],[amount]]&lt;$L$16, financial_transactions35[[#This Row],[amount]]&gt;$L$17), 1, 0)</f>
        <v>1</v>
      </c>
    </row>
    <row r="8446" spans="1:9">
      <c r="A8446" t="s">
        <v>14564</v>
      </c>
      <c r="B8446" s="3">
        <v>45627</v>
      </c>
      <c r="C8446" t="s">
        <v>14565</v>
      </c>
      <c r="D8446">
        <v>893.92</v>
      </c>
      <c r="E8446" t="s">
        <v>122</v>
      </c>
      <c r="F8446" t="s">
        <v>20</v>
      </c>
      <c r="G8446" t="s">
        <v>27</v>
      </c>
      <c r="H8446" t="s">
        <v>123</v>
      </c>
      <c r="I8446">
        <f>IF(OR(financial_transactions35[[#This Row],[amount]]&lt;$L$16, financial_transactions35[[#This Row],[amount]]&gt;$L$17), 1, 0)</f>
        <v>1</v>
      </c>
    </row>
    <row r="8447" spans="1:9">
      <c r="A8447" t="s">
        <v>14566</v>
      </c>
      <c r="B8447" s="3">
        <v>45627</v>
      </c>
      <c r="C8447" t="s">
        <v>14567</v>
      </c>
      <c r="D8447">
        <v>571.52</v>
      </c>
      <c r="E8447" t="s">
        <v>52</v>
      </c>
      <c r="F8447" t="s">
        <v>61</v>
      </c>
      <c r="G8447" t="s">
        <v>48</v>
      </c>
      <c r="H8447" t="s">
        <v>57</v>
      </c>
      <c r="I8447">
        <f>IF(OR(financial_transactions35[[#This Row],[amount]]&lt;$L$16, financial_transactions35[[#This Row],[amount]]&gt;$L$17), 1, 0)</f>
        <v>1</v>
      </c>
    </row>
    <row r="8448" spans="1:9">
      <c r="A8448" t="s">
        <v>14568</v>
      </c>
      <c r="B8448" s="3">
        <v>45627</v>
      </c>
      <c r="C8448" t="s">
        <v>3247</v>
      </c>
      <c r="D8448">
        <v>1099.53</v>
      </c>
      <c r="E8448" t="s">
        <v>31</v>
      </c>
      <c r="F8448" t="s">
        <v>32</v>
      </c>
      <c r="G8448" t="s">
        <v>39</v>
      </c>
      <c r="H8448" t="s">
        <v>33</v>
      </c>
      <c r="I8448">
        <f>IF(OR(financial_transactions35[[#This Row],[amount]]&lt;$L$16, financial_transactions35[[#This Row],[amount]]&gt;$L$17), 1, 0)</f>
        <v>1</v>
      </c>
    </row>
    <row r="8449" spans="1:9">
      <c r="A8449" t="s">
        <v>14569</v>
      </c>
      <c r="B8449" s="3">
        <v>45627</v>
      </c>
      <c r="C8449" t="s">
        <v>14570</v>
      </c>
      <c r="D8449">
        <v>1405.02</v>
      </c>
      <c r="E8449" t="s">
        <v>31</v>
      </c>
      <c r="F8449" t="s">
        <v>32</v>
      </c>
      <c r="G8449" t="s">
        <v>48</v>
      </c>
      <c r="H8449" t="s">
        <v>75</v>
      </c>
      <c r="I8449">
        <f>IF(OR(financial_transactions35[[#This Row],[amount]]&lt;$L$16, financial_transactions35[[#This Row],[amount]]&gt;$L$17), 1, 0)</f>
        <v>1</v>
      </c>
    </row>
    <row r="8450" spans="1:9">
      <c r="A8450" t="s">
        <v>14571</v>
      </c>
      <c r="B8450" s="3">
        <v>45627</v>
      </c>
      <c r="C8450" t="s">
        <v>14572</v>
      </c>
      <c r="D8450">
        <v>10935.55</v>
      </c>
      <c r="E8450" t="s">
        <v>47</v>
      </c>
      <c r="F8450" t="s">
        <v>20</v>
      </c>
      <c r="G8450" t="s">
        <v>27</v>
      </c>
      <c r="H8450" t="s">
        <v>94</v>
      </c>
      <c r="I8450">
        <f>IF(OR(financial_transactions35[[#This Row],[amount]]&lt;$L$16, financial_transactions35[[#This Row],[amount]]&gt;$L$17), 1, 0)</f>
        <v>1</v>
      </c>
    </row>
    <row r="8451" spans="1:9">
      <c r="A8451" t="s">
        <v>14573</v>
      </c>
      <c r="B8451" s="3">
        <v>45627</v>
      </c>
      <c r="C8451" t="s">
        <v>5482</v>
      </c>
      <c r="D8451">
        <v>824.28</v>
      </c>
      <c r="E8451" t="s">
        <v>67</v>
      </c>
      <c r="F8451" t="s">
        <v>20</v>
      </c>
      <c r="G8451" t="s">
        <v>21</v>
      </c>
      <c r="H8451" t="s">
        <v>33</v>
      </c>
      <c r="I8451">
        <f>IF(OR(financial_transactions35[[#This Row],[amount]]&lt;$L$16, financial_transactions35[[#This Row],[amount]]&gt;$L$17), 1, 0)</f>
        <v>1</v>
      </c>
    </row>
    <row r="8452" spans="1:9">
      <c r="A8452" t="s">
        <v>14574</v>
      </c>
      <c r="B8452" s="3">
        <v>45627</v>
      </c>
      <c r="C8452" t="s">
        <v>9040</v>
      </c>
      <c r="D8452">
        <v>978.8</v>
      </c>
      <c r="E8452" t="s">
        <v>122</v>
      </c>
      <c r="F8452" t="s">
        <v>61</v>
      </c>
      <c r="G8452" t="s">
        <v>48</v>
      </c>
      <c r="H8452" t="s">
        <v>28</v>
      </c>
      <c r="I8452">
        <f>IF(OR(financial_transactions35[[#This Row],[amount]]&lt;$L$16, financial_transactions35[[#This Row],[amount]]&gt;$L$17), 1, 0)</f>
        <v>1</v>
      </c>
    </row>
    <row r="8453" spans="1:9">
      <c r="A8453" t="s">
        <v>14575</v>
      </c>
      <c r="B8453" s="3">
        <v>45627</v>
      </c>
      <c r="C8453" t="s">
        <v>14576</v>
      </c>
      <c r="D8453">
        <v>1459.16</v>
      </c>
      <c r="E8453" t="s">
        <v>25</v>
      </c>
      <c r="F8453" t="s">
        <v>32</v>
      </c>
      <c r="G8453" t="s">
        <v>27</v>
      </c>
      <c r="H8453" t="s">
        <v>33</v>
      </c>
      <c r="I8453">
        <f>IF(OR(financial_transactions35[[#This Row],[amount]]&lt;$L$16, financial_transactions35[[#This Row],[amount]]&gt;$L$17), 1, 0)</f>
        <v>1</v>
      </c>
    </row>
    <row r="8454" spans="1:9">
      <c r="A8454" t="s">
        <v>14577</v>
      </c>
      <c r="B8454" s="3">
        <v>45627</v>
      </c>
      <c r="C8454" t="s">
        <v>10856</v>
      </c>
      <c r="D8454">
        <v>1122</v>
      </c>
      <c r="E8454" t="s">
        <v>64</v>
      </c>
      <c r="F8454" t="s">
        <v>26</v>
      </c>
      <c r="G8454" t="s">
        <v>48</v>
      </c>
      <c r="H8454" t="s">
        <v>94</v>
      </c>
      <c r="I8454">
        <f>IF(OR(financial_transactions35[[#This Row],[amount]]&lt;$L$16, financial_transactions35[[#This Row],[amount]]&gt;$L$17), 1, 0)</f>
        <v>1</v>
      </c>
    </row>
    <row r="8455" spans="1:9">
      <c r="A8455" t="s">
        <v>14578</v>
      </c>
      <c r="B8455" s="3">
        <v>45627</v>
      </c>
      <c r="C8455" t="s">
        <v>14579</v>
      </c>
      <c r="D8455">
        <v>868.07</v>
      </c>
      <c r="E8455" t="s">
        <v>70</v>
      </c>
      <c r="F8455" t="s">
        <v>61</v>
      </c>
      <c r="G8455" t="s">
        <v>39</v>
      </c>
      <c r="H8455" t="s">
        <v>94</v>
      </c>
      <c r="I8455">
        <f>IF(OR(financial_transactions35[[#This Row],[amount]]&lt;$L$16, financial_transactions35[[#This Row],[amount]]&gt;$L$17), 1, 0)</f>
        <v>1</v>
      </c>
    </row>
    <row r="8456" spans="1:9">
      <c r="A8456" t="s">
        <v>14580</v>
      </c>
      <c r="B8456" s="3">
        <v>45627</v>
      </c>
      <c r="C8456" t="s">
        <v>14581</v>
      </c>
      <c r="D8456">
        <v>1427.64</v>
      </c>
      <c r="E8456" t="s">
        <v>31</v>
      </c>
      <c r="F8456" t="s">
        <v>26</v>
      </c>
      <c r="G8456" t="s">
        <v>39</v>
      </c>
      <c r="H8456" t="s">
        <v>75</v>
      </c>
      <c r="I8456">
        <f>IF(OR(financial_transactions35[[#This Row],[amount]]&lt;$L$16, financial_transactions35[[#This Row],[amount]]&gt;$L$17), 1, 0)</f>
        <v>1</v>
      </c>
    </row>
    <row r="8457" spans="1:9">
      <c r="A8457" t="s">
        <v>14582</v>
      </c>
      <c r="B8457" s="3">
        <v>45627</v>
      </c>
      <c r="C8457" t="s">
        <v>14583</v>
      </c>
      <c r="D8457">
        <v>1859.56</v>
      </c>
      <c r="E8457" t="s">
        <v>19</v>
      </c>
      <c r="F8457" t="s">
        <v>26</v>
      </c>
      <c r="G8457" t="s">
        <v>27</v>
      </c>
      <c r="H8457" t="s">
        <v>44</v>
      </c>
      <c r="I8457">
        <f>IF(OR(financial_transactions35[[#This Row],[amount]]&lt;$L$16, financial_transactions35[[#This Row],[amount]]&gt;$L$17), 1, 0)</f>
        <v>1</v>
      </c>
    </row>
    <row r="8458" spans="1:9">
      <c r="A8458" t="s">
        <v>14584</v>
      </c>
      <c r="B8458" s="3">
        <v>45627</v>
      </c>
      <c r="C8458" t="s">
        <v>12792</v>
      </c>
      <c r="D8458">
        <v>448.08</v>
      </c>
      <c r="E8458" t="s">
        <v>16110</v>
      </c>
      <c r="F8458" t="s">
        <v>20</v>
      </c>
      <c r="G8458" t="s">
        <v>48</v>
      </c>
      <c r="H8458" t="s">
        <v>22</v>
      </c>
      <c r="I8458">
        <f>IF(OR(financial_transactions35[[#This Row],[amount]]&lt;$L$16, financial_transactions35[[#This Row],[amount]]&gt;$L$17), 1, 0)</f>
        <v>1</v>
      </c>
    </row>
    <row r="8459" spans="1:9">
      <c r="A8459" t="s">
        <v>14585</v>
      </c>
      <c r="B8459" s="3">
        <v>45627</v>
      </c>
      <c r="C8459" t="s">
        <v>3672</v>
      </c>
      <c r="D8459">
        <v>1251.76</v>
      </c>
      <c r="E8459" t="s">
        <v>25</v>
      </c>
      <c r="F8459" t="s">
        <v>61</v>
      </c>
      <c r="G8459" t="s">
        <v>39</v>
      </c>
      <c r="H8459" t="s">
        <v>40</v>
      </c>
      <c r="I8459">
        <f>IF(OR(financial_transactions35[[#This Row],[amount]]&lt;$L$16, financial_transactions35[[#This Row],[amount]]&gt;$L$17), 1, 0)</f>
        <v>1</v>
      </c>
    </row>
    <row r="8460" spans="1:9">
      <c r="A8460" t="s">
        <v>14586</v>
      </c>
      <c r="B8460" s="3">
        <v>45627</v>
      </c>
      <c r="C8460" t="s">
        <v>14587</v>
      </c>
      <c r="D8460">
        <v>367.3</v>
      </c>
      <c r="E8460" t="s">
        <v>52</v>
      </c>
      <c r="F8460" t="s">
        <v>20</v>
      </c>
      <c r="G8460" t="s">
        <v>48</v>
      </c>
      <c r="H8460" t="s">
        <v>176</v>
      </c>
      <c r="I8460">
        <f>IF(OR(financial_transactions35[[#This Row],[amount]]&lt;$L$16, financial_transactions35[[#This Row],[amount]]&gt;$L$17), 1, 0)</f>
        <v>1</v>
      </c>
    </row>
    <row r="8461" spans="1:9">
      <c r="A8461" t="s">
        <v>14588</v>
      </c>
      <c r="B8461" s="3">
        <v>45627</v>
      </c>
      <c r="C8461" t="s">
        <v>14589</v>
      </c>
      <c r="D8461">
        <v>737.35</v>
      </c>
      <c r="E8461" t="s">
        <v>16079</v>
      </c>
      <c r="F8461" t="s">
        <v>32</v>
      </c>
      <c r="G8461" t="s">
        <v>27</v>
      </c>
      <c r="H8461" t="s">
        <v>33</v>
      </c>
      <c r="I8461">
        <f>IF(OR(financial_transactions35[[#This Row],[amount]]&lt;$L$16, financial_transactions35[[#This Row],[amount]]&gt;$L$17), 1, 0)</f>
        <v>1</v>
      </c>
    </row>
    <row r="8462" spans="1:9">
      <c r="A8462" t="s">
        <v>14590</v>
      </c>
      <c r="B8462" s="3">
        <v>45627</v>
      </c>
      <c r="C8462" t="s">
        <v>3216</v>
      </c>
      <c r="D8462">
        <v>794.07</v>
      </c>
      <c r="E8462" t="s">
        <v>19</v>
      </c>
      <c r="F8462" t="s">
        <v>61</v>
      </c>
      <c r="G8462" t="s">
        <v>39</v>
      </c>
      <c r="H8462" t="s">
        <v>94</v>
      </c>
      <c r="I8462">
        <f>IF(OR(financial_transactions35[[#This Row],[amount]]&lt;$L$16, financial_transactions35[[#This Row],[amount]]&gt;$L$17), 1, 0)</f>
        <v>1</v>
      </c>
    </row>
    <row r="8463" spans="1:9">
      <c r="A8463" t="s">
        <v>14591</v>
      </c>
      <c r="B8463" s="3">
        <v>45627</v>
      </c>
      <c r="C8463" t="s">
        <v>4968</v>
      </c>
      <c r="D8463">
        <v>10400.290000000001</v>
      </c>
      <c r="E8463" t="s">
        <v>47</v>
      </c>
      <c r="F8463" t="s">
        <v>20</v>
      </c>
      <c r="G8463" t="s">
        <v>27</v>
      </c>
      <c r="H8463" t="s">
        <v>16080</v>
      </c>
      <c r="I8463">
        <f>IF(OR(financial_transactions35[[#This Row],[amount]]&lt;$L$16, financial_transactions35[[#This Row],[amount]]&gt;$L$17), 1, 0)</f>
        <v>1</v>
      </c>
    </row>
    <row r="8464" spans="1:9">
      <c r="A8464" t="s">
        <v>14592</v>
      </c>
      <c r="B8464" s="3">
        <v>45627</v>
      </c>
      <c r="C8464" t="s">
        <v>6985</v>
      </c>
      <c r="D8464">
        <v>738.39</v>
      </c>
      <c r="E8464" t="s">
        <v>52</v>
      </c>
      <c r="F8464" t="s">
        <v>61</v>
      </c>
      <c r="G8464" t="s">
        <v>21</v>
      </c>
      <c r="H8464" t="s">
        <v>40</v>
      </c>
      <c r="I8464">
        <f>IF(OR(financial_transactions35[[#This Row],[amount]]&lt;$L$16, financial_transactions35[[#This Row],[amount]]&gt;$L$17), 1, 0)</f>
        <v>1</v>
      </c>
    </row>
    <row r="8465" spans="1:9">
      <c r="A8465" t="s">
        <v>14593</v>
      </c>
      <c r="B8465" s="3">
        <v>45627</v>
      </c>
      <c r="C8465" t="s">
        <v>14594</v>
      </c>
      <c r="D8465">
        <v>166.44</v>
      </c>
      <c r="E8465" t="s">
        <v>16110</v>
      </c>
      <c r="F8465" t="s">
        <v>26</v>
      </c>
      <c r="G8465" t="s">
        <v>48</v>
      </c>
      <c r="H8465" t="s">
        <v>16080</v>
      </c>
      <c r="I8465">
        <f>IF(OR(financial_transactions35[[#This Row],[amount]]&lt;$L$16, financial_transactions35[[#This Row],[amount]]&gt;$L$17), 1, 0)</f>
        <v>1</v>
      </c>
    </row>
    <row r="8466" spans="1:9">
      <c r="A8466" t="s">
        <v>14595</v>
      </c>
      <c r="B8466" s="3">
        <v>45627</v>
      </c>
      <c r="C8466" t="s">
        <v>10867</v>
      </c>
      <c r="D8466">
        <v>1109.72</v>
      </c>
      <c r="E8466" t="s">
        <v>64</v>
      </c>
      <c r="F8466" t="s">
        <v>26</v>
      </c>
      <c r="G8466" t="s">
        <v>39</v>
      </c>
      <c r="H8466" t="s">
        <v>36</v>
      </c>
      <c r="I8466">
        <f>IF(OR(financial_transactions35[[#This Row],[amount]]&lt;$L$16, financial_transactions35[[#This Row],[amount]]&gt;$L$17), 1, 0)</f>
        <v>1</v>
      </c>
    </row>
    <row r="8467" spans="1:9">
      <c r="A8467" t="s">
        <v>14596</v>
      </c>
      <c r="B8467" s="3">
        <v>45627</v>
      </c>
      <c r="C8467" t="s">
        <v>3308</v>
      </c>
      <c r="D8467">
        <v>1093.01</v>
      </c>
      <c r="E8467" t="s">
        <v>47</v>
      </c>
      <c r="F8467" t="s">
        <v>20</v>
      </c>
      <c r="G8467" t="s">
        <v>21</v>
      </c>
      <c r="H8467" t="s">
        <v>176</v>
      </c>
      <c r="I8467">
        <f>IF(OR(financial_transactions35[[#This Row],[amount]]&lt;$L$16, financial_transactions35[[#This Row],[amount]]&gt;$L$17), 1, 0)</f>
        <v>1</v>
      </c>
    </row>
    <row r="8468" spans="1:9">
      <c r="A8468" t="s">
        <v>14597</v>
      </c>
      <c r="B8468" s="3">
        <v>45627</v>
      </c>
      <c r="C8468" t="s">
        <v>14598</v>
      </c>
      <c r="D8468">
        <v>1910.9</v>
      </c>
      <c r="E8468" t="s">
        <v>64</v>
      </c>
      <c r="F8468" t="s">
        <v>32</v>
      </c>
      <c r="G8468" t="s">
        <v>39</v>
      </c>
      <c r="H8468" t="s">
        <v>16080</v>
      </c>
      <c r="I8468">
        <f>IF(OR(financial_transactions35[[#This Row],[amount]]&lt;$L$16, financial_transactions35[[#This Row],[amount]]&gt;$L$17), 1, 0)</f>
        <v>1</v>
      </c>
    </row>
    <row r="8469" spans="1:9">
      <c r="A8469" t="s">
        <v>14599</v>
      </c>
      <c r="B8469" s="3">
        <v>45628</v>
      </c>
      <c r="C8469" t="s">
        <v>14600</v>
      </c>
      <c r="D8469">
        <v>1324.19</v>
      </c>
      <c r="E8469" t="s">
        <v>52</v>
      </c>
      <c r="F8469" t="s">
        <v>20</v>
      </c>
      <c r="G8469" t="s">
        <v>27</v>
      </c>
      <c r="H8469" t="s">
        <v>44</v>
      </c>
      <c r="I8469">
        <f>IF(OR(financial_transactions35[[#This Row],[amount]]&lt;$L$16, financial_transactions35[[#This Row],[amount]]&gt;$L$17), 1, 0)</f>
        <v>1</v>
      </c>
    </row>
    <row r="8470" spans="1:9">
      <c r="A8470" t="s">
        <v>14601</v>
      </c>
      <c r="B8470" s="3">
        <v>45628</v>
      </c>
      <c r="C8470" t="s">
        <v>1051</v>
      </c>
      <c r="D8470">
        <v>1753.96</v>
      </c>
      <c r="E8470" t="s">
        <v>16079</v>
      </c>
      <c r="F8470" t="s">
        <v>61</v>
      </c>
      <c r="G8470" t="s">
        <v>27</v>
      </c>
      <c r="H8470" t="s">
        <v>123</v>
      </c>
      <c r="I8470">
        <f>IF(OR(financial_transactions35[[#This Row],[amount]]&lt;$L$16, financial_transactions35[[#This Row],[amount]]&gt;$L$17), 1, 0)</f>
        <v>1</v>
      </c>
    </row>
    <row r="8471" spans="1:9">
      <c r="A8471" t="s">
        <v>14602</v>
      </c>
      <c r="B8471" s="3">
        <v>45628</v>
      </c>
      <c r="C8471" t="s">
        <v>826</v>
      </c>
      <c r="D8471">
        <v>223.26</v>
      </c>
      <c r="E8471" t="s">
        <v>16079</v>
      </c>
      <c r="F8471" t="s">
        <v>32</v>
      </c>
      <c r="G8471" t="s">
        <v>39</v>
      </c>
      <c r="H8471" t="s">
        <v>94</v>
      </c>
      <c r="I8471">
        <f>IF(OR(financial_transactions35[[#This Row],[amount]]&lt;$L$16, financial_transactions35[[#This Row],[amount]]&gt;$L$17), 1, 0)</f>
        <v>1</v>
      </c>
    </row>
    <row r="8472" spans="1:9">
      <c r="A8472" t="s">
        <v>14603</v>
      </c>
      <c r="B8472" s="3">
        <v>45628</v>
      </c>
      <c r="C8472" t="s">
        <v>14604</v>
      </c>
      <c r="D8472">
        <v>1469.41</v>
      </c>
      <c r="E8472" t="s">
        <v>122</v>
      </c>
      <c r="F8472" t="s">
        <v>26</v>
      </c>
      <c r="G8472" t="s">
        <v>21</v>
      </c>
      <c r="H8472" t="s">
        <v>109</v>
      </c>
      <c r="I8472">
        <f>IF(OR(financial_transactions35[[#This Row],[amount]]&lt;$L$16, financial_transactions35[[#This Row],[amount]]&gt;$L$17), 1, 0)</f>
        <v>1</v>
      </c>
    </row>
    <row r="8473" spans="1:9">
      <c r="A8473" t="s">
        <v>14605</v>
      </c>
      <c r="B8473" s="3">
        <v>45628</v>
      </c>
      <c r="C8473" t="s">
        <v>12072</v>
      </c>
      <c r="D8473">
        <v>967.13</v>
      </c>
      <c r="E8473" t="s">
        <v>25</v>
      </c>
      <c r="F8473" t="s">
        <v>26</v>
      </c>
      <c r="G8473" t="s">
        <v>39</v>
      </c>
      <c r="H8473" t="s">
        <v>109</v>
      </c>
      <c r="I8473">
        <f>IF(OR(financial_transactions35[[#This Row],[amount]]&lt;$L$16, financial_transactions35[[#This Row],[amount]]&gt;$L$17), 1, 0)</f>
        <v>1</v>
      </c>
    </row>
    <row r="8474" spans="1:9">
      <c r="A8474" t="s">
        <v>14606</v>
      </c>
      <c r="B8474" s="3">
        <v>45628</v>
      </c>
      <c r="C8474" t="s">
        <v>3337</v>
      </c>
      <c r="D8474">
        <v>791.91</v>
      </c>
      <c r="E8474" t="s">
        <v>47</v>
      </c>
      <c r="F8474" t="s">
        <v>20</v>
      </c>
      <c r="G8474" t="s">
        <v>39</v>
      </c>
      <c r="H8474" t="s">
        <v>94</v>
      </c>
      <c r="I8474">
        <f>IF(OR(financial_transactions35[[#This Row],[amount]]&lt;$L$16, financial_transactions35[[#This Row],[amount]]&gt;$L$17), 1, 0)</f>
        <v>1</v>
      </c>
    </row>
    <row r="8475" spans="1:9">
      <c r="A8475" t="s">
        <v>14607</v>
      </c>
      <c r="B8475" s="3">
        <v>45628</v>
      </c>
      <c r="C8475" t="s">
        <v>14608</v>
      </c>
      <c r="D8475">
        <v>1507.24</v>
      </c>
      <c r="E8475" t="s">
        <v>67</v>
      </c>
      <c r="F8475" t="s">
        <v>32</v>
      </c>
      <c r="G8475" t="s">
        <v>39</v>
      </c>
      <c r="H8475" t="s">
        <v>49</v>
      </c>
      <c r="I8475">
        <f>IF(OR(financial_transactions35[[#This Row],[amount]]&lt;$L$16, financial_transactions35[[#This Row],[amount]]&gt;$L$17), 1, 0)</f>
        <v>1</v>
      </c>
    </row>
    <row r="8476" spans="1:9">
      <c r="A8476" t="s">
        <v>14609</v>
      </c>
      <c r="B8476" s="3">
        <v>45628</v>
      </c>
      <c r="C8476" t="s">
        <v>5547</v>
      </c>
      <c r="D8476">
        <v>1641.05</v>
      </c>
      <c r="E8476" t="s">
        <v>47</v>
      </c>
      <c r="F8476" t="s">
        <v>61</v>
      </c>
      <c r="G8476" t="s">
        <v>48</v>
      </c>
      <c r="H8476" t="s">
        <v>87</v>
      </c>
      <c r="I8476">
        <f>IF(OR(financial_transactions35[[#This Row],[amount]]&lt;$L$16, financial_transactions35[[#This Row],[amount]]&gt;$L$17), 1, 0)</f>
        <v>1</v>
      </c>
    </row>
    <row r="8477" spans="1:9">
      <c r="A8477" t="s">
        <v>14612</v>
      </c>
      <c r="B8477" s="3">
        <v>45628</v>
      </c>
      <c r="C8477" t="s">
        <v>9444</v>
      </c>
      <c r="D8477">
        <v>337.69</v>
      </c>
      <c r="E8477" t="s">
        <v>67</v>
      </c>
      <c r="F8477" t="s">
        <v>61</v>
      </c>
      <c r="G8477" t="s">
        <v>39</v>
      </c>
      <c r="H8477" t="s">
        <v>87</v>
      </c>
      <c r="I8477">
        <f>IF(OR(financial_transactions35[[#This Row],[amount]]&lt;$L$16, financial_transactions35[[#This Row],[amount]]&gt;$L$17), 1, 0)</f>
        <v>1</v>
      </c>
    </row>
    <row r="8478" spans="1:9">
      <c r="A8478" t="s">
        <v>14613</v>
      </c>
      <c r="B8478" s="3">
        <v>45628</v>
      </c>
      <c r="C8478" t="s">
        <v>7285</v>
      </c>
      <c r="D8478">
        <v>269.63</v>
      </c>
      <c r="E8478" t="s">
        <v>19</v>
      </c>
      <c r="F8478" t="s">
        <v>20</v>
      </c>
      <c r="G8478" t="s">
        <v>27</v>
      </c>
      <c r="H8478" t="s">
        <v>176</v>
      </c>
      <c r="I8478">
        <f>IF(OR(financial_transactions35[[#This Row],[amount]]&lt;$L$16, financial_transactions35[[#This Row],[amount]]&gt;$L$17), 1, 0)</f>
        <v>1</v>
      </c>
    </row>
    <row r="8479" spans="1:9">
      <c r="A8479" t="s">
        <v>14614</v>
      </c>
      <c r="B8479" s="3">
        <v>45628</v>
      </c>
      <c r="C8479" t="s">
        <v>1642</v>
      </c>
      <c r="D8479">
        <v>568.89</v>
      </c>
      <c r="E8479" t="s">
        <v>19</v>
      </c>
      <c r="F8479" t="s">
        <v>32</v>
      </c>
      <c r="G8479" t="s">
        <v>27</v>
      </c>
      <c r="H8479" t="s">
        <v>53</v>
      </c>
      <c r="I8479">
        <f>IF(OR(financial_transactions35[[#This Row],[amount]]&lt;$L$16, financial_transactions35[[#This Row],[amount]]&gt;$L$17), 1, 0)</f>
        <v>1</v>
      </c>
    </row>
    <row r="8480" spans="1:9">
      <c r="A8480" t="s">
        <v>14615</v>
      </c>
      <c r="B8480" s="3">
        <v>45628</v>
      </c>
      <c r="C8480" t="s">
        <v>5934</v>
      </c>
      <c r="D8480">
        <v>175.92</v>
      </c>
      <c r="E8480" t="s">
        <v>47</v>
      </c>
      <c r="F8480" t="s">
        <v>26</v>
      </c>
      <c r="G8480" t="s">
        <v>39</v>
      </c>
      <c r="H8480" t="s">
        <v>40</v>
      </c>
      <c r="I8480">
        <f>IF(OR(financial_transactions35[[#This Row],[amount]]&lt;$L$16, financial_transactions35[[#This Row],[amount]]&gt;$L$17), 1, 0)</f>
        <v>1</v>
      </c>
    </row>
    <row r="8481" spans="1:9">
      <c r="A8481" t="s">
        <v>14616</v>
      </c>
      <c r="B8481" s="3">
        <v>45628</v>
      </c>
      <c r="C8481" t="s">
        <v>14617</v>
      </c>
      <c r="D8481">
        <v>1847.32</v>
      </c>
      <c r="E8481" t="s">
        <v>31</v>
      </c>
      <c r="F8481" t="s">
        <v>20</v>
      </c>
      <c r="G8481" t="s">
        <v>27</v>
      </c>
      <c r="H8481" t="s">
        <v>109</v>
      </c>
      <c r="I8481">
        <f>IF(OR(financial_transactions35[[#This Row],[amount]]&lt;$L$16, financial_transactions35[[#This Row],[amount]]&gt;$L$17), 1, 0)</f>
        <v>1</v>
      </c>
    </row>
    <row r="8482" spans="1:9">
      <c r="A8482" t="s">
        <v>14620</v>
      </c>
      <c r="B8482" s="3">
        <v>45628</v>
      </c>
      <c r="C8482" t="s">
        <v>7137</v>
      </c>
      <c r="D8482">
        <v>433.25</v>
      </c>
      <c r="E8482" t="s">
        <v>31</v>
      </c>
      <c r="F8482" t="s">
        <v>61</v>
      </c>
      <c r="G8482" t="s">
        <v>39</v>
      </c>
      <c r="H8482" t="s">
        <v>28</v>
      </c>
      <c r="I8482">
        <f>IF(OR(financial_transactions35[[#This Row],[amount]]&lt;$L$16, financial_transactions35[[#This Row],[amount]]&gt;$L$17), 1, 0)</f>
        <v>1</v>
      </c>
    </row>
    <row r="8483" spans="1:9">
      <c r="A8483" t="s">
        <v>14621</v>
      </c>
      <c r="B8483" s="3">
        <v>45628</v>
      </c>
      <c r="C8483" t="s">
        <v>14622</v>
      </c>
      <c r="D8483">
        <v>1397.34</v>
      </c>
      <c r="E8483" t="s">
        <v>70</v>
      </c>
      <c r="F8483" t="s">
        <v>20</v>
      </c>
      <c r="G8483" t="s">
        <v>39</v>
      </c>
      <c r="H8483" t="s">
        <v>16080</v>
      </c>
      <c r="I8483">
        <f>IF(OR(financial_transactions35[[#This Row],[amount]]&lt;$L$16, financial_transactions35[[#This Row],[amount]]&gt;$L$17), 1, 0)</f>
        <v>1</v>
      </c>
    </row>
    <row r="8484" spans="1:9">
      <c r="A8484" t="s">
        <v>14623</v>
      </c>
      <c r="B8484" s="3">
        <v>45628</v>
      </c>
      <c r="C8484" t="s">
        <v>3220</v>
      </c>
      <c r="D8484">
        <v>1228.3800000000001</v>
      </c>
      <c r="E8484" t="s">
        <v>64</v>
      </c>
      <c r="F8484" t="s">
        <v>32</v>
      </c>
      <c r="G8484" t="s">
        <v>39</v>
      </c>
      <c r="H8484" t="s">
        <v>28</v>
      </c>
      <c r="I8484">
        <f>IF(OR(financial_transactions35[[#This Row],[amount]]&lt;$L$16, financial_transactions35[[#This Row],[amount]]&gt;$L$17), 1, 0)</f>
        <v>1</v>
      </c>
    </row>
    <row r="8485" spans="1:9">
      <c r="A8485" t="s">
        <v>14624</v>
      </c>
      <c r="B8485" s="3">
        <v>45628</v>
      </c>
      <c r="C8485" t="s">
        <v>8729</v>
      </c>
      <c r="D8485">
        <v>671.65</v>
      </c>
      <c r="E8485" t="s">
        <v>19</v>
      </c>
      <c r="F8485" t="s">
        <v>32</v>
      </c>
      <c r="G8485" t="s">
        <v>27</v>
      </c>
      <c r="H8485" t="s">
        <v>40</v>
      </c>
      <c r="I8485">
        <f>IF(OR(financial_transactions35[[#This Row],[amount]]&lt;$L$16, financial_transactions35[[#This Row],[amount]]&gt;$L$17), 1, 0)</f>
        <v>1</v>
      </c>
    </row>
    <row r="8486" spans="1:9">
      <c r="A8486" t="s">
        <v>14625</v>
      </c>
      <c r="B8486" s="3">
        <v>45628</v>
      </c>
      <c r="C8486" t="s">
        <v>14626</v>
      </c>
      <c r="D8486">
        <v>1237.42</v>
      </c>
      <c r="E8486" t="s">
        <v>52</v>
      </c>
      <c r="F8486" t="s">
        <v>26</v>
      </c>
      <c r="G8486" t="s">
        <v>27</v>
      </c>
      <c r="H8486" t="s">
        <v>94</v>
      </c>
      <c r="I8486">
        <f>IF(OR(financial_transactions35[[#This Row],[amount]]&lt;$L$16, financial_transactions35[[#This Row],[amount]]&gt;$L$17), 1, 0)</f>
        <v>1</v>
      </c>
    </row>
    <row r="8487" spans="1:9">
      <c r="A8487" t="s">
        <v>14627</v>
      </c>
      <c r="B8487" s="3">
        <v>45628</v>
      </c>
      <c r="C8487" t="s">
        <v>11389</v>
      </c>
      <c r="D8487">
        <v>1316.8</v>
      </c>
      <c r="E8487" t="s">
        <v>70</v>
      </c>
      <c r="F8487" t="s">
        <v>61</v>
      </c>
      <c r="G8487" t="s">
        <v>21</v>
      </c>
      <c r="H8487" t="s">
        <v>53</v>
      </c>
      <c r="I8487">
        <f>IF(OR(financial_transactions35[[#This Row],[amount]]&lt;$L$16, financial_transactions35[[#This Row],[amount]]&gt;$L$17), 1, 0)</f>
        <v>1</v>
      </c>
    </row>
    <row r="8488" spans="1:9">
      <c r="A8488" t="s">
        <v>14628</v>
      </c>
      <c r="B8488" s="3">
        <v>45628</v>
      </c>
      <c r="C8488" t="s">
        <v>4576</v>
      </c>
      <c r="D8488">
        <v>1670.43</v>
      </c>
      <c r="E8488" t="s">
        <v>19</v>
      </c>
      <c r="F8488" t="s">
        <v>61</v>
      </c>
      <c r="G8488" t="s">
        <v>48</v>
      </c>
      <c r="H8488" t="s">
        <v>109</v>
      </c>
      <c r="I8488">
        <f>IF(OR(financial_transactions35[[#This Row],[amount]]&lt;$L$16, financial_transactions35[[#This Row],[amount]]&gt;$L$17), 1, 0)</f>
        <v>1</v>
      </c>
    </row>
    <row r="8489" spans="1:9">
      <c r="A8489" t="s">
        <v>14629</v>
      </c>
      <c r="B8489" s="3">
        <v>45628</v>
      </c>
      <c r="C8489" t="s">
        <v>14630</v>
      </c>
      <c r="D8489">
        <v>528.6</v>
      </c>
      <c r="E8489" t="s">
        <v>52</v>
      </c>
      <c r="F8489" t="s">
        <v>20</v>
      </c>
      <c r="G8489" t="s">
        <v>27</v>
      </c>
      <c r="H8489" t="s">
        <v>40</v>
      </c>
      <c r="I8489">
        <f>IF(OR(financial_transactions35[[#This Row],[amount]]&lt;$L$16, financial_transactions35[[#This Row],[amount]]&gt;$L$17), 1, 0)</f>
        <v>1</v>
      </c>
    </row>
    <row r="8490" spans="1:9">
      <c r="A8490" t="s">
        <v>14631</v>
      </c>
      <c r="B8490" s="3">
        <v>45628</v>
      </c>
      <c r="C8490" t="s">
        <v>14632</v>
      </c>
      <c r="D8490">
        <v>1286.8699999999999</v>
      </c>
      <c r="E8490" t="s">
        <v>19</v>
      </c>
      <c r="F8490" t="s">
        <v>20</v>
      </c>
      <c r="G8490" t="s">
        <v>21</v>
      </c>
      <c r="H8490" t="s">
        <v>28</v>
      </c>
      <c r="I8490">
        <f>IF(OR(financial_transactions35[[#This Row],[amount]]&lt;$L$16, financial_transactions35[[#This Row],[amount]]&gt;$L$17), 1, 0)</f>
        <v>1</v>
      </c>
    </row>
    <row r="8491" spans="1:9">
      <c r="A8491" t="s">
        <v>14633</v>
      </c>
      <c r="B8491" s="3">
        <v>45628</v>
      </c>
      <c r="C8491" t="s">
        <v>14634</v>
      </c>
      <c r="D8491">
        <v>124.13</v>
      </c>
      <c r="E8491" t="s">
        <v>52</v>
      </c>
      <c r="F8491" t="s">
        <v>20</v>
      </c>
      <c r="G8491" t="s">
        <v>21</v>
      </c>
      <c r="H8491" t="s">
        <v>16080</v>
      </c>
      <c r="I8491">
        <f>IF(OR(financial_transactions35[[#This Row],[amount]]&lt;$L$16, financial_transactions35[[#This Row],[amount]]&gt;$L$17), 1, 0)</f>
        <v>1</v>
      </c>
    </row>
    <row r="8492" spans="1:9">
      <c r="A8492" t="s">
        <v>14635</v>
      </c>
      <c r="B8492" s="3">
        <v>45628</v>
      </c>
      <c r="C8492" t="s">
        <v>6508</v>
      </c>
      <c r="D8492">
        <v>419.24</v>
      </c>
      <c r="E8492" t="s">
        <v>47</v>
      </c>
      <c r="F8492" t="s">
        <v>61</v>
      </c>
      <c r="G8492" t="s">
        <v>39</v>
      </c>
      <c r="H8492" t="s">
        <v>33</v>
      </c>
      <c r="I8492">
        <f>IF(OR(financial_transactions35[[#This Row],[amount]]&lt;$L$16, financial_transactions35[[#This Row],[amount]]&gt;$L$17), 1, 0)</f>
        <v>1</v>
      </c>
    </row>
    <row r="8493" spans="1:9">
      <c r="A8493" t="s">
        <v>14636</v>
      </c>
      <c r="B8493" s="3">
        <v>45628</v>
      </c>
      <c r="C8493" t="s">
        <v>14637</v>
      </c>
      <c r="D8493">
        <v>1992.07</v>
      </c>
      <c r="E8493" t="s">
        <v>64</v>
      </c>
      <c r="F8493" t="s">
        <v>32</v>
      </c>
      <c r="G8493" t="s">
        <v>39</v>
      </c>
      <c r="H8493" t="s">
        <v>36</v>
      </c>
      <c r="I8493">
        <f>IF(OR(financial_transactions35[[#This Row],[amount]]&lt;$L$16, financial_transactions35[[#This Row],[amount]]&gt;$L$17), 1, 0)</f>
        <v>1</v>
      </c>
    </row>
    <row r="8494" spans="1:9">
      <c r="A8494" t="s">
        <v>14638</v>
      </c>
      <c r="B8494" s="3">
        <v>45628</v>
      </c>
      <c r="C8494" t="s">
        <v>14639</v>
      </c>
      <c r="D8494">
        <v>517.39</v>
      </c>
      <c r="E8494" t="s">
        <v>19</v>
      </c>
      <c r="F8494" t="s">
        <v>26</v>
      </c>
      <c r="G8494" t="s">
        <v>21</v>
      </c>
      <c r="H8494" t="s">
        <v>28</v>
      </c>
      <c r="I8494">
        <f>IF(OR(financial_transactions35[[#This Row],[amount]]&lt;$L$16, financial_transactions35[[#This Row],[amount]]&gt;$L$17), 1, 0)</f>
        <v>1</v>
      </c>
    </row>
    <row r="8495" spans="1:9">
      <c r="A8495" t="s">
        <v>14640</v>
      </c>
      <c r="B8495" s="3">
        <v>45628</v>
      </c>
      <c r="C8495" t="s">
        <v>6340</v>
      </c>
      <c r="D8495">
        <v>866.98</v>
      </c>
      <c r="E8495" t="s">
        <v>19</v>
      </c>
      <c r="F8495" t="s">
        <v>20</v>
      </c>
      <c r="G8495" t="s">
        <v>39</v>
      </c>
      <c r="H8495" t="s">
        <v>94</v>
      </c>
      <c r="I8495">
        <f>IF(OR(financial_transactions35[[#This Row],[amount]]&lt;$L$16, financial_transactions35[[#This Row],[amount]]&gt;$L$17), 1, 0)</f>
        <v>1</v>
      </c>
    </row>
    <row r="8496" spans="1:9">
      <c r="A8496" t="s">
        <v>14641</v>
      </c>
      <c r="B8496" s="3">
        <v>45628</v>
      </c>
      <c r="C8496" t="s">
        <v>14642</v>
      </c>
      <c r="D8496">
        <v>1729.06</v>
      </c>
      <c r="E8496" t="s">
        <v>70</v>
      </c>
      <c r="F8496" t="s">
        <v>26</v>
      </c>
      <c r="G8496" t="s">
        <v>27</v>
      </c>
      <c r="H8496" t="s">
        <v>36</v>
      </c>
      <c r="I8496">
        <f>IF(OR(financial_transactions35[[#This Row],[amount]]&lt;$L$16, financial_transactions35[[#This Row],[amount]]&gt;$L$17), 1, 0)</f>
        <v>1</v>
      </c>
    </row>
    <row r="8497" spans="1:9">
      <c r="A8497" t="s">
        <v>14643</v>
      </c>
      <c r="B8497" s="3">
        <v>45629</v>
      </c>
      <c r="C8497" t="s">
        <v>14644</v>
      </c>
      <c r="D8497">
        <v>494.13</v>
      </c>
      <c r="E8497" t="s">
        <v>47</v>
      </c>
      <c r="F8497" t="s">
        <v>20</v>
      </c>
      <c r="G8497" t="s">
        <v>48</v>
      </c>
      <c r="H8497" t="s">
        <v>87</v>
      </c>
      <c r="I8497">
        <f>IF(OR(financial_transactions35[[#This Row],[amount]]&lt;$L$16, financial_transactions35[[#This Row],[amount]]&gt;$L$17), 1, 0)</f>
        <v>1</v>
      </c>
    </row>
    <row r="8498" spans="1:9">
      <c r="A8498" t="s">
        <v>14645</v>
      </c>
      <c r="B8498" s="3">
        <v>45629</v>
      </c>
      <c r="C8498" t="s">
        <v>389</v>
      </c>
      <c r="D8498">
        <v>1498.06</v>
      </c>
      <c r="E8498" t="s">
        <v>122</v>
      </c>
      <c r="F8498" t="s">
        <v>20</v>
      </c>
      <c r="G8498" t="s">
        <v>27</v>
      </c>
      <c r="H8498" t="s">
        <v>28</v>
      </c>
      <c r="I8498">
        <f>IF(OR(financial_transactions35[[#This Row],[amount]]&lt;$L$16, financial_transactions35[[#This Row],[amount]]&gt;$L$17), 1, 0)</f>
        <v>1</v>
      </c>
    </row>
    <row r="8499" spans="1:9">
      <c r="A8499" t="s">
        <v>14646</v>
      </c>
      <c r="B8499" s="3">
        <v>45629</v>
      </c>
      <c r="C8499" t="s">
        <v>2543</v>
      </c>
      <c r="D8499">
        <v>282.83999999999997</v>
      </c>
      <c r="E8499" t="s">
        <v>52</v>
      </c>
      <c r="F8499" t="s">
        <v>20</v>
      </c>
      <c r="G8499" t="s">
        <v>27</v>
      </c>
      <c r="H8499" t="s">
        <v>16080</v>
      </c>
      <c r="I8499">
        <f>IF(OR(financial_transactions35[[#This Row],[amount]]&lt;$L$16, financial_transactions35[[#This Row],[amount]]&gt;$L$17), 1, 0)</f>
        <v>1</v>
      </c>
    </row>
    <row r="8500" spans="1:9">
      <c r="A8500" t="s">
        <v>14647</v>
      </c>
      <c r="B8500" s="3">
        <v>45629</v>
      </c>
      <c r="C8500" t="s">
        <v>7539</v>
      </c>
      <c r="D8500">
        <v>1228.97</v>
      </c>
      <c r="E8500" t="s">
        <v>122</v>
      </c>
      <c r="F8500" t="s">
        <v>26</v>
      </c>
      <c r="G8500" t="s">
        <v>48</v>
      </c>
      <c r="H8500" t="s">
        <v>75</v>
      </c>
      <c r="I8500">
        <f>IF(OR(financial_transactions35[[#This Row],[amount]]&lt;$L$16, financial_transactions35[[#This Row],[amount]]&gt;$L$17), 1, 0)</f>
        <v>1</v>
      </c>
    </row>
    <row r="8501" spans="1:9">
      <c r="A8501" t="s">
        <v>14648</v>
      </c>
      <c r="B8501" s="3">
        <v>45629</v>
      </c>
      <c r="C8501" t="s">
        <v>14649</v>
      </c>
      <c r="D8501">
        <v>130.99</v>
      </c>
      <c r="E8501" t="s">
        <v>25</v>
      </c>
      <c r="F8501" t="s">
        <v>26</v>
      </c>
      <c r="G8501" t="s">
        <v>21</v>
      </c>
      <c r="H8501" t="s">
        <v>16080</v>
      </c>
      <c r="I8501">
        <f>IF(OR(financial_transactions35[[#This Row],[amount]]&lt;$L$16, financial_transactions35[[#This Row],[amount]]&gt;$L$17), 1, 0)</f>
        <v>1</v>
      </c>
    </row>
    <row r="8502" spans="1:9">
      <c r="A8502" t="s">
        <v>14650</v>
      </c>
      <c r="B8502" s="3">
        <v>45629</v>
      </c>
      <c r="C8502" t="s">
        <v>1879</v>
      </c>
      <c r="D8502">
        <v>333.07</v>
      </c>
      <c r="E8502" t="s">
        <v>52</v>
      </c>
      <c r="F8502" t="s">
        <v>61</v>
      </c>
      <c r="G8502" t="s">
        <v>48</v>
      </c>
      <c r="H8502" t="s">
        <v>28</v>
      </c>
      <c r="I8502">
        <f>IF(OR(financial_transactions35[[#This Row],[amount]]&lt;$L$16, financial_transactions35[[#This Row],[amount]]&gt;$L$17), 1, 0)</f>
        <v>1</v>
      </c>
    </row>
    <row r="8503" spans="1:9">
      <c r="A8503" t="s">
        <v>14651</v>
      </c>
      <c r="B8503" s="3">
        <v>45629</v>
      </c>
      <c r="C8503" t="s">
        <v>3876</v>
      </c>
      <c r="D8503">
        <v>788.54</v>
      </c>
      <c r="E8503" t="s">
        <v>16110</v>
      </c>
      <c r="F8503" t="s">
        <v>26</v>
      </c>
      <c r="G8503" t="s">
        <v>39</v>
      </c>
      <c r="H8503" t="s">
        <v>44</v>
      </c>
      <c r="I8503">
        <f>IF(OR(financial_transactions35[[#This Row],[amount]]&lt;$L$16, financial_transactions35[[#This Row],[amount]]&gt;$L$17), 1, 0)</f>
        <v>1</v>
      </c>
    </row>
    <row r="8504" spans="1:9">
      <c r="A8504" t="s">
        <v>14652</v>
      </c>
      <c r="B8504" s="3">
        <v>45629</v>
      </c>
      <c r="C8504" t="s">
        <v>9014</v>
      </c>
      <c r="D8504">
        <v>559.71</v>
      </c>
      <c r="E8504" t="s">
        <v>16079</v>
      </c>
      <c r="F8504" t="s">
        <v>32</v>
      </c>
      <c r="G8504" t="s">
        <v>48</v>
      </c>
      <c r="H8504" t="s">
        <v>94</v>
      </c>
      <c r="I8504">
        <f>IF(OR(financial_transactions35[[#This Row],[amount]]&lt;$L$16, financial_transactions35[[#This Row],[amount]]&gt;$L$17), 1, 0)</f>
        <v>1</v>
      </c>
    </row>
    <row r="8505" spans="1:9">
      <c r="A8505" t="s">
        <v>14653</v>
      </c>
      <c r="B8505" s="3">
        <v>45629</v>
      </c>
      <c r="C8505" t="s">
        <v>14654</v>
      </c>
      <c r="D8505">
        <v>14334.82</v>
      </c>
      <c r="E8505" t="s">
        <v>52</v>
      </c>
      <c r="F8505" t="s">
        <v>26</v>
      </c>
      <c r="G8505" t="s">
        <v>21</v>
      </c>
      <c r="H8505" t="s">
        <v>109</v>
      </c>
      <c r="I8505">
        <f>IF(OR(financial_transactions35[[#This Row],[amount]]&lt;$L$16, financial_transactions35[[#This Row],[amount]]&gt;$L$17), 1, 0)</f>
        <v>1</v>
      </c>
    </row>
    <row r="8506" spans="1:9">
      <c r="A8506" t="s">
        <v>14656</v>
      </c>
      <c r="B8506" s="3">
        <v>45629</v>
      </c>
      <c r="C8506" t="s">
        <v>14657</v>
      </c>
      <c r="D8506">
        <v>1826.44</v>
      </c>
      <c r="E8506" t="s">
        <v>67</v>
      </c>
      <c r="F8506" t="s">
        <v>20</v>
      </c>
      <c r="G8506" t="s">
        <v>27</v>
      </c>
      <c r="H8506" t="s">
        <v>57</v>
      </c>
      <c r="I8506">
        <f>IF(OR(financial_transactions35[[#This Row],[amount]]&lt;$L$16, financial_transactions35[[#This Row],[amount]]&gt;$L$17), 1, 0)</f>
        <v>1</v>
      </c>
    </row>
    <row r="8507" spans="1:9">
      <c r="A8507" t="s">
        <v>14658</v>
      </c>
      <c r="B8507" s="3">
        <v>45629</v>
      </c>
      <c r="C8507" t="s">
        <v>14659</v>
      </c>
      <c r="D8507">
        <v>1595.94</v>
      </c>
      <c r="E8507" t="s">
        <v>16110</v>
      </c>
      <c r="F8507" t="s">
        <v>26</v>
      </c>
      <c r="G8507" t="s">
        <v>39</v>
      </c>
      <c r="H8507" t="s">
        <v>16080</v>
      </c>
      <c r="I8507">
        <f>IF(OR(financial_transactions35[[#This Row],[amount]]&lt;$L$16, financial_transactions35[[#This Row],[amount]]&gt;$L$17), 1, 0)</f>
        <v>1</v>
      </c>
    </row>
    <row r="8508" spans="1:9">
      <c r="A8508" t="s">
        <v>14660</v>
      </c>
      <c r="B8508" s="3">
        <v>45629</v>
      </c>
      <c r="C8508" t="s">
        <v>14661</v>
      </c>
      <c r="D8508">
        <v>1125.1600000000001</v>
      </c>
      <c r="E8508" t="s">
        <v>67</v>
      </c>
      <c r="F8508" t="s">
        <v>32</v>
      </c>
      <c r="G8508" t="s">
        <v>21</v>
      </c>
      <c r="H8508" t="s">
        <v>16080</v>
      </c>
      <c r="I8508">
        <f>IF(OR(financial_transactions35[[#This Row],[amount]]&lt;$L$16, financial_transactions35[[#This Row],[amount]]&gt;$L$17), 1, 0)</f>
        <v>1</v>
      </c>
    </row>
    <row r="8509" spans="1:9">
      <c r="A8509" t="s">
        <v>14662</v>
      </c>
      <c r="B8509" s="3">
        <v>45629</v>
      </c>
      <c r="C8509" t="s">
        <v>13146</v>
      </c>
      <c r="D8509">
        <v>1592.27</v>
      </c>
      <c r="E8509" t="s">
        <v>31</v>
      </c>
      <c r="F8509" t="s">
        <v>61</v>
      </c>
      <c r="G8509" t="s">
        <v>48</v>
      </c>
      <c r="H8509" t="s">
        <v>109</v>
      </c>
      <c r="I8509">
        <f>IF(OR(financial_transactions35[[#This Row],[amount]]&lt;$L$16, financial_transactions35[[#This Row],[amount]]&gt;$L$17), 1, 0)</f>
        <v>1</v>
      </c>
    </row>
    <row r="8510" spans="1:9">
      <c r="A8510" t="s">
        <v>14663</v>
      </c>
      <c r="B8510" s="3">
        <v>45629</v>
      </c>
      <c r="C8510" t="s">
        <v>14664</v>
      </c>
      <c r="D8510">
        <v>11248.98</v>
      </c>
      <c r="E8510" t="s">
        <v>16110</v>
      </c>
      <c r="F8510" t="s">
        <v>32</v>
      </c>
      <c r="G8510" t="s">
        <v>27</v>
      </c>
      <c r="H8510" t="s">
        <v>53</v>
      </c>
      <c r="I8510">
        <f>IF(OR(financial_transactions35[[#This Row],[amount]]&lt;$L$16, financial_transactions35[[#This Row],[amount]]&gt;$L$17), 1, 0)</f>
        <v>1</v>
      </c>
    </row>
    <row r="8511" spans="1:9">
      <c r="A8511" t="s">
        <v>14665</v>
      </c>
      <c r="B8511" s="3">
        <v>45629</v>
      </c>
      <c r="C8511" t="s">
        <v>14666</v>
      </c>
      <c r="D8511">
        <v>1424.66</v>
      </c>
      <c r="E8511" t="s">
        <v>19</v>
      </c>
      <c r="F8511" t="s">
        <v>26</v>
      </c>
      <c r="G8511" t="s">
        <v>27</v>
      </c>
      <c r="H8511" t="s">
        <v>176</v>
      </c>
      <c r="I8511">
        <f>IF(OR(financial_transactions35[[#This Row],[amount]]&lt;$L$16, financial_transactions35[[#This Row],[amount]]&gt;$L$17), 1, 0)</f>
        <v>1</v>
      </c>
    </row>
    <row r="8512" spans="1:9">
      <c r="A8512" t="s">
        <v>14667</v>
      </c>
      <c r="B8512" s="3">
        <v>45629</v>
      </c>
      <c r="C8512" t="s">
        <v>1145</v>
      </c>
      <c r="D8512">
        <v>14241.18</v>
      </c>
      <c r="E8512" t="s">
        <v>16079</v>
      </c>
      <c r="F8512" t="s">
        <v>32</v>
      </c>
      <c r="G8512" t="s">
        <v>48</v>
      </c>
      <c r="H8512" t="s">
        <v>75</v>
      </c>
      <c r="I8512">
        <f>IF(OR(financial_transactions35[[#This Row],[amount]]&lt;$L$16, financial_transactions35[[#This Row],[amount]]&gt;$L$17), 1, 0)</f>
        <v>1</v>
      </c>
    </row>
    <row r="8513" spans="1:9">
      <c r="A8513" t="s">
        <v>14668</v>
      </c>
      <c r="B8513" s="3">
        <v>45629</v>
      </c>
      <c r="C8513" t="s">
        <v>14669</v>
      </c>
      <c r="D8513">
        <v>1350.45</v>
      </c>
      <c r="E8513" t="s">
        <v>70</v>
      </c>
      <c r="F8513" t="s">
        <v>32</v>
      </c>
      <c r="G8513" t="s">
        <v>21</v>
      </c>
      <c r="H8513" t="s">
        <v>44</v>
      </c>
      <c r="I8513">
        <f>IF(OR(financial_transactions35[[#This Row],[amount]]&lt;$L$16, financial_transactions35[[#This Row],[amount]]&gt;$L$17), 1, 0)</f>
        <v>1</v>
      </c>
    </row>
    <row r="8514" spans="1:9">
      <c r="A8514" t="s">
        <v>14670</v>
      </c>
      <c r="B8514" s="3">
        <v>45629</v>
      </c>
      <c r="C8514" t="s">
        <v>14671</v>
      </c>
      <c r="D8514">
        <v>419.25</v>
      </c>
      <c r="E8514" t="s">
        <v>70</v>
      </c>
      <c r="F8514" t="s">
        <v>61</v>
      </c>
      <c r="G8514" t="s">
        <v>21</v>
      </c>
      <c r="H8514" t="s">
        <v>36</v>
      </c>
      <c r="I8514">
        <f>IF(OR(financial_transactions35[[#This Row],[amount]]&lt;$L$16, financial_transactions35[[#This Row],[amount]]&gt;$L$17), 1, 0)</f>
        <v>1</v>
      </c>
    </row>
    <row r="8515" spans="1:9">
      <c r="A8515" t="s">
        <v>14672</v>
      </c>
      <c r="B8515" s="3">
        <v>45629</v>
      </c>
      <c r="C8515" t="s">
        <v>14673</v>
      </c>
      <c r="D8515">
        <v>1863.48</v>
      </c>
      <c r="E8515" t="s">
        <v>16110</v>
      </c>
      <c r="F8515" t="s">
        <v>20</v>
      </c>
      <c r="G8515" t="s">
        <v>21</v>
      </c>
      <c r="H8515" t="s">
        <v>123</v>
      </c>
      <c r="I8515">
        <f>IF(OR(financial_transactions35[[#This Row],[amount]]&lt;$L$16, financial_transactions35[[#This Row],[amount]]&gt;$L$17), 1, 0)</f>
        <v>1</v>
      </c>
    </row>
    <row r="8516" spans="1:9">
      <c r="A8516" t="s">
        <v>14674</v>
      </c>
      <c r="B8516" s="3">
        <v>45629</v>
      </c>
      <c r="C8516" t="s">
        <v>9910</v>
      </c>
      <c r="D8516">
        <v>190.33</v>
      </c>
      <c r="E8516" t="s">
        <v>70</v>
      </c>
      <c r="F8516" t="s">
        <v>32</v>
      </c>
      <c r="G8516" t="s">
        <v>39</v>
      </c>
      <c r="H8516" t="s">
        <v>176</v>
      </c>
      <c r="I8516">
        <f>IF(OR(financial_transactions35[[#This Row],[amount]]&lt;$L$16, financial_transactions35[[#This Row],[amount]]&gt;$L$17), 1, 0)</f>
        <v>1</v>
      </c>
    </row>
    <row r="8517" spans="1:9">
      <c r="A8517" t="s">
        <v>14675</v>
      </c>
      <c r="B8517" s="3">
        <v>45629</v>
      </c>
      <c r="C8517" t="s">
        <v>14676</v>
      </c>
      <c r="D8517">
        <v>524.98</v>
      </c>
      <c r="E8517" t="s">
        <v>16079</v>
      </c>
      <c r="F8517" t="s">
        <v>61</v>
      </c>
      <c r="G8517" t="s">
        <v>27</v>
      </c>
      <c r="H8517" t="s">
        <v>75</v>
      </c>
      <c r="I8517">
        <f>IF(OR(financial_transactions35[[#This Row],[amount]]&lt;$L$16, financial_transactions35[[#This Row],[amount]]&gt;$L$17), 1, 0)</f>
        <v>1</v>
      </c>
    </row>
    <row r="8518" spans="1:9">
      <c r="A8518" t="s">
        <v>14677</v>
      </c>
      <c r="B8518" s="3">
        <v>45630</v>
      </c>
      <c r="C8518" t="s">
        <v>2239</v>
      </c>
      <c r="D8518">
        <v>69.27</v>
      </c>
      <c r="E8518" t="s">
        <v>70</v>
      </c>
      <c r="F8518" t="s">
        <v>26</v>
      </c>
      <c r="G8518" t="s">
        <v>39</v>
      </c>
      <c r="H8518" t="s">
        <v>87</v>
      </c>
      <c r="I8518">
        <f>IF(OR(financial_transactions35[[#This Row],[amount]]&lt;$L$16, financial_transactions35[[#This Row],[amount]]&gt;$L$17), 1, 0)</f>
        <v>1</v>
      </c>
    </row>
    <row r="8519" spans="1:9">
      <c r="A8519" t="s">
        <v>14678</v>
      </c>
      <c r="B8519" s="3">
        <v>45630</v>
      </c>
      <c r="C8519" t="s">
        <v>3093</v>
      </c>
      <c r="D8519">
        <v>19251.61</v>
      </c>
      <c r="E8519" t="s">
        <v>70</v>
      </c>
      <c r="F8519" t="s">
        <v>32</v>
      </c>
      <c r="G8519" t="s">
        <v>39</v>
      </c>
      <c r="H8519" t="s">
        <v>176</v>
      </c>
      <c r="I8519">
        <f>IF(OR(financial_transactions35[[#This Row],[amount]]&lt;$L$16, financial_transactions35[[#This Row],[amount]]&gt;$L$17), 1, 0)</f>
        <v>1</v>
      </c>
    </row>
    <row r="8520" spans="1:9">
      <c r="A8520" t="s">
        <v>14679</v>
      </c>
      <c r="B8520" s="3">
        <v>45630</v>
      </c>
      <c r="C8520" t="s">
        <v>14680</v>
      </c>
      <c r="D8520">
        <v>1075.3499999999999</v>
      </c>
      <c r="E8520" t="s">
        <v>47</v>
      </c>
      <c r="F8520" t="s">
        <v>32</v>
      </c>
      <c r="G8520" t="s">
        <v>21</v>
      </c>
      <c r="H8520" t="s">
        <v>44</v>
      </c>
      <c r="I8520">
        <f>IF(OR(financial_transactions35[[#This Row],[amount]]&lt;$L$16, financial_transactions35[[#This Row],[amount]]&gt;$L$17), 1, 0)</f>
        <v>1</v>
      </c>
    </row>
    <row r="8521" spans="1:9">
      <c r="A8521" t="s">
        <v>14681</v>
      </c>
      <c r="B8521" s="3">
        <v>45630</v>
      </c>
      <c r="C8521" t="s">
        <v>4285</v>
      </c>
      <c r="D8521">
        <v>424.01</v>
      </c>
      <c r="E8521" t="s">
        <v>64</v>
      </c>
      <c r="F8521" t="s">
        <v>61</v>
      </c>
      <c r="G8521" t="s">
        <v>21</v>
      </c>
      <c r="H8521" t="s">
        <v>44</v>
      </c>
      <c r="I8521">
        <f>IF(OR(financial_transactions35[[#This Row],[amount]]&lt;$L$16, financial_transactions35[[#This Row],[amount]]&gt;$L$17), 1, 0)</f>
        <v>1</v>
      </c>
    </row>
    <row r="8522" spans="1:9">
      <c r="A8522" t="s">
        <v>14682</v>
      </c>
      <c r="B8522" s="3">
        <v>45630</v>
      </c>
      <c r="C8522" t="s">
        <v>4283</v>
      </c>
      <c r="D8522">
        <v>1528.09</v>
      </c>
      <c r="E8522" t="s">
        <v>25</v>
      </c>
      <c r="F8522" t="s">
        <v>32</v>
      </c>
      <c r="G8522" t="s">
        <v>27</v>
      </c>
      <c r="H8522" t="s">
        <v>36</v>
      </c>
      <c r="I8522">
        <f>IF(OR(financial_transactions35[[#This Row],[amount]]&lt;$L$16, financial_transactions35[[#This Row],[amount]]&gt;$L$17), 1, 0)</f>
        <v>1</v>
      </c>
    </row>
    <row r="8523" spans="1:9">
      <c r="A8523" t="s">
        <v>14683</v>
      </c>
      <c r="B8523" s="3">
        <v>45630</v>
      </c>
      <c r="C8523" t="s">
        <v>14684</v>
      </c>
      <c r="D8523">
        <v>521.80999999999995</v>
      </c>
      <c r="E8523" t="s">
        <v>70</v>
      </c>
      <c r="F8523" t="s">
        <v>61</v>
      </c>
      <c r="G8523" t="s">
        <v>27</v>
      </c>
      <c r="H8523" t="s">
        <v>28</v>
      </c>
      <c r="I8523">
        <f>IF(OR(financial_transactions35[[#This Row],[amount]]&lt;$L$16, financial_transactions35[[#This Row],[amount]]&gt;$L$17), 1, 0)</f>
        <v>1</v>
      </c>
    </row>
    <row r="8524" spans="1:9">
      <c r="A8524" t="s">
        <v>14685</v>
      </c>
      <c r="B8524" s="3">
        <v>45630</v>
      </c>
      <c r="C8524" t="s">
        <v>1041</v>
      </c>
      <c r="D8524">
        <v>1065.49</v>
      </c>
      <c r="E8524" t="s">
        <v>31</v>
      </c>
      <c r="F8524" t="s">
        <v>26</v>
      </c>
      <c r="G8524" t="s">
        <v>21</v>
      </c>
      <c r="H8524" t="s">
        <v>28</v>
      </c>
      <c r="I8524">
        <f>IF(OR(financial_transactions35[[#This Row],[amount]]&lt;$L$16, financial_transactions35[[#This Row],[amount]]&gt;$L$17), 1, 0)</f>
        <v>1</v>
      </c>
    </row>
    <row r="8525" spans="1:9">
      <c r="A8525" t="s">
        <v>14686</v>
      </c>
      <c r="B8525" s="3">
        <v>45630</v>
      </c>
      <c r="C8525" t="s">
        <v>14687</v>
      </c>
      <c r="D8525">
        <v>1316.05</v>
      </c>
      <c r="E8525" t="s">
        <v>52</v>
      </c>
      <c r="F8525" t="s">
        <v>26</v>
      </c>
      <c r="G8525" t="s">
        <v>27</v>
      </c>
      <c r="H8525" t="s">
        <v>94</v>
      </c>
      <c r="I8525">
        <f>IF(OR(financial_transactions35[[#This Row],[amount]]&lt;$L$16, financial_transactions35[[#This Row],[amount]]&gt;$L$17), 1, 0)</f>
        <v>1</v>
      </c>
    </row>
    <row r="8526" spans="1:9">
      <c r="A8526" t="s">
        <v>14688</v>
      </c>
      <c r="B8526" s="3">
        <v>45630</v>
      </c>
      <c r="C8526" t="s">
        <v>8557</v>
      </c>
      <c r="D8526">
        <v>146.9</v>
      </c>
      <c r="E8526" t="s">
        <v>64</v>
      </c>
      <c r="F8526" t="s">
        <v>26</v>
      </c>
      <c r="G8526" t="s">
        <v>48</v>
      </c>
      <c r="H8526" t="s">
        <v>40</v>
      </c>
      <c r="I8526">
        <f>IF(OR(financial_transactions35[[#This Row],[amount]]&lt;$L$16, financial_transactions35[[#This Row],[amount]]&gt;$L$17), 1, 0)</f>
        <v>1</v>
      </c>
    </row>
    <row r="8527" spans="1:9">
      <c r="A8527" t="s">
        <v>14689</v>
      </c>
      <c r="B8527" s="3">
        <v>45630</v>
      </c>
      <c r="C8527" t="s">
        <v>3868</v>
      </c>
      <c r="D8527">
        <v>487.82</v>
      </c>
      <c r="E8527" t="s">
        <v>31</v>
      </c>
      <c r="F8527" t="s">
        <v>20</v>
      </c>
      <c r="G8527" t="s">
        <v>21</v>
      </c>
      <c r="H8527" t="s">
        <v>53</v>
      </c>
      <c r="I8527">
        <f>IF(OR(financial_transactions35[[#This Row],[amount]]&lt;$L$16, financial_transactions35[[#This Row],[amount]]&gt;$L$17), 1, 0)</f>
        <v>1</v>
      </c>
    </row>
    <row r="8528" spans="1:9">
      <c r="A8528" t="s">
        <v>14690</v>
      </c>
      <c r="B8528" s="3">
        <v>45630</v>
      </c>
      <c r="C8528" t="s">
        <v>14691</v>
      </c>
      <c r="D8528">
        <v>1899.38</v>
      </c>
      <c r="E8528" t="s">
        <v>67</v>
      </c>
      <c r="F8528" t="s">
        <v>20</v>
      </c>
      <c r="G8528" t="s">
        <v>48</v>
      </c>
      <c r="H8528" t="s">
        <v>33</v>
      </c>
      <c r="I8528">
        <f>IF(OR(financial_transactions35[[#This Row],[amount]]&lt;$L$16, financial_transactions35[[#This Row],[amount]]&gt;$L$17), 1, 0)</f>
        <v>1</v>
      </c>
    </row>
    <row r="8529" spans="1:9">
      <c r="A8529" t="s">
        <v>14692</v>
      </c>
      <c r="B8529" s="3">
        <v>45630</v>
      </c>
      <c r="C8529" t="s">
        <v>14693</v>
      </c>
      <c r="D8529">
        <v>675.53</v>
      </c>
      <c r="E8529" t="s">
        <v>47</v>
      </c>
      <c r="F8529" t="s">
        <v>26</v>
      </c>
      <c r="G8529" t="s">
        <v>48</v>
      </c>
      <c r="H8529" t="s">
        <v>44</v>
      </c>
      <c r="I8529">
        <f>IF(OR(financial_transactions35[[#This Row],[amount]]&lt;$L$16, financial_transactions35[[#This Row],[amount]]&gt;$L$17), 1, 0)</f>
        <v>1</v>
      </c>
    </row>
    <row r="8530" spans="1:9">
      <c r="A8530" t="s">
        <v>14694</v>
      </c>
      <c r="B8530" s="3">
        <v>45630</v>
      </c>
      <c r="C8530" t="s">
        <v>10460</v>
      </c>
      <c r="D8530">
        <v>134.94999999999999</v>
      </c>
      <c r="E8530" t="s">
        <v>16079</v>
      </c>
      <c r="F8530" t="s">
        <v>61</v>
      </c>
      <c r="G8530" t="s">
        <v>21</v>
      </c>
      <c r="H8530" t="s">
        <v>57</v>
      </c>
      <c r="I8530">
        <f>IF(OR(financial_transactions35[[#This Row],[amount]]&lt;$L$16, financial_transactions35[[#This Row],[amount]]&gt;$L$17), 1, 0)</f>
        <v>1</v>
      </c>
    </row>
    <row r="8531" spans="1:9">
      <c r="A8531" t="s">
        <v>14695</v>
      </c>
      <c r="B8531" s="3">
        <v>45630</v>
      </c>
      <c r="C8531" t="s">
        <v>1223</v>
      </c>
      <c r="D8531">
        <v>1670.46</v>
      </c>
      <c r="E8531" t="s">
        <v>70</v>
      </c>
      <c r="F8531" t="s">
        <v>61</v>
      </c>
      <c r="G8531" t="s">
        <v>21</v>
      </c>
      <c r="H8531" t="s">
        <v>28</v>
      </c>
      <c r="I8531">
        <f>IF(OR(financial_transactions35[[#This Row],[amount]]&lt;$L$16, financial_transactions35[[#This Row],[amount]]&gt;$L$17), 1, 0)</f>
        <v>1</v>
      </c>
    </row>
    <row r="8532" spans="1:9">
      <c r="A8532" t="s">
        <v>14696</v>
      </c>
      <c r="B8532" s="3">
        <v>45630</v>
      </c>
      <c r="C8532" t="s">
        <v>6536</v>
      </c>
      <c r="D8532">
        <v>1112.75</v>
      </c>
      <c r="E8532" t="s">
        <v>25</v>
      </c>
      <c r="F8532" t="s">
        <v>26</v>
      </c>
      <c r="G8532" t="s">
        <v>27</v>
      </c>
      <c r="H8532" t="s">
        <v>53</v>
      </c>
      <c r="I8532">
        <f>IF(OR(financial_transactions35[[#This Row],[amount]]&lt;$L$16, financial_transactions35[[#This Row],[amount]]&gt;$L$17), 1, 0)</f>
        <v>1</v>
      </c>
    </row>
    <row r="8533" spans="1:9">
      <c r="A8533" t="s">
        <v>14697</v>
      </c>
      <c r="B8533" s="3">
        <v>45630</v>
      </c>
      <c r="C8533" t="s">
        <v>14698</v>
      </c>
      <c r="D8533">
        <v>338.93</v>
      </c>
      <c r="E8533" t="s">
        <v>70</v>
      </c>
      <c r="F8533" t="s">
        <v>26</v>
      </c>
      <c r="G8533" t="s">
        <v>21</v>
      </c>
      <c r="H8533" t="s">
        <v>123</v>
      </c>
      <c r="I8533">
        <f>IF(OR(financial_transactions35[[#This Row],[amount]]&lt;$L$16, financial_transactions35[[#This Row],[amount]]&gt;$L$17), 1, 0)</f>
        <v>1</v>
      </c>
    </row>
    <row r="8534" spans="1:9">
      <c r="A8534" t="s">
        <v>14700</v>
      </c>
      <c r="B8534" s="3">
        <v>45630</v>
      </c>
      <c r="C8534" t="s">
        <v>12407</v>
      </c>
      <c r="D8534">
        <v>1669.5</v>
      </c>
      <c r="E8534" t="s">
        <v>47</v>
      </c>
      <c r="F8534" t="s">
        <v>61</v>
      </c>
      <c r="G8534" t="s">
        <v>39</v>
      </c>
      <c r="H8534" t="s">
        <v>57</v>
      </c>
      <c r="I8534">
        <f>IF(OR(financial_transactions35[[#This Row],[amount]]&lt;$L$16, financial_transactions35[[#This Row],[amount]]&gt;$L$17), 1, 0)</f>
        <v>1</v>
      </c>
    </row>
    <row r="8535" spans="1:9">
      <c r="A8535" t="s">
        <v>14701</v>
      </c>
      <c r="B8535" s="3">
        <v>45630</v>
      </c>
      <c r="C8535" t="s">
        <v>2696</v>
      </c>
      <c r="D8535">
        <v>1789.77</v>
      </c>
      <c r="E8535" t="s">
        <v>67</v>
      </c>
      <c r="F8535" t="s">
        <v>20</v>
      </c>
      <c r="G8535" t="s">
        <v>21</v>
      </c>
      <c r="H8535" t="s">
        <v>36</v>
      </c>
      <c r="I8535">
        <f>IF(OR(financial_transactions35[[#This Row],[amount]]&lt;$L$16, financial_transactions35[[#This Row],[amount]]&gt;$L$17), 1, 0)</f>
        <v>1</v>
      </c>
    </row>
    <row r="8536" spans="1:9">
      <c r="A8536" t="s">
        <v>14702</v>
      </c>
      <c r="B8536" s="3">
        <v>45630</v>
      </c>
      <c r="C8536" t="s">
        <v>14703</v>
      </c>
      <c r="D8536">
        <v>1605.09</v>
      </c>
      <c r="E8536" t="s">
        <v>25</v>
      </c>
      <c r="F8536" t="s">
        <v>20</v>
      </c>
      <c r="G8536" t="s">
        <v>21</v>
      </c>
      <c r="H8536" t="s">
        <v>123</v>
      </c>
      <c r="I8536">
        <f>IF(OR(financial_transactions35[[#This Row],[amount]]&lt;$L$16, financial_transactions35[[#This Row],[amount]]&gt;$L$17), 1, 0)</f>
        <v>1</v>
      </c>
    </row>
    <row r="8537" spans="1:9">
      <c r="A8537" t="s">
        <v>14704</v>
      </c>
      <c r="B8537" s="3">
        <v>45630</v>
      </c>
      <c r="C8537" t="s">
        <v>14705</v>
      </c>
      <c r="D8537">
        <v>321.51</v>
      </c>
      <c r="E8537" t="s">
        <v>64</v>
      </c>
      <c r="F8537" t="s">
        <v>26</v>
      </c>
      <c r="G8537" t="s">
        <v>21</v>
      </c>
      <c r="H8537" t="s">
        <v>22</v>
      </c>
      <c r="I8537">
        <f>IF(OR(financial_transactions35[[#This Row],[amount]]&lt;$L$16, financial_transactions35[[#This Row],[amount]]&gt;$L$17), 1, 0)</f>
        <v>1</v>
      </c>
    </row>
    <row r="8538" spans="1:9">
      <c r="A8538" t="s">
        <v>14706</v>
      </c>
      <c r="B8538" s="3">
        <v>45630</v>
      </c>
      <c r="C8538" t="s">
        <v>14707</v>
      </c>
      <c r="D8538">
        <v>1826.23</v>
      </c>
      <c r="E8538" t="s">
        <v>67</v>
      </c>
      <c r="F8538" t="s">
        <v>26</v>
      </c>
      <c r="G8538" t="s">
        <v>39</v>
      </c>
      <c r="H8538" t="s">
        <v>16080</v>
      </c>
      <c r="I8538">
        <f>IF(OR(financial_transactions35[[#This Row],[amount]]&lt;$L$16, financial_transactions35[[#This Row],[amount]]&gt;$L$17), 1, 0)</f>
        <v>1</v>
      </c>
    </row>
    <row r="8539" spans="1:9">
      <c r="A8539" t="s">
        <v>14708</v>
      </c>
      <c r="B8539" s="3">
        <v>45630</v>
      </c>
      <c r="C8539" t="s">
        <v>14709</v>
      </c>
      <c r="D8539">
        <v>1115.8</v>
      </c>
      <c r="E8539" t="s">
        <v>16110</v>
      </c>
      <c r="F8539" t="s">
        <v>61</v>
      </c>
      <c r="G8539" t="s">
        <v>39</v>
      </c>
      <c r="H8539" t="s">
        <v>16080</v>
      </c>
      <c r="I8539">
        <f>IF(OR(financial_transactions35[[#This Row],[amount]]&lt;$L$16, financial_transactions35[[#This Row],[amount]]&gt;$L$17), 1, 0)</f>
        <v>1</v>
      </c>
    </row>
    <row r="8540" spans="1:9">
      <c r="A8540" t="s">
        <v>14710</v>
      </c>
      <c r="B8540" s="3">
        <v>45630</v>
      </c>
      <c r="C8540" t="s">
        <v>14711</v>
      </c>
      <c r="D8540">
        <v>626.04999999999995</v>
      </c>
      <c r="E8540" t="s">
        <v>64</v>
      </c>
      <c r="F8540" t="s">
        <v>20</v>
      </c>
      <c r="G8540" t="s">
        <v>39</v>
      </c>
      <c r="H8540" t="s">
        <v>28</v>
      </c>
      <c r="I8540">
        <f>IF(OR(financial_transactions35[[#This Row],[amount]]&lt;$L$16, financial_transactions35[[#This Row],[amount]]&gt;$L$17), 1, 0)</f>
        <v>1</v>
      </c>
    </row>
    <row r="8541" spans="1:9">
      <c r="A8541" t="s">
        <v>14712</v>
      </c>
      <c r="B8541" s="3">
        <v>45630</v>
      </c>
      <c r="C8541" t="s">
        <v>14713</v>
      </c>
      <c r="D8541">
        <v>1012.18</v>
      </c>
      <c r="E8541" t="s">
        <v>70</v>
      </c>
      <c r="F8541" t="s">
        <v>61</v>
      </c>
      <c r="G8541" t="s">
        <v>27</v>
      </c>
      <c r="H8541" t="s">
        <v>75</v>
      </c>
      <c r="I8541">
        <f>IF(OR(financial_transactions35[[#This Row],[amount]]&lt;$L$16, financial_transactions35[[#This Row],[amount]]&gt;$L$17), 1, 0)</f>
        <v>1</v>
      </c>
    </row>
    <row r="8542" spans="1:9">
      <c r="A8542" t="s">
        <v>14714</v>
      </c>
      <c r="B8542" s="3">
        <v>45631</v>
      </c>
      <c r="C8542" t="s">
        <v>7433</v>
      </c>
      <c r="D8542">
        <v>1115.42</v>
      </c>
      <c r="E8542" t="s">
        <v>16110</v>
      </c>
      <c r="F8542" t="s">
        <v>61</v>
      </c>
      <c r="G8542" t="s">
        <v>27</v>
      </c>
      <c r="H8542" t="s">
        <v>49</v>
      </c>
      <c r="I8542">
        <f>IF(OR(financial_transactions35[[#This Row],[amount]]&lt;$L$16, financial_transactions35[[#This Row],[amount]]&gt;$L$17), 1, 0)</f>
        <v>1</v>
      </c>
    </row>
    <row r="8543" spans="1:9">
      <c r="A8543" t="s">
        <v>14715</v>
      </c>
      <c r="B8543" s="3">
        <v>45631</v>
      </c>
      <c r="C8543" t="s">
        <v>5525</v>
      </c>
      <c r="D8543">
        <v>539.65</v>
      </c>
      <c r="E8543" t="s">
        <v>122</v>
      </c>
      <c r="F8543" t="s">
        <v>26</v>
      </c>
      <c r="G8543" t="s">
        <v>21</v>
      </c>
      <c r="H8543" t="s">
        <v>33</v>
      </c>
      <c r="I8543">
        <f>IF(OR(financial_transactions35[[#This Row],[amount]]&lt;$L$16, financial_transactions35[[#This Row],[amount]]&gt;$L$17), 1, 0)</f>
        <v>1</v>
      </c>
    </row>
    <row r="8544" spans="1:9">
      <c r="A8544" t="s">
        <v>14716</v>
      </c>
      <c r="B8544" s="3">
        <v>45631</v>
      </c>
      <c r="C8544" t="s">
        <v>5622</v>
      </c>
      <c r="D8544">
        <v>644.24</v>
      </c>
      <c r="E8544" t="s">
        <v>31</v>
      </c>
      <c r="F8544" t="s">
        <v>32</v>
      </c>
      <c r="G8544" t="s">
        <v>27</v>
      </c>
      <c r="H8544" t="s">
        <v>123</v>
      </c>
      <c r="I8544">
        <f>IF(OR(financial_transactions35[[#This Row],[amount]]&lt;$L$16, financial_transactions35[[#This Row],[amount]]&gt;$L$17), 1, 0)</f>
        <v>1</v>
      </c>
    </row>
    <row r="8545" spans="1:9">
      <c r="A8545" t="s">
        <v>14717</v>
      </c>
      <c r="B8545" s="3">
        <v>45631</v>
      </c>
      <c r="C8545" t="s">
        <v>9851</v>
      </c>
      <c r="D8545">
        <v>1643.86</v>
      </c>
      <c r="E8545" t="s">
        <v>19</v>
      </c>
      <c r="F8545" t="s">
        <v>26</v>
      </c>
      <c r="G8545" t="s">
        <v>48</v>
      </c>
      <c r="H8545" t="s">
        <v>36</v>
      </c>
      <c r="I8545">
        <f>IF(OR(financial_transactions35[[#This Row],[amount]]&lt;$L$16, financial_transactions35[[#This Row],[amount]]&gt;$L$17), 1, 0)</f>
        <v>1</v>
      </c>
    </row>
    <row r="8546" spans="1:9">
      <c r="A8546" t="s">
        <v>14718</v>
      </c>
      <c r="B8546" s="3">
        <v>45631</v>
      </c>
      <c r="C8546" t="s">
        <v>11161</v>
      </c>
      <c r="D8546">
        <v>1073.22</v>
      </c>
      <c r="E8546" t="s">
        <v>16079</v>
      </c>
      <c r="F8546" t="s">
        <v>32</v>
      </c>
      <c r="G8546" t="s">
        <v>21</v>
      </c>
      <c r="H8546" t="s">
        <v>75</v>
      </c>
      <c r="I8546">
        <f>IF(OR(financial_transactions35[[#This Row],[amount]]&lt;$L$16, financial_transactions35[[#This Row],[amount]]&gt;$L$17), 1, 0)</f>
        <v>1</v>
      </c>
    </row>
    <row r="8547" spans="1:9">
      <c r="A8547" t="s">
        <v>14719</v>
      </c>
      <c r="B8547" s="3">
        <v>45631</v>
      </c>
      <c r="C8547" t="s">
        <v>14720</v>
      </c>
      <c r="D8547">
        <v>1704.05</v>
      </c>
      <c r="E8547" t="s">
        <v>19</v>
      </c>
      <c r="F8547" t="s">
        <v>20</v>
      </c>
      <c r="G8547" t="s">
        <v>27</v>
      </c>
      <c r="H8547" t="s">
        <v>36</v>
      </c>
      <c r="I8547">
        <f>IF(OR(financial_transactions35[[#This Row],[amount]]&lt;$L$16, financial_transactions35[[#This Row],[amount]]&gt;$L$17), 1, 0)</f>
        <v>1</v>
      </c>
    </row>
    <row r="8548" spans="1:9">
      <c r="A8548" t="s">
        <v>14721</v>
      </c>
      <c r="B8548" s="3">
        <v>45631</v>
      </c>
      <c r="C8548" t="s">
        <v>8308</v>
      </c>
      <c r="D8548">
        <v>403.71</v>
      </c>
      <c r="E8548" t="s">
        <v>31</v>
      </c>
      <c r="F8548" t="s">
        <v>26</v>
      </c>
      <c r="G8548" t="s">
        <v>27</v>
      </c>
      <c r="H8548" t="s">
        <v>16080</v>
      </c>
      <c r="I8548">
        <f>IF(OR(financial_transactions35[[#This Row],[amount]]&lt;$L$16, financial_transactions35[[#This Row],[amount]]&gt;$L$17), 1, 0)</f>
        <v>1</v>
      </c>
    </row>
    <row r="8549" spans="1:9">
      <c r="A8549" t="s">
        <v>14722</v>
      </c>
      <c r="B8549" s="3">
        <v>45631</v>
      </c>
      <c r="C8549" t="s">
        <v>9360</v>
      </c>
      <c r="D8549">
        <v>940.4</v>
      </c>
      <c r="E8549" t="s">
        <v>19</v>
      </c>
      <c r="F8549" t="s">
        <v>20</v>
      </c>
      <c r="G8549" t="s">
        <v>48</v>
      </c>
      <c r="H8549" t="s">
        <v>75</v>
      </c>
      <c r="I8549">
        <f>IF(OR(financial_transactions35[[#This Row],[amount]]&lt;$L$16, financial_transactions35[[#This Row],[amount]]&gt;$L$17), 1, 0)</f>
        <v>1</v>
      </c>
    </row>
    <row r="8550" spans="1:9">
      <c r="A8550" t="s">
        <v>14723</v>
      </c>
      <c r="B8550" s="3">
        <v>45631</v>
      </c>
      <c r="C8550" t="s">
        <v>4384</v>
      </c>
      <c r="D8550">
        <v>1662.91</v>
      </c>
      <c r="E8550" t="s">
        <v>16110</v>
      </c>
      <c r="F8550" t="s">
        <v>61</v>
      </c>
      <c r="G8550" t="s">
        <v>27</v>
      </c>
      <c r="H8550" t="s">
        <v>87</v>
      </c>
      <c r="I8550">
        <f>IF(OR(financial_transactions35[[#This Row],[amount]]&lt;$L$16, financial_transactions35[[#This Row],[amount]]&gt;$L$17), 1, 0)</f>
        <v>1</v>
      </c>
    </row>
    <row r="8551" spans="1:9">
      <c r="A8551" t="s">
        <v>14724</v>
      </c>
      <c r="B8551" s="3">
        <v>45631</v>
      </c>
      <c r="C8551" t="s">
        <v>12072</v>
      </c>
      <c r="D8551">
        <v>765.11</v>
      </c>
      <c r="E8551" t="s">
        <v>19</v>
      </c>
      <c r="F8551" t="s">
        <v>26</v>
      </c>
      <c r="G8551" t="s">
        <v>21</v>
      </c>
      <c r="H8551" t="s">
        <v>33</v>
      </c>
      <c r="I8551">
        <f>IF(OR(financial_transactions35[[#This Row],[amount]]&lt;$L$16, financial_transactions35[[#This Row],[amount]]&gt;$L$17), 1, 0)</f>
        <v>1</v>
      </c>
    </row>
    <row r="8552" spans="1:9">
      <c r="A8552" t="s">
        <v>14726</v>
      </c>
      <c r="B8552" s="3">
        <v>45631</v>
      </c>
      <c r="C8552" t="s">
        <v>6174</v>
      </c>
      <c r="D8552">
        <v>89.45</v>
      </c>
      <c r="E8552" t="s">
        <v>52</v>
      </c>
      <c r="F8552" t="s">
        <v>26</v>
      </c>
      <c r="G8552" t="s">
        <v>39</v>
      </c>
      <c r="H8552" t="s">
        <v>53</v>
      </c>
      <c r="I8552">
        <f>IF(OR(financial_transactions35[[#This Row],[amount]]&lt;$L$16, financial_transactions35[[#This Row],[amount]]&gt;$L$17), 1, 0)</f>
        <v>1</v>
      </c>
    </row>
    <row r="8553" spans="1:9">
      <c r="A8553" t="s">
        <v>14727</v>
      </c>
      <c r="B8553" s="3">
        <v>45631</v>
      </c>
      <c r="C8553" t="s">
        <v>10612</v>
      </c>
      <c r="D8553">
        <v>1801</v>
      </c>
      <c r="E8553" t="s">
        <v>67</v>
      </c>
      <c r="F8553" t="s">
        <v>32</v>
      </c>
      <c r="G8553" t="s">
        <v>21</v>
      </c>
      <c r="H8553" t="s">
        <v>53</v>
      </c>
      <c r="I8553">
        <f>IF(OR(financial_transactions35[[#This Row],[amount]]&lt;$L$16, financial_transactions35[[#This Row],[amount]]&gt;$L$17), 1, 0)</f>
        <v>1</v>
      </c>
    </row>
    <row r="8554" spans="1:9">
      <c r="A8554" t="s">
        <v>14728</v>
      </c>
      <c r="B8554" s="3">
        <v>45631</v>
      </c>
      <c r="C8554" t="s">
        <v>7172</v>
      </c>
      <c r="D8554">
        <v>1528.46</v>
      </c>
      <c r="E8554" t="s">
        <v>25</v>
      </c>
      <c r="F8554" t="s">
        <v>32</v>
      </c>
      <c r="G8554" t="s">
        <v>27</v>
      </c>
      <c r="H8554" t="s">
        <v>75</v>
      </c>
      <c r="I8554">
        <f>IF(OR(financial_transactions35[[#This Row],[amount]]&lt;$L$16, financial_transactions35[[#This Row],[amount]]&gt;$L$17), 1, 0)</f>
        <v>1</v>
      </c>
    </row>
    <row r="8555" spans="1:9">
      <c r="A8555" t="s">
        <v>14729</v>
      </c>
      <c r="B8555" s="3">
        <v>45631</v>
      </c>
      <c r="C8555" t="s">
        <v>9863</v>
      </c>
      <c r="D8555">
        <v>297.44</v>
      </c>
      <c r="E8555" t="s">
        <v>52</v>
      </c>
      <c r="F8555" t="s">
        <v>26</v>
      </c>
      <c r="G8555" t="s">
        <v>39</v>
      </c>
      <c r="H8555" t="s">
        <v>40</v>
      </c>
      <c r="I8555">
        <f>IF(OR(financial_transactions35[[#This Row],[amount]]&lt;$L$16, financial_transactions35[[#This Row],[amount]]&gt;$L$17), 1, 0)</f>
        <v>1</v>
      </c>
    </row>
    <row r="8556" spans="1:9">
      <c r="A8556" t="s">
        <v>14730</v>
      </c>
      <c r="B8556" s="3">
        <v>45631</v>
      </c>
      <c r="C8556" t="s">
        <v>1779</v>
      </c>
      <c r="D8556">
        <v>778.77</v>
      </c>
      <c r="E8556" t="s">
        <v>122</v>
      </c>
      <c r="F8556" t="s">
        <v>26</v>
      </c>
      <c r="G8556" t="s">
        <v>39</v>
      </c>
      <c r="H8556" t="s">
        <v>123</v>
      </c>
      <c r="I8556">
        <f>IF(OR(financial_transactions35[[#This Row],[amount]]&lt;$L$16, financial_transactions35[[#This Row],[amount]]&gt;$L$17), 1, 0)</f>
        <v>1</v>
      </c>
    </row>
    <row r="8557" spans="1:9">
      <c r="A8557" t="s">
        <v>14731</v>
      </c>
      <c r="B8557" s="3">
        <v>45631</v>
      </c>
      <c r="C8557" t="s">
        <v>10614</v>
      </c>
      <c r="D8557">
        <v>251.2</v>
      </c>
      <c r="E8557" t="s">
        <v>64</v>
      </c>
      <c r="F8557" t="s">
        <v>20</v>
      </c>
      <c r="G8557" t="s">
        <v>21</v>
      </c>
      <c r="H8557" t="s">
        <v>87</v>
      </c>
      <c r="I8557">
        <f>IF(OR(financial_transactions35[[#This Row],[amount]]&lt;$L$16, financial_transactions35[[#This Row],[amount]]&gt;$L$17), 1, 0)</f>
        <v>1</v>
      </c>
    </row>
    <row r="8558" spans="1:9">
      <c r="A8558" t="s">
        <v>14732</v>
      </c>
      <c r="B8558" s="3">
        <v>45631</v>
      </c>
      <c r="C8558" t="s">
        <v>14733</v>
      </c>
      <c r="D8558">
        <v>177.67</v>
      </c>
      <c r="E8558" t="s">
        <v>47</v>
      </c>
      <c r="F8558" t="s">
        <v>32</v>
      </c>
      <c r="G8558" t="s">
        <v>27</v>
      </c>
      <c r="H8558" t="s">
        <v>57</v>
      </c>
      <c r="I8558">
        <f>IF(OR(financial_transactions35[[#This Row],[amount]]&lt;$L$16, financial_transactions35[[#This Row],[amount]]&gt;$L$17), 1, 0)</f>
        <v>1</v>
      </c>
    </row>
    <row r="8559" spans="1:9">
      <c r="A8559" t="s">
        <v>14734</v>
      </c>
      <c r="B8559" s="3">
        <v>45631</v>
      </c>
      <c r="C8559" t="s">
        <v>8550</v>
      </c>
      <c r="D8559">
        <v>1438.86</v>
      </c>
      <c r="E8559" t="s">
        <v>31</v>
      </c>
      <c r="F8559" t="s">
        <v>61</v>
      </c>
      <c r="G8559" t="s">
        <v>21</v>
      </c>
      <c r="H8559" t="s">
        <v>176</v>
      </c>
      <c r="I8559">
        <f>IF(OR(financial_transactions35[[#This Row],[amount]]&lt;$L$16, financial_transactions35[[#This Row],[amount]]&gt;$L$17), 1, 0)</f>
        <v>1</v>
      </c>
    </row>
    <row r="8560" spans="1:9">
      <c r="A8560" t="s">
        <v>14735</v>
      </c>
      <c r="B8560" s="3">
        <v>45631</v>
      </c>
      <c r="C8560" t="s">
        <v>14736</v>
      </c>
      <c r="D8560">
        <v>1092.56</v>
      </c>
      <c r="E8560" t="s">
        <v>122</v>
      </c>
      <c r="F8560" t="s">
        <v>26</v>
      </c>
      <c r="G8560" t="s">
        <v>27</v>
      </c>
      <c r="H8560" t="s">
        <v>28</v>
      </c>
      <c r="I8560">
        <f>IF(OR(financial_transactions35[[#This Row],[amount]]&lt;$L$16, financial_transactions35[[#This Row],[amount]]&gt;$L$17), 1, 0)</f>
        <v>1</v>
      </c>
    </row>
    <row r="8561" spans="1:9">
      <c r="A8561" t="s">
        <v>14738</v>
      </c>
      <c r="B8561" s="3">
        <v>45631</v>
      </c>
      <c r="C8561" t="s">
        <v>1803</v>
      </c>
      <c r="D8561">
        <v>1912.38</v>
      </c>
      <c r="E8561" t="s">
        <v>16079</v>
      </c>
      <c r="F8561" t="s">
        <v>61</v>
      </c>
      <c r="G8561" t="s">
        <v>21</v>
      </c>
      <c r="H8561" t="s">
        <v>94</v>
      </c>
      <c r="I8561">
        <f>IF(OR(financial_transactions35[[#This Row],[amount]]&lt;$L$16, financial_transactions35[[#This Row],[amount]]&gt;$L$17), 1, 0)</f>
        <v>1</v>
      </c>
    </row>
    <row r="8562" spans="1:9">
      <c r="A8562" t="s">
        <v>14739</v>
      </c>
      <c r="B8562" s="3">
        <v>45631</v>
      </c>
      <c r="C8562" t="s">
        <v>12619</v>
      </c>
      <c r="D8562">
        <v>326.32</v>
      </c>
      <c r="E8562" t="s">
        <v>52</v>
      </c>
      <c r="F8562" t="s">
        <v>61</v>
      </c>
      <c r="G8562" t="s">
        <v>39</v>
      </c>
      <c r="H8562" t="s">
        <v>87</v>
      </c>
      <c r="I8562">
        <f>IF(OR(financial_transactions35[[#This Row],[amount]]&lt;$L$16, financial_transactions35[[#This Row],[amount]]&gt;$L$17), 1, 0)</f>
        <v>1</v>
      </c>
    </row>
    <row r="8563" spans="1:9">
      <c r="A8563" t="s">
        <v>14740</v>
      </c>
      <c r="B8563" s="3">
        <v>45631</v>
      </c>
      <c r="C8563" t="s">
        <v>3275</v>
      </c>
      <c r="D8563">
        <v>924.04</v>
      </c>
      <c r="E8563" t="s">
        <v>52</v>
      </c>
      <c r="F8563" t="s">
        <v>26</v>
      </c>
      <c r="G8563" t="s">
        <v>39</v>
      </c>
      <c r="H8563" t="s">
        <v>75</v>
      </c>
      <c r="I8563">
        <f>IF(OR(financial_transactions35[[#This Row],[amount]]&lt;$L$16, financial_transactions35[[#This Row],[amount]]&gt;$L$17), 1, 0)</f>
        <v>1</v>
      </c>
    </row>
    <row r="8564" spans="1:9">
      <c r="A8564" t="s">
        <v>14741</v>
      </c>
      <c r="B8564" s="3">
        <v>45631</v>
      </c>
      <c r="C8564" t="s">
        <v>159</v>
      </c>
      <c r="D8564">
        <v>1133.8399999999999</v>
      </c>
      <c r="E8564" t="s">
        <v>70</v>
      </c>
      <c r="F8564" t="s">
        <v>20</v>
      </c>
      <c r="G8564" t="s">
        <v>39</v>
      </c>
      <c r="H8564" t="s">
        <v>176</v>
      </c>
      <c r="I8564">
        <f>IF(OR(financial_transactions35[[#This Row],[amount]]&lt;$L$16, financial_transactions35[[#This Row],[amount]]&gt;$L$17), 1, 0)</f>
        <v>1</v>
      </c>
    </row>
    <row r="8565" spans="1:9">
      <c r="A8565" t="s">
        <v>14742</v>
      </c>
      <c r="B8565" s="3">
        <v>45631</v>
      </c>
      <c r="C8565" t="s">
        <v>13083</v>
      </c>
      <c r="D8565">
        <v>865.8</v>
      </c>
      <c r="E8565" t="s">
        <v>16110</v>
      </c>
      <c r="F8565" t="s">
        <v>32</v>
      </c>
      <c r="G8565" t="s">
        <v>39</v>
      </c>
      <c r="H8565" t="s">
        <v>53</v>
      </c>
      <c r="I8565">
        <f>IF(OR(financial_transactions35[[#This Row],[amount]]&lt;$L$16, financial_transactions35[[#This Row],[amount]]&gt;$L$17), 1, 0)</f>
        <v>1</v>
      </c>
    </row>
    <row r="8566" spans="1:9">
      <c r="A8566" t="s">
        <v>14743</v>
      </c>
      <c r="B8566" s="3">
        <v>45631</v>
      </c>
      <c r="C8566" t="s">
        <v>12539</v>
      </c>
      <c r="D8566">
        <v>166.28</v>
      </c>
      <c r="E8566" t="s">
        <v>31</v>
      </c>
      <c r="F8566" t="s">
        <v>26</v>
      </c>
      <c r="G8566" t="s">
        <v>48</v>
      </c>
      <c r="H8566" t="s">
        <v>44</v>
      </c>
      <c r="I8566">
        <f>IF(OR(financial_transactions35[[#This Row],[amount]]&lt;$L$16, financial_transactions35[[#This Row],[amount]]&gt;$L$17), 1, 0)</f>
        <v>1</v>
      </c>
    </row>
    <row r="8567" spans="1:9">
      <c r="A8567" t="s">
        <v>14744</v>
      </c>
      <c r="B8567" s="3">
        <v>45631</v>
      </c>
      <c r="C8567" t="s">
        <v>14745</v>
      </c>
      <c r="D8567">
        <v>1259.8399999999999</v>
      </c>
      <c r="E8567" t="s">
        <v>122</v>
      </c>
      <c r="F8567" t="s">
        <v>61</v>
      </c>
      <c r="G8567" t="s">
        <v>39</v>
      </c>
      <c r="H8567" t="s">
        <v>75</v>
      </c>
      <c r="I8567">
        <f>IF(OR(financial_transactions35[[#This Row],[amount]]&lt;$L$16, financial_transactions35[[#This Row],[amount]]&gt;$L$17), 1, 0)</f>
        <v>1</v>
      </c>
    </row>
    <row r="8568" spans="1:9">
      <c r="A8568" t="s">
        <v>14746</v>
      </c>
      <c r="B8568" s="3">
        <v>45632</v>
      </c>
      <c r="C8568" t="s">
        <v>14747</v>
      </c>
      <c r="D8568">
        <v>1902.74</v>
      </c>
      <c r="E8568" t="s">
        <v>31</v>
      </c>
      <c r="F8568" t="s">
        <v>32</v>
      </c>
      <c r="G8568" t="s">
        <v>39</v>
      </c>
      <c r="H8568" t="s">
        <v>16080</v>
      </c>
      <c r="I8568">
        <f>IF(OR(financial_transactions35[[#This Row],[amount]]&lt;$L$16, financial_transactions35[[#This Row],[amount]]&gt;$L$17), 1, 0)</f>
        <v>1</v>
      </c>
    </row>
    <row r="8569" spans="1:9">
      <c r="A8569" t="s">
        <v>14748</v>
      </c>
      <c r="B8569" s="3">
        <v>45632</v>
      </c>
      <c r="C8569" t="s">
        <v>3031</v>
      </c>
      <c r="D8569">
        <v>716.96</v>
      </c>
      <c r="E8569" t="s">
        <v>52</v>
      </c>
      <c r="F8569" t="s">
        <v>32</v>
      </c>
      <c r="G8569" t="s">
        <v>21</v>
      </c>
      <c r="H8569" t="s">
        <v>44</v>
      </c>
      <c r="I8569">
        <f>IF(OR(financial_transactions35[[#This Row],[amount]]&lt;$L$16, financial_transactions35[[#This Row],[amount]]&gt;$L$17), 1, 0)</f>
        <v>1</v>
      </c>
    </row>
    <row r="8570" spans="1:9">
      <c r="A8570" t="s">
        <v>14749</v>
      </c>
      <c r="B8570" s="3">
        <v>45632</v>
      </c>
      <c r="C8570" t="s">
        <v>3627</v>
      </c>
      <c r="D8570">
        <v>1128.42</v>
      </c>
      <c r="E8570" t="s">
        <v>52</v>
      </c>
      <c r="F8570" t="s">
        <v>26</v>
      </c>
      <c r="G8570" t="s">
        <v>48</v>
      </c>
      <c r="H8570" t="s">
        <v>123</v>
      </c>
      <c r="I8570">
        <f>IF(OR(financial_transactions35[[#This Row],[amount]]&lt;$L$16, financial_transactions35[[#This Row],[amount]]&gt;$L$17), 1, 0)</f>
        <v>1</v>
      </c>
    </row>
    <row r="8571" spans="1:9">
      <c r="A8571" t="s">
        <v>14750</v>
      </c>
      <c r="B8571" s="3">
        <v>45632</v>
      </c>
      <c r="C8571" t="s">
        <v>1099</v>
      </c>
      <c r="D8571">
        <v>1413.2</v>
      </c>
      <c r="E8571" t="s">
        <v>16079</v>
      </c>
      <c r="F8571" t="s">
        <v>26</v>
      </c>
      <c r="G8571" t="s">
        <v>27</v>
      </c>
      <c r="H8571" t="s">
        <v>44</v>
      </c>
      <c r="I8571">
        <f>IF(OR(financial_transactions35[[#This Row],[amount]]&lt;$L$16, financial_transactions35[[#This Row],[amount]]&gt;$L$17), 1, 0)</f>
        <v>1</v>
      </c>
    </row>
    <row r="8572" spans="1:9">
      <c r="A8572" t="s">
        <v>14751</v>
      </c>
      <c r="B8572" s="3">
        <v>45632</v>
      </c>
      <c r="C8572" t="s">
        <v>2180</v>
      </c>
      <c r="D8572">
        <v>1208.78</v>
      </c>
      <c r="E8572" t="s">
        <v>31</v>
      </c>
      <c r="F8572" t="s">
        <v>20</v>
      </c>
      <c r="G8572" t="s">
        <v>27</v>
      </c>
      <c r="H8572" t="s">
        <v>176</v>
      </c>
      <c r="I8572">
        <f>IF(OR(financial_transactions35[[#This Row],[amount]]&lt;$L$16, financial_transactions35[[#This Row],[amount]]&gt;$L$17), 1, 0)</f>
        <v>1</v>
      </c>
    </row>
    <row r="8573" spans="1:9">
      <c r="A8573" t="s">
        <v>14752</v>
      </c>
      <c r="B8573" s="3">
        <v>45632</v>
      </c>
      <c r="C8573" t="s">
        <v>5644</v>
      </c>
      <c r="D8573">
        <v>368.12</v>
      </c>
      <c r="E8573" t="s">
        <v>19</v>
      </c>
      <c r="F8573" t="s">
        <v>32</v>
      </c>
      <c r="G8573" t="s">
        <v>27</v>
      </c>
      <c r="H8573" t="s">
        <v>49</v>
      </c>
      <c r="I8573">
        <f>IF(OR(financial_transactions35[[#This Row],[amount]]&lt;$L$16, financial_transactions35[[#This Row],[amount]]&gt;$L$17), 1, 0)</f>
        <v>1</v>
      </c>
    </row>
    <row r="8574" spans="1:9">
      <c r="A8574" t="s">
        <v>14753</v>
      </c>
      <c r="B8574" s="3">
        <v>45632</v>
      </c>
      <c r="C8574" t="s">
        <v>4180</v>
      </c>
      <c r="D8574">
        <v>698.32</v>
      </c>
      <c r="E8574" t="s">
        <v>25</v>
      </c>
      <c r="F8574" t="s">
        <v>32</v>
      </c>
      <c r="G8574" t="s">
        <v>39</v>
      </c>
      <c r="H8574" t="s">
        <v>22</v>
      </c>
      <c r="I8574">
        <f>IF(OR(financial_transactions35[[#This Row],[amount]]&lt;$L$16, financial_transactions35[[#This Row],[amount]]&gt;$L$17), 1, 0)</f>
        <v>1</v>
      </c>
    </row>
    <row r="8575" spans="1:9">
      <c r="A8575" t="s">
        <v>14754</v>
      </c>
      <c r="B8575" s="3">
        <v>45632</v>
      </c>
      <c r="C8575" t="s">
        <v>14755</v>
      </c>
      <c r="D8575">
        <v>1640.89</v>
      </c>
      <c r="E8575" t="s">
        <v>25</v>
      </c>
      <c r="F8575" t="s">
        <v>20</v>
      </c>
      <c r="G8575" t="s">
        <v>21</v>
      </c>
      <c r="H8575" t="s">
        <v>123</v>
      </c>
      <c r="I8575">
        <f>IF(OR(financial_transactions35[[#This Row],[amount]]&lt;$L$16, financial_transactions35[[#This Row],[amount]]&gt;$L$17), 1, 0)</f>
        <v>1</v>
      </c>
    </row>
    <row r="8576" spans="1:9">
      <c r="A8576" t="s">
        <v>14756</v>
      </c>
      <c r="B8576" s="3">
        <v>45632</v>
      </c>
      <c r="C8576" t="s">
        <v>826</v>
      </c>
      <c r="D8576">
        <v>1886.38</v>
      </c>
      <c r="E8576" t="s">
        <v>67</v>
      </c>
      <c r="F8576" t="s">
        <v>26</v>
      </c>
      <c r="G8576" t="s">
        <v>21</v>
      </c>
      <c r="H8576" t="s">
        <v>16080</v>
      </c>
      <c r="I8576">
        <f>IF(OR(financial_transactions35[[#This Row],[amount]]&lt;$L$16, financial_transactions35[[#This Row],[amount]]&gt;$L$17), 1, 0)</f>
        <v>1</v>
      </c>
    </row>
    <row r="8577" spans="1:9">
      <c r="A8577" t="s">
        <v>14757</v>
      </c>
      <c r="B8577" s="3">
        <v>45632</v>
      </c>
      <c r="C8577" t="s">
        <v>1945</v>
      </c>
      <c r="D8577">
        <v>1426.85</v>
      </c>
      <c r="E8577" t="s">
        <v>16079</v>
      </c>
      <c r="F8577" t="s">
        <v>32</v>
      </c>
      <c r="G8577" t="s">
        <v>39</v>
      </c>
      <c r="H8577" t="s">
        <v>57</v>
      </c>
      <c r="I8577">
        <f>IF(OR(financial_transactions35[[#This Row],[amount]]&lt;$L$16, financial_transactions35[[#This Row],[amount]]&gt;$L$17), 1, 0)</f>
        <v>1</v>
      </c>
    </row>
    <row r="8578" spans="1:9">
      <c r="A8578" t="s">
        <v>14758</v>
      </c>
      <c r="B8578" s="3">
        <v>45632</v>
      </c>
      <c r="C8578" t="s">
        <v>2657</v>
      </c>
      <c r="D8578">
        <v>1859.25</v>
      </c>
      <c r="E8578" t="s">
        <v>122</v>
      </c>
      <c r="F8578" t="s">
        <v>26</v>
      </c>
      <c r="G8578" t="s">
        <v>21</v>
      </c>
      <c r="H8578" t="s">
        <v>36</v>
      </c>
      <c r="I8578">
        <f>IF(OR(financial_transactions35[[#This Row],[amount]]&lt;$L$16, financial_transactions35[[#This Row],[amount]]&gt;$L$17), 1, 0)</f>
        <v>1</v>
      </c>
    </row>
    <row r="8579" spans="1:9">
      <c r="A8579" t="s">
        <v>14762</v>
      </c>
      <c r="B8579" s="3">
        <v>45632</v>
      </c>
      <c r="C8579" t="s">
        <v>5849</v>
      </c>
      <c r="D8579">
        <v>1136.3499999999999</v>
      </c>
      <c r="E8579" t="s">
        <v>25</v>
      </c>
      <c r="F8579" t="s">
        <v>26</v>
      </c>
      <c r="G8579" t="s">
        <v>48</v>
      </c>
      <c r="H8579" t="s">
        <v>176</v>
      </c>
      <c r="I8579">
        <f>IF(OR(financial_transactions35[[#This Row],[amount]]&lt;$L$16, financial_transactions35[[#This Row],[amount]]&gt;$L$17), 1, 0)</f>
        <v>1</v>
      </c>
    </row>
    <row r="8580" spans="1:9">
      <c r="A8580" t="s">
        <v>14763</v>
      </c>
      <c r="B8580" s="3">
        <v>45632</v>
      </c>
      <c r="C8580" t="s">
        <v>862</v>
      </c>
      <c r="D8580">
        <v>101.29</v>
      </c>
      <c r="E8580" t="s">
        <v>25</v>
      </c>
      <c r="F8580" t="s">
        <v>26</v>
      </c>
      <c r="G8580" t="s">
        <v>48</v>
      </c>
      <c r="H8580" t="s">
        <v>33</v>
      </c>
      <c r="I8580">
        <f>IF(OR(financial_transactions35[[#This Row],[amount]]&lt;$L$16, financial_transactions35[[#This Row],[amount]]&gt;$L$17), 1, 0)</f>
        <v>1</v>
      </c>
    </row>
    <row r="8581" spans="1:9">
      <c r="A8581" t="s">
        <v>14764</v>
      </c>
      <c r="B8581" s="3">
        <v>45632</v>
      </c>
      <c r="C8581" t="s">
        <v>2185</v>
      </c>
      <c r="D8581">
        <v>375.18</v>
      </c>
      <c r="E8581" t="s">
        <v>52</v>
      </c>
      <c r="F8581" t="s">
        <v>20</v>
      </c>
      <c r="G8581" t="s">
        <v>39</v>
      </c>
      <c r="H8581" t="s">
        <v>44</v>
      </c>
      <c r="I8581">
        <f>IF(OR(financial_transactions35[[#This Row],[amount]]&lt;$L$16, financial_transactions35[[#This Row],[amount]]&gt;$L$17), 1, 0)</f>
        <v>1</v>
      </c>
    </row>
    <row r="8582" spans="1:9">
      <c r="A8582" t="s">
        <v>14765</v>
      </c>
      <c r="B8582" s="3">
        <v>45632</v>
      </c>
      <c r="C8582" t="s">
        <v>13877</v>
      </c>
      <c r="D8582">
        <v>1444.15</v>
      </c>
      <c r="E8582" t="s">
        <v>16079</v>
      </c>
      <c r="F8582" t="s">
        <v>26</v>
      </c>
      <c r="G8582" t="s">
        <v>27</v>
      </c>
      <c r="H8582" t="s">
        <v>49</v>
      </c>
      <c r="I8582">
        <f>IF(OR(financial_transactions35[[#This Row],[amount]]&lt;$L$16, financial_transactions35[[#This Row],[amount]]&gt;$L$17), 1, 0)</f>
        <v>1</v>
      </c>
    </row>
    <row r="8583" spans="1:9">
      <c r="A8583" t="s">
        <v>14766</v>
      </c>
      <c r="B8583" s="3">
        <v>45632</v>
      </c>
      <c r="C8583" t="s">
        <v>14767</v>
      </c>
      <c r="D8583">
        <v>1499.34</v>
      </c>
      <c r="E8583" t="s">
        <v>16079</v>
      </c>
      <c r="F8583" t="s">
        <v>61</v>
      </c>
      <c r="G8583" t="s">
        <v>21</v>
      </c>
      <c r="H8583" t="s">
        <v>44</v>
      </c>
      <c r="I8583">
        <f>IF(OR(financial_transactions35[[#This Row],[amount]]&lt;$L$16, financial_transactions35[[#This Row],[amount]]&gt;$L$17), 1, 0)</f>
        <v>1</v>
      </c>
    </row>
    <row r="8584" spans="1:9">
      <c r="A8584" t="s">
        <v>14768</v>
      </c>
      <c r="B8584" s="3">
        <v>45632</v>
      </c>
      <c r="C8584" t="s">
        <v>14769</v>
      </c>
      <c r="D8584">
        <v>1394.09</v>
      </c>
      <c r="E8584" t="s">
        <v>16110</v>
      </c>
      <c r="F8584" t="s">
        <v>20</v>
      </c>
      <c r="G8584" t="s">
        <v>27</v>
      </c>
      <c r="H8584" t="s">
        <v>16080</v>
      </c>
      <c r="I8584">
        <f>IF(OR(financial_transactions35[[#This Row],[amount]]&lt;$L$16, financial_transactions35[[#This Row],[amount]]&gt;$L$17), 1, 0)</f>
        <v>1</v>
      </c>
    </row>
    <row r="8585" spans="1:9">
      <c r="A8585" t="s">
        <v>14770</v>
      </c>
      <c r="B8585" s="3">
        <v>45632</v>
      </c>
      <c r="C8585" t="s">
        <v>5402</v>
      </c>
      <c r="D8585">
        <v>1895.82</v>
      </c>
      <c r="E8585" t="s">
        <v>16110</v>
      </c>
      <c r="F8585" t="s">
        <v>61</v>
      </c>
      <c r="G8585" t="s">
        <v>39</v>
      </c>
      <c r="H8585" t="s">
        <v>94</v>
      </c>
      <c r="I8585">
        <f>IF(OR(financial_transactions35[[#This Row],[amount]]&lt;$L$16, financial_transactions35[[#This Row],[amount]]&gt;$L$17), 1, 0)</f>
        <v>1</v>
      </c>
    </row>
    <row r="8586" spans="1:9">
      <c r="A8586" t="s">
        <v>14771</v>
      </c>
      <c r="B8586" s="3">
        <v>45632</v>
      </c>
      <c r="C8586" t="s">
        <v>4786</v>
      </c>
      <c r="D8586">
        <v>351.98</v>
      </c>
      <c r="E8586" t="s">
        <v>19</v>
      </c>
      <c r="F8586" t="s">
        <v>32</v>
      </c>
      <c r="G8586" t="s">
        <v>27</v>
      </c>
      <c r="H8586" t="s">
        <v>109</v>
      </c>
      <c r="I8586">
        <f>IF(OR(financial_transactions35[[#This Row],[amount]]&lt;$L$16, financial_transactions35[[#This Row],[amount]]&gt;$L$17), 1, 0)</f>
        <v>1</v>
      </c>
    </row>
    <row r="8587" spans="1:9">
      <c r="A8587" t="s">
        <v>14772</v>
      </c>
      <c r="B8587" s="3">
        <v>45632</v>
      </c>
      <c r="C8587" t="s">
        <v>14773</v>
      </c>
      <c r="D8587">
        <v>474.76</v>
      </c>
      <c r="E8587" t="s">
        <v>19</v>
      </c>
      <c r="F8587" t="s">
        <v>61</v>
      </c>
      <c r="G8587" t="s">
        <v>39</v>
      </c>
      <c r="H8587" t="s">
        <v>16080</v>
      </c>
      <c r="I8587">
        <f>IF(OR(financial_transactions35[[#This Row],[amount]]&lt;$L$16, financial_transactions35[[#This Row],[amount]]&gt;$L$17), 1, 0)</f>
        <v>1</v>
      </c>
    </row>
    <row r="8588" spans="1:9">
      <c r="A8588" t="s">
        <v>14775</v>
      </c>
      <c r="B8588" s="3">
        <v>45632</v>
      </c>
      <c r="C8588" t="s">
        <v>14776</v>
      </c>
      <c r="D8588">
        <v>1234.6600000000001</v>
      </c>
      <c r="E8588" t="s">
        <v>64</v>
      </c>
      <c r="F8588" t="s">
        <v>20</v>
      </c>
      <c r="G8588" t="s">
        <v>48</v>
      </c>
      <c r="H8588" t="s">
        <v>16080</v>
      </c>
      <c r="I8588">
        <f>IF(OR(financial_transactions35[[#This Row],[amount]]&lt;$L$16, financial_transactions35[[#This Row],[amount]]&gt;$L$17), 1, 0)</f>
        <v>1</v>
      </c>
    </row>
    <row r="8589" spans="1:9">
      <c r="A8589" t="s">
        <v>14777</v>
      </c>
      <c r="B8589" s="3">
        <v>45633</v>
      </c>
      <c r="C8589" t="s">
        <v>9594</v>
      </c>
      <c r="D8589">
        <v>211.34</v>
      </c>
      <c r="E8589" t="s">
        <v>19</v>
      </c>
      <c r="F8589" t="s">
        <v>32</v>
      </c>
      <c r="G8589" t="s">
        <v>39</v>
      </c>
      <c r="H8589" t="s">
        <v>49</v>
      </c>
      <c r="I8589">
        <f>IF(OR(financial_transactions35[[#This Row],[amount]]&lt;$L$16, financial_transactions35[[#This Row],[amount]]&gt;$L$17), 1, 0)</f>
        <v>1</v>
      </c>
    </row>
    <row r="8590" spans="1:9">
      <c r="A8590" t="s">
        <v>14779</v>
      </c>
      <c r="B8590" s="3">
        <v>45633</v>
      </c>
      <c r="C8590" t="s">
        <v>14780</v>
      </c>
      <c r="D8590">
        <v>1224.31</v>
      </c>
      <c r="E8590" t="s">
        <v>16110</v>
      </c>
      <c r="F8590" t="s">
        <v>20</v>
      </c>
      <c r="G8590" t="s">
        <v>39</v>
      </c>
      <c r="H8590" t="s">
        <v>16080</v>
      </c>
      <c r="I8590">
        <f>IF(OR(financial_transactions35[[#This Row],[amount]]&lt;$L$16, financial_transactions35[[#This Row],[amount]]&gt;$L$17), 1, 0)</f>
        <v>1</v>
      </c>
    </row>
    <row r="8591" spans="1:9">
      <c r="A8591" t="s">
        <v>14781</v>
      </c>
      <c r="B8591" s="3">
        <v>45633</v>
      </c>
      <c r="C8591" t="s">
        <v>580</v>
      </c>
      <c r="D8591">
        <v>428.93</v>
      </c>
      <c r="E8591" t="s">
        <v>31</v>
      </c>
      <c r="F8591" t="s">
        <v>32</v>
      </c>
      <c r="G8591" t="s">
        <v>27</v>
      </c>
      <c r="H8591" t="s">
        <v>94</v>
      </c>
      <c r="I8591">
        <f>IF(OR(financial_transactions35[[#This Row],[amount]]&lt;$L$16, financial_transactions35[[#This Row],[amount]]&gt;$L$17), 1, 0)</f>
        <v>1</v>
      </c>
    </row>
    <row r="8592" spans="1:9">
      <c r="A8592" t="s">
        <v>14782</v>
      </c>
      <c r="B8592" s="3">
        <v>45633</v>
      </c>
      <c r="C8592" t="s">
        <v>6967</v>
      </c>
      <c r="D8592">
        <v>81.349999999999994</v>
      </c>
      <c r="E8592" t="s">
        <v>122</v>
      </c>
      <c r="F8592" t="s">
        <v>20</v>
      </c>
      <c r="G8592" t="s">
        <v>39</v>
      </c>
      <c r="H8592" t="s">
        <v>57</v>
      </c>
      <c r="I8592">
        <f>IF(OR(financial_transactions35[[#This Row],[amount]]&lt;$L$16, financial_transactions35[[#This Row],[amount]]&gt;$L$17), 1, 0)</f>
        <v>1</v>
      </c>
    </row>
    <row r="8593" spans="1:9">
      <c r="A8593" t="s">
        <v>14783</v>
      </c>
      <c r="B8593" s="3">
        <v>45633</v>
      </c>
      <c r="C8593" t="s">
        <v>7566</v>
      </c>
      <c r="D8593">
        <v>319.89</v>
      </c>
      <c r="E8593" t="s">
        <v>64</v>
      </c>
      <c r="F8593" t="s">
        <v>26</v>
      </c>
      <c r="G8593" t="s">
        <v>39</v>
      </c>
      <c r="H8593" t="s">
        <v>87</v>
      </c>
      <c r="I8593">
        <f>IF(OR(financial_transactions35[[#This Row],[amount]]&lt;$L$16, financial_transactions35[[#This Row],[amount]]&gt;$L$17), 1, 0)</f>
        <v>1</v>
      </c>
    </row>
    <row r="8594" spans="1:9">
      <c r="A8594" t="s">
        <v>14784</v>
      </c>
      <c r="B8594" s="3">
        <v>45633</v>
      </c>
      <c r="C8594" t="s">
        <v>4412</v>
      </c>
      <c r="D8594">
        <v>768.37</v>
      </c>
      <c r="E8594" t="s">
        <v>67</v>
      </c>
      <c r="F8594" t="s">
        <v>32</v>
      </c>
      <c r="G8594" t="s">
        <v>21</v>
      </c>
      <c r="H8594" t="s">
        <v>75</v>
      </c>
      <c r="I8594">
        <f>IF(OR(financial_transactions35[[#This Row],[amount]]&lt;$L$16, financial_transactions35[[#This Row],[amount]]&gt;$L$17), 1, 0)</f>
        <v>1</v>
      </c>
    </row>
    <row r="8595" spans="1:9">
      <c r="A8595" t="s">
        <v>14785</v>
      </c>
      <c r="B8595" s="3">
        <v>45633</v>
      </c>
      <c r="C8595" t="s">
        <v>14786</v>
      </c>
      <c r="D8595">
        <v>754.8</v>
      </c>
      <c r="E8595" t="s">
        <v>16079</v>
      </c>
      <c r="F8595" t="s">
        <v>20</v>
      </c>
      <c r="G8595" t="s">
        <v>27</v>
      </c>
      <c r="H8595" t="s">
        <v>28</v>
      </c>
      <c r="I8595">
        <f>IF(OR(financial_transactions35[[#This Row],[amount]]&lt;$L$16, financial_transactions35[[#This Row],[amount]]&gt;$L$17), 1, 0)</f>
        <v>1</v>
      </c>
    </row>
    <row r="8596" spans="1:9">
      <c r="A8596" t="s">
        <v>14787</v>
      </c>
      <c r="B8596" s="3">
        <v>45633</v>
      </c>
      <c r="C8596" t="s">
        <v>5545</v>
      </c>
      <c r="D8596">
        <v>1478.48</v>
      </c>
      <c r="E8596" t="s">
        <v>16079</v>
      </c>
      <c r="F8596" t="s">
        <v>61</v>
      </c>
      <c r="G8596" t="s">
        <v>39</v>
      </c>
      <c r="H8596" t="s">
        <v>123</v>
      </c>
      <c r="I8596">
        <f>IF(OR(financial_transactions35[[#This Row],[amount]]&lt;$L$16, financial_transactions35[[#This Row],[amount]]&gt;$L$17), 1, 0)</f>
        <v>1</v>
      </c>
    </row>
    <row r="8597" spans="1:9">
      <c r="A8597" t="s">
        <v>14788</v>
      </c>
      <c r="B8597" s="3">
        <v>45633</v>
      </c>
      <c r="C8597" t="s">
        <v>7424</v>
      </c>
      <c r="D8597">
        <v>1497.04</v>
      </c>
      <c r="E8597" t="s">
        <v>25</v>
      </c>
      <c r="F8597" t="s">
        <v>26</v>
      </c>
      <c r="G8597" t="s">
        <v>21</v>
      </c>
      <c r="H8597" t="s">
        <v>16080</v>
      </c>
      <c r="I8597">
        <f>IF(OR(financial_transactions35[[#This Row],[amount]]&lt;$L$16, financial_transactions35[[#This Row],[amount]]&gt;$L$17), 1, 0)</f>
        <v>1</v>
      </c>
    </row>
    <row r="8598" spans="1:9">
      <c r="A8598" t="s">
        <v>14789</v>
      </c>
      <c r="B8598" s="3">
        <v>45633</v>
      </c>
      <c r="C8598" t="s">
        <v>3897</v>
      </c>
      <c r="D8598">
        <v>1608.52</v>
      </c>
      <c r="E8598" t="s">
        <v>70</v>
      </c>
      <c r="F8598" t="s">
        <v>61</v>
      </c>
      <c r="G8598" t="s">
        <v>21</v>
      </c>
      <c r="H8598" t="s">
        <v>33</v>
      </c>
      <c r="I8598">
        <f>IF(OR(financial_transactions35[[#This Row],[amount]]&lt;$L$16, financial_transactions35[[#This Row],[amount]]&gt;$L$17), 1, 0)</f>
        <v>1</v>
      </c>
    </row>
    <row r="8599" spans="1:9">
      <c r="A8599" t="s">
        <v>14790</v>
      </c>
      <c r="B8599" s="3">
        <v>45633</v>
      </c>
      <c r="C8599" t="s">
        <v>14791</v>
      </c>
      <c r="D8599">
        <v>1190.95</v>
      </c>
      <c r="E8599" t="s">
        <v>19</v>
      </c>
      <c r="F8599" t="s">
        <v>20</v>
      </c>
      <c r="G8599" t="s">
        <v>21</v>
      </c>
      <c r="H8599" t="s">
        <v>123</v>
      </c>
      <c r="I8599">
        <f>IF(OR(financial_transactions35[[#This Row],[amount]]&lt;$L$16, financial_transactions35[[#This Row],[amount]]&gt;$L$17), 1, 0)</f>
        <v>1</v>
      </c>
    </row>
    <row r="8600" spans="1:9">
      <c r="A8600" t="s">
        <v>14792</v>
      </c>
      <c r="B8600" s="3">
        <v>45633</v>
      </c>
      <c r="C8600" t="s">
        <v>8419</v>
      </c>
      <c r="D8600">
        <v>1828.88</v>
      </c>
      <c r="E8600" t="s">
        <v>19</v>
      </c>
      <c r="F8600" t="s">
        <v>26</v>
      </c>
      <c r="G8600" t="s">
        <v>39</v>
      </c>
      <c r="H8600" t="s">
        <v>53</v>
      </c>
      <c r="I8600">
        <f>IF(OR(financial_transactions35[[#This Row],[amount]]&lt;$L$16, financial_transactions35[[#This Row],[amount]]&gt;$L$17), 1, 0)</f>
        <v>1</v>
      </c>
    </row>
    <row r="8601" spans="1:9">
      <c r="A8601" t="s">
        <v>14793</v>
      </c>
      <c r="B8601" s="3">
        <v>45633</v>
      </c>
      <c r="C8601" t="s">
        <v>14794</v>
      </c>
      <c r="D8601">
        <v>310.17</v>
      </c>
      <c r="E8601" t="s">
        <v>52</v>
      </c>
      <c r="F8601" t="s">
        <v>20</v>
      </c>
      <c r="G8601" t="s">
        <v>21</v>
      </c>
      <c r="H8601" t="s">
        <v>87</v>
      </c>
      <c r="I8601">
        <f>IF(OR(financial_transactions35[[#This Row],[amount]]&lt;$L$16, financial_transactions35[[#This Row],[amount]]&gt;$L$17), 1, 0)</f>
        <v>1</v>
      </c>
    </row>
    <row r="8602" spans="1:9">
      <c r="A8602" t="s">
        <v>14795</v>
      </c>
      <c r="B8602" s="3">
        <v>45633</v>
      </c>
      <c r="C8602" t="s">
        <v>3192</v>
      </c>
      <c r="D8602">
        <v>602.91</v>
      </c>
      <c r="E8602" t="s">
        <v>122</v>
      </c>
      <c r="F8602" t="s">
        <v>20</v>
      </c>
      <c r="G8602" t="s">
        <v>48</v>
      </c>
      <c r="H8602" t="s">
        <v>87</v>
      </c>
      <c r="I8602">
        <f>IF(OR(financial_transactions35[[#This Row],[amount]]&lt;$L$16, financial_transactions35[[#This Row],[amount]]&gt;$L$17), 1, 0)</f>
        <v>1</v>
      </c>
    </row>
    <row r="8603" spans="1:9">
      <c r="A8603" t="s">
        <v>14796</v>
      </c>
      <c r="B8603" s="3">
        <v>45633</v>
      </c>
      <c r="C8603" t="s">
        <v>11699</v>
      </c>
      <c r="D8603">
        <v>526.11</v>
      </c>
      <c r="E8603" t="s">
        <v>64</v>
      </c>
      <c r="F8603" t="s">
        <v>61</v>
      </c>
      <c r="G8603" t="s">
        <v>48</v>
      </c>
      <c r="H8603" t="s">
        <v>176</v>
      </c>
      <c r="I8603">
        <f>IF(OR(financial_transactions35[[#This Row],[amount]]&lt;$L$16, financial_transactions35[[#This Row],[amount]]&gt;$L$17), 1, 0)</f>
        <v>1</v>
      </c>
    </row>
    <row r="8604" spans="1:9">
      <c r="A8604" t="s">
        <v>14797</v>
      </c>
      <c r="B8604" s="3">
        <v>45633</v>
      </c>
      <c r="C8604" t="s">
        <v>290</v>
      </c>
      <c r="D8604">
        <v>538.48</v>
      </c>
      <c r="E8604" t="s">
        <v>52</v>
      </c>
      <c r="F8604" t="s">
        <v>26</v>
      </c>
      <c r="G8604" t="s">
        <v>39</v>
      </c>
      <c r="H8604" t="s">
        <v>16080</v>
      </c>
      <c r="I8604">
        <f>IF(OR(financial_transactions35[[#This Row],[amount]]&lt;$L$16, financial_transactions35[[#This Row],[amount]]&gt;$L$17), 1, 0)</f>
        <v>1</v>
      </c>
    </row>
    <row r="8605" spans="1:9">
      <c r="A8605" t="s">
        <v>14798</v>
      </c>
      <c r="B8605" s="3">
        <v>45633</v>
      </c>
      <c r="C8605" t="s">
        <v>1704</v>
      </c>
      <c r="D8605">
        <v>58.91</v>
      </c>
      <c r="E8605" t="s">
        <v>52</v>
      </c>
      <c r="F8605" t="s">
        <v>26</v>
      </c>
      <c r="G8605" t="s">
        <v>48</v>
      </c>
      <c r="H8605" t="s">
        <v>87</v>
      </c>
      <c r="I8605">
        <f>IF(OR(financial_transactions35[[#This Row],[amount]]&lt;$L$16, financial_transactions35[[#This Row],[amount]]&gt;$L$17), 1, 0)</f>
        <v>1</v>
      </c>
    </row>
    <row r="8606" spans="1:9">
      <c r="A8606" t="s">
        <v>14799</v>
      </c>
      <c r="B8606" s="3">
        <v>45633</v>
      </c>
      <c r="C8606" t="s">
        <v>14800</v>
      </c>
      <c r="D8606">
        <v>737.19</v>
      </c>
      <c r="E8606" t="s">
        <v>16110</v>
      </c>
      <c r="F8606" t="s">
        <v>32</v>
      </c>
      <c r="G8606" t="s">
        <v>21</v>
      </c>
      <c r="H8606" t="s">
        <v>176</v>
      </c>
      <c r="I8606">
        <f>IF(OR(financial_transactions35[[#This Row],[amount]]&lt;$L$16, financial_transactions35[[#This Row],[amount]]&gt;$L$17), 1, 0)</f>
        <v>1</v>
      </c>
    </row>
    <row r="8607" spans="1:9">
      <c r="A8607" t="s">
        <v>14801</v>
      </c>
      <c r="B8607" s="3">
        <v>45633</v>
      </c>
      <c r="C8607" t="s">
        <v>14802</v>
      </c>
      <c r="D8607">
        <v>16409.37</v>
      </c>
      <c r="E8607" t="s">
        <v>19</v>
      </c>
      <c r="F8607" t="s">
        <v>32</v>
      </c>
      <c r="G8607" t="s">
        <v>21</v>
      </c>
      <c r="H8607" t="s">
        <v>87</v>
      </c>
      <c r="I8607">
        <f>IF(OR(financial_transactions35[[#This Row],[amount]]&lt;$L$16, financial_transactions35[[#This Row],[amount]]&gt;$L$17), 1, 0)</f>
        <v>1</v>
      </c>
    </row>
    <row r="8608" spans="1:9">
      <c r="A8608" t="s">
        <v>14803</v>
      </c>
      <c r="B8608" s="3">
        <v>45633</v>
      </c>
      <c r="C8608" t="s">
        <v>14155</v>
      </c>
      <c r="D8608">
        <v>532.46</v>
      </c>
      <c r="E8608" t="s">
        <v>16079</v>
      </c>
      <c r="F8608" t="s">
        <v>32</v>
      </c>
      <c r="G8608" t="s">
        <v>27</v>
      </c>
      <c r="H8608" t="s">
        <v>49</v>
      </c>
      <c r="I8608">
        <f>IF(OR(financial_transactions35[[#This Row],[amount]]&lt;$L$16, financial_transactions35[[#This Row],[amount]]&gt;$L$17), 1, 0)</f>
        <v>1</v>
      </c>
    </row>
    <row r="8609" spans="1:9">
      <c r="A8609" t="s">
        <v>14804</v>
      </c>
      <c r="B8609" s="3">
        <v>45633</v>
      </c>
      <c r="C8609" t="s">
        <v>1815</v>
      </c>
      <c r="D8609">
        <v>1986.46</v>
      </c>
      <c r="E8609" t="s">
        <v>122</v>
      </c>
      <c r="F8609" t="s">
        <v>20</v>
      </c>
      <c r="G8609" t="s">
        <v>21</v>
      </c>
      <c r="H8609" t="s">
        <v>94</v>
      </c>
      <c r="I8609">
        <f>IF(OR(financial_transactions35[[#This Row],[amount]]&lt;$L$16, financial_transactions35[[#This Row],[amount]]&gt;$L$17), 1, 0)</f>
        <v>1</v>
      </c>
    </row>
    <row r="8610" spans="1:9">
      <c r="A8610" t="s">
        <v>14805</v>
      </c>
      <c r="B8610" s="3">
        <v>45633</v>
      </c>
      <c r="C8610" t="s">
        <v>3178</v>
      </c>
      <c r="D8610">
        <v>1700.06</v>
      </c>
      <c r="E8610" t="s">
        <v>67</v>
      </c>
      <c r="F8610" t="s">
        <v>26</v>
      </c>
      <c r="G8610" t="s">
        <v>48</v>
      </c>
      <c r="H8610" t="s">
        <v>176</v>
      </c>
      <c r="I8610">
        <f>IF(OR(financial_transactions35[[#This Row],[amount]]&lt;$L$16, financial_transactions35[[#This Row],[amount]]&gt;$L$17), 1, 0)</f>
        <v>1</v>
      </c>
    </row>
    <row r="8611" spans="1:9">
      <c r="A8611" t="s">
        <v>14806</v>
      </c>
      <c r="B8611" s="3">
        <v>45633</v>
      </c>
      <c r="C8611" t="s">
        <v>14807</v>
      </c>
      <c r="D8611">
        <v>639.22</v>
      </c>
      <c r="E8611" t="s">
        <v>25</v>
      </c>
      <c r="F8611" t="s">
        <v>32</v>
      </c>
      <c r="G8611" t="s">
        <v>48</v>
      </c>
      <c r="H8611" t="s">
        <v>22</v>
      </c>
      <c r="I8611">
        <f>IF(OR(financial_transactions35[[#This Row],[amount]]&lt;$L$16, financial_transactions35[[#This Row],[amount]]&gt;$L$17), 1, 0)</f>
        <v>1</v>
      </c>
    </row>
    <row r="8612" spans="1:9">
      <c r="A8612" t="s">
        <v>14808</v>
      </c>
      <c r="B8612" s="3">
        <v>45633</v>
      </c>
      <c r="C8612" t="s">
        <v>10748</v>
      </c>
      <c r="D8612">
        <v>1539.31</v>
      </c>
      <c r="E8612" t="s">
        <v>64</v>
      </c>
      <c r="F8612" t="s">
        <v>26</v>
      </c>
      <c r="G8612" t="s">
        <v>21</v>
      </c>
      <c r="H8612" t="s">
        <v>94</v>
      </c>
      <c r="I8612">
        <f>IF(OR(financial_transactions35[[#This Row],[amount]]&lt;$L$16, financial_transactions35[[#This Row],[amount]]&gt;$L$17), 1, 0)</f>
        <v>1</v>
      </c>
    </row>
    <row r="8613" spans="1:9">
      <c r="A8613" t="s">
        <v>14809</v>
      </c>
      <c r="B8613" s="3">
        <v>45633</v>
      </c>
      <c r="C8613" t="s">
        <v>14810</v>
      </c>
      <c r="D8613">
        <v>690.67</v>
      </c>
      <c r="E8613" t="s">
        <v>64</v>
      </c>
      <c r="F8613" t="s">
        <v>20</v>
      </c>
      <c r="G8613" t="s">
        <v>27</v>
      </c>
      <c r="H8613" t="s">
        <v>49</v>
      </c>
      <c r="I8613">
        <f>IF(OR(financial_transactions35[[#This Row],[amount]]&lt;$L$16, financial_transactions35[[#This Row],[amount]]&gt;$L$17), 1, 0)</f>
        <v>1</v>
      </c>
    </row>
    <row r="8614" spans="1:9">
      <c r="A8614" t="s">
        <v>14811</v>
      </c>
      <c r="B8614" s="3">
        <v>45633</v>
      </c>
      <c r="C8614" t="s">
        <v>14812</v>
      </c>
      <c r="D8614">
        <v>905.39</v>
      </c>
      <c r="E8614" t="s">
        <v>47</v>
      </c>
      <c r="F8614" t="s">
        <v>32</v>
      </c>
      <c r="G8614" t="s">
        <v>48</v>
      </c>
      <c r="H8614" t="s">
        <v>22</v>
      </c>
      <c r="I8614">
        <f>IF(OR(financial_transactions35[[#This Row],[amount]]&lt;$L$16, financial_transactions35[[#This Row],[amount]]&gt;$L$17), 1, 0)</f>
        <v>1</v>
      </c>
    </row>
    <row r="8615" spans="1:9">
      <c r="A8615" t="s">
        <v>14813</v>
      </c>
      <c r="B8615" s="3">
        <v>45633</v>
      </c>
      <c r="C8615" t="s">
        <v>13883</v>
      </c>
      <c r="D8615">
        <v>936.89</v>
      </c>
      <c r="E8615" t="s">
        <v>70</v>
      </c>
      <c r="F8615" t="s">
        <v>32</v>
      </c>
      <c r="G8615" t="s">
        <v>21</v>
      </c>
      <c r="H8615" t="s">
        <v>176</v>
      </c>
      <c r="I8615">
        <f>IF(OR(financial_transactions35[[#This Row],[amount]]&lt;$L$16, financial_transactions35[[#This Row],[amount]]&gt;$L$17), 1, 0)</f>
        <v>1</v>
      </c>
    </row>
    <row r="8616" spans="1:9">
      <c r="A8616" t="s">
        <v>14814</v>
      </c>
      <c r="B8616" s="3">
        <v>45633</v>
      </c>
      <c r="C8616" t="s">
        <v>12797</v>
      </c>
      <c r="D8616">
        <v>1741.92</v>
      </c>
      <c r="E8616" t="s">
        <v>70</v>
      </c>
      <c r="F8616" t="s">
        <v>32</v>
      </c>
      <c r="G8616" t="s">
        <v>27</v>
      </c>
      <c r="H8616" t="s">
        <v>75</v>
      </c>
      <c r="I8616">
        <f>IF(OR(financial_transactions35[[#This Row],[amount]]&lt;$L$16, financial_transactions35[[#This Row],[amount]]&gt;$L$17), 1, 0)</f>
        <v>1</v>
      </c>
    </row>
    <row r="8617" spans="1:9">
      <c r="A8617" t="s">
        <v>14815</v>
      </c>
      <c r="B8617" s="3">
        <v>45634</v>
      </c>
      <c r="C8617" t="s">
        <v>14816</v>
      </c>
      <c r="D8617">
        <v>1716.26</v>
      </c>
      <c r="E8617" t="s">
        <v>19</v>
      </c>
      <c r="F8617" t="s">
        <v>26</v>
      </c>
      <c r="G8617" t="s">
        <v>27</v>
      </c>
      <c r="H8617" t="s">
        <v>75</v>
      </c>
      <c r="I8617">
        <f>IF(OR(financial_transactions35[[#This Row],[amount]]&lt;$L$16, financial_transactions35[[#This Row],[amount]]&gt;$L$17), 1, 0)</f>
        <v>1</v>
      </c>
    </row>
    <row r="8618" spans="1:9">
      <c r="A8618" t="s">
        <v>14817</v>
      </c>
      <c r="B8618" s="3">
        <v>45634</v>
      </c>
      <c r="C8618" t="s">
        <v>14818</v>
      </c>
      <c r="D8618">
        <v>1927.81</v>
      </c>
      <c r="E8618" t="s">
        <v>16079</v>
      </c>
      <c r="F8618" t="s">
        <v>32</v>
      </c>
      <c r="G8618" t="s">
        <v>48</v>
      </c>
      <c r="H8618" t="s">
        <v>57</v>
      </c>
      <c r="I8618">
        <f>IF(OR(financial_transactions35[[#This Row],[amount]]&lt;$L$16, financial_transactions35[[#This Row],[amount]]&gt;$L$17), 1, 0)</f>
        <v>1</v>
      </c>
    </row>
    <row r="8619" spans="1:9">
      <c r="A8619" t="s">
        <v>14819</v>
      </c>
      <c r="B8619" s="3">
        <v>45634</v>
      </c>
      <c r="C8619" t="s">
        <v>14820</v>
      </c>
      <c r="D8619">
        <v>515.13</v>
      </c>
      <c r="E8619" t="s">
        <v>16079</v>
      </c>
      <c r="F8619" t="s">
        <v>20</v>
      </c>
      <c r="G8619" t="s">
        <v>21</v>
      </c>
      <c r="H8619" t="s">
        <v>87</v>
      </c>
      <c r="I8619">
        <f>IF(OR(financial_transactions35[[#This Row],[amount]]&lt;$L$16, financial_transactions35[[#This Row],[amount]]&gt;$L$17), 1, 0)</f>
        <v>1</v>
      </c>
    </row>
    <row r="8620" spans="1:9">
      <c r="A8620" t="s">
        <v>14821</v>
      </c>
      <c r="B8620" s="3">
        <v>45634</v>
      </c>
      <c r="C8620" t="s">
        <v>5716</v>
      </c>
      <c r="D8620">
        <v>1036.98</v>
      </c>
      <c r="E8620" t="s">
        <v>47</v>
      </c>
      <c r="F8620" t="s">
        <v>32</v>
      </c>
      <c r="G8620" t="s">
        <v>39</v>
      </c>
      <c r="H8620" t="s">
        <v>57</v>
      </c>
      <c r="I8620">
        <f>IF(OR(financial_transactions35[[#This Row],[amount]]&lt;$L$16, financial_transactions35[[#This Row],[amount]]&gt;$L$17), 1, 0)</f>
        <v>1</v>
      </c>
    </row>
    <row r="8621" spans="1:9">
      <c r="A8621" t="s">
        <v>14822</v>
      </c>
      <c r="B8621" s="3">
        <v>45634</v>
      </c>
      <c r="C8621" t="s">
        <v>11332</v>
      </c>
      <c r="D8621">
        <v>958.77</v>
      </c>
      <c r="E8621" t="s">
        <v>31</v>
      </c>
      <c r="F8621" t="s">
        <v>61</v>
      </c>
      <c r="G8621" t="s">
        <v>27</v>
      </c>
      <c r="H8621" t="s">
        <v>22</v>
      </c>
      <c r="I8621">
        <f>IF(OR(financial_transactions35[[#This Row],[amount]]&lt;$L$16, financial_transactions35[[#This Row],[amount]]&gt;$L$17), 1, 0)</f>
        <v>1</v>
      </c>
    </row>
    <row r="8622" spans="1:9">
      <c r="A8622" t="s">
        <v>14823</v>
      </c>
      <c r="B8622" s="3">
        <v>45634</v>
      </c>
      <c r="C8622" t="s">
        <v>14824</v>
      </c>
      <c r="D8622">
        <v>385.74</v>
      </c>
      <c r="E8622" t="s">
        <v>31</v>
      </c>
      <c r="F8622" t="s">
        <v>26</v>
      </c>
      <c r="G8622" t="s">
        <v>48</v>
      </c>
      <c r="H8622" t="s">
        <v>123</v>
      </c>
      <c r="I8622">
        <f>IF(OR(financial_transactions35[[#This Row],[amount]]&lt;$L$16, financial_transactions35[[#This Row],[amount]]&gt;$L$17), 1, 0)</f>
        <v>1</v>
      </c>
    </row>
    <row r="8623" spans="1:9">
      <c r="A8623" t="s">
        <v>14825</v>
      </c>
      <c r="B8623" s="3">
        <v>45634</v>
      </c>
      <c r="C8623" t="s">
        <v>378</v>
      </c>
      <c r="D8623">
        <v>364.04</v>
      </c>
      <c r="E8623" t="s">
        <v>16110</v>
      </c>
      <c r="F8623" t="s">
        <v>32</v>
      </c>
      <c r="G8623" t="s">
        <v>39</v>
      </c>
      <c r="H8623" t="s">
        <v>176</v>
      </c>
      <c r="I8623">
        <f>IF(OR(financial_transactions35[[#This Row],[amount]]&lt;$L$16, financial_transactions35[[#This Row],[amount]]&gt;$L$17), 1, 0)</f>
        <v>1</v>
      </c>
    </row>
    <row r="8624" spans="1:9">
      <c r="A8624" t="s">
        <v>14826</v>
      </c>
      <c r="B8624" s="3">
        <v>45634</v>
      </c>
      <c r="C8624" t="s">
        <v>14827</v>
      </c>
      <c r="D8624">
        <v>19100.14</v>
      </c>
      <c r="E8624" t="s">
        <v>64</v>
      </c>
      <c r="F8624" t="s">
        <v>32</v>
      </c>
      <c r="G8624" t="s">
        <v>21</v>
      </c>
      <c r="H8624" t="s">
        <v>40</v>
      </c>
      <c r="I8624">
        <f>IF(OR(financial_transactions35[[#This Row],[amount]]&lt;$L$16, financial_transactions35[[#This Row],[amount]]&gt;$L$17), 1, 0)</f>
        <v>1</v>
      </c>
    </row>
    <row r="8625" spans="1:9">
      <c r="A8625" t="s">
        <v>14828</v>
      </c>
      <c r="B8625" s="3">
        <v>45634</v>
      </c>
      <c r="C8625" t="s">
        <v>2746</v>
      </c>
      <c r="D8625">
        <v>1443.88</v>
      </c>
      <c r="E8625" t="s">
        <v>122</v>
      </c>
      <c r="F8625" t="s">
        <v>26</v>
      </c>
      <c r="G8625" t="s">
        <v>27</v>
      </c>
      <c r="H8625" t="s">
        <v>36</v>
      </c>
      <c r="I8625">
        <f>IF(OR(financial_transactions35[[#This Row],[amount]]&lt;$L$16, financial_transactions35[[#This Row],[amount]]&gt;$L$17), 1, 0)</f>
        <v>1</v>
      </c>
    </row>
    <row r="8626" spans="1:9">
      <c r="A8626" t="s">
        <v>14829</v>
      </c>
      <c r="B8626" s="3">
        <v>45634</v>
      </c>
      <c r="C8626" t="s">
        <v>8378</v>
      </c>
      <c r="D8626">
        <v>352.68</v>
      </c>
      <c r="E8626" t="s">
        <v>25</v>
      </c>
      <c r="F8626" t="s">
        <v>61</v>
      </c>
      <c r="G8626" t="s">
        <v>27</v>
      </c>
      <c r="H8626" t="s">
        <v>109</v>
      </c>
      <c r="I8626">
        <f>IF(OR(financial_transactions35[[#This Row],[amount]]&lt;$L$16, financial_transactions35[[#This Row],[amount]]&gt;$L$17), 1, 0)</f>
        <v>1</v>
      </c>
    </row>
    <row r="8627" spans="1:9">
      <c r="A8627" t="s">
        <v>14830</v>
      </c>
      <c r="B8627" s="3">
        <v>45634</v>
      </c>
      <c r="C8627" t="s">
        <v>9024</v>
      </c>
      <c r="D8627">
        <v>552.46</v>
      </c>
      <c r="E8627" t="s">
        <v>25</v>
      </c>
      <c r="F8627" t="s">
        <v>32</v>
      </c>
      <c r="G8627" t="s">
        <v>39</v>
      </c>
      <c r="H8627" t="s">
        <v>22</v>
      </c>
      <c r="I8627">
        <f>IF(OR(financial_transactions35[[#This Row],[amount]]&lt;$L$16, financial_transactions35[[#This Row],[amount]]&gt;$L$17), 1, 0)</f>
        <v>1</v>
      </c>
    </row>
    <row r="8628" spans="1:9">
      <c r="A8628" t="s">
        <v>14831</v>
      </c>
      <c r="B8628" s="3">
        <v>45634</v>
      </c>
      <c r="C8628" t="s">
        <v>7159</v>
      </c>
      <c r="D8628">
        <v>383.33</v>
      </c>
      <c r="E8628" t="s">
        <v>31</v>
      </c>
      <c r="F8628" t="s">
        <v>26</v>
      </c>
      <c r="G8628" t="s">
        <v>48</v>
      </c>
      <c r="H8628" t="s">
        <v>123</v>
      </c>
      <c r="I8628">
        <f>IF(OR(financial_transactions35[[#This Row],[amount]]&lt;$L$16, financial_transactions35[[#This Row],[amount]]&gt;$L$17), 1, 0)</f>
        <v>1</v>
      </c>
    </row>
    <row r="8629" spans="1:9">
      <c r="A8629" t="s">
        <v>14832</v>
      </c>
      <c r="B8629" s="3">
        <v>45634</v>
      </c>
      <c r="C8629" t="s">
        <v>14833</v>
      </c>
      <c r="D8629">
        <v>1267.44</v>
      </c>
      <c r="E8629" t="s">
        <v>25</v>
      </c>
      <c r="F8629" t="s">
        <v>26</v>
      </c>
      <c r="G8629" t="s">
        <v>39</v>
      </c>
      <c r="H8629" t="s">
        <v>44</v>
      </c>
      <c r="I8629">
        <f>IF(OR(financial_transactions35[[#This Row],[amount]]&lt;$L$16, financial_transactions35[[#This Row],[amount]]&gt;$L$17), 1, 0)</f>
        <v>1</v>
      </c>
    </row>
    <row r="8630" spans="1:9">
      <c r="A8630" t="s">
        <v>14835</v>
      </c>
      <c r="B8630" s="3">
        <v>45634</v>
      </c>
      <c r="C8630" t="s">
        <v>2379</v>
      </c>
      <c r="D8630">
        <v>825.57</v>
      </c>
      <c r="E8630" t="s">
        <v>52</v>
      </c>
      <c r="F8630" t="s">
        <v>20</v>
      </c>
      <c r="G8630" t="s">
        <v>21</v>
      </c>
      <c r="H8630" t="s">
        <v>28</v>
      </c>
      <c r="I8630">
        <f>IF(OR(financial_transactions35[[#This Row],[amount]]&lt;$L$16, financial_transactions35[[#This Row],[amount]]&gt;$L$17), 1, 0)</f>
        <v>1</v>
      </c>
    </row>
    <row r="8631" spans="1:9">
      <c r="A8631" t="s">
        <v>14836</v>
      </c>
      <c r="B8631" s="3">
        <v>45634</v>
      </c>
      <c r="C8631" t="s">
        <v>14837</v>
      </c>
      <c r="D8631">
        <v>611.34</v>
      </c>
      <c r="E8631" t="s">
        <v>70</v>
      </c>
      <c r="F8631" t="s">
        <v>32</v>
      </c>
      <c r="G8631" t="s">
        <v>48</v>
      </c>
      <c r="H8631" t="s">
        <v>49</v>
      </c>
      <c r="I8631">
        <f>IF(OR(financial_transactions35[[#This Row],[amount]]&lt;$L$16, financial_transactions35[[#This Row],[amount]]&gt;$L$17), 1, 0)</f>
        <v>1</v>
      </c>
    </row>
    <row r="8632" spans="1:9">
      <c r="A8632" t="s">
        <v>14838</v>
      </c>
      <c r="B8632" s="3">
        <v>45634</v>
      </c>
      <c r="C8632" t="s">
        <v>14839</v>
      </c>
      <c r="D8632">
        <v>586.87</v>
      </c>
      <c r="E8632" t="s">
        <v>70</v>
      </c>
      <c r="F8632" t="s">
        <v>61</v>
      </c>
      <c r="G8632" t="s">
        <v>21</v>
      </c>
      <c r="H8632" t="s">
        <v>176</v>
      </c>
      <c r="I8632">
        <f>IF(OR(financial_transactions35[[#This Row],[amount]]&lt;$L$16, financial_transactions35[[#This Row],[amount]]&gt;$L$17), 1, 0)</f>
        <v>1</v>
      </c>
    </row>
    <row r="8633" spans="1:9">
      <c r="A8633" t="s">
        <v>14840</v>
      </c>
      <c r="B8633" s="3">
        <v>45634</v>
      </c>
      <c r="C8633" t="s">
        <v>14841</v>
      </c>
      <c r="D8633">
        <v>127.57</v>
      </c>
      <c r="E8633" t="s">
        <v>52</v>
      </c>
      <c r="F8633" t="s">
        <v>20</v>
      </c>
      <c r="G8633" t="s">
        <v>48</v>
      </c>
      <c r="H8633" t="s">
        <v>36</v>
      </c>
      <c r="I8633">
        <f>IF(OR(financial_transactions35[[#This Row],[amount]]&lt;$L$16, financial_transactions35[[#This Row],[amount]]&gt;$L$17), 1, 0)</f>
        <v>1</v>
      </c>
    </row>
    <row r="8634" spans="1:9">
      <c r="A8634" t="s">
        <v>14842</v>
      </c>
      <c r="B8634" s="3">
        <v>45634</v>
      </c>
      <c r="C8634" t="s">
        <v>14843</v>
      </c>
      <c r="D8634">
        <v>1739.91</v>
      </c>
      <c r="E8634" t="s">
        <v>122</v>
      </c>
      <c r="F8634" t="s">
        <v>32</v>
      </c>
      <c r="G8634" t="s">
        <v>48</v>
      </c>
      <c r="H8634" t="s">
        <v>49</v>
      </c>
      <c r="I8634">
        <f>IF(OR(financial_transactions35[[#This Row],[amount]]&lt;$L$16, financial_transactions35[[#This Row],[amount]]&gt;$L$17), 1, 0)</f>
        <v>1</v>
      </c>
    </row>
    <row r="8635" spans="1:9">
      <c r="A8635" t="s">
        <v>14844</v>
      </c>
      <c r="B8635" s="3">
        <v>45634</v>
      </c>
      <c r="C8635" t="s">
        <v>1139</v>
      </c>
      <c r="D8635">
        <v>1721.76</v>
      </c>
      <c r="E8635" t="s">
        <v>47</v>
      </c>
      <c r="F8635" t="s">
        <v>61</v>
      </c>
      <c r="G8635" t="s">
        <v>39</v>
      </c>
      <c r="H8635" t="s">
        <v>16080</v>
      </c>
      <c r="I8635">
        <f>IF(OR(financial_transactions35[[#This Row],[amount]]&lt;$L$16, financial_transactions35[[#This Row],[amount]]&gt;$L$17), 1, 0)</f>
        <v>1</v>
      </c>
    </row>
    <row r="8636" spans="1:9">
      <c r="A8636" t="s">
        <v>14845</v>
      </c>
      <c r="B8636" s="3">
        <v>45634</v>
      </c>
      <c r="C8636" t="s">
        <v>14846</v>
      </c>
      <c r="D8636">
        <v>111.96</v>
      </c>
      <c r="E8636" t="s">
        <v>67</v>
      </c>
      <c r="F8636" t="s">
        <v>20</v>
      </c>
      <c r="G8636" t="s">
        <v>27</v>
      </c>
      <c r="H8636" t="s">
        <v>22</v>
      </c>
      <c r="I8636">
        <f>IF(OR(financial_transactions35[[#This Row],[amount]]&lt;$L$16, financial_transactions35[[#This Row],[amount]]&gt;$L$17), 1, 0)</f>
        <v>1</v>
      </c>
    </row>
    <row r="8637" spans="1:9">
      <c r="A8637" t="s">
        <v>14847</v>
      </c>
      <c r="B8637" s="3">
        <v>45634</v>
      </c>
      <c r="C8637" t="s">
        <v>10242</v>
      </c>
      <c r="D8637">
        <v>280.56</v>
      </c>
      <c r="E8637" t="s">
        <v>52</v>
      </c>
      <c r="F8637" t="s">
        <v>32</v>
      </c>
      <c r="G8637" t="s">
        <v>21</v>
      </c>
      <c r="H8637" t="s">
        <v>40</v>
      </c>
      <c r="I8637">
        <f>IF(OR(financial_transactions35[[#This Row],[amount]]&lt;$L$16, financial_transactions35[[#This Row],[amount]]&gt;$L$17), 1, 0)</f>
        <v>1</v>
      </c>
    </row>
    <row r="8638" spans="1:9">
      <c r="A8638" t="s">
        <v>14848</v>
      </c>
      <c r="B8638" s="3">
        <v>45634</v>
      </c>
      <c r="C8638" t="s">
        <v>4081</v>
      </c>
      <c r="D8638">
        <v>344.41</v>
      </c>
      <c r="E8638" t="s">
        <v>64</v>
      </c>
      <c r="F8638" t="s">
        <v>20</v>
      </c>
      <c r="G8638" t="s">
        <v>39</v>
      </c>
      <c r="H8638" t="s">
        <v>57</v>
      </c>
      <c r="I8638">
        <f>IF(OR(financial_transactions35[[#This Row],[amount]]&lt;$L$16, financial_transactions35[[#This Row],[amount]]&gt;$L$17), 1, 0)</f>
        <v>1</v>
      </c>
    </row>
    <row r="8639" spans="1:9">
      <c r="A8639" t="s">
        <v>14849</v>
      </c>
      <c r="B8639" s="3">
        <v>45634</v>
      </c>
      <c r="C8639" t="s">
        <v>7196</v>
      </c>
      <c r="D8639">
        <v>167.68</v>
      </c>
      <c r="E8639" t="s">
        <v>67</v>
      </c>
      <c r="F8639" t="s">
        <v>20</v>
      </c>
      <c r="G8639" t="s">
        <v>48</v>
      </c>
      <c r="H8639" t="s">
        <v>109</v>
      </c>
      <c r="I8639">
        <f>IF(OR(financial_transactions35[[#This Row],[amount]]&lt;$L$16, financial_transactions35[[#This Row],[amount]]&gt;$L$17), 1, 0)</f>
        <v>1</v>
      </c>
    </row>
    <row r="8640" spans="1:9">
      <c r="A8640" t="s">
        <v>14850</v>
      </c>
      <c r="B8640" s="3">
        <v>45634</v>
      </c>
      <c r="C8640" t="s">
        <v>4491</v>
      </c>
      <c r="D8640">
        <v>1690.48</v>
      </c>
      <c r="E8640" t="s">
        <v>67</v>
      </c>
      <c r="F8640" t="s">
        <v>26</v>
      </c>
      <c r="G8640" t="s">
        <v>21</v>
      </c>
      <c r="H8640" t="s">
        <v>57</v>
      </c>
      <c r="I8640">
        <f>IF(OR(financial_transactions35[[#This Row],[amount]]&lt;$L$16, financial_transactions35[[#This Row],[amount]]&gt;$L$17), 1, 0)</f>
        <v>1</v>
      </c>
    </row>
    <row r="8641" spans="1:9">
      <c r="A8641" t="s">
        <v>14851</v>
      </c>
      <c r="B8641" s="3">
        <v>45634</v>
      </c>
      <c r="C8641" t="s">
        <v>14852</v>
      </c>
      <c r="D8641">
        <v>1392.93</v>
      </c>
      <c r="E8641" t="s">
        <v>70</v>
      </c>
      <c r="F8641" t="s">
        <v>26</v>
      </c>
      <c r="G8641" t="s">
        <v>48</v>
      </c>
      <c r="H8641" t="s">
        <v>94</v>
      </c>
      <c r="I8641">
        <f>IF(OR(financial_transactions35[[#This Row],[amount]]&lt;$L$16, financial_transactions35[[#This Row],[amount]]&gt;$L$17), 1, 0)</f>
        <v>1</v>
      </c>
    </row>
    <row r="8642" spans="1:9">
      <c r="A8642" t="s">
        <v>14853</v>
      </c>
      <c r="B8642" s="3">
        <v>45634</v>
      </c>
      <c r="C8642" t="s">
        <v>14854</v>
      </c>
      <c r="D8642">
        <v>1854.1</v>
      </c>
      <c r="E8642" t="s">
        <v>19</v>
      </c>
      <c r="F8642" t="s">
        <v>32</v>
      </c>
      <c r="G8642" t="s">
        <v>48</v>
      </c>
      <c r="H8642" t="s">
        <v>49</v>
      </c>
      <c r="I8642">
        <f>IF(OR(financial_transactions35[[#This Row],[amount]]&lt;$L$16, financial_transactions35[[#This Row],[amount]]&gt;$L$17), 1, 0)</f>
        <v>1</v>
      </c>
    </row>
    <row r="8643" spans="1:9">
      <c r="A8643" t="s">
        <v>14855</v>
      </c>
      <c r="B8643" s="3">
        <v>45634</v>
      </c>
      <c r="C8643" t="s">
        <v>12151</v>
      </c>
      <c r="D8643">
        <v>1914.52</v>
      </c>
      <c r="E8643" t="s">
        <v>67</v>
      </c>
      <c r="F8643" t="s">
        <v>20</v>
      </c>
      <c r="G8643" t="s">
        <v>48</v>
      </c>
      <c r="H8643" t="s">
        <v>44</v>
      </c>
      <c r="I8643">
        <f>IF(OR(financial_transactions35[[#This Row],[amount]]&lt;$L$16, financial_transactions35[[#This Row],[amount]]&gt;$L$17), 1, 0)</f>
        <v>1</v>
      </c>
    </row>
    <row r="8644" spans="1:9">
      <c r="A8644" t="s">
        <v>14856</v>
      </c>
      <c r="B8644" s="3">
        <v>45635</v>
      </c>
      <c r="C8644" t="s">
        <v>3407</v>
      </c>
      <c r="D8644">
        <v>789.09</v>
      </c>
      <c r="E8644" t="s">
        <v>19</v>
      </c>
      <c r="F8644" t="s">
        <v>61</v>
      </c>
      <c r="G8644" t="s">
        <v>39</v>
      </c>
      <c r="H8644" t="s">
        <v>49</v>
      </c>
      <c r="I8644">
        <f>IF(OR(financial_transactions35[[#This Row],[amount]]&lt;$L$16, financial_transactions35[[#This Row],[amount]]&gt;$L$17), 1, 0)</f>
        <v>1</v>
      </c>
    </row>
    <row r="8645" spans="1:9">
      <c r="A8645" t="s">
        <v>14857</v>
      </c>
      <c r="B8645" s="3">
        <v>45635</v>
      </c>
      <c r="C8645" t="s">
        <v>11069</v>
      </c>
      <c r="D8645">
        <v>508.52</v>
      </c>
      <c r="E8645" t="s">
        <v>19</v>
      </c>
      <c r="F8645" t="s">
        <v>61</v>
      </c>
      <c r="G8645" t="s">
        <v>48</v>
      </c>
      <c r="H8645" t="s">
        <v>53</v>
      </c>
      <c r="I8645">
        <f>IF(OR(financial_transactions35[[#This Row],[amount]]&lt;$L$16, financial_transactions35[[#This Row],[amount]]&gt;$L$17), 1, 0)</f>
        <v>1</v>
      </c>
    </row>
    <row r="8646" spans="1:9">
      <c r="A8646" t="s">
        <v>14858</v>
      </c>
      <c r="B8646" s="3">
        <v>45635</v>
      </c>
      <c r="C8646" t="s">
        <v>5632</v>
      </c>
      <c r="D8646">
        <v>1283.53</v>
      </c>
      <c r="E8646" t="s">
        <v>16079</v>
      </c>
      <c r="F8646" t="s">
        <v>20</v>
      </c>
      <c r="G8646" t="s">
        <v>39</v>
      </c>
      <c r="H8646" t="s">
        <v>53</v>
      </c>
      <c r="I8646">
        <f>IF(OR(financial_transactions35[[#This Row],[amount]]&lt;$L$16, financial_transactions35[[#This Row],[amount]]&gt;$L$17), 1, 0)</f>
        <v>1</v>
      </c>
    </row>
    <row r="8647" spans="1:9">
      <c r="A8647" t="s">
        <v>14859</v>
      </c>
      <c r="B8647" s="3">
        <v>45635</v>
      </c>
      <c r="C8647" t="s">
        <v>4831</v>
      </c>
      <c r="D8647">
        <v>526.51</v>
      </c>
      <c r="E8647" t="s">
        <v>70</v>
      </c>
      <c r="F8647" t="s">
        <v>32</v>
      </c>
      <c r="G8647" t="s">
        <v>27</v>
      </c>
      <c r="H8647" t="s">
        <v>53</v>
      </c>
      <c r="I8647">
        <f>IF(OR(financial_transactions35[[#This Row],[amount]]&lt;$L$16, financial_transactions35[[#This Row],[amount]]&gt;$L$17), 1, 0)</f>
        <v>1</v>
      </c>
    </row>
    <row r="8648" spans="1:9">
      <c r="A8648" t="s">
        <v>14860</v>
      </c>
      <c r="B8648" s="3">
        <v>45635</v>
      </c>
      <c r="C8648" t="s">
        <v>14861</v>
      </c>
      <c r="D8648">
        <v>1777.5</v>
      </c>
      <c r="E8648" t="s">
        <v>52</v>
      </c>
      <c r="F8648" t="s">
        <v>61</v>
      </c>
      <c r="G8648" t="s">
        <v>48</v>
      </c>
      <c r="H8648" t="s">
        <v>40</v>
      </c>
      <c r="I8648">
        <f>IF(OR(financial_transactions35[[#This Row],[amount]]&lt;$L$16, financial_transactions35[[#This Row],[amount]]&gt;$L$17), 1, 0)</f>
        <v>1</v>
      </c>
    </row>
    <row r="8649" spans="1:9">
      <c r="A8649" t="s">
        <v>14862</v>
      </c>
      <c r="B8649" s="3">
        <v>45635</v>
      </c>
      <c r="C8649" t="s">
        <v>8340</v>
      </c>
      <c r="D8649">
        <v>985.11</v>
      </c>
      <c r="E8649" t="s">
        <v>47</v>
      </c>
      <c r="F8649" t="s">
        <v>61</v>
      </c>
      <c r="G8649" t="s">
        <v>21</v>
      </c>
      <c r="H8649" t="s">
        <v>40</v>
      </c>
      <c r="I8649">
        <f>IF(OR(financial_transactions35[[#This Row],[amount]]&lt;$L$16, financial_transactions35[[#This Row],[amount]]&gt;$L$17), 1, 0)</f>
        <v>1</v>
      </c>
    </row>
    <row r="8650" spans="1:9">
      <c r="A8650" t="s">
        <v>14863</v>
      </c>
      <c r="B8650" s="3">
        <v>45635</v>
      </c>
      <c r="C8650" t="s">
        <v>14864</v>
      </c>
      <c r="D8650">
        <v>1847.4</v>
      </c>
      <c r="E8650" t="s">
        <v>16110</v>
      </c>
      <c r="F8650" t="s">
        <v>61</v>
      </c>
      <c r="G8650" t="s">
        <v>39</v>
      </c>
      <c r="H8650" t="s">
        <v>40</v>
      </c>
      <c r="I8650">
        <f>IF(OR(financial_transactions35[[#This Row],[amount]]&lt;$L$16, financial_transactions35[[#This Row],[amount]]&gt;$L$17), 1, 0)</f>
        <v>1</v>
      </c>
    </row>
    <row r="8651" spans="1:9">
      <c r="A8651" t="s">
        <v>14865</v>
      </c>
      <c r="B8651" s="3">
        <v>45635</v>
      </c>
      <c r="C8651" t="s">
        <v>153</v>
      </c>
      <c r="D8651">
        <v>1230.17</v>
      </c>
      <c r="E8651" t="s">
        <v>70</v>
      </c>
      <c r="F8651" t="s">
        <v>26</v>
      </c>
      <c r="G8651" t="s">
        <v>27</v>
      </c>
      <c r="H8651" t="s">
        <v>176</v>
      </c>
      <c r="I8651">
        <f>IF(OR(financial_transactions35[[#This Row],[amount]]&lt;$L$16, financial_transactions35[[#This Row],[amount]]&gt;$L$17), 1, 0)</f>
        <v>1</v>
      </c>
    </row>
    <row r="8652" spans="1:9">
      <c r="A8652" t="s">
        <v>14866</v>
      </c>
      <c r="B8652" s="3">
        <v>45635</v>
      </c>
      <c r="C8652" t="s">
        <v>5482</v>
      </c>
      <c r="D8652">
        <v>1895.98</v>
      </c>
      <c r="E8652" t="s">
        <v>19</v>
      </c>
      <c r="F8652" t="s">
        <v>20</v>
      </c>
      <c r="G8652" t="s">
        <v>39</v>
      </c>
      <c r="H8652" t="s">
        <v>16080</v>
      </c>
      <c r="I8652">
        <f>IF(OR(financial_transactions35[[#This Row],[amount]]&lt;$L$16, financial_transactions35[[#This Row],[amount]]&gt;$L$17), 1, 0)</f>
        <v>1</v>
      </c>
    </row>
    <row r="8653" spans="1:9">
      <c r="A8653" t="s">
        <v>14867</v>
      </c>
      <c r="B8653" s="3">
        <v>45635</v>
      </c>
      <c r="C8653" t="s">
        <v>14868</v>
      </c>
      <c r="D8653">
        <v>1408.05</v>
      </c>
      <c r="E8653" t="s">
        <v>47</v>
      </c>
      <c r="F8653" t="s">
        <v>32</v>
      </c>
      <c r="G8653" t="s">
        <v>27</v>
      </c>
      <c r="H8653" t="s">
        <v>94</v>
      </c>
      <c r="I8653">
        <f>IF(OR(financial_transactions35[[#This Row],[amount]]&lt;$L$16, financial_transactions35[[#This Row],[amount]]&gt;$L$17), 1, 0)</f>
        <v>1</v>
      </c>
    </row>
    <row r="8654" spans="1:9">
      <c r="A8654" t="s">
        <v>14869</v>
      </c>
      <c r="B8654" s="3">
        <v>45635</v>
      </c>
      <c r="C8654" t="s">
        <v>4526</v>
      </c>
      <c r="D8654">
        <v>1939.21</v>
      </c>
      <c r="E8654" t="s">
        <v>52</v>
      </c>
      <c r="F8654" t="s">
        <v>61</v>
      </c>
      <c r="G8654" t="s">
        <v>39</v>
      </c>
      <c r="H8654" t="s">
        <v>87</v>
      </c>
      <c r="I8654">
        <f>IF(OR(financial_transactions35[[#This Row],[amount]]&lt;$L$16, financial_transactions35[[#This Row],[amount]]&gt;$L$17), 1, 0)</f>
        <v>1</v>
      </c>
    </row>
    <row r="8655" spans="1:9">
      <c r="A8655" t="s">
        <v>14870</v>
      </c>
      <c r="B8655" s="3">
        <v>45635</v>
      </c>
      <c r="C8655" t="s">
        <v>14871</v>
      </c>
      <c r="D8655">
        <v>1708.02</v>
      </c>
      <c r="E8655" t="s">
        <v>31</v>
      </c>
      <c r="F8655" t="s">
        <v>20</v>
      </c>
      <c r="G8655" t="s">
        <v>27</v>
      </c>
      <c r="H8655" t="s">
        <v>22</v>
      </c>
      <c r="I8655">
        <f>IF(OR(financial_transactions35[[#This Row],[amount]]&lt;$L$16, financial_transactions35[[#This Row],[amount]]&gt;$L$17), 1, 0)</f>
        <v>1</v>
      </c>
    </row>
    <row r="8656" spans="1:9">
      <c r="A8656" t="s">
        <v>14872</v>
      </c>
      <c r="B8656" s="3">
        <v>45635</v>
      </c>
      <c r="C8656" t="s">
        <v>14873</v>
      </c>
      <c r="D8656">
        <v>1920.57</v>
      </c>
      <c r="E8656" t="s">
        <v>70</v>
      </c>
      <c r="F8656" t="s">
        <v>20</v>
      </c>
      <c r="G8656" t="s">
        <v>39</v>
      </c>
      <c r="H8656" t="s">
        <v>57</v>
      </c>
      <c r="I8656">
        <f>IF(OR(financial_transactions35[[#This Row],[amount]]&lt;$L$16, financial_transactions35[[#This Row],[amount]]&gt;$L$17), 1, 0)</f>
        <v>1</v>
      </c>
    </row>
    <row r="8657" spans="1:9">
      <c r="A8657" t="s">
        <v>14874</v>
      </c>
      <c r="B8657" s="3">
        <v>45635</v>
      </c>
      <c r="C8657" t="s">
        <v>14875</v>
      </c>
      <c r="D8657">
        <v>714.07</v>
      </c>
      <c r="E8657" t="s">
        <v>16110</v>
      </c>
      <c r="F8657" t="s">
        <v>20</v>
      </c>
      <c r="G8657" t="s">
        <v>48</v>
      </c>
      <c r="H8657" t="s">
        <v>44</v>
      </c>
      <c r="I8657">
        <f>IF(OR(financial_transactions35[[#This Row],[amount]]&lt;$L$16, financial_transactions35[[#This Row],[amount]]&gt;$L$17), 1, 0)</f>
        <v>1</v>
      </c>
    </row>
    <row r="8658" spans="1:9">
      <c r="A8658" t="s">
        <v>14876</v>
      </c>
      <c r="B8658" s="3">
        <v>45635</v>
      </c>
      <c r="C8658" t="s">
        <v>14877</v>
      </c>
      <c r="D8658">
        <v>1315.56</v>
      </c>
      <c r="E8658" t="s">
        <v>19</v>
      </c>
      <c r="F8658" t="s">
        <v>20</v>
      </c>
      <c r="G8658" t="s">
        <v>21</v>
      </c>
      <c r="H8658" t="s">
        <v>109</v>
      </c>
      <c r="I8658">
        <f>IF(OR(financial_transactions35[[#This Row],[amount]]&lt;$L$16, financial_transactions35[[#This Row],[amount]]&gt;$L$17), 1, 0)</f>
        <v>1</v>
      </c>
    </row>
    <row r="8659" spans="1:9">
      <c r="A8659" t="s">
        <v>14878</v>
      </c>
      <c r="B8659" s="3">
        <v>45635</v>
      </c>
      <c r="C8659" t="s">
        <v>10402</v>
      </c>
      <c r="D8659">
        <v>870.15</v>
      </c>
      <c r="E8659" t="s">
        <v>16079</v>
      </c>
      <c r="F8659" t="s">
        <v>61</v>
      </c>
      <c r="G8659" t="s">
        <v>48</v>
      </c>
      <c r="H8659" t="s">
        <v>94</v>
      </c>
      <c r="I8659">
        <f>IF(OR(financial_transactions35[[#This Row],[amount]]&lt;$L$16, financial_transactions35[[#This Row],[amount]]&gt;$L$17), 1, 0)</f>
        <v>1</v>
      </c>
    </row>
    <row r="8660" spans="1:9">
      <c r="A8660" t="s">
        <v>14879</v>
      </c>
      <c r="B8660" s="3">
        <v>45635</v>
      </c>
      <c r="C8660" t="s">
        <v>2839</v>
      </c>
      <c r="D8660">
        <v>1401.53</v>
      </c>
      <c r="E8660" t="s">
        <v>19</v>
      </c>
      <c r="F8660" t="s">
        <v>20</v>
      </c>
      <c r="G8660" t="s">
        <v>27</v>
      </c>
      <c r="H8660" t="s">
        <v>53</v>
      </c>
      <c r="I8660">
        <f>IF(OR(financial_transactions35[[#This Row],[amount]]&lt;$L$16, financial_transactions35[[#This Row],[amount]]&gt;$L$17), 1, 0)</f>
        <v>1</v>
      </c>
    </row>
    <row r="8661" spans="1:9">
      <c r="A8661" t="s">
        <v>14880</v>
      </c>
      <c r="B8661" s="3">
        <v>45635</v>
      </c>
      <c r="C8661" t="s">
        <v>14881</v>
      </c>
      <c r="D8661">
        <v>949.25</v>
      </c>
      <c r="E8661" t="s">
        <v>122</v>
      </c>
      <c r="F8661" t="s">
        <v>20</v>
      </c>
      <c r="G8661" t="s">
        <v>48</v>
      </c>
      <c r="H8661" t="s">
        <v>109</v>
      </c>
      <c r="I8661">
        <f>IF(OR(financial_transactions35[[#This Row],[amount]]&lt;$L$16, financial_transactions35[[#This Row],[amount]]&gt;$L$17), 1, 0)</f>
        <v>1</v>
      </c>
    </row>
    <row r="8662" spans="1:9">
      <c r="A8662" t="s">
        <v>14882</v>
      </c>
      <c r="B8662" s="3">
        <v>45635</v>
      </c>
      <c r="C8662" t="s">
        <v>3153</v>
      </c>
      <c r="D8662">
        <v>222.97</v>
      </c>
      <c r="E8662" t="s">
        <v>67</v>
      </c>
      <c r="F8662" t="s">
        <v>32</v>
      </c>
      <c r="G8662" t="s">
        <v>48</v>
      </c>
      <c r="H8662" t="s">
        <v>33</v>
      </c>
      <c r="I8662">
        <f>IF(OR(financial_transactions35[[#This Row],[amount]]&lt;$L$16, financial_transactions35[[#This Row],[amount]]&gt;$L$17), 1, 0)</f>
        <v>1</v>
      </c>
    </row>
    <row r="8663" spans="1:9">
      <c r="A8663" t="s">
        <v>14883</v>
      </c>
      <c r="B8663" s="3">
        <v>45635</v>
      </c>
      <c r="C8663" t="s">
        <v>12397</v>
      </c>
      <c r="D8663">
        <v>1645.25</v>
      </c>
      <c r="E8663" t="s">
        <v>16110</v>
      </c>
      <c r="F8663" t="s">
        <v>32</v>
      </c>
      <c r="G8663" t="s">
        <v>21</v>
      </c>
      <c r="H8663" t="s">
        <v>49</v>
      </c>
      <c r="I8663">
        <f>IF(OR(financial_transactions35[[#This Row],[amount]]&lt;$L$16, financial_transactions35[[#This Row],[amount]]&gt;$L$17), 1, 0)</f>
        <v>1</v>
      </c>
    </row>
    <row r="8664" spans="1:9">
      <c r="A8664" t="s">
        <v>14884</v>
      </c>
      <c r="B8664" s="3">
        <v>45635</v>
      </c>
      <c r="C8664" t="s">
        <v>13560</v>
      </c>
      <c r="D8664">
        <v>488.91</v>
      </c>
      <c r="E8664" t="s">
        <v>70</v>
      </c>
      <c r="F8664" t="s">
        <v>32</v>
      </c>
      <c r="G8664" t="s">
        <v>21</v>
      </c>
      <c r="H8664" t="s">
        <v>123</v>
      </c>
      <c r="I8664">
        <f>IF(OR(financial_transactions35[[#This Row],[amount]]&lt;$L$16, financial_transactions35[[#This Row],[amount]]&gt;$L$17), 1, 0)</f>
        <v>1</v>
      </c>
    </row>
    <row r="8665" spans="1:9">
      <c r="A8665" t="s">
        <v>14885</v>
      </c>
      <c r="B8665" s="3">
        <v>45635</v>
      </c>
      <c r="C8665" t="s">
        <v>5098</v>
      </c>
      <c r="D8665">
        <v>636.16999999999996</v>
      </c>
      <c r="E8665" t="s">
        <v>70</v>
      </c>
      <c r="F8665" t="s">
        <v>32</v>
      </c>
      <c r="G8665" t="s">
        <v>27</v>
      </c>
      <c r="H8665" t="s">
        <v>44</v>
      </c>
      <c r="I8665">
        <f>IF(OR(financial_transactions35[[#This Row],[amount]]&lt;$L$16, financial_transactions35[[#This Row],[amount]]&gt;$L$17), 1, 0)</f>
        <v>1</v>
      </c>
    </row>
    <row r="8666" spans="1:9">
      <c r="A8666" t="s">
        <v>14886</v>
      </c>
      <c r="B8666" s="3">
        <v>45635</v>
      </c>
      <c r="C8666" t="s">
        <v>11670</v>
      </c>
      <c r="D8666">
        <v>1121.01</v>
      </c>
      <c r="E8666" t="s">
        <v>67</v>
      </c>
      <c r="F8666" t="s">
        <v>61</v>
      </c>
      <c r="G8666" t="s">
        <v>27</v>
      </c>
      <c r="H8666" t="s">
        <v>36</v>
      </c>
      <c r="I8666">
        <f>IF(OR(financial_transactions35[[#This Row],[amount]]&lt;$L$16, financial_transactions35[[#This Row],[amount]]&gt;$L$17), 1, 0)</f>
        <v>1</v>
      </c>
    </row>
    <row r="8667" spans="1:9">
      <c r="A8667" t="s">
        <v>14887</v>
      </c>
      <c r="B8667" s="3">
        <v>45636</v>
      </c>
      <c r="C8667" t="s">
        <v>10308</v>
      </c>
      <c r="D8667">
        <v>228.28</v>
      </c>
      <c r="E8667" t="s">
        <v>64</v>
      </c>
      <c r="F8667" t="s">
        <v>61</v>
      </c>
      <c r="G8667" t="s">
        <v>48</v>
      </c>
      <c r="H8667" t="s">
        <v>57</v>
      </c>
      <c r="I8667">
        <f>IF(OR(financial_transactions35[[#This Row],[amount]]&lt;$L$16, financial_transactions35[[#This Row],[amount]]&gt;$L$17), 1, 0)</f>
        <v>1</v>
      </c>
    </row>
    <row r="8668" spans="1:9">
      <c r="A8668" t="s">
        <v>14888</v>
      </c>
      <c r="B8668" s="3">
        <v>45636</v>
      </c>
      <c r="C8668" t="s">
        <v>9978</v>
      </c>
      <c r="D8668">
        <v>1202.54</v>
      </c>
      <c r="E8668" t="s">
        <v>16079</v>
      </c>
      <c r="F8668" t="s">
        <v>61</v>
      </c>
      <c r="G8668" t="s">
        <v>39</v>
      </c>
      <c r="H8668" t="s">
        <v>109</v>
      </c>
      <c r="I8668">
        <f>IF(OR(financial_transactions35[[#This Row],[amount]]&lt;$L$16, financial_transactions35[[#This Row],[amount]]&gt;$L$17), 1, 0)</f>
        <v>1</v>
      </c>
    </row>
    <row r="8669" spans="1:9">
      <c r="A8669" t="s">
        <v>14889</v>
      </c>
      <c r="B8669" s="3">
        <v>45636</v>
      </c>
      <c r="C8669" t="s">
        <v>9276</v>
      </c>
      <c r="D8669">
        <v>398.81</v>
      </c>
      <c r="E8669" t="s">
        <v>16079</v>
      </c>
      <c r="F8669" t="s">
        <v>20</v>
      </c>
      <c r="G8669" t="s">
        <v>27</v>
      </c>
      <c r="H8669" t="s">
        <v>123</v>
      </c>
      <c r="I8669">
        <f>IF(OR(financial_transactions35[[#This Row],[amount]]&lt;$L$16, financial_transactions35[[#This Row],[amount]]&gt;$L$17), 1, 0)</f>
        <v>1</v>
      </c>
    </row>
    <row r="8670" spans="1:9">
      <c r="A8670" t="s">
        <v>14890</v>
      </c>
      <c r="B8670" s="3">
        <v>45636</v>
      </c>
      <c r="C8670" t="s">
        <v>14891</v>
      </c>
      <c r="D8670">
        <v>606.94000000000005</v>
      </c>
      <c r="E8670" t="s">
        <v>52</v>
      </c>
      <c r="F8670" t="s">
        <v>20</v>
      </c>
      <c r="G8670" t="s">
        <v>27</v>
      </c>
      <c r="H8670" t="s">
        <v>33</v>
      </c>
      <c r="I8670">
        <f>IF(OR(financial_transactions35[[#This Row],[amount]]&lt;$L$16, financial_transactions35[[#This Row],[amount]]&gt;$L$17), 1, 0)</f>
        <v>1</v>
      </c>
    </row>
    <row r="8671" spans="1:9">
      <c r="A8671" t="s">
        <v>14892</v>
      </c>
      <c r="B8671" s="3">
        <v>45636</v>
      </c>
      <c r="C8671" t="s">
        <v>14893</v>
      </c>
      <c r="D8671">
        <v>812.34</v>
      </c>
      <c r="E8671" t="s">
        <v>70</v>
      </c>
      <c r="F8671" t="s">
        <v>32</v>
      </c>
      <c r="G8671" t="s">
        <v>39</v>
      </c>
      <c r="H8671" t="s">
        <v>57</v>
      </c>
      <c r="I8671">
        <f>IF(OR(financial_transactions35[[#This Row],[amount]]&lt;$L$16, financial_transactions35[[#This Row],[amount]]&gt;$L$17), 1, 0)</f>
        <v>1</v>
      </c>
    </row>
    <row r="8672" spans="1:9">
      <c r="A8672" t="s">
        <v>14894</v>
      </c>
      <c r="B8672" s="3">
        <v>45636</v>
      </c>
      <c r="C8672" t="s">
        <v>8403</v>
      </c>
      <c r="D8672">
        <v>618.44000000000005</v>
      </c>
      <c r="E8672" t="s">
        <v>16110</v>
      </c>
      <c r="F8672" t="s">
        <v>32</v>
      </c>
      <c r="G8672" t="s">
        <v>48</v>
      </c>
      <c r="H8672" t="s">
        <v>75</v>
      </c>
      <c r="I8672">
        <f>IF(OR(financial_transactions35[[#This Row],[amount]]&lt;$L$16, financial_transactions35[[#This Row],[amount]]&gt;$L$17), 1, 0)</f>
        <v>1</v>
      </c>
    </row>
    <row r="8673" spans="1:9">
      <c r="A8673" t="s">
        <v>14895</v>
      </c>
      <c r="B8673" s="3">
        <v>45636</v>
      </c>
      <c r="C8673" t="s">
        <v>9728</v>
      </c>
      <c r="D8673">
        <v>694.76</v>
      </c>
      <c r="E8673" t="s">
        <v>70</v>
      </c>
      <c r="F8673" t="s">
        <v>32</v>
      </c>
      <c r="G8673" t="s">
        <v>39</v>
      </c>
      <c r="H8673" t="s">
        <v>22</v>
      </c>
      <c r="I8673">
        <f>IF(OR(financial_transactions35[[#This Row],[amount]]&lt;$L$16, financial_transactions35[[#This Row],[amount]]&gt;$L$17), 1, 0)</f>
        <v>1</v>
      </c>
    </row>
    <row r="8674" spans="1:9">
      <c r="A8674" t="s">
        <v>14896</v>
      </c>
      <c r="B8674" s="3">
        <v>45636</v>
      </c>
      <c r="C8674" t="s">
        <v>7515</v>
      </c>
      <c r="D8674">
        <v>612.11</v>
      </c>
      <c r="E8674" t="s">
        <v>70</v>
      </c>
      <c r="F8674" t="s">
        <v>61</v>
      </c>
      <c r="G8674" t="s">
        <v>21</v>
      </c>
      <c r="H8674" t="s">
        <v>94</v>
      </c>
      <c r="I8674">
        <f>IF(OR(financial_transactions35[[#This Row],[amount]]&lt;$L$16, financial_transactions35[[#This Row],[amount]]&gt;$L$17), 1, 0)</f>
        <v>1</v>
      </c>
    </row>
    <row r="8675" spans="1:9">
      <c r="A8675" t="s">
        <v>14897</v>
      </c>
      <c r="B8675" s="3">
        <v>45636</v>
      </c>
      <c r="C8675" t="s">
        <v>11805</v>
      </c>
      <c r="D8675">
        <v>1907.48</v>
      </c>
      <c r="E8675" t="s">
        <v>19</v>
      </c>
      <c r="F8675" t="s">
        <v>20</v>
      </c>
      <c r="G8675" t="s">
        <v>39</v>
      </c>
      <c r="H8675" t="s">
        <v>22</v>
      </c>
      <c r="I8675">
        <f>IF(OR(financial_transactions35[[#This Row],[amount]]&lt;$L$16, financial_transactions35[[#This Row],[amount]]&gt;$L$17), 1, 0)</f>
        <v>1</v>
      </c>
    </row>
    <row r="8676" spans="1:9">
      <c r="A8676" t="s">
        <v>14898</v>
      </c>
      <c r="B8676" s="3">
        <v>45636</v>
      </c>
      <c r="C8676" t="s">
        <v>1223</v>
      </c>
      <c r="D8676">
        <v>1932.22</v>
      </c>
      <c r="E8676" t="s">
        <v>70</v>
      </c>
      <c r="F8676" t="s">
        <v>61</v>
      </c>
      <c r="G8676" t="s">
        <v>39</v>
      </c>
      <c r="H8676" t="s">
        <v>33</v>
      </c>
      <c r="I8676">
        <f>IF(OR(financial_transactions35[[#This Row],[amount]]&lt;$L$16, financial_transactions35[[#This Row],[amount]]&gt;$L$17), 1, 0)</f>
        <v>1</v>
      </c>
    </row>
    <row r="8677" spans="1:9">
      <c r="A8677" t="s">
        <v>14899</v>
      </c>
      <c r="B8677" s="3">
        <v>45636</v>
      </c>
      <c r="C8677" t="s">
        <v>11170</v>
      </c>
      <c r="D8677">
        <v>166.03</v>
      </c>
      <c r="E8677" t="s">
        <v>16110</v>
      </c>
      <c r="F8677" t="s">
        <v>61</v>
      </c>
      <c r="G8677" t="s">
        <v>27</v>
      </c>
      <c r="H8677" t="s">
        <v>36</v>
      </c>
      <c r="I8677">
        <f>IF(OR(financial_transactions35[[#This Row],[amount]]&lt;$L$16, financial_transactions35[[#This Row],[amount]]&gt;$L$17), 1, 0)</f>
        <v>1</v>
      </c>
    </row>
    <row r="8678" spans="1:9">
      <c r="A8678" t="s">
        <v>14900</v>
      </c>
      <c r="B8678" s="3">
        <v>45636</v>
      </c>
      <c r="C8678" t="s">
        <v>2367</v>
      </c>
      <c r="D8678">
        <v>746.45</v>
      </c>
      <c r="E8678" t="s">
        <v>19</v>
      </c>
      <c r="F8678" t="s">
        <v>61</v>
      </c>
      <c r="G8678" t="s">
        <v>39</v>
      </c>
      <c r="H8678" t="s">
        <v>36</v>
      </c>
      <c r="I8678">
        <f>IF(OR(financial_transactions35[[#This Row],[amount]]&lt;$L$16, financial_transactions35[[#This Row],[amount]]&gt;$L$17), 1, 0)</f>
        <v>1</v>
      </c>
    </row>
    <row r="8679" spans="1:9">
      <c r="A8679" t="s">
        <v>14901</v>
      </c>
      <c r="B8679" s="3">
        <v>45636</v>
      </c>
      <c r="C8679" t="s">
        <v>5692</v>
      </c>
      <c r="D8679">
        <v>748.42</v>
      </c>
      <c r="E8679" t="s">
        <v>16079</v>
      </c>
      <c r="F8679" t="s">
        <v>20</v>
      </c>
      <c r="G8679" t="s">
        <v>27</v>
      </c>
      <c r="H8679" t="s">
        <v>53</v>
      </c>
      <c r="I8679">
        <f>IF(OR(financial_transactions35[[#This Row],[amount]]&lt;$L$16, financial_transactions35[[#This Row],[amount]]&gt;$L$17), 1, 0)</f>
        <v>1</v>
      </c>
    </row>
    <row r="8680" spans="1:9">
      <c r="A8680" t="s">
        <v>14902</v>
      </c>
      <c r="B8680" s="3">
        <v>45636</v>
      </c>
      <c r="C8680" t="s">
        <v>3575</v>
      </c>
      <c r="D8680">
        <v>1030.8900000000001</v>
      </c>
      <c r="E8680" t="s">
        <v>64</v>
      </c>
      <c r="F8680" t="s">
        <v>32</v>
      </c>
      <c r="G8680" t="s">
        <v>21</v>
      </c>
      <c r="H8680" t="s">
        <v>36</v>
      </c>
      <c r="I8680">
        <f>IF(OR(financial_transactions35[[#This Row],[amount]]&lt;$L$16, financial_transactions35[[#This Row],[amount]]&gt;$L$17), 1, 0)</f>
        <v>1</v>
      </c>
    </row>
    <row r="8681" spans="1:9">
      <c r="A8681" t="s">
        <v>14903</v>
      </c>
      <c r="B8681" s="3">
        <v>45636</v>
      </c>
      <c r="C8681" t="s">
        <v>8666</v>
      </c>
      <c r="D8681">
        <v>1473.54</v>
      </c>
      <c r="E8681" t="s">
        <v>67</v>
      </c>
      <c r="F8681" t="s">
        <v>61</v>
      </c>
      <c r="G8681" t="s">
        <v>48</v>
      </c>
      <c r="H8681" t="s">
        <v>44</v>
      </c>
      <c r="I8681">
        <f>IF(OR(financial_transactions35[[#This Row],[amount]]&lt;$L$16, financial_transactions35[[#This Row],[amount]]&gt;$L$17), 1, 0)</f>
        <v>1</v>
      </c>
    </row>
    <row r="8682" spans="1:9">
      <c r="A8682" t="s">
        <v>14904</v>
      </c>
      <c r="B8682" s="3">
        <v>45636</v>
      </c>
      <c r="C8682" t="s">
        <v>3818</v>
      </c>
      <c r="D8682">
        <v>1046.57</v>
      </c>
      <c r="E8682" t="s">
        <v>31</v>
      </c>
      <c r="F8682" t="s">
        <v>26</v>
      </c>
      <c r="G8682" t="s">
        <v>48</v>
      </c>
      <c r="H8682" t="s">
        <v>16080</v>
      </c>
      <c r="I8682">
        <f>IF(OR(financial_transactions35[[#This Row],[amount]]&lt;$L$16, financial_transactions35[[#This Row],[amount]]&gt;$L$17), 1, 0)</f>
        <v>1</v>
      </c>
    </row>
    <row r="8683" spans="1:9">
      <c r="A8683" t="s">
        <v>14905</v>
      </c>
      <c r="B8683" s="3">
        <v>45636</v>
      </c>
      <c r="C8683" t="s">
        <v>14906</v>
      </c>
      <c r="D8683">
        <v>1099.51</v>
      </c>
      <c r="E8683" t="s">
        <v>25</v>
      </c>
      <c r="F8683" t="s">
        <v>26</v>
      </c>
      <c r="G8683" t="s">
        <v>21</v>
      </c>
      <c r="H8683" t="s">
        <v>94</v>
      </c>
      <c r="I8683">
        <f>IF(OR(financial_transactions35[[#This Row],[amount]]&lt;$L$16, financial_transactions35[[#This Row],[amount]]&gt;$L$17), 1, 0)</f>
        <v>1</v>
      </c>
    </row>
    <row r="8684" spans="1:9">
      <c r="A8684" t="s">
        <v>14907</v>
      </c>
      <c r="B8684" s="3">
        <v>45636</v>
      </c>
      <c r="C8684" t="s">
        <v>491</v>
      </c>
      <c r="D8684">
        <v>419.12</v>
      </c>
      <c r="E8684" t="s">
        <v>19</v>
      </c>
      <c r="F8684" t="s">
        <v>32</v>
      </c>
      <c r="G8684" t="s">
        <v>27</v>
      </c>
      <c r="H8684" t="s">
        <v>40</v>
      </c>
      <c r="I8684">
        <f>IF(OR(financial_transactions35[[#This Row],[amount]]&lt;$L$16, financial_transactions35[[#This Row],[amount]]&gt;$L$17), 1, 0)</f>
        <v>1</v>
      </c>
    </row>
    <row r="8685" spans="1:9">
      <c r="A8685" t="s">
        <v>14908</v>
      </c>
      <c r="B8685" s="3">
        <v>45636</v>
      </c>
      <c r="C8685" t="s">
        <v>14909</v>
      </c>
      <c r="D8685">
        <v>468.98</v>
      </c>
      <c r="E8685" t="s">
        <v>70</v>
      </c>
      <c r="F8685" t="s">
        <v>32</v>
      </c>
      <c r="G8685" t="s">
        <v>21</v>
      </c>
      <c r="H8685" t="s">
        <v>44</v>
      </c>
      <c r="I8685">
        <f>IF(OR(financial_transactions35[[#This Row],[amount]]&lt;$L$16, financial_transactions35[[#This Row],[amount]]&gt;$L$17), 1, 0)</f>
        <v>1</v>
      </c>
    </row>
    <row r="8686" spans="1:9">
      <c r="A8686" t="s">
        <v>14912</v>
      </c>
      <c r="B8686" s="3">
        <v>45637</v>
      </c>
      <c r="C8686" t="s">
        <v>14913</v>
      </c>
      <c r="D8686">
        <v>1013.28</v>
      </c>
      <c r="E8686" t="s">
        <v>31</v>
      </c>
      <c r="F8686" t="s">
        <v>26</v>
      </c>
      <c r="G8686" t="s">
        <v>21</v>
      </c>
      <c r="H8686" t="s">
        <v>49</v>
      </c>
      <c r="I8686">
        <f>IF(OR(financial_transactions35[[#This Row],[amount]]&lt;$L$16, financial_transactions35[[#This Row],[amount]]&gt;$L$17), 1, 0)</f>
        <v>1</v>
      </c>
    </row>
    <row r="8687" spans="1:9">
      <c r="A8687" t="s">
        <v>14914</v>
      </c>
      <c r="B8687" s="3">
        <v>45637</v>
      </c>
      <c r="C8687" t="s">
        <v>10075</v>
      </c>
      <c r="D8687">
        <v>964.8</v>
      </c>
      <c r="E8687" t="s">
        <v>122</v>
      </c>
      <c r="F8687" t="s">
        <v>61</v>
      </c>
      <c r="G8687" t="s">
        <v>21</v>
      </c>
      <c r="H8687" t="s">
        <v>53</v>
      </c>
      <c r="I8687">
        <f>IF(OR(financial_transactions35[[#This Row],[amount]]&lt;$L$16, financial_transactions35[[#This Row],[amount]]&gt;$L$17), 1, 0)</f>
        <v>1</v>
      </c>
    </row>
    <row r="8688" spans="1:9">
      <c r="A8688" t="s">
        <v>14915</v>
      </c>
      <c r="B8688" s="3">
        <v>45637</v>
      </c>
      <c r="C8688" t="s">
        <v>14916</v>
      </c>
      <c r="D8688">
        <v>416.65</v>
      </c>
      <c r="E8688" t="s">
        <v>47</v>
      </c>
      <c r="F8688" t="s">
        <v>61</v>
      </c>
      <c r="G8688" t="s">
        <v>48</v>
      </c>
      <c r="H8688" t="s">
        <v>28</v>
      </c>
      <c r="I8688">
        <f>IF(OR(financial_transactions35[[#This Row],[amount]]&lt;$L$16, financial_transactions35[[#This Row],[amount]]&gt;$L$17), 1, 0)</f>
        <v>1</v>
      </c>
    </row>
    <row r="8689" spans="1:9">
      <c r="A8689" t="s">
        <v>14917</v>
      </c>
      <c r="B8689" s="3">
        <v>45637</v>
      </c>
      <c r="C8689" t="s">
        <v>7412</v>
      </c>
      <c r="D8689">
        <v>17927.22</v>
      </c>
      <c r="E8689" t="s">
        <v>52</v>
      </c>
      <c r="F8689" t="s">
        <v>32</v>
      </c>
      <c r="G8689" t="s">
        <v>39</v>
      </c>
      <c r="H8689" t="s">
        <v>44</v>
      </c>
      <c r="I8689">
        <f>IF(OR(financial_transactions35[[#This Row],[amount]]&lt;$L$16, financial_transactions35[[#This Row],[amount]]&gt;$L$17), 1, 0)</f>
        <v>1</v>
      </c>
    </row>
    <row r="8690" spans="1:9">
      <c r="A8690" t="s">
        <v>14918</v>
      </c>
      <c r="B8690" s="3">
        <v>45637</v>
      </c>
      <c r="C8690" t="s">
        <v>14919</v>
      </c>
      <c r="D8690">
        <v>1996.19</v>
      </c>
      <c r="E8690" t="s">
        <v>25</v>
      </c>
      <c r="F8690" t="s">
        <v>20</v>
      </c>
      <c r="G8690" t="s">
        <v>21</v>
      </c>
      <c r="H8690" t="s">
        <v>16080</v>
      </c>
      <c r="I8690">
        <f>IF(OR(financial_transactions35[[#This Row],[amount]]&lt;$L$16, financial_transactions35[[#This Row],[amount]]&gt;$L$17), 1, 0)</f>
        <v>1</v>
      </c>
    </row>
    <row r="8691" spans="1:9">
      <c r="A8691" t="s">
        <v>14920</v>
      </c>
      <c r="B8691" s="3">
        <v>45637</v>
      </c>
      <c r="C8691" t="s">
        <v>2147</v>
      </c>
      <c r="D8691">
        <v>1383.5</v>
      </c>
      <c r="E8691" t="s">
        <v>64</v>
      </c>
      <c r="F8691" t="s">
        <v>20</v>
      </c>
      <c r="G8691" t="s">
        <v>27</v>
      </c>
      <c r="H8691" t="s">
        <v>22</v>
      </c>
      <c r="I8691">
        <f>IF(OR(financial_transactions35[[#This Row],[amount]]&lt;$L$16, financial_transactions35[[#This Row],[amount]]&gt;$L$17), 1, 0)</f>
        <v>1</v>
      </c>
    </row>
    <row r="8692" spans="1:9">
      <c r="A8692" t="s">
        <v>14921</v>
      </c>
      <c r="B8692" s="3">
        <v>45637</v>
      </c>
      <c r="C8692" t="s">
        <v>6665</v>
      </c>
      <c r="D8692">
        <v>14178.71</v>
      </c>
      <c r="E8692" t="s">
        <v>67</v>
      </c>
      <c r="F8692" t="s">
        <v>20</v>
      </c>
      <c r="G8692" t="s">
        <v>27</v>
      </c>
      <c r="H8692" t="s">
        <v>44</v>
      </c>
      <c r="I8692">
        <f>IF(OR(financial_transactions35[[#This Row],[amount]]&lt;$L$16, financial_transactions35[[#This Row],[amount]]&gt;$L$17), 1, 0)</f>
        <v>1</v>
      </c>
    </row>
    <row r="8693" spans="1:9">
      <c r="A8693" t="s">
        <v>14922</v>
      </c>
      <c r="B8693" s="3">
        <v>45637</v>
      </c>
      <c r="C8693" t="s">
        <v>7991</v>
      </c>
      <c r="D8693">
        <v>1925.4</v>
      </c>
      <c r="E8693" t="s">
        <v>25</v>
      </c>
      <c r="F8693" t="s">
        <v>26</v>
      </c>
      <c r="G8693" t="s">
        <v>21</v>
      </c>
      <c r="H8693" t="s">
        <v>94</v>
      </c>
      <c r="I8693">
        <f>IF(OR(financial_transactions35[[#This Row],[amount]]&lt;$L$16, financial_transactions35[[#This Row],[amount]]&gt;$L$17), 1, 0)</f>
        <v>1</v>
      </c>
    </row>
    <row r="8694" spans="1:9">
      <c r="A8694" t="s">
        <v>14923</v>
      </c>
      <c r="B8694" s="3">
        <v>45637</v>
      </c>
      <c r="C8694" t="s">
        <v>14924</v>
      </c>
      <c r="D8694">
        <v>1192.8</v>
      </c>
      <c r="E8694" t="s">
        <v>64</v>
      </c>
      <c r="F8694" t="s">
        <v>32</v>
      </c>
      <c r="G8694" t="s">
        <v>48</v>
      </c>
      <c r="H8694" t="s">
        <v>22</v>
      </c>
      <c r="I8694">
        <f>IF(OR(financial_transactions35[[#This Row],[amount]]&lt;$L$16, financial_transactions35[[#This Row],[amount]]&gt;$L$17), 1, 0)</f>
        <v>1</v>
      </c>
    </row>
    <row r="8695" spans="1:9">
      <c r="A8695" t="s">
        <v>14925</v>
      </c>
      <c r="B8695" s="3">
        <v>45637</v>
      </c>
      <c r="C8695" t="s">
        <v>9664</v>
      </c>
      <c r="D8695">
        <v>100.45</v>
      </c>
      <c r="E8695" t="s">
        <v>19</v>
      </c>
      <c r="F8695" t="s">
        <v>61</v>
      </c>
      <c r="G8695" t="s">
        <v>39</v>
      </c>
      <c r="H8695" t="s">
        <v>87</v>
      </c>
      <c r="I8695">
        <f>IF(OR(financial_transactions35[[#This Row],[amount]]&lt;$L$16, financial_transactions35[[#This Row],[amount]]&gt;$L$17), 1, 0)</f>
        <v>1</v>
      </c>
    </row>
    <row r="8696" spans="1:9">
      <c r="A8696" t="s">
        <v>14926</v>
      </c>
      <c r="B8696" s="3">
        <v>45637</v>
      </c>
      <c r="C8696" t="s">
        <v>12274</v>
      </c>
      <c r="D8696">
        <v>1883.56</v>
      </c>
      <c r="E8696" t="s">
        <v>16079</v>
      </c>
      <c r="F8696" t="s">
        <v>20</v>
      </c>
      <c r="G8696" t="s">
        <v>39</v>
      </c>
      <c r="H8696" t="s">
        <v>36</v>
      </c>
      <c r="I8696">
        <f>IF(OR(financial_transactions35[[#This Row],[amount]]&lt;$L$16, financial_transactions35[[#This Row],[amount]]&gt;$L$17), 1, 0)</f>
        <v>1</v>
      </c>
    </row>
    <row r="8697" spans="1:9">
      <c r="A8697" t="s">
        <v>14927</v>
      </c>
      <c r="B8697" s="3">
        <v>45637</v>
      </c>
      <c r="C8697" t="s">
        <v>3762</v>
      </c>
      <c r="D8697">
        <v>1383.72</v>
      </c>
      <c r="E8697" t="s">
        <v>19</v>
      </c>
      <c r="F8697" t="s">
        <v>32</v>
      </c>
      <c r="G8697" t="s">
        <v>48</v>
      </c>
      <c r="H8697" t="s">
        <v>75</v>
      </c>
      <c r="I8697">
        <f>IF(OR(financial_transactions35[[#This Row],[amount]]&lt;$L$16, financial_transactions35[[#This Row],[amount]]&gt;$L$17), 1, 0)</f>
        <v>1</v>
      </c>
    </row>
    <row r="8698" spans="1:9">
      <c r="A8698" t="s">
        <v>14928</v>
      </c>
      <c r="B8698" s="3">
        <v>45637</v>
      </c>
      <c r="C8698" t="s">
        <v>2159</v>
      </c>
      <c r="D8698">
        <v>1961.3</v>
      </c>
      <c r="E8698" t="s">
        <v>19</v>
      </c>
      <c r="F8698" t="s">
        <v>32</v>
      </c>
      <c r="G8698" t="s">
        <v>39</v>
      </c>
      <c r="H8698" t="s">
        <v>94</v>
      </c>
      <c r="I8698">
        <f>IF(OR(financial_transactions35[[#This Row],[amount]]&lt;$L$16, financial_transactions35[[#This Row],[amount]]&gt;$L$17), 1, 0)</f>
        <v>1</v>
      </c>
    </row>
    <row r="8699" spans="1:9">
      <c r="A8699" t="s">
        <v>14929</v>
      </c>
      <c r="B8699" s="3">
        <v>45637</v>
      </c>
      <c r="C8699" t="s">
        <v>14930</v>
      </c>
      <c r="D8699">
        <v>1924.02</v>
      </c>
      <c r="E8699" t="s">
        <v>70</v>
      </c>
      <c r="F8699" t="s">
        <v>20</v>
      </c>
      <c r="G8699" t="s">
        <v>21</v>
      </c>
      <c r="H8699" t="s">
        <v>53</v>
      </c>
      <c r="I8699">
        <f>IF(OR(financial_transactions35[[#This Row],[amount]]&lt;$L$16, financial_transactions35[[#This Row],[amount]]&gt;$L$17), 1, 0)</f>
        <v>1</v>
      </c>
    </row>
    <row r="8700" spans="1:9">
      <c r="A8700" t="s">
        <v>14931</v>
      </c>
      <c r="B8700" s="3">
        <v>45637</v>
      </c>
      <c r="C8700" t="s">
        <v>12827</v>
      </c>
      <c r="D8700">
        <v>12996.21</v>
      </c>
      <c r="E8700" t="s">
        <v>64</v>
      </c>
      <c r="F8700" t="s">
        <v>61</v>
      </c>
      <c r="G8700" t="s">
        <v>48</v>
      </c>
      <c r="H8700" t="s">
        <v>49</v>
      </c>
      <c r="I8700">
        <f>IF(OR(financial_transactions35[[#This Row],[amount]]&lt;$L$16, financial_transactions35[[#This Row],[amount]]&gt;$L$17), 1, 0)</f>
        <v>1</v>
      </c>
    </row>
    <row r="8701" spans="1:9">
      <c r="A8701" t="s">
        <v>14932</v>
      </c>
      <c r="B8701" s="3">
        <v>45637</v>
      </c>
      <c r="C8701" t="s">
        <v>235</v>
      </c>
      <c r="D8701">
        <v>1954.25</v>
      </c>
      <c r="E8701" t="s">
        <v>47</v>
      </c>
      <c r="F8701" t="s">
        <v>32</v>
      </c>
      <c r="G8701" t="s">
        <v>27</v>
      </c>
      <c r="H8701" t="s">
        <v>16080</v>
      </c>
      <c r="I8701">
        <f>IF(OR(financial_transactions35[[#This Row],[amount]]&lt;$L$16, financial_transactions35[[#This Row],[amount]]&gt;$L$17), 1, 0)</f>
        <v>1</v>
      </c>
    </row>
    <row r="8702" spans="1:9">
      <c r="A8702" t="s">
        <v>14934</v>
      </c>
      <c r="B8702" s="3">
        <v>45637</v>
      </c>
      <c r="C8702" t="s">
        <v>7796</v>
      </c>
      <c r="D8702">
        <v>1486.81</v>
      </c>
      <c r="E8702" t="s">
        <v>47</v>
      </c>
      <c r="F8702" t="s">
        <v>20</v>
      </c>
      <c r="G8702" t="s">
        <v>48</v>
      </c>
      <c r="H8702" t="s">
        <v>49</v>
      </c>
      <c r="I8702">
        <f>IF(OR(financial_transactions35[[#This Row],[amount]]&lt;$L$16, financial_transactions35[[#This Row],[amount]]&gt;$L$17), 1, 0)</f>
        <v>1</v>
      </c>
    </row>
    <row r="8703" spans="1:9">
      <c r="A8703" t="s">
        <v>14935</v>
      </c>
      <c r="B8703" s="3">
        <v>45637</v>
      </c>
      <c r="C8703" t="s">
        <v>14936</v>
      </c>
      <c r="D8703">
        <v>218.29</v>
      </c>
      <c r="E8703" t="s">
        <v>16110</v>
      </c>
      <c r="F8703" t="s">
        <v>32</v>
      </c>
      <c r="G8703" t="s">
        <v>48</v>
      </c>
      <c r="H8703" t="s">
        <v>36</v>
      </c>
      <c r="I8703">
        <f>IF(OR(financial_transactions35[[#This Row],[amount]]&lt;$L$16, financial_transactions35[[#This Row],[amount]]&gt;$L$17), 1, 0)</f>
        <v>1</v>
      </c>
    </row>
    <row r="8704" spans="1:9">
      <c r="A8704" t="s">
        <v>14937</v>
      </c>
      <c r="B8704" s="3">
        <v>45637</v>
      </c>
      <c r="C8704" t="s">
        <v>14938</v>
      </c>
      <c r="D8704">
        <v>1021.77</v>
      </c>
      <c r="E8704" t="s">
        <v>52</v>
      </c>
      <c r="F8704" t="s">
        <v>20</v>
      </c>
      <c r="G8704" t="s">
        <v>27</v>
      </c>
      <c r="H8704" t="s">
        <v>36</v>
      </c>
      <c r="I8704">
        <f>IF(OR(financial_transactions35[[#This Row],[amount]]&lt;$L$16, financial_transactions35[[#This Row],[amount]]&gt;$L$17), 1, 0)</f>
        <v>1</v>
      </c>
    </row>
    <row r="8705" spans="1:9">
      <c r="A8705" t="s">
        <v>14939</v>
      </c>
      <c r="B8705" s="3">
        <v>45637</v>
      </c>
      <c r="C8705" t="s">
        <v>6139</v>
      </c>
      <c r="D8705">
        <v>1760.24</v>
      </c>
      <c r="E8705" t="s">
        <v>122</v>
      </c>
      <c r="F8705" t="s">
        <v>26</v>
      </c>
      <c r="G8705" t="s">
        <v>39</v>
      </c>
      <c r="H8705" t="s">
        <v>109</v>
      </c>
      <c r="I8705">
        <f>IF(OR(financial_transactions35[[#This Row],[amount]]&lt;$L$16, financial_transactions35[[#This Row],[amount]]&gt;$L$17), 1, 0)</f>
        <v>1</v>
      </c>
    </row>
    <row r="8706" spans="1:9">
      <c r="A8706" t="s">
        <v>14940</v>
      </c>
      <c r="B8706" s="3">
        <v>45637</v>
      </c>
      <c r="C8706" t="s">
        <v>4370</v>
      </c>
      <c r="D8706">
        <v>618.29</v>
      </c>
      <c r="E8706" t="s">
        <v>25</v>
      </c>
      <c r="F8706" t="s">
        <v>20</v>
      </c>
      <c r="G8706" t="s">
        <v>21</v>
      </c>
      <c r="H8706" t="s">
        <v>49</v>
      </c>
      <c r="I8706">
        <f>IF(OR(financial_transactions35[[#This Row],[amount]]&lt;$L$16, financial_transactions35[[#This Row],[amount]]&gt;$L$17), 1, 0)</f>
        <v>1</v>
      </c>
    </row>
    <row r="8707" spans="1:9">
      <c r="A8707" t="s">
        <v>14941</v>
      </c>
      <c r="B8707" s="3">
        <v>45637</v>
      </c>
      <c r="C8707" t="s">
        <v>4944</v>
      </c>
      <c r="D8707">
        <v>1280.08</v>
      </c>
      <c r="E8707" t="s">
        <v>16079</v>
      </c>
      <c r="F8707" t="s">
        <v>61</v>
      </c>
      <c r="G8707" t="s">
        <v>39</v>
      </c>
      <c r="H8707" t="s">
        <v>123</v>
      </c>
      <c r="I8707">
        <f>IF(OR(financial_transactions35[[#This Row],[amount]]&lt;$L$16, financial_transactions35[[#This Row],[amount]]&gt;$L$17), 1, 0)</f>
        <v>1</v>
      </c>
    </row>
    <row r="8708" spans="1:9">
      <c r="A8708" t="s">
        <v>14942</v>
      </c>
      <c r="B8708" s="3">
        <v>45637</v>
      </c>
      <c r="C8708" t="s">
        <v>14943</v>
      </c>
      <c r="D8708">
        <v>1020.69</v>
      </c>
      <c r="E8708" t="s">
        <v>16110</v>
      </c>
      <c r="F8708" t="s">
        <v>61</v>
      </c>
      <c r="G8708" t="s">
        <v>27</v>
      </c>
      <c r="H8708" t="s">
        <v>33</v>
      </c>
      <c r="I8708">
        <f>IF(OR(financial_transactions35[[#This Row],[amount]]&lt;$L$16, financial_transactions35[[#This Row],[amount]]&gt;$L$17), 1, 0)</f>
        <v>1</v>
      </c>
    </row>
    <row r="8709" spans="1:9">
      <c r="A8709" t="s">
        <v>14944</v>
      </c>
      <c r="B8709" s="3">
        <v>45637</v>
      </c>
      <c r="C8709" t="s">
        <v>2016</v>
      </c>
      <c r="D8709">
        <v>17158.2</v>
      </c>
      <c r="E8709" t="s">
        <v>52</v>
      </c>
      <c r="F8709" t="s">
        <v>32</v>
      </c>
      <c r="G8709" t="s">
        <v>48</v>
      </c>
      <c r="H8709" t="s">
        <v>75</v>
      </c>
      <c r="I8709">
        <f>IF(OR(financial_transactions35[[#This Row],[amount]]&lt;$L$16, financial_transactions35[[#This Row],[amount]]&gt;$L$17), 1, 0)</f>
        <v>1</v>
      </c>
    </row>
    <row r="8710" spans="1:9">
      <c r="A8710" t="s">
        <v>14945</v>
      </c>
      <c r="B8710" s="3">
        <v>45637</v>
      </c>
      <c r="C8710" t="s">
        <v>10135</v>
      </c>
      <c r="D8710">
        <v>73.540000000000006</v>
      </c>
      <c r="E8710" t="s">
        <v>19</v>
      </c>
      <c r="F8710" t="s">
        <v>61</v>
      </c>
      <c r="G8710" t="s">
        <v>39</v>
      </c>
      <c r="H8710" t="s">
        <v>53</v>
      </c>
      <c r="I8710">
        <f>IF(OR(financial_transactions35[[#This Row],[amount]]&lt;$L$16, financial_transactions35[[#This Row],[amount]]&gt;$L$17), 1, 0)</f>
        <v>1</v>
      </c>
    </row>
    <row r="8711" spans="1:9">
      <c r="A8711" t="s">
        <v>14946</v>
      </c>
      <c r="B8711" s="3">
        <v>45637</v>
      </c>
      <c r="C8711" t="s">
        <v>288</v>
      </c>
      <c r="D8711">
        <v>1280.81</v>
      </c>
      <c r="E8711" t="s">
        <v>16079</v>
      </c>
      <c r="F8711" t="s">
        <v>61</v>
      </c>
      <c r="G8711" t="s">
        <v>39</v>
      </c>
      <c r="H8711" t="s">
        <v>87</v>
      </c>
      <c r="I8711">
        <f>IF(OR(financial_transactions35[[#This Row],[amount]]&lt;$L$16, financial_transactions35[[#This Row],[amount]]&gt;$L$17), 1, 0)</f>
        <v>1</v>
      </c>
    </row>
    <row r="8712" spans="1:9">
      <c r="A8712" t="s">
        <v>14947</v>
      </c>
      <c r="B8712" s="3">
        <v>45637</v>
      </c>
      <c r="C8712" t="s">
        <v>14948</v>
      </c>
      <c r="D8712">
        <v>513.98</v>
      </c>
      <c r="E8712" t="s">
        <v>47</v>
      </c>
      <c r="F8712" t="s">
        <v>32</v>
      </c>
      <c r="G8712" t="s">
        <v>48</v>
      </c>
      <c r="H8712" t="s">
        <v>16080</v>
      </c>
      <c r="I8712">
        <f>IF(OR(financial_transactions35[[#This Row],[amount]]&lt;$L$16, financial_transactions35[[#This Row],[amount]]&gt;$L$17), 1, 0)</f>
        <v>1</v>
      </c>
    </row>
    <row r="8713" spans="1:9">
      <c r="A8713" t="s">
        <v>14949</v>
      </c>
      <c r="B8713" s="3">
        <v>45637</v>
      </c>
      <c r="C8713" t="s">
        <v>7464</v>
      </c>
      <c r="D8713">
        <v>229.27</v>
      </c>
      <c r="E8713" t="s">
        <v>67</v>
      </c>
      <c r="F8713" t="s">
        <v>26</v>
      </c>
      <c r="G8713" t="s">
        <v>39</v>
      </c>
      <c r="H8713" t="s">
        <v>36</v>
      </c>
      <c r="I8713">
        <f>IF(OR(financial_transactions35[[#This Row],[amount]]&lt;$L$16, financial_transactions35[[#This Row],[amount]]&gt;$L$17), 1, 0)</f>
        <v>1</v>
      </c>
    </row>
    <row r="8714" spans="1:9">
      <c r="A8714" t="s">
        <v>14950</v>
      </c>
      <c r="B8714" s="3">
        <v>45638</v>
      </c>
      <c r="C8714" t="s">
        <v>14951</v>
      </c>
      <c r="D8714">
        <v>1182.26</v>
      </c>
      <c r="E8714" t="s">
        <v>70</v>
      </c>
      <c r="F8714" t="s">
        <v>61</v>
      </c>
      <c r="G8714" t="s">
        <v>48</v>
      </c>
      <c r="H8714" t="s">
        <v>53</v>
      </c>
      <c r="I8714">
        <f>IF(OR(financial_transactions35[[#This Row],[amount]]&lt;$L$16, financial_transactions35[[#This Row],[amount]]&gt;$L$17), 1, 0)</f>
        <v>1</v>
      </c>
    </row>
    <row r="8715" spans="1:9">
      <c r="A8715" t="s">
        <v>14952</v>
      </c>
      <c r="B8715" s="3">
        <v>45638</v>
      </c>
      <c r="C8715" t="s">
        <v>1162</v>
      </c>
      <c r="D8715">
        <v>441.3</v>
      </c>
      <c r="E8715" t="s">
        <v>122</v>
      </c>
      <c r="F8715" t="s">
        <v>20</v>
      </c>
      <c r="G8715" t="s">
        <v>21</v>
      </c>
      <c r="H8715" t="s">
        <v>123</v>
      </c>
      <c r="I8715">
        <f>IF(OR(financial_transactions35[[#This Row],[amount]]&lt;$L$16, financial_transactions35[[#This Row],[amount]]&gt;$L$17), 1, 0)</f>
        <v>1</v>
      </c>
    </row>
    <row r="8716" spans="1:9">
      <c r="A8716" t="s">
        <v>14953</v>
      </c>
      <c r="B8716" s="3">
        <v>45638</v>
      </c>
      <c r="C8716" t="s">
        <v>1799</v>
      </c>
      <c r="D8716">
        <v>213.07</v>
      </c>
      <c r="E8716" t="s">
        <v>52</v>
      </c>
      <c r="F8716" t="s">
        <v>61</v>
      </c>
      <c r="G8716" t="s">
        <v>27</v>
      </c>
      <c r="H8716" t="s">
        <v>28</v>
      </c>
      <c r="I8716">
        <f>IF(OR(financial_transactions35[[#This Row],[amount]]&lt;$L$16, financial_transactions35[[#This Row],[amount]]&gt;$L$17), 1, 0)</f>
        <v>1</v>
      </c>
    </row>
    <row r="8717" spans="1:9">
      <c r="A8717" t="s">
        <v>14954</v>
      </c>
      <c r="B8717" s="3">
        <v>45638</v>
      </c>
      <c r="C8717" t="s">
        <v>6729</v>
      </c>
      <c r="D8717">
        <v>1883.95</v>
      </c>
      <c r="E8717" t="s">
        <v>122</v>
      </c>
      <c r="F8717" t="s">
        <v>61</v>
      </c>
      <c r="G8717" t="s">
        <v>21</v>
      </c>
      <c r="H8717" t="s">
        <v>53</v>
      </c>
      <c r="I8717">
        <f>IF(OR(financial_transactions35[[#This Row],[amount]]&lt;$L$16, financial_transactions35[[#This Row],[amount]]&gt;$L$17), 1, 0)</f>
        <v>1</v>
      </c>
    </row>
    <row r="8718" spans="1:9">
      <c r="A8718" t="s">
        <v>14955</v>
      </c>
      <c r="B8718" s="3">
        <v>45638</v>
      </c>
      <c r="C8718" t="s">
        <v>14956</v>
      </c>
      <c r="D8718">
        <v>1645.09</v>
      </c>
      <c r="E8718" t="s">
        <v>52</v>
      </c>
      <c r="F8718" t="s">
        <v>61</v>
      </c>
      <c r="G8718" t="s">
        <v>48</v>
      </c>
      <c r="H8718" t="s">
        <v>49</v>
      </c>
      <c r="I8718">
        <f>IF(OR(financial_transactions35[[#This Row],[amount]]&lt;$L$16, financial_transactions35[[#This Row],[amount]]&gt;$L$17), 1, 0)</f>
        <v>1</v>
      </c>
    </row>
    <row r="8719" spans="1:9">
      <c r="A8719" t="s">
        <v>14957</v>
      </c>
      <c r="B8719" s="3">
        <v>45638</v>
      </c>
      <c r="C8719" t="s">
        <v>9914</v>
      </c>
      <c r="D8719">
        <v>1311.42</v>
      </c>
      <c r="E8719" t="s">
        <v>25</v>
      </c>
      <c r="F8719" t="s">
        <v>32</v>
      </c>
      <c r="G8719" t="s">
        <v>21</v>
      </c>
      <c r="H8719" t="s">
        <v>109</v>
      </c>
      <c r="I8719">
        <f>IF(OR(financial_transactions35[[#This Row],[amount]]&lt;$L$16, financial_transactions35[[#This Row],[amount]]&gt;$L$17), 1, 0)</f>
        <v>1</v>
      </c>
    </row>
    <row r="8720" spans="1:9">
      <c r="A8720" t="s">
        <v>14958</v>
      </c>
      <c r="B8720" s="3">
        <v>45638</v>
      </c>
      <c r="C8720" t="s">
        <v>12017</v>
      </c>
      <c r="D8720">
        <v>721.94</v>
      </c>
      <c r="E8720" t="s">
        <v>67</v>
      </c>
      <c r="F8720" t="s">
        <v>61</v>
      </c>
      <c r="G8720" t="s">
        <v>39</v>
      </c>
      <c r="H8720" t="s">
        <v>109</v>
      </c>
      <c r="I8720">
        <f>IF(OR(financial_transactions35[[#This Row],[amount]]&lt;$L$16, financial_transactions35[[#This Row],[amount]]&gt;$L$17), 1, 0)</f>
        <v>1</v>
      </c>
    </row>
    <row r="8721" spans="1:9">
      <c r="A8721" t="s">
        <v>14959</v>
      </c>
      <c r="B8721" s="3">
        <v>45638</v>
      </c>
      <c r="C8721" t="s">
        <v>3781</v>
      </c>
      <c r="D8721">
        <v>1173.53</v>
      </c>
      <c r="E8721" t="s">
        <v>16110</v>
      </c>
      <c r="F8721" t="s">
        <v>20</v>
      </c>
      <c r="G8721" t="s">
        <v>39</v>
      </c>
      <c r="H8721" t="s">
        <v>109</v>
      </c>
      <c r="I8721">
        <f>IF(OR(financial_transactions35[[#This Row],[amount]]&lt;$L$16, financial_transactions35[[#This Row],[amount]]&gt;$L$17), 1, 0)</f>
        <v>1</v>
      </c>
    </row>
    <row r="8722" spans="1:9">
      <c r="A8722" t="s">
        <v>14960</v>
      </c>
      <c r="B8722" s="3">
        <v>45638</v>
      </c>
      <c r="C8722" t="s">
        <v>2273</v>
      </c>
      <c r="D8722">
        <v>839.91</v>
      </c>
      <c r="E8722" t="s">
        <v>70</v>
      </c>
      <c r="F8722" t="s">
        <v>61</v>
      </c>
      <c r="G8722" t="s">
        <v>39</v>
      </c>
      <c r="H8722" t="s">
        <v>44</v>
      </c>
      <c r="I8722">
        <f>IF(OR(financial_transactions35[[#This Row],[amount]]&lt;$L$16, financial_transactions35[[#This Row],[amount]]&gt;$L$17), 1, 0)</f>
        <v>1</v>
      </c>
    </row>
    <row r="8723" spans="1:9">
      <c r="A8723" t="s">
        <v>14961</v>
      </c>
      <c r="B8723" s="3">
        <v>45638</v>
      </c>
      <c r="C8723" t="s">
        <v>7756</v>
      </c>
      <c r="D8723">
        <v>1432.7</v>
      </c>
      <c r="E8723" t="s">
        <v>52</v>
      </c>
      <c r="F8723" t="s">
        <v>32</v>
      </c>
      <c r="G8723" t="s">
        <v>39</v>
      </c>
      <c r="H8723" t="s">
        <v>123</v>
      </c>
      <c r="I8723">
        <f>IF(OR(financial_transactions35[[#This Row],[amount]]&lt;$L$16, financial_transactions35[[#This Row],[amount]]&gt;$L$17), 1, 0)</f>
        <v>1</v>
      </c>
    </row>
    <row r="8724" spans="1:9">
      <c r="A8724" t="s">
        <v>14962</v>
      </c>
      <c r="B8724" s="3">
        <v>45638</v>
      </c>
      <c r="C8724" t="s">
        <v>9653</v>
      </c>
      <c r="D8724">
        <v>907.14</v>
      </c>
      <c r="E8724" t="s">
        <v>16079</v>
      </c>
      <c r="F8724" t="s">
        <v>61</v>
      </c>
      <c r="G8724" t="s">
        <v>39</v>
      </c>
      <c r="H8724" t="s">
        <v>36</v>
      </c>
      <c r="I8724">
        <f>IF(OR(financial_transactions35[[#This Row],[amount]]&lt;$L$16, financial_transactions35[[#This Row],[amount]]&gt;$L$17), 1, 0)</f>
        <v>1</v>
      </c>
    </row>
    <row r="8725" spans="1:9">
      <c r="A8725" t="s">
        <v>14963</v>
      </c>
      <c r="B8725" s="3">
        <v>45638</v>
      </c>
      <c r="C8725" t="s">
        <v>14964</v>
      </c>
      <c r="D8725">
        <v>1298.56</v>
      </c>
      <c r="E8725" t="s">
        <v>122</v>
      </c>
      <c r="F8725" t="s">
        <v>20</v>
      </c>
      <c r="G8725" t="s">
        <v>39</v>
      </c>
      <c r="H8725" t="s">
        <v>44</v>
      </c>
      <c r="I8725">
        <f>IF(OR(financial_transactions35[[#This Row],[amount]]&lt;$L$16, financial_transactions35[[#This Row],[amount]]&gt;$L$17), 1, 0)</f>
        <v>1</v>
      </c>
    </row>
    <row r="8726" spans="1:9">
      <c r="A8726" t="s">
        <v>14965</v>
      </c>
      <c r="B8726" s="3">
        <v>45638</v>
      </c>
      <c r="C8726" t="s">
        <v>14966</v>
      </c>
      <c r="D8726">
        <v>1209.81</v>
      </c>
      <c r="E8726" t="s">
        <v>16110</v>
      </c>
      <c r="F8726" t="s">
        <v>26</v>
      </c>
      <c r="G8726" t="s">
        <v>21</v>
      </c>
      <c r="H8726" t="s">
        <v>36</v>
      </c>
      <c r="I8726">
        <f>IF(OR(financial_transactions35[[#This Row],[amount]]&lt;$L$16, financial_transactions35[[#This Row],[amount]]&gt;$L$17), 1, 0)</f>
        <v>1</v>
      </c>
    </row>
    <row r="8727" spans="1:9">
      <c r="A8727" t="s">
        <v>14967</v>
      </c>
      <c r="B8727" s="3">
        <v>45638</v>
      </c>
      <c r="C8727" t="s">
        <v>8512</v>
      </c>
      <c r="D8727">
        <v>830.95</v>
      </c>
      <c r="E8727" t="s">
        <v>52</v>
      </c>
      <c r="F8727" t="s">
        <v>32</v>
      </c>
      <c r="G8727" t="s">
        <v>48</v>
      </c>
      <c r="H8727" t="s">
        <v>176</v>
      </c>
      <c r="I8727">
        <f>IF(OR(financial_transactions35[[#This Row],[amount]]&lt;$L$16, financial_transactions35[[#This Row],[amount]]&gt;$L$17), 1, 0)</f>
        <v>1</v>
      </c>
    </row>
    <row r="8728" spans="1:9">
      <c r="A8728" t="s">
        <v>14968</v>
      </c>
      <c r="B8728" s="3">
        <v>45638</v>
      </c>
      <c r="C8728" t="s">
        <v>11418</v>
      </c>
      <c r="D8728">
        <v>395.67</v>
      </c>
      <c r="E8728" t="s">
        <v>19</v>
      </c>
      <c r="F8728" t="s">
        <v>20</v>
      </c>
      <c r="G8728" t="s">
        <v>48</v>
      </c>
      <c r="H8728" t="s">
        <v>40</v>
      </c>
      <c r="I8728">
        <f>IF(OR(financial_transactions35[[#This Row],[amount]]&lt;$L$16, financial_transactions35[[#This Row],[amount]]&gt;$L$17), 1, 0)</f>
        <v>1</v>
      </c>
    </row>
    <row r="8729" spans="1:9">
      <c r="A8729" t="s">
        <v>14973</v>
      </c>
      <c r="B8729" s="3">
        <v>45638</v>
      </c>
      <c r="C8729" t="s">
        <v>7484</v>
      </c>
      <c r="D8729">
        <v>593.07000000000005</v>
      </c>
      <c r="E8729" t="s">
        <v>16110</v>
      </c>
      <c r="F8729" t="s">
        <v>32</v>
      </c>
      <c r="G8729" t="s">
        <v>27</v>
      </c>
      <c r="H8729" t="s">
        <v>57</v>
      </c>
      <c r="I8729">
        <f>IF(OR(financial_transactions35[[#This Row],[amount]]&lt;$L$16, financial_transactions35[[#This Row],[amount]]&gt;$L$17), 1, 0)</f>
        <v>1</v>
      </c>
    </row>
    <row r="8730" spans="1:9">
      <c r="A8730" t="s">
        <v>14974</v>
      </c>
      <c r="B8730" s="3">
        <v>45638</v>
      </c>
      <c r="C8730" t="s">
        <v>14975</v>
      </c>
      <c r="D8730">
        <v>1849.84</v>
      </c>
      <c r="E8730" t="s">
        <v>19</v>
      </c>
      <c r="F8730" t="s">
        <v>61</v>
      </c>
      <c r="G8730" t="s">
        <v>21</v>
      </c>
      <c r="H8730" t="s">
        <v>57</v>
      </c>
      <c r="I8730">
        <f>IF(OR(financial_transactions35[[#This Row],[amount]]&lt;$L$16, financial_transactions35[[#This Row],[amount]]&gt;$L$17), 1, 0)</f>
        <v>1</v>
      </c>
    </row>
    <row r="8731" spans="1:9">
      <c r="A8731" t="s">
        <v>14976</v>
      </c>
      <c r="B8731" s="3">
        <v>45638</v>
      </c>
      <c r="C8731" t="s">
        <v>674</v>
      </c>
      <c r="D8731">
        <v>1291.4100000000001</v>
      </c>
      <c r="E8731" t="s">
        <v>52</v>
      </c>
      <c r="F8731" t="s">
        <v>26</v>
      </c>
      <c r="G8731" t="s">
        <v>21</v>
      </c>
      <c r="H8731" t="s">
        <v>36</v>
      </c>
      <c r="I8731">
        <f>IF(OR(financial_transactions35[[#This Row],[amount]]&lt;$L$16, financial_transactions35[[#This Row],[amount]]&gt;$L$17), 1, 0)</f>
        <v>1</v>
      </c>
    </row>
    <row r="8732" spans="1:9">
      <c r="A8732" t="s">
        <v>14977</v>
      </c>
      <c r="B8732" s="3">
        <v>45638</v>
      </c>
      <c r="C8732" t="s">
        <v>11648</v>
      </c>
      <c r="D8732">
        <v>1557.63</v>
      </c>
      <c r="E8732" t="s">
        <v>47</v>
      </c>
      <c r="F8732" t="s">
        <v>61</v>
      </c>
      <c r="G8732" t="s">
        <v>48</v>
      </c>
      <c r="H8732" t="s">
        <v>33</v>
      </c>
      <c r="I8732">
        <f>IF(OR(financial_transactions35[[#This Row],[amount]]&lt;$L$16, financial_transactions35[[#This Row],[amount]]&gt;$L$17), 1, 0)</f>
        <v>1</v>
      </c>
    </row>
    <row r="8733" spans="1:9">
      <c r="A8733" t="s">
        <v>14978</v>
      </c>
      <c r="B8733" s="3">
        <v>45638</v>
      </c>
      <c r="C8733" t="s">
        <v>2560</v>
      </c>
      <c r="D8733">
        <v>652.02</v>
      </c>
      <c r="E8733" t="s">
        <v>52</v>
      </c>
      <c r="F8733" t="s">
        <v>61</v>
      </c>
      <c r="G8733" t="s">
        <v>21</v>
      </c>
      <c r="H8733" t="s">
        <v>40</v>
      </c>
      <c r="I8733">
        <f>IF(OR(financial_transactions35[[#This Row],[amount]]&lt;$L$16, financial_transactions35[[#This Row],[amount]]&gt;$L$17), 1, 0)</f>
        <v>1</v>
      </c>
    </row>
    <row r="8734" spans="1:9">
      <c r="A8734" t="s">
        <v>14979</v>
      </c>
      <c r="B8734" s="3">
        <v>45638</v>
      </c>
      <c r="C8734" t="s">
        <v>1287</v>
      </c>
      <c r="D8734">
        <v>764.02</v>
      </c>
      <c r="E8734" t="s">
        <v>31</v>
      </c>
      <c r="F8734" t="s">
        <v>26</v>
      </c>
      <c r="G8734" t="s">
        <v>27</v>
      </c>
      <c r="H8734" t="s">
        <v>176</v>
      </c>
      <c r="I8734">
        <f>IF(OR(financial_transactions35[[#This Row],[amount]]&lt;$L$16, financial_transactions35[[#This Row],[amount]]&gt;$L$17), 1, 0)</f>
        <v>1</v>
      </c>
    </row>
    <row r="8735" spans="1:9">
      <c r="A8735" t="s">
        <v>14981</v>
      </c>
      <c r="B8735" s="3">
        <v>45638</v>
      </c>
      <c r="C8735" t="s">
        <v>1768</v>
      </c>
      <c r="D8735">
        <v>1993.74</v>
      </c>
      <c r="E8735" t="s">
        <v>31</v>
      </c>
      <c r="F8735" t="s">
        <v>26</v>
      </c>
      <c r="G8735" t="s">
        <v>27</v>
      </c>
      <c r="H8735" t="s">
        <v>40</v>
      </c>
      <c r="I8735">
        <f>IF(OR(financial_transactions35[[#This Row],[amount]]&lt;$L$16, financial_transactions35[[#This Row],[amount]]&gt;$L$17), 1, 0)</f>
        <v>1</v>
      </c>
    </row>
    <row r="8736" spans="1:9">
      <c r="A8736" t="s">
        <v>14982</v>
      </c>
      <c r="B8736" s="3">
        <v>45638</v>
      </c>
      <c r="C8736" t="s">
        <v>14983</v>
      </c>
      <c r="D8736">
        <v>101.54</v>
      </c>
      <c r="E8736" t="s">
        <v>64</v>
      </c>
      <c r="F8736" t="s">
        <v>20</v>
      </c>
      <c r="G8736" t="s">
        <v>21</v>
      </c>
      <c r="H8736" t="s">
        <v>49</v>
      </c>
      <c r="I8736">
        <f>IF(OR(financial_transactions35[[#This Row],[amount]]&lt;$L$16, financial_transactions35[[#This Row],[amount]]&gt;$L$17), 1, 0)</f>
        <v>1</v>
      </c>
    </row>
    <row r="8737" spans="1:9">
      <c r="A8737" t="s">
        <v>14984</v>
      </c>
      <c r="B8737" s="3">
        <v>45638</v>
      </c>
      <c r="C8737" t="s">
        <v>14985</v>
      </c>
      <c r="D8737">
        <v>1023.4</v>
      </c>
      <c r="E8737" t="s">
        <v>52</v>
      </c>
      <c r="F8737" t="s">
        <v>20</v>
      </c>
      <c r="G8737" t="s">
        <v>39</v>
      </c>
      <c r="H8737" t="s">
        <v>40</v>
      </c>
      <c r="I8737">
        <f>IF(OR(financial_transactions35[[#This Row],[amount]]&lt;$L$16, financial_transactions35[[#This Row],[amount]]&gt;$L$17), 1, 0)</f>
        <v>1</v>
      </c>
    </row>
    <row r="8738" spans="1:9">
      <c r="A8738" t="s">
        <v>14986</v>
      </c>
      <c r="B8738" s="3">
        <v>45639</v>
      </c>
      <c r="C8738" t="s">
        <v>14987</v>
      </c>
      <c r="D8738">
        <v>1923.68</v>
      </c>
      <c r="E8738" t="s">
        <v>25</v>
      </c>
      <c r="F8738" t="s">
        <v>20</v>
      </c>
      <c r="G8738" t="s">
        <v>48</v>
      </c>
      <c r="H8738" t="s">
        <v>33</v>
      </c>
      <c r="I8738">
        <f>IF(OR(financial_transactions35[[#This Row],[amount]]&lt;$L$16, financial_transactions35[[#This Row],[amount]]&gt;$L$17), 1, 0)</f>
        <v>1</v>
      </c>
    </row>
    <row r="8739" spans="1:9">
      <c r="A8739" t="s">
        <v>14990</v>
      </c>
      <c r="B8739" s="3">
        <v>45639</v>
      </c>
      <c r="C8739" t="s">
        <v>5484</v>
      </c>
      <c r="D8739">
        <v>888.29</v>
      </c>
      <c r="E8739" t="s">
        <v>64</v>
      </c>
      <c r="F8739" t="s">
        <v>20</v>
      </c>
      <c r="G8739" t="s">
        <v>27</v>
      </c>
      <c r="H8739" t="s">
        <v>109</v>
      </c>
      <c r="I8739">
        <f>IF(OR(financial_transactions35[[#This Row],[amount]]&lt;$L$16, financial_transactions35[[#This Row],[amount]]&gt;$L$17), 1, 0)</f>
        <v>1</v>
      </c>
    </row>
    <row r="8740" spans="1:9">
      <c r="A8740" t="s">
        <v>14991</v>
      </c>
      <c r="B8740" s="3">
        <v>45639</v>
      </c>
      <c r="C8740" t="s">
        <v>14992</v>
      </c>
      <c r="D8740">
        <v>1272.2</v>
      </c>
      <c r="E8740" t="s">
        <v>19</v>
      </c>
      <c r="F8740" t="s">
        <v>61</v>
      </c>
      <c r="G8740" t="s">
        <v>21</v>
      </c>
      <c r="H8740" t="s">
        <v>44</v>
      </c>
      <c r="I8740">
        <f>IF(OR(financial_transactions35[[#This Row],[amount]]&lt;$L$16, financial_transactions35[[#This Row],[amount]]&gt;$L$17), 1, 0)</f>
        <v>1</v>
      </c>
    </row>
    <row r="8741" spans="1:9">
      <c r="A8741" t="s">
        <v>14993</v>
      </c>
      <c r="B8741" s="3">
        <v>45639</v>
      </c>
      <c r="C8741" t="s">
        <v>5030</v>
      </c>
      <c r="D8741">
        <v>589.30999999999995</v>
      </c>
      <c r="E8741" t="s">
        <v>31</v>
      </c>
      <c r="F8741" t="s">
        <v>20</v>
      </c>
      <c r="G8741" t="s">
        <v>39</v>
      </c>
      <c r="H8741" t="s">
        <v>36</v>
      </c>
      <c r="I8741">
        <f>IF(OR(financial_transactions35[[#This Row],[amount]]&lt;$L$16, financial_transactions35[[#This Row],[amount]]&gt;$L$17), 1, 0)</f>
        <v>1</v>
      </c>
    </row>
    <row r="8742" spans="1:9">
      <c r="A8742" t="s">
        <v>14994</v>
      </c>
      <c r="B8742" s="3">
        <v>45639</v>
      </c>
      <c r="C8742" t="s">
        <v>8980</v>
      </c>
      <c r="D8742">
        <v>600.53</v>
      </c>
      <c r="E8742" t="s">
        <v>47</v>
      </c>
      <c r="F8742" t="s">
        <v>20</v>
      </c>
      <c r="G8742" t="s">
        <v>39</v>
      </c>
      <c r="H8742" t="s">
        <v>75</v>
      </c>
      <c r="I8742">
        <f>IF(OR(financial_transactions35[[#This Row],[amount]]&lt;$L$16, financial_transactions35[[#This Row],[amount]]&gt;$L$17), 1, 0)</f>
        <v>1</v>
      </c>
    </row>
    <row r="8743" spans="1:9">
      <c r="A8743" t="s">
        <v>14995</v>
      </c>
      <c r="B8743" s="3">
        <v>45639</v>
      </c>
      <c r="C8743" t="s">
        <v>13419</v>
      </c>
      <c r="D8743">
        <v>804.09</v>
      </c>
      <c r="E8743" t="s">
        <v>19</v>
      </c>
      <c r="F8743" t="s">
        <v>32</v>
      </c>
      <c r="G8743" t="s">
        <v>21</v>
      </c>
      <c r="H8743" t="s">
        <v>16080</v>
      </c>
      <c r="I8743">
        <f>IF(OR(financial_transactions35[[#This Row],[amount]]&lt;$L$16, financial_transactions35[[#This Row],[amount]]&gt;$L$17), 1, 0)</f>
        <v>1</v>
      </c>
    </row>
    <row r="8744" spans="1:9">
      <c r="A8744" t="s">
        <v>14996</v>
      </c>
      <c r="B8744" s="3">
        <v>45639</v>
      </c>
      <c r="C8744" t="s">
        <v>7909</v>
      </c>
      <c r="D8744">
        <v>1356.82</v>
      </c>
      <c r="E8744" t="s">
        <v>64</v>
      </c>
      <c r="F8744" t="s">
        <v>32</v>
      </c>
      <c r="G8744" t="s">
        <v>39</v>
      </c>
      <c r="H8744" t="s">
        <v>109</v>
      </c>
      <c r="I8744">
        <f>IF(OR(financial_transactions35[[#This Row],[amount]]&lt;$L$16, financial_transactions35[[#This Row],[amount]]&gt;$L$17), 1, 0)</f>
        <v>1</v>
      </c>
    </row>
    <row r="8745" spans="1:9">
      <c r="A8745" t="s">
        <v>14997</v>
      </c>
      <c r="B8745" s="3">
        <v>45639</v>
      </c>
      <c r="C8745" t="s">
        <v>14998</v>
      </c>
      <c r="D8745">
        <v>565.6</v>
      </c>
      <c r="E8745" t="s">
        <v>67</v>
      </c>
      <c r="F8745" t="s">
        <v>20</v>
      </c>
      <c r="G8745" t="s">
        <v>39</v>
      </c>
      <c r="H8745" t="s">
        <v>57</v>
      </c>
      <c r="I8745">
        <f>IF(OR(financial_transactions35[[#This Row],[amount]]&lt;$L$16, financial_transactions35[[#This Row],[amount]]&gt;$L$17), 1, 0)</f>
        <v>1</v>
      </c>
    </row>
    <row r="8746" spans="1:9">
      <c r="A8746" t="s">
        <v>14999</v>
      </c>
      <c r="B8746" s="3">
        <v>45639</v>
      </c>
      <c r="C8746" t="s">
        <v>5840</v>
      </c>
      <c r="D8746">
        <v>396.54</v>
      </c>
      <c r="E8746" t="s">
        <v>16110</v>
      </c>
      <c r="F8746" t="s">
        <v>32</v>
      </c>
      <c r="G8746" t="s">
        <v>48</v>
      </c>
      <c r="H8746" t="s">
        <v>75</v>
      </c>
      <c r="I8746">
        <f>IF(OR(financial_transactions35[[#This Row],[amount]]&lt;$L$16, financial_transactions35[[#This Row],[amount]]&gt;$L$17), 1, 0)</f>
        <v>1</v>
      </c>
    </row>
    <row r="8747" spans="1:9">
      <c r="A8747" t="s">
        <v>15000</v>
      </c>
      <c r="B8747" s="3">
        <v>45639</v>
      </c>
      <c r="C8747" t="s">
        <v>2843</v>
      </c>
      <c r="D8747">
        <v>176.06</v>
      </c>
      <c r="E8747" t="s">
        <v>64</v>
      </c>
      <c r="F8747" t="s">
        <v>32</v>
      </c>
      <c r="G8747" t="s">
        <v>39</v>
      </c>
      <c r="H8747" t="s">
        <v>94</v>
      </c>
      <c r="I8747">
        <f>IF(OR(financial_transactions35[[#This Row],[amount]]&lt;$L$16, financial_transactions35[[#This Row],[amount]]&gt;$L$17), 1, 0)</f>
        <v>1</v>
      </c>
    </row>
    <row r="8748" spans="1:9">
      <c r="A8748" t="s">
        <v>15001</v>
      </c>
      <c r="B8748" s="3">
        <v>45639</v>
      </c>
      <c r="C8748" t="s">
        <v>9973</v>
      </c>
      <c r="D8748">
        <v>18896.07</v>
      </c>
      <c r="E8748" t="s">
        <v>70</v>
      </c>
      <c r="F8748" t="s">
        <v>26</v>
      </c>
      <c r="G8748" t="s">
        <v>27</v>
      </c>
      <c r="H8748" t="s">
        <v>36</v>
      </c>
      <c r="I8748">
        <f>IF(OR(financial_transactions35[[#This Row],[amount]]&lt;$L$16, financial_transactions35[[#This Row],[amount]]&gt;$L$17), 1, 0)</f>
        <v>1</v>
      </c>
    </row>
    <row r="8749" spans="1:9">
      <c r="A8749" t="s">
        <v>15002</v>
      </c>
      <c r="B8749" s="3">
        <v>45639</v>
      </c>
      <c r="C8749" t="s">
        <v>15003</v>
      </c>
      <c r="D8749">
        <v>750.55</v>
      </c>
      <c r="E8749" t="s">
        <v>19</v>
      </c>
      <c r="F8749" t="s">
        <v>20</v>
      </c>
      <c r="G8749" t="s">
        <v>48</v>
      </c>
      <c r="H8749" t="s">
        <v>109</v>
      </c>
      <c r="I8749">
        <f>IF(OR(financial_transactions35[[#This Row],[amount]]&lt;$L$16, financial_transactions35[[#This Row],[amount]]&gt;$L$17), 1, 0)</f>
        <v>1</v>
      </c>
    </row>
    <row r="8750" spans="1:9">
      <c r="A8750" t="s">
        <v>15004</v>
      </c>
      <c r="B8750" s="3">
        <v>45639</v>
      </c>
      <c r="C8750" t="s">
        <v>4289</v>
      </c>
      <c r="D8750">
        <v>1587.54</v>
      </c>
      <c r="E8750" t="s">
        <v>67</v>
      </c>
      <c r="F8750" t="s">
        <v>61</v>
      </c>
      <c r="G8750" t="s">
        <v>21</v>
      </c>
      <c r="H8750" t="s">
        <v>176</v>
      </c>
      <c r="I8750">
        <f>IF(OR(financial_transactions35[[#This Row],[amount]]&lt;$L$16, financial_transactions35[[#This Row],[amount]]&gt;$L$17), 1, 0)</f>
        <v>1</v>
      </c>
    </row>
    <row r="8751" spans="1:9">
      <c r="A8751" t="s">
        <v>15005</v>
      </c>
      <c r="B8751" s="3">
        <v>45639</v>
      </c>
      <c r="C8751" t="s">
        <v>15006</v>
      </c>
      <c r="D8751">
        <v>1274.3499999999999</v>
      </c>
      <c r="E8751" t="s">
        <v>122</v>
      </c>
      <c r="F8751" t="s">
        <v>61</v>
      </c>
      <c r="G8751" t="s">
        <v>27</v>
      </c>
      <c r="H8751" t="s">
        <v>44</v>
      </c>
      <c r="I8751">
        <f>IF(OR(financial_transactions35[[#This Row],[amount]]&lt;$L$16, financial_transactions35[[#This Row],[amount]]&gt;$L$17), 1, 0)</f>
        <v>1</v>
      </c>
    </row>
    <row r="8752" spans="1:9">
      <c r="A8752" t="s">
        <v>15007</v>
      </c>
      <c r="B8752" s="3">
        <v>45639</v>
      </c>
      <c r="C8752" t="s">
        <v>15008</v>
      </c>
      <c r="D8752">
        <v>1343.84</v>
      </c>
      <c r="E8752" t="s">
        <v>47</v>
      </c>
      <c r="F8752" t="s">
        <v>32</v>
      </c>
      <c r="G8752" t="s">
        <v>48</v>
      </c>
      <c r="H8752" t="s">
        <v>87</v>
      </c>
      <c r="I8752">
        <f>IF(OR(financial_transactions35[[#This Row],[amount]]&lt;$L$16, financial_transactions35[[#This Row],[amount]]&gt;$L$17), 1, 0)</f>
        <v>1</v>
      </c>
    </row>
    <row r="8753" spans="1:9">
      <c r="A8753" t="s">
        <v>15009</v>
      </c>
      <c r="B8753" s="3">
        <v>45639</v>
      </c>
      <c r="C8753" t="s">
        <v>15010</v>
      </c>
      <c r="D8753">
        <v>303.31</v>
      </c>
      <c r="E8753" t="s">
        <v>19</v>
      </c>
      <c r="F8753" t="s">
        <v>32</v>
      </c>
      <c r="G8753" t="s">
        <v>27</v>
      </c>
      <c r="H8753" t="s">
        <v>44</v>
      </c>
      <c r="I8753">
        <f>IF(OR(financial_transactions35[[#This Row],[amount]]&lt;$L$16, financial_transactions35[[#This Row],[amount]]&gt;$L$17), 1, 0)</f>
        <v>1</v>
      </c>
    </row>
    <row r="8754" spans="1:9">
      <c r="A8754" t="s">
        <v>15011</v>
      </c>
      <c r="B8754" s="3">
        <v>45639</v>
      </c>
      <c r="C8754" t="s">
        <v>9536</v>
      </c>
      <c r="D8754">
        <v>1815.24</v>
      </c>
      <c r="E8754" t="s">
        <v>16110</v>
      </c>
      <c r="F8754" t="s">
        <v>20</v>
      </c>
      <c r="G8754" t="s">
        <v>21</v>
      </c>
      <c r="H8754" t="s">
        <v>22</v>
      </c>
      <c r="I8754">
        <f>IF(OR(financial_transactions35[[#This Row],[amount]]&lt;$L$16, financial_transactions35[[#This Row],[amount]]&gt;$L$17), 1, 0)</f>
        <v>1</v>
      </c>
    </row>
    <row r="8755" spans="1:9">
      <c r="A8755" t="s">
        <v>15012</v>
      </c>
      <c r="B8755" s="3">
        <v>45639</v>
      </c>
      <c r="C8755" t="s">
        <v>13536</v>
      </c>
      <c r="D8755">
        <v>338.69</v>
      </c>
      <c r="E8755" t="s">
        <v>25</v>
      </c>
      <c r="F8755" t="s">
        <v>32</v>
      </c>
      <c r="G8755" t="s">
        <v>27</v>
      </c>
      <c r="H8755" t="s">
        <v>33</v>
      </c>
      <c r="I8755">
        <f>IF(OR(financial_transactions35[[#This Row],[amount]]&lt;$L$16, financial_transactions35[[#This Row],[amount]]&gt;$L$17), 1, 0)</f>
        <v>1</v>
      </c>
    </row>
    <row r="8756" spans="1:9">
      <c r="A8756" t="s">
        <v>15016</v>
      </c>
      <c r="B8756" s="3">
        <v>45640</v>
      </c>
      <c r="C8756" t="s">
        <v>15017</v>
      </c>
      <c r="D8756">
        <v>1230.22</v>
      </c>
      <c r="E8756" t="s">
        <v>16079</v>
      </c>
      <c r="F8756" t="s">
        <v>32</v>
      </c>
      <c r="G8756" t="s">
        <v>39</v>
      </c>
      <c r="H8756" t="s">
        <v>28</v>
      </c>
      <c r="I8756">
        <f>IF(OR(financial_transactions35[[#This Row],[amount]]&lt;$L$16, financial_transactions35[[#This Row],[amount]]&gt;$L$17), 1, 0)</f>
        <v>1</v>
      </c>
    </row>
    <row r="8757" spans="1:9">
      <c r="A8757" t="s">
        <v>15018</v>
      </c>
      <c r="B8757" s="3">
        <v>45640</v>
      </c>
      <c r="C8757" t="s">
        <v>14587</v>
      </c>
      <c r="D8757">
        <v>1298</v>
      </c>
      <c r="E8757" t="s">
        <v>70</v>
      </c>
      <c r="F8757" t="s">
        <v>26</v>
      </c>
      <c r="G8757" t="s">
        <v>21</v>
      </c>
      <c r="H8757" t="s">
        <v>16080</v>
      </c>
      <c r="I8757">
        <f>IF(OR(financial_transactions35[[#This Row],[amount]]&lt;$L$16, financial_transactions35[[#This Row],[amount]]&gt;$L$17), 1, 0)</f>
        <v>1</v>
      </c>
    </row>
    <row r="8758" spans="1:9">
      <c r="A8758" t="s">
        <v>15019</v>
      </c>
      <c r="B8758" s="3">
        <v>45640</v>
      </c>
      <c r="C8758" t="s">
        <v>15020</v>
      </c>
      <c r="D8758">
        <v>8974.89</v>
      </c>
      <c r="E8758" t="s">
        <v>70</v>
      </c>
      <c r="F8758" t="s">
        <v>32</v>
      </c>
      <c r="G8758" t="s">
        <v>48</v>
      </c>
      <c r="H8758" t="s">
        <v>49</v>
      </c>
      <c r="I8758">
        <f>IF(OR(financial_transactions35[[#This Row],[amount]]&lt;$L$16, financial_transactions35[[#This Row],[amount]]&gt;$L$17), 1, 0)</f>
        <v>1</v>
      </c>
    </row>
    <row r="8759" spans="1:9">
      <c r="A8759" t="s">
        <v>15021</v>
      </c>
      <c r="B8759" s="3">
        <v>45640</v>
      </c>
      <c r="C8759" t="s">
        <v>1348</v>
      </c>
      <c r="D8759">
        <v>927.92</v>
      </c>
      <c r="E8759" t="s">
        <v>25</v>
      </c>
      <c r="F8759" t="s">
        <v>61</v>
      </c>
      <c r="G8759" t="s">
        <v>48</v>
      </c>
      <c r="H8759" t="s">
        <v>87</v>
      </c>
      <c r="I8759">
        <f>IF(OR(financial_transactions35[[#This Row],[amount]]&lt;$L$16, financial_transactions35[[#This Row],[amount]]&gt;$L$17), 1, 0)</f>
        <v>1</v>
      </c>
    </row>
    <row r="8760" spans="1:9">
      <c r="A8760" t="s">
        <v>15022</v>
      </c>
      <c r="B8760" s="3">
        <v>45640</v>
      </c>
      <c r="C8760" t="s">
        <v>15023</v>
      </c>
      <c r="D8760">
        <v>15719.73</v>
      </c>
      <c r="E8760" t="s">
        <v>31</v>
      </c>
      <c r="F8760" t="s">
        <v>20</v>
      </c>
      <c r="G8760" t="s">
        <v>27</v>
      </c>
      <c r="H8760" t="s">
        <v>40</v>
      </c>
      <c r="I8760">
        <f>IF(OR(financial_transactions35[[#This Row],[amount]]&lt;$L$16, financial_transactions35[[#This Row],[amount]]&gt;$L$17), 1, 0)</f>
        <v>1</v>
      </c>
    </row>
    <row r="8761" spans="1:9">
      <c r="A8761" t="s">
        <v>15024</v>
      </c>
      <c r="B8761" s="3">
        <v>45640</v>
      </c>
      <c r="C8761" t="s">
        <v>15025</v>
      </c>
      <c r="D8761">
        <v>744.53</v>
      </c>
      <c r="E8761" t="s">
        <v>67</v>
      </c>
      <c r="F8761" t="s">
        <v>61</v>
      </c>
      <c r="G8761" t="s">
        <v>21</v>
      </c>
      <c r="H8761" t="s">
        <v>123</v>
      </c>
      <c r="I8761">
        <f>IF(OR(financial_transactions35[[#This Row],[amount]]&lt;$L$16, financial_transactions35[[#This Row],[amount]]&gt;$L$17), 1, 0)</f>
        <v>1</v>
      </c>
    </row>
    <row r="8762" spans="1:9">
      <c r="A8762" t="s">
        <v>15026</v>
      </c>
      <c r="B8762" s="3">
        <v>45640</v>
      </c>
      <c r="C8762" t="s">
        <v>3044</v>
      </c>
      <c r="D8762">
        <v>1546.21</v>
      </c>
      <c r="E8762" t="s">
        <v>52</v>
      </c>
      <c r="F8762" t="s">
        <v>26</v>
      </c>
      <c r="G8762" t="s">
        <v>27</v>
      </c>
      <c r="H8762" t="s">
        <v>16080</v>
      </c>
      <c r="I8762">
        <f>IF(OR(financial_transactions35[[#This Row],[amount]]&lt;$L$16, financial_transactions35[[#This Row],[amount]]&gt;$L$17), 1, 0)</f>
        <v>1</v>
      </c>
    </row>
    <row r="8763" spans="1:9">
      <c r="A8763" t="s">
        <v>15027</v>
      </c>
      <c r="B8763" s="3">
        <v>45640</v>
      </c>
      <c r="C8763" t="s">
        <v>4609</v>
      </c>
      <c r="D8763">
        <v>927.28</v>
      </c>
      <c r="E8763" t="s">
        <v>25</v>
      </c>
      <c r="F8763" t="s">
        <v>61</v>
      </c>
      <c r="G8763" t="s">
        <v>39</v>
      </c>
      <c r="H8763" t="s">
        <v>49</v>
      </c>
      <c r="I8763">
        <f>IF(OR(financial_transactions35[[#This Row],[amount]]&lt;$L$16, financial_transactions35[[#This Row],[amount]]&gt;$L$17), 1, 0)</f>
        <v>1</v>
      </c>
    </row>
    <row r="8764" spans="1:9">
      <c r="A8764" t="s">
        <v>15028</v>
      </c>
      <c r="B8764" s="3">
        <v>45640</v>
      </c>
      <c r="C8764" t="s">
        <v>4132</v>
      </c>
      <c r="D8764">
        <v>550.04999999999995</v>
      </c>
      <c r="E8764" t="s">
        <v>52</v>
      </c>
      <c r="F8764" t="s">
        <v>26</v>
      </c>
      <c r="G8764" t="s">
        <v>48</v>
      </c>
      <c r="H8764" t="s">
        <v>33</v>
      </c>
      <c r="I8764">
        <f>IF(OR(financial_transactions35[[#This Row],[amount]]&lt;$L$16, financial_transactions35[[#This Row],[amount]]&gt;$L$17), 1, 0)</f>
        <v>1</v>
      </c>
    </row>
    <row r="8765" spans="1:9">
      <c r="A8765" t="s">
        <v>15029</v>
      </c>
      <c r="B8765" s="3">
        <v>45640</v>
      </c>
      <c r="C8765" t="s">
        <v>13167</v>
      </c>
      <c r="D8765">
        <v>1685.25</v>
      </c>
      <c r="E8765" t="s">
        <v>47</v>
      </c>
      <c r="F8765" t="s">
        <v>20</v>
      </c>
      <c r="G8765" t="s">
        <v>39</v>
      </c>
      <c r="H8765" t="s">
        <v>176</v>
      </c>
      <c r="I8765">
        <f>IF(OR(financial_transactions35[[#This Row],[amount]]&lt;$L$16, financial_transactions35[[#This Row],[amount]]&gt;$L$17), 1, 0)</f>
        <v>1</v>
      </c>
    </row>
    <row r="8766" spans="1:9">
      <c r="A8766" t="s">
        <v>15030</v>
      </c>
      <c r="B8766" s="3">
        <v>45640</v>
      </c>
      <c r="C8766" t="s">
        <v>15031</v>
      </c>
      <c r="D8766">
        <v>855.81</v>
      </c>
      <c r="E8766" t="s">
        <v>25</v>
      </c>
      <c r="F8766" t="s">
        <v>20</v>
      </c>
      <c r="G8766" t="s">
        <v>39</v>
      </c>
      <c r="H8766" t="s">
        <v>33</v>
      </c>
      <c r="I8766">
        <f>IF(OR(financial_transactions35[[#This Row],[amount]]&lt;$L$16, financial_transactions35[[#This Row],[amount]]&gt;$L$17), 1, 0)</f>
        <v>1</v>
      </c>
    </row>
    <row r="8767" spans="1:9">
      <c r="A8767" t="s">
        <v>15032</v>
      </c>
      <c r="B8767" s="3">
        <v>45640</v>
      </c>
      <c r="C8767" t="s">
        <v>6480</v>
      </c>
      <c r="D8767">
        <v>1437.78</v>
      </c>
      <c r="E8767" t="s">
        <v>122</v>
      </c>
      <c r="F8767" t="s">
        <v>61</v>
      </c>
      <c r="G8767" t="s">
        <v>27</v>
      </c>
      <c r="H8767" t="s">
        <v>49</v>
      </c>
      <c r="I8767">
        <f>IF(OR(financial_transactions35[[#This Row],[amount]]&lt;$L$16, financial_transactions35[[#This Row],[amount]]&gt;$L$17), 1, 0)</f>
        <v>1</v>
      </c>
    </row>
    <row r="8768" spans="1:9">
      <c r="A8768" t="s">
        <v>15033</v>
      </c>
      <c r="B8768" s="3">
        <v>45640</v>
      </c>
      <c r="C8768" t="s">
        <v>15034</v>
      </c>
      <c r="D8768">
        <v>1529.95</v>
      </c>
      <c r="E8768" t="s">
        <v>19</v>
      </c>
      <c r="F8768" t="s">
        <v>26</v>
      </c>
      <c r="G8768" t="s">
        <v>21</v>
      </c>
      <c r="H8768" t="s">
        <v>33</v>
      </c>
      <c r="I8768">
        <f>IF(OR(financial_transactions35[[#This Row],[amount]]&lt;$L$16, financial_transactions35[[#This Row],[amount]]&gt;$L$17), 1, 0)</f>
        <v>1</v>
      </c>
    </row>
    <row r="8769" spans="1:9">
      <c r="A8769" t="s">
        <v>15035</v>
      </c>
      <c r="B8769" s="3">
        <v>45640</v>
      </c>
      <c r="C8769" t="s">
        <v>15036</v>
      </c>
      <c r="D8769">
        <v>335.79</v>
      </c>
      <c r="E8769" t="s">
        <v>16110</v>
      </c>
      <c r="F8769" t="s">
        <v>61</v>
      </c>
      <c r="G8769" t="s">
        <v>48</v>
      </c>
      <c r="H8769" t="s">
        <v>40</v>
      </c>
      <c r="I8769">
        <f>IF(OR(financial_transactions35[[#This Row],[amount]]&lt;$L$16, financial_transactions35[[#This Row],[amount]]&gt;$L$17), 1, 0)</f>
        <v>1</v>
      </c>
    </row>
    <row r="8770" spans="1:9">
      <c r="A8770" t="s">
        <v>15037</v>
      </c>
      <c r="B8770" s="3">
        <v>45640</v>
      </c>
      <c r="C8770" t="s">
        <v>2218</v>
      </c>
      <c r="D8770">
        <v>1031.6199999999999</v>
      </c>
      <c r="E8770" t="s">
        <v>25</v>
      </c>
      <c r="F8770" t="s">
        <v>61</v>
      </c>
      <c r="G8770" t="s">
        <v>48</v>
      </c>
      <c r="H8770" t="s">
        <v>16080</v>
      </c>
      <c r="I8770">
        <f>IF(OR(financial_transactions35[[#This Row],[amount]]&lt;$L$16, financial_transactions35[[#This Row],[amount]]&gt;$L$17), 1, 0)</f>
        <v>1</v>
      </c>
    </row>
    <row r="8771" spans="1:9">
      <c r="A8771" t="s">
        <v>15038</v>
      </c>
      <c r="B8771" s="3">
        <v>45640</v>
      </c>
      <c r="C8771" t="s">
        <v>826</v>
      </c>
      <c r="D8771">
        <v>1248.6199999999999</v>
      </c>
      <c r="E8771" t="s">
        <v>16079</v>
      </c>
      <c r="F8771" t="s">
        <v>20</v>
      </c>
      <c r="G8771" t="s">
        <v>27</v>
      </c>
      <c r="H8771" t="s">
        <v>40</v>
      </c>
      <c r="I8771">
        <f>IF(OR(financial_transactions35[[#This Row],[amount]]&lt;$L$16, financial_transactions35[[#This Row],[amount]]&gt;$L$17), 1, 0)</f>
        <v>1</v>
      </c>
    </row>
    <row r="8772" spans="1:9">
      <c r="A8772" t="s">
        <v>15039</v>
      </c>
      <c r="B8772" s="3">
        <v>45640</v>
      </c>
      <c r="C8772" t="s">
        <v>2014</v>
      </c>
      <c r="D8772">
        <v>130.97999999999999</v>
      </c>
      <c r="E8772" t="s">
        <v>47</v>
      </c>
      <c r="F8772" t="s">
        <v>61</v>
      </c>
      <c r="G8772" t="s">
        <v>39</v>
      </c>
      <c r="H8772" t="s">
        <v>44</v>
      </c>
      <c r="I8772">
        <f>IF(OR(financial_transactions35[[#This Row],[amount]]&lt;$L$16, financial_transactions35[[#This Row],[amount]]&gt;$L$17), 1, 0)</f>
        <v>1</v>
      </c>
    </row>
    <row r="8773" spans="1:9">
      <c r="A8773" t="s">
        <v>15040</v>
      </c>
      <c r="B8773" s="3">
        <v>45640</v>
      </c>
      <c r="C8773" t="s">
        <v>10879</v>
      </c>
      <c r="D8773">
        <v>122.51</v>
      </c>
      <c r="E8773" t="s">
        <v>70</v>
      </c>
      <c r="F8773" t="s">
        <v>20</v>
      </c>
      <c r="G8773" t="s">
        <v>21</v>
      </c>
      <c r="H8773" t="s">
        <v>176</v>
      </c>
      <c r="I8773">
        <f>IF(OR(financial_transactions35[[#This Row],[amount]]&lt;$L$16, financial_transactions35[[#This Row],[amount]]&gt;$L$17), 1, 0)</f>
        <v>1</v>
      </c>
    </row>
    <row r="8774" spans="1:9">
      <c r="A8774" t="s">
        <v>15041</v>
      </c>
      <c r="B8774" s="3">
        <v>45640</v>
      </c>
      <c r="C8774" t="s">
        <v>3275</v>
      </c>
      <c r="D8774">
        <v>1056.57</v>
      </c>
      <c r="E8774" t="s">
        <v>67</v>
      </c>
      <c r="F8774" t="s">
        <v>61</v>
      </c>
      <c r="G8774" t="s">
        <v>21</v>
      </c>
      <c r="H8774" t="s">
        <v>33</v>
      </c>
      <c r="I8774">
        <f>IF(OR(financial_transactions35[[#This Row],[amount]]&lt;$L$16, financial_transactions35[[#This Row],[amount]]&gt;$L$17), 1, 0)</f>
        <v>1</v>
      </c>
    </row>
    <row r="8775" spans="1:9">
      <c r="A8775" t="s">
        <v>15042</v>
      </c>
      <c r="B8775" s="3">
        <v>45640</v>
      </c>
      <c r="C8775" t="s">
        <v>2869</v>
      </c>
      <c r="D8775">
        <v>1355.42</v>
      </c>
      <c r="E8775" t="s">
        <v>47</v>
      </c>
      <c r="F8775" t="s">
        <v>32</v>
      </c>
      <c r="G8775" t="s">
        <v>27</v>
      </c>
      <c r="H8775" t="s">
        <v>87</v>
      </c>
      <c r="I8775">
        <f>IF(OR(financial_transactions35[[#This Row],[amount]]&lt;$L$16, financial_transactions35[[#This Row],[amount]]&gt;$L$17), 1, 0)</f>
        <v>1</v>
      </c>
    </row>
    <row r="8776" spans="1:9">
      <c r="A8776" t="s">
        <v>15043</v>
      </c>
      <c r="B8776" s="3">
        <v>45640</v>
      </c>
      <c r="C8776" t="s">
        <v>12580</v>
      </c>
      <c r="D8776">
        <v>1575.47</v>
      </c>
      <c r="E8776" t="s">
        <v>67</v>
      </c>
      <c r="F8776" t="s">
        <v>32</v>
      </c>
      <c r="G8776" t="s">
        <v>39</v>
      </c>
      <c r="H8776" t="s">
        <v>123</v>
      </c>
      <c r="I8776">
        <f>IF(OR(financial_transactions35[[#This Row],[amount]]&lt;$L$16, financial_transactions35[[#This Row],[amount]]&gt;$L$17), 1, 0)</f>
        <v>1</v>
      </c>
    </row>
    <row r="8777" spans="1:9">
      <c r="A8777" t="s">
        <v>15044</v>
      </c>
      <c r="B8777" s="3">
        <v>45640</v>
      </c>
      <c r="C8777" t="s">
        <v>341</v>
      </c>
      <c r="D8777">
        <v>538.65</v>
      </c>
      <c r="E8777" t="s">
        <v>31</v>
      </c>
      <c r="F8777" t="s">
        <v>61</v>
      </c>
      <c r="G8777" t="s">
        <v>39</v>
      </c>
      <c r="H8777" t="s">
        <v>33</v>
      </c>
      <c r="I8777">
        <f>IF(OR(financial_transactions35[[#This Row],[amount]]&lt;$L$16, financial_transactions35[[#This Row],[amount]]&gt;$L$17), 1, 0)</f>
        <v>1</v>
      </c>
    </row>
    <row r="8778" spans="1:9">
      <c r="A8778" t="s">
        <v>15046</v>
      </c>
      <c r="B8778" s="3">
        <v>45641</v>
      </c>
      <c r="C8778" t="s">
        <v>4452</v>
      </c>
      <c r="D8778">
        <v>125.39</v>
      </c>
      <c r="E8778" t="s">
        <v>25</v>
      </c>
      <c r="F8778" t="s">
        <v>61</v>
      </c>
      <c r="G8778" t="s">
        <v>21</v>
      </c>
      <c r="H8778" t="s">
        <v>40</v>
      </c>
      <c r="I8778">
        <f>IF(OR(financial_transactions35[[#This Row],[amount]]&lt;$L$16, financial_transactions35[[#This Row],[amount]]&gt;$L$17), 1, 0)</f>
        <v>1</v>
      </c>
    </row>
    <row r="8779" spans="1:9">
      <c r="A8779" t="s">
        <v>15047</v>
      </c>
      <c r="B8779" s="3">
        <v>45641</v>
      </c>
      <c r="C8779" t="s">
        <v>15048</v>
      </c>
      <c r="D8779">
        <v>1118.19</v>
      </c>
      <c r="E8779" t="s">
        <v>19</v>
      </c>
      <c r="F8779" t="s">
        <v>26</v>
      </c>
      <c r="G8779" t="s">
        <v>21</v>
      </c>
      <c r="H8779" t="s">
        <v>16080</v>
      </c>
      <c r="I8779">
        <f>IF(OR(financial_transactions35[[#This Row],[amount]]&lt;$L$16, financial_transactions35[[#This Row],[amount]]&gt;$L$17), 1, 0)</f>
        <v>1</v>
      </c>
    </row>
    <row r="8780" spans="1:9">
      <c r="A8780" t="s">
        <v>15049</v>
      </c>
      <c r="B8780" s="3">
        <v>45641</v>
      </c>
      <c r="C8780" t="s">
        <v>5617</v>
      </c>
      <c r="D8780">
        <v>489.39</v>
      </c>
      <c r="E8780" t="s">
        <v>19</v>
      </c>
      <c r="F8780" t="s">
        <v>32</v>
      </c>
      <c r="G8780" t="s">
        <v>39</v>
      </c>
      <c r="H8780" t="s">
        <v>44</v>
      </c>
      <c r="I8780">
        <f>IF(OR(financial_transactions35[[#This Row],[amount]]&lt;$L$16, financial_transactions35[[#This Row],[amount]]&gt;$L$17), 1, 0)</f>
        <v>1</v>
      </c>
    </row>
    <row r="8781" spans="1:9">
      <c r="A8781" t="s">
        <v>15050</v>
      </c>
      <c r="B8781" s="3">
        <v>45641</v>
      </c>
      <c r="C8781" t="s">
        <v>9528</v>
      </c>
      <c r="D8781">
        <v>424.91</v>
      </c>
      <c r="E8781" t="s">
        <v>64</v>
      </c>
      <c r="F8781" t="s">
        <v>20</v>
      </c>
      <c r="G8781" t="s">
        <v>27</v>
      </c>
      <c r="H8781" t="s">
        <v>176</v>
      </c>
      <c r="I8781">
        <f>IF(OR(financial_transactions35[[#This Row],[amount]]&lt;$L$16, financial_transactions35[[#This Row],[amount]]&gt;$L$17), 1, 0)</f>
        <v>1</v>
      </c>
    </row>
    <row r="8782" spans="1:9">
      <c r="A8782" t="s">
        <v>15051</v>
      </c>
      <c r="B8782" s="3">
        <v>45641</v>
      </c>
      <c r="C8782" t="s">
        <v>1279</v>
      </c>
      <c r="D8782">
        <v>1052.3800000000001</v>
      </c>
      <c r="E8782" t="s">
        <v>16110</v>
      </c>
      <c r="F8782" t="s">
        <v>61</v>
      </c>
      <c r="G8782" t="s">
        <v>48</v>
      </c>
      <c r="H8782" t="s">
        <v>16080</v>
      </c>
      <c r="I8782">
        <f>IF(OR(financial_transactions35[[#This Row],[amount]]&lt;$L$16, financial_transactions35[[#This Row],[amount]]&gt;$L$17), 1, 0)</f>
        <v>1</v>
      </c>
    </row>
    <row r="8783" spans="1:9">
      <c r="A8783" t="s">
        <v>15052</v>
      </c>
      <c r="B8783" s="3">
        <v>45641</v>
      </c>
      <c r="C8783" t="s">
        <v>15053</v>
      </c>
      <c r="D8783">
        <v>1986.87</v>
      </c>
      <c r="E8783" t="s">
        <v>122</v>
      </c>
      <c r="F8783" t="s">
        <v>20</v>
      </c>
      <c r="G8783" t="s">
        <v>27</v>
      </c>
      <c r="H8783" t="s">
        <v>75</v>
      </c>
      <c r="I8783">
        <f>IF(OR(financial_transactions35[[#This Row],[amount]]&lt;$L$16, financial_transactions35[[#This Row],[amount]]&gt;$L$17), 1, 0)</f>
        <v>1</v>
      </c>
    </row>
    <row r="8784" spans="1:9">
      <c r="A8784" t="s">
        <v>15054</v>
      </c>
      <c r="B8784" s="3">
        <v>45641</v>
      </c>
      <c r="C8784" t="s">
        <v>574</v>
      </c>
      <c r="D8784">
        <v>928.11</v>
      </c>
      <c r="E8784" t="s">
        <v>64</v>
      </c>
      <c r="F8784" t="s">
        <v>26</v>
      </c>
      <c r="G8784" t="s">
        <v>27</v>
      </c>
      <c r="H8784" t="s">
        <v>75</v>
      </c>
      <c r="I8784">
        <f>IF(OR(financial_transactions35[[#This Row],[amount]]&lt;$L$16, financial_transactions35[[#This Row],[amount]]&gt;$L$17), 1, 0)</f>
        <v>1</v>
      </c>
    </row>
    <row r="8785" spans="1:9">
      <c r="A8785" t="s">
        <v>15055</v>
      </c>
      <c r="B8785" s="3">
        <v>45641</v>
      </c>
      <c r="C8785" t="s">
        <v>12022</v>
      </c>
      <c r="D8785">
        <v>1543.99</v>
      </c>
      <c r="E8785" t="s">
        <v>19</v>
      </c>
      <c r="F8785" t="s">
        <v>26</v>
      </c>
      <c r="G8785" t="s">
        <v>21</v>
      </c>
      <c r="H8785" t="s">
        <v>36</v>
      </c>
      <c r="I8785">
        <f>IF(OR(financial_transactions35[[#This Row],[amount]]&lt;$L$16, financial_transactions35[[#This Row],[amount]]&gt;$L$17), 1, 0)</f>
        <v>1</v>
      </c>
    </row>
    <row r="8786" spans="1:9">
      <c r="A8786" t="s">
        <v>15056</v>
      </c>
      <c r="B8786" s="3">
        <v>45641</v>
      </c>
      <c r="C8786" t="s">
        <v>8958</v>
      </c>
      <c r="D8786">
        <v>97.02</v>
      </c>
      <c r="E8786" t="s">
        <v>52</v>
      </c>
      <c r="F8786" t="s">
        <v>32</v>
      </c>
      <c r="G8786" t="s">
        <v>27</v>
      </c>
      <c r="H8786" t="s">
        <v>16080</v>
      </c>
      <c r="I8786">
        <f>IF(OR(financial_transactions35[[#This Row],[amount]]&lt;$L$16, financial_transactions35[[#This Row],[amount]]&gt;$L$17), 1, 0)</f>
        <v>1</v>
      </c>
    </row>
    <row r="8787" spans="1:9">
      <c r="A8787" t="s">
        <v>15057</v>
      </c>
      <c r="B8787" s="3">
        <v>45641</v>
      </c>
      <c r="C8787" t="s">
        <v>15058</v>
      </c>
      <c r="D8787">
        <v>15193.83</v>
      </c>
      <c r="E8787" t="s">
        <v>70</v>
      </c>
      <c r="F8787" t="s">
        <v>26</v>
      </c>
      <c r="G8787" t="s">
        <v>48</v>
      </c>
      <c r="H8787" t="s">
        <v>87</v>
      </c>
      <c r="I8787">
        <f>IF(OR(financial_transactions35[[#This Row],[amount]]&lt;$L$16, financial_transactions35[[#This Row],[amount]]&gt;$L$17), 1, 0)</f>
        <v>1</v>
      </c>
    </row>
    <row r="8788" spans="1:9">
      <c r="A8788" t="s">
        <v>15059</v>
      </c>
      <c r="B8788" s="3">
        <v>45641</v>
      </c>
      <c r="C8788" t="s">
        <v>15060</v>
      </c>
      <c r="D8788">
        <v>1374.21</v>
      </c>
      <c r="E8788" t="s">
        <v>70</v>
      </c>
      <c r="F8788" t="s">
        <v>20</v>
      </c>
      <c r="G8788" t="s">
        <v>48</v>
      </c>
      <c r="H8788" t="s">
        <v>16080</v>
      </c>
      <c r="I8788">
        <f>IF(OR(financial_transactions35[[#This Row],[amount]]&lt;$L$16, financial_transactions35[[#This Row],[amount]]&gt;$L$17), 1, 0)</f>
        <v>1</v>
      </c>
    </row>
    <row r="8789" spans="1:9">
      <c r="A8789" t="s">
        <v>15061</v>
      </c>
      <c r="B8789" s="3">
        <v>45641</v>
      </c>
      <c r="C8789" t="s">
        <v>15062</v>
      </c>
      <c r="D8789">
        <v>1961.37</v>
      </c>
      <c r="E8789" t="s">
        <v>25</v>
      </c>
      <c r="F8789" t="s">
        <v>20</v>
      </c>
      <c r="G8789" t="s">
        <v>39</v>
      </c>
      <c r="H8789" t="s">
        <v>44</v>
      </c>
      <c r="I8789">
        <f>IF(OR(financial_transactions35[[#This Row],[amount]]&lt;$L$16, financial_transactions35[[#This Row],[amount]]&gt;$L$17), 1, 0)</f>
        <v>1</v>
      </c>
    </row>
    <row r="8790" spans="1:9">
      <c r="A8790" t="s">
        <v>15063</v>
      </c>
      <c r="B8790" s="3">
        <v>45641</v>
      </c>
      <c r="C8790" t="s">
        <v>3334</v>
      </c>
      <c r="D8790">
        <v>6287.22</v>
      </c>
      <c r="E8790" t="s">
        <v>47</v>
      </c>
      <c r="F8790" t="s">
        <v>26</v>
      </c>
      <c r="G8790" t="s">
        <v>27</v>
      </c>
      <c r="H8790" t="s">
        <v>16080</v>
      </c>
      <c r="I8790">
        <f>IF(OR(financial_transactions35[[#This Row],[amount]]&lt;$L$16, financial_transactions35[[#This Row],[amount]]&gt;$L$17), 1, 0)</f>
        <v>1</v>
      </c>
    </row>
    <row r="8791" spans="1:9">
      <c r="A8791" t="s">
        <v>15064</v>
      </c>
      <c r="B8791" s="3">
        <v>45641</v>
      </c>
      <c r="C8791" t="s">
        <v>15065</v>
      </c>
      <c r="D8791">
        <v>1819.46</v>
      </c>
      <c r="E8791" t="s">
        <v>19</v>
      </c>
      <c r="F8791" t="s">
        <v>20</v>
      </c>
      <c r="G8791" t="s">
        <v>39</v>
      </c>
      <c r="H8791" t="s">
        <v>49</v>
      </c>
      <c r="I8791">
        <f>IF(OR(financial_transactions35[[#This Row],[amount]]&lt;$L$16, financial_transactions35[[#This Row],[amount]]&gt;$L$17), 1, 0)</f>
        <v>1</v>
      </c>
    </row>
    <row r="8792" spans="1:9">
      <c r="A8792" t="s">
        <v>15066</v>
      </c>
      <c r="B8792" s="3">
        <v>45641</v>
      </c>
      <c r="C8792" t="s">
        <v>15067</v>
      </c>
      <c r="D8792">
        <v>578.02</v>
      </c>
      <c r="E8792" t="s">
        <v>19</v>
      </c>
      <c r="F8792" t="s">
        <v>26</v>
      </c>
      <c r="G8792" t="s">
        <v>39</v>
      </c>
      <c r="H8792" t="s">
        <v>33</v>
      </c>
      <c r="I8792">
        <f>IF(OR(financial_transactions35[[#This Row],[amount]]&lt;$L$16, financial_transactions35[[#This Row],[amount]]&gt;$L$17), 1, 0)</f>
        <v>1</v>
      </c>
    </row>
    <row r="8793" spans="1:9">
      <c r="A8793" t="s">
        <v>15068</v>
      </c>
      <c r="B8793" s="3">
        <v>45641</v>
      </c>
      <c r="C8793" t="s">
        <v>5652</v>
      </c>
      <c r="D8793">
        <v>1607.74</v>
      </c>
      <c r="E8793" t="s">
        <v>31</v>
      </c>
      <c r="F8793" t="s">
        <v>61</v>
      </c>
      <c r="G8793" t="s">
        <v>27</v>
      </c>
      <c r="H8793" t="s">
        <v>16080</v>
      </c>
      <c r="I8793">
        <f>IF(OR(financial_transactions35[[#This Row],[amount]]&lt;$L$16, financial_transactions35[[#This Row],[amount]]&gt;$L$17), 1, 0)</f>
        <v>1</v>
      </c>
    </row>
    <row r="8794" spans="1:9">
      <c r="A8794" t="s">
        <v>15069</v>
      </c>
      <c r="B8794" s="3">
        <v>45641</v>
      </c>
      <c r="C8794" t="s">
        <v>2865</v>
      </c>
      <c r="D8794">
        <v>1011.46</v>
      </c>
      <c r="E8794" t="s">
        <v>16110</v>
      </c>
      <c r="F8794" t="s">
        <v>61</v>
      </c>
      <c r="G8794" t="s">
        <v>48</v>
      </c>
      <c r="H8794" t="s">
        <v>36</v>
      </c>
      <c r="I8794">
        <f>IF(OR(financial_transactions35[[#This Row],[amount]]&lt;$L$16, financial_transactions35[[#This Row],[amount]]&gt;$L$17), 1, 0)</f>
        <v>1</v>
      </c>
    </row>
    <row r="8795" spans="1:9">
      <c r="A8795" t="s">
        <v>15071</v>
      </c>
      <c r="B8795" s="3">
        <v>45641</v>
      </c>
      <c r="C8795" t="s">
        <v>2180</v>
      </c>
      <c r="D8795">
        <v>945.86</v>
      </c>
      <c r="E8795" t="s">
        <v>47</v>
      </c>
      <c r="F8795" t="s">
        <v>26</v>
      </c>
      <c r="G8795" t="s">
        <v>39</v>
      </c>
      <c r="H8795" t="s">
        <v>44</v>
      </c>
      <c r="I8795">
        <f>IF(OR(financial_transactions35[[#This Row],[amount]]&lt;$L$16, financial_transactions35[[#This Row],[amount]]&gt;$L$17), 1, 0)</f>
        <v>1</v>
      </c>
    </row>
    <row r="8796" spans="1:9">
      <c r="A8796" t="s">
        <v>15072</v>
      </c>
      <c r="B8796" s="3">
        <v>45641</v>
      </c>
      <c r="C8796" t="s">
        <v>15073</v>
      </c>
      <c r="D8796">
        <v>408.37</v>
      </c>
      <c r="E8796" t="s">
        <v>16079</v>
      </c>
      <c r="F8796" t="s">
        <v>26</v>
      </c>
      <c r="G8796" t="s">
        <v>27</v>
      </c>
      <c r="H8796" t="s">
        <v>40</v>
      </c>
      <c r="I8796">
        <f>IF(OR(financial_transactions35[[#This Row],[amount]]&lt;$L$16, financial_transactions35[[#This Row],[amount]]&gt;$L$17), 1, 0)</f>
        <v>1</v>
      </c>
    </row>
    <row r="8797" spans="1:9">
      <c r="A8797" t="s">
        <v>15074</v>
      </c>
      <c r="B8797" s="3">
        <v>45641</v>
      </c>
      <c r="C8797" t="s">
        <v>1285</v>
      </c>
      <c r="D8797">
        <v>1347.78</v>
      </c>
      <c r="E8797" t="s">
        <v>70</v>
      </c>
      <c r="F8797" t="s">
        <v>61</v>
      </c>
      <c r="G8797" t="s">
        <v>27</v>
      </c>
      <c r="H8797" t="s">
        <v>53</v>
      </c>
      <c r="I8797">
        <f>IF(OR(financial_transactions35[[#This Row],[amount]]&lt;$L$16, financial_transactions35[[#This Row],[amount]]&gt;$L$17), 1, 0)</f>
        <v>1</v>
      </c>
    </row>
    <row r="8798" spans="1:9">
      <c r="A8798" t="s">
        <v>15075</v>
      </c>
      <c r="B8798" s="3">
        <v>45641</v>
      </c>
      <c r="C8798" t="s">
        <v>13901</v>
      </c>
      <c r="D8798">
        <v>117.79</v>
      </c>
      <c r="E8798" t="s">
        <v>19</v>
      </c>
      <c r="F8798" t="s">
        <v>32</v>
      </c>
      <c r="G8798" t="s">
        <v>27</v>
      </c>
      <c r="H8798" t="s">
        <v>44</v>
      </c>
      <c r="I8798">
        <f>IF(OR(financial_transactions35[[#This Row],[amount]]&lt;$L$16, financial_transactions35[[#This Row],[amount]]&gt;$L$17), 1, 0)</f>
        <v>1</v>
      </c>
    </row>
    <row r="8799" spans="1:9">
      <c r="A8799" t="s">
        <v>15076</v>
      </c>
      <c r="B8799" s="3">
        <v>45642</v>
      </c>
      <c r="C8799" t="s">
        <v>1789</v>
      </c>
      <c r="D8799">
        <v>786.75</v>
      </c>
      <c r="E8799" t="s">
        <v>25</v>
      </c>
      <c r="F8799" t="s">
        <v>32</v>
      </c>
      <c r="G8799" t="s">
        <v>39</v>
      </c>
      <c r="H8799" t="s">
        <v>75</v>
      </c>
      <c r="I8799">
        <f>IF(OR(financial_transactions35[[#This Row],[amount]]&lt;$L$16, financial_transactions35[[#This Row],[amount]]&gt;$L$17), 1, 0)</f>
        <v>1</v>
      </c>
    </row>
    <row r="8800" spans="1:9">
      <c r="A8800" t="s">
        <v>15077</v>
      </c>
      <c r="B8800" s="3">
        <v>45642</v>
      </c>
      <c r="C8800" t="s">
        <v>654</v>
      </c>
      <c r="D8800">
        <v>206.12</v>
      </c>
      <c r="E8800" t="s">
        <v>16110</v>
      </c>
      <c r="F8800" t="s">
        <v>26</v>
      </c>
      <c r="G8800" t="s">
        <v>27</v>
      </c>
      <c r="H8800" t="s">
        <v>40</v>
      </c>
      <c r="I8800">
        <f>IF(OR(financial_transactions35[[#This Row],[amount]]&lt;$L$16, financial_transactions35[[#This Row],[amount]]&gt;$L$17), 1, 0)</f>
        <v>1</v>
      </c>
    </row>
    <row r="8801" spans="1:9">
      <c r="A8801" t="s">
        <v>15078</v>
      </c>
      <c r="B8801" s="3">
        <v>45642</v>
      </c>
      <c r="C8801" t="s">
        <v>5510</v>
      </c>
      <c r="D8801">
        <v>1857.48</v>
      </c>
      <c r="E8801" t="s">
        <v>25</v>
      </c>
      <c r="F8801" t="s">
        <v>26</v>
      </c>
      <c r="G8801" t="s">
        <v>39</v>
      </c>
      <c r="H8801" t="s">
        <v>176</v>
      </c>
      <c r="I8801">
        <f>IF(OR(financial_transactions35[[#This Row],[amount]]&lt;$L$16, financial_transactions35[[#This Row],[amount]]&gt;$L$17), 1, 0)</f>
        <v>1</v>
      </c>
    </row>
    <row r="8802" spans="1:9">
      <c r="A8802" t="s">
        <v>15079</v>
      </c>
      <c r="B8802" s="3">
        <v>45642</v>
      </c>
      <c r="C8802" t="s">
        <v>10545</v>
      </c>
      <c r="D8802">
        <v>472.79</v>
      </c>
      <c r="E8802" t="s">
        <v>70</v>
      </c>
      <c r="F8802" t="s">
        <v>26</v>
      </c>
      <c r="G8802" t="s">
        <v>21</v>
      </c>
      <c r="H8802" t="s">
        <v>94</v>
      </c>
      <c r="I8802">
        <f>IF(OR(financial_transactions35[[#This Row],[amount]]&lt;$L$16, financial_transactions35[[#This Row],[amount]]&gt;$L$17), 1, 0)</f>
        <v>1</v>
      </c>
    </row>
    <row r="8803" spans="1:9">
      <c r="A8803" t="s">
        <v>15080</v>
      </c>
      <c r="B8803" s="3">
        <v>45642</v>
      </c>
      <c r="C8803" t="s">
        <v>4873</v>
      </c>
      <c r="D8803">
        <v>1802.24</v>
      </c>
      <c r="E8803" t="s">
        <v>52</v>
      </c>
      <c r="F8803" t="s">
        <v>20</v>
      </c>
      <c r="G8803" t="s">
        <v>21</v>
      </c>
      <c r="H8803" t="s">
        <v>109</v>
      </c>
      <c r="I8803">
        <f>IF(OR(financial_transactions35[[#This Row],[amount]]&lt;$L$16, financial_transactions35[[#This Row],[amount]]&gt;$L$17), 1, 0)</f>
        <v>1</v>
      </c>
    </row>
    <row r="8804" spans="1:9">
      <c r="A8804" t="s">
        <v>15081</v>
      </c>
      <c r="B8804" s="3">
        <v>45642</v>
      </c>
      <c r="C8804" t="s">
        <v>6992</v>
      </c>
      <c r="D8804">
        <v>1656.64</v>
      </c>
      <c r="E8804" t="s">
        <v>16110</v>
      </c>
      <c r="F8804" t="s">
        <v>26</v>
      </c>
      <c r="G8804" t="s">
        <v>48</v>
      </c>
      <c r="H8804" t="s">
        <v>94</v>
      </c>
      <c r="I8804">
        <f>IF(OR(financial_transactions35[[#This Row],[amount]]&lt;$L$16, financial_transactions35[[#This Row],[amount]]&gt;$L$17), 1, 0)</f>
        <v>1</v>
      </c>
    </row>
    <row r="8805" spans="1:9">
      <c r="A8805" t="s">
        <v>15082</v>
      </c>
      <c r="B8805" s="3">
        <v>45642</v>
      </c>
      <c r="C8805" t="s">
        <v>4478</v>
      </c>
      <c r="D8805">
        <v>1217.17</v>
      </c>
      <c r="E8805" t="s">
        <v>122</v>
      </c>
      <c r="F8805" t="s">
        <v>61</v>
      </c>
      <c r="G8805" t="s">
        <v>39</v>
      </c>
      <c r="H8805" t="s">
        <v>75</v>
      </c>
      <c r="I8805">
        <f>IF(OR(financial_transactions35[[#This Row],[amount]]&lt;$L$16, financial_transactions35[[#This Row],[amount]]&gt;$L$17), 1, 0)</f>
        <v>1</v>
      </c>
    </row>
    <row r="8806" spans="1:9">
      <c r="A8806" t="s">
        <v>15083</v>
      </c>
      <c r="B8806" s="3">
        <v>45642</v>
      </c>
      <c r="C8806" t="s">
        <v>11364</v>
      </c>
      <c r="D8806">
        <v>377.53</v>
      </c>
      <c r="E8806" t="s">
        <v>47</v>
      </c>
      <c r="F8806" t="s">
        <v>32</v>
      </c>
      <c r="G8806" t="s">
        <v>48</v>
      </c>
      <c r="H8806" t="s">
        <v>40</v>
      </c>
      <c r="I8806">
        <f>IF(OR(financial_transactions35[[#This Row],[amount]]&lt;$L$16, financial_transactions35[[#This Row],[amount]]&gt;$L$17), 1, 0)</f>
        <v>1</v>
      </c>
    </row>
    <row r="8807" spans="1:9">
      <c r="A8807" t="s">
        <v>15084</v>
      </c>
      <c r="B8807" s="3">
        <v>45642</v>
      </c>
      <c r="C8807" t="s">
        <v>11643</v>
      </c>
      <c r="D8807">
        <v>1678.27</v>
      </c>
      <c r="E8807" t="s">
        <v>19</v>
      </c>
      <c r="F8807" t="s">
        <v>20</v>
      </c>
      <c r="G8807" t="s">
        <v>48</v>
      </c>
      <c r="H8807" t="s">
        <v>176</v>
      </c>
      <c r="I8807">
        <f>IF(OR(financial_transactions35[[#This Row],[amount]]&lt;$L$16, financial_transactions35[[#This Row],[amount]]&gt;$L$17), 1, 0)</f>
        <v>1</v>
      </c>
    </row>
    <row r="8808" spans="1:9">
      <c r="A8808" t="s">
        <v>15085</v>
      </c>
      <c r="B8808" s="3">
        <v>45642</v>
      </c>
      <c r="C8808" t="s">
        <v>3436</v>
      </c>
      <c r="D8808">
        <v>1633.61</v>
      </c>
      <c r="E8808" t="s">
        <v>122</v>
      </c>
      <c r="F8808" t="s">
        <v>26</v>
      </c>
      <c r="G8808" t="s">
        <v>27</v>
      </c>
      <c r="H8808" t="s">
        <v>16080</v>
      </c>
      <c r="I8808">
        <f>IF(OR(financial_transactions35[[#This Row],[amount]]&lt;$L$16, financial_transactions35[[#This Row],[amount]]&gt;$L$17), 1, 0)</f>
        <v>1</v>
      </c>
    </row>
    <row r="8809" spans="1:9">
      <c r="A8809" t="s">
        <v>15086</v>
      </c>
      <c r="B8809" s="3">
        <v>45642</v>
      </c>
      <c r="C8809" t="s">
        <v>14009</v>
      </c>
      <c r="D8809">
        <v>581.27</v>
      </c>
      <c r="E8809" t="s">
        <v>70</v>
      </c>
      <c r="F8809" t="s">
        <v>61</v>
      </c>
      <c r="G8809" t="s">
        <v>27</v>
      </c>
      <c r="H8809" t="s">
        <v>87</v>
      </c>
      <c r="I8809">
        <f>IF(OR(financial_transactions35[[#This Row],[amount]]&lt;$L$16, financial_transactions35[[#This Row],[amount]]&gt;$L$17), 1, 0)</f>
        <v>1</v>
      </c>
    </row>
    <row r="8810" spans="1:9">
      <c r="A8810" t="s">
        <v>15087</v>
      </c>
      <c r="B8810" s="3">
        <v>45642</v>
      </c>
      <c r="C8810" t="s">
        <v>15088</v>
      </c>
      <c r="D8810">
        <v>533.72</v>
      </c>
      <c r="E8810" t="s">
        <v>70</v>
      </c>
      <c r="F8810" t="s">
        <v>32</v>
      </c>
      <c r="G8810" t="s">
        <v>48</v>
      </c>
      <c r="H8810" t="s">
        <v>75</v>
      </c>
      <c r="I8810">
        <f>IF(OR(financial_transactions35[[#This Row],[amount]]&lt;$L$16, financial_transactions35[[#This Row],[amount]]&gt;$L$17), 1, 0)</f>
        <v>1</v>
      </c>
    </row>
    <row r="8811" spans="1:9">
      <c r="A8811" t="s">
        <v>15089</v>
      </c>
      <c r="B8811" s="3">
        <v>45642</v>
      </c>
      <c r="C8811" t="s">
        <v>13791</v>
      </c>
      <c r="D8811">
        <v>674.41</v>
      </c>
      <c r="E8811" t="s">
        <v>67</v>
      </c>
      <c r="F8811" t="s">
        <v>26</v>
      </c>
      <c r="G8811" t="s">
        <v>39</v>
      </c>
      <c r="H8811" t="s">
        <v>49</v>
      </c>
      <c r="I8811">
        <f>IF(OR(financial_transactions35[[#This Row],[amount]]&lt;$L$16, financial_transactions35[[#This Row],[amount]]&gt;$L$17), 1, 0)</f>
        <v>1</v>
      </c>
    </row>
    <row r="8812" spans="1:9">
      <c r="A8812" t="s">
        <v>15090</v>
      </c>
      <c r="B8812" s="3">
        <v>45642</v>
      </c>
      <c r="C8812" t="s">
        <v>15091</v>
      </c>
      <c r="D8812">
        <v>778.1</v>
      </c>
      <c r="E8812" t="s">
        <v>47</v>
      </c>
      <c r="F8812" t="s">
        <v>32</v>
      </c>
      <c r="G8812" t="s">
        <v>27</v>
      </c>
      <c r="H8812" t="s">
        <v>16080</v>
      </c>
      <c r="I8812">
        <f>IF(OR(financial_transactions35[[#This Row],[amount]]&lt;$L$16, financial_transactions35[[#This Row],[amount]]&gt;$L$17), 1, 0)</f>
        <v>1</v>
      </c>
    </row>
    <row r="8813" spans="1:9">
      <c r="A8813" t="s">
        <v>15092</v>
      </c>
      <c r="B8813" s="3">
        <v>45642</v>
      </c>
      <c r="C8813" t="s">
        <v>15093</v>
      </c>
      <c r="D8813">
        <v>1407.88</v>
      </c>
      <c r="E8813" t="s">
        <v>52</v>
      </c>
      <c r="F8813" t="s">
        <v>20</v>
      </c>
      <c r="G8813" t="s">
        <v>39</v>
      </c>
      <c r="H8813" t="s">
        <v>94</v>
      </c>
      <c r="I8813">
        <f>IF(OR(financial_transactions35[[#This Row],[amount]]&lt;$L$16, financial_transactions35[[#This Row],[amount]]&gt;$L$17), 1, 0)</f>
        <v>1</v>
      </c>
    </row>
    <row r="8814" spans="1:9">
      <c r="A8814" t="s">
        <v>15094</v>
      </c>
      <c r="B8814" s="3">
        <v>45642</v>
      </c>
      <c r="C8814" t="s">
        <v>1275</v>
      </c>
      <c r="D8814">
        <v>199.88</v>
      </c>
      <c r="E8814" t="s">
        <v>64</v>
      </c>
      <c r="F8814" t="s">
        <v>32</v>
      </c>
      <c r="G8814" t="s">
        <v>21</v>
      </c>
      <c r="H8814" t="s">
        <v>94</v>
      </c>
      <c r="I8814">
        <f>IF(OR(financial_transactions35[[#This Row],[amount]]&lt;$L$16, financial_transactions35[[#This Row],[amount]]&gt;$L$17), 1, 0)</f>
        <v>1</v>
      </c>
    </row>
    <row r="8815" spans="1:9">
      <c r="A8815" t="s">
        <v>15095</v>
      </c>
      <c r="B8815" s="3">
        <v>45642</v>
      </c>
      <c r="C8815" t="s">
        <v>15096</v>
      </c>
      <c r="D8815">
        <v>860.13</v>
      </c>
      <c r="E8815" t="s">
        <v>122</v>
      </c>
      <c r="F8815" t="s">
        <v>61</v>
      </c>
      <c r="G8815" t="s">
        <v>21</v>
      </c>
      <c r="H8815" t="s">
        <v>49</v>
      </c>
      <c r="I8815">
        <f>IF(OR(financial_transactions35[[#This Row],[amount]]&lt;$L$16, financial_transactions35[[#This Row],[amount]]&gt;$L$17), 1, 0)</f>
        <v>1</v>
      </c>
    </row>
    <row r="8816" spans="1:9">
      <c r="A8816" t="s">
        <v>15097</v>
      </c>
      <c r="B8816" s="3">
        <v>45642</v>
      </c>
      <c r="C8816" t="s">
        <v>15015</v>
      </c>
      <c r="D8816">
        <v>665.52</v>
      </c>
      <c r="E8816" t="s">
        <v>31</v>
      </c>
      <c r="F8816" t="s">
        <v>61</v>
      </c>
      <c r="G8816" t="s">
        <v>48</v>
      </c>
      <c r="H8816" t="s">
        <v>53</v>
      </c>
      <c r="I8816">
        <f>IF(OR(financial_transactions35[[#This Row],[amount]]&lt;$L$16, financial_transactions35[[#This Row],[amount]]&gt;$L$17), 1, 0)</f>
        <v>1</v>
      </c>
    </row>
    <row r="8817" spans="1:9">
      <c r="A8817" t="s">
        <v>15098</v>
      </c>
      <c r="B8817" s="3">
        <v>45642</v>
      </c>
      <c r="C8817" t="s">
        <v>15099</v>
      </c>
      <c r="D8817">
        <v>1907.44</v>
      </c>
      <c r="E8817" t="s">
        <v>25</v>
      </c>
      <c r="F8817" t="s">
        <v>26</v>
      </c>
      <c r="G8817" t="s">
        <v>27</v>
      </c>
      <c r="H8817" t="s">
        <v>87</v>
      </c>
      <c r="I8817">
        <f>IF(OR(financial_transactions35[[#This Row],[amount]]&lt;$L$16, financial_transactions35[[#This Row],[amount]]&gt;$L$17), 1, 0)</f>
        <v>1</v>
      </c>
    </row>
    <row r="8818" spans="1:9">
      <c r="A8818" t="s">
        <v>15101</v>
      </c>
      <c r="B8818" s="3">
        <v>45642</v>
      </c>
      <c r="C8818" t="s">
        <v>2931</v>
      </c>
      <c r="D8818">
        <v>755.99</v>
      </c>
      <c r="E8818" t="s">
        <v>52</v>
      </c>
      <c r="F8818" t="s">
        <v>26</v>
      </c>
      <c r="G8818" t="s">
        <v>39</v>
      </c>
      <c r="H8818" t="s">
        <v>40</v>
      </c>
      <c r="I8818">
        <f>IF(OR(financial_transactions35[[#This Row],[amount]]&lt;$L$16, financial_transactions35[[#This Row],[amount]]&gt;$L$17), 1, 0)</f>
        <v>1</v>
      </c>
    </row>
    <row r="8819" spans="1:9">
      <c r="A8819" t="s">
        <v>15102</v>
      </c>
      <c r="B8819" s="3">
        <v>45642</v>
      </c>
      <c r="C8819" t="s">
        <v>11278</v>
      </c>
      <c r="D8819">
        <v>979.48</v>
      </c>
      <c r="E8819" t="s">
        <v>47</v>
      </c>
      <c r="F8819" t="s">
        <v>32</v>
      </c>
      <c r="G8819" t="s">
        <v>48</v>
      </c>
      <c r="H8819" t="s">
        <v>75</v>
      </c>
      <c r="I8819">
        <f>IF(OR(financial_transactions35[[#This Row],[amount]]&lt;$L$16, financial_transactions35[[#This Row],[amount]]&gt;$L$17), 1, 0)</f>
        <v>1</v>
      </c>
    </row>
    <row r="8820" spans="1:9">
      <c r="A8820" t="s">
        <v>15103</v>
      </c>
      <c r="B8820" s="3">
        <v>45642</v>
      </c>
      <c r="C8820" t="s">
        <v>5411</v>
      </c>
      <c r="D8820">
        <v>1619.92</v>
      </c>
      <c r="E8820" t="s">
        <v>70</v>
      </c>
      <c r="F8820" t="s">
        <v>32</v>
      </c>
      <c r="G8820" t="s">
        <v>39</v>
      </c>
      <c r="H8820" t="s">
        <v>123</v>
      </c>
      <c r="I8820">
        <f>IF(OR(financial_transactions35[[#This Row],[amount]]&lt;$L$16, financial_transactions35[[#This Row],[amount]]&gt;$L$17), 1, 0)</f>
        <v>1</v>
      </c>
    </row>
    <row r="8821" spans="1:9">
      <c r="A8821" t="s">
        <v>15104</v>
      </c>
      <c r="B8821" s="3">
        <v>45642</v>
      </c>
      <c r="C8821" t="s">
        <v>10113</v>
      </c>
      <c r="D8821">
        <v>1354.27</v>
      </c>
      <c r="E8821" t="s">
        <v>19</v>
      </c>
      <c r="F8821" t="s">
        <v>61</v>
      </c>
      <c r="G8821" t="s">
        <v>39</v>
      </c>
      <c r="H8821" t="s">
        <v>40</v>
      </c>
      <c r="I8821">
        <f>IF(OR(financial_transactions35[[#This Row],[amount]]&lt;$L$16, financial_transactions35[[#This Row],[amount]]&gt;$L$17), 1, 0)</f>
        <v>1</v>
      </c>
    </row>
    <row r="8822" spans="1:9">
      <c r="A8822" t="s">
        <v>15105</v>
      </c>
      <c r="B8822" s="3">
        <v>45642</v>
      </c>
      <c r="C8822" t="s">
        <v>1289</v>
      </c>
      <c r="D8822">
        <v>1123.3599999999999</v>
      </c>
      <c r="E8822" t="s">
        <v>16110</v>
      </c>
      <c r="F8822" t="s">
        <v>61</v>
      </c>
      <c r="G8822" t="s">
        <v>39</v>
      </c>
      <c r="H8822" t="s">
        <v>75</v>
      </c>
      <c r="I8822">
        <f>IF(OR(financial_transactions35[[#This Row],[amount]]&lt;$L$16, financial_transactions35[[#This Row],[amount]]&gt;$L$17), 1, 0)</f>
        <v>1</v>
      </c>
    </row>
    <row r="8823" spans="1:9">
      <c r="A8823" t="s">
        <v>15106</v>
      </c>
      <c r="B8823" s="3">
        <v>45642</v>
      </c>
      <c r="C8823" t="s">
        <v>10570</v>
      </c>
      <c r="D8823">
        <v>1211.45</v>
      </c>
      <c r="E8823" t="s">
        <v>31</v>
      </c>
      <c r="F8823" t="s">
        <v>61</v>
      </c>
      <c r="G8823" t="s">
        <v>39</v>
      </c>
      <c r="H8823" t="s">
        <v>94</v>
      </c>
      <c r="I8823">
        <f>IF(OR(financial_transactions35[[#This Row],[amount]]&lt;$L$16, financial_transactions35[[#This Row],[amount]]&gt;$L$17), 1, 0)</f>
        <v>1</v>
      </c>
    </row>
    <row r="8824" spans="1:9">
      <c r="A8824" t="s">
        <v>15107</v>
      </c>
      <c r="B8824" s="3">
        <v>45642</v>
      </c>
      <c r="C8824" t="s">
        <v>13276</v>
      </c>
      <c r="D8824">
        <v>969.85</v>
      </c>
      <c r="E8824" t="s">
        <v>19</v>
      </c>
      <c r="F8824" t="s">
        <v>61</v>
      </c>
      <c r="G8824" t="s">
        <v>27</v>
      </c>
      <c r="H8824" t="s">
        <v>94</v>
      </c>
      <c r="I8824">
        <f>IF(OR(financial_transactions35[[#This Row],[amount]]&lt;$L$16, financial_transactions35[[#This Row],[amount]]&gt;$L$17), 1, 0)</f>
        <v>1</v>
      </c>
    </row>
    <row r="8825" spans="1:9">
      <c r="A8825" t="s">
        <v>15108</v>
      </c>
      <c r="B8825" s="3">
        <v>45642</v>
      </c>
      <c r="C8825" t="s">
        <v>7350</v>
      </c>
      <c r="D8825">
        <v>1346.75</v>
      </c>
      <c r="E8825" t="s">
        <v>67</v>
      </c>
      <c r="F8825" t="s">
        <v>32</v>
      </c>
      <c r="G8825" t="s">
        <v>27</v>
      </c>
      <c r="H8825" t="s">
        <v>57</v>
      </c>
      <c r="I8825">
        <f>IF(OR(financial_transactions35[[#This Row],[amount]]&lt;$L$16, financial_transactions35[[#This Row],[amount]]&gt;$L$17), 1, 0)</f>
        <v>1</v>
      </c>
    </row>
    <row r="8826" spans="1:9">
      <c r="A8826" t="s">
        <v>15109</v>
      </c>
      <c r="B8826" s="3">
        <v>45643</v>
      </c>
      <c r="C8826" t="s">
        <v>15110</v>
      </c>
      <c r="D8826">
        <v>341.96</v>
      </c>
      <c r="E8826" t="s">
        <v>16079</v>
      </c>
      <c r="F8826" t="s">
        <v>61</v>
      </c>
      <c r="G8826" t="s">
        <v>39</v>
      </c>
      <c r="H8826" t="s">
        <v>33</v>
      </c>
      <c r="I8826">
        <f>IF(OR(financial_transactions35[[#This Row],[amount]]&lt;$L$16, financial_transactions35[[#This Row],[amount]]&gt;$L$17), 1, 0)</f>
        <v>1</v>
      </c>
    </row>
    <row r="8827" spans="1:9">
      <c r="A8827" t="s">
        <v>15111</v>
      </c>
      <c r="B8827" s="3">
        <v>45643</v>
      </c>
      <c r="C8827" t="s">
        <v>1049</v>
      </c>
      <c r="D8827">
        <v>1622.51</v>
      </c>
      <c r="E8827" t="s">
        <v>70</v>
      </c>
      <c r="F8827" t="s">
        <v>61</v>
      </c>
      <c r="G8827" t="s">
        <v>21</v>
      </c>
      <c r="H8827" t="s">
        <v>87</v>
      </c>
      <c r="I8827">
        <f>IF(OR(financial_transactions35[[#This Row],[amount]]&lt;$L$16, financial_transactions35[[#This Row],[amount]]&gt;$L$17), 1, 0)</f>
        <v>1</v>
      </c>
    </row>
    <row r="8828" spans="1:9">
      <c r="A8828" t="s">
        <v>15112</v>
      </c>
      <c r="B8828" s="3">
        <v>45643</v>
      </c>
      <c r="C8828" t="s">
        <v>7125</v>
      </c>
      <c r="D8828">
        <v>1899.24</v>
      </c>
      <c r="E8828" t="s">
        <v>25</v>
      </c>
      <c r="F8828" t="s">
        <v>20</v>
      </c>
      <c r="G8828" t="s">
        <v>39</v>
      </c>
      <c r="H8828" t="s">
        <v>49</v>
      </c>
      <c r="I8828">
        <f>IF(OR(financial_transactions35[[#This Row],[amount]]&lt;$L$16, financial_transactions35[[#This Row],[amount]]&gt;$L$17), 1, 0)</f>
        <v>1</v>
      </c>
    </row>
    <row r="8829" spans="1:9">
      <c r="A8829" t="s">
        <v>15113</v>
      </c>
      <c r="B8829" s="3">
        <v>45643</v>
      </c>
      <c r="C8829" t="s">
        <v>6119</v>
      </c>
      <c r="D8829">
        <v>13282.93</v>
      </c>
      <c r="E8829" t="s">
        <v>70</v>
      </c>
      <c r="F8829" t="s">
        <v>20</v>
      </c>
      <c r="G8829" t="s">
        <v>21</v>
      </c>
      <c r="H8829" t="s">
        <v>36</v>
      </c>
      <c r="I8829">
        <f>IF(OR(financial_transactions35[[#This Row],[amount]]&lt;$L$16, financial_transactions35[[#This Row],[amount]]&gt;$L$17), 1, 0)</f>
        <v>1</v>
      </c>
    </row>
    <row r="8830" spans="1:9">
      <c r="A8830" t="s">
        <v>15114</v>
      </c>
      <c r="B8830" s="3">
        <v>45643</v>
      </c>
      <c r="C8830" t="s">
        <v>2922</v>
      </c>
      <c r="D8830">
        <v>287.08999999999997</v>
      </c>
      <c r="E8830" t="s">
        <v>64</v>
      </c>
      <c r="F8830" t="s">
        <v>32</v>
      </c>
      <c r="G8830" t="s">
        <v>48</v>
      </c>
      <c r="H8830" t="s">
        <v>94</v>
      </c>
      <c r="I8830">
        <f>IF(OR(financial_transactions35[[#This Row],[amount]]&lt;$L$16, financial_transactions35[[#This Row],[amount]]&gt;$L$17), 1, 0)</f>
        <v>1</v>
      </c>
    </row>
    <row r="8831" spans="1:9">
      <c r="A8831" t="s">
        <v>15115</v>
      </c>
      <c r="B8831" s="3">
        <v>45643</v>
      </c>
      <c r="C8831" t="s">
        <v>15116</v>
      </c>
      <c r="D8831">
        <v>624.97</v>
      </c>
      <c r="E8831" t="s">
        <v>67</v>
      </c>
      <c r="F8831" t="s">
        <v>20</v>
      </c>
      <c r="G8831" t="s">
        <v>39</v>
      </c>
      <c r="H8831" t="s">
        <v>109</v>
      </c>
      <c r="I8831">
        <f>IF(OR(financial_transactions35[[#This Row],[amount]]&lt;$L$16, financial_transactions35[[#This Row],[amount]]&gt;$L$17), 1, 0)</f>
        <v>1</v>
      </c>
    </row>
    <row r="8832" spans="1:9">
      <c r="A8832" t="s">
        <v>15117</v>
      </c>
      <c r="B8832" s="3">
        <v>45643</v>
      </c>
      <c r="C8832" t="s">
        <v>15096</v>
      </c>
      <c r="D8832">
        <v>1258.32</v>
      </c>
      <c r="E8832" t="s">
        <v>67</v>
      </c>
      <c r="F8832" t="s">
        <v>61</v>
      </c>
      <c r="G8832" t="s">
        <v>27</v>
      </c>
      <c r="H8832" t="s">
        <v>53</v>
      </c>
      <c r="I8832">
        <f>IF(OR(financial_transactions35[[#This Row],[amount]]&lt;$L$16, financial_transactions35[[#This Row],[amount]]&gt;$L$17), 1, 0)</f>
        <v>1</v>
      </c>
    </row>
    <row r="8833" spans="1:9">
      <c r="A8833" t="s">
        <v>15118</v>
      </c>
      <c r="B8833" s="3">
        <v>45643</v>
      </c>
      <c r="C8833" t="s">
        <v>2488</v>
      </c>
      <c r="D8833">
        <v>1271.4100000000001</v>
      </c>
      <c r="E8833" t="s">
        <v>25</v>
      </c>
      <c r="F8833" t="s">
        <v>26</v>
      </c>
      <c r="G8833" t="s">
        <v>48</v>
      </c>
      <c r="H8833" t="s">
        <v>16080</v>
      </c>
      <c r="I8833">
        <f>IF(OR(financial_transactions35[[#This Row],[amount]]&lt;$L$16, financial_transactions35[[#This Row],[amount]]&gt;$L$17), 1, 0)</f>
        <v>1</v>
      </c>
    </row>
    <row r="8834" spans="1:9">
      <c r="A8834" t="s">
        <v>15119</v>
      </c>
      <c r="B8834" s="3">
        <v>45643</v>
      </c>
      <c r="C8834" t="s">
        <v>7989</v>
      </c>
      <c r="D8834">
        <v>1943.84</v>
      </c>
      <c r="E8834" t="s">
        <v>64</v>
      </c>
      <c r="F8834" t="s">
        <v>20</v>
      </c>
      <c r="G8834" t="s">
        <v>39</v>
      </c>
      <c r="H8834" t="s">
        <v>16080</v>
      </c>
      <c r="I8834">
        <f>IF(OR(financial_transactions35[[#This Row],[amount]]&lt;$L$16, financial_transactions35[[#This Row],[amount]]&gt;$L$17), 1, 0)</f>
        <v>1</v>
      </c>
    </row>
    <row r="8835" spans="1:9">
      <c r="A8835" t="s">
        <v>15120</v>
      </c>
      <c r="B8835" s="3">
        <v>45643</v>
      </c>
      <c r="C8835" t="s">
        <v>15121</v>
      </c>
      <c r="D8835">
        <v>18587.599999999999</v>
      </c>
      <c r="E8835" t="s">
        <v>31</v>
      </c>
      <c r="F8835" t="s">
        <v>26</v>
      </c>
      <c r="G8835" t="s">
        <v>21</v>
      </c>
      <c r="H8835" t="s">
        <v>94</v>
      </c>
      <c r="I8835">
        <f>IF(OR(financial_transactions35[[#This Row],[amount]]&lt;$L$16, financial_transactions35[[#This Row],[amount]]&gt;$L$17), 1, 0)</f>
        <v>1</v>
      </c>
    </row>
    <row r="8836" spans="1:9">
      <c r="A8836" t="s">
        <v>15122</v>
      </c>
      <c r="B8836" s="3">
        <v>45643</v>
      </c>
      <c r="C8836" t="s">
        <v>9967</v>
      </c>
      <c r="D8836">
        <v>150.38</v>
      </c>
      <c r="E8836" t="s">
        <v>25</v>
      </c>
      <c r="F8836" t="s">
        <v>20</v>
      </c>
      <c r="G8836" t="s">
        <v>48</v>
      </c>
      <c r="H8836" t="s">
        <v>109</v>
      </c>
      <c r="I8836">
        <f>IF(OR(financial_transactions35[[#This Row],[amount]]&lt;$L$16, financial_transactions35[[#This Row],[amount]]&gt;$L$17), 1, 0)</f>
        <v>1</v>
      </c>
    </row>
    <row r="8837" spans="1:9">
      <c r="A8837" t="s">
        <v>15123</v>
      </c>
      <c r="B8837" s="3">
        <v>45643</v>
      </c>
      <c r="C8837" t="s">
        <v>15124</v>
      </c>
      <c r="D8837">
        <v>1056.18</v>
      </c>
      <c r="E8837" t="s">
        <v>19</v>
      </c>
      <c r="F8837" t="s">
        <v>26</v>
      </c>
      <c r="G8837" t="s">
        <v>48</v>
      </c>
      <c r="H8837" t="s">
        <v>75</v>
      </c>
      <c r="I8837">
        <f>IF(OR(financial_transactions35[[#This Row],[amount]]&lt;$L$16, financial_transactions35[[#This Row],[amount]]&gt;$L$17), 1, 0)</f>
        <v>1</v>
      </c>
    </row>
    <row r="8838" spans="1:9">
      <c r="A8838" t="s">
        <v>15125</v>
      </c>
      <c r="B8838" s="3">
        <v>45643</v>
      </c>
      <c r="C8838" t="s">
        <v>5193</v>
      </c>
      <c r="D8838">
        <v>1784.74</v>
      </c>
      <c r="E8838" t="s">
        <v>16079</v>
      </c>
      <c r="F8838" t="s">
        <v>20</v>
      </c>
      <c r="G8838" t="s">
        <v>39</v>
      </c>
      <c r="H8838" t="s">
        <v>109</v>
      </c>
      <c r="I8838">
        <f>IF(OR(financial_transactions35[[#This Row],[amount]]&lt;$L$16, financial_transactions35[[#This Row],[amount]]&gt;$L$17), 1, 0)</f>
        <v>1</v>
      </c>
    </row>
    <row r="8839" spans="1:9">
      <c r="A8839" t="s">
        <v>15126</v>
      </c>
      <c r="B8839" s="3">
        <v>45643</v>
      </c>
      <c r="C8839" t="s">
        <v>6420</v>
      </c>
      <c r="D8839">
        <v>1861.14</v>
      </c>
      <c r="E8839" t="s">
        <v>19</v>
      </c>
      <c r="F8839" t="s">
        <v>32</v>
      </c>
      <c r="G8839" t="s">
        <v>21</v>
      </c>
      <c r="H8839" t="s">
        <v>109</v>
      </c>
      <c r="I8839">
        <f>IF(OR(financial_transactions35[[#This Row],[amount]]&lt;$L$16, financial_transactions35[[#This Row],[amount]]&gt;$L$17), 1, 0)</f>
        <v>1</v>
      </c>
    </row>
    <row r="8840" spans="1:9">
      <c r="A8840" t="s">
        <v>15127</v>
      </c>
      <c r="B8840" s="3">
        <v>45643</v>
      </c>
      <c r="C8840" t="s">
        <v>15128</v>
      </c>
      <c r="D8840">
        <v>1480.07</v>
      </c>
      <c r="E8840" t="s">
        <v>64</v>
      </c>
      <c r="F8840" t="s">
        <v>32</v>
      </c>
      <c r="G8840" t="s">
        <v>48</v>
      </c>
      <c r="H8840" t="s">
        <v>49</v>
      </c>
      <c r="I8840">
        <f>IF(OR(financial_transactions35[[#This Row],[amount]]&lt;$L$16, financial_transactions35[[#This Row],[amount]]&gt;$L$17), 1, 0)</f>
        <v>1</v>
      </c>
    </row>
    <row r="8841" spans="1:9">
      <c r="A8841" t="s">
        <v>15129</v>
      </c>
      <c r="B8841" s="3">
        <v>45643</v>
      </c>
      <c r="C8841" t="s">
        <v>15130</v>
      </c>
      <c r="D8841">
        <v>1940.69</v>
      </c>
      <c r="E8841" t="s">
        <v>67</v>
      </c>
      <c r="F8841" t="s">
        <v>32</v>
      </c>
      <c r="G8841" t="s">
        <v>21</v>
      </c>
      <c r="H8841" t="s">
        <v>53</v>
      </c>
      <c r="I8841">
        <f>IF(OR(financial_transactions35[[#This Row],[amount]]&lt;$L$16, financial_transactions35[[#This Row],[amount]]&gt;$L$17), 1, 0)</f>
        <v>1</v>
      </c>
    </row>
    <row r="8842" spans="1:9">
      <c r="A8842" t="s">
        <v>15131</v>
      </c>
      <c r="B8842" s="3">
        <v>45643</v>
      </c>
      <c r="C8842" t="s">
        <v>15132</v>
      </c>
      <c r="D8842">
        <v>1496.46</v>
      </c>
      <c r="E8842" t="s">
        <v>67</v>
      </c>
      <c r="F8842" t="s">
        <v>20</v>
      </c>
      <c r="G8842" t="s">
        <v>27</v>
      </c>
      <c r="H8842" t="s">
        <v>123</v>
      </c>
      <c r="I8842">
        <f>IF(OR(financial_transactions35[[#This Row],[amount]]&lt;$L$16, financial_transactions35[[#This Row],[amount]]&gt;$L$17), 1, 0)</f>
        <v>1</v>
      </c>
    </row>
    <row r="8843" spans="1:9">
      <c r="A8843" t="s">
        <v>15133</v>
      </c>
      <c r="B8843" s="3">
        <v>45643</v>
      </c>
      <c r="C8843" t="s">
        <v>13797</v>
      </c>
      <c r="D8843">
        <v>1261.33</v>
      </c>
      <c r="E8843" t="s">
        <v>67</v>
      </c>
      <c r="F8843" t="s">
        <v>61</v>
      </c>
      <c r="G8843" t="s">
        <v>39</v>
      </c>
      <c r="H8843" t="s">
        <v>75</v>
      </c>
      <c r="I8843">
        <f>IF(OR(financial_transactions35[[#This Row],[amount]]&lt;$L$16, financial_transactions35[[#This Row],[amount]]&gt;$L$17), 1, 0)</f>
        <v>1</v>
      </c>
    </row>
    <row r="8844" spans="1:9">
      <c r="A8844" t="s">
        <v>15134</v>
      </c>
      <c r="B8844" s="3">
        <v>45643</v>
      </c>
      <c r="C8844" t="s">
        <v>11893</v>
      </c>
      <c r="D8844">
        <v>12590.96</v>
      </c>
      <c r="E8844" t="s">
        <v>47</v>
      </c>
      <c r="F8844" t="s">
        <v>61</v>
      </c>
      <c r="G8844" t="s">
        <v>48</v>
      </c>
      <c r="H8844" t="s">
        <v>94</v>
      </c>
      <c r="I8844">
        <f>IF(OR(financial_transactions35[[#This Row],[amount]]&lt;$L$16, financial_transactions35[[#This Row],[amount]]&gt;$L$17), 1, 0)</f>
        <v>1</v>
      </c>
    </row>
    <row r="8845" spans="1:9">
      <c r="A8845" t="s">
        <v>15135</v>
      </c>
      <c r="B8845" s="3">
        <v>45643</v>
      </c>
      <c r="C8845" t="s">
        <v>11689</v>
      </c>
      <c r="D8845">
        <v>1857.2</v>
      </c>
      <c r="E8845" t="s">
        <v>47</v>
      </c>
      <c r="F8845" t="s">
        <v>20</v>
      </c>
      <c r="G8845" t="s">
        <v>27</v>
      </c>
      <c r="H8845" t="s">
        <v>36</v>
      </c>
      <c r="I8845">
        <f>IF(OR(financial_transactions35[[#This Row],[amount]]&lt;$L$16, financial_transactions35[[#This Row],[amount]]&gt;$L$17), 1, 0)</f>
        <v>1</v>
      </c>
    </row>
    <row r="8846" spans="1:9">
      <c r="A8846" t="s">
        <v>15136</v>
      </c>
      <c r="B8846" s="3">
        <v>45643</v>
      </c>
      <c r="C8846" t="s">
        <v>6917</v>
      </c>
      <c r="D8846">
        <v>1961.49</v>
      </c>
      <c r="E8846" t="s">
        <v>67</v>
      </c>
      <c r="F8846" t="s">
        <v>32</v>
      </c>
      <c r="G8846" t="s">
        <v>48</v>
      </c>
      <c r="H8846" t="s">
        <v>75</v>
      </c>
      <c r="I8846">
        <f>IF(OR(financial_transactions35[[#This Row],[amount]]&lt;$L$16, financial_transactions35[[#This Row],[amount]]&gt;$L$17), 1, 0)</f>
        <v>1</v>
      </c>
    </row>
    <row r="8847" spans="1:9">
      <c r="A8847" t="s">
        <v>15137</v>
      </c>
      <c r="B8847" s="3">
        <v>45643</v>
      </c>
      <c r="C8847" t="s">
        <v>6313</v>
      </c>
      <c r="D8847">
        <v>385.58</v>
      </c>
      <c r="E8847" t="s">
        <v>67</v>
      </c>
      <c r="F8847" t="s">
        <v>26</v>
      </c>
      <c r="G8847" t="s">
        <v>39</v>
      </c>
      <c r="H8847" t="s">
        <v>75</v>
      </c>
      <c r="I8847">
        <f>IF(OR(financial_transactions35[[#This Row],[amount]]&lt;$L$16, financial_transactions35[[#This Row],[amount]]&gt;$L$17), 1, 0)</f>
        <v>1</v>
      </c>
    </row>
    <row r="8848" spans="1:9">
      <c r="A8848" t="s">
        <v>15138</v>
      </c>
      <c r="B8848" s="3">
        <v>45643</v>
      </c>
      <c r="C8848" t="s">
        <v>15139</v>
      </c>
      <c r="D8848">
        <v>929.5</v>
      </c>
      <c r="E8848" t="s">
        <v>122</v>
      </c>
      <c r="F8848" t="s">
        <v>61</v>
      </c>
      <c r="G8848" t="s">
        <v>27</v>
      </c>
      <c r="H8848" t="s">
        <v>40</v>
      </c>
      <c r="I8848">
        <f>IF(OR(financial_transactions35[[#This Row],[amount]]&lt;$L$16, financial_transactions35[[#This Row],[amount]]&gt;$L$17), 1, 0)</f>
        <v>1</v>
      </c>
    </row>
    <row r="8849" spans="1:9">
      <c r="A8849" t="s">
        <v>15140</v>
      </c>
      <c r="B8849" s="3">
        <v>45643</v>
      </c>
      <c r="C8849" t="s">
        <v>15141</v>
      </c>
      <c r="D8849">
        <v>1590.38</v>
      </c>
      <c r="E8849" t="s">
        <v>16079</v>
      </c>
      <c r="F8849" t="s">
        <v>26</v>
      </c>
      <c r="G8849" t="s">
        <v>39</v>
      </c>
      <c r="H8849" t="s">
        <v>33</v>
      </c>
      <c r="I8849">
        <f>IF(OR(financial_transactions35[[#This Row],[amount]]&lt;$L$16, financial_transactions35[[#This Row],[amount]]&gt;$L$17), 1, 0)</f>
        <v>1</v>
      </c>
    </row>
    <row r="8850" spans="1:9">
      <c r="A8850" t="s">
        <v>15142</v>
      </c>
      <c r="B8850" s="3">
        <v>45643</v>
      </c>
      <c r="C8850" t="s">
        <v>13042</v>
      </c>
      <c r="D8850">
        <v>289.22000000000003</v>
      </c>
      <c r="E8850" t="s">
        <v>19</v>
      </c>
      <c r="F8850" t="s">
        <v>32</v>
      </c>
      <c r="G8850" t="s">
        <v>27</v>
      </c>
      <c r="H8850" t="s">
        <v>87</v>
      </c>
      <c r="I8850">
        <f>IF(OR(financial_transactions35[[#This Row],[amount]]&lt;$L$16, financial_transactions35[[#This Row],[amount]]&gt;$L$17), 1, 0)</f>
        <v>1</v>
      </c>
    </row>
    <row r="8851" spans="1:9">
      <c r="A8851" t="s">
        <v>15143</v>
      </c>
      <c r="B8851" s="3">
        <v>45643</v>
      </c>
      <c r="C8851" t="s">
        <v>15144</v>
      </c>
      <c r="D8851">
        <v>807.13</v>
      </c>
      <c r="E8851" t="s">
        <v>31</v>
      </c>
      <c r="F8851" t="s">
        <v>61</v>
      </c>
      <c r="G8851" t="s">
        <v>39</v>
      </c>
      <c r="H8851" t="s">
        <v>44</v>
      </c>
      <c r="I8851">
        <f>IF(OR(financial_transactions35[[#This Row],[amount]]&lt;$L$16, financial_transactions35[[#This Row],[amount]]&gt;$L$17), 1, 0)</f>
        <v>1</v>
      </c>
    </row>
    <row r="8852" spans="1:9">
      <c r="A8852" t="s">
        <v>15145</v>
      </c>
      <c r="B8852" s="3">
        <v>45643</v>
      </c>
      <c r="C8852" t="s">
        <v>2900</v>
      </c>
      <c r="D8852">
        <v>1544.43</v>
      </c>
      <c r="E8852" t="s">
        <v>47</v>
      </c>
      <c r="F8852" t="s">
        <v>26</v>
      </c>
      <c r="G8852" t="s">
        <v>27</v>
      </c>
      <c r="H8852" t="s">
        <v>123</v>
      </c>
      <c r="I8852">
        <f>IF(OR(financial_transactions35[[#This Row],[amount]]&lt;$L$16, financial_transactions35[[#This Row],[amount]]&gt;$L$17), 1, 0)</f>
        <v>1</v>
      </c>
    </row>
    <row r="8853" spans="1:9">
      <c r="A8853" t="s">
        <v>15146</v>
      </c>
      <c r="B8853" s="3">
        <v>45643</v>
      </c>
      <c r="C8853" t="s">
        <v>12728</v>
      </c>
      <c r="D8853">
        <v>437.69</v>
      </c>
      <c r="E8853" t="s">
        <v>31</v>
      </c>
      <c r="F8853" t="s">
        <v>32</v>
      </c>
      <c r="G8853" t="s">
        <v>27</v>
      </c>
      <c r="H8853" t="s">
        <v>176</v>
      </c>
      <c r="I8853">
        <f>IF(OR(financial_transactions35[[#This Row],[amount]]&lt;$L$16, financial_transactions35[[#This Row],[amount]]&gt;$L$17), 1, 0)</f>
        <v>1</v>
      </c>
    </row>
    <row r="8854" spans="1:9">
      <c r="A8854" t="s">
        <v>15147</v>
      </c>
      <c r="B8854" s="3">
        <v>45643</v>
      </c>
      <c r="C8854" t="s">
        <v>15148</v>
      </c>
      <c r="D8854">
        <v>1598.07</v>
      </c>
      <c r="E8854" t="s">
        <v>31</v>
      </c>
      <c r="F8854" t="s">
        <v>20</v>
      </c>
      <c r="G8854" t="s">
        <v>48</v>
      </c>
      <c r="H8854" t="s">
        <v>123</v>
      </c>
      <c r="I8854">
        <f>IF(OR(financial_transactions35[[#This Row],[amount]]&lt;$L$16, financial_transactions35[[#This Row],[amount]]&gt;$L$17), 1, 0)</f>
        <v>1</v>
      </c>
    </row>
    <row r="8855" spans="1:9">
      <c r="A8855" t="s">
        <v>15149</v>
      </c>
      <c r="B8855" s="3">
        <v>45643</v>
      </c>
      <c r="C8855" t="s">
        <v>15116</v>
      </c>
      <c r="D8855">
        <v>1179.7</v>
      </c>
      <c r="E8855" t="s">
        <v>70</v>
      </c>
      <c r="F8855" t="s">
        <v>61</v>
      </c>
      <c r="G8855" t="s">
        <v>21</v>
      </c>
      <c r="H8855" t="s">
        <v>53</v>
      </c>
      <c r="I8855">
        <f>IF(OR(financial_transactions35[[#This Row],[amount]]&lt;$L$16, financial_transactions35[[#This Row],[amount]]&gt;$L$17), 1, 0)</f>
        <v>1</v>
      </c>
    </row>
    <row r="8856" spans="1:9">
      <c r="A8856" t="s">
        <v>15150</v>
      </c>
      <c r="B8856" s="3">
        <v>45644</v>
      </c>
      <c r="C8856" t="s">
        <v>8559</v>
      </c>
      <c r="D8856">
        <v>893.66</v>
      </c>
      <c r="E8856" t="s">
        <v>19</v>
      </c>
      <c r="F8856" t="s">
        <v>61</v>
      </c>
      <c r="G8856" t="s">
        <v>27</v>
      </c>
      <c r="H8856" t="s">
        <v>57</v>
      </c>
      <c r="I8856">
        <f>IF(OR(financial_transactions35[[#This Row],[amount]]&lt;$L$16, financial_transactions35[[#This Row],[amount]]&gt;$L$17), 1, 0)</f>
        <v>1</v>
      </c>
    </row>
    <row r="8857" spans="1:9">
      <c r="A8857" t="s">
        <v>15151</v>
      </c>
      <c r="B8857" s="3">
        <v>45644</v>
      </c>
      <c r="C8857" t="s">
        <v>15152</v>
      </c>
      <c r="D8857">
        <v>108.78</v>
      </c>
      <c r="E8857" t="s">
        <v>52</v>
      </c>
      <c r="F8857" t="s">
        <v>61</v>
      </c>
      <c r="G8857" t="s">
        <v>39</v>
      </c>
      <c r="H8857" t="s">
        <v>87</v>
      </c>
      <c r="I8857">
        <f>IF(OR(financial_transactions35[[#This Row],[amount]]&lt;$L$16, financial_transactions35[[#This Row],[amount]]&gt;$L$17), 1, 0)</f>
        <v>1</v>
      </c>
    </row>
    <row r="8858" spans="1:9">
      <c r="A8858" t="s">
        <v>15153</v>
      </c>
      <c r="B8858" s="3">
        <v>45644</v>
      </c>
      <c r="C8858" t="s">
        <v>7255</v>
      </c>
      <c r="D8858">
        <v>145.72</v>
      </c>
      <c r="E8858" t="s">
        <v>19</v>
      </c>
      <c r="F8858" t="s">
        <v>26</v>
      </c>
      <c r="G8858" t="s">
        <v>39</v>
      </c>
      <c r="H8858" t="s">
        <v>28</v>
      </c>
      <c r="I8858">
        <f>IF(OR(financial_transactions35[[#This Row],[amount]]&lt;$L$16, financial_transactions35[[#This Row],[amount]]&gt;$L$17), 1, 0)</f>
        <v>1</v>
      </c>
    </row>
    <row r="8859" spans="1:9">
      <c r="A8859" t="s">
        <v>15154</v>
      </c>
      <c r="B8859" s="3">
        <v>45644</v>
      </c>
      <c r="C8859" t="s">
        <v>4948</v>
      </c>
      <c r="D8859">
        <v>1315.74</v>
      </c>
      <c r="E8859" t="s">
        <v>47</v>
      </c>
      <c r="F8859" t="s">
        <v>26</v>
      </c>
      <c r="G8859" t="s">
        <v>27</v>
      </c>
      <c r="H8859" t="s">
        <v>49</v>
      </c>
      <c r="I8859">
        <f>IF(OR(financial_transactions35[[#This Row],[amount]]&lt;$L$16, financial_transactions35[[#This Row],[amount]]&gt;$L$17), 1, 0)</f>
        <v>1</v>
      </c>
    </row>
    <row r="8860" spans="1:9">
      <c r="A8860" t="s">
        <v>15155</v>
      </c>
      <c r="B8860" s="3">
        <v>45644</v>
      </c>
      <c r="C8860" t="s">
        <v>6655</v>
      </c>
      <c r="D8860">
        <v>578.14</v>
      </c>
      <c r="E8860" t="s">
        <v>67</v>
      </c>
      <c r="F8860" t="s">
        <v>32</v>
      </c>
      <c r="G8860" t="s">
        <v>39</v>
      </c>
      <c r="H8860" t="s">
        <v>33</v>
      </c>
      <c r="I8860">
        <f>IF(OR(financial_transactions35[[#This Row],[amount]]&lt;$L$16, financial_transactions35[[#This Row],[amount]]&gt;$L$17), 1, 0)</f>
        <v>1</v>
      </c>
    </row>
    <row r="8861" spans="1:9">
      <c r="A8861" t="s">
        <v>15158</v>
      </c>
      <c r="B8861" s="3">
        <v>45644</v>
      </c>
      <c r="C8861" t="s">
        <v>8718</v>
      </c>
      <c r="D8861">
        <v>253.82</v>
      </c>
      <c r="E8861" t="s">
        <v>70</v>
      </c>
      <c r="F8861" t="s">
        <v>32</v>
      </c>
      <c r="G8861" t="s">
        <v>21</v>
      </c>
      <c r="H8861" t="s">
        <v>87</v>
      </c>
      <c r="I8861">
        <f>IF(OR(financial_transactions35[[#This Row],[amount]]&lt;$L$16, financial_transactions35[[#This Row],[amount]]&gt;$L$17), 1, 0)</f>
        <v>1</v>
      </c>
    </row>
    <row r="8862" spans="1:9">
      <c r="A8862" t="s">
        <v>15159</v>
      </c>
      <c r="B8862" s="3">
        <v>45644</v>
      </c>
      <c r="C8862" t="s">
        <v>397</v>
      </c>
      <c r="D8862">
        <v>1049.93</v>
      </c>
      <c r="E8862" t="s">
        <v>31</v>
      </c>
      <c r="F8862" t="s">
        <v>26</v>
      </c>
      <c r="G8862" t="s">
        <v>48</v>
      </c>
      <c r="H8862" t="s">
        <v>75</v>
      </c>
      <c r="I8862">
        <f>IF(OR(financial_transactions35[[#This Row],[amount]]&lt;$L$16, financial_transactions35[[#This Row],[amount]]&gt;$L$17), 1, 0)</f>
        <v>1</v>
      </c>
    </row>
    <row r="8863" spans="1:9">
      <c r="A8863" t="s">
        <v>15160</v>
      </c>
      <c r="B8863" s="3">
        <v>45644</v>
      </c>
      <c r="C8863" t="s">
        <v>15161</v>
      </c>
      <c r="D8863">
        <v>405.7</v>
      </c>
      <c r="E8863" t="s">
        <v>31</v>
      </c>
      <c r="F8863" t="s">
        <v>61</v>
      </c>
      <c r="G8863" t="s">
        <v>39</v>
      </c>
      <c r="H8863" t="s">
        <v>57</v>
      </c>
      <c r="I8863">
        <f>IF(OR(financial_transactions35[[#This Row],[amount]]&lt;$L$16, financial_transactions35[[#This Row],[amount]]&gt;$L$17), 1, 0)</f>
        <v>1</v>
      </c>
    </row>
    <row r="8864" spans="1:9">
      <c r="A8864" t="s">
        <v>15162</v>
      </c>
      <c r="B8864" s="3">
        <v>45644</v>
      </c>
      <c r="C8864" t="s">
        <v>2025</v>
      </c>
      <c r="D8864">
        <v>1166.79</v>
      </c>
      <c r="E8864" t="s">
        <v>31</v>
      </c>
      <c r="F8864" t="s">
        <v>32</v>
      </c>
      <c r="G8864" t="s">
        <v>21</v>
      </c>
      <c r="H8864" t="s">
        <v>57</v>
      </c>
      <c r="I8864">
        <f>IF(OR(financial_transactions35[[#This Row],[amount]]&lt;$L$16, financial_transactions35[[#This Row],[amount]]&gt;$L$17), 1, 0)</f>
        <v>1</v>
      </c>
    </row>
    <row r="8865" spans="1:9">
      <c r="A8865" t="s">
        <v>15163</v>
      </c>
      <c r="B8865" s="3">
        <v>45644</v>
      </c>
      <c r="C8865" t="s">
        <v>5820</v>
      </c>
      <c r="D8865">
        <v>797.49</v>
      </c>
      <c r="E8865" t="s">
        <v>47</v>
      </c>
      <c r="F8865" t="s">
        <v>26</v>
      </c>
      <c r="G8865" t="s">
        <v>27</v>
      </c>
      <c r="H8865" t="s">
        <v>16080</v>
      </c>
      <c r="I8865">
        <f>IF(OR(financial_transactions35[[#This Row],[amount]]&lt;$L$16, financial_transactions35[[#This Row],[amount]]&gt;$L$17), 1, 0)</f>
        <v>1</v>
      </c>
    </row>
    <row r="8866" spans="1:9">
      <c r="A8866" t="s">
        <v>15164</v>
      </c>
      <c r="B8866" s="3">
        <v>45644</v>
      </c>
      <c r="C8866" t="s">
        <v>9779</v>
      </c>
      <c r="D8866">
        <v>420.94</v>
      </c>
      <c r="E8866" t="s">
        <v>67</v>
      </c>
      <c r="F8866" t="s">
        <v>20</v>
      </c>
      <c r="G8866" t="s">
        <v>39</v>
      </c>
      <c r="H8866" t="s">
        <v>33</v>
      </c>
      <c r="I8866">
        <f>IF(OR(financial_transactions35[[#This Row],[amount]]&lt;$L$16, financial_transactions35[[#This Row],[amount]]&gt;$L$17), 1, 0)</f>
        <v>1</v>
      </c>
    </row>
    <row r="8867" spans="1:9">
      <c r="A8867" t="s">
        <v>15165</v>
      </c>
      <c r="B8867" s="3">
        <v>45644</v>
      </c>
      <c r="C8867" t="s">
        <v>14824</v>
      </c>
      <c r="D8867">
        <v>742.82</v>
      </c>
      <c r="E8867" t="s">
        <v>25</v>
      </c>
      <c r="F8867" t="s">
        <v>32</v>
      </c>
      <c r="G8867" t="s">
        <v>48</v>
      </c>
      <c r="H8867" t="s">
        <v>57</v>
      </c>
      <c r="I8867">
        <f>IF(OR(financial_transactions35[[#This Row],[amount]]&lt;$L$16, financial_transactions35[[#This Row],[amount]]&gt;$L$17), 1, 0)</f>
        <v>1</v>
      </c>
    </row>
    <row r="8868" spans="1:9">
      <c r="A8868" t="s">
        <v>15166</v>
      </c>
      <c r="B8868" s="3">
        <v>45644</v>
      </c>
      <c r="C8868" t="s">
        <v>72</v>
      </c>
      <c r="D8868">
        <v>1720.79</v>
      </c>
      <c r="E8868" t="s">
        <v>67</v>
      </c>
      <c r="F8868" t="s">
        <v>26</v>
      </c>
      <c r="G8868" t="s">
        <v>48</v>
      </c>
      <c r="H8868" t="s">
        <v>109</v>
      </c>
      <c r="I8868">
        <f>IF(OR(financial_transactions35[[#This Row],[amount]]&lt;$L$16, financial_transactions35[[#This Row],[amount]]&gt;$L$17), 1, 0)</f>
        <v>1</v>
      </c>
    </row>
    <row r="8869" spans="1:9">
      <c r="A8869" t="s">
        <v>15167</v>
      </c>
      <c r="B8869" s="3">
        <v>45644</v>
      </c>
      <c r="C8869" t="s">
        <v>4427</v>
      </c>
      <c r="D8869">
        <v>1852.2</v>
      </c>
      <c r="E8869" t="s">
        <v>47</v>
      </c>
      <c r="F8869" t="s">
        <v>26</v>
      </c>
      <c r="G8869" t="s">
        <v>21</v>
      </c>
      <c r="H8869" t="s">
        <v>49</v>
      </c>
      <c r="I8869">
        <f>IF(OR(financial_transactions35[[#This Row],[amount]]&lt;$L$16, financial_transactions35[[#This Row],[amount]]&gt;$L$17), 1, 0)</f>
        <v>1</v>
      </c>
    </row>
    <row r="8870" spans="1:9">
      <c r="A8870" t="s">
        <v>15168</v>
      </c>
      <c r="B8870" s="3">
        <v>45644</v>
      </c>
      <c r="C8870" t="s">
        <v>3934</v>
      </c>
      <c r="D8870">
        <v>51.46</v>
      </c>
      <c r="E8870" t="s">
        <v>47</v>
      </c>
      <c r="F8870" t="s">
        <v>26</v>
      </c>
      <c r="G8870" t="s">
        <v>27</v>
      </c>
      <c r="H8870" t="s">
        <v>16080</v>
      </c>
      <c r="I8870">
        <f>IF(OR(financial_transactions35[[#This Row],[amount]]&lt;$L$16, financial_transactions35[[#This Row],[amount]]&gt;$L$17), 1, 0)</f>
        <v>1</v>
      </c>
    </row>
    <row r="8871" spans="1:9">
      <c r="A8871" t="s">
        <v>15169</v>
      </c>
      <c r="B8871" s="3">
        <v>45644</v>
      </c>
      <c r="C8871" t="s">
        <v>2865</v>
      </c>
      <c r="D8871">
        <v>609.05999999999995</v>
      </c>
      <c r="E8871" t="s">
        <v>16110</v>
      </c>
      <c r="F8871" t="s">
        <v>26</v>
      </c>
      <c r="G8871" t="s">
        <v>21</v>
      </c>
      <c r="H8871" t="s">
        <v>16080</v>
      </c>
      <c r="I8871">
        <f>IF(OR(financial_transactions35[[#This Row],[amount]]&lt;$L$16, financial_transactions35[[#This Row],[amount]]&gt;$L$17), 1, 0)</f>
        <v>1</v>
      </c>
    </row>
    <row r="8872" spans="1:9">
      <c r="A8872" t="s">
        <v>15170</v>
      </c>
      <c r="B8872" s="3">
        <v>45644</v>
      </c>
      <c r="C8872" t="s">
        <v>7573</v>
      </c>
      <c r="D8872">
        <v>1702.07</v>
      </c>
      <c r="E8872" t="s">
        <v>122</v>
      </c>
      <c r="F8872" t="s">
        <v>20</v>
      </c>
      <c r="G8872" t="s">
        <v>39</v>
      </c>
      <c r="H8872" t="s">
        <v>28</v>
      </c>
      <c r="I8872">
        <f>IF(OR(financial_transactions35[[#This Row],[amount]]&lt;$L$16, financial_transactions35[[#This Row],[amount]]&gt;$L$17), 1, 0)</f>
        <v>1</v>
      </c>
    </row>
    <row r="8873" spans="1:9">
      <c r="A8873" t="s">
        <v>15171</v>
      </c>
      <c r="B8873" s="3">
        <v>45644</v>
      </c>
      <c r="C8873" t="s">
        <v>9658</v>
      </c>
      <c r="D8873">
        <v>1397.58</v>
      </c>
      <c r="E8873" t="s">
        <v>122</v>
      </c>
      <c r="F8873" t="s">
        <v>61</v>
      </c>
      <c r="G8873" t="s">
        <v>27</v>
      </c>
      <c r="H8873" t="s">
        <v>57</v>
      </c>
      <c r="I8873">
        <f>IF(OR(financial_transactions35[[#This Row],[amount]]&lt;$L$16, financial_transactions35[[#This Row],[amount]]&gt;$L$17), 1, 0)</f>
        <v>1</v>
      </c>
    </row>
    <row r="8874" spans="1:9">
      <c r="A8874" t="s">
        <v>15172</v>
      </c>
      <c r="B8874" s="3">
        <v>45644</v>
      </c>
      <c r="C8874" t="s">
        <v>6871</v>
      </c>
      <c r="D8874">
        <v>1632.35</v>
      </c>
      <c r="E8874" t="s">
        <v>67</v>
      </c>
      <c r="F8874" t="s">
        <v>20</v>
      </c>
      <c r="G8874" t="s">
        <v>27</v>
      </c>
      <c r="H8874" t="s">
        <v>176</v>
      </c>
      <c r="I8874">
        <f>IF(OR(financial_transactions35[[#This Row],[amount]]&lt;$L$16, financial_transactions35[[#This Row],[amount]]&gt;$L$17), 1, 0)</f>
        <v>1</v>
      </c>
    </row>
    <row r="8875" spans="1:9">
      <c r="A8875" t="s">
        <v>15173</v>
      </c>
      <c r="B8875" s="3">
        <v>45644</v>
      </c>
      <c r="C8875" t="s">
        <v>5641</v>
      </c>
      <c r="D8875">
        <v>1371.09</v>
      </c>
      <c r="E8875" t="s">
        <v>122</v>
      </c>
      <c r="F8875" t="s">
        <v>32</v>
      </c>
      <c r="G8875" t="s">
        <v>21</v>
      </c>
      <c r="H8875" t="s">
        <v>49</v>
      </c>
      <c r="I8875">
        <f>IF(OR(financial_transactions35[[#This Row],[amount]]&lt;$L$16, financial_transactions35[[#This Row],[amount]]&gt;$L$17), 1, 0)</f>
        <v>1</v>
      </c>
    </row>
    <row r="8876" spans="1:9">
      <c r="A8876" t="s">
        <v>15174</v>
      </c>
      <c r="B8876" s="3">
        <v>45644</v>
      </c>
      <c r="C8876" t="s">
        <v>15175</v>
      </c>
      <c r="D8876">
        <v>542.19000000000005</v>
      </c>
      <c r="E8876" t="s">
        <v>25</v>
      </c>
      <c r="F8876" t="s">
        <v>61</v>
      </c>
      <c r="G8876" t="s">
        <v>39</v>
      </c>
      <c r="H8876" t="s">
        <v>123</v>
      </c>
      <c r="I8876">
        <f>IF(OR(financial_transactions35[[#This Row],[amount]]&lt;$L$16, financial_transactions35[[#This Row],[amount]]&gt;$L$17), 1, 0)</f>
        <v>1</v>
      </c>
    </row>
    <row r="8877" spans="1:9">
      <c r="A8877" t="s">
        <v>15176</v>
      </c>
      <c r="B8877" s="3">
        <v>45644</v>
      </c>
      <c r="C8877" t="s">
        <v>5571</v>
      </c>
      <c r="D8877">
        <v>1290.98</v>
      </c>
      <c r="E8877" t="s">
        <v>19</v>
      </c>
      <c r="F8877" t="s">
        <v>26</v>
      </c>
      <c r="G8877" t="s">
        <v>21</v>
      </c>
      <c r="H8877" t="s">
        <v>176</v>
      </c>
      <c r="I8877">
        <f>IF(OR(financial_transactions35[[#This Row],[amount]]&lt;$L$16, financial_transactions35[[#This Row],[amount]]&gt;$L$17), 1, 0)</f>
        <v>1</v>
      </c>
    </row>
    <row r="8878" spans="1:9">
      <c r="A8878" t="s">
        <v>15177</v>
      </c>
      <c r="B8878" s="3">
        <v>45644</v>
      </c>
      <c r="C8878" t="s">
        <v>11306</v>
      </c>
      <c r="D8878">
        <v>665.39</v>
      </c>
      <c r="E8878" t="s">
        <v>25</v>
      </c>
      <c r="F8878" t="s">
        <v>26</v>
      </c>
      <c r="G8878" t="s">
        <v>39</v>
      </c>
      <c r="H8878" t="s">
        <v>109</v>
      </c>
      <c r="I8878">
        <f>IF(OR(financial_transactions35[[#This Row],[amount]]&lt;$L$16, financial_transactions35[[#This Row],[amount]]&gt;$L$17), 1, 0)</f>
        <v>1</v>
      </c>
    </row>
    <row r="8879" spans="1:9">
      <c r="A8879" t="s">
        <v>15178</v>
      </c>
      <c r="B8879" s="3">
        <v>45644</v>
      </c>
      <c r="C8879" t="s">
        <v>2979</v>
      </c>
      <c r="D8879">
        <v>1017</v>
      </c>
      <c r="E8879" t="s">
        <v>122</v>
      </c>
      <c r="F8879" t="s">
        <v>26</v>
      </c>
      <c r="G8879" t="s">
        <v>27</v>
      </c>
      <c r="H8879" t="s">
        <v>57</v>
      </c>
      <c r="I8879">
        <f>IF(OR(financial_transactions35[[#This Row],[amount]]&lt;$L$16, financial_transactions35[[#This Row],[amount]]&gt;$L$17), 1, 0)</f>
        <v>1</v>
      </c>
    </row>
    <row r="8880" spans="1:9">
      <c r="A8880" t="s">
        <v>15179</v>
      </c>
      <c r="B8880" s="3">
        <v>45645</v>
      </c>
      <c r="C8880" t="s">
        <v>15180</v>
      </c>
      <c r="D8880">
        <v>1539.71</v>
      </c>
      <c r="E8880" t="s">
        <v>19</v>
      </c>
      <c r="F8880" t="s">
        <v>61</v>
      </c>
      <c r="G8880" t="s">
        <v>48</v>
      </c>
      <c r="H8880" t="s">
        <v>33</v>
      </c>
      <c r="I8880">
        <f>IF(OR(financial_transactions35[[#This Row],[amount]]&lt;$L$16, financial_transactions35[[#This Row],[amount]]&gt;$L$17), 1, 0)</f>
        <v>1</v>
      </c>
    </row>
    <row r="8881" spans="1:9">
      <c r="A8881" t="s">
        <v>15181</v>
      </c>
      <c r="B8881" s="3">
        <v>45645</v>
      </c>
      <c r="C8881" t="s">
        <v>9008</v>
      </c>
      <c r="D8881">
        <v>1135.5</v>
      </c>
      <c r="E8881" t="s">
        <v>67</v>
      </c>
      <c r="F8881" t="s">
        <v>20</v>
      </c>
      <c r="G8881" t="s">
        <v>39</v>
      </c>
      <c r="H8881" t="s">
        <v>123</v>
      </c>
      <c r="I8881">
        <f>IF(OR(financial_transactions35[[#This Row],[amount]]&lt;$L$16, financial_transactions35[[#This Row],[amount]]&gt;$L$17), 1, 0)</f>
        <v>1</v>
      </c>
    </row>
    <row r="8882" spans="1:9">
      <c r="A8882" t="s">
        <v>15182</v>
      </c>
      <c r="B8882" s="3">
        <v>45645</v>
      </c>
      <c r="C8882" t="s">
        <v>15183</v>
      </c>
      <c r="D8882">
        <v>1201.29</v>
      </c>
      <c r="E8882" t="s">
        <v>19</v>
      </c>
      <c r="F8882" t="s">
        <v>26</v>
      </c>
      <c r="G8882" t="s">
        <v>21</v>
      </c>
      <c r="H8882" t="s">
        <v>123</v>
      </c>
      <c r="I8882">
        <f>IF(OR(financial_transactions35[[#This Row],[amount]]&lt;$L$16, financial_transactions35[[#This Row],[amount]]&gt;$L$17), 1, 0)</f>
        <v>1</v>
      </c>
    </row>
    <row r="8883" spans="1:9">
      <c r="A8883" t="s">
        <v>15184</v>
      </c>
      <c r="B8883" s="3">
        <v>45645</v>
      </c>
      <c r="C8883" t="s">
        <v>10720</v>
      </c>
      <c r="D8883">
        <v>332.46</v>
      </c>
      <c r="E8883" t="s">
        <v>47</v>
      </c>
      <c r="F8883" t="s">
        <v>32</v>
      </c>
      <c r="G8883" t="s">
        <v>21</v>
      </c>
      <c r="H8883" t="s">
        <v>123</v>
      </c>
      <c r="I8883">
        <f>IF(OR(financial_transactions35[[#This Row],[amount]]&lt;$L$16, financial_transactions35[[#This Row],[amount]]&gt;$L$17), 1, 0)</f>
        <v>1</v>
      </c>
    </row>
    <row r="8884" spans="1:9">
      <c r="A8884" t="s">
        <v>15185</v>
      </c>
      <c r="B8884" s="3">
        <v>45645</v>
      </c>
      <c r="C8884" t="s">
        <v>6902</v>
      </c>
      <c r="D8884">
        <v>74.91</v>
      </c>
      <c r="E8884" t="s">
        <v>25</v>
      </c>
      <c r="F8884" t="s">
        <v>61</v>
      </c>
      <c r="G8884" t="s">
        <v>39</v>
      </c>
      <c r="H8884" t="s">
        <v>33</v>
      </c>
      <c r="I8884">
        <f>IF(OR(financial_transactions35[[#This Row],[amount]]&lt;$L$16, financial_transactions35[[#This Row],[amount]]&gt;$L$17), 1, 0)</f>
        <v>1</v>
      </c>
    </row>
    <row r="8885" spans="1:9">
      <c r="A8885" t="s">
        <v>15186</v>
      </c>
      <c r="B8885" s="3">
        <v>45645</v>
      </c>
      <c r="C8885" t="s">
        <v>15187</v>
      </c>
      <c r="D8885">
        <v>1987.91</v>
      </c>
      <c r="E8885" t="s">
        <v>19</v>
      </c>
      <c r="F8885" t="s">
        <v>61</v>
      </c>
      <c r="G8885" t="s">
        <v>27</v>
      </c>
      <c r="H8885" t="s">
        <v>87</v>
      </c>
      <c r="I8885">
        <f>IF(OR(financial_transactions35[[#This Row],[amount]]&lt;$L$16, financial_transactions35[[#This Row],[amount]]&gt;$L$17), 1, 0)</f>
        <v>1</v>
      </c>
    </row>
    <row r="8886" spans="1:9">
      <c r="A8886" t="s">
        <v>15188</v>
      </c>
      <c r="B8886" s="3">
        <v>45645</v>
      </c>
      <c r="C8886" t="s">
        <v>9684</v>
      </c>
      <c r="D8886">
        <v>1089.5899999999999</v>
      </c>
      <c r="E8886" t="s">
        <v>31</v>
      </c>
      <c r="F8886" t="s">
        <v>32</v>
      </c>
      <c r="G8886" t="s">
        <v>48</v>
      </c>
      <c r="H8886" t="s">
        <v>16080</v>
      </c>
      <c r="I8886">
        <f>IF(OR(financial_transactions35[[#This Row],[amount]]&lt;$L$16, financial_transactions35[[#This Row],[amount]]&gt;$L$17), 1, 0)</f>
        <v>1</v>
      </c>
    </row>
    <row r="8887" spans="1:9">
      <c r="A8887" t="s">
        <v>15189</v>
      </c>
      <c r="B8887" s="3">
        <v>45645</v>
      </c>
      <c r="C8887" t="s">
        <v>12725</v>
      </c>
      <c r="D8887">
        <v>1397.54</v>
      </c>
      <c r="E8887" t="s">
        <v>64</v>
      </c>
      <c r="F8887" t="s">
        <v>32</v>
      </c>
      <c r="G8887" t="s">
        <v>48</v>
      </c>
      <c r="H8887" t="s">
        <v>176</v>
      </c>
      <c r="I8887">
        <f>IF(OR(financial_transactions35[[#This Row],[amount]]&lt;$L$16, financial_transactions35[[#This Row],[amount]]&gt;$L$17), 1, 0)</f>
        <v>1</v>
      </c>
    </row>
    <row r="8888" spans="1:9">
      <c r="A8888" t="s">
        <v>15190</v>
      </c>
      <c r="B8888" s="3">
        <v>45645</v>
      </c>
      <c r="C8888" t="s">
        <v>15191</v>
      </c>
      <c r="D8888">
        <v>811.5</v>
      </c>
      <c r="E8888" t="s">
        <v>67</v>
      </c>
      <c r="F8888" t="s">
        <v>20</v>
      </c>
      <c r="G8888" t="s">
        <v>48</v>
      </c>
      <c r="H8888" t="s">
        <v>16080</v>
      </c>
      <c r="I8888">
        <f>IF(OR(financial_transactions35[[#This Row],[amount]]&lt;$L$16, financial_transactions35[[#This Row],[amount]]&gt;$L$17), 1, 0)</f>
        <v>1</v>
      </c>
    </row>
    <row r="8889" spans="1:9">
      <c r="A8889" t="s">
        <v>15192</v>
      </c>
      <c r="B8889" s="3">
        <v>45645</v>
      </c>
      <c r="C8889" t="s">
        <v>8498</v>
      </c>
      <c r="D8889">
        <v>177.71</v>
      </c>
      <c r="E8889" t="s">
        <v>52</v>
      </c>
      <c r="F8889" t="s">
        <v>61</v>
      </c>
      <c r="G8889" t="s">
        <v>27</v>
      </c>
      <c r="H8889" t="s">
        <v>33</v>
      </c>
      <c r="I8889">
        <f>IF(OR(financial_transactions35[[#This Row],[amount]]&lt;$L$16, financial_transactions35[[#This Row],[amount]]&gt;$L$17), 1, 0)</f>
        <v>1</v>
      </c>
    </row>
    <row r="8890" spans="1:9">
      <c r="A8890" t="s">
        <v>15193</v>
      </c>
      <c r="B8890" s="3">
        <v>45645</v>
      </c>
      <c r="C8890" t="s">
        <v>7566</v>
      </c>
      <c r="D8890">
        <v>1791.43</v>
      </c>
      <c r="E8890" t="s">
        <v>67</v>
      </c>
      <c r="F8890" t="s">
        <v>20</v>
      </c>
      <c r="G8890" t="s">
        <v>39</v>
      </c>
      <c r="H8890" t="s">
        <v>87</v>
      </c>
      <c r="I8890">
        <f>IF(OR(financial_transactions35[[#This Row],[amount]]&lt;$L$16, financial_transactions35[[#This Row],[amount]]&gt;$L$17), 1, 0)</f>
        <v>1</v>
      </c>
    </row>
    <row r="8891" spans="1:9">
      <c r="A8891" t="s">
        <v>15196</v>
      </c>
      <c r="B8891" s="3">
        <v>45645</v>
      </c>
      <c r="C8891" t="s">
        <v>15197</v>
      </c>
      <c r="D8891">
        <v>1349.37</v>
      </c>
      <c r="E8891" t="s">
        <v>16110</v>
      </c>
      <c r="F8891" t="s">
        <v>20</v>
      </c>
      <c r="G8891" t="s">
        <v>21</v>
      </c>
      <c r="H8891" t="s">
        <v>44</v>
      </c>
      <c r="I8891">
        <f>IF(OR(financial_transactions35[[#This Row],[amount]]&lt;$L$16, financial_transactions35[[#This Row],[amount]]&gt;$L$17), 1, 0)</f>
        <v>1</v>
      </c>
    </row>
    <row r="8892" spans="1:9">
      <c r="A8892" t="s">
        <v>15198</v>
      </c>
      <c r="B8892" s="3">
        <v>45645</v>
      </c>
      <c r="C8892" t="s">
        <v>4037</v>
      </c>
      <c r="D8892">
        <v>1343.37</v>
      </c>
      <c r="E8892" t="s">
        <v>70</v>
      </c>
      <c r="F8892" t="s">
        <v>26</v>
      </c>
      <c r="G8892" t="s">
        <v>48</v>
      </c>
      <c r="H8892" t="s">
        <v>44</v>
      </c>
      <c r="I8892">
        <f>IF(OR(financial_transactions35[[#This Row],[amount]]&lt;$L$16, financial_transactions35[[#This Row],[amount]]&gt;$L$17), 1, 0)</f>
        <v>1</v>
      </c>
    </row>
    <row r="8893" spans="1:9">
      <c r="A8893" t="s">
        <v>15199</v>
      </c>
      <c r="B8893" s="3">
        <v>45645</v>
      </c>
      <c r="C8893" t="s">
        <v>15200</v>
      </c>
      <c r="D8893">
        <v>915.33</v>
      </c>
      <c r="E8893" t="s">
        <v>16110</v>
      </c>
      <c r="F8893" t="s">
        <v>32</v>
      </c>
      <c r="G8893" t="s">
        <v>39</v>
      </c>
      <c r="H8893" t="s">
        <v>49</v>
      </c>
      <c r="I8893">
        <f>IF(OR(financial_transactions35[[#This Row],[amount]]&lt;$L$16, financial_transactions35[[#This Row],[amount]]&gt;$L$17), 1, 0)</f>
        <v>1</v>
      </c>
    </row>
    <row r="8894" spans="1:9">
      <c r="A8894" t="s">
        <v>15201</v>
      </c>
      <c r="B8894" s="3">
        <v>45645</v>
      </c>
      <c r="C8894" t="s">
        <v>4985</v>
      </c>
      <c r="D8894">
        <v>188.97</v>
      </c>
      <c r="E8894" t="s">
        <v>16079</v>
      </c>
      <c r="F8894" t="s">
        <v>26</v>
      </c>
      <c r="G8894" t="s">
        <v>39</v>
      </c>
      <c r="H8894" t="s">
        <v>22</v>
      </c>
      <c r="I8894">
        <f>IF(OR(financial_transactions35[[#This Row],[amount]]&lt;$L$16, financial_transactions35[[#This Row],[amount]]&gt;$L$17), 1, 0)</f>
        <v>1</v>
      </c>
    </row>
    <row r="8895" spans="1:9">
      <c r="A8895" t="s">
        <v>15202</v>
      </c>
      <c r="B8895" s="3">
        <v>45645</v>
      </c>
      <c r="C8895" t="s">
        <v>6862</v>
      </c>
      <c r="D8895">
        <v>411.57</v>
      </c>
      <c r="E8895" t="s">
        <v>31</v>
      </c>
      <c r="F8895" t="s">
        <v>61</v>
      </c>
      <c r="G8895" t="s">
        <v>21</v>
      </c>
      <c r="H8895" t="s">
        <v>28</v>
      </c>
      <c r="I8895">
        <f>IF(OR(financial_transactions35[[#This Row],[amount]]&lt;$L$16, financial_transactions35[[#This Row],[amount]]&gt;$L$17), 1, 0)</f>
        <v>1</v>
      </c>
    </row>
    <row r="8896" spans="1:9">
      <c r="A8896" t="s">
        <v>15203</v>
      </c>
      <c r="B8896" s="3">
        <v>45645</v>
      </c>
      <c r="C8896" t="s">
        <v>15204</v>
      </c>
      <c r="D8896">
        <v>1848.02</v>
      </c>
      <c r="E8896" t="s">
        <v>67</v>
      </c>
      <c r="F8896" t="s">
        <v>32</v>
      </c>
      <c r="G8896" t="s">
        <v>39</v>
      </c>
      <c r="H8896" t="s">
        <v>57</v>
      </c>
      <c r="I8896">
        <f>IF(OR(financial_transactions35[[#This Row],[amount]]&lt;$L$16, financial_transactions35[[#This Row],[amount]]&gt;$L$17), 1, 0)</f>
        <v>1</v>
      </c>
    </row>
    <row r="8897" spans="1:9">
      <c r="A8897" t="s">
        <v>15205</v>
      </c>
      <c r="B8897" s="3">
        <v>45645</v>
      </c>
      <c r="C8897" t="s">
        <v>15206</v>
      </c>
      <c r="D8897">
        <v>1247.82</v>
      </c>
      <c r="E8897" t="s">
        <v>64</v>
      </c>
      <c r="F8897" t="s">
        <v>26</v>
      </c>
      <c r="G8897" t="s">
        <v>21</v>
      </c>
      <c r="H8897" t="s">
        <v>109</v>
      </c>
      <c r="I8897">
        <f>IF(OR(financial_transactions35[[#This Row],[amount]]&lt;$L$16, financial_transactions35[[#This Row],[amount]]&gt;$L$17), 1, 0)</f>
        <v>1</v>
      </c>
    </row>
    <row r="8898" spans="1:9">
      <c r="A8898" t="s">
        <v>15207</v>
      </c>
      <c r="B8898" s="3">
        <v>45645</v>
      </c>
      <c r="C8898" t="s">
        <v>2775</v>
      </c>
      <c r="D8898">
        <v>1981.24</v>
      </c>
      <c r="E8898" t="s">
        <v>19</v>
      </c>
      <c r="F8898" t="s">
        <v>26</v>
      </c>
      <c r="G8898" t="s">
        <v>21</v>
      </c>
      <c r="H8898" t="s">
        <v>57</v>
      </c>
      <c r="I8898">
        <f>IF(OR(financial_transactions35[[#This Row],[amount]]&lt;$L$16, financial_transactions35[[#This Row],[amount]]&gt;$L$17), 1, 0)</f>
        <v>1</v>
      </c>
    </row>
    <row r="8899" spans="1:9">
      <c r="A8899" t="s">
        <v>15208</v>
      </c>
      <c r="B8899" s="3">
        <v>45645</v>
      </c>
      <c r="C8899" t="s">
        <v>15209</v>
      </c>
      <c r="D8899">
        <v>1857.1</v>
      </c>
      <c r="E8899" t="s">
        <v>67</v>
      </c>
      <c r="F8899" t="s">
        <v>61</v>
      </c>
      <c r="G8899" t="s">
        <v>39</v>
      </c>
      <c r="H8899" t="s">
        <v>53</v>
      </c>
      <c r="I8899">
        <f>IF(OR(financial_transactions35[[#This Row],[amount]]&lt;$L$16, financial_transactions35[[#This Row],[amount]]&gt;$L$17), 1, 0)</f>
        <v>1</v>
      </c>
    </row>
    <row r="8900" spans="1:9">
      <c r="A8900" t="s">
        <v>15210</v>
      </c>
      <c r="B8900" s="3">
        <v>45645</v>
      </c>
      <c r="C8900" t="s">
        <v>12388</v>
      </c>
      <c r="D8900">
        <v>769.07</v>
      </c>
      <c r="E8900" t="s">
        <v>70</v>
      </c>
      <c r="F8900" t="s">
        <v>32</v>
      </c>
      <c r="G8900" t="s">
        <v>27</v>
      </c>
      <c r="H8900" t="s">
        <v>40</v>
      </c>
      <c r="I8900">
        <f>IF(OR(financial_transactions35[[#This Row],[amount]]&lt;$L$16, financial_transactions35[[#This Row],[amount]]&gt;$L$17), 1, 0)</f>
        <v>1</v>
      </c>
    </row>
    <row r="8901" spans="1:9">
      <c r="A8901" t="s">
        <v>15211</v>
      </c>
      <c r="B8901" s="3">
        <v>45645</v>
      </c>
      <c r="C8901" t="s">
        <v>880</v>
      </c>
      <c r="D8901">
        <v>1723.91</v>
      </c>
      <c r="E8901" t="s">
        <v>25</v>
      </c>
      <c r="F8901" t="s">
        <v>32</v>
      </c>
      <c r="G8901" t="s">
        <v>21</v>
      </c>
      <c r="H8901" t="s">
        <v>87</v>
      </c>
      <c r="I8901">
        <f>IF(OR(financial_transactions35[[#This Row],[amount]]&lt;$L$16, financial_transactions35[[#This Row],[amount]]&gt;$L$17), 1, 0)</f>
        <v>1</v>
      </c>
    </row>
    <row r="8902" spans="1:9">
      <c r="A8902" t="s">
        <v>15212</v>
      </c>
      <c r="B8902" s="3">
        <v>45646</v>
      </c>
      <c r="C8902" t="s">
        <v>11299</v>
      </c>
      <c r="D8902">
        <v>1392.62</v>
      </c>
      <c r="E8902" t="s">
        <v>47</v>
      </c>
      <c r="F8902" t="s">
        <v>61</v>
      </c>
      <c r="G8902" t="s">
        <v>39</v>
      </c>
      <c r="H8902" t="s">
        <v>28</v>
      </c>
      <c r="I8902">
        <f>IF(OR(financial_transactions35[[#This Row],[amount]]&lt;$L$16, financial_transactions35[[#This Row],[amount]]&gt;$L$17), 1, 0)</f>
        <v>1</v>
      </c>
    </row>
    <row r="8903" spans="1:9">
      <c r="A8903" t="s">
        <v>15213</v>
      </c>
      <c r="B8903" s="3">
        <v>45646</v>
      </c>
      <c r="C8903" t="s">
        <v>15214</v>
      </c>
      <c r="D8903">
        <v>1697.65</v>
      </c>
      <c r="E8903" t="s">
        <v>16110</v>
      </c>
      <c r="F8903" t="s">
        <v>20</v>
      </c>
      <c r="G8903" t="s">
        <v>27</v>
      </c>
      <c r="H8903" t="s">
        <v>109</v>
      </c>
      <c r="I8903">
        <f>IF(OR(financial_transactions35[[#This Row],[amount]]&lt;$L$16, financial_transactions35[[#This Row],[amount]]&gt;$L$17), 1, 0)</f>
        <v>1</v>
      </c>
    </row>
    <row r="8904" spans="1:9">
      <c r="A8904" t="s">
        <v>15215</v>
      </c>
      <c r="B8904" s="3">
        <v>45646</v>
      </c>
      <c r="C8904" t="s">
        <v>3192</v>
      </c>
      <c r="D8904">
        <v>622.54</v>
      </c>
      <c r="E8904" t="s">
        <v>52</v>
      </c>
      <c r="F8904" t="s">
        <v>61</v>
      </c>
      <c r="G8904" t="s">
        <v>21</v>
      </c>
      <c r="H8904" t="s">
        <v>40</v>
      </c>
      <c r="I8904">
        <f>IF(OR(financial_transactions35[[#This Row],[amount]]&lt;$L$16, financial_transactions35[[#This Row],[amount]]&gt;$L$17), 1, 0)</f>
        <v>1</v>
      </c>
    </row>
    <row r="8905" spans="1:9">
      <c r="A8905" t="s">
        <v>15216</v>
      </c>
      <c r="B8905" s="3">
        <v>45646</v>
      </c>
      <c r="C8905" t="s">
        <v>15217</v>
      </c>
      <c r="D8905">
        <v>201.6</v>
      </c>
      <c r="E8905" t="s">
        <v>64</v>
      </c>
      <c r="F8905" t="s">
        <v>26</v>
      </c>
      <c r="G8905" t="s">
        <v>39</v>
      </c>
      <c r="H8905" t="s">
        <v>16080</v>
      </c>
      <c r="I8905">
        <f>IF(OR(financial_transactions35[[#This Row],[amount]]&lt;$L$16, financial_transactions35[[#This Row],[amount]]&gt;$L$17), 1, 0)</f>
        <v>1</v>
      </c>
    </row>
    <row r="8906" spans="1:9">
      <c r="A8906" t="s">
        <v>15218</v>
      </c>
      <c r="B8906" s="3">
        <v>45646</v>
      </c>
      <c r="C8906" t="s">
        <v>15219</v>
      </c>
      <c r="D8906">
        <v>641.26</v>
      </c>
      <c r="E8906" t="s">
        <v>25</v>
      </c>
      <c r="F8906" t="s">
        <v>61</v>
      </c>
      <c r="G8906" t="s">
        <v>39</v>
      </c>
      <c r="H8906" t="s">
        <v>36</v>
      </c>
      <c r="I8906">
        <f>IF(OR(financial_transactions35[[#This Row],[amount]]&lt;$L$16, financial_transactions35[[#This Row],[amount]]&gt;$L$17), 1, 0)</f>
        <v>1</v>
      </c>
    </row>
    <row r="8907" spans="1:9">
      <c r="A8907" t="s">
        <v>15220</v>
      </c>
      <c r="B8907" s="3">
        <v>45646</v>
      </c>
      <c r="C8907" t="s">
        <v>2279</v>
      </c>
      <c r="D8907">
        <v>278.13</v>
      </c>
      <c r="E8907" t="s">
        <v>67</v>
      </c>
      <c r="F8907" t="s">
        <v>32</v>
      </c>
      <c r="G8907" t="s">
        <v>27</v>
      </c>
      <c r="H8907" t="s">
        <v>87</v>
      </c>
      <c r="I8907">
        <f>IF(OR(financial_transactions35[[#This Row],[amount]]&lt;$L$16, financial_transactions35[[#This Row],[amount]]&gt;$L$17), 1, 0)</f>
        <v>1</v>
      </c>
    </row>
    <row r="8908" spans="1:9">
      <c r="A8908" t="s">
        <v>15221</v>
      </c>
      <c r="B8908" s="3">
        <v>45646</v>
      </c>
      <c r="C8908" t="s">
        <v>5156</v>
      </c>
      <c r="D8908">
        <v>1590.81</v>
      </c>
      <c r="E8908" t="s">
        <v>19</v>
      </c>
      <c r="F8908" t="s">
        <v>61</v>
      </c>
      <c r="G8908" t="s">
        <v>39</v>
      </c>
      <c r="H8908" t="s">
        <v>87</v>
      </c>
      <c r="I8908">
        <f>IF(OR(financial_transactions35[[#This Row],[amount]]&lt;$L$16, financial_transactions35[[#This Row],[amount]]&gt;$L$17), 1, 0)</f>
        <v>1</v>
      </c>
    </row>
    <row r="8909" spans="1:9">
      <c r="A8909" t="s">
        <v>15222</v>
      </c>
      <c r="B8909" s="3">
        <v>45646</v>
      </c>
      <c r="C8909" t="s">
        <v>6681</v>
      </c>
      <c r="D8909">
        <v>796.36</v>
      </c>
      <c r="E8909" t="s">
        <v>31</v>
      </c>
      <c r="F8909" t="s">
        <v>20</v>
      </c>
      <c r="G8909" t="s">
        <v>48</v>
      </c>
      <c r="H8909" t="s">
        <v>57</v>
      </c>
      <c r="I8909">
        <f>IF(OR(financial_transactions35[[#This Row],[amount]]&lt;$L$16, financial_transactions35[[#This Row],[amount]]&gt;$L$17), 1, 0)</f>
        <v>1</v>
      </c>
    </row>
    <row r="8910" spans="1:9">
      <c r="A8910" t="s">
        <v>15223</v>
      </c>
      <c r="B8910" s="3">
        <v>45646</v>
      </c>
      <c r="C8910" t="s">
        <v>15224</v>
      </c>
      <c r="D8910">
        <v>1316.73</v>
      </c>
      <c r="E8910" t="s">
        <v>64</v>
      </c>
      <c r="F8910" t="s">
        <v>32</v>
      </c>
      <c r="G8910" t="s">
        <v>21</v>
      </c>
      <c r="H8910" t="s">
        <v>57</v>
      </c>
      <c r="I8910">
        <f>IF(OR(financial_transactions35[[#This Row],[amount]]&lt;$L$16, financial_transactions35[[#This Row],[amount]]&gt;$L$17), 1, 0)</f>
        <v>1</v>
      </c>
    </row>
    <row r="8911" spans="1:9">
      <c r="A8911" t="s">
        <v>15225</v>
      </c>
      <c r="B8911" s="3">
        <v>45646</v>
      </c>
      <c r="C8911" t="s">
        <v>15226</v>
      </c>
      <c r="D8911">
        <v>1278.1400000000001</v>
      </c>
      <c r="E8911" t="s">
        <v>67</v>
      </c>
      <c r="F8911" t="s">
        <v>32</v>
      </c>
      <c r="G8911" t="s">
        <v>39</v>
      </c>
      <c r="H8911" t="s">
        <v>33</v>
      </c>
      <c r="I8911">
        <f>IF(OR(financial_transactions35[[#This Row],[amount]]&lt;$L$16, financial_transactions35[[#This Row],[amount]]&gt;$L$17), 1, 0)</f>
        <v>1</v>
      </c>
    </row>
    <row r="8912" spans="1:9">
      <c r="A8912" t="s">
        <v>15227</v>
      </c>
      <c r="B8912" s="3">
        <v>45646</v>
      </c>
      <c r="C8912" t="s">
        <v>9849</v>
      </c>
      <c r="D8912">
        <v>1910</v>
      </c>
      <c r="E8912" t="s">
        <v>70</v>
      </c>
      <c r="F8912" t="s">
        <v>26</v>
      </c>
      <c r="G8912" t="s">
        <v>48</v>
      </c>
      <c r="H8912" t="s">
        <v>87</v>
      </c>
      <c r="I8912">
        <f>IF(OR(financial_transactions35[[#This Row],[amount]]&lt;$L$16, financial_transactions35[[#This Row],[amount]]&gt;$L$17), 1, 0)</f>
        <v>1</v>
      </c>
    </row>
    <row r="8913" spans="1:9">
      <c r="A8913" t="s">
        <v>15228</v>
      </c>
      <c r="B8913" s="3">
        <v>45646</v>
      </c>
      <c r="C8913" t="s">
        <v>15229</v>
      </c>
      <c r="D8913">
        <v>72.48</v>
      </c>
      <c r="E8913" t="s">
        <v>16110</v>
      </c>
      <c r="F8913" t="s">
        <v>61</v>
      </c>
      <c r="G8913" t="s">
        <v>21</v>
      </c>
      <c r="H8913" t="s">
        <v>44</v>
      </c>
      <c r="I8913">
        <f>IF(OR(financial_transactions35[[#This Row],[amount]]&lt;$L$16, financial_transactions35[[#This Row],[amount]]&gt;$L$17), 1, 0)</f>
        <v>1</v>
      </c>
    </row>
    <row r="8914" spans="1:9">
      <c r="A8914" t="s">
        <v>15230</v>
      </c>
      <c r="B8914" s="3">
        <v>45646</v>
      </c>
      <c r="C8914" t="s">
        <v>15231</v>
      </c>
      <c r="D8914">
        <v>586.46</v>
      </c>
      <c r="E8914" t="s">
        <v>47</v>
      </c>
      <c r="F8914" t="s">
        <v>32</v>
      </c>
      <c r="G8914" t="s">
        <v>21</v>
      </c>
      <c r="H8914" t="s">
        <v>75</v>
      </c>
      <c r="I8914">
        <f>IF(OR(financial_transactions35[[#This Row],[amount]]&lt;$L$16, financial_transactions35[[#This Row],[amount]]&gt;$L$17), 1, 0)</f>
        <v>1</v>
      </c>
    </row>
    <row r="8915" spans="1:9">
      <c r="A8915" t="s">
        <v>15232</v>
      </c>
      <c r="B8915" s="3">
        <v>45646</v>
      </c>
      <c r="C8915" t="s">
        <v>10007</v>
      </c>
      <c r="D8915">
        <v>949.58</v>
      </c>
      <c r="E8915" t="s">
        <v>47</v>
      </c>
      <c r="F8915" t="s">
        <v>20</v>
      </c>
      <c r="G8915" t="s">
        <v>27</v>
      </c>
      <c r="H8915" t="s">
        <v>16080</v>
      </c>
      <c r="I8915">
        <f>IF(OR(financial_transactions35[[#This Row],[amount]]&lt;$L$16, financial_transactions35[[#This Row],[amount]]&gt;$L$17), 1, 0)</f>
        <v>1</v>
      </c>
    </row>
    <row r="8916" spans="1:9">
      <c r="A8916" t="s">
        <v>15233</v>
      </c>
      <c r="B8916" s="3">
        <v>45646</v>
      </c>
      <c r="C8916" t="s">
        <v>15234</v>
      </c>
      <c r="D8916">
        <v>1039.03</v>
      </c>
      <c r="E8916" t="s">
        <v>122</v>
      </c>
      <c r="F8916" t="s">
        <v>20</v>
      </c>
      <c r="G8916" t="s">
        <v>27</v>
      </c>
      <c r="H8916" t="s">
        <v>94</v>
      </c>
      <c r="I8916">
        <f>IF(OR(financial_transactions35[[#This Row],[amount]]&lt;$L$16, financial_transactions35[[#This Row],[amount]]&gt;$L$17), 1, 0)</f>
        <v>1</v>
      </c>
    </row>
    <row r="8917" spans="1:9">
      <c r="A8917" t="s">
        <v>15235</v>
      </c>
      <c r="B8917" s="3">
        <v>45646</v>
      </c>
      <c r="C8917" t="s">
        <v>15236</v>
      </c>
      <c r="D8917">
        <v>1825.92</v>
      </c>
      <c r="E8917" t="s">
        <v>19</v>
      </c>
      <c r="F8917" t="s">
        <v>61</v>
      </c>
      <c r="G8917" t="s">
        <v>27</v>
      </c>
      <c r="H8917" t="s">
        <v>22</v>
      </c>
      <c r="I8917">
        <f>IF(OR(financial_transactions35[[#This Row],[amount]]&lt;$L$16, financial_transactions35[[#This Row],[amount]]&gt;$L$17), 1, 0)</f>
        <v>1</v>
      </c>
    </row>
    <row r="8918" spans="1:9">
      <c r="A8918" t="s">
        <v>15237</v>
      </c>
      <c r="B8918" s="3">
        <v>45646</v>
      </c>
      <c r="C8918" t="s">
        <v>6731</v>
      </c>
      <c r="D8918">
        <v>1021.31</v>
      </c>
      <c r="E8918" t="s">
        <v>52</v>
      </c>
      <c r="F8918" t="s">
        <v>32</v>
      </c>
      <c r="G8918" t="s">
        <v>21</v>
      </c>
      <c r="H8918" t="s">
        <v>57</v>
      </c>
      <c r="I8918">
        <f>IF(OR(financial_transactions35[[#This Row],[amount]]&lt;$L$16, financial_transactions35[[#This Row],[amount]]&gt;$L$17), 1, 0)</f>
        <v>1</v>
      </c>
    </row>
    <row r="8919" spans="1:9">
      <c r="A8919" t="s">
        <v>15238</v>
      </c>
      <c r="B8919" s="3">
        <v>45646</v>
      </c>
      <c r="C8919" t="s">
        <v>15239</v>
      </c>
      <c r="D8919">
        <v>1187.8900000000001</v>
      </c>
      <c r="E8919" t="s">
        <v>64</v>
      </c>
      <c r="F8919" t="s">
        <v>20</v>
      </c>
      <c r="G8919" t="s">
        <v>21</v>
      </c>
      <c r="H8919" t="s">
        <v>22</v>
      </c>
      <c r="I8919">
        <f>IF(OR(financial_transactions35[[#This Row],[amount]]&lt;$L$16, financial_transactions35[[#This Row],[amount]]&gt;$L$17), 1, 0)</f>
        <v>1</v>
      </c>
    </row>
    <row r="8920" spans="1:9">
      <c r="A8920" t="s">
        <v>15240</v>
      </c>
      <c r="B8920" s="3">
        <v>45646</v>
      </c>
      <c r="C8920" t="s">
        <v>15241</v>
      </c>
      <c r="D8920">
        <v>1667.7</v>
      </c>
      <c r="E8920" t="s">
        <v>64</v>
      </c>
      <c r="F8920" t="s">
        <v>61</v>
      </c>
      <c r="G8920" t="s">
        <v>21</v>
      </c>
      <c r="H8920" t="s">
        <v>16080</v>
      </c>
      <c r="I8920">
        <f>IF(OR(financial_transactions35[[#This Row],[amount]]&lt;$L$16, financial_transactions35[[#This Row],[amount]]&gt;$L$17), 1, 0)</f>
        <v>1</v>
      </c>
    </row>
    <row r="8921" spans="1:9">
      <c r="A8921" t="s">
        <v>15242</v>
      </c>
      <c r="B8921" s="3">
        <v>45646</v>
      </c>
      <c r="C8921" t="s">
        <v>11628</v>
      </c>
      <c r="D8921">
        <v>1740.46</v>
      </c>
      <c r="E8921" t="s">
        <v>64</v>
      </c>
      <c r="F8921" t="s">
        <v>32</v>
      </c>
      <c r="G8921" t="s">
        <v>48</v>
      </c>
      <c r="H8921" t="s">
        <v>44</v>
      </c>
      <c r="I8921">
        <f>IF(OR(financial_transactions35[[#This Row],[amount]]&lt;$L$16, financial_transactions35[[#This Row],[amount]]&gt;$L$17), 1, 0)</f>
        <v>1</v>
      </c>
    </row>
    <row r="8922" spans="1:9">
      <c r="A8922" t="s">
        <v>15243</v>
      </c>
      <c r="B8922" s="3">
        <v>45646</v>
      </c>
      <c r="C8922" t="s">
        <v>9675</v>
      </c>
      <c r="D8922">
        <v>264.12</v>
      </c>
      <c r="E8922" t="s">
        <v>25</v>
      </c>
      <c r="F8922" t="s">
        <v>61</v>
      </c>
      <c r="G8922" t="s">
        <v>48</v>
      </c>
      <c r="H8922" t="s">
        <v>87</v>
      </c>
      <c r="I8922">
        <f>IF(OR(financial_transactions35[[#This Row],[amount]]&lt;$L$16, financial_transactions35[[#This Row],[amount]]&gt;$L$17), 1, 0)</f>
        <v>1</v>
      </c>
    </row>
    <row r="8923" spans="1:9">
      <c r="A8923" t="s">
        <v>15244</v>
      </c>
      <c r="B8923" s="3">
        <v>45646</v>
      </c>
      <c r="C8923" t="s">
        <v>15245</v>
      </c>
      <c r="D8923">
        <v>871.64</v>
      </c>
      <c r="E8923" t="s">
        <v>16110</v>
      </c>
      <c r="F8923" t="s">
        <v>61</v>
      </c>
      <c r="G8923" t="s">
        <v>39</v>
      </c>
      <c r="H8923" t="s">
        <v>36</v>
      </c>
      <c r="I8923">
        <f>IF(OR(financial_transactions35[[#This Row],[amount]]&lt;$L$16, financial_transactions35[[#This Row],[amount]]&gt;$L$17), 1, 0)</f>
        <v>1</v>
      </c>
    </row>
    <row r="8924" spans="1:9">
      <c r="A8924" t="s">
        <v>15247</v>
      </c>
      <c r="B8924" s="3">
        <v>45647</v>
      </c>
      <c r="C8924" t="s">
        <v>3777</v>
      </c>
      <c r="D8924">
        <v>1761.28</v>
      </c>
      <c r="E8924" t="s">
        <v>16079</v>
      </c>
      <c r="F8924" t="s">
        <v>61</v>
      </c>
      <c r="G8924" t="s">
        <v>39</v>
      </c>
      <c r="H8924" t="s">
        <v>109</v>
      </c>
      <c r="I8924">
        <f>IF(OR(financial_transactions35[[#This Row],[amount]]&lt;$L$16, financial_transactions35[[#This Row],[amount]]&gt;$L$17), 1, 0)</f>
        <v>1</v>
      </c>
    </row>
    <row r="8925" spans="1:9">
      <c r="A8925" t="s">
        <v>15248</v>
      </c>
      <c r="B8925" s="3">
        <v>45647</v>
      </c>
      <c r="C8925" t="s">
        <v>15249</v>
      </c>
      <c r="D8925">
        <v>52.45</v>
      </c>
      <c r="E8925" t="s">
        <v>47</v>
      </c>
      <c r="F8925" t="s">
        <v>26</v>
      </c>
      <c r="G8925" t="s">
        <v>27</v>
      </c>
      <c r="H8925" t="s">
        <v>123</v>
      </c>
      <c r="I8925">
        <f>IF(OR(financial_transactions35[[#This Row],[amount]]&lt;$L$16, financial_transactions35[[#This Row],[amount]]&gt;$L$17), 1, 0)</f>
        <v>1</v>
      </c>
    </row>
    <row r="8926" spans="1:9">
      <c r="A8926" t="s">
        <v>15250</v>
      </c>
      <c r="B8926" s="3">
        <v>45647</v>
      </c>
      <c r="C8926" t="s">
        <v>10265</v>
      </c>
      <c r="D8926">
        <v>1210.4000000000001</v>
      </c>
      <c r="E8926" t="s">
        <v>64</v>
      </c>
      <c r="F8926" t="s">
        <v>32</v>
      </c>
      <c r="G8926" t="s">
        <v>21</v>
      </c>
      <c r="H8926" t="s">
        <v>22</v>
      </c>
      <c r="I8926">
        <f>IF(OR(financial_transactions35[[#This Row],[amount]]&lt;$L$16, financial_transactions35[[#This Row],[amount]]&gt;$L$17), 1, 0)</f>
        <v>1</v>
      </c>
    </row>
    <row r="8927" spans="1:9">
      <c r="A8927" t="s">
        <v>15251</v>
      </c>
      <c r="B8927" s="3">
        <v>45647</v>
      </c>
      <c r="C8927" t="s">
        <v>1542</v>
      </c>
      <c r="D8927">
        <v>364.68</v>
      </c>
      <c r="E8927" t="s">
        <v>19</v>
      </c>
      <c r="F8927" t="s">
        <v>61</v>
      </c>
      <c r="G8927" t="s">
        <v>21</v>
      </c>
      <c r="H8927" t="s">
        <v>28</v>
      </c>
      <c r="I8927">
        <f>IF(OR(financial_transactions35[[#This Row],[amount]]&lt;$L$16, financial_transactions35[[#This Row],[amount]]&gt;$L$17), 1, 0)</f>
        <v>1</v>
      </c>
    </row>
    <row r="8928" spans="1:9">
      <c r="A8928" t="s">
        <v>15252</v>
      </c>
      <c r="B8928" s="3">
        <v>45647</v>
      </c>
      <c r="C8928" t="s">
        <v>1730</v>
      </c>
      <c r="D8928">
        <v>17885.27</v>
      </c>
      <c r="E8928" t="s">
        <v>52</v>
      </c>
      <c r="F8928" t="s">
        <v>61</v>
      </c>
      <c r="G8928" t="s">
        <v>27</v>
      </c>
      <c r="H8928" t="s">
        <v>57</v>
      </c>
      <c r="I8928">
        <f>IF(OR(financial_transactions35[[#This Row],[amount]]&lt;$L$16, financial_transactions35[[#This Row],[amount]]&gt;$L$17), 1, 0)</f>
        <v>1</v>
      </c>
    </row>
    <row r="8929" spans="1:9">
      <c r="A8929" t="s">
        <v>15253</v>
      </c>
      <c r="B8929" s="3">
        <v>45647</v>
      </c>
      <c r="C8929" t="s">
        <v>3315</v>
      </c>
      <c r="D8929">
        <v>1876.59</v>
      </c>
      <c r="E8929" t="s">
        <v>67</v>
      </c>
      <c r="F8929" t="s">
        <v>32</v>
      </c>
      <c r="G8929" t="s">
        <v>27</v>
      </c>
      <c r="H8929" t="s">
        <v>87</v>
      </c>
      <c r="I8929">
        <f>IF(OR(financial_transactions35[[#This Row],[amount]]&lt;$L$16, financial_transactions35[[#This Row],[amount]]&gt;$L$17), 1, 0)</f>
        <v>1</v>
      </c>
    </row>
    <row r="8930" spans="1:9">
      <c r="A8930" t="s">
        <v>15254</v>
      </c>
      <c r="B8930" s="3">
        <v>45647</v>
      </c>
      <c r="C8930" t="s">
        <v>9162</v>
      </c>
      <c r="D8930">
        <v>1724.36</v>
      </c>
      <c r="E8930" t="s">
        <v>16110</v>
      </c>
      <c r="F8930" t="s">
        <v>26</v>
      </c>
      <c r="G8930" t="s">
        <v>39</v>
      </c>
      <c r="H8930" t="s">
        <v>53</v>
      </c>
      <c r="I8930">
        <f>IF(OR(financial_transactions35[[#This Row],[amount]]&lt;$L$16, financial_transactions35[[#This Row],[amount]]&gt;$L$17), 1, 0)</f>
        <v>1</v>
      </c>
    </row>
    <row r="8931" spans="1:9">
      <c r="A8931" t="s">
        <v>15255</v>
      </c>
      <c r="B8931" s="3">
        <v>45647</v>
      </c>
      <c r="C8931" t="s">
        <v>1291</v>
      </c>
      <c r="D8931">
        <v>331.89</v>
      </c>
      <c r="E8931" t="s">
        <v>31</v>
      </c>
      <c r="F8931" t="s">
        <v>32</v>
      </c>
      <c r="G8931" t="s">
        <v>39</v>
      </c>
      <c r="H8931" t="s">
        <v>22</v>
      </c>
      <c r="I8931">
        <f>IF(OR(financial_transactions35[[#This Row],[amount]]&lt;$L$16, financial_transactions35[[#This Row],[amount]]&gt;$L$17), 1, 0)</f>
        <v>1</v>
      </c>
    </row>
    <row r="8932" spans="1:9">
      <c r="A8932" t="s">
        <v>15256</v>
      </c>
      <c r="B8932" s="3">
        <v>45647</v>
      </c>
      <c r="C8932" t="s">
        <v>13852</v>
      </c>
      <c r="D8932">
        <v>1762.84</v>
      </c>
      <c r="E8932" t="s">
        <v>47</v>
      </c>
      <c r="F8932" t="s">
        <v>32</v>
      </c>
      <c r="G8932" t="s">
        <v>39</v>
      </c>
      <c r="H8932" t="s">
        <v>109</v>
      </c>
      <c r="I8932">
        <f>IF(OR(financial_transactions35[[#This Row],[amount]]&lt;$L$16, financial_transactions35[[#This Row],[amount]]&gt;$L$17), 1, 0)</f>
        <v>1</v>
      </c>
    </row>
    <row r="8933" spans="1:9">
      <c r="A8933" t="s">
        <v>15257</v>
      </c>
      <c r="B8933" s="3">
        <v>45647</v>
      </c>
      <c r="C8933" t="s">
        <v>6338</v>
      </c>
      <c r="D8933">
        <v>961.14</v>
      </c>
      <c r="E8933" t="s">
        <v>67</v>
      </c>
      <c r="F8933" t="s">
        <v>61</v>
      </c>
      <c r="G8933" t="s">
        <v>39</v>
      </c>
      <c r="H8933" t="s">
        <v>49</v>
      </c>
      <c r="I8933">
        <f>IF(OR(financial_transactions35[[#This Row],[amount]]&lt;$L$16, financial_transactions35[[#This Row],[amount]]&gt;$L$17), 1, 0)</f>
        <v>1</v>
      </c>
    </row>
    <row r="8934" spans="1:9">
      <c r="A8934" t="s">
        <v>15258</v>
      </c>
      <c r="B8934" s="3">
        <v>45647</v>
      </c>
      <c r="C8934" t="s">
        <v>2878</v>
      </c>
      <c r="D8934">
        <v>1921.3</v>
      </c>
      <c r="E8934" t="s">
        <v>25</v>
      </c>
      <c r="F8934" t="s">
        <v>32</v>
      </c>
      <c r="G8934" t="s">
        <v>39</v>
      </c>
      <c r="H8934" t="s">
        <v>16080</v>
      </c>
      <c r="I8934">
        <f>IF(OR(financial_transactions35[[#This Row],[amount]]&lt;$L$16, financial_transactions35[[#This Row],[amount]]&gt;$L$17), 1, 0)</f>
        <v>1</v>
      </c>
    </row>
    <row r="8935" spans="1:9">
      <c r="A8935" t="s">
        <v>15259</v>
      </c>
      <c r="B8935" s="3">
        <v>45647</v>
      </c>
      <c r="C8935" t="s">
        <v>12797</v>
      </c>
      <c r="D8935">
        <v>264.66000000000003</v>
      </c>
      <c r="E8935" t="s">
        <v>16110</v>
      </c>
      <c r="F8935" t="s">
        <v>20</v>
      </c>
      <c r="G8935" t="s">
        <v>27</v>
      </c>
      <c r="H8935" t="s">
        <v>28</v>
      </c>
      <c r="I8935">
        <f>IF(OR(financial_transactions35[[#This Row],[amount]]&lt;$L$16, financial_transactions35[[#This Row],[amount]]&gt;$L$17), 1, 0)</f>
        <v>1</v>
      </c>
    </row>
    <row r="8936" spans="1:9">
      <c r="A8936" t="s">
        <v>15260</v>
      </c>
      <c r="B8936" s="3">
        <v>45647</v>
      </c>
      <c r="C8936" t="s">
        <v>15261</v>
      </c>
      <c r="D8936">
        <v>1920.14</v>
      </c>
      <c r="E8936" t="s">
        <v>47</v>
      </c>
      <c r="F8936" t="s">
        <v>26</v>
      </c>
      <c r="G8936" t="s">
        <v>21</v>
      </c>
      <c r="H8936" t="s">
        <v>16080</v>
      </c>
      <c r="I8936">
        <f>IF(OR(financial_transactions35[[#This Row],[amount]]&lt;$L$16, financial_transactions35[[#This Row],[amount]]&gt;$L$17), 1, 0)</f>
        <v>1</v>
      </c>
    </row>
    <row r="8937" spans="1:9">
      <c r="A8937" t="s">
        <v>15262</v>
      </c>
      <c r="B8937" s="3">
        <v>45647</v>
      </c>
      <c r="C8937" t="s">
        <v>4641</v>
      </c>
      <c r="D8937">
        <v>1869.29</v>
      </c>
      <c r="E8937" t="s">
        <v>122</v>
      </c>
      <c r="F8937" t="s">
        <v>61</v>
      </c>
      <c r="G8937" t="s">
        <v>21</v>
      </c>
      <c r="H8937" t="s">
        <v>75</v>
      </c>
      <c r="I8937">
        <f>IF(OR(financial_transactions35[[#This Row],[amount]]&lt;$L$16, financial_transactions35[[#This Row],[amount]]&gt;$L$17), 1, 0)</f>
        <v>1</v>
      </c>
    </row>
    <row r="8938" spans="1:9">
      <c r="A8938" t="s">
        <v>15263</v>
      </c>
      <c r="B8938" s="3">
        <v>45647</v>
      </c>
      <c r="C8938" t="s">
        <v>15264</v>
      </c>
      <c r="D8938">
        <v>1303.3399999999999</v>
      </c>
      <c r="E8938" t="s">
        <v>64</v>
      </c>
      <c r="F8938" t="s">
        <v>61</v>
      </c>
      <c r="G8938" t="s">
        <v>39</v>
      </c>
      <c r="H8938" t="s">
        <v>36</v>
      </c>
      <c r="I8938">
        <f>IF(OR(financial_transactions35[[#This Row],[amount]]&lt;$L$16, financial_transactions35[[#This Row],[amount]]&gt;$L$17), 1, 0)</f>
        <v>1</v>
      </c>
    </row>
    <row r="8939" spans="1:9">
      <c r="A8939" t="s">
        <v>15265</v>
      </c>
      <c r="B8939" s="3">
        <v>45647</v>
      </c>
      <c r="C8939" t="s">
        <v>1025</v>
      </c>
      <c r="D8939">
        <v>861.38</v>
      </c>
      <c r="E8939" t="s">
        <v>47</v>
      </c>
      <c r="F8939" t="s">
        <v>32</v>
      </c>
      <c r="G8939" t="s">
        <v>39</v>
      </c>
      <c r="H8939" t="s">
        <v>36</v>
      </c>
      <c r="I8939">
        <f>IF(OR(financial_transactions35[[#This Row],[amount]]&lt;$L$16, financial_transactions35[[#This Row],[amount]]&gt;$L$17), 1, 0)</f>
        <v>1</v>
      </c>
    </row>
    <row r="8940" spans="1:9">
      <c r="A8940" t="s">
        <v>15266</v>
      </c>
      <c r="B8940" s="3">
        <v>45647</v>
      </c>
      <c r="C8940" t="s">
        <v>1035</v>
      </c>
      <c r="D8940">
        <v>552.63</v>
      </c>
      <c r="E8940" t="s">
        <v>64</v>
      </c>
      <c r="F8940" t="s">
        <v>20</v>
      </c>
      <c r="G8940" t="s">
        <v>21</v>
      </c>
      <c r="H8940" t="s">
        <v>44</v>
      </c>
      <c r="I8940">
        <f>IF(OR(financial_transactions35[[#This Row],[amount]]&lt;$L$16, financial_transactions35[[#This Row],[amount]]&gt;$L$17), 1, 0)</f>
        <v>1</v>
      </c>
    </row>
    <row r="8941" spans="1:9">
      <c r="A8941" t="s">
        <v>15267</v>
      </c>
      <c r="B8941" s="3">
        <v>45647</v>
      </c>
      <c r="C8941" t="s">
        <v>11594</v>
      </c>
      <c r="D8941">
        <v>646.1</v>
      </c>
      <c r="E8941" t="s">
        <v>16079</v>
      </c>
      <c r="F8941" t="s">
        <v>26</v>
      </c>
      <c r="G8941" t="s">
        <v>27</v>
      </c>
      <c r="H8941" t="s">
        <v>36</v>
      </c>
      <c r="I8941">
        <f>IF(OR(financial_transactions35[[#This Row],[amount]]&lt;$L$16, financial_transactions35[[#This Row],[amount]]&gt;$L$17), 1, 0)</f>
        <v>1</v>
      </c>
    </row>
    <row r="8942" spans="1:9">
      <c r="A8942" t="s">
        <v>15268</v>
      </c>
      <c r="B8942" s="3">
        <v>45647</v>
      </c>
      <c r="C8942" t="s">
        <v>2704</v>
      </c>
      <c r="D8942">
        <v>1361.95</v>
      </c>
      <c r="E8942" t="s">
        <v>25</v>
      </c>
      <c r="F8942" t="s">
        <v>20</v>
      </c>
      <c r="G8942" t="s">
        <v>27</v>
      </c>
      <c r="H8942" t="s">
        <v>94</v>
      </c>
      <c r="I8942">
        <f>IF(OR(financial_transactions35[[#This Row],[amount]]&lt;$L$16, financial_transactions35[[#This Row],[amount]]&gt;$L$17), 1, 0)</f>
        <v>1</v>
      </c>
    </row>
    <row r="8943" spans="1:9">
      <c r="A8943" t="s">
        <v>15270</v>
      </c>
      <c r="B8943" s="3">
        <v>45647</v>
      </c>
      <c r="C8943" t="s">
        <v>15271</v>
      </c>
      <c r="D8943">
        <v>1888.11</v>
      </c>
      <c r="E8943" t="s">
        <v>122</v>
      </c>
      <c r="F8943" t="s">
        <v>20</v>
      </c>
      <c r="G8943" t="s">
        <v>27</v>
      </c>
      <c r="H8943" t="s">
        <v>53</v>
      </c>
      <c r="I8943">
        <f>IF(OR(financial_transactions35[[#This Row],[amount]]&lt;$L$16, financial_transactions35[[#This Row],[amount]]&gt;$L$17), 1, 0)</f>
        <v>1</v>
      </c>
    </row>
    <row r="8944" spans="1:9">
      <c r="A8944" t="s">
        <v>15272</v>
      </c>
      <c r="B8944" s="3">
        <v>45647</v>
      </c>
      <c r="C8944" t="s">
        <v>8614</v>
      </c>
      <c r="D8944">
        <v>1551.17</v>
      </c>
      <c r="E8944" t="s">
        <v>67</v>
      </c>
      <c r="F8944" t="s">
        <v>26</v>
      </c>
      <c r="G8944" t="s">
        <v>27</v>
      </c>
      <c r="H8944" t="s">
        <v>123</v>
      </c>
      <c r="I8944">
        <f>IF(OR(financial_transactions35[[#This Row],[amount]]&lt;$L$16, financial_transactions35[[#This Row],[amount]]&gt;$L$17), 1, 0)</f>
        <v>1</v>
      </c>
    </row>
    <row r="8945" spans="1:9">
      <c r="A8945" t="s">
        <v>15273</v>
      </c>
      <c r="B8945" s="3">
        <v>45647</v>
      </c>
      <c r="C8945" t="s">
        <v>15274</v>
      </c>
      <c r="D8945">
        <v>1248.5</v>
      </c>
      <c r="E8945" t="s">
        <v>122</v>
      </c>
      <c r="F8945" t="s">
        <v>61</v>
      </c>
      <c r="G8945" t="s">
        <v>27</v>
      </c>
      <c r="H8945" t="s">
        <v>123</v>
      </c>
      <c r="I8945">
        <f>IF(OR(financial_transactions35[[#This Row],[amount]]&lt;$L$16, financial_transactions35[[#This Row],[amount]]&gt;$L$17), 1, 0)</f>
        <v>1</v>
      </c>
    </row>
    <row r="8946" spans="1:9">
      <c r="A8946" t="s">
        <v>15275</v>
      </c>
      <c r="B8946" s="3">
        <v>45647</v>
      </c>
      <c r="C8946" t="s">
        <v>5991</v>
      </c>
      <c r="D8946">
        <v>85.01</v>
      </c>
      <c r="E8946" t="s">
        <v>64</v>
      </c>
      <c r="F8946" t="s">
        <v>32</v>
      </c>
      <c r="G8946" t="s">
        <v>48</v>
      </c>
      <c r="H8946" t="s">
        <v>75</v>
      </c>
      <c r="I8946">
        <f>IF(OR(financial_transactions35[[#This Row],[amount]]&lt;$L$16, financial_transactions35[[#This Row],[amount]]&gt;$L$17), 1, 0)</f>
        <v>1</v>
      </c>
    </row>
    <row r="8947" spans="1:9">
      <c r="A8947" t="s">
        <v>15276</v>
      </c>
      <c r="B8947" s="3">
        <v>45647</v>
      </c>
      <c r="C8947" t="s">
        <v>7082</v>
      </c>
      <c r="D8947">
        <v>1260.08</v>
      </c>
      <c r="E8947" t="s">
        <v>67</v>
      </c>
      <c r="F8947" t="s">
        <v>61</v>
      </c>
      <c r="G8947" t="s">
        <v>27</v>
      </c>
      <c r="H8947" t="s">
        <v>49</v>
      </c>
      <c r="I8947">
        <f>IF(OR(financial_transactions35[[#This Row],[amount]]&lt;$L$16, financial_transactions35[[#This Row],[amount]]&gt;$L$17), 1, 0)</f>
        <v>1</v>
      </c>
    </row>
    <row r="8948" spans="1:9">
      <c r="A8948" t="s">
        <v>15277</v>
      </c>
      <c r="B8948" s="3">
        <v>45647</v>
      </c>
      <c r="C8948" t="s">
        <v>6767</v>
      </c>
      <c r="D8948">
        <v>1498.51</v>
      </c>
      <c r="E8948" t="s">
        <v>25</v>
      </c>
      <c r="F8948" t="s">
        <v>32</v>
      </c>
      <c r="G8948" t="s">
        <v>21</v>
      </c>
      <c r="H8948" t="s">
        <v>44</v>
      </c>
      <c r="I8948">
        <f>IF(OR(financial_transactions35[[#This Row],[amount]]&lt;$L$16, financial_transactions35[[#This Row],[amount]]&gt;$L$17), 1, 0)</f>
        <v>1</v>
      </c>
    </row>
    <row r="8949" spans="1:9">
      <c r="A8949" t="s">
        <v>15278</v>
      </c>
      <c r="B8949" s="3">
        <v>45647</v>
      </c>
      <c r="C8949" t="s">
        <v>15279</v>
      </c>
      <c r="D8949">
        <v>1096.78</v>
      </c>
      <c r="E8949" t="s">
        <v>67</v>
      </c>
      <c r="F8949" t="s">
        <v>61</v>
      </c>
      <c r="G8949" t="s">
        <v>27</v>
      </c>
      <c r="H8949" t="s">
        <v>36</v>
      </c>
      <c r="I8949">
        <f>IF(OR(financial_transactions35[[#This Row],[amount]]&lt;$L$16, financial_transactions35[[#This Row],[amount]]&gt;$L$17), 1, 0)</f>
        <v>1</v>
      </c>
    </row>
    <row r="8950" spans="1:9">
      <c r="A8950" t="s">
        <v>15280</v>
      </c>
      <c r="B8950" s="3">
        <v>45647</v>
      </c>
      <c r="C8950" t="s">
        <v>15281</v>
      </c>
      <c r="D8950">
        <v>727.22</v>
      </c>
      <c r="E8950" t="s">
        <v>25</v>
      </c>
      <c r="F8950" t="s">
        <v>61</v>
      </c>
      <c r="G8950" t="s">
        <v>21</v>
      </c>
      <c r="H8950" t="s">
        <v>22</v>
      </c>
      <c r="I8950">
        <f>IF(OR(financial_transactions35[[#This Row],[amount]]&lt;$L$16, financial_transactions35[[#This Row],[amount]]&gt;$L$17), 1, 0)</f>
        <v>1</v>
      </c>
    </row>
    <row r="8951" spans="1:9">
      <c r="A8951" t="s">
        <v>15282</v>
      </c>
      <c r="B8951" s="3">
        <v>45647</v>
      </c>
      <c r="C8951" t="s">
        <v>15283</v>
      </c>
      <c r="D8951">
        <v>1552.83</v>
      </c>
      <c r="E8951" t="s">
        <v>19</v>
      </c>
      <c r="F8951" t="s">
        <v>20</v>
      </c>
      <c r="G8951" t="s">
        <v>39</v>
      </c>
      <c r="H8951" t="s">
        <v>53</v>
      </c>
      <c r="I8951">
        <f>IF(OR(financial_transactions35[[#This Row],[amount]]&lt;$L$16, financial_transactions35[[#This Row],[amount]]&gt;$L$17), 1, 0)</f>
        <v>1</v>
      </c>
    </row>
    <row r="8952" spans="1:9">
      <c r="A8952" t="s">
        <v>15284</v>
      </c>
      <c r="B8952" s="3">
        <v>45647</v>
      </c>
      <c r="C8952" t="s">
        <v>14587</v>
      </c>
      <c r="D8952">
        <v>453.37</v>
      </c>
      <c r="E8952" t="s">
        <v>52</v>
      </c>
      <c r="F8952" t="s">
        <v>26</v>
      </c>
      <c r="G8952" t="s">
        <v>48</v>
      </c>
      <c r="H8952" t="s">
        <v>16080</v>
      </c>
      <c r="I8952">
        <f>IF(OR(financial_transactions35[[#This Row],[amount]]&lt;$L$16, financial_transactions35[[#This Row],[amount]]&gt;$L$17), 1, 0)</f>
        <v>1</v>
      </c>
    </row>
    <row r="8953" spans="1:9">
      <c r="A8953" t="s">
        <v>15285</v>
      </c>
      <c r="B8953" s="3">
        <v>45647</v>
      </c>
      <c r="C8953" t="s">
        <v>10038</v>
      </c>
      <c r="D8953">
        <v>282.3</v>
      </c>
      <c r="E8953" t="s">
        <v>52</v>
      </c>
      <c r="F8953" t="s">
        <v>32</v>
      </c>
      <c r="G8953" t="s">
        <v>27</v>
      </c>
      <c r="H8953" t="s">
        <v>53</v>
      </c>
      <c r="I8953">
        <f>IF(OR(financial_transactions35[[#This Row],[amount]]&lt;$L$16, financial_transactions35[[#This Row],[amount]]&gt;$L$17), 1, 0)</f>
        <v>1</v>
      </c>
    </row>
    <row r="8954" spans="1:9">
      <c r="A8954" t="s">
        <v>15286</v>
      </c>
      <c r="B8954" s="3">
        <v>45647</v>
      </c>
      <c r="C8954" t="s">
        <v>15234</v>
      </c>
      <c r="D8954">
        <v>377.56</v>
      </c>
      <c r="E8954" t="s">
        <v>31</v>
      </c>
      <c r="F8954" t="s">
        <v>26</v>
      </c>
      <c r="G8954" t="s">
        <v>48</v>
      </c>
      <c r="H8954" t="s">
        <v>36</v>
      </c>
      <c r="I8954">
        <f>IF(OR(financial_transactions35[[#This Row],[amount]]&lt;$L$16, financial_transactions35[[#This Row],[amount]]&gt;$L$17), 1, 0)</f>
        <v>1</v>
      </c>
    </row>
    <row r="8955" spans="1:9">
      <c r="A8955" t="s">
        <v>15287</v>
      </c>
      <c r="B8955" s="3">
        <v>45647</v>
      </c>
      <c r="C8955" t="s">
        <v>15288</v>
      </c>
      <c r="D8955">
        <v>1249.4100000000001</v>
      </c>
      <c r="E8955" t="s">
        <v>19</v>
      </c>
      <c r="F8955" t="s">
        <v>26</v>
      </c>
      <c r="G8955" t="s">
        <v>21</v>
      </c>
      <c r="H8955" t="s">
        <v>49</v>
      </c>
      <c r="I8955">
        <f>IF(OR(financial_transactions35[[#This Row],[amount]]&lt;$L$16, financial_transactions35[[#This Row],[amount]]&gt;$L$17), 1, 0)</f>
        <v>1</v>
      </c>
    </row>
    <row r="8956" spans="1:9">
      <c r="A8956" t="s">
        <v>15289</v>
      </c>
      <c r="B8956" s="3">
        <v>45647</v>
      </c>
      <c r="C8956" t="s">
        <v>473</v>
      </c>
      <c r="D8956">
        <v>1784.56</v>
      </c>
      <c r="E8956" t="s">
        <v>31</v>
      </c>
      <c r="F8956" t="s">
        <v>61</v>
      </c>
      <c r="G8956" t="s">
        <v>48</v>
      </c>
      <c r="H8956" t="s">
        <v>75</v>
      </c>
      <c r="I8956">
        <f>IF(OR(financial_transactions35[[#This Row],[amount]]&lt;$L$16, financial_transactions35[[#This Row],[amount]]&gt;$L$17), 1, 0)</f>
        <v>1</v>
      </c>
    </row>
    <row r="8957" spans="1:9">
      <c r="A8957" t="s">
        <v>15290</v>
      </c>
      <c r="B8957" s="3">
        <v>45647</v>
      </c>
      <c r="C8957" t="s">
        <v>8533</v>
      </c>
      <c r="D8957">
        <v>1062.1199999999999</v>
      </c>
      <c r="E8957" t="s">
        <v>31</v>
      </c>
      <c r="F8957" t="s">
        <v>26</v>
      </c>
      <c r="G8957" t="s">
        <v>27</v>
      </c>
      <c r="H8957" t="s">
        <v>33</v>
      </c>
      <c r="I8957">
        <f>IF(OR(financial_transactions35[[#This Row],[amount]]&lt;$L$16, financial_transactions35[[#This Row],[amount]]&gt;$L$17), 1, 0)</f>
        <v>1</v>
      </c>
    </row>
    <row r="8958" spans="1:9">
      <c r="A8958" t="s">
        <v>15291</v>
      </c>
      <c r="B8958" s="3">
        <v>45647</v>
      </c>
      <c r="C8958" t="s">
        <v>6851</v>
      </c>
      <c r="D8958">
        <v>1211.83</v>
      </c>
      <c r="E8958" t="s">
        <v>25</v>
      </c>
      <c r="F8958" t="s">
        <v>20</v>
      </c>
      <c r="G8958" t="s">
        <v>48</v>
      </c>
      <c r="H8958" t="s">
        <v>44</v>
      </c>
      <c r="I8958">
        <f>IF(OR(financial_transactions35[[#This Row],[amount]]&lt;$L$16, financial_transactions35[[#This Row],[amount]]&gt;$L$17), 1, 0)</f>
        <v>1</v>
      </c>
    </row>
    <row r="8959" spans="1:9">
      <c r="A8959" t="s">
        <v>15292</v>
      </c>
      <c r="B8959" s="3">
        <v>45648</v>
      </c>
      <c r="C8959" t="s">
        <v>15293</v>
      </c>
      <c r="D8959">
        <v>929.73</v>
      </c>
      <c r="E8959" t="s">
        <v>25</v>
      </c>
      <c r="F8959" t="s">
        <v>20</v>
      </c>
      <c r="G8959" t="s">
        <v>27</v>
      </c>
      <c r="H8959" t="s">
        <v>16080</v>
      </c>
      <c r="I8959">
        <f>IF(OR(financial_transactions35[[#This Row],[amount]]&lt;$L$16, financial_transactions35[[#This Row],[amount]]&gt;$L$17), 1, 0)</f>
        <v>1</v>
      </c>
    </row>
    <row r="8960" spans="1:9">
      <c r="A8960" t="s">
        <v>15294</v>
      </c>
      <c r="B8960" s="3">
        <v>45648</v>
      </c>
      <c r="C8960" t="s">
        <v>15295</v>
      </c>
      <c r="D8960">
        <v>1712.42</v>
      </c>
      <c r="E8960" t="s">
        <v>31</v>
      </c>
      <c r="F8960" t="s">
        <v>20</v>
      </c>
      <c r="G8960" t="s">
        <v>48</v>
      </c>
      <c r="H8960" t="s">
        <v>28</v>
      </c>
      <c r="I8960">
        <f>IF(OR(financial_transactions35[[#This Row],[amount]]&lt;$L$16, financial_transactions35[[#This Row],[amount]]&gt;$L$17), 1, 0)</f>
        <v>1</v>
      </c>
    </row>
    <row r="8961" spans="1:9">
      <c r="A8961" t="s">
        <v>15296</v>
      </c>
      <c r="B8961" s="3">
        <v>45648</v>
      </c>
      <c r="C8961" t="s">
        <v>7807</v>
      </c>
      <c r="D8961">
        <v>378.69</v>
      </c>
      <c r="E8961" t="s">
        <v>25</v>
      </c>
      <c r="F8961" t="s">
        <v>32</v>
      </c>
      <c r="G8961" t="s">
        <v>48</v>
      </c>
      <c r="H8961" t="s">
        <v>22</v>
      </c>
      <c r="I8961">
        <f>IF(OR(financial_transactions35[[#This Row],[amount]]&lt;$L$16, financial_transactions35[[#This Row],[amount]]&gt;$L$17), 1, 0)</f>
        <v>1</v>
      </c>
    </row>
    <row r="8962" spans="1:9">
      <c r="A8962" t="s">
        <v>15297</v>
      </c>
      <c r="B8962" s="3">
        <v>45648</v>
      </c>
      <c r="C8962" t="s">
        <v>15298</v>
      </c>
      <c r="D8962">
        <v>9475.2999999999993</v>
      </c>
      <c r="E8962" t="s">
        <v>47</v>
      </c>
      <c r="F8962" t="s">
        <v>26</v>
      </c>
      <c r="G8962" t="s">
        <v>21</v>
      </c>
      <c r="H8962" t="s">
        <v>44</v>
      </c>
      <c r="I8962">
        <f>IF(OR(financial_transactions35[[#This Row],[amount]]&lt;$L$16, financial_transactions35[[#This Row],[amount]]&gt;$L$17), 1, 0)</f>
        <v>1</v>
      </c>
    </row>
    <row r="8963" spans="1:9">
      <c r="A8963" t="s">
        <v>15301</v>
      </c>
      <c r="B8963" s="3">
        <v>45648</v>
      </c>
      <c r="C8963" t="s">
        <v>1562</v>
      </c>
      <c r="D8963">
        <v>1395.54</v>
      </c>
      <c r="E8963" t="s">
        <v>52</v>
      </c>
      <c r="F8963" t="s">
        <v>61</v>
      </c>
      <c r="G8963" t="s">
        <v>48</v>
      </c>
      <c r="H8963" t="s">
        <v>87</v>
      </c>
      <c r="I8963">
        <f>IF(OR(financial_transactions35[[#This Row],[amount]]&lt;$L$16, financial_transactions35[[#This Row],[amount]]&gt;$L$17), 1, 0)</f>
        <v>1</v>
      </c>
    </row>
    <row r="8964" spans="1:9">
      <c r="A8964" t="s">
        <v>15302</v>
      </c>
      <c r="B8964" s="3">
        <v>45648</v>
      </c>
      <c r="C8964" t="s">
        <v>5186</v>
      </c>
      <c r="D8964">
        <v>1384.27</v>
      </c>
      <c r="E8964" t="s">
        <v>25</v>
      </c>
      <c r="F8964" t="s">
        <v>32</v>
      </c>
      <c r="G8964" t="s">
        <v>39</v>
      </c>
      <c r="H8964" t="s">
        <v>75</v>
      </c>
      <c r="I8964">
        <f>IF(OR(financial_transactions35[[#This Row],[amount]]&lt;$L$16, financial_transactions35[[#This Row],[amount]]&gt;$L$17), 1, 0)</f>
        <v>1</v>
      </c>
    </row>
    <row r="8965" spans="1:9">
      <c r="A8965" t="s">
        <v>15303</v>
      </c>
      <c r="B8965" s="3">
        <v>45648</v>
      </c>
      <c r="C8965" t="s">
        <v>11205</v>
      </c>
      <c r="D8965">
        <v>788.08</v>
      </c>
      <c r="E8965" t="s">
        <v>31</v>
      </c>
      <c r="F8965" t="s">
        <v>26</v>
      </c>
      <c r="G8965" t="s">
        <v>48</v>
      </c>
      <c r="H8965" t="s">
        <v>36</v>
      </c>
      <c r="I8965">
        <f>IF(OR(financial_transactions35[[#This Row],[amount]]&lt;$L$16, financial_transactions35[[#This Row],[amount]]&gt;$L$17), 1, 0)</f>
        <v>1</v>
      </c>
    </row>
    <row r="8966" spans="1:9">
      <c r="A8966" t="s">
        <v>15304</v>
      </c>
      <c r="B8966" s="3">
        <v>45648</v>
      </c>
      <c r="C8966" t="s">
        <v>15305</v>
      </c>
      <c r="D8966">
        <v>1232.46</v>
      </c>
      <c r="E8966" t="s">
        <v>19</v>
      </c>
      <c r="F8966" t="s">
        <v>32</v>
      </c>
      <c r="G8966" t="s">
        <v>27</v>
      </c>
      <c r="H8966" t="s">
        <v>109</v>
      </c>
      <c r="I8966">
        <f>IF(OR(financial_transactions35[[#This Row],[amount]]&lt;$L$16, financial_transactions35[[#This Row],[amount]]&gt;$L$17), 1, 0)</f>
        <v>1</v>
      </c>
    </row>
    <row r="8967" spans="1:9">
      <c r="A8967" t="s">
        <v>15306</v>
      </c>
      <c r="B8967" s="3">
        <v>45648</v>
      </c>
      <c r="C8967" t="s">
        <v>13646</v>
      </c>
      <c r="D8967">
        <v>11707.43</v>
      </c>
      <c r="E8967" t="s">
        <v>16079</v>
      </c>
      <c r="F8967" t="s">
        <v>32</v>
      </c>
      <c r="G8967" t="s">
        <v>39</v>
      </c>
      <c r="H8967" t="s">
        <v>16080</v>
      </c>
      <c r="I8967">
        <f>IF(OR(financial_transactions35[[#This Row],[amount]]&lt;$L$16, financial_transactions35[[#This Row],[amount]]&gt;$L$17), 1, 0)</f>
        <v>1</v>
      </c>
    </row>
    <row r="8968" spans="1:9">
      <c r="A8968" t="s">
        <v>15307</v>
      </c>
      <c r="B8968" s="3">
        <v>45648</v>
      </c>
      <c r="C8968" t="s">
        <v>15308</v>
      </c>
      <c r="D8968">
        <v>1406.05</v>
      </c>
      <c r="E8968" t="s">
        <v>16110</v>
      </c>
      <c r="F8968" t="s">
        <v>32</v>
      </c>
      <c r="G8968" t="s">
        <v>39</v>
      </c>
      <c r="H8968" t="s">
        <v>176</v>
      </c>
      <c r="I8968">
        <f>IF(OR(financial_transactions35[[#This Row],[amount]]&lt;$L$16, financial_transactions35[[#This Row],[amount]]&gt;$L$17), 1, 0)</f>
        <v>1</v>
      </c>
    </row>
    <row r="8969" spans="1:9">
      <c r="A8969" t="s">
        <v>15309</v>
      </c>
      <c r="B8969" s="3">
        <v>45648</v>
      </c>
      <c r="C8969" t="s">
        <v>15310</v>
      </c>
      <c r="D8969">
        <v>1565.85</v>
      </c>
      <c r="E8969" t="s">
        <v>67</v>
      </c>
      <c r="F8969" t="s">
        <v>26</v>
      </c>
      <c r="G8969" t="s">
        <v>48</v>
      </c>
      <c r="H8969" t="s">
        <v>75</v>
      </c>
      <c r="I8969">
        <f>IF(OR(financial_transactions35[[#This Row],[amount]]&lt;$L$16, financial_transactions35[[#This Row],[amount]]&gt;$L$17), 1, 0)</f>
        <v>1</v>
      </c>
    </row>
    <row r="8970" spans="1:9">
      <c r="A8970" t="s">
        <v>15311</v>
      </c>
      <c r="B8970" s="3">
        <v>45648</v>
      </c>
      <c r="C8970" t="s">
        <v>924</v>
      </c>
      <c r="D8970">
        <v>314.45999999999998</v>
      </c>
      <c r="E8970" t="s">
        <v>70</v>
      </c>
      <c r="F8970" t="s">
        <v>20</v>
      </c>
      <c r="G8970" t="s">
        <v>21</v>
      </c>
      <c r="H8970" t="s">
        <v>28</v>
      </c>
      <c r="I8970">
        <f>IF(OR(financial_transactions35[[#This Row],[amount]]&lt;$L$16, financial_transactions35[[#This Row],[amount]]&gt;$L$17), 1, 0)</f>
        <v>1</v>
      </c>
    </row>
    <row r="8971" spans="1:9">
      <c r="A8971" t="s">
        <v>15313</v>
      </c>
      <c r="B8971" s="3">
        <v>45648</v>
      </c>
      <c r="C8971" t="s">
        <v>15314</v>
      </c>
      <c r="D8971">
        <v>305.18</v>
      </c>
      <c r="E8971" t="s">
        <v>70</v>
      </c>
      <c r="F8971" t="s">
        <v>32</v>
      </c>
      <c r="G8971" t="s">
        <v>48</v>
      </c>
      <c r="H8971" t="s">
        <v>44</v>
      </c>
      <c r="I8971">
        <f>IF(OR(financial_transactions35[[#This Row],[amount]]&lt;$L$16, financial_transactions35[[#This Row],[amount]]&gt;$L$17), 1, 0)</f>
        <v>1</v>
      </c>
    </row>
    <row r="8972" spans="1:9">
      <c r="A8972" t="s">
        <v>15315</v>
      </c>
      <c r="B8972" s="3">
        <v>45648</v>
      </c>
      <c r="C8972" t="s">
        <v>15316</v>
      </c>
      <c r="D8972">
        <v>978.38</v>
      </c>
      <c r="E8972" t="s">
        <v>64</v>
      </c>
      <c r="F8972" t="s">
        <v>26</v>
      </c>
      <c r="G8972" t="s">
        <v>27</v>
      </c>
      <c r="H8972" t="s">
        <v>94</v>
      </c>
      <c r="I8972">
        <f>IF(OR(financial_transactions35[[#This Row],[amount]]&lt;$L$16, financial_transactions35[[#This Row],[amount]]&gt;$L$17), 1, 0)</f>
        <v>1</v>
      </c>
    </row>
    <row r="8973" spans="1:9">
      <c r="A8973" t="s">
        <v>15317</v>
      </c>
      <c r="B8973" s="3">
        <v>45648</v>
      </c>
      <c r="C8973" t="s">
        <v>9451</v>
      </c>
      <c r="D8973">
        <v>678.53</v>
      </c>
      <c r="E8973" t="s">
        <v>67</v>
      </c>
      <c r="F8973" t="s">
        <v>20</v>
      </c>
      <c r="G8973" t="s">
        <v>39</v>
      </c>
      <c r="H8973" t="s">
        <v>33</v>
      </c>
      <c r="I8973">
        <f>IF(OR(financial_transactions35[[#This Row],[amount]]&lt;$L$16, financial_transactions35[[#This Row],[amount]]&gt;$L$17), 1, 0)</f>
        <v>1</v>
      </c>
    </row>
    <row r="8974" spans="1:9">
      <c r="A8974" t="s">
        <v>15318</v>
      </c>
      <c r="B8974" s="3">
        <v>45648</v>
      </c>
      <c r="C8974" t="s">
        <v>4659</v>
      </c>
      <c r="D8974">
        <v>1507.9</v>
      </c>
      <c r="E8974" t="s">
        <v>70</v>
      </c>
      <c r="F8974" t="s">
        <v>20</v>
      </c>
      <c r="G8974" t="s">
        <v>39</v>
      </c>
      <c r="H8974" t="s">
        <v>123</v>
      </c>
      <c r="I8974">
        <f>IF(OR(financial_transactions35[[#This Row],[amount]]&lt;$L$16, financial_transactions35[[#This Row],[amount]]&gt;$L$17), 1, 0)</f>
        <v>1</v>
      </c>
    </row>
    <row r="8975" spans="1:9">
      <c r="A8975" t="s">
        <v>15319</v>
      </c>
      <c r="B8975" s="3">
        <v>45648</v>
      </c>
      <c r="C8975" t="s">
        <v>15320</v>
      </c>
      <c r="D8975">
        <v>602.98</v>
      </c>
      <c r="E8975" t="s">
        <v>70</v>
      </c>
      <c r="F8975" t="s">
        <v>32</v>
      </c>
      <c r="G8975" t="s">
        <v>27</v>
      </c>
      <c r="H8975" t="s">
        <v>16080</v>
      </c>
      <c r="I8975">
        <f>IF(OR(financial_transactions35[[#This Row],[amount]]&lt;$L$16, financial_transactions35[[#This Row],[amount]]&gt;$L$17), 1, 0)</f>
        <v>1</v>
      </c>
    </row>
    <row r="8976" spans="1:9">
      <c r="A8976" t="s">
        <v>15321</v>
      </c>
      <c r="B8976" s="3">
        <v>45648</v>
      </c>
      <c r="C8976" t="s">
        <v>13553</v>
      </c>
      <c r="D8976">
        <v>771.91</v>
      </c>
      <c r="E8976" t="s">
        <v>52</v>
      </c>
      <c r="F8976" t="s">
        <v>20</v>
      </c>
      <c r="G8976" t="s">
        <v>21</v>
      </c>
      <c r="H8976" t="s">
        <v>176</v>
      </c>
      <c r="I8976">
        <f>IF(OR(financial_transactions35[[#This Row],[amount]]&lt;$L$16, financial_transactions35[[#This Row],[amount]]&gt;$L$17), 1, 0)</f>
        <v>1</v>
      </c>
    </row>
    <row r="8977" spans="1:9">
      <c r="A8977" t="s">
        <v>15322</v>
      </c>
      <c r="B8977" s="3">
        <v>45648</v>
      </c>
      <c r="C8977" t="s">
        <v>14245</v>
      </c>
      <c r="D8977">
        <v>1727.47</v>
      </c>
      <c r="E8977" t="s">
        <v>52</v>
      </c>
      <c r="F8977" t="s">
        <v>20</v>
      </c>
      <c r="G8977" t="s">
        <v>48</v>
      </c>
      <c r="H8977" t="s">
        <v>33</v>
      </c>
      <c r="I8977">
        <f>IF(OR(financial_transactions35[[#This Row],[amount]]&lt;$L$16, financial_transactions35[[#This Row],[amount]]&gt;$L$17), 1, 0)</f>
        <v>1</v>
      </c>
    </row>
    <row r="8978" spans="1:9">
      <c r="A8978" t="s">
        <v>15323</v>
      </c>
      <c r="B8978" s="3">
        <v>45648</v>
      </c>
      <c r="C8978" t="s">
        <v>2539</v>
      </c>
      <c r="D8978">
        <v>1974.24</v>
      </c>
      <c r="E8978" t="s">
        <v>122</v>
      </c>
      <c r="F8978" t="s">
        <v>26</v>
      </c>
      <c r="G8978" t="s">
        <v>48</v>
      </c>
      <c r="H8978" t="s">
        <v>123</v>
      </c>
      <c r="I8978">
        <f>IF(OR(financial_transactions35[[#This Row],[amount]]&lt;$L$16, financial_transactions35[[#This Row],[amount]]&gt;$L$17), 1, 0)</f>
        <v>1</v>
      </c>
    </row>
    <row r="8979" spans="1:9">
      <c r="A8979" t="s">
        <v>15324</v>
      </c>
      <c r="B8979" s="3">
        <v>45648</v>
      </c>
      <c r="C8979" t="s">
        <v>15325</v>
      </c>
      <c r="D8979">
        <v>288.57</v>
      </c>
      <c r="E8979" t="s">
        <v>122</v>
      </c>
      <c r="F8979" t="s">
        <v>61</v>
      </c>
      <c r="G8979" t="s">
        <v>48</v>
      </c>
      <c r="H8979" t="s">
        <v>28</v>
      </c>
      <c r="I8979">
        <f>IF(OR(financial_transactions35[[#This Row],[amount]]&lt;$L$16, financial_transactions35[[#This Row],[amount]]&gt;$L$17), 1, 0)</f>
        <v>1</v>
      </c>
    </row>
    <row r="8980" spans="1:9">
      <c r="A8980" t="s">
        <v>15326</v>
      </c>
      <c r="B8980" s="3">
        <v>45648</v>
      </c>
      <c r="C8980" t="s">
        <v>10648</v>
      </c>
      <c r="D8980">
        <v>301.48</v>
      </c>
      <c r="E8980" t="s">
        <v>47</v>
      </c>
      <c r="F8980" t="s">
        <v>26</v>
      </c>
      <c r="G8980" t="s">
        <v>27</v>
      </c>
      <c r="H8980" t="s">
        <v>36</v>
      </c>
      <c r="I8980">
        <f>IF(OR(financial_transactions35[[#This Row],[amount]]&lt;$L$16, financial_transactions35[[#This Row],[amount]]&gt;$L$17), 1, 0)</f>
        <v>1</v>
      </c>
    </row>
    <row r="8981" spans="1:9">
      <c r="A8981" t="s">
        <v>15327</v>
      </c>
      <c r="B8981" s="3">
        <v>45648</v>
      </c>
      <c r="C8981" t="s">
        <v>15328</v>
      </c>
      <c r="D8981">
        <v>1192.77</v>
      </c>
      <c r="E8981" t="s">
        <v>52</v>
      </c>
      <c r="F8981" t="s">
        <v>61</v>
      </c>
      <c r="G8981" t="s">
        <v>21</v>
      </c>
      <c r="H8981" t="s">
        <v>53</v>
      </c>
      <c r="I8981">
        <f>IF(OR(financial_transactions35[[#This Row],[amount]]&lt;$L$16, financial_transactions35[[#This Row],[amount]]&gt;$L$17), 1, 0)</f>
        <v>1</v>
      </c>
    </row>
    <row r="8982" spans="1:9">
      <c r="A8982" t="s">
        <v>15329</v>
      </c>
      <c r="B8982" s="3">
        <v>45648</v>
      </c>
      <c r="C8982" t="s">
        <v>15330</v>
      </c>
      <c r="D8982">
        <v>1065.1300000000001</v>
      </c>
      <c r="E8982" t="s">
        <v>25</v>
      </c>
      <c r="F8982" t="s">
        <v>20</v>
      </c>
      <c r="G8982" t="s">
        <v>48</v>
      </c>
      <c r="H8982" t="s">
        <v>57</v>
      </c>
      <c r="I8982">
        <f>IF(OR(financial_transactions35[[#This Row],[amount]]&lt;$L$16, financial_transactions35[[#This Row],[amount]]&gt;$L$17), 1, 0)</f>
        <v>1</v>
      </c>
    </row>
    <row r="8983" spans="1:9">
      <c r="A8983" t="s">
        <v>15331</v>
      </c>
      <c r="B8983" s="3">
        <v>45648</v>
      </c>
      <c r="C8983" t="s">
        <v>1514</v>
      </c>
      <c r="D8983">
        <v>1290.0999999999999</v>
      </c>
      <c r="E8983" t="s">
        <v>122</v>
      </c>
      <c r="F8983" t="s">
        <v>26</v>
      </c>
      <c r="G8983" t="s">
        <v>48</v>
      </c>
      <c r="H8983" t="s">
        <v>94</v>
      </c>
      <c r="I8983">
        <f>IF(OR(financial_transactions35[[#This Row],[amount]]&lt;$L$16, financial_transactions35[[#This Row],[amount]]&gt;$L$17), 1, 0)</f>
        <v>1</v>
      </c>
    </row>
    <row r="8984" spans="1:9">
      <c r="A8984" t="s">
        <v>15332</v>
      </c>
      <c r="B8984" s="3">
        <v>45648</v>
      </c>
      <c r="C8984" t="s">
        <v>3936</v>
      </c>
      <c r="D8984">
        <v>1817.53</v>
      </c>
      <c r="E8984" t="s">
        <v>19</v>
      </c>
      <c r="F8984" t="s">
        <v>61</v>
      </c>
      <c r="G8984" t="s">
        <v>48</v>
      </c>
      <c r="H8984" t="s">
        <v>49</v>
      </c>
      <c r="I8984">
        <f>IF(OR(financial_transactions35[[#This Row],[amount]]&lt;$L$16, financial_transactions35[[#This Row],[amount]]&gt;$L$17), 1, 0)</f>
        <v>1</v>
      </c>
    </row>
    <row r="8985" spans="1:9">
      <c r="A8985" t="s">
        <v>15333</v>
      </c>
      <c r="B8985" s="3">
        <v>45648</v>
      </c>
      <c r="C8985" t="s">
        <v>5871</v>
      </c>
      <c r="D8985">
        <v>934.33</v>
      </c>
      <c r="E8985" t="s">
        <v>16110</v>
      </c>
      <c r="F8985" t="s">
        <v>32</v>
      </c>
      <c r="G8985" t="s">
        <v>39</v>
      </c>
      <c r="H8985" t="s">
        <v>28</v>
      </c>
      <c r="I8985">
        <f>IF(OR(financial_transactions35[[#This Row],[amount]]&lt;$L$16, financial_transactions35[[#This Row],[amount]]&gt;$L$17), 1, 0)</f>
        <v>1</v>
      </c>
    </row>
    <row r="8986" spans="1:9">
      <c r="A8986" t="s">
        <v>15334</v>
      </c>
      <c r="B8986" s="3">
        <v>45648</v>
      </c>
      <c r="C8986" t="s">
        <v>1012</v>
      </c>
      <c r="D8986">
        <v>1920.76</v>
      </c>
      <c r="E8986" t="s">
        <v>25</v>
      </c>
      <c r="F8986" t="s">
        <v>20</v>
      </c>
      <c r="G8986" t="s">
        <v>39</v>
      </c>
      <c r="H8986" t="s">
        <v>28</v>
      </c>
      <c r="I8986">
        <f>IF(OR(financial_transactions35[[#This Row],[amount]]&lt;$L$16, financial_transactions35[[#This Row],[amount]]&gt;$L$17), 1, 0)</f>
        <v>1</v>
      </c>
    </row>
    <row r="8987" spans="1:9">
      <c r="A8987" t="s">
        <v>15335</v>
      </c>
      <c r="B8987" s="3">
        <v>45648</v>
      </c>
      <c r="C8987" t="s">
        <v>15336</v>
      </c>
      <c r="D8987">
        <v>712.41</v>
      </c>
      <c r="E8987" t="s">
        <v>67</v>
      </c>
      <c r="F8987" t="s">
        <v>20</v>
      </c>
      <c r="G8987" t="s">
        <v>48</v>
      </c>
      <c r="H8987" t="s">
        <v>16080</v>
      </c>
      <c r="I8987">
        <f>IF(OR(financial_transactions35[[#This Row],[amount]]&lt;$L$16, financial_transactions35[[#This Row],[amount]]&gt;$L$17), 1, 0)</f>
        <v>1</v>
      </c>
    </row>
    <row r="8988" spans="1:9">
      <c r="A8988" t="s">
        <v>15337</v>
      </c>
      <c r="B8988" s="3">
        <v>45648</v>
      </c>
      <c r="C8988" t="s">
        <v>15338</v>
      </c>
      <c r="D8988">
        <v>1978.37</v>
      </c>
      <c r="E8988" t="s">
        <v>70</v>
      </c>
      <c r="F8988" t="s">
        <v>61</v>
      </c>
      <c r="G8988" t="s">
        <v>27</v>
      </c>
      <c r="H8988" t="s">
        <v>87</v>
      </c>
      <c r="I8988">
        <f>IF(OR(financial_transactions35[[#This Row],[amount]]&lt;$L$16, financial_transactions35[[#This Row],[amount]]&gt;$L$17), 1, 0)</f>
        <v>1</v>
      </c>
    </row>
    <row r="8989" spans="1:9">
      <c r="A8989" t="s">
        <v>15339</v>
      </c>
      <c r="B8989" s="3">
        <v>45649</v>
      </c>
      <c r="C8989" t="s">
        <v>15340</v>
      </c>
      <c r="D8989">
        <v>1268.79</v>
      </c>
      <c r="E8989" t="s">
        <v>47</v>
      </c>
      <c r="F8989" t="s">
        <v>61</v>
      </c>
      <c r="G8989" t="s">
        <v>48</v>
      </c>
      <c r="H8989" t="s">
        <v>53</v>
      </c>
      <c r="I8989">
        <f>IF(OR(financial_transactions35[[#This Row],[amount]]&lt;$L$16, financial_transactions35[[#This Row],[amount]]&gt;$L$17), 1, 0)</f>
        <v>1</v>
      </c>
    </row>
    <row r="8990" spans="1:9">
      <c r="A8990" t="s">
        <v>15341</v>
      </c>
      <c r="B8990" s="3">
        <v>45649</v>
      </c>
      <c r="C8990" t="s">
        <v>15342</v>
      </c>
      <c r="D8990">
        <v>367.6</v>
      </c>
      <c r="E8990" t="s">
        <v>67</v>
      </c>
      <c r="F8990" t="s">
        <v>61</v>
      </c>
      <c r="G8990" t="s">
        <v>39</v>
      </c>
      <c r="H8990" t="s">
        <v>33</v>
      </c>
      <c r="I8990">
        <f>IF(OR(financial_transactions35[[#This Row],[amount]]&lt;$L$16, financial_transactions35[[#This Row],[amount]]&gt;$L$17), 1, 0)</f>
        <v>1</v>
      </c>
    </row>
    <row r="8991" spans="1:9">
      <c r="A8991" t="s">
        <v>15343</v>
      </c>
      <c r="B8991" s="3">
        <v>45649</v>
      </c>
      <c r="C8991" t="s">
        <v>11762</v>
      </c>
      <c r="D8991">
        <v>695.79</v>
      </c>
      <c r="E8991" t="s">
        <v>16110</v>
      </c>
      <c r="F8991" t="s">
        <v>26</v>
      </c>
      <c r="G8991" t="s">
        <v>21</v>
      </c>
      <c r="H8991" t="s">
        <v>16080</v>
      </c>
      <c r="I8991">
        <f>IF(OR(financial_transactions35[[#This Row],[amount]]&lt;$L$16, financial_transactions35[[#This Row],[amount]]&gt;$L$17), 1, 0)</f>
        <v>1</v>
      </c>
    </row>
    <row r="8992" spans="1:9">
      <c r="A8992" t="s">
        <v>15344</v>
      </c>
      <c r="B8992" s="3">
        <v>45649</v>
      </c>
      <c r="C8992" t="s">
        <v>3360</v>
      </c>
      <c r="D8992">
        <v>655.04</v>
      </c>
      <c r="E8992" t="s">
        <v>47</v>
      </c>
      <c r="F8992" t="s">
        <v>61</v>
      </c>
      <c r="G8992" t="s">
        <v>48</v>
      </c>
      <c r="H8992" t="s">
        <v>75</v>
      </c>
      <c r="I8992">
        <f>IF(OR(financial_transactions35[[#This Row],[amount]]&lt;$L$16, financial_transactions35[[#This Row],[amount]]&gt;$L$17), 1, 0)</f>
        <v>1</v>
      </c>
    </row>
    <row r="8993" spans="1:9">
      <c r="A8993" t="s">
        <v>15345</v>
      </c>
      <c r="B8993" s="3">
        <v>45649</v>
      </c>
      <c r="C8993" t="s">
        <v>15346</v>
      </c>
      <c r="D8993">
        <v>1787.09</v>
      </c>
      <c r="E8993" t="s">
        <v>52</v>
      </c>
      <c r="F8993" t="s">
        <v>32</v>
      </c>
      <c r="G8993" t="s">
        <v>48</v>
      </c>
      <c r="H8993" t="s">
        <v>49</v>
      </c>
      <c r="I8993">
        <f>IF(OR(financial_transactions35[[#This Row],[amount]]&lt;$L$16, financial_transactions35[[#This Row],[amount]]&gt;$L$17), 1, 0)</f>
        <v>1</v>
      </c>
    </row>
    <row r="8994" spans="1:9">
      <c r="A8994" t="s">
        <v>15347</v>
      </c>
      <c r="B8994" s="3">
        <v>45649</v>
      </c>
      <c r="C8994" t="s">
        <v>11691</v>
      </c>
      <c r="D8994">
        <v>707.48</v>
      </c>
      <c r="E8994" t="s">
        <v>16079</v>
      </c>
      <c r="F8994" t="s">
        <v>26</v>
      </c>
      <c r="G8994" t="s">
        <v>21</v>
      </c>
      <c r="H8994" t="s">
        <v>87</v>
      </c>
      <c r="I8994">
        <f>IF(OR(financial_transactions35[[#This Row],[amount]]&lt;$L$16, financial_transactions35[[#This Row],[amount]]&gt;$L$17), 1, 0)</f>
        <v>1</v>
      </c>
    </row>
    <row r="8995" spans="1:9">
      <c r="A8995" t="s">
        <v>15348</v>
      </c>
      <c r="B8995" s="3">
        <v>45649</v>
      </c>
      <c r="C8995" t="s">
        <v>5897</v>
      </c>
      <c r="D8995">
        <v>114.22</v>
      </c>
      <c r="E8995" t="s">
        <v>16110</v>
      </c>
      <c r="F8995" t="s">
        <v>32</v>
      </c>
      <c r="G8995" t="s">
        <v>39</v>
      </c>
      <c r="H8995" t="s">
        <v>16080</v>
      </c>
      <c r="I8995">
        <f>IF(OR(financial_transactions35[[#This Row],[amount]]&lt;$L$16, financial_transactions35[[#This Row],[amount]]&gt;$L$17), 1, 0)</f>
        <v>1</v>
      </c>
    </row>
    <row r="8996" spans="1:9">
      <c r="A8996" t="s">
        <v>15349</v>
      </c>
      <c r="B8996" s="3">
        <v>45649</v>
      </c>
      <c r="C8996" t="s">
        <v>15350</v>
      </c>
      <c r="D8996">
        <v>1431.29</v>
      </c>
      <c r="E8996" t="s">
        <v>52</v>
      </c>
      <c r="F8996" t="s">
        <v>26</v>
      </c>
      <c r="G8996" t="s">
        <v>39</v>
      </c>
      <c r="H8996" t="s">
        <v>28</v>
      </c>
      <c r="I8996">
        <f>IF(OR(financial_transactions35[[#This Row],[amount]]&lt;$L$16, financial_transactions35[[#This Row],[amount]]&gt;$L$17), 1, 0)</f>
        <v>1</v>
      </c>
    </row>
    <row r="8997" spans="1:9">
      <c r="A8997" t="s">
        <v>15351</v>
      </c>
      <c r="B8997" s="3">
        <v>45649</v>
      </c>
      <c r="C8997" t="s">
        <v>12842</v>
      </c>
      <c r="D8997">
        <v>1564.7</v>
      </c>
      <c r="E8997" t="s">
        <v>19</v>
      </c>
      <c r="F8997" t="s">
        <v>20</v>
      </c>
      <c r="G8997" t="s">
        <v>48</v>
      </c>
      <c r="H8997" t="s">
        <v>36</v>
      </c>
      <c r="I8997">
        <f>IF(OR(financial_transactions35[[#This Row],[amount]]&lt;$L$16, financial_transactions35[[#This Row],[amount]]&gt;$L$17), 1, 0)</f>
        <v>1</v>
      </c>
    </row>
    <row r="8998" spans="1:9">
      <c r="A8998" t="s">
        <v>15353</v>
      </c>
      <c r="B8998" s="3">
        <v>45649</v>
      </c>
      <c r="C8998" t="s">
        <v>6811</v>
      </c>
      <c r="D8998">
        <v>846.38</v>
      </c>
      <c r="E8998" t="s">
        <v>16079</v>
      </c>
      <c r="F8998" t="s">
        <v>32</v>
      </c>
      <c r="G8998" t="s">
        <v>39</v>
      </c>
      <c r="H8998" t="s">
        <v>109</v>
      </c>
      <c r="I8998">
        <f>IF(OR(financial_transactions35[[#This Row],[amount]]&lt;$L$16, financial_transactions35[[#This Row],[amount]]&gt;$L$17), 1, 0)</f>
        <v>1</v>
      </c>
    </row>
    <row r="8999" spans="1:9">
      <c r="A8999" t="s">
        <v>15354</v>
      </c>
      <c r="B8999" s="3">
        <v>45649</v>
      </c>
      <c r="C8999" t="s">
        <v>6403</v>
      </c>
      <c r="D8999">
        <v>1654.48</v>
      </c>
      <c r="E8999" t="s">
        <v>47</v>
      </c>
      <c r="F8999" t="s">
        <v>61</v>
      </c>
      <c r="G8999" t="s">
        <v>21</v>
      </c>
      <c r="H8999" t="s">
        <v>40</v>
      </c>
      <c r="I8999">
        <f>IF(OR(financial_transactions35[[#This Row],[amount]]&lt;$L$16, financial_transactions35[[#This Row],[amount]]&gt;$L$17), 1, 0)</f>
        <v>1</v>
      </c>
    </row>
    <row r="9000" spans="1:9">
      <c r="A9000" t="s">
        <v>15355</v>
      </c>
      <c r="B9000" s="3">
        <v>45649</v>
      </c>
      <c r="C9000" t="s">
        <v>10777</v>
      </c>
      <c r="D9000">
        <v>7302.17</v>
      </c>
      <c r="E9000" t="s">
        <v>47</v>
      </c>
      <c r="F9000" t="s">
        <v>61</v>
      </c>
      <c r="G9000" t="s">
        <v>27</v>
      </c>
      <c r="H9000" t="s">
        <v>36</v>
      </c>
      <c r="I9000">
        <f>IF(OR(financial_transactions35[[#This Row],[amount]]&lt;$L$16, financial_transactions35[[#This Row],[amount]]&gt;$L$17), 1, 0)</f>
        <v>1</v>
      </c>
    </row>
    <row r="9001" spans="1:9">
      <c r="A9001" t="s">
        <v>15356</v>
      </c>
      <c r="B9001" s="3">
        <v>45649</v>
      </c>
      <c r="C9001" t="s">
        <v>14238</v>
      </c>
      <c r="D9001">
        <v>76.040000000000006</v>
      </c>
      <c r="E9001" t="s">
        <v>122</v>
      </c>
      <c r="F9001" t="s">
        <v>32</v>
      </c>
      <c r="G9001" t="s">
        <v>48</v>
      </c>
      <c r="H9001" t="s">
        <v>176</v>
      </c>
      <c r="I9001">
        <f>IF(OR(financial_transactions35[[#This Row],[amount]]&lt;$L$16, financial_transactions35[[#This Row],[amount]]&gt;$L$17), 1, 0)</f>
        <v>1</v>
      </c>
    </row>
    <row r="9002" spans="1:9">
      <c r="A9002" t="s">
        <v>15357</v>
      </c>
      <c r="B9002" s="3">
        <v>45649</v>
      </c>
      <c r="C9002" t="s">
        <v>2884</v>
      </c>
      <c r="D9002">
        <v>1113.1099999999999</v>
      </c>
      <c r="E9002" t="s">
        <v>47</v>
      </c>
      <c r="F9002" t="s">
        <v>26</v>
      </c>
      <c r="G9002" t="s">
        <v>48</v>
      </c>
      <c r="H9002" t="s">
        <v>75</v>
      </c>
      <c r="I9002">
        <f>IF(OR(financial_transactions35[[#This Row],[amount]]&lt;$L$16, financial_transactions35[[#This Row],[amount]]&gt;$L$17), 1, 0)</f>
        <v>1</v>
      </c>
    </row>
    <row r="9003" spans="1:9">
      <c r="A9003" t="s">
        <v>15358</v>
      </c>
      <c r="B9003" s="3">
        <v>45649</v>
      </c>
      <c r="C9003" t="s">
        <v>12802</v>
      </c>
      <c r="D9003">
        <v>1746.28</v>
      </c>
      <c r="E9003" t="s">
        <v>16110</v>
      </c>
      <c r="F9003" t="s">
        <v>26</v>
      </c>
      <c r="G9003" t="s">
        <v>48</v>
      </c>
      <c r="H9003" t="s">
        <v>33</v>
      </c>
      <c r="I9003">
        <f>IF(OR(financial_transactions35[[#This Row],[amount]]&lt;$L$16, financial_transactions35[[#This Row],[amount]]&gt;$L$17), 1, 0)</f>
        <v>1</v>
      </c>
    </row>
    <row r="9004" spans="1:9">
      <c r="A9004" t="s">
        <v>15359</v>
      </c>
      <c r="B9004" s="3">
        <v>45649</v>
      </c>
      <c r="C9004" t="s">
        <v>2195</v>
      </c>
      <c r="D9004">
        <v>745.77</v>
      </c>
      <c r="E9004" t="s">
        <v>64</v>
      </c>
      <c r="F9004" t="s">
        <v>61</v>
      </c>
      <c r="G9004" t="s">
        <v>39</v>
      </c>
      <c r="H9004" t="s">
        <v>94</v>
      </c>
      <c r="I9004">
        <f>IF(OR(financial_transactions35[[#This Row],[amount]]&lt;$L$16, financial_transactions35[[#This Row],[amount]]&gt;$L$17), 1, 0)</f>
        <v>1</v>
      </c>
    </row>
    <row r="9005" spans="1:9">
      <c r="A9005" t="s">
        <v>15360</v>
      </c>
      <c r="B9005" s="3">
        <v>45649</v>
      </c>
      <c r="C9005" t="s">
        <v>15361</v>
      </c>
      <c r="D9005">
        <v>1700.52</v>
      </c>
      <c r="E9005" t="s">
        <v>31</v>
      </c>
      <c r="F9005" t="s">
        <v>32</v>
      </c>
      <c r="G9005" t="s">
        <v>48</v>
      </c>
      <c r="H9005" t="s">
        <v>16080</v>
      </c>
      <c r="I9005">
        <f>IF(OR(financial_transactions35[[#This Row],[amount]]&lt;$L$16, financial_transactions35[[#This Row],[amount]]&gt;$L$17), 1, 0)</f>
        <v>1</v>
      </c>
    </row>
    <row r="9006" spans="1:9">
      <c r="A9006" t="s">
        <v>15362</v>
      </c>
      <c r="B9006" s="3">
        <v>45649</v>
      </c>
      <c r="C9006" t="s">
        <v>15363</v>
      </c>
      <c r="D9006">
        <v>184.69</v>
      </c>
      <c r="E9006" t="s">
        <v>47</v>
      </c>
      <c r="F9006" t="s">
        <v>26</v>
      </c>
      <c r="G9006" t="s">
        <v>39</v>
      </c>
      <c r="H9006" t="s">
        <v>22</v>
      </c>
      <c r="I9006">
        <f>IF(OR(financial_transactions35[[#This Row],[amount]]&lt;$L$16, financial_transactions35[[#This Row],[amount]]&gt;$L$17), 1, 0)</f>
        <v>1</v>
      </c>
    </row>
    <row r="9007" spans="1:9">
      <c r="A9007" t="s">
        <v>15364</v>
      </c>
      <c r="B9007" s="3">
        <v>45649</v>
      </c>
      <c r="C9007" t="s">
        <v>4831</v>
      </c>
      <c r="D9007">
        <v>1969.28</v>
      </c>
      <c r="E9007" t="s">
        <v>64</v>
      </c>
      <c r="F9007" t="s">
        <v>32</v>
      </c>
      <c r="G9007" t="s">
        <v>48</v>
      </c>
      <c r="H9007" t="s">
        <v>57</v>
      </c>
      <c r="I9007">
        <f>IF(OR(financial_transactions35[[#This Row],[amount]]&lt;$L$16, financial_transactions35[[#This Row],[amount]]&gt;$L$17), 1, 0)</f>
        <v>1</v>
      </c>
    </row>
    <row r="9008" spans="1:9">
      <c r="A9008" t="s">
        <v>15367</v>
      </c>
      <c r="B9008" s="3">
        <v>45649</v>
      </c>
      <c r="C9008" t="s">
        <v>15368</v>
      </c>
      <c r="D9008">
        <v>1603.93</v>
      </c>
      <c r="E9008" t="s">
        <v>122</v>
      </c>
      <c r="F9008" t="s">
        <v>32</v>
      </c>
      <c r="G9008" t="s">
        <v>39</v>
      </c>
      <c r="H9008" t="s">
        <v>44</v>
      </c>
      <c r="I9008">
        <f>IF(OR(financial_transactions35[[#This Row],[amount]]&lt;$L$16, financial_transactions35[[#This Row],[amount]]&gt;$L$17), 1, 0)</f>
        <v>1</v>
      </c>
    </row>
    <row r="9009" spans="1:9">
      <c r="A9009" t="s">
        <v>15369</v>
      </c>
      <c r="B9009" s="3">
        <v>45649</v>
      </c>
      <c r="C9009" t="s">
        <v>7233</v>
      </c>
      <c r="D9009">
        <v>1202.4100000000001</v>
      </c>
      <c r="E9009" t="s">
        <v>64</v>
      </c>
      <c r="F9009" t="s">
        <v>61</v>
      </c>
      <c r="G9009" t="s">
        <v>48</v>
      </c>
      <c r="H9009" t="s">
        <v>53</v>
      </c>
      <c r="I9009">
        <f>IF(OR(financial_transactions35[[#This Row],[amount]]&lt;$L$16, financial_transactions35[[#This Row],[amount]]&gt;$L$17), 1, 0)</f>
        <v>1</v>
      </c>
    </row>
    <row r="9010" spans="1:9">
      <c r="A9010" t="s">
        <v>15370</v>
      </c>
      <c r="B9010" s="3">
        <v>45649</v>
      </c>
      <c r="C9010" t="s">
        <v>15371</v>
      </c>
      <c r="D9010">
        <v>1144.56</v>
      </c>
      <c r="E9010" t="s">
        <v>67</v>
      </c>
      <c r="F9010" t="s">
        <v>61</v>
      </c>
      <c r="G9010" t="s">
        <v>39</v>
      </c>
      <c r="H9010" t="s">
        <v>109</v>
      </c>
      <c r="I9010">
        <f>IF(OR(financial_transactions35[[#This Row],[amount]]&lt;$L$16, financial_transactions35[[#This Row],[amount]]&gt;$L$17), 1, 0)</f>
        <v>1</v>
      </c>
    </row>
    <row r="9011" spans="1:9">
      <c r="A9011" t="s">
        <v>15372</v>
      </c>
      <c r="B9011" s="3">
        <v>45649</v>
      </c>
      <c r="C9011" t="s">
        <v>4178</v>
      </c>
      <c r="D9011">
        <v>585.39</v>
      </c>
      <c r="E9011" t="s">
        <v>25</v>
      </c>
      <c r="F9011" t="s">
        <v>61</v>
      </c>
      <c r="G9011" t="s">
        <v>48</v>
      </c>
      <c r="H9011" t="s">
        <v>16080</v>
      </c>
      <c r="I9011">
        <f>IF(OR(financial_transactions35[[#This Row],[amount]]&lt;$L$16, financial_transactions35[[#This Row],[amount]]&gt;$L$17), 1, 0)</f>
        <v>1</v>
      </c>
    </row>
    <row r="9012" spans="1:9">
      <c r="A9012" t="s">
        <v>15373</v>
      </c>
      <c r="B9012" s="3">
        <v>45649</v>
      </c>
      <c r="C9012" t="s">
        <v>284</v>
      </c>
      <c r="D9012">
        <v>889.5</v>
      </c>
      <c r="E9012" t="s">
        <v>19</v>
      </c>
      <c r="F9012" t="s">
        <v>32</v>
      </c>
      <c r="G9012" t="s">
        <v>21</v>
      </c>
      <c r="H9012" t="s">
        <v>94</v>
      </c>
      <c r="I9012">
        <f>IF(OR(financial_transactions35[[#This Row],[amount]]&lt;$L$16, financial_transactions35[[#This Row],[amount]]&gt;$L$17), 1, 0)</f>
        <v>1</v>
      </c>
    </row>
    <row r="9013" spans="1:9">
      <c r="A9013" t="s">
        <v>15374</v>
      </c>
      <c r="B9013" s="3">
        <v>45649</v>
      </c>
      <c r="C9013" t="s">
        <v>15375</v>
      </c>
      <c r="D9013">
        <v>1094.97</v>
      </c>
      <c r="E9013" t="s">
        <v>122</v>
      </c>
      <c r="F9013" t="s">
        <v>20</v>
      </c>
      <c r="G9013" t="s">
        <v>21</v>
      </c>
      <c r="H9013" t="s">
        <v>22</v>
      </c>
      <c r="I9013">
        <f>IF(OR(financial_transactions35[[#This Row],[amount]]&lt;$L$16, financial_transactions35[[#This Row],[amount]]&gt;$L$17), 1, 0)</f>
        <v>1</v>
      </c>
    </row>
    <row r="9014" spans="1:9">
      <c r="A9014" t="s">
        <v>15376</v>
      </c>
      <c r="B9014" s="3">
        <v>45650</v>
      </c>
      <c r="C9014" t="s">
        <v>15377</v>
      </c>
      <c r="D9014">
        <v>1259.9100000000001</v>
      </c>
      <c r="E9014" t="s">
        <v>70</v>
      </c>
      <c r="F9014" t="s">
        <v>61</v>
      </c>
      <c r="G9014" t="s">
        <v>21</v>
      </c>
      <c r="H9014" t="s">
        <v>57</v>
      </c>
      <c r="I9014">
        <f>IF(OR(financial_transactions35[[#This Row],[amount]]&lt;$L$16, financial_transactions35[[#This Row],[amount]]&gt;$L$17), 1, 0)</f>
        <v>1</v>
      </c>
    </row>
    <row r="9015" spans="1:9">
      <c r="A9015" t="s">
        <v>15378</v>
      </c>
      <c r="B9015" s="3">
        <v>45650</v>
      </c>
      <c r="C9015" t="s">
        <v>42</v>
      </c>
      <c r="D9015">
        <v>7947.65</v>
      </c>
      <c r="E9015" t="s">
        <v>122</v>
      </c>
      <c r="F9015" t="s">
        <v>32</v>
      </c>
      <c r="G9015" t="s">
        <v>48</v>
      </c>
      <c r="H9015" t="s">
        <v>22</v>
      </c>
      <c r="I9015">
        <f>IF(OR(financial_transactions35[[#This Row],[amount]]&lt;$L$16, financial_transactions35[[#This Row],[amount]]&gt;$L$17), 1, 0)</f>
        <v>1</v>
      </c>
    </row>
    <row r="9016" spans="1:9">
      <c r="A9016" t="s">
        <v>15379</v>
      </c>
      <c r="B9016" s="3">
        <v>45650</v>
      </c>
      <c r="C9016" t="s">
        <v>892</v>
      </c>
      <c r="D9016">
        <v>758.5</v>
      </c>
      <c r="E9016" t="s">
        <v>52</v>
      </c>
      <c r="F9016" t="s">
        <v>20</v>
      </c>
      <c r="G9016" t="s">
        <v>39</v>
      </c>
      <c r="H9016" t="s">
        <v>94</v>
      </c>
      <c r="I9016">
        <f>IF(OR(financial_transactions35[[#This Row],[amount]]&lt;$L$16, financial_transactions35[[#This Row],[amount]]&gt;$L$17), 1, 0)</f>
        <v>1</v>
      </c>
    </row>
    <row r="9017" spans="1:9">
      <c r="A9017" t="s">
        <v>15380</v>
      </c>
      <c r="B9017" s="3">
        <v>45650</v>
      </c>
      <c r="C9017" t="s">
        <v>15381</v>
      </c>
      <c r="D9017">
        <v>317.33999999999997</v>
      </c>
      <c r="E9017" t="s">
        <v>122</v>
      </c>
      <c r="F9017" t="s">
        <v>32</v>
      </c>
      <c r="G9017" t="s">
        <v>21</v>
      </c>
      <c r="H9017" t="s">
        <v>57</v>
      </c>
      <c r="I9017">
        <f>IF(OR(financial_transactions35[[#This Row],[amount]]&lt;$L$16, financial_transactions35[[#This Row],[amount]]&gt;$L$17), 1, 0)</f>
        <v>1</v>
      </c>
    </row>
    <row r="9018" spans="1:9">
      <c r="A9018" t="s">
        <v>15382</v>
      </c>
      <c r="B9018" s="3">
        <v>45650</v>
      </c>
      <c r="C9018" t="s">
        <v>4966</v>
      </c>
      <c r="D9018">
        <v>145</v>
      </c>
      <c r="E9018" t="s">
        <v>16079</v>
      </c>
      <c r="F9018" t="s">
        <v>20</v>
      </c>
      <c r="G9018" t="s">
        <v>21</v>
      </c>
      <c r="H9018" t="s">
        <v>87</v>
      </c>
      <c r="I9018">
        <f>IF(OR(financial_transactions35[[#This Row],[amount]]&lt;$L$16, financial_transactions35[[#This Row],[amount]]&gt;$L$17), 1, 0)</f>
        <v>1</v>
      </c>
    </row>
    <row r="9019" spans="1:9">
      <c r="A9019" t="s">
        <v>15383</v>
      </c>
      <c r="B9019" s="3">
        <v>45650</v>
      </c>
      <c r="C9019" t="s">
        <v>6019</v>
      </c>
      <c r="D9019">
        <v>1224.6099999999999</v>
      </c>
      <c r="E9019" t="s">
        <v>52</v>
      </c>
      <c r="F9019" t="s">
        <v>61</v>
      </c>
      <c r="G9019" t="s">
        <v>21</v>
      </c>
      <c r="H9019" t="s">
        <v>123</v>
      </c>
      <c r="I9019">
        <f>IF(OR(financial_transactions35[[#This Row],[amount]]&lt;$L$16, financial_transactions35[[#This Row],[amount]]&gt;$L$17), 1, 0)</f>
        <v>1</v>
      </c>
    </row>
    <row r="9020" spans="1:9">
      <c r="A9020" t="s">
        <v>15384</v>
      </c>
      <c r="B9020" s="3">
        <v>45650</v>
      </c>
      <c r="C9020" t="s">
        <v>15385</v>
      </c>
      <c r="D9020">
        <v>187.15</v>
      </c>
      <c r="E9020" t="s">
        <v>52</v>
      </c>
      <c r="F9020" t="s">
        <v>20</v>
      </c>
      <c r="G9020" t="s">
        <v>39</v>
      </c>
      <c r="H9020" t="s">
        <v>44</v>
      </c>
      <c r="I9020">
        <f>IF(OR(financial_transactions35[[#This Row],[amount]]&lt;$L$16, financial_transactions35[[#This Row],[amount]]&gt;$L$17), 1, 0)</f>
        <v>1</v>
      </c>
    </row>
    <row r="9021" spans="1:9">
      <c r="A9021" t="s">
        <v>15386</v>
      </c>
      <c r="B9021" s="3">
        <v>45650</v>
      </c>
      <c r="C9021" t="s">
        <v>5102</v>
      </c>
      <c r="D9021">
        <v>1951.66</v>
      </c>
      <c r="E9021" t="s">
        <v>25</v>
      </c>
      <c r="F9021" t="s">
        <v>26</v>
      </c>
      <c r="G9021" t="s">
        <v>27</v>
      </c>
      <c r="H9021" t="s">
        <v>16080</v>
      </c>
      <c r="I9021">
        <f>IF(OR(financial_transactions35[[#This Row],[amount]]&lt;$L$16, financial_transactions35[[#This Row],[amount]]&gt;$L$17), 1, 0)</f>
        <v>1</v>
      </c>
    </row>
    <row r="9022" spans="1:9">
      <c r="A9022" t="s">
        <v>15387</v>
      </c>
      <c r="B9022" s="3">
        <v>45650</v>
      </c>
      <c r="C9022" t="s">
        <v>15388</v>
      </c>
      <c r="D9022">
        <v>1079.03</v>
      </c>
      <c r="E9022" t="s">
        <v>52</v>
      </c>
      <c r="F9022" t="s">
        <v>61</v>
      </c>
      <c r="G9022" t="s">
        <v>39</v>
      </c>
      <c r="H9022" t="s">
        <v>16080</v>
      </c>
      <c r="I9022">
        <f>IF(OR(financial_transactions35[[#This Row],[amount]]&lt;$L$16, financial_transactions35[[#This Row],[amount]]&gt;$L$17), 1, 0)</f>
        <v>1</v>
      </c>
    </row>
    <row r="9023" spans="1:9">
      <c r="A9023" t="s">
        <v>15389</v>
      </c>
      <c r="B9023" s="3">
        <v>45650</v>
      </c>
      <c r="C9023" t="s">
        <v>15390</v>
      </c>
      <c r="D9023">
        <v>5304.07</v>
      </c>
      <c r="E9023" t="s">
        <v>52</v>
      </c>
      <c r="F9023" t="s">
        <v>32</v>
      </c>
      <c r="G9023" t="s">
        <v>39</v>
      </c>
      <c r="H9023" t="s">
        <v>49</v>
      </c>
      <c r="I9023">
        <f>IF(OR(financial_transactions35[[#This Row],[amount]]&lt;$L$16, financial_transactions35[[#This Row],[amount]]&gt;$L$17), 1, 0)</f>
        <v>1</v>
      </c>
    </row>
    <row r="9024" spans="1:9">
      <c r="A9024" t="s">
        <v>15391</v>
      </c>
      <c r="B9024" s="3">
        <v>45650</v>
      </c>
      <c r="C9024" t="s">
        <v>15392</v>
      </c>
      <c r="D9024">
        <v>831.56</v>
      </c>
      <c r="E9024" t="s">
        <v>122</v>
      </c>
      <c r="F9024" t="s">
        <v>20</v>
      </c>
      <c r="G9024" t="s">
        <v>21</v>
      </c>
      <c r="H9024" t="s">
        <v>49</v>
      </c>
      <c r="I9024">
        <f>IF(OR(financial_transactions35[[#This Row],[amount]]&lt;$L$16, financial_transactions35[[#This Row],[amount]]&gt;$L$17), 1, 0)</f>
        <v>1</v>
      </c>
    </row>
    <row r="9025" spans="1:9">
      <c r="A9025" t="s">
        <v>15393</v>
      </c>
      <c r="B9025" s="3">
        <v>45650</v>
      </c>
      <c r="C9025" t="s">
        <v>15394</v>
      </c>
      <c r="D9025">
        <v>11426.47</v>
      </c>
      <c r="E9025" t="s">
        <v>64</v>
      </c>
      <c r="F9025" t="s">
        <v>26</v>
      </c>
      <c r="G9025" t="s">
        <v>48</v>
      </c>
      <c r="H9025" t="s">
        <v>49</v>
      </c>
      <c r="I9025">
        <f>IF(OR(financial_transactions35[[#This Row],[amount]]&lt;$L$16, financial_transactions35[[#This Row],[amount]]&gt;$L$17), 1, 0)</f>
        <v>1</v>
      </c>
    </row>
    <row r="9026" spans="1:9">
      <c r="A9026" t="s">
        <v>15395</v>
      </c>
      <c r="B9026" s="3">
        <v>45650</v>
      </c>
      <c r="C9026" t="s">
        <v>1785</v>
      </c>
      <c r="D9026">
        <v>622.17999999999995</v>
      </c>
      <c r="E9026" t="s">
        <v>67</v>
      </c>
      <c r="F9026" t="s">
        <v>32</v>
      </c>
      <c r="G9026" t="s">
        <v>39</v>
      </c>
      <c r="H9026" t="s">
        <v>87</v>
      </c>
      <c r="I9026">
        <f>IF(OR(financial_transactions35[[#This Row],[amount]]&lt;$L$16, financial_transactions35[[#This Row],[amount]]&gt;$L$17), 1, 0)</f>
        <v>1</v>
      </c>
    </row>
    <row r="9027" spans="1:9">
      <c r="A9027" t="s">
        <v>15396</v>
      </c>
      <c r="B9027" s="3">
        <v>45650</v>
      </c>
      <c r="C9027" t="s">
        <v>15397</v>
      </c>
      <c r="D9027">
        <v>615.99</v>
      </c>
      <c r="E9027" t="s">
        <v>31</v>
      </c>
      <c r="F9027" t="s">
        <v>61</v>
      </c>
      <c r="G9027" t="s">
        <v>39</v>
      </c>
      <c r="H9027" t="s">
        <v>123</v>
      </c>
      <c r="I9027">
        <f>IF(OR(financial_transactions35[[#This Row],[amount]]&lt;$L$16, financial_transactions35[[#This Row],[amount]]&gt;$L$17), 1, 0)</f>
        <v>1</v>
      </c>
    </row>
    <row r="9028" spans="1:9">
      <c r="A9028" t="s">
        <v>15398</v>
      </c>
      <c r="B9028" s="3">
        <v>45650</v>
      </c>
      <c r="C9028" t="s">
        <v>15399</v>
      </c>
      <c r="D9028">
        <v>637.83000000000004</v>
      </c>
      <c r="E9028" t="s">
        <v>122</v>
      </c>
      <c r="F9028" t="s">
        <v>32</v>
      </c>
      <c r="G9028" t="s">
        <v>21</v>
      </c>
      <c r="H9028" t="s">
        <v>75</v>
      </c>
      <c r="I9028">
        <f>IF(OR(financial_transactions35[[#This Row],[amount]]&lt;$L$16, financial_transactions35[[#This Row],[amount]]&gt;$L$17), 1, 0)</f>
        <v>1</v>
      </c>
    </row>
    <row r="9029" spans="1:9">
      <c r="A9029" t="s">
        <v>15400</v>
      </c>
      <c r="B9029" s="3">
        <v>45650</v>
      </c>
      <c r="C9029" t="s">
        <v>15401</v>
      </c>
      <c r="D9029">
        <v>177.54</v>
      </c>
      <c r="E9029" t="s">
        <v>19</v>
      </c>
      <c r="F9029" t="s">
        <v>26</v>
      </c>
      <c r="G9029" t="s">
        <v>27</v>
      </c>
      <c r="H9029" t="s">
        <v>176</v>
      </c>
      <c r="I9029">
        <f>IF(OR(financial_transactions35[[#This Row],[amount]]&lt;$L$16, financial_transactions35[[#This Row],[amount]]&gt;$L$17), 1, 0)</f>
        <v>1</v>
      </c>
    </row>
    <row r="9030" spans="1:9">
      <c r="A9030" t="s">
        <v>15402</v>
      </c>
      <c r="B9030" s="3">
        <v>45650</v>
      </c>
      <c r="C9030" t="s">
        <v>15403</v>
      </c>
      <c r="D9030">
        <v>1707.93</v>
      </c>
      <c r="E9030" t="s">
        <v>31</v>
      </c>
      <c r="F9030" t="s">
        <v>32</v>
      </c>
      <c r="G9030" t="s">
        <v>48</v>
      </c>
      <c r="H9030" t="s">
        <v>176</v>
      </c>
      <c r="I9030">
        <f>IF(OR(financial_transactions35[[#This Row],[amount]]&lt;$L$16, financial_transactions35[[#This Row],[amount]]&gt;$L$17), 1, 0)</f>
        <v>1</v>
      </c>
    </row>
    <row r="9031" spans="1:9">
      <c r="A9031" t="s">
        <v>15404</v>
      </c>
      <c r="B9031" s="3">
        <v>45650</v>
      </c>
      <c r="C9031" t="s">
        <v>7125</v>
      </c>
      <c r="D9031">
        <v>18617.13</v>
      </c>
      <c r="E9031" t="s">
        <v>25</v>
      </c>
      <c r="F9031" t="s">
        <v>26</v>
      </c>
      <c r="G9031" t="s">
        <v>48</v>
      </c>
      <c r="H9031" t="s">
        <v>94</v>
      </c>
      <c r="I9031">
        <f>IF(OR(financial_transactions35[[#This Row],[amount]]&lt;$L$16, financial_transactions35[[#This Row],[amount]]&gt;$L$17), 1, 0)</f>
        <v>1</v>
      </c>
    </row>
    <row r="9032" spans="1:9">
      <c r="A9032" t="s">
        <v>15405</v>
      </c>
      <c r="B9032" s="3">
        <v>45650</v>
      </c>
      <c r="C9032" t="s">
        <v>15406</v>
      </c>
      <c r="D9032">
        <v>1650.23</v>
      </c>
      <c r="E9032" t="s">
        <v>70</v>
      </c>
      <c r="F9032" t="s">
        <v>61</v>
      </c>
      <c r="G9032" t="s">
        <v>21</v>
      </c>
      <c r="H9032" t="s">
        <v>44</v>
      </c>
      <c r="I9032">
        <f>IF(OR(financial_transactions35[[#This Row],[amount]]&lt;$L$16, financial_transactions35[[#This Row],[amount]]&gt;$L$17), 1, 0)</f>
        <v>1</v>
      </c>
    </row>
    <row r="9033" spans="1:9">
      <c r="A9033" t="s">
        <v>15407</v>
      </c>
      <c r="B9033" s="3">
        <v>45650</v>
      </c>
      <c r="C9033" t="s">
        <v>10629</v>
      </c>
      <c r="D9033">
        <v>1912.4</v>
      </c>
      <c r="E9033" t="s">
        <v>16079</v>
      </c>
      <c r="F9033" t="s">
        <v>32</v>
      </c>
      <c r="G9033" t="s">
        <v>48</v>
      </c>
      <c r="H9033" t="s">
        <v>44</v>
      </c>
      <c r="I9033">
        <f>IF(OR(financial_transactions35[[#This Row],[amount]]&lt;$L$16, financial_transactions35[[#This Row],[amount]]&gt;$L$17), 1, 0)</f>
        <v>1</v>
      </c>
    </row>
    <row r="9034" spans="1:9">
      <c r="A9034" t="s">
        <v>15408</v>
      </c>
      <c r="B9034" s="3">
        <v>45650</v>
      </c>
      <c r="C9034" t="s">
        <v>15409</v>
      </c>
      <c r="D9034">
        <v>262.12</v>
      </c>
      <c r="E9034" t="s">
        <v>31</v>
      </c>
      <c r="F9034" t="s">
        <v>61</v>
      </c>
      <c r="G9034" t="s">
        <v>39</v>
      </c>
      <c r="H9034" t="s">
        <v>123</v>
      </c>
      <c r="I9034">
        <f>IF(OR(financial_transactions35[[#This Row],[amount]]&lt;$L$16, financial_transactions35[[#This Row],[amount]]&gt;$L$17), 1, 0)</f>
        <v>1</v>
      </c>
    </row>
    <row r="9035" spans="1:9">
      <c r="A9035" t="s">
        <v>15410</v>
      </c>
      <c r="B9035" s="3">
        <v>45650</v>
      </c>
      <c r="C9035" t="s">
        <v>8009</v>
      </c>
      <c r="D9035">
        <v>189.65</v>
      </c>
      <c r="E9035" t="s">
        <v>52</v>
      </c>
      <c r="F9035" t="s">
        <v>32</v>
      </c>
      <c r="G9035" t="s">
        <v>21</v>
      </c>
      <c r="H9035" t="s">
        <v>33</v>
      </c>
      <c r="I9035">
        <f>IF(OR(financial_transactions35[[#This Row],[amount]]&lt;$L$16, financial_transactions35[[#This Row],[amount]]&gt;$L$17), 1, 0)</f>
        <v>1</v>
      </c>
    </row>
    <row r="9036" spans="1:9">
      <c r="A9036" t="s">
        <v>15411</v>
      </c>
      <c r="B9036" s="3">
        <v>45650</v>
      </c>
      <c r="C9036" t="s">
        <v>15412</v>
      </c>
      <c r="D9036">
        <v>548.80999999999995</v>
      </c>
      <c r="E9036" t="s">
        <v>70</v>
      </c>
      <c r="F9036" t="s">
        <v>26</v>
      </c>
      <c r="G9036" t="s">
        <v>39</v>
      </c>
      <c r="H9036" t="s">
        <v>16080</v>
      </c>
      <c r="I9036">
        <f>IF(OR(financial_transactions35[[#This Row],[amount]]&lt;$L$16, financial_transactions35[[#This Row],[amount]]&gt;$L$17), 1, 0)</f>
        <v>1</v>
      </c>
    </row>
    <row r="9037" spans="1:9">
      <c r="A9037" t="s">
        <v>15413</v>
      </c>
      <c r="B9037" s="3">
        <v>45650</v>
      </c>
      <c r="C9037" t="s">
        <v>1936</v>
      </c>
      <c r="D9037">
        <v>1603.45</v>
      </c>
      <c r="E9037" t="s">
        <v>19</v>
      </c>
      <c r="F9037" t="s">
        <v>61</v>
      </c>
      <c r="G9037" t="s">
        <v>27</v>
      </c>
      <c r="H9037" t="s">
        <v>22</v>
      </c>
      <c r="I9037">
        <f>IF(OR(financial_transactions35[[#This Row],[amount]]&lt;$L$16, financial_transactions35[[#This Row],[amount]]&gt;$L$17), 1, 0)</f>
        <v>1</v>
      </c>
    </row>
    <row r="9038" spans="1:9">
      <c r="A9038" t="s">
        <v>15414</v>
      </c>
      <c r="B9038" s="3">
        <v>45650</v>
      </c>
      <c r="C9038" t="s">
        <v>14747</v>
      </c>
      <c r="D9038">
        <v>1326.53</v>
      </c>
      <c r="E9038" t="s">
        <v>16079</v>
      </c>
      <c r="F9038" t="s">
        <v>20</v>
      </c>
      <c r="G9038" t="s">
        <v>48</v>
      </c>
      <c r="H9038" t="s">
        <v>22</v>
      </c>
      <c r="I9038">
        <f>IF(OR(financial_transactions35[[#This Row],[amount]]&lt;$L$16, financial_transactions35[[#This Row],[amount]]&gt;$L$17), 1, 0)</f>
        <v>1</v>
      </c>
    </row>
    <row r="9039" spans="1:9">
      <c r="A9039" t="s">
        <v>15415</v>
      </c>
      <c r="B9039" s="3">
        <v>45650</v>
      </c>
      <c r="C9039" t="s">
        <v>15416</v>
      </c>
      <c r="D9039">
        <v>15957.49</v>
      </c>
      <c r="E9039" t="s">
        <v>64</v>
      </c>
      <c r="F9039" t="s">
        <v>20</v>
      </c>
      <c r="G9039" t="s">
        <v>48</v>
      </c>
      <c r="H9039" t="s">
        <v>16080</v>
      </c>
      <c r="I9039">
        <f>IF(OR(financial_transactions35[[#This Row],[amount]]&lt;$L$16, financial_transactions35[[#This Row],[amount]]&gt;$L$17), 1, 0)</f>
        <v>1</v>
      </c>
    </row>
    <row r="9040" spans="1:9">
      <c r="A9040" t="s">
        <v>15417</v>
      </c>
      <c r="B9040" s="3">
        <v>45651</v>
      </c>
      <c r="C9040" t="s">
        <v>15418</v>
      </c>
      <c r="D9040">
        <v>572.59</v>
      </c>
      <c r="E9040" t="s">
        <v>16079</v>
      </c>
      <c r="F9040" t="s">
        <v>61</v>
      </c>
      <c r="G9040" t="s">
        <v>27</v>
      </c>
      <c r="H9040" t="s">
        <v>57</v>
      </c>
      <c r="I9040">
        <f>IF(OR(financial_transactions35[[#This Row],[amount]]&lt;$L$16, financial_transactions35[[#This Row],[amount]]&gt;$L$17), 1, 0)</f>
        <v>1</v>
      </c>
    </row>
    <row r="9041" spans="1:9">
      <c r="A9041" t="s">
        <v>15419</v>
      </c>
      <c r="B9041" s="3">
        <v>45651</v>
      </c>
      <c r="C9041" t="s">
        <v>664</v>
      </c>
      <c r="D9041">
        <v>843.53</v>
      </c>
      <c r="E9041" t="s">
        <v>64</v>
      </c>
      <c r="F9041" t="s">
        <v>20</v>
      </c>
      <c r="G9041" t="s">
        <v>39</v>
      </c>
      <c r="H9041" t="s">
        <v>123</v>
      </c>
      <c r="I9041">
        <f>IF(OR(financial_transactions35[[#This Row],[amount]]&lt;$L$16, financial_transactions35[[#This Row],[amount]]&gt;$L$17), 1, 0)</f>
        <v>1</v>
      </c>
    </row>
    <row r="9042" spans="1:9">
      <c r="A9042" t="s">
        <v>15420</v>
      </c>
      <c r="B9042" s="3">
        <v>45651</v>
      </c>
      <c r="C9042" t="s">
        <v>4158</v>
      </c>
      <c r="D9042">
        <v>1272.5999999999999</v>
      </c>
      <c r="E9042" t="s">
        <v>16110</v>
      </c>
      <c r="F9042" t="s">
        <v>26</v>
      </c>
      <c r="G9042" t="s">
        <v>48</v>
      </c>
      <c r="H9042" t="s">
        <v>94</v>
      </c>
      <c r="I9042">
        <f>IF(OR(financial_transactions35[[#This Row],[amount]]&lt;$L$16, financial_transactions35[[#This Row],[amount]]&gt;$L$17), 1, 0)</f>
        <v>1</v>
      </c>
    </row>
    <row r="9043" spans="1:9">
      <c r="A9043" t="s">
        <v>15421</v>
      </c>
      <c r="B9043" s="3">
        <v>45651</v>
      </c>
      <c r="C9043" t="s">
        <v>15422</v>
      </c>
      <c r="D9043">
        <v>1357.23</v>
      </c>
      <c r="E9043" t="s">
        <v>64</v>
      </c>
      <c r="F9043" t="s">
        <v>20</v>
      </c>
      <c r="G9043" t="s">
        <v>21</v>
      </c>
      <c r="H9043" t="s">
        <v>53</v>
      </c>
      <c r="I9043">
        <f>IF(OR(financial_transactions35[[#This Row],[amount]]&lt;$L$16, financial_transactions35[[#This Row],[amount]]&gt;$L$17), 1, 0)</f>
        <v>1</v>
      </c>
    </row>
    <row r="9044" spans="1:9">
      <c r="A9044" t="s">
        <v>15423</v>
      </c>
      <c r="B9044" s="3">
        <v>45651</v>
      </c>
      <c r="C9044" t="s">
        <v>15424</v>
      </c>
      <c r="D9044">
        <v>1960.61</v>
      </c>
      <c r="E9044" t="s">
        <v>67</v>
      </c>
      <c r="F9044" t="s">
        <v>61</v>
      </c>
      <c r="G9044" t="s">
        <v>27</v>
      </c>
      <c r="H9044" t="s">
        <v>87</v>
      </c>
      <c r="I9044">
        <f>IF(OR(financial_transactions35[[#This Row],[amount]]&lt;$L$16, financial_transactions35[[#This Row],[amount]]&gt;$L$17), 1, 0)</f>
        <v>1</v>
      </c>
    </row>
    <row r="9045" spans="1:9">
      <c r="A9045" t="s">
        <v>15425</v>
      </c>
      <c r="B9045" s="3">
        <v>45651</v>
      </c>
      <c r="C9045" t="s">
        <v>15426</v>
      </c>
      <c r="D9045">
        <v>732.33</v>
      </c>
      <c r="E9045" t="s">
        <v>70</v>
      </c>
      <c r="F9045" t="s">
        <v>20</v>
      </c>
      <c r="G9045" t="s">
        <v>39</v>
      </c>
      <c r="H9045" t="s">
        <v>109</v>
      </c>
      <c r="I9045">
        <f>IF(OR(financial_transactions35[[#This Row],[amount]]&lt;$L$16, financial_transactions35[[#This Row],[amount]]&gt;$L$17), 1, 0)</f>
        <v>1</v>
      </c>
    </row>
    <row r="9046" spans="1:9">
      <c r="A9046" t="s">
        <v>15430</v>
      </c>
      <c r="B9046" s="3">
        <v>45651</v>
      </c>
      <c r="C9046" t="s">
        <v>6017</v>
      </c>
      <c r="D9046">
        <v>515.32000000000005</v>
      </c>
      <c r="E9046" t="s">
        <v>67</v>
      </c>
      <c r="F9046" t="s">
        <v>61</v>
      </c>
      <c r="G9046" t="s">
        <v>39</v>
      </c>
      <c r="H9046" t="s">
        <v>40</v>
      </c>
      <c r="I9046">
        <f>IF(OR(financial_transactions35[[#This Row],[amount]]&lt;$L$16, financial_transactions35[[#This Row],[amount]]&gt;$L$17), 1, 0)</f>
        <v>1</v>
      </c>
    </row>
    <row r="9047" spans="1:9">
      <c r="A9047" t="s">
        <v>15431</v>
      </c>
      <c r="B9047" s="3">
        <v>45651</v>
      </c>
      <c r="C9047" t="s">
        <v>14987</v>
      </c>
      <c r="D9047">
        <v>358.09</v>
      </c>
      <c r="E9047" t="s">
        <v>16110</v>
      </c>
      <c r="F9047" t="s">
        <v>26</v>
      </c>
      <c r="G9047" t="s">
        <v>48</v>
      </c>
      <c r="H9047" t="s">
        <v>75</v>
      </c>
      <c r="I9047">
        <f>IF(OR(financial_transactions35[[#This Row],[amount]]&lt;$L$16, financial_transactions35[[#This Row],[amount]]&gt;$L$17), 1, 0)</f>
        <v>1</v>
      </c>
    </row>
    <row r="9048" spans="1:9">
      <c r="A9048" t="s">
        <v>15432</v>
      </c>
      <c r="B9048" s="3">
        <v>45651</v>
      </c>
      <c r="C9048" t="s">
        <v>368</v>
      </c>
      <c r="D9048">
        <v>14432.15</v>
      </c>
      <c r="E9048" t="s">
        <v>47</v>
      </c>
      <c r="F9048" t="s">
        <v>20</v>
      </c>
      <c r="G9048" t="s">
        <v>39</v>
      </c>
      <c r="H9048" t="s">
        <v>176</v>
      </c>
      <c r="I9048">
        <f>IF(OR(financial_transactions35[[#This Row],[amount]]&lt;$L$16, financial_transactions35[[#This Row],[amount]]&gt;$L$17), 1, 0)</f>
        <v>1</v>
      </c>
    </row>
    <row r="9049" spans="1:9">
      <c r="A9049" t="s">
        <v>15433</v>
      </c>
      <c r="B9049" s="3">
        <v>45651</v>
      </c>
      <c r="C9049" t="s">
        <v>4623</v>
      </c>
      <c r="D9049">
        <v>309.19</v>
      </c>
      <c r="E9049" t="s">
        <v>67</v>
      </c>
      <c r="F9049" t="s">
        <v>32</v>
      </c>
      <c r="G9049" t="s">
        <v>39</v>
      </c>
      <c r="H9049" t="s">
        <v>53</v>
      </c>
      <c r="I9049">
        <f>IF(OR(financial_transactions35[[#This Row],[amount]]&lt;$L$16, financial_transactions35[[#This Row],[amount]]&gt;$L$17), 1, 0)</f>
        <v>1</v>
      </c>
    </row>
    <row r="9050" spans="1:9">
      <c r="A9050" t="s">
        <v>15435</v>
      </c>
      <c r="B9050" s="3">
        <v>45651</v>
      </c>
      <c r="C9050" t="s">
        <v>8712</v>
      </c>
      <c r="D9050">
        <v>16343.51</v>
      </c>
      <c r="E9050" t="s">
        <v>52</v>
      </c>
      <c r="F9050" t="s">
        <v>20</v>
      </c>
      <c r="G9050" t="s">
        <v>48</v>
      </c>
      <c r="H9050" t="s">
        <v>44</v>
      </c>
      <c r="I9050">
        <f>IF(OR(financial_transactions35[[#This Row],[amount]]&lt;$L$16, financial_transactions35[[#This Row],[amount]]&gt;$L$17), 1, 0)</f>
        <v>1</v>
      </c>
    </row>
    <row r="9051" spans="1:9">
      <c r="A9051" t="s">
        <v>15436</v>
      </c>
      <c r="B9051" s="3">
        <v>45651</v>
      </c>
      <c r="C9051" t="s">
        <v>11097</v>
      </c>
      <c r="D9051">
        <v>1687.88</v>
      </c>
      <c r="E9051" t="s">
        <v>122</v>
      </c>
      <c r="F9051" t="s">
        <v>26</v>
      </c>
      <c r="G9051" t="s">
        <v>21</v>
      </c>
      <c r="H9051" t="s">
        <v>53</v>
      </c>
      <c r="I9051">
        <f>IF(OR(financial_transactions35[[#This Row],[amount]]&lt;$L$16, financial_transactions35[[#This Row],[amount]]&gt;$L$17), 1, 0)</f>
        <v>1</v>
      </c>
    </row>
    <row r="9052" spans="1:9">
      <c r="A9052" t="s">
        <v>15437</v>
      </c>
      <c r="B9052" s="3">
        <v>45651</v>
      </c>
      <c r="C9052" t="s">
        <v>6247</v>
      </c>
      <c r="D9052">
        <v>866.21</v>
      </c>
      <c r="E9052" t="s">
        <v>16079</v>
      </c>
      <c r="F9052" t="s">
        <v>20</v>
      </c>
      <c r="G9052" t="s">
        <v>48</v>
      </c>
      <c r="H9052" t="s">
        <v>176</v>
      </c>
      <c r="I9052">
        <f>IF(OR(financial_transactions35[[#This Row],[amount]]&lt;$L$16, financial_transactions35[[#This Row],[amount]]&gt;$L$17), 1, 0)</f>
        <v>1</v>
      </c>
    </row>
    <row r="9053" spans="1:9">
      <c r="A9053" t="s">
        <v>15438</v>
      </c>
      <c r="B9053" s="3">
        <v>45651</v>
      </c>
      <c r="C9053" t="s">
        <v>4452</v>
      </c>
      <c r="D9053">
        <v>1786.68</v>
      </c>
      <c r="E9053" t="s">
        <v>19</v>
      </c>
      <c r="F9053" t="s">
        <v>26</v>
      </c>
      <c r="G9053" t="s">
        <v>48</v>
      </c>
      <c r="H9053" t="s">
        <v>53</v>
      </c>
      <c r="I9053">
        <f>IF(OR(financial_transactions35[[#This Row],[amount]]&lt;$L$16, financial_transactions35[[#This Row],[amount]]&gt;$L$17), 1, 0)</f>
        <v>1</v>
      </c>
    </row>
    <row r="9054" spans="1:9">
      <c r="A9054" t="s">
        <v>15440</v>
      </c>
      <c r="B9054" s="3">
        <v>45651</v>
      </c>
      <c r="C9054" t="s">
        <v>15441</v>
      </c>
      <c r="D9054">
        <v>706.09</v>
      </c>
      <c r="E9054" t="s">
        <v>52</v>
      </c>
      <c r="F9054" t="s">
        <v>32</v>
      </c>
      <c r="G9054" t="s">
        <v>21</v>
      </c>
      <c r="H9054" t="s">
        <v>28</v>
      </c>
      <c r="I9054">
        <f>IF(OR(financial_transactions35[[#This Row],[amount]]&lt;$L$16, financial_transactions35[[#This Row],[amount]]&gt;$L$17), 1, 0)</f>
        <v>1</v>
      </c>
    </row>
    <row r="9055" spans="1:9">
      <c r="A9055" t="s">
        <v>15442</v>
      </c>
      <c r="B9055" s="3">
        <v>45651</v>
      </c>
      <c r="C9055" t="s">
        <v>15443</v>
      </c>
      <c r="D9055">
        <v>1726.67</v>
      </c>
      <c r="E9055" t="s">
        <v>19</v>
      </c>
      <c r="F9055" t="s">
        <v>26</v>
      </c>
      <c r="G9055" t="s">
        <v>21</v>
      </c>
      <c r="H9055" t="s">
        <v>87</v>
      </c>
      <c r="I9055">
        <f>IF(OR(financial_transactions35[[#This Row],[amount]]&lt;$L$16, financial_transactions35[[#This Row],[amount]]&gt;$L$17), 1, 0)</f>
        <v>1</v>
      </c>
    </row>
    <row r="9056" spans="1:9">
      <c r="A9056" t="s">
        <v>15444</v>
      </c>
      <c r="B9056" s="3">
        <v>45651</v>
      </c>
      <c r="C9056" t="s">
        <v>5804</v>
      </c>
      <c r="D9056">
        <v>1365.27</v>
      </c>
      <c r="E9056" t="s">
        <v>52</v>
      </c>
      <c r="F9056" t="s">
        <v>26</v>
      </c>
      <c r="G9056" t="s">
        <v>39</v>
      </c>
      <c r="H9056" t="s">
        <v>75</v>
      </c>
      <c r="I9056">
        <f>IF(OR(financial_transactions35[[#This Row],[amount]]&lt;$L$16, financial_transactions35[[#This Row],[amount]]&gt;$L$17), 1, 0)</f>
        <v>1</v>
      </c>
    </row>
    <row r="9057" spans="1:9">
      <c r="A9057" t="s">
        <v>15445</v>
      </c>
      <c r="B9057" s="3">
        <v>45651</v>
      </c>
      <c r="C9057" t="s">
        <v>15446</v>
      </c>
      <c r="D9057">
        <v>958.98</v>
      </c>
      <c r="E9057" t="s">
        <v>25</v>
      </c>
      <c r="F9057" t="s">
        <v>20</v>
      </c>
      <c r="G9057" t="s">
        <v>27</v>
      </c>
      <c r="H9057" t="s">
        <v>94</v>
      </c>
      <c r="I9057">
        <f>IF(OR(financial_transactions35[[#This Row],[amount]]&lt;$L$16, financial_transactions35[[#This Row],[amount]]&gt;$L$17), 1, 0)</f>
        <v>1</v>
      </c>
    </row>
    <row r="9058" spans="1:9">
      <c r="A9058" t="s">
        <v>15447</v>
      </c>
      <c r="B9058" s="3">
        <v>45651</v>
      </c>
      <c r="C9058" t="s">
        <v>7464</v>
      </c>
      <c r="D9058">
        <v>1882.64</v>
      </c>
      <c r="E9058" t="s">
        <v>122</v>
      </c>
      <c r="F9058" t="s">
        <v>32</v>
      </c>
      <c r="G9058" t="s">
        <v>21</v>
      </c>
      <c r="H9058" t="s">
        <v>109</v>
      </c>
      <c r="I9058">
        <f>IF(OR(financial_transactions35[[#This Row],[amount]]&lt;$L$16, financial_transactions35[[#This Row],[amount]]&gt;$L$17), 1, 0)</f>
        <v>1</v>
      </c>
    </row>
    <row r="9059" spans="1:9">
      <c r="A9059" t="s">
        <v>15448</v>
      </c>
      <c r="B9059" s="3">
        <v>45651</v>
      </c>
      <c r="C9059" t="s">
        <v>8421</v>
      </c>
      <c r="D9059">
        <v>1119.51</v>
      </c>
      <c r="E9059" t="s">
        <v>122</v>
      </c>
      <c r="F9059" t="s">
        <v>61</v>
      </c>
      <c r="G9059" t="s">
        <v>39</v>
      </c>
      <c r="H9059" t="s">
        <v>94</v>
      </c>
      <c r="I9059">
        <f>IF(OR(financial_transactions35[[#This Row],[amount]]&lt;$L$16, financial_transactions35[[#This Row],[amount]]&gt;$L$17), 1, 0)</f>
        <v>1</v>
      </c>
    </row>
    <row r="9060" spans="1:9">
      <c r="A9060" t="s">
        <v>15449</v>
      </c>
      <c r="B9060" s="3">
        <v>45651</v>
      </c>
      <c r="C9060" t="s">
        <v>14649</v>
      </c>
      <c r="D9060">
        <v>297.93</v>
      </c>
      <c r="E9060" t="s">
        <v>64</v>
      </c>
      <c r="F9060" t="s">
        <v>26</v>
      </c>
      <c r="G9060" t="s">
        <v>27</v>
      </c>
      <c r="H9060" t="s">
        <v>75</v>
      </c>
      <c r="I9060">
        <f>IF(OR(financial_transactions35[[#This Row],[amount]]&lt;$L$16, financial_transactions35[[#This Row],[amount]]&gt;$L$17), 1, 0)</f>
        <v>1</v>
      </c>
    </row>
    <row r="9061" spans="1:9">
      <c r="A9061" t="s">
        <v>15450</v>
      </c>
      <c r="B9061" s="3">
        <v>45651</v>
      </c>
      <c r="C9061" t="s">
        <v>15451</v>
      </c>
      <c r="D9061">
        <v>248.6</v>
      </c>
      <c r="E9061" t="s">
        <v>122</v>
      </c>
      <c r="F9061" t="s">
        <v>32</v>
      </c>
      <c r="G9061" t="s">
        <v>48</v>
      </c>
      <c r="H9061" t="s">
        <v>36</v>
      </c>
      <c r="I9061">
        <f>IF(OR(financial_transactions35[[#This Row],[amount]]&lt;$L$16, financial_transactions35[[#This Row],[amount]]&gt;$L$17), 1, 0)</f>
        <v>1</v>
      </c>
    </row>
    <row r="9062" spans="1:9">
      <c r="A9062" t="s">
        <v>15452</v>
      </c>
      <c r="B9062" s="3">
        <v>45651</v>
      </c>
      <c r="C9062" t="s">
        <v>566</v>
      </c>
      <c r="D9062">
        <v>689.89</v>
      </c>
      <c r="E9062" t="s">
        <v>31</v>
      </c>
      <c r="F9062" t="s">
        <v>20</v>
      </c>
      <c r="G9062" t="s">
        <v>48</v>
      </c>
      <c r="H9062" t="s">
        <v>49</v>
      </c>
      <c r="I9062">
        <f>IF(OR(financial_transactions35[[#This Row],[amount]]&lt;$L$16, financial_transactions35[[#This Row],[amount]]&gt;$L$17), 1, 0)</f>
        <v>1</v>
      </c>
    </row>
    <row r="9063" spans="1:9">
      <c r="A9063" t="s">
        <v>15453</v>
      </c>
      <c r="B9063" s="3">
        <v>45651</v>
      </c>
      <c r="C9063" t="s">
        <v>2251</v>
      </c>
      <c r="D9063">
        <v>15881.15</v>
      </c>
      <c r="E9063" t="s">
        <v>64</v>
      </c>
      <c r="F9063" t="s">
        <v>26</v>
      </c>
      <c r="G9063" t="s">
        <v>27</v>
      </c>
      <c r="H9063" t="s">
        <v>49</v>
      </c>
      <c r="I9063">
        <f>IF(OR(financial_transactions35[[#This Row],[amount]]&lt;$L$16, financial_transactions35[[#This Row],[amount]]&gt;$L$17), 1, 0)</f>
        <v>1</v>
      </c>
    </row>
    <row r="9064" spans="1:9">
      <c r="A9064" t="s">
        <v>15454</v>
      </c>
      <c r="B9064" s="3">
        <v>45651</v>
      </c>
      <c r="C9064" t="s">
        <v>2678</v>
      </c>
      <c r="D9064">
        <v>1640.77</v>
      </c>
      <c r="E9064" t="s">
        <v>52</v>
      </c>
      <c r="F9064" t="s">
        <v>20</v>
      </c>
      <c r="G9064" t="s">
        <v>48</v>
      </c>
      <c r="H9064" t="s">
        <v>123</v>
      </c>
      <c r="I9064">
        <f>IF(OR(financial_transactions35[[#This Row],[amount]]&lt;$L$16, financial_transactions35[[#This Row],[amount]]&gt;$L$17), 1, 0)</f>
        <v>1</v>
      </c>
    </row>
    <row r="9065" spans="1:9">
      <c r="A9065" t="s">
        <v>15455</v>
      </c>
      <c r="B9065" s="3">
        <v>45652</v>
      </c>
      <c r="C9065" t="s">
        <v>15456</v>
      </c>
      <c r="D9065">
        <v>1240.21</v>
      </c>
      <c r="E9065" t="s">
        <v>122</v>
      </c>
      <c r="F9065" t="s">
        <v>32</v>
      </c>
      <c r="G9065" t="s">
        <v>27</v>
      </c>
      <c r="H9065" t="s">
        <v>16080</v>
      </c>
      <c r="I9065">
        <f>IF(OR(financial_transactions35[[#This Row],[amount]]&lt;$L$16, financial_transactions35[[#This Row],[amount]]&gt;$L$17), 1, 0)</f>
        <v>1</v>
      </c>
    </row>
    <row r="9066" spans="1:9">
      <c r="A9066" t="s">
        <v>15457</v>
      </c>
      <c r="B9066" s="3">
        <v>45652</v>
      </c>
      <c r="C9066" t="s">
        <v>14576</v>
      </c>
      <c r="D9066">
        <v>484.25</v>
      </c>
      <c r="E9066" t="s">
        <v>31</v>
      </c>
      <c r="F9066" t="s">
        <v>61</v>
      </c>
      <c r="G9066" t="s">
        <v>48</v>
      </c>
      <c r="H9066" t="s">
        <v>49</v>
      </c>
      <c r="I9066">
        <f>IF(OR(financial_transactions35[[#This Row],[amount]]&lt;$L$16, financial_transactions35[[#This Row],[amount]]&gt;$L$17), 1, 0)</f>
        <v>1</v>
      </c>
    </row>
    <row r="9067" spans="1:9">
      <c r="A9067" t="s">
        <v>15458</v>
      </c>
      <c r="B9067" s="3">
        <v>45652</v>
      </c>
      <c r="C9067" t="s">
        <v>13945</v>
      </c>
      <c r="D9067">
        <v>825.49</v>
      </c>
      <c r="E9067" t="s">
        <v>70</v>
      </c>
      <c r="F9067" t="s">
        <v>26</v>
      </c>
      <c r="G9067" t="s">
        <v>39</v>
      </c>
      <c r="H9067" t="s">
        <v>22</v>
      </c>
      <c r="I9067">
        <f>IF(OR(financial_transactions35[[#This Row],[amount]]&lt;$L$16, financial_transactions35[[#This Row],[amount]]&gt;$L$17), 1, 0)</f>
        <v>1</v>
      </c>
    </row>
    <row r="9068" spans="1:9">
      <c r="A9068" t="s">
        <v>15459</v>
      </c>
      <c r="B9068" s="3">
        <v>45652</v>
      </c>
      <c r="C9068" t="s">
        <v>2094</v>
      </c>
      <c r="D9068">
        <v>1948.61</v>
      </c>
      <c r="E9068" t="s">
        <v>64</v>
      </c>
      <c r="F9068" t="s">
        <v>26</v>
      </c>
      <c r="G9068" t="s">
        <v>27</v>
      </c>
      <c r="H9068" t="s">
        <v>44</v>
      </c>
      <c r="I9068">
        <f>IF(OR(financial_transactions35[[#This Row],[amount]]&lt;$L$16, financial_transactions35[[#This Row],[amount]]&gt;$L$17), 1, 0)</f>
        <v>1</v>
      </c>
    </row>
    <row r="9069" spans="1:9">
      <c r="A9069" t="s">
        <v>15460</v>
      </c>
      <c r="B9069" s="3">
        <v>45652</v>
      </c>
      <c r="C9069" t="s">
        <v>9609</v>
      </c>
      <c r="D9069">
        <v>9469.24</v>
      </c>
      <c r="E9069" t="s">
        <v>16110</v>
      </c>
      <c r="F9069" t="s">
        <v>20</v>
      </c>
      <c r="G9069" t="s">
        <v>39</v>
      </c>
      <c r="H9069" t="s">
        <v>123</v>
      </c>
      <c r="I9069">
        <f>IF(OR(financial_transactions35[[#This Row],[amount]]&lt;$L$16, financial_transactions35[[#This Row],[amount]]&gt;$L$17), 1, 0)</f>
        <v>1</v>
      </c>
    </row>
    <row r="9070" spans="1:9">
      <c r="A9070" t="s">
        <v>15461</v>
      </c>
      <c r="B9070" s="3">
        <v>45652</v>
      </c>
      <c r="C9070" t="s">
        <v>15462</v>
      </c>
      <c r="D9070">
        <v>584.37</v>
      </c>
      <c r="E9070" t="s">
        <v>31</v>
      </c>
      <c r="F9070" t="s">
        <v>26</v>
      </c>
      <c r="G9070" t="s">
        <v>27</v>
      </c>
      <c r="H9070" t="s">
        <v>94</v>
      </c>
      <c r="I9070">
        <f>IF(OR(financial_transactions35[[#This Row],[amount]]&lt;$L$16, financial_transactions35[[#This Row],[amount]]&gt;$L$17), 1, 0)</f>
        <v>1</v>
      </c>
    </row>
    <row r="9071" spans="1:9">
      <c r="A9071" t="s">
        <v>15463</v>
      </c>
      <c r="B9071" s="3">
        <v>45652</v>
      </c>
      <c r="C9071" t="s">
        <v>10143</v>
      </c>
      <c r="D9071">
        <v>409.25</v>
      </c>
      <c r="E9071" t="s">
        <v>70</v>
      </c>
      <c r="F9071" t="s">
        <v>32</v>
      </c>
      <c r="G9071" t="s">
        <v>39</v>
      </c>
      <c r="H9071" t="s">
        <v>123</v>
      </c>
      <c r="I9071">
        <f>IF(OR(financial_transactions35[[#This Row],[amount]]&lt;$L$16, financial_transactions35[[#This Row],[amount]]&gt;$L$17), 1, 0)</f>
        <v>1</v>
      </c>
    </row>
    <row r="9072" spans="1:9">
      <c r="A9072" t="s">
        <v>15464</v>
      </c>
      <c r="B9072" s="3">
        <v>45652</v>
      </c>
      <c r="C9072" t="s">
        <v>15465</v>
      </c>
      <c r="D9072">
        <v>85.13</v>
      </c>
      <c r="E9072" t="s">
        <v>19</v>
      </c>
      <c r="F9072" t="s">
        <v>61</v>
      </c>
      <c r="G9072" t="s">
        <v>48</v>
      </c>
      <c r="H9072" t="s">
        <v>36</v>
      </c>
      <c r="I9072">
        <f>IF(OR(financial_transactions35[[#This Row],[amount]]&lt;$L$16, financial_transactions35[[#This Row],[amount]]&gt;$L$17), 1, 0)</f>
        <v>1</v>
      </c>
    </row>
    <row r="9073" spans="1:9">
      <c r="A9073" t="s">
        <v>15466</v>
      </c>
      <c r="B9073" s="3">
        <v>45652</v>
      </c>
      <c r="C9073" t="s">
        <v>10254</v>
      </c>
      <c r="D9073">
        <v>53.13</v>
      </c>
      <c r="E9073" t="s">
        <v>25</v>
      </c>
      <c r="F9073" t="s">
        <v>61</v>
      </c>
      <c r="G9073" t="s">
        <v>21</v>
      </c>
      <c r="H9073" t="s">
        <v>123</v>
      </c>
      <c r="I9073">
        <f>IF(OR(financial_transactions35[[#This Row],[amount]]&lt;$L$16, financial_transactions35[[#This Row],[amount]]&gt;$L$17), 1, 0)</f>
        <v>1</v>
      </c>
    </row>
    <row r="9074" spans="1:9">
      <c r="A9074" t="s">
        <v>15467</v>
      </c>
      <c r="B9074" s="3">
        <v>45652</v>
      </c>
      <c r="C9074" t="s">
        <v>2653</v>
      </c>
      <c r="D9074">
        <v>1344.77</v>
      </c>
      <c r="E9074" t="s">
        <v>52</v>
      </c>
      <c r="F9074" t="s">
        <v>26</v>
      </c>
      <c r="G9074" t="s">
        <v>39</v>
      </c>
      <c r="H9074" t="s">
        <v>176</v>
      </c>
      <c r="I9074">
        <f>IF(OR(financial_transactions35[[#This Row],[amount]]&lt;$L$16, financial_transactions35[[#This Row],[amount]]&gt;$L$17), 1, 0)</f>
        <v>1</v>
      </c>
    </row>
    <row r="9075" spans="1:9">
      <c r="A9075" t="s">
        <v>15468</v>
      </c>
      <c r="B9075" s="3">
        <v>45652</v>
      </c>
      <c r="C9075" t="s">
        <v>1378</v>
      </c>
      <c r="D9075">
        <v>977.33</v>
      </c>
      <c r="E9075" t="s">
        <v>16110</v>
      </c>
      <c r="F9075" t="s">
        <v>26</v>
      </c>
      <c r="G9075" t="s">
        <v>27</v>
      </c>
      <c r="H9075" t="s">
        <v>22</v>
      </c>
      <c r="I9075">
        <f>IF(OR(financial_transactions35[[#This Row],[amount]]&lt;$L$16, financial_transactions35[[#This Row],[amount]]&gt;$L$17), 1, 0)</f>
        <v>1</v>
      </c>
    </row>
    <row r="9076" spans="1:9">
      <c r="A9076" t="s">
        <v>15469</v>
      </c>
      <c r="B9076" s="3">
        <v>45652</v>
      </c>
      <c r="C9076" t="s">
        <v>11618</v>
      </c>
      <c r="D9076">
        <v>1639.22</v>
      </c>
      <c r="E9076" t="s">
        <v>52</v>
      </c>
      <c r="F9076" t="s">
        <v>20</v>
      </c>
      <c r="G9076" t="s">
        <v>48</v>
      </c>
      <c r="H9076" t="s">
        <v>53</v>
      </c>
      <c r="I9076">
        <f>IF(OR(financial_transactions35[[#This Row],[amount]]&lt;$L$16, financial_transactions35[[#This Row],[amount]]&gt;$L$17), 1, 0)</f>
        <v>1</v>
      </c>
    </row>
    <row r="9077" spans="1:9">
      <c r="A9077" t="s">
        <v>15470</v>
      </c>
      <c r="B9077" s="3">
        <v>45652</v>
      </c>
      <c r="C9077" t="s">
        <v>12165</v>
      </c>
      <c r="D9077">
        <v>752.53</v>
      </c>
      <c r="E9077" t="s">
        <v>16079</v>
      </c>
      <c r="F9077" t="s">
        <v>32</v>
      </c>
      <c r="G9077" t="s">
        <v>48</v>
      </c>
      <c r="H9077" t="s">
        <v>57</v>
      </c>
      <c r="I9077">
        <f>IF(OR(financial_transactions35[[#This Row],[amount]]&lt;$L$16, financial_transactions35[[#This Row],[amount]]&gt;$L$17), 1, 0)</f>
        <v>1</v>
      </c>
    </row>
    <row r="9078" spans="1:9">
      <c r="A9078" t="s">
        <v>15471</v>
      </c>
      <c r="B9078" s="3">
        <v>45652</v>
      </c>
      <c r="C9078" t="s">
        <v>2712</v>
      </c>
      <c r="D9078">
        <v>1713.69</v>
      </c>
      <c r="E9078" t="s">
        <v>25</v>
      </c>
      <c r="F9078" t="s">
        <v>32</v>
      </c>
      <c r="G9078" t="s">
        <v>39</v>
      </c>
      <c r="H9078" t="s">
        <v>123</v>
      </c>
      <c r="I9078">
        <f>IF(OR(financial_transactions35[[#This Row],[amount]]&lt;$L$16, financial_transactions35[[#This Row],[amount]]&gt;$L$17), 1, 0)</f>
        <v>1</v>
      </c>
    </row>
    <row r="9079" spans="1:9">
      <c r="A9079" t="s">
        <v>15472</v>
      </c>
      <c r="B9079" s="3">
        <v>45652</v>
      </c>
      <c r="C9079" t="s">
        <v>15473</v>
      </c>
      <c r="D9079">
        <v>1115.6199999999999</v>
      </c>
      <c r="E9079" t="s">
        <v>122</v>
      </c>
      <c r="F9079" t="s">
        <v>20</v>
      </c>
      <c r="G9079" t="s">
        <v>21</v>
      </c>
      <c r="H9079" t="s">
        <v>16080</v>
      </c>
      <c r="I9079">
        <f>IF(OR(financial_transactions35[[#This Row],[amount]]&lt;$L$16, financial_transactions35[[#This Row],[amount]]&gt;$L$17), 1, 0)</f>
        <v>1</v>
      </c>
    </row>
    <row r="9080" spans="1:9">
      <c r="A9080" t="s">
        <v>15474</v>
      </c>
      <c r="B9080" s="3">
        <v>45652</v>
      </c>
      <c r="C9080" t="s">
        <v>6714</v>
      </c>
      <c r="D9080">
        <v>1729.3</v>
      </c>
      <c r="E9080" t="s">
        <v>25</v>
      </c>
      <c r="F9080" t="s">
        <v>26</v>
      </c>
      <c r="G9080" t="s">
        <v>48</v>
      </c>
      <c r="H9080" t="s">
        <v>94</v>
      </c>
      <c r="I9080">
        <f>IF(OR(financial_transactions35[[#This Row],[amount]]&lt;$L$16, financial_transactions35[[#This Row],[amount]]&gt;$L$17), 1, 0)</f>
        <v>1</v>
      </c>
    </row>
    <row r="9081" spans="1:9">
      <c r="A9081" t="s">
        <v>15475</v>
      </c>
      <c r="B9081" s="3">
        <v>45652</v>
      </c>
      <c r="C9081" t="s">
        <v>3407</v>
      </c>
      <c r="D9081">
        <v>615.22</v>
      </c>
      <c r="E9081" t="s">
        <v>64</v>
      </c>
      <c r="F9081" t="s">
        <v>20</v>
      </c>
      <c r="G9081" t="s">
        <v>48</v>
      </c>
      <c r="H9081" t="s">
        <v>16080</v>
      </c>
      <c r="I9081">
        <f>IF(OR(financial_transactions35[[#This Row],[amount]]&lt;$L$16, financial_transactions35[[#This Row],[amount]]&gt;$L$17), 1, 0)</f>
        <v>1</v>
      </c>
    </row>
    <row r="9082" spans="1:9">
      <c r="A9082" t="s">
        <v>15476</v>
      </c>
      <c r="B9082" s="3">
        <v>45652</v>
      </c>
      <c r="C9082" t="s">
        <v>429</v>
      </c>
      <c r="D9082">
        <v>502.04</v>
      </c>
      <c r="E9082" t="s">
        <v>67</v>
      </c>
      <c r="F9082" t="s">
        <v>61</v>
      </c>
      <c r="G9082" t="s">
        <v>21</v>
      </c>
      <c r="H9082" t="s">
        <v>49</v>
      </c>
      <c r="I9082">
        <f>IF(OR(financial_transactions35[[#This Row],[amount]]&lt;$L$16, financial_transactions35[[#This Row],[amount]]&gt;$L$17), 1, 0)</f>
        <v>1</v>
      </c>
    </row>
    <row r="9083" spans="1:9">
      <c r="A9083" t="s">
        <v>15477</v>
      </c>
      <c r="B9083" s="3">
        <v>45652</v>
      </c>
      <c r="C9083" t="s">
        <v>15478</v>
      </c>
      <c r="D9083">
        <v>1410.97</v>
      </c>
      <c r="E9083" t="s">
        <v>25</v>
      </c>
      <c r="F9083" t="s">
        <v>61</v>
      </c>
      <c r="G9083" t="s">
        <v>48</v>
      </c>
      <c r="H9083" t="s">
        <v>16080</v>
      </c>
      <c r="I9083">
        <f>IF(OR(financial_transactions35[[#This Row],[amount]]&lt;$L$16, financial_transactions35[[#This Row],[amount]]&gt;$L$17), 1, 0)</f>
        <v>1</v>
      </c>
    </row>
    <row r="9084" spans="1:9">
      <c r="A9084" t="s">
        <v>15479</v>
      </c>
      <c r="B9084" s="3">
        <v>45652</v>
      </c>
      <c r="C9084" t="s">
        <v>1547</v>
      </c>
      <c r="D9084">
        <v>1378.94</v>
      </c>
      <c r="E9084" t="s">
        <v>25</v>
      </c>
      <c r="F9084" t="s">
        <v>32</v>
      </c>
      <c r="G9084" t="s">
        <v>27</v>
      </c>
      <c r="H9084" t="s">
        <v>49</v>
      </c>
      <c r="I9084">
        <f>IF(OR(financial_transactions35[[#This Row],[amount]]&lt;$L$16, financial_transactions35[[#This Row],[amount]]&gt;$L$17), 1, 0)</f>
        <v>1</v>
      </c>
    </row>
    <row r="9085" spans="1:9">
      <c r="A9085" t="s">
        <v>15480</v>
      </c>
      <c r="B9085" s="3">
        <v>45652</v>
      </c>
      <c r="C9085" t="s">
        <v>6064</v>
      </c>
      <c r="D9085">
        <v>1733.36</v>
      </c>
      <c r="E9085" t="s">
        <v>47</v>
      </c>
      <c r="F9085" t="s">
        <v>32</v>
      </c>
      <c r="G9085" t="s">
        <v>27</v>
      </c>
      <c r="H9085" t="s">
        <v>36</v>
      </c>
      <c r="I9085">
        <f>IF(OR(financial_transactions35[[#This Row],[amount]]&lt;$L$16, financial_transactions35[[#This Row],[amount]]&gt;$L$17), 1, 0)</f>
        <v>1</v>
      </c>
    </row>
    <row r="9086" spans="1:9">
      <c r="A9086" t="s">
        <v>15481</v>
      </c>
      <c r="B9086" s="3">
        <v>45652</v>
      </c>
      <c r="C9086" t="s">
        <v>15482</v>
      </c>
      <c r="D9086">
        <v>1394.33</v>
      </c>
      <c r="E9086" t="s">
        <v>64</v>
      </c>
      <c r="F9086" t="s">
        <v>32</v>
      </c>
      <c r="G9086" t="s">
        <v>21</v>
      </c>
      <c r="H9086" t="s">
        <v>53</v>
      </c>
      <c r="I9086">
        <f>IF(OR(financial_transactions35[[#This Row],[amount]]&lt;$L$16, financial_transactions35[[#This Row],[amount]]&gt;$L$17), 1, 0)</f>
        <v>1</v>
      </c>
    </row>
    <row r="9087" spans="1:9">
      <c r="A9087" t="s">
        <v>15483</v>
      </c>
      <c r="B9087" s="3">
        <v>45652</v>
      </c>
      <c r="C9087" t="s">
        <v>2347</v>
      </c>
      <c r="D9087">
        <v>1787.54</v>
      </c>
      <c r="E9087" t="s">
        <v>122</v>
      </c>
      <c r="F9087" t="s">
        <v>26</v>
      </c>
      <c r="G9087" t="s">
        <v>27</v>
      </c>
      <c r="H9087" t="s">
        <v>109</v>
      </c>
      <c r="I9087">
        <f>IF(OR(financial_transactions35[[#This Row],[amount]]&lt;$L$16, financial_transactions35[[#This Row],[amount]]&gt;$L$17), 1, 0)</f>
        <v>1</v>
      </c>
    </row>
    <row r="9088" spans="1:9">
      <c r="A9088" t="s">
        <v>15484</v>
      </c>
      <c r="B9088" s="3">
        <v>45652</v>
      </c>
      <c r="C9088" t="s">
        <v>14854</v>
      </c>
      <c r="D9088">
        <v>1986.59</v>
      </c>
      <c r="E9088" t="s">
        <v>16079</v>
      </c>
      <c r="F9088" t="s">
        <v>32</v>
      </c>
      <c r="G9088" t="s">
        <v>21</v>
      </c>
      <c r="H9088" t="s">
        <v>57</v>
      </c>
      <c r="I9088">
        <f>IF(OR(financial_transactions35[[#This Row],[amount]]&lt;$L$16, financial_transactions35[[#This Row],[amount]]&gt;$L$17), 1, 0)</f>
        <v>1</v>
      </c>
    </row>
    <row r="9089" spans="1:9">
      <c r="A9089" t="s">
        <v>15485</v>
      </c>
      <c r="B9089" s="3">
        <v>45652</v>
      </c>
      <c r="C9089" t="s">
        <v>13060</v>
      </c>
      <c r="D9089">
        <v>145.55000000000001</v>
      </c>
      <c r="E9089" t="s">
        <v>47</v>
      </c>
      <c r="F9089" t="s">
        <v>32</v>
      </c>
      <c r="G9089" t="s">
        <v>48</v>
      </c>
      <c r="H9089" t="s">
        <v>49</v>
      </c>
      <c r="I9089">
        <f>IF(OR(financial_transactions35[[#This Row],[amount]]&lt;$L$16, financial_transactions35[[#This Row],[amount]]&gt;$L$17), 1, 0)</f>
        <v>1</v>
      </c>
    </row>
    <row r="9090" spans="1:9">
      <c r="A9090" t="s">
        <v>15486</v>
      </c>
      <c r="B9090" s="3">
        <v>45652</v>
      </c>
      <c r="C9090" t="s">
        <v>12854</v>
      </c>
      <c r="D9090">
        <v>807.47</v>
      </c>
      <c r="E9090" t="s">
        <v>70</v>
      </c>
      <c r="F9090" t="s">
        <v>20</v>
      </c>
      <c r="G9090" t="s">
        <v>27</v>
      </c>
      <c r="H9090" t="s">
        <v>123</v>
      </c>
      <c r="I9090">
        <f>IF(OR(financial_transactions35[[#This Row],[amount]]&lt;$L$16, financial_transactions35[[#This Row],[amount]]&gt;$L$17), 1, 0)</f>
        <v>1</v>
      </c>
    </row>
    <row r="9091" spans="1:9">
      <c r="A9091" t="s">
        <v>15487</v>
      </c>
      <c r="B9091" s="3">
        <v>45652</v>
      </c>
      <c r="C9091" t="s">
        <v>8030</v>
      </c>
      <c r="D9091">
        <v>1464.57</v>
      </c>
      <c r="E9091" t="s">
        <v>16079</v>
      </c>
      <c r="F9091" t="s">
        <v>26</v>
      </c>
      <c r="G9091" t="s">
        <v>21</v>
      </c>
      <c r="H9091" t="s">
        <v>53</v>
      </c>
      <c r="I9091">
        <f>IF(OR(financial_transactions35[[#This Row],[amount]]&lt;$L$16, financial_transactions35[[#This Row],[amount]]&gt;$L$17), 1, 0)</f>
        <v>1</v>
      </c>
    </row>
    <row r="9092" spans="1:9">
      <c r="A9092" t="s">
        <v>15488</v>
      </c>
      <c r="B9092" s="3">
        <v>45652</v>
      </c>
      <c r="C9092" t="s">
        <v>15462</v>
      </c>
      <c r="D9092">
        <v>5276.07</v>
      </c>
      <c r="E9092" t="s">
        <v>16079</v>
      </c>
      <c r="F9092" t="s">
        <v>20</v>
      </c>
      <c r="G9092" t="s">
        <v>48</v>
      </c>
      <c r="H9092" t="s">
        <v>57</v>
      </c>
      <c r="I9092">
        <f>IF(OR(financial_transactions35[[#This Row],[amount]]&lt;$L$16, financial_transactions35[[#This Row],[amount]]&gt;$L$17), 1, 0)</f>
        <v>1</v>
      </c>
    </row>
    <row r="9093" spans="1:9">
      <c r="A9093" t="s">
        <v>15489</v>
      </c>
      <c r="B9093" s="3">
        <v>45652</v>
      </c>
      <c r="C9093" t="s">
        <v>15490</v>
      </c>
      <c r="D9093">
        <v>405.28</v>
      </c>
      <c r="E9093" t="s">
        <v>122</v>
      </c>
      <c r="F9093" t="s">
        <v>26</v>
      </c>
      <c r="G9093" t="s">
        <v>21</v>
      </c>
      <c r="H9093" t="s">
        <v>109</v>
      </c>
      <c r="I9093">
        <f>IF(OR(financial_transactions35[[#This Row],[amount]]&lt;$L$16, financial_transactions35[[#This Row],[amount]]&gt;$L$17), 1, 0)</f>
        <v>1</v>
      </c>
    </row>
    <row r="9094" spans="1:9">
      <c r="A9094" t="s">
        <v>15491</v>
      </c>
      <c r="B9094" s="3">
        <v>45652</v>
      </c>
      <c r="C9094" t="s">
        <v>15492</v>
      </c>
      <c r="D9094">
        <v>1173.1500000000001</v>
      </c>
      <c r="E9094" t="s">
        <v>64</v>
      </c>
      <c r="F9094" t="s">
        <v>32</v>
      </c>
      <c r="G9094" t="s">
        <v>48</v>
      </c>
      <c r="H9094" t="s">
        <v>28</v>
      </c>
      <c r="I9094">
        <f>IF(OR(financial_transactions35[[#This Row],[amount]]&lt;$L$16, financial_transactions35[[#This Row],[amount]]&gt;$L$17), 1, 0)</f>
        <v>1</v>
      </c>
    </row>
    <row r="9095" spans="1:9">
      <c r="A9095" t="s">
        <v>15493</v>
      </c>
      <c r="B9095" s="3">
        <v>45652</v>
      </c>
      <c r="C9095" t="s">
        <v>12298</v>
      </c>
      <c r="D9095">
        <v>1705.22</v>
      </c>
      <c r="E9095" t="s">
        <v>67</v>
      </c>
      <c r="F9095" t="s">
        <v>61</v>
      </c>
      <c r="G9095" t="s">
        <v>39</v>
      </c>
      <c r="H9095" t="s">
        <v>57</v>
      </c>
      <c r="I9095">
        <f>IF(OR(financial_transactions35[[#This Row],[amount]]&lt;$L$16, financial_transactions35[[#This Row],[amount]]&gt;$L$17), 1, 0)</f>
        <v>1</v>
      </c>
    </row>
    <row r="9096" spans="1:9">
      <c r="A9096" t="s">
        <v>15494</v>
      </c>
      <c r="B9096" s="3">
        <v>45652</v>
      </c>
      <c r="C9096" t="s">
        <v>609</v>
      </c>
      <c r="D9096">
        <v>1814.31</v>
      </c>
      <c r="E9096" t="s">
        <v>31</v>
      </c>
      <c r="F9096" t="s">
        <v>32</v>
      </c>
      <c r="G9096" t="s">
        <v>48</v>
      </c>
      <c r="H9096" t="s">
        <v>176</v>
      </c>
      <c r="I9096">
        <f>IF(OR(financial_transactions35[[#This Row],[amount]]&lt;$L$16, financial_transactions35[[#This Row],[amount]]&gt;$L$17), 1, 0)</f>
        <v>1</v>
      </c>
    </row>
    <row r="9097" spans="1:9">
      <c r="A9097" t="s">
        <v>15495</v>
      </c>
      <c r="B9097" s="3">
        <v>45652</v>
      </c>
      <c r="C9097" t="s">
        <v>15496</v>
      </c>
      <c r="D9097">
        <v>1941.85</v>
      </c>
      <c r="E9097" t="s">
        <v>70</v>
      </c>
      <c r="F9097" t="s">
        <v>61</v>
      </c>
      <c r="G9097" t="s">
        <v>39</v>
      </c>
      <c r="H9097" t="s">
        <v>16080</v>
      </c>
      <c r="I9097">
        <f>IF(OR(financial_transactions35[[#This Row],[amount]]&lt;$L$16, financial_transactions35[[#This Row],[amount]]&gt;$L$17), 1, 0)</f>
        <v>1</v>
      </c>
    </row>
    <row r="9098" spans="1:9">
      <c r="A9098" t="s">
        <v>15497</v>
      </c>
      <c r="B9098" s="3">
        <v>45653</v>
      </c>
      <c r="C9098" t="s">
        <v>15498</v>
      </c>
      <c r="D9098">
        <v>15150.03</v>
      </c>
      <c r="E9098" t="s">
        <v>52</v>
      </c>
      <c r="F9098" t="s">
        <v>26</v>
      </c>
      <c r="G9098" t="s">
        <v>48</v>
      </c>
      <c r="H9098" t="s">
        <v>16080</v>
      </c>
      <c r="I9098">
        <f>IF(OR(financial_transactions35[[#This Row],[amount]]&lt;$L$16, financial_transactions35[[#This Row],[amount]]&gt;$L$17), 1, 0)</f>
        <v>1</v>
      </c>
    </row>
    <row r="9099" spans="1:9">
      <c r="A9099" t="s">
        <v>15499</v>
      </c>
      <c r="B9099" s="3">
        <v>45653</v>
      </c>
      <c r="C9099" t="s">
        <v>4100</v>
      </c>
      <c r="D9099">
        <v>1854.42</v>
      </c>
      <c r="E9099" t="s">
        <v>67</v>
      </c>
      <c r="F9099" t="s">
        <v>20</v>
      </c>
      <c r="G9099" t="s">
        <v>27</v>
      </c>
      <c r="H9099" t="s">
        <v>16080</v>
      </c>
      <c r="I9099">
        <f>IF(OR(financial_transactions35[[#This Row],[amount]]&lt;$L$16, financial_transactions35[[#This Row],[amount]]&gt;$L$17), 1, 0)</f>
        <v>1</v>
      </c>
    </row>
    <row r="9100" spans="1:9">
      <c r="A9100" t="s">
        <v>15500</v>
      </c>
      <c r="B9100" s="3">
        <v>45653</v>
      </c>
      <c r="C9100" t="s">
        <v>11494</v>
      </c>
      <c r="D9100">
        <v>1033.93</v>
      </c>
      <c r="E9100" t="s">
        <v>52</v>
      </c>
      <c r="F9100" t="s">
        <v>26</v>
      </c>
      <c r="G9100" t="s">
        <v>21</v>
      </c>
      <c r="H9100" t="s">
        <v>40</v>
      </c>
      <c r="I9100">
        <f>IF(OR(financial_transactions35[[#This Row],[amount]]&lt;$L$16, financial_transactions35[[#This Row],[amount]]&gt;$L$17), 1, 0)</f>
        <v>1</v>
      </c>
    </row>
    <row r="9101" spans="1:9">
      <c r="A9101" t="s">
        <v>15501</v>
      </c>
      <c r="B9101" s="3">
        <v>45653</v>
      </c>
      <c r="C9101" t="s">
        <v>4118</v>
      </c>
      <c r="D9101">
        <v>1831.54</v>
      </c>
      <c r="E9101" t="s">
        <v>70</v>
      </c>
      <c r="F9101" t="s">
        <v>32</v>
      </c>
      <c r="G9101" t="s">
        <v>21</v>
      </c>
      <c r="H9101" t="s">
        <v>44</v>
      </c>
      <c r="I9101">
        <f>IF(OR(financial_transactions35[[#This Row],[amount]]&lt;$L$16, financial_transactions35[[#This Row],[amount]]&gt;$L$17), 1, 0)</f>
        <v>1</v>
      </c>
    </row>
    <row r="9102" spans="1:9">
      <c r="A9102" t="s">
        <v>15502</v>
      </c>
      <c r="B9102" s="3">
        <v>45653</v>
      </c>
      <c r="C9102" t="s">
        <v>15503</v>
      </c>
      <c r="D9102">
        <v>1726.42</v>
      </c>
      <c r="E9102" t="s">
        <v>64</v>
      </c>
      <c r="F9102" t="s">
        <v>20</v>
      </c>
      <c r="G9102" t="s">
        <v>27</v>
      </c>
      <c r="H9102" t="s">
        <v>123</v>
      </c>
      <c r="I9102">
        <f>IF(OR(financial_transactions35[[#This Row],[amount]]&lt;$L$16, financial_transactions35[[#This Row],[amount]]&gt;$L$17), 1, 0)</f>
        <v>1</v>
      </c>
    </row>
    <row r="9103" spans="1:9">
      <c r="A9103" t="s">
        <v>15504</v>
      </c>
      <c r="B9103" s="3">
        <v>45653</v>
      </c>
      <c r="C9103" t="s">
        <v>890</v>
      </c>
      <c r="D9103">
        <v>1154.1099999999999</v>
      </c>
      <c r="E9103" t="s">
        <v>19</v>
      </c>
      <c r="F9103" t="s">
        <v>32</v>
      </c>
      <c r="G9103" t="s">
        <v>21</v>
      </c>
      <c r="H9103" t="s">
        <v>28</v>
      </c>
      <c r="I9103">
        <f>IF(OR(financial_transactions35[[#This Row],[amount]]&lt;$L$16, financial_transactions35[[#This Row],[amount]]&gt;$L$17), 1, 0)</f>
        <v>1</v>
      </c>
    </row>
    <row r="9104" spans="1:9">
      <c r="A9104" t="s">
        <v>15505</v>
      </c>
      <c r="B9104" s="3">
        <v>45653</v>
      </c>
      <c r="C9104" t="s">
        <v>14761</v>
      </c>
      <c r="D9104">
        <v>607.22</v>
      </c>
      <c r="E9104" t="s">
        <v>19</v>
      </c>
      <c r="F9104" t="s">
        <v>61</v>
      </c>
      <c r="G9104" t="s">
        <v>39</v>
      </c>
      <c r="H9104" t="s">
        <v>16080</v>
      </c>
      <c r="I9104">
        <f>IF(OR(financial_transactions35[[#This Row],[amount]]&lt;$L$16, financial_transactions35[[#This Row],[amount]]&gt;$L$17), 1, 0)</f>
        <v>1</v>
      </c>
    </row>
    <row r="9105" spans="1:9">
      <c r="A9105" t="s">
        <v>15506</v>
      </c>
      <c r="B9105" s="3">
        <v>45653</v>
      </c>
      <c r="C9105" t="s">
        <v>15507</v>
      </c>
      <c r="D9105">
        <v>1822.2</v>
      </c>
      <c r="E9105" t="s">
        <v>16110</v>
      </c>
      <c r="F9105" t="s">
        <v>26</v>
      </c>
      <c r="G9105" t="s">
        <v>21</v>
      </c>
      <c r="H9105" t="s">
        <v>75</v>
      </c>
      <c r="I9105">
        <f>IF(OR(financial_transactions35[[#This Row],[amount]]&lt;$L$16, financial_transactions35[[#This Row],[amount]]&gt;$L$17), 1, 0)</f>
        <v>1</v>
      </c>
    </row>
    <row r="9106" spans="1:9">
      <c r="A9106" t="s">
        <v>15508</v>
      </c>
      <c r="B9106" s="3">
        <v>45653</v>
      </c>
      <c r="C9106" t="s">
        <v>9295</v>
      </c>
      <c r="D9106">
        <v>131.68</v>
      </c>
      <c r="E9106" t="s">
        <v>16110</v>
      </c>
      <c r="F9106" t="s">
        <v>61</v>
      </c>
      <c r="G9106" t="s">
        <v>27</v>
      </c>
      <c r="H9106" t="s">
        <v>33</v>
      </c>
      <c r="I9106">
        <f>IF(OR(financial_transactions35[[#This Row],[amount]]&lt;$L$16, financial_transactions35[[#This Row],[amount]]&gt;$L$17), 1, 0)</f>
        <v>1</v>
      </c>
    </row>
    <row r="9107" spans="1:9">
      <c r="A9107" t="s">
        <v>15509</v>
      </c>
      <c r="B9107" s="3">
        <v>45653</v>
      </c>
      <c r="C9107" t="s">
        <v>2170</v>
      </c>
      <c r="D9107">
        <v>319.86</v>
      </c>
      <c r="E9107" t="s">
        <v>70</v>
      </c>
      <c r="F9107" t="s">
        <v>26</v>
      </c>
      <c r="G9107" t="s">
        <v>21</v>
      </c>
      <c r="H9107" t="s">
        <v>123</v>
      </c>
      <c r="I9107">
        <f>IF(OR(financial_transactions35[[#This Row],[amount]]&lt;$L$16, financial_transactions35[[#This Row],[amount]]&gt;$L$17), 1, 0)</f>
        <v>1</v>
      </c>
    </row>
    <row r="9108" spans="1:9">
      <c r="A9108" t="s">
        <v>15510</v>
      </c>
      <c r="B9108" s="3">
        <v>45653</v>
      </c>
      <c r="C9108" t="s">
        <v>15511</v>
      </c>
      <c r="D9108">
        <v>465.31</v>
      </c>
      <c r="E9108" t="s">
        <v>47</v>
      </c>
      <c r="F9108" t="s">
        <v>20</v>
      </c>
      <c r="G9108" t="s">
        <v>48</v>
      </c>
      <c r="H9108" t="s">
        <v>22</v>
      </c>
      <c r="I9108">
        <f>IF(OR(financial_transactions35[[#This Row],[amount]]&lt;$L$16, financial_transactions35[[#This Row],[amount]]&gt;$L$17), 1, 0)</f>
        <v>1</v>
      </c>
    </row>
    <row r="9109" spans="1:9">
      <c r="A9109" t="s">
        <v>15513</v>
      </c>
      <c r="B9109" s="3">
        <v>45653</v>
      </c>
      <c r="C9109" t="s">
        <v>15514</v>
      </c>
      <c r="D9109">
        <v>133.53</v>
      </c>
      <c r="E9109" t="s">
        <v>16110</v>
      </c>
      <c r="F9109" t="s">
        <v>26</v>
      </c>
      <c r="G9109" t="s">
        <v>39</v>
      </c>
      <c r="H9109" t="s">
        <v>123</v>
      </c>
      <c r="I9109">
        <f>IF(OR(financial_transactions35[[#This Row],[amount]]&lt;$L$16, financial_transactions35[[#This Row],[amount]]&gt;$L$17), 1, 0)</f>
        <v>1</v>
      </c>
    </row>
    <row r="9110" spans="1:9">
      <c r="A9110" t="s">
        <v>15515</v>
      </c>
      <c r="B9110" s="3">
        <v>45653</v>
      </c>
      <c r="C9110" t="s">
        <v>5242</v>
      </c>
      <c r="D9110">
        <v>1238.51</v>
      </c>
      <c r="E9110" t="s">
        <v>25</v>
      </c>
      <c r="F9110" t="s">
        <v>61</v>
      </c>
      <c r="G9110" t="s">
        <v>39</v>
      </c>
      <c r="H9110" t="s">
        <v>22</v>
      </c>
      <c r="I9110">
        <f>IF(OR(financial_transactions35[[#This Row],[amount]]&lt;$L$16, financial_transactions35[[#This Row],[amount]]&gt;$L$17), 1, 0)</f>
        <v>1</v>
      </c>
    </row>
    <row r="9111" spans="1:9">
      <c r="A9111" t="s">
        <v>15516</v>
      </c>
      <c r="B9111" s="3">
        <v>45653</v>
      </c>
      <c r="C9111" t="s">
        <v>15010</v>
      </c>
      <c r="D9111">
        <v>112.9</v>
      </c>
      <c r="E9111" t="s">
        <v>122</v>
      </c>
      <c r="F9111" t="s">
        <v>61</v>
      </c>
      <c r="G9111" t="s">
        <v>39</v>
      </c>
      <c r="H9111" t="s">
        <v>44</v>
      </c>
      <c r="I9111">
        <f>IF(OR(financial_transactions35[[#This Row],[amount]]&lt;$L$16, financial_transactions35[[#This Row],[amount]]&gt;$L$17), 1, 0)</f>
        <v>1</v>
      </c>
    </row>
    <row r="9112" spans="1:9">
      <c r="A9112" t="s">
        <v>15517</v>
      </c>
      <c r="B9112" s="3">
        <v>45653</v>
      </c>
      <c r="C9112" t="s">
        <v>15518</v>
      </c>
      <c r="D9112">
        <v>675.58</v>
      </c>
      <c r="E9112" t="s">
        <v>122</v>
      </c>
      <c r="F9112" t="s">
        <v>61</v>
      </c>
      <c r="G9112" t="s">
        <v>21</v>
      </c>
      <c r="H9112" t="s">
        <v>28</v>
      </c>
      <c r="I9112">
        <f>IF(OR(financial_transactions35[[#This Row],[amount]]&lt;$L$16, financial_transactions35[[#This Row],[amount]]&gt;$L$17), 1, 0)</f>
        <v>1</v>
      </c>
    </row>
    <row r="9113" spans="1:9">
      <c r="A9113" t="s">
        <v>15519</v>
      </c>
      <c r="B9113" s="3">
        <v>45653</v>
      </c>
      <c r="C9113" t="s">
        <v>13967</v>
      </c>
      <c r="D9113">
        <v>776.77</v>
      </c>
      <c r="E9113" t="s">
        <v>16110</v>
      </c>
      <c r="F9113" t="s">
        <v>32</v>
      </c>
      <c r="G9113" t="s">
        <v>39</v>
      </c>
      <c r="H9113" t="s">
        <v>53</v>
      </c>
      <c r="I9113">
        <f>IF(OR(financial_transactions35[[#This Row],[amount]]&lt;$L$16, financial_transactions35[[#This Row],[amount]]&gt;$L$17), 1, 0)</f>
        <v>1</v>
      </c>
    </row>
    <row r="9114" spans="1:9">
      <c r="A9114" t="s">
        <v>15520</v>
      </c>
      <c r="B9114" s="3">
        <v>45653</v>
      </c>
      <c r="C9114" t="s">
        <v>11518</v>
      </c>
      <c r="D9114">
        <v>1447.03</v>
      </c>
      <c r="E9114" t="s">
        <v>19</v>
      </c>
      <c r="F9114" t="s">
        <v>20</v>
      </c>
      <c r="G9114" t="s">
        <v>21</v>
      </c>
      <c r="H9114" t="s">
        <v>75</v>
      </c>
      <c r="I9114">
        <f>IF(OR(financial_transactions35[[#This Row],[amount]]&lt;$L$16, financial_transactions35[[#This Row],[amount]]&gt;$L$17), 1, 0)</f>
        <v>1</v>
      </c>
    </row>
    <row r="9115" spans="1:9">
      <c r="A9115" t="s">
        <v>15521</v>
      </c>
      <c r="B9115" s="3">
        <v>45653</v>
      </c>
      <c r="C9115" t="s">
        <v>9125</v>
      </c>
      <c r="D9115">
        <v>469.22</v>
      </c>
      <c r="E9115" t="s">
        <v>47</v>
      </c>
      <c r="F9115" t="s">
        <v>61</v>
      </c>
      <c r="G9115" t="s">
        <v>39</v>
      </c>
      <c r="H9115" t="s">
        <v>16080</v>
      </c>
      <c r="I9115">
        <f>IF(OR(financial_transactions35[[#This Row],[amount]]&lt;$L$16, financial_transactions35[[#This Row],[amount]]&gt;$L$17), 1, 0)</f>
        <v>1</v>
      </c>
    </row>
    <row r="9116" spans="1:9">
      <c r="A9116" t="s">
        <v>15522</v>
      </c>
      <c r="B9116" s="3">
        <v>45653</v>
      </c>
      <c r="C9116" t="s">
        <v>8832</v>
      </c>
      <c r="D9116">
        <v>1412.99</v>
      </c>
      <c r="E9116" t="s">
        <v>19</v>
      </c>
      <c r="F9116" t="s">
        <v>20</v>
      </c>
      <c r="G9116" t="s">
        <v>39</v>
      </c>
      <c r="H9116" t="s">
        <v>36</v>
      </c>
      <c r="I9116">
        <f>IF(OR(financial_transactions35[[#This Row],[amount]]&lt;$L$16, financial_transactions35[[#This Row],[amount]]&gt;$L$17), 1, 0)</f>
        <v>1</v>
      </c>
    </row>
    <row r="9117" spans="1:9">
      <c r="A9117" t="s">
        <v>15523</v>
      </c>
      <c r="B9117" s="3">
        <v>45653</v>
      </c>
      <c r="C9117" t="s">
        <v>11954</v>
      </c>
      <c r="D9117">
        <v>1418.86</v>
      </c>
      <c r="E9117" t="s">
        <v>16110</v>
      </c>
      <c r="F9117" t="s">
        <v>26</v>
      </c>
      <c r="G9117" t="s">
        <v>21</v>
      </c>
      <c r="H9117" t="s">
        <v>123</v>
      </c>
      <c r="I9117">
        <f>IF(OR(financial_transactions35[[#This Row],[amount]]&lt;$L$16, financial_transactions35[[#This Row],[amount]]&gt;$L$17), 1, 0)</f>
        <v>1</v>
      </c>
    </row>
    <row r="9118" spans="1:9">
      <c r="A9118" t="s">
        <v>15524</v>
      </c>
      <c r="B9118" s="3">
        <v>45653</v>
      </c>
      <c r="C9118" t="s">
        <v>4703</v>
      </c>
      <c r="D9118">
        <v>123.56</v>
      </c>
      <c r="E9118" t="s">
        <v>52</v>
      </c>
      <c r="F9118" t="s">
        <v>61</v>
      </c>
      <c r="G9118" t="s">
        <v>48</v>
      </c>
      <c r="H9118" t="s">
        <v>94</v>
      </c>
      <c r="I9118">
        <f>IF(OR(financial_transactions35[[#This Row],[amount]]&lt;$L$16, financial_transactions35[[#This Row],[amount]]&gt;$L$17), 1, 0)</f>
        <v>1</v>
      </c>
    </row>
    <row r="9119" spans="1:9">
      <c r="A9119" t="s">
        <v>15525</v>
      </c>
      <c r="B9119" s="3">
        <v>45653</v>
      </c>
      <c r="C9119" t="s">
        <v>15526</v>
      </c>
      <c r="D9119">
        <v>360</v>
      </c>
      <c r="E9119" t="s">
        <v>64</v>
      </c>
      <c r="F9119" t="s">
        <v>20</v>
      </c>
      <c r="G9119" t="s">
        <v>48</v>
      </c>
      <c r="H9119" t="s">
        <v>49</v>
      </c>
      <c r="I9119">
        <f>IF(OR(financial_transactions35[[#This Row],[amount]]&lt;$L$16, financial_transactions35[[#This Row],[amount]]&gt;$L$17), 1, 0)</f>
        <v>1</v>
      </c>
    </row>
    <row r="9120" spans="1:9">
      <c r="A9120" t="s">
        <v>15527</v>
      </c>
      <c r="B9120" s="3">
        <v>45653</v>
      </c>
      <c r="C9120" t="s">
        <v>15528</v>
      </c>
      <c r="D9120">
        <v>358.29</v>
      </c>
      <c r="E9120" t="s">
        <v>70</v>
      </c>
      <c r="F9120" t="s">
        <v>26</v>
      </c>
      <c r="G9120" t="s">
        <v>27</v>
      </c>
      <c r="H9120" t="s">
        <v>123</v>
      </c>
      <c r="I9120">
        <f>IF(OR(financial_transactions35[[#This Row],[amount]]&lt;$L$16, financial_transactions35[[#This Row],[amount]]&gt;$L$17), 1, 0)</f>
        <v>1</v>
      </c>
    </row>
    <row r="9121" spans="1:9">
      <c r="A9121" t="s">
        <v>15529</v>
      </c>
      <c r="B9121" s="3">
        <v>45653</v>
      </c>
      <c r="C9121" t="s">
        <v>10122</v>
      </c>
      <c r="D9121">
        <v>1911.27</v>
      </c>
      <c r="E9121" t="s">
        <v>64</v>
      </c>
      <c r="F9121" t="s">
        <v>20</v>
      </c>
      <c r="G9121" t="s">
        <v>48</v>
      </c>
      <c r="H9121" t="s">
        <v>53</v>
      </c>
      <c r="I9121">
        <f>IF(OR(financial_transactions35[[#This Row],[amount]]&lt;$L$16, financial_transactions35[[#This Row],[amount]]&gt;$L$17), 1, 0)</f>
        <v>1</v>
      </c>
    </row>
    <row r="9122" spans="1:9">
      <c r="A9122" t="s">
        <v>15530</v>
      </c>
      <c r="B9122" s="3">
        <v>45654</v>
      </c>
      <c r="C9122" t="s">
        <v>11389</v>
      </c>
      <c r="D9122">
        <v>597.85</v>
      </c>
      <c r="E9122" t="s">
        <v>122</v>
      </c>
      <c r="F9122" t="s">
        <v>61</v>
      </c>
      <c r="G9122" t="s">
        <v>21</v>
      </c>
      <c r="H9122" t="s">
        <v>176</v>
      </c>
      <c r="I9122">
        <f>IF(OR(financial_transactions35[[#This Row],[amount]]&lt;$L$16, financial_transactions35[[#This Row],[amount]]&gt;$L$17), 1, 0)</f>
        <v>1</v>
      </c>
    </row>
    <row r="9123" spans="1:9">
      <c r="A9123" t="s">
        <v>15531</v>
      </c>
      <c r="B9123" s="3">
        <v>45654</v>
      </c>
      <c r="C9123" t="s">
        <v>15532</v>
      </c>
      <c r="D9123">
        <v>14672.72</v>
      </c>
      <c r="E9123" t="s">
        <v>16079</v>
      </c>
      <c r="F9123" t="s">
        <v>61</v>
      </c>
      <c r="G9123" t="s">
        <v>27</v>
      </c>
      <c r="H9123" t="s">
        <v>49</v>
      </c>
      <c r="I9123">
        <f>IF(OR(financial_transactions35[[#This Row],[amount]]&lt;$L$16, financial_transactions35[[#This Row],[amount]]&gt;$L$17), 1, 0)</f>
        <v>1</v>
      </c>
    </row>
    <row r="9124" spans="1:9">
      <c r="A9124" t="s">
        <v>15533</v>
      </c>
      <c r="B9124" s="3">
        <v>45654</v>
      </c>
      <c r="C9124" t="s">
        <v>8196</v>
      </c>
      <c r="D9124">
        <v>444.18</v>
      </c>
      <c r="E9124" t="s">
        <v>52</v>
      </c>
      <c r="F9124" t="s">
        <v>61</v>
      </c>
      <c r="G9124" t="s">
        <v>21</v>
      </c>
      <c r="H9124" t="s">
        <v>16080</v>
      </c>
      <c r="I9124">
        <f>IF(OR(financial_transactions35[[#This Row],[amount]]&lt;$L$16, financial_transactions35[[#This Row],[amount]]&gt;$L$17), 1, 0)</f>
        <v>1</v>
      </c>
    </row>
    <row r="9125" spans="1:9">
      <c r="A9125" t="s">
        <v>15534</v>
      </c>
      <c r="B9125" s="3">
        <v>45654</v>
      </c>
      <c r="C9125" t="s">
        <v>15535</v>
      </c>
      <c r="D9125">
        <v>1000.56</v>
      </c>
      <c r="E9125" t="s">
        <v>64</v>
      </c>
      <c r="F9125" t="s">
        <v>20</v>
      </c>
      <c r="G9125" t="s">
        <v>21</v>
      </c>
      <c r="H9125" t="s">
        <v>94</v>
      </c>
      <c r="I9125">
        <f>IF(OR(financial_transactions35[[#This Row],[amount]]&lt;$L$16, financial_transactions35[[#This Row],[amount]]&gt;$L$17), 1, 0)</f>
        <v>1</v>
      </c>
    </row>
    <row r="9126" spans="1:9">
      <c r="A9126" t="s">
        <v>15536</v>
      </c>
      <c r="B9126" s="3">
        <v>45654</v>
      </c>
      <c r="C9126" t="s">
        <v>10879</v>
      </c>
      <c r="D9126">
        <v>1194.8699999999999</v>
      </c>
      <c r="E9126" t="s">
        <v>47</v>
      </c>
      <c r="F9126" t="s">
        <v>20</v>
      </c>
      <c r="G9126" t="s">
        <v>27</v>
      </c>
      <c r="H9126" t="s">
        <v>36</v>
      </c>
      <c r="I9126">
        <f>IF(OR(financial_transactions35[[#This Row],[amount]]&lt;$L$16, financial_transactions35[[#This Row],[amount]]&gt;$L$17), 1, 0)</f>
        <v>1</v>
      </c>
    </row>
    <row r="9127" spans="1:9">
      <c r="A9127" t="s">
        <v>15537</v>
      </c>
      <c r="B9127" s="3">
        <v>45654</v>
      </c>
      <c r="C9127" t="s">
        <v>14137</v>
      </c>
      <c r="D9127">
        <v>1645.6</v>
      </c>
      <c r="E9127" t="s">
        <v>16079</v>
      </c>
      <c r="F9127" t="s">
        <v>32</v>
      </c>
      <c r="G9127" t="s">
        <v>21</v>
      </c>
      <c r="H9127" t="s">
        <v>49</v>
      </c>
      <c r="I9127">
        <f>IF(OR(financial_transactions35[[#This Row],[amount]]&lt;$L$16, financial_transactions35[[#This Row],[amount]]&gt;$L$17), 1, 0)</f>
        <v>1</v>
      </c>
    </row>
    <row r="9128" spans="1:9">
      <c r="A9128" t="s">
        <v>15538</v>
      </c>
      <c r="B9128" s="3">
        <v>45654</v>
      </c>
      <c r="C9128" t="s">
        <v>15539</v>
      </c>
      <c r="D9128">
        <v>1927.59</v>
      </c>
      <c r="E9128" t="s">
        <v>16079</v>
      </c>
      <c r="F9128" t="s">
        <v>32</v>
      </c>
      <c r="G9128" t="s">
        <v>48</v>
      </c>
      <c r="H9128" t="s">
        <v>49</v>
      </c>
      <c r="I9128">
        <f>IF(OR(financial_transactions35[[#This Row],[amount]]&lt;$L$16, financial_transactions35[[#This Row],[amount]]&gt;$L$17), 1, 0)</f>
        <v>1</v>
      </c>
    </row>
    <row r="9129" spans="1:9">
      <c r="A9129" t="s">
        <v>15540</v>
      </c>
      <c r="B9129" s="3">
        <v>45654</v>
      </c>
      <c r="C9129" t="s">
        <v>11335</v>
      </c>
      <c r="D9129">
        <v>207.02</v>
      </c>
      <c r="E9129" t="s">
        <v>52</v>
      </c>
      <c r="F9129" t="s">
        <v>20</v>
      </c>
      <c r="G9129" t="s">
        <v>39</v>
      </c>
      <c r="H9129" t="s">
        <v>94</v>
      </c>
      <c r="I9129">
        <f>IF(OR(financial_transactions35[[#This Row],[amount]]&lt;$L$16, financial_transactions35[[#This Row],[amount]]&gt;$L$17), 1, 0)</f>
        <v>1</v>
      </c>
    </row>
    <row r="9130" spans="1:9">
      <c r="A9130" t="s">
        <v>15541</v>
      </c>
      <c r="B9130" s="3">
        <v>45654</v>
      </c>
      <c r="C9130" t="s">
        <v>4427</v>
      </c>
      <c r="D9130">
        <v>485.23</v>
      </c>
      <c r="E9130" t="s">
        <v>67</v>
      </c>
      <c r="F9130" t="s">
        <v>32</v>
      </c>
      <c r="G9130" t="s">
        <v>48</v>
      </c>
      <c r="H9130" t="s">
        <v>176</v>
      </c>
      <c r="I9130">
        <f>IF(OR(financial_transactions35[[#This Row],[amount]]&lt;$L$16, financial_transactions35[[#This Row],[amount]]&gt;$L$17), 1, 0)</f>
        <v>1</v>
      </c>
    </row>
    <row r="9131" spans="1:9">
      <c r="A9131" t="s">
        <v>15542</v>
      </c>
      <c r="B9131" s="3">
        <v>45654</v>
      </c>
      <c r="C9131" t="s">
        <v>5679</v>
      </c>
      <c r="D9131">
        <v>233.69</v>
      </c>
      <c r="E9131" t="s">
        <v>25</v>
      </c>
      <c r="F9131" t="s">
        <v>32</v>
      </c>
      <c r="G9131" t="s">
        <v>39</v>
      </c>
      <c r="H9131" t="s">
        <v>16080</v>
      </c>
      <c r="I9131">
        <f>IF(OR(financial_transactions35[[#This Row],[amount]]&lt;$L$16, financial_transactions35[[#This Row],[amount]]&gt;$L$17), 1, 0)</f>
        <v>1</v>
      </c>
    </row>
    <row r="9132" spans="1:9">
      <c r="A9132" t="s">
        <v>15543</v>
      </c>
      <c r="B9132" s="3">
        <v>45654</v>
      </c>
      <c r="C9132" t="s">
        <v>3224</v>
      </c>
      <c r="D9132">
        <v>1834.72</v>
      </c>
      <c r="E9132" t="s">
        <v>70</v>
      </c>
      <c r="F9132" t="s">
        <v>32</v>
      </c>
      <c r="G9132" t="s">
        <v>39</v>
      </c>
      <c r="H9132" t="s">
        <v>109</v>
      </c>
      <c r="I9132">
        <f>IF(OR(financial_transactions35[[#This Row],[amount]]&lt;$L$16, financial_transactions35[[#This Row],[amount]]&gt;$L$17), 1, 0)</f>
        <v>1</v>
      </c>
    </row>
    <row r="9133" spans="1:9">
      <c r="A9133" t="s">
        <v>15544</v>
      </c>
      <c r="B9133" s="3">
        <v>45654</v>
      </c>
      <c r="C9133" t="s">
        <v>6029</v>
      </c>
      <c r="D9133">
        <v>329.94</v>
      </c>
      <c r="E9133" t="s">
        <v>16110</v>
      </c>
      <c r="F9133" t="s">
        <v>26</v>
      </c>
      <c r="G9133" t="s">
        <v>48</v>
      </c>
      <c r="H9133" t="s">
        <v>44</v>
      </c>
      <c r="I9133">
        <f>IF(OR(financial_transactions35[[#This Row],[amount]]&lt;$L$16, financial_transactions35[[#This Row],[amount]]&gt;$L$17), 1, 0)</f>
        <v>1</v>
      </c>
    </row>
    <row r="9134" spans="1:9">
      <c r="A9134" t="s">
        <v>15545</v>
      </c>
      <c r="B9134" s="3">
        <v>45654</v>
      </c>
      <c r="C9134" t="s">
        <v>7557</v>
      </c>
      <c r="D9134">
        <v>537.35</v>
      </c>
      <c r="E9134" t="s">
        <v>16079</v>
      </c>
      <c r="F9134" t="s">
        <v>26</v>
      </c>
      <c r="G9134" t="s">
        <v>21</v>
      </c>
      <c r="H9134" t="s">
        <v>49</v>
      </c>
      <c r="I9134">
        <f>IF(OR(financial_transactions35[[#This Row],[amount]]&lt;$L$16, financial_transactions35[[#This Row],[amount]]&gt;$L$17), 1, 0)</f>
        <v>1</v>
      </c>
    </row>
    <row r="9135" spans="1:9">
      <c r="A9135" t="s">
        <v>15546</v>
      </c>
      <c r="B9135" s="3">
        <v>45654</v>
      </c>
      <c r="C9135" t="s">
        <v>1957</v>
      </c>
      <c r="D9135">
        <v>1707.91</v>
      </c>
      <c r="E9135" t="s">
        <v>52</v>
      </c>
      <c r="F9135" t="s">
        <v>32</v>
      </c>
      <c r="G9135" t="s">
        <v>21</v>
      </c>
      <c r="H9135" t="s">
        <v>16080</v>
      </c>
      <c r="I9135">
        <f>IF(OR(financial_transactions35[[#This Row],[amount]]&lt;$L$16, financial_transactions35[[#This Row],[amount]]&gt;$L$17), 1, 0)</f>
        <v>1</v>
      </c>
    </row>
    <row r="9136" spans="1:9">
      <c r="A9136" t="s">
        <v>15547</v>
      </c>
      <c r="B9136" s="3">
        <v>45654</v>
      </c>
      <c r="C9136" t="s">
        <v>15548</v>
      </c>
      <c r="D9136">
        <v>1058.5</v>
      </c>
      <c r="E9136" t="s">
        <v>16079</v>
      </c>
      <c r="F9136" t="s">
        <v>32</v>
      </c>
      <c r="G9136" t="s">
        <v>48</v>
      </c>
      <c r="H9136" t="s">
        <v>109</v>
      </c>
      <c r="I9136">
        <f>IF(OR(financial_transactions35[[#This Row],[amount]]&lt;$L$16, financial_transactions35[[#This Row],[amount]]&gt;$L$17), 1, 0)</f>
        <v>1</v>
      </c>
    </row>
    <row r="9137" spans="1:9">
      <c r="A9137" t="s">
        <v>15549</v>
      </c>
      <c r="B9137" s="3">
        <v>45654</v>
      </c>
      <c r="C9137" t="s">
        <v>2163</v>
      </c>
      <c r="D9137">
        <v>461.96</v>
      </c>
      <c r="E9137" t="s">
        <v>122</v>
      </c>
      <c r="F9137" t="s">
        <v>61</v>
      </c>
      <c r="G9137" t="s">
        <v>21</v>
      </c>
      <c r="H9137" t="s">
        <v>94</v>
      </c>
      <c r="I9137">
        <f>IF(OR(financial_transactions35[[#This Row],[amount]]&lt;$L$16, financial_transactions35[[#This Row],[amount]]&gt;$L$17), 1, 0)</f>
        <v>1</v>
      </c>
    </row>
    <row r="9138" spans="1:9">
      <c r="A9138" t="s">
        <v>15550</v>
      </c>
      <c r="B9138" s="3">
        <v>45654</v>
      </c>
      <c r="C9138" t="s">
        <v>5236</v>
      </c>
      <c r="D9138">
        <v>861.25</v>
      </c>
      <c r="E9138" t="s">
        <v>16110</v>
      </c>
      <c r="F9138" t="s">
        <v>32</v>
      </c>
      <c r="G9138" t="s">
        <v>27</v>
      </c>
      <c r="H9138" t="s">
        <v>22</v>
      </c>
      <c r="I9138">
        <f>IF(OR(financial_transactions35[[#This Row],[amount]]&lt;$L$16, financial_transactions35[[#This Row],[amount]]&gt;$L$17), 1, 0)</f>
        <v>1</v>
      </c>
    </row>
    <row r="9139" spans="1:9">
      <c r="A9139" t="s">
        <v>15551</v>
      </c>
      <c r="B9139" s="3">
        <v>45654</v>
      </c>
      <c r="C9139" t="s">
        <v>8559</v>
      </c>
      <c r="D9139">
        <v>1593.88</v>
      </c>
      <c r="E9139" t="s">
        <v>122</v>
      </c>
      <c r="F9139" t="s">
        <v>20</v>
      </c>
      <c r="G9139" t="s">
        <v>48</v>
      </c>
      <c r="H9139" t="s">
        <v>176</v>
      </c>
      <c r="I9139">
        <f>IF(OR(financial_transactions35[[#This Row],[amount]]&lt;$L$16, financial_transactions35[[#This Row],[amount]]&gt;$L$17), 1, 0)</f>
        <v>1</v>
      </c>
    </row>
    <row r="9140" spans="1:9">
      <c r="A9140" t="s">
        <v>15552</v>
      </c>
      <c r="B9140" s="3">
        <v>45654</v>
      </c>
      <c r="C9140" t="s">
        <v>343</v>
      </c>
      <c r="D9140">
        <v>1676.66</v>
      </c>
      <c r="E9140" t="s">
        <v>16110</v>
      </c>
      <c r="F9140" t="s">
        <v>26</v>
      </c>
      <c r="G9140" t="s">
        <v>21</v>
      </c>
      <c r="H9140" t="s">
        <v>36</v>
      </c>
      <c r="I9140">
        <f>IF(OR(financial_transactions35[[#This Row],[amount]]&lt;$L$16, financial_transactions35[[#This Row],[amount]]&gt;$L$17), 1, 0)</f>
        <v>1</v>
      </c>
    </row>
    <row r="9141" spans="1:9">
      <c r="A9141" t="s">
        <v>15553</v>
      </c>
      <c r="B9141" s="3">
        <v>45654</v>
      </c>
      <c r="C9141" t="s">
        <v>15554</v>
      </c>
      <c r="D9141">
        <v>10356.64</v>
      </c>
      <c r="E9141" t="s">
        <v>52</v>
      </c>
      <c r="F9141" t="s">
        <v>61</v>
      </c>
      <c r="G9141" t="s">
        <v>48</v>
      </c>
      <c r="H9141" t="s">
        <v>49</v>
      </c>
      <c r="I9141">
        <f>IF(OR(financial_transactions35[[#This Row],[amount]]&lt;$L$16, financial_transactions35[[#This Row],[amount]]&gt;$L$17), 1, 0)</f>
        <v>1</v>
      </c>
    </row>
    <row r="9142" spans="1:9">
      <c r="A9142" t="s">
        <v>15555</v>
      </c>
      <c r="B9142" s="3">
        <v>45655</v>
      </c>
      <c r="C9142" t="s">
        <v>13956</v>
      </c>
      <c r="D9142">
        <v>389.4</v>
      </c>
      <c r="E9142" t="s">
        <v>25</v>
      </c>
      <c r="F9142" t="s">
        <v>32</v>
      </c>
      <c r="G9142" t="s">
        <v>21</v>
      </c>
      <c r="H9142" t="s">
        <v>123</v>
      </c>
      <c r="I9142">
        <f>IF(OR(financial_transactions35[[#This Row],[amount]]&lt;$L$16, financial_transactions35[[#This Row],[amount]]&gt;$L$17), 1, 0)</f>
        <v>1</v>
      </c>
    </row>
    <row r="9143" spans="1:9">
      <c r="A9143" t="s">
        <v>15556</v>
      </c>
      <c r="B9143" s="3">
        <v>45655</v>
      </c>
      <c r="C9143" t="s">
        <v>9233</v>
      </c>
      <c r="D9143">
        <v>1749.83</v>
      </c>
      <c r="E9143" t="s">
        <v>19</v>
      </c>
      <c r="F9143" t="s">
        <v>26</v>
      </c>
      <c r="G9143" t="s">
        <v>39</v>
      </c>
      <c r="H9143" t="s">
        <v>123</v>
      </c>
      <c r="I9143">
        <f>IF(OR(financial_transactions35[[#This Row],[amount]]&lt;$L$16, financial_transactions35[[#This Row],[amount]]&gt;$L$17), 1, 0)</f>
        <v>1</v>
      </c>
    </row>
    <row r="9144" spans="1:9">
      <c r="A9144" t="s">
        <v>15557</v>
      </c>
      <c r="B9144" s="3">
        <v>45655</v>
      </c>
      <c r="C9144" t="s">
        <v>15558</v>
      </c>
      <c r="D9144">
        <v>1886.01</v>
      </c>
      <c r="E9144" t="s">
        <v>19</v>
      </c>
      <c r="F9144" t="s">
        <v>61</v>
      </c>
      <c r="G9144" t="s">
        <v>39</v>
      </c>
      <c r="H9144" t="s">
        <v>75</v>
      </c>
      <c r="I9144">
        <f>IF(OR(financial_transactions35[[#This Row],[amount]]&lt;$L$16, financial_transactions35[[#This Row],[amount]]&gt;$L$17), 1, 0)</f>
        <v>1</v>
      </c>
    </row>
    <row r="9145" spans="1:9">
      <c r="A9145" t="s">
        <v>15559</v>
      </c>
      <c r="B9145" s="3">
        <v>45655</v>
      </c>
      <c r="C9145" t="s">
        <v>14427</v>
      </c>
      <c r="D9145">
        <v>1250.8800000000001</v>
      </c>
      <c r="E9145" t="s">
        <v>67</v>
      </c>
      <c r="F9145" t="s">
        <v>20</v>
      </c>
      <c r="G9145" t="s">
        <v>39</v>
      </c>
      <c r="H9145" t="s">
        <v>22</v>
      </c>
      <c r="I9145">
        <f>IF(OR(financial_transactions35[[#This Row],[amount]]&lt;$L$16, financial_transactions35[[#This Row],[amount]]&gt;$L$17), 1, 0)</f>
        <v>1</v>
      </c>
    </row>
    <row r="9146" spans="1:9">
      <c r="A9146" t="s">
        <v>15561</v>
      </c>
      <c r="B9146" s="3">
        <v>45655</v>
      </c>
      <c r="C9146" t="s">
        <v>11779</v>
      </c>
      <c r="D9146">
        <v>1031.73</v>
      </c>
      <c r="E9146" t="s">
        <v>47</v>
      </c>
      <c r="F9146" t="s">
        <v>26</v>
      </c>
      <c r="G9146" t="s">
        <v>39</v>
      </c>
      <c r="H9146" t="s">
        <v>33</v>
      </c>
      <c r="I9146">
        <f>IF(OR(financial_transactions35[[#This Row],[amount]]&lt;$L$16, financial_transactions35[[#This Row],[amount]]&gt;$L$17), 1, 0)</f>
        <v>1</v>
      </c>
    </row>
    <row r="9147" spans="1:9">
      <c r="A9147" t="s">
        <v>15562</v>
      </c>
      <c r="B9147" s="3">
        <v>45655</v>
      </c>
      <c r="C9147" t="s">
        <v>1148</v>
      </c>
      <c r="D9147">
        <v>1318.19</v>
      </c>
      <c r="E9147" t="s">
        <v>16110</v>
      </c>
      <c r="F9147" t="s">
        <v>26</v>
      </c>
      <c r="G9147" t="s">
        <v>48</v>
      </c>
      <c r="H9147" t="s">
        <v>87</v>
      </c>
      <c r="I9147">
        <f>IF(OR(financial_transactions35[[#This Row],[amount]]&lt;$L$16, financial_transactions35[[#This Row],[amount]]&gt;$L$17), 1, 0)</f>
        <v>1</v>
      </c>
    </row>
    <row r="9148" spans="1:9">
      <c r="A9148" t="s">
        <v>15563</v>
      </c>
      <c r="B9148" s="3">
        <v>45655</v>
      </c>
      <c r="C9148" t="s">
        <v>11109</v>
      </c>
      <c r="D9148">
        <v>1089.6199999999999</v>
      </c>
      <c r="E9148" t="s">
        <v>52</v>
      </c>
      <c r="F9148" t="s">
        <v>20</v>
      </c>
      <c r="G9148" t="s">
        <v>27</v>
      </c>
      <c r="H9148" t="s">
        <v>40</v>
      </c>
      <c r="I9148">
        <f>IF(OR(financial_transactions35[[#This Row],[amount]]&lt;$L$16, financial_transactions35[[#This Row],[amount]]&gt;$L$17), 1, 0)</f>
        <v>1</v>
      </c>
    </row>
    <row r="9149" spans="1:9">
      <c r="A9149" t="s">
        <v>15564</v>
      </c>
      <c r="B9149" s="3">
        <v>45655</v>
      </c>
      <c r="C9149" t="s">
        <v>15565</v>
      </c>
      <c r="D9149">
        <v>1147.49</v>
      </c>
      <c r="E9149" t="s">
        <v>31</v>
      </c>
      <c r="F9149" t="s">
        <v>20</v>
      </c>
      <c r="G9149" t="s">
        <v>39</v>
      </c>
      <c r="H9149" t="s">
        <v>123</v>
      </c>
      <c r="I9149">
        <f>IF(OR(financial_transactions35[[#This Row],[amount]]&lt;$L$16, financial_transactions35[[#This Row],[amount]]&gt;$L$17), 1, 0)</f>
        <v>1</v>
      </c>
    </row>
    <row r="9150" spans="1:9">
      <c r="A9150" t="s">
        <v>15566</v>
      </c>
      <c r="B9150" s="3">
        <v>45655</v>
      </c>
      <c r="C9150" t="s">
        <v>15567</v>
      </c>
      <c r="D9150">
        <v>285.52999999999997</v>
      </c>
      <c r="E9150" t="s">
        <v>70</v>
      </c>
      <c r="F9150" t="s">
        <v>32</v>
      </c>
      <c r="G9150" t="s">
        <v>27</v>
      </c>
      <c r="H9150" t="s">
        <v>28</v>
      </c>
      <c r="I9150">
        <f>IF(OR(financial_transactions35[[#This Row],[amount]]&lt;$L$16, financial_transactions35[[#This Row],[amount]]&gt;$L$17), 1, 0)</f>
        <v>1</v>
      </c>
    </row>
    <row r="9151" spans="1:9">
      <c r="A9151" t="s">
        <v>15568</v>
      </c>
      <c r="B9151" s="3">
        <v>45655</v>
      </c>
      <c r="C9151" t="s">
        <v>2195</v>
      </c>
      <c r="D9151">
        <v>1374.61</v>
      </c>
      <c r="E9151" t="s">
        <v>16079</v>
      </c>
      <c r="F9151" t="s">
        <v>32</v>
      </c>
      <c r="G9151" t="s">
        <v>39</v>
      </c>
      <c r="H9151" t="s">
        <v>109</v>
      </c>
      <c r="I9151">
        <f>IF(OR(financial_transactions35[[#This Row],[amount]]&lt;$L$16, financial_transactions35[[#This Row],[amount]]&gt;$L$17), 1, 0)</f>
        <v>1</v>
      </c>
    </row>
    <row r="9152" spans="1:9">
      <c r="A9152" t="s">
        <v>15570</v>
      </c>
      <c r="B9152" s="3">
        <v>45655</v>
      </c>
      <c r="C9152" t="s">
        <v>15571</v>
      </c>
      <c r="D9152">
        <v>1284.22</v>
      </c>
      <c r="E9152" t="s">
        <v>67</v>
      </c>
      <c r="F9152" t="s">
        <v>61</v>
      </c>
      <c r="G9152" t="s">
        <v>39</v>
      </c>
      <c r="H9152" t="s">
        <v>87</v>
      </c>
      <c r="I9152">
        <f>IF(OR(financial_transactions35[[#This Row],[amount]]&lt;$L$16, financial_transactions35[[#This Row],[amount]]&gt;$L$17), 1, 0)</f>
        <v>1</v>
      </c>
    </row>
    <row r="9153" spans="1:9">
      <c r="A9153" t="s">
        <v>15572</v>
      </c>
      <c r="B9153" s="3">
        <v>45655</v>
      </c>
      <c r="C9153" t="s">
        <v>2038</v>
      </c>
      <c r="D9153">
        <v>460.35</v>
      </c>
      <c r="E9153" t="s">
        <v>16079</v>
      </c>
      <c r="F9153" t="s">
        <v>32</v>
      </c>
      <c r="G9153" t="s">
        <v>39</v>
      </c>
      <c r="H9153" t="s">
        <v>123</v>
      </c>
      <c r="I9153">
        <f>IF(OR(financial_transactions35[[#This Row],[amount]]&lt;$L$16, financial_transactions35[[#This Row],[amount]]&gt;$L$17), 1, 0)</f>
        <v>1</v>
      </c>
    </row>
    <row r="9154" spans="1:9">
      <c r="A9154" t="s">
        <v>15573</v>
      </c>
      <c r="B9154" s="3">
        <v>45655</v>
      </c>
      <c r="C9154" t="s">
        <v>15574</v>
      </c>
      <c r="D9154">
        <v>399.49</v>
      </c>
      <c r="E9154" t="s">
        <v>47</v>
      </c>
      <c r="F9154" t="s">
        <v>32</v>
      </c>
      <c r="G9154" t="s">
        <v>21</v>
      </c>
      <c r="H9154" t="s">
        <v>44</v>
      </c>
      <c r="I9154">
        <f>IF(OR(financial_transactions35[[#This Row],[amount]]&lt;$L$16, financial_transactions35[[#This Row],[amount]]&gt;$L$17), 1, 0)</f>
        <v>1</v>
      </c>
    </row>
    <row r="9155" spans="1:9">
      <c r="A9155" t="s">
        <v>15575</v>
      </c>
      <c r="B9155" s="3">
        <v>45655</v>
      </c>
      <c r="C9155" t="s">
        <v>15576</v>
      </c>
      <c r="D9155">
        <v>8156.67</v>
      </c>
      <c r="E9155" t="s">
        <v>19</v>
      </c>
      <c r="F9155" t="s">
        <v>61</v>
      </c>
      <c r="G9155" t="s">
        <v>39</v>
      </c>
      <c r="H9155" t="s">
        <v>36</v>
      </c>
      <c r="I9155">
        <f>IF(OR(financial_transactions35[[#This Row],[amount]]&lt;$L$16, financial_transactions35[[#This Row],[amount]]&gt;$L$17), 1, 0)</f>
        <v>1</v>
      </c>
    </row>
    <row r="9156" spans="1:9">
      <c r="A9156" t="s">
        <v>15577</v>
      </c>
      <c r="B9156" s="3">
        <v>45655</v>
      </c>
      <c r="C9156" t="s">
        <v>15578</v>
      </c>
      <c r="D9156">
        <v>450.36</v>
      </c>
      <c r="E9156" t="s">
        <v>16110</v>
      </c>
      <c r="F9156" t="s">
        <v>20</v>
      </c>
      <c r="G9156" t="s">
        <v>21</v>
      </c>
      <c r="H9156" t="s">
        <v>22</v>
      </c>
      <c r="I9156">
        <f>IF(OR(financial_transactions35[[#This Row],[amount]]&lt;$L$16, financial_transactions35[[#This Row],[amount]]&gt;$L$17), 1, 0)</f>
        <v>1</v>
      </c>
    </row>
    <row r="9157" spans="1:9">
      <c r="A9157" t="s">
        <v>15579</v>
      </c>
      <c r="B9157" s="3">
        <v>45655</v>
      </c>
      <c r="C9157" t="s">
        <v>15580</v>
      </c>
      <c r="D9157">
        <v>646.54999999999995</v>
      </c>
      <c r="E9157" t="s">
        <v>25</v>
      </c>
      <c r="F9157" t="s">
        <v>20</v>
      </c>
      <c r="G9157" t="s">
        <v>48</v>
      </c>
      <c r="H9157" t="s">
        <v>75</v>
      </c>
      <c r="I9157">
        <f>IF(OR(financial_transactions35[[#This Row],[amount]]&lt;$L$16, financial_transactions35[[#This Row],[amount]]&gt;$L$17), 1, 0)</f>
        <v>1</v>
      </c>
    </row>
    <row r="9158" spans="1:9">
      <c r="A9158" t="s">
        <v>15581</v>
      </c>
      <c r="B9158" s="3">
        <v>45655</v>
      </c>
      <c r="C9158" t="s">
        <v>15195</v>
      </c>
      <c r="D9158">
        <v>217.33</v>
      </c>
      <c r="E9158" t="s">
        <v>16110</v>
      </c>
      <c r="F9158" t="s">
        <v>61</v>
      </c>
      <c r="G9158" t="s">
        <v>27</v>
      </c>
      <c r="H9158" t="s">
        <v>87</v>
      </c>
      <c r="I9158">
        <f>IF(OR(financial_transactions35[[#This Row],[amount]]&lt;$L$16, financial_transactions35[[#This Row],[amount]]&gt;$L$17), 1, 0)</f>
        <v>1</v>
      </c>
    </row>
    <row r="9159" spans="1:9">
      <c r="A9159" t="s">
        <v>15582</v>
      </c>
      <c r="B9159" s="3">
        <v>45655</v>
      </c>
      <c r="C9159" t="s">
        <v>3684</v>
      </c>
      <c r="D9159">
        <v>1630.77</v>
      </c>
      <c r="E9159" t="s">
        <v>19</v>
      </c>
      <c r="F9159" t="s">
        <v>32</v>
      </c>
      <c r="G9159" t="s">
        <v>27</v>
      </c>
      <c r="H9159" t="s">
        <v>57</v>
      </c>
      <c r="I9159">
        <f>IF(OR(financial_transactions35[[#This Row],[amount]]&lt;$L$16, financial_transactions35[[#This Row],[amount]]&gt;$L$17), 1, 0)</f>
        <v>1</v>
      </c>
    </row>
    <row r="9160" spans="1:9">
      <c r="A9160" t="s">
        <v>15583</v>
      </c>
      <c r="B9160" s="3">
        <v>45656</v>
      </c>
      <c r="C9160" t="s">
        <v>15584</v>
      </c>
      <c r="D9160">
        <v>1433.58</v>
      </c>
      <c r="E9160" t="s">
        <v>31</v>
      </c>
      <c r="F9160" t="s">
        <v>26</v>
      </c>
      <c r="G9160" t="s">
        <v>27</v>
      </c>
      <c r="H9160" t="s">
        <v>109</v>
      </c>
      <c r="I9160">
        <f>IF(OR(financial_transactions35[[#This Row],[amount]]&lt;$L$16, financial_transactions35[[#This Row],[amount]]&gt;$L$17), 1, 0)</f>
        <v>1</v>
      </c>
    </row>
    <row r="9161" spans="1:9">
      <c r="A9161" t="s">
        <v>15585</v>
      </c>
      <c r="B9161" s="3">
        <v>45656</v>
      </c>
      <c r="C9161" t="s">
        <v>11703</v>
      </c>
      <c r="D9161">
        <v>579.69000000000005</v>
      </c>
      <c r="E9161" t="s">
        <v>122</v>
      </c>
      <c r="F9161" t="s">
        <v>32</v>
      </c>
      <c r="G9161" t="s">
        <v>27</v>
      </c>
      <c r="H9161" t="s">
        <v>123</v>
      </c>
      <c r="I9161">
        <f>IF(OR(financial_transactions35[[#This Row],[amount]]&lt;$L$16, financial_transactions35[[#This Row],[amount]]&gt;$L$17), 1, 0)</f>
        <v>1</v>
      </c>
    </row>
    <row r="9162" spans="1:9">
      <c r="A9162" t="s">
        <v>15586</v>
      </c>
      <c r="B9162" s="3">
        <v>45656</v>
      </c>
      <c r="C9162" t="s">
        <v>15300</v>
      </c>
      <c r="D9162">
        <v>487.54</v>
      </c>
      <c r="E9162" t="s">
        <v>25</v>
      </c>
      <c r="F9162" t="s">
        <v>32</v>
      </c>
      <c r="G9162" t="s">
        <v>39</v>
      </c>
      <c r="H9162" t="s">
        <v>57</v>
      </c>
      <c r="I9162">
        <f>IF(OR(financial_transactions35[[#This Row],[amount]]&lt;$L$16, financial_transactions35[[#This Row],[amount]]&gt;$L$17), 1, 0)</f>
        <v>1</v>
      </c>
    </row>
    <row r="9163" spans="1:9">
      <c r="A9163" t="s">
        <v>15587</v>
      </c>
      <c r="B9163" s="3">
        <v>45656</v>
      </c>
      <c r="C9163" t="s">
        <v>2746</v>
      </c>
      <c r="D9163">
        <v>801.24</v>
      </c>
      <c r="E9163" t="s">
        <v>64</v>
      </c>
      <c r="F9163" t="s">
        <v>32</v>
      </c>
      <c r="G9163" t="s">
        <v>21</v>
      </c>
      <c r="H9163" t="s">
        <v>36</v>
      </c>
      <c r="I9163">
        <f>IF(OR(financial_transactions35[[#This Row],[amount]]&lt;$L$16, financial_transactions35[[#This Row],[amount]]&gt;$L$17), 1, 0)</f>
        <v>1</v>
      </c>
    </row>
    <row r="9164" spans="1:9">
      <c r="A9164" t="s">
        <v>15588</v>
      </c>
      <c r="B9164" s="3">
        <v>45656</v>
      </c>
      <c r="C9164" t="s">
        <v>6661</v>
      </c>
      <c r="D9164">
        <v>1357.1</v>
      </c>
      <c r="E9164" t="s">
        <v>52</v>
      </c>
      <c r="F9164" t="s">
        <v>61</v>
      </c>
      <c r="G9164" t="s">
        <v>48</v>
      </c>
      <c r="H9164" t="s">
        <v>49</v>
      </c>
      <c r="I9164">
        <f>IF(OR(financial_transactions35[[#This Row],[amount]]&lt;$L$16, financial_transactions35[[#This Row],[amount]]&gt;$L$17), 1, 0)</f>
        <v>1</v>
      </c>
    </row>
    <row r="9165" spans="1:9">
      <c r="A9165" t="s">
        <v>15590</v>
      </c>
      <c r="B9165" s="3">
        <v>45656</v>
      </c>
      <c r="C9165" t="s">
        <v>15591</v>
      </c>
      <c r="D9165">
        <v>907.25</v>
      </c>
      <c r="E9165" t="s">
        <v>67</v>
      </c>
      <c r="F9165" t="s">
        <v>26</v>
      </c>
      <c r="G9165" t="s">
        <v>39</v>
      </c>
      <c r="H9165" t="s">
        <v>28</v>
      </c>
      <c r="I9165">
        <f>IF(OR(financial_transactions35[[#This Row],[amount]]&lt;$L$16, financial_transactions35[[#This Row],[amount]]&gt;$L$17), 1, 0)</f>
        <v>1</v>
      </c>
    </row>
    <row r="9166" spans="1:9">
      <c r="A9166" t="s">
        <v>15594</v>
      </c>
      <c r="B9166" s="3">
        <v>45656</v>
      </c>
      <c r="C9166" t="s">
        <v>15595</v>
      </c>
      <c r="D9166">
        <v>930.78</v>
      </c>
      <c r="E9166" t="s">
        <v>67</v>
      </c>
      <c r="F9166" t="s">
        <v>26</v>
      </c>
      <c r="G9166" t="s">
        <v>21</v>
      </c>
      <c r="H9166" t="s">
        <v>28</v>
      </c>
      <c r="I9166">
        <f>IF(OR(financial_transactions35[[#This Row],[amount]]&lt;$L$16, financial_transactions35[[#This Row],[amount]]&gt;$L$17), 1, 0)</f>
        <v>1</v>
      </c>
    </row>
    <row r="9167" spans="1:9">
      <c r="A9167" t="s">
        <v>15596</v>
      </c>
      <c r="B9167" s="3">
        <v>45656</v>
      </c>
      <c r="C9167" t="s">
        <v>6440</v>
      </c>
      <c r="D9167">
        <v>1413.85</v>
      </c>
      <c r="E9167" t="s">
        <v>64</v>
      </c>
      <c r="F9167" t="s">
        <v>61</v>
      </c>
      <c r="G9167" t="s">
        <v>39</v>
      </c>
      <c r="H9167" t="s">
        <v>16080</v>
      </c>
      <c r="I9167">
        <f>IF(OR(financial_transactions35[[#This Row],[amount]]&lt;$L$16, financial_transactions35[[#This Row],[amount]]&gt;$L$17), 1, 0)</f>
        <v>1</v>
      </c>
    </row>
    <row r="9168" spans="1:9">
      <c r="A9168" t="s">
        <v>15597</v>
      </c>
      <c r="B9168" s="3">
        <v>45656</v>
      </c>
      <c r="C9168" t="s">
        <v>15598</v>
      </c>
      <c r="D9168">
        <v>208.1</v>
      </c>
      <c r="E9168" t="s">
        <v>16110</v>
      </c>
      <c r="F9168" t="s">
        <v>32</v>
      </c>
      <c r="G9168" t="s">
        <v>27</v>
      </c>
      <c r="H9168" t="s">
        <v>109</v>
      </c>
      <c r="I9168">
        <f>IF(OR(financial_transactions35[[#This Row],[amount]]&lt;$L$16, financial_transactions35[[#This Row],[amount]]&gt;$L$17), 1, 0)</f>
        <v>1</v>
      </c>
    </row>
    <row r="9169" spans="1:9">
      <c r="A9169" t="s">
        <v>15599</v>
      </c>
      <c r="B9169" s="3">
        <v>45656</v>
      </c>
      <c r="C9169" t="s">
        <v>7288</v>
      </c>
      <c r="D9169">
        <v>1848.09</v>
      </c>
      <c r="E9169" t="s">
        <v>47</v>
      </c>
      <c r="F9169" t="s">
        <v>61</v>
      </c>
      <c r="G9169" t="s">
        <v>39</v>
      </c>
      <c r="H9169" t="s">
        <v>87</v>
      </c>
      <c r="I9169">
        <f>IF(OR(financial_transactions35[[#This Row],[amount]]&lt;$L$16, financial_transactions35[[#This Row],[amount]]&gt;$L$17), 1, 0)</f>
        <v>1</v>
      </c>
    </row>
    <row r="9170" spans="1:9">
      <c r="A9170" t="s">
        <v>15600</v>
      </c>
      <c r="B9170" s="3">
        <v>45656</v>
      </c>
      <c r="C9170" t="s">
        <v>15601</v>
      </c>
      <c r="D9170">
        <v>693.59</v>
      </c>
      <c r="E9170" t="s">
        <v>47</v>
      </c>
      <c r="F9170" t="s">
        <v>20</v>
      </c>
      <c r="G9170" t="s">
        <v>27</v>
      </c>
      <c r="H9170" t="s">
        <v>109</v>
      </c>
      <c r="I9170">
        <f>IF(OR(financial_transactions35[[#This Row],[amount]]&lt;$L$16, financial_transactions35[[#This Row],[amount]]&gt;$L$17), 1, 0)</f>
        <v>1</v>
      </c>
    </row>
    <row r="9171" spans="1:9">
      <c r="A9171" t="s">
        <v>15602</v>
      </c>
      <c r="B9171" s="3">
        <v>45656</v>
      </c>
      <c r="C9171" t="s">
        <v>12019</v>
      </c>
      <c r="D9171">
        <v>1508.77</v>
      </c>
      <c r="E9171" t="s">
        <v>47</v>
      </c>
      <c r="F9171" t="s">
        <v>26</v>
      </c>
      <c r="G9171" t="s">
        <v>21</v>
      </c>
      <c r="H9171" t="s">
        <v>36</v>
      </c>
      <c r="I9171">
        <f>IF(OR(financial_transactions35[[#This Row],[amount]]&lt;$L$16, financial_transactions35[[#This Row],[amount]]&gt;$L$17), 1, 0)</f>
        <v>1</v>
      </c>
    </row>
    <row r="9172" spans="1:9">
      <c r="A9172" t="s">
        <v>15603</v>
      </c>
      <c r="B9172" s="3">
        <v>45656</v>
      </c>
      <c r="C9172" t="s">
        <v>15604</v>
      </c>
      <c r="D9172">
        <v>205.48</v>
      </c>
      <c r="E9172" t="s">
        <v>16110</v>
      </c>
      <c r="F9172" t="s">
        <v>26</v>
      </c>
      <c r="G9172" t="s">
        <v>48</v>
      </c>
      <c r="H9172" t="s">
        <v>40</v>
      </c>
      <c r="I9172">
        <f>IF(OR(financial_transactions35[[#This Row],[amount]]&lt;$L$16, financial_transactions35[[#This Row],[amount]]&gt;$L$17), 1, 0)</f>
        <v>1</v>
      </c>
    </row>
    <row r="9173" spans="1:9">
      <c r="A9173" t="s">
        <v>15605</v>
      </c>
      <c r="B9173" s="3">
        <v>45656</v>
      </c>
      <c r="C9173" t="s">
        <v>15606</v>
      </c>
      <c r="D9173">
        <v>541.63</v>
      </c>
      <c r="E9173" t="s">
        <v>47</v>
      </c>
      <c r="F9173" t="s">
        <v>32</v>
      </c>
      <c r="G9173" t="s">
        <v>21</v>
      </c>
      <c r="H9173" t="s">
        <v>123</v>
      </c>
      <c r="I9173">
        <f>IF(OR(financial_transactions35[[#This Row],[amount]]&lt;$L$16, financial_transactions35[[#This Row],[amount]]&gt;$L$17), 1, 0)</f>
        <v>1</v>
      </c>
    </row>
    <row r="9174" spans="1:9">
      <c r="A9174" t="s">
        <v>15607</v>
      </c>
      <c r="B9174" s="3">
        <v>45656</v>
      </c>
      <c r="C9174" t="s">
        <v>5685</v>
      </c>
      <c r="D9174">
        <v>9729.08</v>
      </c>
      <c r="E9174" t="s">
        <v>64</v>
      </c>
      <c r="F9174" t="s">
        <v>20</v>
      </c>
      <c r="G9174" t="s">
        <v>27</v>
      </c>
      <c r="H9174" t="s">
        <v>22</v>
      </c>
      <c r="I9174">
        <f>IF(OR(financial_transactions35[[#This Row],[amount]]&lt;$L$16, financial_transactions35[[#This Row],[amount]]&gt;$L$17), 1, 0)</f>
        <v>1</v>
      </c>
    </row>
    <row r="9175" spans="1:9">
      <c r="A9175" t="s">
        <v>15608</v>
      </c>
      <c r="B9175" s="3">
        <v>45656</v>
      </c>
      <c r="C9175" t="s">
        <v>3864</v>
      </c>
      <c r="D9175">
        <v>400.5</v>
      </c>
      <c r="E9175" t="s">
        <v>31</v>
      </c>
      <c r="F9175" t="s">
        <v>61</v>
      </c>
      <c r="G9175" t="s">
        <v>39</v>
      </c>
      <c r="H9175" t="s">
        <v>16080</v>
      </c>
      <c r="I9175">
        <f>IF(OR(financial_transactions35[[#This Row],[amount]]&lt;$L$16, financial_transactions35[[#This Row],[amount]]&gt;$L$17), 1, 0)</f>
        <v>1</v>
      </c>
    </row>
    <row r="9176" spans="1:9">
      <c r="A9176" t="s">
        <v>15611</v>
      </c>
      <c r="B9176" s="3">
        <v>45656</v>
      </c>
      <c r="C9176" t="s">
        <v>1554</v>
      </c>
      <c r="D9176">
        <v>1635.22</v>
      </c>
      <c r="E9176" t="s">
        <v>64</v>
      </c>
      <c r="F9176" t="s">
        <v>32</v>
      </c>
      <c r="G9176" t="s">
        <v>21</v>
      </c>
      <c r="H9176" t="s">
        <v>49</v>
      </c>
      <c r="I9176">
        <f>IF(OR(financial_transactions35[[#This Row],[amount]]&lt;$L$16, financial_transactions35[[#This Row],[amount]]&gt;$L$17), 1, 0)</f>
        <v>1</v>
      </c>
    </row>
    <row r="9177" spans="1:9">
      <c r="A9177" t="s">
        <v>15612</v>
      </c>
      <c r="B9177" s="3">
        <v>45656</v>
      </c>
      <c r="C9177" t="s">
        <v>13102</v>
      </c>
      <c r="D9177">
        <v>1949.6</v>
      </c>
      <c r="E9177" t="s">
        <v>47</v>
      </c>
      <c r="F9177" t="s">
        <v>20</v>
      </c>
      <c r="G9177" t="s">
        <v>39</v>
      </c>
      <c r="H9177" t="s">
        <v>22</v>
      </c>
      <c r="I9177">
        <f>IF(OR(financial_transactions35[[#This Row],[amount]]&lt;$L$16, financial_transactions35[[#This Row],[amount]]&gt;$L$17), 1, 0)</f>
        <v>1</v>
      </c>
    </row>
    <row r="9178" spans="1:9">
      <c r="A9178" t="s">
        <v>15613</v>
      </c>
      <c r="B9178" s="3">
        <v>45656</v>
      </c>
      <c r="C9178" t="s">
        <v>8290</v>
      </c>
      <c r="D9178">
        <v>186.67</v>
      </c>
      <c r="E9178" t="s">
        <v>122</v>
      </c>
      <c r="F9178" t="s">
        <v>20</v>
      </c>
      <c r="G9178" t="s">
        <v>48</v>
      </c>
      <c r="H9178" t="s">
        <v>53</v>
      </c>
      <c r="I9178">
        <f>IF(OR(financial_transactions35[[#This Row],[amount]]&lt;$L$16, financial_transactions35[[#This Row],[amount]]&gt;$L$17), 1, 0)</f>
        <v>1</v>
      </c>
    </row>
    <row r="9179" spans="1:9">
      <c r="A9179" t="s">
        <v>15615</v>
      </c>
      <c r="B9179" s="3">
        <v>45656</v>
      </c>
      <c r="C9179" t="s">
        <v>15616</v>
      </c>
      <c r="D9179">
        <v>316.82</v>
      </c>
      <c r="E9179" t="s">
        <v>47</v>
      </c>
      <c r="F9179" t="s">
        <v>26</v>
      </c>
      <c r="G9179" t="s">
        <v>21</v>
      </c>
      <c r="H9179" t="s">
        <v>75</v>
      </c>
      <c r="I9179">
        <f>IF(OR(financial_transactions35[[#This Row],[amount]]&lt;$L$16, financial_transactions35[[#This Row],[amount]]&gt;$L$17), 1, 0)</f>
        <v>1</v>
      </c>
    </row>
    <row r="9180" spans="1:9">
      <c r="A9180" t="s">
        <v>15617</v>
      </c>
      <c r="B9180" s="3">
        <v>45656</v>
      </c>
      <c r="C9180" t="s">
        <v>15618</v>
      </c>
      <c r="D9180">
        <v>1909.18</v>
      </c>
      <c r="E9180" t="s">
        <v>19</v>
      </c>
      <c r="F9180" t="s">
        <v>32</v>
      </c>
      <c r="G9180" t="s">
        <v>21</v>
      </c>
      <c r="H9180" t="s">
        <v>123</v>
      </c>
      <c r="I9180">
        <f>IF(OR(financial_transactions35[[#This Row],[amount]]&lt;$L$16, financial_transactions35[[#This Row],[amount]]&gt;$L$17), 1, 0)</f>
        <v>1</v>
      </c>
    </row>
    <row r="9181" spans="1:9">
      <c r="A9181" t="s">
        <v>15619</v>
      </c>
      <c r="B9181" s="3">
        <v>45656</v>
      </c>
      <c r="C9181" t="s">
        <v>10327</v>
      </c>
      <c r="D9181">
        <v>705.2</v>
      </c>
      <c r="E9181" t="s">
        <v>52</v>
      </c>
      <c r="F9181" t="s">
        <v>32</v>
      </c>
      <c r="G9181" t="s">
        <v>27</v>
      </c>
      <c r="H9181" t="s">
        <v>176</v>
      </c>
      <c r="I9181">
        <f>IF(OR(financial_transactions35[[#This Row],[amount]]&lt;$L$16, financial_transactions35[[#This Row],[amount]]&gt;$L$17), 1, 0)</f>
        <v>1</v>
      </c>
    </row>
    <row r="9182" spans="1:9">
      <c r="A9182" t="s">
        <v>15620</v>
      </c>
      <c r="B9182" s="3">
        <v>45656</v>
      </c>
      <c r="C9182" t="s">
        <v>1635</v>
      </c>
      <c r="D9182">
        <v>1360.12</v>
      </c>
      <c r="E9182" t="s">
        <v>25</v>
      </c>
      <c r="F9182" t="s">
        <v>20</v>
      </c>
      <c r="G9182" t="s">
        <v>39</v>
      </c>
      <c r="H9182" t="s">
        <v>87</v>
      </c>
      <c r="I9182">
        <f>IF(OR(financial_transactions35[[#This Row],[amount]]&lt;$L$16, financial_transactions35[[#This Row],[amount]]&gt;$L$17), 1, 0)</f>
        <v>1</v>
      </c>
    </row>
    <row r="9183" spans="1:9">
      <c r="A9183" t="s">
        <v>15621</v>
      </c>
      <c r="B9183" s="3">
        <v>45656</v>
      </c>
      <c r="C9183" t="s">
        <v>6908</v>
      </c>
      <c r="D9183">
        <v>1601.19</v>
      </c>
      <c r="E9183" t="s">
        <v>19</v>
      </c>
      <c r="F9183" t="s">
        <v>61</v>
      </c>
      <c r="G9183" t="s">
        <v>21</v>
      </c>
      <c r="H9183" t="s">
        <v>57</v>
      </c>
      <c r="I9183">
        <f>IF(OR(financial_transactions35[[#This Row],[amount]]&lt;$L$16, financial_transactions35[[#This Row],[amount]]&gt;$L$17), 1, 0)</f>
        <v>1</v>
      </c>
    </row>
    <row r="9184" spans="1:9">
      <c r="A9184" t="s">
        <v>15622</v>
      </c>
      <c r="B9184" s="3">
        <v>45343</v>
      </c>
      <c r="C9184" t="s">
        <v>12192</v>
      </c>
      <c r="D9184">
        <v>65.92</v>
      </c>
      <c r="E9184" t="s">
        <v>70</v>
      </c>
      <c r="F9184" t="s">
        <v>61</v>
      </c>
      <c r="G9184" t="s">
        <v>27</v>
      </c>
      <c r="H9184" t="s">
        <v>109</v>
      </c>
      <c r="I9184">
        <f>IF(OR(financial_transactions35[[#This Row],[amount]]&lt;$L$16, financial_transactions35[[#This Row],[amount]]&gt;$L$17), 1, 0)</f>
        <v>1</v>
      </c>
    </row>
    <row r="9185" spans="1:9">
      <c r="A9185" t="s">
        <v>15623</v>
      </c>
      <c r="B9185" s="3">
        <v>45403</v>
      </c>
      <c r="C9185" t="s">
        <v>8581</v>
      </c>
      <c r="D9185">
        <v>1449.35</v>
      </c>
      <c r="E9185" t="s">
        <v>31</v>
      </c>
      <c r="F9185" t="s">
        <v>26</v>
      </c>
      <c r="G9185" t="s">
        <v>48</v>
      </c>
      <c r="H9185" t="s">
        <v>49</v>
      </c>
      <c r="I9185">
        <f>IF(OR(financial_transactions35[[#This Row],[amount]]&lt;$L$16, financial_transactions35[[#This Row],[amount]]&gt;$L$17), 1, 0)</f>
        <v>1</v>
      </c>
    </row>
    <row r="9186" spans="1:9">
      <c r="A9186" t="s">
        <v>15624</v>
      </c>
      <c r="B9186" s="3">
        <v>45525</v>
      </c>
      <c r="C9186" t="s">
        <v>6954</v>
      </c>
      <c r="D9186">
        <v>905.91</v>
      </c>
      <c r="E9186" t="s">
        <v>25</v>
      </c>
      <c r="F9186" t="s">
        <v>61</v>
      </c>
      <c r="G9186" t="s">
        <v>27</v>
      </c>
      <c r="H9186" t="s">
        <v>33</v>
      </c>
      <c r="I9186">
        <f>IF(OR(financial_transactions35[[#This Row],[amount]]&lt;$L$16, financial_transactions35[[#This Row],[amount]]&gt;$L$17), 1, 0)</f>
        <v>1</v>
      </c>
    </row>
    <row r="9187" spans="1:9">
      <c r="A9187" t="s">
        <v>15625</v>
      </c>
      <c r="B9187" s="3">
        <v>45525</v>
      </c>
      <c r="C9187" t="s">
        <v>15626</v>
      </c>
      <c r="D9187">
        <v>834.71</v>
      </c>
      <c r="E9187" t="s">
        <v>70</v>
      </c>
      <c r="F9187" t="s">
        <v>32</v>
      </c>
      <c r="G9187" t="s">
        <v>48</v>
      </c>
      <c r="H9187" t="s">
        <v>75</v>
      </c>
      <c r="I9187">
        <f>IF(OR(financial_transactions35[[#This Row],[amount]]&lt;$L$16, financial_transactions35[[#This Row],[amount]]&gt;$L$17), 1, 0)</f>
        <v>1</v>
      </c>
    </row>
    <row r="9188" spans="1:9">
      <c r="A9188" t="s">
        <v>15629</v>
      </c>
      <c r="B9188" s="3">
        <v>45647</v>
      </c>
      <c r="C9188" t="s">
        <v>15630</v>
      </c>
      <c r="D9188">
        <v>186.55</v>
      </c>
      <c r="E9188" t="s">
        <v>122</v>
      </c>
      <c r="F9188" t="s">
        <v>20</v>
      </c>
      <c r="G9188" t="s">
        <v>21</v>
      </c>
      <c r="H9188" t="s">
        <v>28</v>
      </c>
      <c r="I9188">
        <f>IF(OR(financial_transactions35[[#This Row],[amount]]&lt;$L$16, financial_transactions35[[#This Row],[amount]]&gt;$L$17), 1, 0)</f>
        <v>1</v>
      </c>
    </row>
    <row r="9189" spans="1:9">
      <c r="A9189" t="s">
        <v>15631</v>
      </c>
      <c r="B9189" s="3">
        <v>45344</v>
      </c>
      <c r="C9189" t="s">
        <v>2631</v>
      </c>
      <c r="D9189">
        <v>1747.85</v>
      </c>
      <c r="E9189" t="s">
        <v>19</v>
      </c>
      <c r="F9189" t="s">
        <v>61</v>
      </c>
      <c r="G9189" t="s">
        <v>21</v>
      </c>
      <c r="H9189" t="s">
        <v>33</v>
      </c>
      <c r="I9189">
        <f>IF(OR(financial_transactions35[[#This Row],[amount]]&lt;$L$16, financial_transactions35[[#This Row],[amount]]&gt;$L$17), 1, 0)</f>
        <v>1</v>
      </c>
    </row>
    <row r="9190" spans="1:9">
      <c r="A9190" t="s">
        <v>15632</v>
      </c>
      <c r="B9190" s="3">
        <v>45314</v>
      </c>
      <c r="C9190" t="s">
        <v>4285</v>
      </c>
      <c r="D9190">
        <v>489.13</v>
      </c>
      <c r="E9190" t="s">
        <v>25</v>
      </c>
      <c r="F9190" t="s">
        <v>61</v>
      </c>
      <c r="G9190" t="s">
        <v>27</v>
      </c>
      <c r="H9190" t="s">
        <v>94</v>
      </c>
      <c r="I9190">
        <f>IF(OR(financial_transactions35[[#This Row],[amount]]&lt;$L$16, financial_transactions35[[#This Row],[amount]]&gt;$L$17), 1, 0)</f>
        <v>1</v>
      </c>
    </row>
    <row r="9191" spans="1:9">
      <c r="A9191" t="s">
        <v>15633</v>
      </c>
      <c r="B9191" s="3">
        <v>45374</v>
      </c>
      <c r="C9191" t="s">
        <v>3517</v>
      </c>
      <c r="D9191">
        <v>135.21</v>
      </c>
      <c r="E9191" t="s">
        <v>67</v>
      </c>
      <c r="F9191" t="s">
        <v>61</v>
      </c>
      <c r="G9191" t="s">
        <v>48</v>
      </c>
      <c r="H9191" t="s">
        <v>123</v>
      </c>
      <c r="I9191">
        <f>IF(OR(financial_transactions35[[#This Row],[amount]]&lt;$L$16, financial_transactions35[[#This Row],[amount]]&gt;$L$17), 1, 0)</f>
        <v>1</v>
      </c>
    </row>
    <row r="9192" spans="1:9">
      <c r="A9192" t="s">
        <v>15634</v>
      </c>
      <c r="B9192" s="3">
        <v>45374</v>
      </c>
      <c r="C9192" t="s">
        <v>15635</v>
      </c>
      <c r="D9192">
        <v>327.41000000000003</v>
      </c>
      <c r="E9192" t="s">
        <v>122</v>
      </c>
      <c r="F9192" t="s">
        <v>26</v>
      </c>
      <c r="G9192" t="s">
        <v>21</v>
      </c>
      <c r="H9192" t="s">
        <v>176</v>
      </c>
      <c r="I9192">
        <f>IF(OR(financial_transactions35[[#This Row],[amount]]&lt;$L$16, financial_transactions35[[#This Row],[amount]]&gt;$L$17), 1, 0)</f>
        <v>1</v>
      </c>
    </row>
    <row r="9193" spans="1:9">
      <c r="A9193" t="s">
        <v>15636</v>
      </c>
      <c r="B9193" s="3">
        <v>45405</v>
      </c>
      <c r="C9193" t="s">
        <v>13126</v>
      </c>
      <c r="D9193">
        <v>964.89</v>
      </c>
      <c r="E9193" t="s">
        <v>16079</v>
      </c>
      <c r="F9193" t="s">
        <v>26</v>
      </c>
      <c r="G9193" t="s">
        <v>39</v>
      </c>
      <c r="H9193" t="s">
        <v>87</v>
      </c>
      <c r="I9193">
        <f>IF(OR(financial_transactions35[[#This Row],[amount]]&lt;$L$16, financial_transactions35[[#This Row],[amount]]&gt;$L$17), 1, 0)</f>
        <v>1</v>
      </c>
    </row>
    <row r="9194" spans="1:9">
      <c r="A9194" t="s">
        <v>15637</v>
      </c>
      <c r="B9194" s="3">
        <v>45496</v>
      </c>
      <c r="C9194" t="s">
        <v>9278</v>
      </c>
      <c r="D9194">
        <v>1178.6300000000001</v>
      </c>
      <c r="E9194" t="s">
        <v>25</v>
      </c>
      <c r="F9194" t="s">
        <v>32</v>
      </c>
      <c r="G9194" t="s">
        <v>48</v>
      </c>
      <c r="H9194" t="s">
        <v>49</v>
      </c>
      <c r="I9194">
        <f>IF(OR(financial_transactions35[[#This Row],[amount]]&lt;$L$16, financial_transactions35[[#This Row],[amount]]&gt;$L$17), 1, 0)</f>
        <v>1</v>
      </c>
    </row>
    <row r="9195" spans="1:9">
      <c r="A9195" t="s">
        <v>15638</v>
      </c>
      <c r="B9195" s="3">
        <v>45496</v>
      </c>
      <c r="C9195" t="s">
        <v>14460</v>
      </c>
      <c r="D9195">
        <v>183.36</v>
      </c>
      <c r="E9195" t="s">
        <v>64</v>
      </c>
      <c r="F9195" t="s">
        <v>32</v>
      </c>
      <c r="G9195" t="s">
        <v>48</v>
      </c>
      <c r="H9195" t="s">
        <v>75</v>
      </c>
      <c r="I9195">
        <f>IF(OR(financial_transactions35[[#This Row],[amount]]&lt;$L$16, financial_transactions35[[#This Row],[amount]]&gt;$L$17), 1, 0)</f>
        <v>1</v>
      </c>
    </row>
    <row r="9196" spans="1:9">
      <c r="A9196" t="s">
        <v>15639</v>
      </c>
      <c r="B9196" s="3">
        <v>45619</v>
      </c>
      <c r="C9196" t="s">
        <v>2227</v>
      </c>
      <c r="D9196">
        <v>897.55</v>
      </c>
      <c r="E9196" t="s">
        <v>122</v>
      </c>
      <c r="F9196" t="s">
        <v>26</v>
      </c>
      <c r="G9196" t="s">
        <v>39</v>
      </c>
      <c r="H9196" t="s">
        <v>22</v>
      </c>
      <c r="I9196">
        <f>IF(OR(financial_transactions35[[#This Row],[amount]]&lt;$L$16, financial_transactions35[[#This Row],[amount]]&gt;$L$17), 1, 0)</f>
        <v>1</v>
      </c>
    </row>
    <row r="9197" spans="1:9">
      <c r="A9197" t="s">
        <v>15640</v>
      </c>
      <c r="B9197" s="3">
        <v>45497</v>
      </c>
      <c r="C9197" t="s">
        <v>15641</v>
      </c>
      <c r="D9197">
        <v>138.04</v>
      </c>
      <c r="E9197" t="s">
        <v>64</v>
      </c>
      <c r="F9197" t="s">
        <v>32</v>
      </c>
      <c r="G9197" t="s">
        <v>39</v>
      </c>
      <c r="H9197" t="s">
        <v>57</v>
      </c>
      <c r="I9197">
        <f>IF(OR(financial_transactions35[[#This Row],[amount]]&lt;$L$16, financial_transactions35[[#This Row],[amount]]&gt;$L$17), 1, 0)</f>
        <v>1</v>
      </c>
    </row>
    <row r="9198" spans="1:9">
      <c r="A9198" t="s">
        <v>15642</v>
      </c>
      <c r="B9198" s="3">
        <v>45316</v>
      </c>
      <c r="C9198" t="s">
        <v>15643</v>
      </c>
      <c r="D9198">
        <v>535.53</v>
      </c>
      <c r="E9198" t="s">
        <v>19</v>
      </c>
      <c r="F9198" t="s">
        <v>20</v>
      </c>
      <c r="G9198" t="s">
        <v>21</v>
      </c>
      <c r="H9198" t="s">
        <v>53</v>
      </c>
      <c r="I9198">
        <f>IF(OR(financial_transactions35[[#This Row],[amount]]&lt;$L$16, financial_transactions35[[#This Row],[amount]]&gt;$L$17), 1, 0)</f>
        <v>1</v>
      </c>
    </row>
    <row r="9199" spans="1:9">
      <c r="A9199" t="s">
        <v>15644</v>
      </c>
      <c r="B9199" s="3">
        <v>45316</v>
      </c>
      <c r="C9199" t="s">
        <v>14989</v>
      </c>
      <c r="D9199">
        <v>524.84</v>
      </c>
      <c r="E9199" t="s">
        <v>31</v>
      </c>
      <c r="F9199" t="s">
        <v>61</v>
      </c>
      <c r="G9199" t="s">
        <v>27</v>
      </c>
      <c r="H9199" t="s">
        <v>40</v>
      </c>
      <c r="I9199">
        <f>IF(OR(financial_transactions35[[#This Row],[amount]]&lt;$L$16, financial_transactions35[[#This Row],[amount]]&gt;$L$17), 1, 0)</f>
        <v>1</v>
      </c>
    </row>
    <row r="9200" spans="1:9">
      <c r="A9200" t="s">
        <v>15645</v>
      </c>
      <c r="B9200" s="3">
        <v>45407</v>
      </c>
      <c r="C9200" t="s">
        <v>15646</v>
      </c>
      <c r="D9200">
        <v>736.49</v>
      </c>
      <c r="E9200" t="s">
        <v>16079</v>
      </c>
      <c r="F9200" t="s">
        <v>26</v>
      </c>
      <c r="G9200" t="s">
        <v>48</v>
      </c>
      <c r="H9200" t="s">
        <v>33</v>
      </c>
      <c r="I9200">
        <f>IF(OR(financial_transactions35[[#This Row],[amount]]&lt;$L$16, financial_transactions35[[#This Row],[amount]]&gt;$L$17), 1, 0)</f>
        <v>1</v>
      </c>
    </row>
    <row r="9201" spans="1:9">
      <c r="A9201" t="s">
        <v>15647</v>
      </c>
      <c r="B9201" s="3">
        <v>45437</v>
      </c>
      <c r="C9201" t="s">
        <v>4110</v>
      </c>
      <c r="D9201">
        <v>1752.55</v>
      </c>
      <c r="E9201" t="s">
        <v>16079</v>
      </c>
      <c r="F9201" t="s">
        <v>20</v>
      </c>
      <c r="G9201" t="s">
        <v>21</v>
      </c>
      <c r="H9201" t="s">
        <v>28</v>
      </c>
      <c r="I9201">
        <f>IF(OR(financial_transactions35[[#This Row],[amount]]&lt;$L$16, financial_transactions35[[#This Row],[amount]]&gt;$L$17), 1, 0)</f>
        <v>1</v>
      </c>
    </row>
    <row r="9202" spans="1:9">
      <c r="A9202" t="s">
        <v>15648</v>
      </c>
      <c r="B9202" s="3">
        <v>45529</v>
      </c>
      <c r="C9202" t="s">
        <v>13116</v>
      </c>
      <c r="D9202">
        <v>1961.08</v>
      </c>
      <c r="E9202" t="s">
        <v>64</v>
      </c>
      <c r="F9202" t="s">
        <v>32</v>
      </c>
      <c r="G9202" t="s">
        <v>27</v>
      </c>
      <c r="H9202" t="s">
        <v>123</v>
      </c>
      <c r="I9202">
        <f>IF(OR(financial_transactions35[[#This Row],[amount]]&lt;$L$16, financial_transactions35[[#This Row],[amount]]&gt;$L$17), 1, 0)</f>
        <v>1</v>
      </c>
    </row>
    <row r="9203" spans="1:9">
      <c r="A9203" t="s">
        <v>15649</v>
      </c>
      <c r="B9203" s="3">
        <v>45317</v>
      </c>
      <c r="C9203" t="s">
        <v>15650</v>
      </c>
      <c r="D9203">
        <v>1196.42</v>
      </c>
      <c r="E9203" t="s">
        <v>16110</v>
      </c>
      <c r="F9203" t="s">
        <v>61</v>
      </c>
      <c r="G9203" t="s">
        <v>21</v>
      </c>
      <c r="H9203" t="s">
        <v>94</v>
      </c>
      <c r="I9203">
        <f>IF(OR(financial_transactions35[[#This Row],[amount]]&lt;$L$16, financial_transactions35[[#This Row],[amount]]&gt;$L$17), 1, 0)</f>
        <v>1</v>
      </c>
    </row>
    <row r="9204" spans="1:9">
      <c r="A9204" t="s">
        <v>15651</v>
      </c>
      <c r="B9204" s="3">
        <v>45408</v>
      </c>
      <c r="C9204" t="s">
        <v>12626</v>
      </c>
      <c r="D9204">
        <v>893.93</v>
      </c>
      <c r="E9204" t="s">
        <v>64</v>
      </c>
      <c r="F9204" t="s">
        <v>26</v>
      </c>
      <c r="G9204" t="s">
        <v>21</v>
      </c>
      <c r="H9204" t="s">
        <v>16080</v>
      </c>
      <c r="I9204">
        <f>IF(OR(financial_transactions35[[#This Row],[amount]]&lt;$L$16, financial_transactions35[[#This Row],[amount]]&gt;$L$17), 1, 0)</f>
        <v>1</v>
      </c>
    </row>
    <row r="9205" spans="1:9">
      <c r="A9205" t="s">
        <v>15653</v>
      </c>
      <c r="B9205" s="3">
        <v>45562</v>
      </c>
      <c r="C9205" t="s">
        <v>15654</v>
      </c>
      <c r="D9205">
        <v>1338.46</v>
      </c>
      <c r="E9205" t="s">
        <v>19</v>
      </c>
      <c r="F9205" t="s">
        <v>61</v>
      </c>
      <c r="G9205" t="s">
        <v>48</v>
      </c>
      <c r="H9205" t="s">
        <v>22</v>
      </c>
      <c r="I9205">
        <f>IF(OR(financial_transactions35[[#This Row],[amount]]&lt;$L$16, financial_transactions35[[#This Row],[amount]]&gt;$L$17), 1, 0)</f>
        <v>1</v>
      </c>
    </row>
    <row r="9206" spans="1:9">
      <c r="A9206" t="s">
        <v>15655</v>
      </c>
      <c r="B9206" s="3">
        <v>45562</v>
      </c>
      <c r="C9206" t="s">
        <v>6710</v>
      </c>
      <c r="D9206">
        <v>1861.11</v>
      </c>
      <c r="E9206" t="s">
        <v>47</v>
      </c>
      <c r="F9206" t="s">
        <v>61</v>
      </c>
      <c r="G9206" t="s">
        <v>48</v>
      </c>
      <c r="H9206" t="s">
        <v>36</v>
      </c>
      <c r="I9206">
        <f>IF(OR(financial_transactions35[[#This Row],[amount]]&lt;$L$16, financial_transactions35[[#This Row],[amount]]&gt;$L$17), 1, 0)</f>
        <v>1</v>
      </c>
    </row>
    <row r="9207" spans="1:9">
      <c r="A9207" t="s">
        <v>15656</v>
      </c>
      <c r="B9207" s="3">
        <v>45623</v>
      </c>
      <c r="C9207" t="s">
        <v>10097</v>
      </c>
      <c r="D9207">
        <v>625.05999999999995</v>
      </c>
      <c r="E9207" t="s">
        <v>16079</v>
      </c>
      <c r="F9207" t="s">
        <v>32</v>
      </c>
      <c r="G9207" t="s">
        <v>39</v>
      </c>
      <c r="H9207" t="s">
        <v>28</v>
      </c>
      <c r="I9207">
        <f>IF(OR(financial_transactions35[[#This Row],[amount]]&lt;$L$16, financial_transactions35[[#This Row],[amount]]&gt;$L$17), 1, 0)</f>
        <v>1</v>
      </c>
    </row>
    <row r="9208" spans="1:9">
      <c r="A9208" t="s">
        <v>15657</v>
      </c>
      <c r="B9208" s="3">
        <v>45471</v>
      </c>
      <c r="C9208" t="s">
        <v>14438</v>
      </c>
      <c r="D9208">
        <v>1544.16</v>
      </c>
      <c r="E9208" t="s">
        <v>47</v>
      </c>
      <c r="F9208" t="s">
        <v>32</v>
      </c>
      <c r="G9208" t="s">
        <v>27</v>
      </c>
      <c r="H9208" t="s">
        <v>87</v>
      </c>
      <c r="I9208">
        <f>IF(OR(financial_transactions35[[#This Row],[amount]]&lt;$L$16, financial_transactions35[[#This Row],[amount]]&gt;$L$17), 1, 0)</f>
        <v>1</v>
      </c>
    </row>
    <row r="9209" spans="1:9">
      <c r="A9209" t="s">
        <v>15658</v>
      </c>
      <c r="B9209" s="3">
        <v>45654</v>
      </c>
      <c r="C9209" t="s">
        <v>828</v>
      </c>
      <c r="D9209">
        <v>1088.54</v>
      </c>
      <c r="E9209" t="s">
        <v>19</v>
      </c>
      <c r="F9209" t="s">
        <v>26</v>
      </c>
      <c r="G9209" t="s">
        <v>48</v>
      </c>
      <c r="H9209" t="s">
        <v>40</v>
      </c>
      <c r="I9209">
        <f>IF(OR(financial_transactions35[[#This Row],[amount]]&lt;$L$16, financial_transactions35[[#This Row],[amount]]&gt;$L$17), 1, 0)</f>
        <v>1</v>
      </c>
    </row>
    <row r="9210" spans="1:9">
      <c r="A9210" t="s">
        <v>15659</v>
      </c>
      <c r="B9210" s="3">
        <v>45380</v>
      </c>
      <c r="C9210" t="s">
        <v>15660</v>
      </c>
      <c r="D9210">
        <v>577.51</v>
      </c>
      <c r="E9210" t="s">
        <v>67</v>
      </c>
      <c r="F9210" t="s">
        <v>20</v>
      </c>
      <c r="G9210" t="s">
        <v>39</v>
      </c>
      <c r="H9210" t="s">
        <v>53</v>
      </c>
      <c r="I9210">
        <f>IF(OR(financial_transactions35[[#This Row],[amount]]&lt;$L$16, financial_transactions35[[#This Row],[amount]]&gt;$L$17), 1, 0)</f>
        <v>1</v>
      </c>
    </row>
    <row r="9211" spans="1:9">
      <c r="A9211" t="s">
        <v>15661</v>
      </c>
      <c r="B9211" s="3">
        <v>45441</v>
      </c>
      <c r="C9211" t="s">
        <v>2988</v>
      </c>
      <c r="D9211">
        <v>1587.8</v>
      </c>
      <c r="E9211" t="s">
        <v>19</v>
      </c>
      <c r="F9211" t="s">
        <v>26</v>
      </c>
      <c r="G9211" t="s">
        <v>27</v>
      </c>
      <c r="H9211" t="s">
        <v>16080</v>
      </c>
      <c r="I9211">
        <f>IF(OR(financial_transactions35[[#This Row],[amount]]&lt;$L$16, financial_transactions35[[#This Row],[amount]]&gt;$L$17), 1, 0)</f>
        <v>1</v>
      </c>
    </row>
    <row r="9212" spans="1:9">
      <c r="A9212" t="s">
        <v>15662</v>
      </c>
      <c r="B9212" s="3">
        <v>45502</v>
      </c>
      <c r="C9212" t="s">
        <v>15663</v>
      </c>
      <c r="D9212">
        <v>820.15</v>
      </c>
      <c r="E9212" t="s">
        <v>16079</v>
      </c>
      <c r="F9212" t="s">
        <v>26</v>
      </c>
      <c r="G9212" t="s">
        <v>21</v>
      </c>
      <c r="H9212" t="s">
        <v>75</v>
      </c>
      <c r="I9212">
        <f>IF(OR(financial_transactions35[[#This Row],[amount]]&lt;$L$16, financial_transactions35[[#This Row],[amount]]&gt;$L$17), 1, 0)</f>
        <v>1</v>
      </c>
    </row>
    <row r="9213" spans="1:9">
      <c r="A9213" t="s">
        <v>15664</v>
      </c>
      <c r="B9213" s="3">
        <v>45533</v>
      </c>
      <c r="C9213" t="s">
        <v>15665</v>
      </c>
      <c r="D9213">
        <v>1847.05</v>
      </c>
      <c r="E9213" t="s">
        <v>31</v>
      </c>
      <c r="F9213" t="s">
        <v>20</v>
      </c>
      <c r="G9213" t="s">
        <v>48</v>
      </c>
      <c r="H9213" t="s">
        <v>16080</v>
      </c>
      <c r="I9213">
        <f>IF(OR(financial_transactions35[[#This Row],[amount]]&lt;$L$16, financial_transactions35[[#This Row],[amount]]&gt;$L$17), 1, 0)</f>
        <v>1</v>
      </c>
    </row>
    <row r="9214" spans="1:9">
      <c r="A9214" t="s">
        <v>15666</v>
      </c>
      <c r="B9214" s="3">
        <v>45564</v>
      </c>
      <c r="C9214" t="s">
        <v>15667</v>
      </c>
      <c r="D9214">
        <v>18796.66</v>
      </c>
      <c r="E9214" t="s">
        <v>16110</v>
      </c>
      <c r="F9214" t="s">
        <v>20</v>
      </c>
      <c r="G9214" t="s">
        <v>48</v>
      </c>
      <c r="H9214" t="s">
        <v>16080</v>
      </c>
      <c r="I9214">
        <f>IF(OR(financial_transactions35[[#This Row],[amount]]&lt;$L$16, financial_transactions35[[#This Row],[amount]]&gt;$L$17), 1, 0)</f>
        <v>1</v>
      </c>
    </row>
    <row r="9215" spans="1:9">
      <c r="A9215" t="s">
        <v>15668</v>
      </c>
      <c r="B9215" s="3">
        <v>45321</v>
      </c>
      <c r="C9215" t="s">
        <v>4895</v>
      </c>
      <c r="D9215">
        <v>1166.0899999999999</v>
      </c>
      <c r="E9215" t="s">
        <v>64</v>
      </c>
      <c r="F9215" t="s">
        <v>26</v>
      </c>
      <c r="G9215" t="s">
        <v>39</v>
      </c>
      <c r="H9215" t="s">
        <v>109</v>
      </c>
      <c r="I9215">
        <f>IF(OR(financial_transactions35[[#This Row],[amount]]&lt;$L$16, financial_transactions35[[#This Row],[amount]]&gt;$L$17), 1, 0)</f>
        <v>1</v>
      </c>
    </row>
    <row r="9216" spans="1:9">
      <c r="A9216" t="s">
        <v>15669</v>
      </c>
      <c r="B9216" s="3">
        <v>45595</v>
      </c>
      <c r="C9216" t="s">
        <v>15670</v>
      </c>
      <c r="D9216">
        <v>70.540000000000006</v>
      </c>
      <c r="E9216" t="s">
        <v>52</v>
      </c>
      <c r="F9216" t="s">
        <v>32</v>
      </c>
      <c r="G9216" t="s">
        <v>39</v>
      </c>
      <c r="H9216" t="s">
        <v>53</v>
      </c>
      <c r="I9216">
        <f>IF(OR(financial_transactions35[[#This Row],[amount]]&lt;$L$16, financial_transactions35[[#This Row],[amount]]&gt;$L$17), 1, 0)</f>
        <v>1</v>
      </c>
    </row>
    <row r="9217" spans="1:9">
      <c r="A9217" t="s">
        <v>15671</v>
      </c>
      <c r="B9217" s="3">
        <v>45322</v>
      </c>
      <c r="C9217" t="s">
        <v>8370</v>
      </c>
      <c r="D9217">
        <v>316.95999999999998</v>
      </c>
      <c r="E9217" t="s">
        <v>70</v>
      </c>
      <c r="F9217" t="s">
        <v>26</v>
      </c>
      <c r="G9217" t="s">
        <v>48</v>
      </c>
      <c r="H9217" t="s">
        <v>16080</v>
      </c>
      <c r="I9217">
        <f>IF(OR(financial_transactions35[[#This Row],[amount]]&lt;$L$16, financial_transactions35[[#This Row],[amount]]&gt;$L$17), 1, 0)</f>
        <v>1</v>
      </c>
    </row>
    <row r="9218" spans="1:9">
      <c r="A9218" t="s">
        <v>15672</v>
      </c>
      <c r="B9218" s="3">
        <v>45535</v>
      </c>
      <c r="C9218" t="s">
        <v>10458</v>
      </c>
      <c r="D9218">
        <v>672.05</v>
      </c>
      <c r="E9218" t="s">
        <v>52</v>
      </c>
      <c r="F9218" t="s">
        <v>26</v>
      </c>
      <c r="G9218" t="s">
        <v>21</v>
      </c>
      <c r="H9218" t="s">
        <v>176</v>
      </c>
      <c r="I9218">
        <f>IF(OR(financial_transactions35[[#This Row],[amount]]&lt;$L$16, financial_transactions35[[#This Row],[amount]]&gt;$L$17), 1, 0)</f>
        <v>1</v>
      </c>
    </row>
  </sheetData>
  <conditionalFormatting sqref="A2:H9218">
    <cfRule type="containsBlanks" dxfId="1" priority="1">
      <formula>LEN(TRIM(A2))=0</formula>
    </cfRule>
    <cfRule type="containsBlanks" priority="2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5C28-4A28-4AEB-9F71-6887BC50B659}">
  <dimension ref="A1:M52"/>
  <sheetViews>
    <sheetView topLeftCell="A7" workbookViewId="0">
      <selection activeCell="O33" sqref="O33"/>
    </sheetView>
  </sheetViews>
  <sheetFormatPr defaultRowHeight="14.5"/>
  <cols>
    <col min="1" max="1" width="21.54296875" customWidth="1"/>
    <col min="2" max="2" width="28.7265625" customWidth="1"/>
  </cols>
  <sheetData>
    <row r="1" spans="1:13">
      <c r="A1" s="29" t="s">
        <v>16081</v>
      </c>
      <c r="B1" s="29"/>
    </row>
    <row r="2" spans="1:13">
      <c r="A2" s="10" t="s">
        <v>16068</v>
      </c>
      <c r="B2" s="10" t="s">
        <v>16082</v>
      </c>
    </row>
    <row r="3" spans="1:13">
      <c r="A3" s="10" t="s">
        <v>16083</v>
      </c>
      <c r="B3" s="10">
        <f>COUNTA(Raw_Data!A:A)-1</f>
        <v>10000</v>
      </c>
      <c r="F3" s="29" t="s">
        <v>16093</v>
      </c>
      <c r="G3" s="29"/>
      <c r="H3" s="29"/>
      <c r="I3" s="29"/>
      <c r="J3" s="29"/>
      <c r="K3" s="29"/>
      <c r="L3" s="29"/>
      <c r="M3" s="29"/>
    </row>
    <row r="4" spans="1:13">
      <c r="A4" s="10" t="s">
        <v>16084</v>
      </c>
      <c r="B4" s="10">
        <f>COUNTA('recommended work'!A:A)-1</f>
        <v>9217</v>
      </c>
      <c r="F4" s="20"/>
      <c r="G4" s="20"/>
      <c r="H4" s="20"/>
      <c r="I4" s="20"/>
      <c r="J4" s="20"/>
      <c r="K4" s="20"/>
      <c r="L4" s="20"/>
      <c r="M4" s="20"/>
    </row>
    <row r="5" spans="1:13">
      <c r="A5" s="10" t="s">
        <v>16085</v>
      </c>
      <c r="B5" s="10">
        <f>B3-B4</f>
        <v>783</v>
      </c>
      <c r="F5" s="20"/>
      <c r="G5" s="20"/>
      <c r="H5" s="20"/>
      <c r="I5" s="20"/>
      <c r="J5" s="20"/>
      <c r="K5" s="20"/>
      <c r="L5" s="20"/>
      <c r="M5" s="20"/>
    </row>
    <row r="6" spans="1:13">
      <c r="A6" s="10" t="s">
        <v>16086</v>
      </c>
      <c r="B6" s="11">
        <f>B4/B3</f>
        <v>0.92169999999999996</v>
      </c>
      <c r="F6" s="20"/>
      <c r="G6" s="20"/>
      <c r="H6" s="20"/>
      <c r="I6" s="20"/>
      <c r="J6" s="20"/>
      <c r="K6" s="20"/>
      <c r="L6" s="20"/>
      <c r="M6" s="20"/>
    </row>
    <row r="7" spans="1:13">
      <c r="A7" s="10" t="s">
        <v>16087</v>
      </c>
      <c r="B7" s="10">
        <f>COUNTIF('recommended work'!I:I,1)</f>
        <v>4608</v>
      </c>
      <c r="F7" s="20"/>
      <c r="G7" s="20"/>
      <c r="H7" s="20"/>
      <c r="I7" s="20"/>
      <c r="J7" s="20"/>
      <c r="K7" s="20"/>
      <c r="L7" s="20"/>
      <c r="M7" s="20"/>
    </row>
    <row r="8" spans="1:13">
      <c r="F8" s="20"/>
      <c r="G8" s="20"/>
      <c r="H8" s="20"/>
      <c r="I8" s="20"/>
      <c r="J8" s="20"/>
      <c r="K8" s="20"/>
      <c r="L8" s="20"/>
      <c r="M8" s="20"/>
    </row>
    <row r="9" spans="1:13">
      <c r="F9" s="20"/>
      <c r="G9" s="20"/>
      <c r="H9" s="20"/>
      <c r="I9" s="20"/>
      <c r="J9" s="20"/>
      <c r="K9" s="20"/>
      <c r="L9" s="20"/>
      <c r="M9" s="20"/>
    </row>
    <row r="10" spans="1:13">
      <c r="F10" s="20"/>
      <c r="G10" s="20"/>
      <c r="H10" s="20"/>
      <c r="I10" s="20"/>
      <c r="J10" s="20"/>
      <c r="K10" s="20"/>
      <c r="L10" s="20"/>
      <c r="M10" s="20"/>
    </row>
    <row r="11" spans="1:13">
      <c r="F11" s="20"/>
      <c r="G11" s="20"/>
      <c r="H11" s="20"/>
      <c r="I11" s="20"/>
      <c r="J11" s="20"/>
      <c r="K11" s="20"/>
      <c r="L11" s="20"/>
      <c r="M11" s="20"/>
    </row>
    <row r="12" spans="1:13">
      <c r="A12" s="30" t="s">
        <v>16088</v>
      </c>
      <c r="B12" s="30"/>
      <c r="F12" s="20"/>
      <c r="G12" s="20"/>
      <c r="H12" s="20"/>
      <c r="I12" s="20"/>
      <c r="J12" s="20"/>
      <c r="K12" s="20"/>
      <c r="L12" s="20"/>
      <c r="M12" s="20"/>
    </row>
    <row r="13" spans="1:13">
      <c r="A13" s="10" t="s">
        <v>16068</v>
      </c>
      <c r="B13" s="10" t="s">
        <v>16082</v>
      </c>
      <c r="F13" s="20"/>
      <c r="G13" s="20"/>
      <c r="H13" s="20"/>
      <c r="I13" s="20"/>
      <c r="J13" s="20"/>
      <c r="K13" s="20"/>
      <c r="L13" s="20"/>
      <c r="M13" s="20"/>
    </row>
    <row r="14" spans="1:13">
      <c r="A14" s="10" t="s">
        <v>16089</v>
      </c>
      <c r="B14" s="12">
        <f>MIN('recommended work'!B:B)</f>
        <v>45292</v>
      </c>
      <c r="F14" s="20"/>
      <c r="G14" s="20"/>
      <c r="H14" s="20"/>
      <c r="I14" s="20"/>
      <c r="J14" s="20"/>
      <c r="K14" s="20"/>
      <c r="L14" s="20"/>
      <c r="M14" s="20"/>
    </row>
    <row r="15" spans="1:13">
      <c r="A15" s="10" t="s">
        <v>16090</v>
      </c>
      <c r="B15" s="12">
        <f>MAX('recommended work'!B:B)</f>
        <v>45656</v>
      </c>
      <c r="F15" s="20"/>
      <c r="G15" s="20"/>
      <c r="H15" s="20"/>
      <c r="I15" s="20"/>
      <c r="J15" s="20"/>
      <c r="K15" s="20"/>
      <c r="L15" s="20"/>
      <c r="M15" s="20"/>
    </row>
    <row r="16" spans="1:13">
      <c r="A16" s="10" t="s">
        <v>16091</v>
      </c>
      <c r="B16" s="13">
        <f>SUM('recommended work'!D:D)</f>
        <v>15002116.050000064</v>
      </c>
      <c r="F16" s="20"/>
      <c r="G16" s="20"/>
      <c r="H16" s="20"/>
      <c r="I16" s="20"/>
      <c r="J16" s="20"/>
      <c r="K16" s="20"/>
      <c r="L16" s="20"/>
      <c r="M16" s="20"/>
    </row>
    <row r="17" spans="1:13">
      <c r="A17" s="10" t="s">
        <v>16092</v>
      </c>
      <c r="B17" s="13">
        <f>AVERAGE('recommended work'!D:D)</f>
        <v>1627.6571606813566</v>
      </c>
      <c r="F17" s="20"/>
      <c r="G17" s="20"/>
      <c r="H17" s="20"/>
      <c r="I17" s="20"/>
      <c r="J17" s="20"/>
      <c r="K17" s="20"/>
      <c r="L17" s="20"/>
      <c r="M17" s="20"/>
    </row>
    <row r="18" spans="1:13">
      <c r="A18" s="10" t="s">
        <v>16112</v>
      </c>
      <c r="B18" s="13">
        <f>MEDIAN('recommended work'!D:D)</f>
        <v>1077.8599999999999</v>
      </c>
      <c r="F18" s="30" t="s">
        <v>16094</v>
      </c>
      <c r="G18" s="30"/>
      <c r="H18" s="30"/>
      <c r="I18" s="30"/>
      <c r="J18" s="30"/>
      <c r="K18" s="30"/>
      <c r="L18" s="30"/>
      <c r="M18" s="30"/>
    </row>
    <row r="19" spans="1:13">
      <c r="F19" s="20"/>
      <c r="G19" s="20"/>
      <c r="H19" s="20"/>
      <c r="I19" s="20"/>
      <c r="J19" s="20"/>
      <c r="K19" s="20"/>
      <c r="L19" s="20"/>
      <c r="M19" s="20"/>
    </row>
    <row r="20" spans="1:13">
      <c r="F20" s="20"/>
      <c r="G20" s="20"/>
      <c r="H20" s="20"/>
      <c r="I20" s="20"/>
      <c r="J20" s="20"/>
      <c r="K20" s="20"/>
      <c r="L20" s="20"/>
      <c r="M20" s="20"/>
    </row>
    <row r="21" spans="1:13">
      <c r="F21" s="20"/>
      <c r="G21" s="20"/>
      <c r="H21" s="20"/>
      <c r="I21" s="20"/>
      <c r="J21" s="20"/>
      <c r="K21" s="20"/>
      <c r="L21" s="20"/>
      <c r="M21" s="20"/>
    </row>
    <row r="22" spans="1:13">
      <c r="F22" s="20"/>
      <c r="G22" s="20"/>
      <c r="H22" s="20"/>
      <c r="I22" s="20"/>
      <c r="J22" s="20"/>
      <c r="K22" s="20"/>
      <c r="L22" s="20"/>
      <c r="M22" s="20"/>
    </row>
    <row r="23" spans="1:13">
      <c r="F23" s="20"/>
      <c r="G23" s="20"/>
      <c r="H23" s="20"/>
      <c r="I23" s="20"/>
      <c r="J23" s="20"/>
      <c r="K23" s="20"/>
      <c r="L23" s="20"/>
      <c r="M23" s="20"/>
    </row>
    <row r="24" spans="1:13">
      <c r="F24" s="20"/>
      <c r="G24" s="20"/>
      <c r="H24" s="20"/>
      <c r="I24" s="20"/>
      <c r="J24" s="20"/>
      <c r="K24" s="20"/>
      <c r="L24" s="20"/>
      <c r="M24" s="20"/>
    </row>
    <row r="25" spans="1:13">
      <c r="F25" s="20"/>
      <c r="G25" s="20"/>
      <c r="H25" s="20"/>
      <c r="I25" s="20"/>
      <c r="J25" s="20"/>
      <c r="K25" s="20"/>
      <c r="L25" s="20"/>
      <c r="M25" s="20"/>
    </row>
    <row r="26" spans="1:13">
      <c r="F26" s="20"/>
      <c r="G26" s="20"/>
      <c r="H26" s="20"/>
      <c r="I26" s="20"/>
      <c r="J26" s="20"/>
      <c r="K26" s="20"/>
      <c r="L26" s="20"/>
      <c r="M26" s="20"/>
    </row>
    <row r="27" spans="1:13">
      <c r="F27" s="20"/>
      <c r="G27" s="20"/>
      <c r="H27" s="20"/>
      <c r="I27" s="20"/>
      <c r="J27" s="20"/>
      <c r="K27" s="20"/>
      <c r="L27" s="20"/>
      <c r="M27" s="20"/>
    </row>
    <row r="28" spans="1:13">
      <c r="F28" s="20"/>
      <c r="G28" s="20"/>
      <c r="H28" s="20"/>
      <c r="I28" s="20"/>
      <c r="J28" s="20"/>
      <c r="K28" s="20"/>
      <c r="L28" s="20"/>
      <c r="M28" s="20"/>
    </row>
    <row r="29" spans="1:13">
      <c r="F29" s="20"/>
      <c r="G29" s="20"/>
      <c r="H29" s="20"/>
      <c r="I29" s="20"/>
      <c r="J29" s="20"/>
      <c r="K29" s="20"/>
      <c r="L29" s="20"/>
      <c r="M29" s="20"/>
    </row>
    <row r="30" spans="1:13">
      <c r="F30" s="20"/>
      <c r="G30" s="20"/>
      <c r="H30" s="20"/>
      <c r="I30" s="20"/>
      <c r="J30" s="20"/>
      <c r="K30" s="20"/>
      <c r="L30" s="20"/>
      <c r="M30" s="20"/>
    </row>
    <row r="31" spans="1:13">
      <c r="F31" s="20"/>
      <c r="G31" s="20"/>
      <c r="H31" s="20"/>
      <c r="I31" s="20"/>
      <c r="J31" s="20"/>
      <c r="K31" s="20"/>
      <c r="L31" s="20"/>
      <c r="M31" s="20"/>
    </row>
    <row r="32" spans="1:13">
      <c r="F32" s="20"/>
      <c r="G32" s="20"/>
      <c r="H32" s="20"/>
      <c r="I32" s="20"/>
      <c r="J32" s="20"/>
      <c r="K32" s="20"/>
      <c r="L32" s="20"/>
      <c r="M32" s="20"/>
    </row>
    <row r="33" spans="6:13">
      <c r="F33" s="20"/>
      <c r="G33" s="20"/>
      <c r="H33" s="20"/>
      <c r="I33" s="20"/>
      <c r="J33" s="20"/>
      <c r="K33" s="20"/>
      <c r="L33" s="20"/>
      <c r="M33" s="20"/>
    </row>
    <row r="34" spans="6:13">
      <c r="F34" s="20"/>
      <c r="G34" s="20"/>
      <c r="H34" s="20"/>
      <c r="I34" s="20"/>
      <c r="J34" s="20"/>
      <c r="K34" s="20"/>
      <c r="L34" s="20"/>
      <c r="M34" s="20"/>
    </row>
    <row r="35" spans="6:13">
      <c r="F35" s="31" t="s">
        <v>16095</v>
      </c>
      <c r="G35" s="31"/>
      <c r="H35" s="31"/>
      <c r="I35" s="31"/>
      <c r="J35" s="31"/>
      <c r="K35" s="31"/>
      <c r="L35" s="31"/>
      <c r="M35" s="31"/>
    </row>
    <row r="36" spans="6:13">
      <c r="F36" s="20"/>
      <c r="G36" s="20"/>
      <c r="H36" s="20"/>
      <c r="I36" s="20"/>
      <c r="J36" s="20"/>
      <c r="K36" s="20"/>
      <c r="L36" s="20"/>
      <c r="M36" s="20"/>
    </row>
    <row r="37" spans="6:13">
      <c r="F37" s="20"/>
      <c r="G37" s="20"/>
      <c r="H37" s="20"/>
      <c r="I37" s="20"/>
      <c r="J37" s="20"/>
      <c r="K37" s="20"/>
      <c r="L37" s="20"/>
      <c r="M37" s="20"/>
    </row>
    <row r="38" spans="6:13">
      <c r="F38" s="20"/>
      <c r="G38" s="20"/>
      <c r="H38" s="20"/>
      <c r="I38" s="20"/>
      <c r="J38" s="20"/>
      <c r="K38" s="20"/>
      <c r="L38" s="20"/>
      <c r="M38" s="20"/>
    </row>
    <row r="39" spans="6:13">
      <c r="F39" s="20"/>
      <c r="G39" s="20"/>
      <c r="H39" s="20"/>
      <c r="I39" s="20"/>
      <c r="J39" s="20"/>
      <c r="K39" s="20"/>
      <c r="L39" s="20"/>
      <c r="M39" s="20"/>
    </row>
    <row r="40" spans="6:13">
      <c r="F40" s="20"/>
      <c r="G40" s="20"/>
      <c r="H40" s="20"/>
      <c r="I40" s="20"/>
      <c r="J40" s="20"/>
      <c r="K40" s="20"/>
      <c r="L40" s="20"/>
      <c r="M40" s="20"/>
    </row>
    <row r="41" spans="6:13">
      <c r="F41" s="20"/>
      <c r="G41" s="20"/>
      <c r="H41" s="20"/>
      <c r="I41" s="20"/>
      <c r="J41" s="20"/>
      <c r="K41" s="20"/>
      <c r="L41" s="20"/>
      <c r="M41" s="20"/>
    </row>
    <row r="42" spans="6:13">
      <c r="F42" s="20"/>
      <c r="G42" s="20"/>
      <c r="H42" s="20"/>
      <c r="I42" s="20"/>
      <c r="J42" s="20"/>
      <c r="K42" s="20"/>
      <c r="L42" s="20"/>
      <c r="M42" s="20"/>
    </row>
    <row r="43" spans="6:13">
      <c r="F43" s="20"/>
      <c r="G43" s="20"/>
      <c r="H43" s="20"/>
      <c r="I43" s="20"/>
      <c r="J43" s="20"/>
      <c r="K43" s="20"/>
      <c r="L43" s="20"/>
      <c r="M43" s="20"/>
    </row>
    <row r="44" spans="6:13">
      <c r="F44" s="20"/>
      <c r="G44" s="20"/>
      <c r="H44" s="20"/>
      <c r="I44" s="20"/>
      <c r="J44" s="20"/>
      <c r="K44" s="20"/>
      <c r="L44" s="20"/>
      <c r="M44" s="20"/>
    </row>
    <row r="45" spans="6:13">
      <c r="F45" s="20"/>
      <c r="G45" s="20"/>
      <c r="H45" s="20"/>
      <c r="I45" s="20"/>
      <c r="J45" s="20"/>
      <c r="K45" s="20"/>
      <c r="L45" s="20"/>
      <c r="M45" s="20"/>
    </row>
    <row r="46" spans="6:13">
      <c r="F46" s="20"/>
      <c r="G46" s="20"/>
      <c r="H46" s="20"/>
      <c r="I46" s="20"/>
      <c r="J46" s="20"/>
      <c r="K46" s="20"/>
      <c r="L46" s="20"/>
      <c r="M46" s="20"/>
    </row>
    <row r="47" spans="6:13">
      <c r="F47" s="20"/>
      <c r="G47" s="20"/>
      <c r="H47" s="20"/>
      <c r="I47" s="20"/>
      <c r="J47" s="20"/>
      <c r="K47" s="20"/>
      <c r="L47" s="20"/>
      <c r="M47" s="20"/>
    </row>
    <row r="48" spans="6:13">
      <c r="F48" s="20"/>
      <c r="G48" s="20"/>
      <c r="H48" s="20"/>
      <c r="I48" s="20"/>
      <c r="J48" s="20"/>
      <c r="K48" s="20"/>
      <c r="L48" s="20"/>
      <c r="M48" s="20"/>
    </row>
    <row r="49" spans="6:13">
      <c r="F49" s="20"/>
      <c r="G49" s="20"/>
      <c r="H49" s="20"/>
      <c r="I49" s="20"/>
      <c r="J49" s="20"/>
      <c r="K49" s="20"/>
      <c r="L49" s="20"/>
      <c r="M49" s="20"/>
    </row>
    <row r="50" spans="6:13">
      <c r="F50" s="20"/>
      <c r="G50" s="20"/>
      <c r="H50" s="20"/>
      <c r="I50" s="20"/>
      <c r="J50" s="20"/>
      <c r="K50" s="20"/>
      <c r="L50" s="20"/>
      <c r="M50" s="20"/>
    </row>
    <row r="51" spans="6:13">
      <c r="F51" s="20"/>
      <c r="G51" s="20"/>
      <c r="H51" s="20"/>
      <c r="I51" s="20"/>
      <c r="J51" s="20"/>
      <c r="K51" s="20"/>
      <c r="L51" s="20"/>
      <c r="M51" s="20"/>
    </row>
    <row r="52" spans="6:13">
      <c r="F52" s="20"/>
      <c r="G52" s="20"/>
      <c r="H52" s="20"/>
      <c r="I52" s="20"/>
      <c r="J52" s="20"/>
      <c r="K52" s="20"/>
      <c r="L52" s="20"/>
      <c r="M52" s="20"/>
    </row>
  </sheetData>
  <mergeCells count="8">
    <mergeCell ref="F36:M52"/>
    <mergeCell ref="A1:B1"/>
    <mergeCell ref="A12:B12"/>
    <mergeCell ref="F4:M17"/>
    <mergeCell ref="F3:M3"/>
    <mergeCell ref="F18:M18"/>
    <mergeCell ref="F35:M35"/>
    <mergeCell ref="F19:M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9A21-F52D-49BB-804F-B1D1F0BCBC64}">
  <dimension ref="A1:K77"/>
  <sheetViews>
    <sheetView topLeftCell="A27" workbookViewId="0">
      <selection activeCell="K45" sqref="K45"/>
    </sheetView>
  </sheetViews>
  <sheetFormatPr defaultRowHeight="14.5"/>
  <cols>
    <col min="8" max="8" width="8.7265625" customWidth="1"/>
    <col min="9" max="9" width="13.453125" customWidth="1"/>
    <col min="11" max="11" width="27.1796875" customWidth="1"/>
  </cols>
  <sheetData>
    <row r="1" spans="1:6" ht="21">
      <c r="A1" s="39" t="s">
        <v>16118</v>
      </c>
      <c r="B1" s="39"/>
      <c r="C1" s="39"/>
      <c r="D1" s="39"/>
      <c r="E1" s="39"/>
      <c r="F1" s="39"/>
    </row>
    <row r="2" spans="1:6">
      <c r="A2" s="20"/>
      <c r="B2" s="20"/>
      <c r="C2" s="20"/>
      <c r="D2" s="20"/>
      <c r="E2" s="20"/>
      <c r="F2" s="20"/>
    </row>
    <row r="3" spans="1:6" ht="16">
      <c r="A3" s="40" t="s">
        <v>16114</v>
      </c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41" t="s">
        <v>16120</v>
      </c>
      <c r="B5" s="42"/>
      <c r="C5" s="42"/>
      <c r="D5" s="42"/>
      <c r="E5" s="42"/>
      <c r="F5" s="42"/>
    </row>
    <row r="6" spans="1:6">
      <c r="A6" s="42"/>
      <c r="B6" s="42"/>
      <c r="C6" s="42"/>
      <c r="D6" s="42"/>
      <c r="E6" s="42"/>
      <c r="F6" s="42"/>
    </row>
    <row r="7" spans="1:6">
      <c r="A7" s="42"/>
      <c r="B7" s="42"/>
      <c r="C7" s="42"/>
      <c r="D7" s="42"/>
      <c r="E7" s="42"/>
      <c r="F7" s="42"/>
    </row>
    <row r="8" spans="1:6">
      <c r="A8" s="42"/>
      <c r="B8" s="42"/>
      <c r="C8" s="42"/>
      <c r="D8" s="42"/>
      <c r="E8" s="42"/>
      <c r="F8" s="42"/>
    </row>
    <row r="9" spans="1:6">
      <c r="A9" s="42"/>
      <c r="B9" s="42"/>
      <c r="C9" s="42"/>
      <c r="D9" s="42"/>
      <c r="E9" s="42"/>
      <c r="F9" s="42"/>
    </row>
    <row r="10" spans="1:6">
      <c r="A10" s="42"/>
      <c r="B10" s="42"/>
      <c r="C10" s="42"/>
      <c r="D10" s="42"/>
      <c r="E10" s="42"/>
      <c r="F10" s="42"/>
    </row>
    <row r="11" spans="1:6">
      <c r="A11" s="42"/>
      <c r="B11" s="42"/>
      <c r="C11" s="42"/>
      <c r="D11" s="42"/>
      <c r="E11" s="42"/>
      <c r="F11" s="42"/>
    </row>
    <row r="12" spans="1:6">
      <c r="B12" s="15"/>
    </row>
    <row r="13" spans="1:6">
      <c r="A13" s="43" t="s">
        <v>16119</v>
      </c>
      <c r="B13" s="44"/>
      <c r="C13" s="44"/>
      <c r="D13" s="44"/>
      <c r="E13" s="44"/>
      <c r="F13" s="44"/>
    </row>
    <row r="14" spans="1:6">
      <c r="A14" s="44"/>
      <c r="B14" s="44"/>
      <c r="C14" s="44"/>
      <c r="D14" s="44"/>
      <c r="E14" s="44"/>
      <c r="F14" s="44"/>
    </row>
    <row r="15" spans="1:6">
      <c r="A15" s="44"/>
      <c r="B15" s="44"/>
      <c r="C15" s="44"/>
      <c r="D15" s="44"/>
      <c r="E15" s="44"/>
      <c r="F15" s="44"/>
    </row>
    <row r="16" spans="1:6">
      <c r="A16" s="44"/>
      <c r="B16" s="44"/>
      <c r="C16" s="44"/>
      <c r="D16" s="44"/>
      <c r="E16" s="44"/>
      <c r="F16" s="44"/>
    </row>
    <row r="17" spans="1:11">
      <c r="A17" s="44"/>
      <c r="B17" s="44"/>
      <c r="C17" s="44"/>
      <c r="D17" s="44"/>
      <c r="E17" s="44"/>
      <c r="F17" s="44"/>
    </row>
    <row r="18" spans="1:11">
      <c r="B18" s="14"/>
    </row>
    <row r="19" spans="1:11" ht="16">
      <c r="A19" s="19" t="s">
        <v>16121</v>
      </c>
      <c r="B19" s="20"/>
      <c r="C19" s="20"/>
      <c r="D19" s="20"/>
      <c r="E19" s="20"/>
      <c r="F19" s="20"/>
      <c r="H19" s="36" t="s">
        <v>16115</v>
      </c>
      <c r="I19" s="37"/>
      <c r="J19" s="37"/>
      <c r="K19" s="38"/>
    </row>
    <row r="20" spans="1:11">
      <c r="A20" s="20"/>
      <c r="B20" s="20"/>
      <c r="C20" s="20"/>
      <c r="D20" s="20"/>
      <c r="E20" s="20"/>
      <c r="F20" s="20"/>
      <c r="H20" s="35" t="s">
        <v>16122</v>
      </c>
      <c r="I20" s="35"/>
      <c r="J20" s="32" t="s">
        <v>16130</v>
      </c>
      <c r="K20" s="32"/>
    </row>
    <row r="21" spans="1:11">
      <c r="A21" s="20"/>
      <c r="B21" s="20"/>
      <c r="C21" s="20"/>
      <c r="D21" s="20"/>
      <c r="E21" s="20"/>
      <c r="F21" s="20"/>
      <c r="H21" s="35" t="s">
        <v>16123</v>
      </c>
      <c r="I21" s="35"/>
      <c r="J21" s="32" t="s">
        <v>16131</v>
      </c>
      <c r="K21" s="32"/>
    </row>
    <row r="22" spans="1:11">
      <c r="A22" s="20"/>
      <c r="B22" s="20"/>
      <c r="C22" s="20"/>
      <c r="D22" s="20"/>
      <c r="E22" s="20"/>
      <c r="F22" s="20"/>
      <c r="H22" s="35" t="s">
        <v>16124</v>
      </c>
      <c r="I22" s="35"/>
      <c r="J22" s="32" t="s">
        <v>16132</v>
      </c>
      <c r="K22" s="32"/>
    </row>
    <row r="23" spans="1:11">
      <c r="A23" s="20"/>
      <c r="B23" s="20"/>
      <c r="C23" s="20"/>
      <c r="D23" s="20"/>
      <c r="E23" s="20"/>
      <c r="F23" s="20"/>
      <c r="H23" s="35" t="s">
        <v>16125</v>
      </c>
      <c r="I23" s="35"/>
      <c r="J23" s="32" t="s">
        <v>16133</v>
      </c>
      <c r="K23" s="32"/>
    </row>
    <row r="24" spans="1:11">
      <c r="A24" s="20"/>
      <c r="B24" s="20"/>
      <c r="C24" s="20"/>
      <c r="D24" s="20"/>
      <c r="E24" s="20"/>
      <c r="F24" s="20"/>
      <c r="H24" s="35" t="s">
        <v>16126</v>
      </c>
      <c r="I24" s="35"/>
      <c r="J24" s="32" t="s">
        <v>16134</v>
      </c>
      <c r="K24" s="32"/>
    </row>
    <row r="25" spans="1:11">
      <c r="A25" s="20"/>
      <c r="B25" s="20"/>
      <c r="C25" s="20"/>
      <c r="D25" s="20"/>
      <c r="E25" s="20"/>
      <c r="F25" s="20"/>
      <c r="H25" s="35" t="s">
        <v>16127</v>
      </c>
      <c r="I25" s="35"/>
      <c r="J25" s="32" t="s">
        <v>16135</v>
      </c>
      <c r="K25" s="32"/>
    </row>
    <row r="26" spans="1:11">
      <c r="A26" s="20"/>
      <c r="B26" s="20"/>
      <c r="C26" s="20"/>
      <c r="D26" s="20"/>
      <c r="E26" s="20"/>
      <c r="F26" s="20"/>
      <c r="H26" s="35" t="s">
        <v>16128</v>
      </c>
      <c r="I26" s="35"/>
      <c r="J26" s="32" t="s">
        <v>16136</v>
      </c>
      <c r="K26" s="32"/>
    </row>
    <row r="27" spans="1:11">
      <c r="A27" s="20"/>
      <c r="B27" s="20"/>
      <c r="C27" s="20"/>
      <c r="D27" s="20"/>
      <c r="E27" s="20"/>
      <c r="F27" s="20"/>
      <c r="H27" s="35" t="s">
        <v>16129</v>
      </c>
      <c r="I27" s="35"/>
      <c r="J27" s="32" t="s">
        <v>16137</v>
      </c>
      <c r="K27" s="32"/>
    </row>
    <row r="28" spans="1:11">
      <c r="A28" s="20"/>
      <c r="B28" s="20"/>
      <c r="C28" s="20"/>
      <c r="D28" s="20"/>
      <c r="E28" s="20"/>
      <c r="F28" s="20"/>
    </row>
    <row r="29" spans="1:11">
      <c r="A29" s="20"/>
      <c r="B29" s="20"/>
      <c r="C29" s="20"/>
      <c r="D29" s="20"/>
      <c r="E29" s="20"/>
      <c r="F29" s="20"/>
    </row>
    <row r="30" spans="1:11">
      <c r="A30" s="20"/>
      <c r="B30" s="20"/>
      <c r="C30" s="20"/>
      <c r="D30" s="20"/>
      <c r="E30" s="20"/>
      <c r="F30" s="20"/>
    </row>
    <row r="31" spans="1:11">
      <c r="A31" s="20"/>
      <c r="B31" s="20"/>
      <c r="C31" s="20"/>
      <c r="D31" s="20"/>
      <c r="E31" s="20"/>
      <c r="F31" s="20"/>
    </row>
    <row r="32" spans="1:11">
      <c r="A32" s="20"/>
      <c r="B32" s="20"/>
      <c r="C32" s="20"/>
      <c r="D32" s="20"/>
      <c r="E32" s="20"/>
      <c r="F32" s="20"/>
    </row>
    <row r="33" spans="1:11">
      <c r="A33" s="20"/>
      <c r="B33" s="20"/>
      <c r="C33" s="20"/>
      <c r="D33" s="20"/>
      <c r="E33" s="20"/>
      <c r="F33" s="20"/>
    </row>
    <row r="34" spans="1:11">
      <c r="A34" s="20"/>
      <c r="B34" s="20"/>
      <c r="C34" s="20"/>
      <c r="D34" s="20"/>
      <c r="E34" s="20"/>
      <c r="F34" s="20"/>
    </row>
    <row r="35" spans="1:11">
      <c r="A35" s="20"/>
      <c r="B35" s="20"/>
      <c r="C35" s="20"/>
      <c r="D35" s="20"/>
      <c r="E35" s="20"/>
      <c r="F35" s="20"/>
    </row>
    <row r="36" spans="1:11">
      <c r="A36" s="20"/>
      <c r="B36" s="20"/>
      <c r="C36" s="20"/>
      <c r="D36" s="20"/>
      <c r="E36" s="20"/>
      <c r="F36" s="20"/>
    </row>
    <row r="37" spans="1:11">
      <c r="A37" s="20"/>
      <c r="B37" s="20"/>
      <c r="C37" s="20"/>
      <c r="D37" s="20"/>
      <c r="E37" s="20"/>
      <c r="F37" s="20"/>
    </row>
    <row r="38" spans="1:11">
      <c r="A38" s="20"/>
      <c r="B38" s="20"/>
      <c r="C38" s="20"/>
      <c r="D38" s="20"/>
      <c r="E38" s="20"/>
      <c r="F38" s="20"/>
    </row>
    <row r="39" spans="1:11">
      <c r="A39" s="20"/>
      <c r="B39" s="20"/>
      <c r="C39" s="20"/>
      <c r="D39" s="20"/>
      <c r="E39" s="20"/>
      <c r="F39" s="20"/>
    </row>
    <row r="40" spans="1:11">
      <c r="A40" s="33" t="s">
        <v>16116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>
      <c r="B42" s="15"/>
      <c r="D42" s="34" t="s">
        <v>16117</v>
      </c>
      <c r="E42" s="34"/>
      <c r="F42" s="34"/>
      <c r="G42" s="34"/>
      <c r="H42" s="34"/>
      <c r="I42" s="34"/>
    </row>
    <row r="43" spans="1:11">
      <c r="B43" s="15"/>
      <c r="D43" s="34"/>
      <c r="E43" s="34"/>
      <c r="F43" s="34"/>
      <c r="G43" s="34"/>
      <c r="H43" s="34"/>
      <c r="I43" s="34"/>
    </row>
    <row r="44" spans="1:11">
      <c r="B44" s="15"/>
      <c r="D44" s="34"/>
      <c r="E44" s="34"/>
      <c r="F44" s="34"/>
      <c r="G44" s="34"/>
      <c r="H44" s="34"/>
      <c r="I44" s="34"/>
    </row>
    <row r="45" spans="1:11">
      <c r="B45" s="15"/>
    </row>
    <row r="46" spans="1:11">
      <c r="B46" s="14"/>
    </row>
    <row r="47" spans="1:11">
      <c r="B47" s="15"/>
    </row>
    <row r="48" spans="1:11">
      <c r="B48" s="14"/>
    </row>
    <row r="49" spans="2:2">
      <c r="B49" s="15"/>
    </row>
    <row r="50" spans="2:2">
      <c r="B50" s="15"/>
    </row>
    <row r="51" spans="2:2">
      <c r="B51" s="14"/>
    </row>
    <row r="52" spans="2:2">
      <c r="B52" s="15"/>
    </row>
    <row r="53" spans="2:2">
      <c r="B53" s="15"/>
    </row>
    <row r="54" spans="2:2">
      <c r="B54" s="15"/>
    </row>
    <row r="55" spans="2:2">
      <c r="B55" s="15"/>
    </row>
    <row r="56" spans="2:2">
      <c r="B56" s="15"/>
    </row>
    <row r="57" spans="2:2">
      <c r="B57" s="15"/>
    </row>
    <row r="58" spans="2:2">
      <c r="B58" s="15"/>
    </row>
    <row r="59" spans="2:2">
      <c r="B59" s="15"/>
    </row>
    <row r="60" spans="2:2">
      <c r="B60" s="15"/>
    </row>
    <row r="61" spans="2:2">
      <c r="B61" s="15"/>
    </row>
    <row r="62" spans="2:2">
      <c r="B62" s="14"/>
    </row>
    <row r="63" spans="2:2">
      <c r="B63" s="15"/>
    </row>
    <row r="64" spans="2:2">
      <c r="B64" s="14"/>
    </row>
    <row r="65" spans="2:2">
      <c r="B65" s="15"/>
    </row>
    <row r="66" spans="2:2">
      <c r="B66" s="15"/>
    </row>
    <row r="67" spans="2:2">
      <c r="B67" s="14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4"/>
    </row>
    <row r="73" spans="2:2">
      <c r="B73" s="15"/>
    </row>
    <row r="74" spans="2:2">
      <c r="B74" s="14"/>
    </row>
    <row r="75" spans="2:2">
      <c r="B75" s="15"/>
    </row>
    <row r="76" spans="2:2">
      <c r="B76" s="14"/>
    </row>
    <row r="77" spans="2:2">
      <c r="B77" s="15"/>
    </row>
  </sheetData>
  <mergeCells count="26">
    <mergeCell ref="H22:I22"/>
    <mergeCell ref="H21:I21"/>
    <mergeCell ref="H27:I27"/>
    <mergeCell ref="H26:I26"/>
    <mergeCell ref="A1:F1"/>
    <mergeCell ref="A3:F3"/>
    <mergeCell ref="A5:F11"/>
    <mergeCell ref="A4:F4"/>
    <mergeCell ref="A2:F2"/>
    <mergeCell ref="A13:F17"/>
    <mergeCell ref="J22:K22"/>
    <mergeCell ref="J21:K21"/>
    <mergeCell ref="J20:K20"/>
    <mergeCell ref="A40:K41"/>
    <mergeCell ref="D42:I44"/>
    <mergeCell ref="H25:I25"/>
    <mergeCell ref="J27:K27"/>
    <mergeCell ref="J26:K26"/>
    <mergeCell ref="J25:K25"/>
    <mergeCell ref="J24:K24"/>
    <mergeCell ref="J23:K23"/>
    <mergeCell ref="A19:F39"/>
    <mergeCell ref="H19:K19"/>
    <mergeCell ref="H20:I20"/>
    <mergeCell ref="H24:I24"/>
    <mergeCell ref="H23:I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4A7F-CE8D-4071-A0AC-0312D1380B76}">
  <dimension ref="A1:L9218"/>
  <sheetViews>
    <sheetView workbookViewId="0">
      <pane ySplit="1" topLeftCell="A2" activePane="bottomLeft" state="frozen"/>
      <selection pane="bottomLeft" activeCell="K14" sqref="K14:L20"/>
    </sheetView>
  </sheetViews>
  <sheetFormatPr defaultRowHeight="14.5"/>
  <cols>
    <col min="1" max="1" width="15.1796875" bestFit="1" customWidth="1"/>
    <col min="2" max="2" width="10.08984375" bestFit="1" customWidth="1"/>
    <col min="3" max="3" width="13.453125" bestFit="1" customWidth="1"/>
    <col min="4" max="4" width="9.54296875" bestFit="1" customWidth="1"/>
    <col min="5" max="5" width="13" customWidth="1"/>
    <col min="6" max="6" width="8.26953125" bestFit="1" customWidth="1"/>
    <col min="7" max="7" width="17.81640625" bestFit="1" customWidth="1"/>
    <col min="8" max="8" width="18.7265625" bestFit="1" customWidth="1"/>
    <col min="10" max="10" width="18.453125" customWidth="1"/>
    <col min="11" max="11" width="12.90625" customWidth="1"/>
    <col min="12" max="12" width="13.90625" customWidth="1"/>
    <col min="13" max="13" width="13" bestFit="1" customWidth="1"/>
    <col min="14" max="14" width="20.453125" bestFit="1" customWidth="1"/>
  </cols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16111</v>
      </c>
      <c r="F1" t="s">
        <v>15</v>
      </c>
      <c r="G1" t="s">
        <v>16</v>
      </c>
      <c r="H1" t="s">
        <v>10</v>
      </c>
      <c r="I1" s="7" t="s">
        <v>16067</v>
      </c>
    </row>
    <row r="2" spans="1:12">
      <c r="A2" t="s">
        <v>17</v>
      </c>
      <c r="B2" s="3">
        <v>45352</v>
      </c>
      <c r="C2" t="s">
        <v>18</v>
      </c>
      <c r="D2">
        <v>863.13</v>
      </c>
      <c r="E2" t="s">
        <v>19</v>
      </c>
      <c r="F2" t="s">
        <v>20</v>
      </c>
      <c r="G2" t="s">
        <v>21</v>
      </c>
      <c r="H2" t="s">
        <v>22</v>
      </c>
      <c r="I2">
        <f>IF(OR(financial_transactions3[[#This Row],[amount]]&lt;$L$16, financial_transactions3[[#This Row],[amount]]&gt;$L$17), 1, 0)</f>
        <v>0</v>
      </c>
      <c r="J2" s="45" t="s">
        <v>16075</v>
      </c>
      <c r="K2" s="45"/>
    </row>
    <row r="3" spans="1:12">
      <c r="A3" t="s">
        <v>23</v>
      </c>
      <c r="B3" s="3">
        <v>45444</v>
      </c>
      <c r="C3" t="s">
        <v>24</v>
      </c>
      <c r="D3">
        <v>1783.51</v>
      </c>
      <c r="E3" t="s">
        <v>25</v>
      </c>
      <c r="F3" t="s">
        <v>26</v>
      </c>
      <c r="G3" t="s">
        <v>27</v>
      </c>
      <c r="H3" t="s">
        <v>28</v>
      </c>
      <c r="I3">
        <f>IF(OR(financial_transactions3[[#This Row],[amount]]&lt;$L$16, financial_transactions3[[#This Row],[amount]]&gt;$L$17), 1, 0)</f>
        <v>1</v>
      </c>
      <c r="J3" s="8" t="s">
        <v>11</v>
      </c>
      <c r="K3" s="8">
        <f>COUNTBLANK(A2:A9218)</f>
        <v>0</v>
      </c>
    </row>
    <row r="4" spans="1:12">
      <c r="A4" t="s">
        <v>29</v>
      </c>
      <c r="B4" s="3">
        <v>45566</v>
      </c>
      <c r="C4" t="s">
        <v>30</v>
      </c>
      <c r="D4">
        <v>1200.51</v>
      </c>
      <c r="E4" t="s">
        <v>31</v>
      </c>
      <c r="F4" t="s">
        <v>32</v>
      </c>
      <c r="G4" t="s">
        <v>27</v>
      </c>
      <c r="H4" t="s">
        <v>33</v>
      </c>
      <c r="I4">
        <f>IF(OR(financial_transactions3[[#This Row],[amount]]&lt;$L$16, financial_transactions3[[#This Row],[amount]]&gt;$L$17), 1, 0)</f>
        <v>0</v>
      </c>
      <c r="J4" s="8" t="str">
        <f>financial_transactions3[[#Headers],[date]]</f>
        <v>date</v>
      </c>
      <c r="K4" s="8">
        <f>COUNTBLANK(B2:B9218)</f>
        <v>0</v>
      </c>
    </row>
    <row r="5" spans="1:12">
      <c r="A5" t="s">
        <v>34</v>
      </c>
      <c r="B5" s="3">
        <v>45384</v>
      </c>
      <c r="C5" t="s">
        <v>35</v>
      </c>
      <c r="D5">
        <v>1981.6</v>
      </c>
      <c r="E5" t="s">
        <v>31</v>
      </c>
      <c r="F5" t="s">
        <v>26</v>
      </c>
      <c r="G5" t="s">
        <v>21</v>
      </c>
      <c r="H5" t="s">
        <v>36</v>
      </c>
      <c r="I5">
        <f>IF(OR(financial_transactions3[[#This Row],[amount]]&lt;$L$16, financial_transactions3[[#This Row],[amount]]&gt;$L$17), 1, 0)</f>
        <v>1</v>
      </c>
      <c r="J5" s="8" t="str">
        <f>financial_transactions3[[#Headers],[customer_id]]</f>
        <v>customer_id</v>
      </c>
      <c r="K5" s="8">
        <f>COUNTBLANK(C2:C9218)</f>
        <v>0</v>
      </c>
    </row>
    <row r="6" spans="1:12">
      <c r="A6" t="s">
        <v>37</v>
      </c>
      <c r="B6" s="3">
        <v>45414</v>
      </c>
      <c r="C6" t="s">
        <v>38</v>
      </c>
      <c r="D6">
        <v>943.9</v>
      </c>
      <c r="E6" t="s">
        <v>25</v>
      </c>
      <c r="F6" t="s">
        <v>26</v>
      </c>
      <c r="G6" t="s">
        <v>39</v>
      </c>
      <c r="H6" t="s">
        <v>40</v>
      </c>
      <c r="I6">
        <f>IF(OR(financial_transactions3[[#This Row],[amount]]&lt;$L$16, financial_transactions3[[#This Row],[amount]]&gt;$L$17), 1, 0)</f>
        <v>0</v>
      </c>
      <c r="J6" s="8" t="str">
        <f>financial_transactions3[[#Headers],[amount]]</f>
        <v>amount</v>
      </c>
      <c r="K6" s="8">
        <f>COUNTBLANK(D2:D9218)</f>
        <v>0</v>
      </c>
    </row>
    <row r="7" spans="1:12">
      <c r="A7" t="s">
        <v>41</v>
      </c>
      <c r="B7" s="3">
        <v>45354</v>
      </c>
      <c r="C7" t="s">
        <v>42</v>
      </c>
      <c r="D7">
        <v>1147.27</v>
      </c>
      <c r="E7" t="s">
        <v>16079</v>
      </c>
      <c r="F7" t="s">
        <v>32</v>
      </c>
      <c r="G7" t="s">
        <v>21</v>
      </c>
      <c r="H7" t="s">
        <v>44</v>
      </c>
      <c r="I7">
        <f>IF(OR(financial_transactions3[[#This Row],[amount]]&lt;$L$16, financial_transactions3[[#This Row],[amount]]&gt;$L$17), 1, 0)</f>
        <v>0</v>
      </c>
      <c r="J7" s="8" t="str">
        <f>financial_transactions3[[#Headers],[Category]]</f>
        <v>Category</v>
      </c>
      <c r="K7" s="8">
        <f>COUNTBLANK(D2:D9218)</f>
        <v>0</v>
      </c>
    </row>
    <row r="8" spans="1:12">
      <c r="A8" t="s">
        <v>45</v>
      </c>
      <c r="B8" s="3">
        <v>45476</v>
      </c>
      <c r="C8" t="s">
        <v>46</v>
      </c>
      <c r="D8">
        <v>1772.48</v>
      </c>
      <c r="E8" t="s">
        <v>47</v>
      </c>
      <c r="F8" t="s">
        <v>32</v>
      </c>
      <c r="G8" t="s">
        <v>48</v>
      </c>
      <c r="H8" t="s">
        <v>49</v>
      </c>
      <c r="I8">
        <f>IF(OR(financial_transactions3[[#This Row],[amount]]&lt;$L$16, financial_transactions3[[#This Row],[amount]]&gt;$L$17), 1, 0)</f>
        <v>1</v>
      </c>
      <c r="J8" s="8" t="str">
        <f>financial_transactions3[[#Headers],[region]]</f>
        <v>region</v>
      </c>
      <c r="K8" s="8">
        <f>COUNTBLANK(F1:F9218)</f>
        <v>0</v>
      </c>
    </row>
    <row r="9" spans="1:12">
      <c r="A9" t="s">
        <v>50</v>
      </c>
      <c r="B9" s="3">
        <v>45507</v>
      </c>
      <c r="C9" t="s">
        <v>51</v>
      </c>
      <c r="D9">
        <v>108.64</v>
      </c>
      <c r="E9" t="s">
        <v>52</v>
      </c>
      <c r="F9" t="s">
        <v>32</v>
      </c>
      <c r="G9" t="s">
        <v>39</v>
      </c>
      <c r="H9" t="s">
        <v>53</v>
      </c>
      <c r="I9">
        <f>IF(OR(financial_transactions3[[#This Row],[amount]]&lt;$L$16, financial_transactions3[[#This Row],[amount]]&gt;$L$17), 1, 0)</f>
        <v>1</v>
      </c>
      <c r="J9" s="8" t="str">
        <f>financial_transactions3[[#Headers],[payment_method]]</f>
        <v>payment_method</v>
      </c>
      <c r="K9" s="8">
        <f>COUNTBLANK(G1:G9218)</f>
        <v>0</v>
      </c>
    </row>
    <row r="10" spans="1:12">
      <c r="A10" t="s">
        <v>54</v>
      </c>
      <c r="B10" s="3">
        <v>45538</v>
      </c>
      <c r="C10" t="s">
        <v>55</v>
      </c>
      <c r="D10">
        <v>277.27</v>
      </c>
      <c r="E10" t="s">
        <v>16110</v>
      </c>
      <c r="F10" t="s">
        <v>20</v>
      </c>
      <c r="G10" t="s">
        <v>39</v>
      </c>
      <c r="H10" t="s">
        <v>57</v>
      </c>
      <c r="I10">
        <f>IF(OR(financial_transactions3[[#This Row],[amount]]&lt;$L$16, financial_transactions3[[#This Row],[amount]]&gt;$L$17), 1, 0)</f>
        <v>1</v>
      </c>
      <c r="J10" s="8" t="str">
        <f>financial_transactions3[[#Headers],[merchant_name]]</f>
        <v>merchant_name</v>
      </c>
      <c r="K10" s="8">
        <f>COUNTBLANK(H1:H9218)</f>
        <v>0</v>
      </c>
    </row>
    <row r="11" spans="1:12">
      <c r="A11" t="s">
        <v>58</v>
      </c>
      <c r="B11" s="3">
        <v>45599</v>
      </c>
      <c r="C11" t="s">
        <v>59</v>
      </c>
      <c r="D11">
        <v>5217.33</v>
      </c>
      <c r="E11" t="s">
        <v>16110</v>
      </c>
      <c r="F11" t="s">
        <v>61</v>
      </c>
      <c r="G11" t="s">
        <v>21</v>
      </c>
      <c r="H11" t="s">
        <v>36</v>
      </c>
      <c r="I11">
        <f>IF(OR(financial_transactions3[[#This Row],[amount]]&lt;$L$16, financial_transactions3[[#This Row],[amount]]&gt;$L$17), 1, 0)</f>
        <v>1</v>
      </c>
    </row>
    <row r="12" spans="1:12">
      <c r="A12" t="s">
        <v>62</v>
      </c>
      <c r="B12" s="3">
        <v>45447</v>
      </c>
      <c r="C12" t="s">
        <v>63</v>
      </c>
      <c r="D12">
        <v>1155.72</v>
      </c>
      <c r="E12" t="s">
        <v>64</v>
      </c>
      <c r="F12" t="s">
        <v>32</v>
      </c>
      <c r="G12" t="s">
        <v>27</v>
      </c>
      <c r="H12" t="s">
        <v>22</v>
      </c>
      <c r="I12">
        <f>IF(OR(financial_transactions3[[#This Row],[amount]]&lt;$L$16, financial_transactions3[[#This Row],[amount]]&gt;$L$17), 1, 0)</f>
        <v>0</v>
      </c>
    </row>
    <row r="13" spans="1:12">
      <c r="A13" t="s">
        <v>65</v>
      </c>
      <c r="B13" s="3">
        <v>45297</v>
      </c>
      <c r="C13" t="s">
        <v>66</v>
      </c>
      <c r="D13">
        <v>1903.42</v>
      </c>
      <c r="E13" t="s">
        <v>67</v>
      </c>
      <c r="F13" t="s">
        <v>26</v>
      </c>
      <c r="G13" t="s">
        <v>39</v>
      </c>
      <c r="H13" t="s">
        <v>33</v>
      </c>
      <c r="I13">
        <f>IF(OR(financial_transactions3[[#This Row],[amount]]&lt;$L$16, financial_transactions3[[#This Row],[amount]]&gt;$L$17), 1, 0)</f>
        <v>1</v>
      </c>
    </row>
    <row r="14" spans="1:12">
      <c r="A14" t="s">
        <v>68</v>
      </c>
      <c r="B14" s="3">
        <v>45328</v>
      </c>
      <c r="C14" t="s">
        <v>69</v>
      </c>
      <c r="D14">
        <v>1886.04</v>
      </c>
      <c r="E14" t="s">
        <v>70</v>
      </c>
      <c r="F14" t="s">
        <v>61</v>
      </c>
      <c r="G14" t="s">
        <v>27</v>
      </c>
      <c r="H14" t="s">
        <v>36</v>
      </c>
      <c r="I14">
        <f>IF(OR(financial_transactions3[[#This Row],[amount]]&lt;$L$16, financial_transactions3[[#This Row],[amount]]&gt;$L$17), 1, 0)</f>
        <v>1</v>
      </c>
      <c r="K14" t="s">
        <v>16069</v>
      </c>
    </row>
    <row r="15" spans="1:12">
      <c r="A15" t="s">
        <v>71</v>
      </c>
      <c r="B15" s="3">
        <v>45449</v>
      </c>
      <c r="C15" t="s">
        <v>72</v>
      </c>
      <c r="D15">
        <v>758.62</v>
      </c>
      <c r="E15" t="s">
        <v>70</v>
      </c>
      <c r="F15" t="s">
        <v>61</v>
      </c>
      <c r="G15" t="s">
        <v>21</v>
      </c>
      <c r="H15" t="s">
        <v>57</v>
      </c>
      <c r="I15">
        <f>IF(OR(financial_transactions3[[#This Row],[amount]]&lt;$L$16, financial_transactions3[[#This Row],[amount]]&gt;$L$17), 1, 0)</f>
        <v>0</v>
      </c>
      <c r="K15" t="s">
        <v>16068</v>
      </c>
      <c r="L15" t="s">
        <v>16069</v>
      </c>
    </row>
    <row r="16" spans="1:12">
      <c r="A16" t="s">
        <v>73</v>
      </c>
      <c r="B16" s="3">
        <v>45633</v>
      </c>
      <c r="C16" t="s">
        <v>74</v>
      </c>
      <c r="D16">
        <v>926.7</v>
      </c>
      <c r="E16" t="s">
        <v>16110</v>
      </c>
      <c r="F16" t="s">
        <v>20</v>
      </c>
      <c r="G16" t="s">
        <v>39</v>
      </c>
      <c r="H16" t="s">
        <v>75</v>
      </c>
      <c r="I16">
        <f>IF(OR(financial_transactions3[[#This Row],[amount]]&lt;$L$16, financial_transactions3[[#This Row],[amount]]&gt;$L$17), 1, 0)</f>
        <v>0</v>
      </c>
      <c r="K16" t="s">
        <v>16070</v>
      </c>
      <c r="L16">
        <f>_xlfn.QUARTILE.INC(D:D,1)</f>
        <v>570.95000000000005</v>
      </c>
    </row>
    <row r="17" spans="1:12">
      <c r="A17" t="s">
        <v>76</v>
      </c>
      <c r="B17" s="3">
        <v>45359</v>
      </c>
      <c r="C17" t="s">
        <v>77</v>
      </c>
      <c r="D17">
        <v>603.54</v>
      </c>
      <c r="E17" t="s">
        <v>31</v>
      </c>
      <c r="F17" t="s">
        <v>32</v>
      </c>
      <c r="G17" t="s">
        <v>48</v>
      </c>
      <c r="H17" t="s">
        <v>16080</v>
      </c>
      <c r="I17">
        <f>IF(OR(financial_transactions3[[#This Row],[amount]]&lt;$L$16, financial_transactions3[[#This Row],[amount]]&gt;$L$17), 1, 0)</f>
        <v>0</v>
      </c>
      <c r="K17" t="s">
        <v>16071</v>
      </c>
      <c r="L17">
        <f>_xlfn.QUARTILE.INC(D:D,3)</f>
        <v>1598.07</v>
      </c>
    </row>
    <row r="18" spans="1:12">
      <c r="A18" t="s">
        <v>78</v>
      </c>
      <c r="B18" s="3">
        <v>45604</v>
      </c>
      <c r="C18" t="s">
        <v>79</v>
      </c>
      <c r="D18">
        <v>159.55000000000001</v>
      </c>
      <c r="E18" t="s">
        <v>25</v>
      </c>
      <c r="F18" t="s">
        <v>61</v>
      </c>
      <c r="G18" t="s">
        <v>21</v>
      </c>
      <c r="H18" t="s">
        <v>28</v>
      </c>
      <c r="I18">
        <f>IF(OR(financial_transactions3[[#This Row],[amount]]&lt;$L$16, financial_transactions3[[#This Row],[amount]]&gt;$L$17), 1, 0)</f>
        <v>1</v>
      </c>
      <c r="K18" t="s">
        <v>16072</v>
      </c>
      <c r="L18">
        <f>L17-L16</f>
        <v>1027.1199999999999</v>
      </c>
    </row>
    <row r="19" spans="1:12">
      <c r="A19" t="s">
        <v>80</v>
      </c>
      <c r="B19" s="3">
        <v>45360</v>
      </c>
      <c r="C19" t="s">
        <v>81</v>
      </c>
      <c r="D19">
        <v>1225.1400000000001</v>
      </c>
      <c r="E19" t="s">
        <v>16110</v>
      </c>
      <c r="F19" t="s">
        <v>61</v>
      </c>
      <c r="G19" t="s">
        <v>21</v>
      </c>
      <c r="H19" t="s">
        <v>33</v>
      </c>
      <c r="I19">
        <f>IF(OR(financial_transactions3[[#This Row],[amount]]&lt;$L$16, financial_transactions3[[#This Row],[amount]]&gt;$L$17), 1, 0)</f>
        <v>0</v>
      </c>
      <c r="K19" t="s">
        <v>16073</v>
      </c>
      <c r="L19">
        <f>L16-1.5*L18</f>
        <v>-969.72999999999979</v>
      </c>
    </row>
    <row r="20" spans="1:12">
      <c r="A20" t="s">
        <v>82</v>
      </c>
      <c r="B20" s="3">
        <v>45360</v>
      </c>
      <c r="C20" t="s">
        <v>83</v>
      </c>
      <c r="D20">
        <v>1899.33</v>
      </c>
      <c r="E20" t="s">
        <v>52</v>
      </c>
      <c r="F20" t="s">
        <v>32</v>
      </c>
      <c r="G20" t="s">
        <v>39</v>
      </c>
      <c r="H20" t="s">
        <v>16080</v>
      </c>
      <c r="I20">
        <f>IF(OR(financial_transactions3[[#This Row],[amount]]&lt;$L$16, financial_transactions3[[#This Row],[amount]]&gt;$L$17), 1, 0)</f>
        <v>1</v>
      </c>
      <c r="K20" t="s">
        <v>16074</v>
      </c>
      <c r="L20">
        <f>L17+1.5*L18</f>
        <v>3138.75</v>
      </c>
    </row>
    <row r="21" spans="1:12">
      <c r="A21" t="s">
        <v>88</v>
      </c>
      <c r="B21" s="3">
        <v>45635</v>
      </c>
      <c r="C21" t="s">
        <v>89</v>
      </c>
      <c r="D21">
        <v>931.16</v>
      </c>
      <c r="E21" t="s">
        <v>64</v>
      </c>
      <c r="F21" t="s">
        <v>32</v>
      </c>
      <c r="G21" t="s">
        <v>48</v>
      </c>
      <c r="H21" t="s">
        <v>36</v>
      </c>
      <c r="I21">
        <f>IF(OR(financial_transactions3[[#This Row],[amount]]&lt;$L$16, financial_transactions3[[#This Row],[amount]]&gt;$L$17), 1, 0)</f>
        <v>0</v>
      </c>
    </row>
    <row r="22" spans="1:12">
      <c r="A22" t="s">
        <v>90</v>
      </c>
      <c r="B22" s="3">
        <v>45635</v>
      </c>
      <c r="C22" t="s">
        <v>91</v>
      </c>
      <c r="D22">
        <v>110.46</v>
      </c>
      <c r="E22" t="s">
        <v>16079</v>
      </c>
      <c r="F22" t="s">
        <v>61</v>
      </c>
      <c r="G22" t="s">
        <v>48</v>
      </c>
      <c r="H22" t="s">
        <v>57</v>
      </c>
      <c r="I22">
        <f>IF(OR(financial_transactions3[[#This Row],[amount]]&lt;$L$16, financial_transactions3[[#This Row],[amount]]&gt;$L$17), 1, 0)</f>
        <v>1</v>
      </c>
    </row>
    <row r="23" spans="1:12">
      <c r="A23" t="s">
        <v>92</v>
      </c>
      <c r="B23" s="3">
        <v>45361</v>
      </c>
      <c r="C23" t="s">
        <v>93</v>
      </c>
      <c r="D23">
        <v>412.95</v>
      </c>
      <c r="E23" t="s">
        <v>64</v>
      </c>
      <c r="F23" t="s">
        <v>26</v>
      </c>
      <c r="G23" t="s">
        <v>21</v>
      </c>
      <c r="H23" t="s">
        <v>94</v>
      </c>
      <c r="I23">
        <f>IF(OR(financial_transactions3[[#This Row],[amount]]&lt;$L$16, financial_transactions3[[#This Row],[amount]]&gt;$L$17), 1, 0)</f>
        <v>1</v>
      </c>
    </row>
    <row r="24" spans="1:12">
      <c r="A24" t="s">
        <v>95</v>
      </c>
      <c r="B24" s="3">
        <v>45422</v>
      </c>
      <c r="C24" t="s">
        <v>96</v>
      </c>
      <c r="D24">
        <v>1161.23</v>
      </c>
      <c r="E24" t="s">
        <v>19</v>
      </c>
      <c r="F24" t="s">
        <v>61</v>
      </c>
      <c r="G24" t="s">
        <v>21</v>
      </c>
      <c r="H24" t="s">
        <v>16080</v>
      </c>
      <c r="I24">
        <f>IF(OR(financial_transactions3[[#This Row],[amount]]&lt;$L$16, financial_transactions3[[#This Row],[amount]]&gt;$L$17), 1, 0)</f>
        <v>0</v>
      </c>
    </row>
    <row r="25" spans="1:12">
      <c r="A25" t="s">
        <v>97</v>
      </c>
      <c r="B25" s="3">
        <v>45545</v>
      </c>
      <c r="C25" t="s">
        <v>98</v>
      </c>
      <c r="D25">
        <v>1900.35</v>
      </c>
      <c r="E25" t="s">
        <v>16110</v>
      </c>
      <c r="F25" t="s">
        <v>32</v>
      </c>
      <c r="G25" t="s">
        <v>48</v>
      </c>
      <c r="H25" t="s">
        <v>33</v>
      </c>
      <c r="I25">
        <f>IF(OR(financial_transactions3[[#This Row],[amount]]&lt;$L$16, financial_transactions3[[#This Row],[amount]]&gt;$L$17), 1, 0)</f>
        <v>1</v>
      </c>
    </row>
    <row r="26" spans="1:12">
      <c r="A26" t="s">
        <v>99</v>
      </c>
      <c r="B26" s="3">
        <v>45545</v>
      </c>
      <c r="C26" t="s">
        <v>100</v>
      </c>
      <c r="D26">
        <v>936.79</v>
      </c>
      <c r="E26" t="s">
        <v>52</v>
      </c>
      <c r="F26" t="s">
        <v>32</v>
      </c>
      <c r="G26" t="s">
        <v>39</v>
      </c>
      <c r="H26" t="s">
        <v>94</v>
      </c>
      <c r="I26">
        <f>IF(OR(financial_transactions3[[#This Row],[amount]]&lt;$L$16, financial_transactions3[[#This Row],[amount]]&gt;$L$17), 1, 0)</f>
        <v>0</v>
      </c>
    </row>
    <row r="27" spans="1:12">
      <c r="A27" t="s">
        <v>101</v>
      </c>
      <c r="B27" s="3">
        <v>45606</v>
      </c>
      <c r="C27" t="s">
        <v>102</v>
      </c>
      <c r="D27">
        <v>299.37</v>
      </c>
      <c r="E27" t="s">
        <v>70</v>
      </c>
      <c r="F27" t="s">
        <v>61</v>
      </c>
      <c r="G27" t="s">
        <v>39</v>
      </c>
      <c r="H27" t="s">
        <v>44</v>
      </c>
      <c r="I27">
        <f>IF(OR(financial_transactions3[[#This Row],[amount]]&lt;$L$16, financial_transactions3[[#This Row],[amount]]&gt;$L$17), 1, 0)</f>
        <v>1</v>
      </c>
    </row>
    <row r="28" spans="1:12">
      <c r="A28" t="s">
        <v>103</v>
      </c>
      <c r="B28" s="3">
        <v>45636</v>
      </c>
      <c r="C28" t="s">
        <v>104</v>
      </c>
      <c r="D28">
        <v>1019.84</v>
      </c>
      <c r="E28" t="s">
        <v>47</v>
      </c>
      <c r="F28" t="s">
        <v>20</v>
      </c>
      <c r="G28" t="s">
        <v>21</v>
      </c>
      <c r="H28" t="s">
        <v>94</v>
      </c>
      <c r="I28">
        <f>IF(OR(financial_transactions3[[#This Row],[amount]]&lt;$L$16, financial_transactions3[[#This Row],[amount]]&gt;$L$17), 1, 0)</f>
        <v>0</v>
      </c>
    </row>
    <row r="29" spans="1:12">
      <c r="A29" t="s">
        <v>105</v>
      </c>
      <c r="B29" s="3">
        <v>45576</v>
      </c>
      <c r="C29" t="s">
        <v>106</v>
      </c>
      <c r="D29">
        <v>1768.53</v>
      </c>
      <c r="E29" t="s">
        <v>19</v>
      </c>
      <c r="F29" t="s">
        <v>61</v>
      </c>
      <c r="G29" t="s">
        <v>48</v>
      </c>
      <c r="H29" t="s">
        <v>75</v>
      </c>
      <c r="I29">
        <f>IF(OR(financial_transactions3[[#This Row],[amount]]&lt;$L$16, financial_transactions3[[#This Row],[amount]]&gt;$L$17), 1, 0)</f>
        <v>1</v>
      </c>
    </row>
    <row r="30" spans="1:12">
      <c r="A30" t="s">
        <v>107</v>
      </c>
      <c r="B30" s="3">
        <v>45607</v>
      </c>
      <c r="C30" t="s">
        <v>108</v>
      </c>
      <c r="D30">
        <v>1601.95</v>
      </c>
      <c r="E30" t="s">
        <v>31</v>
      </c>
      <c r="F30" t="s">
        <v>32</v>
      </c>
      <c r="G30" t="s">
        <v>21</v>
      </c>
      <c r="H30" t="s">
        <v>109</v>
      </c>
      <c r="I30">
        <f>IF(OR(financial_transactions3[[#This Row],[amount]]&lt;$L$16, financial_transactions3[[#This Row],[amount]]&gt;$L$17), 1, 0)</f>
        <v>1</v>
      </c>
    </row>
    <row r="31" spans="1:12">
      <c r="A31" t="s">
        <v>112</v>
      </c>
      <c r="B31" s="3">
        <v>45455</v>
      </c>
      <c r="C31" t="s">
        <v>113</v>
      </c>
      <c r="D31">
        <v>662.11</v>
      </c>
      <c r="E31" t="s">
        <v>19</v>
      </c>
      <c r="F31" t="s">
        <v>26</v>
      </c>
      <c r="G31" t="s">
        <v>21</v>
      </c>
      <c r="H31" t="s">
        <v>33</v>
      </c>
      <c r="I31">
        <f>IF(OR(financial_transactions3[[#This Row],[amount]]&lt;$L$16, financial_transactions3[[#This Row],[amount]]&gt;$L$17), 1, 0)</f>
        <v>0</v>
      </c>
    </row>
    <row r="32" spans="1:12">
      <c r="A32" t="s">
        <v>114</v>
      </c>
      <c r="B32" s="3">
        <v>45547</v>
      </c>
      <c r="C32" t="s">
        <v>115</v>
      </c>
      <c r="D32">
        <v>1460.32</v>
      </c>
      <c r="E32" t="s">
        <v>67</v>
      </c>
      <c r="F32" t="s">
        <v>32</v>
      </c>
      <c r="G32" t="s">
        <v>48</v>
      </c>
      <c r="H32" t="s">
        <v>53</v>
      </c>
      <c r="I32">
        <f>IF(OR(financial_transactions3[[#This Row],[amount]]&lt;$L$16, financial_transactions3[[#This Row],[amount]]&gt;$L$17), 1, 0)</f>
        <v>0</v>
      </c>
    </row>
    <row r="33" spans="1:9">
      <c r="A33" t="s">
        <v>116</v>
      </c>
      <c r="B33" s="3">
        <v>45577</v>
      </c>
      <c r="C33" t="s">
        <v>117</v>
      </c>
      <c r="D33">
        <v>409.96</v>
      </c>
      <c r="E33" t="s">
        <v>64</v>
      </c>
      <c r="F33" t="s">
        <v>61</v>
      </c>
      <c r="G33" t="s">
        <v>39</v>
      </c>
      <c r="H33" t="s">
        <v>49</v>
      </c>
      <c r="I33">
        <f>IF(OR(financial_transactions3[[#This Row],[amount]]&lt;$L$16, financial_transactions3[[#This Row],[amount]]&gt;$L$17), 1, 0)</f>
        <v>1</v>
      </c>
    </row>
    <row r="34" spans="1:9">
      <c r="A34" t="s">
        <v>118</v>
      </c>
      <c r="B34" s="3">
        <v>45304</v>
      </c>
      <c r="C34" t="s">
        <v>119</v>
      </c>
      <c r="D34">
        <v>1199.8900000000001</v>
      </c>
      <c r="E34" t="s">
        <v>19</v>
      </c>
      <c r="F34" t="s">
        <v>26</v>
      </c>
      <c r="G34" t="s">
        <v>27</v>
      </c>
      <c r="H34" t="s">
        <v>40</v>
      </c>
      <c r="I34">
        <f>IF(OR(financial_transactions3[[#This Row],[amount]]&lt;$L$16, financial_transactions3[[#This Row],[amount]]&gt;$L$17), 1, 0)</f>
        <v>0</v>
      </c>
    </row>
    <row r="35" spans="1:9">
      <c r="A35" t="s">
        <v>120</v>
      </c>
      <c r="B35" s="3">
        <v>45364</v>
      </c>
      <c r="C35" t="s">
        <v>121</v>
      </c>
      <c r="D35">
        <v>1250.99</v>
      </c>
      <c r="E35" t="s">
        <v>122</v>
      </c>
      <c r="F35" t="s">
        <v>32</v>
      </c>
      <c r="G35" t="s">
        <v>21</v>
      </c>
      <c r="H35" t="s">
        <v>123</v>
      </c>
      <c r="I35">
        <f>IF(OR(financial_transactions3[[#This Row],[amount]]&lt;$L$16, financial_transactions3[[#This Row],[amount]]&gt;$L$17), 1, 0)</f>
        <v>0</v>
      </c>
    </row>
    <row r="36" spans="1:9">
      <c r="A36" t="s">
        <v>124</v>
      </c>
      <c r="B36" s="3">
        <v>45305</v>
      </c>
      <c r="C36" t="s">
        <v>125</v>
      </c>
      <c r="D36">
        <v>1352.88</v>
      </c>
      <c r="E36" t="s">
        <v>67</v>
      </c>
      <c r="F36" t="s">
        <v>32</v>
      </c>
      <c r="G36" t="s">
        <v>21</v>
      </c>
      <c r="H36" t="s">
        <v>40</v>
      </c>
      <c r="I36">
        <f>IF(OR(financial_transactions3[[#This Row],[amount]]&lt;$L$16, financial_transactions3[[#This Row],[amount]]&gt;$L$17), 1, 0)</f>
        <v>0</v>
      </c>
    </row>
    <row r="37" spans="1:9">
      <c r="A37" t="s">
        <v>126</v>
      </c>
      <c r="B37" s="3">
        <v>45365</v>
      </c>
      <c r="C37" t="s">
        <v>127</v>
      </c>
      <c r="D37">
        <v>1644.34</v>
      </c>
      <c r="E37" t="s">
        <v>19</v>
      </c>
      <c r="F37" t="s">
        <v>32</v>
      </c>
      <c r="G37" t="s">
        <v>21</v>
      </c>
      <c r="H37" t="s">
        <v>94</v>
      </c>
      <c r="I37">
        <f>IF(OR(financial_transactions3[[#This Row],[amount]]&lt;$L$16, financial_transactions3[[#This Row],[amount]]&gt;$L$17), 1, 0)</f>
        <v>1</v>
      </c>
    </row>
    <row r="38" spans="1:9">
      <c r="A38" t="s">
        <v>128</v>
      </c>
      <c r="B38" s="3">
        <v>45396</v>
      </c>
      <c r="C38" t="s">
        <v>129</v>
      </c>
      <c r="D38">
        <v>784.87</v>
      </c>
      <c r="E38" t="s">
        <v>25</v>
      </c>
      <c r="F38" t="s">
        <v>26</v>
      </c>
      <c r="G38" t="s">
        <v>27</v>
      </c>
      <c r="H38" t="s">
        <v>123</v>
      </c>
      <c r="I38">
        <f>IF(OR(financial_transactions3[[#This Row],[amount]]&lt;$L$16, financial_transactions3[[#This Row],[amount]]&gt;$L$17), 1, 0)</f>
        <v>0</v>
      </c>
    </row>
    <row r="39" spans="1:9">
      <c r="A39" t="s">
        <v>130</v>
      </c>
      <c r="B39" s="3">
        <v>45426</v>
      </c>
      <c r="C39" t="s">
        <v>131</v>
      </c>
      <c r="D39">
        <v>1912.65</v>
      </c>
      <c r="E39" t="s">
        <v>16110</v>
      </c>
      <c r="F39" t="s">
        <v>61</v>
      </c>
      <c r="G39" t="s">
        <v>21</v>
      </c>
      <c r="H39" t="s">
        <v>109</v>
      </c>
      <c r="I39">
        <f>IF(OR(financial_transactions3[[#This Row],[amount]]&lt;$L$16, financial_transactions3[[#This Row],[amount]]&gt;$L$17), 1, 0)</f>
        <v>1</v>
      </c>
    </row>
    <row r="40" spans="1:9">
      <c r="A40" t="s">
        <v>132</v>
      </c>
      <c r="B40" s="3">
        <v>45457</v>
      </c>
      <c r="C40" t="s">
        <v>133</v>
      </c>
      <c r="D40">
        <v>1278.6199999999999</v>
      </c>
      <c r="E40" t="s">
        <v>122</v>
      </c>
      <c r="F40" t="s">
        <v>32</v>
      </c>
      <c r="G40" t="s">
        <v>39</v>
      </c>
      <c r="H40" t="s">
        <v>36</v>
      </c>
      <c r="I40">
        <f>IF(OR(financial_transactions3[[#This Row],[amount]]&lt;$L$16, financial_transactions3[[#This Row],[amount]]&gt;$L$17), 1, 0)</f>
        <v>0</v>
      </c>
    </row>
    <row r="41" spans="1:9">
      <c r="A41" t="s">
        <v>134</v>
      </c>
      <c r="B41" s="3">
        <v>45487</v>
      </c>
      <c r="C41" t="s">
        <v>135</v>
      </c>
      <c r="D41">
        <v>8669.61</v>
      </c>
      <c r="E41" t="s">
        <v>70</v>
      </c>
      <c r="F41" t="s">
        <v>32</v>
      </c>
      <c r="G41" t="s">
        <v>27</v>
      </c>
      <c r="H41" t="s">
        <v>40</v>
      </c>
      <c r="I41">
        <f>IF(OR(financial_transactions3[[#This Row],[amount]]&lt;$L$16, financial_transactions3[[#This Row],[amount]]&gt;$L$17), 1, 0)</f>
        <v>1</v>
      </c>
    </row>
    <row r="42" spans="1:9">
      <c r="A42" t="s">
        <v>136</v>
      </c>
      <c r="B42" s="3">
        <v>45640</v>
      </c>
      <c r="C42" t="s">
        <v>137</v>
      </c>
      <c r="D42">
        <v>751.14</v>
      </c>
      <c r="E42" t="s">
        <v>16110</v>
      </c>
      <c r="F42" t="s">
        <v>26</v>
      </c>
      <c r="G42" t="s">
        <v>27</v>
      </c>
      <c r="H42" t="s">
        <v>16080</v>
      </c>
      <c r="I42">
        <f>IF(OR(financial_transactions3[[#This Row],[amount]]&lt;$L$16, financial_transactions3[[#This Row],[amount]]&gt;$L$17), 1, 0)</f>
        <v>0</v>
      </c>
    </row>
    <row r="43" spans="1:9">
      <c r="A43" t="s">
        <v>140</v>
      </c>
      <c r="B43" s="3">
        <v>45581</v>
      </c>
      <c r="C43" t="s">
        <v>141</v>
      </c>
      <c r="D43">
        <v>1783.96</v>
      </c>
      <c r="E43" t="s">
        <v>52</v>
      </c>
      <c r="F43" t="s">
        <v>32</v>
      </c>
      <c r="G43" t="s">
        <v>21</v>
      </c>
      <c r="H43" t="s">
        <v>87</v>
      </c>
      <c r="I43">
        <f>IF(OR(financial_transactions3[[#This Row],[amount]]&lt;$L$16, financial_transactions3[[#This Row],[amount]]&gt;$L$17), 1, 0)</f>
        <v>1</v>
      </c>
    </row>
    <row r="44" spans="1:9">
      <c r="A44" t="s">
        <v>142</v>
      </c>
      <c r="B44" s="3">
        <v>45461</v>
      </c>
      <c r="C44" t="s">
        <v>143</v>
      </c>
      <c r="D44">
        <v>421.2</v>
      </c>
      <c r="E44" t="s">
        <v>70</v>
      </c>
      <c r="F44" t="s">
        <v>20</v>
      </c>
      <c r="G44" t="s">
        <v>27</v>
      </c>
      <c r="H44" t="s">
        <v>22</v>
      </c>
      <c r="I44">
        <f>IF(OR(financial_transactions3[[#This Row],[amount]]&lt;$L$16, financial_transactions3[[#This Row],[amount]]&gt;$L$17), 1, 0)</f>
        <v>1</v>
      </c>
    </row>
    <row r="45" spans="1:9">
      <c r="A45" t="s">
        <v>146</v>
      </c>
      <c r="B45" s="3">
        <v>45583</v>
      </c>
      <c r="C45" t="s">
        <v>147</v>
      </c>
      <c r="D45">
        <v>1550.04</v>
      </c>
      <c r="E45" t="s">
        <v>16079</v>
      </c>
      <c r="F45" t="s">
        <v>32</v>
      </c>
      <c r="G45" t="s">
        <v>39</v>
      </c>
      <c r="H45" t="s">
        <v>16080</v>
      </c>
      <c r="I45">
        <f>IF(OR(financial_transactions3[[#This Row],[amount]]&lt;$L$16, financial_transactions3[[#This Row],[amount]]&gt;$L$17), 1, 0)</f>
        <v>0</v>
      </c>
    </row>
    <row r="46" spans="1:9">
      <c r="A46" t="s">
        <v>148</v>
      </c>
      <c r="B46" s="3">
        <v>45644</v>
      </c>
      <c r="C46" t="s">
        <v>149</v>
      </c>
      <c r="D46">
        <v>1718.96</v>
      </c>
      <c r="E46" t="s">
        <v>64</v>
      </c>
      <c r="F46" t="s">
        <v>20</v>
      </c>
      <c r="G46" t="s">
        <v>21</v>
      </c>
      <c r="H46" t="s">
        <v>57</v>
      </c>
      <c r="I46">
        <f>IF(OR(financial_transactions3[[#This Row],[amount]]&lt;$L$16, financial_transactions3[[#This Row],[amount]]&gt;$L$17), 1, 0)</f>
        <v>1</v>
      </c>
    </row>
    <row r="47" spans="1:9">
      <c r="A47" t="s">
        <v>152</v>
      </c>
      <c r="B47" s="3">
        <v>45431</v>
      </c>
      <c r="C47" t="s">
        <v>153</v>
      </c>
      <c r="D47">
        <v>493.75</v>
      </c>
      <c r="E47" t="s">
        <v>122</v>
      </c>
      <c r="F47" t="s">
        <v>26</v>
      </c>
      <c r="G47" t="s">
        <v>48</v>
      </c>
      <c r="H47" t="s">
        <v>57</v>
      </c>
      <c r="I47">
        <f>IF(OR(financial_transactions3[[#This Row],[amount]]&lt;$L$16, financial_transactions3[[#This Row],[amount]]&gt;$L$17), 1, 0)</f>
        <v>1</v>
      </c>
    </row>
    <row r="48" spans="1:9">
      <c r="A48" t="s">
        <v>154</v>
      </c>
      <c r="B48" s="3">
        <v>45462</v>
      </c>
      <c r="C48" t="s">
        <v>155</v>
      </c>
      <c r="D48">
        <v>1942.56</v>
      </c>
      <c r="E48" t="s">
        <v>52</v>
      </c>
      <c r="F48" t="s">
        <v>20</v>
      </c>
      <c r="G48" t="s">
        <v>21</v>
      </c>
      <c r="H48" t="s">
        <v>16080</v>
      </c>
      <c r="I48">
        <f>IF(OR(financial_transactions3[[#This Row],[amount]]&lt;$L$16, financial_transactions3[[#This Row],[amount]]&gt;$L$17), 1, 0)</f>
        <v>1</v>
      </c>
    </row>
    <row r="49" spans="1:9">
      <c r="A49" t="s">
        <v>156</v>
      </c>
      <c r="B49" s="3">
        <v>45342</v>
      </c>
      <c r="C49" t="s">
        <v>157</v>
      </c>
      <c r="D49">
        <v>1220.28</v>
      </c>
      <c r="E49" t="s">
        <v>64</v>
      </c>
      <c r="F49" t="s">
        <v>32</v>
      </c>
      <c r="G49" t="s">
        <v>21</v>
      </c>
      <c r="H49" t="s">
        <v>40</v>
      </c>
      <c r="I49">
        <f>IF(OR(financial_transactions3[[#This Row],[amount]]&lt;$L$16, financial_transactions3[[#This Row],[amount]]&gt;$L$17), 1, 0)</f>
        <v>0</v>
      </c>
    </row>
    <row r="50" spans="1:9">
      <c r="A50" t="s">
        <v>158</v>
      </c>
      <c r="B50" s="3">
        <v>45493</v>
      </c>
      <c r="C50" t="s">
        <v>159</v>
      </c>
      <c r="D50">
        <v>1898.7</v>
      </c>
      <c r="E50" t="s">
        <v>25</v>
      </c>
      <c r="F50" t="s">
        <v>26</v>
      </c>
      <c r="G50" t="s">
        <v>27</v>
      </c>
      <c r="H50" t="s">
        <v>33</v>
      </c>
      <c r="I50">
        <f>IF(OR(financial_transactions3[[#This Row],[amount]]&lt;$L$16, financial_transactions3[[#This Row],[amount]]&gt;$L$17), 1, 0)</f>
        <v>1</v>
      </c>
    </row>
    <row r="51" spans="1:9">
      <c r="A51" t="s">
        <v>160</v>
      </c>
      <c r="B51" s="3">
        <v>45493</v>
      </c>
      <c r="C51" t="s">
        <v>161</v>
      </c>
      <c r="D51">
        <v>1235.97</v>
      </c>
      <c r="E51" t="s">
        <v>16110</v>
      </c>
      <c r="F51" t="s">
        <v>26</v>
      </c>
      <c r="G51" t="s">
        <v>27</v>
      </c>
      <c r="H51" t="s">
        <v>40</v>
      </c>
      <c r="I51">
        <f>IF(OR(financial_transactions3[[#This Row],[amount]]&lt;$L$16, financial_transactions3[[#This Row],[amount]]&gt;$L$17), 1, 0)</f>
        <v>0</v>
      </c>
    </row>
    <row r="52" spans="1:9">
      <c r="A52" t="s">
        <v>162</v>
      </c>
      <c r="B52" s="3">
        <v>45585</v>
      </c>
      <c r="C52" t="s">
        <v>163</v>
      </c>
      <c r="D52">
        <v>17932.73</v>
      </c>
      <c r="E52" t="s">
        <v>52</v>
      </c>
      <c r="F52" t="s">
        <v>32</v>
      </c>
      <c r="G52" t="s">
        <v>21</v>
      </c>
      <c r="H52" t="s">
        <v>87</v>
      </c>
      <c r="I52">
        <f>IF(OR(financial_transactions3[[#This Row],[amount]]&lt;$L$16, financial_transactions3[[#This Row],[amount]]&gt;$L$17), 1, 0)</f>
        <v>1</v>
      </c>
    </row>
    <row r="53" spans="1:9">
      <c r="A53" t="s">
        <v>164</v>
      </c>
      <c r="B53" s="3">
        <v>45292</v>
      </c>
      <c r="C53" t="s">
        <v>165</v>
      </c>
      <c r="D53">
        <v>16290.08</v>
      </c>
      <c r="E53" t="s">
        <v>31</v>
      </c>
      <c r="F53" t="s">
        <v>61</v>
      </c>
      <c r="G53" t="s">
        <v>21</v>
      </c>
      <c r="H53" t="s">
        <v>123</v>
      </c>
      <c r="I53">
        <f>IF(OR(financial_transactions3[[#This Row],[amount]]&lt;$L$16, financial_transactions3[[#This Row],[amount]]&gt;$L$17), 1, 0)</f>
        <v>1</v>
      </c>
    </row>
    <row r="54" spans="1:9">
      <c r="A54" t="s">
        <v>166</v>
      </c>
      <c r="B54" s="3">
        <v>45292</v>
      </c>
      <c r="C54" t="s">
        <v>167</v>
      </c>
      <c r="D54">
        <v>443.71</v>
      </c>
      <c r="E54" t="s">
        <v>47</v>
      </c>
      <c r="F54" t="s">
        <v>61</v>
      </c>
      <c r="G54" t="s">
        <v>48</v>
      </c>
      <c r="H54" t="s">
        <v>49</v>
      </c>
      <c r="I54">
        <f>IF(OR(financial_transactions3[[#This Row],[amount]]&lt;$L$16, financial_transactions3[[#This Row],[amount]]&gt;$L$17), 1, 0)</f>
        <v>1</v>
      </c>
    </row>
    <row r="55" spans="1:9">
      <c r="A55" t="s">
        <v>170</v>
      </c>
      <c r="B55" s="3">
        <v>45292</v>
      </c>
      <c r="C55" t="s">
        <v>171</v>
      </c>
      <c r="D55">
        <v>1580.19</v>
      </c>
      <c r="E55" t="s">
        <v>31</v>
      </c>
      <c r="F55" t="s">
        <v>32</v>
      </c>
      <c r="G55" t="s">
        <v>27</v>
      </c>
      <c r="H55" t="s">
        <v>123</v>
      </c>
      <c r="I55">
        <f>IF(OR(financial_transactions3[[#This Row],[amount]]&lt;$L$16, financial_transactions3[[#This Row],[amount]]&gt;$L$17), 1, 0)</f>
        <v>0</v>
      </c>
    </row>
    <row r="56" spans="1:9">
      <c r="A56" t="s">
        <v>172</v>
      </c>
      <c r="B56" s="3">
        <v>45292</v>
      </c>
      <c r="C56" t="s">
        <v>173</v>
      </c>
      <c r="D56">
        <v>676.76</v>
      </c>
      <c r="E56" t="s">
        <v>64</v>
      </c>
      <c r="F56" t="s">
        <v>61</v>
      </c>
      <c r="G56" t="s">
        <v>39</v>
      </c>
      <c r="H56" t="s">
        <v>44</v>
      </c>
      <c r="I56">
        <f>IF(OR(financial_transactions3[[#This Row],[amount]]&lt;$L$16, financial_transactions3[[#This Row],[amount]]&gt;$L$17), 1, 0)</f>
        <v>0</v>
      </c>
    </row>
    <row r="57" spans="1:9">
      <c r="A57" t="s">
        <v>174</v>
      </c>
      <c r="B57" s="3">
        <v>45292</v>
      </c>
      <c r="C57" t="s">
        <v>175</v>
      </c>
      <c r="D57">
        <v>1179.32</v>
      </c>
      <c r="E57" t="s">
        <v>16079</v>
      </c>
      <c r="F57" t="s">
        <v>20</v>
      </c>
      <c r="G57" t="s">
        <v>21</v>
      </c>
      <c r="H57" t="s">
        <v>176</v>
      </c>
      <c r="I57">
        <f>IF(OR(financial_transactions3[[#This Row],[amount]]&lt;$L$16, financial_transactions3[[#This Row],[amount]]&gt;$L$17), 1, 0)</f>
        <v>0</v>
      </c>
    </row>
    <row r="58" spans="1:9">
      <c r="A58" t="s">
        <v>177</v>
      </c>
      <c r="B58" s="3">
        <v>45292</v>
      </c>
      <c r="C58" t="s">
        <v>178</v>
      </c>
      <c r="D58">
        <v>76.94</v>
      </c>
      <c r="E58" t="s">
        <v>19</v>
      </c>
      <c r="F58" t="s">
        <v>61</v>
      </c>
      <c r="G58" t="s">
        <v>27</v>
      </c>
      <c r="H58" t="s">
        <v>176</v>
      </c>
      <c r="I58">
        <f>IF(OR(financial_transactions3[[#This Row],[amount]]&lt;$L$16, financial_transactions3[[#This Row],[amount]]&gt;$L$17), 1, 0)</f>
        <v>1</v>
      </c>
    </row>
    <row r="59" spans="1:9">
      <c r="A59" t="s">
        <v>179</v>
      </c>
      <c r="B59" s="3">
        <v>45292</v>
      </c>
      <c r="C59" t="s">
        <v>180</v>
      </c>
      <c r="D59">
        <v>633.54</v>
      </c>
      <c r="E59" t="s">
        <v>16110</v>
      </c>
      <c r="F59" t="s">
        <v>26</v>
      </c>
      <c r="G59" t="s">
        <v>48</v>
      </c>
      <c r="H59" t="s">
        <v>123</v>
      </c>
      <c r="I59">
        <f>IF(OR(financial_transactions3[[#This Row],[amount]]&lt;$L$16, financial_transactions3[[#This Row],[amount]]&gt;$L$17), 1, 0)</f>
        <v>0</v>
      </c>
    </row>
    <row r="60" spans="1:9">
      <c r="A60" t="s">
        <v>181</v>
      </c>
      <c r="B60" s="3">
        <v>45292</v>
      </c>
      <c r="C60" t="s">
        <v>182</v>
      </c>
      <c r="D60">
        <v>437.93</v>
      </c>
      <c r="E60" t="s">
        <v>25</v>
      </c>
      <c r="F60" t="s">
        <v>26</v>
      </c>
      <c r="G60" t="s">
        <v>27</v>
      </c>
      <c r="H60" t="s">
        <v>57</v>
      </c>
      <c r="I60">
        <f>IF(OR(financial_transactions3[[#This Row],[amount]]&lt;$L$16, financial_transactions3[[#This Row],[amount]]&gt;$L$17), 1, 0)</f>
        <v>1</v>
      </c>
    </row>
    <row r="61" spans="1:9">
      <c r="A61" t="s">
        <v>184</v>
      </c>
      <c r="B61" s="3">
        <v>45292</v>
      </c>
      <c r="C61" t="s">
        <v>185</v>
      </c>
      <c r="D61">
        <v>1549.28</v>
      </c>
      <c r="E61" t="s">
        <v>25</v>
      </c>
      <c r="F61" t="s">
        <v>26</v>
      </c>
      <c r="G61" t="s">
        <v>48</v>
      </c>
      <c r="H61" t="s">
        <v>176</v>
      </c>
      <c r="I61">
        <f>IF(OR(financial_transactions3[[#This Row],[amount]]&lt;$L$16, financial_transactions3[[#This Row],[amount]]&gt;$L$17), 1, 0)</f>
        <v>0</v>
      </c>
    </row>
    <row r="62" spans="1:9">
      <c r="A62" t="s">
        <v>186</v>
      </c>
      <c r="B62" s="3">
        <v>45292</v>
      </c>
      <c r="C62" t="s">
        <v>187</v>
      </c>
      <c r="D62">
        <v>424.59</v>
      </c>
      <c r="E62" t="s">
        <v>122</v>
      </c>
      <c r="F62" t="s">
        <v>20</v>
      </c>
      <c r="G62" t="s">
        <v>27</v>
      </c>
      <c r="H62" t="s">
        <v>22</v>
      </c>
      <c r="I62">
        <f>IF(OR(financial_transactions3[[#This Row],[amount]]&lt;$L$16, financial_transactions3[[#This Row],[amount]]&gt;$L$17), 1, 0)</f>
        <v>1</v>
      </c>
    </row>
    <row r="63" spans="1:9">
      <c r="A63" t="s">
        <v>188</v>
      </c>
      <c r="B63" s="3">
        <v>45292</v>
      </c>
      <c r="C63" t="s">
        <v>189</v>
      </c>
      <c r="D63">
        <v>1587.95</v>
      </c>
      <c r="E63" t="s">
        <v>19</v>
      </c>
      <c r="F63" t="s">
        <v>20</v>
      </c>
      <c r="G63" t="s">
        <v>39</v>
      </c>
      <c r="H63" t="s">
        <v>53</v>
      </c>
      <c r="I63">
        <f>IF(OR(financial_transactions3[[#This Row],[amount]]&lt;$L$16, financial_transactions3[[#This Row],[amount]]&gt;$L$17), 1, 0)</f>
        <v>0</v>
      </c>
    </row>
    <row r="64" spans="1:9">
      <c r="A64" t="s">
        <v>191</v>
      </c>
      <c r="B64" s="3">
        <v>45292</v>
      </c>
      <c r="C64" t="s">
        <v>192</v>
      </c>
      <c r="D64">
        <v>329.25</v>
      </c>
      <c r="E64" t="s">
        <v>52</v>
      </c>
      <c r="F64" t="s">
        <v>32</v>
      </c>
      <c r="G64" t="s">
        <v>27</v>
      </c>
      <c r="H64" t="s">
        <v>16080</v>
      </c>
      <c r="I64">
        <f>IF(OR(financial_transactions3[[#This Row],[amount]]&lt;$L$16, financial_transactions3[[#This Row],[amount]]&gt;$L$17), 1, 0)</f>
        <v>1</v>
      </c>
    </row>
    <row r="65" spans="1:9">
      <c r="A65" t="s">
        <v>193</v>
      </c>
      <c r="B65" s="3">
        <v>45292</v>
      </c>
      <c r="C65" t="s">
        <v>194</v>
      </c>
      <c r="D65">
        <v>1026.6600000000001</v>
      </c>
      <c r="E65" t="s">
        <v>16110</v>
      </c>
      <c r="F65" t="s">
        <v>61</v>
      </c>
      <c r="G65" t="s">
        <v>21</v>
      </c>
      <c r="H65" t="s">
        <v>53</v>
      </c>
      <c r="I65">
        <f>IF(OR(financial_transactions3[[#This Row],[amount]]&lt;$L$16, financial_transactions3[[#This Row],[amount]]&gt;$L$17), 1, 0)</f>
        <v>0</v>
      </c>
    </row>
    <row r="66" spans="1:9">
      <c r="A66" t="s">
        <v>195</v>
      </c>
      <c r="B66" s="3">
        <v>45292</v>
      </c>
      <c r="C66" t="s">
        <v>196</v>
      </c>
      <c r="D66">
        <v>377.24</v>
      </c>
      <c r="E66" t="s">
        <v>67</v>
      </c>
      <c r="F66" t="s">
        <v>32</v>
      </c>
      <c r="G66" t="s">
        <v>21</v>
      </c>
      <c r="H66" t="s">
        <v>57</v>
      </c>
      <c r="I66">
        <f>IF(OR(financial_transactions3[[#This Row],[amount]]&lt;$L$16, financial_transactions3[[#This Row],[amount]]&gt;$L$17), 1, 0)</f>
        <v>1</v>
      </c>
    </row>
    <row r="67" spans="1:9">
      <c r="A67" t="s">
        <v>198</v>
      </c>
      <c r="B67" s="3">
        <v>45292</v>
      </c>
      <c r="C67" t="s">
        <v>199</v>
      </c>
      <c r="D67">
        <v>1149.73</v>
      </c>
      <c r="E67" t="s">
        <v>25</v>
      </c>
      <c r="F67" t="s">
        <v>32</v>
      </c>
      <c r="G67" t="s">
        <v>48</v>
      </c>
      <c r="H67" t="s">
        <v>94</v>
      </c>
      <c r="I67">
        <f>IF(OR(financial_transactions3[[#This Row],[amount]]&lt;$L$16, financial_transactions3[[#This Row],[amount]]&gt;$L$17), 1, 0)</f>
        <v>0</v>
      </c>
    </row>
    <row r="68" spans="1:9">
      <c r="A68" t="s">
        <v>200</v>
      </c>
      <c r="B68" s="3">
        <v>45292</v>
      </c>
      <c r="C68" t="s">
        <v>201</v>
      </c>
      <c r="D68">
        <v>1394.74</v>
      </c>
      <c r="E68" t="s">
        <v>52</v>
      </c>
      <c r="F68" t="s">
        <v>61</v>
      </c>
      <c r="G68" t="s">
        <v>39</v>
      </c>
      <c r="H68" t="s">
        <v>123</v>
      </c>
      <c r="I68">
        <f>IF(OR(financial_transactions3[[#This Row],[amount]]&lt;$L$16, financial_transactions3[[#This Row],[amount]]&gt;$L$17), 1, 0)</f>
        <v>0</v>
      </c>
    </row>
    <row r="69" spans="1:9">
      <c r="A69" t="s">
        <v>202</v>
      </c>
      <c r="B69" s="3">
        <v>45292</v>
      </c>
      <c r="C69" t="s">
        <v>203</v>
      </c>
      <c r="D69">
        <v>481.6</v>
      </c>
      <c r="E69" t="s">
        <v>19</v>
      </c>
      <c r="F69" t="s">
        <v>32</v>
      </c>
      <c r="G69" t="s">
        <v>48</v>
      </c>
      <c r="H69" t="s">
        <v>36</v>
      </c>
      <c r="I69">
        <f>IF(OR(financial_transactions3[[#This Row],[amount]]&lt;$L$16, financial_transactions3[[#This Row],[amount]]&gt;$L$17), 1, 0)</f>
        <v>1</v>
      </c>
    </row>
    <row r="70" spans="1:9">
      <c r="A70" t="s">
        <v>204</v>
      </c>
      <c r="B70" s="3">
        <v>45292</v>
      </c>
      <c r="C70" t="s">
        <v>205</v>
      </c>
      <c r="D70">
        <v>1999.63</v>
      </c>
      <c r="E70" t="s">
        <v>16110</v>
      </c>
      <c r="F70" t="s">
        <v>32</v>
      </c>
      <c r="G70" t="s">
        <v>21</v>
      </c>
      <c r="H70" t="s">
        <v>176</v>
      </c>
      <c r="I70">
        <f>IF(OR(financial_transactions3[[#This Row],[amount]]&lt;$L$16, financial_transactions3[[#This Row],[amount]]&gt;$L$17), 1, 0)</f>
        <v>1</v>
      </c>
    </row>
    <row r="71" spans="1:9">
      <c r="A71" t="s">
        <v>206</v>
      </c>
      <c r="B71" s="3">
        <v>45292</v>
      </c>
      <c r="C71" t="s">
        <v>207</v>
      </c>
      <c r="D71">
        <v>1865.41</v>
      </c>
      <c r="E71" t="s">
        <v>47</v>
      </c>
      <c r="F71" t="s">
        <v>26</v>
      </c>
      <c r="G71" t="s">
        <v>48</v>
      </c>
      <c r="H71" t="s">
        <v>53</v>
      </c>
      <c r="I71">
        <f>IF(OR(financial_transactions3[[#This Row],[amount]]&lt;$L$16, financial_transactions3[[#This Row],[amount]]&gt;$L$17), 1, 0)</f>
        <v>1</v>
      </c>
    </row>
    <row r="72" spans="1:9">
      <c r="A72" t="s">
        <v>208</v>
      </c>
      <c r="B72" s="3">
        <v>45292</v>
      </c>
      <c r="C72" t="s">
        <v>209</v>
      </c>
      <c r="D72">
        <v>8865.39</v>
      </c>
      <c r="E72" t="s">
        <v>122</v>
      </c>
      <c r="F72" t="s">
        <v>26</v>
      </c>
      <c r="G72" t="s">
        <v>27</v>
      </c>
      <c r="H72" t="s">
        <v>44</v>
      </c>
      <c r="I72">
        <f>IF(OR(financial_transactions3[[#This Row],[amount]]&lt;$L$16, financial_transactions3[[#This Row],[amount]]&gt;$L$17), 1, 0)</f>
        <v>1</v>
      </c>
    </row>
    <row r="73" spans="1:9">
      <c r="A73" t="s">
        <v>211</v>
      </c>
      <c r="B73" s="3">
        <v>45292</v>
      </c>
      <c r="C73" t="s">
        <v>212</v>
      </c>
      <c r="D73">
        <v>671.54</v>
      </c>
      <c r="E73" t="s">
        <v>19</v>
      </c>
      <c r="F73" t="s">
        <v>61</v>
      </c>
      <c r="G73" t="s">
        <v>27</v>
      </c>
      <c r="H73" t="s">
        <v>44</v>
      </c>
      <c r="I73">
        <f>IF(OR(financial_transactions3[[#This Row],[amount]]&lt;$L$16, financial_transactions3[[#This Row],[amount]]&gt;$L$17), 1, 0)</f>
        <v>0</v>
      </c>
    </row>
    <row r="74" spans="1:9">
      <c r="A74" t="s">
        <v>213</v>
      </c>
      <c r="B74" s="3">
        <v>45292</v>
      </c>
      <c r="C74" t="s">
        <v>214</v>
      </c>
      <c r="D74">
        <v>1657.18</v>
      </c>
      <c r="E74" t="s">
        <v>25</v>
      </c>
      <c r="F74" t="s">
        <v>20</v>
      </c>
      <c r="G74" t="s">
        <v>39</v>
      </c>
      <c r="H74" t="s">
        <v>109</v>
      </c>
      <c r="I74">
        <f>IF(OR(financial_transactions3[[#This Row],[amount]]&lt;$L$16, financial_transactions3[[#This Row],[amount]]&gt;$L$17), 1, 0)</f>
        <v>1</v>
      </c>
    </row>
    <row r="75" spans="1:9">
      <c r="A75" t="s">
        <v>215</v>
      </c>
      <c r="B75" s="3">
        <v>45292</v>
      </c>
      <c r="C75" t="s">
        <v>216</v>
      </c>
      <c r="D75">
        <v>410.11</v>
      </c>
      <c r="E75" t="s">
        <v>64</v>
      </c>
      <c r="F75" t="s">
        <v>61</v>
      </c>
      <c r="G75" t="s">
        <v>21</v>
      </c>
      <c r="H75" t="s">
        <v>176</v>
      </c>
      <c r="I75">
        <f>IF(OR(financial_transactions3[[#This Row],[amount]]&lt;$L$16, financial_transactions3[[#This Row],[amount]]&gt;$L$17), 1, 0)</f>
        <v>1</v>
      </c>
    </row>
    <row r="76" spans="1:9">
      <c r="A76" t="s">
        <v>218</v>
      </c>
      <c r="B76" s="3">
        <v>45292</v>
      </c>
      <c r="C76" t="s">
        <v>219</v>
      </c>
      <c r="D76">
        <v>1665.45</v>
      </c>
      <c r="E76" t="s">
        <v>19</v>
      </c>
      <c r="F76" t="s">
        <v>26</v>
      </c>
      <c r="G76" t="s">
        <v>27</v>
      </c>
      <c r="H76" t="s">
        <v>123</v>
      </c>
      <c r="I76">
        <f>IF(OR(financial_transactions3[[#This Row],[amount]]&lt;$L$16, financial_transactions3[[#This Row],[amount]]&gt;$L$17), 1, 0)</f>
        <v>1</v>
      </c>
    </row>
    <row r="77" spans="1:9">
      <c r="A77" t="s">
        <v>220</v>
      </c>
      <c r="B77" s="3">
        <v>45292</v>
      </c>
      <c r="C77" t="s">
        <v>221</v>
      </c>
      <c r="D77">
        <v>1415.65</v>
      </c>
      <c r="E77" t="s">
        <v>16110</v>
      </c>
      <c r="F77" t="s">
        <v>61</v>
      </c>
      <c r="G77" t="s">
        <v>27</v>
      </c>
      <c r="H77" t="s">
        <v>94</v>
      </c>
      <c r="I77">
        <f>IF(OR(financial_transactions3[[#This Row],[amount]]&lt;$L$16, financial_transactions3[[#This Row],[amount]]&gt;$L$17), 1, 0)</f>
        <v>0</v>
      </c>
    </row>
    <row r="78" spans="1:9">
      <c r="A78" t="s">
        <v>222</v>
      </c>
      <c r="B78" s="3">
        <v>45292</v>
      </c>
      <c r="C78" t="s">
        <v>223</v>
      </c>
      <c r="D78">
        <v>452.53</v>
      </c>
      <c r="E78" t="s">
        <v>31</v>
      </c>
      <c r="F78" t="s">
        <v>61</v>
      </c>
      <c r="G78" t="s">
        <v>21</v>
      </c>
      <c r="H78" t="s">
        <v>109</v>
      </c>
      <c r="I78">
        <f>IF(OR(financial_transactions3[[#This Row],[amount]]&lt;$L$16, financial_transactions3[[#This Row],[amount]]&gt;$L$17), 1, 0)</f>
        <v>1</v>
      </c>
    </row>
    <row r="79" spans="1:9">
      <c r="A79" t="s">
        <v>224</v>
      </c>
      <c r="B79" s="3">
        <v>45293</v>
      </c>
      <c r="C79" t="s">
        <v>225</v>
      </c>
      <c r="D79">
        <v>1017.16</v>
      </c>
      <c r="E79" t="s">
        <v>31</v>
      </c>
      <c r="F79" t="s">
        <v>32</v>
      </c>
      <c r="G79" t="s">
        <v>48</v>
      </c>
      <c r="H79" t="s">
        <v>28</v>
      </c>
      <c r="I79">
        <f>IF(OR(financial_transactions3[[#This Row],[amount]]&lt;$L$16, financial_transactions3[[#This Row],[amount]]&gt;$L$17), 1, 0)</f>
        <v>0</v>
      </c>
    </row>
    <row r="80" spans="1:9">
      <c r="A80" t="s">
        <v>226</v>
      </c>
      <c r="B80" s="3">
        <v>45293</v>
      </c>
      <c r="C80" t="s">
        <v>227</v>
      </c>
      <c r="D80">
        <v>207</v>
      </c>
      <c r="E80" t="s">
        <v>64</v>
      </c>
      <c r="F80" t="s">
        <v>32</v>
      </c>
      <c r="G80" t="s">
        <v>21</v>
      </c>
      <c r="H80" t="s">
        <v>28</v>
      </c>
      <c r="I80">
        <f>IF(OR(financial_transactions3[[#This Row],[amount]]&lt;$L$16, financial_transactions3[[#This Row],[amount]]&gt;$L$17), 1, 0)</f>
        <v>1</v>
      </c>
    </row>
    <row r="81" spans="1:9">
      <c r="A81" t="s">
        <v>228</v>
      </c>
      <c r="B81" s="3">
        <v>45293</v>
      </c>
      <c r="C81" t="s">
        <v>229</v>
      </c>
      <c r="D81">
        <v>423.06</v>
      </c>
      <c r="E81" t="s">
        <v>64</v>
      </c>
      <c r="F81" t="s">
        <v>61</v>
      </c>
      <c r="G81" t="s">
        <v>48</v>
      </c>
      <c r="H81" t="s">
        <v>33</v>
      </c>
      <c r="I81">
        <f>IF(OR(financial_transactions3[[#This Row],[amount]]&lt;$L$16, financial_transactions3[[#This Row],[amount]]&gt;$L$17), 1, 0)</f>
        <v>1</v>
      </c>
    </row>
    <row r="82" spans="1:9">
      <c r="A82" t="s">
        <v>230</v>
      </c>
      <c r="B82" s="3">
        <v>45293</v>
      </c>
      <c r="C82" t="s">
        <v>231</v>
      </c>
      <c r="D82">
        <v>981.31</v>
      </c>
      <c r="E82" t="s">
        <v>16110</v>
      </c>
      <c r="F82" t="s">
        <v>20</v>
      </c>
      <c r="G82" t="s">
        <v>27</v>
      </c>
      <c r="H82" t="s">
        <v>176</v>
      </c>
      <c r="I82">
        <f>IF(OR(financial_transactions3[[#This Row],[amount]]&lt;$L$16, financial_transactions3[[#This Row],[amount]]&gt;$L$17), 1, 0)</f>
        <v>0</v>
      </c>
    </row>
    <row r="83" spans="1:9">
      <c r="A83" t="s">
        <v>232</v>
      </c>
      <c r="B83" s="3">
        <v>45293</v>
      </c>
      <c r="C83" t="s">
        <v>233</v>
      </c>
      <c r="D83">
        <v>582.92999999999995</v>
      </c>
      <c r="E83" t="s">
        <v>31</v>
      </c>
      <c r="F83" t="s">
        <v>61</v>
      </c>
      <c r="G83" t="s">
        <v>39</v>
      </c>
      <c r="H83" t="s">
        <v>16080</v>
      </c>
      <c r="I83">
        <f>IF(OR(financial_transactions3[[#This Row],[amount]]&lt;$L$16, financial_transactions3[[#This Row],[amount]]&gt;$L$17), 1, 0)</f>
        <v>0</v>
      </c>
    </row>
    <row r="84" spans="1:9">
      <c r="A84" t="s">
        <v>234</v>
      </c>
      <c r="B84" s="3">
        <v>45293</v>
      </c>
      <c r="C84" t="s">
        <v>235</v>
      </c>
      <c r="D84">
        <v>1539.8</v>
      </c>
      <c r="E84" t="s">
        <v>52</v>
      </c>
      <c r="F84" t="s">
        <v>26</v>
      </c>
      <c r="G84" t="s">
        <v>48</v>
      </c>
      <c r="H84" t="s">
        <v>87</v>
      </c>
      <c r="I84">
        <f>IF(OR(financial_transactions3[[#This Row],[amount]]&lt;$L$16, financial_transactions3[[#This Row],[amount]]&gt;$L$17), 1, 0)</f>
        <v>0</v>
      </c>
    </row>
    <row r="85" spans="1:9">
      <c r="A85" t="s">
        <v>236</v>
      </c>
      <c r="B85" s="3">
        <v>45293</v>
      </c>
      <c r="C85" t="s">
        <v>237</v>
      </c>
      <c r="D85">
        <v>486.91</v>
      </c>
      <c r="E85" t="s">
        <v>31</v>
      </c>
      <c r="F85" t="s">
        <v>26</v>
      </c>
      <c r="G85" t="s">
        <v>21</v>
      </c>
      <c r="H85" t="s">
        <v>53</v>
      </c>
      <c r="I85">
        <f>IF(OR(financial_transactions3[[#This Row],[amount]]&lt;$L$16, financial_transactions3[[#This Row],[amount]]&gt;$L$17), 1, 0)</f>
        <v>1</v>
      </c>
    </row>
    <row r="86" spans="1:9">
      <c r="A86" t="s">
        <v>238</v>
      </c>
      <c r="B86" s="3">
        <v>45293</v>
      </c>
      <c r="C86" t="s">
        <v>239</v>
      </c>
      <c r="D86">
        <v>8837.73</v>
      </c>
      <c r="E86" t="s">
        <v>47</v>
      </c>
      <c r="F86" t="s">
        <v>61</v>
      </c>
      <c r="G86" t="s">
        <v>21</v>
      </c>
      <c r="H86" t="s">
        <v>49</v>
      </c>
      <c r="I86">
        <f>IF(OR(financial_transactions3[[#This Row],[amount]]&lt;$L$16, financial_transactions3[[#This Row],[amount]]&gt;$L$17), 1, 0)</f>
        <v>1</v>
      </c>
    </row>
    <row r="87" spans="1:9">
      <c r="A87" t="s">
        <v>241</v>
      </c>
      <c r="B87" s="3">
        <v>45293</v>
      </c>
      <c r="C87" t="s">
        <v>242</v>
      </c>
      <c r="D87">
        <v>1818.28</v>
      </c>
      <c r="E87" t="s">
        <v>47</v>
      </c>
      <c r="F87" t="s">
        <v>32</v>
      </c>
      <c r="G87" t="s">
        <v>27</v>
      </c>
      <c r="H87" t="s">
        <v>176</v>
      </c>
      <c r="I87">
        <f>IF(OR(financial_transactions3[[#This Row],[amount]]&lt;$L$16, financial_transactions3[[#This Row],[amount]]&gt;$L$17), 1, 0)</f>
        <v>1</v>
      </c>
    </row>
    <row r="88" spans="1:9">
      <c r="A88" t="s">
        <v>243</v>
      </c>
      <c r="B88" s="3">
        <v>45293</v>
      </c>
      <c r="C88" t="s">
        <v>244</v>
      </c>
      <c r="D88">
        <v>1688.57</v>
      </c>
      <c r="E88" t="s">
        <v>64</v>
      </c>
      <c r="F88" t="s">
        <v>26</v>
      </c>
      <c r="G88" t="s">
        <v>21</v>
      </c>
      <c r="H88" t="s">
        <v>94</v>
      </c>
      <c r="I88">
        <f>IF(OR(financial_transactions3[[#This Row],[amount]]&lt;$L$16, financial_transactions3[[#This Row],[amount]]&gt;$L$17), 1, 0)</f>
        <v>1</v>
      </c>
    </row>
    <row r="89" spans="1:9">
      <c r="A89" t="s">
        <v>245</v>
      </c>
      <c r="B89" s="3">
        <v>45293</v>
      </c>
      <c r="C89" t="s">
        <v>246</v>
      </c>
      <c r="D89">
        <v>313.58999999999997</v>
      </c>
      <c r="E89" t="s">
        <v>122</v>
      </c>
      <c r="F89" t="s">
        <v>61</v>
      </c>
      <c r="G89" t="s">
        <v>48</v>
      </c>
      <c r="H89" t="s">
        <v>36</v>
      </c>
      <c r="I89">
        <f>IF(OR(financial_transactions3[[#This Row],[amount]]&lt;$L$16, financial_transactions3[[#This Row],[amount]]&gt;$L$17), 1, 0)</f>
        <v>1</v>
      </c>
    </row>
    <row r="90" spans="1:9">
      <c r="A90" t="s">
        <v>247</v>
      </c>
      <c r="B90" s="3">
        <v>45293</v>
      </c>
      <c r="C90" t="s">
        <v>248</v>
      </c>
      <c r="D90">
        <v>1295.25</v>
      </c>
      <c r="E90" t="s">
        <v>16110</v>
      </c>
      <c r="F90" t="s">
        <v>32</v>
      </c>
      <c r="G90" t="s">
        <v>48</v>
      </c>
      <c r="H90" t="s">
        <v>44</v>
      </c>
      <c r="I90">
        <f>IF(OR(financial_transactions3[[#This Row],[amount]]&lt;$L$16, financial_transactions3[[#This Row],[amount]]&gt;$L$17), 1, 0)</f>
        <v>0</v>
      </c>
    </row>
    <row r="91" spans="1:9">
      <c r="A91" t="s">
        <v>249</v>
      </c>
      <c r="B91" s="3">
        <v>45293</v>
      </c>
      <c r="C91" t="s">
        <v>250</v>
      </c>
      <c r="D91">
        <v>1488.35</v>
      </c>
      <c r="E91" t="s">
        <v>47</v>
      </c>
      <c r="F91" t="s">
        <v>26</v>
      </c>
      <c r="G91" t="s">
        <v>39</v>
      </c>
      <c r="H91" t="s">
        <v>28</v>
      </c>
      <c r="I91">
        <f>IF(OR(financial_transactions3[[#This Row],[amount]]&lt;$L$16, financial_transactions3[[#This Row],[amount]]&gt;$L$17), 1, 0)</f>
        <v>0</v>
      </c>
    </row>
    <row r="92" spans="1:9">
      <c r="A92" t="s">
        <v>251</v>
      </c>
      <c r="B92" s="3">
        <v>45293</v>
      </c>
      <c r="C92" t="s">
        <v>252</v>
      </c>
      <c r="D92">
        <v>397.74</v>
      </c>
      <c r="E92" t="s">
        <v>19</v>
      </c>
      <c r="F92" t="s">
        <v>26</v>
      </c>
      <c r="G92" t="s">
        <v>39</v>
      </c>
      <c r="H92" t="s">
        <v>94</v>
      </c>
      <c r="I92">
        <f>IF(OR(financial_transactions3[[#This Row],[amount]]&lt;$L$16, financial_transactions3[[#This Row],[amount]]&gt;$L$17), 1, 0)</f>
        <v>1</v>
      </c>
    </row>
    <row r="93" spans="1:9">
      <c r="A93" t="s">
        <v>253</v>
      </c>
      <c r="B93" s="3">
        <v>45293</v>
      </c>
      <c r="C93" t="s">
        <v>254</v>
      </c>
      <c r="D93">
        <v>568.61</v>
      </c>
      <c r="E93" t="s">
        <v>64</v>
      </c>
      <c r="F93" t="s">
        <v>61</v>
      </c>
      <c r="G93" t="s">
        <v>21</v>
      </c>
      <c r="H93" t="s">
        <v>22</v>
      </c>
      <c r="I93">
        <f>IF(OR(financial_transactions3[[#This Row],[amount]]&lt;$L$16, financial_transactions3[[#This Row],[amount]]&gt;$L$17), 1, 0)</f>
        <v>1</v>
      </c>
    </row>
    <row r="94" spans="1:9">
      <c r="A94" t="s">
        <v>255</v>
      </c>
      <c r="B94" s="3">
        <v>45293</v>
      </c>
      <c r="C94" t="s">
        <v>256</v>
      </c>
      <c r="D94">
        <v>183.81</v>
      </c>
      <c r="E94" t="s">
        <v>52</v>
      </c>
      <c r="F94" t="s">
        <v>32</v>
      </c>
      <c r="G94" t="s">
        <v>27</v>
      </c>
      <c r="H94" t="s">
        <v>40</v>
      </c>
      <c r="I94">
        <f>IF(OR(financial_transactions3[[#This Row],[amount]]&lt;$L$16, financial_transactions3[[#This Row],[amount]]&gt;$L$17), 1, 0)</f>
        <v>1</v>
      </c>
    </row>
    <row r="95" spans="1:9">
      <c r="A95" t="s">
        <v>257</v>
      </c>
      <c r="B95" s="3">
        <v>45293</v>
      </c>
      <c r="C95" t="s">
        <v>258</v>
      </c>
      <c r="D95">
        <v>854.26</v>
      </c>
      <c r="E95" t="s">
        <v>47</v>
      </c>
      <c r="F95" t="s">
        <v>20</v>
      </c>
      <c r="G95" t="s">
        <v>21</v>
      </c>
      <c r="H95" t="s">
        <v>87</v>
      </c>
      <c r="I95">
        <f>IF(OR(financial_transactions3[[#This Row],[amount]]&lt;$L$16, financial_transactions3[[#This Row],[amount]]&gt;$L$17), 1, 0)</f>
        <v>0</v>
      </c>
    </row>
    <row r="96" spans="1:9">
      <c r="A96" t="s">
        <v>259</v>
      </c>
      <c r="B96" s="3">
        <v>45293</v>
      </c>
      <c r="C96" t="s">
        <v>260</v>
      </c>
      <c r="D96">
        <v>1144.76</v>
      </c>
      <c r="E96" t="s">
        <v>47</v>
      </c>
      <c r="F96" t="s">
        <v>32</v>
      </c>
      <c r="G96" t="s">
        <v>39</v>
      </c>
      <c r="H96" t="s">
        <v>40</v>
      </c>
      <c r="I96">
        <f>IF(OR(financial_transactions3[[#This Row],[amount]]&lt;$L$16, financial_transactions3[[#This Row],[amount]]&gt;$L$17), 1, 0)</f>
        <v>0</v>
      </c>
    </row>
    <row r="97" spans="1:9">
      <c r="A97" t="s">
        <v>261</v>
      </c>
      <c r="B97" s="3">
        <v>45293</v>
      </c>
      <c r="C97" t="s">
        <v>262</v>
      </c>
      <c r="D97">
        <v>113.25</v>
      </c>
      <c r="E97" t="s">
        <v>70</v>
      </c>
      <c r="F97" t="s">
        <v>20</v>
      </c>
      <c r="G97" t="s">
        <v>39</v>
      </c>
      <c r="H97" t="s">
        <v>40</v>
      </c>
      <c r="I97">
        <f>IF(OR(financial_transactions3[[#This Row],[amount]]&lt;$L$16, financial_transactions3[[#This Row],[amount]]&gt;$L$17), 1, 0)</f>
        <v>1</v>
      </c>
    </row>
    <row r="98" spans="1:9">
      <c r="A98" t="s">
        <v>263</v>
      </c>
      <c r="B98" s="3">
        <v>45293</v>
      </c>
      <c r="C98" t="s">
        <v>264</v>
      </c>
      <c r="D98">
        <v>1641.38</v>
      </c>
      <c r="E98" t="s">
        <v>47</v>
      </c>
      <c r="F98" t="s">
        <v>20</v>
      </c>
      <c r="G98" t="s">
        <v>48</v>
      </c>
      <c r="H98" t="s">
        <v>176</v>
      </c>
      <c r="I98">
        <f>IF(OR(financial_transactions3[[#This Row],[amount]]&lt;$L$16, financial_transactions3[[#This Row],[amount]]&gt;$L$17), 1, 0)</f>
        <v>1</v>
      </c>
    </row>
    <row r="99" spans="1:9">
      <c r="A99" t="s">
        <v>267</v>
      </c>
      <c r="B99" s="3">
        <v>45293</v>
      </c>
      <c r="C99" t="s">
        <v>268</v>
      </c>
      <c r="D99">
        <v>1330.48</v>
      </c>
      <c r="E99" t="s">
        <v>31</v>
      </c>
      <c r="F99" t="s">
        <v>26</v>
      </c>
      <c r="G99" t="s">
        <v>21</v>
      </c>
      <c r="H99" t="s">
        <v>176</v>
      </c>
      <c r="I99">
        <f>IF(OR(financial_transactions3[[#This Row],[amount]]&lt;$L$16, financial_transactions3[[#This Row],[amount]]&gt;$L$17), 1, 0)</f>
        <v>0</v>
      </c>
    </row>
    <row r="100" spans="1:9">
      <c r="A100" t="s">
        <v>269</v>
      </c>
      <c r="B100" s="3">
        <v>45294</v>
      </c>
      <c r="C100" t="s">
        <v>270</v>
      </c>
      <c r="D100">
        <v>1485.19</v>
      </c>
      <c r="E100" t="s">
        <v>70</v>
      </c>
      <c r="F100" t="s">
        <v>32</v>
      </c>
      <c r="G100" t="s">
        <v>48</v>
      </c>
      <c r="H100" t="s">
        <v>109</v>
      </c>
      <c r="I100">
        <f>IF(OR(financial_transactions3[[#This Row],[amount]]&lt;$L$16, financial_transactions3[[#This Row],[amount]]&gt;$L$17), 1, 0)</f>
        <v>0</v>
      </c>
    </row>
    <row r="101" spans="1:9">
      <c r="A101" t="s">
        <v>271</v>
      </c>
      <c r="B101" s="3">
        <v>45294</v>
      </c>
      <c r="C101" t="s">
        <v>272</v>
      </c>
      <c r="D101">
        <v>660.98</v>
      </c>
      <c r="E101" t="s">
        <v>31</v>
      </c>
      <c r="F101" t="s">
        <v>26</v>
      </c>
      <c r="G101" t="s">
        <v>48</v>
      </c>
      <c r="H101" t="s">
        <v>109</v>
      </c>
      <c r="I101">
        <f>IF(OR(financial_transactions3[[#This Row],[amount]]&lt;$L$16, financial_transactions3[[#This Row],[amount]]&gt;$L$17), 1, 0)</f>
        <v>0</v>
      </c>
    </row>
    <row r="102" spans="1:9">
      <c r="A102" t="s">
        <v>273</v>
      </c>
      <c r="B102" s="3">
        <v>45294</v>
      </c>
      <c r="C102" t="s">
        <v>274</v>
      </c>
      <c r="D102">
        <v>1024.82</v>
      </c>
      <c r="E102" t="s">
        <v>19</v>
      </c>
      <c r="F102" t="s">
        <v>20</v>
      </c>
      <c r="G102" t="s">
        <v>27</v>
      </c>
      <c r="H102" t="s">
        <v>33</v>
      </c>
      <c r="I102">
        <f>IF(OR(financial_transactions3[[#This Row],[amount]]&lt;$L$16, financial_transactions3[[#This Row],[amount]]&gt;$L$17), 1, 0)</f>
        <v>0</v>
      </c>
    </row>
    <row r="103" spans="1:9">
      <c r="A103" t="s">
        <v>275</v>
      </c>
      <c r="B103" s="3">
        <v>45294</v>
      </c>
      <c r="C103" t="s">
        <v>276</v>
      </c>
      <c r="D103">
        <v>1660.42</v>
      </c>
      <c r="E103" t="s">
        <v>47</v>
      </c>
      <c r="F103" t="s">
        <v>20</v>
      </c>
      <c r="G103" t="s">
        <v>39</v>
      </c>
      <c r="H103" t="s">
        <v>176</v>
      </c>
      <c r="I103">
        <f>IF(OR(financial_transactions3[[#This Row],[amount]]&lt;$L$16, financial_transactions3[[#This Row],[amount]]&gt;$L$17), 1, 0)</f>
        <v>1</v>
      </c>
    </row>
    <row r="104" spans="1:9">
      <c r="A104" t="s">
        <v>277</v>
      </c>
      <c r="B104" s="3">
        <v>45294</v>
      </c>
      <c r="C104" t="s">
        <v>278</v>
      </c>
      <c r="D104">
        <v>1595.97</v>
      </c>
      <c r="E104" t="s">
        <v>122</v>
      </c>
      <c r="F104" t="s">
        <v>61</v>
      </c>
      <c r="G104" t="s">
        <v>21</v>
      </c>
      <c r="H104" t="s">
        <v>123</v>
      </c>
      <c r="I104">
        <f>IF(OR(financial_transactions3[[#This Row],[amount]]&lt;$L$16, financial_transactions3[[#This Row],[amount]]&gt;$L$17), 1, 0)</f>
        <v>0</v>
      </c>
    </row>
    <row r="105" spans="1:9">
      <c r="A105" t="s">
        <v>279</v>
      </c>
      <c r="B105" s="3">
        <v>45294</v>
      </c>
      <c r="C105" t="s">
        <v>280</v>
      </c>
      <c r="D105">
        <v>152.09</v>
      </c>
      <c r="E105" t="s">
        <v>52</v>
      </c>
      <c r="F105" t="s">
        <v>61</v>
      </c>
      <c r="G105" t="s">
        <v>27</v>
      </c>
      <c r="H105" t="s">
        <v>40</v>
      </c>
      <c r="I105">
        <f>IF(OR(financial_transactions3[[#This Row],[amount]]&lt;$L$16, financial_transactions3[[#This Row],[amount]]&gt;$L$17), 1, 0)</f>
        <v>1</v>
      </c>
    </row>
    <row r="106" spans="1:9">
      <c r="A106" t="s">
        <v>281</v>
      </c>
      <c r="B106" s="3">
        <v>45294</v>
      </c>
      <c r="C106" t="s">
        <v>282</v>
      </c>
      <c r="D106">
        <v>1276.6600000000001</v>
      </c>
      <c r="E106" t="s">
        <v>70</v>
      </c>
      <c r="F106" t="s">
        <v>32</v>
      </c>
      <c r="G106" t="s">
        <v>21</v>
      </c>
      <c r="H106" t="s">
        <v>33</v>
      </c>
      <c r="I106">
        <f>IF(OR(financial_transactions3[[#This Row],[amount]]&lt;$L$16, financial_transactions3[[#This Row],[amount]]&gt;$L$17), 1, 0)</f>
        <v>0</v>
      </c>
    </row>
    <row r="107" spans="1:9">
      <c r="A107" t="s">
        <v>283</v>
      </c>
      <c r="B107" s="3">
        <v>45294</v>
      </c>
      <c r="C107" t="s">
        <v>284</v>
      </c>
      <c r="D107">
        <v>168.59</v>
      </c>
      <c r="E107" t="s">
        <v>47</v>
      </c>
      <c r="F107" t="s">
        <v>26</v>
      </c>
      <c r="G107" t="s">
        <v>39</v>
      </c>
      <c r="H107" t="s">
        <v>36</v>
      </c>
      <c r="I107">
        <f>IF(OR(financial_transactions3[[#This Row],[amount]]&lt;$L$16, financial_transactions3[[#This Row],[amount]]&gt;$L$17), 1, 0)</f>
        <v>1</v>
      </c>
    </row>
    <row r="108" spans="1:9">
      <c r="A108" t="s">
        <v>285</v>
      </c>
      <c r="B108" s="3">
        <v>45294</v>
      </c>
      <c r="C108" t="s">
        <v>286</v>
      </c>
      <c r="D108">
        <v>571.48</v>
      </c>
      <c r="E108" t="s">
        <v>47</v>
      </c>
      <c r="F108" t="s">
        <v>32</v>
      </c>
      <c r="G108" t="s">
        <v>27</v>
      </c>
      <c r="H108" t="s">
        <v>44</v>
      </c>
      <c r="I108">
        <f>IF(OR(financial_transactions3[[#This Row],[amount]]&lt;$L$16, financial_transactions3[[#This Row],[amount]]&gt;$L$17), 1, 0)</f>
        <v>0</v>
      </c>
    </row>
    <row r="109" spans="1:9">
      <c r="A109" t="s">
        <v>287</v>
      </c>
      <c r="B109" s="3">
        <v>45294</v>
      </c>
      <c r="C109" t="s">
        <v>288</v>
      </c>
      <c r="D109">
        <v>1033.47</v>
      </c>
      <c r="E109" t="s">
        <v>64</v>
      </c>
      <c r="F109" t="s">
        <v>26</v>
      </c>
      <c r="G109" t="s">
        <v>21</v>
      </c>
      <c r="H109" t="s">
        <v>53</v>
      </c>
      <c r="I109">
        <f>IF(OR(financial_transactions3[[#This Row],[amount]]&lt;$L$16, financial_transactions3[[#This Row],[amount]]&gt;$L$17), 1, 0)</f>
        <v>0</v>
      </c>
    </row>
    <row r="110" spans="1:9">
      <c r="A110" t="s">
        <v>289</v>
      </c>
      <c r="B110" s="3">
        <v>45294</v>
      </c>
      <c r="C110" t="s">
        <v>290</v>
      </c>
      <c r="D110">
        <v>1869.88</v>
      </c>
      <c r="E110" t="s">
        <v>31</v>
      </c>
      <c r="F110" t="s">
        <v>32</v>
      </c>
      <c r="G110" t="s">
        <v>39</v>
      </c>
      <c r="H110" t="s">
        <v>36</v>
      </c>
      <c r="I110">
        <f>IF(OR(financial_transactions3[[#This Row],[amount]]&lt;$L$16, financial_transactions3[[#This Row],[amount]]&gt;$L$17), 1, 0)</f>
        <v>1</v>
      </c>
    </row>
    <row r="111" spans="1:9">
      <c r="A111" t="s">
        <v>291</v>
      </c>
      <c r="B111" s="3">
        <v>45294</v>
      </c>
      <c r="C111" t="s">
        <v>292</v>
      </c>
      <c r="D111">
        <v>968.95</v>
      </c>
      <c r="E111" t="s">
        <v>64</v>
      </c>
      <c r="F111" t="s">
        <v>32</v>
      </c>
      <c r="G111" t="s">
        <v>27</v>
      </c>
      <c r="H111" t="s">
        <v>75</v>
      </c>
      <c r="I111">
        <f>IF(OR(financial_transactions3[[#This Row],[amount]]&lt;$L$16, financial_transactions3[[#This Row],[amount]]&gt;$L$17), 1, 0)</f>
        <v>0</v>
      </c>
    </row>
    <row r="112" spans="1:9">
      <c r="A112" t="s">
        <v>293</v>
      </c>
      <c r="B112" s="3">
        <v>45294</v>
      </c>
      <c r="C112" t="s">
        <v>294</v>
      </c>
      <c r="D112">
        <v>834.71</v>
      </c>
      <c r="E112" t="s">
        <v>25</v>
      </c>
      <c r="F112" t="s">
        <v>26</v>
      </c>
      <c r="G112" t="s">
        <v>39</v>
      </c>
      <c r="H112" t="s">
        <v>87</v>
      </c>
      <c r="I112">
        <f>IF(OR(financial_transactions3[[#This Row],[amount]]&lt;$L$16, financial_transactions3[[#This Row],[amount]]&gt;$L$17), 1, 0)</f>
        <v>0</v>
      </c>
    </row>
    <row r="113" spans="1:9">
      <c r="A113" t="s">
        <v>295</v>
      </c>
      <c r="B113" s="3">
        <v>45294</v>
      </c>
      <c r="C113" t="s">
        <v>296</v>
      </c>
      <c r="D113">
        <v>1657.68</v>
      </c>
      <c r="E113" t="s">
        <v>25</v>
      </c>
      <c r="F113" t="s">
        <v>32</v>
      </c>
      <c r="G113" t="s">
        <v>27</v>
      </c>
      <c r="H113" t="s">
        <v>28</v>
      </c>
      <c r="I113">
        <f>IF(OR(financial_transactions3[[#This Row],[amount]]&lt;$L$16, financial_transactions3[[#This Row],[amount]]&gt;$L$17), 1, 0)</f>
        <v>1</v>
      </c>
    </row>
    <row r="114" spans="1:9">
      <c r="A114" t="s">
        <v>297</v>
      </c>
      <c r="B114" s="3">
        <v>45294</v>
      </c>
      <c r="C114" t="s">
        <v>298</v>
      </c>
      <c r="D114">
        <v>523.88</v>
      </c>
      <c r="E114" t="s">
        <v>67</v>
      </c>
      <c r="F114" t="s">
        <v>61</v>
      </c>
      <c r="G114" t="s">
        <v>21</v>
      </c>
      <c r="H114" t="s">
        <v>40</v>
      </c>
      <c r="I114">
        <f>IF(OR(financial_transactions3[[#This Row],[amount]]&lt;$L$16, financial_transactions3[[#This Row],[amount]]&gt;$L$17), 1, 0)</f>
        <v>1</v>
      </c>
    </row>
    <row r="115" spans="1:9">
      <c r="A115" t="s">
        <v>299</v>
      </c>
      <c r="B115" s="3">
        <v>45294</v>
      </c>
      <c r="C115" t="s">
        <v>300</v>
      </c>
      <c r="D115">
        <v>1139.72</v>
      </c>
      <c r="E115" t="s">
        <v>25</v>
      </c>
      <c r="F115" t="s">
        <v>20</v>
      </c>
      <c r="G115" t="s">
        <v>27</v>
      </c>
      <c r="H115" t="s">
        <v>28</v>
      </c>
      <c r="I115">
        <f>IF(OR(financial_transactions3[[#This Row],[amount]]&lt;$L$16, financial_transactions3[[#This Row],[amount]]&gt;$L$17), 1, 0)</f>
        <v>0</v>
      </c>
    </row>
    <row r="116" spans="1:9">
      <c r="A116" t="s">
        <v>301</v>
      </c>
      <c r="B116" s="3">
        <v>45294</v>
      </c>
      <c r="C116" t="s">
        <v>302</v>
      </c>
      <c r="D116">
        <v>723.03</v>
      </c>
      <c r="E116" t="s">
        <v>25</v>
      </c>
      <c r="F116" t="s">
        <v>61</v>
      </c>
      <c r="G116" t="s">
        <v>48</v>
      </c>
      <c r="H116" t="s">
        <v>28</v>
      </c>
      <c r="I116">
        <f>IF(OR(financial_transactions3[[#This Row],[amount]]&lt;$L$16, financial_transactions3[[#This Row],[amount]]&gt;$L$17), 1, 0)</f>
        <v>0</v>
      </c>
    </row>
    <row r="117" spans="1:9">
      <c r="A117" t="s">
        <v>303</v>
      </c>
      <c r="B117" s="3">
        <v>45294</v>
      </c>
      <c r="C117" t="s">
        <v>304</v>
      </c>
      <c r="D117">
        <v>242.47</v>
      </c>
      <c r="E117" t="s">
        <v>70</v>
      </c>
      <c r="F117" t="s">
        <v>32</v>
      </c>
      <c r="G117" t="s">
        <v>48</v>
      </c>
      <c r="H117" t="s">
        <v>44</v>
      </c>
      <c r="I117">
        <f>IF(OR(financial_transactions3[[#This Row],[amount]]&lt;$L$16, financial_transactions3[[#This Row],[amount]]&gt;$L$17), 1, 0)</f>
        <v>1</v>
      </c>
    </row>
    <row r="118" spans="1:9">
      <c r="A118" t="s">
        <v>305</v>
      </c>
      <c r="B118" s="3">
        <v>45294</v>
      </c>
      <c r="C118" t="s">
        <v>306</v>
      </c>
      <c r="D118">
        <v>613.48</v>
      </c>
      <c r="E118" t="s">
        <v>47</v>
      </c>
      <c r="F118" t="s">
        <v>26</v>
      </c>
      <c r="G118" t="s">
        <v>39</v>
      </c>
      <c r="H118" t="s">
        <v>57</v>
      </c>
      <c r="I118">
        <f>IF(OR(financial_transactions3[[#This Row],[amount]]&lt;$L$16, financial_transactions3[[#This Row],[amount]]&gt;$L$17), 1, 0)</f>
        <v>0</v>
      </c>
    </row>
    <row r="119" spans="1:9">
      <c r="A119" t="s">
        <v>307</v>
      </c>
      <c r="B119" s="3">
        <v>45294</v>
      </c>
      <c r="C119" t="s">
        <v>308</v>
      </c>
      <c r="D119">
        <v>768.79</v>
      </c>
      <c r="E119" t="s">
        <v>52</v>
      </c>
      <c r="F119" t="s">
        <v>32</v>
      </c>
      <c r="G119" t="s">
        <v>21</v>
      </c>
      <c r="H119" t="s">
        <v>36</v>
      </c>
      <c r="I119">
        <f>IF(OR(financial_transactions3[[#This Row],[amount]]&lt;$L$16, financial_transactions3[[#This Row],[amount]]&gt;$L$17), 1, 0)</f>
        <v>0</v>
      </c>
    </row>
    <row r="120" spans="1:9">
      <c r="A120" t="s">
        <v>309</v>
      </c>
      <c r="B120" s="3">
        <v>45294</v>
      </c>
      <c r="C120" t="s">
        <v>310</v>
      </c>
      <c r="D120">
        <v>1569.74</v>
      </c>
      <c r="E120" t="s">
        <v>16110</v>
      </c>
      <c r="F120" t="s">
        <v>61</v>
      </c>
      <c r="G120" t="s">
        <v>27</v>
      </c>
      <c r="H120" t="s">
        <v>28</v>
      </c>
      <c r="I120">
        <f>IF(OR(financial_transactions3[[#This Row],[amount]]&lt;$L$16, financial_transactions3[[#This Row],[amount]]&gt;$L$17), 1, 0)</f>
        <v>0</v>
      </c>
    </row>
    <row r="121" spans="1:9">
      <c r="A121" t="s">
        <v>311</v>
      </c>
      <c r="B121" s="3">
        <v>45294</v>
      </c>
      <c r="C121" t="s">
        <v>312</v>
      </c>
      <c r="D121">
        <v>1362.23</v>
      </c>
      <c r="E121" t="s">
        <v>52</v>
      </c>
      <c r="F121" t="s">
        <v>32</v>
      </c>
      <c r="G121" t="s">
        <v>39</v>
      </c>
      <c r="H121" t="s">
        <v>57</v>
      </c>
      <c r="I121">
        <f>IF(OR(financial_transactions3[[#This Row],[amount]]&lt;$L$16, financial_transactions3[[#This Row],[amount]]&gt;$L$17), 1, 0)</f>
        <v>0</v>
      </c>
    </row>
    <row r="122" spans="1:9">
      <c r="A122" t="s">
        <v>313</v>
      </c>
      <c r="B122" s="3">
        <v>45294</v>
      </c>
      <c r="C122" t="s">
        <v>314</v>
      </c>
      <c r="D122">
        <v>1718.84</v>
      </c>
      <c r="E122" t="s">
        <v>31</v>
      </c>
      <c r="F122" t="s">
        <v>20</v>
      </c>
      <c r="G122" t="s">
        <v>21</v>
      </c>
      <c r="H122" t="s">
        <v>40</v>
      </c>
      <c r="I122">
        <f>IF(OR(financial_transactions3[[#This Row],[amount]]&lt;$L$16, financial_transactions3[[#This Row],[amount]]&gt;$L$17), 1, 0)</f>
        <v>1</v>
      </c>
    </row>
    <row r="123" spans="1:9">
      <c r="A123" t="s">
        <v>315</v>
      </c>
      <c r="B123" s="3">
        <v>45294</v>
      </c>
      <c r="C123" t="s">
        <v>316</v>
      </c>
      <c r="D123">
        <v>1243.52</v>
      </c>
      <c r="E123" t="s">
        <v>52</v>
      </c>
      <c r="F123" t="s">
        <v>32</v>
      </c>
      <c r="G123" t="s">
        <v>21</v>
      </c>
      <c r="H123" t="s">
        <v>22</v>
      </c>
      <c r="I123">
        <f>IF(OR(financial_transactions3[[#This Row],[amount]]&lt;$L$16, financial_transactions3[[#This Row],[amount]]&gt;$L$17), 1, 0)</f>
        <v>0</v>
      </c>
    </row>
    <row r="124" spans="1:9">
      <c r="A124" t="s">
        <v>317</v>
      </c>
      <c r="B124" s="3">
        <v>45294</v>
      </c>
      <c r="C124" t="s">
        <v>318</v>
      </c>
      <c r="D124">
        <v>762.06</v>
      </c>
      <c r="E124" t="s">
        <v>70</v>
      </c>
      <c r="F124" t="s">
        <v>32</v>
      </c>
      <c r="G124" t="s">
        <v>48</v>
      </c>
      <c r="H124" t="s">
        <v>94</v>
      </c>
      <c r="I124">
        <f>IF(OR(financial_transactions3[[#This Row],[amount]]&lt;$L$16, financial_transactions3[[#This Row],[amount]]&gt;$L$17), 1, 0)</f>
        <v>0</v>
      </c>
    </row>
    <row r="125" spans="1:9">
      <c r="A125" t="s">
        <v>319</v>
      </c>
      <c r="B125" s="3">
        <v>45294</v>
      </c>
      <c r="C125" t="s">
        <v>320</v>
      </c>
      <c r="D125">
        <v>251.56</v>
      </c>
      <c r="E125" t="s">
        <v>25</v>
      </c>
      <c r="F125" t="s">
        <v>61</v>
      </c>
      <c r="G125" t="s">
        <v>27</v>
      </c>
      <c r="H125" t="s">
        <v>16080</v>
      </c>
      <c r="I125">
        <f>IF(OR(financial_transactions3[[#This Row],[amount]]&lt;$L$16, financial_transactions3[[#This Row],[amount]]&gt;$L$17), 1, 0)</f>
        <v>1</v>
      </c>
    </row>
    <row r="126" spans="1:9">
      <c r="A126" t="s">
        <v>321</v>
      </c>
      <c r="B126" s="3">
        <v>45295</v>
      </c>
      <c r="C126" t="s">
        <v>322</v>
      </c>
      <c r="D126">
        <v>859.34</v>
      </c>
      <c r="E126" t="s">
        <v>16110</v>
      </c>
      <c r="F126" t="s">
        <v>26</v>
      </c>
      <c r="G126" t="s">
        <v>21</v>
      </c>
      <c r="H126" t="s">
        <v>16080</v>
      </c>
      <c r="I126">
        <f>IF(OR(financial_transactions3[[#This Row],[amount]]&lt;$L$16, financial_transactions3[[#This Row],[amount]]&gt;$L$17), 1, 0)</f>
        <v>0</v>
      </c>
    </row>
    <row r="127" spans="1:9">
      <c r="A127" t="s">
        <v>323</v>
      </c>
      <c r="B127" s="3">
        <v>45295</v>
      </c>
      <c r="C127" t="s">
        <v>324</v>
      </c>
      <c r="D127">
        <v>1392.04</v>
      </c>
      <c r="E127" t="s">
        <v>67</v>
      </c>
      <c r="F127" t="s">
        <v>61</v>
      </c>
      <c r="G127" t="s">
        <v>27</v>
      </c>
      <c r="H127" t="s">
        <v>40</v>
      </c>
      <c r="I127">
        <f>IF(OR(financial_transactions3[[#This Row],[amount]]&lt;$L$16, financial_transactions3[[#This Row],[amount]]&gt;$L$17), 1, 0)</f>
        <v>0</v>
      </c>
    </row>
    <row r="128" spans="1:9">
      <c r="A128" t="s">
        <v>325</v>
      </c>
      <c r="B128" s="3">
        <v>45295</v>
      </c>
      <c r="C128" t="s">
        <v>326</v>
      </c>
      <c r="D128">
        <v>7517.47</v>
      </c>
      <c r="E128" t="s">
        <v>16110</v>
      </c>
      <c r="F128" t="s">
        <v>61</v>
      </c>
      <c r="G128" t="s">
        <v>48</v>
      </c>
      <c r="H128" t="s">
        <v>49</v>
      </c>
      <c r="I128">
        <f>IF(OR(financial_transactions3[[#This Row],[amount]]&lt;$L$16, financial_transactions3[[#This Row],[amount]]&gt;$L$17), 1, 0)</f>
        <v>1</v>
      </c>
    </row>
    <row r="129" spans="1:9">
      <c r="A129" t="s">
        <v>327</v>
      </c>
      <c r="B129" s="3">
        <v>45295</v>
      </c>
      <c r="C129" t="s">
        <v>328</v>
      </c>
      <c r="D129">
        <v>1201.54</v>
      </c>
      <c r="E129" t="s">
        <v>31</v>
      </c>
      <c r="F129" t="s">
        <v>20</v>
      </c>
      <c r="G129" t="s">
        <v>27</v>
      </c>
      <c r="H129" t="s">
        <v>40</v>
      </c>
      <c r="I129">
        <f>IF(OR(financial_transactions3[[#This Row],[amount]]&lt;$L$16, financial_transactions3[[#This Row],[amount]]&gt;$L$17), 1, 0)</f>
        <v>0</v>
      </c>
    </row>
    <row r="130" spans="1:9">
      <c r="A130" t="s">
        <v>329</v>
      </c>
      <c r="B130" s="3">
        <v>45295</v>
      </c>
      <c r="C130" t="s">
        <v>330</v>
      </c>
      <c r="D130">
        <v>859.93</v>
      </c>
      <c r="E130" t="s">
        <v>19</v>
      </c>
      <c r="F130" t="s">
        <v>20</v>
      </c>
      <c r="G130" t="s">
        <v>48</v>
      </c>
      <c r="H130" t="s">
        <v>36</v>
      </c>
      <c r="I130">
        <f>IF(OR(financial_transactions3[[#This Row],[amount]]&lt;$L$16, financial_transactions3[[#This Row],[amount]]&gt;$L$17), 1, 0)</f>
        <v>0</v>
      </c>
    </row>
    <row r="131" spans="1:9">
      <c r="A131" t="s">
        <v>331</v>
      </c>
      <c r="B131" s="3">
        <v>45295</v>
      </c>
      <c r="C131" t="s">
        <v>332</v>
      </c>
      <c r="D131">
        <v>1069.01</v>
      </c>
      <c r="E131" t="s">
        <v>122</v>
      </c>
      <c r="F131" t="s">
        <v>61</v>
      </c>
      <c r="G131" t="s">
        <v>27</v>
      </c>
      <c r="H131" t="s">
        <v>16080</v>
      </c>
      <c r="I131">
        <f>IF(OR(financial_transactions3[[#This Row],[amount]]&lt;$L$16, financial_transactions3[[#This Row],[amount]]&gt;$L$17), 1, 0)</f>
        <v>0</v>
      </c>
    </row>
    <row r="132" spans="1:9">
      <c r="A132" t="s">
        <v>333</v>
      </c>
      <c r="B132" s="3">
        <v>45295</v>
      </c>
      <c r="C132" t="s">
        <v>334</v>
      </c>
      <c r="D132">
        <v>1905.97</v>
      </c>
      <c r="E132" t="s">
        <v>122</v>
      </c>
      <c r="F132" t="s">
        <v>32</v>
      </c>
      <c r="G132" t="s">
        <v>39</v>
      </c>
      <c r="H132" t="s">
        <v>22</v>
      </c>
      <c r="I132">
        <f>IF(OR(financial_transactions3[[#This Row],[amount]]&lt;$L$16, financial_transactions3[[#This Row],[amount]]&gt;$L$17), 1, 0)</f>
        <v>1</v>
      </c>
    </row>
    <row r="133" spans="1:9">
      <c r="A133" t="s">
        <v>335</v>
      </c>
      <c r="B133" s="3">
        <v>45295</v>
      </c>
      <c r="C133" t="s">
        <v>336</v>
      </c>
      <c r="D133">
        <v>1141.68</v>
      </c>
      <c r="E133" t="s">
        <v>16110</v>
      </c>
      <c r="F133" t="s">
        <v>20</v>
      </c>
      <c r="G133" t="s">
        <v>27</v>
      </c>
      <c r="H133" t="s">
        <v>22</v>
      </c>
      <c r="I133">
        <f>IF(OR(financial_transactions3[[#This Row],[amount]]&lt;$L$16, financial_transactions3[[#This Row],[amount]]&gt;$L$17), 1, 0)</f>
        <v>0</v>
      </c>
    </row>
    <row r="134" spans="1:9">
      <c r="A134" t="s">
        <v>337</v>
      </c>
      <c r="B134" s="3">
        <v>45295</v>
      </c>
      <c r="C134" t="s">
        <v>338</v>
      </c>
      <c r="D134">
        <v>1105.44</v>
      </c>
      <c r="E134" t="s">
        <v>25</v>
      </c>
      <c r="F134" t="s">
        <v>26</v>
      </c>
      <c r="G134" t="s">
        <v>21</v>
      </c>
      <c r="H134" t="s">
        <v>87</v>
      </c>
      <c r="I134">
        <f>IF(OR(financial_transactions3[[#This Row],[amount]]&lt;$L$16, financial_transactions3[[#This Row],[amount]]&gt;$L$17), 1, 0)</f>
        <v>0</v>
      </c>
    </row>
    <row r="135" spans="1:9">
      <c r="A135" t="s">
        <v>340</v>
      </c>
      <c r="B135" s="3">
        <v>45295</v>
      </c>
      <c r="C135" t="s">
        <v>341</v>
      </c>
      <c r="D135">
        <v>964.97</v>
      </c>
      <c r="E135" t="s">
        <v>25</v>
      </c>
      <c r="F135" t="s">
        <v>26</v>
      </c>
      <c r="G135" t="s">
        <v>27</v>
      </c>
      <c r="H135" t="s">
        <v>53</v>
      </c>
      <c r="I135">
        <f>IF(OR(financial_transactions3[[#This Row],[amount]]&lt;$L$16, financial_transactions3[[#This Row],[amount]]&gt;$L$17), 1, 0)</f>
        <v>0</v>
      </c>
    </row>
    <row r="136" spans="1:9">
      <c r="A136" t="s">
        <v>342</v>
      </c>
      <c r="B136" s="3">
        <v>45295</v>
      </c>
      <c r="C136" t="s">
        <v>343</v>
      </c>
      <c r="D136">
        <v>72.540000000000006</v>
      </c>
      <c r="E136" t="s">
        <v>64</v>
      </c>
      <c r="F136" t="s">
        <v>32</v>
      </c>
      <c r="G136" t="s">
        <v>27</v>
      </c>
      <c r="H136" t="s">
        <v>123</v>
      </c>
      <c r="I136">
        <f>IF(OR(financial_transactions3[[#This Row],[amount]]&lt;$L$16, financial_transactions3[[#This Row],[amount]]&gt;$L$17), 1, 0)</f>
        <v>1</v>
      </c>
    </row>
    <row r="137" spans="1:9">
      <c r="A137" t="s">
        <v>344</v>
      </c>
      <c r="B137" s="3">
        <v>45295</v>
      </c>
      <c r="C137" t="s">
        <v>345</v>
      </c>
      <c r="D137">
        <v>1008.03</v>
      </c>
      <c r="E137" t="s">
        <v>19</v>
      </c>
      <c r="F137" t="s">
        <v>61</v>
      </c>
      <c r="G137" t="s">
        <v>27</v>
      </c>
      <c r="H137" t="s">
        <v>75</v>
      </c>
      <c r="I137">
        <f>IF(OR(financial_transactions3[[#This Row],[amount]]&lt;$L$16, financial_transactions3[[#This Row],[amount]]&gt;$L$17), 1, 0)</f>
        <v>0</v>
      </c>
    </row>
    <row r="138" spans="1:9">
      <c r="A138" t="s">
        <v>346</v>
      </c>
      <c r="B138" s="3">
        <v>45295</v>
      </c>
      <c r="C138" t="s">
        <v>347</v>
      </c>
      <c r="D138">
        <v>1142.71</v>
      </c>
      <c r="E138" t="s">
        <v>16110</v>
      </c>
      <c r="F138" t="s">
        <v>61</v>
      </c>
      <c r="G138" t="s">
        <v>27</v>
      </c>
      <c r="H138" t="s">
        <v>53</v>
      </c>
      <c r="I138">
        <f>IF(OR(financial_transactions3[[#This Row],[amount]]&lt;$L$16, financial_transactions3[[#This Row],[amount]]&gt;$L$17), 1, 0)</f>
        <v>0</v>
      </c>
    </row>
    <row r="139" spans="1:9">
      <c r="A139" t="s">
        <v>348</v>
      </c>
      <c r="B139" s="3">
        <v>45295</v>
      </c>
      <c r="C139" t="s">
        <v>349</v>
      </c>
      <c r="D139">
        <v>1855.7</v>
      </c>
      <c r="E139" t="s">
        <v>16110</v>
      </c>
      <c r="F139" t="s">
        <v>32</v>
      </c>
      <c r="G139" t="s">
        <v>21</v>
      </c>
      <c r="H139" t="s">
        <v>123</v>
      </c>
      <c r="I139">
        <f>IF(OR(financial_transactions3[[#This Row],[amount]]&lt;$L$16, financial_transactions3[[#This Row],[amount]]&gt;$L$17), 1, 0)</f>
        <v>1</v>
      </c>
    </row>
    <row r="140" spans="1:9">
      <c r="A140" t="s">
        <v>350</v>
      </c>
      <c r="B140" s="3">
        <v>45295</v>
      </c>
      <c r="C140" t="s">
        <v>351</v>
      </c>
      <c r="D140">
        <v>824.99</v>
      </c>
      <c r="E140" t="s">
        <v>31</v>
      </c>
      <c r="F140" t="s">
        <v>20</v>
      </c>
      <c r="G140" t="s">
        <v>27</v>
      </c>
      <c r="H140" t="s">
        <v>123</v>
      </c>
      <c r="I140">
        <f>IF(OR(financial_transactions3[[#This Row],[amount]]&lt;$L$16, financial_transactions3[[#This Row],[amount]]&gt;$L$17), 1, 0)</f>
        <v>0</v>
      </c>
    </row>
    <row r="141" spans="1:9">
      <c r="A141" t="s">
        <v>352</v>
      </c>
      <c r="B141" s="3">
        <v>45295</v>
      </c>
      <c r="C141" t="s">
        <v>353</v>
      </c>
      <c r="D141">
        <v>321.26</v>
      </c>
      <c r="E141" t="s">
        <v>122</v>
      </c>
      <c r="F141" t="s">
        <v>32</v>
      </c>
      <c r="G141" t="s">
        <v>48</v>
      </c>
      <c r="H141" t="s">
        <v>123</v>
      </c>
      <c r="I141">
        <f>IF(OR(financial_transactions3[[#This Row],[amount]]&lt;$L$16, financial_transactions3[[#This Row],[amount]]&gt;$L$17), 1, 0)</f>
        <v>1</v>
      </c>
    </row>
    <row r="142" spans="1:9">
      <c r="A142" t="s">
        <v>356</v>
      </c>
      <c r="B142" s="3">
        <v>45295</v>
      </c>
      <c r="C142" t="s">
        <v>357</v>
      </c>
      <c r="D142">
        <v>1879.99</v>
      </c>
      <c r="E142" t="s">
        <v>52</v>
      </c>
      <c r="F142" t="s">
        <v>20</v>
      </c>
      <c r="G142" t="s">
        <v>27</v>
      </c>
      <c r="H142" t="s">
        <v>53</v>
      </c>
      <c r="I142">
        <f>IF(OR(financial_transactions3[[#This Row],[amount]]&lt;$L$16, financial_transactions3[[#This Row],[amount]]&gt;$L$17), 1, 0)</f>
        <v>1</v>
      </c>
    </row>
    <row r="143" spans="1:9">
      <c r="A143" t="s">
        <v>359</v>
      </c>
      <c r="B143" s="3">
        <v>45295</v>
      </c>
      <c r="C143" t="s">
        <v>360</v>
      </c>
      <c r="D143">
        <v>788.99</v>
      </c>
      <c r="E143" t="s">
        <v>19</v>
      </c>
      <c r="F143" t="s">
        <v>61</v>
      </c>
      <c r="G143" t="s">
        <v>21</v>
      </c>
      <c r="H143" t="s">
        <v>57</v>
      </c>
      <c r="I143">
        <f>IF(OR(financial_transactions3[[#This Row],[amount]]&lt;$L$16, financial_transactions3[[#This Row],[amount]]&gt;$L$17), 1, 0)</f>
        <v>0</v>
      </c>
    </row>
    <row r="144" spans="1:9">
      <c r="A144" t="s">
        <v>361</v>
      </c>
      <c r="B144" s="3">
        <v>45295</v>
      </c>
      <c r="C144" t="s">
        <v>362</v>
      </c>
      <c r="D144">
        <v>233.52</v>
      </c>
      <c r="E144" t="s">
        <v>31</v>
      </c>
      <c r="F144" t="s">
        <v>20</v>
      </c>
      <c r="G144" t="s">
        <v>48</v>
      </c>
      <c r="H144" t="s">
        <v>109</v>
      </c>
      <c r="I144">
        <f>IF(OR(financial_transactions3[[#This Row],[amount]]&lt;$L$16, financial_transactions3[[#This Row],[amount]]&gt;$L$17), 1, 0)</f>
        <v>1</v>
      </c>
    </row>
    <row r="145" spans="1:9">
      <c r="A145" t="s">
        <v>363</v>
      </c>
      <c r="B145" s="3">
        <v>45295</v>
      </c>
      <c r="C145" t="s">
        <v>364</v>
      </c>
      <c r="D145">
        <v>1858.22</v>
      </c>
      <c r="E145" t="s">
        <v>47</v>
      </c>
      <c r="F145" t="s">
        <v>32</v>
      </c>
      <c r="G145" t="s">
        <v>21</v>
      </c>
      <c r="H145" t="s">
        <v>109</v>
      </c>
      <c r="I145">
        <f>IF(OR(financial_transactions3[[#This Row],[amount]]&lt;$L$16, financial_transactions3[[#This Row],[amount]]&gt;$L$17), 1, 0)</f>
        <v>1</v>
      </c>
    </row>
    <row r="146" spans="1:9">
      <c r="A146" t="s">
        <v>365</v>
      </c>
      <c r="B146" s="3">
        <v>45295</v>
      </c>
      <c r="C146" t="s">
        <v>366</v>
      </c>
      <c r="D146">
        <v>804.01</v>
      </c>
      <c r="E146" t="s">
        <v>16079</v>
      </c>
      <c r="F146" t="s">
        <v>32</v>
      </c>
      <c r="G146" t="s">
        <v>21</v>
      </c>
      <c r="H146" t="s">
        <v>57</v>
      </c>
      <c r="I146">
        <f>IF(OR(financial_transactions3[[#This Row],[amount]]&lt;$L$16, financial_transactions3[[#This Row],[amount]]&gt;$L$17), 1, 0)</f>
        <v>0</v>
      </c>
    </row>
    <row r="147" spans="1:9">
      <c r="A147" t="s">
        <v>367</v>
      </c>
      <c r="B147" s="3">
        <v>45295</v>
      </c>
      <c r="C147" t="s">
        <v>368</v>
      </c>
      <c r="D147">
        <v>1128.3399999999999</v>
      </c>
      <c r="E147" t="s">
        <v>16110</v>
      </c>
      <c r="F147" t="s">
        <v>26</v>
      </c>
      <c r="G147" t="s">
        <v>21</v>
      </c>
      <c r="H147" t="s">
        <v>40</v>
      </c>
      <c r="I147">
        <f>IF(OR(financial_transactions3[[#This Row],[amount]]&lt;$L$16, financial_transactions3[[#This Row],[amount]]&gt;$L$17), 1, 0)</f>
        <v>0</v>
      </c>
    </row>
    <row r="148" spans="1:9">
      <c r="A148" t="s">
        <v>369</v>
      </c>
      <c r="B148" s="3">
        <v>45295</v>
      </c>
      <c r="C148" t="s">
        <v>370</v>
      </c>
      <c r="D148">
        <v>1053.71</v>
      </c>
      <c r="E148" t="s">
        <v>67</v>
      </c>
      <c r="F148" t="s">
        <v>32</v>
      </c>
      <c r="G148" t="s">
        <v>27</v>
      </c>
      <c r="H148" t="s">
        <v>123</v>
      </c>
      <c r="I148">
        <f>IF(OR(financial_transactions3[[#This Row],[amount]]&lt;$L$16, financial_transactions3[[#This Row],[amount]]&gt;$L$17), 1, 0)</f>
        <v>0</v>
      </c>
    </row>
    <row r="149" spans="1:9">
      <c r="A149" t="s">
        <v>371</v>
      </c>
      <c r="B149" s="3">
        <v>45295</v>
      </c>
      <c r="C149" t="s">
        <v>372</v>
      </c>
      <c r="D149">
        <v>114.12</v>
      </c>
      <c r="E149" t="s">
        <v>47</v>
      </c>
      <c r="F149" t="s">
        <v>26</v>
      </c>
      <c r="G149" t="s">
        <v>27</v>
      </c>
      <c r="H149" t="s">
        <v>109</v>
      </c>
      <c r="I149">
        <f>IF(OR(financial_transactions3[[#This Row],[amount]]&lt;$L$16, financial_transactions3[[#This Row],[amount]]&gt;$L$17), 1, 0)</f>
        <v>1</v>
      </c>
    </row>
    <row r="150" spans="1:9">
      <c r="A150" t="s">
        <v>375</v>
      </c>
      <c r="B150" s="3">
        <v>45295</v>
      </c>
      <c r="C150" t="s">
        <v>376</v>
      </c>
      <c r="D150">
        <v>1997.93</v>
      </c>
      <c r="E150" t="s">
        <v>16110</v>
      </c>
      <c r="F150" t="s">
        <v>32</v>
      </c>
      <c r="G150" t="s">
        <v>48</v>
      </c>
      <c r="H150" t="s">
        <v>33</v>
      </c>
      <c r="I150">
        <f>IF(OR(financial_transactions3[[#This Row],[amount]]&lt;$L$16, financial_transactions3[[#This Row],[amount]]&gt;$L$17), 1, 0)</f>
        <v>1</v>
      </c>
    </row>
    <row r="151" spans="1:9">
      <c r="A151" t="s">
        <v>377</v>
      </c>
      <c r="B151" s="3">
        <v>45295</v>
      </c>
      <c r="C151" t="s">
        <v>378</v>
      </c>
      <c r="D151">
        <v>1662.38</v>
      </c>
      <c r="E151" t="s">
        <v>16110</v>
      </c>
      <c r="F151" t="s">
        <v>32</v>
      </c>
      <c r="G151" t="s">
        <v>48</v>
      </c>
      <c r="H151" t="s">
        <v>87</v>
      </c>
      <c r="I151">
        <f>IF(OR(financial_transactions3[[#This Row],[amount]]&lt;$L$16, financial_transactions3[[#This Row],[amount]]&gt;$L$17), 1, 0)</f>
        <v>1</v>
      </c>
    </row>
    <row r="152" spans="1:9">
      <c r="A152" t="s">
        <v>381</v>
      </c>
      <c r="B152" s="3">
        <v>45295</v>
      </c>
      <c r="C152" t="s">
        <v>382</v>
      </c>
      <c r="D152">
        <v>760.43</v>
      </c>
      <c r="E152" t="s">
        <v>16079</v>
      </c>
      <c r="F152" t="s">
        <v>32</v>
      </c>
      <c r="G152" t="s">
        <v>39</v>
      </c>
      <c r="H152" t="s">
        <v>94</v>
      </c>
      <c r="I152">
        <f>IF(OR(financial_transactions3[[#This Row],[amount]]&lt;$L$16, financial_transactions3[[#This Row],[amount]]&gt;$L$17), 1, 0)</f>
        <v>0</v>
      </c>
    </row>
    <row r="153" spans="1:9">
      <c r="A153" t="s">
        <v>383</v>
      </c>
      <c r="B153" s="3">
        <v>45295</v>
      </c>
      <c r="C153" t="s">
        <v>384</v>
      </c>
      <c r="D153">
        <v>1675.57</v>
      </c>
      <c r="E153" t="s">
        <v>52</v>
      </c>
      <c r="F153" t="s">
        <v>20</v>
      </c>
      <c r="G153" t="s">
        <v>39</v>
      </c>
      <c r="H153" t="s">
        <v>109</v>
      </c>
      <c r="I153">
        <f>IF(OR(financial_transactions3[[#This Row],[amount]]&lt;$L$16, financial_transactions3[[#This Row],[amount]]&gt;$L$17), 1, 0)</f>
        <v>1</v>
      </c>
    </row>
    <row r="154" spans="1:9">
      <c r="A154" t="s">
        <v>385</v>
      </c>
      <c r="B154" s="3">
        <v>45295</v>
      </c>
      <c r="C154" t="s">
        <v>386</v>
      </c>
      <c r="D154">
        <v>107.84</v>
      </c>
      <c r="E154" t="s">
        <v>16079</v>
      </c>
      <c r="F154" t="s">
        <v>61</v>
      </c>
      <c r="G154" t="s">
        <v>21</v>
      </c>
      <c r="H154" t="s">
        <v>44</v>
      </c>
      <c r="I154">
        <f>IF(OR(financial_transactions3[[#This Row],[amount]]&lt;$L$16, financial_transactions3[[#This Row],[amount]]&gt;$L$17), 1, 0)</f>
        <v>1</v>
      </c>
    </row>
    <row r="155" spans="1:9">
      <c r="A155" t="s">
        <v>388</v>
      </c>
      <c r="B155" s="3">
        <v>45296</v>
      </c>
      <c r="C155" t="s">
        <v>389</v>
      </c>
      <c r="D155">
        <v>1191.6300000000001</v>
      </c>
      <c r="E155" t="s">
        <v>64</v>
      </c>
      <c r="F155" t="s">
        <v>61</v>
      </c>
      <c r="G155" t="s">
        <v>27</v>
      </c>
      <c r="H155" t="s">
        <v>57</v>
      </c>
      <c r="I155">
        <f>IF(OR(financial_transactions3[[#This Row],[amount]]&lt;$L$16, financial_transactions3[[#This Row],[amount]]&gt;$L$17), 1, 0)</f>
        <v>0</v>
      </c>
    </row>
    <row r="156" spans="1:9">
      <c r="A156" t="s">
        <v>390</v>
      </c>
      <c r="B156" s="3">
        <v>45296</v>
      </c>
      <c r="C156" t="s">
        <v>391</v>
      </c>
      <c r="D156">
        <v>322.57</v>
      </c>
      <c r="E156" t="s">
        <v>31</v>
      </c>
      <c r="F156" t="s">
        <v>32</v>
      </c>
      <c r="G156" t="s">
        <v>48</v>
      </c>
      <c r="H156" t="s">
        <v>87</v>
      </c>
      <c r="I156">
        <f>IF(OR(financial_transactions3[[#This Row],[amount]]&lt;$L$16, financial_transactions3[[#This Row],[amount]]&gt;$L$17), 1, 0)</f>
        <v>1</v>
      </c>
    </row>
    <row r="157" spans="1:9">
      <c r="A157" t="s">
        <v>392</v>
      </c>
      <c r="B157" s="3">
        <v>45296</v>
      </c>
      <c r="C157" t="s">
        <v>393</v>
      </c>
      <c r="D157">
        <v>1820.28</v>
      </c>
      <c r="E157" t="s">
        <v>16110</v>
      </c>
      <c r="F157" t="s">
        <v>20</v>
      </c>
      <c r="G157" t="s">
        <v>27</v>
      </c>
      <c r="H157" t="s">
        <v>57</v>
      </c>
      <c r="I157">
        <f>IF(OR(financial_transactions3[[#This Row],[amount]]&lt;$L$16, financial_transactions3[[#This Row],[amount]]&gt;$L$17), 1, 0)</f>
        <v>1</v>
      </c>
    </row>
    <row r="158" spans="1:9">
      <c r="A158" t="s">
        <v>394</v>
      </c>
      <c r="B158" s="3">
        <v>45296</v>
      </c>
      <c r="C158" t="s">
        <v>395</v>
      </c>
      <c r="D158">
        <v>1967.75</v>
      </c>
      <c r="E158" t="s">
        <v>67</v>
      </c>
      <c r="F158" t="s">
        <v>32</v>
      </c>
      <c r="G158" t="s">
        <v>21</v>
      </c>
      <c r="H158" t="s">
        <v>176</v>
      </c>
      <c r="I158">
        <f>IF(OR(financial_transactions3[[#This Row],[amount]]&lt;$L$16, financial_transactions3[[#This Row],[amount]]&gt;$L$17), 1, 0)</f>
        <v>1</v>
      </c>
    </row>
    <row r="159" spans="1:9">
      <c r="A159" t="s">
        <v>396</v>
      </c>
      <c r="B159" s="3">
        <v>45296</v>
      </c>
      <c r="C159" t="s">
        <v>397</v>
      </c>
      <c r="D159">
        <v>1828.37</v>
      </c>
      <c r="E159" t="s">
        <v>25</v>
      </c>
      <c r="F159" t="s">
        <v>26</v>
      </c>
      <c r="G159" t="s">
        <v>21</v>
      </c>
      <c r="H159" t="s">
        <v>57</v>
      </c>
      <c r="I159">
        <f>IF(OR(financial_transactions3[[#This Row],[amount]]&lt;$L$16, financial_transactions3[[#This Row],[amount]]&gt;$L$17), 1, 0)</f>
        <v>1</v>
      </c>
    </row>
    <row r="160" spans="1:9">
      <c r="A160" t="s">
        <v>400</v>
      </c>
      <c r="B160" s="3">
        <v>45296</v>
      </c>
      <c r="C160" t="s">
        <v>401</v>
      </c>
      <c r="D160">
        <v>570.27</v>
      </c>
      <c r="E160" t="s">
        <v>25</v>
      </c>
      <c r="F160" t="s">
        <v>26</v>
      </c>
      <c r="G160" t="s">
        <v>48</v>
      </c>
      <c r="H160" t="s">
        <v>44</v>
      </c>
      <c r="I160">
        <f>IF(OR(financial_transactions3[[#This Row],[amount]]&lt;$L$16, financial_transactions3[[#This Row],[amount]]&gt;$L$17), 1, 0)</f>
        <v>1</v>
      </c>
    </row>
    <row r="161" spans="1:9">
      <c r="A161" t="s">
        <v>402</v>
      </c>
      <c r="B161" s="3">
        <v>45296</v>
      </c>
      <c r="C161" t="s">
        <v>403</v>
      </c>
      <c r="D161">
        <v>19072.98</v>
      </c>
      <c r="E161" t="s">
        <v>64</v>
      </c>
      <c r="F161" t="s">
        <v>32</v>
      </c>
      <c r="G161" t="s">
        <v>21</v>
      </c>
      <c r="H161" t="s">
        <v>44</v>
      </c>
      <c r="I161">
        <f>IF(OR(financial_transactions3[[#This Row],[amount]]&lt;$L$16, financial_transactions3[[#This Row],[amount]]&gt;$L$17), 1, 0)</f>
        <v>1</v>
      </c>
    </row>
    <row r="162" spans="1:9">
      <c r="A162" t="s">
        <v>404</v>
      </c>
      <c r="B162" s="3">
        <v>45296</v>
      </c>
      <c r="C162" t="s">
        <v>405</v>
      </c>
      <c r="D162">
        <v>1379.09</v>
      </c>
      <c r="E162" t="s">
        <v>67</v>
      </c>
      <c r="F162" t="s">
        <v>26</v>
      </c>
      <c r="G162" t="s">
        <v>39</v>
      </c>
      <c r="H162" t="s">
        <v>28</v>
      </c>
      <c r="I162">
        <f>IF(OR(financial_transactions3[[#This Row],[amount]]&lt;$L$16, financial_transactions3[[#This Row],[amount]]&gt;$L$17), 1, 0)</f>
        <v>0</v>
      </c>
    </row>
    <row r="163" spans="1:9">
      <c r="A163" t="s">
        <v>406</v>
      </c>
      <c r="B163" s="3">
        <v>45296</v>
      </c>
      <c r="C163" t="s">
        <v>407</v>
      </c>
      <c r="D163">
        <v>1930.95</v>
      </c>
      <c r="E163" t="s">
        <v>16079</v>
      </c>
      <c r="F163" t="s">
        <v>32</v>
      </c>
      <c r="G163" t="s">
        <v>21</v>
      </c>
      <c r="H163" t="s">
        <v>57</v>
      </c>
      <c r="I163">
        <f>IF(OR(financial_transactions3[[#This Row],[amount]]&lt;$L$16, financial_transactions3[[#This Row],[amount]]&gt;$L$17), 1, 0)</f>
        <v>1</v>
      </c>
    </row>
    <row r="164" spans="1:9">
      <c r="A164" t="s">
        <v>410</v>
      </c>
      <c r="B164" s="3">
        <v>45296</v>
      </c>
      <c r="C164" t="s">
        <v>411</v>
      </c>
      <c r="D164">
        <v>868.78</v>
      </c>
      <c r="E164" t="s">
        <v>16079</v>
      </c>
      <c r="F164" t="s">
        <v>61</v>
      </c>
      <c r="G164" t="s">
        <v>27</v>
      </c>
      <c r="H164" t="s">
        <v>49</v>
      </c>
      <c r="I164">
        <f>IF(OR(financial_transactions3[[#This Row],[amount]]&lt;$L$16, financial_transactions3[[#This Row],[amount]]&gt;$L$17), 1, 0)</f>
        <v>0</v>
      </c>
    </row>
    <row r="165" spans="1:9">
      <c r="A165" t="s">
        <v>412</v>
      </c>
      <c r="B165" s="3">
        <v>45296</v>
      </c>
      <c r="C165" t="s">
        <v>413</v>
      </c>
      <c r="D165">
        <v>17657.82</v>
      </c>
      <c r="E165" t="s">
        <v>25</v>
      </c>
      <c r="F165" t="s">
        <v>32</v>
      </c>
      <c r="G165" t="s">
        <v>21</v>
      </c>
      <c r="H165" t="s">
        <v>109</v>
      </c>
      <c r="I165">
        <f>IF(OR(financial_transactions3[[#This Row],[amount]]&lt;$L$16, financial_transactions3[[#This Row],[amount]]&gt;$L$17), 1, 0)</f>
        <v>1</v>
      </c>
    </row>
    <row r="166" spans="1:9">
      <c r="A166" t="s">
        <v>414</v>
      </c>
      <c r="B166" s="3">
        <v>45296</v>
      </c>
      <c r="C166" t="s">
        <v>415</v>
      </c>
      <c r="D166">
        <v>645.28</v>
      </c>
      <c r="E166" t="s">
        <v>70</v>
      </c>
      <c r="F166" t="s">
        <v>61</v>
      </c>
      <c r="G166" t="s">
        <v>48</v>
      </c>
      <c r="H166" t="s">
        <v>16080</v>
      </c>
      <c r="I166">
        <f>IF(OR(financial_transactions3[[#This Row],[amount]]&lt;$L$16, financial_transactions3[[#This Row],[amount]]&gt;$L$17), 1, 0)</f>
        <v>0</v>
      </c>
    </row>
    <row r="167" spans="1:9">
      <c r="A167" t="s">
        <v>416</v>
      </c>
      <c r="B167" s="3">
        <v>45296</v>
      </c>
      <c r="C167" t="s">
        <v>417</v>
      </c>
      <c r="D167">
        <v>979.87</v>
      </c>
      <c r="E167" t="s">
        <v>70</v>
      </c>
      <c r="F167" t="s">
        <v>26</v>
      </c>
      <c r="G167" t="s">
        <v>27</v>
      </c>
      <c r="H167" t="s">
        <v>49</v>
      </c>
      <c r="I167">
        <f>IF(OR(financial_transactions3[[#This Row],[amount]]&lt;$L$16, financial_transactions3[[#This Row],[amount]]&gt;$L$17), 1, 0)</f>
        <v>0</v>
      </c>
    </row>
    <row r="168" spans="1:9">
      <c r="A168" t="s">
        <v>418</v>
      </c>
      <c r="B168" s="3">
        <v>45296</v>
      </c>
      <c r="C168" t="s">
        <v>419</v>
      </c>
      <c r="D168">
        <v>1039.57</v>
      </c>
      <c r="E168" t="s">
        <v>122</v>
      </c>
      <c r="F168" t="s">
        <v>20</v>
      </c>
      <c r="G168" t="s">
        <v>48</v>
      </c>
      <c r="H168" t="s">
        <v>40</v>
      </c>
      <c r="I168">
        <f>IF(OR(financial_transactions3[[#This Row],[amount]]&lt;$L$16, financial_transactions3[[#This Row],[amount]]&gt;$L$17), 1, 0)</f>
        <v>0</v>
      </c>
    </row>
    <row r="169" spans="1:9">
      <c r="A169" t="s">
        <v>420</v>
      </c>
      <c r="B169" s="3">
        <v>45297</v>
      </c>
      <c r="C169" t="s">
        <v>421</v>
      </c>
      <c r="D169">
        <v>1300.03</v>
      </c>
      <c r="E169" t="s">
        <v>31</v>
      </c>
      <c r="F169" t="s">
        <v>61</v>
      </c>
      <c r="G169" t="s">
        <v>21</v>
      </c>
      <c r="H169" t="s">
        <v>40</v>
      </c>
      <c r="I169">
        <f>IF(OR(financial_transactions3[[#This Row],[amount]]&lt;$L$16, financial_transactions3[[#This Row],[amount]]&gt;$L$17), 1, 0)</f>
        <v>0</v>
      </c>
    </row>
    <row r="170" spans="1:9">
      <c r="A170" t="s">
        <v>422</v>
      </c>
      <c r="B170" s="3">
        <v>45297</v>
      </c>
      <c r="C170" t="s">
        <v>423</v>
      </c>
      <c r="D170">
        <v>626.74</v>
      </c>
      <c r="E170" t="s">
        <v>67</v>
      </c>
      <c r="F170" t="s">
        <v>20</v>
      </c>
      <c r="G170" t="s">
        <v>48</v>
      </c>
      <c r="H170" t="s">
        <v>87</v>
      </c>
      <c r="I170">
        <f>IF(OR(financial_transactions3[[#This Row],[amount]]&lt;$L$16, financial_transactions3[[#This Row],[amount]]&gt;$L$17), 1, 0)</f>
        <v>0</v>
      </c>
    </row>
    <row r="171" spans="1:9">
      <c r="A171" t="s">
        <v>424</v>
      </c>
      <c r="B171" s="3">
        <v>45297</v>
      </c>
      <c r="C171" t="s">
        <v>425</v>
      </c>
      <c r="D171">
        <v>238.1</v>
      </c>
      <c r="E171" t="s">
        <v>67</v>
      </c>
      <c r="F171" t="s">
        <v>61</v>
      </c>
      <c r="G171" t="s">
        <v>48</v>
      </c>
      <c r="H171" t="s">
        <v>57</v>
      </c>
      <c r="I171">
        <f>IF(OR(financial_transactions3[[#This Row],[amount]]&lt;$L$16, financial_transactions3[[#This Row],[amount]]&gt;$L$17), 1, 0)</f>
        <v>1</v>
      </c>
    </row>
    <row r="172" spans="1:9">
      <c r="A172" t="s">
        <v>428</v>
      </c>
      <c r="B172" s="3">
        <v>45297</v>
      </c>
      <c r="C172" t="s">
        <v>429</v>
      </c>
      <c r="D172">
        <v>1430.34</v>
      </c>
      <c r="E172" t="s">
        <v>19</v>
      </c>
      <c r="F172" t="s">
        <v>20</v>
      </c>
      <c r="G172" t="s">
        <v>39</v>
      </c>
      <c r="H172" t="s">
        <v>87</v>
      </c>
      <c r="I172">
        <f>IF(OR(financial_transactions3[[#This Row],[amount]]&lt;$L$16, financial_transactions3[[#This Row],[amount]]&gt;$L$17), 1, 0)</f>
        <v>0</v>
      </c>
    </row>
    <row r="173" spans="1:9">
      <c r="A173" t="s">
        <v>430</v>
      </c>
      <c r="B173" s="3">
        <v>45297</v>
      </c>
      <c r="C173" t="s">
        <v>431</v>
      </c>
      <c r="D173">
        <v>19183.02</v>
      </c>
      <c r="E173" t="s">
        <v>70</v>
      </c>
      <c r="F173" t="s">
        <v>26</v>
      </c>
      <c r="G173" t="s">
        <v>39</v>
      </c>
      <c r="H173" t="s">
        <v>49</v>
      </c>
      <c r="I173">
        <f>IF(OR(financial_transactions3[[#This Row],[amount]]&lt;$L$16, financial_transactions3[[#This Row],[amount]]&gt;$L$17), 1, 0)</f>
        <v>1</v>
      </c>
    </row>
    <row r="174" spans="1:9">
      <c r="A174" t="s">
        <v>432</v>
      </c>
      <c r="B174" s="3">
        <v>45297</v>
      </c>
      <c r="C174" t="s">
        <v>175</v>
      </c>
      <c r="D174">
        <v>1196.05</v>
      </c>
      <c r="E174" t="s">
        <v>52</v>
      </c>
      <c r="F174" t="s">
        <v>61</v>
      </c>
      <c r="G174" t="s">
        <v>48</v>
      </c>
      <c r="H174" t="s">
        <v>57</v>
      </c>
      <c r="I174">
        <f>IF(OR(financial_transactions3[[#This Row],[amount]]&lt;$L$16, financial_transactions3[[#This Row],[amount]]&gt;$L$17), 1, 0)</f>
        <v>0</v>
      </c>
    </row>
    <row r="175" spans="1:9">
      <c r="A175" t="s">
        <v>433</v>
      </c>
      <c r="B175" s="3">
        <v>45297</v>
      </c>
      <c r="C175" t="s">
        <v>434</v>
      </c>
      <c r="D175">
        <v>1664.89</v>
      </c>
      <c r="E175" t="s">
        <v>47</v>
      </c>
      <c r="F175" t="s">
        <v>32</v>
      </c>
      <c r="G175" t="s">
        <v>48</v>
      </c>
      <c r="H175" t="s">
        <v>94</v>
      </c>
      <c r="I175">
        <f>IF(OR(financial_transactions3[[#This Row],[amount]]&lt;$L$16, financial_transactions3[[#This Row],[amount]]&gt;$L$17), 1, 0)</f>
        <v>1</v>
      </c>
    </row>
    <row r="176" spans="1:9">
      <c r="A176" t="s">
        <v>435</v>
      </c>
      <c r="B176" s="3">
        <v>45297</v>
      </c>
      <c r="C176" t="s">
        <v>436</v>
      </c>
      <c r="D176">
        <v>1293.47</v>
      </c>
      <c r="E176" t="s">
        <v>25</v>
      </c>
      <c r="F176" t="s">
        <v>32</v>
      </c>
      <c r="G176" t="s">
        <v>21</v>
      </c>
      <c r="H176" t="s">
        <v>44</v>
      </c>
      <c r="I176">
        <f>IF(OR(financial_transactions3[[#This Row],[amount]]&lt;$L$16, financial_transactions3[[#This Row],[amount]]&gt;$L$17), 1, 0)</f>
        <v>0</v>
      </c>
    </row>
    <row r="177" spans="1:9">
      <c r="A177" t="s">
        <v>437</v>
      </c>
      <c r="B177" s="3">
        <v>45297</v>
      </c>
      <c r="C177" t="s">
        <v>438</v>
      </c>
      <c r="D177">
        <v>11371.78</v>
      </c>
      <c r="E177" t="s">
        <v>16110</v>
      </c>
      <c r="F177" t="s">
        <v>20</v>
      </c>
      <c r="G177" t="s">
        <v>27</v>
      </c>
      <c r="H177" t="s">
        <v>36</v>
      </c>
      <c r="I177">
        <f>IF(OR(financial_transactions3[[#This Row],[amount]]&lt;$L$16, financial_transactions3[[#This Row],[amount]]&gt;$L$17), 1, 0)</f>
        <v>1</v>
      </c>
    </row>
    <row r="178" spans="1:9">
      <c r="A178" t="s">
        <v>439</v>
      </c>
      <c r="B178" s="3">
        <v>45297</v>
      </c>
      <c r="C178" t="s">
        <v>440</v>
      </c>
      <c r="D178">
        <v>671.7</v>
      </c>
      <c r="E178" t="s">
        <v>25</v>
      </c>
      <c r="F178" t="s">
        <v>32</v>
      </c>
      <c r="G178" t="s">
        <v>21</v>
      </c>
      <c r="H178" t="s">
        <v>75</v>
      </c>
      <c r="I178">
        <f>IF(OR(financial_transactions3[[#This Row],[amount]]&lt;$L$16, financial_transactions3[[#This Row],[amount]]&gt;$L$17), 1, 0)</f>
        <v>0</v>
      </c>
    </row>
    <row r="179" spans="1:9">
      <c r="A179" t="s">
        <v>441</v>
      </c>
      <c r="B179" s="3">
        <v>45297</v>
      </c>
      <c r="C179" t="s">
        <v>442</v>
      </c>
      <c r="D179">
        <v>1665.88</v>
      </c>
      <c r="E179" t="s">
        <v>31</v>
      </c>
      <c r="F179" t="s">
        <v>20</v>
      </c>
      <c r="G179" t="s">
        <v>27</v>
      </c>
      <c r="H179" t="s">
        <v>109</v>
      </c>
      <c r="I179">
        <f>IF(OR(financial_transactions3[[#This Row],[amount]]&lt;$L$16, financial_transactions3[[#This Row],[amount]]&gt;$L$17), 1, 0)</f>
        <v>1</v>
      </c>
    </row>
    <row r="180" spans="1:9">
      <c r="A180" t="s">
        <v>443</v>
      </c>
      <c r="B180" s="3">
        <v>45297</v>
      </c>
      <c r="C180" t="s">
        <v>444</v>
      </c>
      <c r="D180">
        <v>1095.68</v>
      </c>
      <c r="E180" t="s">
        <v>16110</v>
      </c>
      <c r="F180" t="s">
        <v>32</v>
      </c>
      <c r="G180" t="s">
        <v>48</v>
      </c>
      <c r="H180" t="s">
        <v>28</v>
      </c>
      <c r="I180">
        <f>IF(OR(financial_transactions3[[#This Row],[amount]]&lt;$L$16, financial_transactions3[[#This Row],[amount]]&gt;$L$17), 1, 0)</f>
        <v>0</v>
      </c>
    </row>
    <row r="181" spans="1:9">
      <c r="A181" t="s">
        <v>445</v>
      </c>
      <c r="B181" s="3">
        <v>45297</v>
      </c>
      <c r="C181" t="s">
        <v>446</v>
      </c>
      <c r="D181">
        <v>1903.65</v>
      </c>
      <c r="E181" t="s">
        <v>67</v>
      </c>
      <c r="F181" t="s">
        <v>26</v>
      </c>
      <c r="G181" t="s">
        <v>21</v>
      </c>
      <c r="H181" t="s">
        <v>44</v>
      </c>
      <c r="I181">
        <f>IF(OR(financial_transactions3[[#This Row],[amount]]&lt;$L$16, financial_transactions3[[#This Row],[amount]]&gt;$L$17), 1, 0)</f>
        <v>1</v>
      </c>
    </row>
    <row r="182" spans="1:9">
      <c r="A182" t="s">
        <v>447</v>
      </c>
      <c r="B182" s="3">
        <v>45297</v>
      </c>
      <c r="C182" t="s">
        <v>448</v>
      </c>
      <c r="D182">
        <v>1354.55</v>
      </c>
      <c r="E182" t="s">
        <v>16079</v>
      </c>
      <c r="F182" t="s">
        <v>26</v>
      </c>
      <c r="G182" t="s">
        <v>27</v>
      </c>
      <c r="H182" t="s">
        <v>49</v>
      </c>
      <c r="I182">
        <f>IF(OR(financial_transactions3[[#This Row],[amount]]&lt;$L$16, financial_transactions3[[#This Row],[amount]]&gt;$L$17), 1, 0)</f>
        <v>0</v>
      </c>
    </row>
    <row r="183" spans="1:9">
      <c r="A183" t="s">
        <v>449</v>
      </c>
      <c r="B183" s="3">
        <v>45297</v>
      </c>
      <c r="C183" t="s">
        <v>450</v>
      </c>
      <c r="D183">
        <v>432.19</v>
      </c>
      <c r="E183" t="s">
        <v>122</v>
      </c>
      <c r="F183" t="s">
        <v>20</v>
      </c>
      <c r="G183" t="s">
        <v>48</v>
      </c>
      <c r="H183" t="s">
        <v>33</v>
      </c>
      <c r="I183">
        <f>IF(OR(financial_transactions3[[#This Row],[amount]]&lt;$L$16, financial_transactions3[[#This Row],[amount]]&gt;$L$17), 1, 0)</f>
        <v>1</v>
      </c>
    </row>
    <row r="184" spans="1:9">
      <c r="A184" t="s">
        <v>451</v>
      </c>
      <c r="B184" s="3">
        <v>45297</v>
      </c>
      <c r="C184" t="s">
        <v>452</v>
      </c>
      <c r="D184">
        <v>215.2</v>
      </c>
      <c r="E184" t="s">
        <v>19</v>
      </c>
      <c r="F184" t="s">
        <v>32</v>
      </c>
      <c r="G184" t="s">
        <v>39</v>
      </c>
      <c r="H184" t="s">
        <v>123</v>
      </c>
      <c r="I184">
        <f>IF(OR(financial_transactions3[[#This Row],[amount]]&lt;$L$16, financial_transactions3[[#This Row],[amount]]&gt;$L$17), 1, 0)</f>
        <v>1</v>
      </c>
    </row>
    <row r="185" spans="1:9">
      <c r="A185" t="s">
        <v>453</v>
      </c>
      <c r="B185" s="3">
        <v>45297</v>
      </c>
      <c r="C185" t="s">
        <v>454</v>
      </c>
      <c r="D185">
        <v>1201.97</v>
      </c>
      <c r="E185" t="s">
        <v>64</v>
      </c>
      <c r="F185" t="s">
        <v>20</v>
      </c>
      <c r="G185" t="s">
        <v>27</v>
      </c>
      <c r="H185" t="s">
        <v>49</v>
      </c>
      <c r="I185">
        <f>IF(OR(financial_transactions3[[#This Row],[amount]]&lt;$L$16, financial_transactions3[[#This Row],[amount]]&gt;$L$17), 1, 0)</f>
        <v>0</v>
      </c>
    </row>
    <row r="186" spans="1:9">
      <c r="A186" t="s">
        <v>455</v>
      </c>
      <c r="B186" s="3">
        <v>45297</v>
      </c>
      <c r="C186" t="s">
        <v>456</v>
      </c>
      <c r="D186">
        <v>531.74</v>
      </c>
      <c r="E186" t="s">
        <v>47</v>
      </c>
      <c r="F186" t="s">
        <v>61</v>
      </c>
      <c r="G186" t="s">
        <v>27</v>
      </c>
      <c r="H186" t="s">
        <v>28</v>
      </c>
      <c r="I186">
        <f>IF(OR(financial_transactions3[[#This Row],[amount]]&lt;$L$16, financial_transactions3[[#This Row],[amount]]&gt;$L$17), 1, 0)</f>
        <v>1</v>
      </c>
    </row>
    <row r="187" spans="1:9">
      <c r="A187" t="s">
        <v>457</v>
      </c>
      <c r="B187" s="3">
        <v>45297</v>
      </c>
      <c r="C187" t="s">
        <v>458</v>
      </c>
      <c r="D187">
        <v>431.53</v>
      </c>
      <c r="E187" t="s">
        <v>16110</v>
      </c>
      <c r="F187" t="s">
        <v>32</v>
      </c>
      <c r="G187" t="s">
        <v>27</v>
      </c>
      <c r="H187" t="s">
        <v>40</v>
      </c>
      <c r="I187">
        <f>IF(OR(financial_transactions3[[#This Row],[amount]]&lt;$L$16, financial_transactions3[[#This Row],[amount]]&gt;$L$17), 1, 0)</f>
        <v>1</v>
      </c>
    </row>
    <row r="188" spans="1:9">
      <c r="A188" t="s">
        <v>459</v>
      </c>
      <c r="B188" s="3">
        <v>45297</v>
      </c>
      <c r="C188" t="s">
        <v>460</v>
      </c>
      <c r="D188">
        <v>11789.22</v>
      </c>
      <c r="E188" t="s">
        <v>16110</v>
      </c>
      <c r="F188" t="s">
        <v>32</v>
      </c>
      <c r="G188" t="s">
        <v>27</v>
      </c>
      <c r="H188" t="s">
        <v>22</v>
      </c>
      <c r="I188">
        <f>IF(OR(financial_transactions3[[#This Row],[amount]]&lt;$L$16, financial_transactions3[[#This Row],[amount]]&gt;$L$17), 1, 0)</f>
        <v>1</v>
      </c>
    </row>
    <row r="189" spans="1:9">
      <c r="A189" t="s">
        <v>461</v>
      </c>
      <c r="B189" s="3">
        <v>45297</v>
      </c>
      <c r="C189" t="s">
        <v>462</v>
      </c>
      <c r="D189">
        <v>1830.28</v>
      </c>
      <c r="E189" t="s">
        <v>52</v>
      </c>
      <c r="F189" t="s">
        <v>61</v>
      </c>
      <c r="G189" t="s">
        <v>27</v>
      </c>
      <c r="H189" t="s">
        <v>57</v>
      </c>
      <c r="I189">
        <f>IF(OR(financial_transactions3[[#This Row],[amount]]&lt;$L$16, financial_transactions3[[#This Row],[amount]]&gt;$L$17), 1, 0)</f>
        <v>1</v>
      </c>
    </row>
    <row r="190" spans="1:9">
      <c r="A190" t="s">
        <v>463</v>
      </c>
      <c r="B190" s="3">
        <v>45297</v>
      </c>
      <c r="C190" t="s">
        <v>464</v>
      </c>
      <c r="D190">
        <v>1667.61</v>
      </c>
      <c r="E190" t="s">
        <v>16079</v>
      </c>
      <c r="F190" t="s">
        <v>61</v>
      </c>
      <c r="G190" t="s">
        <v>48</v>
      </c>
      <c r="H190" t="s">
        <v>176</v>
      </c>
      <c r="I190">
        <f>IF(OR(financial_transactions3[[#This Row],[amount]]&lt;$L$16, financial_transactions3[[#This Row],[amount]]&gt;$L$17), 1, 0)</f>
        <v>1</v>
      </c>
    </row>
    <row r="191" spans="1:9">
      <c r="A191" t="s">
        <v>465</v>
      </c>
      <c r="B191" s="3">
        <v>45297</v>
      </c>
      <c r="C191" t="s">
        <v>466</v>
      </c>
      <c r="D191">
        <v>602.71</v>
      </c>
      <c r="E191" t="s">
        <v>52</v>
      </c>
      <c r="F191" t="s">
        <v>20</v>
      </c>
      <c r="G191" t="s">
        <v>27</v>
      </c>
      <c r="H191" t="s">
        <v>87</v>
      </c>
      <c r="I191">
        <f>IF(OR(financial_transactions3[[#This Row],[amount]]&lt;$L$16, financial_transactions3[[#This Row],[amount]]&gt;$L$17), 1, 0)</f>
        <v>0</v>
      </c>
    </row>
    <row r="192" spans="1:9">
      <c r="A192" t="s">
        <v>467</v>
      </c>
      <c r="B192" s="3">
        <v>45297</v>
      </c>
      <c r="C192" t="s">
        <v>468</v>
      </c>
      <c r="D192">
        <v>10813.24</v>
      </c>
      <c r="E192" t="s">
        <v>70</v>
      </c>
      <c r="F192" t="s">
        <v>61</v>
      </c>
      <c r="G192" t="s">
        <v>39</v>
      </c>
      <c r="H192" t="s">
        <v>57</v>
      </c>
      <c r="I192">
        <f>IF(OR(financial_transactions3[[#This Row],[amount]]&lt;$L$16, financial_transactions3[[#This Row],[amount]]&gt;$L$17), 1, 0)</f>
        <v>1</v>
      </c>
    </row>
    <row r="193" spans="1:9">
      <c r="A193" t="s">
        <v>469</v>
      </c>
      <c r="B193" s="3">
        <v>45297</v>
      </c>
      <c r="C193" t="s">
        <v>470</v>
      </c>
      <c r="D193">
        <v>269.12</v>
      </c>
      <c r="E193" t="s">
        <v>31</v>
      </c>
      <c r="F193" t="s">
        <v>20</v>
      </c>
      <c r="G193" t="s">
        <v>21</v>
      </c>
      <c r="H193" t="s">
        <v>53</v>
      </c>
      <c r="I193">
        <f>IF(OR(financial_transactions3[[#This Row],[amount]]&lt;$L$16, financial_transactions3[[#This Row],[amount]]&gt;$L$17), 1, 0)</f>
        <v>1</v>
      </c>
    </row>
    <row r="194" spans="1:9">
      <c r="A194" t="s">
        <v>472</v>
      </c>
      <c r="B194" s="3">
        <v>45297</v>
      </c>
      <c r="C194" t="s">
        <v>473</v>
      </c>
      <c r="D194">
        <v>388.54</v>
      </c>
      <c r="E194" t="s">
        <v>19</v>
      </c>
      <c r="F194" t="s">
        <v>26</v>
      </c>
      <c r="G194" t="s">
        <v>21</v>
      </c>
      <c r="H194" t="s">
        <v>36</v>
      </c>
      <c r="I194">
        <f>IF(OR(financial_transactions3[[#This Row],[amount]]&lt;$L$16, financial_transactions3[[#This Row],[amount]]&gt;$L$17), 1, 0)</f>
        <v>1</v>
      </c>
    </row>
    <row r="195" spans="1:9">
      <c r="A195" t="s">
        <v>474</v>
      </c>
      <c r="B195" s="3">
        <v>45298</v>
      </c>
      <c r="C195" t="s">
        <v>475</v>
      </c>
      <c r="D195">
        <v>1226.46</v>
      </c>
      <c r="E195" t="s">
        <v>122</v>
      </c>
      <c r="F195" t="s">
        <v>26</v>
      </c>
      <c r="G195" t="s">
        <v>39</v>
      </c>
      <c r="H195" t="s">
        <v>28</v>
      </c>
      <c r="I195">
        <f>IF(OR(financial_transactions3[[#This Row],[amount]]&lt;$L$16, financial_transactions3[[#This Row],[amount]]&gt;$L$17), 1, 0)</f>
        <v>0</v>
      </c>
    </row>
    <row r="196" spans="1:9">
      <c r="A196" t="s">
        <v>476</v>
      </c>
      <c r="B196" s="3">
        <v>45298</v>
      </c>
      <c r="C196" t="s">
        <v>477</v>
      </c>
      <c r="D196">
        <v>368.93</v>
      </c>
      <c r="E196" t="s">
        <v>67</v>
      </c>
      <c r="F196" t="s">
        <v>20</v>
      </c>
      <c r="G196" t="s">
        <v>39</v>
      </c>
      <c r="H196" t="s">
        <v>53</v>
      </c>
      <c r="I196">
        <f>IF(OR(financial_transactions3[[#This Row],[amount]]&lt;$L$16, financial_transactions3[[#This Row],[amount]]&gt;$L$17), 1, 0)</f>
        <v>1</v>
      </c>
    </row>
    <row r="197" spans="1:9">
      <c r="A197" t="s">
        <v>478</v>
      </c>
      <c r="B197" s="3">
        <v>45298</v>
      </c>
      <c r="C197" t="s">
        <v>479</v>
      </c>
      <c r="D197">
        <v>1942.45</v>
      </c>
      <c r="E197" t="s">
        <v>70</v>
      </c>
      <c r="F197" t="s">
        <v>20</v>
      </c>
      <c r="G197" t="s">
        <v>48</v>
      </c>
      <c r="H197" t="s">
        <v>28</v>
      </c>
      <c r="I197">
        <f>IF(OR(financial_transactions3[[#This Row],[amount]]&lt;$L$16, financial_transactions3[[#This Row],[amount]]&gt;$L$17), 1, 0)</f>
        <v>1</v>
      </c>
    </row>
    <row r="198" spans="1:9">
      <c r="A198" t="s">
        <v>482</v>
      </c>
      <c r="B198" s="3">
        <v>45298</v>
      </c>
      <c r="C198" t="s">
        <v>483</v>
      </c>
      <c r="D198">
        <v>951.96</v>
      </c>
      <c r="E198" t="s">
        <v>122</v>
      </c>
      <c r="F198" t="s">
        <v>61</v>
      </c>
      <c r="G198" t="s">
        <v>27</v>
      </c>
      <c r="H198" t="s">
        <v>109</v>
      </c>
      <c r="I198">
        <f>IF(OR(financial_transactions3[[#This Row],[amount]]&lt;$L$16, financial_transactions3[[#This Row],[amount]]&gt;$L$17), 1, 0)</f>
        <v>0</v>
      </c>
    </row>
    <row r="199" spans="1:9">
      <c r="A199" t="s">
        <v>484</v>
      </c>
      <c r="B199" s="3">
        <v>45298</v>
      </c>
      <c r="C199" t="s">
        <v>485</v>
      </c>
      <c r="D199">
        <v>361.86</v>
      </c>
      <c r="E199" t="s">
        <v>52</v>
      </c>
      <c r="F199" t="s">
        <v>32</v>
      </c>
      <c r="G199" t="s">
        <v>48</v>
      </c>
      <c r="H199" t="s">
        <v>28</v>
      </c>
      <c r="I199">
        <f>IF(OR(financial_transactions3[[#This Row],[amount]]&lt;$L$16, financial_transactions3[[#This Row],[amount]]&gt;$L$17), 1, 0)</f>
        <v>1</v>
      </c>
    </row>
    <row r="200" spans="1:9">
      <c r="A200" t="s">
        <v>488</v>
      </c>
      <c r="B200" s="3">
        <v>45298</v>
      </c>
      <c r="C200" t="s">
        <v>489</v>
      </c>
      <c r="D200">
        <v>987.37</v>
      </c>
      <c r="E200" t="s">
        <v>64</v>
      </c>
      <c r="F200" t="s">
        <v>26</v>
      </c>
      <c r="G200" t="s">
        <v>21</v>
      </c>
      <c r="H200" t="s">
        <v>44</v>
      </c>
      <c r="I200">
        <f>IF(OR(financial_transactions3[[#This Row],[amount]]&lt;$L$16, financial_transactions3[[#This Row],[amount]]&gt;$L$17), 1, 0)</f>
        <v>0</v>
      </c>
    </row>
    <row r="201" spans="1:9">
      <c r="A201" t="s">
        <v>490</v>
      </c>
      <c r="B201" s="3">
        <v>45298</v>
      </c>
      <c r="C201" t="s">
        <v>491</v>
      </c>
      <c r="D201">
        <v>754.02</v>
      </c>
      <c r="E201" t="s">
        <v>16110</v>
      </c>
      <c r="F201" t="s">
        <v>20</v>
      </c>
      <c r="G201" t="s">
        <v>27</v>
      </c>
      <c r="H201" t="s">
        <v>57</v>
      </c>
      <c r="I201">
        <f>IF(OR(financial_transactions3[[#This Row],[amount]]&lt;$L$16, financial_transactions3[[#This Row],[amount]]&gt;$L$17), 1, 0)</f>
        <v>0</v>
      </c>
    </row>
    <row r="202" spans="1:9">
      <c r="A202" t="s">
        <v>494</v>
      </c>
      <c r="B202" s="3">
        <v>45298</v>
      </c>
      <c r="C202" t="s">
        <v>495</v>
      </c>
      <c r="D202">
        <v>971.92</v>
      </c>
      <c r="E202" t="s">
        <v>64</v>
      </c>
      <c r="F202" t="s">
        <v>32</v>
      </c>
      <c r="G202" t="s">
        <v>21</v>
      </c>
      <c r="H202" t="s">
        <v>75</v>
      </c>
      <c r="I202">
        <f>IF(OR(financial_transactions3[[#This Row],[amount]]&lt;$L$16, financial_transactions3[[#This Row],[amount]]&gt;$L$17), 1, 0)</f>
        <v>0</v>
      </c>
    </row>
    <row r="203" spans="1:9">
      <c r="A203" t="s">
        <v>496</v>
      </c>
      <c r="B203" s="3">
        <v>45298</v>
      </c>
      <c r="C203" t="s">
        <v>497</v>
      </c>
      <c r="D203">
        <v>724.01</v>
      </c>
      <c r="E203" t="s">
        <v>25</v>
      </c>
      <c r="F203" t="s">
        <v>32</v>
      </c>
      <c r="G203" t="s">
        <v>27</v>
      </c>
      <c r="H203" t="s">
        <v>75</v>
      </c>
      <c r="I203">
        <f>IF(OR(financial_transactions3[[#This Row],[amount]]&lt;$L$16, financial_transactions3[[#This Row],[amount]]&gt;$L$17), 1, 0)</f>
        <v>0</v>
      </c>
    </row>
    <row r="204" spans="1:9">
      <c r="A204" t="s">
        <v>498</v>
      </c>
      <c r="B204" s="3">
        <v>45298</v>
      </c>
      <c r="C204" t="s">
        <v>499</v>
      </c>
      <c r="D204">
        <v>1352.08</v>
      </c>
      <c r="E204" t="s">
        <v>16079</v>
      </c>
      <c r="F204" t="s">
        <v>26</v>
      </c>
      <c r="G204" t="s">
        <v>27</v>
      </c>
      <c r="H204" t="s">
        <v>109</v>
      </c>
      <c r="I204">
        <f>IF(OR(financial_transactions3[[#This Row],[amount]]&lt;$L$16, financial_transactions3[[#This Row],[amount]]&gt;$L$17), 1, 0)</f>
        <v>0</v>
      </c>
    </row>
    <row r="205" spans="1:9">
      <c r="A205" t="s">
        <v>500</v>
      </c>
      <c r="B205" s="3">
        <v>45298</v>
      </c>
      <c r="C205" t="s">
        <v>501</v>
      </c>
      <c r="D205">
        <v>1896.79</v>
      </c>
      <c r="E205" t="s">
        <v>19</v>
      </c>
      <c r="F205" t="s">
        <v>26</v>
      </c>
      <c r="G205" t="s">
        <v>39</v>
      </c>
      <c r="H205" t="s">
        <v>16080</v>
      </c>
      <c r="I205">
        <f>IF(OR(financial_transactions3[[#This Row],[amount]]&lt;$L$16, financial_transactions3[[#This Row],[amount]]&gt;$L$17), 1, 0)</f>
        <v>1</v>
      </c>
    </row>
    <row r="206" spans="1:9">
      <c r="A206" t="s">
        <v>502</v>
      </c>
      <c r="B206" s="3">
        <v>45298</v>
      </c>
      <c r="C206" t="s">
        <v>503</v>
      </c>
      <c r="D206">
        <v>730.47</v>
      </c>
      <c r="E206" t="s">
        <v>122</v>
      </c>
      <c r="F206" t="s">
        <v>32</v>
      </c>
      <c r="G206" t="s">
        <v>21</v>
      </c>
      <c r="H206" t="s">
        <v>53</v>
      </c>
      <c r="I206">
        <f>IF(OR(financial_transactions3[[#This Row],[amount]]&lt;$L$16, financial_transactions3[[#This Row],[amount]]&gt;$L$17), 1, 0)</f>
        <v>0</v>
      </c>
    </row>
    <row r="207" spans="1:9">
      <c r="A207" t="s">
        <v>504</v>
      </c>
      <c r="B207" s="3">
        <v>45298</v>
      </c>
      <c r="C207" t="s">
        <v>505</v>
      </c>
      <c r="D207">
        <v>1912.46</v>
      </c>
      <c r="E207" t="s">
        <v>122</v>
      </c>
      <c r="F207" t="s">
        <v>20</v>
      </c>
      <c r="G207" t="s">
        <v>27</v>
      </c>
      <c r="H207" t="s">
        <v>53</v>
      </c>
      <c r="I207">
        <f>IF(OR(financial_transactions3[[#This Row],[amount]]&lt;$L$16, financial_transactions3[[#This Row],[amount]]&gt;$L$17), 1, 0)</f>
        <v>1</v>
      </c>
    </row>
    <row r="208" spans="1:9">
      <c r="A208" t="s">
        <v>506</v>
      </c>
      <c r="B208" s="3">
        <v>45298</v>
      </c>
      <c r="C208" t="s">
        <v>507</v>
      </c>
      <c r="D208">
        <v>1243.06</v>
      </c>
      <c r="E208" t="s">
        <v>67</v>
      </c>
      <c r="F208" t="s">
        <v>20</v>
      </c>
      <c r="G208" t="s">
        <v>27</v>
      </c>
      <c r="H208" t="s">
        <v>87</v>
      </c>
      <c r="I208">
        <f>IF(OR(financial_transactions3[[#This Row],[amount]]&lt;$L$16, financial_transactions3[[#This Row],[amount]]&gt;$L$17), 1, 0)</f>
        <v>0</v>
      </c>
    </row>
    <row r="209" spans="1:9">
      <c r="A209" t="s">
        <v>508</v>
      </c>
      <c r="B209" s="3">
        <v>45298</v>
      </c>
      <c r="C209" t="s">
        <v>509</v>
      </c>
      <c r="D209">
        <v>8760.93</v>
      </c>
      <c r="E209" t="s">
        <v>67</v>
      </c>
      <c r="F209" t="s">
        <v>61</v>
      </c>
      <c r="G209" t="s">
        <v>21</v>
      </c>
      <c r="H209" t="s">
        <v>75</v>
      </c>
      <c r="I209">
        <f>IF(OR(financial_transactions3[[#This Row],[amount]]&lt;$L$16, financial_transactions3[[#This Row],[amount]]&gt;$L$17), 1, 0)</f>
        <v>1</v>
      </c>
    </row>
    <row r="210" spans="1:9">
      <c r="A210" t="s">
        <v>510</v>
      </c>
      <c r="B210" s="3">
        <v>45298</v>
      </c>
      <c r="C210" t="s">
        <v>511</v>
      </c>
      <c r="D210">
        <v>1773.83</v>
      </c>
      <c r="E210" t="s">
        <v>16110</v>
      </c>
      <c r="F210" t="s">
        <v>32</v>
      </c>
      <c r="G210" t="s">
        <v>21</v>
      </c>
      <c r="H210" t="s">
        <v>109</v>
      </c>
      <c r="I210">
        <f>IF(OR(financial_transactions3[[#This Row],[amount]]&lt;$L$16, financial_transactions3[[#This Row],[amount]]&gt;$L$17), 1, 0)</f>
        <v>1</v>
      </c>
    </row>
    <row r="211" spans="1:9">
      <c r="A211" t="s">
        <v>512</v>
      </c>
      <c r="B211" s="3">
        <v>45298</v>
      </c>
      <c r="C211" t="s">
        <v>513</v>
      </c>
      <c r="D211">
        <v>1714.64</v>
      </c>
      <c r="E211" t="s">
        <v>67</v>
      </c>
      <c r="F211" t="s">
        <v>32</v>
      </c>
      <c r="G211" t="s">
        <v>27</v>
      </c>
      <c r="H211" t="s">
        <v>109</v>
      </c>
      <c r="I211">
        <f>IF(OR(financial_transactions3[[#This Row],[amount]]&lt;$L$16, financial_transactions3[[#This Row],[amount]]&gt;$L$17), 1, 0)</f>
        <v>1</v>
      </c>
    </row>
    <row r="212" spans="1:9">
      <c r="A212" t="s">
        <v>514</v>
      </c>
      <c r="B212" s="3">
        <v>45298</v>
      </c>
      <c r="C212" t="s">
        <v>509</v>
      </c>
      <c r="D212">
        <v>102.71</v>
      </c>
      <c r="E212" t="s">
        <v>47</v>
      </c>
      <c r="F212" t="s">
        <v>32</v>
      </c>
      <c r="G212" t="s">
        <v>39</v>
      </c>
      <c r="H212" t="s">
        <v>44</v>
      </c>
      <c r="I212">
        <f>IF(OR(financial_transactions3[[#This Row],[amount]]&lt;$L$16, financial_transactions3[[#This Row],[amount]]&gt;$L$17), 1, 0)</f>
        <v>1</v>
      </c>
    </row>
    <row r="213" spans="1:9">
      <c r="A213" t="s">
        <v>515</v>
      </c>
      <c r="B213" s="3">
        <v>45298</v>
      </c>
      <c r="C213" t="s">
        <v>516</v>
      </c>
      <c r="D213">
        <v>1605.54</v>
      </c>
      <c r="E213" t="s">
        <v>16110</v>
      </c>
      <c r="F213" t="s">
        <v>26</v>
      </c>
      <c r="G213" t="s">
        <v>48</v>
      </c>
      <c r="H213" t="s">
        <v>33</v>
      </c>
      <c r="I213">
        <f>IF(OR(financial_transactions3[[#This Row],[amount]]&lt;$L$16, financial_transactions3[[#This Row],[amount]]&gt;$L$17), 1, 0)</f>
        <v>1</v>
      </c>
    </row>
    <row r="214" spans="1:9">
      <c r="A214" t="s">
        <v>517</v>
      </c>
      <c r="B214" s="3">
        <v>45298</v>
      </c>
      <c r="C214" t="s">
        <v>518</v>
      </c>
      <c r="D214">
        <v>656.27</v>
      </c>
      <c r="E214" t="s">
        <v>47</v>
      </c>
      <c r="F214" t="s">
        <v>26</v>
      </c>
      <c r="G214" t="s">
        <v>39</v>
      </c>
      <c r="H214" t="s">
        <v>57</v>
      </c>
      <c r="I214">
        <f>IF(OR(financial_transactions3[[#This Row],[amount]]&lt;$L$16, financial_transactions3[[#This Row],[amount]]&gt;$L$17), 1, 0)</f>
        <v>0</v>
      </c>
    </row>
    <row r="215" spans="1:9">
      <c r="A215" t="s">
        <v>519</v>
      </c>
      <c r="B215" s="3">
        <v>45299</v>
      </c>
      <c r="C215" t="s">
        <v>520</v>
      </c>
      <c r="D215">
        <v>295.8</v>
      </c>
      <c r="E215" t="s">
        <v>67</v>
      </c>
      <c r="F215" t="s">
        <v>32</v>
      </c>
      <c r="G215" t="s">
        <v>39</v>
      </c>
      <c r="H215" t="s">
        <v>94</v>
      </c>
      <c r="I215">
        <f>IF(OR(financial_transactions3[[#This Row],[amount]]&lt;$L$16, financial_transactions3[[#This Row],[amount]]&gt;$L$17), 1, 0)</f>
        <v>1</v>
      </c>
    </row>
    <row r="216" spans="1:9">
      <c r="A216" t="s">
        <v>521</v>
      </c>
      <c r="B216" s="3">
        <v>45299</v>
      </c>
      <c r="C216" t="s">
        <v>522</v>
      </c>
      <c r="D216">
        <v>1790.24</v>
      </c>
      <c r="E216" t="s">
        <v>31</v>
      </c>
      <c r="F216" t="s">
        <v>32</v>
      </c>
      <c r="G216" t="s">
        <v>48</v>
      </c>
      <c r="H216" t="s">
        <v>28</v>
      </c>
      <c r="I216">
        <f>IF(OR(financial_transactions3[[#This Row],[amount]]&lt;$L$16, financial_transactions3[[#This Row],[amount]]&gt;$L$17), 1, 0)</f>
        <v>1</v>
      </c>
    </row>
    <row r="217" spans="1:9">
      <c r="A217" t="s">
        <v>523</v>
      </c>
      <c r="B217" s="3">
        <v>45299</v>
      </c>
      <c r="C217" t="s">
        <v>524</v>
      </c>
      <c r="D217">
        <v>333.29</v>
      </c>
      <c r="E217" t="s">
        <v>67</v>
      </c>
      <c r="F217" t="s">
        <v>20</v>
      </c>
      <c r="G217" t="s">
        <v>21</v>
      </c>
      <c r="H217" t="s">
        <v>36</v>
      </c>
      <c r="I217">
        <f>IF(OR(financial_transactions3[[#This Row],[amount]]&lt;$L$16, financial_transactions3[[#This Row],[amount]]&gt;$L$17), 1, 0)</f>
        <v>1</v>
      </c>
    </row>
    <row r="218" spans="1:9">
      <c r="A218" t="s">
        <v>525</v>
      </c>
      <c r="B218" s="3">
        <v>45299</v>
      </c>
      <c r="C218" t="s">
        <v>526</v>
      </c>
      <c r="D218">
        <v>1913.05</v>
      </c>
      <c r="E218" t="s">
        <v>52</v>
      </c>
      <c r="F218" t="s">
        <v>20</v>
      </c>
      <c r="G218" t="s">
        <v>39</v>
      </c>
      <c r="H218" t="s">
        <v>40</v>
      </c>
      <c r="I218">
        <f>IF(OR(financial_transactions3[[#This Row],[amount]]&lt;$L$16, financial_transactions3[[#This Row],[amount]]&gt;$L$17), 1, 0)</f>
        <v>1</v>
      </c>
    </row>
    <row r="219" spans="1:9">
      <c r="A219" t="s">
        <v>527</v>
      </c>
      <c r="B219" s="3">
        <v>45299</v>
      </c>
      <c r="C219" t="s">
        <v>528</v>
      </c>
      <c r="D219">
        <v>274.82</v>
      </c>
      <c r="E219" t="s">
        <v>122</v>
      </c>
      <c r="F219" t="s">
        <v>32</v>
      </c>
      <c r="G219" t="s">
        <v>27</v>
      </c>
      <c r="H219" t="s">
        <v>53</v>
      </c>
      <c r="I219">
        <f>IF(OR(financial_transactions3[[#This Row],[amount]]&lt;$L$16, financial_transactions3[[#This Row],[amount]]&gt;$L$17), 1, 0)</f>
        <v>1</v>
      </c>
    </row>
    <row r="220" spans="1:9">
      <c r="A220" t="s">
        <v>529</v>
      </c>
      <c r="B220" s="3">
        <v>45299</v>
      </c>
      <c r="C220" t="s">
        <v>530</v>
      </c>
      <c r="D220">
        <v>175.76</v>
      </c>
      <c r="E220" t="s">
        <v>70</v>
      </c>
      <c r="F220" t="s">
        <v>32</v>
      </c>
      <c r="G220" t="s">
        <v>21</v>
      </c>
      <c r="H220" t="s">
        <v>109</v>
      </c>
      <c r="I220">
        <f>IF(OR(financial_transactions3[[#This Row],[amount]]&lt;$L$16, financial_transactions3[[#This Row],[amount]]&gt;$L$17), 1, 0)</f>
        <v>1</v>
      </c>
    </row>
    <row r="221" spans="1:9">
      <c r="A221" t="s">
        <v>531</v>
      </c>
      <c r="B221" s="3">
        <v>45299</v>
      </c>
      <c r="C221" t="s">
        <v>532</v>
      </c>
      <c r="D221">
        <v>1490.92</v>
      </c>
      <c r="E221" t="s">
        <v>122</v>
      </c>
      <c r="F221" t="s">
        <v>26</v>
      </c>
      <c r="G221" t="s">
        <v>48</v>
      </c>
      <c r="H221" t="s">
        <v>176</v>
      </c>
      <c r="I221">
        <f>IF(OR(financial_transactions3[[#This Row],[amount]]&lt;$L$16, financial_transactions3[[#This Row],[amount]]&gt;$L$17), 1, 0)</f>
        <v>0</v>
      </c>
    </row>
    <row r="222" spans="1:9">
      <c r="A222" t="s">
        <v>533</v>
      </c>
      <c r="B222" s="3">
        <v>45299</v>
      </c>
      <c r="C222" t="s">
        <v>534</v>
      </c>
      <c r="D222">
        <v>1177.71</v>
      </c>
      <c r="E222" t="s">
        <v>25</v>
      </c>
      <c r="F222" t="s">
        <v>20</v>
      </c>
      <c r="G222" t="s">
        <v>27</v>
      </c>
      <c r="H222" t="s">
        <v>22</v>
      </c>
      <c r="I222">
        <f>IF(OR(financial_transactions3[[#This Row],[amount]]&lt;$L$16, financial_transactions3[[#This Row],[amount]]&gt;$L$17), 1, 0)</f>
        <v>0</v>
      </c>
    </row>
    <row r="223" spans="1:9">
      <c r="A223" t="s">
        <v>535</v>
      </c>
      <c r="B223" s="3">
        <v>45299</v>
      </c>
      <c r="C223" t="s">
        <v>536</v>
      </c>
      <c r="D223">
        <v>893.06</v>
      </c>
      <c r="E223" t="s">
        <v>67</v>
      </c>
      <c r="F223" t="s">
        <v>61</v>
      </c>
      <c r="G223" t="s">
        <v>48</v>
      </c>
      <c r="H223" t="s">
        <v>22</v>
      </c>
      <c r="I223">
        <f>IF(OR(financial_transactions3[[#This Row],[amount]]&lt;$L$16, financial_transactions3[[#This Row],[amount]]&gt;$L$17), 1, 0)</f>
        <v>0</v>
      </c>
    </row>
    <row r="224" spans="1:9">
      <c r="A224" t="s">
        <v>537</v>
      </c>
      <c r="B224" s="3">
        <v>45299</v>
      </c>
      <c r="C224" t="s">
        <v>538</v>
      </c>
      <c r="D224">
        <v>1295.81</v>
      </c>
      <c r="E224" t="s">
        <v>16079</v>
      </c>
      <c r="F224" t="s">
        <v>26</v>
      </c>
      <c r="G224" t="s">
        <v>27</v>
      </c>
      <c r="H224" t="s">
        <v>75</v>
      </c>
      <c r="I224">
        <f>IF(OR(financial_transactions3[[#This Row],[amount]]&lt;$L$16, financial_transactions3[[#This Row],[amount]]&gt;$L$17), 1, 0)</f>
        <v>0</v>
      </c>
    </row>
    <row r="225" spans="1:9">
      <c r="A225" t="s">
        <v>541</v>
      </c>
      <c r="B225" s="3">
        <v>45299</v>
      </c>
      <c r="C225" t="s">
        <v>542</v>
      </c>
      <c r="D225">
        <v>1829.79</v>
      </c>
      <c r="E225" t="s">
        <v>31</v>
      </c>
      <c r="F225" t="s">
        <v>32</v>
      </c>
      <c r="G225" t="s">
        <v>21</v>
      </c>
      <c r="H225" t="s">
        <v>75</v>
      </c>
      <c r="I225">
        <f>IF(OR(financial_transactions3[[#This Row],[amount]]&lt;$L$16, financial_transactions3[[#This Row],[amount]]&gt;$L$17), 1, 0)</f>
        <v>1</v>
      </c>
    </row>
    <row r="226" spans="1:9">
      <c r="A226" t="s">
        <v>543</v>
      </c>
      <c r="B226" s="3">
        <v>45299</v>
      </c>
      <c r="C226" t="s">
        <v>544</v>
      </c>
      <c r="D226">
        <v>1819.91</v>
      </c>
      <c r="E226" t="s">
        <v>70</v>
      </c>
      <c r="F226" t="s">
        <v>20</v>
      </c>
      <c r="G226" t="s">
        <v>39</v>
      </c>
      <c r="H226" t="s">
        <v>22</v>
      </c>
      <c r="I226">
        <f>IF(OR(financial_transactions3[[#This Row],[amount]]&lt;$L$16, financial_transactions3[[#This Row],[amount]]&gt;$L$17), 1, 0)</f>
        <v>1</v>
      </c>
    </row>
    <row r="227" spans="1:9">
      <c r="A227" t="s">
        <v>545</v>
      </c>
      <c r="B227" s="3">
        <v>45299</v>
      </c>
      <c r="C227" t="s">
        <v>546</v>
      </c>
      <c r="D227">
        <v>1421.3</v>
      </c>
      <c r="E227" t="s">
        <v>19</v>
      </c>
      <c r="F227" t="s">
        <v>20</v>
      </c>
      <c r="G227" t="s">
        <v>27</v>
      </c>
      <c r="H227" t="s">
        <v>176</v>
      </c>
      <c r="I227">
        <f>IF(OR(financial_transactions3[[#This Row],[amount]]&lt;$L$16, financial_transactions3[[#This Row],[amount]]&gt;$L$17), 1, 0)</f>
        <v>0</v>
      </c>
    </row>
    <row r="228" spans="1:9">
      <c r="A228" t="s">
        <v>547</v>
      </c>
      <c r="B228" s="3">
        <v>45299</v>
      </c>
      <c r="C228" t="s">
        <v>548</v>
      </c>
      <c r="D228">
        <v>1535.22</v>
      </c>
      <c r="E228" t="s">
        <v>47</v>
      </c>
      <c r="F228" t="s">
        <v>32</v>
      </c>
      <c r="G228" t="s">
        <v>48</v>
      </c>
      <c r="H228" t="s">
        <v>176</v>
      </c>
      <c r="I228">
        <f>IF(OR(financial_transactions3[[#This Row],[amount]]&lt;$L$16, financial_transactions3[[#This Row],[amount]]&gt;$L$17), 1, 0)</f>
        <v>0</v>
      </c>
    </row>
    <row r="229" spans="1:9">
      <c r="A229" t="s">
        <v>549</v>
      </c>
      <c r="B229" s="3">
        <v>45299</v>
      </c>
      <c r="C229" t="s">
        <v>550</v>
      </c>
      <c r="D229">
        <v>1603.43</v>
      </c>
      <c r="E229" t="s">
        <v>67</v>
      </c>
      <c r="F229" t="s">
        <v>26</v>
      </c>
      <c r="G229" t="s">
        <v>48</v>
      </c>
      <c r="H229" t="s">
        <v>36</v>
      </c>
      <c r="I229">
        <f>IF(OR(financial_transactions3[[#This Row],[amount]]&lt;$L$16, financial_transactions3[[#This Row],[amount]]&gt;$L$17), 1, 0)</f>
        <v>1</v>
      </c>
    </row>
    <row r="230" spans="1:9">
      <c r="A230" t="s">
        <v>551</v>
      </c>
      <c r="B230" s="3">
        <v>45299</v>
      </c>
      <c r="C230" t="s">
        <v>552</v>
      </c>
      <c r="D230">
        <v>805.01</v>
      </c>
      <c r="E230" t="s">
        <v>70</v>
      </c>
      <c r="F230" t="s">
        <v>61</v>
      </c>
      <c r="G230" t="s">
        <v>21</v>
      </c>
      <c r="H230" t="s">
        <v>87</v>
      </c>
      <c r="I230">
        <f>IF(OR(financial_transactions3[[#This Row],[amount]]&lt;$L$16, financial_transactions3[[#This Row],[amount]]&gt;$L$17), 1, 0)</f>
        <v>0</v>
      </c>
    </row>
    <row r="231" spans="1:9">
      <c r="A231" t="s">
        <v>553</v>
      </c>
      <c r="B231" s="3">
        <v>45299</v>
      </c>
      <c r="C231" t="s">
        <v>554</v>
      </c>
      <c r="D231">
        <v>315.64999999999998</v>
      </c>
      <c r="E231" t="s">
        <v>64</v>
      </c>
      <c r="F231" t="s">
        <v>61</v>
      </c>
      <c r="G231" t="s">
        <v>21</v>
      </c>
      <c r="H231" t="s">
        <v>94</v>
      </c>
      <c r="I231">
        <f>IF(OR(financial_transactions3[[#This Row],[amount]]&lt;$L$16, financial_transactions3[[#This Row],[amount]]&gt;$L$17), 1, 0)</f>
        <v>1</v>
      </c>
    </row>
    <row r="232" spans="1:9">
      <c r="A232" t="s">
        <v>555</v>
      </c>
      <c r="B232" s="3">
        <v>45299</v>
      </c>
      <c r="C232" t="s">
        <v>556</v>
      </c>
      <c r="D232">
        <v>1360.01</v>
      </c>
      <c r="E232" t="s">
        <v>52</v>
      </c>
      <c r="F232" t="s">
        <v>26</v>
      </c>
      <c r="G232" t="s">
        <v>21</v>
      </c>
      <c r="H232" t="s">
        <v>94</v>
      </c>
      <c r="I232">
        <f>IF(OR(financial_transactions3[[#This Row],[amount]]&lt;$L$16, financial_transactions3[[#This Row],[amount]]&gt;$L$17), 1, 0)</f>
        <v>0</v>
      </c>
    </row>
    <row r="233" spans="1:9">
      <c r="A233" t="s">
        <v>557</v>
      </c>
      <c r="B233" s="3">
        <v>45299</v>
      </c>
      <c r="C233" t="s">
        <v>558</v>
      </c>
      <c r="D233">
        <v>1720.81</v>
      </c>
      <c r="E233" t="s">
        <v>52</v>
      </c>
      <c r="F233" t="s">
        <v>26</v>
      </c>
      <c r="G233" t="s">
        <v>48</v>
      </c>
      <c r="H233" t="s">
        <v>123</v>
      </c>
      <c r="I233">
        <f>IF(OR(financial_transactions3[[#This Row],[amount]]&lt;$L$16, financial_transactions3[[#This Row],[amount]]&gt;$L$17), 1, 0)</f>
        <v>1</v>
      </c>
    </row>
    <row r="234" spans="1:9">
      <c r="A234" t="s">
        <v>559</v>
      </c>
      <c r="B234" s="3">
        <v>45299</v>
      </c>
      <c r="C234" t="s">
        <v>560</v>
      </c>
      <c r="D234">
        <v>1244.97</v>
      </c>
      <c r="E234" t="s">
        <v>19</v>
      </c>
      <c r="F234" t="s">
        <v>20</v>
      </c>
      <c r="G234" t="s">
        <v>27</v>
      </c>
      <c r="H234" t="s">
        <v>53</v>
      </c>
      <c r="I234">
        <f>IF(OR(financial_transactions3[[#This Row],[amount]]&lt;$L$16, financial_transactions3[[#This Row],[amount]]&gt;$L$17), 1, 0)</f>
        <v>0</v>
      </c>
    </row>
    <row r="235" spans="1:9">
      <c r="A235" t="s">
        <v>561</v>
      </c>
      <c r="B235" s="3">
        <v>45299</v>
      </c>
      <c r="C235" t="s">
        <v>562</v>
      </c>
      <c r="D235">
        <v>1685.31</v>
      </c>
      <c r="E235" t="s">
        <v>25</v>
      </c>
      <c r="F235" t="s">
        <v>20</v>
      </c>
      <c r="G235" t="s">
        <v>39</v>
      </c>
      <c r="H235" t="s">
        <v>16080</v>
      </c>
      <c r="I235">
        <f>IF(OR(financial_transactions3[[#This Row],[amount]]&lt;$L$16, financial_transactions3[[#This Row],[amount]]&gt;$L$17), 1, 0)</f>
        <v>1</v>
      </c>
    </row>
    <row r="236" spans="1:9">
      <c r="A236" t="s">
        <v>563</v>
      </c>
      <c r="B236" s="3">
        <v>45299</v>
      </c>
      <c r="C236" t="s">
        <v>564</v>
      </c>
      <c r="D236">
        <v>141.91999999999999</v>
      </c>
      <c r="E236" t="s">
        <v>47</v>
      </c>
      <c r="F236" t="s">
        <v>26</v>
      </c>
      <c r="G236" t="s">
        <v>48</v>
      </c>
      <c r="H236" t="s">
        <v>75</v>
      </c>
      <c r="I236">
        <f>IF(OR(financial_transactions3[[#This Row],[amount]]&lt;$L$16, financial_transactions3[[#This Row],[amount]]&gt;$L$17), 1, 0)</f>
        <v>1</v>
      </c>
    </row>
    <row r="237" spans="1:9">
      <c r="A237" t="s">
        <v>565</v>
      </c>
      <c r="B237" s="3">
        <v>45299</v>
      </c>
      <c r="C237" t="s">
        <v>566</v>
      </c>
      <c r="D237">
        <v>1052.0899999999999</v>
      </c>
      <c r="E237" t="s">
        <v>70</v>
      </c>
      <c r="F237" t="s">
        <v>20</v>
      </c>
      <c r="G237" t="s">
        <v>39</v>
      </c>
      <c r="H237" t="s">
        <v>176</v>
      </c>
      <c r="I237">
        <f>IF(OR(financial_transactions3[[#This Row],[amount]]&lt;$L$16, financial_transactions3[[#This Row],[amount]]&gt;$L$17), 1, 0)</f>
        <v>0</v>
      </c>
    </row>
    <row r="238" spans="1:9">
      <c r="A238" t="s">
        <v>567</v>
      </c>
      <c r="B238" s="3">
        <v>45299</v>
      </c>
      <c r="C238" t="s">
        <v>568</v>
      </c>
      <c r="D238">
        <v>1116.9000000000001</v>
      </c>
      <c r="E238" t="s">
        <v>70</v>
      </c>
      <c r="F238" t="s">
        <v>20</v>
      </c>
      <c r="G238" t="s">
        <v>27</v>
      </c>
      <c r="H238" t="s">
        <v>49</v>
      </c>
      <c r="I238">
        <f>IF(OR(financial_transactions3[[#This Row],[amount]]&lt;$L$16, financial_transactions3[[#This Row],[amount]]&gt;$L$17), 1, 0)</f>
        <v>0</v>
      </c>
    </row>
    <row r="239" spans="1:9">
      <c r="A239" t="s">
        <v>569</v>
      </c>
      <c r="B239" s="3">
        <v>45299</v>
      </c>
      <c r="C239" t="s">
        <v>570</v>
      </c>
      <c r="D239">
        <v>434.82</v>
      </c>
      <c r="E239" t="s">
        <v>16110</v>
      </c>
      <c r="F239" t="s">
        <v>32</v>
      </c>
      <c r="G239" t="s">
        <v>27</v>
      </c>
      <c r="H239" t="s">
        <v>109</v>
      </c>
      <c r="I239">
        <f>IF(OR(financial_transactions3[[#This Row],[amount]]&lt;$L$16, financial_transactions3[[#This Row],[amount]]&gt;$L$17), 1, 0)</f>
        <v>1</v>
      </c>
    </row>
    <row r="240" spans="1:9">
      <c r="A240" t="s">
        <v>571</v>
      </c>
      <c r="B240" s="3">
        <v>45299</v>
      </c>
      <c r="C240" t="s">
        <v>572</v>
      </c>
      <c r="D240">
        <v>1916.62</v>
      </c>
      <c r="E240" t="s">
        <v>16079</v>
      </c>
      <c r="F240" t="s">
        <v>26</v>
      </c>
      <c r="G240" t="s">
        <v>27</v>
      </c>
      <c r="H240" t="s">
        <v>94</v>
      </c>
      <c r="I240">
        <f>IF(OR(financial_transactions3[[#This Row],[amount]]&lt;$L$16, financial_transactions3[[#This Row],[amount]]&gt;$L$17), 1, 0)</f>
        <v>1</v>
      </c>
    </row>
    <row r="241" spans="1:9">
      <c r="A241" t="s">
        <v>573</v>
      </c>
      <c r="B241" s="3">
        <v>45299</v>
      </c>
      <c r="C241" t="s">
        <v>574</v>
      </c>
      <c r="D241">
        <v>762.08</v>
      </c>
      <c r="E241" t="s">
        <v>64</v>
      </c>
      <c r="F241" t="s">
        <v>32</v>
      </c>
      <c r="G241" t="s">
        <v>21</v>
      </c>
      <c r="H241" t="s">
        <v>40</v>
      </c>
      <c r="I241">
        <f>IF(OR(financial_transactions3[[#This Row],[amount]]&lt;$L$16, financial_transactions3[[#This Row],[amount]]&gt;$L$17), 1, 0)</f>
        <v>0</v>
      </c>
    </row>
    <row r="242" spans="1:9">
      <c r="A242" t="s">
        <v>575</v>
      </c>
      <c r="B242" s="3">
        <v>45299</v>
      </c>
      <c r="C242" t="s">
        <v>576</v>
      </c>
      <c r="D242">
        <v>311.33999999999997</v>
      </c>
      <c r="E242" t="s">
        <v>67</v>
      </c>
      <c r="F242" t="s">
        <v>26</v>
      </c>
      <c r="G242" t="s">
        <v>27</v>
      </c>
      <c r="H242" t="s">
        <v>44</v>
      </c>
      <c r="I242">
        <f>IF(OR(financial_transactions3[[#This Row],[amount]]&lt;$L$16, financial_transactions3[[#This Row],[amount]]&gt;$L$17), 1, 0)</f>
        <v>1</v>
      </c>
    </row>
    <row r="243" spans="1:9">
      <c r="A243" t="s">
        <v>577</v>
      </c>
      <c r="B243" s="3">
        <v>45299</v>
      </c>
      <c r="C243" t="s">
        <v>578</v>
      </c>
      <c r="D243">
        <v>841.93</v>
      </c>
      <c r="E243" t="s">
        <v>19</v>
      </c>
      <c r="F243" t="s">
        <v>26</v>
      </c>
      <c r="G243" t="s">
        <v>27</v>
      </c>
      <c r="H243" t="s">
        <v>53</v>
      </c>
      <c r="I243">
        <f>IF(OR(financial_transactions3[[#This Row],[amount]]&lt;$L$16, financial_transactions3[[#This Row],[amount]]&gt;$L$17), 1, 0)</f>
        <v>0</v>
      </c>
    </row>
    <row r="244" spans="1:9">
      <c r="A244" t="s">
        <v>579</v>
      </c>
      <c r="B244" s="3">
        <v>45299</v>
      </c>
      <c r="C244" t="s">
        <v>580</v>
      </c>
      <c r="D244">
        <v>6209.1</v>
      </c>
      <c r="E244" t="s">
        <v>70</v>
      </c>
      <c r="F244" t="s">
        <v>26</v>
      </c>
      <c r="G244" t="s">
        <v>27</v>
      </c>
      <c r="H244" t="s">
        <v>33</v>
      </c>
      <c r="I244">
        <f>IF(OR(financial_transactions3[[#This Row],[amount]]&lt;$L$16, financial_transactions3[[#This Row],[amount]]&gt;$L$17), 1, 0)</f>
        <v>1</v>
      </c>
    </row>
    <row r="245" spans="1:9">
      <c r="A245" t="s">
        <v>581</v>
      </c>
      <c r="B245" s="3">
        <v>45299</v>
      </c>
      <c r="C245" t="s">
        <v>582</v>
      </c>
      <c r="D245">
        <v>1534.71</v>
      </c>
      <c r="E245" t="s">
        <v>16079</v>
      </c>
      <c r="F245" t="s">
        <v>32</v>
      </c>
      <c r="G245" t="s">
        <v>21</v>
      </c>
      <c r="H245" t="s">
        <v>94</v>
      </c>
      <c r="I245">
        <f>IF(OR(financial_transactions3[[#This Row],[amount]]&lt;$L$16, financial_transactions3[[#This Row],[amount]]&gt;$L$17), 1, 0)</f>
        <v>0</v>
      </c>
    </row>
    <row r="246" spans="1:9">
      <c r="A246" t="s">
        <v>583</v>
      </c>
      <c r="B246" s="3">
        <v>45299</v>
      </c>
      <c r="C246" t="s">
        <v>584</v>
      </c>
      <c r="D246">
        <v>277.29000000000002</v>
      </c>
      <c r="E246" t="s">
        <v>67</v>
      </c>
      <c r="F246" t="s">
        <v>26</v>
      </c>
      <c r="G246" t="s">
        <v>21</v>
      </c>
      <c r="H246" t="s">
        <v>94</v>
      </c>
      <c r="I246">
        <f>IF(OR(financial_transactions3[[#This Row],[amount]]&lt;$L$16, financial_transactions3[[#This Row],[amount]]&gt;$L$17), 1, 0)</f>
        <v>1</v>
      </c>
    </row>
    <row r="247" spans="1:9">
      <c r="A247" t="s">
        <v>585</v>
      </c>
      <c r="B247" s="3">
        <v>45300</v>
      </c>
      <c r="C247" t="s">
        <v>314</v>
      </c>
      <c r="D247">
        <v>539.4</v>
      </c>
      <c r="E247" t="s">
        <v>122</v>
      </c>
      <c r="F247" t="s">
        <v>20</v>
      </c>
      <c r="G247" t="s">
        <v>27</v>
      </c>
      <c r="H247" t="s">
        <v>44</v>
      </c>
      <c r="I247">
        <f>IF(OR(financial_transactions3[[#This Row],[amount]]&lt;$L$16, financial_transactions3[[#This Row],[amount]]&gt;$L$17), 1, 0)</f>
        <v>1</v>
      </c>
    </row>
    <row r="248" spans="1:9">
      <c r="A248" t="s">
        <v>586</v>
      </c>
      <c r="B248" s="3">
        <v>45300</v>
      </c>
      <c r="C248" t="s">
        <v>587</v>
      </c>
      <c r="D248">
        <v>1706.99</v>
      </c>
      <c r="E248" t="s">
        <v>16079</v>
      </c>
      <c r="F248" t="s">
        <v>61</v>
      </c>
      <c r="G248" t="s">
        <v>21</v>
      </c>
      <c r="H248" t="s">
        <v>44</v>
      </c>
      <c r="I248">
        <f>IF(OR(financial_transactions3[[#This Row],[amount]]&lt;$L$16, financial_transactions3[[#This Row],[amount]]&gt;$L$17), 1, 0)</f>
        <v>1</v>
      </c>
    </row>
    <row r="249" spans="1:9">
      <c r="A249" t="s">
        <v>588</v>
      </c>
      <c r="B249" s="3">
        <v>45300</v>
      </c>
      <c r="C249" t="s">
        <v>589</v>
      </c>
      <c r="D249">
        <v>1434.57</v>
      </c>
      <c r="E249" t="s">
        <v>52</v>
      </c>
      <c r="F249" t="s">
        <v>32</v>
      </c>
      <c r="G249" t="s">
        <v>48</v>
      </c>
      <c r="H249" t="s">
        <v>22</v>
      </c>
      <c r="I249">
        <f>IF(OR(financial_transactions3[[#This Row],[amount]]&lt;$L$16, financial_transactions3[[#This Row],[amount]]&gt;$L$17), 1, 0)</f>
        <v>0</v>
      </c>
    </row>
    <row r="250" spans="1:9">
      <c r="A250" t="s">
        <v>590</v>
      </c>
      <c r="B250" s="3">
        <v>45300</v>
      </c>
      <c r="C250" t="s">
        <v>591</v>
      </c>
      <c r="D250">
        <v>1631.78</v>
      </c>
      <c r="E250" t="s">
        <v>52</v>
      </c>
      <c r="F250" t="s">
        <v>32</v>
      </c>
      <c r="G250" t="s">
        <v>27</v>
      </c>
      <c r="H250" t="s">
        <v>53</v>
      </c>
      <c r="I250">
        <f>IF(OR(financial_transactions3[[#This Row],[amount]]&lt;$L$16, financial_transactions3[[#This Row],[amount]]&gt;$L$17), 1, 0)</f>
        <v>1</v>
      </c>
    </row>
    <row r="251" spans="1:9">
      <c r="A251" t="s">
        <v>592</v>
      </c>
      <c r="B251" s="3">
        <v>45300</v>
      </c>
      <c r="C251" t="s">
        <v>593</v>
      </c>
      <c r="D251">
        <v>1543.46</v>
      </c>
      <c r="E251" t="s">
        <v>70</v>
      </c>
      <c r="F251" t="s">
        <v>26</v>
      </c>
      <c r="G251" t="s">
        <v>39</v>
      </c>
      <c r="H251" t="s">
        <v>22</v>
      </c>
      <c r="I251">
        <f>IF(OR(financial_transactions3[[#This Row],[amount]]&lt;$L$16, financial_transactions3[[#This Row],[amount]]&gt;$L$17), 1, 0)</f>
        <v>0</v>
      </c>
    </row>
    <row r="252" spans="1:9">
      <c r="A252" t="s">
        <v>594</v>
      </c>
      <c r="B252" s="3">
        <v>45300</v>
      </c>
      <c r="C252" t="s">
        <v>595</v>
      </c>
      <c r="D252">
        <v>478.56</v>
      </c>
      <c r="E252" t="s">
        <v>52</v>
      </c>
      <c r="F252" t="s">
        <v>26</v>
      </c>
      <c r="G252" t="s">
        <v>48</v>
      </c>
      <c r="H252" t="s">
        <v>36</v>
      </c>
      <c r="I252">
        <f>IF(OR(financial_transactions3[[#This Row],[amount]]&lt;$L$16, financial_transactions3[[#This Row],[amount]]&gt;$L$17), 1, 0)</f>
        <v>1</v>
      </c>
    </row>
    <row r="253" spans="1:9">
      <c r="A253" t="s">
        <v>596</v>
      </c>
      <c r="B253" s="3">
        <v>45300</v>
      </c>
      <c r="C253" t="s">
        <v>597</v>
      </c>
      <c r="D253">
        <v>1774.69</v>
      </c>
      <c r="E253" t="s">
        <v>31</v>
      </c>
      <c r="F253" t="s">
        <v>26</v>
      </c>
      <c r="G253" t="s">
        <v>27</v>
      </c>
      <c r="H253" t="s">
        <v>36</v>
      </c>
      <c r="I253">
        <f>IF(OR(financial_transactions3[[#This Row],[amount]]&lt;$L$16, financial_transactions3[[#This Row],[amount]]&gt;$L$17), 1, 0)</f>
        <v>1</v>
      </c>
    </row>
    <row r="254" spans="1:9">
      <c r="A254" t="s">
        <v>598</v>
      </c>
      <c r="B254" s="3">
        <v>45300</v>
      </c>
      <c r="C254" t="s">
        <v>599</v>
      </c>
      <c r="D254">
        <v>56.81</v>
      </c>
      <c r="E254" t="s">
        <v>67</v>
      </c>
      <c r="F254" t="s">
        <v>20</v>
      </c>
      <c r="G254" t="s">
        <v>27</v>
      </c>
      <c r="H254" t="s">
        <v>22</v>
      </c>
      <c r="I254">
        <f>IF(OR(financial_transactions3[[#This Row],[amount]]&lt;$L$16, financial_transactions3[[#This Row],[amount]]&gt;$L$17), 1, 0)</f>
        <v>1</v>
      </c>
    </row>
    <row r="255" spans="1:9">
      <c r="A255" t="s">
        <v>600</v>
      </c>
      <c r="B255" s="3">
        <v>45300</v>
      </c>
      <c r="C255" t="s">
        <v>601</v>
      </c>
      <c r="D255">
        <v>634.35</v>
      </c>
      <c r="E255" t="s">
        <v>19</v>
      </c>
      <c r="F255" t="s">
        <v>20</v>
      </c>
      <c r="G255" t="s">
        <v>27</v>
      </c>
      <c r="H255" t="s">
        <v>75</v>
      </c>
      <c r="I255">
        <f>IF(OR(financial_transactions3[[#This Row],[amount]]&lt;$L$16, financial_transactions3[[#This Row],[amount]]&gt;$L$17), 1, 0)</f>
        <v>0</v>
      </c>
    </row>
    <row r="256" spans="1:9">
      <c r="A256" t="s">
        <v>602</v>
      </c>
      <c r="B256" s="3">
        <v>45300</v>
      </c>
      <c r="C256" t="s">
        <v>603</v>
      </c>
      <c r="D256">
        <v>697.81</v>
      </c>
      <c r="E256" t="s">
        <v>64</v>
      </c>
      <c r="F256" t="s">
        <v>20</v>
      </c>
      <c r="G256" t="s">
        <v>48</v>
      </c>
      <c r="H256" t="s">
        <v>33</v>
      </c>
      <c r="I256">
        <f>IF(OR(financial_transactions3[[#This Row],[amount]]&lt;$L$16, financial_transactions3[[#This Row],[amount]]&gt;$L$17), 1, 0)</f>
        <v>0</v>
      </c>
    </row>
    <row r="257" spans="1:9">
      <c r="A257" t="s">
        <v>604</v>
      </c>
      <c r="B257" s="3">
        <v>45300</v>
      </c>
      <c r="C257" t="s">
        <v>605</v>
      </c>
      <c r="D257">
        <v>815.39</v>
      </c>
      <c r="E257" t="s">
        <v>64</v>
      </c>
      <c r="F257" t="s">
        <v>61</v>
      </c>
      <c r="G257" t="s">
        <v>48</v>
      </c>
      <c r="H257" t="s">
        <v>36</v>
      </c>
      <c r="I257">
        <f>IF(OR(financial_transactions3[[#This Row],[amount]]&lt;$L$16, financial_transactions3[[#This Row],[amount]]&gt;$L$17), 1, 0)</f>
        <v>0</v>
      </c>
    </row>
    <row r="258" spans="1:9">
      <c r="A258" t="s">
        <v>606</v>
      </c>
      <c r="B258" s="3">
        <v>45300</v>
      </c>
      <c r="C258" t="s">
        <v>607</v>
      </c>
      <c r="D258">
        <v>75.7</v>
      </c>
      <c r="E258" t="s">
        <v>64</v>
      </c>
      <c r="F258" t="s">
        <v>61</v>
      </c>
      <c r="G258" t="s">
        <v>27</v>
      </c>
      <c r="H258" t="s">
        <v>44</v>
      </c>
      <c r="I258">
        <f>IF(OR(financial_transactions3[[#This Row],[amount]]&lt;$L$16, financial_transactions3[[#This Row],[amount]]&gt;$L$17), 1, 0)</f>
        <v>1</v>
      </c>
    </row>
    <row r="259" spans="1:9">
      <c r="A259" t="s">
        <v>608</v>
      </c>
      <c r="B259" s="3">
        <v>45300</v>
      </c>
      <c r="C259" t="s">
        <v>609</v>
      </c>
      <c r="D259">
        <v>1949.8</v>
      </c>
      <c r="E259" t="s">
        <v>67</v>
      </c>
      <c r="F259" t="s">
        <v>32</v>
      </c>
      <c r="G259" t="s">
        <v>39</v>
      </c>
      <c r="H259" t="s">
        <v>16080</v>
      </c>
      <c r="I259">
        <f>IF(OR(financial_transactions3[[#This Row],[amount]]&lt;$L$16, financial_transactions3[[#This Row],[amount]]&gt;$L$17), 1, 0)</f>
        <v>1</v>
      </c>
    </row>
    <row r="260" spans="1:9">
      <c r="A260" t="s">
        <v>610</v>
      </c>
      <c r="B260" s="3">
        <v>45300</v>
      </c>
      <c r="C260" t="s">
        <v>611</v>
      </c>
      <c r="D260">
        <v>849.66</v>
      </c>
      <c r="E260" t="s">
        <v>16079</v>
      </c>
      <c r="F260" t="s">
        <v>26</v>
      </c>
      <c r="G260" t="s">
        <v>21</v>
      </c>
      <c r="H260" t="s">
        <v>36</v>
      </c>
      <c r="I260">
        <f>IF(OR(financial_transactions3[[#This Row],[amount]]&lt;$L$16, financial_transactions3[[#This Row],[amount]]&gt;$L$17), 1, 0)</f>
        <v>0</v>
      </c>
    </row>
    <row r="261" spans="1:9">
      <c r="A261" t="s">
        <v>612</v>
      </c>
      <c r="B261" s="3">
        <v>45300</v>
      </c>
      <c r="C261" t="s">
        <v>613</v>
      </c>
      <c r="D261">
        <v>1713.98</v>
      </c>
      <c r="E261" t="s">
        <v>16110</v>
      </c>
      <c r="F261" t="s">
        <v>26</v>
      </c>
      <c r="G261" t="s">
        <v>21</v>
      </c>
      <c r="H261" t="s">
        <v>16080</v>
      </c>
      <c r="I261">
        <f>IF(OR(financial_transactions3[[#This Row],[amount]]&lt;$L$16, financial_transactions3[[#This Row],[amount]]&gt;$L$17), 1, 0)</f>
        <v>1</v>
      </c>
    </row>
    <row r="262" spans="1:9">
      <c r="A262" t="s">
        <v>614</v>
      </c>
      <c r="B262" s="3">
        <v>45300</v>
      </c>
      <c r="C262" t="s">
        <v>615</v>
      </c>
      <c r="D262">
        <v>1428.62</v>
      </c>
      <c r="E262" t="s">
        <v>31</v>
      </c>
      <c r="F262" t="s">
        <v>20</v>
      </c>
      <c r="G262" t="s">
        <v>21</v>
      </c>
      <c r="H262" t="s">
        <v>123</v>
      </c>
      <c r="I262">
        <f>IF(OR(financial_transactions3[[#This Row],[amount]]&lt;$L$16, financial_transactions3[[#This Row],[amount]]&gt;$L$17), 1, 0)</f>
        <v>0</v>
      </c>
    </row>
    <row r="263" spans="1:9">
      <c r="A263" t="s">
        <v>616</v>
      </c>
      <c r="B263" s="3">
        <v>45300</v>
      </c>
      <c r="C263" t="s">
        <v>617</v>
      </c>
      <c r="D263">
        <v>638.73</v>
      </c>
      <c r="E263" t="s">
        <v>70</v>
      </c>
      <c r="F263" t="s">
        <v>32</v>
      </c>
      <c r="G263" t="s">
        <v>27</v>
      </c>
      <c r="H263" t="s">
        <v>75</v>
      </c>
      <c r="I263">
        <f>IF(OR(financial_transactions3[[#This Row],[amount]]&lt;$L$16, financial_transactions3[[#This Row],[amount]]&gt;$L$17), 1, 0)</f>
        <v>0</v>
      </c>
    </row>
    <row r="264" spans="1:9">
      <c r="A264" t="s">
        <v>618</v>
      </c>
      <c r="B264" s="3">
        <v>45300</v>
      </c>
      <c r="C264" t="s">
        <v>619</v>
      </c>
      <c r="D264">
        <v>249.4</v>
      </c>
      <c r="E264" t="s">
        <v>67</v>
      </c>
      <c r="F264" t="s">
        <v>61</v>
      </c>
      <c r="G264" t="s">
        <v>48</v>
      </c>
      <c r="H264" t="s">
        <v>109</v>
      </c>
      <c r="I264">
        <f>IF(OR(financial_transactions3[[#This Row],[amount]]&lt;$L$16, financial_transactions3[[#This Row],[amount]]&gt;$L$17), 1, 0)</f>
        <v>1</v>
      </c>
    </row>
    <row r="265" spans="1:9">
      <c r="A265" t="s">
        <v>620</v>
      </c>
      <c r="B265" s="3">
        <v>45300</v>
      </c>
      <c r="C265" t="s">
        <v>621</v>
      </c>
      <c r="D265">
        <v>934.27</v>
      </c>
      <c r="E265" t="s">
        <v>19</v>
      </c>
      <c r="F265" t="s">
        <v>61</v>
      </c>
      <c r="G265" t="s">
        <v>21</v>
      </c>
      <c r="H265" t="s">
        <v>40</v>
      </c>
      <c r="I265">
        <f>IF(OR(financial_transactions3[[#This Row],[amount]]&lt;$L$16, financial_transactions3[[#This Row],[amount]]&gt;$L$17), 1, 0)</f>
        <v>0</v>
      </c>
    </row>
    <row r="266" spans="1:9">
      <c r="A266" t="s">
        <v>622</v>
      </c>
      <c r="B266" s="3">
        <v>45300</v>
      </c>
      <c r="C266" t="s">
        <v>623</v>
      </c>
      <c r="D266">
        <v>570.95000000000005</v>
      </c>
      <c r="E266" t="s">
        <v>47</v>
      </c>
      <c r="F266" t="s">
        <v>32</v>
      </c>
      <c r="G266" t="s">
        <v>27</v>
      </c>
      <c r="H266" t="s">
        <v>75</v>
      </c>
      <c r="I266">
        <f>IF(OR(financial_transactions3[[#This Row],[amount]]&lt;$L$16, financial_transactions3[[#This Row],[amount]]&gt;$L$17), 1, 0)</f>
        <v>0</v>
      </c>
    </row>
    <row r="267" spans="1:9">
      <c r="A267" t="s">
        <v>624</v>
      </c>
      <c r="B267" s="3">
        <v>45300</v>
      </c>
      <c r="C267" t="s">
        <v>625</v>
      </c>
      <c r="D267">
        <v>1848.2</v>
      </c>
      <c r="E267" t="s">
        <v>16079</v>
      </c>
      <c r="F267" t="s">
        <v>20</v>
      </c>
      <c r="G267" t="s">
        <v>21</v>
      </c>
      <c r="H267" t="s">
        <v>49</v>
      </c>
      <c r="I267">
        <f>IF(OR(financial_transactions3[[#This Row],[amount]]&lt;$L$16, financial_transactions3[[#This Row],[amount]]&gt;$L$17), 1, 0)</f>
        <v>1</v>
      </c>
    </row>
    <row r="268" spans="1:9">
      <c r="A268" t="s">
        <v>626</v>
      </c>
      <c r="B268" s="3">
        <v>45300</v>
      </c>
      <c r="C268" t="s">
        <v>627</v>
      </c>
      <c r="D268">
        <v>1381.33</v>
      </c>
      <c r="E268" t="s">
        <v>64</v>
      </c>
      <c r="F268" t="s">
        <v>32</v>
      </c>
      <c r="G268" t="s">
        <v>39</v>
      </c>
      <c r="H268" t="s">
        <v>53</v>
      </c>
      <c r="I268">
        <f>IF(OR(financial_transactions3[[#This Row],[amount]]&lt;$L$16, financial_transactions3[[#This Row],[amount]]&gt;$L$17), 1, 0)</f>
        <v>0</v>
      </c>
    </row>
    <row r="269" spans="1:9">
      <c r="A269" t="s">
        <v>628</v>
      </c>
      <c r="B269" s="3">
        <v>45300</v>
      </c>
      <c r="C269" t="s">
        <v>106</v>
      </c>
      <c r="D269">
        <v>611.13</v>
      </c>
      <c r="E269" t="s">
        <v>52</v>
      </c>
      <c r="F269" t="s">
        <v>61</v>
      </c>
      <c r="G269" t="s">
        <v>39</v>
      </c>
      <c r="H269" t="s">
        <v>109</v>
      </c>
      <c r="I269">
        <f>IF(OR(financial_transactions3[[#This Row],[amount]]&lt;$L$16, financial_transactions3[[#This Row],[amount]]&gt;$L$17), 1, 0)</f>
        <v>0</v>
      </c>
    </row>
    <row r="270" spans="1:9">
      <c r="A270" t="s">
        <v>629</v>
      </c>
      <c r="B270" s="3">
        <v>45300</v>
      </c>
      <c r="C270" t="s">
        <v>630</v>
      </c>
      <c r="D270">
        <v>578.08000000000004</v>
      </c>
      <c r="E270" t="s">
        <v>64</v>
      </c>
      <c r="F270" t="s">
        <v>20</v>
      </c>
      <c r="G270" t="s">
        <v>39</v>
      </c>
      <c r="H270" t="s">
        <v>36</v>
      </c>
      <c r="I270">
        <f>IF(OR(financial_transactions3[[#This Row],[amount]]&lt;$L$16, financial_transactions3[[#This Row],[amount]]&gt;$L$17), 1, 0)</f>
        <v>0</v>
      </c>
    </row>
    <row r="271" spans="1:9">
      <c r="A271" t="s">
        <v>631</v>
      </c>
      <c r="B271" s="3">
        <v>45300</v>
      </c>
      <c r="C271" t="s">
        <v>632</v>
      </c>
      <c r="D271">
        <v>810.61</v>
      </c>
      <c r="E271" t="s">
        <v>16079</v>
      </c>
      <c r="F271" t="s">
        <v>20</v>
      </c>
      <c r="G271" t="s">
        <v>21</v>
      </c>
      <c r="H271" t="s">
        <v>87</v>
      </c>
      <c r="I271">
        <f>IF(OR(financial_transactions3[[#This Row],[amount]]&lt;$L$16, financial_transactions3[[#This Row],[amount]]&gt;$L$17), 1, 0)</f>
        <v>0</v>
      </c>
    </row>
    <row r="272" spans="1:9">
      <c r="A272" t="s">
        <v>633</v>
      </c>
      <c r="B272" s="3">
        <v>45300</v>
      </c>
      <c r="C272" t="s">
        <v>634</v>
      </c>
      <c r="D272">
        <v>343.91</v>
      </c>
      <c r="E272" t="s">
        <v>16110</v>
      </c>
      <c r="F272" t="s">
        <v>20</v>
      </c>
      <c r="G272" t="s">
        <v>48</v>
      </c>
      <c r="H272" t="s">
        <v>123</v>
      </c>
      <c r="I272">
        <f>IF(OR(financial_transactions3[[#This Row],[amount]]&lt;$L$16, financial_transactions3[[#This Row],[amount]]&gt;$L$17), 1, 0)</f>
        <v>1</v>
      </c>
    </row>
    <row r="273" spans="1:9">
      <c r="A273" t="s">
        <v>637</v>
      </c>
      <c r="B273" s="3">
        <v>45301</v>
      </c>
      <c r="C273" t="s">
        <v>638</v>
      </c>
      <c r="D273">
        <v>1261.21</v>
      </c>
      <c r="E273" t="s">
        <v>16079</v>
      </c>
      <c r="F273" t="s">
        <v>32</v>
      </c>
      <c r="G273" t="s">
        <v>48</v>
      </c>
      <c r="H273" t="s">
        <v>22</v>
      </c>
      <c r="I273">
        <f>IF(OR(financial_transactions3[[#This Row],[amount]]&lt;$L$16, financial_transactions3[[#This Row],[amount]]&gt;$L$17), 1, 0)</f>
        <v>0</v>
      </c>
    </row>
    <row r="274" spans="1:9">
      <c r="A274" t="s">
        <v>639</v>
      </c>
      <c r="B274" s="3">
        <v>45301</v>
      </c>
      <c r="C274" t="s">
        <v>640</v>
      </c>
      <c r="D274">
        <v>1200.02</v>
      </c>
      <c r="E274" t="s">
        <v>16110</v>
      </c>
      <c r="F274" t="s">
        <v>32</v>
      </c>
      <c r="G274" t="s">
        <v>21</v>
      </c>
      <c r="H274" t="s">
        <v>87</v>
      </c>
      <c r="I274">
        <f>IF(OR(financial_transactions3[[#This Row],[amount]]&lt;$L$16, financial_transactions3[[#This Row],[amount]]&gt;$L$17), 1, 0)</f>
        <v>0</v>
      </c>
    </row>
    <row r="275" spans="1:9">
      <c r="A275" t="s">
        <v>641</v>
      </c>
      <c r="B275" s="3">
        <v>45301</v>
      </c>
      <c r="C275" t="s">
        <v>642</v>
      </c>
      <c r="D275">
        <v>15575.32</v>
      </c>
      <c r="E275" t="s">
        <v>16110</v>
      </c>
      <c r="F275" t="s">
        <v>26</v>
      </c>
      <c r="G275" t="s">
        <v>21</v>
      </c>
      <c r="H275" t="s">
        <v>123</v>
      </c>
      <c r="I275">
        <f>IF(OR(financial_transactions3[[#This Row],[amount]]&lt;$L$16, financial_transactions3[[#This Row],[amount]]&gt;$L$17), 1, 0)</f>
        <v>1</v>
      </c>
    </row>
    <row r="276" spans="1:9">
      <c r="A276" t="s">
        <v>643</v>
      </c>
      <c r="B276" s="3">
        <v>45301</v>
      </c>
      <c r="C276" t="s">
        <v>644</v>
      </c>
      <c r="D276">
        <v>1281.58</v>
      </c>
      <c r="E276" t="s">
        <v>122</v>
      </c>
      <c r="F276" t="s">
        <v>26</v>
      </c>
      <c r="G276" t="s">
        <v>27</v>
      </c>
      <c r="H276" t="s">
        <v>16080</v>
      </c>
      <c r="I276">
        <f>IF(OR(financial_transactions3[[#This Row],[amount]]&lt;$L$16, financial_transactions3[[#This Row],[amount]]&gt;$L$17), 1, 0)</f>
        <v>0</v>
      </c>
    </row>
    <row r="277" spans="1:9">
      <c r="A277" t="s">
        <v>645</v>
      </c>
      <c r="B277" s="3">
        <v>45301</v>
      </c>
      <c r="C277" t="s">
        <v>646</v>
      </c>
      <c r="D277">
        <v>1972.84</v>
      </c>
      <c r="E277" t="s">
        <v>19</v>
      </c>
      <c r="F277" t="s">
        <v>61</v>
      </c>
      <c r="G277" t="s">
        <v>39</v>
      </c>
      <c r="H277" t="s">
        <v>36</v>
      </c>
      <c r="I277">
        <f>IF(OR(financial_transactions3[[#This Row],[amount]]&lt;$L$16, financial_transactions3[[#This Row],[amount]]&gt;$L$17), 1, 0)</f>
        <v>1</v>
      </c>
    </row>
    <row r="278" spans="1:9">
      <c r="A278" t="s">
        <v>647</v>
      </c>
      <c r="B278" s="3">
        <v>45301</v>
      </c>
      <c r="C278" t="s">
        <v>648</v>
      </c>
      <c r="D278">
        <v>754.61</v>
      </c>
      <c r="E278" t="s">
        <v>16079</v>
      </c>
      <c r="F278" t="s">
        <v>32</v>
      </c>
      <c r="G278" t="s">
        <v>27</v>
      </c>
      <c r="H278" t="s">
        <v>53</v>
      </c>
      <c r="I278">
        <f>IF(OR(financial_transactions3[[#This Row],[amount]]&lt;$L$16, financial_transactions3[[#This Row],[amount]]&gt;$L$17), 1, 0)</f>
        <v>0</v>
      </c>
    </row>
    <row r="279" spans="1:9">
      <c r="A279" t="s">
        <v>649</v>
      </c>
      <c r="B279" s="3">
        <v>45301</v>
      </c>
      <c r="C279" t="s">
        <v>650</v>
      </c>
      <c r="D279">
        <v>500.43</v>
      </c>
      <c r="E279" t="s">
        <v>67</v>
      </c>
      <c r="F279" t="s">
        <v>32</v>
      </c>
      <c r="G279" t="s">
        <v>39</v>
      </c>
      <c r="H279" t="s">
        <v>75</v>
      </c>
      <c r="I279">
        <f>IF(OR(financial_transactions3[[#This Row],[amount]]&lt;$L$16, financial_transactions3[[#This Row],[amount]]&gt;$L$17), 1, 0)</f>
        <v>1</v>
      </c>
    </row>
    <row r="280" spans="1:9">
      <c r="A280" t="s">
        <v>651</v>
      </c>
      <c r="B280" s="3">
        <v>45301</v>
      </c>
      <c r="C280" t="s">
        <v>652</v>
      </c>
      <c r="D280">
        <v>1734.9</v>
      </c>
      <c r="E280" t="s">
        <v>19</v>
      </c>
      <c r="F280" t="s">
        <v>32</v>
      </c>
      <c r="G280" t="s">
        <v>27</v>
      </c>
      <c r="H280" t="s">
        <v>123</v>
      </c>
      <c r="I280">
        <f>IF(OR(financial_transactions3[[#This Row],[amount]]&lt;$L$16, financial_transactions3[[#This Row],[amount]]&gt;$L$17), 1, 0)</f>
        <v>1</v>
      </c>
    </row>
    <row r="281" spans="1:9">
      <c r="A281" t="s">
        <v>653</v>
      </c>
      <c r="B281" s="3">
        <v>45301</v>
      </c>
      <c r="C281" t="s">
        <v>654</v>
      </c>
      <c r="D281">
        <v>1991.77</v>
      </c>
      <c r="E281" t="s">
        <v>70</v>
      </c>
      <c r="F281" t="s">
        <v>20</v>
      </c>
      <c r="G281" t="s">
        <v>48</v>
      </c>
      <c r="H281" t="s">
        <v>123</v>
      </c>
      <c r="I281">
        <f>IF(OR(financial_transactions3[[#This Row],[amount]]&lt;$L$16, financial_transactions3[[#This Row],[amount]]&gt;$L$17), 1, 0)</f>
        <v>1</v>
      </c>
    </row>
    <row r="282" spans="1:9">
      <c r="A282" t="s">
        <v>655</v>
      </c>
      <c r="B282" s="3">
        <v>45301</v>
      </c>
      <c r="C282" t="s">
        <v>656</v>
      </c>
      <c r="D282">
        <v>630.16</v>
      </c>
      <c r="E282" t="s">
        <v>64</v>
      </c>
      <c r="F282" t="s">
        <v>32</v>
      </c>
      <c r="G282" t="s">
        <v>39</v>
      </c>
      <c r="H282" t="s">
        <v>33</v>
      </c>
      <c r="I282">
        <f>IF(OR(financial_transactions3[[#This Row],[amount]]&lt;$L$16, financial_transactions3[[#This Row],[amount]]&gt;$L$17), 1, 0)</f>
        <v>0</v>
      </c>
    </row>
    <row r="283" spans="1:9">
      <c r="A283" t="s">
        <v>657</v>
      </c>
      <c r="B283" s="3">
        <v>45301</v>
      </c>
      <c r="C283" t="s">
        <v>658</v>
      </c>
      <c r="D283">
        <v>927.38</v>
      </c>
      <c r="E283" t="s">
        <v>52</v>
      </c>
      <c r="F283" t="s">
        <v>20</v>
      </c>
      <c r="G283" t="s">
        <v>27</v>
      </c>
      <c r="H283" t="s">
        <v>28</v>
      </c>
      <c r="I283">
        <f>IF(OR(financial_transactions3[[#This Row],[amount]]&lt;$L$16, financial_transactions3[[#This Row],[amount]]&gt;$L$17), 1, 0)</f>
        <v>0</v>
      </c>
    </row>
    <row r="284" spans="1:9">
      <c r="A284" t="s">
        <v>659</v>
      </c>
      <c r="B284" s="3">
        <v>45301</v>
      </c>
      <c r="C284" t="s">
        <v>660</v>
      </c>
      <c r="D284">
        <v>1001.13</v>
      </c>
      <c r="E284" t="s">
        <v>64</v>
      </c>
      <c r="F284" t="s">
        <v>61</v>
      </c>
      <c r="G284" t="s">
        <v>21</v>
      </c>
      <c r="H284" t="s">
        <v>123</v>
      </c>
      <c r="I284">
        <f>IF(OR(financial_transactions3[[#This Row],[amount]]&lt;$L$16, financial_transactions3[[#This Row],[amount]]&gt;$L$17), 1, 0)</f>
        <v>0</v>
      </c>
    </row>
    <row r="285" spans="1:9">
      <c r="A285" t="s">
        <v>661</v>
      </c>
      <c r="B285" s="3">
        <v>45301</v>
      </c>
      <c r="C285" t="s">
        <v>662</v>
      </c>
      <c r="D285">
        <v>262.77</v>
      </c>
      <c r="E285" t="s">
        <v>47</v>
      </c>
      <c r="F285" t="s">
        <v>32</v>
      </c>
      <c r="G285" t="s">
        <v>48</v>
      </c>
      <c r="H285" t="s">
        <v>87</v>
      </c>
      <c r="I285">
        <f>IF(OR(financial_transactions3[[#This Row],[amount]]&lt;$L$16, financial_transactions3[[#This Row],[amount]]&gt;$L$17), 1, 0)</f>
        <v>1</v>
      </c>
    </row>
    <row r="286" spans="1:9">
      <c r="A286" t="s">
        <v>663</v>
      </c>
      <c r="B286" s="3">
        <v>45301</v>
      </c>
      <c r="C286" t="s">
        <v>664</v>
      </c>
      <c r="D286">
        <v>747.5</v>
      </c>
      <c r="E286" t="s">
        <v>70</v>
      </c>
      <c r="F286" t="s">
        <v>26</v>
      </c>
      <c r="G286" t="s">
        <v>39</v>
      </c>
      <c r="H286" t="s">
        <v>94</v>
      </c>
      <c r="I286">
        <f>IF(OR(financial_transactions3[[#This Row],[amount]]&lt;$L$16, financial_transactions3[[#This Row],[amount]]&gt;$L$17), 1, 0)</f>
        <v>0</v>
      </c>
    </row>
    <row r="287" spans="1:9">
      <c r="A287" t="s">
        <v>665</v>
      </c>
      <c r="B287" s="3">
        <v>45301</v>
      </c>
      <c r="C287" t="s">
        <v>666</v>
      </c>
      <c r="D287">
        <v>403.57</v>
      </c>
      <c r="E287" t="s">
        <v>31</v>
      </c>
      <c r="F287" t="s">
        <v>26</v>
      </c>
      <c r="G287" t="s">
        <v>27</v>
      </c>
      <c r="H287" t="s">
        <v>28</v>
      </c>
      <c r="I287">
        <f>IF(OR(financial_transactions3[[#This Row],[amount]]&lt;$L$16, financial_transactions3[[#This Row],[amount]]&gt;$L$17), 1, 0)</f>
        <v>1</v>
      </c>
    </row>
    <row r="288" spans="1:9">
      <c r="A288" t="s">
        <v>667</v>
      </c>
      <c r="B288" s="3">
        <v>45301</v>
      </c>
      <c r="C288" t="s">
        <v>668</v>
      </c>
      <c r="D288">
        <v>897.53</v>
      </c>
      <c r="E288" t="s">
        <v>64</v>
      </c>
      <c r="F288" t="s">
        <v>61</v>
      </c>
      <c r="G288" t="s">
        <v>21</v>
      </c>
      <c r="H288" t="s">
        <v>176</v>
      </c>
      <c r="I288">
        <f>IF(OR(financial_transactions3[[#This Row],[amount]]&lt;$L$16, financial_transactions3[[#This Row],[amount]]&gt;$L$17), 1, 0)</f>
        <v>0</v>
      </c>
    </row>
    <row r="289" spans="1:9">
      <c r="A289" t="s">
        <v>669</v>
      </c>
      <c r="B289" s="3">
        <v>45301</v>
      </c>
      <c r="C289" t="s">
        <v>670</v>
      </c>
      <c r="D289">
        <v>174</v>
      </c>
      <c r="E289" t="s">
        <v>31</v>
      </c>
      <c r="F289" t="s">
        <v>20</v>
      </c>
      <c r="G289" t="s">
        <v>21</v>
      </c>
      <c r="H289" t="s">
        <v>109</v>
      </c>
      <c r="I289">
        <f>IF(OR(financial_transactions3[[#This Row],[amount]]&lt;$L$16, financial_transactions3[[#This Row],[amount]]&gt;$L$17), 1, 0)</f>
        <v>1</v>
      </c>
    </row>
    <row r="290" spans="1:9">
      <c r="A290" t="s">
        <v>671</v>
      </c>
      <c r="B290" s="3">
        <v>45301</v>
      </c>
      <c r="C290" t="s">
        <v>672</v>
      </c>
      <c r="D290">
        <v>122.36</v>
      </c>
      <c r="E290" t="s">
        <v>16110</v>
      </c>
      <c r="F290" t="s">
        <v>26</v>
      </c>
      <c r="G290" t="s">
        <v>27</v>
      </c>
      <c r="H290" t="s">
        <v>75</v>
      </c>
      <c r="I290">
        <f>IF(OR(financial_transactions3[[#This Row],[amount]]&lt;$L$16, financial_transactions3[[#This Row],[amount]]&gt;$L$17), 1, 0)</f>
        <v>1</v>
      </c>
    </row>
    <row r="291" spans="1:9">
      <c r="A291" t="s">
        <v>673</v>
      </c>
      <c r="B291" s="3">
        <v>45301</v>
      </c>
      <c r="C291" t="s">
        <v>674</v>
      </c>
      <c r="D291">
        <v>10796.91</v>
      </c>
      <c r="E291" t="s">
        <v>47</v>
      </c>
      <c r="F291" t="s">
        <v>32</v>
      </c>
      <c r="G291" t="s">
        <v>39</v>
      </c>
      <c r="H291" t="s">
        <v>123</v>
      </c>
      <c r="I291">
        <f>IF(OR(financial_transactions3[[#This Row],[amount]]&lt;$L$16, financial_transactions3[[#This Row],[amount]]&gt;$L$17), 1, 0)</f>
        <v>1</v>
      </c>
    </row>
    <row r="292" spans="1:9">
      <c r="A292" t="s">
        <v>675</v>
      </c>
      <c r="B292" s="3">
        <v>45301</v>
      </c>
      <c r="C292" t="s">
        <v>676</v>
      </c>
      <c r="D292">
        <v>484.38</v>
      </c>
      <c r="E292" t="s">
        <v>19</v>
      </c>
      <c r="F292" t="s">
        <v>61</v>
      </c>
      <c r="G292" t="s">
        <v>39</v>
      </c>
      <c r="H292" t="s">
        <v>57</v>
      </c>
      <c r="I292">
        <f>IF(OR(financial_transactions3[[#This Row],[amount]]&lt;$L$16, financial_transactions3[[#This Row],[amount]]&gt;$L$17), 1, 0)</f>
        <v>1</v>
      </c>
    </row>
    <row r="293" spans="1:9">
      <c r="A293" t="s">
        <v>677</v>
      </c>
      <c r="B293" s="3">
        <v>45301</v>
      </c>
      <c r="C293" t="s">
        <v>678</v>
      </c>
      <c r="D293">
        <v>267.47000000000003</v>
      </c>
      <c r="E293" t="s">
        <v>19</v>
      </c>
      <c r="F293" t="s">
        <v>61</v>
      </c>
      <c r="G293" t="s">
        <v>27</v>
      </c>
      <c r="H293" t="s">
        <v>40</v>
      </c>
      <c r="I293">
        <f>IF(OR(financial_transactions3[[#This Row],[amount]]&lt;$L$16, financial_transactions3[[#This Row],[amount]]&gt;$L$17), 1, 0)</f>
        <v>1</v>
      </c>
    </row>
    <row r="294" spans="1:9">
      <c r="A294" t="s">
        <v>679</v>
      </c>
      <c r="B294" s="3">
        <v>45301</v>
      </c>
      <c r="C294" t="s">
        <v>680</v>
      </c>
      <c r="D294">
        <v>1558.25</v>
      </c>
      <c r="E294" t="s">
        <v>64</v>
      </c>
      <c r="F294" t="s">
        <v>20</v>
      </c>
      <c r="G294" t="s">
        <v>48</v>
      </c>
      <c r="H294" t="s">
        <v>22</v>
      </c>
      <c r="I294">
        <f>IF(OR(financial_transactions3[[#This Row],[amount]]&lt;$L$16, financial_transactions3[[#This Row],[amount]]&gt;$L$17), 1, 0)</f>
        <v>0</v>
      </c>
    </row>
    <row r="295" spans="1:9">
      <c r="A295" t="s">
        <v>681</v>
      </c>
      <c r="B295" s="3">
        <v>45301</v>
      </c>
      <c r="C295" t="s">
        <v>682</v>
      </c>
      <c r="D295">
        <v>84.09</v>
      </c>
      <c r="E295" t="s">
        <v>31</v>
      </c>
      <c r="F295" t="s">
        <v>32</v>
      </c>
      <c r="G295" t="s">
        <v>39</v>
      </c>
      <c r="H295" t="s">
        <v>33</v>
      </c>
      <c r="I295">
        <f>IF(OR(financial_transactions3[[#This Row],[amount]]&lt;$L$16, financial_transactions3[[#This Row],[amount]]&gt;$L$17), 1, 0)</f>
        <v>1</v>
      </c>
    </row>
    <row r="296" spans="1:9">
      <c r="A296" t="s">
        <v>683</v>
      </c>
      <c r="B296" s="3">
        <v>45301</v>
      </c>
      <c r="C296" t="s">
        <v>684</v>
      </c>
      <c r="D296">
        <v>713.74</v>
      </c>
      <c r="E296" t="s">
        <v>47</v>
      </c>
      <c r="F296" t="s">
        <v>32</v>
      </c>
      <c r="G296" t="s">
        <v>48</v>
      </c>
      <c r="H296" t="s">
        <v>75</v>
      </c>
      <c r="I296">
        <f>IF(OR(financial_transactions3[[#This Row],[amount]]&lt;$L$16, financial_transactions3[[#This Row],[amount]]&gt;$L$17), 1, 0)</f>
        <v>0</v>
      </c>
    </row>
    <row r="297" spans="1:9">
      <c r="A297" t="s">
        <v>685</v>
      </c>
      <c r="B297" s="3">
        <v>45301</v>
      </c>
      <c r="C297" t="s">
        <v>686</v>
      </c>
      <c r="D297">
        <v>259.04000000000002</v>
      </c>
      <c r="E297" t="s">
        <v>16079</v>
      </c>
      <c r="F297" t="s">
        <v>61</v>
      </c>
      <c r="G297" t="s">
        <v>48</v>
      </c>
      <c r="H297" t="s">
        <v>28</v>
      </c>
      <c r="I297">
        <f>IF(OR(financial_transactions3[[#This Row],[amount]]&lt;$L$16, financial_transactions3[[#This Row],[amount]]&gt;$L$17), 1, 0)</f>
        <v>1</v>
      </c>
    </row>
    <row r="298" spans="1:9">
      <c r="A298" t="s">
        <v>687</v>
      </c>
      <c r="B298" s="3">
        <v>45301</v>
      </c>
      <c r="C298" t="s">
        <v>688</v>
      </c>
      <c r="D298">
        <v>271.27999999999997</v>
      </c>
      <c r="E298" t="s">
        <v>47</v>
      </c>
      <c r="F298" t="s">
        <v>61</v>
      </c>
      <c r="G298" t="s">
        <v>27</v>
      </c>
      <c r="H298" t="s">
        <v>16080</v>
      </c>
      <c r="I298">
        <f>IF(OR(financial_transactions3[[#This Row],[amount]]&lt;$L$16, financial_transactions3[[#This Row],[amount]]&gt;$L$17), 1, 0)</f>
        <v>1</v>
      </c>
    </row>
    <row r="299" spans="1:9">
      <c r="A299" t="s">
        <v>689</v>
      </c>
      <c r="B299" s="3">
        <v>45301</v>
      </c>
      <c r="C299" t="s">
        <v>690</v>
      </c>
      <c r="D299">
        <v>655.64</v>
      </c>
      <c r="E299" t="s">
        <v>70</v>
      </c>
      <c r="F299" t="s">
        <v>20</v>
      </c>
      <c r="G299" t="s">
        <v>39</v>
      </c>
      <c r="H299" t="s">
        <v>22</v>
      </c>
      <c r="I299">
        <f>IF(OR(financial_transactions3[[#This Row],[amount]]&lt;$L$16, financial_transactions3[[#This Row],[amount]]&gt;$L$17), 1, 0)</f>
        <v>0</v>
      </c>
    </row>
    <row r="300" spans="1:9">
      <c r="A300" t="s">
        <v>691</v>
      </c>
      <c r="B300" s="3">
        <v>45301</v>
      </c>
      <c r="C300" t="s">
        <v>692</v>
      </c>
      <c r="D300">
        <v>919.93</v>
      </c>
      <c r="E300" t="s">
        <v>70</v>
      </c>
      <c r="F300" t="s">
        <v>61</v>
      </c>
      <c r="G300" t="s">
        <v>48</v>
      </c>
      <c r="H300" t="s">
        <v>16080</v>
      </c>
      <c r="I300">
        <f>IF(OR(financial_transactions3[[#This Row],[amount]]&lt;$L$16, financial_transactions3[[#This Row],[amount]]&gt;$L$17), 1, 0)</f>
        <v>0</v>
      </c>
    </row>
    <row r="301" spans="1:9">
      <c r="A301" t="s">
        <v>693</v>
      </c>
      <c r="B301" s="3">
        <v>45301</v>
      </c>
      <c r="C301" t="s">
        <v>694</v>
      </c>
      <c r="D301">
        <v>1516.33</v>
      </c>
      <c r="E301" t="s">
        <v>31</v>
      </c>
      <c r="F301" t="s">
        <v>61</v>
      </c>
      <c r="G301" t="s">
        <v>39</v>
      </c>
      <c r="H301" t="s">
        <v>123</v>
      </c>
      <c r="I301">
        <f>IF(OR(financial_transactions3[[#This Row],[amount]]&lt;$L$16, financial_transactions3[[#This Row],[amount]]&gt;$L$17), 1, 0)</f>
        <v>0</v>
      </c>
    </row>
    <row r="302" spans="1:9">
      <c r="A302" t="s">
        <v>695</v>
      </c>
      <c r="B302" s="3">
        <v>45301</v>
      </c>
      <c r="C302" t="s">
        <v>696</v>
      </c>
      <c r="D302">
        <v>769.55</v>
      </c>
      <c r="E302" t="s">
        <v>122</v>
      </c>
      <c r="F302" t="s">
        <v>26</v>
      </c>
      <c r="G302" t="s">
        <v>21</v>
      </c>
      <c r="H302" t="s">
        <v>44</v>
      </c>
      <c r="I302">
        <f>IF(OR(financial_transactions3[[#This Row],[amount]]&lt;$L$16, financial_transactions3[[#This Row],[amount]]&gt;$L$17), 1, 0)</f>
        <v>0</v>
      </c>
    </row>
    <row r="303" spans="1:9">
      <c r="A303" t="s">
        <v>697</v>
      </c>
      <c r="B303" s="3">
        <v>45301</v>
      </c>
      <c r="C303" t="s">
        <v>698</v>
      </c>
      <c r="D303">
        <v>1641.05</v>
      </c>
      <c r="E303" t="s">
        <v>47</v>
      </c>
      <c r="F303" t="s">
        <v>32</v>
      </c>
      <c r="G303" t="s">
        <v>48</v>
      </c>
      <c r="H303" t="s">
        <v>36</v>
      </c>
      <c r="I303">
        <f>IF(OR(financial_transactions3[[#This Row],[amount]]&lt;$L$16, financial_transactions3[[#This Row],[amount]]&gt;$L$17), 1, 0)</f>
        <v>1</v>
      </c>
    </row>
    <row r="304" spans="1:9">
      <c r="A304" t="s">
        <v>699</v>
      </c>
      <c r="B304" s="3">
        <v>45301</v>
      </c>
      <c r="C304" t="s">
        <v>700</v>
      </c>
      <c r="D304">
        <v>1287.97</v>
      </c>
      <c r="E304" t="s">
        <v>31</v>
      </c>
      <c r="F304" t="s">
        <v>32</v>
      </c>
      <c r="G304" t="s">
        <v>48</v>
      </c>
      <c r="H304" t="s">
        <v>36</v>
      </c>
      <c r="I304">
        <f>IF(OR(financial_transactions3[[#This Row],[amount]]&lt;$L$16, financial_transactions3[[#This Row],[amount]]&gt;$L$17), 1, 0)</f>
        <v>0</v>
      </c>
    </row>
    <row r="305" spans="1:9">
      <c r="A305" t="s">
        <v>701</v>
      </c>
      <c r="B305" s="3">
        <v>45301</v>
      </c>
      <c r="C305" t="s">
        <v>702</v>
      </c>
      <c r="D305">
        <v>789.48</v>
      </c>
      <c r="E305" t="s">
        <v>52</v>
      </c>
      <c r="F305" t="s">
        <v>61</v>
      </c>
      <c r="G305" t="s">
        <v>39</v>
      </c>
      <c r="H305" t="s">
        <v>33</v>
      </c>
      <c r="I305">
        <f>IF(OR(financial_transactions3[[#This Row],[amount]]&lt;$L$16, financial_transactions3[[#This Row],[amount]]&gt;$L$17), 1, 0)</f>
        <v>0</v>
      </c>
    </row>
    <row r="306" spans="1:9">
      <c r="A306" t="s">
        <v>703</v>
      </c>
      <c r="B306" s="3">
        <v>45301</v>
      </c>
      <c r="C306" t="s">
        <v>704</v>
      </c>
      <c r="D306">
        <v>1189.44</v>
      </c>
      <c r="E306" t="s">
        <v>52</v>
      </c>
      <c r="F306" t="s">
        <v>20</v>
      </c>
      <c r="G306" t="s">
        <v>21</v>
      </c>
      <c r="H306" t="s">
        <v>94</v>
      </c>
      <c r="I306">
        <f>IF(OR(financial_transactions3[[#This Row],[amount]]&lt;$L$16, financial_transactions3[[#This Row],[amount]]&gt;$L$17), 1, 0)</f>
        <v>0</v>
      </c>
    </row>
    <row r="307" spans="1:9">
      <c r="A307" t="s">
        <v>705</v>
      </c>
      <c r="B307" s="3">
        <v>45301</v>
      </c>
      <c r="C307" t="s">
        <v>706</v>
      </c>
      <c r="D307">
        <v>320.39999999999998</v>
      </c>
      <c r="E307" t="s">
        <v>64</v>
      </c>
      <c r="F307" t="s">
        <v>20</v>
      </c>
      <c r="G307" t="s">
        <v>27</v>
      </c>
      <c r="H307" t="s">
        <v>49</v>
      </c>
      <c r="I307">
        <f>IF(OR(financial_transactions3[[#This Row],[amount]]&lt;$L$16, financial_transactions3[[#This Row],[amount]]&gt;$L$17), 1, 0)</f>
        <v>1</v>
      </c>
    </row>
    <row r="308" spans="1:9">
      <c r="A308" t="s">
        <v>707</v>
      </c>
      <c r="B308" s="3">
        <v>45301</v>
      </c>
      <c r="C308" t="s">
        <v>708</v>
      </c>
      <c r="D308">
        <v>53.89</v>
      </c>
      <c r="E308" t="s">
        <v>122</v>
      </c>
      <c r="F308" t="s">
        <v>61</v>
      </c>
      <c r="G308" t="s">
        <v>39</v>
      </c>
      <c r="H308" t="s">
        <v>44</v>
      </c>
      <c r="I308">
        <f>IF(OR(financial_transactions3[[#This Row],[amount]]&lt;$L$16, financial_transactions3[[#This Row],[amount]]&gt;$L$17), 1, 0)</f>
        <v>1</v>
      </c>
    </row>
    <row r="309" spans="1:9">
      <c r="A309" t="s">
        <v>709</v>
      </c>
      <c r="B309" s="3">
        <v>45301</v>
      </c>
      <c r="C309" t="s">
        <v>710</v>
      </c>
      <c r="D309">
        <v>221.95</v>
      </c>
      <c r="E309" t="s">
        <v>16079</v>
      </c>
      <c r="F309" t="s">
        <v>26</v>
      </c>
      <c r="G309" t="s">
        <v>48</v>
      </c>
      <c r="H309" t="s">
        <v>87</v>
      </c>
      <c r="I309">
        <f>IF(OR(financial_transactions3[[#This Row],[amount]]&lt;$L$16, financial_transactions3[[#This Row],[amount]]&gt;$L$17), 1, 0)</f>
        <v>1</v>
      </c>
    </row>
    <row r="310" spans="1:9">
      <c r="A310" t="s">
        <v>711</v>
      </c>
      <c r="B310" s="3">
        <v>45301</v>
      </c>
      <c r="C310" t="s">
        <v>712</v>
      </c>
      <c r="D310">
        <v>1361.97</v>
      </c>
      <c r="E310" t="s">
        <v>31</v>
      </c>
      <c r="F310" t="s">
        <v>20</v>
      </c>
      <c r="G310" t="s">
        <v>27</v>
      </c>
      <c r="H310" t="s">
        <v>57</v>
      </c>
      <c r="I310">
        <f>IF(OR(financial_transactions3[[#This Row],[amount]]&lt;$L$16, financial_transactions3[[#This Row],[amount]]&gt;$L$17), 1, 0)</f>
        <v>0</v>
      </c>
    </row>
    <row r="311" spans="1:9">
      <c r="A311" t="s">
        <v>713</v>
      </c>
      <c r="B311" s="3">
        <v>45301</v>
      </c>
      <c r="C311" t="s">
        <v>714</v>
      </c>
      <c r="D311">
        <v>1574.55</v>
      </c>
      <c r="E311" t="s">
        <v>67</v>
      </c>
      <c r="F311" t="s">
        <v>20</v>
      </c>
      <c r="G311" t="s">
        <v>21</v>
      </c>
      <c r="H311" t="s">
        <v>53</v>
      </c>
      <c r="I311">
        <f>IF(OR(financial_transactions3[[#This Row],[amount]]&lt;$L$16, financial_transactions3[[#This Row],[amount]]&gt;$L$17), 1, 0)</f>
        <v>0</v>
      </c>
    </row>
    <row r="312" spans="1:9">
      <c r="A312" t="s">
        <v>715</v>
      </c>
      <c r="B312" s="3">
        <v>45302</v>
      </c>
      <c r="C312" t="s">
        <v>716</v>
      </c>
      <c r="D312">
        <v>1097.55</v>
      </c>
      <c r="E312" t="s">
        <v>122</v>
      </c>
      <c r="F312" t="s">
        <v>20</v>
      </c>
      <c r="G312" t="s">
        <v>27</v>
      </c>
      <c r="H312" t="s">
        <v>16080</v>
      </c>
      <c r="I312">
        <f>IF(OR(financial_transactions3[[#This Row],[amount]]&lt;$L$16, financial_transactions3[[#This Row],[amount]]&gt;$L$17), 1, 0)</f>
        <v>0</v>
      </c>
    </row>
    <row r="313" spans="1:9">
      <c r="A313" t="s">
        <v>717</v>
      </c>
      <c r="B313" s="3">
        <v>45302</v>
      </c>
      <c r="C313" t="s">
        <v>718</v>
      </c>
      <c r="D313">
        <v>522.25</v>
      </c>
      <c r="E313" t="s">
        <v>122</v>
      </c>
      <c r="F313" t="s">
        <v>26</v>
      </c>
      <c r="G313" t="s">
        <v>39</v>
      </c>
      <c r="H313" t="s">
        <v>87</v>
      </c>
      <c r="I313">
        <f>IF(OR(financial_transactions3[[#This Row],[amount]]&lt;$L$16, financial_transactions3[[#This Row],[amount]]&gt;$L$17), 1, 0)</f>
        <v>1</v>
      </c>
    </row>
    <row r="314" spans="1:9">
      <c r="A314" t="s">
        <v>719</v>
      </c>
      <c r="B314" s="3">
        <v>45302</v>
      </c>
      <c r="C314" t="s">
        <v>720</v>
      </c>
      <c r="D314">
        <v>788.82</v>
      </c>
      <c r="E314" t="s">
        <v>19</v>
      </c>
      <c r="F314" t="s">
        <v>26</v>
      </c>
      <c r="G314" t="s">
        <v>21</v>
      </c>
      <c r="H314" t="s">
        <v>40</v>
      </c>
      <c r="I314">
        <f>IF(OR(financial_transactions3[[#This Row],[amount]]&lt;$L$16, financial_transactions3[[#This Row],[amount]]&gt;$L$17), 1, 0)</f>
        <v>0</v>
      </c>
    </row>
    <row r="315" spans="1:9">
      <c r="A315" t="s">
        <v>721</v>
      </c>
      <c r="B315" s="3">
        <v>45302</v>
      </c>
      <c r="C315" t="s">
        <v>722</v>
      </c>
      <c r="D315">
        <v>19394.810000000001</v>
      </c>
      <c r="E315" t="s">
        <v>52</v>
      </c>
      <c r="F315" t="s">
        <v>20</v>
      </c>
      <c r="G315" t="s">
        <v>27</v>
      </c>
      <c r="H315" t="s">
        <v>176</v>
      </c>
      <c r="I315">
        <f>IF(OR(financial_transactions3[[#This Row],[amount]]&lt;$L$16, financial_transactions3[[#This Row],[amount]]&gt;$L$17), 1, 0)</f>
        <v>1</v>
      </c>
    </row>
    <row r="316" spans="1:9">
      <c r="A316" t="s">
        <v>723</v>
      </c>
      <c r="B316" s="3">
        <v>45302</v>
      </c>
      <c r="C316" t="s">
        <v>724</v>
      </c>
      <c r="D316">
        <v>1224.08</v>
      </c>
      <c r="E316" t="s">
        <v>25</v>
      </c>
      <c r="F316" t="s">
        <v>61</v>
      </c>
      <c r="G316" t="s">
        <v>27</v>
      </c>
      <c r="H316" t="s">
        <v>44</v>
      </c>
      <c r="I316">
        <f>IF(OR(financial_transactions3[[#This Row],[amount]]&lt;$L$16, financial_transactions3[[#This Row],[amount]]&gt;$L$17), 1, 0)</f>
        <v>0</v>
      </c>
    </row>
    <row r="317" spans="1:9">
      <c r="A317" t="s">
        <v>725</v>
      </c>
      <c r="B317" s="3">
        <v>45302</v>
      </c>
      <c r="C317" t="s">
        <v>726</v>
      </c>
      <c r="D317">
        <v>499.71</v>
      </c>
      <c r="E317" t="s">
        <v>70</v>
      </c>
      <c r="F317" t="s">
        <v>20</v>
      </c>
      <c r="G317" t="s">
        <v>27</v>
      </c>
      <c r="H317" t="s">
        <v>44</v>
      </c>
      <c r="I317">
        <f>IF(OR(financial_transactions3[[#This Row],[amount]]&lt;$L$16, financial_transactions3[[#This Row],[amount]]&gt;$L$17), 1, 0)</f>
        <v>1</v>
      </c>
    </row>
    <row r="318" spans="1:9">
      <c r="A318" t="s">
        <v>727</v>
      </c>
      <c r="B318" s="3">
        <v>45302</v>
      </c>
      <c r="C318" t="s">
        <v>728</v>
      </c>
      <c r="D318">
        <v>1483.59</v>
      </c>
      <c r="E318" t="s">
        <v>64</v>
      </c>
      <c r="F318" t="s">
        <v>32</v>
      </c>
      <c r="G318" t="s">
        <v>39</v>
      </c>
      <c r="H318" t="s">
        <v>94</v>
      </c>
      <c r="I318">
        <f>IF(OR(financial_transactions3[[#This Row],[amount]]&lt;$L$16, financial_transactions3[[#This Row],[amount]]&gt;$L$17), 1, 0)</f>
        <v>0</v>
      </c>
    </row>
    <row r="319" spans="1:9">
      <c r="A319" t="s">
        <v>729</v>
      </c>
      <c r="B319" s="3">
        <v>45302</v>
      </c>
      <c r="C319" t="s">
        <v>730</v>
      </c>
      <c r="D319">
        <v>1167.24</v>
      </c>
      <c r="E319" t="s">
        <v>47</v>
      </c>
      <c r="F319" t="s">
        <v>61</v>
      </c>
      <c r="G319" t="s">
        <v>21</v>
      </c>
      <c r="H319" t="s">
        <v>87</v>
      </c>
      <c r="I319">
        <f>IF(OR(financial_transactions3[[#This Row],[amount]]&lt;$L$16, financial_transactions3[[#This Row],[amount]]&gt;$L$17), 1, 0)</f>
        <v>0</v>
      </c>
    </row>
    <row r="320" spans="1:9">
      <c r="A320" t="s">
        <v>731</v>
      </c>
      <c r="B320" s="3">
        <v>45302</v>
      </c>
      <c r="C320" t="s">
        <v>732</v>
      </c>
      <c r="D320">
        <v>1298.74</v>
      </c>
      <c r="E320" t="s">
        <v>25</v>
      </c>
      <c r="F320" t="s">
        <v>32</v>
      </c>
      <c r="G320" t="s">
        <v>27</v>
      </c>
      <c r="H320" t="s">
        <v>109</v>
      </c>
      <c r="I320">
        <f>IF(OR(financial_transactions3[[#This Row],[amount]]&lt;$L$16, financial_transactions3[[#This Row],[amount]]&gt;$L$17), 1, 0)</f>
        <v>0</v>
      </c>
    </row>
    <row r="321" spans="1:9">
      <c r="A321" t="s">
        <v>733</v>
      </c>
      <c r="B321" s="3">
        <v>45302</v>
      </c>
      <c r="C321" t="s">
        <v>734</v>
      </c>
      <c r="D321">
        <v>356.3</v>
      </c>
      <c r="E321" t="s">
        <v>25</v>
      </c>
      <c r="F321" t="s">
        <v>61</v>
      </c>
      <c r="G321" t="s">
        <v>39</v>
      </c>
      <c r="H321" t="s">
        <v>16080</v>
      </c>
      <c r="I321">
        <f>IF(OR(financial_transactions3[[#This Row],[amount]]&lt;$L$16, financial_transactions3[[#This Row],[amount]]&gt;$L$17), 1, 0)</f>
        <v>1</v>
      </c>
    </row>
    <row r="322" spans="1:9">
      <c r="A322" t="s">
        <v>735</v>
      </c>
      <c r="B322" s="3">
        <v>45302</v>
      </c>
      <c r="C322" t="s">
        <v>736</v>
      </c>
      <c r="D322">
        <v>1241.2</v>
      </c>
      <c r="E322" t="s">
        <v>19</v>
      </c>
      <c r="F322" t="s">
        <v>20</v>
      </c>
      <c r="G322" t="s">
        <v>48</v>
      </c>
      <c r="H322" t="s">
        <v>22</v>
      </c>
      <c r="I322">
        <f>IF(OR(financial_transactions3[[#This Row],[amount]]&lt;$L$16, financial_transactions3[[#This Row],[amount]]&gt;$L$17), 1, 0)</f>
        <v>0</v>
      </c>
    </row>
    <row r="323" spans="1:9">
      <c r="A323" t="s">
        <v>737</v>
      </c>
      <c r="B323" s="3">
        <v>45302</v>
      </c>
      <c r="C323" t="s">
        <v>738</v>
      </c>
      <c r="D323">
        <v>1957.4</v>
      </c>
      <c r="E323" t="s">
        <v>64</v>
      </c>
      <c r="F323" t="s">
        <v>20</v>
      </c>
      <c r="G323" t="s">
        <v>21</v>
      </c>
      <c r="H323" t="s">
        <v>176</v>
      </c>
      <c r="I323">
        <f>IF(OR(financial_transactions3[[#This Row],[amount]]&lt;$L$16, financial_transactions3[[#This Row],[amount]]&gt;$L$17), 1, 0)</f>
        <v>1</v>
      </c>
    </row>
    <row r="324" spans="1:9">
      <c r="A324" t="s">
        <v>739</v>
      </c>
      <c r="B324" s="3">
        <v>45302</v>
      </c>
      <c r="C324" t="s">
        <v>740</v>
      </c>
      <c r="D324">
        <v>1684.45</v>
      </c>
      <c r="E324" t="s">
        <v>25</v>
      </c>
      <c r="F324" t="s">
        <v>61</v>
      </c>
      <c r="G324" t="s">
        <v>39</v>
      </c>
      <c r="H324" t="s">
        <v>16080</v>
      </c>
      <c r="I324">
        <f>IF(OR(financial_transactions3[[#This Row],[amount]]&lt;$L$16, financial_transactions3[[#This Row],[amount]]&gt;$L$17), 1, 0)</f>
        <v>1</v>
      </c>
    </row>
    <row r="325" spans="1:9">
      <c r="A325" t="s">
        <v>741</v>
      </c>
      <c r="B325" s="3">
        <v>45302</v>
      </c>
      <c r="C325" t="s">
        <v>742</v>
      </c>
      <c r="D325">
        <v>250.17</v>
      </c>
      <c r="E325" t="s">
        <v>70</v>
      </c>
      <c r="F325" t="s">
        <v>61</v>
      </c>
      <c r="G325" t="s">
        <v>21</v>
      </c>
      <c r="H325" t="s">
        <v>22</v>
      </c>
      <c r="I325">
        <f>IF(OR(financial_transactions3[[#This Row],[amount]]&lt;$L$16, financial_transactions3[[#This Row],[amount]]&gt;$L$17), 1, 0)</f>
        <v>1</v>
      </c>
    </row>
    <row r="326" spans="1:9">
      <c r="A326" t="s">
        <v>743</v>
      </c>
      <c r="B326" s="3">
        <v>45303</v>
      </c>
      <c r="C326" t="s">
        <v>744</v>
      </c>
      <c r="D326">
        <v>562.44000000000005</v>
      </c>
      <c r="E326" t="s">
        <v>122</v>
      </c>
      <c r="F326" t="s">
        <v>61</v>
      </c>
      <c r="G326" t="s">
        <v>48</v>
      </c>
      <c r="H326" t="s">
        <v>94</v>
      </c>
      <c r="I326">
        <f>IF(OR(financial_transactions3[[#This Row],[amount]]&lt;$L$16, financial_transactions3[[#This Row],[amount]]&gt;$L$17), 1, 0)</f>
        <v>1</v>
      </c>
    </row>
    <row r="327" spans="1:9">
      <c r="A327" t="s">
        <v>745</v>
      </c>
      <c r="B327" s="3">
        <v>45303</v>
      </c>
      <c r="C327" t="s">
        <v>746</v>
      </c>
      <c r="D327">
        <v>390.88</v>
      </c>
      <c r="E327" t="s">
        <v>67</v>
      </c>
      <c r="F327" t="s">
        <v>61</v>
      </c>
      <c r="G327" t="s">
        <v>21</v>
      </c>
      <c r="H327" t="s">
        <v>109</v>
      </c>
      <c r="I327">
        <f>IF(OR(financial_transactions3[[#This Row],[amount]]&lt;$L$16, financial_transactions3[[#This Row],[amount]]&gt;$L$17), 1, 0)</f>
        <v>1</v>
      </c>
    </row>
    <row r="328" spans="1:9">
      <c r="A328" t="s">
        <v>747</v>
      </c>
      <c r="B328" s="3">
        <v>45303</v>
      </c>
      <c r="C328" t="s">
        <v>748</v>
      </c>
      <c r="D328">
        <v>1761.12</v>
      </c>
      <c r="E328" t="s">
        <v>67</v>
      </c>
      <c r="F328" t="s">
        <v>20</v>
      </c>
      <c r="G328" t="s">
        <v>48</v>
      </c>
      <c r="H328" t="s">
        <v>57</v>
      </c>
      <c r="I328">
        <f>IF(OR(financial_transactions3[[#This Row],[amount]]&lt;$L$16, financial_transactions3[[#This Row],[amount]]&gt;$L$17), 1, 0)</f>
        <v>1</v>
      </c>
    </row>
    <row r="329" spans="1:9">
      <c r="A329" t="s">
        <v>749</v>
      </c>
      <c r="B329" s="3">
        <v>45303</v>
      </c>
      <c r="C329" t="s">
        <v>231</v>
      </c>
      <c r="D329">
        <v>751.2</v>
      </c>
      <c r="E329" t="s">
        <v>67</v>
      </c>
      <c r="F329" t="s">
        <v>32</v>
      </c>
      <c r="G329" t="s">
        <v>21</v>
      </c>
      <c r="H329" t="s">
        <v>176</v>
      </c>
      <c r="I329">
        <f>IF(OR(financial_transactions3[[#This Row],[amount]]&lt;$L$16, financial_transactions3[[#This Row],[amount]]&gt;$L$17), 1, 0)</f>
        <v>0</v>
      </c>
    </row>
    <row r="330" spans="1:9">
      <c r="A330" t="s">
        <v>750</v>
      </c>
      <c r="B330" s="3">
        <v>45303</v>
      </c>
      <c r="C330" t="s">
        <v>751</v>
      </c>
      <c r="D330">
        <v>189.24</v>
      </c>
      <c r="E330" t="s">
        <v>67</v>
      </c>
      <c r="F330" t="s">
        <v>20</v>
      </c>
      <c r="G330" t="s">
        <v>39</v>
      </c>
      <c r="H330" t="s">
        <v>16080</v>
      </c>
      <c r="I330">
        <f>IF(OR(financial_transactions3[[#This Row],[amount]]&lt;$L$16, financial_transactions3[[#This Row],[amount]]&gt;$L$17), 1, 0)</f>
        <v>1</v>
      </c>
    </row>
    <row r="331" spans="1:9">
      <c r="A331" t="s">
        <v>752</v>
      </c>
      <c r="B331" s="3">
        <v>45303</v>
      </c>
      <c r="C331" t="s">
        <v>753</v>
      </c>
      <c r="D331">
        <v>66.92</v>
      </c>
      <c r="E331" t="s">
        <v>52</v>
      </c>
      <c r="F331" t="s">
        <v>61</v>
      </c>
      <c r="G331" t="s">
        <v>21</v>
      </c>
      <c r="H331" t="s">
        <v>33</v>
      </c>
      <c r="I331">
        <f>IF(OR(financial_transactions3[[#This Row],[amount]]&lt;$L$16, financial_transactions3[[#This Row],[amount]]&gt;$L$17), 1, 0)</f>
        <v>1</v>
      </c>
    </row>
    <row r="332" spans="1:9">
      <c r="A332" t="s">
        <v>754</v>
      </c>
      <c r="B332" s="3">
        <v>45303</v>
      </c>
      <c r="C332" t="s">
        <v>755</v>
      </c>
      <c r="D332">
        <v>1327.77</v>
      </c>
      <c r="E332" t="s">
        <v>52</v>
      </c>
      <c r="F332" t="s">
        <v>61</v>
      </c>
      <c r="G332" t="s">
        <v>39</v>
      </c>
      <c r="H332" t="s">
        <v>109</v>
      </c>
      <c r="I332">
        <f>IF(OR(financial_transactions3[[#This Row],[amount]]&lt;$L$16, financial_transactions3[[#This Row],[amount]]&gt;$L$17), 1, 0)</f>
        <v>0</v>
      </c>
    </row>
    <row r="333" spans="1:9">
      <c r="A333" t="s">
        <v>756</v>
      </c>
      <c r="B333" s="3">
        <v>45303</v>
      </c>
      <c r="C333" t="s">
        <v>757</v>
      </c>
      <c r="D333">
        <v>475.85</v>
      </c>
      <c r="E333" t="s">
        <v>70</v>
      </c>
      <c r="F333" t="s">
        <v>32</v>
      </c>
      <c r="G333" t="s">
        <v>21</v>
      </c>
      <c r="H333" t="s">
        <v>36</v>
      </c>
      <c r="I333">
        <f>IF(OR(financial_transactions3[[#This Row],[amount]]&lt;$L$16, financial_transactions3[[#This Row],[amount]]&gt;$L$17), 1, 0)</f>
        <v>1</v>
      </c>
    </row>
    <row r="334" spans="1:9">
      <c r="A334" t="s">
        <v>760</v>
      </c>
      <c r="B334" s="3">
        <v>45303</v>
      </c>
      <c r="C334" t="s">
        <v>761</v>
      </c>
      <c r="D334">
        <v>903.34</v>
      </c>
      <c r="E334" t="s">
        <v>19</v>
      </c>
      <c r="F334" t="s">
        <v>61</v>
      </c>
      <c r="G334" t="s">
        <v>27</v>
      </c>
      <c r="H334" t="s">
        <v>109</v>
      </c>
      <c r="I334">
        <f>IF(OR(financial_transactions3[[#This Row],[amount]]&lt;$L$16, financial_transactions3[[#This Row],[amount]]&gt;$L$17), 1, 0)</f>
        <v>0</v>
      </c>
    </row>
    <row r="335" spans="1:9">
      <c r="A335" t="s">
        <v>762</v>
      </c>
      <c r="B335" s="3">
        <v>45303</v>
      </c>
      <c r="C335" t="s">
        <v>763</v>
      </c>
      <c r="D335">
        <v>1299.1099999999999</v>
      </c>
      <c r="E335" t="s">
        <v>52</v>
      </c>
      <c r="F335" t="s">
        <v>61</v>
      </c>
      <c r="G335" t="s">
        <v>48</v>
      </c>
      <c r="H335" t="s">
        <v>36</v>
      </c>
      <c r="I335">
        <f>IF(OR(financial_transactions3[[#This Row],[amount]]&lt;$L$16, financial_transactions3[[#This Row],[amount]]&gt;$L$17), 1, 0)</f>
        <v>0</v>
      </c>
    </row>
    <row r="336" spans="1:9">
      <c r="A336" t="s">
        <v>764</v>
      </c>
      <c r="B336" s="3">
        <v>45303</v>
      </c>
      <c r="C336" t="s">
        <v>765</v>
      </c>
      <c r="D336">
        <v>1667.25</v>
      </c>
      <c r="E336" t="s">
        <v>70</v>
      </c>
      <c r="F336" t="s">
        <v>32</v>
      </c>
      <c r="G336" t="s">
        <v>48</v>
      </c>
      <c r="H336" t="s">
        <v>49</v>
      </c>
      <c r="I336">
        <f>IF(OR(financial_transactions3[[#This Row],[amount]]&lt;$L$16, financial_transactions3[[#This Row],[amount]]&gt;$L$17), 1, 0)</f>
        <v>1</v>
      </c>
    </row>
    <row r="337" spans="1:9">
      <c r="A337" t="s">
        <v>766</v>
      </c>
      <c r="B337" s="3">
        <v>45303</v>
      </c>
      <c r="C337" t="s">
        <v>767</v>
      </c>
      <c r="D337">
        <v>702.29</v>
      </c>
      <c r="E337" t="s">
        <v>70</v>
      </c>
      <c r="F337" t="s">
        <v>61</v>
      </c>
      <c r="G337" t="s">
        <v>27</v>
      </c>
      <c r="H337" t="s">
        <v>109</v>
      </c>
      <c r="I337">
        <f>IF(OR(financial_transactions3[[#This Row],[amount]]&lt;$L$16, financial_transactions3[[#This Row],[amount]]&gt;$L$17), 1, 0)</f>
        <v>0</v>
      </c>
    </row>
    <row r="338" spans="1:9">
      <c r="A338" t="s">
        <v>768</v>
      </c>
      <c r="B338" s="3">
        <v>45303</v>
      </c>
      <c r="C338" t="s">
        <v>769</v>
      </c>
      <c r="D338">
        <v>1581.75</v>
      </c>
      <c r="E338" t="s">
        <v>19</v>
      </c>
      <c r="F338" t="s">
        <v>26</v>
      </c>
      <c r="G338" t="s">
        <v>21</v>
      </c>
      <c r="H338" t="s">
        <v>109</v>
      </c>
      <c r="I338">
        <f>IF(OR(financial_transactions3[[#This Row],[amount]]&lt;$L$16, financial_transactions3[[#This Row],[amount]]&gt;$L$17), 1, 0)</f>
        <v>0</v>
      </c>
    </row>
    <row r="339" spans="1:9">
      <c r="A339" t="s">
        <v>770</v>
      </c>
      <c r="B339" s="3">
        <v>45303</v>
      </c>
      <c r="C339" t="s">
        <v>771</v>
      </c>
      <c r="D339">
        <v>94.48</v>
      </c>
      <c r="E339" t="s">
        <v>19</v>
      </c>
      <c r="F339" t="s">
        <v>32</v>
      </c>
      <c r="G339" t="s">
        <v>21</v>
      </c>
      <c r="H339" t="s">
        <v>53</v>
      </c>
      <c r="I339">
        <f>IF(OR(financial_transactions3[[#This Row],[amount]]&lt;$L$16, financial_transactions3[[#This Row],[amount]]&gt;$L$17), 1, 0)</f>
        <v>1</v>
      </c>
    </row>
    <row r="340" spans="1:9">
      <c r="A340" t="s">
        <v>772</v>
      </c>
      <c r="B340" s="3">
        <v>45303</v>
      </c>
      <c r="C340" t="s">
        <v>773</v>
      </c>
      <c r="D340">
        <v>1004.82</v>
      </c>
      <c r="E340" t="s">
        <v>64</v>
      </c>
      <c r="F340" t="s">
        <v>32</v>
      </c>
      <c r="G340" t="s">
        <v>27</v>
      </c>
      <c r="H340" t="s">
        <v>22</v>
      </c>
      <c r="I340">
        <f>IF(OR(financial_transactions3[[#This Row],[amount]]&lt;$L$16, financial_transactions3[[#This Row],[amount]]&gt;$L$17), 1, 0)</f>
        <v>0</v>
      </c>
    </row>
    <row r="341" spans="1:9">
      <c r="A341" t="s">
        <v>774</v>
      </c>
      <c r="B341" s="3">
        <v>45303</v>
      </c>
      <c r="C341" t="s">
        <v>775</v>
      </c>
      <c r="D341">
        <v>1147.03</v>
      </c>
      <c r="E341" t="s">
        <v>70</v>
      </c>
      <c r="F341" t="s">
        <v>26</v>
      </c>
      <c r="G341" t="s">
        <v>48</v>
      </c>
      <c r="H341" t="s">
        <v>75</v>
      </c>
      <c r="I341">
        <f>IF(OR(financial_transactions3[[#This Row],[amount]]&lt;$L$16, financial_transactions3[[#This Row],[amount]]&gt;$L$17), 1, 0)</f>
        <v>0</v>
      </c>
    </row>
    <row r="342" spans="1:9">
      <c r="A342" t="s">
        <v>778</v>
      </c>
      <c r="B342" s="3">
        <v>45303</v>
      </c>
      <c r="C342" t="s">
        <v>779</v>
      </c>
      <c r="D342">
        <v>1925.78</v>
      </c>
      <c r="E342" t="s">
        <v>16079</v>
      </c>
      <c r="F342" t="s">
        <v>20</v>
      </c>
      <c r="G342" t="s">
        <v>21</v>
      </c>
      <c r="H342" t="s">
        <v>109</v>
      </c>
      <c r="I342">
        <f>IF(OR(financial_transactions3[[#This Row],[amount]]&lt;$L$16, financial_transactions3[[#This Row],[amount]]&gt;$L$17), 1, 0)</f>
        <v>1</v>
      </c>
    </row>
    <row r="343" spans="1:9">
      <c r="A343" t="s">
        <v>780</v>
      </c>
      <c r="B343" s="3">
        <v>45303</v>
      </c>
      <c r="C343" t="s">
        <v>781</v>
      </c>
      <c r="D343">
        <v>1267.71</v>
      </c>
      <c r="E343" t="s">
        <v>52</v>
      </c>
      <c r="F343" t="s">
        <v>20</v>
      </c>
      <c r="G343" t="s">
        <v>27</v>
      </c>
      <c r="H343" t="s">
        <v>75</v>
      </c>
      <c r="I343">
        <f>IF(OR(financial_transactions3[[#This Row],[amount]]&lt;$L$16, financial_transactions3[[#This Row],[amount]]&gt;$L$17), 1, 0)</f>
        <v>0</v>
      </c>
    </row>
    <row r="344" spans="1:9">
      <c r="A344" t="s">
        <v>782</v>
      </c>
      <c r="B344" s="3">
        <v>45303</v>
      </c>
      <c r="C344" t="s">
        <v>783</v>
      </c>
      <c r="D344">
        <v>1116.3699999999999</v>
      </c>
      <c r="E344" t="s">
        <v>31</v>
      </c>
      <c r="F344" t="s">
        <v>32</v>
      </c>
      <c r="G344" t="s">
        <v>27</v>
      </c>
      <c r="H344" t="s">
        <v>16080</v>
      </c>
      <c r="I344">
        <f>IF(OR(financial_transactions3[[#This Row],[amount]]&lt;$L$16, financial_transactions3[[#This Row],[amount]]&gt;$L$17), 1, 0)</f>
        <v>0</v>
      </c>
    </row>
    <row r="345" spans="1:9">
      <c r="A345" t="s">
        <v>784</v>
      </c>
      <c r="B345" s="3">
        <v>45303</v>
      </c>
      <c r="C345" t="s">
        <v>785</v>
      </c>
      <c r="D345">
        <v>559.67999999999995</v>
      </c>
      <c r="E345" t="s">
        <v>19</v>
      </c>
      <c r="F345" t="s">
        <v>32</v>
      </c>
      <c r="G345" t="s">
        <v>27</v>
      </c>
      <c r="H345" t="s">
        <v>28</v>
      </c>
      <c r="I345">
        <f>IF(OR(financial_transactions3[[#This Row],[amount]]&lt;$L$16, financial_transactions3[[#This Row],[amount]]&gt;$L$17), 1, 0)</f>
        <v>1</v>
      </c>
    </row>
    <row r="346" spans="1:9">
      <c r="A346" t="s">
        <v>786</v>
      </c>
      <c r="B346" s="3">
        <v>45304</v>
      </c>
      <c r="C346" t="s">
        <v>787</v>
      </c>
      <c r="D346">
        <v>1966.54</v>
      </c>
      <c r="E346" t="s">
        <v>25</v>
      </c>
      <c r="F346" t="s">
        <v>32</v>
      </c>
      <c r="G346" t="s">
        <v>48</v>
      </c>
      <c r="H346" t="s">
        <v>57</v>
      </c>
      <c r="I346">
        <f>IF(OR(financial_transactions3[[#This Row],[amount]]&lt;$L$16, financial_transactions3[[#This Row],[amount]]&gt;$L$17), 1, 0)</f>
        <v>1</v>
      </c>
    </row>
    <row r="347" spans="1:9">
      <c r="A347" t="s">
        <v>788</v>
      </c>
      <c r="B347" s="3">
        <v>45304</v>
      </c>
      <c r="C347" t="s">
        <v>632</v>
      </c>
      <c r="D347">
        <v>1511.2</v>
      </c>
      <c r="E347" t="s">
        <v>70</v>
      </c>
      <c r="F347" t="s">
        <v>26</v>
      </c>
      <c r="G347" t="s">
        <v>21</v>
      </c>
      <c r="H347" t="s">
        <v>109</v>
      </c>
      <c r="I347">
        <f>IF(OR(financial_transactions3[[#This Row],[amount]]&lt;$L$16, financial_transactions3[[#This Row],[amount]]&gt;$L$17), 1, 0)</f>
        <v>0</v>
      </c>
    </row>
    <row r="348" spans="1:9">
      <c r="A348" t="s">
        <v>789</v>
      </c>
      <c r="B348" s="3">
        <v>45304</v>
      </c>
      <c r="C348" t="s">
        <v>790</v>
      </c>
      <c r="D348">
        <v>1312.06</v>
      </c>
      <c r="E348" t="s">
        <v>52</v>
      </c>
      <c r="F348" t="s">
        <v>26</v>
      </c>
      <c r="G348" t="s">
        <v>27</v>
      </c>
      <c r="H348" t="s">
        <v>44</v>
      </c>
      <c r="I348">
        <f>IF(OR(financial_transactions3[[#This Row],[amount]]&lt;$L$16, financial_transactions3[[#This Row],[amount]]&gt;$L$17), 1, 0)</f>
        <v>0</v>
      </c>
    </row>
    <row r="349" spans="1:9">
      <c r="A349" t="s">
        <v>791</v>
      </c>
      <c r="B349" s="3">
        <v>45304</v>
      </c>
      <c r="C349" t="s">
        <v>792</v>
      </c>
      <c r="D349">
        <v>1814.22</v>
      </c>
      <c r="E349" t="s">
        <v>52</v>
      </c>
      <c r="F349" t="s">
        <v>26</v>
      </c>
      <c r="G349" t="s">
        <v>21</v>
      </c>
      <c r="H349" t="s">
        <v>40</v>
      </c>
      <c r="I349">
        <f>IF(OR(financial_transactions3[[#This Row],[amount]]&lt;$L$16, financial_transactions3[[#This Row],[amount]]&gt;$L$17), 1, 0)</f>
        <v>1</v>
      </c>
    </row>
    <row r="350" spans="1:9">
      <c r="A350" t="s">
        <v>793</v>
      </c>
      <c r="B350" s="3">
        <v>45304</v>
      </c>
      <c r="C350" t="s">
        <v>794</v>
      </c>
      <c r="D350">
        <v>235.44</v>
      </c>
      <c r="E350" t="s">
        <v>64</v>
      </c>
      <c r="F350" t="s">
        <v>26</v>
      </c>
      <c r="G350" t="s">
        <v>21</v>
      </c>
      <c r="H350" t="s">
        <v>123</v>
      </c>
      <c r="I350">
        <f>IF(OR(financial_transactions3[[#This Row],[amount]]&lt;$L$16, financial_transactions3[[#This Row],[amount]]&gt;$L$17), 1, 0)</f>
        <v>1</v>
      </c>
    </row>
    <row r="351" spans="1:9">
      <c r="A351" t="s">
        <v>795</v>
      </c>
      <c r="B351" s="3">
        <v>45304</v>
      </c>
      <c r="C351" t="s">
        <v>796</v>
      </c>
      <c r="D351">
        <v>151.62</v>
      </c>
      <c r="E351" t="s">
        <v>122</v>
      </c>
      <c r="F351" t="s">
        <v>61</v>
      </c>
      <c r="G351" t="s">
        <v>48</v>
      </c>
      <c r="H351" t="s">
        <v>22</v>
      </c>
      <c r="I351">
        <f>IF(OR(financial_transactions3[[#This Row],[amount]]&lt;$L$16, financial_transactions3[[#This Row],[amount]]&gt;$L$17), 1, 0)</f>
        <v>1</v>
      </c>
    </row>
    <row r="352" spans="1:9">
      <c r="A352" t="s">
        <v>797</v>
      </c>
      <c r="B352" s="3">
        <v>45304</v>
      </c>
      <c r="C352" t="s">
        <v>798</v>
      </c>
      <c r="D352">
        <v>523.5</v>
      </c>
      <c r="E352" t="s">
        <v>67</v>
      </c>
      <c r="F352" t="s">
        <v>32</v>
      </c>
      <c r="G352" t="s">
        <v>21</v>
      </c>
      <c r="H352" t="s">
        <v>123</v>
      </c>
      <c r="I352">
        <f>IF(OR(financial_transactions3[[#This Row],[amount]]&lt;$L$16, financial_transactions3[[#This Row],[amount]]&gt;$L$17), 1, 0)</f>
        <v>1</v>
      </c>
    </row>
    <row r="353" spans="1:9">
      <c r="A353" t="s">
        <v>799</v>
      </c>
      <c r="B353" s="3">
        <v>45304</v>
      </c>
      <c r="C353" t="s">
        <v>800</v>
      </c>
      <c r="D353">
        <v>530.66999999999996</v>
      </c>
      <c r="E353" t="s">
        <v>25</v>
      </c>
      <c r="F353" t="s">
        <v>20</v>
      </c>
      <c r="G353" t="s">
        <v>21</v>
      </c>
      <c r="H353" t="s">
        <v>36</v>
      </c>
      <c r="I353">
        <f>IF(OR(financial_transactions3[[#This Row],[amount]]&lt;$L$16, financial_transactions3[[#This Row],[amount]]&gt;$L$17), 1, 0)</f>
        <v>1</v>
      </c>
    </row>
    <row r="354" spans="1:9">
      <c r="A354" t="s">
        <v>801</v>
      </c>
      <c r="B354" s="3">
        <v>45304</v>
      </c>
      <c r="C354" t="s">
        <v>802</v>
      </c>
      <c r="D354">
        <v>1280.1400000000001</v>
      </c>
      <c r="E354" t="s">
        <v>122</v>
      </c>
      <c r="F354" t="s">
        <v>32</v>
      </c>
      <c r="G354" t="s">
        <v>21</v>
      </c>
      <c r="H354" t="s">
        <v>176</v>
      </c>
      <c r="I354">
        <f>IF(OR(financial_transactions3[[#This Row],[amount]]&lt;$L$16, financial_transactions3[[#This Row],[amount]]&gt;$L$17), 1, 0)</f>
        <v>0</v>
      </c>
    </row>
    <row r="355" spans="1:9">
      <c r="A355" t="s">
        <v>803</v>
      </c>
      <c r="B355" s="3">
        <v>45304</v>
      </c>
      <c r="C355" t="s">
        <v>804</v>
      </c>
      <c r="D355">
        <v>713.91</v>
      </c>
      <c r="E355" t="s">
        <v>16110</v>
      </c>
      <c r="F355" t="s">
        <v>32</v>
      </c>
      <c r="G355" t="s">
        <v>48</v>
      </c>
      <c r="H355" t="s">
        <v>16080</v>
      </c>
      <c r="I355">
        <f>IF(OR(financial_transactions3[[#This Row],[amount]]&lt;$L$16, financial_transactions3[[#This Row],[amount]]&gt;$L$17), 1, 0)</f>
        <v>0</v>
      </c>
    </row>
    <row r="356" spans="1:9">
      <c r="A356" t="s">
        <v>805</v>
      </c>
      <c r="B356" s="3">
        <v>45304</v>
      </c>
      <c r="C356" t="s">
        <v>806</v>
      </c>
      <c r="D356">
        <v>315.64</v>
      </c>
      <c r="E356" t="s">
        <v>25</v>
      </c>
      <c r="F356" t="s">
        <v>26</v>
      </c>
      <c r="G356" t="s">
        <v>27</v>
      </c>
      <c r="H356" t="s">
        <v>33</v>
      </c>
      <c r="I356">
        <f>IF(OR(financial_transactions3[[#This Row],[amount]]&lt;$L$16, financial_transactions3[[#This Row],[amount]]&gt;$L$17), 1, 0)</f>
        <v>1</v>
      </c>
    </row>
    <row r="357" spans="1:9">
      <c r="A357" t="s">
        <v>807</v>
      </c>
      <c r="B357" s="3">
        <v>45304</v>
      </c>
      <c r="C357" t="s">
        <v>808</v>
      </c>
      <c r="D357">
        <v>1642.01</v>
      </c>
      <c r="E357" t="s">
        <v>16110</v>
      </c>
      <c r="F357" t="s">
        <v>32</v>
      </c>
      <c r="G357" t="s">
        <v>39</v>
      </c>
      <c r="H357" t="s">
        <v>94</v>
      </c>
      <c r="I357">
        <f>IF(OR(financial_transactions3[[#This Row],[amount]]&lt;$L$16, financial_transactions3[[#This Row],[amount]]&gt;$L$17), 1, 0)</f>
        <v>1</v>
      </c>
    </row>
    <row r="358" spans="1:9">
      <c r="A358" t="s">
        <v>809</v>
      </c>
      <c r="B358" s="3">
        <v>45304</v>
      </c>
      <c r="C358" t="s">
        <v>810</v>
      </c>
      <c r="D358">
        <v>955.31</v>
      </c>
      <c r="E358" t="s">
        <v>70</v>
      </c>
      <c r="F358" t="s">
        <v>32</v>
      </c>
      <c r="G358" t="s">
        <v>27</v>
      </c>
      <c r="H358" t="s">
        <v>53</v>
      </c>
      <c r="I358">
        <f>IF(OR(financial_transactions3[[#This Row],[amount]]&lt;$L$16, financial_transactions3[[#This Row],[amount]]&gt;$L$17), 1, 0)</f>
        <v>0</v>
      </c>
    </row>
    <row r="359" spans="1:9">
      <c r="A359" t="s">
        <v>813</v>
      </c>
      <c r="B359" s="3">
        <v>45304</v>
      </c>
      <c r="C359" t="s">
        <v>814</v>
      </c>
      <c r="D359">
        <v>506.61</v>
      </c>
      <c r="E359" t="s">
        <v>64</v>
      </c>
      <c r="F359" t="s">
        <v>61</v>
      </c>
      <c r="G359" t="s">
        <v>48</v>
      </c>
      <c r="H359" t="s">
        <v>44</v>
      </c>
      <c r="I359">
        <f>IF(OR(financial_transactions3[[#This Row],[amount]]&lt;$L$16, financial_transactions3[[#This Row],[amount]]&gt;$L$17), 1, 0)</f>
        <v>1</v>
      </c>
    </row>
    <row r="360" spans="1:9">
      <c r="A360" t="s">
        <v>815</v>
      </c>
      <c r="B360" s="3">
        <v>45304</v>
      </c>
      <c r="C360" t="s">
        <v>816</v>
      </c>
      <c r="D360">
        <v>513.54</v>
      </c>
      <c r="E360" t="s">
        <v>70</v>
      </c>
      <c r="F360" t="s">
        <v>26</v>
      </c>
      <c r="G360" t="s">
        <v>39</v>
      </c>
      <c r="H360" t="s">
        <v>33</v>
      </c>
      <c r="I360">
        <f>IF(OR(financial_transactions3[[#This Row],[amount]]&lt;$L$16, financial_transactions3[[#This Row],[amount]]&gt;$L$17), 1, 0)</f>
        <v>1</v>
      </c>
    </row>
    <row r="361" spans="1:9">
      <c r="A361" t="s">
        <v>817</v>
      </c>
      <c r="B361" s="3">
        <v>45304</v>
      </c>
      <c r="C361" t="s">
        <v>818</v>
      </c>
      <c r="D361">
        <v>284.42</v>
      </c>
      <c r="E361" t="s">
        <v>67</v>
      </c>
      <c r="F361" t="s">
        <v>32</v>
      </c>
      <c r="G361" t="s">
        <v>27</v>
      </c>
      <c r="H361" t="s">
        <v>16080</v>
      </c>
      <c r="I361">
        <f>IF(OR(financial_transactions3[[#This Row],[amount]]&lt;$L$16, financial_transactions3[[#This Row],[amount]]&gt;$L$17), 1, 0)</f>
        <v>1</v>
      </c>
    </row>
    <row r="362" spans="1:9">
      <c r="A362" t="s">
        <v>819</v>
      </c>
      <c r="B362" s="3">
        <v>45304</v>
      </c>
      <c r="C362" t="s">
        <v>820</v>
      </c>
      <c r="D362">
        <v>107.26</v>
      </c>
      <c r="E362" t="s">
        <v>19</v>
      </c>
      <c r="F362" t="s">
        <v>26</v>
      </c>
      <c r="G362" t="s">
        <v>21</v>
      </c>
      <c r="H362" t="s">
        <v>33</v>
      </c>
      <c r="I362">
        <f>IF(OR(financial_transactions3[[#This Row],[amount]]&lt;$L$16, financial_transactions3[[#This Row],[amount]]&gt;$L$17), 1, 0)</f>
        <v>1</v>
      </c>
    </row>
    <row r="363" spans="1:9">
      <c r="A363" t="s">
        <v>821</v>
      </c>
      <c r="B363" s="3">
        <v>45304</v>
      </c>
      <c r="C363" t="s">
        <v>822</v>
      </c>
      <c r="D363">
        <v>719.5</v>
      </c>
      <c r="E363" t="s">
        <v>64</v>
      </c>
      <c r="F363" t="s">
        <v>32</v>
      </c>
      <c r="G363" t="s">
        <v>27</v>
      </c>
      <c r="H363" t="s">
        <v>36</v>
      </c>
      <c r="I363">
        <f>IF(OR(financial_transactions3[[#This Row],[amount]]&lt;$L$16, financial_transactions3[[#This Row],[amount]]&gt;$L$17), 1, 0)</f>
        <v>0</v>
      </c>
    </row>
    <row r="364" spans="1:9">
      <c r="A364" t="s">
        <v>823</v>
      </c>
      <c r="B364" s="3">
        <v>45304</v>
      </c>
      <c r="C364" t="s">
        <v>824</v>
      </c>
      <c r="D364">
        <v>1576.12</v>
      </c>
      <c r="E364" t="s">
        <v>122</v>
      </c>
      <c r="F364" t="s">
        <v>20</v>
      </c>
      <c r="G364" t="s">
        <v>27</v>
      </c>
      <c r="H364" t="s">
        <v>36</v>
      </c>
      <c r="I364">
        <f>IF(OR(financial_transactions3[[#This Row],[amount]]&lt;$L$16, financial_transactions3[[#This Row],[amount]]&gt;$L$17), 1, 0)</f>
        <v>0</v>
      </c>
    </row>
    <row r="365" spans="1:9">
      <c r="A365" t="s">
        <v>825</v>
      </c>
      <c r="B365" s="3">
        <v>45304</v>
      </c>
      <c r="C365" t="s">
        <v>826</v>
      </c>
      <c r="D365">
        <v>339.51</v>
      </c>
      <c r="E365" t="s">
        <v>19</v>
      </c>
      <c r="F365" t="s">
        <v>32</v>
      </c>
      <c r="G365" t="s">
        <v>27</v>
      </c>
      <c r="H365" t="s">
        <v>109</v>
      </c>
      <c r="I365">
        <f>IF(OR(financial_transactions3[[#This Row],[amount]]&lt;$L$16, financial_transactions3[[#This Row],[amount]]&gt;$L$17), 1, 0)</f>
        <v>1</v>
      </c>
    </row>
    <row r="366" spans="1:9">
      <c r="A366" t="s">
        <v>827</v>
      </c>
      <c r="B366" s="3">
        <v>45304</v>
      </c>
      <c r="C366" t="s">
        <v>828</v>
      </c>
      <c r="D366">
        <v>1813.61</v>
      </c>
      <c r="E366" t="s">
        <v>67</v>
      </c>
      <c r="F366" t="s">
        <v>32</v>
      </c>
      <c r="G366" t="s">
        <v>39</v>
      </c>
      <c r="H366" t="s">
        <v>94</v>
      </c>
      <c r="I366">
        <f>IF(OR(financial_transactions3[[#This Row],[amount]]&lt;$L$16, financial_transactions3[[#This Row],[amount]]&gt;$L$17), 1, 0)</f>
        <v>1</v>
      </c>
    </row>
    <row r="367" spans="1:9">
      <c r="A367" t="s">
        <v>829</v>
      </c>
      <c r="B367" s="3">
        <v>45304</v>
      </c>
      <c r="C367" t="s">
        <v>830</v>
      </c>
      <c r="D367">
        <v>335.93</v>
      </c>
      <c r="E367" t="s">
        <v>19</v>
      </c>
      <c r="F367" t="s">
        <v>26</v>
      </c>
      <c r="G367" t="s">
        <v>39</v>
      </c>
      <c r="H367" t="s">
        <v>94</v>
      </c>
      <c r="I367">
        <f>IF(OR(financial_transactions3[[#This Row],[amount]]&lt;$L$16, financial_transactions3[[#This Row],[amount]]&gt;$L$17), 1, 0)</f>
        <v>1</v>
      </c>
    </row>
    <row r="368" spans="1:9">
      <c r="A368" t="s">
        <v>831</v>
      </c>
      <c r="B368" s="3">
        <v>45304</v>
      </c>
      <c r="C368" t="s">
        <v>832</v>
      </c>
      <c r="D368">
        <v>1324.37</v>
      </c>
      <c r="E368" t="s">
        <v>25</v>
      </c>
      <c r="F368" t="s">
        <v>26</v>
      </c>
      <c r="G368" t="s">
        <v>48</v>
      </c>
      <c r="H368" t="s">
        <v>57</v>
      </c>
      <c r="I368">
        <f>IF(OR(financial_transactions3[[#This Row],[amount]]&lt;$L$16, financial_transactions3[[#This Row],[amount]]&gt;$L$17), 1, 0)</f>
        <v>0</v>
      </c>
    </row>
    <row r="369" spans="1:9">
      <c r="A369" t="s">
        <v>833</v>
      </c>
      <c r="B369" s="3">
        <v>45304</v>
      </c>
      <c r="C369" t="s">
        <v>834</v>
      </c>
      <c r="D369">
        <v>1874.91</v>
      </c>
      <c r="E369" t="s">
        <v>47</v>
      </c>
      <c r="F369" t="s">
        <v>61</v>
      </c>
      <c r="G369" t="s">
        <v>27</v>
      </c>
      <c r="H369" t="s">
        <v>40</v>
      </c>
      <c r="I369">
        <f>IF(OR(financial_transactions3[[#This Row],[amount]]&lt;$L$16, financial_transactions3[[#This Row],[amount]]&gt;$L$17), 1, 0)</f>
        <v>1</v>
      </c>
    </row>
    <row r="370" spans="1:9">
      <c r="A370" t="s">
        <v>835</v>
      </c>
      <c r="B370" s="3">
        <v>45304</v>
      </c>
      <c r="C370" t="s">
        <v>836</v>
      </c>
      <c r="D370">
        <v>5239.99</v>
      </c>
      <c r="E370" t="s">
        <v>16110</v>
      </c>
      <c r="F370" t="s">
        <v>20</v>
      </c>
      <c r="G370" t="s">
        <v>21</v>
      </c>
      <c r="H370" t="s">
        <v>87</v>
      </c>
      <c r="I370">
        <f>IF(OR(financial_transactions3[[#This Row],[amount]]&lt;$L$16, financial_transactions3[[#This Row],[amount]]&gt;$L$17), 1, 0)</f>
        <v>1</v>
      </c>
    </row>
    <row r="371" spans="1:9">
      <c r="A371" t="s">
        <v>837</v>
      </c>
      <c r="B371" s="3">
        <v>45304</v>
      </c>
      <c r="C371" t="s">
        <v>678</v>
      </c>
      <c r="D371">
        <v>1720.6</v>
      </c>
      <c r="E371" t="s">
        <v>16110</v>
      </c>
      <c r="F371" t="s">
        <v>61</v>
      </c>
      <c r="G371" t="s">
        <v>48</v>
      </c>
      <c r="H371" t="s">
        <v>109</v>
      </c>
      <c r="I371">
        <f>IF(OR(financial_transactions3[[#This Row],[amount]]&lt;$L$16, financial_transactions3[[#This Row],[amount]]&gt;$L$17), 1, 0)</f>
        <v>1</v>
      </c>
    </row>
    <row r="372" spans="1:9">
      <c r="A372" t="s">
        <v>838</v>
      </c>
      <c r="B372" s="3">
        <v>45304</v>
      </c>
      <c r="C372" t="s">
        <v>839</v>
      </c>
      <c r="D372">
        <v>391.43</v>
      </c>
      <c r="E372" t="s">
        <v>64</v>
      </c>
      <c r="F372" t="s">
        <v>61</v>
      </c>
      <c r="G372" t="s">
        <v>21</v>
      </c>
      <c r="H372" t="s">
        <v>22</v>
      </c>
      <c r="I372">
        <f>IF(OR(financial_transactions3[[#This Row],[amount]]&lt;$L$16, financial_transactions3[[#This Row],[amount]]&gt;$L$17), 1, 0)</f>
        <v>1</v>
      </c>
    </row>
    <row r="373" spans="1:9">
      <c r="A373" t="s">
        <v>840</v>
      </c>
      <c r="B373" s="3">
        <v>45304</v>
      </c>
      <c r="C373" t="s">
        <v>841</v>
      </c>
      <c r="D373">
        <v>197.25</v>
      </c>
      <c r="E373" t="s">
        <v>47</v>
      </c>
      <c r="F373" t="s">
        <v>32</v>
      </c>
      <c r="G373" t="s">
        <v>48</v>
      </c>
      <c r="H373" t="s">
        <v>44</v>
      </c>
      <c r="I373">
        <f>IF(OR(financial_transactions3[[#This Row],[amount]]&lt;$L$16, financial_transactions3[[#This Row],[amount]]&gt;$L$17), 1, 0)</f>
        <v>1</v>
      </c>
    </row>
    <row r="374" spans="1:9">
      <c r="A374" t="s">
        <v>842</v>
      </c>
      <c r="B374" s="3">
        <v>45304</v>
      </c>
      <c r="C374" t="s">
        <v>843</v>
      </c>
      <c r="D374">
        <v>1120.46</v>
      </c>
      <c r="E374" t="s">
        <v>16110</v>
      </c>
      <c r="F374" t="s">
        <v>61</v>
      </c>
      <c r="G374" t="s">
        <v>39</v>
      </c>
      <c r="H374" t="s">
        <v>28</v>
      </c>
      <c r="I374">
        <f>IF(OR(financial_transactions3[[#This Row],[amount]]&lt;$L$16, financial_transactions3[[#This Row],[amount]]&gt;$L$17), 1, 0)</f>
        <v>0</v>
      </c>
    </row>
    <row r="375" spans="1:9">
      <c r="A375" t="s">
        <v>844</v>
      </c>
      <c r="B375" s="3">
        <v>45304</v>
      </c>
      <c r="C375" t="s">
        <v>845</v>
      </c>
      <c r="D375">
        <v>632.22</v>
      </c>
      <c r="E375" t="s">
        <v>64</v>
      </c>
      <c r="F375" t="s">
        <v>61</v>
      </c>
      <c r="G375" t="s">
        <v>39</v>
      </c>
      <c r="H375" t="s">
        <v>44</v>
      </c>
      <c r="I375">
        <f>IF(OR(financial_transactions3[[#This Row],[amount]]&lt;$L$16, financial_transactions3[[#This Row],[amount]]&gt;$L$17), 1, 0)</f>
        <v>0</v>
      </c>
    </row>
    <row r="376" spans="1:9">
      <c r="A376" t="s">
        <v>846</v>
      </c>
      <c r="B376" s="3">
        <v>45304</v>
      </c>
      <c r="C376" t="s">
        <v>847</v>
      </c>
      <c r="D376">
        <v>1307.02</v>
      </c>
      <c r="E376" t="s">
        <v>70</v>
      </c>
      <c r="F376" t="s">
        <v>20</v>
      </c>
      <c r="G376" t="s">
        <v>21</v>
      </c>
      <c r="H376" t="s">
        <v>33</v>
      </c>
      <c r="I376">
        <f>IF(OR(financial_transactions3[[#This Row],[amount]]&lt;$L$16, financial_transactions3[[#This Row],[amount]]&gt;$L$17), 1, 0)</f>
        <v>0</v>
      </c>
    </row>
    <row r="377" spans="1:9">
      <c r="A377" t="s">
        <v>849</v>
      </c>
      <c r="B377" s="3">
        <v>45305</v>
      </c>
      <c r="C377" t="s">
        <v>850</v>
      </c>
      <c r="D377">
        <v>1906.34</v>
      </c>
      <c r="E377" t="s">
        <v>47</v>
      </c>
      <c r="F377" t="s">
        <v>32</v>
      </c>
      <c r="G377" t="s">
        <v>39</v>
      </c>
      <c r="H377" t="s">
        <v>123</v>
      </c>
      <c r="I377">
        <f>IF(OR(financial_transactions3[[#This Row],[amount]]&lt;$L$16, financial_transactions3[[#This Row],[amount]]&gt;$L$17), 1, 0)</f>
        <v>1</v>
      </c>
    </row>
    <row r="378" spans="1:9">
      <c r="A378" t="s">
        <v>851</v>
      </c>
      <c r="B378" s="3">
        <v>45305</v>
      </c>
      <c r="C378" t="s">
        <v>852</v>
      </c>
      <c r="D378">
        <v>303.51</v>
      </c>
      <c r="E378" t="s">
        <v>67</v>
      </c>
      <c r="F378" t="s">
        <v>61</v>
      </c>
      <c r="G378" t="s">
        <v>48</v>
      </c>
      <c r="H378" t="s">
        <v>87</v>
      </c>
      <c r="I378">
        <f>IF(OR(financial_transactions3[[#This Row],[amount]]&lt;$L$16, financial_transactions3[[#This Row],[amount]]&gt;$L$17), 1, 0)</f>
        <v>1</v>
      </c>
    </row>
    <row r="379" spans="1:9">
      <c r="A379" t="s">
        <v>853</v>
      </c>
      <c r="B379" s="3">
        <v>45305</v>
      </c>
      <c r="C379" t="s">
        <v>854</v>
      </c>
      <c r="D379">
        <v>1176.8499999999999</v>
      </c>
      <c r="E379" t="s">
        <v>70</v>
      </c>
      <c r="F379" t="s">
        <v>32</v>
      </c>
      <c r="G379" t="s">
        <v>27</v>
      </c>
      <c r="H379" t="s">
        <v>22</v>
      </c>
      <c r="I379">
        <f>IF(OR(financial_transactions3[[#This Row],[amount]]&lt;$L$16, financial_transactions3[[#This Row],[amount]]&gt;$L$17), 1, 0)</f>
        <v>0</v>
      </c>
    </row>
    <row r="380" spans="1:9">
      <c r="A380" t="s">
        <v>855</v>
      </c>
      <c r="B380" s="3">
        <v>45305</v>
      </c>
      <c r="C380" t="s">
        <v>856</v>
      </c>
      <c r="D380">
        <v>832.83</v>
      </c>
      <c r="E380" t="s">
        <v>52</v>
      </c>
      <c r="F380" t="s">
        <v>32</v>
      </c>
      <c r="G380" t="s">
        <v>39</v>
      </c>
      <c r="H380" t="s">
        <v>176</v>
      </c>
      <c r="I380">
        <f>IF(OR(financial_transactions3[[#This Row],[amount]]&lt;$L$16, financial_transactions3[[#This Row],[amount]]&gt;$L$17), 1, 0)</f>
        <v>0</v>
      </c>
    </row>
    <row r="381" spans="1:9">
      <c r="A381" t="s">
        <v>857</v>
      </c>
      <c r="B381" s="3">
        <v>45305</v>
      </c>
      <c r="C381" t="s">
        <v>858</v>
      </c>
      <c r="D381">
        <v>11123.78</v>
      </c>
      <c r="E381" t="s">
        <v>16110</v>
      </c>
      <c r="F381" t="s">
        <v>26</v>
      </c>
      <c r="G381" t="s">
        <v>48</v>
      </c>
      <c r="H381" t="s">
        <v>123</v>
      </c>
      <c r="I381">
        <f>IF(OR(financial_transactions3[[#This Row],[amount]]&lt;$L$16, financial_transactions3[[#This Row],[amount]]&gt;$L$17), 1, 0)</f>
        <v>1</v>
      </c>
    </row>
    <row r="382" spans="1:9">
      <c r="A382" t="s">
        <v>859</v>
      </c>
      <c r="B382" s="3">
        <v>45305</v>
      </c>
      <c r="C382" t="s">
        <v>860</v>
      </c>
      <c r="D382">
        <v>805.36</v>
      </c>
      <c r="E382" t="s">
        <v>122</v>
      </c>
      <c r="F382" t="s">
        <v>20</v>
      </c>
      <c r="G382" t="s">
        <v>27</v>
      </c>
      <c r="H382" t="s">
        <v>40</v>
      </c>
      <c r="I382">
        <f>IF(OR(financial_transactions3[[#This Row],[amount]]&lt;$L$16, financial_transactions3[[#This Row],[amount]]&gt;$L$17), 1, 0)</f>
        <v>0</v>
      </c>
    </row>
    <row r="383" spans="1:9">
      <c r="A383" t="s">
        <v>861</v>
      </c>
      <c r="B383" s="3">
        <v>45305</v>
      </c>
      <c r="C383" t="s">
        <v>862</v>
      </c>
      <c r="D383">
        <v>997.64</v>
      </c>
      <c r="E383" t="s">
        <v>67</v>
      </c>
      <c r="F383" t="s">
        <v>26</v>
      </c>
      <c r="G383" t="s">
        <v>21</v>
      </c>
      <c r="H383" t="s">
        <v>22</v>
      </c>
      <c r="I383">
        <f>IF(OR(financial_transactions3[[#This Row],[amount]]&lt;$L$16, financial_transactions3[[#This Row],[amount]]&gt;$L$17), 1, 0)</f>
        <v>0</v>
      </c>
    </row>
    <row r="384" spans="1:9">
      <c r="A384" t="s">
        <v>863</v>
      </c>
      <c r="B384" s="3">
        <v>45305</v>
      </c>
      <c r="C384" t="s">
        <v>864</v>
      </c>
      <c r="D384">
        <v>697.61</v>
      </c>
      <c r="E384" t="s">
        <v>19</v>
      </c>
      <c r="F384" t="s">
        <v>32</v>
      </c>
      <c r="G384" t="s">
        <v>39</v>
      </c>
      <c r="H384" t="s">
        <v>109</v>
      </c>
      <c r="I384">
        <f>IF(OR(financial_transactions3[[#This Row],[amount]]&lt;$L$16, financial_transactions3[[#This Row],[amount]]&gt;$L$17), 1, 0)</f>
        <v>0</v>
      </c>
    </row>
    <row r="385" spans="1:9">
      <c r="A385" t="s">
        <v>865</v>
      </c>
      <c r="B385" s="3">
        <v>45305</v>
      </c>
      <c r="C385" t="s">
        <v>866</v>
      </c>
      <c r="D385">
        <v>1678.43</v>
      </c>
      <c r="E385" t="s">
        <v>52</v>
      </c>
      <c r="F385" t="s">
        <v>32</v>
      </c>
      <c r="G385" t="s">
        <v>48</v>
      </c>
      <c r="H385" t="s">
        <v>87</v>
      </c>
      <c r="I385">
        <f>IF(OR(financial_transactions3[[#This Row],[amount]]&lt;$L$16, financial_transactions3[[#This Row],[amount]]&gt;$L$17), 1, 0)</f>
        <v>1</v>
      </c>
    </row>
    <row r="386" spans="1:9">
      <c r="A386" t="s">
        <v>867</v>
      </c>
      <c r="B386" s="3">
        <v>45305</v>
      </c>
      <c r="C386" t="s">
        <v>868</v>
      </c>
      <c r="D386">
        <v>1667</v>
      </c>
      <c r="E386" t="s">
        <v>52</v>
      </c>
      <c r="F386" t="s">
        <v>20</v>
      </c>
      <c r="G386" t="s">
        <v>21</v>
      </c>
      <c r="H386" t="s">
        <v>44</v>
      </c>
      <c r="I386">
        <f>IF(OR(financial_transactions3[[#This Row],[amount]]&lt;$L$16, financial_transactions3[[#This Row],[amount]]&gt;$L$17), 1, 0)</f>
        <v>1</v>
      </c>
    </row>
    <row r="387" spans="1:9">
      <c r="A387" t="s">
        <v>869</v>
      </c>
      <c r="B387" s="3">
        <v>45305</v>
      </c>
      <c r="C387" t="s">
        <v>870</v>
      </c>
      <c r="D387">
        <v>587.75</v>
      </c>
      <c r="E387" t="s">
        <v>67</v>
      </c>
      <c r="F387" t="s">
        <v>61</v>
      </c>
      <c r="G387" t="s">
        <v>27</v>
      </c>
      <c r="H387" t="s">
        <v>57</v>
      </c>
      <c r="I387">
        <f>IF(OR(financial_transactions3[[#This Row],[amount]]&lt;$L$16, financial_transactions3[[#This Row],[amount]]&gt;$L$17), 1, 0)</f>
        <v>0</v>
      </c>
    </row>
    <row r="388" spans="1:9">
      <c r="A388" t="s">
        <v>871</v>
      </c>
      <c r="B388" s="3">
        <v>45305</v>
      </c>
      <c r="C388" t="s">
        <v>872</v>
      </c>
      <c r="D388">
        <v>185.8</v>
      </c>
      <c r="E388" t="s">
        <v>16079</v>
      </c>
      <c r="F388" t="s">
        <v>20</v>
      </c>
      <c r="G388" t="s">
        <v>21</v>
      </c>
      <c r="H388" t="s">
        <v>57</v>
      </c>
      <c r="I388">
        <f>IF(OR(financial_transactions3[[#This Row],[amount]]&lt;$L$16, financial_transactions3[[#This Row],[amount]]&gt;$L$17), 1, 0)</f>
        <v>1</v>
      </c>
    </row>
    <row r="389" spans="1:9">
      <c r="A389" t="s">
        <v>873</v>
      </c>
      <c r="B389" s="3">
        <v>45305</v>
      </c>
      <c r="C389" t="s">
        <v>874</v>
      </c>
      <c r="D389">
        <v>475.01</v>
      </c>
      <c r="E389" t="s">
        <v>25</v>
      </c>
      <c r="F389" t="s">
        <v>61</v>
      </c>
      <c r="G389" t="s">
        <v>48</v>
      </c>
      <c r="H389" t="s">
        <v>87</v>
      </c>
      <c r="I389">
        <f>IF(OR(financial_transactions3[[#This Row],[amount]]&lt;$L$16, financial_transactions3[[#This Row],[amount]]&gt;$L$17), 1, 0)</f>
        <v>1</v>
      </c>
    </row>
    <row r="390" spans="1:9">
      <c r="A390" t="s">
        <v>875</v>
      </c>
      <c r="B390" s="3">
        <v>45305</v>
      </c>
      <c r="C390" t="s">
        <v>876</v>
      </c>
      <c r="D390">
        <v>1321.98</v>
      </c>
      <c r="E390" t="s">
        <v>67</v>
      </c>
      <c r="F390" t="s">
        <v>32</v>
      </c>
      <c r="G390" t="s">
        <v>21</v>
      </c>
      <c r="H390" t="s">
        <v>33</v>
      </c>
      <c r="I390">
        <f>IF(OR(financial_transactions3[[#This Row],[amount]]&lt;$L$16, financial_transactions3[[#This Row],[amount]]&gt;$L$17), 1, 0)</f>
        <v>0</v>
      </c>
    </row>
    <row r="391" spans="1:9">
      <c r="A391" t="s">
        <v>877</v>
      </c>
      <c r="B391" s="3">
        <v>45305</v>
      </c>
      <c r="C391" t="s">
        <v>878</v>
      </c>
      <c r="D391">
        <v>16543.830000000002</v>
      </c>
      <c r="E391" t="s">
        <v>64</v>
      </c>
      <c r="F391" t="s">
        <v>32</v>
      </c>
      <c r="G391" t="s">
        <v>39</v>
      </c>
      <c r="H391" t="s">
        <v>49</v>
      </c>
      <c r="I391">
        <f>IF(OR(financial_transactions3[[#This Row],[amount]]&lt;$L$16, financial_transactions3[[#This Row],[amount]]&gt;$L$17), 1, 0)</f>
        <v>1</v>
      </c>
    </row>
    <row r="392" spans="1:9">
      <c r="A392" t="s">
        <v>881</v>
      </c>
      <c r="B392" s="3">
        <v>45305</v>
      </c>
      <c r="C392" t="s">
        <v>882</v>
      </c>
      <c r="D392">
        <v>831.43</v>
      </c>
      <c r="E392" t="s">
        <v>31</v>
      </c>
      <c r="F392" t="s">
        <v>26</v>
      </c>
      <c r="G392" t="s">
        <v>39</v>
      </c>
      <c r="H392" t="s">
        <v>49</v>
      </c>
      <c r="I392">
        <f>IF(OR(financial_transactions3[[#This Row],[amount]]&lt;$L$16, financial_transactions3[[#This Row],[amount]]&gt;$L$17), 1, 0)</f>
        <v>0</v>
      </c>
    </row>
    <row r="393" spans="1:9">
      <c r="A393" t="s">
        <v>883</v>
      </c>
      <c r="B393" s="3">
        <v>45305</v>
      </c>
      <c r="C393" t="s">
        <v>884</v>
      </c>
      <c r="D393">
        <v>14170.99</v>
      </c>
      <c r="E393" t="s">
        <v>122</v>
      </c>
      <c r="F393" t="s">
        <v>61</v>
      </c>
      <c r="G393" t="s">
        <v>39</v>
      </c>
      <c r="H393" t="s">
        <v>33</v>
      </c>
      <c r="I393">
        <f>IF(OR(financial_transactions3[[#This Row],[amount]]&lt;$L$16, financial_transactions3[[#This Row],[amount]]&gt;$L$17), 1, 0)</f>
        <v>1</v>
      </c>
    </row>
    <row r="394" spans="1:9">
      <c r="A394" t="s">
        <v>885</v>
      </c>
      <c r="B394" s="3">
        <v>45305</v>
      </c>
      <c r="C394" t="s">
        <v>886</v>
      </c>
      <c r="D394">
        <v>1569.51</v>
      </c>
      <c r="E394" t="s">
        <v>47</v>
      </c>
      <c r="F394" t="s">
        <v>26</v>
      </c>
      <c r="G394" t="s">
        <v>39</v>
      </c>
      <c r="H394" t="s">
        <v>40</v>
      </c>
      <c r="I394">
        <f>IF(OR(financial_transactions3[[#This Row],[amount]]&lt;$L$16, financial_transactions3[[#This Row],[amount]]&gt;$L$17), 1, 0)</f>
        <v>0</v>
      </c>
    </row>
    <row r="395" spans="1:9">
      <c r="A395" t="s">
        <v>887</v>
      </c>
      <c r="B395" s="3">
        <v>45305</v>
      </c>
      <c r="C395" t="s">
        <v>888</v>
      </c>
      <c r="D395">
        <v>1748.87</v>
      </c>
      <c r="E395" t="s">
        <v>16079</v>
      </c>
      <c r="F395" t="s">
        <v>26</v>
      </c>
      <c r="G395" t="s">
        <v>48</v>
      </c>
      <c r="H395" t="s">
        <v>57</v>
      </c>
      <c r="I395">
        <f>IF(OR(financial_transactions3[[#This Row],[amount]]&lt;$L$16, financial_transactions3[[#This Row],[amount]]&gt;$L$17), 1, 0)</f>
        <v>1</v>
      </c>
    </row>
    <row r="396" spans="1:9">
      <c r="A396" t="s">
        <v>889</v>
      </c>
      <c r="B396" s="3">
        <v>45305</v>
      </c>
      <c r="C396" t="s">
        <v>890</v>
      </c>
      <c r="D396">
        <v>1227.55</v>
      </c>
      <c r="E396" t="s">
        <v>16079</v>
      </c>
      <c r="F396" t="s">
        <v>26</v>
      </c>
      <c r="G396" t="s">
        <v>39</v>
      </c>
      <c r="H396" t="s">
        <v>109</v>
      </c>
      <c r="I396">
        <f>IF(OR(financial_transactions3[[#This Row],[amount]]&lt;$L$16, financial_transactions3[[#This Row],[amount]]&gt;$L$17), 1, 0)</f>
        <v>0</v>
      </c>
    </row>
    <row r="397" spans="1:9">
      <c r="A397" t="s">
        <v>891</v>
      </c>
      <c r="B397" s="3">
        <v>45305</v>
      </c>
      <c r="C397" t="s">
        <v>892</v>
      </c>
      <c r="D397">
        <v>169.79</v>
      </c>
      <c r="E397" t="s">
        <v>16079</v>
      </c>
      <c r="F397" t="s">
        <v>26</v>
      </c>
      <c r="G397" t="s">
        <v>39</v>
      </c>
      <c r="H397" t="s">
        <v>123</v>
      </c>
      <c r="I397">
        <f>IF(OR(financial_transactions3[[#This Row],[amount]]&lt;$L$16, financial_transactions3[[#This Row],[amount]]&gt;$L$17), 1, 0)</f>
        <v>1</v>
      </c>
    </row>
    <row r="398" spans="1:9">
      <c r="A398" t="s">
        <v>893</v>
      </c>
      <c r="B398" s="3">
        <v>45305</v>
      </c>
      <c r="C398" t="s">
        <v>894</v>
      </c>
      <c r="D398">
        <v>165.42</v>
      </c>
      <c r="E398" t="s">
        <v>47</v>
      </c>
      <c r="F398" t="s">
        <v>26</v>
      </c>
      <c r="G398" t="s">
        <v>27</v>
      </c>
      <c r="H398" t="s">
        <v>123</v>
      </c>
      <c r="I398">
        <f>IF(OR(financial_transactions3[[#This Row],[amount]]&lt;$L$16, financial_transactions3[[#This Row],[amount]]&gt;$L$17), 1, 0)</f>
        <v>1</v>
      </c>
    </row>
    <row r="399" spans="1:9">
      <c r="A399" t="s">
        <v>895</v>
      </c>
      <c r="B399" s="3">
        <v>45305</v>
      </c>
      <c r="C399" t="s">
        <v>896</v>
      </c>
      <c r="D399">
        <v>1005.97</v>
      </c>
      <c r="E399" t="s">
        <v>16110</v>
      </c>
      <c r="F399" t="s">
        <v>20</v>
      </c>
      <c r="G399" t="s">
        <v>39</v>
      </c>
      <c r="H399" t="s">
        <v>49</v>
      </c>
      <c r="I399">
        <f>IF(OR(financial_transactions3[[#This Row],[amount]]&lt;$L$16, financial_transactions3[[#This Row],[amount]]&gt;$L$17), 1, 0)</f>
        <v>0</v>
      </c>
    </row>
    <row r="400" spans="1:9">
      <c r="A400" t="s">
        <v>897</v>
      </c>
      <c r="B400" s="3">
        <v>45305</v>
      </c>
      <c r="C400" t="s">
        <v>898</v>
      </c>
      <c r="D400">
        <v>746.31</v>
      </c>
      <c r="E400" t="s">
        <v>67</v>
      </c>
      <c r="F400" t="s">
        <v>26</v>
      </c>
      <c r="G400" t="s">
        <v>48</v>
      </c>
      <c r="H400" t="s">
        <v>87</v>
      </c>
      <c r="I400">
        <f>IF(OR(financial_transactions3[[#This Row],[amount]]&lt;$L$16, financial_transactions3[[#This Row],[amount]]&gt;$L$17), 1, 0)</f>
        <v>0</v>
      </c>
    </row>
    <row r="401" spans="1:9">
      <c r="A401" t="s">
        <v>899</v>
      </c>
      <c r="B401" s="3">
        <v>45305</v>
      </c>
      <c r="C401" t="s">
        <v>900</v>
      </c>
      <c r="D401">
        <v>677.77</v>
      </c>
      <c r="E401" t="s">
        <v>47</v>
      </c>
      <c r="F401" t="s">
        <v>26</v>
      </c>
      <c r="G401" t="s">
        <v>48</v>
      </c>
      <c r="H401" t="s">
        <v>22</v>
      </c>
      <c r="I401">
        <f>IF(OR(financial_transactions3[[#This Row],[amount]]&lt;$L$16, financial_transactions3[[#This Row],[amount]]&gt;$L$17), 1, 0)</f>
        <v>0</v>
      </c>
    </row>
    <row r="402" spans="1:9">
      <c r="A402" t="s">
        <v>901</v>
      </c>
      <c r="B402" s="3">
        <v>45305</v>
      </c>
      <c r="C402" t="s">
        <v>902</v>
      </c>
      <c r="D402">
        <v>1143.1199999999999</v>
      </c>
      <c r="E402" t="s">
        <v>122</v>
      </c>
      <c r="F402" t="s">
        <v>32</v>
      </c>
      <c r="G402" t="s">
        <v>39</v>
      </c>
      <c r="H402" t="s">
        <v>123</v>
      </c>
      <c r="I402">
        <f>IF(OR(financial_transactions3[[#This Row],[amount]]&lt;$L$16, financial_transactions3[[#This Row],[amount]]&gt;$L$17), 1, 0)</f>
        <v>0</v>
      </c>
    </row>
    <row r="403" spans="1:9">
      <c r="A403" t="s">
        <v>903</v>
      </c>
      <c r="B403" s="3">
        <v>45305</v>
      </c>
      <c r="C403" t="s">
        <v>904</v>
      </c>
      <c r="D403">
        <v>727.18</v>
      </c>
      <c r="E403" t="s">
        <v>64</v>
      </c>
      <c r="F403" t="s">
        <v>20</v>
      </c>
      <c r="G403" t="s">
        <v>48</v>
      </c>
      <c r="H403" t="s">
        <v>36</v>
      </c>
      <c r="I403">
        <f>IF(OR(financial_transactions3[[#This Row],[amount]]&lt;$L$16, financial_transactions3[[#This Row],[amount]]&gt;$L$17), 1, 0)</f>
        <v>0</v>
      </c>
    </row>
    <row r="404" spans="1:9">
      <c r="A404" t="s">
        <v>905</v>
      </c>
      <c r="B404" s="3">
        <v>45305</v>
      </c>
      <c r="C404" t="s">
        <v>906</v>
      </c>
      <c r="D404">
        <v>1472.28</v>
      </c>
      <c r="E404" t="s">
        <v>16110</v>
      </c>
      <c r="F404" t="s">
        <v>26</v>
      </c>
      <c r="G404" t="s">
        <v>48</v>
      </c>
      <c r="H404" t="s">
        <v>123</v>
      </c>
      <c r="I404">
        <f>IF(OR(financial_transactions3[[#This Row],[amount]]&lt;$L$16, financial_transactions3[[#This Row],[amount]]&gt;$L$17), 1, 0)</f>
        <v>0</v>
      </c>
    </row>
    <row r="405" spans="1:9">
      <c r="A405" t="s">
        <v>907</v>
      </c>
      <c r="B405" s="3">
        <v>45306</v>
      </c>
      <c r="C405" t="s">
        <v>908</v>
      </c>
      <c r="D405">
        <v>1774.02</v>
      </c>
      <c r="E405" t="s">
        <v>19</v>
      </c>
      <c r="F405" t="s">
        <v>20</v>
      </c>
      <c r="G405" t="s">
        <v>39</v>
      </c>
      <c r="H405" t="s">
        <v>75</v>
      </c>
      <c r="I405">
        <f>IF(OR(financial_transactions3[[#This Row],[amount]]&lt;$L$16, financial_transactions3[[#This Row],[amount]]&gt;$L$17), 1, 0)</f>
        <v>1</v>
      </c>
    </row>
    <row r="406" spans="1:9">
      <c r="A406" t="s">
        <v>909</v>
      </c>
      <c r="B406" s="3">
        <v>45306</v>
      </c>
      <c r="C406" t="s">
        <v>910</v>
      </c>
      <c r="D406">
        <v>212.78</v>
      </c>
      <c r="E406" t="s">
        <v>70</v>
      </c>
      <c r="F406" t="s">
        <v>61</v>
      </c>
      <c r="G406" t="s">
        <v>48</v>
      </c>
      <c r="H406" t="s">
        <v>44</v>
      </c>
      <c r="I406">
        <f>IF(OR(financial_transactions3[[#This Row],[amount]]&lt;$L$16, financial_transactions3[[#This Row],[amount]]&gt;$L$17), 1, 0)</f>
        <v>1</v>
      </c>
    </row>
    <row r="407" spans="1:9">
      <c r="A407" t="s">
        <v>911</v>
      </c>
      <c r="B407" s="3">
        <v>45306</v>
      </c>
      <c r="C407" t="s">
        <v>912</v>
      </c>
      <c r="D407">
        <v>1879.91</v>
      </c>
      <c r="E407" t="s">
        <v>16079</v>
      </c>
      <c r="F407" t="s">
        <v>61</v>
      </c>
      <c r="G407" t="s">
        <v>21</v>
      </c>
      <c r="H407" t="s">
        <v>16080</v>
      </c>
      <c r="I407">
        <f>IF(OR(financial_transactions3[[#This Row],[amount]]&lt;$L$16, financial_transactions3[[#This Row],[amount]]&gt;$L$17), 1, 0)</f>
        <v>1</v>
      </c>
    </row>
    <row r="408" spans="1:9">
      <c r="A408" t="s">
        <v>913</v>
      </c>
      <c r="B408" s="3">
        <v>45306</v>
      </c>
      <c r="C408" t="s">
        <v>914</v>
      </c>
      <c r="D408">
        <v>417.01</v>
      </c>
      <c r="E408" t="s">
        <v>122</v>
      </c>
      <c r="F408" t="s">
        <v>20</v>
      </c>
      <c r="G408" t="s">
        <v>39</v>
      </c>
      <c r="H408" t="s">
        <v>109</v>
      </c>
      <c r="I408">
        <f>IF(OR(financial_transactions3[[#This Row],[amount]]&lt;$L$16, financial_transactions3[[#This Row],[amount]]&gt;$L$17), 1, 0)</f>
        <v>1</v>
      </c>
    </row>
    <row r="409" spans="1:9">
      <c r="A409" t="s">
        <v>915</v>
      </c>
      <c r="B409" s="3">
        <v>45306</v>
      </c>
      <c r="C409" t="s">
        <v>916</v>
      </c>
      <c r="D409">
        <v>1025.33</v>
      </c>
      <c r="E409" t="s">
        <v>19</v>
      </c>
      <c r="F409" t="s">
        <v>26</v>
      </c>
      <c r="G409" t="s">
        <v>48</v>
      </c>
      <c r="H409" t="s">
        <v>176</v>
      </c>
      <c r="I409">
        <f>IF(OR(financial_transactions3[[#This Row],[amount]]&lt;$L$16, financial_transactions3[[#This Row],[amount]]&gt;$L$17), 1, 0)</f>
        <v>0</v>
      </c>
    </row>
    <row r="410" spans="1:9">
      <c r="A410" t="s">
        <v>917</v>
      </c>
      <c r="B410" s="3">
        <v>45306</v>
      </c>
      <c r="C410" t="s">
        <v>918</v>
      </c>
      <c r="D410">
        <v>1171.76</v>
      </c>
      <c r="E410" t="s">
        <v>64</v>
      </c>
      <c r="F410" t="s">
        <v>32</v>
      </c>
      <c r="G410" t="s">
        <v>27</v>
      </c>
      <c r="H410" t="s">
        <v>57</v>
      </c>
      <c r="I410">
        <f>IF(OR(financial_transactions3[[#This Row],[amount]]&lt;$L$16, financial_transactions3[[#This Row],[amount]]&gt;$L$17), 1, 0)</f>
        <v>0</v>
      </c>
    </row>
    <row r="411" spans="1:9">
      <c r="A411" t="s">
        <v>919</v>
      </c>
      <c r="B411" s="3">
        <v>45306</v>
      </c>
      <c r="C411" t="s">
        <v>920</v>
      </c>
      <c r="D411">
        <v>332.87</v>
      </c>
      <c r="E411" t="s">
        <v>64</v>
      </c>
      <c r="F411" t="s">
        <v>32</v>
      </c>
      <c r="G411" t="s">
        <v>27</v>
      </c>
      <c r="H411" t="s">
        <v>22</v>
      </c>
      <c r="I411">
        <f>IF(OR(financial_transactions3[[#This Row],[amount]]&lt;$L$16, financial_transactions3[[#This Row],[amount]]&gt;$L$17), 1, 0)</f>
        <v>1</v>
      </c>
    </row>
    <row r="412" spans="1:9">
      <c r="A412" t="s">
        <v>921</v>
      </c>
      <c r="B412" s="3">
        <v>45306</v>
      </c>
      <c r="C412" t="s">
        <v>922</v>
      </c>
      <c r="D412">
        <v>262.37</v>
      </c>
      <c r="E412" t="s">
        <v>64</v>
      </c>
      <c r="F412" t="s">
        <v>61</v>
      </c>
      <c r="G412" t="s">
        <v>27</v>
      </c>
      <c r="H412" t="s">
        <v>49</v>
      </c>
      <c r="I412">
        <f>IF(OR(financial_transactions3[[#This Row],[amount]]&lt;$L$16, financial_transactions3[[#This Row],[amount]]&gt;$L$17), 1, 0)</f>
        <v>1</v>
      </c>
    </row>
    <row r="413" spans="1:9">
      <c r="A413" t="s">
        <v>923</v>
      </c>
      <c r="B413" s="3">
        <v>45306</v>
      </c>
      <c r="C413" t="s">
        <v>924</v>
      </c>
      <c r="D413">
        <v>1951.99</v>
      </c>
      <c r="E413" t="s">
        <v>70</v>
      </c>
      <c r="F413" t="s">
        <v>20</v>
      </c>
      <c r="G413" t="s">
        <v>48</v>
      </c>
      <c r="H413" t="s">
        <v>123</v>
      </c>
      <c r="I413">
        <f>IF(OR(financial_transactions3[[#This Row],[amount]]&lt;$L$16, financial_transactions3[[#This Row],[amount]]&gt;$L$17), 1, 0)</f>
        <v>1</v>
      </c>
    </row>
    <row r="414" spans="1:9">
      <c r="A414" t="s">
        <v>925</v>
      </c>
      <c r="B414" s="3">
        <v>45306</v>
      </c>
      <c r="C414" t="s">
        <v>926</v>
      </c>
      <c r="D414">
        <v>1204.28</v>
      </c>
      <c r="E414" t="s">
        <v>31</v>
      </c>
      <c r="F414" t="s">
        <v>32</v>
      </c>
      <c r="G414" t="s">
        <v>39</v>
      </c>
      <c r="H414" t="s">
        <v>109</v>
      </c>
      <c r="I414">
        <f>IF(OR(financial_transactions3[[#This Row],[amount]]&lt;$L$16, financial_transactions3[[#This Row],[amount]]&gt;$L$17), 1, 0)</f>
        <v>0</v>
      </c>
    </row>
    <row r="415" spans="1:9">
      <c r="A415" t="s">
        <v>927</v>
      </c>
      <c r="B415" s="3">
        <v>45306</v>
      </c>
      <c r="C415" t="s">
        <v>928</v>
      </c>
      <c r="D415">
        <v>1507.83</v>
      </c>
      <c r="E415" t="s">
        <v>122</v>
      </c>
      <c r="F415" t="s">
        <v>61</v>
      </c>
      <c r="G415" t="s">
        <v>21</v>
      </c>
      <c r="H415" t="s">
        <v>44</v>
      </c>
      <c r="I415">
        <f>IF(OR(financial_transactions3[[#This Row],[amount]]&lt;$L$16, financial_transactions3[[#This Row],[amount]]&gt;$L$17), 1, 0)</f>
        <v>0</v>
      </c>
    </row>
    <row r="416" spans="1:9">
      <c r="A416" t="s">
        <v>929</v>
      </c>
      <c r="B416" s="3">
        <v>45306</v>
      </c>
      <c r="C416" t="s">
        <v>930</v>
      </c>
      <c r="D416">
        <v>1114.3699999999999</v>
      </c>
      <c r="E416" t="s">
        <v>70</v>
      </c>
      <c r="F416" t="s">
        <v>61</v>
      </c>
      <c r="G416" t="s">
        <v>39</v>
      </c>
      <c r="H416" t="s">
        <v>40</v>
      </c>
      <c r="I416">
        <f>IF(OR(financial_transactions3[[#This Row],[amount]]&lt;$L$16, financial_transactions3[[#This Row],[amount]]&gt;$L$17), 1, 0)</f>
        <v>0</v>
      </c>
    </row>
    <row r="417" spans="1:9">
      <c r="A417" t="s">
        <v>931</v>
      </c>
      <c r="B417" s="3">
        <v>45306</v>
      </c>
      <c r="C417" t="s">
        <v>932</v>
      </c>
      <c r="D417">
        <v>899.53</v>
      </c>
      <c r="E417" t="s">
        <v>16110</v>
      </c>
      <c r="F417" t="s">
        <v>26</v>
      </c>
      <c r="G417" t="s">
        <v>21</v>
      </c>
      <c r="H417" t="s">
        <v>33</v>
      </c>
      <c r="I417">
        <f>IF(OR(financial_transactions3[[#This Row],[amount]]&lt;$L$16, financial_transactions3[[#This Row],[amount]]&gt;$L$17), 1, 0)</f>
        <v>0</v>
      </c>
    </row>
    <row r="418" spans="1:9">
      <c r="A418" t="s">
        <v>935</v>
      </c>
      <c r="B418" s="3">
        <v>45306</v>
      </c>
      <c r="C418" t="s">
        <v>936</v>
      </c>
      <c r="D418">
        <v>1405.94</v>
      </c>
      <c r="E418" t="s">
        <v>64</v>
      </c>
      <c r="F418" t="s">
        <v>32</v>
      </c>
      <c r="G418" t="s">
        <v>39</v>
      </c>
      <c r="H418" t="s">
        <v>109</v>
      </c>
      <c r="I418">
        <f>IF(OR(financial_transactions3[[#This Row],[amount]]&lt;$L$16, financial_transactions3[[#This Row],[amount]]&gt;$L$17), 1, 0)</f>
        <v>0</v>
      </c>
    </row>
    <row r="419" spans="1:9">
      <c r="A419" t="s">
        <v>937</v>
      </c>
      <c r="B419" s="3">
        <v>45306</v>
      </c>
      <c r="C419" t="s">
        <v>938</v>
      </c>
      <c r="D419">
        <v>128.08000000000001</v>
      </c>
      <c r="E419" t="s">
        <v>70</v>
      </c>
      <c r="F419" t="s">
        <v>20</v>
      </c>
      <c r="G419" t="s">
        <v>39</v>
      </c>
      <c r="H419" t="s">
        <v>87</v>
      </c>
      <c r="I419">
        <f>IF(OR(financial_transactions3[[#This Row],[amount]]&lt;$L$16, financial_transactions3[[#This Row],[amount]]&gt;$L$17), 1, 0)</f>
        <v>1</v>
      </c>
    </row>
    <row r="420" spans="1:9">
      <c r="A420" t="s">
        <v>939</v>
      </c>
      <c r="B420" s="3">
        <v>45306</v>
      </c>
      <c r="C420" t="s">
        <v>940</v>
      </c>
      <c r="D420">
        <v>731.47</v>
      </c>
      <c r="E420" t="s">
        <v>16079</v>
      </c>
      <c r="F420" t="s">
        <v>32</v>
      </c>
      <c r="G420" t="s">
        <v>48</v>
      </c>
      <c r="H420" t="s">
        <v>123</v>
      </c>
      <c r="I420">
        <f>IF(OR(financial_transactions3[[#This Row],[amount]]&lt;$L$16, financial_transactions3[[#This Row],[amount]]&gt;$L$17), 1, 0)</f>
        <v>0</v>
      </c>
    </row>
    <row r="421" spans="1:9">
      <c r="A421" t="s">
        <v>941</v>
      </c>
      <c r="B421" s="3">
        <v>45306</v>
      </c>
      <c r="C421" t="s">
        <v>942</v>
      </c>
      <c r="D421">
        <v>823.6</v>
      </c>
      <c r="E421" t="s">
        <v>52</v>
      </c>
      <c r="F421" t="s">
        <v>32</v>
      </c>
      <c r="G421" t="s">
        <v>21</v>
      </c>
      <c r="H421" t="s">
        <v>33</v>
      </c>
      <c r="I421">
        <f>IF(OR(financial_transactions3[[#This Row],[amount]]&lt;$L$16, financial_transactions3[[#This Row],[amount]]&gt;$L$17), 1, 0)</f>
        <v>0</v>
      </c>
    </row>
    <row r="422" spans="1:9">
      <c r="A422" t="s">
        <v>943</v>
      </c>
      <c r="B422" s="3">
        <v>45306</v>
      </c>
      <c r="C422" t="s">
        <v>944</v>
      </c>
      <c r="D422">
        <v>442.17</v>
      </c>
      <c r="E422" t="s">
        <v>16079</v>
      </c>
      <c r="F422" t="s">
        <v>26</v>
      </c>
      <c r="G422" t="s">
        <v>21</v>
      </c>
      <c r="H422" t="s">
        <v>87</v>
      </c>
      <c r="I422">
        <f>IF(OR(financial_transactions3[[#This Row],[amount]]&lt;$L$16, financial_transactions3[[#This Row],[amount]]&gt;$L$17), 1, 0)</f>
        <v>1</v>
      </c>
    </row>
    <row r="423" spans="1:9">
      <c r="A423" t="s">
        <v>947</v>
      </c>
      <c r="B423" s="3">
        <v>45306</v>
      </c>
      <c r="C423" t="s">
        <v>948</v>
      </c>
      <c r="D423">
        <v>1057.54</v>
      </c>
      <c r="E423" t="s">
        <v>19</v>
      </c>
      <c r="F423" t="s">
        <v>61</v>
      </c>
      <c r="G423" t="s">
        <v>27</v>
      </c>
      <c r="H423" t="s">
        <v>94</v>
      </c>
      <c r="I423">
        <f>IF(OR(financial_transactions3[[#This Row],[amount]]&lt;$L$16, financial_transactions3[[#This Row],[amount]]&gt;$L$17), 1, 0)</f>
        <v>0</v>
      </c>
    </row>
    <row r="424" spans="1:9">
      <c r="A424" t="s">
        <v>949</v>
      </c>
      <c r="B424" s="3">
        <v>45306</v>
      </c>
      <c r="C424" t="s">
        <v>950</v>
      </c>
      <c r="D424">
        <v>1614.99</v>
      </c>
      <c r="E424" t="s">
        <v>52</v>
      </c>
      <c r="F424" t="s">
        <v>20</v>
      </c>
      <c r="G424" t="s">
        <v>27</v>
      </c>
      <c r="H424" t="s">
        <v>49</v>
      </c>
      <c r="I424">
        <f>IF(OR(financial_transactions3[[#This Row],[amount]]&lt;$L$16, financial_transactions3[[#This Row],[amount]]&gt;$L$17), 1, 0)</f>
        <v>1</v>
      </c>
    </row>
    <row r="425" spans="1:9">
      <c r="A425" t="s">
        <v>951</v>
      </c>
      <c r="B425" s="3">
        <v>45306</v>
      </c>
      <c r="C425" t="s">
        <v>763</v>
      </c>
      <c r="D425">
        <v>655.94</v>
      </c>
      <c r="E425" t="s">
        <v>16110</v>
      </c>
      <c r="F425" t="s">
        <v>20</v>
      </c>
      <c r="G425" t="s">
        <v>48</v>
      </c>
      <c r="H425" t="s">
        <v>40</v>
      </c>
      <c r="I425">
        <f>IF(OR(financial_transactions3[[#This Row],[amount]]&lt;$L$16, financial_transactions3[[#This Row],[amount]]&gt;$L$17), 1, 0)</f>
        <v>0</v>
      </c>
    </row>
    <row r="426" spans="1:9">
      <c r="A426" t="s">
        <v>952</v>
      </c>
      <c r="B426" s="3">
        <v>45306</v>
      </c>
      <c r="C426" t="s">
        <v>262</v>
      </c>
      <c r="D426">
        <v>163.9</v>
      </c>
      <c r="E426" t="s">
        <v>64</v>
      </c>
      <c r="F426" t="s">
        <v>26</v>
      </c>
      <c r="G426" t="s">
        <v>27</v>
      </c>
      <c r="H426" t="s">
        <v>109</v>
      </c>
      <c r="I426">
        <f>IF(OR(financial_transactions3[[#This Row],[amount]]&lt;$L$16, financial_transactions3[[#This Row],[amount]]&gt;$L$17), 1, 0)</f>
        <v>1</v>
      </c>
    </row>
    <row r="427" spans="1:9">
      <c r="A427" t="s">
        <v>953</v>
      </c>
      <c r="B427" s="3">
        <v>45306</v>
      </c>
      <c r="C427" t="s">
        <v>954</v>
      </c>
      <c r="D427">
        <v>697.16</v>
      </c>
      <c r="E427" t="s">
        <v>52</v>
      </c>
      <c r="F427" t="s">
        <v>26</v>
      </c>
      <c r="G427" t="s">
        <v>48</v>
      </c>
      <c r="H427" t="s">
        <v>44</v>
      </c>
      <c r="I427">
        <f>IF(OR(financial_transactions3[[#This Row],[amount]]&lt;$L$16, financial_transactions3[[#This Row],[amount]]&gt;$L$17), 1, 0)</f>
        <v>0</v>
      </c>
    </row>
    <row r="428" spans="1:9">
      <c r="A428" t="s">
        <v>955</v>
      </c>
      <c r="B428" s="3">
        <v>45306</v>
      </c>
      <c r="C428" t="s">
        <v>956</v>
      </c>
      <c r="D428">
        <v>866.11</v>
      </c>
      <c r="E428" t="s">
        <v>31</v>
      </c>
      <c r="F428" t="s">
        <v>20</v>
      </c>
      <c r="G428" t="s">
        <v>27</v>
      </c>
      <c r="H428" t="s">
        <v>40</v>
      </c>
      <c r="I428">
        <f>IF(OR(financial_transactions3[[#This Row],[amount]]&lt;$L$16, financial_transactions3[[#This Row],[amount]]&gt;$L$17), 1, 0)</f>
        <v>0</v>
      </c>
    </row>
    <row r="429" spans="1:9">
      <c r="A429" t="s">
        <v>957</v>
      </c>
      <c r="B429" s="3">
        <v>45306</v>
      </c>
      <c r="C429" t="s">
        <v>958</v>
      </c>
      <c r="D429">
        <v>785.49</v>
      </c>
      <c r="E429" t="s">
        <v>16110</v>
      </c>
      <c r="F429" t="s">
        <v>26</v>
      </c>
      <c r="G429" t="s">
        <v>21</v>
      </c>
      <c r="H429" t="s">
        <v>94</v>
      </c>
      <c r="I429">
        <f>IF(OR(financial_transactions3[[#This Row],[amount]]&lt;$L$16, financial_transactions3[[#This Row],[amount]]&gt;$L$17), 1, 0)</f>
        <v>0</v>
      </c>
    </row>
    <row r="430" spans="1:9">
      <c r="A430" t="s">
        <v>959</v>
      </c>
      <c r="B430" s="3">
        <v>45306</v>
      </c>
      <c r="C430" t="s">
        <v>960</v>
      </c>
      <c r="D430">
        <v>1675.13</v>
      </c>
      <c r="E430" t="s">
        <v>64</v>
      </c>
      <c r="F430" t="s">
        <v>61</v>
      </c>
      <c r="G430" t="s">
        <v>21</v>
      </c>
      <c r="H430" t="s">
        <v>176</v>
      </c>
      <c r="I430">
        <f>IF(OR(financial_transactions3[[#This Row],[amount]]&lt;$L$16, financial_transactions3[[#This Row],[amount]]&gt;$L$17), 1, 0)</f>
        <v>1</v>
      </c>
    </row>
    <row r="431" spans="1:9">
      <c r="A431" t="s">
        <v>961</v>
      </c>
      <c r="B431" s="3">
        <v>45306</v>
      </c>
      <c r="C431" t="s">
        <v>962</v>
      </c>
      <c r="D431">
        <v>746.88</v>
      </c>
      <c r="E431" t="s">
        <v>47</v>
      </c>
      <c r="F431" t="s">
        <v>26</v>
      </c>
      <c r="G431" t="s">
        <v>21</v>
      </c>
      <c r="H431" t="s">
        <v>94</v>
      </c>
      <c r="I431">
        <f>IF(OR(financial_transactions3[[#This Row],[amount]]&lt;$L$16, financial_transactions3[[#This Row],[amount]]&gt;$L$17), 1, 0)</f>
        <v>0</v>
      </c>
    </row>
    <row r="432" spans="1:9">
      <c r="A432" t="s">
        <v>963</v>
      </c>
      <c r="B432" s="3">
        <v>45306</v>
      </c>
      <c r="C432" t="s">
        <v>964</v>
      </c>
      <c r="D432">
        <v>79.930000000000007</v>
      </c>
      <c r="E432" t="s">
        <v>16110</v>
      </c>
      <c r="F432" t="s">
        <v>32</v>
      </c>
      <c r="G432" t="s">
        <v>48</v>
      </c>
      <c r="H432" t="s">
        <v>94</v>
      </c>
      <c r="I432">
        <f>IF(OR(financial_transactions3[[#This Row],[amount]]&lt;$L$16, financial_transactions3[[#This Row],[amount]]&gt;$L$17), 1, 0)</f>
        <v>1</v>
      </c>
    </row>
    <row r="433" spans="1:9">
      <c r="A433" t="s">
        <v>965</v>
      </c>
      <c r="B433" s="3">
        <v>45306</v>
      </c>
      <c r="C433" t="s">
        <v>966</v>
      </c>
      <c r="D433">
        <v>1142.75</v>
      </c>
      <c r="E433" t="s">
        <v>67</v>
      </c>
      <c r="F433" t="s">
        <v>61</v>
      </c>
      <c r="G433" t="s">
        <v>48</v>
      </c>
      <c r="H433" t="s">
        <v>109</v>
      </c>
      <c r="I433">
        <f>IF(OR(financial_transactions3[[#This Row],[amount]]&lt;$L$16, financial_transactions3[[#This Row],[amount]]&gt;$L$17), 1, 0)</f>
        <v>0</v>
      </c>
    </row>
    <row r="434" spans="1:9">
      <c r="A434" t="s">
        <v>967</v>
      </c>
      <c r="B434" s="3">
        <v>45306</v>
      </c>
      <c r="C434" t="s">
        <v>968</v>
      </c>
      <c r="D434">
        <v>1417.9</v>
      </c>
      <c r="E434" t="s">
        <v>67</v>
      </c>
      <c r="F434" t="s">
        <v>26</v>
      </c>
      <c r="G434" t="s">
        <v>27</v>
      </c>
      <c r="H434" t="s">
        <v>53</v>
      </c>
      <c r="I434">
        <f>IF(OR(financial_transactions3[[#This Row],[amount]]&lt;$L$16, financial_transactions3[[#This Row],[amount]]&gt;$L$17), 1, 0)</f>
        <v>0</v>
      </c>
    </row>
    <row r="435" spans="1:9">
      <c r="A435" t="s">
        <v>971</v>
      </c>
      <c r="B435" s="3">
        <v>45306</v>
      </c>
      <c r="C435" t="s">
        <v>972</v>
      </c>
      <c r="D435">
        <v>1561.85</v>
      </c>
      <c r="E435" t="s">
        <v>19</v>
      </c>
      <c r="F435" t="s">
        <v>61</v>
      </c>
      <c r="G435" t="s">
        <v>21</v>
      </c>
      <c r="H435" t="s">
        <v>44</v>
      </c>
      <c r="I435">
        <f>IF(OR(financial_transactions3[[#This Row],[amount]]&lt;$L$16, financial_transactions3[[#This Row],[amount]]&gt;$L$17), 1, 0)</f>
        <v>0</v>
      </c>
    </row>
    <row r="436" spans="1:9">
      <c r="A436" t="s">
        <v>973</v>
      </c>
      <c r="B436" s="3">
        <v>45306</v>
      </c>
      <c r="C436" t="s">
        <v>974</v>
      </c>
      <c r="D436">
        <v>589.54999999999995</v>
      </c>
      <c r="E436" t="s">
        <v>47</v>
      </c>
      <c r="F436" t="s">
        <v>20</v>
      </c>
      <c r="G436" t="s">
        <v>48</v>
      </c>
      <c r="H436" t="s">
        <v>22</v>
      </c>
      <c r="I436">
        <f>IF(OR(financial_transactions3[[#This Row],[amount]]&lt;$L$16, financial_transactions3[[#This Row],[amount]]&gt;$L$17), 1, 0)</f>
        <v>0</v>
      </c>
    </row>
    <row r="437" spans="1:9">
      <c r="A437" t="s">
        <v>975</v>
      </c>
      <c r="B437" s="3">
        <v>45306</v>
      </c>
      <c r="C437" t="s">
        <v>976</v>
      </c>
      <c r="D437">
        <v>1981.17</v>
      </c>
      <c r="E437" t="s">
        <v>25</v>
      </c>
      <c r="F437" t="s">
        <v>20</v>
      </c>
      <c r="G437" t="s">
        <v>48</v>
      </c>
      <c r="H437" t="s">
        <v>49</v>
      </c>
      <c r="I437">
        <f>IF(OR(financial_transactions3[[#This Row],[amount]]&lt;$L$16, financial_transactions3[[#This Row],[amount]]&gt;$L$17), 1, 0)</f>
        <v>1</v>
      </c>
    </row>
    <row r="438" spans="1:9">
      <c r="A438" t="s">
        <v>977</v>
      </c>
      <c r="B438" s="3">
        <v>45307</v>
      </c>
      <c r="C438" t="s">
        <v>978</v>
      </c>
      <c r="D438">
        <v>426.75</v>
      </c>
      <c r="E438" t="s">
        <v>52</v>
      </c>
      <c r="F438" t="s">
        <v>61</v>
      </c>
      <c r="G438" t="s">
        <v>21</v>
      </c>
      <c r="H438" t="s">
        <v>49</v>
      </c>
      <c r="I438">
        <f>IF(OR(financial_transactions3[[#This Row],[amount]]&lt;$L$16, financial_transactions3[[#This Row],[amount]]&gt;$L$17), 1, 0)</f>
        <v>1</v>
      </c>
    </row>
    <row r="439" spans="1:9">
      <c r="A439" t="s">
        <v>979</v>
      </c>
      <c r="B439" s="3">
        <v>45307</v>
      </c>
      <c r="C439" t="s">
        <v>980</v>
      </c>
      <c r="D439">
        <v>1729.74</v>
      </c>
      <c r="E439" t="s">
        <v>31</v>
      </c>
      <c r="F439" t="s">
        <v>20</v>
      </c>
      <c r="G439" t="s">
        <v>39</v>
      </c>
      <c r="H439" t="s">
        <v>176</v>
      </c>
      <c r="I439">
        <f>IF(OR(financial_transactions3[[#This Row],[amount]]&lt;$L$16, financial_transactions3[[#This Row],[amount]]&gt;$L$17), 1, 0)</f>
        <v>1</v>
      </c>
    </row>
    <row r="440" spans="1:9">
      <c r="A440" t="s">
        <v>981</v>
      </c>
      <c r="B440" s="3">
        <v>45307</v>
      </c>
      <c r="C440" t="s">
        <v>982</v>
      </c>
      <c r="D440">
        <v>902.69</v>
      </c>
      <c r="E440" t="s">
        <v>122</v>
      </c>
      <c r="F440" t="s">
        <v>61</v>
      </c>
      <c r="G440" t="s">
        <v>27</v>
      </c>
      <c r="H440" t="s">
        <v>16080</v>
      </c>
      <c r="I440">
        <f>IF(OR(financial_transactions3[[#This Row],[amount]]&lt;$L$16, financial_transactions3[[#This Row],[amount]]&gt;$L$17), 1, 0)</f>
        <v>0</v>
      </c>
    </row>
    <row r="441" spans="1:9">
      <c r="A441" t="s">
        <v>983</v>
      </c>
      <c r="B441" s="3">
        <v>45307</v>
      </c>
      <c r="C441" t="s">
        <v>984</v>
      </c>
      <c r="D441">
        <v>169.3</v>
      </c>
      <c r="E441" t="s">
        <v>16110</v>
      </c>
      <c r="F441" t="s">
        <v>26</v>
      </c>
      <c r="G441" t="s">
        <v>21</v>
      </c>
      <c r="H441" t="s">
        <v>44</v>
      </c>
      <c r="I441">
        <f>IF(OR(financial_transactions3[[#This Row],[amount]]&lt;$L$16, financial_transactions3[[#This Row],[amount]]&gt;$L$17), 1, 0)</f>
        <v>1</v>
      </c>
    </row>
    <row r="442" spans="1:9">
      <c r="A442" t="s">
        <v>985</v>
      </c>
      <c r="B442" s="3">
        <v>45307</v>
      </c>
      <c r="C442" t="s">
        <v>66</v>
      </c>
      <c r="D442">
        <v>1412.29</v>
      </c>
      <c r="E442" t="s">
        <v>70</v>
      </c>
      <c r="F442" t="s">
        <v>20</v>
      </c>
      <c r="G442" t="s">
        <v>21</v>
      </c>
      <c r="H442" t="s">
        <v>75</v>
      </c>
      <c r="I442">
        <f>IF(OR(financial_transactions3[[#This Row],[amount]]&lt;$L$16, financial_transactions3[[#This Row],[amount]]&gt;$L$17), 1, 0)</f>
        <v>0</v>
      </c>
    </row>
    <row r="443" spans="1:9">
      <c r="A443" t="s">
        <v>986</v>
      </c>
      <c r="B443" s="3">
        <v>45307</v>
      </c>
      <c r="C443" t="s">
        <v>987</v>
      </c>
      <c r="D443">
        <v>1887.87</v>
      </c>
      <c r="E443" t="s">
        <v>67</v>
      </c>
      <c r="F443" t="s">
        <v>26</v>
      </c>
      <c r="G443" t="s">
        <v>27</v>
      </c>
      <c r="H443" t="s">
        <v>49</v>
      </c>
      <c r="I443">
        <f>IF(OR(financial_transactions3[[#This Row],[amount]]&lt;$L$16, financial_transactions3[[#This Row],[amount]]&gt;$L$17), 1, 0)</f>
        <v>1</v>
      </c>
    </row>
    <row r="444" spans="1:9">
      <c r="A444" t="s">
        <v>988</v>
      </c>
      <c r="B444" s="3">
        <v>45307</v>
      </c>
      <c r="C444" t="s">
        <v>989</v>
      </c>
      <c r="D444">
        <v>74.61</v>
      </c>
      <c r="E444" t="s">
        <v>67</v>
      </c>
      <c r="F444" t="s">
        <v>32</v>
      </c>
      <c r="G444" t="s">
        <v>21</v>
      </c>
      <c r="H444" t="s">
        <v>176</v>
      </c>
      <c r="I444">
        <f>IF(OR(financial_transactions3[[#This Row],[amount]]&lt;$L$16, financial_transactions3[[#This Row],[amount]]&gt;$L$17), 1, 0)</f>
        <v>1</v>
      </c>
    </row>
    <row r="445" spans="1:9">
      <c r="A445" t="s">
        <v>990</v>
      </c>
      <c r="B445" s="3">
        <v>45307</v>
      </c>
      <c r="C445" t="s">
        <v>991</v>
      </c>
      <c r="D445">
        <v>1514.82</v>
      </c>
      <c r="E445" t="s">
        <v>67</v>
      </c>
      <c r="F445" t="s">
        <v>61</v>
      </c>
      <c r="G445" t="s">
        <v>48</v>
      </c>
      <c r="H445" t="s">
        <v>22</v>
      </c>
      <c r="I445">
        <f>IF(OR(financial_transactions3[[#This Row],[amount]]&lt;$L$16, financial_transactions3[[#This Row],[amount]]&gt;$L$17), 1, 0)</f>
        <v>0</v>
      </c>
    </row>
    <row r="446" spans="1:9">
      <c r="A446" t="s">
        <v>992</v>
      </c>
      <c r="B446" s="3">
        <v>45307</v>
      </c>
      <c r="C446" t="s">
        <v>993</v>
      </c>
      <c r="D446">
        <v>928.42</v>
      </c>
      <c r="E446" t="s">
        <v>19</v>
      </c>
      <c r="F446" t="s">
        <v>61</v>
      </c>
      <c r="G446" t="s">
        <v>21</v>
      </c>
      <c r="H446" t="s">
        <v>49</v>
      </c>
      <c r="I446">
        <f>IF(OR(financial_transactions3[[#This Row],[amount]]&lt;$L$16, financial_transactions3[[#This Row],[amount]]&gt;$L$17), 1, 0)</f>
        <v>0</v>
      </c>
    </row>
    <row r="447" spans="1:9">
      <c r="A447" t="s">
        <v>994</v>
      </c>
      <c r="B447" s="3">
        <v>45307</v>
      </c>
      <c r="C447" t="s">
        <v>995</v>
      </c>
      <c r="D447">
        <v>856.58</v>
      </c>
      <c r="E447" t="s">
        <v>16110</v>
      </c>
      <c r="F447" t="s">
        <v>20</v>
      </c>
      <c r="G447" t="s">
        <v>39</v>
      </c>
      <c r="H447" t="s">
        <v>40</v>
      </c>
      <c r="I447">
        <f>IF(OR(financial_transactions3[[#This Row],[amount]]&lt;$L$16, financial_transactions3[[#This Row],[amount]]&gt;$L$17), 1, 0)</f>
        <v>0</v>
      </c>
    </row>
    <row r="448" spans="1:9">
      <c r="A448" t="s">
        <v>996</v>
      </c>
      <c r="B448" s="3">
        <v>45307</v>
      </c>
      <c r="C448" t="s">
        <v>214</v>
      </c>
      <c r="D448">
        <v>1565.77</v>
      </c>
      <c r="E448" t="s">
        <v>16110</v>
      </c>
      <c r="F448" t="s">
        <v>61</v>
      </c>
      <c r="G448" t="s">
        <v>21</v>
      </c>
      <c r="H448" t="s">
        <v>87</v>
      </c>
      <c r="I448">
        <f>IF(OR(financial_transactions3[[#This Row],[amount]]&lt;$L$16, financial_transactions3[[#This Row],[amount]]&gt;$L$17), 1, 0)</f>
        <v>0</v>
      </c>
    </row>
    <row r="449" spans="1:9">
      <c r="A449" t="s">
        <v>997</v>
      </c>
      <c r="B449" s="3">
        <v>45307</v>
      </c>
      <c r="C449" t="s">
        <v>998</v>
      </c>
      <c r="D449">
        <v>737.66</v>
      </c>
      <c r="E449" t="s">
        <v>70</v>
      </c>
      <c r="F449" t="s">
        <v>20</v>
      </c>
      <c r="G449" t="s">
        <v>21</v>
      </c>
      <c r="H449" t="s">
        <v>49</v>
      </c>
      <c r="I449">
        <f>IF(OR(financial_transactions3[[#This Row],[amount]]&lt;$L$16, financial_transactions3[[#This Row],[amount]]&gt;$L$17), 1, 0)</f>
        <v>0</v>
      </c>
    </row>
    <row r="450" spans="1:9">
      <c r="A450" t="s">
        <v>999</v>
      </c>
      <c r="B450" s="3">
        <v>45307</v>
      </c>
      <c r="C450" t="s">
        <v>1000</v>
      </c>
      <c r="D450">
        <v>363.36</v>
      </c>
      <c r="E450" t="s">
        <v>52</v>
      </c>
      <c r="F450" t="s">
        <v>26</v>
      </c>
      <c r="G450" t="s">
        <v>21</v>
      </c>
      <c r="H450" t="s">
        <v>28</v>
      </c>
      <c r="I450">
        <f>IF(OR(financial_transactions3[[#This Row],[amount]]&lt;$L$16, financial_transactions3[[#This Row],[amount]]&gt;$L$17), 1, 0)</f>
        <v>1</v>
      </c>
    </row>
    <row r="451" spans="1:9">
      <c r="A451" t="s">
        <v>1001</v>
      </c>
      <c r="B451" s="3">
        <v>45307</v>
      </c>
      <c r="C451" t="s">
        <v>1002</v>
      </c>
      <c r="D451">
        <v>456.76</v>
      </c>
      <c r="E451" t="s">
        <v>47</v>
      </c>
      <c r="F451" t="s">
        <v>61</v>
      </c>
      <c r="G451" t="s">
        <v>39</v>
      </c>
      <c r="H451" t="s">
        <v>75</v>
      </c>
      <c r="I451">
        <f>IF(OR(financial_transactions3[[#This Row],[amount]]&lt;$L$16, financial_transactions3[[#This Row],[amount]]&gt;$L$17), 1, 0)</f>
        <v>1</v>
      </c>
    </row>
    <row r="452" spans="1:9">
      <c r="A452" t="s">
        <v>1003</v>
      </c>
      <c r="B452" s="3">
        <v>45307</v>
      </c>
      <c r="C452" t="s">
        <v>1004</v>
      </c>
      <c r="D452">
        <v>762.28</v>
      </c>
      <c r="E452" t="s">
        <v>16079</v>
      </c>
      <c r="F452" t="s">
        <v>26</v>
      </c>
      <c r="G452" t="s">
        <v>39</v>
      </c>
      <c r="H452" t="s">
        <v>109</v>
      </c>
      <c r="I452">
        <f>IF(OR(financial_transactions3[[#This Row],[amount]]&lt;$L$16, financial_transactions3[[#This Row],[amount]]&gt;$L$17), 1, 0)</f>
        <v>0</v>
      </c>
    </row>
    <row r="453" spans="1:9">
      <c r="A453" t="s">
        <v>1005</v>
      </c>
      <c r="B453" s="3">
        <v>45307</v>
      </c>
      <c r="C453" t="s">
        <v>1006</v>
      </c>
      <c r="D453">
        <v>618.78</v>
      </c>
      <c r="E453" t="s">
        <v>122</v>
      </c>
      <c r="F453" t="s">
        <v>32</v>
      </c>
      <c r="G453" t="s">
        <v>48</v>
      </c>
      <c r="H453" t="s">
        <v>44</v>
      </c>
      <c r="I453">
        <f>IF(OR(financial_transactions3[[#This Row],[amount]]&lt;$L$16, financial_transactions3[[#This Row],[amount]]&gt;$L$17), 1, 0)</f>
        <v>0</v>
      </c>
    </row>
    <row r="454" spans="1:9">
      <c r="A454" t="s">
        <v>1007</v>
      </c>
      <c r="B454" s="3">
        <v>45307</v>
      </c>
      <c r="C454" t="s">
        <v>1008</v>
      </c>
      <c r="D454">
        <v>300.02</v>
      </c>
      <c r="E454" t="s">
        <v>52</v>
      </c>
      <c r="F454" t="s">
        <v>32</v>
      </c>
      <c r="G454" t="s">
        <v>39</v>
      </c>
      <c r="H454" t="s">
        <v>22</v>
      </c>
      <c r="I454">
        <f>IF(OR(financial_transactions3[[#This Row],[amount]]&lt;$L$16, financial_transactions3[[#This Row],[amount]]&gt;$L$17), 1, 0)</f>
        <v>1</v>
      </c>
    </row>
    <row r="455" spans="1:9">
      <c r="A455" t="s">
        <v>1009</v>
      </c>
      <c r="B455" s="3">
        <v>45307</v>
      </c>
      <c r="C455" t="s">
        <v>1010</v>
      </c>
      <c r="D455">
        <v>760.88</v>
      </c>
      <c r="E455" t="s">
        <v>25</v>
      </c>
      <c r="F455" t="s">
        <v>32</v>
      </c>
      <c r="G455" t="s">
        <v>21</v>
      </c>
      <c r="H455" t="s">
        <v>44</v>
      </c>
      <c r="I455">
        <f>IF(OR(financial_transactions3[[#This Row],[amount]]&lt;$L$16, financial_transactions3[[#This Row],[amount]]&gt;$L$17), 1, 0)</f>
        <v>0</v>
      </c>
    </row>
    <row r="456" spans="1:9">
      <c r="A456" t="s">
        <v>1011</v>
      </c>
      <c r="B456" s="3">
        <v>45307</v>
      </c>
      <c r="C456" t="s">
        <v>1012</v>
      </c>
      <c r="D456">
        <v>919.29</v>
      </c>
      <c r="E456" t="s">
        <v>16079</v>
      </c>
      <c r="F456" t="s">
        <v>26</v>
      </c>
      <c r="G456" t="s">
        <v>21</v>
      </c>
      <c r="H456" t="s">
        <v>53</v>
      </c>
      <c r="I456">
        <f>IF(OR(financial_transactions3[[#This Row],[amount]]&lt;$L$16, financial_transactions3[[#This Row],[amount]]&gt;$L$17), 1, 0)</f>
        <v>0</v>
      </c>
    </row>
    <row r="457" spans="1:9">
      <c r="A457" t="s">
        <v>1013</v>
      </c>
      <c r="B457" s="3">
        <v>45307</v>
      </c>
      <c r="C457" t="s">
        <v>1014</v>
      </c>
      <c r="D457">
        <v>1189.44</v>
      </c>
      <c r="E457" t="s">
        <v>47</v>
      </c>
      <c r="F457" t="s">
        <v>20</v>
      </c>
      <c r="G457" t="s">
        <v>48</v>
      </c>
      <c r="H457" t="s">
        <v>22</v>
      </c>
      <c r="I457">
        <f>IF(OR(financial_transactions3[[#This Row],[amount]]&lt;$L$16, financial_transactions3[[#This Row],[amount]]&gt;$L$17), 1, 0)</f>
        <v>0</v>
      </c>
    </row>
    <row r="458" spans="1:9">
      <c r="A458" t="s">
        <v>1015</v>
      </c>
      <c r="B458" s="3">
        <v>45307</v>
      </c>
      <c r="C458" t="s">
        <v>1016</v>
      </c>
      <c r="D458">
        <v>1585.27</v>
      </c>
      <c r="E458" t="s">
        <v>31</v>
      </c>
      <c r="F458" t="s">
        <v>26</v>
      </c>
      <c r="G458" t="s">
        <v>27</v>
      </c>
      <c r="H458" t="s">
        <v>123</v>
      </c>
      <c r="I458">
        <f>IF(OR(financial_transactions3[[#This Row],[amount]]&lt;$L$16, financial_transactions3[[#This Row],[amount]]&gt;$L$17), 1, 0)</f>
        <v>0</v>
      </c>
    </row>
    <row r="459" spans="1:9">
      <c r="A459" t="s">
        <v>1017</v>
      </c>
      <c r="B459" s="3">
        <v>45307</v>
      </c>
      <c r="C459" t="s">
        <v>532</v>
      </c>
      <c r="D459">
        <v>1671.11</v>
      </c>
      <c r="E459" t="s">
        <v>52</v>
      </c>
      <c r="F459" t="s">
        <v>26</v>
      </c>
      <c r="G459" t="s">
        <v>21</v>
      </c>
      <c r="H459" t="s">
        <v>40</v>
      </c>
      <c r="I459">
        <f>IF(OR(financial_transactions3[[#This Row],[amount]]&lt;$L$16, financial_transactions3[[#This Row],[amount]]&gt;$L$17), 1, 0)</f>
        <v>1</v>
      </c>
    </row>
    <row r="460" spans="1:9">
      <c r="A460" t="s">
        <v>1018</v>
      </c>
      <c r="B460" s="3">
        <v>45307</v>
      </c>
      <c r="C460" t="s">
        <v>1019</v>
      </c>
      <c r="D460">
        <v>1466.41</v>
      </c>
      <c r="E460" t="s">
        <v>25</v>
      </c>
      <c r="F460" t="s">
        <v>26</v>
      </c>
      <c r="G460" t="s">
        <v>39</v>
      </c>
      <c r="H460" t="s">
        <v>33</v>
      </c>
      <c r="I460">
        <f>IF(OR(financial_transactions3[[#This Row],[amount]]&lt;$L$16, financial_transactions3[[#This Row],[amount]]&gt;$L$17), 1, 0)</f>
        <v>0</v>
      </c>
    </row>
    <row r="461" spans="1:9">
      <c r="A461" t="s">
        <v>1020</v>
      </c>
      <c r="B461" s="3">
        <v>45307</v>
      </c>
      <c r="C461" t="s">
        <v>1021</v>
      </c>
      <c r="D461">
        <v>922.28</v>
      </c>
      <c r="E461" t="s">
        <v>16079</v>
      </c>
      <c r="F461" t="s">
        <v>20</v>
      </c>
      <c r="G461" t="s">
        <v>39</v>
      </c>
      <c r="H461" t="s">
        <v>94</v>
      </c>
      <c r="I461">
        <f>IF(OR(financial_transactions3[[#This Row],[amount]]&lt;$L$16, financial_transactions3[[#This Row],[amount]]&gt;$L$17), 1, 0)</f>
        <v>0</v>
      </c>
    </row>
    <row r="462" spans="1:9">
      <c r="A462" t="s">
        <v>1022</v>
      </c>
      <c r="B462" s="3">
        <v>45307</v>
      </c>
      <c r="C462" t="s">
        <v>1023</v>
      </c>
      <c r="D462">
        <v>1273.8399999999999</v>
      </c>
      <c r="E462" t="s">
        <v>52</v>
      </c>
      <c r="F462" t="s">
        <v>61</v>
      </c>
      <c r="G462" t="s">
        <v>27</v>
      </c>
      <c r="H462" t="s">
        <v>16080</v>
      </c>
      <c r="I462">
        <f>IF(OR(financial_transactions3[[#This Row],[amount]]&lt;$L$16, financial_transactions3[[#This Row],[amount]]&gt;$L$17), 1, 0)</f>
        <v>0</v>
      </c>
    </row>
    <row r="463" spans="1:9">
      <c r="A463" t="s">
        <v>1024</v>
      </c>
      <c r="B463" s="3">
        <v>45307</v>
      </c>
      <c r="C463" t="s">
        <v>1025</v>
      </c>
      <c r="D463">
        <v>301.45999999999998</v>
      </c>
      <c r="E463" t="s">
        <v>52</v>
      </c>
      <c r="F463" t="s">
        <v>20</v>
      </c>
      <c r="G463" t="s">
        <v>48</v>
      </c>
      <c r="H463" t="s">
        <v>53</v>
      </c>
      <c r="I463">
        <f>IF(OR(financial_transactions3[[#This Row],[amount]]&lt;$L$16, financial_transactions3[[#This Row],[amount]]&gt;$L$17), 1, 0)</f>
        <v>1</v>
      </c>
    </row>
    <row r="464" spans="1:9">
      <c r="A464" t="s">
        <v>1026</v>
      </c>
      <c r="B464" s="3">
        <v>45307</v>
      </c>
      <c r="C464" t="s">
        <v>1027</v>
      </c>
      <c r="D464">
        <v>11978.21</v>
      </c>
      <c r="E464" t="s">
        <v>19</v>
      </c>
      <c r="F464" t="s">
        <v>32</v>
      </c>
      <c r="G464" t="s">
        <v>48</v>
      </c>
      <c r="H464" t="s">
        <v>49</v>
      </c>
      <c r="I464">
        <f>IF(OR(financial_transactions3[[#This Row],[amount]]&lt;$L$16, financial_transactions3[[#This Row],[amount]]&gt;$L$17), 1, 0)</f>
        <v>1</v>
      </c>
    </row>
    <row r="465" spans="1:9">
      <c r="A465" t="s">
        <v>1028</v>
      </c>
      <c r="B465" s="3">
        <v>45307</v>
      </c>
      <c r="C465" t="s">
        <v>1029</v>
      </c>
      <c r="D465">
        <v>1300.27</v>
      </c>
      <c r="E465" t="s">
        <v>19</v>
      </c>
      <c r="F465" t="s">
        <v>32</v>
      </c>
      <c r="G465" t="s">
        <v>27</v>
      </c>
      <c r="H465" t="s">
        <v>16080</v>
      </c>
      <c r="I465">
        <f>IF(OR(financial_transactions3[[#This Row],[amount]]&lt;$L$16, financial_transactions3[[#This Row],[amount]]&gt;$L$17), 1, 0)</f>
        <v>0</v>
      </c>
    </row>
    <row r="466" spans="1:9">
      <c r="A466" t="s">
        <v>1030</v>
      </c>
      <c r="B466" s="3">
        <v>45307</v>
      </c>
      <c r="C466" t="s">
        <v>1031</v>
      </c>
      <c r="D466">
        <v>751.88</v>
      </c>
      <c r="E466" t="s">
        <v>16110</v>
      </c>
      <c r="F466" t="s">
        <v>61</v>
      </c>
      <c r="G466" t="s">
        <v>27</v>
      </c>
      <c r="H466" t="s">
        <v>49</v>
      </c>
      <c r="I466">
        <f>IF(OR(financial_transactions3[[#This Row],[amount]]&lt;$L$16, financial_transactions3[[#This Row],[amount]]&gt;$L$17), 1, 0)</f>
        <v>0</v>
      </c>
    </row>
    <row r="467" spans="1:9">
      <c r="A467" t="s">
        <v>1032</v>
      </c>
      <c r="B467" s="3">
        <v>45307</v>
      </c>
      <c r="C467" t="s">
        <v>1033</v>
      </c>
      <c r="D467">
        <v>872.25</v>
      </c>
      <c r="E467" t="s">
        <v>25</v>
      </c>
      <c r="F467" t="s">
        <v>26</v>
      </c>
      <c r="G467" t="s">
        <v>39</v>
      </c>
      <c r="H467" t="s">
        <v>44</v>
      </c>
      <c r="I467">
        <f>IF(OR(financial_transactions3[[#This Row],[amount]]&lt;$L$16, financial_transactions3[[#This Row],[amount]]&gt;$L$17), 1, 0)</f>
        <v>0</v>
      </c>
    </row>
    <row r="468" spans="1:9">
      <c r="A468" t="s">
        <v>1034</v>
      </c>
      <c r="B468" s="3">
        <v>45307</v>
      </c>
      <c r="C468" t="s">
        <v>1035</v>
      </c>
      <c r="D468">
        <v>443.02</v>
      </c>
      <c r="E468" t="s">
        <v>31</v>
      </c>
      <c r="F468" t="s">
        <v>32</v>
      </c>
      <c r="G468" t="s">
        <v>27</v>
      </c>
      <c r="H468" t="s">
        <v>33</v>
      </c>
      <c r="I468">
        <f>IF(OR(financial_transactions3[[#This Row],[amount]]&lt;$L$16, financial_transactions3[[#This Row],[amount]]&gt;$L$17), 1, 0)</f>
        <v>1</v>
      </c>
    </row>
    <row r="469" spans="1:9">
      <c r="A469" t="s">
        <v>1036</v>
      </c>
      <c r="B469" s="3">
        <v>45307</v>
      </c>
      <c r="C469" t="s">
        <v>1037</v>
      </c>
      <c r="D469">
        <v>529.04999999999995</v>
      </c>
      <c r="E469" t="s">
        <v>16110</v>
      </c>
      <c r="F469" t="s">
        <v>61</v>
      </c>
      <c r="G469" t="s">
        <v>21</v>
      </c>
      <c r="H469" t="s">
        <v>36</v>
      </c>
      <c r="I469">
        <f>IF(OR(financial_transactions3[[#This Row],[amount]]&lt;$L$16, financial_transactions3[[#This Row],[amount]]&gt;$L$17), 1, 0)</f>
        <v>1</v>
      </c>
    </row>
    <row r="470" spans="1:9">
      <c r="A470" t="s">
        <v>1038</v>
      </c>
      <c r="B470" s="3">
        <v>45307</v>
      </c>
      <c r="C470" t="s">
        <v>1039</v>
      </c>
      <c r="D470">
        <v>1796.32</v>
      </c>
      <c r="E470" t="s">
        <v>67</v>
      </c>
      <c r="F470" t="s">
        <v>61</v>
      </c>
      <c r="G470" t="s">
        <v>21</v>
      </c>
      <c r="H470" t="s">
        <v>28</v>
      </c>
      <c r="I470">
        <f>IF(OR(financial_transactions3[[#This Row],[amount]]&lt;$L$16, financial_transactions3[[#This Row],[amount]]&gt;$L$17), 1, 0)</f>
        <v>1</v>
      </c>
    </row>
    <row r="471" spans="1:9">
      <c r="A471" t="s">
        <v>1040</v>
      </c>
      <c r="B471" s="3">
        <v>45307</v>
      </c>
      <c r="C471" t="s">
        <v>1041</v>
      </c>
      <c r="D471">
        <v>1337.44</v>
      </c>
      <c r="E471" t="s">
        <v>122</v>
      </c>
      <c r="F471" t="s">
        <v>61</v>
      </c>
      <c r="G471" t="s">
        <v>21</v>
      </c>
      <c r="H471" t="s">
        <v>75</v>
      </c>
      <c r="I471">
        <f>IF(OR(financial_transactions3[[#This Row],[amount]]&lt;$L$16, financial_transactions3[[#This Row],[amount]]&gt;$L$17), 1, 0)</f>
        <v>0</v>
      </c>
    </row>
    <row r="472" spans="1:9">
      <c r="A472" t="s">
        <v>1042</v>
      </c>
      <c r="B472" s="3">
        <v>45308</v>
      </c>
      <c r="C472" t="s">
        <v>1043</v>
      </c>
      <c r="D472">
        <v>817.31</v>
      </c>
      <c r="E472" t="s">
        <v>122</v>
      </c>
      <c r="F472" t="s">
        <v>32</v>
      </c>
      <c r="G472" t="s">
        <v>27</v>
      </c>
      <c r="H472" t="s">
        <v>57</v>
      </c>
      <c r="I472">
        <f>IF(OR(financial_transactions3[[#This Row],[amount]]&lt;$L$16, financial_transactions3[[#This Row],[amount]]&gt;$L$17), 1, 0)</f>
        <v>0</v>
      </c>
    </row>
    <row r="473" spans="1:9">
      <c r="A473" t="s">
        <v>1044</v>
      </c>
      <c r="B473" s="3">
        <v>45308</v>
      </c>
      <c r="C473" t="s">
        <v>1045</v>
      </c>
      <c r="D473">
        <v>1679.08</v>
      </c>
      <c r="E473" t="s">
        <v>31</v>
      </c>
      <c r="F473" t="s">
        <v>32</v>
      </c>
      <c r="G473" t="s">
        <v>39</v>
      </c>
      <c r="H473" t="s">
        <v>28</v>
      </c>
      <c r="I473">
        <f>IF(OR(financial_transactions3[[#This Row],[amount]]&lt;$L$16, financial_transactions3[[#This Row],[amount]]&gt;$L$17), 1, 0)</f>
        <v>1</v>
      </c>
    </row>
    <row r="474" spans="1:9">
      <c r="A474" t="s">
        <v>1046</v>
      </c>
      <c r="B474" s="3">
        <v>45308</v>
      </c>
      <c r="C474" t="s">
        <v>1047</v>
      </c>
      <c r="D474">
        <v>1482.31</v>
      </c>
      <c r="E474" t="s">
        <v>16110</v>
      </c>
      <c r="F474" t="s">
        <v>61</v>
      </c>
      <c r="G474" t="s">
        <v>27</v>
      </c>
      <c r="H474" t="s">
        <v>49</v>
      </c>
      <c r="I474">
        <f>IF(OR(financial_transactions3[[#This Row],[amount]]&lt;$L$16, financial_transactions3[[#This Row],[amount]]&gt;$L$17), 1, 0)</f>
        <v>0</v>
      </c>
    </row>
    <row r="475" spans="1:9">
      <c r="A475" t="s">
        <v>1048</v>
      </c>
      <c r="B475" s="3">
        <v>45308</v>
      </c>
      <c r="C475" t="s">
        <v>1049</v>
      </c>
      <c r="D475">
        <v>107.17</v>
      </c>
      <c r="E475" t="s">
        <v>47</v>
      </c>
      <c r="F475" t="s">
        <v>20</v>
      </c>
      <c r="G475" t="s">
        <v>48</v>
      </c>
      <c r="H475" t="s">
        <v>16080</v>
      </c>
      <c r="I475">
        <f>IF(OR(financial_transactions3[[#This Row],[amount]]&lt;$L$16, financial_transactions3[[#This Row],[amount]]&gt;$L$17), 1, 0)</f>
        <v>1</v>
      </c>
    </row>
    <row r="476" spans="1:9">
      <c r="A476" t="s">
        <v>1050</v>
      </c>
      <c r="B476" s="3">
        <v>45308</v>
      </c>
      <c r="C476" t="s">
        <v>1051</v>
      </c>
      <c r="D476">
        <v>1688.12</v>
      </c>
      <c r="E476" t="s">
        <v>67</v>
      </c>
      <c r="F476" t="s">
        <v>32</v>
      </c>
      <c r="G476" t="s">
        <v>48</v>
      </c>
      <c r="H476" t="s">
        <v>40</v>
      </c>
      <c r="I476">
        <f>IF(OR(financial_transactions3[[#This Row],[amount]]&lt;$L$16, financial_transactions3[[#This Row],[amount]]&gt;$L$17), 1, 0)</f>
        <v>1</v>
      </c>
    </row>
    <row r="477" spans="1:9">
      <c r="A477" t="s">
        <v>1052</v>
      </c>
      <c r="B477" s="3">
        <v>45308</v>
      </c>
      <c r="C477" t="s">
        <v>1053</v>
      </c>
      <c r="D477">
        <v>1635.49</v>
      </c>
      <c r="E477" t="s">
        <v>47</v>
      </c>
      <c r="F477" t="s">
        <v>26</v>
      </c>
      <c r="G477" t="s">
        <v>39</v>
      </c>
      <c r="H477" t="s">
        <v>109</v>
      </c>
      <c r="I477">
        <f>IF(OR(financial_transactions3[[#This Row],[amount]]&lt;$L$16, financial_transactions3[[#This Row],[amount]]&gt;$L$17), 1, 0)</f>
        <v>1</v>
      </c>
    </row>
    <row r="478" spans="1:9">
      <c r="A478" t="s">
        <v>1054</v>
      </c>
      <c r="B478" s="3">
        <v>45308</v>
      </c>
      <c r="C478" t="s">
        <v>757</v>
      </c>
      <c r="D478">
        <v>1135.07</v>
      </c>
      <c r="E478" t="s">
        <v>64</v>
      </c>
      <c r="F478" t="s">
        <v>20</v>
      </c>
      <c r="G478" t="s">
        <v>48</v>
      </c>
      <c r="H478" t="s">
        <v>75</v>
      </c>
      <c r="I478">
        <f>IF(OR(financial_transactions3[[#This Row],[amount]]&lt;$L$16, financial_transactions3[[#This Row],[amount]]&gt;$L$17), 1, 0)</f>
        <v>0</v>
      </c>
    </row>
    <row r="479" spans="1:9">
      <c r="A479" t="s">
        <v>1055</v>
      </c>
      <c r="B479" s="3">
        <v>45308</v>
      </c>
      <c r="C479" t="s">
        <v>1056</v>
      </c>
      <c r="D479">
        <v>1254.69</v>
      </c>
      <c r="E479" t="s">
        <v>67</v>
      </c>
      <c r="F479" t="s">
        <v>26</v>
      </c>
      <c r="G479" t="s">
        <v>48</v>
      </c>
      <c r="H479" t="s">
        <v>22</v>
      </c>
      <c r="I479">
        <f>IF(OR(financial_transactions3[[#This Row],[amount]]&lt;$L$16, financial_transactions3[[#This Row],[amount]]&gt;$L$17), 1, 0)</f>
        <v>0</v>
      </c>
    </row>
    <row r="480" spans="1:9">
      <c r="A480" t="s">
        <v>1057</v>
      </c>
      <c r="B480" s="3">
        <v>45308</v>
      </c>
      <c r="C480" t="s">
        <v>1058</v>
      </c>
      <c r="D480">
        <v>1159.54</v>
      </c>
      <c r="E480" t="s">
        <v>70</v>
      </c>
      <c r="F480" t="s">
        <v>32</v>
      </c>
      <c r="G480" t="s">
        <v>39</v>
      </c>
      <c r="H480" t="s">
        <v>57</v>
      </c>
      <c r="I480">
        <f>IF(OR(financial_transactions3[[#This Row],[amount]]&lt;$L$16, financial_transactions3[[#This Row],[amount]]&gt;$L$17), 1, 0)</f>
        <v>0</v>
      </c>
    </row>
    <row r="481" spans="1:9">
      <c r="A481" t="s">
        <v>1059</v>
      </c>
      <c r="B481" s="3">
        <v>45308</v>
      </c>
      <c r="C481" t="s">
        <v>1060</v>
      </c>
      <c r="D481">
        <v>263.85000000000002</v>
      </c>
      <c r="E481" t="s">
        <v>16110</v>
      </c>
      <c r="F481" t="s">
        <v>20</v>
      </c>
      <c r="G481" t="s">
        <v>27</v>
      </c>
      <c r="H481" t="s">
        <v>57</v>
      </c>
      <c r="I481">
        <f>IF(OR(financial_transactions3[[#This Row],[amount]]&lt;$L$16, financial_transactions3[[#This Row],[amount]]&gt;$L$17), 1, 0)</f>
        <v>1</v>
      </c>
    </row>
    <row r="482" spans="1:9">
      <c r="A482" t="s">
        <v>1061</v>
      </c>
      <c r="B482" s="3">
        <v>45308</v>
      </c>
      <c r="C482" t="s">
        <v>1062</v>
      </c>
      <c r="D482">
        <v>1805.34</v>
      </c>
      <c r="E482" t="s">
        <v>122</v>
      </c>
      <c r="F482" t="s">
        <v>32</v>
      </c>
      <c r="G482" t="s">
        <v>27</v>
      </c>
      <c r="H482" t="s">
        <v>22</v>
      </c>
      <c r="I482">
        <f>IF(OR(financial_transactions3[[#This Row],[amount]]&lt;$L$16, financial_transactions3[[#This Row],[amount]]&gt;$L$17), 1, 0)</f>
        <v>1</v>
      </c>
    </row>
    <row r="483" spans="1:9">
      <c r="A483" t="s">
        <v>1063</v>
      </c>
      <c r="B483" s="3">
        <v>45308</v>
      </c>
      <c r="C483" t="s">
        <v>1064</v>
      </c>
      <c r="D483">
        <v>761.1</v>
      </c>
      <c r="E483" t="s">
        <v>25</v>
      </c>
      <c r="F483" t="s">
        <v>32</v>
      </c>
      <c r="G483" t="s">
        <v>48</v>
      </c>
      <c r="H483" t="s">
        <v>16080</v>
      </c>
      <c r="I483">
        <f>IF(OR(financial_transactions3[[#This Row],[amount]]&lt;$L$16, financial_transactions3[[#This Row],[amount]]&gt;$L$17), 1, 0)</f>
        <v>0</v>
      </c>
    </row>
    <row r="484" spans="1:9">
      <c r="A484" t="s">
        <v>1065</v>
      </c>
      <c r="B484" s="3">
        <v>45308</v>
      </c>
      <c r="C484" t="s">
        <v>1066</v>
      </c>
      <c r="D484">
        <v>167.29</v>
      </c>
      <c r="E484" t="s">
        <v>47</v>
      </c>
      <c r="F484" t="s">
        <v>61</v>
      </c>
      <c r="G484" t="s">
        <v>39</v>
      </c>
      <c r="H484" t="s">
        <v>44</v>
      </c>
      <c r="I484">
        <f>IF(OR(financial_transactions3[[#This Row],[amount]]&lt;$L$16, financial_transactions3[[#This Row],[amount]]&gt;$L$17), 1, 0)</f>
        <v>1</v>
      </c>
    </row>
    <row r="485" spans="1:9">
      <c r="A485" t="s">
        <v>1067</v>
      </c>
      <c r="B485" s="3">
        <v>45308</v>
      </c>
      <c r="C485" t="s">
        <v>1068</v>
      </c>
      <c r="D485">
        <v>654.67999999999995</v>
      </c>
      <c r="E485" t="s">
        <v>25</v>
      </c>
      <c r="F485" t="s">
        <v>61</v>
      </c>
      <c r="G485" t="s">
        <v>48</v>
      </c>
      <c r="H485" t="s">
        <v>40</v>
      </c>
      <c r="I485">
        <f>IF(OR(financial_transactions3[[#This Row],[amount]]&lt;$L$16, financial_transactions3[[#This Row],[amount]]&gt;$L$17), 1, 0)</f>
        <v>0</v>
      </c>
    </row>
    <row r="486" spans="1:9">
      <c r="A486" t="s">
        <v>1069</v>
      </c>
      <c r="B486" s="3">
        <v>45308</v>
      </c>
      <c r="C486" t="s">
        <v>1070</v>
      </c>
      <c r="D486">
        <v>1293.78</v>
      </c>
      <c r="E486" t="s">
        <v>67</v>
      </c>
      <c r="F486" t="s">
        <v>32</v>
      </c>
      <c r="G486" t="s">
        <v>39</v>
      </c>
      <c r="H486" t="s">
        <v>87</v>
      </c>
      <c r="I486">
        <f>IF(OR(financial_transactions3[[#This Row],[amount]]&lt;$L$16, financial_transactions3[[#This Row],[amount]]&gt;$L$17), 1, 0)</f>
        <v>0</v>
      </c>
    </row>
    <row r="487" spans="1:9">
      <c r="A487" t="s">
        <v>1071</v>
      </c>
      <c r="B487" s="3">
        <v>45308</v>
      </c>
      <c r="C487" t="s">
        <v>1072</v>
      </c>
      <c r="D487">
        <v>1673.04</v>
      </c>
      <c r="E487" t="s">
        <v>25</v>
      </c>
      <c r="F487" t="s">
        <v>32</v>
      </c>
      <c r="G487" t="s">
        <v>48</v>
      </c>
      <c r="H487" t="s">
        <v>16080</v>
      </c>
      <c r="I487">
        <f>IF(OR(financial_transactions3[[#This Row],[amount]]&lt;$L$16, financial_transactions3[[#This Row],[amount]]&gt;$L$17), 1, 0)</f>
        <v>1</v>
      </c>
    </row>
    <row r="488" spans="1:9">
      <c r="A488" t="s">
        <v>1073</v>
      </c>
      <c r="B488" s="3">
        <v>45308</v>
      </c>
      <c r="C488" t="s">
        <v>1074</v>
      </c>
      <c r="D488">
        <v>1621.91</v>
      </c>
      <c r="E488" t="s">
        <v>25</v>
      </c>
      <c r="F488" t="s">
        <v>26</v>
      </c>
      <c r="G488" t="s">
        <v>48</v>
      </c>
      <c r="H488" t="s">
        <v>123</v>
      </c>
      <c r="I488">
        <f>IF(OR(financial_transactions3[[#This Row],[amount]]&lt;$L$16, financial_transactions3[[#This Row],[amount]]&gt;$L$17), 1, 0)</f>
        <v>1</v>
      </c>
    </row>
    <row r="489" spans="1:9">
      <c r="A489" t="s">
        <v>1075</v>
      </c>
      <c r="B489" s="3">
        <v>45308</v>
      </c>
      <c r="C489" t="s">
        <v>1076</v>
      </c>
      <c r="D489">
        <v>12656.96</v>
      </c>
      <c r="E489" t="s">
        <v>52</v>
      </c>
      <c r="F489" t="s">
        <v>26</v>
      </c>
      <c r="G489" t="s">
        <v>48</v>
      </c>
      <c r="H489" t="s">
        <v>40</v>
      </c>
      <c r="I489">
        <f>IF(OR(financial_transactions3[[#This Row],[amount]]&lt;$L$16, financial_transactions3[[#This Row],[amount]]&gt;$L$17), 1, 0)</f>
        <v>1</v>
      </c>
    </row>
    <row r="490" spans="1:9">
      <c r="A490" t="s">
        <v>1077</v>
      </c>
      <c r="B490" s="3">
        <v>45308</v>
      </c>
      <c r="C490" t="s">
        <v>1078</v>
      </c>
      <c r="D490">
        <v>1275.3</v>
      </c>
      <c r="E490" t="s">
        <v>64</v>
      </c>
      <c r="F490" t="s">
        <v>61</v>
      </c>
      <c r="G490" t="s">
        <v>21</v>
      </c>
      <c r="H490" t="s">
        <v>36</v>
      </c>
      <c r="I490">
        <f>IF(OR(financial_transactions3[[#This Row],[amount]]&lt;$L$16, financial_transactions3[[#This Row],[amount]]&gt;$L$17), 1, 0)</f>
        <v>0</v>
      </c>
    </row>
    <row r="491" spans="1:9">
      <c r="A491" t="s">
        <v>1079</v>
      </c>
      <c r="B491" s="3">
        <v>45308</v>
      </c>
      <c r="C491" t="s">
        <v>1080</v>
      </c>
      <c r="D491">
        <v>343.04</v>
      </c>
      <c r="E491" t="s">
        <v>31</v>
      </c>
      <c r="F491" t="s">
        <v>26</v>
      </c>
      <c r="G491" t="s">
        <v>21</v>
      </c>
      <c r="H491" t="s">
        <v>109</v>
      </c>
      <c r="I491">
        <f>IF(OR(financial_transactions3[[#This Row],[amount]]&lt;$L$16, financial_transactions3[[#This Row],[amount]]&gt;$L$17), 1, 0)</f>
        <v>1</v>
      </c>
    </row>
    <row r="492" spans="1:9">
      <c r="A492" t="s">
        <v>1081</v>
      </c>
      <c r="B492" s="3">
        <v>45308</v>
      </c>
      <c r="C492" t="s">
        <v>1082</v>
      </c>
      <c r="D492">
        <v>1086.8900000000001</v>
      </c>
      <c r="E492" t="s">
        <v>122</v>
      </c>
      <c r="F492" t="s">
        <v>32</v>
      </c>
      <c r="G492" t="s">
        <v>39</v>
      </c>
      <c r="H492" t="s">
        <v>49</v>
      </c>
      <c r="I492">
        <f>IF(OR(financial_transactions3[[#This Row],[amount]]&lt;$L$16, financial_transactions3[[#This Row],[amount]]&gt;$L$17), 1, 0)</f>
        <v>0</v>
      </c>
    </row>
    <row r="493" spans="1:9">
      <c r="A493" t="s">
        <v>1083</v>
      </c>
      <c r="B493" s="3">
        <v>45308</v>
      </c>
      <c r="C493" t="s">
        <v>1084</v>
      </c>
      <c r="D493">
        <v>1847.31</v>
      </c>
      <c r="E493" t="s">
        <v>31</v>
      </c>
      <c r="F493" t="s">
        <v>20</v>
      </c>
      <c r="G493" t="s">
        <v>39</v>
      </c>
      <c r="H493" t="s">
        <v>75</v>
      </c>
      <c r="I493">
        <f>IF(OR(financial_transactions3[[#This Row],[amount]]&lt;$L$16, financial_transactions3[[#This Row],[amount]]&gt;$L$17), 1, 0)</f>
        <v>1</v>
      </c>
    </row>
    <row r="494" spans="1:9">
      <c r="A494" t="s">
        <v>1085</v>
      </c>
      <c r="B494" s="3">
        <v>45308</v>
      </c>
      <c r="C494" t="s">
        <v>131</v>
      </c>
      <c r="D494">
        <v>1678.21</v>
      </c>
      <c r="E494" t="s">
        <v>16110</v>
      </c>
      <c r="F494" t="s">
        <v>61</v>
      </c>
      <c r="G494" t="s">
        <v>27</v>
      </c>
      <c r="H494" t="s">
        <v>109</v>
      </c>
      <c r="I494">
        <f>IF(OR(financial_transactions3[[#This Row],[amount]]&lt;$L$16, financial_transactions3[[#This Row],[amount]]&gt;$L$17), 1, 0)</f>
        <v>1</v>
      </c>
    </row>
    <row r="495" spans="1:9">
      <c r="A495" t="s">
        <v>1086</v>
      </c>
      <c r="B495" s="3">
        <v>45308</v>
      </c>
      <c r="C495" t="s">
        <v>1087</v>
      </c>
      <c r="D495">
        <v>891.1</v>
      </c>
      <c r="E495" t="s">
        <v>25</v>
      </c>
      <c r="F495" t="s">
        <v>61</v>
      </c>
      <c r="G495" t="s">
        <v>21</v>
      </c>
      <c r="H495" t="s">
        <v>36</v>
      </c>
      <c r="I495">
        <f>IF(OR(financial_transactions3[[#This Row],[amount]]&lt;$L$16, financial_transactions3[[#This Row],[amount]]&gt;$L$17), 1, 0)</f>
        <v>0</v>
      </c>
    </row>
    <row r="496" spans="1:9">
      <c r="A496" t="s">
        <v>1088</v>
      </c>
      <c r="B496" s="3">
        <v>45308</v>
      </c>
      <c r="C496" t="s">
        <v>1089</v>
      </c>
      <c r="D496">
        <v>1266.1099999999999</v>
      </c>
      <c r="E496" t="s">
        <v>52</v>
      </c>
      <c r="F496" t="s">
        <v>20</v>
      </c>
      <c r="G496" t="s">
        <v>21</v>
      </c>
      <c r="H496" t="s">
        <v>53</v>
      </c>
      <c r="I496">
        <f>IF(OR(financial_transactions3[[#This Row],[amount]]&lt;$L$16, financial_transactions3[[#This Row],[amount]]&gt;$L$17), 1, 0)</f>
        <v>0</v>
      </c>
    </row>
    <row r="497" spans="1:9">
      <c r="A497" t="s">
        <v>1090</v>
      </c>
      <c r="B497" s="3">
        <v>45308</v>
      </c>
      <c r="C497" t="s">
        <v>1091</v>
      </c>
      <c r="D497">
        <v>1091.33</v>
      </c>
      <c r="E497" t="s">
        <v>67</v>
      </c>
      <c r="F497" t="s">
        <v>61</v>
      </c>
      <c r="G497" t="s">
        <v>39</v>
      </c>
      <c r="H497" t="s">
        <v>49</v>
      </c>
      <c r="I497">
        <f>IF(OR(financial_transactions3[[#This Row],[amount]]&lt;$L$16, financial_transactions3[[#This Row],[amount]]&gt;$L$17), 1, 0)</f>
        <v>0</v>
      </c>
    </row>
    <row r="498" spans="1:9">
      <c r="A498" t="s">
        <v>1092</v>
      </c>
      <c r="B498" s="3">
        <v>45308</v>
      </c>
      <c r="C498" t="s">
        <v>1093</v>
      </c>
      <c r="D498">
        <v>444.7</v>
      </c>
      <c r="E498" t="s">
        <v>122</v>
      </c>
      <c r="F498" t="s">
        <v>26</v>
      </c>
      <c r="G498" t="s">
        <v>39</v>
      </c>
      <c r="H498" t="s">
        <v>44</v>
      </c>
      <c r="I498">
        <f>IF(OR(financial_transactions3[[#This Row],[amount]]&lt;$L$16, financial_transactions3[[#This Row],[amount]]&gt;$L$17), 1, 0)</f>
        <v>1</v>
      </c>
    </row>
    <row r="499" spans="1:9">
      <c r="A499" t="s">
        <v>1094</v>
      </c>
      <c r="B499" s="3">
        <v>45308</v>
      </c>
      <c r="C499" t="s">
        <v>1095</v>
      </c>
      <c r="D499">
        <v>1339.39</v>
      </c>
      <c r="E499" t="s">
        <v>19</v>
      </c>
      <c r="F499" t="s">
        <v>32</v>
      </c>
      <c r="G499" t="s">
        <v>27</v>
      </c>
      <c r="H499" t="s">
        <v>44</v>
      </c>
      <c r="I499">
        <f>IF(OR(financial_transactions3[[#This Row],[amount]]&lt;$L$16, financial_transactions3[[#This Row],[amount]]&gt;$L$17), 1, 0)</f>
        <v>0</v>
      </c>
    </row>
    <row r="500" spans="1:9">
      <c r="A500" t="s">
        <v>1096</v>
      </c>
      <c r="B500" s="3">
        <v>45308</v>
      </c>
      <c r="C500" t="s">
        <v>1097</v>
      </c>
      <c r="D500">
        <v>167.61</v>
      </c>
      <c r="E500" t="s">
        <v>47</v>
      </c>
      <c r="F500" t="s">
        <v>20</v>
      </c>
      <c r="G500" t="s">
        <v>48</v>
      </c>
      <c r="H500" t="s">
        <v>36</v>
      </c>
      <c r="I500">
        <f>IF(OR(financial_transactions3[[#This Row],[amount]]&lt;$L$16, financial_transactions3[[#This Row],[amount]]&gt;$L$17), 1, 0)</f>
        <v>1</v>
      </c>
    </row>
    <row r="501" spans="1:9">
      <c r="A501" t="s">
        <v>1098</v>
      </c>
      <c r="B501" s="3">
        <v>45308</v>
      </c>
      <c r="C501" t="s">
        <v>1099</v>
      </c>
      <c r="D501">
        <v>344.98</v>
      </c>
      <c r="E501" t="s">
        <v>52</v>
      </c>
      <c r="F501" t="s">
        <v>26</v>
      </c>
      <c r="G501" t="s">
        <v>21</v>
      </c>
      <c r="H501" t="s">
        <v>40</v>
      </c>
      <c r="I501">
        <f>IF(OR(financial_transactions3[[#This Row],[amount]]&lt;$L$16, financial_transactions3[[#This Row],[amount]]&gt;$L$17), 1, 0)</f>
        <v>1</v>
      </c>
    </row>
    <row r="502" spans="1:9">
      <c r="A502" t="s">
        <v>1100</v>
      </c>
      <c r="B502" s="3">
        <v>45309</v>
      </c>
      <c r="C502" t="s">
        <v>1101</v>
      </c>
      <c r="D502">
        <v>1602.27</v>
      </c>
      <c r="E502" t="s">
        <v>67</v>
      </c>
      <c r="F502" t="s">
        <v>26</v>
      </c>
      <c r="G502" t="s">
        <v>27</v>
      </c>
      <c r="H502" t="s">
        <v>53</v>
      </c>
      <c r="I502">
        <f>IF(OR(financial_transactions3[[#This Row],[amount]]&lt;$L$16, financial_transactions3[[#This Row],[amount]]&gt;$L$17), 1, 0)</f>
        <v>1</v>
      </c>
    </row>
    <row r="503" spans="1:9">
      <c r="A503" t="s">
        <v>1102</v>
      </c>
      <c r="B503" s="3">
        <v>45309</v>
      </c>
      <c r="C503" t="s">
        <v>1103</v>
      </c>
      <c r="D503">
        <v>1083.05</v>
      </c>
      <c r="E503" t="s">
        <v>19</v>
      </c>
      <c r="F503" t="s">
        <v>61</v>
      </c>
      <c r="G503" t="s">
        <v>27</v>
      </c>
      <c r="H503" t="s">
        <v>57</v>
      </c>
      <c r="I503">
        <f>IF(OR(financial_transactions3[[#This Row],[amount]]&lt;$L$16, financial_transactions3[[#This Row],[amount]]&gt;$L$17), 1, 0)</f>
        <v>0</v>
      </c>
    </row>
    <row r="504" spans="1:9">
      <c r="A504" t="s">
        <v>1104</v>
      </c>
      <c r="B504" s="3">
        <v>45309</v>
      </c>
      <c r="C504" t="s">
        <v>1105</v>
      </c>
      <c r="D504">
        <v>1886.37</v>
      </c>
      <c r="E504" t="s">
        <v>16079</v>
      </c>
      <c r="F504" t="s">
        <v>32</v>
      </c>
      <c r="G504" t="s">
        <v>27</v>
      </c>
      <c r="H504" t="s">
        <v>176</v>
      </c>
      <c r="I504">
        <f>IF(OR(financial_transactions3[[#This Row],[amount]]&lt;$L$16, financial_transactions3[[#This Row],[amount]]&gt;$L$17), 1, 0)</f>
        <v>1</v>
      </c>
    </row>
    <row r="505" spans="1:9">
      <c r="A505" t="s">
        <v>1106</v>
      </c>
      <c r="B505" s="3">
        <v>45309</v>
      </c>
      <c r="C505" t="s">
        <v>1107</v>
      </c>
      <c r="D505">
        <v>899.84</v>
      </c>
      <c r="E505" t="s">
        <v>122</v>
      </c>
      <c r="F505" t="s">
        <v>20</v>
      </c>
      <c r="G505" t="s">
        <v>39</v>
      </c>
      <c r="H505" t="s">
        <v>57</v>
      </c>
      <c r="I505">
        <f>IF(OR(financial_transactions3[[#This Row],[amount]]&lt;$L$16, financial_transactions3[[#This Row],[amount]]&gt;$L$17), 1, 0)</f>
        <v>0</v>
      </c>
    </row>
    <row r="506" spans="1:9">
      <c r="A506" t="s">
        <v>1108</v>
      </c>
      <c r="B506" s="3">
        <v>45309</v>
      </c>
      <c r="C506" t="s">
        <v>1109</v>
      </c>
      <c r="D506">
        <v>1141.83</v>
      </c>
      <c r="E506" t="s">
        <v>122</v>
      </c>
      <c r="F506" t="s">
        <v>20</v>
      </c>
      <c r="G506" t="s">
        <v>21</v>
      </c>
      <c r="H506" t="s">
        <v>22</v>
      </c>
      <c r="I506">
        <f>IF(OR(financial_transactions3[[#This Row],[amount]]&lt;$L$16, financial_transactions3[[#This Row],[amount]]&gt;$L$17), 1, 0)</f>
        <v>0</v>
      </c>
    </row>
    <row r="507" spans="1:9">
      <c r="A507" t="s">
        <v>1110</v>
      </c>
      <c r="B507" s="3">
        <v>45309</v>
      </c>
      <c r="C507" t="s">
        <v>1111</v>
      </c>
      <c r="D507">
        <v>663.36</v>
      </c>
      <c r="E507" t="s">
        <v>70</v>
      </c>
      <c r="F507" t="s">
        <v>61</v>
      </c>
      <c r="G507" t="s">
        <v>39</v>
      </c>
      <c r="H507" t="s">
        <v>87</v>
      </c>
      <c r="I507">
        <f>IF(OR(financial_transactions3[[#This Row],[amount]]&lt;$L$16, financial_transactions3[[#This Row],[amount]]&gt;$L$17), 1, 0)</f>
        <v>0</v>
      </c>
    </row>
    <row r="508" spans="1:9">
      <c r="A508" t="s">
        <v>1112</v>
      </c>
      <c r="B508" s="3">
        <v>45309</v>
      </c>
      <c r="C508" t="s">
        <v>1113</v>
      </c>
      <c r="D508">
        <v>580.27</v>
      </c>
      <c r="E508" t="s">
        <v>16110</v>
      </c>
      <c r="F508" t="s">
        <v>20</v>
      </c>
      <c r="G508" t="s">
        <v>39</v>
      </c>
      <c r="H508" t="s">
        <v>176</v>
      </c>
      <c r="I508">
        <f>IF(OR(financial_transactions3[[#This Row],[amount]]&lt;$L$16, financial_transactions3[[#This Row],[amount]]&gt;$L$17), 1, 0)</f>
        <v>0</v>
      </c>
    </row>
    <row r="509" spans="1:9">
      <c r="A509" t="s">
        <v>1114</v>
      </c>
      <c r="B509" s="3">
        <v>45309</v>
      </c>
      <c r="C509" t="s">
        <v>1115</v>
      </c>
      <c r="D509">
        <v>130.91</v>
      </c>
      <c r="E509" t="s">
        <v>70</v>
      </c>
      <c r="F509" t="s">
        <v>32</v>
      </c>
      <c r="G509" t="s">
        <v>27</v>
      </c>
      <c r="H509" t="s">
        <v>57</v>
      </c>
      <c r="I509">
        <f>IF(OR(financial_transactions3[[#This Row],[amount]]&lt;$L$16, financial_transactions3[[#This Row],[amount]]&gt;$L$17), 1, 0)</f>
        <v>1</v>
      </c>
    </row>
    <row r="510" spans="1:9">
      <c r="A510" t="s">
        <v>1116</v>
      </c>
      <c r="B510" s="3">
        <v>45309</v>
      </c>
      <c r="C510" t="s">
        <v>1117</v>
      </c>
      <c r="D510">
        <v>771.01</v>
      </c>
      <c r="E510" t="s">
        <v>67</v>
      </c>
      <c r="F510" t="s">
        <v>20</v>
      </c>
      <c r="G510" t="s">
        <v>39</v>
      </c>
      <c r="H510" t="s">
        <v>40</v>
      </c>
      <c r="I510">
        <f>IF(OR(financial_transactions3[[#This Row],[amount]]&lt;$L$16, financial_transactions3[[#This Row],[amount]]&gt;$L$17), 1, 0)</f>
        <v>0</v>
      </c>
    </row>
    <row r="511" spans="1:9">
      <c r="A511" t="s">
        <v>1118</v>
      </c>
      <c r="B511" s="3">
        <v>45309</v>
      </c>
      <c r="C511" t="s">
        <v>1119</v>
      </c>
      <c r="D511">
        <v>1621.99</v>
      </c>
      <c r="E511" t="s">
        <v>47</v>
      </c>
      <c r="F511" t="s">
        <v>61</v>
      </c>
      <c r="G511" t="s">
        <v>39</v>
      </c>
      <c r="H511" t="s">
        <v>40</v>
      </c>
      <c r="I511">
        <f>IF(OR(financial_transactions3[[#This Row],[amount]]&lt;$L$16, financial_transactions3[[#This Row],[amount]]&gt;$L$17), 1, 0)</f>
        <v>1</v>
      </c>
    </row>
    <row r="512" spans="1:9">
      <c r="A512" t="s">
        <v>1120</v>
      </c>
      <c r="B512" s="3">
        <v>45309</v>
      </c>
      <c r="C512" t="s">
        <v>1121</v>
      </c>
      <c r="D512">
        <v>874.96</v>
      </c>
      <c r="E512" t="s">
        <v>47</v>
      </c>
      <c r="F512" t="s">
        <v>61</v>
      </c>
      <c r="G512" t="s">
        <v>21</v>
      </c>
      <c r="H512" t="s">
        <v>75</v>
      </c>
      <c r="I512">
        <f>IF(OR(financial_transactions3[[#This Row],[amount]]&lt;$L$16, financial_transactions3[[#This Row],[amount]]&gt;$L$17), 1, 0)</f>
        <v>0</v>
      </c>
    </row>
    <row r="513" spans="1:9">
      <c r="A513" t="s">
        <v>1122</v>
      </c>
      <c r="B513" s="3">
        <v>45309</v>
      </c>
      <c r="C513" t="s">
        <v>1123</v>
      </c>
      <c r="D513">
        <v>217.73</v>
      </c>
      <c r="E513" t="s">
        <v>16110</v>
      </c>
      <c r="F513" t="s">
        <v>20</v>
      </c>
      <c r="G513" t="s">
        <v>21</v>
      </c>
      <c r="H513" t="s">
        <v>176</v>
      </c>
      <c r="I513">
        <f>IF(OR(financial_transactions3[[#This Row],[amount]]&lt;$L$16, financial_transactions3[[#This Row],[amount]]&gt;$L$17), 1, 0)</f>
        <v>1</v>
      </c>
    </row>
    <row r="514" spans="1:9">
      <c r="A514" t="s">
        <v>1124</v>
      </c>
      <c r="B514" s="3">
        <v>45309</v>
      </c>
      <c r="C514" t="s">
        <v>1125</v>
      </c>
      <c r="D514">
        <v>749.74</v>
      </c>
      <c r="E514" t="s">
        <v>67</v>
      </c>
      <c r="F514" t="s">
        <v>32</v>
      </c>
      <c r="G514" t="s">
        <v>39</v>
      </c>
      <c r="H514" t="s">
        <v>53</v>
      </c>
      <c r="I514">
        <f>IF(OR(financial_transactions3[[#This Row],[amount]]&lt;$L$16, financial_transactions3[[#This Row],[amount]]&gt;$L$17), 1, 0)</f>
        <v>0</v>
      </c>
    </row>
    <row r="515" spans="1:9">
      <c r="A515" t="s">
        <v>1126</v>
      </c>
      <c r="B515" s="3">
        <v>45309</v>
      </c>
      <c r="C515" t="s">
        <v>1127</v>
      </c>
      <c r="D515">
        <v>991.9</v>
      </c>
      <c r="E515" t="s">
        <v>67</v>
      </c>
      <c r="F515" t="s">
        <v>20</v>
      </c>
      <c r="G515" t="s">
        <v>39</v>
      </c>
      <c r="H515" t="s">
        <v>57</v>
      </c>
      <c r="I515">
        <f>IF(OR(financial_transactions3[[#This Row],[amount]]&lt;$L$16, financial_transactions3[[#This Row],[amount]]&gt;$L$17), 1, 0)</f>
        <v>0</v>
      </c>
    </row>
    <row r="516" spans="1:9">
      <c r="A516" t="s">
        <v>1128</v>
      </c>
      <c r="B516" s="3">
        <v>45309</v>
      </c>
      <c r="C516" t="s">
        <v>1129</v>
      </c>
      <c r="D516">
        <v>791.52</v>
      </c>
      <c r="E516" t="s">
        <v>52</v>
      </c>
      <c r="F516" t="s">
        <v>20</v>
      </c>
      <c r="G516" t="s">
        <v>39</v>
      </c>
      <c r="H516" t="s">
        <v>33</v>
      </c>
      <c r="I516">
        <f>IF(OR(financial_transactions3[[#This Row],[amount]]&lt;$L$16, financial_transactions3[[#This Row],[amount]]&gt;$L$17), 1, 0)</f>
        <v>0</v>
      </c>
    </row>
    <row r="517" spans="1:9">
      <c r="A517" t="s">
        <v>1130</v>
      </c>
      <c r="B517" s="3">
        <v>45309</v>
      </c>
      <c r="C517" t="s">
        <v>1131</v>
      </c>
      <c r="D517">
        <v>1102.75</v>
      </c>
      <c r="E517" t="s">
        <v>25</v>
      </c>
      <c r="F517" t="s">
        <v>32</v>
      </c>
      <c r="G517" t="s">
        <v>21</v>
      </c>
      <c r="H517" t="s">
        <v>28</v>
      </c>
      <c r="I517">
        <f>IF(OR(financial_transactions3[[#This Row],[amount]]&lt;$L$16, financial_transactions3[[#This Row],[amount]]&gt;$L$17), 1, 0)</f>
        <v>0</v>
      </c>
    </row>
    <row r="518" spans="1:9">
      <c r="A518" t="s">
        <v>1132</v>
      </c>
      <c r="B518" s="3">
        <v>45309</v>
      </c>
      <c r="C518" t="s">
        <v>1133</v>
      </c>
      <c r="D518">
        <v>1626.56</v>
      </c>
      <c r="E518" t="s">
        <v>70</v>
      </c>
      <c r="F518" t="s">
        <v>61</v>
      </c>
      <c r="G518" t="s">
        <v>39</v>
      </c>
      <c r="H518" t="s">
        <v>87</v>
      </c>
      <c r="I518">
        <f>IF(OR(financial_transactions3[[#This Row],[amount]]&lt;$L$16, financial_transactions3[[#This Row],[amount]]&gt;$L$17), 1, 0)</f>
        <v>1</v>
      </c>
    </row>
    <row r="519" spans="1:9">
      <c r="A519" t="s">
        <v>1134</v>
      </c>
      <c r="B519" s="3">
        <v>45309</v>
      </c>
      <c r="C519" t="s">
        <v>1135</v>
      </c>
      <c r="D519">
        <v>1725.32</v>
      </c>
      <c r="E519" t="s">
        <v>67</v>
      </c>
      <c r="F519" t="s">
        <v>32</v>
      </c>
      <c r="G519" t="s">
        <v>21</v>
      </c>
      <c r="H519" t="s">
        <v>16080</v>
      </c>
      <c r="I519">
        <f>IF(OR(financial_transactions3[[#This Row],[amount]]&lt;$L$16, financial_transactions3[[#This Row],[amount]]&gt;$L$17), 1, 0)</f>
        <v>1</v>
      </c>
    </row>
    <row r="520" spans="1:9">
      <c r="A520" t="s">
        <v>1136</v>
      </c>
      <c r="B520" s="3">
        <v>45309</v>
      </c>
      <c r="C520" t="s">
        <v>1137</v>
      </c>
      <c r="D520">
        <v>1365.67</v>
      </c>
      <c r="E520" t="s">
        <v>122</v>
      </c>
      <c r="F520" t="s">
        <v>61</v>
      </c>
      <c r="G520" t="s">
        <v>39</v>
      </c>
      <c r="H520" t="s">
        <v>28</v>
      </c>
      <c r="I520">
        <f>IF(OR(financial_transactions3[[#This Row],[amount]]&lt;$L$16, financial_transactions3[[#This Row],[amount]]&gt;$L$17), 1, 0)</f>
        <v>0</v>
      </c>
    </row>
    <row r="521" spans="1:9">
      <c r="A521" t="s">
        <v>1138</v>
      </c>
      <c r="B521" s="3">
        <v>45309</v>
      </c>
      <c r="C521" t="s">
        <v>1139</v>
      </c>
      <c r="D521">
        <v>1100.1099999999999</v>
      </c>
      <c r="E521" t="s">
        <v>122</v>
      </c>
      <c r="F521" t="s">
        <v>26</v>
      </c>
      <c r="G521" t="s">
        <v>39</v>
      </c>
      <c r="H521" t="s">
        <v>109</v>
      </c>
      <c r="I521">
        <f>IF(OR(financial_transactions3[[#This Row],[amount]]&lt;$L$16, financial_transactions3[[#This Row],[amount]]&gt;$L$17), 1, 0)</f>
        <v>0</v>
      </c>
    </row>
    <row r="522" spans="1:9">
      <c r="A522" t="s">
        <v>1140</v>
      </c>
      <c r="B522" s="3">
        <v>45309</v>
      </c>
      <c r="C522" t="s">
        <v>1141</v>
      </c>
      <c r="D522">
        <v>276.75</v>
      </c>
      <c r="E522" t="s">
        <v>64</v>
      </c>
      <c r="F522" t="s">
        <v>32</v>
      </c>
      <c r="G522" t="s">
        <v>39</v>
      </c>
      <c r="H522" t="s">
        <v>16080</v>
      </c>
      <c r="I522">
        <f>IF(OR(financial_transactions3[[#This Row],[amount]]&lt;$L$16, financial_transactions3[[#This Row],[amount]]&gt;$L$17), 1, 0)</f>
        <v>1</v>
      </c>
    </row>
    <row r="523" spans="1:9">
      <c r="A523" t="s">
        <v>1142</v>
      </c>
      <c r="B523" s="3">
        <v>45309</v>
      </c>
      <c r="C523" t="s">
        <v>1143</v>
      </c>
      <c r="D523">
        <v>1489.63</v>
      </c>
      <c r="E523" t="s">
        <v>67</v>
      </c>
      <c r="F523" t="s">
        <v>61</v>
      </c>
      <c r="G523" t="s">
        <v>48</v>
      </c>
      <c r="H523" t="s">
        <v>36</v>
      </c>
      <c r="I523">
        <f>IF(OR(financial_transactions3[[#This Row],[amount]]&lt;$L$16, financial_transactions3[[#This Row],[amount]]&gt;$L$17), 1, 0)</f>
        <v>0</v>
      </c>
    </row>
    <row r="524" spans="1:9">
      <c r="A524" t="s">
        <v>1144</v>
      </c>
      <c r="B524" s="3">
        <v>45309</v>
      </c>
      <c r="C524" t="s">
        <v>1145</v>
      </c>
      <c r="D524">
        <v>1058.79</v>
      </c>
      <c r="E524" t="s">
        <v>67</v>
      </c>
      <c r="F524" t="s">
        <v>32</v>
      </c>
      <c r="G524" t="s">
        <v>27</v>
      </c>
      <c r="H524" t="s">
        <v>123</v>
      </c>
      <c r="I524">
        <f>IF(OR(financial_transactions3[[#This Row],[amount]]&lt;$L$16, financial_transactions3[[#This Row],[amount]]&gt;$L$17), 1, 0)</f>
        <v>0</v>
      </c>
    </row>
    <row r="525" spans="1:9">
      <c r="A525" t="s">
        <v>1146</v>
      </c>
      <c r="B525" s="3">
        <v>45309</v>
      </c>
      <c r="C525" t="s">
        <v>906</v>
      </c>
      <c r="D525">
        <v>5832.06</v>
      </c>
      <c r="E525" t="s">
        <v>16079</v>
      </c>
      <c r="F525" t="s">
        <v>32</v>
      </c>
      <c r="G525" t="s">
        <v>27</v>
      </c>
      <c r="H525" t="s">
        <v>28</v>
      </c>
      <c r="I525">
        <f>IF(OR(financial_transactions3[[#This Row],[amount]]&lt;$L$16, financial_transactions3[[#This Row],[amount]]&gt;$L$17), 1, 0)</f>
        <v>1</v>
      </c>
    </row>
    <row r="526" spans="1:9">
      <c r="A526" t="s">
        <v>1147</v>
      </c>
      <c r="B526" s="3">
        <v>45309</v>
      </c>
      <c r="C526" t="s">
        <v>1148</v>
      </c>
      <c r="D526">
        <v>1920.31</v>
      </c>
      <c r="E526" t="s">
        <v>52</v>
      </c>
      <c r="F526" t="s">
        <v>20</v>
      </c>
      <c r="G526" t="s">
        <v>48</v>
      </c>
      <c r="H526" t="s">
        <v>176</v>
      </c>
      <c r="I526">
        <f>IF(OR(financial_transactions3[[#This Row],[amount]]&lt;$L$16, financial_transactions3[[#This Row],[amount]]&gt;$L$17), 1, 0)</f>
        <v>1</v>
      </c>
    </row>
    <row r="527" spans="1:9">
      <c r="A527" t="s">
        <v>1149</v>
      </c>
      <c r="B527" s="3">
        <v>45309</v>
      </c>
      <c r="C527" t="s">
        <v>1150</v>
      </c>
      <c r="D527">
        <v>1777.55</v>
      </c>
      <c r="E527" t="s">
        <v>19</v>
      </c>
      <c r="F527" t="s">
        <v>20</v>
      </c>
      <c r="G527" t="s">
        <v>27</v>
      </c>
      <c r="H527" t="s">
        <v>36</v>
      </c>
      <c r="I527">
        <f>IF(OR(financial_transactions3[[#This Row],[amount]]&lt;$L$16, financial_transactions3[[#This Row],[amount]]&gt;$L$17), 1, 0)</f>
        <v>1</v>
      </c>
    </row>
    <row r="528" spans="1:9">
      <c r="A528" t="s">
        <v>1153</v>
      </c>
      <c r="B528" s="3">
        <v>45309</v>
      </c>
      <c r="C528" t="s">
        <v>1154</v>
      </c>
      <c r="D528">
        <v>1836.29</v>
      </c>
      <c r="E528" t="s">
        <v>70</v>
      </c>
      <c r="F528" t="s">
        <v>20</v>
      </c>
      <c r="G528" t="s">
        <v>27</v>
      </c>
      <c r="H528" t="s">
        <v>57</v>
      </c>
      <c r="I528">
        <f>IF(OR(financial_transactions3[[#This Row],[amount]]&lt;$L$16, financial_transactions3[[#This Row],[amount]]&gt;$L$17), 1, 0)</f>
        <v>1</v>
      </c>
    </row>
    <row r="529" spans="1:9">
      <c r="A529" t="s">
        <v>1155</v>
      </c>
      <c r="B529" s="3">
        <v>45309</v>
      </c>
      <c r="C529" t="s">
        <v>1156</v>
      </c>
      <c r="D529">
        <v>990.77</v>
      </c>
      <c r="E529" t="s">
        <v>25</v>
      </c>
      <c r="F529" t="s">
        <v>26</v>
      </c>
      <c r="G529" t="s">
        <v>48</v>
      </c>
      <c r="H529" t="s">
        <v>87</v>
      </c>
      <c r="I529">
        <f>IF(OR(financial_transactions3[[#This Row],[amount]]&lt;$L$16, financial_transactions3[[#This Row],[amount]]&gt;$L$17), 1, 0)</f>
        <v>0</v>
      </c>
    </row>
    <row r="530" spans="1:9">
      <c r="A530" t="s">
        <v>1159</v>
      </c>
      <c r="B530" s="3">
        <v>45310</v>
      </c>
      <c r="C530" t="s">
        <v>1160</v>
      </c>
      <c r="D530">
        <v>1104.3800000000001</v>
      </c>
      <c r="E530" t="s">
        <v>19</v>
      </c>
      <c r="F530" t="s">
        <v>26</v>
      </c>
      <c r="G530" t="s">
        <v>27</v>
      </c>
      <c r="H530" t="s">
        <v>75</v>
      </c>
      <c r="I530">
        <f>IF(OR(financial_transactions3[[#This Row],[amount]]&lt;$L$16, financial_transactions3[[#This Row],[amount]]&gt;$L$17), 1, 0)</f>
        <v>0</v>
      </c>
    </row>
    <row r="531" spans="1:9">
      <c r="A531" t="s">
        <v>1161</v>
      </c>
      <c r="B531" s="3">
        <v>45310</v>
      </c>
      <c r="C531" t="s">
        <v>1162</v>
      </c>
      <c r="D531">
        <v>1680.58</v>
      </c>
      <c r="E531" t="s">
        <v>19</v>
      </c>
      <c r="F531" t="s">
        <v>32</v>
      </c>
      <c r="G531" t="s">
        <v>21</v>
      </c>
      <c r="H531" t="s">
        <v>49</v>
      </c>
      <c r="I531">
        <f>IF(OR(financial_transactions3[[#This Row],[amount]]&lt;$L$16, financial_transactions3[[#This Row],[amount]]&gt;$L$17), 1, 0)</f>
        <v>1</v>
      </c>
    </row>
    <row r="532" spans="1:9">
      <c r="A532" t="s">
        <v>1163</v>
      </c>
      <c r="B532" s="3">
        <v>45310</v>
      </c>
      <c r="C532" t="s">
        <v>1051</v>
      </c>
      <c r="D532">
        <v>756.61</v>
      </c>
      <c r="E532" t="s">
        <v>52</v>
      </c>
      <c r="F532" t="s">
        <v>20</v>
      </c>
      <c r="G532" t="s">
        <v>39</v>
      </c>
      <c r="H532" t="s">
        <v>28</v>
      </c>
      <c r="I532">
        <f>IF(OR(financial_transactions3[[#This Row],[amount]]&lt;$L$16, financial_transactions3[[#This Row],[amount]]&gt;$L$17), 1, 0)</f>
        <v>0</v>
      </c>
    </row>
    <row r="533" spans="1:9">
      <c r="A533" t="s">
        <v>1164</v>
      </c>
      <c r="B533" s="3">
        <v>45310</v>
      </c>
      <c r="C533" t="s">
        <v>1165</v>
      </c>
      <c r="D533">
        <v>422.06</v>
      </c>
      <c r="E533" t="s">
        <v>25</v>
      </c>
      <c r="F533" t="s">
        <v>32</v>
      </c>
      <c r="G533" t="s">
        <v>48</v>
      </c>
      <c r="H533" t="s">
        <v>49</v>
      </c>
      <c r="I533">
        <f>IF(OR(financial_transactions3[[#This Row],[amount]]&lt;$L$16, financial_transactions3[[#This Row],[amount]]&gt;$L$17), 1, 0)</f>
        <v>1</v>
      </c>
    </row>
    <row r="534" spans="1:9">
      <c r="A534" t="s">
        <v>1166</v>
      </c>
      <c r="B534" s="3">
        <v>45310</v>
      </c>
      <c r="C534" t="s">
        <v>1167</v>
      </c>
      <c r="D534">
        <v>1114.69</v>
      </c>
      <c r="E534" t="s">
        <v>16079</v>
      </c>
      <c r="F534" t="s">
        <v>20</v>
      </c>
      <c r="G534" t="s">
        <v>48</v>
      </c>
      <c r="H534" t="s">
        <v>94</v>
      </c>
      <c r="I534">
        <f>IF(OR(financial_transactions3[[#This Row],[amount]]&lt;$L$16, financial_transactions3[[#This Row],[amount]]&gt;$L$17), 1, 0)</f>
        <v>0</v>
      </c>
    </row>
    <row r="535" spans="1:9">
      <c r="A535" t="s">
        <v>1168</v>
      </c>
      <c r="B535" s="3">
        <v>45310</v>
      </c>
      <c r="C535" t="s">
        <v>1169</v>
      </c>
      <c r="D535">
        <v>347.64</v>
      </c>
      <c r="E535" t="s">
        <v>25</v>
      </c>
      <c r="F535" t="s">
        <v>61</v>
      </c>
      <c r="G535" t="s">
        <v>39</v>
      </c>
      <c r="H535" t="s">
        <v>75</v>
      </c>
      <c r="I535">
        <f>IF(OR(financial_transactions3[[#This Row],[amount]]&lt;$L$16, financial_transactions3[[#This Row],[amount]]&gt;$L$17), 1, 0)</f>
        <v>1</v>
      </c>
    </row>
    <row r="536" spans="1:9">
      <c r="A536" t="s">
        <v>1170</v>
      </c>
      <c r="B536" s="3">
        <v>45310</v>
      </c>
      <c r="C536" t="s">
        <v>1171</v>
      </c>
      <c r="D536">
        <v>516.44000000000005</v>
      </c>
      <c r="E536" t="s">
        <v>47</v>
      </c>
      <c r="F536" t="s">
        <v>26</v>
      </c>
      <c r="G536" t="s">
        <v>21</v>
      </c>
      <c r="H536" t="s">
        <v>109</v>
      </c>
      <c r="I536">
        <f>IF(OR(financial_transactions3[[#This Row],[amount]]&lt;$L$16, financial_transactions3[[#This Row],[amount]]&gt;$L$17), 1, 0)</f>
        <v>1</v>
      </c>
    </row>
    <row r="537" spans="1:9">
      <c r="A537" t="s">
        <v>1172</v>
      </c>
      <c r="B537" s="3">
        <v>45310</v>
      </c>
      <c r="C537" t="s">
        <v>1173</v>
      </c>
      <c r="D537">
        <v>1164.48</v>
      </c>
      <c r="E537" t="s">
        <v>122</v>
      </c>
      <c r="F537" t="s">
        <v>32</v>
      </c>
      <c r="G537" t="s">
        <v>27</v>
      </c>
      <c r="H537" t="s">
        <v>57</v>
      </c>
      <c r="I537">
        <f>IF(OR(financial_transactions3[[#This Row],[amount]]&lt;$L$16, financial_transactions3[[#This Row],[amount]]&gt;$L$17), 1, 0)</f>
        <v>0</v>
      </c>
    </row>
    <row r="538" spans="1:9">
      <c r="A538" t="s">
        <v>1175</v>
      </c>
      <c r="B538" s="3">
        <v>45310</v>
      </c>
      <c r="C538" t="s">
        <v>868</v>
      </c>
      <c r="D538">
        <v>1370.38</v>
      </c>
      <c r="E538" t="s">
        <v>122</v>
      </c>
      <c r="F538" t="s">
        <v>26</v>
      </c>
      <c r="G538" t="s">
        <v>48</v>
      </c>
      <c r="H538" t="s">
        <v>44</v>
      </c>
      <c r="I538">
        <f>IF(OR(financial_transactions3[[#This Row],[amount]]&lt;$L$16, financial_transactions3[[#This Row],[amount]]&gt;$L$17), 1, 0)</f>
        <v>0</v>
      </c>
    </row>
    <row r="539" spans="1:9">
      <c r="A539" t="s">
        <v>1176</v>
      </c>
      <c r="B539" s="3">
        <v>45310</v>
      </c>
      <c r="C539" t="s">
        <v>1177</v>
      </c>
      <c r="D539">
        <v>909.33</v>
      </c>
      <c r="E539" t="s">
        <v>64</v>
      </c>
      <c r="F539" t="s">
        <v>20</v>
      </c>
      <c r="G539" t="s">
        <v>48</v>
      </c>
      <c r="H539" t="s">
        <v>33</v>
      </c>
      <c r="I539">
        <f>IF(OR(financial_transactions3[[#This Row],[amount]]&lt;$L$16, financial_transactions3[[#This Row],[amount]]&gt;$L$17), 1, 0)</f>
        <v>0</v>
      </c>
    </row>
    <row r="540" spans="1:9">
      <c r="A540" t="s">
        <v>1178</v>
      </c>
      <c r="B540" s="3">
        <v>45310</v>
      </c>
      <c r="C540" t="s">
        <v>1179</v>
      </c>
      <c r="D540">
        <v>305.31</v>
      </c>
      <c r="E540" t="s">
        <v>31</v>
      </c>
      <c r="F540" t="s">
        <v>32</v>
      </c>
      <c r="G540" t="s">
        <v>27</v>
      </c>
      <c r="H540" t="s">
        <v>75</v>
      </c>
      <c r="I540">
        <f>IF(OR(financial_transactions3[[#This Row],[amount]]&lt;$L$16, financial_transactions3[[#This Row],[amount]]&gt;$L$17), 1, 0)</f>
        <v>1</v>
      </c>
    </row>
    <row r="541" spans="1:9">
      <c r="A541" t="s">
        <v>1180</v>
      </c>
      <c r="B541" s="3">
        <v>45310</v>
      </c>
      <c r="C541" t="s">
        <v>1181</v>
      </c>
      <c r="D541">
        <v>854.33</v>
      </c>
      <c r="E541" t="s">
        <v>64</v>
      </c>
      <c r="F541" t="s">
        <v>32</v>
      </c>
      <c r="G541" t="s">
        <v>21</v>
      </c>
      <c r="H541" t="s">
        <v>36</v>
      </c>
      <c r="I541">
        <f>IF(OR(financial_transactions3[[#This Row],[amount]]&lt;$L$16, financial_transactions3[[#This Row],[amount]]&gt;$L$17), 1, 0)</f>
        <v>0</v>
      </c>
    </row>
    <row r="542" spans="1:9">
      <c r="A542" t="s">
        <v>1182</v>
      </c>
      <c r="B542" s="3">
        <v>45310</v>
      </c>
      <c r="C542" t="s">
        <v>1183</v>
      </c>
      <c r="D542">
        <v>72.790000000000006</v>
      </c>
      <c r="E542" t="s">
        <v>16079</v>
      </c>
      <c r="F542" t="s">
        <v>32</v>
      </c>
      <c r="G542" t="s">
        <v>27</v>
      </c>
      <c r="H542" t="s">
        <v>57</v>
      </c>
      <c r="I542">
        <f>IF(OR(financial_transactions3[[#This Row],[amount]]&lt;$L$16, financial_transactions3[[#This Row],[amount]]&gt;$L$17), 1, 0)</f>
        <v>1</v>
      </c>
    </row>
    <row r="543" spans="1:9">
      <c r="A543" t="s">
        <v>1184</v>
      </c>
      <c r="B543" s="3">
        <v>45310</v>
      </c>
      <c r="C543" t="s">
        <v>942</v>
      </c>
      <c r="D543">
        <v>1451.12</v>
      </c>
      <c r="E543" t="s">
        <v>16079</v>
      </c>
      <c r="F543" t="s">
        <v>32</v>
      </c>
      <c r="G543" t="s">
        <v>27</v>
      </c>
      <c r="H543" t="s">
        <v>123</v>
      </c>
      <c r="I543">
        <f>IF(OR(financial_transactions3[[#This Row],[amount]]&lt;$L$16, financial_transactions3[[#This Row],[amount]]&gt;$L$17), 1, 0)</f>
        <v>0</v>
      </c>
    </row>
    <row r="544" spans="1:9">
      <c r="A544" t="s">
        <v>1185</v>
      </c>
      <c r="B544" s="3">
        <v>45310</v>
      </c>
      <c r="C544" t="s">
        <v>1186</v>
      </c>
      <c r="D544">
        <v>70.69</v>
      </c>
      <c r="E544" t="s">
        <v>16079</v>
      </c>
      <c r="F544" t="s">
        <v>61</v>
      </c>
      <c r="G544" t="s">
        <v>27</v>
      </c>
      <c r="H544" t="s">
        <v>176</v>
      </c>
      <c r="I544">
        <f>IF(OR(financial_transactions3[[#This Row],[amount]]&lt;$L$16, financial_transactions3[[#This Row],[amount]]&gt;$L$17), 1, 0)</f>
        <v>1</v>
      </c>
    </row>
    <row r="545" spans="1:9">
      <c r="A545" t="s">
        <v>1187</v>
      </c>
      <c r="B545" s="3">
        <v>45310</v>
      </c>
      <c r="C545" t="s">
        <v>1188</v>
      </c>
      <c r="D545">
        <v>11535.48</v>
      </c>
      <c r="E545" t="s">
        <v>52</v>
      </c>
      <c r="F545" t="s">
        <v>61</v>
      </c>
      <c r="G545" t="s">
        <v>48</v>
      </c>
      <c r="H545" t="s">
        <v>94</v>
      </c>
      <c r="I545">
        <f>IF(OR(financial_transactions3[[#This Row],[amount]]&lt;$L$16, financial_transactions3[[#This Row],[amount]]&gt;$L$17), 1, 0)</f>
        <v>1</v>
      </c>
    </row>
    <row r="546" spans="1:9">
      <c r="A546" t="s">
        <v>1189</v>
      </c>
      <c r="B546" s="3">
        <v>45310</v>
      </c>
      <c r="C546" t="s">
        <v>1190</v>
      </c>
      <c r="D546">
        <v>1596.63</v>
      </c>
      <c r="E546" t="s">
        <v>67</v>
      </c>
      <c r="F546" t="s">
        <v>20</v>
      </c>
      <c r="G546" t="s">
        <v>39</v>
      </c>
      <c r="H546" t="s">
        <v>75</v>
      </c>
      <c r="I546">
        <f>IF(OR(financial_transactions3[[#This Row],[amount]]&lt;$L$16, financial_transactions3[[#This Row],[amount]]&gt;$L$17), 1, 0)</f>
        <v>0</v>
      </c>
    </row>
    <row r="547" spans="1:9">
      <c r="A547" t="s">
        <v>1191</v>
      </c>
      <c r="B547" s="3">
        <v>45310</v>
      </c>
      <c r="C547" t="s">
        <v>1192</v>
      </c>
      <c r="D547">
        <v>1127.5999999999999</v>
      </c>
      <c r="E547" t="s">
        <v>64</v>
      </c>
      <c r="F547" t="s">
        <v>61</v>
      </c>
      <c r="G547" t="s">
        <v>48</v>
      </c>
      <c r="H547" t="s">
        <v>57</v>
      </c>
      <c r="I547">
        <f>IF(OR(financial_transactions3[[#This Row],[amount]]&lt;$L$16, financial_transactions3[[#This Row],[amount]]&gt;$L$17), 1, 0)</f>
        <v>0</v>
      </c>
    </row>
    <row r="548" spans="1:9">
      <c r="A548" t="s">
        <v>1195</v>
      </c>
      <c r="B548" s="3">
        <v>45310</v>
      </c>
      <c r="C548" t="s">
        <v>1196</v>
      </c>
      <c r="D548">
        <v>347.93</v>
      </c>
      <c r="E548" t="s">
        <v>16079</v>
      </c>
      <c r="F548" t="s">
        <v>20</v>
      </c>
      <c r="G548" t="s">
        <v>21</v>
      </c>
      <c r="H548" t="s">
        <v>44</v>
      </c>
      <c r="I548">
        <f>IF(OR(financial_transactions3[[#This Row],[amount]]&lt;$L$16, financial_transactions3[[#This Row],[amount]]&gt;$L$17), 1, 0)</f>
        <v>1</v>
      </c>
    </row>
    <row r="549" spans="1:9">
      <c r="A549" t="s">
        <v>1197</v>
      </c>
      <c r="B549" s="3">
        <v>45310</v>
      </c>
      <c r="C549" t="s">
        <v>199</v>
      </c>
      <c r="D549">
        <v>1693.71</v>
      </c>
      <c r="E549" t="s">
        <v>52</v>
      </c>
      <c r="F549" t="s">
        <v>61</v>
      </c>
      <c r="G549" t="s">
        <v>48</v>
      </c>
      <c r="H549" t="s">
        <v>28</v>
      </c>
      <c r="I549">
        <f>IF(OR(financial_transactions3[[#This Row],[amount]]&lt;$L$16, financial_transactions3[[#This Row],[amount]]&gt;$L$17), 1, 0)</f>
        <v>1</v>
      </c>
    </row>
    <row r="550" spans="1:9">
      <c r="A550" t="s">
        <v>1198</v>
      </c>
      <c r="B550" s="3">
        <v>45310</v>
      </c>
      <c r="C550" t="s">
        <v>1199</v>
      </c>
      <c r="D550">
        <v>1266.2</v>
      </c>
      <c r="E550" t="s">
        <v>31</v>
      </c>
      <c r="F550" t="s">
        <v>26</v>
      </c>
      <c r="G550" t="s">
        <v>48</v>
      </c>
      <c r="H550" t="s">
        <v>49</v>
      </c>
      <c r="I550">
        <f>IF(OR(financial_transactions3[[#This Row],[amount]]&lt;$L$16, financial_transactions3[[#This Row],[amount]]&gt;$L$17), 1, 0)</f>
        <v>0</v>
      </c>
    </row>
    <row r="551" spans="1:9">
      <c r="A551" t="s">
        <v>1200</v>
      </c>
      <c r="B551" s="3">
        <v>45310</v>
      </c>
      <c r="C551" t="s">
        <v>1201</v>
      </c>
      <c r="D551">
        <v>1691.53</v>
      </c>
      <c r="E551" t="s">
        <v>122</v>
      </c>
      <c r="F551" t="s">
        <v>26</v>
      </c>
      <c r="G551" t="s">
        <v>39</v>
      </c>
      <c r="H551" t="s">
        <v>109</v>
      </c>
      <c r="I551">
        <f>IF(OR(financial_transactions3[[#This Row],[amount]]&lt;$L$16, financial_transactions3[[#This Row],[amount]]&gt;$L$17), 1, 0)</f>
        <v>1</v>
      </c>
    </row>
    <row r="552" spans="1:9">
      <c r="A552" t="s">
        <v>1202</v>
      </c>
      <c r="B552" s="3">
        <v>45310</v>
      </c>
      <c r="C552" t="s">
        <v>347</v>
      </c>
      <c r="D552">
        <v>639</v>
      </c>
      <c r="E552" t="s">
        <v>70</v>
      </c>
      <c r="F552" t="s">
        <v>20</v>
      </c>
      <c r="G552" t="s">
        <v>48</v>
      </c>
      <c r="H552" t="s">
        <v>40</v>
      </c>
      <c r="I552">
        <f>IF(OR(financial_transactions3[[#This Row],[amount]]&lt;$L$16, financial_transactions3[[#This Row],[amount]]&gt;$L$17), 1, 0)</f>
        <v>0</v>
      </c>
    </row>
    <row r="553" spans="1:9">
      <c r="A553" t="s">
        <v>1203</v>
      </c>
      <c r="B553" s="3">
        <v>45310</v>
      </c>
      <c r="C553" t="s">
        <v>1204</v>
      </c>
      <c r="D553">
        <v>379.29</v>
      </c>
      <c r="E553" t="s">
        <v>16079</v>
      </c>
      <c r="F553" t="s">
        <v>61</v>
      </c>
      <c r="G553" t="s">
        <v>39</v>
      </c>
      <c r="H553" t="s">
        <v>28</v>
      </c>
      <c r="I553">
        <f>IF(OR(financial_transactions3[[#This Row],[amount]]&lt;$L$16, financial_transactions3[[#This Row],[amount]]&gt;$L$17), 1, 0)</f>
        <v>1</v>
      </c>
    </row>
    <row r="554" spans="1:9">
      <c r="A554" t="s">
        <v>1205</v>
      </c>
      <c r="B554" s="3">
        <v>45311</v>
      </c>
      <c r="C554" t="s">
        <v>1206</v>
      </c>
      <c r="D554">
        <v>314.31</v>
      </c>
      <c r="E554" t="s">
        <v>25</v>
      </c>
      <c r="F554" t="s">
        <v>20</v>
      </c>
      <c r="G554" t="s">
        <v>48</v>
      </c>
      <c r="H554" t="s">
        <v>40</v>
      </c>
      <c r="I554">
        <f>IF(OR(financial_transactions3[[#This Row],[amount]]&lt;$L$16, financial_transactions3[[#This Row],[amount]]&gt;$L$17), 1, 0)</f>
        <v>1</v>
      </c>
    </row>
    <row r="555" spans="1:9">
      <c r="A555" t="s">
        <v>1207</v>
      </c>
      <c r="B555" s="3">
        <v>45311</v>
      </c>
      <c r="C555" t="s">
        <v>1208</v>
      </c>
      <c r="D555">
        <v>485.68</v>
      </c>
      <c r="E555" t="s">
        <v>25</v>
      </c>
      <c r="F555" t="s">
        <v>20</v>
      </c>
      <c r="G555" t="s">
        <v>39</v>
      </c>
      <c r="H555" t="s">
        <v>44</v>
      </c>
      <c r="I555">
        <f>IF(OR(financial_transactions3[[#This Row],[amount]]&lt;$L$16, financial_transactions3[[#This Row],[amount]]&gt;$L$17), 1, 0)</f>
        <v>1</v>
      </c>
    </row>
    <row r="556" spans="1:9">
      <c r="A556" t="s">
        <v>1209</v>
      </c>
      <c r="B556" s="3">
        <v>45311</v>
      </c>
      <c r="C556" t="s">
        <v>843</v>
      </c>
      <c r="D556">
        <v>325.02</v>
      </c>
      <c r="E556" t="s">
        <v>19</v>
      </c>
      <c r="F556" t="s">
        <v>61</v>
      </c>
      <c r="G556" t="s">
        <v>21</v>
      </c>
      <c r="H556" t="s">
        <v>94</v>
      </c>
      <c r="I556">
        <f>IF(OR(financial_transactions3[[#This Row],[amount]]&lt;$L$16, financial_transactions3[[#This Row],[amount]]&gt;$L$17), 1, 0)</f>
        <v>1</v>
      </c>
    </row>
    <row r="557" spans="1:9">
      <c r="A557" t="s">
        <v>1210</v>
      </c>
      <c r="B557" s="3">
        <v>45311</v>
      </c>
      <c r="C557" t="s">
        <v>1211</v>
      </c>
      <c r="D557">
        <v>1079.8900000000001</v>
      </c>
      <c r="E557" t="s">
        <v>19</v>
      </c>
      <c r="F557" t="s">
        <v>26</v>
      </c>
      <c r="G557" t="s">
        <v>27</v>
      </c>
      <c r="H557" t="s">
        <v>28</v>
      </c>
      <c r="I557">
        <f>IF(OR(financial_transactions3[[#This Row],[amount]]&lt;$L$16, financial_transactions3[[#This Row],[amount]]&gt;$L$17), 1, 0)</f>
        <v>0</v>
      </c>
    </row>
    <row r="558" spans="1:9">
      <c r="A558" t="s">
        <v>1212</v>
      </c>
      <c r="B558" s="3">
        <v>45311</v>
      </c>
      <c r="C558" t="s">
        <v>1213</v>
      </c>
      <c r="D558">
        <v>1371.25</v>
      </c>
      <c r="E558" t="s">
        <v>16110</v>
      </c>
      <c r="F558" t="s">
        <v>32</v>
      </c>
      <c r="G558" t="s">
        <v>27</v>
      </c>
      <c r="H558" t="s">
        <v>109</v>
      </c>
      <c r="I558">
        <f>IF(OR(financial_transactions3[[#This Row],[amount]]&lt;$L$16, financial_transactions3[[#This Row],[amount]]&gt;$L$17), 1, 0)</f>
        <v>0</v>
      </c>
    </row>
    <row r="559" spans="1:9">
      <c r="A559" t="s">
        <v>1214</v>
      </c>
      <c r="B559" s="3">
        <v>45311</v>
      </c>
      <c r="C559" t="s">
        <v>1215</v>
      </c>
      <c r="D559">
        <v>1204.3499999999999</v>
      </c>
      <c r="E559" t="s">
        <v>31</v>
      </c>
      <c r="F559" t="s">
        <v>61</v>
      </c>
      <c r="G559" t="s">
        <v>39</v>
      </c>
      <c r="H559" t="s">
        <v>109</v>
      </c>
      <c r="I559">
        <f>IF(OR(financial_transactions3[[#This Row],[amount]]&lt;$L$16, financial_transactions3[[#This Row],[amount]]&gt;$L$17), 1, 0)</f>
        <v>0</v>
      </c>
    </row>
    <row r="560" spans="1:9">
      <c r="A560" t="s">
        <v>1216</v>
      </c>
      <c r="B560" s="3">
        <v>45311</v>
      </c>
      <c r="C560" t="s">
        <v>1217</v>
      </c>
      <c r="D560">
        <v>1792.07</v>
      </c>
      <c r="E560" t="s">
        <v>31</v>
      </c>
      <c r="F560" t="s">
        <v>61</v>
      </c>
      <c r="G560" t="s">
        <v>21</v>
      </c>
      <c r="H560" t="s">
        <v>87</v>
      </c>
      <c r="I560">
        <f>IF(OR(financial_transactions3[[#This Row],[amount]]&lt;$L$16, financial_transactions3[[#This Row],[amount]]&gt;$L$17), 1, 0)</f>
        <v>1</v>
      </c>
    </row>
    <row r="561" spans="1:9">
      <c r="A561" t="s">
        <v>1218</v>
      </c>
      <c r="B561" s="3">
        <v>45311</v>
      </c>
      <c r="C561" t="s">
        <v>1219</v>
      </c>
      <c r="D561">
        <v>1785.82</v>
      </c>
      <c r="E561" t="s">
        <v>47</v>
      </c>
      <c r="F561" t="s">
        <v>20</v>
      </c>
      <c r="G561" t="s">
        <v>21</v>
      </c>
      <c r="H561" t="s">
        <v>16080</v>
      </c>
      <c r="I561">
        <f>IF(OR(financial_transactions3[[#This Row],[amount]]&lt;$L$16, financial_transactions3[[#This Row],[amount]]&gt;$L$17), 1, 0)</f>
        <v>1</v>
      </c>
    </row>
    <row r="562" spans="1:9">
      <c r="A562" t="s">
        <v>1220</v>
      </c>
      <c r="B562" s="3">
        <v>45311</v>
      </c>
      <c r="C562" t="s">
        <v>1221</v>
      </c>
      <c r="D562">
        <v>1122.74</v>
      </c>
      <c r="E562" t="s">
        <v>67</v>
      </c>
      <c r="F562" t="s">
        <v>61</v>
      </c>
      <c r="G562" t="s">
        <v>48</v>
      </c>
      <c r="H562" t="s">
        <v>123</v>
      </c>
      <c r="I562">
        <f>IF(OR(financial_transactions3[[#This Row],[amount]]&lt;$L$16, financial_transactions3[[#This Row],[amount]]&gt;$L$17), 1, 0)</f>
        <v>0</v>
      </c>
    </row>
    <row r="563" spans="1:9">
      <c r="A563" t="s">
        <v>1222</v>
      </c>
      <c r="B563" s="3">
        <v>45311</v>
      </c>
      <c r="C563" t="s">
        <v>1223</v>
      </c>
      <c r="D563">
        <v>989.63</v>
      </c>
      <c r="E563" t="s">
        <v>19</v>
      </c>
      <c r="F563" t="s">
        <v>61</v>
      </c>
      <c r="G563" t="s">
        <v>39</v>
      </c>
      <c r="H563" t="s">
        <v>176</v>
      </c>
      <c r="I563">
        <f>IF(OR(financial_transactions3[[#This Row],[amount]]&lt;$L$16, financial_transactions3[[#This Row],[amount]]&gt;$L$17), 1, 0)</f>
        <v>0</v>
      </c>
    </row>
    <row r="564" spans="1:9">
      <c r="A564" t="s">
        <v>1224</v>
      </c>
      <c r="B564" s="3">
        <v>45311</v>
      </c>
      <c r="C564" t="s">
        <v>1225</v>
      </c>
      <c r="D564">
        <v>1934.19</v>
      </c>
      <c r="E564" t="s">
        <v>31</v>
      </c>
      <c r="F564" t="s">
        <v>61</v>
      </c>
      <c r="G564" t="s">
        <v>39</v>
      </c>
      <c r="H564" t="s">
        <v>33</v>
      </c>
      <c r="I564">
        <f>IF(OR(financial_transactions3[[#This Row],[amount]]&lt;$L$16, financial_transactions3[[#This Row],[amount]]&gt;$L$17), 1, 0)</f>
        <v>1</v>
      </c>
    </row>
    <row r="565" spans="1:9">
      <c r="A565" t="s">
        <v>1228</v>
      </c>
      <c r="B565" s="3">
        <v>45311</v>
      </c>
      <c r="C565" t="s">
        <v>1229</v>
      </c>
      <c r="D565">
        <v>1951.37</v>
      </c>
      <c r="E565" t="s">
        <v>70</v>
      </c>
      <c r="F565" t="s">
        <v>32</v>
      </c>
      <c r="G565" t="s">
        <v>27</v>
      </c>
      <c r="H565" t="s">
        <v>94</v>
      </c>
      <c r="I565">
        <f>IF(OR(financial_transactions3[[#This Row],[amount]]&lt;$L$16, financial_transactions3[[#This Row],[amount]]&gt;$L$17), 1, 0)</f>
        <v>1</v>
      </c>
    </row>
    <row r="566" spans="1:9">
      <c r="A566" t="s">
        <v>1232</v>
      </c>
      <c r="B566" s="3">
        <v>45311</v>
      </c>
      <c r="C566" t="s">
        <v>1233</v>
      </c>
      <c r="D566">
        <v>877.63</v>
      </c>
      <c r="E566" t="s">
        <v>16079</v>
      </c>
      <c r="F566" t="s">
        <v>26</v>
      </c>
      <c r="G566" t="s">
        <v>27</v>
      </c>
      <c r="H566" t="s">
        <v>176</v>
      </c>
      <c r="I566">
        <f>IF(OR(financial_transactions3[[#This Row],[amount]]&lt;$L$16, financial_transactions3[[#This Row],[amount]]&gt;$L$17), 1, 0)</f>
        <v>0</v>
      </c>
    </row>
    <row r="567" spans="1:9">
      <c r="A567" t="s">
        <v>1234</v>
      </c>
      <c r="B567" s="3">
        <v>45311</v>
      </c>
      <c r="C567" t="s">
        <v>666</v>
      </c>
      <c r="D567">
        <v>1861.86</v>
      </c>
      <c r="E567" t="s">
        <v>67</v>
      </c>
      <c r="F567" t="s">
        <v>26</v>
      </c>
      <c r="G567" t="s">
        <v>21</v>
      </c>
      <c r="H567" t="s">
        <v>36</v>
      </c>
      <c r="I567">
        <f>IF(OR(financial_transactions3[[#This Row],[amount]]&lt;$L$16, financial_transactions3[[#This Row],[amount]]&gt;$L$17), 1, 0)</f>
        <v>1</v>
      </c>
    </row>
    <row r="568" spans="1:9">
      <c r="A568" t="s">
        <v>1235</v>
      </c>
      <c r="B568" s="3">
        <v>45311</v>
      </c>
      <c r="C568" t="s">
        <v>1236</v>
      </c>
      <c r="D568">
        <v>829.17</v>
      </c>
      <c r="E568" t="s">
        <v>47</v>
      </c>
      <c r="F568" t="s">
        <v>20</v>
      </c>
      <c r="G568" t="s">
        <v>39</v>
      </c>
      <c r="H568" t="s">
        <v>53</v>
      </c>
      <c r="I568">
        <f>IF(OR(financial_transactions3[[#This Row],[amount]]&lt;$L$16, financial_transactions3[[#This Row],[amount]]&gt;$L$17), 1, 0)</f>
        <v>0</v>
      </c>
    </row>
    <row r="569" spans="1:9">
      <c r="A569" t="s">
        <v>1237</v>
      </c>
      <c r="B569" s="3">
        <v>45311</v>
      </c>
      <c r="C569" t="s">
        <v>1238</v>
      </c>
      <c r="D569">
        <v>604.87</v>
      </c>
      <c r="E569" t="s">
        <v>70</v>
      </c>
      <c r="F569" t="s">
        <v>32</v>
      </c>
      <c r="G569" t="s">
        <v>39</v>
      </c>
      <c r="H569" t="s">
        <v>53</v>
      </c>
      <c r="I569">
        <f>IF(OR(financial_transactions3[[#This Row],[amount]]&lt;$L$16, financial_transactions3[[#This Row],[amount]]&gt;$L$17), 1, 0)</f>
        <v>0</v>
      </c>
    </row>
    <row r="570" spans="1:9">
      <c r="A570" t="s">
        <v>1241</v>
      </c>
      <c r="B570" s="3">
        <v>45312</v>
      </c>
      <c r="C570" t="s">
        <v>1242</v>
      </c>
      <c r="D570">
        <v>339.94</v>
      </c>
      <c r="E570" t="s">
        <v>19</v>
      </c>
      <c r="F570" t="s">
        <v>26</v>
      </c>
      <c r="G570" t="s">
        <v>27</v>
      </c>
      <c r="H570" t="s">
        <v>53</v>
      </c>
      <c r="I570">
        <f>IF(OR(financial_transactions3[[#This Row],[amount]]&lt;$L$16, financial_transactions3[[#This Row],[amount]]&gt;$L$17), 1, 0)</f>
        <v>1</v>
      </c>
    </row>
    <row r="571" spans="1:9">
      <c r="A571" t="s">
        <v>1243</v>
      </c>
      <c r="B571" s="3">
        <v>45312</v>
      </c>
      <c r="C571" t="s">
        <v>1244</v>
      </c>
      <c r="D571">
        <v>1087.05</v>
      </c>
      <c r="E571" t="s">
        <v>31</v>
      </c>
      <c r="F571" t="s">
        <v>20</v>
      </c>
      <c r="G571" t="s">
        <v>27</v>
      </c>
      <c r="H571" t="s">
        <v>49</v>
      </c>
      <c r="I571">
        <f>IF(OR(financial_transactions3[[#This Row],[amount]]&lt;$L$16, financial_transactions3[[#This Row],[amount]]&gt;$L$17), 1, 0)</f>
        <v>0</v>
      </c>
    </row>
    <row r="572" spans="1:9">
      <c r="A572" t="s">
        <v>1245</v>
      </c>
      <c r="B572" s="3">
        <v>45312</v>
      </c>
      <c r="C572" t="s">
        <v>1246</v>
      </c>
      <c r="D572">
        <v>396.72</v>
      </c>
      <c r="E572" t="s">
        <v>31</v>
      </c>
      <c r="F572" t="s">
        <v>32</v>
      </c>
      <c r="G572" t="s">
        <v>21</v>
      </c>
      <c r="H572" t="s">
        <v>176</v>
      </c>
      <c r="I572">
        <f>IF(OR(financial_transactions3[[#This Row],[amount]]&lt;$L$16, financial_transactions3[[#This Row],[amount]]&gt;$L$17), 1, 0)</f>
        <v>1</v>
      </c>
    </row>
    <row r="573" spans="1:9">
      <c r="A573" t="s">
        <v>1247</v>
      </c>
      <c r="B573" s="3">
        <v>45312</v>
      </c>
      <c r="C573" t="s">
        <v>1248</v>
      </c>
      <c r="D573">
        <v>1627.72</v>
      </c>
      <c r="E573" t="s">
        <v>19</v>
      </c>
      <c r="F573" t="s">
        <v>61</v>
      </c>
      <c r="G573" t="s">
        <v>27</v>
      </c>
      <c r="H573" t="s">
        <v>109</v>
      </c>
      <c r="I573">
        <f>IF(OR(financial_transactions3[[#This Row],[amount]]&lt;$L$16, financial_transactions3[[#This Row],[amount]]&gt;$L$17), 1, 0)</f>
        <v>1</v>
      </c>
    </row>
    <row r="574" spans="1:9">
      <c r="A574" t="s">
        <v>1249</v>
      </c>
      <c r="B574" s="3">
        <v>45312</v>
      </c>
      <c r="C574" t="s">
        <v>1250</v>
      </c>
      <c r="D574">
        <v>1728.4</v>
      </c>
      <c r="E574" t="s">
        <v>16079</v>
      </c>
      <c r="F574" t="s">
        <v>32</v>
      </c>
      <c r="G574" t="s">
        <v>21</v>
      </c>
      <c r="H574" t="s">
        <v>28</v>
      </c>
      <c r="I574">
        <f>IF(OR(financial_transactions3[[#This Row],[amount]]&lt;$L$16, financial_transactions3[[#This Row],[amount]]&gt;$L$17), 1, 0)</f>
        <v>1</v>
      </c>
    </row>
    <row r="575" spans="1:9">
      <c r="A575" t="s">
        <v>1251</v>
      </c>
      <c r="B575" s="3">
        <v>45312</v>
      </c>
      <c r="C575" t="s">
        <v>1252</v>
      </c>
      <c r="D575">
        <v>390.21</v>
      </c>
      <c r="E575" t="s">
        <v>47</v>
      </c>
      <c r="F575" t="s">
        <v>61</v>
      </c>
      <c r="G575" t="s">
        <v>21</v>
      </c>
      <c r="H575" t="s">
        <v>28</v>
      </c>
      <c r="I575">
        <f>IF(OR(financial_transactions3[[#This Row],[amount]]&lt;$L$16, financial_transactions3[[#This Row],[amount]]&gt;$L$17), 1, 0)</f>
        <v>1</v>
      </c>
    </row>
    <row r="576" spans="1:9">
      <c r="A576" t="s">
        <v>1253</v>
      </c>
      <c r="B576" s="3">
        <v>45312</v>
      </c>
      <c r="C576" t="s">
        <v>1254</v>
      </c>
      <c r="D576">
        <v>954.59</v>
      </c>
      <c r="E576" t="s">
        <v>31</v>
      </c>
      <c r="F576" t="s">
        <v>32</v>
      </c>
      <c r="G576" t="s">
        <v>48</v>
      </c>
      <c r="H576" t="s">
        <v>16080</v>
      </c>
      <c r="I576">
        <f>IF(OR(financial_transactions3[[#This Row],[amount]]&lt;$L$16, financial_transactions3[[#This Row],[amount]]&gt;$L$17), 1, 0)</f>
        <v>0</v>
      </c>
    </row>
    <row r="577" spans="1:9">
      <c r="A577" t="s">
        <v>1255</v>
      </c>
      <c r="B577" s="3">
        <v>45312</v>
      </c>
      <c r="C577" t="s">
        <v>1256</v>
      </c>
      <c r="D577">
        <v>187.52</v>
      </c>
      <c r="E577" t="s">
        <v>122</v>
      </c>
      <c r="F577" t="s">
        <v>61</v>
      </c>
      <c r="G577" t="s">
        <v>48</v>
      </c>
      <c r="H577" t="s">
        <v>123</v>
      </c>
      <c r="I577">
        <f>IF(OR(financial_transactions3[[#This Row],[amount]]&lt;$L$16, financial_transactions3[[#This Row],[amount]]&gt;$L$17), 1, 0)</f>
        <v>1</v>
      </c>
    </row>
    <row r="578" spans="1:9">
      <c r="A578" t="s">
        <v>1259</v>
      </c>
      <c r="B578" s="3">
        <v>45312</v>
      </c>
      <c r="C578" t="s">
        <v>1260</v>
      </c>
      <c r="D578">
        <v>557.16999999999996</v>
      </c>
      <c r="E578" t="s">
        <v>16110</v>
      </c>
      <c r="F578" t="s">
        <v>32</v>
      </c>
      <c r="G578" t="s">
        <v>27</v>
      </c>
      <c r="H578" t="s">
        <v>40</v>
      </c>
      <c r="I578">
        <f>IF(OR(financial_transactions3[[#This Row],[amount]]&lt;$L$16, financial_transactions3[[#This Row],[amount]]&gt;$L$17), 1, 0)</f>
        <v>1</v>
      </c>
    </row>
    <row r="579" spans="1:9">
      <c r="A579" t="s">
        <v>1261</v>
      </c>
      <c r="B579" s="3">
        <v>45312</v>
      </c>
      <c r="C579" t="s">
        <v>1262</v>
      </c>
      <c r="D579">
        <v>9746.94</v>
      </c>
      <c r="E579" t="s">
        <v>19</v>
      </c>
      <c r="F579" t="s">
        <v>26</v>
      </c>
      <c r="G579" t="s">
        <v>21</v>
      </c>
      <c r="H579" t="s">
        <v>94</v>
      </c>
      <c r="I579">
        <f>IF(OR(financial_transactions3[[#This Row],[amount]]&lt;$L$16, financial_transactions3[[#This Row],[amount]]&gt;$L$17), 1, 0)</f>
        <v>1</v>
      </c>
    </row>
    <row r="580" spans="1:9">
      <c r="A580" t="s">
        <v>1263</v>
      </c>
      <c r="B580" s="3">
        <v>45312</v>
      </c>
      <c r="C580" t="s">
        <v>1264</v>
      </c>
      <c r="D580">
        <v>1931.26</v>
      </c>
      <c r="E580" t="s">
        <v>16110</v>
      </c>
      <c r="F580" t="s">
        <v>61</v>
      </c>
      <c r="G580" t="s">
        <v>27</v>
      </c>
      <c r="H580" t="s">
        <v>53</v>
      </c>
      <c r="I580">
        <f>IF(OR(financial_transactions3[[#This Row],[amount]]&lt;$L$16, financial_transactions3[[#This Row],[amount]]&gt;$L$17), 1, 0)</f>
        <v>1</v>
      </c>
    </row>
    <row r="581" spans="1:9">
      <c r="A581" t="s">
        <v>1265</v>
      </c>
      <c r="B581" s="3">
        <v>45312</v>
      </c>
      <c r="C581" t="s">
        <v>1266</v>
      </c>
      <c r="D581">
        <v>1606.18</v>
      </c>
      <c r="E581" t="s">
        <v>16079</v>
      </c>
      <c r="F581" t="s">
        <v>32</v>
      </c>
      <c r="G581" t="s">
        <v>27</v>
      </c>
      <c r="H581" t="s">
        <v>49</v>
      </c>
      <c r="I581">
        <f>IF(OR(financial_transactions3[[#This Row],[amount]]&lt;$L$16, financial_transactions3[[#This Row],[amount]]&gt;$L$17), 1, 0)</f>
        <v>1</v>
      </c>
    </row>
    <row r="582" spans="1:9">
      <c r="A582" t="s">
        <v>1267</v>
      </c>
      <c r="B582" s="3">
        <v>45312</v>
      </c>
      <c r="C582" t="s">
        <v>1268</v>
      </c>
      <c r="D582">
        <v>1289.2</v>
      </c>
      <c r="E582" t="s">
        <v>16079</v>
      </c>
      <c r="F582" t="s">
        <v>26</v>
      </c>
      <c r="G582" t="s">
        <v>39</v>
      </c>
      <c r="H582" t="s">
        <v>16080</v>
      </c>
      <c r="I582">
        <f>IF(OR(financial_transactions3[[#This Row],[amount]]&lt;$L$16, financial_transactions3[[#This Row],[amount]]&gt;$L$17), 1, 0)</f>
        <v>0</v>
      </c>
    </row>
    <row r="583" spans="1:9">
      <c r="A583" t="s">
        <v>1269</v>
      </c>
      <c r="B583" s="3">
        <v>45312</v>
      </c>
      <c r="C583" t="s">
        <v>1270</v>
      </c>
      <c r="D583">
        <v>846.51</v>
      </c>
      <c r="E583" t="s">
        <v>19</v>
      </c>
      <c r="F583" t="s">
        <v>26</v>
      </c>
      <c r="G583" t="s">
        <v>39</v>
      </c>
      <c r="H583" t="s">
        <v>44</v>
      </c>
      <c r="I583">
        <f>IF(OR(financial_transactions3[[#This Row],[amount]]&lt;$L$16, financial_transactions3[[#This Row],[amount]]&gt;$L$17), 1, 0)</f>
        <v>0</v>
      </c>
    </row>
    <row r="584" spans="1:9">
      <c r="A584" t="s">
        <v>1271</v>
      </c>
      <c r="B584" s="3">
        <v>45312</v>
      </c>
      <c r="C584" t="s">
        <v>1272</v>
      </c>
      <c r="D584">
        <v>527.24</v>
      </c>
      <c r="E584" t="s">
        <v>31</v>
      </c>
      <c r="F584" t="s">
        <v>32</v>
      </c>
      <c r="G584" t="s">
        <v>21</v>
      </c>
      <c r="H584" t="s">
        <v>87</v>
      </c>
      <c r="I584">
        <f>IF(OR(financial_transactions3[[#This Row],[amount]]&lt;$L$16, financial_transactions3[[#This Row],[amount]]&gt;$L$17), 1, 0)</f>
        <v>1</v>
      </c>
    </row>
    <row r="585" spans="1:9">
      <c r="A585" t="s">
        <v>1273</v>
      </c>
      <c r="B585" s="3">
        <v>45312</v>
      </c>
      <c r="C585" t="s">
        <v>759</v>
      </c>
      <c r="D585">
        <v>1365.15</v>
      </c>
      <c r="E585" t="s">
        <v>52</v>
      </c>
      <c r="F585" t="s">
        <v>26</v>
      </c>
      <c r="G585" t="s">
        <v>27</v>
      </c>
      <c r="H585" t="s">
        <v>33</v>
      </c>
      <c r="I585">
        <f>IF(OR(financial_transactions3[[#This Row],[amount]]&lt;$L$16, financial_transactions3[[#This Row],[amount]]&gt;$L$17), 1, 0)</f>
        <v>0</v>
      </c>
    </row>
    <row r="586" spans="1:9">
      <c r="A586" t="s">
        <v>1274</v>
      </c>
      <c r="B586" s="3">
        <v>45312</v>
      </c>
      <c r="C586" t="s">
        <v>1275</v>
      </c>
      <c r="D586">
        <v>1901.96</v>
      </c>
      <c r="E586" t="s">
        <v>52</v>
      </c>
      <c r="F586" t="s">
        <v>32</v>
      </c>
      <c r="G586" t="s">
        <v>39</v>
      </c>
      <c r="H586" t="s">
        <v>176</v>
      </c>
      <c r="I586">
        <f>IF(OR(financial_transactions3[[#This Row],[amount]]&lt;$L$16, financial_transactions3[[#This Row],[amount]]&gt;$L$17), 1, 0)</f>
        <v>1</v>
      </c>
    </row>
    <row r="587" spans="1:9">
      <c r="A587" t="s">
        <v>1278</v>
      </c>
      <c r="B587" s="3">
        <v>45312</v>
      </c>
      <c r="C587" t="s">
        <v>1279</v>
      </c>
      <c r="D587">
        <v>1299.47</v>
      </c>
      <c r="E587" t="s">
        <v>64</v>
      </c>
      <c r="F587" t="s">
        <v>20</v>
      </c>
      <c r="G587" t="s">
        <v>48</v>
      </c>
      <c r="H587" t="s">
        <v>33</v>
      </c>
      <c r="I587">
        <f>IF(OR(financial_transactions3[[#This Row],[amount]]&lt;$L$16, financial_transactions3[[#This Row],[amount]]&gt;$L$17), 1, 0)</f>
        <v>0</v>
      </c>
    </row>
    <row r="588" spans="1:9">
      <c r="A588" t="s">
        <v>1280</v>
      </c>
      <c r="B588" s="3">
        <v>45312</v>
      </c>
      <c r="C588" t="s">
        <v>1281</v>
      </c>
      <c r="D588">
        <v>1927.62</v>
      </c>
      <c r="E588" t="s">
        <v>70</v>
      </c>
      <c r="F588" t="s">
        <v>20</v>
      </c>
      <c r="G588" t="s">
        <v>39</v>
      </c>
      <c r="H588" t="s">
        <v>75</v>
      </c>
      <c r="I588">
        <f>IF(OR(financial_transactions3[[#This Row],[amount]]&lt;$L$16, financial_transactions3[[#This Row],[amount]]&gt;$L$17), 1, 0)</f>
        <v>1</v>
      </c>
    </row>
    <row r="589" spans="1:9">
      <c r="A589" t="s">
        <v>1282</v>
      </c>
      <c r="B589" s="3">
        <v>45312</v>
      </c>
      <c r="C589" t="s">
        <v>1283</v>
      </c>
      <c r="D589">
        <v>1724.77</v>
      </c>
      <c r="E589" t="s">
        <v>31</v>
      </c>
      <c r="F589" t="s">
        <v>32</v>
      </c>
      <c r="G589" t="s">
        <v>21</v>
      </c>
      <c r="H589" t="s">
        <v>16080</v>
      </c>
      <c r="I589">
        <f>IF(OR(financial_transactions3[[#This Row],[amount]]&lt;$L$16, financial_transactions3[[#This Row],[amount]]&gt;$L$17), 1, 0)</f>
        <v>1</v>
      </c>
    </row>
    <row r="590" spans="1:9">
      <c r="A590" t="s">
        <v>1284</v>
      </c>
      <c r="B590" s="3">
        <v>45312</v>
      </c>
      <c r="C590" t="s">
        <v>1285</v>
      </c>
      <c r="D590">
        <v>671.46</v>
      </c>
      <c r="E590" t="s">
        <v>64</v>
      </c>
      <c r="F590" t="s">
        <v>26</v>
      </c>
      <c r="G590" t="s">
        <v>21</v>
      </c>
      <c r="H590" t="s">
        <v>22</v>
      </c>
      <c r="I590">
        <f>IF(OR(financial_transactions3[[#This Row],[amount]]&lt;$L$16, financial_transactions3[[#This Row],[amount]]&gt;$L$17), 1, 0)</f>
        <v>0</v>
      </c>
    </row>
    <row r="591" spans="1:9">
      <c r="A591" t="s">
        <v>1286</v>
      </c>
      <c r="B591" s="3">
        <v>45312</v>
      </c>
      <c r="C591" t="s">
        <v>1287</v>
      </c>
      <c r="D591">
        <v>511.74</v>
      </c>
      <c r="E591" t="s">
        <v>19</v>
      </c>
      <c r="F591" t="s">
        <v>61</v>
      </c>
      <c r="G591" t="s">
        <v>48</v>
      </c>
      <c r="H591" t="s">
        <v>109</v>
      </c>
      <c r="I591">
        <f>IF(OR(financial_transactions3[[#This Row],[amount]]&lt;$L$16, financial_transactions3[[#This Row],[amount]]&gt;$L$17), 1, 0)</f>
        <v>1</v>
      </c>
    </row>
    <row r="592" spans="1:9">
      <c r="A592" t="s">
        <v>1288</v>
      </c>
      <c r="B592" s="3">
        <v>45312</v>
      </c>
      <c r="C592" t="s">
        <v>1289</v>
      </c>
      <c r="D592">
        <v>855.08</v>
      </c>
      <c r="E592" t="s">
        <v>67</v>
      </c>
      <c r="F592" t="s">
        <v>20</v>
      </c>
      <c r="G592" t="s">
        <v>48</v>
      </c>
      <c r="H592" t="s">
        <v>36</v>
      </c>
      <c r="I592">
        <f>IF(OR(financial_transactions3[[#This Row],[amount]]&lt;$L$16, financial_transactions3[[#This Row],[amount]]&gt;$L$17), 1, 0)</f>
        <v>0</v>
      </c>
    </row>
    <row r="593" spans="1:9">
      <c r="A593" t="s">
        <v>1290</v>
      </c>
      <c r="B593" s="3">
        <v>45312</v>
      </c>
      <c r="C593" t="s">
        <v>1291</v>
      </c>
      <c r="D593">
        <v>764.84</v>
      </c>
      <c r="E593" t="s">
        <v>67</v>
      </c>
      <c r="F593" t="s">
        <v>26</v>
      </c>
      <c r="G593" t="s">
        <v>27</v>
      </c>
      <c r="H593" t="s">
        <v>44</v>
      </c>
      <c r="I593">
        <f>IF(OR(financial_transactions3[[#This Row],[amount]]&lt;$L$16, financial_transactions3[[#This Row],[amount]]&gt;$L$17), 1, 0)</f>
        <v>0</v>
      </c>
    </row>
    <row r="594" spans="1:9">
      <c r="A594" t="s">
        <v>1292</v>
      </c>
      <c r="B594" s="3">
        <v>45312</v>
      </c>
      <c r="C594" t="s">
        <v>1293</v>
      </c>
      <c r="D594">
        <v>1087.3</v>
      </c>
      <c r="E594" t="s">
        <v>67</v>
      </c>
      <c r="F594" t="s">
        <v>32</v>
      </c>
      <c r="G594" t="s">
        <v>39</v>
      </c>
      <c r="H594" t="s">
        <v>94</v>
      </c>
      <c r="I594">
        <f>IF(OR(financial_transactions3[[#This Row],[amount]]&lt;$L$16, financial_transactions3[[#This Row],[amount]]&gt;$L$17), 1, 0)</f>
        <v>0</v>
      </c>
    </row>
    <row r="595" spans="1:9">
      <c r="A595" t="s">
        <v>1294</v>
      </c>
      <c r="B595" s="3">
        <v>45312</v>
      </c>
      <c r="C595" t="s">
        <v>1295</v>
      </c>
      <c r="D595">
        <v>633.07000000000005</v>
      </c>
      <c r="E595" t="s">
        <v>16079</v>
      </c>
      <c r="F595" t="s">
        <v>61</v>
      </c>
      <c r="G595" t="s">
        <v>48</v>
      </c>
      <c r="H595" t="s">
        <v>57</v>
      </c>
      <c r="I595">
        <f>IF(OR(financial_transactions3[[#This Row],[amount]]&lt;$L$16, financial_transactions3[[#This Row],[amount]]&gt;$L$17), 1, 0)</f>
        <v>0</v>
      </c>
    </row>
    <row r="596" spans="1:9">
      <c r="A596" t="s">
        <v>1296</v>
      </c>
      <c r="B596" s="3">
        <v>45312</v>
      </c>
      <c r="C596" t="s">
        <v>1297</v>
      </c>
      <c r="D596">
        <v>78.7</v>
      </c>
      <c r="E596" t="s">
        <v>16110</v>
      </c>
      <c r="F596" t="s">
        <v>32</v>
      </c>
      <c r="G596" t="s">
        <v>21</v>
      </c>
      <c r="H596" t="s">
        <v>57</v>
      </c>
      <c r="I596">
        <f>IF(OR(financial_transactions3[[#This Row],[amount]]&lt;$L$16, financial_transactions3[[#This Row],[amount]]&gt;$L$17), 1, 0)</f>
        <v>1</v>
      </c>
    </row>
    <row r="597" spans="1:9">
      <c r="A597" t="s">
        <v>1298</v>
      </c>
      <c r="B597" s="3">
        <v>45312</v>
      </c>
      <c r="C597" t="s">
        <v>1299</v>
      </c>
      <c r="D597">
        <v>383.19</v>
      </c>
      <c r="E597" t="s">
        <v>31</v>
      </c>
      <c r="F597" t="s">
        <v>20</v>
      </c>
      <c r="G597" t="s">
        <v>27</v>
      </c>
      <c r="H597" t="s">
        <v>94</v>
      </c>
      <c r="I597">
        <f>IF(OR(financial_transactions3[[#This Row],[amount]]&lt;$L$16, financial_transactions3[[#This Row],[amount]]&gt;$L$17), 1, 0)</f>
        <v>1</v>
      </c>
    </row>
    <row r="598" spans="1:9">
      <c r="A598" t="s">
        <v>1300</v>
      </c>
      <c r="B598" s="3">
        <v>45312</v>
      </c>
      <c r="C598" t="s">
        <v>1301</v>
      </c>
      <c r="D598">
        <v>1797.05</v>
      </c>
      <c r="E598" t="s">
        <v>16110</v>
      </c>
      <c r="F598" t="s">
        <v>61</v>
      </c>
      <c r="G598" t="s">
        <v>48</v>
      </c>
      <c r="H598" t="s">
        <v>57</v>
      </c>
      <c r="I598">
        <f>IF(OR(financial_transactions3[[#This Row],[amount]]&lt;$L$16, financial_transactions3[[#This Row],[amount]]&gt;$L$17), 1, 0)</f>
        <v>1</v>
      </c>
    </row>
    <row r="599" spans="1:9">
      <c r="A599" t="s">
        <v>1302</v>
      </c>
      <c r="B599" s="3">
        <v>45312</v>
      </c>
      <c r="C599" t="s">
        <v>1303</v>
      </c>
      <c r="D599">
        <v>1996.85</v>
      </c>
      <c r="E599" t="s">
        <v>25</v>
      </c>
      <c r="F599" t="s">
        <v>20</v>
      </c>
      <c r="G599" t="s">
        <v>21</v>
      </c>
      <c r="H599" t="s">
        <v>176</v>
      </c>
      <c r="I599">
        <f>IF(OR(financial_transactions3[[#This Row],[amount]]&lt;$L$16, financial_transactions3[[#This Row],[amount]]&gt;$L$17), 1, 0)</f>
        <v>1</v>
      </c>
    </row>
    <row r="600" spans="1:9">
      <c r="A600" t="s">
        <v>1304</v>
      </c>
      <c r="B600" s="3">
        <v>45312</v>
      </c>
      <c r="C600" t="s">
        <v>1305</v>
      </c>
      <c r="D600">
        <v>504.76</v>
      </c>
      <c r="E600" t="s">
        <v>16079</v>
      </c>
      <c r="F600" t="s">
        <v>20</v>
      </c>
      <c r="G600" t="s">
        <v>39</v>
      </c>
      <c r="H600" t="s">
        <v>40</v>
      </c>
      <c r="I600">
        <f>IF(OR(financial_transactions3[[#This Row],[amount]]&lt;$L$16, financial_transactions3[[#This Row],[amount]]&gt;$L$17), 1, 0)</f>
        <v>1</v>
      </c>
    </row>
    <row r="601" spans="1:9">
      <c r="A601" t="s">
        <v>1306</v>
      </c>
      <c r="B601" s="3">
        <v>45312</v>
      </c>
      <c r="C601" t="s">
        <v>1307</v>
      </c>
      <c r="D601">
        <v>1636.1</v>
      </c>
      <c r="E601" t="s">
        <v>67</v>
      </c>
      <c r="F601" t="s">
        <v>26</v>
      </c>
      <c r="G601" t="s">
        <v>21</v>
      </c>
      <c r="H601" t="s">
        <v>28</v>
      </c>
      <c r="I601">
        <f>IF(OR(financial_transactions3[[#This Row],[amount]]&lt;$L$16, financial_transactions3[[#This Row],[amount]]&gt;$L$17), 1, 0)</f>
        <v>1</v>
      </c>
    </row>
    <row r="602" spans="1:9">
      <c r="A602" t="s">
        <v>1308</v>
      </c>
      <c r="B602" s="3">
        <v>45313</v>
      </c>
      <c r="C602" t="s">
        <v>1309</v>
      </c>
      <c r="D602">
        <v>454.26</v>
      </c>
      <c r="E602" t="s">
        <v>70</v>
      </c>
      <c r="F602" t="s">
        <v>26</v>
      </c>
      <c r="G602" t="s">
        <v>27</v>
      </c>
      <c r="H602" t="s">
        <v>33</v>
      </c>
      <c r="I602">
        <f>IF(OR(financial_transactions3[[#This Row],[amount]]&lt;$L$16, financial_transactions3[[#This Row],[amount]]&gt;$L$17), 1, 0)</f>
        <v>1</v>
      </c>
    </row>
    <row r="603" spans="1:9">
      <c r="A603" t="s">
        <v>1310</v>
      </c>
      <c r="B603" s="3">
        <v>45313</v>
      </c>
      <c r="C603" t="s">
        <v>1311</v>
      </c>
      <c r="D603">
        <v>449.15</v>
      </c>
      <c r="E603" t="s">
        <v>47</v>
      </c>
      <c r="F603" t="s">
        <v>32</v>
      </c>
      <c r="G603" t="s">
        <v>21</v>
      </c>
      <c r="H603" t="s">
        <v>94</v>
      </c>
      <c r="I603">
        <f>IF(OR(financial_transactions3[[#This Row],[amount]]&lt;$L$16, financial_transactions3[[#This Row],[amount]]&gt;$L$17), 1, 0)</f>
        <v>1</v>
      </c>
    </row>
    <row r="604" spans="1:9">
      <c r="A604" t="s">
        <v>1312</v>
      </c>
      <c r="B604" s="3">
        <v>45313</v>
      </c>
      <c r="C604" t="s">
        <v>1313</v>
      </c>
      <c r="D604">
        <v>1699.64</v>
      </c>
      <c r="E604" t="s">
        <v>16110</v>
      </c>
      <c r="F604" t="s">
        <v>20</v>
      </c>
      <c r="G604" t="s">
        <v>21</v>
      </c>
      <c r="H604" t="s">
        <v>123</v>
      </c>
      <c r="I604">
        <f>IF(OR(financial_transactions3[[#This Row],[amount]]&lt;$L$16, financial_transactions3[[#This Row],[amount]]&gt;$L$17), 1, 0)</f>
        <v>1</v>
      </c>
    </row>
    <row r="605" spans="1:9">
      <c r="A605" t="s">
        <v>1314</v>
      </c>
      <c r="B605" s="3">
        <v>45313</v>
      </c>
      <c r="C605" t="s">
        <v>1315</v>
      </c>
      <c r="D605">
        <v>877.88</v>
      </c>
      <c r="E605" t="s">
        <v>47</v>
      </c>
      <c r="F605" t="s">
        <v>61</v>
      </c>
      <c r="G605" t="s">
        <v>27</v>
      </c>
      <c r="H605" t="s">
        <v>16080</v>
      </c>
      <c r="I605">
        <f>IF(OR(financial_transactions3[[#This Row],[amount]]&lt;$L$16, financial_transactions3[[#This Row],[amount]]&gt;$L$17), 1, 0)</f>
        <v>0</v>
      </c>
    </row>
    <row r="606" spans="1:9">
      <c r="A606" t="s">
        <v>1316</v>
      </c>
      <c r="B606" s="3">
        <v>45313</v>
      </c>
      <c r="C606" t="s">
        <v>1317</v>
      </c>
      <c r="D606">
        <v>19147.82</v>
      </c>
      <c r="E606" t="s">
        <v>31</v>
      </c>
      <c r="F606" t="s">
        <v>61</v>
      </c>
      <c r="G606" t="s">
        <v>48</v>
      </c>
      <c r="H606" t="s">
        <v>94</v>
      </c>
      <c r="I606">
        <f>IF(OR(financial_transactions3[[#This Row],[amount]]&lt;$L$16, financial_transactions3[[#This Row],[amount]]&gt;$L$17), 1, 0)</f>
        <v>1</v>
      </c>
    </row>
    <row r="607" spans="1:9">
      <c r="A607" t="s">
        <v>1318</v>
      </c>
      <c r="B607" s="3">
        <v>45313</v>
      </c>
      <c r="C607" t="s">
        <v>1319</v>
      </c>
      <c r="D607">
        <v>56.76</v>
      </c>
      <c r="E607" t="s">
        <v>16110</v>
      </c>
      <c r="F607" t="s">
        <v>32</v>
      </c>
      <c r="G607" t="s">
        <v>39</v>
      </c>
      <c r="H607" t="s">
        <v>176</v>
      </c>
      <c r="I607">
        <f>IF(OR(financial_transactions3[[#This Row],[amount]]&lt;$L$16, financial_transactions3[[#This Row],[amount]]&gt;$L$17), 1, 0)</f>
        <v>1</v>
      </c>
    </row>
    <row r="608" spans="1:9">
      <c r="A608" t="s">
        <v>1320</v>
      </c>
      <c r="B608" s="3">
        <v>45313</v>
      </c>
      <c r="C608" t="s">
        <v>1321</v>
      </c>
      <c r="D608">
        <v>560.88</v>
      </c>
      <c r="E608" t="s">
        <v>25</v>
      </c>
      <c r="F608" t="s">
        <v>32</v>
      </c>
      <c r="G608" t="s">
        <v>21</v>
      </c>
      <c r="H608" t="s">
        <v>22</v>
      </c>
      <c r="I608">
        <f>IF(OR(financial_transactions3[[#This Row],[amount]]&lt;$L$16, financial_transactions3[[#This Row],[amount]]&gt;$L$17), 1, 0)</f>
        <v>1</v>
      </c>
    </row>
    <row r="609" spans="1:9">
      <c r="A609" t="s">
        <v>1322</v>
      </c>
      <c r="B609" s="3">
        <v>45313</v>
      </c>
      <c r="C609" t="s">
        <v>1323</v>
      </c>
      <c r="D609">
        <v>1293.6400000000001</v>
      </c>
      <c r="E609" t="s">
        <v>19</v>
      </c>
      <c r="F609" t="s">
        <v>61</v>
      </c>
      <c r="G609" t="s">
        <v>27</v>
      </c>
      <c r="H609" t="s">
        <v>40</v>
      </c>
      <c r="I609">
        <f>IF(OR(financial_transactions3[[#This Row],[amount]]&lt;$L$16, financial_transactions3[[#This Row],[amount]]&gt;$L$17), 1, 0)</f>
        <v>0</v>
      </c>
    </row>
    <row r="610" spans="1:9">
      <c r="A610" t="s">
        <v>1324</v>
      </c>
      <c r="B610" s="3">
        <v>45313</v>
      </c>
      <c r="C610" t="s">
        <v>1325</v>
      </c>
      <c r="D610">
        <v>87.05</v>
      </c>
      <c r="E610" t="s">
        <v>70</v>
      </c>
      <c r="F610" t="s">
        <v>26</v>
      </c>
      <c r="G610" t="s">
        <v>21</v>
      </c>
      <c r="H610" t="s">
        <v>94</v>
      </c>
      <c r="I610">
        <f>IF(OR(financial_transactions3[[#This Row],[amount]]&lt;$L$16, financial_transactions3[[#This Row],[amount]]&gt;$L$17), 1, 0)</f>
        <v>1</v>
      </c>
    </row>
    <row r="611" spans="1:9">
      <c r="A611" t="s">
        <v>1326</v>
      </c>
      <c r="B611" s="3">
        <v>45313</v>
      </c>
      <c r="C611" t="s">
        <v>1327</v>
      </c>
      <c r="D611">
        <v>1454.49</v>
      </c>
      <c r="E611" t="s">
        <v>52</v>
      </c>
      <c r="F611" t="s">
        <v>26</v>
      </c>
      <c r="G611" t="s">
        <v>27</v>
      </c>
      <c r="H611" t="s">
        <v>176</v>
      </c>
      <c r="I611">
        <f>IF(OR(financial_transactions3[[#This Row],[amount]]&lt;$L$16, financial_transactions3[[#This Row],[amount]]&gt;$L$17), 1, 0)</f>
        <v>0</v>
      </c>
    </row>
    <row r="612" spans="1:9">
      <c r="A612" t="s">
        <v>1328</v>
      </c>
      <c r="B612" s="3">
        <v>45313</v>
      </c>
      <c r="C612" t="s">
        <v>1329</v>
      </c>
      <c r="D612">
        <v>492</v>
      </c>
      <c r="E612" t="s">
        <v>25</v>
      </c>
      <c r="F612" t="s">
        <v>26</v>
      </c>
      <c r="G612" t="s">
        <v>27</v>
      </c>
      <c r="H612" t="s">
        <v>16080</v>
      </c>
      <c r="I612">
        <f>IF(OR(financial_transactions3[[#This Row],[amount]]&lt;$L$16, financial_transactions3[[#This Row],[amount]]&gt;$L$17), 1, 0)</f>
        <v>1</v>
      </c>
    </row>
    <row r="613" spans="1:9">
      <c r="A613" t="s">
        <v>1330</v>
      </c>
      <c r="B613" s="3">
        <v>45313</v>
      </c>
      <c r="C613" t="s">
        <v>1331</v>
      </c>
      <c r="D613">
        <v>7766.99</v>
      </c>
      <c r="E613" t="s">
        <v>70</v>
      </c>
      <c r="F613" t="s">
        <v>61</v>
      </c>
      <c r="G613" t="s">
        <v>39</v>
      </c>
      <c r="H613" t="s">
        <v>36</v>
      </c>
      <c r="I613">
        <f>IF(OR(financial_transactions3[[#This Row],[amount]]&lt;$L$16, financial_transactions3[[#This Row],[amount]]&gt;$L$17), 1, 0)</f>
        <v>1</v>
      </c>
    </row>
    <row r="614" spans="1:9">
      <c r="A614" t="s">
        <v>1332</v>
      </c>
      <c r="B614" s="3">
        <v>45313</v>
      </c>
      <c r="C614" t="s">
        <v>270</v>
      </c>
      <c r="D614">
        <v>351.57</v>
      </c>
      <c r="E614" t="s">
        <v>64</v>
      </c>
      <c r="F614" t="s">
        <v>32</v>
      </c>
      <c r="G614" t="s">
        <v>48</v>
      </c>
      <c r="H614" t="s">
        <v>16080</v>
      </c>
      <c r="I614">
        <f>IF(OR(financial_transactions3[[#This Row],[amount]]&lt;$L$16, financial_transactions3[[#This Row],[amount]]&gt;$L$17), 1, 0)</f>
        <v>1</v>
      </c>
    </row>
    <row r="615" spans="1:9">
      <c r="A615" t="s">
        <v>1333</v>
      </c>
      <c r="B615" s="3">
        <v>45313</v>
      </c>
      <c r="C615" t="s">
        <v>1334</v>
      </c>
      <c r="D615">
        <v>902.81</v>
      </c>
      <c r="E615" t="s">
        <v>31</v>
      </c>
      <c r="F615" t="s">
        <v>20</v>
      </c>
      <c r="G615" t="s">
        <v>48</v>
      </c>
      <c r="H615" t="s">
        <v>40</v>
      </c>
      <c r="I615">
        <f>IF(OR(financial_transactions3[[#This Row],[amount]]&lt;$L$16, financial_transactions3[[#This Row],[amount]]&gt;$L$17), 1, 0)</f>
        <v>0</v>
      </c>
    </row>
    <row r="616" spans="1:9">
      <c r="A616" t="s">
        <v>1335</v>
      </c>
      <c r="B616" s="3">
        <v>45313</v>
      </c>
      <c r="C616" t="s">
        <v>1336</v>
      </c>
      <c r="D616">
        <v>219.08</v>
      </c>
      <c r="E616" t="s">
        <v>31</v>
      </c>
      <c r="F616" t="s">
        <v>20</v>
      </c>
      <c r="G616" t="s">
        <v>39</v>
      </c>
      <c r="H616" t="s">
        <v>57</v>
      </c>
      <c r="I616">
        <f>IF(OR(financial_transactions3[[#This Row],[amount]]&lt;$L$16, financial_transactions3[[#This Row],[amount]]&gt;$L$17), 1, 0)</f>
        <v>1</v>
      </c>
    </row>
    <row r="617" spans="1:9">
      <c r="A617" t="s">
        <v>1337</v>
      </c>
      <c r="B617" s="3">
        <v>45313</v>
      </c>
      <c r="C617" t="s">
        <v>205</v>
      </c>
      <c r="D617">
        <v>788.53</v>
      </c>
      <c r="E617" t="s">
        <v>64</v>
      </c>
      <c r="F617" t="s">
        <v>32</v>
      </c>
      <c r="G617" t="s">
        <v>39</v>
      </c>
      <c r="H617" t="s">
        <v>33</v>
      </c>
      <c r="I617">
        <f>IF(OR(financial_transactions3[[#This Row],[amount]]&lt;$L$16, financial_transactions3[[#This Row],[amount]]&gt;$L$17), 1, 0)</f>
        <v>0</v>
      </c>
    </row>
    <row r="618" spans="1:9">
      <c r="A618" t="s">
        <v>1338</v>
      </c>
      <c r="B618" s="3">
        <v>45313</v>
      </c>
      <c r="C618" t="s">
        <v>1339</v>
      </c>
      <c r="D618">
        <v>1716.34</v>
      </c>
      <c r="E618" t="s">
        <v>52</v>
      </c>
      <c r="F618" t="s">
        <v>61</v>
      </c>
      <c r="G618" t="s">
        <v>27</v>
      </c>
      <c r="H618" t="s">
        <v>57</v>
      </c>
      <c r="I618">
        <f>IF(OR(financial_transactions3[[#This Row],[amount]]&lt;$L$16, financial_transactions3[[#This Row],[amount]]&gt;$L$17), 1, 0)</f>
        <v>1</v>
      </c>
    </row>
    <row r="619" spans="1:9">
      <c r="A619" t="s">
        <v>1340</v>
      </c>
      <c r="B619" s="3">
        <v>45314</v>
      </c>
      <c r="C619" t="s">
        <v>1341</v>
      </c>
      <c r="D619">
        <v>1712.13</v>
      </c>
      <c r="E619" t="s">
        <v>19</v>
      </c>
      <c r="F619" t="s">
        <v>32</v>
      </c>
      <c r="G619" t="s">
        <v>21</v>
      </c>
      <c r="H619" t="s">
        <v>49</v>
      </c>
      <c r="I619">
        <f>IF(OR(financial_transactions3[[#This Row],[amount]]&lt;$L$16, financial_transactions3[[#This Row],[amount]]&gt;$L$17), 1, 0)</f>
        <v>1</v>
      </c>
    </row>
    <row r="620" spans="1:9">
      <c r="A620" t="s">
        <v>1342</v>
      </c>
      <c r="B620" s="3">
        <v>45314</v>
      </c>
      <c r="C620" t="s">
        <v>1343</v>
      </c>
      <c r="D620">
        <v>1395.33</v>
      </c>
      <c r="E620" t="s">
        <v>47</v>
      </c>
      <c r="F620" t="s">
        <v>26</v>
      </c>
      <c r="G620" t="s">
        <v>27</v>
      </c>
      <c r="H620" t="s">
        <v>87</v>
      </c>
      <c r="I620">
        <f>IF(OR(financial_transactions3[[#This Row],[amount]]&lt;$L$16, financial_transactions3[[#This Row],[amount]]&gt;$L$17), 1, 0)</f>
        <v>0</v>
      </c>
    </row>
    <row r="621" spans="1:9">
      <c r="A621" t="s">
        <v>1344</v>
      </c>
      <c r="B621" s="3">
        <v>45314</v>
      </c>
      <c r="C621" t="s">
        <v>1345</v>
      </c>
      <c r="D621">
        <v>1133.01</v>
      </c>
      <c r="E621" t="s">
        <v>19</v>
      </c>
      <c r="F621" t="s">
        <v>32</v>
      </c>
      <c r="G621" t="s">
        <v>21</v>
      </c>
      <c r="H621" t="s">
        <v>57</v>
      </c>
      <c r="I621">
        <f>IF(OR(financial_transactions3[[#This Row],[amount]]&lt;$L$16, financial_transactions3[[#This Row],[amount]]&gt;$L$17), 1, 0)</f>
        <v>0</v>
      </c>
    </row>
    <row r="622" spans="1:9">
      <c r="A622" t="s">
        <v>1346</v>
      </c>
      <c r="B622" s="3">
        <v>45314</v>
      </c>
      <c r="C622" t="s">
        <v>495</v>
      </c>
      <c r="D622">
        <v>1482.51</v>
      </c>
      <c r="E622" t="s">
        <v>19</v>
      </c>
      <c r="F622" t="s">
        <v>32</v>
      </c>
      <c r="G622" t="s">
        <v>39</v>
      </c>
      <c r="H622" t="s">
        <v>53</v>
      </c>
      <c r="I622">
        <f>IF(OR(financial_transactions3[[#This Row],[amount]]&lt;$L$16, financial_transactions3[[#This Row],[amount]]&gt;$L$17), 1, 0)</f>
        <v>0</v>
      </c>
    </row>
    <row r="623" spans="1:9">
      <c r="A623" t="s">
        <v>1347</v>
      </c>
      <c r="B623" s="3">
        <v>45314</v>
      </c>
      <c r="C623" t="s">
        <v>1348</v>
      </c>
      <c r="D623">
        <v>1446.47</v>
      </c>
      <c r="E623" t="s">
        <v>19</v>
      </c>
      <c r="F623" t="s">
        <v>32</v>
      </c>
      <c r="G623" t="s">
        <v>39</v>
      </c>
      <c r="H623" t="s">
        <v>57</v>
      </c>
      <c r="I623">
        <f>IF(OR(financial_transactions3[[#This Row],[amount]]&lt;$L$16, financial_transactions3[[#This Row],[amount]]&gt;$L$17), 1, 0)</f>
        <v>0</v>
      </c>
    </row>
    <row r="624" spans="1:9">
      <c r="A624" t="s">
        <v>1350</v>
      </c>
      <c r="B624" s="3">
        <v>45314</v>
      </c>
      <c r="C624" t="s">
        <v>718</v>
      </c>
      <c r="D624">
        <v>502</v>
      </c>
      <c r="E624" t="s">
        <v>25</v>
      </c>
      <c r="F624" t="s">
        <v>61</v>
      </c>
      <c r="G624" t="s">
        <v>39</v>
      </c>
      <c r="H624" t="s">
        <v>57</v>
      </c>
      <c r="I624">
        <f>IF(OR(financial_transactions3[[#This Row],[amount]]&lt;$L$16, financial_transactions3[[#This Row],[amount]]&gt;$L$17), 1, 0)</f>
        <v>1</v>
      </c>
    </row>
    <row r="625" spans="1:9">
      <c r="A625" t="s">
        <v>1351</v>
      </c>
      <c r="B625" s="3">
        <v>45314</v>
      </c>
      <c r="C625" t="s">
        <v>818</v>
      </c>
      <c r="D625">
        <v>354.58</v>
      </c>
      <c r="E625" t="s">
        <v>19</v>
      </c>
      <c r="F625" t="s">
        <v>26</v>
      </c>
      <c r="G625" t="s">
        <v>27</v>
      </c>
      <c r="H625" t="s">
        <v>53</v>
      </c>
      <c r="I625">
        <f>IF(OR(financial_transactions3[[#This Row],[amount]]&lt;$L$16, financial_transactions3[[#This Row],[amount]]&gt;$L$17), 1, 0)</f>
        <v>1</v>
      </c>
    </row>
    <row r="626" spans="1:9">
      <c r="A626" t="s">
        <v>1352</v>
      </c>
      <c r="B626" s="3">
        <v>45314</v>
      </c>
      <c r="C626" t="s">
        <v>1272</v>
      </c>
      <c r="D626">
        <v>507.74</v>
      </c>
      <c r="E626" t="s">
        <v>47</v>
      </c>
      <c r="F626" t="s">
        <v>26</v>
      </c>
      <c r="G626" t="s">
        <v>39</v>
      </c>
      <c r="H626" t="s">
        <v>33</v>
      </c>
      <c r="I626">
        <f>IF(OR(financial_transactions3[[#This Row],[amount]]&lt;$L$16, financial_transactions3[[#This Row],[amount]]&gt;$L$17), 1, 0)</f>
        <v>1</v>
      </c>
    </row>
    <row r="627" spans="1:9">
      <c r="A627" t="s">
        <v>1353</v>
      </c>
      <c r="B627" s="3">
        <v>45314</v>
      </c>
      <c r="C627" t="s">
        <v>1354</v>
      </c>
      <c r="D627">
        <v>1340.13</v>
      </c>
      <c r="E627" t="s">
        <v>67</v>
      </c>
      <c r="F627" t="s">
        <v>20</v>
      </c>
      <c r="G627" t="s">
        <v>48</v>
      </c>
      <c r="H627" t="s">
        <v>44</v>
      </c>
      <c r="I627">
        <f>IF(OR(financial_transactions3[[#This Row],[amount]]&lt;$L$16, financial_transactions3[[#This Row],[amount]]&gt;$L$17), 1, 0)</f>
        <v>0</v>
      </c>
    </row>
    <row r="628" spans="1:9">
      <c r="A628" t="s">
        <v>1355</v>
      </c>
      <c r="B628" s="3">
        <v>45314</v>
      </c>
      <c r="C628" t="s">
        <v>1356</v>
      </c>
      <c r="D628">
        <v>672.88</v>
      </c>
      <c r="E628" t="s">
        <v>52</v>
      </c>
      <c r="F628" t="s">
        <v>61</v>
      </c>
      <c r="G628" t="s">
        <v>48</v>
      </c>
      <c r="H628" t="s">
        <v>33</v>
      </c>
      <c r="I628">
        <f>IF(OR(financial_transactions3[[#This Row],[amount]]&lt;$L$16, financial_transactions3[[#This Row],[amount]]&gt;$L$17), 1, 0)</f>
        <v>0</v>
      </c>
    </row>
    <row r="629" spans="1:9">
      <c r="A629" t="s">
        <v>1357</v>
      </c>
      <c r="B629" s="3">
        <v>45314</v>
      </c>
      <c r="C629" t="s">
        <v>1358</v>
      </c>
      <c r="D629">
        <v>1110.3699999999999</v>
      </c>
      <c r="E629" t="s">
        <v>70</v>
      </c>
      <c r="F629" t="s">
        <v>26</v>
      </c>
      <c r="G629" t="s">
        <v>39</v>
      </c>
      <c r="H629" t="s">
        <v>44</v>
      </c>
      <c r="I629">
        <f>IF(OR(financial_transactions3[[#This Row],[amount]]&lt;$L$16, financial_transactions3[[#This Row],[amount]]&gt;$L$17), 1, 0)</f>
        <v>0</v>
      </c>
    </row>
    <row r="630" spans="1:9">
      <c r="A630" t="s">
        <v>1359</v>
      </c>
      <c r="B630" s="3">
        <v>45314</v>
      </c>
      <c r="C630" t="s">
        <v>1360</v>
      </c>
      <c r="D630">
        <v>620.34</v>
      </c>
      <c r="E630" t="s">
        <v>16079</v>
      </c>
      <c r="F630" t="s">
        <v>26</v>
      </c>
      <c r="G630" t="s">
        <v>27</v>
      </c>
      <c r="H630" t="s">
        <v>75</v>
      </c>
      <c r="I630">
        <f>IF(OR(financial_transactions3[[#This Row],[amount]]&lt;$L$16, financial_transactions3[[#This Row],[amount]]&gt;$L$17), 1, 0)</f>
        <v>0</v>
      </c>
    </row>
    <row r="631" spans="1:9">
      <c r="A631" t="s">
        <v>1361</v>
      </c>
      <c r="B631" s="3">
        <v>45314</v>
      </c>
      <c r="C631" t="s">
        <v>1362</v>
      </c>
      <c r="D631">
        <v>971.16</v>
      </c>
      <c r="E631" t="s">
        <v>16079</v>
      </c>
      <c r="F631" t="s">
        <v>61</v>
      </c>
      <c r="G631" t="s">
        <v>21</v>
      </c>
      <c r="H631" t="s">
        <v>16080</v>
      </c>
      <c r="I631">
        <f>IF(OR(financial_transactions3[[#This Row],[amount]]&lt;$L$16, financial_transactions3[[#This Row],[amount]]&gt;$L$17), 1, 0)</f>
        <v>0</v>
      </c>
    </row>
    <row r="632" spans="1:9">
      <c r="A632" t="s">
        <v>1363</v>
      </c>
      <c r="B632" s="3">
        <v>45314</v>
      </c>
      <c r="C632" t="s">
        <v>1364</v>
      </c>
      <c r="D632">
        <v>343.73</v>
      </c>
      <c r="E632" t="s">
        <v>64</v>
      </c>
      <c r="F632" t="s">
        <v>61</v>
      </c>
      <c r="G632" t="s">
        <v>48</v>
      </c>
      <c r="H632" t="s">
        <v>109</v>
      </c>
      <c r="I632">
        <f>IF(OR(financial_transactions3[[#This Row],[amount]]&lt;$L$16, financial_transactions3[[#This Row],[amount]]&gt;$L$17), 1, 0)</f>
        <v>1</v>
      </c>
    </row>
    <row r="633" spans="1:9">
      <c r="A633" t="s">
        <v>1365</v>
      </c>
      <c r="B633" s="3">
        <v>45314</v>
      </c>
      <c r="C633" t="s">
        <v>1366</v>
      </c>
      <c r="D633">
        <v>1234.3499999999999</v>
      </c>
      <c r="E633" t="s">
        <v>122</v>
      </c>
      <c r="F633" t="s">
        <v>32</v>
      </c>
      <c r="G633" t="s">
        <v>21</v>
      </c>
      <c r="H633" t="s">
        <v>36</v>
      </c>
      <c r="I633">
        <f>IF(OR(financial_transactions3[[#This Row],[amount]]&lt;$L$16, financial_transactions3[[#This Row],[amount]]&gt;$L$17), 1, 0)</f>
        <v>0</v>
      </c>
    </row>
    <row r="634" spans="1:9">
      <c r="A634" t="s">
        <v>1367</v>
      </c>
      <c r="B634" s="3">
        <v>45314</v>
      </c>
      <c r="C634" t="s">
        <v>1368</v>
      </c>
      <c r="D634">
        <v>742.28</v>
      </c>
      <c r="E634" t="s">
        <v>64</v>
      </c>
      <c r="F634" t="s">
        <v>61</v>
      </c>
      <c r="G634" t="s">
        <v>21</v>
      </c>
      <c r="H634" t="s">
        <v>57</v>
      </c>
      <c r="I634">
        <f>IF(OR(financial_transactions3[[#This Row],[amount]]&lt;$L$16, financial_transactions3[[#This Row],[amount]]&gt;$L$17), 1, 0)</f>
        <v>0</v>
      </c>
    </row>
    <row r="635" spans="1:9">
      <c r="A635" t="s">
        <v>1369</v>
      </c>
      <c r="B635" s="3">
        <v>45314</v>
      </c>
      <c r="C635" t="s">
        <v>1370</v>
      </c>
      <c r="D635">
        <v>915.3</v>
      </c>
      <c r="E635" t="s">
        <v>122</v>
      </c>
      <c r="F635" t="s">
        <v>61</v>
      </c>
      <c r="G635" t="s">
        <v>27</v>
      </c>
      <c r="H635" t="s">
        <v>57</v>
      </c>
      <c r="I635">
        <f>IF(OR(financial_transactions3[[#This Row],[amount]]&lt;$L$16, financial_transactions3[[#This Row],[amount]]&gt;$L$17), 1, 0)</f>
        <v>0</v>
      </c>
    </row>
    <row r="636" spans="1:9">
      <c r="A636" t="s">
        <v>1371</v>
      </c>
      <c r="B636" s="3">
        <v>45314</v>
      </c>
      <c r="C636" t="s">
        <v>1372</v>
      </c>
      <c r="D636">
        <v>1235.28</v>
      </c>
      <c r="E636" t="s">
        <v>16079</v>
      </c>
      <c r="F636" t="s">
        <v>61</v>
      </c>
      <c r="G636" t="s">
        <v>48</v>
      </c>
      <c r="H636" t="s">
        <v>36</v>
      </c>
      <c r="I636">
        <f>IF(OR(financial_transactions3[[#This Row],[amount]]&lt;$L$16, financial_transactions3[[#This Row],[amount]]&gt;$L$17), 1, 0)</f>
        <v>0</v>
      </c>
    </row>
    <row r="637" spans="1:9">
      <c r="A637" t="s">
        <v>1373</v>
      </c>
      <c r="B637" s="3">
        <v>45314</v>
      </c>
      <c r="C637" t="s">
        <v>1374</v>
      </c>
      <c r="D637">
        <v>149.37</v>
      </c>
      <c r="E637" t="s">
        <v>70</v>
      </c>
      <c r="F637" t="s">
        <v>61</v>
      </c>
      <c r="G637" t="s">
        <v>27</v>
      </c>
      <c r="H637" t="s">
        <v>87</v>
      </c>
      <c r="I637">
        <f>IF(OR(financial_transactions3[[#This Row],[amount]]&lt;$L$16, financial_transactions3[[#This Row],[amount]]&gt;$L$17), 1, 0)</f>
        <v>1</v>
      </c>
    </row>
    <row r="638" spans="1:9">
      <c r="A638" t="s">
        <v>1375</v>
      </c>
      <c r="B638" s="3">
        <v>45314</v>
      </c>
      <c r="C638" t="s">
        <v>1376</v>
      </c>
      <c r="D638">
        <v>260.51</v>
      </c>
      <c r="E638" t="s">
        <v>70</v>
      </c>
      <c r="F638" t="s">
        <v>26</v>
      </c>
      <c r="G638" t="s">
        <v>27</v>
      </c>
      <c r="H638" t="s">
        <v>36</v>
      </c>
      <c r="I638">
        <f>IF(OR(financial_transactions3[[#This Row],[amount]]&lt;$L$16, financial_transactions3[[#This Row],[amount]]&gt;$L$17), 1, 0)</f>
        <v>1</v>
      </c>
    </row>
    <row r="639" spans="1:9">
      <c r="A639" t="s">
        <v>1377</v>
      </c>
      <c r="B639" s="3">
        <v>45314</v>
      </c>
      <c r="C639" t="s">
        <v>1378</v>
      </c>
      <c r="D639">
        <v>794.56</v>
      </c>
      <c r="E639" t="s">
        <v>52</v>
      </c>
      <c r="F639" t="s">
        <v>20</v>
      </c>
      <c r="G639" t="s">
        <v>21</v>
      </c>
      <c r="H639" t="s">
        <v>36</v>
      </c>
      <c r="I639">
        <f>IF(OR(financial_transactions3[[#This Row],[amount]]&lt;$L$16, financial_transactions3[[#This Row],[amount]]&gt;$L$17), 1, 0)</f>
        <v>0</v>
      </c>
    </row>
    <row r="640" spans="1:9">
      <c r="A640" t="s">
        <v>1379</v>
      </c>
      <c r="B640" s="3">
        <v>45314</v>
      </c>
      <c r="C640" t="s">
        <v>1380</v>
      </c>
      <c r="D640">
        <v>1403.16</v>
      </c>
      <c r="E640" t="s">
        <v>25</v>
      </c>
      <c r="F640" t="s">
        <v>32</v>
      </c>
      <c r="G640" t="s">
        <v>39</v>
      </c>
      <c r="H640" t="s">
        <v>40</v>
      </c>
      <c r="I640">
        <f>IF(OR(financial_transactions3[[#This Row],[amount]]&lt;$L$16, financial_transactions3[[#This Row],[amount]]&gt;$L$17), 1, 0)</f>
        <v>0</v>
      </c>
    </row>
    <row r="641" spans="1:9">
      <c r="A641" t="s">
        <v>1381</v>
      </c>
      <c r="B641" s="3">
        <v>45314</v>
      </c>
      <c r="C641" t="s">
        <v>1382</v>
      </c>
      <c r="D641">
        <v>1350.83</v>
      </c>
      <c r="E641" t="s">
        <v>16110</v>
      </c>
      <c r="F641" t="s">
        <v>26</v>
      </c>
      <c r="G641" t="s">
        <v>27</v>
      </c>
      <c r="H641" t="s">
        <v>40</v>
      </c>
      <c r="I641">
        <f>IF(OR(financial_transactions3[[#This Row],[amount]]&lt;$L$16, financial_transactions3[[#This Row],[amount]]&gt;$L$17), 1, 0)</f>
        <v>0</v>
      </c>
    </row>
    <row r="642" spans="1:9">
      <c r="A642" t="s">
        <v>1383</v>
      </c>
      <c r="B642" s="3">
        <v>45314</v>
      </c>
      <c r="C642" t="s">
        <v>942</v>
      </c>
      <c r="D642">
        <v>935.87</v>
      </c>
      <c r="E642" t="s">
        <v>16079</v>
      </c>
      <c r="F642" t="s">
        <v>26</v>
      </c>
      <c r="G642" t="s">
        <v>39</v>
      </c>
      <c r="H642" t="s">
        <v>40</v>
      </c>
      <c r="I642">
        <f>IF(OR(financial_transactions3[[#This Row],[amount]]&lt;$L$16, financial_transactions3[[#This Row],[amount]]&gt;$L$17), 1, 0)</f>
        <v>0</v>
      </c>
    </row>
    <row r="643" spans="1:9">
      <c r="A643" t="s">
        <v>1384</v>
      </c>
      <c r="B643" s="3">
        <v>45314</v>
      </c>
      <c r="C643" t="s">
        <v>1385</v>
      </c>
      <c r="D643">
        <v>524.95000000000005</v>
      </c>
      <c r="E643" t="s">
        <v>52</v>
      </c>
      <c r="F643" t="s">
        <v>26</v>
      </c>
      <c r="G643" t="s">
        <v>27</v>
      </c>
      <c r="H643" t="s">
        <v>87</v>
      </c>
      <c r="I643">
        <f>IF(OR(financial_transactions3[[#This Row],[amount]]&lt;$L$16, financial_transactions3[[#This Row],[amount]]&gt;$L$17), 1, 0)</f>
        <v>1</v>
      </c>
    </row>
    <row r="644" spans="1:9">
      <c r="A644" t="s">
        <v>1386</v>
      </c>
      <c r="B644" s="3">
        <v>45314</v>
      </c>
      <c r="C644" t="s">
        <v>1387</v>
      </c>
      <c r="D644">
        <v>1961.94</v>
      </c>
      <c r="E644" t="s">
        <v>19</v>
      </c>
      <c r="F644" t="s">
        <v>26</v>
      </c>
      <c r="G644" t="s">
        <v>21</v>
      </c>
      <c r="H644" t="s">
        <v>44</v>
      </c>
      <c r="I644">
        <f>IF(OR(financial_transactions3[[#This Row],[amount]]&lt;$L$16, financial_transactions3[[#This Row],[amount]]&gt;$L$17), 1, 0)</f>
        <v>1</v>
      </c>
    </row>
    <row r="645" spans="1:9">
      <c r="A645" t="s">
        <v>1388</v>
      </c>
      <c r="B645" s="3">
        <v>45314</v>
      </c>
      <c r="C645" t="s">
        <v>1389</v>
      </c>
      <c r="D645">
        <v>562.42999999999995</v>
      </c>
      <c r="E645" t="s">
        <v>70</v>
      </c>
      <c r="F645" t="s">
        <v>26</v>
      </c>
      <c r="G645" t="s">
        <v>48</v>
      </c>
      <c r="H645" t="s">
        <v>53</v>
      </c>
      <c r="I645">
        <f>IF(OR(financial_transactions3[[#This Row],[amount]]&lt;$L$16, financial_transactions3[[#This Row],[amount]]&gt;$L$17), 1, 0)</f>
        <v>1</v>
      </c>
    </row>
    <row r="646" spans="1:9">
      <c r="A646" t="s">
        <v>1390</v>
      </c>
      <c r="B646" s="3">
        <v>45314</v>
      </c>
      <c r="C646" t="s">
        <v>1391</v>
      </c>
      <c r="D646">
        <v>132.15</v>
      </c>
      <c r="E646" t="s">
        <v>64</v>
      </c>
      <c r="F646" t="s">
        <v>20</v>
      </c>
      <c r="G646" t="s">
        <v>48</v>
      </c>
      <c r="H646" t="s">
        <v>22</v>
      </c>
      <c r="I646">
        <f>IF(OR(financial_transactions3[[#This Row],[amount]]&lt;$L$16, financial_transactions3[[#This Row],[amount]]&gt;$L$17), 1, 0)</f>
        <v>1</v>
      </c>
    </row>
    <row r="647" spans="1:9">
      <c r="A647" t="s">
        <v>1392</v>
      </c>
      <c r="B647" s="3">
        <v>45314</v>
      </c>
      <c r="C647" t="s">
        <v>1393</v>
      </c>
      <c r="D647">
        <v>1433.34</v>
      </c>
      <c r="E647" t="s">
        <v>16110</v>
      </c>
      <c r="F647" t="s">
        <v>61</v>
      </c>
      <c r="G647" t="s">
        <v>21</v>
      </c>
      <c r="H647" t="s">
        <v>109</v>
      </c>
      <c r="I647">
        <f>IF(OR(financial_transactions3[[#This Row],[amount]]&lt;$L$16, financial_transactions3[[#This Row],[amount]]&gt;$L$17), 1, 0)</f>
        <v>0</v>
      </c>
    </row>
    <row r="648" spans="1:9">
      <c r="A648" t="s">
        <v>1394</v>
      </c>
      <c r="B648" s="3">
        <v>45314</v>
      </c>
      <c r="C648" t="s">
        <v>1395</v>
      </c>
      <c r="D648">
        <v>1044.22</v>
      </c>
      <c r="E648" t="s">
        <v>122</v>
      </c>
      <c r="F648" t="s">
        <v>26</v>
      </c>
      <c r="G648" t="s">
        <v>48</v>
      </c>
      <c r="H648" t="s">
        <v>109</v>
      </c>
      <c r="I648">
        <f>IF(OR(financial_transactions3[[#This Row],[amount]]&lt;$L$16, financial_transactions3[[#This Row],[amount]]&gt;$L$17), 1, 0)</f>
        <v>0</v>
      </c>
    </row>
    <row r="649" spans="1:9">
      <c r="A649" t="s">
        <v>1396</v>
      </c>
      <c r="B649" s="3">
        <v>45314</v>
      </c>
      <c r="C649" t="s">
        <v>1397</v>
      </c>
      <c r="D649">
        <v>1836.93</v>
      </c>
      <c r="E649" t="s">
        <v>31</v>
      </c>
      <c r="F649" t="s">
        <v>32</v>
      </c>
      <c r="G649" t="s">
        <v>21</v>
      </c>
      <c r="H649" t="s">
        <v>22</v>
      </c>
      <c r="I649">
        <f>IF(OR(financial_transactions3[[#This Row],[amount]]&lt;$L$16, financial_transactions3[[#This Row],[amount]]&gt;$L$17), 1, 0)</f>
        <v>1</v>
      </c>
    </row>
    <row r="650" spans="1:9">
      <c r="A650" t="s">
        <v>1400</v>
      </c>
      <c r="B650" s="3">
        <v>45315</v>
      </c>
      <c r="C650" t="s">
        <v>1401</v>
      </c>
      <c r="D650">
        <v>1821.76</v>
      </c>
      <c r="E650" t="s">
        <v>70</v>
      </c>
      <c r="F650" t="s">
        <v>61</v>
      </c>
      <c r="G650" t="s">
        <v>27</v>
      </c>
      <c r="H650" t="s">
        <v>75</v>
      </c>
      <c r="I650">
        <f>IF(OR(financial_transactions3[[#This Row],[amount]]&lt;$L$16, financial_transactions3[[#This Row],[amount]]&gt;$L$17), 1, 0)</f>
        <v>1</v>
      </c>
    </row>
    <row r="651" spans="1:9">
      <c r="A651" t="s">
        <v>1402</v>
      </c>
      <c r="B651" s="3">
        <v>45315</v>
      </c>
      <c r="C651" t="s">
        <v>1403</v>
      </c>
      <c r="D651">
        <v>1557.97</v>
      </c>
      <c r="E651" t="s">
        <v>19</v>
      </c>
      <c r="F651" t="s">
        <v>20</v>
      </c>
      <c r="G651" t="s">
        <v>27</v>
      </c>
      <c r="H651" t="s">
        <v>109</v>
      </c>
      <c r="I651">
        <f>IF(OR(financial_transactions3[[#This Row],[amount]]&lt;$L$16, financial_transactions3[[#This Row],[amount]]&gt;$L$17), 1, 0)</f>
        <v>0</v>
      </c>
    </row>
    <row r="652" spans="1:9">
      <c r="A652" t="s">
        <v>1404</v>
      </c>
      <c r="B652" s="3">
        <v>45315</v>
      </c>
      <c r="C652" t="s">
        <v>1405</v>
      </c>
      <c r="D652">
        <v>15955.59</v>
      </c>
      <c r="E652" t="s">
        <v>52</v>
      </c>
      <c r="F652" t="s">
        <v>32</v>
      </c>
      <c r="G652" t="s">
        <v>27</v>
      </c>
      <c r="H652" t="s">
        <v>28</v>
      </c>
      <c r="I652">
        <f>IF(OR(financial_transactions3[[#This Row],[amount]]&lt;$L$16, financial_transactions3[[#This Row],[amount]]&gt;$L$17), 1, 0)</f>
        <v>1</v>
      </c>
    </row>
    <row r="653" spans="1:9">
      <c r="A653" t="s">
        <v>1406</v>
      </c>
      <c r="B653" s="3">
        <v>45315</v>
      </c>
      <c r="C653" t="s">
        <v>1407</v>
      </c>
      <c r="D653">
        <v>1801.4</v>
      </c>
      <c r="E653" t="s">
        <v>47</v>
      </c>
      <c r="F653" t="s">
        <v>26</v>
      </c>
      <c r="G653" t="s">
        <v>27</v>
      </c>
      <c r="H653" t="s">
        <v>28</v>
      </c>
      <c r="I653">
        <f>IF(OR(financial_transactions3[[#This Row],[amount]]&lt;$L$16, financial_transactions3[[#This Row],[amount]]&gt;$L$17), 1, 0)</f>
        <v>1</v>
      </c>
    </row>
    <row r="654" spans="1:9">
      <c r="A654" t="s">
        <v>1408</v>
      </c>
      <c r="B654" s="3">
        <v>45315</v>
      </c>
      <c r="C654" t="s">
        <v>1409</v>
      </c>
      <c r="D654">
        <v>16612.150000000001</v>
      </c>
      <c r="E654" t="s">
        <v>70</v>
      </c>
      <c r="F654" t="s">
        <v>32</v>
      </c>
      <c r="G654" t="s">
        <v>21</v>
      </c>
      <c r="H654" t="s">
        <v>87</v>
      </c>
      <c r="I654">
        <f>IF(OR(financial_transactions3[[#This Row],[amount]]&lt;$L$16, financial_transactions3[[#This Row],[amount]]&gt;$L$17), 1, 0)</f>
        <v>1</v>
      </c>
    </row>
    <row r="655" spans="1:9">
      <c r="A655" t="s">
        <v>1410</v>
      </c>
      <c r="B655" s="3">
        <v>45315</v>
      </c>
      <c r="C655" t="s">
        <v>1411</v>
      </c>
      <c r="D655">
        <v>1777.93</v>
      </c>
      <c r="E655" t="s">
        <v>47</v>
      </c>
      <c r="F655" t="s">
        <v>20</v>
      </c>
      <c r="G655" t="s">
        <v>27</v>
      </c>
      <c r="H655" t="s">
        <v>75</v>
      </c>
      <c r="I655">
        <f>IF(OR(financial_transactions3[[#This Row],[amount]]&lt;$L$16, financial_transactions3[[#This Row],[amount]]&gt;$L$17), 1, 0)</f>
        <v>1</v>
      </c>
    </row>
    <row r="656" spans="1:9">
      <c r="A656" t="s">
        <v>1412</v>
      </c>
      <c r="B656" s="3">
        <v>45315</v>
      </c>
      <c r="C656" t="s">
        <v>726</v>
      </c>
      <c r="D656">
        <v>1822.46</v>
      </c>
      <c r="E656" t="s">
        <v>70</v>
      </c>
      <c r="F656" t="s">
        <v>20</v>
      </c>
      <c r="G656" t="s">
        <v>27</v>
      </c>
      <c r="H656" t="s">
        <v>87</v>
      </c>
      <c r="I656">
        <f>IF(OR(financial_transactions3[[#This Row],[amount]]&lt;$L$16, financial_transactions3[[#This Row],[amount]]&gt;$L$17), 1, 0)</f>
        <v>1</v>
      </c>
    </row>
    <row r="657" spans="1:9">
      <c r="A657" t="s">
        <v>1413</v>
      </c>
      <c r="B657" s="3">
        <v>45315</v>
      </c>
      <c r="C657" t="s">
        <v>1414</v>
      </c>
      <c r="D657">
        <v>950.85</v>
      </c>
      <c r="E657" t="s">
        <v>47</v>
      </c>
      <c r="F657" t="s">
        <v>20</v>
      </c>
      <c r="G657" t="s">
        <v>27</v>
      </c>
      <c r="H657" t="s">
        <v>94</v>
      </c>
      <c r="I657">
        <f>IF(OR(financial_transactions3[[#This Row],[amount]]&lt;$L$16, financial_transactions3[[#This Row],[amount]]&gt;$L$17), 1, 0)</f>
        <v>0</v>
      </c>
    </row>
    <row r="658" spans="1:9">
      <c r="A658" t="s">
        <v>1415</v>
      </c>
      <c r="B658" s="3">
        <v>45315</v>
      </c>
      <c r="C658" t="s">
        <v>113</v>
      </c>
      <c r="D658">
        <v>1882.19</v>
      </c>
      <c r="E658" t="s">
        <v>67</v>
      </c>
      <c r="F658" t="s">
        <v>32</v>
      </c>
      <c r="G658" t="s">
        <v>27</v>
      </c>
      <c r="H658" t="s">
        <v>49</v>
      </c>
      <c r="I658">
        <f>IF(OR(financial_transactions3[[#This Row],[amount]]&lt;$L$16, financial_transactions3[[#This Row],[amount]]&gt;$L$17), 1, 0)</f>
        <v>1</v>
      </c>
    </row>
    <row r="659" spans="1:9">
      <c r="A659" t="s">
        <v>1416</v>
      </c>
      <c r="B659" s="3">
        <v>45315</v>
      </c>
      <c r="C659" t="s">
        <v>1417</v>
      </c>
      <c r="D659">
        <v>1506.58</v>
      </c>
      <c r="E659" t="s">
        <v>16079</v>
      </c>
      <c r="F659" t="s">
        <v>61</v>
      </c>
      <c r="G659" t="s">
        <v>27</v>
      </c>
      <c r="H659" t="s">
        <v>87</v>
      </c>
      <c r="I659">
        <f>IF(OR(financial_transactions3[[#This Row],[amount]]&lt;$L$16, financial_transactions3[[#This Row],[amount]]&gt;$L$17), 1, 0)</f>
        <v>0</v>
      </c>
    </row>
    <row r="660" spans="1:9">
      <c r="A660" t="s">
        <v>1418</v>
      </c>
      <c r="B660" s="3">
        <v>45315</v>
      </c>
      <c r="C660" t="s">
        <v>1419</v>
      </c>
      <c r="D660">
        <v>1136.3900000000001</v>
      </c>
      <c r="E660" t="s">
        <v>19</v>
      </c>
      <c r="F660" t="s">
        <v>20</v>
      </c>
      <c r="G660" t="s">
        <v>48</v>
      </c>
      <c r="H660" t="s">
        <v>49</v>
      </c>
      <c r="I660">
        <f>IF(OR(financial_transactions3[[#This Row],[amount]]&lt;$L$16, financial_transactions3[[#This Row],[amount]]&gt;$L$17), 1, 0)</f>
        <v>0</v>
      </c>
    </row>
    <row r="661" spans="1:9">
      <c r="A661" t="s">
        <v>1420</v>
      </c>
      <c r="B661" s="3">
        <v>45315</v>
      </c>
      <c r="C661" t="s">
        <v>1421</v>
      </c>
      <c r="D661">
        <v>1758.57</v>
      </c>
      <c r="E661" t="s">
        <v>16110</v>
      </c>
      <c r="F661" t="s">
        <v>20</v>
      </c>
      <c r="G661" t="s">
        <v>48</v>
      </c>
      <c r="H661" t="s">
        <v>49</v>
      </c>
      <c r="I661">
        <f>IF(OR(financial_transactions3[[#This Row],[amount]]&lt;$L$16, financial_transactions3[[#This Row],[amount]]&gt;$L$17), 1, 0)</f>
        <v>1</v>
      </c>
    </row>
    <row r="662" spans="1:9">
      <c r="A662" t="s">
        <v>1422</v>
      </c>
      <c r="B662" s="3">
        <v>45315</v>
      </c>
      <c r="C662" t="s">
        <v>135</v>
      </c>
      <c r="D662">
        <v>980.07</v>
      </c>
      <c r="E662" t="s">
        <v>31</v>
      </c>
      <c r="F662" t="s">
        <v>32</v>
      </c>
      <c r="G662" t="s">
        <v>48</v>
      </c>
      <c r="H662" t="s">
        <v>176</v>
      </c>
      <c r="I662">
        <f>IF(OR(financial_transactions3[[#This Row],[amount]]&lt;$L$16, financial_transactions3[[#This Row],[amount]]&gt;$L$17), 1, 0)</f>
        <v>0</v>
      </c>
    </row>
    <row r="663" spans="1:9">
      <c r="A663" t="s">
        <v>1423</v>
      </c>
      <c r="B663" s="3">
        <v>45315</v>
      </c>
      <c r="C663" t="s">
        <v>1424</v>
      </c>
      <c r="D663">
        <v>1512.32</v>
      </c>
      <c r="E663" t="s">
        <v>67</v>
      </c>
      <c r="F663" t="s">
        <v>20</v>
      </c>
      <c r="G663" t="s">
        <v>39</v>
      </c>
      <c r="H663" t="s">
        <v>87</v>
      </c>
      <c r="I663">
        <f>IF(OR(financial_transactions3[[#This Row],[amount]]&lt;$L$16, financial_transactions3[[#This Row],[amount]]&gt;$L$17), 1, 0)</f>
        <v>0</v>
      </c>
    </row>
    <row r="664" spans="1:9">
      <c r="A664" t="s">
        <v>1425</v>
      </c>
      <c r="B664" s="3">
        <v>45315</v>
      </c>
      <c r="C664" t="s">
        <v>182</v>
      </c>
      <c r="D664">
        <v>411.7</v>
      </c>
      <c r="E664" t="s">
        <v>122</v>
      </c>
      <c r="F664" t="s">
        <v>26</v>
      </c>
      <c r="G664" t="s">
        <v>27</v>
      </c>
      <c r="H664" t="s">
        <v>44</v>
      </c>
      <c r="I664">
        <f>IF(OR(financial_transactions3[[#This Row],[amount]]&lt;$L$16, financial_transactions3[[#This Row],[amount]]&gt;$L$17), 1, 0)</f>
        <v>1</v>
      </c>
    </row>
    <row r="665" spans="1:9">
      <c r="A665" t="s">
        <v>1426</v>
      </c>
      <c r="B665" s="3">
        <v>45315</v>
      </c>
      <c r="C665" t="s">
        <v>1427</v>
      </c>
      <c r="D665">
        <v>743.69</v>
      </c>
      <c r="E665" t="s">
        <v>64</v>
      </c>
      <c r="F665" t="s">
        <v>26</v>
      </c>
      <c r="G665" t="s">
        <v>21</v>
      </c>
      <c r="H665" t="s">
        <v>16080</v>
      </c>
      <c r="I665">
        <f>IF(OR(financial_transactions3[[#This Row],[amount]]&lt;$L$16, financial_transactions3[[#This Row],[amount]]&gt;$L$17), 1, 0)</f>
        <v>0</v>
      </c>
    </row>
    <row r="666" spans="1:9">
      <c r="A666" t="s">
        <v>1428</v>
      </c>
      <c r="B666" s="3">
        <v>45315</v>
      </c>
      <c r="C666" t="s">
        <v>1429</v>
      </c>
      <c r="D666">
        <v>125.04</v>
      </c>
      <c r="E666" t="s">
        <v>19</v>
      </c>
      <c r="F666" t="s">
        <v>32</v>
      </c>
      <c r="G666" t="s">
        <v>21</v>
      </c>
      <c r="H666" t="s">
        <v>109</v>
      </c>
      <c r="I666">
        <f>IF(OR(financial_transactions3[[#This Row],[amount]]&lt;$L$16, financial_transactions3[[#This Row],[amount]]&gt;$L$17), 1, 0)</f>
        <v>1</v>
      </c>
    </row>
    <row r="667" spans="1:9">
      <c r="A667" t="s">
        <v>1430</v>
      </c>
      <c r="B667" s="3">
        <v>45315</v>
      </c>
      <c r="C667" t="s">
        <v>1431</v>
      </c>
      <c r="D667">
        <v>92.22</v>
      </c>
      <c r="E667" t="s">
        <v>67</v>
      </c>
      <c r="F667" t="s">
        <v>20</v>
      </c>
      <c r="G667" t="s">
        <v>27</v>
      </c>
      <c r="H667" t="s">
        <v>22</v>
      </c>
      <c r="I667">
        <f>IF(OR(financial_transactions3[[#This Row],[amount]]&lt;$L$16, financial_transactions3[[#This Row],[amount]]&gt;$L$17), 1, 0)</f>
        <v>1</v>
      </c>
    </row>
    <row r="668" spans="1:9">
      <c r="A668" t="s">
        <v>1432</v>
      </c>
      <c r="B668" s="3">
        <v>45315</v>
      </c>
      <c r="C668" t="s">
        <v>1433</v>
      </c>
      <c r="D668">
        <v>928.1</v>
      </c>
      <c r="E668" t="s">
        <v>122</v>
      </c>
      <c r="F668" t="s">
        <v>26</v>
      </c>
      <c r="G668" t="s">
        <v>21</v>
      </c>
      <c r="H668" t="s">
        <v>16080</v>
      </c>
      <c r="I668">
        <f>IF(OR(financial_transactions3[[#This Row],[amount]]&lt;$L$16, financial_transactions3[[#This Row],[amount]]&gt;$L$17), 1, 0)</f>
        <v>0</v>
      </c>
    </row>
    <row r="669" spans="1:9">
      <c r="A669" t="s">
        <v>1434</v>
      </c>
      <c r="B669" s="3">
        <v>45315</v>
      </c>
      <c r="C669" t="s">
        <v>1435</v>
      </c>
      <c r="D669">
        <v>1121.31</v>
      </c>
      <c r="E669" t="s">
        <v>70</v>
      </c>
      <c r="F669" t="s">
        <v>61</v>
      </c>
      <c r="G669" t="s">
        <v>27</v>
      </c>
      <c r="H669" t="s">
        <v>75</v>
      </c>
      <c r="I669">
        <f>IF(OR(financial_transactions3[[#This Row],[amount]]&lt;$L$16, financial_transactions3[[#This Row],[amount]]&gt;$L$17), 1, 0)</f>
        <v>0</v>
      </c>
    </row>
    <row r="670" spans="1:9">
      <c r="A670" t="s">
        <v>1436</v>
      </c>
      <c r="B670" s="3">
        <v>45315</v>
      </c>
      <c r="C670" t="s">
        <v>1437</v>
      </c>
      <c r="D670">
        <v>1854.63</v>
      </c>
      <c r="E670" t="s">
        <v>47</v>
      </c>
      <c r="F670" t="s">
        <v>20</v>
      </c>
      <c r="G670" t="s">
        <v>39</v>
      </c>
      <c r="H670" t="s">
        <v>44</v>
      </c>
      <c r="I670">
        <f>IF(OR(financial_transactions3[[#This Row],[amount]]&lt;$L$16, financial_transactions3[[#This Row],[amount]]&gt;$L$17), 1, 0)</f>
        <v>1</v>
      </c>
    </row>
    <row r="671" spans="1:9">
      <c r="A671" t="s">
        <v>1438</v>
      </c>
      <c r="B671" s="3">
        <v>45316</v>
      </c>
      <c r="C671" t="s">
        <v>1439</v>
      </c>
      <c r="D671">
        <v>849.46</v>
      </c>
      <c r="E671" t="s">
        <v>67</v>
      </c>
      <c r="F671" t="s">
        <v>32</v>
      </c>
      <c r="G671" t="s">
        <v>39</v>
      </c>
      <c r="H671" t="s">
        <v>109</v>
      </c>
      <c r="I671">
        <f>IF(OR(financial_transactions3[[#This Row],[amount]]&lt;$L$16, financial_transactions3[[#This Row],[amount]]&gt;$L$17), 1, 0)</f>
        <v>0</v>
      </c>
    </row>
    <row r="672" spans="1:9">
      <c r="A672" t="s">
        <v>1440</v>
      </c>
      <c r="B672" s="3">
        <v>45316</v>
      </c>
      <c r="C672" t="s">
        <v>1441</v>
      </c>
      <c r="D672">
        <v>1202.5</v>
      </c>
      <c r="E672" t="s">
        <v>64</v>
      </c>
      <c r="F672" t="s">
        <v>20</v>
      </c>
      <c r="G672" t="s">
        <v>48</v>
      </c>
      <c r="H672" t="s">
        <v>53</v>
      </c>
      <c r="I672">
        <f>IF(OR(financial_transactions3[[#This Row],[amount]]&lt;$L$16, financial_transactions3[[#This Row],[amount]]&gt;$L$17), 1, 0)</f>
        <v>0</v>
      </c>
    </row>
    <row r="673" spans="1:9">
      <c r="A673" t="s">
        <v>1442</v>
      </c>
      <c r="B673" s="3">
        <v>45316</v>
      </c>
      <c r="C673" t="s">
        <v>1443</v>
      </c>
      <c r="D673">
        <v>1944.57</v>
      </c>
      <c r="E673" t="s">
        <v>25</v>
      </c>
      <c r="F673" t="s">
        <v>32</v>
      </c>
      <c r="G673" t="s">
        <v>27</v>
      </c>
      <c r="H673" t="s">
        <v>94</v>
      </c>
      <c r="I673">
        <f>IF(OR(financial_transactions3[[#This Row],[amount]]&lt;$L$16, financial_transactions3[[#This Row],[amount]]&gt;$L$17), 1, 0)</f>
        <v>1</v>
      </c>
    </row>
    <row r="674" spans="1:9">
      <c r="A674" t="s">
        <v>1444</v>
      </c>
      <c r="B674" s="3">
        <v>45316</v>
      </c>
      <c r="C674" t="s">
        <v>1445</v>
      </c>
      <c r="D674">
        <v>217.66</v>
      </c>
      <c r="E674" t="s">
        <v>52</v>
      </c>
      <c r="F674" t="s">
        <v>32</v>
      </c>
      <c r="G674" t="s">
        <v>21</v>
      </c>
      <c r="H674" t="s">
        <v>75</v>
      </c>
      <c r="I674">
        <f>IF(OR(financial_transactions3[[#This Row],[amount]]&lt;$L$16, financial_transactions3[[#This Row],[amount]]&gt;$L$17), 1, 0)</f>
        <v>1</v>
      </c>
    </row>
    <row r="675" spans="1:9">
      <c r="A675" t="s">
        <v>1446</v>
      </c>
      <c r="B675" s="3">
        <v>45316</v>
      </c>
      <c r="C675" t="s">
        <v>1447</v>
      </c>
      <c r="D675">
        <v>1816.08</v>
      </c>
      <c r="E675" t="s">
        <v>16079</v>
      </c>
      <c r="F675" t="s">
        <v>61</v>
      </c>
      <c r="G675" t="s">
        <v>39</v>
      </c>
      <c r="H675" t="s">
        <v>53</v>
      </c>
      <c r="I675">
        <f>IF(OR(financial_transactions3[[#This Row],[amount]]&lt;$L$16, financial_transactions3[[#This Row],[amount]]&gt;$L$17), 1, 0)</f>
        <v>1</v>
      </c>
    </row>
    <row r="676" spans="1:9">
      <c r="A676" t="s">
        <v>1448</v>
      </c>
      <c r="B676" s="3">
        <v>45316</v>
      </c>
      <c r="C676" t="s">
        <v>1449</v>
      </c>
      <c r="D676">
        <v>237.23</v>
      </c>
      <c r="E676" t="s">
        <v>31</v>
      </c>
      <c r="F676" t="s">
        <v>32</v>
      </c>
      <c r="G676" t="s">
        <v>48</v>
      </c>
      <c r="H676" t="s">
        <v>94</v>
      </c>
      <c r="I676">
        <f>IF(OR(financial_transactions3[[#This Row],[amount]]&lt;$L$16, financial_transactions3[[#This Row],[amount]]&gt;$L$17), 1, 0)</f>
        <v>1</v>
      </c>
    </row>
    <row r="677" spans="1:9">
      <c r="A677" t="s">
        <v>1450</v>
      </c>
      <c r="B677" s="3">
        <v>45316</v>
      </c>
      <c r="C677" t="s">
        <v>1451</v>
      </c>
      <c r="D677">
        <v>1477.16</v>
      </c>
      <c r="E677" t="s">
        <v>122</v>
      </c>
      <c r="F677" t="s">
        <v>32</v>
      </c>
      <c r="G677" t="s">
        <v>21</v>
      </c>
      <c r="H677" t="s">
        <v>33</v>
      </c>
      <c r="I677">
        <f>IF(OR(financial_transactions3[[#This Row],[amount]]&lt;$L$16, financial_transactions3[[#This Row],[amount]]&gt;$L$17), 1, 0)</f>
        <v>0</v>
      </c>
    </row>
    <row r="678" spans="1:9">
      <c r="A678" t="s">
        <v>1452</v>
      </c>
      <c r="B678" s="3">
        <v>45316</v>
      </c>
      <c r="C678" t="s">
        <v>1453</v>
      </c>
      <c r="D678">
        <v>1668</v>
      </c>
      <c r="E678" t="s">
        <v>16079</v>
      </c>
      <c r="F678" t="s">
        <v>61</v>
      </c>
      <c r="G678" t="s">
        <v>27</v>
      </c>
      <c r="H678" t="s">
        <v>75</v>
      </c>
      <c r="I678">
        <f>IF(OR(financial_transactions3[[#This Row],[amount]]&lt;$L$16, financial_transactions3[[#This Row],[amount]]&gt;$L$17), 1, 0)</f>
        <v>1</v>
      </c>
    </row>
    <row r="679" spans="1:9">
      <c r="A679" t="s">
        <v>1454</v>
      </c>
      <c r="B679" s="3">
        <v>45316</v>
      </c>
      <c r="C679" t="s">
        <v>1455</v>
      </c>
      <c r="D679">
        <v>1921.34</v>
      </c>
      <c r="E679" t="s">
        <v>70</v>
      </c>
      <c r="F679" t="s">
        <v>32</v>
      </c>
      <c r="G679" t="s">
        <v>48</v>
      </c>
      <c r="H679" t="s">
        <v>57</v>
      </c>
      <c r="I679">
        <f>IF(OR(financial_transactions3[[#This Row],[amount]]&lt;$L$16, financial_transactions3[[#This Row],[amount]]&gt;$L$17), 1, 0)</f>
        <v>1</v>
      </c>
    </row>
    <row r="680" spans="1:9">
      <c r="A680" t="s">
        <v>1456</v>
      </c>
      <c r="B680" s="3">
        <v>45316</v>
      </c>
      <c r="C680" t="s">
        <v>1457</v>
      </c>
      <c r="D680">
        <v>1236.3599999999999</v>
      </c>
      <c r="E680" t="s">
        <v>47</v>
      </c>
      <c r="F680" t="s">
        <v>20</v>
      </c>
      <c r="G680" t="s">
        <v>39</v>
      </c>
      <c r="H680" t="s">
        <v>53</v>
      </c>
      <c r="I680">
        <f>IF(OR(financial_transactions3[[#This Row],[amount]]&lt;$L$16, financial_transactions3[[#This Row],[amount]]&gt;$L$17), 1, 0)</f>
        <v>0</v>
      </c>
    </row>
    <row r="681" spans="1:9">
      <c r="A681" t="s">
        <v>1458</v>
      </c>
      <c r="B681" s="3">
        <v>45316</v>
      </c>
      <c r="C681" t="s">
        <v>1459</v>
      </c>
      <c r="D681">
        <v>1182.6400000000001</v>
      </c>
      <c r="E681" t="s">
        <v>52</v>
      </c>
      <c r="F681" t="s">
        <v>61</v>
      </c>
      <c r="G681" t="s">
        <v>21</v>
      </c>
      <c r="H681" t="s">
        <v>87</v>
      </c>
      <c r="I681">
        <f>IF(OR(financial_transactions3[[#This Row],[amount]]&lt;$L$16, financial_transactions3[[#This Row],[amount]]&gt;$L$17), 1, 0)</f>
        <v>0</v>
      </c>
    </row>
    <row r="682" spans="1:9">
      <c r="A682" t="s">
        <v>1460</v>
      </c>
      <c r="B682" s="3">
        <v>45316</v>
      </c>
      <c r="C682" t="s">
        <v>1461</v>
      </c>
      <c r="D682">
        <v>1747.97</v>
      </c>
      <c r="E682" t="s">
        <v>19</v>
      </c>
      <c r="F682" t="s">
        <v>20</v>
      </c>
      <c r="G682" t="s">
        <v>39</v>
      </c>
      <c r="H682" t="s">
        <v>16080</v>
      </c>
      <c r="I682">
        <f>IF(OR(financial_transactions3[[#This Row],[amount]]&lt;$L$16, financial_transactions3[[#This Row],[amount]]&gt;$L$17), 1, 0)</f>
        <v>1</v>
      </c>
    </row>
    <row r="683" spans="1:9">
      <c r="A683" t="s">
        <v>1462</v>
      </c>
      <c r="B683" s="3">
        <v>45316</v>
      </c>
      <c r="C683" t="s">
        <v>1463</v>
      </c>
      <c r="D683">
        <v>683.67</v>
      </c>
      <c r="E683" t="s">
        <v>16110</v>
      </c>
      <c r="F683" t="s">
        <v>32</v>
      </c>
      <c r="G683" t="s">
        <v>48</v>
      </c>
      <c r="H683" t="s">
        <v>123</v>
      </c>
      <c r="I683">
        <f>IF(OR(financial_transactions3[[#This Row],[amount]]&lt;$L$16, financial_transactions3[[#This Row],[amount]]&gt;$L$17), 1, 0)</f>
        <v>0</v>
      </c>
    </row>
    <row r="684" spans="1:9">
      <c r="A684" t="s">
        <v>1464</v>
      </c>
      <c r="B684" s="3">
        <v>45316</v>
      </c>
      <c r="C684" t="s">
        <v>1465</v>
      </c>
      <c r="D684">
        <v>336.79</v>
      </c>
      <c r="E684" t="s">
        <v>16110</v>
      </c>
      <c r="F684" t="s">
        <v>26</v>
      </c>
      <c r="G684" t="s">
        <v>48</v>
      </c>
      <c r="H684" t="s">
        <v>36</v>
      </c>
      <c r="I684">
        <f>IF(OR(financial_transactions3[[#This Row],[amount]]&lt;$L$16, financial_transactions3[[#This Row],[amount]]&gt;$L$17), 1, 0)</f>
        <v>1</v>
      </c>
    </row>
    <row r="685" spans="1:9">
      <c r="A685" t="s">
        <v>1466</v>
      </c>
      <c r="B685" s="3">
        <v>45316</v>
      </c>
      <c r="C685" t="s">
        <v>1467</v>
      </c>
      <c r="D685">
        <v>265.75</v>
      </c>
      <c r="E685" t="s">
        <v>47</v>
      </c>
      <c r="F685" t="s">
        <v>61</v>
      </c>
      <c r="G685" t="s">
        <v>48</v>
      </c>
      <c r="H685" t="s">
        <v>28</v>
      </c>
      <c r="I685">
        <f>IF(OR(financial_transactions3[[#This Row],[amount]]&lt;$L$16, financial_transactions3[[#This Row],[amount]]&gt;$L$17), 1, 0)</f>
        <v>1</v>
      </c>
    </row>
    <row r="686" spans="1:9">
      <c r="A686" t="s">
        <v>1468</v>
      </c>
      <c r="B686" s="3">
        <v>45316</v>
      </c>
      <c r="C686" t="s">
        <v>1469</v>
      </c>
      <c r="D686">
        <v>883.17</v>
      </c>
      <c r="E686" t="s">
        <v>31</v>
      </c>
      <c r="F686" t="s">
        <v>20</v>
      </c>
      <c r="G686" t="s">
        <v>48</v>
      </c>
      <c r="H686" t="s">
        <v>53</v>
      </c>
      <c r="I686">
        <f>IF(OR(financial_transactions3[[#This Row],[amount]]&lt;$L$16, financial_transactions3[[#This Row],[amount]]&gt;$L$17), 1, 0)</f>
        <v>0</v>
      </c>
    </row>
    <row r="687" spans="1:9">
      <c r="A687" t="s">
        <v>1470</v>
      </c>
      <c r="B687" s="3">
        <v>45316</v>
      </c>
      <c r="C687" t="s">
        <v>1471</v>
      </c>
      <c r="D687">
        <v>1473.03</v>
      </c>
      <c r="E687" t="s">
        <v>16110</v>
      </c>
      <c r="F687" t="s">
        <v>32</v>
      </c>
      <c r="G687" t="s">
        <v>48</v>
      </c>
      <c r="H687" t="s">
        <v>40</v>
      </c>
      <c r="I687">
        <f>IF(OR(financial_transactions3[[#This Row],[amount]]&lt;$L$16, financial_transactions3[[#This Row],[amount]]&gt;$L$17), 1, 0)</f>
        <v>0</v>
      </c>
    </row>
    <row r="688" spans="1:9">
      <c r="A688" t="s">
        <v>1474</v>
      </c>
      <c r="B688" s="3">
        <v>45316</v>
      </c>
      <c r="C688" t="s">
        <v>1475</v>
      </c>
      <c r="D688">
        <v>402.89</v>
      </c>
      <c r="E688" t="s">
        <v>47</v>
      </c>
      <c r="F688" t="s">
        <v>61</v>
      </c>
      <c r="G688" t="s">
        <v>48</v>
      </c>
      <c r="H688" t="s">
        <v>40</v>
      </c>
      <c r="I688">
        <f>IF(OR(financial_transactions3[[#This Row],[amount]]&lt;$L$16, financial_transactions3[[#This Row],[amount]]&gt;$L$17), 1, 0)</f>
        <v>1</v>
      </c>
    </row>
    <row r="689" spans="1:9">
      <c r="A689" t="s">
        <v>1476</v>
      </c>
      <c r="B689" s="3">
        <v>45316</v>
      </c>
      <c r="C689" t="s">
        <v>1477</v>
      </c>
      <c r="D689">
        <v>1667.08</v>
      </c>
      <c r="E689" t="s">
        <v>64</v>
      </c>
      <c r="F689" t="s">
        <v>61</v>
      </c>
      <c r="G689" t="s">
        <v>21</v>
      </c>
      <c r="H689" t="s">
        <v>40</v>
      </c>
      <c r="I689">
        <f>IF(OR(financial_transactions3[[#This Row],[amount]]&lt;$L$16, financial_transactions3[[#This Row],[amount]]&gt;$L$17), 1, 0)</f>
        <v>1</v>
      </c>
    </row>
    <row r="690" spans="1:9">
      <c r="A690" t="s">
        <v>1478</v>
      </c>
      <c r="B690" s="3">
        <v>45316</v>
      </c>
      <c r="C690" t="s">
        <v>1479</v>
      </c>
      <c r="D690">
        <v>17099.34</v>
      </c>
      <c r="E690" t="s">
        <v>67</v>
      </c>
      <c r="F690" t="s">
        <v>32</v>
      </c>
      <c r="G690" t="s">
        <v>27</v>
      </c>
      <c r="H690" t="s">
        <v>57</v>
      </c>
      <c r="I690">
        <f>IF(OR(financial_transactions3[[#This Row],[amount]]&lt;$L$16, financial_transactions3[[#This Row],[amount]]&gt;$L$17), 1, 0)</f>
        <v>1</v>
      </c>
    </row>
    <row r="691" spans="1:9">
      <c r="A691" t="s">
        <v>1480</v>
      </c>
      <c r="B691" s="3">
        <v>45316</v>
      </c>
      <c r="C691" t="s">
        <v>1481</v>
      </c>
      <c r="D691">
        <v>687.45</v>
      </c>
      <c r="E691" t="s">
        <v>67</v>
      </c>
      <c r="F691" t="s">
        <v>20</v>
      </c>
      <c r="G691" t="s">
        <v>27</v>
      </c>
      <c r="H691" t="s">
        <v>28</v>
      </c>
      <c r="I691">
        <f>IF(OR(financial_transactions3[[#This Row],[amount]]&lt;$L$16, financial_transactions3[[#This Row],[amount]]&gt;$L$17), 1, 0)</f>
        <v>0</v>
      </c>
    </row>
    <row r="692" spans="1:9">
      <c r="A692" t="s">
        <v>1482</v>
      </c>
      <c r="B692" s="3">
        <v>45317</v>
      </c>
      <c r="C692" t="s">
        <v>1483</v>
      </c>
      <c r="D692">
        <v>446.82</v>
      </c>
      <c r="E692" t="s">
        <v>52</v>
      </c>
      <c r="F692" t="s">
        <v>32</v>
      </c>
      <c r="G692" t="s">
        <v>27</v>
      </c>
      <c r="H692" t="s">
        <v>36</v>
      </c>
      <c r="I692">
        <f>IF(OR(financial_transactions3[[#This Row],[amount]]&lt;$L$16, financial_transactions3[[#This Row],[amount]]&gt;$L$17), 1, 0)</f>
        <v>1</v>
      </c>
    </row>
    <row r="693" spans="1:9">
      <c r="A693" t="s">
        <v>1484</v>
      </c>
      <c r="B693" s="3">
        <v>45317</v>
      </c>
      <c r="C693" t="s">
        <v>1485</v>
      </c>
      <c r="D693">
        <v>731.3</v>
      </c>
      <c r="E693" t="s">
        <v>70</v>
      </c>
      <c r="F693" t="s">
        <v>26</v>
      </c>
      <c r="G693" t="s">
        <v>48</v>
      </c>
      <c r="H693" t="s">
        <v>53</v>
      </c>
      <c r="I693">
        <f>IF(OR(financial_transactions3[[#This Row],[amount]]&lt;$L$16, financial_transactions3[[#This Row],[amount]]&gt;$L$17), 1, 0)</f>
        <v>0</v>
      </c>
    </row>
    <row r="694" spans="1:9">
      <c r="A694" t="s">
        <v>1486</v>
      </c>
      <c r="B694" s="3">
        <v>45317</v>
      </c>
      <c r="C694" t="s">
        <v>1487</v>
      </c>
      <c r="D694">
        <v>1659.88</v>
      </c>
      <c r="E694" t="s">
        <v>52</v>
      </c>
      <c r="F694" t="s">
        <v>61</v>
      </c>
      <c r="G694" t="s">
        <v>27</v>
      </c>
      <c r="H694" t="s">
        <v>75</v>
      </c>
      <c r="I694">
        <f>IF(OR(financial_transactions3[[#This Row],[amount]]&lt;$L$16, financial_transactions3[[#This Row],[amount]]&gt;$L$17), 1, 0)</f>
        <v>1</v>
      </c>
    </row>
    <row r="695" spans="1:9">
      <c r="A695" t="s">
        <v>1488</v>
      </c>
      <c r="B695" s="3">
        <v>45317</v>
      </c>
      <c r="C695" t="s">
        <v>1489</v>
      </c>
      <c r="D695">
        <v>614.95000000000005</v>
      </c>
      <c r="E695" t="s">
        <v>67</v>
      </c>
      <c r="F695" t="s">
        <v>32</v>
      </c>
      <c r="G695" t="s">
        <v>39</v>
      </c>
      <c r="H695" t="s">
        <v>16080</v>
      </c>
      <c r="I695">
        <f>IF(OR(financial_transactions3[[#This Row],[amount]]&lt;$L$16, financial_transactions3[[#This Row],[amount]]&gt;$L$17), 1, 0)</f>
        <v>0</v>
      </c>
    </row>
    <row r="696" spans="1:9">
      <c r="A696" t="s">
        <v>1490</v>
      </c>
      <c r="B696" s="3">
        <v>45317</v>
      </c>
      <c r="C696" t="s">
        <v>268</v>
      </c>
      <c r="D696">
        <v>1723.33</v>
      </c>
      <c r="E696" t="s">
        <v>16079</v>
      </c>
      <c r="F696" t="s">
        <v>61</v>
      </c>
      <c r="G696" t="s">
        <v>21</v>
      </c>
      <c r="H696" t="s">
        <v>94</v>
      </c>
      <c r="I696">
        <f>IF(OR(financial_transactions3[[#This Row],[amount]]&lt;$L$16, financial_transactions3[[#This Row],[amount]]&gt;$L$17), 1, 0)</f>
        <v>1</v>
      </c>
    </row>
    <row r="697" spans="1:9">
      <c r="A697" t="s">
        <v>1491</v>
      </c>
      <c r="B697" s="3">
        <v>45317</v>
      </c>
      <c r="C697" t="s">
        <v>1492</v>
      </c>
      <c r="D697">
        <v>1705</v>
      </c>
      <c r="E697" t="s">
        <v>25</v>
      </c>
      <c r="F697" t="s">
        <v>20</v>
      </c>
      <c r="G697" t="s">
        <v>48</v>
      </c>
      <c r="H697" t="s">
        <v>176</v>
      </c>
      <c r="I697">
        <f>IF(OR(financial_transactions3[[#This Row],[amount]]&lt;$L$16, financial_transactions3[[#This Row],[amount]]&gt;$L$17), 1, 0)</f>
        <v>1</v>
      </c>
    </row>
    <row r="698" spans="1:9">
      <c r="A698" t="s">
        <v>1493</v>
      </c>
      <c r="B698" s="3">
        <v>45317</v>
      </c>
      <c r="C698" t="s">
        <v>1494</v>
      </c>
      <c r="D698">
        <v>1300.08</v>
      </c>
      <c r="E698" t="s">
        <v>52</v>
      </c>
      <c r="F698" t="s">
        <v>61</v>
      </c>
      <c r="G698" t="s">
        <v>21</v>
      </c>
      <c r="H698" t="s">
        <v>123</v>
      </c>
      <c r="I698">
        <f>IF(OR(financial_transactions3[[#This Row],[amount]]&lt;$L$16, financial_transactions3[[#This Row],[amount]]&gt;$L$17), 1, 0)</f>
        <v>0</v>
      </c>
    </row>
    <row r="699" spans="1:9">
      <c r="A699" t="s">
        <v>1495</v>
      </c>
      <c r="B699" s="3">
        <v>45317</v>
      </c>
      <c r="C699" t="s">
        <v>1496</v>
      </c>
      <c r="D699">
        <v>1386.93</v>
      </c>
      <c r="E699" t="s">
        <v>25</v>
      </c>
      <c r="F699" t="s">
        <v>26</v>
      </c>
      <c r="G699" t="s">
        <v>48</v>
      </c>
      <c r="H699" t="s">
        <v>44</v>
      </c>
      <c r="I699">
        <f>IF(OR(financial_transactions3[[#This Row],[amount]]&lt;$L$16, financial_transactions3[[#This Row],[amount]]&gt;$L$17), 1, 0)</f>
        <v>0</v>
      </c>
    </row>
    <row r="700" spans="1:9">
      <c r="A700" t="s">
        <v>1499</v>
      </c>
      <c r="B700" s="3">
        <v>45317</v>
      </c>
      <c r="C700" t="s">
        <v>564</v>
      </c>
      <c r="D700">
        <v>139.65</v>
      </c>
      <c r="E700" t="s">
        <v>52</v>
      </c>
      <c r="F700" t="s">
        <v>26</v>
      </c>
      <c r="G700" t="s">
        <v>39</v>
      </c>
      <c r="H700" t="s">
        <v>57</v>
      </c>
      <c r="I700">
        <f>IF(OR(financial_transactions3[[#This Row],[amount]]&lt;$L$16, financial_transactions3[[#This Row],[amount]]&gt;$L$17), 1, 0)</f>
        <v>1</v>
      </c>
    </row>
    <row r="701" spans="1:9">
      <c r="A701" t="s">
        <v>1500</v>
      </c>
      <c r="B701" s="3">
        <v>45317</v>
      </c>
      <c r="C701" t="s">
        <v>1501</v>
      </c>
      <c r="D701">
        <v>1206.99</v>
      </c>
      <c r="E701" t="s">
        <v>70</v>
      </c>
      <c r="F701" t="s">
        <v>26</v>
      </c>
      <c r="G701" t="s">
        <v>27</v>
      </c>
      <c r="H701" t="s">
        <v>75</v>
      </c>
      <c r="I701">
        <f>IF(OR(financial_transactions3[[#This Row],[amount]]&lt;$L$16, financial_transactions3[[#This Row],[amount]]&gt;$L$17), 1, 0)</f>
        <v>0</v>
      </c>
    </row>
    <row r="702" spans="1:9">
      <c r="A702" t="s">
        <v>1502</v>
      </c>
      <c r="B702" s="3">
        <v>45317</v>
      </c>
      <c r="C702" t="s">
        <v>1503</v>
      </c>
      <c r="D702">
        <v>170.13</v>
      </c>
      <c r="E702" t="s">
        <v>25</v>
      </c>
      <c r="F702" t="s">
        <v>26</v>
      </c>
      <c r="G702" t="s">
        <v>21</v>
      </c>
      <c r="H702" t="s">
        <v>123</v>
      </c>
      <c r="I702">
        <f>IF(OR(financial_transactions3[[#This Row],[amount]]&lt;$L$16, financial_transactions3[[#This Row],[amount]]&gt;$L$17), 1, 0)</f>
        <v>1</v>
      </c>
    </row>
    <row r="703" spans="1:9">
      <c r="A703" t="s">
        <v>1504</v>
      </c>
      <c r="B703" s="3">
        <v>45317</v>
      </c>
      <c r="C703" t="s">
        <v>1505</v>
      </c>
      <c r="D703">
        <v>1487.76</v>
      </c>
      <c r="E703" t="s">
        <v>122</v>
      </c>
      <c r="F703" t="s">
        <v>32</v>
      </c>
      <c r="G703" t="s">
        <v>27</v>
      </c>
      <c r="H703" t="s">
        <v>109</v>
      </c>
      <c r="I703">
        <f>IF(OR(financial_transactions3[[#This Row],[amount]]&lt;$L$16, financial_transactions3[[#This Row],[amount]]&gt;$L$17), 1, 0)</f>
        <v>0</v>
      </c>
    </row>
    <row r="704" spans="1:9">
      <c r="A704" t="s">
        <v>1506</v>
      </c>
      <c r="B704" s="3">
        <v>45317</v>
      </c>
      <c r="C704" t="s">
        <v>1507</v>
      </c>
      <c r="D704">
        <v>1537.34</v>
      </c>
      <c r="E704" t="s">
        <v>16110</v>
      </c>
      <c r="F704" t="s">
        <v>20</v>
      </c>
      <c r="G704" t="s">
        <v>27</v>
      </c>
      <c r="H704" t="s">
        <v>22</v>
      </c>
      <c r="I704">
        <f>IF(OR(financial_transactions3[[#This Row],[amount]]&lt;$L$16, financial_transactions3[[#This Row],[amount]]&gt;$L$17), 1, 0)</f>
        <v>0</v>
      </c>
    </row>
    <row r="705" spans="1:9">
      <c r="A705" t="s">
        <v>1508</v>
      </c>
      <c r="B705" s="3">
        <v>45317</v>
      </c>
      <c r="C705" t="s">
        <v>1509</v>
      </c>
      <c r="D705">
        <v>1181.6300000000001</v>
      </c>
      <c r="E705" t="s">
        <v>70</v>
      </c>
      <c r="F705" t="s">
        <v>26</v>
      </c>
      <c r="G705" t="s">
        <v>39</v>
      </c>
      <c r="H705" t="s">
        <v>75</v>
      </c>
      <c r="I705">
        <f>IF(OR(financial_transactions3[[#This Row],[amount]]&lt;$L$16, financial_transactions3[[#This Row],[amount]]&gt;$L$17), 1, 0)</f>
        <v>0</v>
      </c>
    </row>
    <row r="706" spans="1:9">
      <c r="A706" t="s">
        <v>1510</v>
      </c>
      <c r="B706" s="3">
        <v>45317</v>
      </c>
      <c r="C706" t="s">
        <v>349</v>
      </c>
      <c r="D706">
        <v>645.84</v>
      </c>
      <c r="E706" t="s">
        <v>64</v>
      </c>
      <c r="F706" t="s">
        <v>26</v>
      </c>
      <c r="G706" t="s">
        <v>48</v>
      </c>
      <c r="H706" t="s">
        <v>28</v>
      </c>
      <c r="I706">
        <f>IF(OR(financial_transactions3[[#This Row],[amount]]&lt;$L$16, financial_transactions3[[#This Row],[amount]]&gt;$L$17), 1, 0)</f>
        <v>0</v>
      </c>
    </row>
    <row r="707" spans="1:9">
      <c r="A707" t="s">
        <v>1511</v>
      </c>
      <c r="B707" s="3">
        <v>45317</v>
      </c>
      <c r="C707" t="s">
        <v>1512</v>
      </c>
      <c r="D707">
        <v>1143.1600000000001</v>
      </c>
      <c r="E707" t="s">
        <v>67</v>
      </c>
      <c r="F707" t="s">
        <v>32</v>
      </c>
      <c r="G707" t="s">
        <v>21</v>
      </c>
      <c r="H707" t="s">
        <v>36</v>
      </c>
      <c r="I707">
        <f>IF(OR(financial_transactions3[[#This Row],[amount]]&lt;$L$16, financial_transactions3[[#This Row],[amount]]&gt;$L$17), 1, 0)</f>
        <v>0</v>
      </c>
    </row>
    <row r="708" spans="1:9">
      <c r="A708" t="s">
        <v>1513</v>
      </c>
      <c r="B708" s="3">
        <v>45317</v>
      </c>
      <c r="C708" t="s">
        <v>1514</v>
      </c>
      <c r="D708">
        <v>1578.24</v>
      </c>
      <c r="E708" t="s">
        <v>52</v>
      </c>
      <c r="F708" t="s">
        <v>26</v>
      </c>
      <c r="G708" t="s">
        <v>39</v>
      </c>
      <c r="H708" t="s">
        <v>57</v>
      </c>
      <c r="I708">
        <f>IF(OR(financial_transactions3[[#This Row],[amount]]&lt;$L$16, financial_transactions3[[#This Row],[amount]]&gt;$L$17), 1, 0)</f>
        <v>0</v>
      </c>
    </row>
    <row r="709" spans="1:9">
      <c r="A709" t="s">
        <v>1515</v>
      </c>
      <c r="B709" s="3">
        <v>45318</v>
      </c>
      <c r="C709" t="s">
        <v>1516</v>
      </c>
      <c r="D709">
        <v>1773.33</v>
      </c>
      <c r="E709" t="s">
        <v>52</v>
      </c>
      <c r="F709" t="s">
        <v>26</v>
      </c>
      <c r="G709" t="s">
        <v>27</v>
      </c>
      <c r="H709" t="s">
        <v>87</v>
      </c>
      <c r="I709">
        <f>IF(OR(financial_transactions3[[#This Row],[amount]]&lt;$L$16, financial_transactions3[[#This Row],[amount]]&gt;$L$17), 1, 0)</f>
        <v>1</v>
      </c>
    </row>
    <row r="710" spans="1:9">
      <c r="A710" t="s">
        <v>1517</v>
      </c>
      <c r="B710" s="3">
        <v>45318</v>
      </c>
      <c r="C710" t="s">
        <v>1518</v>
      </c>
      <c r="D710">
        <v>289.27999999999997</v>
      </c>
      <c r="E710" t="s">
        <v>52</v>
      </c>
      <c r="F710" t="s">
        <v>26</v>
      </c>
      <c r="G710" t="s">
        <v>21</v>
      </c>
      <c r="H710" t="s">
        <v>53</v>
      </c>
      <c r="I710">
        <f>IF(OR(financial_transactions3[[#This Row],[amount]]&lt;$L$16, financial_transactions3[[#This Row],[amount]]&gt;$L$17), 1, 0)</f>
        <v>1</v>
      </c>
    </row>
    <row r="711" spans="1:9">
      <c r="A711" t="s">
        <v>1519</v>
      </c>
      <c r="B711" s="3">
        <v>45318</v>
      </c>
      <c r="C711" t="s">
        <v>1520</v>
      </c>
      <c r="D711">
        <v>1259.21</v>
      </c>
      <c r="E711" t="s">
        <v>70</v>
      </c>
      <c r="F711" t="s">
        <v>32</v>
      </c>
      <c r="G711" t="s">
        <v>39</v>
      </c>
      <c r="H711" t="s">
        <v>40</v>
      </c>
      <c r="I711">
        <f>IF(OR(financial_transactions3[[#This Row],[amount]]&lt;$L$16, financial_transactions3[[#This Row],[amount]]&gt;$L$17), 1, 0)</f>
        <v>0</v>
      </c>
    </row>
    <row r="712" spans="1:9">
      <c r="A712" t="s">
        <v>1521</v>
      </c>
      <c r="B712" s="3">
        <v>45318</v>
      </c>
      <c r="C712" t="s">
        <v>1522</v>
      </c>
      <c r="D712">
        <v>715.19</v>
      </c>
      <c r="E712" t="s">
        <v>70</v>
      </c>
      <c r="F712" t="s">
        <v>32</v>
      </c>
      <c r="G712" t="s">
        <v>27</v>
      </c>
      <c r="H712" t="s">
        <v>123</v>
      </c>
      <c r="I712">
        <f>IF(OR(financial_transactions3[[#This Row],[amount]]&lt;$L$16, financial_transactions3[[#This Row],[amount]]&gt;$L$17), 1, 0)</f>
        <v>0</v>
      </c>
    </row>
    <row r="713" spans="1:9">
      <c r="A713" t="s">
        <v>1523</v>
      </c>
      <c r="B713" s="3">
        <v>45318</v>
      </c>
      <c r="C713" t="s">
        <v>1524</v>
      </c>
      <c r="D713">
        <v>751.17</v>
      </c>
      <c r="E713" t="s">
        <v>19</v>
      </c>
      <c r="F713" t="s">
        <v>61</v>
      </c>
      <c r="G713" t="s">
        <v>39</v>
      </c>
      <c r="H713" t="s">
        <v>16080</v>
      </c>
      <c r="I713">
        <f>IF(OR(financial_transactions3[[#This Row],[amount]]&lt;$L$16, financial_transactions3[[#This Row],[amount]]&gt;$L$17), 1, 0)</f>
        <v>0</v>
      </c>
    </row>
    <row r="714" spans="1:9">
      <c r="A714" t="s">
        <v>1525</v>
      </c>
      <c r="B714" s="3">
        <v>45318</v>
      </c>
      <c r="C714" t="s">
        <v>1526</v>
      </c>
      <c r="D714">
        <v>530.41</v>
      </c>
      <c r="E714" t="s">
        <v>67</v>
      </c>
      <c r="F714" t="s">
        <v>61</v>
      </c>
      <c r="G714" t="s">
        <v>21</v>
      </c>
      <c r="H714" t="s">
        <v>87</v>
      </c>
      <c r="I714">
        <f>IF(OR(financial_transactions3[[#This Row],[amount]]&lt;$L$16, financial_transactions3[[#This Row],[amount]]&gt;$L$17), 1, 0)</f>
        <v>1</v>
      </c>
    </row>
    <row r="715" spans="1:9">
      <c r="A715" t="s">
        <v>1527</v>
      </c>
      <c r="B715" s="3">
        <v>45318</v>
      </c>
      <c r="C715" t="s">
        <v>1528</v>
      </c>
      <c r="D715">
        <v>1014.49</v>
      </c>
      <c r="E715" t="s">
        <v>47</v>
      </c>
      <c r="F715" t="s">
        <v>20</v>
      </c>
      <c r="G715" t="s">
        <v>48</v>
      </c>
      <c r="H715" t="s">
        <v>16080</v>
      </c>
      <c r="I715">
        <f>IF(OR(financial_transactions3[[#This Row],[amount]]&lt;$L$16, financial_transactions3[[#This Row],[amount]]&gt;$L$17), 1, 0)</f>
        <v>0</v>
      </c>
    </row>
    <row r="716" spans="1:9">
      <c r="A716" t="s">
        <v>1529</v>
      </c>
      <c r="B716" s="3">
        <v>45318</v>
      </c>
      <c r="C716" t="s">
        <v>1530</v>
      </c>
      <c r="D716">
        <v>10817.33</v>
      </c>
      <c r="E716" t="s">
        <v>31</v>
      </c>
      <c r="F716" t="s">
        <v>20</v>
      </c>
      <c r="G716" t="s">
        <v>21</v>
      </c>
      <c r="H716" t="s">
        <v>16080</v>
      </c>
      <c r="I716">
        <f>IF(OR(financial_transactions3[[#This Row],[amount]]&lt;$L$16, financial_transactions3[[#This Row],[amount]]&gt;$L$17), 1, 0)</f>
        <v>1</v>
      </c>
    </row>
    <row r="717" spans="1:9">
      <c r="A717" t="s">
        <v>1531</v>
      </c>
      <c r="B717" s="3">
        <v>45318</v>
      </c>
      <c r="C717" t="s">
        <v>1532</v>
      </c>
      <c r="D717">
        <v>1977.69</v>
      </c>
      <c r="E717" t="s">
        <v>52</v>
      </c>
      <c r="F717" t="s">
        <v>32</v>
      </c>
      <c r="G717" t="s">
        <v>39</v>
      </c>
      <c r="H717" t="s">
        <v>33</v>
      </c>
      <c r="I717">
        <f>IF(OR(financial_transactions3[[#This Row],[amount]]&lt;$L$16, financial_transactions3[[#This Row],[amount]]&gt;$L$17), 1, 0)</f>
        <v>1</v>
      </c>
    </row>
    <row r="718" spans="1:9">
      <c r="A718" t="s">
        <v>1533</v>
      </c>
      <c r="B718" s="3">
        <v>45318</v>
      </c>
      <c r="C718" t="s">
        <v>1534</v>
      </c>
      <c r="D718">
        <v>1899.12</v>
      </c>
      <c r="E718" t="s">
        <v>67</v>
      </c>
      <c r="F718" t="s">
        <v>32</v>
      </c>
      <c r="G718" t="s">
        <v>48</v>
      </c>
      <c r="H718" t="s">
        <v>57</v>
      </c>
      <c r="I718">
        <f>IF(OR(financial_transactions3[[#This Row],[amount]]&lt;$L$16, financial_transactions3[[#This Row],[amount]]&gt;$L$17), 1, 0)</f>
        <v>1</v>
      </c>
    </row>
    <row r="719" spans="1:9">
      <c r="A719" t="s">
        <v>1535</v>
      </c>
      <c r="B719" s="3">
        <v>45318</v>
      </c>
      <c r="C719" t="s">
        <v>272</v>
      </c>
      <c r="D719">
        <v>1820.05</v>
      </c>
      <c r="E719" t="s">
        <v>47</v>
      </c>
      <c r="F719" t="s">
        <v>26</v>
      </c>
      <c r="G719" t="s">
        <v>39</v>
      </c>
      <c r="H719" t="s">
        <v>44</v>
      </c>
      <c r="I719">
        <f>IF(OR(financial_transactions3[[#This Row],[amount]]&lt;$L$16, financial_transactions3[[#This Row],[amount]]&gt;$L$17), 1, 0)</f>
        <v>1</v>
      </c>
    </row>
    <row r="720" spans="1:9">
      <c r="A720" t="s">
        <v>1536</v>
      </c>
      <c r="B720" s="3">
        <v>45318</v>
      </c>
      <c r="C720" t="s">
        <v>1537</v>
      </c>
      <c r="D720">
        <v>804.53</v>
      </c>
      <c r="E720" t="s">
        <v>67</v>
      </c>
      <c r="F720" t="s">
        <v>61</v>
      </c>
      <c r="G720" t="s">
        <v>21</v>
      </c>
      <c r="H720" t="s">
        <v>44</v>
      </c>
      <c r="I720">
        <f>IF(OR(financial_transactions3[[#This Row],[amount]]&lt;$L$16, financial_transactions3[[#This Row],[amount]]&gt;$L$17), 1, 0)</f>
        <v>0</v>
      </c>
    </row>
    <row r="721" spans="1:9">
      <c r="A721" t="s">
        <v>1538</v>
      </c>
      <c r="B721" s="3">
        <v>45318</v>
      </c>
      <c r="C721" t="s">
        <v>1539</v>
      </c>
      <c r="D721">
        <v>738.72</v>
      </c>
      <c r="E721" t="s">
        <v>70</v>
      </c>
      <c r="F721" t="s">
        <v>61</v>
      </c>
      <c r="G721" t="s">
        <v>27</v>
      </c>
      <c r="H721" t="s">
        <v>75</v>
      </c>
      <c r="I721">
        <f>IF(OR(financial_transactions3[[#This Row],[amount]]&lt;$L$16, financial_transactions3[[#This Row],[amount]]&gt;$L$17), 1, 0)</f>
        <v>0</v>
      </c>
    </row>
    <row r="722" spans="1:9">
      <c r="A722" t="s">
        <v>1540</v>
      </c>
      <c r="B722" s="3">
        <v>45318</v>
      </c>
      <c r="C722" t="s">
        <v>225</v>
      </c>
      <c r="D722">
        <v>782.65</v>
      </c>
      <c r="E722" t="s">
        <v>64</v>
      </c>
      <c r="F722" t="s">
        <v>32</v>
      </c>
      <c r="G722" t="s">
        <v>21</v>
      </c>
      <c r="H722" t="s">
        <v>57</v>
      </c>
      <c r="I722">
        <f>IF(OR(financial_transactions3[[#This Row],[amount]]&lt;$L$16, financial_transactions3[[#This Row],[amount]]&gt;$L$17), 1, 0)</f>
        <v>0</v>
      </c>
    </row>
    <row r="723" spans="1:9">
      <c r="A723" t="s">
        <v>1541</v>
      </c>
      <c r="B723" s="3">
        <v>45318</v>
      </c>
      <c r="C723" t="s">
        <v>1542</v>
      </c>
      <c r="D723">
        <v>548.89</v>
      </c>
      <c r="E723" t="s">
        <v>16079</v>
      </c>
      <c r="F723" t="s">
        <v>32</v>
      </c>
      <c r="G723" t="s">
        <v>21</v>
      </c>
      <c r="H723" t="s">
        <v>176</v>
      </c>
      <c r="I723">
        <f>IF(OR(financial_transactions3[[#This Row],[amount]]&lt;$L$16, financial_transactions3[[#This Row],[amount]]&gt;$L$17), 1, 0)</f>
        <v>1</v>
      </c>
    </row>
    <row r="724" spans="1:9">
      <c r="A724" t="s">
        <v>1543</v>
      </c>
      <c r="B724" s="3">
        <v>45318</v>
      </c>
      <c r="C724" t="s">
        <v>818</v>
      </c>
      <c r="D724">
        <v>696.64</v>
      </c>
      <c r="E724" t="s">
        <v>64</v>
      </c>
      <c r="F724" t="s">
        <v>26</v>
      </c>
      <c r="G724" t="s">
        <v>48</v>
      </c>
      <c r="H724" t="s">
        <v>75</v>
      </c>
      <c r="I724">
        <f>IF(OR(financial_transactions3[[#This Row],[amount]]&lt;$L$16, financial_transactions3[[#This Row],[amount]]&gt;$L$17), 1, 0)</f>
        <v>0</v>
      </c>
    </row>
    <row r="725" spans="1:9">
      <c r="A725" t="s">
        <v>1544</v>
      </c>
      <c r="B725" s="3">
        <v>45318</v>
      </c>
      <c r="C725" t="s">
        <v>1545</v>
      </c>
      <c r="D725">
        <v>1003.53</v>
      </c>
      <c r="E725" t="s">
        <v>47</v>
      </c>
      <c r="F725" t="s">
        <v>20</v>
      </c>
      <c r="G725" t="s">
        <v>21</v>
      </c>
      <c r="H725" t="s">
        <v>36</v>
      </c>
      <c r="I725">
        <f>IF(OR(financial_transactions3[[#This Row],[amount]]&lt;$L$16, financial_transactions3[[#This Row],[amount]]&gt;$L$17), 1, 0)</f>
        <v>0</v>
      </c>
    </row>
    <row r="726" spans="1:9">
      <c r="A726" t="s">
        <v>1546</v>
      </c>
      <c r="B726" s="3">
        <v>45318</v>
      </c>
      <c r="C726" t="s">
        <v>1547</v>
      </c>
      <c r="D726">
        <v>1835.69</v>
      </c>
      <c r="E726" t="s">
        <v>19</v>
      </c>
      <c r="F726" t="s">
        <v>32</v>
      </c>
      <c r="G726" t="s">
        <v>21</v>
      </c>
      <c r="H726" t="s">
        <v>94</v>
      </c>
      <c r="I726">
        <f>IF(OR(financial_transactions3[[#This Row],[amount]]&lt;$L$16, financial_transactions3[[#This Row],[amount]]&gt;$L$17), 1, 0)</f>
        <v>1</v>
      </c>
    </row>
    <row r="727" spans="1:9">
      <c r="A727" t="s">
        <v>1548</v>
      </c>
      <c r="B727" s="3">
        <v>45318</v>
      </c>
      <c r="C727" t="s">
        <v>1549</v>
      </c>
      <c r="D727">
        <v>1931.71</v>
      </c>
      <c r="E727" t="s">
        <v>19</v>
      </c>
      <c r="F727" t="s">
        <v>20</v>
      </c>
      <c r="G727" t="s">
        <v>48</v>
      </c>
      <c r="H727" t="s">
        <v>87</v>
      </c>
      <c r="I727">
        <f>IF(OR(financial_transactions3[[#This Row],[amount]]&lt;$L$16, financial_transactions3[[#This Row],[amount]]&gt;$L$17), 1, 0)</f>
        <v>1</v>
      </c>
    </row>
    <row r="728" spans="1:9">
      <c r="A728" t="s">
        <v>1551</v>
      </c>
      <c r="B728" s="3">
        <v>45318</v>
      </c>
      <c r="C728" t="s">
        <v>1552</v>
      </c>
      <c r="D728">
        <v>1189.6400000000001</v>
      </c>
      <c r="E728" t="s">
        <v>64</v>
      </c>
      <c r="F728" t="s">
        <v>32</v>
      </c>
      <c r="G728" t="s">
        <v>27</v>
      </c>
      <c r="H728" t="s">
        <v>53</v>
      </c>
      <c r="I728">
        <f>IF(OR(financial_transactions3[[#This Row],[amount]]&lt;$L$16, financial_transactions3[[#This Row],[amount]]&gt;$L$17), 1, 0)</f>
        <v>0</v>
      </c>
    </row>
    <row r="729" spans="1:9">
      <c r="A729" t="s">
        <v>1553</v>
      </c>
      <c r="B729" s="3">
        <v>45318</v>
      </c>
      <c r="C729" t="s">
        <v>1554</v>
      </c>
      <c r="D729">
        <v>843.58</v>
      </c>
      <c r="E729" t="s">
        <v>19</v>
      </c>
      <c r="F729" t="s">
        <v>20</v>
      </c>
      <c r="G729" t="s">
        <v>39</v>
      </c>
      <c r="H729" t="s">
        <v>28</v>
      </c>
      <c r="I729">
        <f>IF(OR(financial_transactions3[[#This Row],[amount]]&lt;$L$16, financial_transactions3[[#This Row],[amount]]&gt;$L$17), 1, 0)</f>
        <v>0</v>
      </c>
    </row>
    <row r="730" spans="1:9">
      <c r="A730" t="s">
        <v>1555</v>
      </c>
      <c r="B730" s="3">
        <v>45318</v>
      </c>
      <c r="C730" t="s">
        <v>1556</v>
      </c>
      <c r="D730">
        <v>1714.24</v>
      </c>
      <c r="E730" t="s">
        <v>67</v>
      </c>
      <c r="F730" t="s">
        <v>32</v>
      </c>
      <c r="G730" t="s">
        <v>48</v>
      </c>
      <c r="H730" t="s">
        <v>109</v>
      </c>
      <c r="I730">
        <f>IF(OR(financial_transactions3[[#This Row],[amount]]&lt;$L$16, financial_transactions3[[#This Row],[amount]]&gt;$L$17), 1, 0)</f>
        <v>1</v>
      </c>
    </row>
    <row r="731" spans="1:9">
      <c r="A731" t="s">
        <v>1557</v>
      </c>
      <c r="B731" s="3">
        <v>45318</v>
      </c>
      <c r="C731" t="s">
        <v>1558</v>
      </c>
      <c r="D731">
        <v>1986.43</v>
      </c>
      <c r="E731" t="s">
        <v>52</v>
      </c>
      <c r="F731" t="s">
        <v>20</v>
      </c>
      <c r="G731" t="s">
        <v>27</v>
      </c>
      <c r="H731" t="s">
        <v>176</v>
      </c>
      <c r="I731">
        <f>IF(OR(financial_transactions3[[#This Row],[amount]]&lt;$L$16, financial_transactions3[[#This Row],[amount]]&gt;$L$17), 1, 0)</f>
        <v>1</v>
      </c>
    </row>
    <row r="732" spans="1:9">
      <c r="A732" t="s">
        <v>1559</v>
      </c>
      <c r="B732" s="3">
        <v>45318</v>
      </c>
      <c r="C732" t="s">
        <v>1560</v>
      </c>
      <c r="D732">
        <v>1195.4100000000001</v>
      </c>
      <c r="E732" t="s">
        <v>19</v>
      </c>
      <c r="F732" t="s">
        <v>20</v>
      </c>
      <c r="G732" t="s">
        <v>39</v>
      </c>
      <c r="H732" t="s">
        <v>16080</v>
      </c>
      <c r="I732">
        <f>IF(OR(financial_transactions3[[#This Row],[amount]]&lt;$L$16, financial_transactions3[[#This Row],[amount]]&gt;$L$17), 1, 0)</f>
        <v>0</v>
      </c>
    </row>
    <row r="733" spans="1:9">
      <c r="A733" t="s">
        <v>1561</v>
      </c>
      <c r="B733" s="3">
        <v>45319</v>
      </c>
      <c r="C733" t="s">
        <v>1562</v>
      </c>
      <c r="D733">
        <v>1444.95</v>
      </c>
      <c r="E733" t="s">
        <v>19</v>
      </c>
      <c r="F733" t="s">
        <v>26</v>
      </c>
      <c r="G733" t="s">
        <v>21</v>
      </c>
      <c r="H733" t="s">
        <v>33</v>
      </c>
      <c r="I733">
        <f>IF(OR(financial_transactions3[[#This Row],[amount]]&lt;$L$16, financial_transactions3[[#This Row],[amount]]&gt;$L$17), 1, 0)</f>
        <v>0</v>
      </c>
    </row>
    <row r="734" spans="1:9">
      <c r="A734" t="s">
        <v>1563</v>
      </c>
      <c r="B734" s="3">
        <v>45319</v>
      </c>
      <c r="C734" t="s">
        <v>1564</v>
      </c>
      <c r="D734">
        <v>846.53</v>
      </c>
      <c r="E734" t="s">
        <v>64</v>
      </c>
      <c r="F734" t="s">
        <v>32</v>
      </c>
      <c r="G734" t="s">
        <v>27</v>
      </c>
      <c r="H734" t="s">
        <v>57</v>
      </c>
      <c r="I734">
        <f>IF(OR(financial_transactions3[[#This Row],[amount]]&lt;$L$16, financial_transactions3[[#This Row],[amount]]&gt;$L$17), 1, 0)</f>
        <v>0</v>
      </c>
    </row>
    <row r="735" spans="1:9">
      <c r="A735" t="s">
        <v>1567</v>
      </c>
      <c r="B735" s="3">
        <v>45319</v>
      </c>
      <c r="C735" t="s">
        <v>1568</v>
      </c>
      <c r="D735">
        <v>1630.25</v>
      </c>
      <c r="E735" t="s">
        <v>47</v>
      </c>
      <c r="F735" t="s">
        <v>20</v>
      </c>
      <c r="G735" t="s">
        <v>21</v>
      </c>
      <c r="H735" t="s">
        <v>16080</v>
      </c>
      <c r="I735">
        <f>IF(OR(financial_transactions3[[#This Row],[amount]]&lt;$L$16, financial_transactions3[[#This Row],[amount]]&gt;$L$17), 1, 0)</f>
        <v>1</v>
      </c>
    </row>
    <row r="736" spans="1:9">
      <c r="A736" t="s">
        <v>1569</v>
      </c>
      <c r="B736" s="3">
        <v>45319</v>
      </c>
      <c r="C736" t="s">
        <v>1570</v>
      </c>
      <c r="D736">
        <v>581.80999999999995</v>
      </c>
      <c r="E736" t="s">
        <v>67</v>
      </c>
      <c r="F736" t="s">
        <v>61</v>
      </c>
      <c r="G736" t="s">
        <v>21</v>
      </c>
      <c r="H736" t="s">
        <v>28</v>
      </c>
      <c r="I736">
        <f>IF(OR(financial_transactions3[[#This Row],[amount]]&lt;$L$16, financial_transactions3[[#This Row],[amount]]&gt;$L$17), 1, 0)</f>
        <v>0</v>
      </c>
    </row>
    <row r="737" spans="1:9">
      <c r="A737" t="s">
        <v>1571</v>
      </c>
      <c r="B737" s="3">
        <v>45319</v>
      </c>
      <c r="C737" t="s">
        <v>1572</v>
      </c>
      <c r="D737">
        <v>1798.91</v>
      </c>
      <c r="E737" t="s">
        <v>70</v>
      </c>
      <c r="F737" t="s">
        <v>20</v>
      </c>
      <c r="G737" t="s">
        <v>48</v>
      </c>
      <c r="H737" t="s">
        <v>87</v>
      </c>
      <c r="I737">
        <f>IF(OR(financial_transactions3[[#This Row],[amount]]&lt;$L$16, financial_transactions3[[#This Row],[amount]]&gt;$L$17), 1, 0)</f>
        <v>1</v>
      </c>
    </row>
    <row r="738" spans="1:9">
      <c r="A738" t="s">
        <v>1575</v>
      </c>
      <c r="B738" s="3">
        <v>45319</v>
      </c>
      <c r="C738" t="s">
        <v>607</v>
      </c>
      <c r="D738">
        <v>277.97000000000003</v>
      </c>
      <c r="E738" t="s">
        <v>19</v>
      </c>
      <c r="F738" t="s">
        <v>61</v>
      </c>
      <c r="G738" t="s">
        <v>39</v>
      </c>
      <c r="H738" t="s">
        <v>33</v>
      </c>
      <c r="I738">
        <f>IF(OR(financial_transactions3[[#This Row],[amount]]&lt;$L$16, financial_transactions3[[#This Row],[amount]]&gt;$L$17), 1, 0)</f>
        <v>1</v>
      </c>
    </row>
    <row r="739" spans="1:9">
      <c r="A739" t="s">
        <v>1578</v>
      </c>
      <c r="B739" s="3">
        <v>45319</v>
      </c>
      <c r="C739" t="s">
        <v>1579</v>
      </c>
      <c r="D739">
        <v>891.83</v>
      </c>
      <c r="E739" t="s">
        <v>31</v>
      </c>
      <c r="F739" t="s">
        <v>61</v>
      </c>
      <c r="G739" t="s">
        <v>39</v>
      </c>
      <c r="H739" t="s">
        <v>123</v>
      </c>
      <c r="I739">
        <f>IF(OR(financial_transactions3[[#This Row],[amount]]&lt;$L$16, financial_transactions3[[#This Row],[amount]]&gt;$L$17), 1, 0)</f>
        <v>0</v>
      </c>
    </row>
    <row r="740" spans="1:9">
      <c r="A740" t="s">
        <v>1580</v>
      </c>
      <c r="B740" s="3">
        <v>45319</v>
      </c>
      <c r="C740" t="s">
        <v>1581</v>
      </c>
      <c r="D740">
        <v>170.48</v>
      </c>
      <c r="E740" t="s">
        <v>70</v>
      </c>
      <c r="F740" t="s">
        <v>32</v>
      </c>
      <c r="G740" t="s">
        <v>21</v>
      </c>
      <c r="H740" t="s">
        <v>40</v>
      </c>
      <c r="I740">
        <f>IF(OR(financial_transactions3[[#This Row],[amount]]&lt;$L$16, financial_transactions3[[#This Row],[amount]]&gt;$L$17), 1, 0)</f>
        <v>1</v>
      </c>
    </row>
    <row r="741" spans="1:9">
      <c r="A741" t="s">
        <v>1582</v>
      </c>
      <c r="B741" s="3">
        <v>45319</v>
      </c>
      <c r="C741" t="s">
        <v>1583</v>
      </c>
      <c r="D741">
        <v>1811.74</v>
      </c>
      <c r="E741" t="s">
        <v>64</v>
      </c>
      <c r="F741" t="s">
        <v>61</v>
      </c>
      <c r="G741" t="s">
        <v>48</v>
      </c>
      <c r="H741" t="s">
        <v>176</v>
      </c>
      <c r="I741">
        <f>IF(OR(financial_transactions3[[#This Row],[amount]]&lt;$L$16, financial_transactions3[[#This Row],[amount]]&gt;$L$17), 1, 0)</f>
        <v>1</v>
      </c>
    </row>
    <row r="742" spans="1:9">
      <c r="A742" t="s">
        <v>1584</v>
      </c>
      <c r="B742" s="3">
        <v>45319</v>
      </c>
      <c r="C742" t="s">
        <v>1585</v>
      </c>
      <c r="D742">
        <v>1530.85</v>
      </c>
      <c r="E742" t="s">
        <v>67</v>
      </c>
      <c r="F742" t="s">
        <v>26</v>
      </c>
      <c r="G742" t="s">
        <v>21</v>
      </c>
      <c r="H742" t="s">
        <v>44</v>
      </c>
      <c r="I742">
        <f>IF(OR(financial_transactions3[[#This Row],[amount]]&lt;$L$16, financial_transactions3[[#This Row],[amount]]&gt;$L$17), 1, 0)</f>
        <v>0</v>
      </c>
    </row>
    <row r="743" spans="1:9">
      <c r="A743" t="s">
        <v>1586</v>
      </c>
      <c r="B743" s="3">
        <v>45319</v>
      </c>
      <c r="C743" t="s">
        <v>1587</v>
      </c>
      <c r="D743">
        <v>177.35</v>
      </c>
      <c r="E743" t="s">
        <v>47</v>
      </c>
      <c r="F743" t="s">
        <v>32</v>
      </c>
      <c r="G743" t="s">
        <v>39</v>
      </c>
      <c r="H743" t="s">
        <v>109</v>
      </c>
      <c r="I743">
        <f>IF(OR(financial_transactions3[[#This Row],[amount]]&lt;$L$16, financial_transactions3[[#This Row],[amount]]&gt;$L$17), 1, 0)</f>
        <v>1</v>
      </c>
    </row>
    <row r="744" spans="1:9">
      <c r="A744" t="s">
        <v>1588</v>
      </c>
      <c r="B744" s="3">
        <v>45319</v>
      </c>
      <c r="C744" t="s">
        <v>1589</v>
      </c>
      <c r="D744">
        <v>1132.8</v>
      </c>
      <c r="E744" t="s">
        <v>64</v>
      </c>
      <c r="F744" t="s">
        <v>32</v>
      </c>
      <c r="G744" t="s">
        <v>27</v>
      </c>
      <c r="H744" t="s">
        <v>87</v>
      </c>
      <c r="I744">
        <f>IF(OR(financial_transactions3[[#This Row],[amount]]&lt;$L$16, financial_transactions3[[#This Row],[amount]]&gt;$L$17), 1, 0)</f>
        <v>0</v>
      </c>
    </row>
    <row r="745" spans="1:9">
      <c r="A745" t="s">
        <v>1590</v>
      </c>
      <c r="B745" s="3">
        <v>45319</v>
      </c>
      <c r="C745" t="s">
        <v>1591</v>
      </c>
      <c r="D745">
        <v>1234.98</v>
      </c>
      <c r="E745" t="s">
        <v>52</v>
      </c>
      <c r="F745" t="s">
        <v>20</v>
      </c>
      <c r="G745" t="s">
        <v>48</v>
      </c>
      <c r="H745" t="s">
        <v>87</v>
      </c>
      <c r="I745">
        <f>IF(OR(financial_transactions3[[#This Row],[amount]]&lt;$L$16, financial_transactions3[[#This Row],[amount]]&gt;$L$17), 1, 0)</f>
        <v>0</v>
      </c>
    </row>
    <row r="746" spans="1:9">
      <c r="A746" t="s">
        <v>1592</v>
      </c>
      <c r="B746" s="3">
        <v>45319</v>
      </c>
      <c r="C746" t="s">
        <v>1593</v>
      </c>
      <c r="D746">
        <v>914.65</v>
      </c>
      <c r="E746" t="s">
        <v>16079</v>
      </c>
      <c r="F746" t="s">
        <v>26</v>
      </c>
      <c r="G746" t="s">
        <v>27</v>
      </c>
      <c r="H746" t="s">
        <v>75</v>
      </c>
      <c r="I746">
        <f>IF(OR(financial_transactions3[[#This Row],[amount]]&lt;$L$16, financial_transactions3[[#This Row],[amount]]&gt;$L$17), 1, 0)</f>
        <v>0</v>
      </c>
    </row>
    <row r="747" spans="1:9">
      <c r="A747" t="s">
        <v>1594</v>
      </c>
      <c r="B747" s="3">
        <v>45319</v>
      </c>
      <c r="C747" t="s">
        <v>1595</v>
      </c>
      <c r="D747">
        <v>1508.1</v>
      </c>
      <c r="E747" t="s">
        <v>122</v>
      </c>
      <c r="F747" t="s">
        <v>20</v>
      </c>
      <c r="G747" t="s">
        <v>39</v>
      </c>
      <c r="H747" t="s">
        <v>16080</v>
      </c>
      <c r="I747">
        <f>IF(OR(financial_transactions3[[#This Row],[amount]]&lt;$L$16, financial_transactions3[[#This Row],[amount]]&gt;$L$17), 1, 0)</f>
        <v>0</v>
      </c>
    </row>
    <row r="748" spans="1:9">
      <c r="A748" t="s">
        <v>1596</v>
      </c>
      <c r="B748" s="3">
        <v>45319</v>
      </c>
      <c r="C748" t="s">
        <v>1597</v>
      </c>
      <c r="D748">
        <v>1080.1300000000001</v>
      </c>
      <c r="E748" t="s">
        <v>67</v>
      </c>
      <c r="F748" t="s">
        <v>20</v>
      </c>
      <c r="G748" t="s">
        <v>21</v>
      </c>
      <c r="H748" t="s">
        <v>28</v>
      </c>
      <c r="I748">
        <f>IF(OR(financial_transactions3[[#This Row],[amount]]&lt;$L$16, financial_transactions3[[#This Row],[amount]]&gt;$L$17), 1, 0)</f>
        <v>0</v>
      </c>
    </row>
    <row r="749" spans="1:9">
      <c r="A749" t="s">
        <v>1598</v>
      </c>
      <c r="B749" s="3">
        <v>45319</v>
      </c>
      <c r="C749" t="s">
        <v>1599</v>
      </c>
      <c r="D749">
        <v>241.84</v>
      </c>
      <c r="E749" t="s">
        <v>52</v>
      </c>
      <c r="F749" t="s">
        <v>32</v>
      </c>
      <c r="G749" t="s">
        <v>27</v>
      </c>
      <c r="H749" t="s">
        <v>109</v>
      </c>
      <c r="I749">
        <f>IF(OR(financial_transactions3[[#This Row],[amount]]&lt;$L$16, financial_transactions3[[#This Row],[amount]]&gt;$L$17), 1, 0)</f>
        <v>1</v>
      </c>
    </row>
    <row r="750" spans="1:9">
      <c r="A750" t="s">
        <v>1600</v>
      </c>
      <c r="B750" s="3">
        <v>45319</v>
      </c>
      <c r="C750" t="s">
        <v>1601</v>
      </c>
      <c r="D750">
        <v>866.45</v>
      </c>
      <c r="E750" t="s">
        <v>16079</v>
      </c>
      <c r="F750" t="s">
        <v>61</v>
      </c>
      <c r="G750" t="s">
        <v>39</v>
      </c>
      <c r="H750" t="s">
        <v>44</v>
      </c>
      <c r="I750">
        <f>IF(OR(financial_transactions3[[#This Row],[amount]]&lt;$L$16, financial_transactions3[[#This Row],[amount]]&gt;$L$17), 1, 0)</f>
        <v>0</v>
      </c>
    </row>
    <row r="751" spans="1:9">
      <c r="A751" t="s">
        <v>1602</v>
      </c>
      <c r="B751" s="3">
        <v>45319</v>
      </c>
      <c r="C751" t="s">
        <v>1603</v>
      </c>
      <c r="D751">
        <v>1080.3499999999999</v>
      </c>
      <c r="E751" t="s">
        <v>70</v>
      </c>
      <c r="F751" t="s">
        <v>20</v>
      </c>
      <c r="G751" t="s">
        <v>27</v>
      </c>
      <c r="H751" t="s">
        <v>40</v>
      </c>
      <c r="I751">
        <f>IF(OR(financial_transactions3[[#This Row],[amount]]&lt;$L$16, financial_transactions3[[#This Row],[amount]]&gt;$L$17), 1, 0)</f>
        <v>0</v>
      </c>
    </row>
    <row r="752" spans="1:9">
      <c r="A752" t="s">
        <v>1604</v>
      </c>
      <c r="B752" s="3">
        <v>45319</v>
      </c>
      <c r="C752" t="s">
        <v>1605</v>
      </c>
      <c r="D752">
        <v>1587.13</v>
      </c>
      <c r="E752" t="s">
        <v>122</v>
      </c>
      <c r="F752" t="s">
        <v>20</v>
      </c>
      <c r="G752" t="s">
        <v>48</v>
      </c>
      <c r="H752" t="s">
        <v>28</v>
      </c>
      <c r="I752">
        <f>IF(OR(financial_transactions3[[#This Row],[amount]]&lt;$L$16, financial_transactions3[[#This Row],[amount]]&gt;$L$17), 1, 0)</f>
        <v>0</v>
      </c>
    </row>
    <row r="753" spans="1:9">
      <c r="A753" t="s">
        <v>1606</v>
      </c>
      <c r="B753" s="3">
        <v>45319</v>
      </c>
      <c r="C753" t="s">
        <v>1607</v>
      </c>
      <c r="D753">
        <v>1795.81</v>
      </c>
      <c r="E753" t="s">
        <v>25</v>
      </c>
      <c r="F753" t="s">
        <v>26</v>
      </c>
      <c r="G753" t="s">
        <v>27</v>
      </c>
      <c r="H753" t="s">
        <v>123</v>
      </c>
      <c r="I753">
        <f>IF(OR(financial_transactions3[[#This Row],[amount]]&lt;$L$16, financial_transactions3[[#This Row],[amount]]&gt;$L$17), 1, 0)</f>
        <v>1</v>
      </c>
    </row>
    <row r="754" spans="1:9">
      <c r="A754" t="s">
        <v>1608</v>
      </c>
      <c r="B754" s="3">
        <v>45319</v>
      </c>
      <c r="C754" t="s">
        <v>1609</v>
      </c>
      <c r="D754">
        <v>502.47</v>
      </c>
      <c r="E754" t="s">
        <v>25</v>
      </c>
      <c r="F754" t="s">
        <v>61</v>
      </c>
      <c r="G754" t="s">
        <v>48</v>
      </c>
      <c r="H754" t="s">
        <v>22</v>
      </c>
      <c r="I754">
        <f>IF(OR(financial_transactions3[[#This Row],[amount]]&lt;$L$16, financial_transactions3[[#This Row],[amount]]&gt;$L$17), 1, 0)</f>
        <v>1</v>
      </c>
    </row>
    <row r="755" spans="1:9">
      <c r="A755" t="s">
        <v>1610</v>
      </c>
      <c r="B755" s="3">
        <v>45319</v>
      </c>
      <c r="C755" t="s">
        <v>1611</v>
      </c>
      <c r="D755">
        <v>1099.78</v>
      </c>
      <c r="E755" t="s">
        <v>52</v>
      </c>
      <c r="F755" t="s">
        <v>26</v>
      </c>
      <c r="G755" t="s">
        <v>21</v>
      </c>
      <c r="H755" t="s">
        <v>57</v>
      </c>
      <c r="I755">
        <f>IF(OR(financial_transactions3[[#This Row],[amount]]&lt;$L$16, financial_transactions3[[#This Row],[amount]]&gt;$L$17), 1, 0)</f>
        <v>0</v>
      </c>
    </row>
    <row r="756" spans="1:9">
      <c r="A756" t="s">
        <v>1612</v>
      </c>
      <c r="B756" s="3">
        <v>45319</v>
      </c>
      <c r="C756" t="s">
        <v>1613</v>
      </c>
      <c r="D756">
        <v>1322.04</v>
      </c>
      <c r="E756" t="s">
        <v>16110</v>
      </c>
      <c r="F756" t="s">
        <v>61</v>
      </c>
      <c r="G756" t="s">
        <v>27</v>
      </c>
      <c r="H756" t="s">
        <v>40</v>
      </c>
      <c r="I756">
        <f>IF(OR(financial_transactions3[[#This Row],[amount]]&lt;$L$16, financial_transactions3[[#This Row],[amount]]&gt;$L$17), 1, 0)</f>
        <v>0</v>
      </c>
    </row>
    <row r="757" spans="1:9">
      <c r="A757" t="s">
        <v>1614</v>
      </c>
      <c r="B757" s="3">
        <v>45319</v>
      </c>
      <c r="C757" t="s">
        <v>1615</v>
      </c>
      <c r="D757">
        <v>1419.85</v>
      </c>
      <c r="E757" t="s">
        <v>52</v>
      </c>
      <c r="F757" t="s">
        <v>26</v>
      </c>
      <c r="G757" t="s">
        <v>39</v>
      </c>
      <c r="H757" t="s">
        <v>57</v>
      </c>
      <c r="I757">
        <f>IF(OR(financial_transactions3[[#This Row],[amount]]&lt;$L$16, financial_transactions3[[#This Row],[amount]]&gt;$L$17), 1, 0)</f>
        <v>0</v>
      </c>
    </row>
    <row r="758" spans="1:9">
      <c r="A758" t="s">
        <v>1616</v>
      </c>
      <c r="B758" s="3">
        <v>45319</v>
      </c>
      <c r="C758" t="s">
        <v>1617</v>
      </c>
      <c r="D758">
        <v>1697.03</v>
      </c>
      <c r="E758" t="s">
        <v>52</v>
      </c>
      <c r="F758" t="s">
        <v>26</v>
      </c>
      <c r="G758" t="s">
        <v>48</v>
      </c>
      <c r="H758" t="s">
        <v>87</v>
      </c>
      <c r="I758">
        <f>IF(OR(financial_transactions3[[#This Row],[amount]]&lt;$L$16, financial_transactions3[[#This Row],[amount]]&gt;$L$17), 1, 0)</f>
        <v>1</v>
      </c>
    </row>
    <row r="759" spans="1:9">
      <c r="A759" t="s">
        <v>1618</v>
      </c>
      <c r="B759" s="3">
        <v>45319</v>
      </c>
      <c r="C759" t="s">
        <v>1619</v>
      </c>
      <c r="D759">
        <v>989.22</v>
      </c>
      <c r="E759" t="s">
        <v>70</v>
      </c>
      <c r="F759" t="s">
        <v>26</v>
      </c>
      <c r="G759" t="s">
        <v>48</v>
      </c>
      <c r="H759" t="s">
        <v>22</v>
      </c>
      <c r="I759">
        <f>IF(OR(financial_transactions3[[#This Row],[amount]]&lt;$L$16, financial_transactions3[[#This Row],[amount]]&gt;$L$17), 1, 0)</f>
        <v>0</v>
      </c>
    </row>
    <row r="760" spans="1:9">
      <c r="A760" t="s">
        <v>1620</v>
      </c>
      <c r="B760" s="3">
        <v>45319</v>
      </c>
      <c r="C760" t="s">
        <v>1621</v>
      </c>
      <c r="D760">
        <v>1048.03</v>
      </c>
      <c r="E760" t="s">
        <v>31</v>
      </c>
      <c r="F760" t="s">
        <v>32</v>
      </c>
      <c r="G760" t="s">
        <v>39</v>
      </c>
      <c r="H760" t="s">
        <v>33</v>
      </c>
      <c r="I760">
        <f>IF(OR(financial_transactions3[[#This Row],[amount]]&lt;$L$16, financial_transactions3[[#This Row],[amount]]&gt;$L$17), 1, 0)</f>
        <v>0</v>
      </c>
    </row>
    <row r="761" spans="1:9">
      <c r="A761" t="s">
        <v>1622</v>
      </c>
      <c r="B761" s="3">
        <v>45319</v>
      </c>
      <c r="C761" t="s">
        <v>1623</v>
      </c>
      <c r="D761">
        <v>225.89</v>
      </c>
      <c r="E761" t="s">
        <v>47</v>
      </c>
      <c r="F761" t="s">
        <v>32</v>
      </c>
      <c r="G761" t="s">
        <v>48</v>
      </c>
      <c r="H761" t="s">
        <v>49</v>
      </c>
      <c r="I761">
        <f>IF(OR(financial_transactions3[[#This Row],[amount]]&lt;$L$16, financial_transactions3[[#This Row],[amount]]&gt;$L$17), 1, 0)</f>
        <v>1</v>
      </c>
    </row>
    <row r="762" spans="1:9">
      <c r="A762" t="s">
        <v>1624</v>
      </c>
      <c r="B762" s="3">
        <v>45320</v>
      </c>
      <c r="C762" t="s">
        <v>1625</v>
      </c>
      <c r="D762">
        <v>1942.31</v>
      </c>
      <c r="E762" t="s">
        <v>70</v>
      </c>
      <c r="F762" t="s">
        <v>32</v>
      </c>
      <c r="G762" t="s">
        <v>48</v>
      </c>
      <c r="H762" t="s">
        <v>176</v>
      </c>
      <c r="I762">
        <f>IF(OR(financial_transactions3[[#This Row],[amount]]&lt;$L$16, financial_transactions3[[#This Row],[amount]]&gt;$L$17), 1, 0)</f>
        <v>1</v>
      </c>
    </row>
    <row r="763" spans="1:9">
      <c r="A763" t="s">
        <v>1626</v>
      </c>
      <c r="B763" s="3">
        <v>45320</v>
      </c>
      <c r="C763" t="s">
        <v>1627</v>
      </c>
      <c r="D763">
        <v>990.08</v>
      </c>
      <c r="E763" t="s">
        <v>47</v>
      </c>
      <c r="F763" t="s">
        <v>26</v>
      </c>
      <c r="G763" t="s">
        <v>27</v>
      </c>
      <c r="H763" t="s">
        <v>22</v>
      </c>
      <c r="I763">
        <f>IF(OR(financial_transactions3[[#This Row],[amount]]&lt;$L$16, financial_transactions3[[#This Row],[amount]]&gt;$L$17), 1, 0)</f>
        <v>0</v>
      </c>
    </row>
    <row r="764" spans="1:9">
      <c r="A764" t="s">
        <v>1628</v>
      </c>
      <c r="B764" s="3">
        <v>45320</v>
      </c>
      <c r="C764" t="s">
        <v>1629</v>
      </c>
      <c r="D764">
        <v>15648.24</v>
      </c>
      <c r="E764" t="s">
        <v>19</v>
      </c>
      <c r="F764" t="s">
        <v>32</v>
      </c>
      <c r="G764" t="s">
        <v>27</v>
      </c>
      <c r="H764" t="s">
        <v>28</v>
      </c>
      <c r="I764">
        <f>IF(OR(financial_transactions3[[#This Row],[amount]]&lt;$L$16, financial_transactions3[[#This Row],[amount]]&gt;$L$17), 1, 0)</f>
        <v>1</v>
      </c>
    </row>
    <row r="765" spans="1:9">
      <c r="A765" t="s">
        <v>1632</v>
      </c>
      <c r="B765" s="3">
        <v>45320</v>
      </c>
      <c r="C765" t="s">
        <v>1633</v>
      </c>
      <c r="D765">
        <v>1465.18</v>
      </c>
      <c r="E765" t="s">
        <v>52</v>
      </c>
      <c r="F765" t="s">
        <v>26</v>
      </c>
      <c r="G765" t="s">
        <v>21</v>
      </c>
      <c r="H765" t="s">
        <v>176</v>
      </c>
      <c r="I765">
        <f>IF(OR(financial_transactions3[[#This Row],[amount]]&lt;$L$16, financial_transactions3[[#This Row],[amount]]&gt;$L$17), 1, 0)</f>
        <v>0</v>
      </c>
    </row>
    <row r="766" spans="1:9">
      <c r="A766" t="s">
        <v>1634</v>
      </c>
      <c r="B766" s="3">
        <v>45320</v>
      </c>
      <c r="C766" t="s">
        <v>1635</v>
      </c>
      <c r="D766">
        <v>1670.75</v>
      </c>
      <c r="E766" t="s">
        <v>19</v>
      </c>
      <c r="F766" t="s">
        <v>26</v>
      </c>
      <c r="G766" t="s">
        <v>21</v>
      </c>
      <c r="H766" t="s">
        <v>36</v>
      </c>
      <c r="I766">
        <f>IF(OR(financial_transactions3[[#This Row],[amount]]&lt;$L$16, financial_transactions3[[#This Row],[amount]]&gt;$L$17), 1, 0)</f>
        <v>1</v>
      </c>
    </row>
    <row r="767" spans="1:9">
      <c r="A767" t="s">
        <v>1636</v>
      </c>
      <c r="B767" s="3">
        <v>45320</v>
      </c>
      <c r="C767" t="s">
        <v>1637</v>
      </c>
      <c r="D767">
        <v>607.83000000000004</v>
      </c>
      <c r="E767" t="s">
        <v>16079</v>
      </c>
      <c r="F767" t="s">
        <v>32</v>
      </c>
      <c r="G767" t="s">
        <v>21</v>
      </c>
      <c r="H767" t="s">
        <v>75</v>
      </c>
      <c r="I767">
        <f>IF(OR(financial_transactions3[[#This Row],[amount]]&lt;$L$16, financial_transactions3[[#This Row],[amount]]&gt;$L$17), 1, 0)</f>
        <v>0</v>
      </c>
    </row>
    <row r="768" spans="1:9">
      <c r="A768" t="s">
        <v>1638</v>
      </c>
      <c r="B768" s="3">
        <v>45320</v>
      </c>
      <c r="C768" t="s">
        <v>1639</v>
      </c>
      <c r="D768">
        <v>1951.53</v>
      </c>
      <c r="E768" t="s">
        <v>52</v>
      </c>
      <c r="F768" t="s">
        <v>26</v>
      </c>
      <c r="G768" t="s">
        <v>39</v>
      </c>
      <c r="H768" t="s">
        <v>28</v>
      </c>
      <c r="I768">
        <f>IF(OR(financial_transactions3[[#This Row],[amount]]&lt;$L$16, financial_transactions3[[#This Row],[amount]]&gt;$L$17), 1, 0)</f>
        <v>1</v>
      </c>
    </row>
    <row r="769" spans="1:9">
      <c r="A769" t="s">
        <v>1640</v>
      </c>
      <c r="B769" s="3">
        <v>45320</v>
      </c>
      <c r="C769" t="s">
        <v>1208</v>
      </c>
      <c r="D769">
        <v>564.94000000000005</v>
      </c>
      <c r="E769" t="s">
        <v>52</v>
      </c>
      <c r="F769" t="s">
        <v>20</v>
      </c>
      <c r="G769" t="s">
        <v>21</v>
      </c>
      <c r="H769" t="s">
        <v>94</v>
      </c>
      <c r="I769">
        <f>IF(OR(financial_transactions3[[#This Row],[amount]]&lt;$L$16, financial_transactions3[[#This Row],[amount]]&gt;$L$17), 1, 0)</f>
        <v>1</v>
      </c>
    </row>
    <row r="770" spans="1:9">
      <c r="A770" t="s">
        <v>1641</v>
      </c>
      <c r="B770" s="3">
        <v>45320</v>
      </c>
      <c r="C770" t="s">
        <v>1642</v>
      </c>
      <c r="D770">
        <v>918.7</v>
      </c>
      <c r="E770" t="s">
        <v>122</v>
      </c>
      <c r="F770" t="s">
        <v>26</v>
      </c>
      <c r="G770" t="s">
        <v>21</v>
      </c>
      <c r="H770" t="s">
        <v>33</v>
      </c>
      <c r="I770">
        <f>IF(OR(financial_transactions3[[#This Row],[amount]]&lt;$L$16, financial_transactions3[[#This Row],[amount]]&gt;$L$17), 1, 0)</f>
        <v>0</v>
      </c>
    </row>
    <row r="771" spans="1:9">
      <c r="A771" t="s">
        <v>1643</v>
      </c>
      <c r="B771" s="3">
        <v>45320</v>
      </c>
      <c r="C771" t="s">
        <v>1644</v>
      </c>
      <c r="D771">
        <v>1540.63</v>
      </c>
      <c r="E771" t="s">
        <v>25</v>
      </c>
      <c r="F771" t="s">
        <v>61</v>
      </c>
      <c r="G771" t="s">
        <v>27</v>
      </c>
      <c r="H771" t="s">
        <v>28</v>
      </c>
      <c r="I771">
        <f>IF(OR(financial_transactions3[[#This Row],[amount]]&lt;$L$16, financial_transactions3[[#This Row],[amount]]&gt;$L$17), 1, 0)</f>
        <v>0</v>
      </c>
    </row>
    <row r="772" spans="1:9">
      <c r="A772" t="s">
        <v>1645</v>
      </c>
      <c r="B772" s="3">
        <v>45320</v>
      </c>
      <c r="C772" t="s">
        <v>1646</v>
      </c>
      <c r="D772">
        <v>1477.05</v>
      </c>
      <c r="E772" t="s">
        <v>70</v>
      </c>
      <c r="F772" t="s">
        <v>20</v>
      </c>
      <c r="G772" t="s">
        <v>27</v>
      </c>
      <c r="H772" t="s">
        <v>22</v>
      </c>
      <c r="I772">
        <f>IF(OR(financial_transactions3[[#This Row],[amount]]&lt;$L$16, financial_transactions3[[#This Row],[amount]]&gt;$L$17), 1, 0)</f>
        <v>0</v>
      </c>
    </row>
    <row r="773" spans="1:9">
      <c r="A773" t="s">
        <v>1647</v>
      </c>
      <c r="B773" s="3">
        <v>45320</v>
      </c>
      <c r="C773" t="s">
        <v>1648</v>
      </c>
      <c r="D773">
        <v>668.88</v>
      </c>
      <c r="E773" t="s">
        <v>19</v>
      </c>
      <c r="F773" t="s">
        <v>32</v>
      </c>
      <c r="G773" t="s">
        <v>48</v>
      </c>
      <c r="H773" t="s">
        <v>87</v>
      </c>
      <c r="I773">
        <f>IF(OR(financial_transactions3[[#This Row],[amount]]&lt;$L$16, financial_transactions3[[#This Row],[amount]]&gt;$L$17), 1, 0)</f>
        <v>0</v>
      </c>
    </row>
    <row r="774" spans="1:9">
      <c r="A774" t="s">
        <v>1649</v>
      </c>
      <c r="B774" s="3">
        <v>45320</v>
      </c>
      <c r="C774" t="s">
        <v>1650</v>
      </c>
      <c r="D774">
        <v>1631.74</v>
      </c>
      <c r="E774" t="s">
        <v>25</v>
      </c>
      <c r="F774" t="s">
        <v>26</v>
      </c>
      <c r="G774" t="s">
        <v>27</v>
      </c>
      <c r="H774" t="s">
        <v>22</v>
      </c>
      <c r="I774">
        <f>IF(OR(financial_transactions3[[#This Row],[amount]]&lt;$L$16, financial_transactions3[[#This Row],[amount]]&gt;$L$17), 1, 0)</f>
        <v>1</v>
      </c>
    </row>
    <row r="775" spans="1:9">
      <c r="A775" t="s">
        <v>1651</v>
      </c>
      <c r="B775" s="3">
        <v>45320</v>
      </c>
      <c r="C775" t="s">
        <v>1652</v>
      </c>
      <c r="D775">
        <v>12903.94</v>
      </c>
      <c r="E775" t="s">
        <v>19</v>
      </c>
      <c r="F775" t="s">
        <v>61</v>
      </c>
      <c r="G775" t="s">
        <v>27</v>
      </c>
      <c r="H775" t="s">
        <v>57</v>
      </c>
      <c r="I775">
        <f>IF(OR(financial_transactions3[[#This Row],[amount]]&lt;$L$16, financial_transactions3[[#This Row],[amount]]&gt;$L$17), 1, 0)</f>
        <v>1</v>
      </c>
    </row>
    <row r="776" spans="1:9">
      <c r="A776" t="s">
        <v>1653</v>
      </c>
      <c r="B776" s="3">
        <v>45320</v>
      </c>
      <c r="C776" t="s">
        <v>1654</v>
      </c>
      <c r="D776">
        <v>319.61</v>
      </c>
      <c r="E776" t="s">
        <v>122</v>
      </c>
      <c r="F776" t="s">
        <v>61</v>
      </c>
      <c r="G776" t="s">
        <v>27</v>
      </c>
      <c r="H776" t="s">
        <v>28</v>
      </c>
      <c r="I776">
        <f>IF(OR(financial_transactions3[[#This Row],[amount]]&lt;$L$16, financial_transactions3[[#This Row],[amount]]&gt;$L$17), 1, 0)</f>
        <v>1</v>
      </c>
    </row>
    <row r="777" spans="1:9">
      <c r="A777" t="s">
        <v>1655</v>
      </c>
      <c r="B777" s="3">
        <v>45320</v>
      </c>
      <c r="C777" t="s">
        <v>1656</v>
      </c>
      <c r="D777">
        <v>834.69</v>
      </c>
      <c r="E777" t="s">
        <v>122</v>
      </c>
      <c r="F777" t="s">
        <v>26</v>
      </c>
      <c r="G777" t="s">
        <v>27</v>
      </c>
      <c r="H777" t="s">
        <v>94</v>
      </c>
      <c r="I777">
        <f>IF(OR(financial_transactions3[[#This Row],[amount]]&lt;$L$16, financial_transactions3[[#This Row],[amount]]&gt;$L$17), 1, 0)</f>
        <v>0</v>
      </c>
    </row>
    <row r="778" spans="1:9">
      <c r="A778" t="s">
        <v>1657</v>
      </c>
      <c r="B778" s="3">
        <v>45320</v>
      </c>
      <c r="C778" t="s">
        <v>1658</v>
      </c>
      <c r="D778">
        <v>552.69000000000005</v>
      </c>
      <c r="E778" t="s">
        <v>47</v>
      </c>
      <c r="F778" t="s">
        <v>61</v>
      </c>
      <c r="G778" t="s">
        <v>21</v>
      </c>
      <c r="H778" t="s">
        <v>44</v>
      </c>
      <c r="I778">
        <f>IF(OR(financial_transactions3[[#This Row],[amount]]&lt;$L$16, financial_transactions3[[#This Row],[amount]]&gt;$L$17), 1, 0)</f>
        <v>1</v>
      </c>
    </row>
    <row r="779" spans="1:9">
      <c r="A779" t="s">
        <v>1659</v>
      </c>
      <c r="B779" s="3">
        <v>45320</v>
      </c>
      <c r="C779" t="s">
        <v>1660</v>
      </c>
      <c r="D779">
        <v>1695.19</v>
      </c>
      <c r="E779" t="s">
        <v>52</v>
      </c>
      <c r="F779" t="s">
        <v>20</v>
      </c>
      <c r="G779" t="s">
        <v>39</v>
      </c>
      <c r="H779" t="s">
        <v>16080</v>
      </c>
      <c r="I779">
        <f>IF(OR(financial_transactions3[[#This Row],[amount]]&lt;$L$16, financial_transactions3[[#This Row],[amount]]&gt;$L$17), 1, 0)</f>
        <v>1</v>
      </c>
    </row>
    <row r="780" spans="1:9">
      <c r="A780" t="s">
        <v>1661</v>
      </c>
      <c r="B780" s="3">
        <v>45320</v>
      </c>
      <c r="C780" t="s">
        <v>1662</v>
      </c>
      <c r="D780">
        <v>853.93</v>
      </c>
      <c r="E780" t="s">
        <v>70</v>
      </c>
      <c r="F780" t="s">
        <v>20</v>
      </c>
      <c r="G780" t="s">
        <v>39</v>
      </c>
      <c r="H780" t="s">
        <v>109</v>
      </c>
      <c r="I780">
        <f>IF(OR(financial_transactions3[[#This Row],[amount]]&lt;$L$16, financial_transactions3[[#This Row],[amount]]&gt;$L$17), 1, 0)</f>
        <v>0</v>
      </c>
    </row>
    <row r="781" spans="1:9">
      <c r="A781" t="s">
        <v>1663</v>
      </c>
      <c r="B781" s="3">
        <v>45320</v>
      </c>
      <c r="C781" t="s">
        <v>1664</v>
      </c>
      <c r="D781">
        <v>771.92</v>
      </c>
      <c r="E781" t="s">
        <v>122</v>
      </c>
      <c r="F781" t="s">
        <v>26</v>
      </c>
      <c r="G781" t="s">
        <v>39</v>
      </c>
      <c r="H781" t="s">
        <v>16080</v>
      </c>
      <c r="I781">
        <f>IF(OR(financial_transactions3[[#This Row],[amount]]&lt;$L$16, financial_transactions3[[#This Row],[amount]]&gt;$L$17), 1, 0)</f>
        <v>0</v>
      </c>
    </row>
    <row r="782" spans="1:9">
      <c r="A782" t="s">
        <v>1665</v>
      </c>
      <c r="B782" s="3">
        <v>45321</v>
      </c>
      <c r="C782" t="s">
        <v>1666</v>
      </c>
      <c r="D782">
        <v>592.20000000000005</v>
      </c>
      <c r="E782" t="s">
        <v>16079</v>
      </c>
      <c r="F782" t="s">
        <v>26</v>
      </c>
      <c r="G782" t="s">
        <v>27</v>
      </c>
      <c r="H782" t="s">
        <v>44</v>
      </c>
      <c r="I782">
        <f>IF(OR(financial_transactions3[[#This Row],[amount]]&lt;$L$16, financial_transactions3[[#This Row],[amount]]&gt;$L$17), 1, 0)</f>
        <v>0</v>
      </c>
    </row>
    <row r="783" spans="1:9">
      <c r="A783" t="s">
        <v>1667</v>
      </c>
      <c r="B783" s="3">
        <v>45321</v>
      </c>
      <c r="C783" t="s">
        <v>1668</v>
      </c>
      <c r="D783">
        <v>566.30999999999995</v>
      </c>
      <c r="E783" t="s">
        <v>47</v>
      </c>
      <c r="F783" t="s">
        <v>61</v>
      </c>
      <c r="G783" t="s">
        <v>21</v>
      </c>
      <c r="H783" t="s">
        <v>28</v>
      </c>
      <c r="I783">
        <f>IF(OR(financial_transactions3[[#This Row],[amount]]&lt;$L$16, financial_transactions3[[#This Row],[amount]]&gt;$L$17), 1, 0)</f>
        <v>1</v>
      </c>
    </row>
    <row r="784" spans="1:9">
      <c r="A784" t="s">
        <v>1669</v>
      </c>
      <c r="B784" s="3">
        <v>45321</v>
      </c>
      <c r="C784" t="s">
        <v>1258</v>
      </c>
      <c r="D784">
        <v>667.77</v>
      </c>
      <c r="E784" t="s">
        <v>31</v>
      </c>
      <c r="F784" t="s">
        <v>32</v>
      </c>
      <c r="G784" t="s">
        <v>48</v>
      </c>
      <c r="H784" t="s">
        <v>57</v>
      </c>
      <c r="I784">
        <f>IF(OR(financial_transactions3[[#This Row],[amount]]&lt;$L$16, financial_transactions3[[#This Row],[amount]]&gt;$L$17), 1, 0)</f>
        <v>0</v>
      </c>
    </row>
    <row r="785" spans="1:9">
      <c r="A785" t="s">
        <v>1670</v>
      </c>
      <c r="B785" s="3">
        <v>45321</v>
      </c>
      <c r="C785" t="s">
        <v>1671</v>
      </c>
      <c r="D785">
        <v>1001.26</v>
      </c>
      <c r="E785" t="s">
        <v>47</v>
      </c>
      <c r="F785" t="s">
        <v>20</v>
      </c>
      <c r="G785" t="s">
        <v>27</v>
      </c>
      <c r="H785" t="s">
        <v>109</v>
      </c>
      <c r="I785">
        <f>IF(OR(financial_transactions3[[#This Row],[amount]]&lt;$L$16, financial_transactions3[[#This Row],[amount]]&gt;$L$17), 1, 0)</f>
        <v>0</v>
      </c>
    </row>
    <row r="786" spans="1:9">
      <c r="A786" t="s">
        <v>1672</v>
      </c>
      <c r="B786" s="3">
        <v>45321</v>
      </c>
      <c r="C786" t="s">
        <v>1673</v>
      </c>
      <c r="D786">
        <v>1698.01</v>
      </c>
      <c r="E786" t="s">
        <v>67</v>
      </c>
      <c r="F786" t="s">
        <v>32</v>
      </c>
      <c r="G786" t="s">
        <v>21</v>
      </c>
      <c r="H786" t="s">
        <v>22</v>
      </c>
      <c r="I786">
        <f>IF(OR(financial_transactions3[[#This Row],[amount]]&lt;$L$16, financial_transactions3[[#This Row],[amount]]&gt;$L$17), 1, 0)</f>
        <v>1</v>
      </c>
    </row>
    <row r="787" spans="1:9">
      <c r="A787" t="s">
        <v>1674</v>
      </c>
      <c r="B787" s="3">
        <v>45321</v>
      </c>
      <c r="C787" t="s">
        <v>1675</v>
      </c>
      <c r="D787">
        <v>1609.73</v>
      </c>
      <c r="E787" t="s">
        <v>122</v>
      </c>
      <c r="F787" t="s">
        <v>32</v>
      </c>
      <c r="G787" t="s">
        <v>39</v>
      </c>
      <c r="H787" t="s">
        <v>53</v>
      </c>
      <c r="I787">
        <f>IF(OR(financial_transactions3[[#This Row],[amount]]&lt;$L$16, financial_transactions3[[#This Row],[amount]]&gt;$L$17), 1, 0)</f>
        <v>1</v>
      </c>
    </row>
    <row r="788" spans="1:9">
      <c r="A788" t="s">
        <v>1676</v>
      </c>
      <c r="B788" s="3">
        <v>45321</v>
      </c>
      <c r="C788" t="s">
        <v>1677</v>
      </c>
      <c r="D788">
        <v>8161.81</v>
      </c>
      <c r="E788" t="s">
        <v>52</v>
      </c>
      <c r="F788" t="s">
        <v>61</v>
      </c>
      <c r="G788" t="s">
        <v>27</v>
      </c>
      <c r="H788" t="s">
        <v>36</v>
      </c>
      <c r="I788">
        <f>IF(OR(financial_transactions3[[#This Row],[amount]]&lt;$L$16, financial_transactions3[[#This Row],[amount]]&gt;$L$17), 1, 0)</f>
        <v>1</v>
      </c>
    </row>
    <row r="789" spans="1:9">
      <c r="A789" t="s">
        <v>1678</v>
      </c>
      <c r="B789" s="3">
        <v>45321</v>
      </c>
      <c r="C789" t="s">
        <v>1679</v>
      </c>
      <c r="D789">
        <v>1533.48</v>
      </c>
      <c r="E789" t="s">
        <v>64</v>
      </c>
      <c r="F789" t="s">
        <v>61</v>
      </c>
      <c r="G789" t="s">
        <v>39</v>
      </c>
      <c r="H789" t="s">
        <v>94</v>
      </c>
      <c r="I789">
        <f>IF(OR(financial_transactions3[[#This Row],[amount]]&lt;$L$16, financial_transactions3[[#This Row],[amount]]&gt;$L$17), 1, 0)</f>
        <v>0</v>
      </c>
    </row>
    <row r="790" spans="1:9">
      <c r="A790" t="s">
        <v>1680</v>
      </c>
      <c r="B790" s="3">
        <v>45321</v>
      </c>
      <c r="C790" t="s">
        <v>1681</v>
      </c>
      <c r="D790">
        <v>1091.83</v>
      </c>
      <c r="E790" t="s">
        <v>19</v>
      </c>
      <c r="F790" t="s">
        <v>32</v>
      </c>
      <c r="G790" t="s">
        <v>39</v>
      </c>
      <c r="H790" t="s">
        <v>16080</v>
      </c>
      <c r="I790">
        <f>IF(OR(financial_transactions3[[#This Row],[amount]]&lt;$L$16, financial_transactions3[[#This Row],[amount]]&gt;$L$17), 1, 0)</f>
        <v>0</v>
      </c>
    </row>
    <row r="791" spans="1:9">
      <c r="A791" t="s">
        <v>1682</v>
      </c>
      <c r="B791" s="3">
        <v>45321</v>
      </c>
      <c r="C791" t="s">
        <v>1683</v>
      </c>
      <c r="D791">
        <v>1987.56</v>
      </c>
      <c r="E791" t="s">
        <v>16110</v>
      </c>
      <c r="F791" t="s">
        <v>20</v>
      </c>
      <c r="G791" t="s">
        <v>48</v>
      </c>
      <c r="H791" t="s">
        <v>94</v>
      </c>
      <c r="I791">
        <f>IF(OR(financial_transactions3[[#This Row],[amount]]&lt;$L$16, financial_transactions3[[#This Row],[amount]]&gt;$L$17), 1, 0)</f>
        <v>1</v>
      </c>
    </row>
    <row r="792" spans="1:9">
      <c r="A792" t="s">
        <v>1684</v>
      </c>
      <c r="B792" s="3">
        <v>45321</v>
      </c>
      <c r="C792" t="s">
        <v>264</v>
      </c>
      <c r="D792">
        <v>1890.6</v>
      </c>
      <c r="E792" t="s">
        <v>16079</v>
      </c>
      <c r="F792" t="s">
        <v>32</v>
      </c>
      <c r="G792" t="s">
        <v>48</v>
      </c>
      <c r="H792" t="s">
        <v>123</v>
      </c>
      <c r="I792">
        <f>IF(OR(financial_transactions3[[#This Row],[amount]]&lt;$L$16, financial_transactions3[[#This Row],[amount]]&gt;$L$17), 1, 0)</f>
        <v>1</v>
      </c>
    </row>
    <row r="793" spans="1:9">
      <c r="A793" t="s">
        <v>1685</v>
      </c>
      <c r="B793" s="3">
        <v>45321</v>
      </c>
      <c r="C793" t="s">
        <v>1686</v>
      </c>
      <c r="D793">
        <v>720.06</v>
      </c>
      <c r="E793" t="s">
        <v>16079</v>
      </c>
      <c r="F793" t="s">
        <v>20</v>
      </c>
      <c r="G793" t="s">
        <v>39</v>
      </c>
      <c r="H793" t="s">
        <v>33</v>
      </c>
      <c r="I793">
        <f>IF(OR(financial_transactions3[[#This Row],[amount]]&lt;$L$16, financial_transactions3[[#This Row],[amount]]&gt;$L$17), 1, 0)</f>
        <v>0</v>
      </c>
    </row>
    <row r="794" spans="1:9">
      <c r="A794" t="s">
        <v>1687</v>
      </c>
      <c r="B794" s="3">
        <v>45321</v>
      </c>
      <c r="C794" t="s">
        <v>1688</v>
      </c>
      <c r="D794">
        <v>1828.52</v>
      </c>
      <c r="E794" t="s">
        <v>31</v>
      </c>
      <c r="F794" t="s">
        <v>61</v>
      </c>
      <c r="G794" t="s">
        <v>27</v>
      </c>
      <c r="H794" t="s">
        <v>22</v>
      </c>
      <c r="I794">
        <f>IF(OR(financial_transactions3[[#This Row],[amount]]&lt;$L$16, financial_transactions3[[#This Row],[amount]]&gt;$L$17), 1, 0)</f>
        <v>1</v>
      </c>
    </row>
    <row r="795" spans="1:9">
      <c r="A795" t="s">
        <v>1689</v>
      </c>
      <c r="B795" s="3">
        <v>45321</v>
      </c>
      <c r="C795" t="s">
        <v>1690</v>
      </c>
      <c r="D795">
        <v>64.430000000000007</v>
      </c>
      <c r="E795" t="s">
        <v>19</v>
      </c>
      <c r="F795" t="s">
        <v>32</v>
      </c>
      <c r="G795" t="s">
        <v>39</v>
      </c>
      <c r="H795" t="s">
        <v>28</v>
      </c>
      <c r="I795">
        <f>IF(OR(financial_transactions3[[#This Row],[amount]]&lt;$L$16, financial_transactions3[[#This Row],[amount]]&gt;$L$17), 1, 0)</f>
        <v>1</v>
      </c>
    </row>
    <row r="796" spans="1:9">
      <c r="A796" t="s">
        <v>1691</v>
      </c>
      <c r="B796" s="3">
        <v>45321</v>
      </c>
      <c r="C796" t="s">
        <v>1692</v>
      </c>
      <c r="D796">
        <v>678.56</v>
      </c>
      <c r="E796" t="s">
        <v>70</v>
      </c>
      <c r="F796" t="s">
        <v>20</v>
      </c>
      <c r="G796" t="s">
        <v>39</v>
      </c>
      <c r="H796" t="s">
        <v>53</v>
      </c>
      <c r="I796">
        <f>IF(OR(financial_transactions3[[#This Row],[amount]]&lt;$L$16, financial_transactions3[[#This Row],[amount]]&gt;$L$17), 1, 0)</f>
        <v>0</v>
      </c>
    </row>
    <row r="797" spans="1:9">
      <c r="A797" t="s">
        <v>1693</v>
      </c>
      <c r="B797" s="3">
        <v>45321</v>
      </c>
      <c r="C797" t="s">
        <v>1694</v>
      </c>
      <c r="D797">
        <v>1582.34</v>
      </c>
      <c r="E797" t="s">
        <v>31</v>
      </c>
      <c r="F797" t="s">
        <v>61</v>
      </c>
      <c r="G797" t="s">
        <v>48</v>
      </c>
      <c r="H797" t="s">
        <v>16080</v>
      </c>
      <c r="I797">
        <f>IF(OR(financial_transactions3[[#This Row],[amount]]&lt;$L$16, financial_transactions3[[#This Row],[amount]]&gt;$L$17), 1, 0)</f>
        <v>0</v>
      </c>
    </row>
    <row r="798" spans="1:9">
      <c r="A798" t="s">
        <v>1695</v>
      </c>
      <c r="B798" s="3">
        <v>45321</v>
      </c>
      <c r="C798" t="s">
        <v>1696</v>
      </c>
      <c r="D798">
        <v>1029.08</v>
      </c>
      <c r="E798" t="s">
        <v>16110</v>
      </c>
      <c r="F798" t="s">
        <v>26</v>
      </c>
      <c r="G798" t="s">
        <v>39</v>
      </c>
      <c r="H798" t="s">
        <v>75</v>
      </c>
      <c r="I798">
        <f>IF(OR(financial_transactions3[[#This Row],[amount]]&lt;$L$16, financial_transactions3[[#This Row],[amount]]&gt;$L$17), 1, 0)</f>
        <v>0</v>
      </c>
    </row>
    <row r="799" spans="1:9">
      <c r="A799" t="s">
        <v>1697</v>
      </c>
      <c r="B799" s="3">
        <v>45321</v>
      </c>
      <c r="C799" t="s">
        <v>1698</v>
      </c>
      <c r="D799">
        <v>1265.6600000000001</v>
      </c>
      <c r="E799" t="s">
        <v>47</v>
      </c>
      <c r="F799" t="s">
        <v>61</v>
      </c>
      <c r="G799" t="s">
        <v>21</v>
      </c>
      <c r="H799" t="s">
        <v>44</v>
      </c>
      <c r="I799">
        <f>IF(OR(financial_transactions3[[#This Row],[amount]]&lt;$L$16, financial_transactions3[[#This Row],[amount]]&gt;$L$17), 1, 0)</f>
        <v>0</v>
      </c>
    </row>
    <row r="800" spans="1:9">
      <c r="A800" t="s">
        <v>1699</v>
      </c>
      <c r="B800" s="3">
        <v>45321</v>
      </c>
      <c r="C800" t="s">
        <v>1700</v>
      </c>
      <c r="D800">
        <v>874.24</v>
      </c>
      <c r="E800" t="s">
        <v>19</v>
      </c>
      <c r="F800" t="s">
        <v>26</v>
      </c>
      <c r="G800" t="s">
        <v>48</v>
      </c>
      <c r="H800" t="s">
        <v>57</v>
      </c>
      <c r="I800">
        <f>IF(OR(financial_transactions3[[#This Row],[amount]]&lt;$L$16, financial_transactions3[[#This Row],[amount]]&gt;$L$17), 1, 0)</f>
        <v>0</v>
      </c>
    </row>
    <row r="801" spans="1:9">
      <c r="A801" t="s">
        <v>1701</v>
      </c>
      <c r="B801" s="3">
        <v>45321</v>
      </c>
      <c r="C801" t="s">
        <v>1702</v>
      </c>
      <c r="D801">
        <v>1213.1500000000001</v>
      </c>
      <c r="E801" t="s">
        <v>47</v>
      </c>
      <c r="F801" t="s">
        <v>26</v>
      </c>
      <c r="G801" t="s">
        <v>21</v>
      </c>
      <c r="H801" t="s">
        <v>87</v>
      </c>
      <c r="I801">
        <f>IF(OR(financial_transactions3[[#This Row],[amount]]&lt;$L$16, financial_transactions3[[#This Row],[amount]]&gt;$L$17), 1, 0)</f>
        <v>0</v>
      </c>
    </row>
    <row r="802" spans="1:9">
      <c r="A802" t="s">
        <v>1705</v>
      </c>
      <c r="B802" s="3">
        <v>45321</v>
      </c>
      <c r="C802" t="s">
        <v>1706</v>
      </c>
      <c r="D802">
        <v>62.03</v>
      </c>
      <c r="E802" t="s">
        <v>25</v>
      </c>
      <c r="F802" t="s">
        <v>20</v>
      </c>
      <c r="G802" t="s">
        <v>39</v>
      </c>
      <c r="H802" t="s">
        <v>16080</v>
      </c>
      <c r="I802">
        <f>IF(OR(financial_transactions3[[#This Row],[amount]]&lt;$L$16, financial_transactions3[[#This Row],[amount]]&gt;$L$17), 1, 0)</f>
        <v>1</v>
      </c>
    </row>
    <row r="803" spans="1:9">
      <c r="A803" t="s">
        <v>1707</v>
      </c>
      <c r="B803" s="3">
        <v>45321</v>
      </c>
      <c r="C803" t="s">
        <v>1708</v>
      </c>
      <c r="D803">
        <v>72.19</v>
      </c>
      <c r="E803" t="s">
        <v>16079</v>
      </c>
      <c r="F803" t="s">
        <v>32</v>
      </c>
      <c r="G803" t="s">
        <v>39</v>
      </c>
      <c r="H803" t="s">
        <v>16080</v>
      </c>
      <c r="I803">
        <f>IF(OR(financial_transactions3[[#This Row],[amount]]&lt;$L$16, financial_transactions3[[#This Row],[amount]]&gt;$L$17), 1, 0)</f>
        <v>1</v>
      </c>
    </row>
    <row r="804" spans="1:9">
      <c r="A804" t="s">
        <v>1709</v>
      </c>
      <c r="B804" s="3">
        <v>45321</v>
      </c>
      <c r="C804" t="s">
        <v>1710</v>
      </c>
      <c r="D804">
        <v>1794.2</v>
      </c>
      <c r="E804" t="s">
        <v>52</v>
      </c>
      <c r="F804" t="s">
        <v>26</v>
      </c>
      <c r="G804" t="s">
        <v>27</v>
      </c>
      <c r="H804" t="s">
        <v>176</v>
      </c>
      <c r="I804">
        <f>IF(OR(financial_transactions3[[#This Row],[amount]]&lt;$L$16, financial_transactions3[[#This Row],[amount]]&gt;$L$17), 1, 0)</f>
        <v>1</v>
      </c>
    </row>
    <row r="805" spans="1:9">
      <c r="A805" t="s">
        <v>1711</v>
      </c>
      <c r="B805" s="3">
        <v>45321</v>
      </c>
      <c r="C805" t="s">
        <v>1712</v>
      </c>
      <c r="D805">
        <v>72.05</v>
      </c>
      <c r="E805" t="s">
        <v>16079</v>
      </c>
      <c r="F805" t="s">
        <v>26</v>
      </c>
      <c r="G805" t="s">
        <v>39</v>
      </c>
      <c r="H805" t="s">
        <v>94</v>
      </c>
      <c r="I805">
        <f>IF(OR(financial_transactions3[[#This Row],[amount]]&lt;$L$16, financial_transactions3[[#This Row],[amount]]&gt;$L$17), 1, 0)</f>
        <v>1</v>
      </c>
    </row>
    <row r="806" spans="1:9">
      <c r="A806" t="s">
        <v>1713</v>
      </c>
      <c r="B806" s="3">
        <v>45321</v>
      </c>
      <c r="C806" t="s">
        <v>1714</v>
      </c>
      <c r="D806">
        <v>1352.93</v>
      </c>
      <c r="E806" t="s">
        <v>67</v>
      </c>
      <c r="F806" t="s">
        <v>32</v>
      </c>
      <c r="G806" t="s">
        <v>21</v>
      </c>
      <c r="H806" t="s">
        <v>16080</v>
      </c>
      <c r="I806">
        <f>IF(OR(financial_transactions3[[#This Row],[amount]]&lt;$L$16, financial_transactions3[[#This Row],[amount]]&gt;$L$17), 1, 0)</f>
        <v>0</v>
      </c>
    </row>
    <row r="807" spans="1:9">
      <c r="A807" t="s">
        <v>1715</v>
      </c>
      <c r="B807" s="3">
        <v>45321</v>
      </c>
      <c r="C807" t="s">
        <v>1716</v>
      </c>
      <c r="D807">
        <v>482.92</v>
      </c>
      <c r="E807" t="s">
        <v>16110</v>
      </c>
      <c r="F807" t="s">
        <v>61</v>
      </c>
      <c r="G807" t="s">
        <v>48</v>
      </c>
      <c r="H807" t="s">
        <v>44</v>
      </c>
      <c r="I807">
        <f>IF(OR(financial_transactions3[[#This Row],[amount]]&lt;$L$16, financial_transactions3[[#This Row],[amount]]&gt;$L$17), 1, 0)</f>
        <v>1</v>
      </c>
    </row>
    <row r="808" spans="1:9">
      <c r="A808" t="s">
        <v>1717</v>
      </c>
      <c r="B808" s="3">
        <v>45322</v>
      </c>
      <c r="C808" t="s">
        <v>1537</v>
      </c>
      <c r="D808">
        <v>11362.4</v>
      </c>
      <c r="E808" t="s">
        <v>19</v>
      </c>
      <c r="F808" t="s">
        <v>26</v>
      </c>
      <c r="G808" t="s">
        <v>21</v>
      </c>
      <c r="H808" t="s">
        <v>16080</v>
      </c>
      <c r="I808">
        <f>IF(OR(financial_transactions3[[#This Row],[amount]]&lt;$L$16, financial_transactions3[[#This Row],[amount]]&gt;$L$17), 1, 0)</f>
        <v>1</v>
      </c>
    </row>
    <row r="809" spans="1:9">
      <c r="A809" t="s">
        <v>1718</v>
      </c>
      <c r="B809" s="3">
        <v>45322</v>
      </c>
      <c r="C809" t="s">
        <v>475</v>
      </c>
      <c r="D809">
        <v>523.36</v>
      </c>
      <c r="E809" t="s">
        <v>19</v>
      </c>
      <c r="F809" t="s">
        <v>26</v>
      </c>
      <c r="G809" t="s">
        <v>39</v>
      </c>
      <c r="H809" t="s">
        <v>176</v>
      </c>
      <c r="I809">
        <f>IF(OR(financial_transactions3[[#This Row],[amount]]&lt;$L$16, financial_transactions3[[#This Row],[amount]]&gt;$L$17), 1, 0)</f>
        <v>1</v>
      </c>
    </row>
    <row r="810" spans="1:9">
      <c r="A810" t="s">
        <v>1719</v>
      </c>
      <c r="B810" s="3">
        <v>45322</v>
      </c>
      <c r="C810" t="s">
        <v>1720</v>
      </c>
      <c r="D810">
        <v>971.91</v>
      </c>
      <c r="E810" t="s">
        <v>70</v>
      </c>
      <c r="F810" t="s">
        <v>61</v>
      </c>
      <c r="G810" t="s">
        <v>21</v>
      </c>
      <c r="H810" t="s">
        <v>16080</v>
      </c>
      <c r="I810">
        <f>IF(OR(financial_transactions3[[#This Row],[amount]]&lt;$L$16, financial_transactions3[[#This Row],[amount]]&gt;$L$17), 1, 0)</f>
        <v>0</v>
      </c>
    </row>
    <row r="811" spans="1:9">
      <c r="A811" t="s">
        <v>1721</v>
      </c>
      <c r="B811" s="3">
        <v>45322</v>
      </c>
      <c r="C811" t="s">
        <v>1722</v>
      </c>
      <c r="D811">
        <v>1680.05</v>
      </c>
      <c r="E811" t="s">
        <v>25</v>
      </c>
      <c r="F811" t="s">
        <v>26</v>
      </c>
      <c r="G811" t="s">
        <v>21</v>
      </c>
      <c r="H811" t="s">
        <v>16080</v>
      </c>
      <c r="I811">
        <f>IF(OR(financial_transactions3[[#This Row],[amount]]&lt;$L$16, financial_transactions3[[#This Row],[amount]]&gt;$L$17), 1, 0)</f>
        <v>1</v>
      </c>
    </row>
    <row r="812" spans="1:9">
      <c r="A812" t="s">
        <v>1723</v>
      </c>
      <c r="B812" s="3">
        <v>45322</v>
      </c>
      <c r="C812" t="s">
        <v>1724</v>
      </c>
      <c r="D812">
        <v>1588.94</v>
      </c>
      <c r="E812" t="s">
        <v>67</v>
      </c>
      <c r="F812" t="s">
        <v>20</v>
      </c>
      <c r="G812" t="s">
        <v>48</v>
      </c>
      <c r="H812" t="s">
        <v>44</v>
      </c>
      <c r="I812">
        <f>IF(OR(financial_transactions3[[#This Row],[amount]]&lt;$L$16, financial_transactions3[[#This Row],[amount]]&gt;$L$17), 1, 0)</f>
        <v>0</v>
      </c>
    </row>
    <row r="813" spans="1:9">
      <c r="A813" t="s">
        <v>1725</v>
      </c>
      <c r="B813" s="3">
        <v>45322</v>
      </c>
      <c r="C813" t="s">
        <v>1726</v>
      </c>
      <c r="D813">
        <v>680.34</v>
      </c>
      <c r="E813" t="s">
        <v>31</v>
      </c>
      <c r="F813" t="s">
        <v>20</v>
      </c>
      <c r="G813" t="s">
        <v>39</v>
      </c>
      <c r="H813" t="s">
        <v>44</v>
      </c>
      <c r="I813">
        <f>IF(OR(financial_transactions3[[#This Row],[amount]]&lt;$L$16, financial_transactions3[[#This Row],[amount]]&gt;$L$17), 1, 0)</f>
        <v>0</v>
      </c>
    </row>
    <row r="814" spans="1:9">
      <c r="A814" t="s">
        <v>1727</v>
      </c>
      <c r="B814" s="3">
        <v>45322</v>
      </c>
      <c r="C814" t="s">
        <v>1728</v>
      </c>
      <c r="D814">
        <v>706.74</v>
      </c>
      <c r="E814" t="s">
        <v>16079</v>
      </c>
      <c r="F814" t="s">
        <v>32</v>
      </c>
      <c r="G814" t="s">
        <v>39</v>
      </c>
      <c r="H814" t="s">
        <v>87</v>
      </c>
      <c r="I814">
        <f>IF(OR(financial_transactions3[[#This Row],[amount]]&lt;$L$16, financial_transactions3[[#This Row],[amount]]&gt;$L$17), 1, 0)</f>
        <v>0</v>
      </c>
    </row>
    <row r="815" spans="1:9">
      <c r="A815" t="s">
        <v>1729</v>
      </c>
      <c r="B815" s="3">
        <v>45322</v>
      </c>
      <c r="C815" t="s">
        <v>1730</v>
      </c>
      <c r="D815">
        <v>1914.94</v>
      </c>
      <c r="E815" t="s">
        <v>19</v>
      </c>
      <c r="F815" t="s">
        <v>61</v>
      </c>
      <c r="G815" t="s">
        <v>21</v>
      </c>
      <c r="H815" t="s">
        <v>123</v>
      </c>
      <c r="I815">
        <f>IF(OR(financial_transactions3[[#This Row],[amount]]&lt;$L$16, financial_transactions3[[#This Row],[amount]]&gt;$L$17), 1, 0)</f>
        <v>1</v>
      </c>
    </row>
    <row r="816" spans="1:9">
      <c r="A816" t="s">
        <v>1731</v>
      </c>
      <c r="B816" s="3">
        <v>45322</v>
      </c>
      <c r="C816" t="s">
        <v>852</v>
      </c>
      <c r="D816">
        <v>13611.83</v>
      </c>
      <c r="E816" t="s">
        <v>122</v>
      </c>
      <c r="F816" t="s">
        <v>26</v>
      </c>
      <c r="G816" t="s">
        <v>21</v>
      </c>
      <c r="H816" t="s">
        <v>123</v>
      </c>
      <c r="I816">
        <f>IF(OR(financial_transactions3[[#This Row],[amount]]&lt;$L$16, financial_transactions3[[#This Row],[amount]]&gt;$L$17), 1, 0)</f>
        <v>1</v>
      </c>
    </row>
    <row r="817" spans="1:9">
      <c r="A817" t="s">
        <v>1732</v>
      </c>
      <c r="B817" s="3">
        <v>45322</v>
      </c>
      <c r="C817" t="s">
        <v>1127</v>
      </c>
      <c r="D817">
        <v>707.96</v>
      </c>
      <c r="E817" t="s">
        <v>19</v>
      </c>
      <c r="F817" t="s">
        <v>32</v>
      </c>
      <c r="G817" t="s">
        <v>48</v>
      </c>
      <c r="H817" t="s">
        <v>44</v>
      </c>
      <c r="I817">
        <f>IF(OR(financial_transactions3[[#This Row],[amount]]&lt;$L$16, financial_transactions3[[#This Row],[amount]]&gt;$L$17), 1, 0)</f>
        <v>0</v>
      </c>
    </row>
    <row r="818" spans="1:9">
      <c r="A818" t="s">
        <v>1733</v>
      </c>
      <c r="B818" s="3">
        <v>45322</v>
      </c>
      <c r="C818" t="s">
        <v>1734</v>
      </c>
      <c r="D818">
        <v>788.68</v>
      </c>
      <c r="E818" t="s">
        <v>122</v>
      </c>
      <c r="F818" t="s">
        <v>20</v>
      </c>
      <c r="G818" t="s">
        <v>21</v>
      </c>
      <c r="H818" t="s">
        <v>75</v>
      </c>
      <c r="I818">
        <f>IF(OR(financial_transactions3[[#This Row],[amount]]&lt;$L$16, financial_transactions3[[#This Row],[amount]]&gt;$L$17), 1, 0)</f>
        <v>0</v>
      </c>
    </row>
    <row r="819" spans="1:9">
      <c r="A819" t="s">
        <v>1735</v>
      </c>
      <c r="B819" s="3">
        <v>45322</v>
      </c>
      <c r="C819" t="s">
        <v>1736</v>
      </c>
      <c r="D819">
        <v>1500.17</v>
      </c>
      <c r="E819" t="s">
        <v>64</v>
      </c>
      <c r="F819" t="s">
        <v>26</v>
      </c>
      <c r="G819" t="s">
        <v>21</v>
      </c>
      <c r="H819" t="s">
        <v>44</v>
      </c>
      <c r="I819">
        <f>IF(OR(financial_transactions3[[#This Row],[amount]]&lt;$L$16, financial_transactions3[[#This Row],[amount]]&gt;$L$17), 1, 0)</f>
        <v>0</v>
      </c>
    </row>
    <row r="820" spans="1:9">
      <c r="A820" t="s">
        <v>1737</v>
      </c>
      <c r="B820" s="3">
        <v>45322</v>
      </c>
      <c r="C820" t="s">
        <v>1738</v>
      </c>
      <c r="D820">
        <v>892.92</v>
      </c>
      <c r="E820" t="s">
        <v>31</v>
      </c>
      <c r="F820" t="s">
        <v>61</v>
      </c>
      <c r="G820" t="s">
        <v>48</v>
      </c>
      <c r="H820" t="s">
        <v>33</v>
      </c>
      <c r="I820">
        <f>IF(OR(financial_transactions3[[#This Row],[amount]]&lt;$L$16, financial_transactions3[[#This Row],[amount]]&gt;$L$17), 1, 0)</f>
        <v>0</v>
      </c>
    </row>
    <row r="821" spans="1:9">
      <c r="A821" t="s">
        <v>1739</v>
      </c>
      <c r="B821" s="3">
        <v>45322</v>
      </c>
      <c r="C821" t="s">
        <v>1740</v>
      </c>
      <c r="D821">
        <v>840.23</v>
      </c>
      <c r="E821" t="s">
        <v>67</v>
      </c>
      <c r="F821" t="s">
        <v>20</v>
      </c>
      <c r="G821" t="s">
        <v>27</v>
      </c>
      <c r="H821" t="s">
        <v>75</v>
      </c>
      <c r="I821">
        <f>IF(OR(financial_transactions3[[#This Row],[amount]]&lt;$L$16, financial_transactions3[[#This Row],[amount]]&gt;$L$17), 1, 0)</f>
        <v>0</v>
      </c>
    </row>
    <row r="822" spans="1:9">
      <c r="A822" t="s">
        <v>1741</v>
      </c>
      <c r="B822" s="3">
        <v>45322</v>
      </c>
      <c r="C822" t="s">
        <v>1742</v>
      </c>
      <c r="D822">
        <v>982.94</v>
      </c>
      <c r="E822" t="s">
        <v>16110</v>
      </c>
      <c r="F822" t="s">
        <v>61</v>
      </c>
      <c r="G822" t="s">
        <v>48</v>
      </c>
      <c r="H822" t="s">
        <v>87</v>
      </c>
      <c r="I822">
        <f>IF(OR(financial_transactions3[[#This Row],[amount]]&lt;$L$16, financial_transactions3[[#This Row],[amount]]&gt;$L$17), 1, 0)</f>
        <v>0</v>
      </c>
    </row>
    <row r="823" spans="1:9">
      <c r="A823" t="s">
        <v>1743</v>
      </c>
      <c r="B823" s="3">
        <v>45322</v>
      </c>
      <c r="C823" t="s">
        <v>1744</v>
      </c>
      <c r="D823">
        <v>1061</v>
      </c>
      <c r="E823" t="s">
        <v>16079</v>
      </c>
      <c r="F823" t="s">
        <v>26</v>
      </c>
      <c r="G823" t="s">
        <v>48</v>
      </c>
      <c r="H823" t="s">
        <v>53</v>
      </c>
      <c r="I823">
        <f>IF(OR(financial_transactions3[[#This Row],[amount]]&lt;$L$16, financial_transactions3[[#This Row],[amount]]&gt;$L$17), 1, 0)</f>
        <v>0</v>
      </c>
    </row>
    <row r="824" spans="1:9">
      <c r="A824" t="s">
        <v>1745</v>
      </c>
      <c r="B824" s="3">
        <v>45322</v>
      </c>
      <c r="C824" t="s">
        <v>1746</v>
      </c>
      <c r="D824">
        <v>65.45</v>
      </c>
      <c r="E824" t="s">
        <v>47</v>
      </c>
      <c r="F824" t="s">
        <v>32</v>
      </c>
      <c r="G824" t="s">
        <v>48</v>
      </c>
      <c r="H824" t="s">
        <v>75</v>
      </c>
      <c r="I824">
        <f>IF(OR(financial_transactions3[[#This Row],[amount]]&lt;$L$16, financial_transactions3[[#This Row],[amount]]&gt;$L$17), 1, 0)</f>
        <v>1</v>
      </c>
    </row>
    <row r="825" spans="1:9">
      <c r="A825" t="s">
        <v>1747</v>
      </c>
      <c r="B825" s="3">
        <v>45322</v>
      </c>
      <c r="C825" t="s">
        <v>1748</v>
      </c>
      <c r="D825">
        <v>6846.41</v>
      </c>
      <c r="E825" t="s">
        <v>25</v>
      </c>
      <c r="F825" t="s">
        <v>61</v>
      </c>
      <c r="G825" t="s">
        <v>27</v>
      </c>
      <c r="H825" t="s">
        <v>109</v>
      </c>
      <c r="I825">
        <f>IF(OR(financial_transactions3[[#This Row],[amount]]&lt;$L$16, financial_transactions3[[#This Row],[amount]]&gt;$L$17), 1, 0)</f>
        <v>1</v>
      </c>
    </row>
    <row r="826" spans="1:9">
      <c r="A826" t="s">
        <v>1749</v>
      </c>
      <c r="B826" s="3">
        <v>45322</v>
      </c>
      <c r="C826" t="s">
        <v>1750</v>
      </c>
      <c r="D826">
        <v>179.98</v>
      </c>
      <c r="E826" t="s">
        <v>16079</v>
      </c>
      <c r="F826" t="s">
        <v>32</v>
      </c>
      <c r="G826" t="s">
        <v>48</v>
      </c>
      <c r="H826" t="s">
        <v>75</v>
      </c>
      <c r="I826">
        <f>IF(OR(financial_transactions3[[#This Row],[amount]]&lt;$L$16, financial_transactions3[[#This Row],[amount]]&gt;$L$17), 1, 0)</f>
        <v>1</v>
      </c>
    </row>
    <row r="827" spans="1:9">
      <c r="A827" t="s">
        <v>1751</v>
      </c>
      <c r="B827" s="3">
        <v>45322</v>
      </c>
      <c r="C827" t="s">
        <v>1752</v>
      </c>
      <c r="D827">
        <v>1215.6500000000001</v>
      </c>
      <c r="E827" t="s">
        <v>52</v>
      </c>
      <c r="F827" t="s">
        <v>32</v>
      </c>
      <c r="G827" t="s">
        <v>39</v>
      </c>
      <c r="H827" t="s">
        <v>33</v>
      </c>
      <c r="I827">
        <f>IF(OR(financial_transactions3[[#This Row],[amount]]&lt;$L$16, financial_transactions3[[#This Row],[amount]]&gt;$L$17), 1, 0)</f>
        <v>0</v>
      </c>
    </row>
    <row r="828" spans="1:9">
      <c r="A828" t="s">
        <v>1753</v>
      </c>
      <c r="B828" s="3">
        <v>45322</v>
      </c>
      <c r="C828" t="s">
        <v>157</v>
      </c>
      <c r="D828">
        <v>1049.99</v>
      </c>
      <c r="E828" t="s">
        <v>25</v>
      </c>
      <c r="F828" t="s">
        <v>20</v>
      </c>
      <c r="G828" t="s">
        <v>39</v>
      </c>
      <c r="H828" t="s">
        <v>49</v>
      </c>
      <c r="I828">
        <f>IF(OR(financial_transactions3[[#This Row],[amount]]&lt;$L$16, financial_transactions3[[#This Row],[amount]]&gt;$L$17), 1, 0)</f>
        <v>0</v>
      </c>
    </row>
    <row r="829" spans="1:9">
      <c r="A829" t="s">
        <v>1754</v>
      </c>
      <c r="B829" s="3">
        <v>45322</v>
      </c>
      <c r="C829" t="s">
        <v>431</v>
      </c>
      <c r="D829">
        <v>846.91</v>
      </c>
      <c r="E829" t="s">
        <v>25</v>
      </c>
      <c r="F829" t="s">
        <v>61</v>
      </c>
      <c r="G829" t="s">
        <v>39</v>
      </c>
      <c r="H829" t="s">
        <v>40</v>
      </c>
      <c r="I829">
        <f>IF(OR(financial_transactions3[[#This Row],[amount]]&lt;$L$16, financial_transactions3[[#This Row],[amount]]&gt;$L$17), 1, 0)</f>
        <v>0</v>
      </c>
    </row>
    <row r="830" spans="1:9">
      <c r="A830" t="s">
        <v>1755</v>
      </c>
      <c r="B830" s="3">
        <v>45322</v>
      </c>
      <c r="C830" t="s">
        <v>1756</v>
      </c>
      <c r="D830">
        <v>915.79</v>
      </c>
      <c r="E830" t="s">
        <v>70</v>
      </c>
      <c r="F830" t="s">
        <v>26</v>
      </c>
      <c r="G830" t="s">
        <v>48</v>
      </c>
      <c r="H830" t="s">
        <v>28</v>
      </c>
      <c r="I830">
        <f>IF(OR(financial_transactions3[[#This Row],[amount]]&lt;$L$16, financial_transactions3[[#This Row],[amount]]&gt;$L$17), 1, 0)</f>
        <v>0</v>
      </c>
    </row>
    <row r="831" spans="1:9">
      <c r="A831" t="s">
        <v>1757</v>
      </c>
      <c r="B831" s="3">
        <v>45322</v>
      </c>
      <c r="C831" t="s">
        <v>1758</v>
      </c>
      <c r="D831">
        <v>1402.32</v>
      </c>
      <c r="E831" t="s">
        <v>70</v>
      </c>
      <c r="F831" t="s">
        <v>32</v>
      </c>
      <c r="G831" t="s">
        <v>27</v>
      </c>
      <c r="H831" t="s">
        <v>109</v>
      </c>
      <c r="I831">
        <f>IF(OR(financial_transactions3[[#This Row],[amount]]&lt;$L$16, financial_transactions3[[#This Row],[amount]]&gt;$L$17), 1, 0)</f>
        <v>0</v>
      </c>
    </row>
    <row r="832" spans="1:9">
      <c r="A832" t="s">
        <v>1759</v>
      </c>
      <c r="B832" s="3">
        <v>45322</v>
      </c>
      <c r="C832" t="s">
        <v>1760</v>
      </c>
      <c r="D832">
        <v>340.65</v>
      </c>
      <c r="E832" t="s">
        <v>122</v>
      </c>
      <c r="F832" t="s">
        <v>20</v>
      </c>
      <c r="G832" t="s">
        <v>21</v>
      </c>
      <c r="H832" t="s">
        <v>57</v>
      </c>
      <c r="I832">
        <f>IF(OR(financial_transactions3[[#This Row],[amount]]&lt;$L$16, financial_transactions3[[#This Row],[amount]]&gt;$L$17), 1, 0)</f>
        <v>1</v>
      </c>
    </row>
    <row r="833" spans="1:9">
      <c r="A833" t="s">
        <v>1761</v>
      </c>
      <c r="B833" s="3">
        <v>45322</v>
      </c>
      <c r="C833" t="s">
        <v>1762</v>
      </c>
      <c r="D833">
        <v>656.72</v>
      </c>
      <c r="E833" t="s">
        <v>47</v>
      </c>
      <c r="F833" t="s">
        <v>20</v>
      </c>
      <c r="G833" t="s">
        <v>39</v>
      </c>
      <c r="H833" t="s">
        <v>94</v>
      </c>
      <c r="I833">
        <f>IF(OR(financial_transactions3[[#This Row],[amount]]&lt;$L$16, financial_transactions3[[#This Row],[amount]]&gt;$L$17), 1, 0)</f>
        <v>0</v>
      </c>
    </row>
    <row r="834" spans="1:9">
      <c r="A834" t="s">
        <v>1763</v>
      </c>
      <c r="B834" s="3">
        <v>45322</v>
      </c>
      <c r="C834" t="s">
        <v>1764</v>
      </c>
      <c r="D834">
        <v>428.55</v>
      </c>
      <c r="E834" t="s">
        <v>19</v>
      </c>
      <c r="F834" t="s">
        <v>26</v>
      </c>
      <c r="G834" t="s">
        <v>21</v>
      </c>
      <c r="H834" t="s">
        <v>36</v>
      </c>
      <c r="I834">
        <f>IF(OR(financial_transactions3[[#This Row],[amount]]&lt;$L$16, financial_transactions3[[#This Row],[amount]]&gt;$L$17), 1, 0)</f>
        <v>1</v>
      </c>
    </row>
    <row r="835" spans="1:9">
      <c r="A835" t="s">
        <v>1765</v>
      </c>
      <c r="B835" s="3">
        <v>45322</v>
      </c>
      <c r="C835" t="s">
        <v>1766</v>
      </c>
      <c r="D835">
        <v>1732.61</v>
      </c>
      <c r="E835" t="s">
        <v>67</v>
      </c>
      <c r="F835" t="s">
        <v>32</v>
      </c>
      <c r="G835" t="s">
        <v>27</v>
      </c>
      <c r="H835" t="s">
        <v>176</v>
      </c>
      <c r="I835">
        <f>IF(OR(financial_transactions3[[#This Row],[amount]]&lt;$L$16, financial_transactions3[[#This Row],[amount]]&gt;$L$17), 1, 0)</f>
        <v>1</v>
      </c>
    </row>
    <row r="836" spans="1:9">
      <c r="A836" t="s">
        <v>1767</v>
      </c>
      <c r="B836" s="3">
        <v>45322</v>
      </c>
      <c r="C836" t="s">
        <v>1768</v>
      </c>
      <c r="D836">
        <v>1339.73</v>
      </c>
      <c r="E836" t="s">
        <v>67</v>
      </c>
      <c r="F836" t="s">
        <v>26</v>
      </c>
      <c r="G836" t="s">
        <v>21</v>
      </c>
      <c r="H836" t="s">
        <v>16080</v>
      </c>
      <c r="I836">
        <f>IF(OR(financial_transactions3[[#This Row],[amount]]&lt;$L$16, financial_transactions3[[#This Row],[amount]]&gt;$L$17), 1, 0)</f>
        <v>0</v>
      </c>
    </row>
    <row r="837" spans="1:9">
      <c r="A837" t="s">
        <v>1769</v>
      </c>
      <c r="B837" s="3">
        <v>45322</v>
      </c>
      <c r="C837" t="s">
        <v>1770</v>
      </c>
      <c r="D837">
        <v>1683.67</v>
      </c>
      <c r="E837" t="s">
        <v>31</v>
      </c>
      <c r="F837" t="s">
        <v>20</v>
      </c>
      <c r="G837" t="s">
        <v>48</v>
      </c>
      <c r="H837" t="s">
        <v>40</v>
      </c>
      <c r="I837">
        <f>IF(OR(financial_transactions3[[#This Row],[amount]]&lt;$L$16, financial_transactions3[[#This Row],[amount]]&gt;$L$17), 1, 0)</f>
        <v>1</v>
      </c>
    </row>
    <row r="838" spans="1:9">
      <c r="A838" t="s">
        <v>1771</v>
      </c>
      <c r="B838" s="3">
        <v>45322</v>
      </c>
      <c r="C838" t="s">
        <v>1772</v>
      </c>
      <c r="D838">
        <v>476.4</v>
      </c>
      <c r="E838" t="s">
        <v>52</v>
      </c>
      <c r="F838" t="s">
        <v>61</v>
      </c>
      <c r="G838" t="s">
        <v>21</v>
      </c>
      <c r="H838" t="s">
        <v>16080</v>
      </c>
      <c r="I838">
        <f>IF(OR(financial_transactions3[[#This Row],[amount]]&lt;$L$16, financial_transactions3[[#This Row],[amount]]&gt;$L$17), 1, 0)</f>
        <v>1</v>
      </c>
    </row>
    <row r="839" spans="1:9">
      <c r="A839" t="s">
        <v>1775</v>
      </c>
      <c r="B839" s="3">
        <v>45323</v>
      </c>
      <c r="C839" t="s">
        <v>1776</v>
      </c>
      <c r="D839">
        <v>1319.9</v>
      </c>
      <c r="E839" t="s">
        <v>25</v>
      </c>
      <c r="F839" t="s">
        <v>61</v>
      </c>
      <c r="G839" t="s">
        <v>21</v>
      </c>
      <c r="H839" t="s">
        <v>75</v>
      </c>
      <c r="I839">
        <f>IF(OR(financial_transactions3[[#This Row],[amount]]&lt;$L$16, financial_transactions3[[#This Row],[amount]]&gt;$L$17), 1, 0)</f>
        <v>0</v>
      </c>
    </row>
    <row r="840" spans="1:9">
      <c r="A840" t="s">
        <v>1777</v>
      </c>
      <c r="B840" s="3">
        <v>45323</v>
      </c>
      <c r="C840" t="s">
        <v>135</v>
      </c>
      <c r="D840">
        <v>1866.78</v>
      </c>
      <c r="E840" t="s">
        <v>64</v>
      </c>
      <c r="F840" t="s">
        <v>61</v>
      </c>
      <c r="G840" t="s">
        <v>21</v>
      </c>
      <c r="H840" t="s">
        <v>33</v>
      </c>
      <c r="I840">
        <f>IF(OR(financial_transactions3[[#This Row],[amount]]&lt;$L$16, financial_transactions3[[#This Row],[amount]]&gt;$L$17), 1, 0)</f>
        <v>1</v>
      </c>
    </row>
    <row r="841" spans="1:9">
      <c r="A841" t="s">
        <v>1778</v>
      </c>
      <c r="B841" s="3">
        <v>45323</v>
      </c>
      <c r="C841" t="s">
        <v>1779</v>
      </c>
      <c r="D841">
        <v>325.64999999999998</v>
      </c>
      <c r="E841" t="s">
        <v>31</v>
      </c>
      <c r="F841" t="s">
        <v>26</v>
      </c>
      <c r="G841" t="s">
        <v>39</v>
      </c>
      <c r="H841" t="s">
        <v>176</v>
      </c>
      <c r="I841">
        <f>IF(OR(financial_transactions3[[#This Row],[amount]]&lt;$L$16, financial_transactions3[[#This Row],[amount]]&gt;$L$17), 1, 0)</f>
        <v>1</v>
      </c>
    </row>
    <row r="842" spans="1:9">
      <c r="A842" t="s">
        <v>1780</v>
      </c>
      <c r="B842" s="3">
        <v>45323</v>
      </c>
      <c r="C842" t="s">
        <v>1781</v>
      </c>
      <c r="D842">
        <v>619.84</v>
      </c>
      <c r="E842" t="s">
        <v>70</v>
      </c>
      <c r="F842" t="s">
        <v>61</v>
      </c>
      <c r="G842" t="s">
        <v>39</v>
      </c>
      <c r="H842" t="s">
        <v>176</v>
      </c>
      <c r="I842">
        <f>IF(OR(financial_transactions3[[#This Row],[amount]]&lt;$L$16, financial_transactions3[[#This Row],[amount]]&gt;$L$17), 1, 0)</f>
        <v>0</v>
      </c>
    </row>
    <row r="843" spans="1:9">
      <c r="A843" t="s">
        <v>1782</v>
      </c>
      <c r="B843" s="3">
        <v>45323</v>
      </c>
      <c r="C843" t="s">
        <v>1783</v>
      </c>
      <c r="D843">
        <v>449.24</v>
      </c>
      <c r="E843" t="s">
        <v>67</v>
      </c>
      <c r="F843" t="s">
        <v>61</v>
      </c>
      <c r="G843" t="s">
        <v>39</v>
      </c>
      <c r="H843" t="s">
        <v>87</v>
      </c>
      <c r="I843">
        <f>IF(OR(financial_transactions3[[#This Row],[amount]]&lt;$L$16, financial_transactions3[[#This Row],[amount]]&gt;$L$17), 1, 0)</f>
        <v>1</v>
      </c>
    </row>
    <row r="844" spans="1:9">
      <c r="A844" t="s">
        <v>1784</v>
      </c>
      <c r="B844" s="3">
        <v>45323</v>
      </c>
      <c r="C844" t="s">
        <v>1785</v>
      </c>
      <c r="D844">
        <v>450.47</v>
      </c>
      <c r="E844" t="s">
        <v>16079</v>
      </c>
      <c r="F844" t="s">
        <v>20</v>
      </c>
      <c r="G844" t="s">
        <v>39</v>
      </c>
      <c r="H844" t="s">
        <v>33</v>
      </c>
      <c r="I844">
        <f>IF(OR(financial_transactions3[[#This Row],[amount]]&lt;$L$16, financial_transactions3[[#This Row],[amount]]&gt;$L$17), 1, 0)</f>
        <v>1</v>
      </c>
    </row>
    <row r="845" spans="1:9">
      <c r="A845" t="s">
        <v>1786</v>
      </c>
      <c r="B845" s="3">
        <v>45323</v>
      </c>
      <c r="C845" t="s">
        <v>1787</v>
      </c>
      <c r="D845">
        <v>1074.28</v>
      </c>
      <c r="E845" t="s">
        <v>64</v>
      </c>
      <c r="F845" t="s">
        <v>32</v>
      </c>
      <c r="G845" t="s">
        <v>27</v>
      </c>
      <c r="H845" t="s">
        <v>57</v>
      </c>
      <c r="I845">
        <f>IF(OR(financial_transactions3[[#This Row],[amount]]&lt;$L$16, financial_transactions3[[#This Row],[amount]]&gt;$L$17), 1, 0)</f>
        <v>0</v>
      </c>
    </row>
    <row r="846" spans="1:9">
      <c r="A846" t="s">
        <v>1788</v>
      </c>
      <c r="B846" s="3">
        <v>45323</v>
      </c>
      <c r="C846" t="s">
        <v>1789</v>
      </c>
      <c r="D846">
        <v>416.28</v>
      </c>
      <c r="E846" t="s">
        <v>25</v>
      </c>
      <c r="F846" t="s">
        <v>20</v>
      </c>
      <c r="G846" t="s">
        <v>48</v>
      </c>
      <c r="H846" t="s">
        <v>53</v>
      </c>
      <c r="I846">
        <f>IF(OR(financial_transactions3[[#This Row],[amount]]&lt;$L$16, financial_transactions3[[#This Row],[amount]]&gt;$L$17), 1, 0)</f>
        <v>1</v>
      </c>
    </row>
    <row r="847" spans="1:9">
      <c r="A847" t="s">
        <v>1790</v>
      </c>
      <c r="B847" s="3">
        <v>45323</v>
      </c>
      <c r="C847" t="s">
        <v>1791</v>
      </c>
      <c r="D847">
        <v>355.86</v>
      </c>
      <c r="E847" t="s">
        <v>52</v>
      </c>
      <c r="F847" t="s">
        <v>26</v>
      </c>
      <c r="G847" t="s">
        <v>39</v>
      </c>
      <c r="H847" t="s">
        <v>53</v>
      </c>
      <c r="I847">
        <f>IF(OR(financial_transactions3[[#This Row],[amount]]&lt;$L$16, financial_transactions3[[#This Row],[amount]]&gt;$L$17), 1, 0)</f>
        <v>1</v>
      </c>
    </row>
    <row r="848" spans="1:9">
      <c r="A848" t="s">
        <v>1792</v>
      </c>
      <c r="B848" s="3">
        <v>45323</v>
      </c>
      <c r="C848" t="s">
        <v>1793</v>
      </c>
      <c r="D848">
        <v>904.64</v>
      </c>
      <c r="E848" t="s">
        <v>19</v>
      </c>
      <c r="F848" t="s">
        <v>32</v>
      </c>
      <c r="G848" t="s">
        <v>39</v>
      </c>
      <c r="H848" t="s">
        <v>36</v>
      </c>
      <c r="I848">
        <f>IF(OR(financial_transactions3[[#This Row],[amount]]&lt;$L$16, financial_transactions3[[#This Row],[amount]]&gt;$L$17), 1, 0)</f>
        <v>0</v>
      </c>
    </row>
    <row r="849" spans="1:9">
      <c r="A849" t="s">
        <v>1794</v>
      </c>
      <c r="B849" s="3">
        <v>45323</v>
      </c>
      <c r="C849" t="s">
        <v>1795</v>
      </c>
      <c r="D849">
        <v>1001.29</v>
      </c>
      <c r="E849" t="s">
        <v>52</v>
      </c>
      <c r="F849" t="s">
        <v>32</v>
      </c>
      <c r="G849" t="s">
        <v>48</v>
      </c>
      <c r="H849" t="s">
        <v>22</v>
      </c>
      <c r="I849">
        <f>IF(OR(financial_transactions3[[#This Row],[amount]]&lt;$L$16, financial_transactions3[[#This Row],[amount]]&gt;$L$17), 1, 0)</f>
        <v>0</v>
      </c>
    </row>
    <row r="850" spans="1:9">
      <c r="A850" t="s">
        <v>1796</v>
      </c>
      <c r="B850" s="3">
        <v>45323</v>
      </c>
      <c r="C850" t="s">
        <v>1797</v>
      </c>
      <c r="D850">
        <v>13555.32</v>
      </c>
      <c r="E850" t="s">
        <v>122</v>
      </c>
      <c r="F850" t="s">
        <v>26</v>
      </c>
      <c r="G850" t="s">
        <v>27</v>
      </c>
      <c r="H850" t="s">
        <v>53</v>
      </c>
      <c r="I850">
        <f>IF(OR(financial_transactions3[[#This Row],[amount]]&lt;$L$16, financial_transactions3[[#This Row],[amount]]&gt;$L$17), 1, 0)</f>
        <v>1</v>
      </c>
    </row>
    <row r="851" spans="1:9">
      <c r="A851" t="s">
        <v>1798</v>
      </c>
      <c r="B851" s="3">
        <v>45323</v>
      </c>
      <c r="C851" t="s">
        <v>1799</v>
      </c>
      <c r="D851">
        <v>1399.84</v>
      </c>
      <c r="E851" t="s">
        <v>16110</v>
      </c>
      <c r="F851" t="s">
        <v>26</v>
      </c>
      <c r="G851" t="s">
        <v>27</v>
      </c>
      <c r="H851" t="s">
        <v>87</v>
      </c>
      <c r="I851">
        <f>IF(OR(financial_transactions3[[#This Row],[amount]]&lt;$L$16, financial_transactions3[[#This Row],[amount]]&gt;$L$17), 1, 0)</f>
        <v>0</v>
      </c>
    </row>
    <row r="852" spans="1:9">
      <c r="A852" t="s">
        <v>1800</v>
      </c>
      <c r="B852" s="3">
        <v>45323</v>
      </c>
      <c r="C852" t="s">
        <v>1801</v>
      </c>
      <c r="D852">
        <v>651.11</v>
      </c>
      <c r="E852" t="s">
        <v>64</v>
      </c>
      <c r="F852" t="s">
        <v>32</v>
      </c>
      <c r="G852" t="s">
        <v>21</v>
      </c>
      <c r="H852" t="s">
        <v>87</v>
      </c>
      <c r="I852">
        <f>IF(OR(financial_transactions3[[#This Row],[amount]]&lt;$L$16, financial_transactions3[[#This Row],[amount]]&gt;$L$17), 1, 0)</f>
        <v>0</v>
      </c>
    </row>
    <row r="853" spans="1:9">
      <c r="A853" t="s">
        <v>1802</v>
      </c>
      <c r="B853" s="3">
        <v>45323</v>
      </c>
      <c r="C853" t="s">
        <v>1803</v>
      </c>
      <c r="D853">
        <v>1359.63</v>
      </c>
      <c r="E853" t="s">
        <v>122</v>
      </c>
      <c r="F853" t="s">
        <v>26</v>
      </c>
      <c r="G853" t="s">
        <v>48</v>
      </c>
      <c r="H853" t="s">
        <v>109</v>
      </c>
      <c r="I853">
        <f>IF(OR(financial_transactions3[[#This Row],[amount]]&lt;$L$16, financial_transactions3[[#This Row],[amount]]&gt;$L$17), 1, 0)</f>
        <v>0</v>
      </c>
    </row>
    <row r="854" spans="1:9">
      <c r="A854" t="s">
        <v>1804</v>
      </c>
      <c r="B854" s="3">
        <v>45323</v>
      </c>
      <c r="C854" t="s">
        <v>1805</v>
      </c>
      <c r="D854">
        <v>921.53</v>
      </c>
      <c r="E854" t="s">
        <v>25</v>
      </c>
      <c r="F854" t="s">
        <v>20</v>
      </c>
      <c r="G854" t="s">
        <v>21</v>
      </c>
      <c r="H854" t="s">
        <v>44</v>
      </c>
      <c r="I854">
        <f>IF(OR(financial_transactions3[[#This Row],[amount]]&lt;$L$16, financial_transactions3[[#This Row],[amount]]&gt;$L$17), 1, 0)</f>
        <v>0</v>
      </c>
    </row>
    <row r="855" spans="1:9">
      <c r="A855" t="s">
        <v>1806</v>
      </c>
      <c r="B855" s="3">
        <v>45323</v>
      </c>
      <c r="C855" t="s">
        <v>1807</v>
      </c>
      <c r="D855">
        <v>1699.02</v>
      </c>
      <c r="E855" t="s">
        <v>31</v>
      </c>
      <c r="F855" t="s">
        <v>32</v>
      </c>
      <c r="G855" t="s">
        <v>27</v>
      </c>
      <c r="H855" t="s">
        <v>40</v>
      </c>
      <c r="I855">
        <f>IF(OR(financial_transactions3[[#This Row],[amount]]&lt;$L$16, financial_transactions3[[#This Row],[amount]]&gt;$L$17), 1, 0)</f>
        <v>1</v>
      </c>
    </row>
    <row r="856" spans="1:9">
      <c r="A856" t="s">
        <v>1808</v>
      </c>
      <c r="B856" s="3">
        <v>45323</v>
      </c>
      <c r="C856" t="s">
        <v>1809</v>
      </c>
      <c r="D856">
        <v>127.75</v>
      </c>
      <c r="E856" t="s">
        <v>122</v>
      </c>
      <c r="F856" t="s">
        <v>26</v>
      </c>
      <c r="G856" t="s">
        <v>39</v>
      </c>
      <c r="H856" t="s">
        <v>94</v>
      </c>
      <c r="I856">
        <f>IF(OR(financial_transactions3[[#This Row],[amount]]&lt;$L$16, financial_transactions3[[#This Row],[amount]]&gt;$L$17), 1, 0)</f>
        <v>1</v>
      </c>
    </row>
    <row r="857" spans="1:9">
      <c r="A857" t="s">
        <v>1812</v>
      </c>
      <c r="B857" s="3">
        <v>45323</v>
      </c>
      <c r="C857" t="s">
        <v>1813</v>
      </c>
      <c r="D857">
        <v>94.97</v>
      </c>
      <c r="E857" t="s">
        <v>31</v>
      </c>
      <c r="F857" t="s">
        <v>32</v>
      </c>
      <c r="G857" t="s">
        <v>27</v>
      </c>
      <c r="H857" t="s">
        <v>36</v>
      </c>
      <c r="I857">
        <f>IF(OR(financial_transactions3[[#This Row],[amount]]&lt;$L$16, financial_transactions3[[#This Row],[amount]]&gt;$L$17), 1, 0)</f>
        <v>1</v>
      </c>
    </row>
    <row r="858" spans="1:9">
      <c r="A858" t="s">
        <v>1814</v>
      </c>
      <c r="B858" s="3">
        <v>45323</v>
      </c>
      <c r="C858" t="s">
        <v>1815</v>
      </c>
      <c r="D858">
        <v>1115.1600000000001</v>
      </c>
      <c r="E858" t="s">
        <v>31</v>
      </c>
      <c r="F858" t="s">
        <v>32</v>
      </c>
      <c r="G858" t="s">
        <v>48</v>
      </c>
      <c r="H858" t="s">
        <v>53</v>
      </c>
      <c r="I858">
        <f>IF(OR(financial_transactions3[[#This Row],[amount]]&lt;$L$16, financial_transactions3[[#This Row],[amount]]&gt;$L$17), 1, 0)</f>
        <v>0</v>
      </c>
    </row>
    <row r="859" spans="1:9">
      <c r="A859" t="s">
        <v>1816</v>
      </c>
      <c r="B859" s="3">
        <v>45323</v>
      </c>
      <c r="C859" t="s">
        <v>1817</v>
      </c>
      <c r="D859">
        <v>1717.57</v>
      </c>
      <c r="E859" t="s">
        <v>52</v>
      </c>
      <c r="F859" t="s">
        <v>20</v>
      </c>
      <c r="G859" t="s">
        <v>48</v>
      </c>
      <c r="H859" t="s">
        <v>33</v>
      </c>
      <c r="I859">
        <f>IF(OR(financial_transactions3[[#This Row],[amount]]&lt;$L$16, financial_transactions3[[#This Row],[amount]]&gt;$L$17), 1, 0)</f>
        <v>1</v>
      </c>
    </row>
    <row r="860" spans="1:9">
      <c r="A860" t="s">
        <v>1818</v>
      </c>
      <c r="B860" s="3">
        <v>45323</v>
      </c>
      <c r="C860" t="s">
        <v>1819</v>
      </c>
      <c r="D860">
        <v>1699.45</v>
      </c>
      <c r="E860" t="s">
        <v>122</v>
      </c>
      <c r="F860" t="s">
        <v>61</v>
      </c>
      <c r="G860" t="s">
        <v>48</v>
      </c>
      <c r="H860" t="s">
        <v>16080</v>
      </c>
      <c r="I860">
        <f>IF(OR(financial_transactions3[[#This Row],[amount]]&lt;$L$16, financial_transactions3[[#This Row],[amount]]&gt;$L$17), 1, 0)</f>
        <v>1</v>
      </c>
    </row>
    <row r="861" spans="1:9">
      <c r="A861" t="s">
        <v>1820</v>
      </c>
      <c r="B861" s="3">
        <v>45323</v>
      </c>
      <c r="C861" t="s">
        <v>1821</v>
      </c>
      <c r="D861">
        <v>72.06</v>
      </c>
      <c r="E861" t="s">
        <v>52</v>
      </c>
      <c r="F861" t="s">
        <v>61</v>
      </c>
      <c r="G861" t="s">
        <v>48</v>
      </c>
      <c r="H861" t="s">
        <v>40</v>
      </c>
      <c r="I861">
        <f>IF(OR(financial_transactions3[[#This Row],[amount]]&lt;$L$16, financial_transactions3[[#This Row],[amount]]&gt;$L$17), 1, 0)</f>
        <v>1</v>
      </c>
    </row>
    <row r="862" spans="1:9">
      <c r="A862" t="s">
        <v>1822</v>
      </c>
      <c r="B862" s="3">
        <v>45323</v>
      </c>
      <c r="C862" t="s">
        <v>1823</v>
      </c>
      <c r="D862">
        <v>1805.59</v>
      </c>
      <c r="E862" t="s">
        <v>25</v>
      </c>
      <c r="F862" t="s">
        <v>20</v>
      </c>
      <c r="G862" t="s">
        <v>27</v>
      </c>
      <c r="H862" t="s">
        <v>57</v>
      </c>
      <c r="I862">
        <f>IF(OR(financial_transactions3[[#This Row],[amount]]&lt;$L$16, financial_transactions3[[#This Row],[amount]]&gt;$L$17), 1, 0)</f>
        <v>1</v>
      </c>
    </row>
    <row r="863" spans="1:9">
      <c r="A863" t="s">
        <v>1824</v>
      </c>
      <c r="B863" s="3">
        <v>45323</v>
      </c>
      <c r="C863" t="s">
        <v>1825</v>
      </c>
      <c r="D863">
        <v>1187.07</v>
      </c>
      <c r="E863" t="s">
        <v>122</v>
      </c>
      <c r="F863" t="s">
        <v>20</v>
      </c>
      <c r="G863" t="s">
        <v>27</v>
      </c>
      <c r="H863" t="s">
        <v>40</v>
      </c>
      <c r="I863">
        <f>IF(OR(financial_transactions3[[#This Row],[amount]]&lt;$L$16, financial_transactions3[[#This Row],[amount]]&gt;$L$17), 1, 0)</f>
        <v>0</v>
      </c>
    </row>
    <row r="864" spans="1:9">
      <c r="A864" t="s">
        <v>1826</v>
      </c>
      <c r="B864" s="3">
        <v>45323</v>
      </c>
      <c r="C864" t="s">
        <v>1827</v>
      </c>
      <c r="D864">
        <v>1093.5</v>
      </c>
      <c r="E864" t="s">
        <v>70</v>
      </c>
      <c r="F864" t="s">
        <v>61</v>
      </c>
      <c r="G864" t="s">
        <v>21</v>
      </c>
      <c r="H864" t="s">
        <v>123</v>
      </c>
      <c r="I864">
        <f>IF(OR(financial_transactions3[[#This Row],[amount]]&lt;$L$16, financial_transactions3[[#This Row],[amount]]&gt;$L$17), 1, 0)</f>
        <v>0</v>
      </c>
    </row>
    <row r="865" spans="1:9">
      <c r="A865" t="s">
        <v>1828</v>
      </c>
      <c r="B865" s="3">
        <v>45323</v>
      </c>
      <c r="C865" t="s">
        <v>1829</v>
      </c>
      <c r="D865">
        <v>1536.85</v>
      </c>
      <c r="E865" t="s">
        <v>16079</v>
      </c>
      <c r="F865" t="s">
        <v>26</v>
      </c>
      <c r="G865" t="s">
        <v>27</v>
      </c>
      <c r="H865" t="s">
        <v>87</v>
      </c>
      <c r="I865">
        <f>IF(OR(financial_transactions3[[#This Row],[amount]]&lt;$L$16, financial_transactions3[[#This Row],[amount]]&gt;$L$17), 1, 0)</f>
        <v>0</v>
      </c>
    </row>
    <row r="866" spans="1:9">
      <c r="A866" t="s">
        <v>1830</v>
      </c>
      <c r="B866" s="3">
        <v>45323</v>
      </c>
      <c r="C866" t="s">
        <v>1831</v>
      </c>
      <c r="D866">
        <v>899.9</v>
      </c>
      <c r="E866" t="s">
        <v>67</v>
      </c>
      <c r="F866" t="s">
        <v>32</v>
      </c>
      <c r="G866" t="s">
        <v>21</v>
      </c>
      <c r="H866" t="s">
        <v>176</v>
      </c>
      <c r="I866">
        <f>IF(OR(financial_transactions3[[#This Row],[amount]]&lt;$L$16, financial_transactions3[[#This Row],[amount]]&gt;$L$17), 1, 0)</f>
        <v>0</v>
      </c>
    </row>
    <row r="867" spans="1:9">
      <c r="A867" t="s">
        <v>1834</v>
      </c>
      <c r="B867" s="3">
        <v>45324</v>
      </c>
      <c r="C867" t="s">
        <v>1835</v>
      </c>
      <c r="D867">
        <v>1318.35</v>
      </c>
      <c r="E867" t="s">
        <v>31</v>
      </c>
      <c r="F867" t="s">
        <v>20</v>
      </c>
      <c r="G867" t="s">
        <v>39</v>
      </c>
      <c r="H867" t="s">
        <v>109</v>
      </c>
      <c r="I867">
        <f>IF(OR(financial_transactions3[[#This Row],[amount]]&lt;$L$16, financial_transactions3[[#This Row],[amount]]&gt;$L$17), 1, 0)</f>
        <v>0</v>
      </c>
    </row>
    <row r="868" spans="1:9">
      <c r="A868" t="s">
        <v>1836</v>
      </c>
      <c r="B868" s="3">
        <v>45324</v>
      </c>
      <c r="C868" t="s">
        <v>1837</v>
      </c>
      <c r="D868">
        <v>153.99</v>
      </c>
      <c r="E868" t="s">
        <v>122</v>
      </c>
      <c r="F868" t="s">
        <v>20</v>
      </c>
      <c r="G868" t="s">
        <v>48</v>
      </c>
      <c r="H868" t="s">
        <v>87</v>
      </c>
      <c r="I868">
        <f>IF(OR(financial_transactions3[[#This Row],[amount]]&lt;$L$16, financial_transactions3[[#This Row],[amount]]&gt;$L$17), 1, 0)</f>
        <v>1</v>
      </c>
    </row>
    <row r="869" spans="1:9">
      <c r="A869" t="s">
        <v>1838</v>
      </c>
      <c r="B869" s="3">
        <v>45324</v>
      </c>
      <c r="C869" t="s">
        <v>1839</v>
      </c>
      <c r="D869">
        <v>1149.24</v>
      </c>
      <c r="E869" t="s">
        <v>64</v>
      </c>
      <c r="F869" t="s">
        <v>20</v>
      </c>
      <c r="G869" t="s">
        <v>39</v>
      </c>
      <c r="H869" t="s">
        <v>53</v>
      </c>
      <c r="I869">
        <f>IF(OR(financial_transactions3[[#This Row],[amount]]&lt;$L$16, financial_transactions3[[#This Row],[amount]]&gt;$L$17), 1, 0)</f>
        <v>0</v>
      </c>
    </row>
    <row r="870" spans="1:9">
      <c r="A870" t="s">
        <v>1840</v>
      </c>
      <c r="B870" s="3">
        <v>45324</v>
      </c>
      <c r="C870" t="s">
        <v>1841</v>
      </c>
      <c r="D870">
        <v>410.31</v>
      </c>
      <c r="E870" t="s">
        <v>16110</v>
      </c>
      <c r="F870" t="s">
        <v>61</v>
      </c>
      <c r="G870" t="s">
        <v>48</v>
      </c>
      <c r="H870" t="s">
        <v>28</v>
      </c>
      <c r="I870">
        <f>IF(OR(financial_transactions3[[#This Row],[amount]]&lt;$L$16, financial_transactions3[[#This Row],[amount]]&gt;$L$17), 1, 0)</f>
        <v>1</v>
      </c>
    </row>
    <row r="871" spans="1:9">
      <c r="A871" t="s">
        <v>1842</v>
      </c>
      <c r="B871" s="3">
        <v>45324</v>
      </c>
      <c r="C871" t="s">
        <v>1843</v>
      </c>
      <c r="D871">
        <v>1100.95</v>
      </c>
      <c r="E871" t="s">
        <v>16110</v>
      </c>
      <c r="F871" t="s">
        <v>61</v>
      </c>
      <c r="G871" t="s">
        <v>48</v>
      </c>
      <c r="H871" t="s">
        <v>44</v>
      </c>
      <c r="I871">
        <f>IF(OR(financial_transactions3[[#This Row],[amount]]&lt;$L$16, financial_transactions3[[#This Row],[amount]]&gt;$L$17), 1, 0)</f>
        <v>0</v>
      </c>
    </row>
    <row r="872" spans="1:9">
      <c r="A872" t="s">
        <v>1844</v>
      </c>
      <c r="B872" s="3">
        <v>45324</v>
      </c>
      <c r="C872" t="s">
        <v>1845</v>
      </c>
      <c r="D872">
        <v>776.99</v>
      </c>
      <c r="E872" t="s">
        <v>31</v>
      </c>
      <c r="F872" t="s">
        <v>26</v>
      </c>
      <c r="G872" t="s">
        <v>27</v>
      </c>
      <c r="H872" t="s">
        <v>57</v>
      </c>
      <c r="I872">
        <f>IF(OR(financial_transactions3[[#This Row],[amount]]&lt;$L$16, financial_transactions3[[#This Row],[amount]]&gt;$L$17), 1, 0)</f>
        <v>0</v>
      </c>
    </row>
    <row r="873" spans="1:9">
      <c r="A873" t="s">
        <v>1846</v>
      </c>
      <c r="B873" s="3">
        <v>45324</v>
      </c>
      <c r="C873" t="s">
        <v>1847</v>
      </c>
      <c r="D873">
        <v>1494.16</v>
      </c>
      <c r="E873" t="s">
        <v>16110</v>
      </c>
      <c r="F873" t="s">
        <v>61</v>
      </c>
      <c r="G873" t="s">
        <v>48</v>
      </c>
      <c r="H873" t="s">
        <v>49</v>
      </c>
      <c r="I873">
        <f>IF(OR(financial_transactions3[[#This Row],[amount]]&lt;$L$16, financial_transactions3[[#This Row],[amount]]&gt;$L$17), 1, 0)</f>
        <v>0</v>
      </c>
    </row>
    <row r="874" spans="1:9">
      <c r="A874" t="s">
        <v>1848</v>
      </c>
      <c r="B874" s="3">
        <v>45324</v>
      </c>
      <c r="C874" t="s">
        <v>1849</v>
      </c>
      <c r="D874">
        <v>641.54999999999995</v>
      </c>
      <c r="E874" t="s">
        <v>16079</v>
      </c>
      <c r="F874" t="s">
        <v>32</v>
      </c>
      <c r="G874" t="s">
        <v>27</v>
      </c>
      <c r="H874" t="s">
        <v>16080</v>
      </c>
      <c r="I874">
        <f>IF(OR(financial_transactions3[[#This Row],[amount]]&lt;$L$16, financial_transactions3[[#This Row],[amount]]&gt;$L$17), 1, 0)</f>
        <v>0</v>
      </c>
    </row>
    <row r="875" spans="1:9">
      <c r="A875" t="s">
        <v>1850</v>
      </c>
      <c r="B875" s="3">
        <v>45324</v>
      </c>
      <c r="C875" t="s">
        <v>1851</v>
      </c>
      <c r="D875">
        <v>1941.67</v>
      </c>
      <c r="E875" t="s">
        <v>67</v>
      </c>
      <c r="F875" t="s">
        <v>32</v>
      </c>
      <c r="G875" t="s">
        <v>27</v>
      </c>
      <c r="H875" t="s">
        <v>28</v>
      </c>
      <c r="I875">
        <f>IF(OR(financial_transactions3[[#This Row],[amount]]&lt;$L$16, financial_transactions3[[#This Row],[amount]]&gt;$L$17), 1, 0)</f>
        <v>1</v>
      </c>
    </row>
    <row r="876" spans="1:9">
      <c r="A876" t="s">
        <v>1852</v>
      </c>
      <c r="B876" s="3">
        <v>45324</v>
      </c>
      <c r="C876" t="s">
        <v>1853</v>
      </c>
      <c r="D876">
        <v>126.63</v>
      </c>
      <c r="E876" t="s">
        <v>70</v>
      </c>
      <c r="F876" t="s">
        <v>26</v>
      </c>
      <c r="G876" t="s">
        <v>21</v>
      </c>
      <c r="H876" t="s">
        <v>57</v>
      </c>
      <c r="I876">
        <f>IF(OR(financial_transactions3[[#This Row],[amount]]&lt;$L$16, financial_transactions3[[#This Row],[amount]]&gt;$L$17), 1, 0)</f>
        <v>1</v>
      </c>
    </row>
    <row r="877" spans="1:9">
      <c r="A877" t="s">
        <v>1854</v>
      </c>
      <c r="B877" s="3">
        <v>45324</v>
      </c>
      <c r="C877" t="s">
        <v>1855</v>
      </c>
      <c r="D877">
        <v>1421.33</v>
      </c>
      <c r="E877" t="s">
        <v>31</v>
      </c>
      <c r="F877" t="s">
        <v>61</v>
      </c>
      <c r="G877" t="s">
        <v>27</v>
      </c>
      <c r="H877" t="s">
        <v>16080</v>
      </c>
      <c r="I877">
        <f>IF(OR(financial_transactions3[[#This Row],[amount]]&lt;$L$16, financial_transactions3[[#This Row],[amount]]&gt;$L$17), 1, 0)</f>
        <v>0</v>
      </c>
    </row>
    <row r="878" spans="1:9">
      <c r="A878" t="s">
        <v>1856</v>
      </c>
      <c r="B878" s="3">
        <v>45324</v>
      </c>
      <c r="C878" t="s">
        <v>1397</v>
      </c>
      <c r="D878">
        <v>559.29999999999995</v>
      </c>
      <c r="E878" t="s">
        <v>31</v>
      </c>
      <c r="F878" t="s">
        <v>32</v>
      </c>
      <c r="G878" t="s">
        <v>21</v>
      </c>
      <c r="H878" t="s">
        <v>123</v>
      </c>
      <c r="I878">
        <f>IF(OR(financial_transactions3[[#This Row],[amount]]&lt;$L$16, financial_transactions3[[#This Row],[amount]]&gt;$L$17), 1, 0)</f>
        <v>1</v>
      </c>
    </row>
    <row r="879" spans="1:9">
      <c r="A879" t="s">
        <v>1857</v>
      </c>
      <c r="B879" s="3">
        <v>45324</v>
      </c>
      <c r="C879" t="s">
        <v>1858</v>
      </c>
      <c r="D879">
        <v>86.14</v>
      </c>
      <c r="E879" t="s">
        <v>122</v>
      </c>
      <c r="F879" t="s">
        <v>20</v>
      </c>
      <c r="G879" t="s">
        <v>39</v>
      </c>
      <c r="H879" t="s">
        <v>44</v>
      </c>
      <c r="I879">
        <f>IF(OR(financial_transactions3[[#This Row],[amount]]&lt;$L$16, financial_transactions3[[#This Row],[amount]]&gt;$L$17), 1, 0)</f>
        <v>1</v>
      </c>
    </row>
    <row r="880" spans="1:9">
      <c r="A880" t="s">
        <v>1859</v>
      </c>
      <c r="B880" s="3">
        <v>45324</v>
      </c>
      <c r="C880" t="s">
        <v>1860</v>
      </c>
      <c r="D880">
        <v>10541.83</v>
      </c>
      <c r="E880" t="s">
        <v>16110</v>
      </c>
      <c r="F880" t="s">
        <v>32</v>
      </c>
      <c r="G880" t="s">
        <v>48</v>
      </c>
      <c r="H880" t="s">
        <v>22</v>
      </c>
      <c r="I880">
        <f>IF(OR(financial_transactions3[[#This Row],[amount]]&lt;$L$16, financial_transactions3[[#This Row],[amount]]&gt;$L$17), 1, 0)</f>
        <v>1</v>
      </c>
    </row>
    <row r="881" spans="1:9">
      <c r="A881" t="s">
        <v>1861</v>
      </c>
      <c r="B881" s="3">
        <v>45324</v>
      </c>
      <c r="C881" t="s">
        <v>1862</v>
      </c>
      <c r="D881">
        <v>432.03</v>
      </c>
      <c r="E881" t="s">
        <v>122</v>
      </c>
      <c r="F881" t="s">
        <v>32</v>
      </c>
      <c r="G881" t="s">
        <v>21</v>
      </c>
      <c r="H881" t="s">
        <v>36</v>
      </c>
      <c r="I881">
        <f>IF(OR(financial_transactions3[[#This Row],[amount]]&lt;$L$16, financial_transactions3[[#This Row],[amount]]&gt;$L$17), 1, 0)</f>
        <v>1</v>
      </c>
    </row>
    <row r="882" spans="1:9">
      <c r="A882" t="s">
        <v>1863</v>
      </c>
      <c r="B882" s="3">
        <v>45324</v>
      </c>
      <c r="C882" t="s">
        <v>1864</v>
      </c>
      <c r="D882">
        <v>1612.2</v>
      </c>
      <c r="E882" t="s">
        <v>25</v>
      </c>
      <c r="F882" t="s">
        <v>20</v>
      </c>
      <c r="G882" t="s">
        <v>21</v>
      </c>
      <c r="H882" t="s">
        <v>44</v>
      </c>
      <c r="I882">
        <f>IF(OR(financial_transactions3[[#This Row],[amount]]&lt;$L$16, financial_transactions3[[#This Row],[amount]]&gt;$L$17), 1, 0)</f>
        <v>1</v>
      </c>
    </row>
    <row r="883" spans="1:9">
      <c r="A883" t="s">
        <v>1865</v>
      </c>
      <c r="B883" s="3">
        <v>45324</v>
      </c>
      <c r="C883" t="s">
        <v>1866</v>
      </c>
      <c r="D883">
        <v>794</v>
      </c>
      <c r="E883" t="s">
        <v>16110</v>
      </c>
      <c r="F883" t="s">
        <v>20</v>
      </c>
      <c r="G883" t="s">
        <v>27</v>
      </c>
      <c r="H883" t="s">
        <v>33</v>
      </c>
      <c r="I883">
        <f>IF(OR(financial_transactions3[[#This Row],[amount]]&lt;$L$16, financial_transactions3[[#This Row],[amount]]&gt;$L$17), 1, 0)</f>
        <v>0</v>
      </c>
    </row>
    <row r="884" spans="1:9">
      <c r="A884" t="s">
        <v>1867</v>
      </c>
      <c r="B884" s="3">
        <v>45324</v>
      </c>
      <c r="C884" t="s">
        <v>1868</v>
      </c>
      <c r="D884">
        <v>1357.4</v>
      </c>
      <c r="E884" t="s">
        <v>67</v>
      </c>
      <c r="F884" t="s">
        <v>20</v>
      </c>
      <c r="G884" t="s">
        <v>39</v>
      </c>
      <c r="H884" t="s">
        <v>94</v>
      </c>
      <c r="I884">
        <f>IF(OR(financial_transactions3[[#This Row],[amount]]&lt;$L$16, financial_transactions3[[#This Row],[amount]]&gt;$L$17), 1, 0)</f>
        <v>0</v>
      </c>
    </row>
    <row r="885" spans="1:9">
      <c r="A885" t="s">
        <v>1869</v>
      </c>
      <c r="B885" s="3">
        <v>45324</v>
      </c>
      <c r="C885" t="s">
        <v>1870</v>
      </c>
      <c r="D885">
        <v>1039.4100000000001</v>
      </c>
      <c r="E885" t="s">
        <v>16079</v>
      </c>
      <c r="F885" t="s">
        <v>32</v>
      </c>
      <c r="G885" t="s">
        <v>39</v>
      </c>
      <c r="H885" t="s">
        <v>75</v>
      </c>
      <c r="I885">
        <f>IF(OR(financial_transactions3[[#This Row],[amount]]&lt;$L$16, financial_transactions3[[#This Row],[amount]]&gt;$L$17), 1, 0)</f>
        <v>0</v>
      </c>
    </row>
    <row r="886" spans="1:9">
      <c r="A886" t="s">
        <v>1871</v>
      </c>
      <c r="B886" s="3">
        <v>45324</v>
      </c>
      <c r="C886" t="s">
        <v>491</v>
      </c>
      <c r="D886">
        <v>1893.78</v>
      </c>
      <c r="E886" t="s">
        <v>16079</v>
      </c>
      <c r="F886" t="s">
        <v>32</v>
      </c>
      <c r="G886" t="s">
        <v>48</v>
      </c>
      <c r="H886" t="s">
        <v>49</v>
      </c>
      <c r="I886">
        <f>IF(OR(financial_transactions3[[#This Row],[amount]]&lt;$L$16, financial_transactions3[[#This Row],[amount]]&gt;$L$17), 1, 0)</f>
        <v>1</v>
      </c>
    </row>
    <row r="887" spans="1:9">
      <c r="A887" t="s">
        <v>1872</v>
      </c>
      <c r="B887" s="3">
        <v>45324</v>
      </c>
      <c r="C887" t="s">
        <v>1873</v>
      </c>
      <c r="D887">
        <v>1263.8800000000001</v>
      </c>
      <c r="E887" t="s">
        <v>67</v>
      </c>
      <c r="F887" t="s">
        <v>26</v>
      </c>
      <c r="G887" t="s">
        <v>48</v>
      </c>
      <c r="H887" t="s">
        <v>40</v>
      </c>
      <c r="I887">
        <f>IF(OR(financial_transactions3[[#This Row],[amount]]&lt;$L$16, financial_transactions3[[#This Row],[amount]]&gt;$L$17), 1, 0)</f>
        <v>0</v>
      </c>
    </row>
    <row r="888" spans="1:9">
      <c r="A888" t="s">
        <v>1874</v>
      </c>
      <c r="B888" s="3">
        <v>45325</v>
      </c>
      <c r="C888" t="s">
        <v>1875</v>
      </c>
      <c r="D888">
        <v>1035.81</v>
      </c>
      <c r="E888" t="s">
        <v>19</v>
      </c>
      <c r="F888" t="s">
        <v>61</v>
      </c>
      <c r="G888" t="s">
        <v>27</v>
      </c>
      <c r="H888" t="s">
        <v>94</v>
      </c>
      <c r="I888">
        <f>IF(OR(financial_transactions3[[#This Row],[amount]]&lt;$L$16, financial_transactions3[[#This Row],[amount]]&gt;$L$17), 1, 0)</f>
        <v>0</v>
      </c>
    </row>
    <row r="889" spans="1:9">
      <c r="A889" t="s">
        <v>1876</v>
      </c>
      <c r="B889" s="3">
        <v>45325</v>
      </c>
      <c r="C889" t="s">
        <v>1877</v>
      </c>
      <c r="D889">
        <v>837.81</v>
      </c>
      <c r="E889" t="s">
        <v>67</v>
      </c>
      <c r="F889" t="s">
        <v>26</v>
      </c>
      <c r="G889" t="s">
        <v>48</v>
      </c>
      <c r="H889" t="s">
        <v>75</v>
      </c>
      <c r="I889">
        <f>IF(OR(financial_transactions3[[#This Row],[amount]]&lt;$L$16, financial_transactions3[[#This Row],[amount]]&gt;$L$17), 1, 0)</f>
        <v>0</v>
      </c>
    </row>
    <row r="890" spans="1:9">
      <c r="A890" t="s">
        <v>1878</v>
      </c>
      <c r="B890" s="3">
        <v>45325</v>
      </c>
      <c r="C890" t="s">
        <v>1879</v>
      </c>
      <c r="D890">
        <v>1598.42</v>
      </c>
      <c r="E890" t="s">
        <v>52</v>
      </c>
      <c r="F890" t="s">
        <v>20</v>
      </c>
      <c r="G890" t="s">
        <v>48</v>
      </c>
      <c r="H890" t="s">
        <v>176</v>
      </c>
      <c r="I890">
        <f>IF(OR(financial_transactions3[[#This Row],[amount]]&lt;$L$16, financial_transactions3[[#This Row],[amount]]&gt;$L$17), 1, 0)</f>
        <v>1</v>
      </c>
    </row>
    <row r="891" spans="1:9">
      <c r="A891" t="s">
        <v>1880</v>
      </c>
      <c r="B891" s="3">
        <v>45325</v>
      </c>
      <c r="C891" t="s">
        <v>1881</v>
      </c>
      <c r="D891">
        <v>1673.8</v>
      </c>
      <c r="E891" t="s">
        <v>25</v>
      </c>
      <c r="F891" t="s">
        <v>32</v>
      </c>
      <c r="G891" t="s">
        <v>21</v>
      </c>
      <c r="H891" t="s">
        <v>49</v>
      </c>
      <c r="I891">
        <f>IF(OR(financial_transactions3[[#This Row],[amount]]&lt;$L$16, financial_transactions3[[#This Row],[amount]]&gt;$L$17), 1, 0)</f>
        <v>1</v>
      </c>
    </row>
    <row r="892" spans="1:9">
      <c r="A892" t="s">
        <v>1882</v>
      </c>
      <c r="B892" s="3">
        <v>45325</v>
      </c>
      <c r="C892" t="s">
        <v>1883</v>
      </c>
      <c r="D892">
        <v>1045.75</v>
      </c>
      <c r="E892" t="s">
        <v>31</v>
      </c>
      <c r="F892" t="s">
        <v>20</v>
      </c>
      <c r="G892" t="s">
        <v>48</v>
      </c>
      <c r="H892" t="s">
        <v>40</v>
      </c>
      <c r="I892">
        <f>IF(OR(financial_transactions3[[#This Row],[amount]]&lt;$L$16, financial_transactions3[[#This Row],[amount]]&gt;$L$17), 1, 0)</f>
        <v>0</v>
      </c>
    </row>
    <row r="893" spans="1:9">
      <c r="A893" t="s">
        <v>1884</v>
      </c>
      <c r="B893" s="3">
        <v>45325</v>
      </c>
      <c r="C893" t="s">
        <v>1885</v>
      </c>
      <c r="D893">
        <v>1940.77</v>
      </c>
      <c r="E893" t="s">
        <v>47</v>
      </c>
      <c r="F893" t="s">
        <v>61</v>
      </c>
      <c r="G893" t="s">
        <v>21</v>
      </c>
      <c r="H893" t="s">
        <v>44</v>
      </c>
      <c r="I893">
        <f>IF(OR(financial_transactions3[[#This Row],[amount]]&lt;$L$16, financial_transactions3[[#This Row],[amount]]&gt;$L$17), 1, 0)</f>
        <v>1</v>
      </c>
    </row>
    <row r="894" spans="1:9">
      <c r="A894" t="s">
        <v>1888</v>
      </c>
      <c r="B894" s="3">
        <v>45325</v>
      </c>
      <c r="C894" t="s">
        <v>1889</v>
      </c>
      <c r="D894">
        <v>1608</v>
      </c>
      <c r="E894" t="s">
        <v>25</v>
      </c>
      <c r="F894" t="s">
        <v>32</v>
      </c>
      <c r="G894" t="s">
        <v>48</v>
      </c>
      <c r="H894" t="s">
        <v>75</v>
      </c>
      <c r="I894">
        <f>IF(OR(financial_transactions3[[#This Row],[amount]]&lt;$L$16, financial_transactions3[[#This Row],[amount]]&gt;$L$17), 1, 0)</f>
        <v>1</v>
      </c>
    </row>
    <row r="895" spans="1:9">
      <c r="A895" t="s">
        <v>1890</v>
      </c>
      <c r="B895" s="3">
        <v>45325</v>
      </c>
      <c r="C895" t="s">
        <v>1891</v>
      </c>
      <c r="D895">
        <v>15060.67</v>
      </c>
      <c r="E895" t="s">
        <v>52</v>
      </c>
      <c r="F895" t="s">
        <v>20</v>
      </c>
      <c r="G895" t="s">
        <v>21</v>
      </c>
      <c r="H895" t="s">
        <v>33</v>
      </c>
      <c r="I895">
        <f>IF(OR(financial_transactions3[[#This Row],[amount]]&lt;$L$16, financial_transactions3[[#This Row],[amount]]&gt;$L$17), 1, 0)</f>
        <v>1</v>
      </c>
    </row>
    <row r="896" spans="1:9">
      <c r="A896" t="s">
        <v>1892</v>
      </c>
      <c r="B896" s="3">
        <v>45325</v>
      </c>
      <c r="C896" t="s">
        <v>1893</v>
      </c>
      <c r="D896">
        <v>1312.05</v>
      </c>
      <c r="E896" t="s">
        <v>67</v>
      </c>
      <c r="F896" t="s">
        <v>61</v>
      </c>
      <c r="G896" t="s">
        <v>48</v>
      </c>
      <c r="H896" t="s">
        <v>33</v>
      </c>
      <c r="I896">
        <f>IF(OR(financial_transactions3[[#This Row],[amount]]&lt;$L$16, financial_transactions3[[#This Row],[amount]]&gt;$L$17), 1, 0)</f>
        <v>0</v>
      </c>
    </row>
    <row r="897" spans="1:9">
      <c r="A897" t="s">
        <v>1894</v>
      </c>
      <c r="B897" s="3">
        <v>45325</v>
      </c>
      <c r="C897" t="s">
        <v>1895</v>
      </c>
      <c r="D897">
        <v>278.72000000000003</v>
      </c>
      <c r="E897" t="s">
        <v>122</v>
      </c>
      <c r="F897" t="s">
        <v>26</v>
      </c>
      <c r="G897" t="s">
        <v>27</v>
      </c>
      <c r="H897" t="s">
        <v>49</v>
      </c>
      <c r="I897">
        <f>IF(OR(financial_transactions3[[#This Row],[amount]]&lt;$L$16, financial_transactions3[[#This Row],[amount]]&gt;$L$17), 1, 0)</f>
        <v>1</v>
      </c>
    </row>
    <row r="898" spans="1:9">
      <c r="A898" t="s">
        <v>1896</v>
      </c>
      <c r="B898" s="3">
        <v>45325</v>
      </c>
      <c r="C898" t="s">
        <v>1897</v>
      </c>
      <c r="D898">
        <v>1572.27</v>
      </c>
      <c r="E898" t="s">
        <v>70</v>
      </c>
      <c r="F898" t="s">
        <v>26</v>
      </c>
      <c r="G898" t="s">
        <v>48</v>
      </c>
      <c r="H898" t="s">
        <v>94</v>
      </c>
      <c r="I898">
        <f>IF(OR(financial_transactions3[[#This Row],[amount]]&lt;$L$16, financial_transactions3[[#This Row],[amount]]&gt;$L$17), 1, 0)</f>
        <v>0</v>
      </c>
    </row>
    <row r="899" spans="1:9">
      <c r="A899" t="s">
        <v>1898</v>
      </c>
      <c r="B899" s="3">
        <v>45325</v>
      </c>
      <c r="C899" t="s">
        <v>1899</v>
      </c>
      <c r="D899">
        <v>1553.64</v>
      </c>
      <c r="E899" t="s">
        <v>16079</v>
      </c>
      <c r="F899" t="s">
        <v>32</v>
      </c>
      <c r="G899" t="s">
        <v>39</v>
      </c>
      <c r="H899" t="s">
        <v>16080</v>
      </c>
      <c r="I899">
        <f>IF(OR(financial_transactions3[[#This Row],[amount]]&lt;$L$16, financial_transactions3[[#This Row],[amount]]&gt;$L$17), 1, 0)</f>
        <v>0</v>
      </c>
    </row>
    <row r="900" spans="1:9">
      <c r="A900" t="s">
        <v>1900</v>
      </c>
      <c r="B900" s="3">
        <v>45325</v>
      </c>
      <c r="C900" t="s">
        <v>1901</v>
      </c>
      <c r="D900">
        <v>1901.28</v>
      </c>
      <c r="E900" t="s">
        <v>16079</v>
      </c>
      <c r="F900" t="s">
        <v>20</v>
      </c>
      <c r="G900" t="s">
        <v>27</v>
      </c>
      <c r="H900" t="s">
        <v>94</v>
      </c>
      <c r="I900">
        <f>IF(OR(financial_transactions3[[#This Row],[amount]]&lt;$L$16, financial_transactions3[[#This Row],[amount]]&gt;$L$17), 1, 0)</f>
        <v>1</v>
      </c>
    </row>
    <row r="901" spans="1:9">
      <c r="A901" t="s">
        <v>1902</v>
      </c>
      <c r="B901" s="3">
        <v>45325</v>
      </c>
      <c r="C901" t="s">
        <v>384</v>
      </c>
      <c r="D901">
        <v>1560.24</v>
      </c>
      <c r="E901" t="s">
        <v>19</v>
      </c>
      <c r="F901" t="s">
        <v>26</v>
      </c>
      <c r="G901" t="s">
        <v>21</v>
      </c>
      <c r="H901" t="s">
        <v>22</v>
      </c>
      <c r="I901">
        <f>IF(OR(financial_transactions3[[#This Row],[amount]]&lt;$L$16, financial_transactions3[[#This Row],[amount]]&gt;$L$17), 1, 0)</f>
        <v>0</v>
      </c>
    </row>
    <row r="902" spans="1:9">
      <c r="A902" t="s">
        <v>1903</v>
      </c>
      <c r="B902" s="3">
        <v>45325</v>
      </c>
      <c r="C902" t="s">
        <v>1904</v>
      </c>
      <c r="D902">
        <v>756.22</v>
      </c>
      <c r="E902" t="s">
        <v>16110</v>
      </c>
      <c r="F902" t="s">
        <v>32</v>
      </c>
      <c r="G902" t="s">
        <v>21</v>
      </c>
      <c r="H902" t="s">
        <v>176</v>
      </c>
      <c r="I902">
        <f>IF(OR(financial_transactions3[[#This Row],[amount]]&lt;$L$16, financial_transactions3[[#This Row],[amount]]&gt;$L$17), 1, 0)</f>
        <v>0</v>
      </c>
    </row>
    <row r="903" spans="1:9">
      <c r="A903" t="s">
        <v>1905</v>
      </c>
      <c r="B903" s="3">
        <v>45325</v>
      </c>
      <c r="C903" t="s">
        <v>1906</v>
      </c>
      <c r="D903">
        <v>239.93</v>
      </c>
      <c r="E903" t="s">
        <v>47</v>
      </c>
      <c r="F903" t="s">
        <v>61</v>
      </c>
      <c r="G903" t="s">
        <v>39</v>
      </c>
      <c r="H903" t="s">
        <v>28</v>
      </c>
      <c r="I903">
        <f>IF(OR(financial_transactions3[[#This Row],[amount]]&lt;$L$16, financial_transactions3[[#This Row],[amount]]&gt;$L$17), 1, 0)</f>
        <v>1</v>
      </c>
    </row>
    <row r="904" spans="1:9">
      <c r="A904" t="s">
        <v>1907</v>
      </c>
      <c r="B904" s="3">
        <v>45325</v>
      </c>
      <c r="C904" t="s">
        <v>1908</v>
      </c>
      <c r="D904">
        <v>1776</v>
      </c>
      <c r="E904" t="s">
        <v>122</v>
      </c>
      <c r="F904" t="s">
        <v>20</v>
      </c>
      <c r="G904" t="s">
        <v>27</v>
      </c>
      <c r="H904" t="s">
        <v>87</v>
      </c>
      <c r="I904">
        <f>IF(OR(financial_transactions3[[#This Row],[amount]]&lt;$L$16, financial_transactions3[[#This Row],[amount]]&gt;$L$17), 1, 0)</f>
        <v>1</v>
      </c>
    </row>
    <row r="905" spans="1:9">
      <c r="A905" t="s">
        <v>1909</v>
      </c>
      <c r="B905" s="3">
        <v>45325</v>
      </c>
      <c r="C905" t="s">
        <v>1910</v>
      </c>
      <c r="D905">
        <v>342.65</v>
      </c>
      <c r="E905" t="s">
        <v>67</v>
      </c>
      <c r="F905" t="s">
        <v>32</v>
      </c>
      <c r="G905" t="s">
        <v>48</v>
      </c>
      <c r="H905" t="s">
        <v>16080</v>
      </c>
      <c r="I905">
        <f>IF(OR(financial_transactions3[[#This Row],[amount]]&lt;$L$16, financial_transactions3[[#This Row],[amount]]&gt;$L$17), 1, 0)</f>
        <v>1</v>
      </c>
    </row>
    <row r="906" spans="1:9">
      <c r="A906" t="s">
        <v>1911</v>
      </c>
      <c r="B906" s="3">
        <v>45325</v>
      </c>
      <c r="C906" t="s">
        <v>1912</v>
      </c>
      <c r="D906">
        <v>352.95</v>
      </c>
      <c r="E906" t="s">
        <v>31</v>
      </c>
      <c r="F906" t="s">
        <v>32</v>
      </c>
      <c r="G906" t="s">
        <v>39</v>
      </c>
      <c r="H906" t="s">
        <v>123</v>
      </c>
      <c r="I906">
        <f>IF(OR(financial_transactions3[[#This Row],[amount]]&lt;$L$16, financial_transactions3[[#This Row],[amount]]&gt;$L$17), 1, 0)</f>
        <v>1</v>
      </c>
    </row>
    <row r="907" spans="1:9">
      <c r="A907" t="s">
        <v>1913</v>
      </c>
      <c r="B907" s="3">
        <v>45325</v>
      </c>
      <c r="C907" t="s">
        <v>1914</v>
      </c>
      <c r="D907">
        <v>880.38</v>
      </c>
      <c r="E907" t="s">
        <v>64</v>
      </c>
      <c r="F907" t="s">
        <v>32</v>
      </c>
      <c r="G907" t="s">
        <v>48</v>
      </c>
      <c r="H907" t="s">
        <v>33</v>
      </c>
      <c r="I907">
        <f>IF(OR(financial_transactions3[[#This Row],[amount]]&lt;$L$16, financial_transactions3[[#This Row],[amount]]&gt;$L$17), 1, 0)</f>
        <v>0</v>
      </c>
    </row>
    <row r="908" spans="1:9">
      <c r="A908" t="s">
        <v>1915</v>
      </c>
      <c r="B908" s="3">
        <v>45325</v>
      </c>
      <c r="C908" t="s">
        <v>1916</v>
      </c>
      <c r="D908">
        <v>699.91</v>
      </c>
      <c r="E908" t="s">
        <v>25</v>
      </c>
      <c r="F908" t="s">
        <v>20</v>
      </c>
      <c r="G908" t="s">
        <v>21</v>
      </c>
      <c r="H908" t="s">
        <v>87</v>
      </c>
      <c r="I908">
        <f>IF(OR(financial_transactions3[[#This Row],[amount]]&lt;$L$16, financial_transactions3[[#This Row],[amount]]&gt;$L$17), 1, 0)</f>
        <v>0</v>
      </c>
    </row>
    <row r="909" spans="1:9">
      <c r="A909" t="s">
        <v>1917</v>
      </c>
      <c r="B909" s="3">
        <v>45326</v>
      </c>
      <c r="C909" t="s">
        <v>1918</v>
      </c>
      <c r="D909">
        <v>378.97</v>
      </c>
      <c r="E909" t="s">
        <v>19</v>
      </c>
      <c r="F909" t="s">
        <v>61</v>
      </c>
      <c r="G909" t="s">
        <v>27</v>
      </c>
      <c r="H909" t="s">
        <v>28</v>
      </c>
      <c r="I909">
        <f>IF(OR(financial_transactions3[[#This Row],[amount]]&lt;$L$16, financial_transactions3[[#This Row],[amount]]&gt;$L$17), 1, 0)</f>
        <v>1</v>
      </c>
    </row>
    <row r="910" spans="1:9">
      <c r="A910" t="s">
        <v>1919</v>
      </c>
      <c r="B910" s="3">
        <v>45326</v>
      </c>
      <c r="C910" t="s">
        <v>654</v>
      </c>
      <c r="D910">
        <v>150.82</v>
      </c>
      <c r="E910" t="s">
        <v>16110</v>
      </c>
      <c r="F910" t="s">
        <v>61</v>
      </c>
      <c r="G910" t="s">
        <v>27</v>
      </c>
      <c r="H910" t="s">
        <v>16080</v>
      </c>
      <c r="I910">
        <f>IF(OR(financial_transactions3[[#This Row],[amount]]&lt;$L$16, financial_transactions3[[#This Row],[amount]]&gt;$L$17), 1, 0)</f>
        <v>1</v>
      </c>
    </row>
    <row r="911" spans="1:9">
      <c r="A911" t="s">
        <v>1920</v>
      </c>
      <c r="B911" s="3">
        <v>45326</v>
      </c>
      <c r="C911" t="s">
        <v>1921</v>
      </c>
      <c r="D911">
        <v>1416.17</v>
      </c>
      <c r="E911" t="s">
        <v>19</v>
      </c>
      <c r="F911" t="s">
        <v>61</v>
      </c>
      <c r="G911" t="s">
        <v>39</v>
      </c>
      <c r="H911" t="s">
        <v>40</v>
      </c>
      <c r="I911">
        <f>IF(OR(financial_transactions3[[#This Row],[amount]]&lt;$L$16, financial_transactions3[[#This Row],[amount]]&gt;$L$17), 1, 0)</f>
        <v>0</v>
      </c>
    </row>
    <row r="912" spans="1:9">
      <c r="A912" t="s">
        <v>1922</v>
      </c>
      <c r="B912" s="3">
        <v>45326</v>
      </c>
      <c r="C912" t="s">
        <v>1923</v>
      </c>
      <c r="D912">
        <v>196.63</v>
      </c>
      <c r="E912" t="s">
        <v>16110</v>
      </c>
      <c r="F912" t="s">
        <v>61</v>
      </c>
      <c r="G912" t="s">
        <v>21</v>
      </c>
      <c r="H912" t="s">
        <v>28</v>
      </c>
      <c r="I912">
        <f>IF(OR(financial_transactions3[[#This Row],[amount]]&lt;$L$16, financial_transactions3[[#This Row],[amount]]&gt;$L$17), 1, 0)</f>
        <v>1</v>
      </c>
    </row>
    <row r="913" spans="1:9">
      <c r="A913" t="s">
        <v>1924</v>
      </c>
      <c r="B913" s="3">
        <v>45326</v>
      </c>
      <c r="C913" t="s">
        <v>1925</v>
      </c>
      <c r="D913">
        <v>1916.26</v>
      </c>
      <c r="E913" t="s">
        <v>25</v>
      </c>
      <c r="F913" t="s">
        <v>20</v>
      </c>
      <c r="G913" t="s">
        <v>48</v>
      </c>
      <c r="H913" t="s">
        <v>176</v>
      </c>
      <c r="I913">
        <f>IF(OR(financial_transactions3[[#This Row],[amount]]&lt;$L$16, financial_transactions3[[#This Row],[amount]]&gt;$L$17), 1, 0)</f>
        <v>1</v>
      </c>
    </row>
    <row r="914" spans="1:9">
      <c r="A914" t="s">
        <v>1926</v>
      </c>
      <c r="B914" s="3">
        <v>45326</v>
      </c>
      <c r="C914" t="s">
        <v>448</v>
      </c>
      <c r="D914">
        <v>1381.02</v>
      </c>
      <c r="E914" t="s">
        <v>64</v>
      </c>
      <c r="F914" t="s">
        <v>32</v>
      </c>
      <c r="G914" t="s">
        <v>39</v>
      </c>
      <c r="H914" t="s">
        <v>22</v>
      </c>
      <c r="I914">
        <f>IF(OR(financial_transactions3[[#This Row],[amount]]&lt;$L$16, financial_transactions3[[#This Row],[amount]]&gt;$L$17), 1, 0)</f>
        <v>0</v>
      </c>
    </row>
    <row r="915" spans="1:9">
      <c r="A915" t="s">
        <v>1927</v>
      </c>
      <c r="B915" s="3">
        <v>45326</v>
      </c>
      <c r="C915" t="s">
        <v>1928</v>
      </c>
      <c r="D915">
        <v>1192.47</v>
      </c>
      <c r="E915" t="s">
        <v>67</v>
      </c>
      <c r="F915" t="s">
        <v>61</v>
      </c>
      <c r="G915" t="s">
        <v>48</v>
      </c>
      <c r="H915" t="s">
        <v>33</v>
      </c>
      <c r="I915">
        <f>IF(OR(financial_transactions3[[#This Row],[amount]]&lt;$L$16, financial_transactions3[[#This Row],[amount]]&gt;$L$17), 1, 0)</f>
        <v>0</v>
      </c>
    </row>
    <row r="916" spans="1:9">
      <c r="A916" t="s">
        <v>1929</v>
      </c>
      <c r="B916" s="3">
        <v>45326</v>
      </c>
      <c r="C916" t="s">
        <v>1930</v>
      </c>
      <c r="D916">
        <v>486.43</v>
      </c>
      <c r="E916" t="s">
        <v>47</v>
      </c>
      <c r="F916" t="s">
        <v>26</v>
      </c>
      <c r="G916" t="s">
        <v>39</v>
      </c>
      <c r="H916" t="s">
        <v>16080</v>
      </c>
      <c r="I916">
        <f>IF(OR(financial_transactions3[[#This Row],[amount]]&lt;$L$16, financial_transactions3[[#This Row],[amount]]&gt;$L$17), 1, 0)</f>
        <v>1</v>
      </c>
    </row>
    <row r="917" spans="1:9">
      <c r="A917" t="s">
        <v>1931</v>
      </c>
      <c r="B917" s="3">
        <v>45326</v>
      </c>
      <c r="C917" t="s">
        <v>1932</v>
      </c>
      <c r="D917">
        <v>6321.78</v>
      </c>
      <c r="E917" t="s">
        <v>64</v>
      </c>
      <c r="F917" t="s">
        <v>26</v>
      </c>
      <c r="G917" t="s">
        <v>21</v>
      </c>
      <c r="H917" t="s">
        <v>57</v>
      </c>
      <c r="I917">
        <f>IF(OR(financial_transactions3[[#This Row],[amount]]&lt;$L$16, financial_transactions3[[#This Row],[amount]]&gt;$L$17), 1, 0)</f>
        <v>1</v>
      </c>
    </row>
    <row r="918" spans="1:9">
      <c r="A918" t="s">
        <v>1933</v>
      </c>
      <c r="B918" s="3">
        <v>45326</v>
      </c>
      <c r="C918" t="s">
        <v>1934</v>
      </c>
      <c r="D918">
        <v>15967.09</v>
      </c>
      <c r="E918" t="s">
        <v>67</v>
      </c>
      <c r="F918" t="s">
        <v>32</v>
      </c>
      <c r="G918" t="s">
        <v>21</v>
      </c>
      <c r="H918" t="s">
        <v>36</v>
      </c>
      <c r="I918">
        <f>IF(OR(financial_transactions3[[#This Row],[amount]]&lt;$L$16, financial_transactions3[[#This Row],[amount]]&gt;$L$17), 1, 0)</f>
        <v>1</v>
      </c>
    </row>
    <row r="919" spans="1:9">
      <c r="A919" t="s">
        <v>1935</v>
      </c>
      <c r="B919" s="3">
        <v>45326</v>
      </c>
      <c r="C919" t="s">
        <v>1936</v>
      </c>
      <c r="D919">
        <v>796.45</v>
      </c>
      <c r="E919" t="s">
        <v>64</v>
      </c>
      <c r="F919" t="s">
        <v>20</v>
      </c>
      <c r="G919" t="s">
        <v>48</v>
      </c>
      <c r="H919" t="s">
        <v>123</v>
      </c>
      <c r="I919">
        <f>IF(OR(financial_transactions3[[#This Row],[amount]]&lt;$L$16, financial_transactions3[[#This Row],[amount]]&gt;$L$17), 1, 0)</f>
        <v>0</v>
      </c>
    </row>
    <row r="920" spans="1:9">
      <c r="A920" t="s">
        <v>1937</v>
      </c>
      <c r="B920" s="3">
        <v>45326</v>
      </c>
      <c r="C920" t="s">
        <v>1938</v>
      </c>
      <c r="D920">
        <v>1923.33</v>
      </c>
      <c r="E920" t="s">
        <v>16079</v>
      </c>
      <c r="F920" t="s">
        <v>61</v>
      </c>
      <c r="G920" t="s">
        <v>48</v>
      </c>
      <c r="H920" t="s">
        <v>49</v>
      </c>
      <c r="I920">
        <f>IF(OR(financial_transactions3[[#This Row],[amount]]&lt;$L$16, financial_transactions3[[#This Row],[amount]]&gt;$L$17), 1, 0)</f>
        <v>1</v>
      </c>
    </row>
    <row r="921" spans="1:9">
      <c r="A921" t="s">
        <v>1939</v>
      </c>
      <c r="B921" s="3">
        <v>45326</v>
      </c>
      <c r="C921" t="s">
        <v>1940</v>
      </c>
      <c r="D921">
        <v>1701.81</v>
      </c>
      <c r="E921" t="s">
        <v>16110</v>
      </c>
      <c r="F921" t="s">
        <v>20</v>
      </c>
      <c r="G921" t="s">
        <v>39</v>
      </c>
      <c r="H921" t="s">
        <v>36</v>
      </c>
      <c r="I921">
        <f>IF(OR(financial_transactions3[[#This Row],[amount]]&lt;$L$16, financial_transactions3[[#This Row],[amount]]&gt;$L$17), 1, 0)</f>
        <v>1</v>
      </c>
    </row>
    <row r="922" spans="1:9">
      <c r="A922" t="s">
        <v>1941</v>
      </c>
      <c r="B922" s="3">
        <v>45326</v>
      </c>
      <c r="C922" t="s">
        <v>1942</v>
      </c>
      <c r="D922">
        <v>471.46</v>
      </c>
      <c r="E922" t="s">
        <v>52</v>
      </c>
      <c r="F922" t="s">
        <v>32</v>
      </c>
      <c r="G922" t="s">
        <v>39</v>
      </c>
      <c r="H922" t="s">
        <v>28</v>
      </c>
      <c r="I922">
        <f>IF(OR(financial_transactions3[[#This Row],[amount]]&lt;$L$16, financial_transactions3[[#This Row],[amount]]&gt;$L$17), 1, 0)</f>
        <v>1</v>
      </c>
    </row>
    <row r="923" spans="1:9">
      <c r="A923" t="s">
        <v>1943</v>
      </c>
      <c r="B923" s="3">
        <v>45326</v>
      </c>
      <c r="C923" t="s">
        <v>704</v>
      </c>
      <c r="D923">
        <v>305.82</v>
      </c>
      <c r="E923" t="s">
        <v>19</v>
      </c>
      <c r="F923" t="s">
        <v>61</v>
      </c>
      <c r="G923" t="s">
        <v>21</v>
      </c>
      <c r="H923" t="s">
        <v>57</v>
      </c>
      <c r="I923">
        <f>IF(OR(financial_transactions3[[#This Row],[amount]]&lt;$L$16, financial_transactions3[[#This Row],[amount]]&gt;$L$17), 1, 0)</f>
        <v>1</v>
      </c>
    </row>
    <row r="924" spans="1:9">
      <c r="A924" t="s">
        <v>1944</v>
      </c>
      <c r="B924" s="3">
        <v>45326</v>
      </c>
      <c r="C924" t="s">
        <v>1945</v>
      </c>
      <c r="D924">
        <v>1941.13</v>
      </c>
      <c r="E924" t="s">
        <v>122</v>
      </c>
      <c r="F924" t="s">
        <v>26</v>
      </c>
      <c r="G924" t="s">
        <v>21</v>
      </c>
      <c r="H924" t="s">
        <v>16080</v>
      </c>
      <c r="I924">
        <f>IF(OR(financial_transactions3[[#This Row],[amount]]&lt;$L$16, financial_transactions3[[#This Row],[amount]]&gt;$L$17), 1, 0)</f>
        <v>1</v>
      </c>
    </row>
    <row r="925" spans="1:9">
      <c r="A925" t="s">
        <v>1946</v>
      </c>
      <c r="B925" s="3">
        <v>45326</v>
      </c>
      <c r="C925" t="s">
        <v>1947</v>
      </c>
      <c r="D925">
        <v>1074.76</v>
      </c>
      <c r="E925" t="s">
        <v>16079</v>
      </c>
      <c r="F925" t="s">
        <v>61</v>
      </c>
      <c r="G925" t="s">
        <v>27</v>
      </c>
      <c r="H925" t="s">
        <v>123</v>
      </c>
      <c r="I925">
        <f>IF(OR(financial_transactions3[[#This Row],[amount]]&lt;$L$16, financial_transactions3[[#This Row],[amount]]&gt;$L$17), 1, 0)</f>
        <v>0</v>
      </c>
    </row>
    <row r="926" spans="1:9">
      <c r="A926" t="s">
        <v>1948</v>
      </c>
      <c r="B926" s="3">
        <v>45326</v>
      </c>
      <c r="C926" t="s">
        <v>1949</v>
      </c>
      <c r="D926">
        <v>444.61</v>
      </c>
      <c r="E926" t="s">
        <v>31</v>
      </c>
      <c r="F926" t="s">
        <v>20</v>
      </c>
      <c r="G926" t="s">
        <v>27</v>
      </c>
      <c r="H926" t="s">
        <v>16080</v>
      </c>
      <c r="I926">
        <f>IF(OR(financial_transactions3[[#This Row],[amount]]&lt;$L$16, financial_transactions3[[#This Row],[amount]]&gt;$L$17), 1, 0)</f>
        <v>1</v>
      </c>
    </row>
    <row r="927" spans="1:9">
      <c r="A927" t="s">
        <v>1950</v>
      </c>
      <c r="B927" s="3">
        <v>45326</v>
      </c>
      <c r="C927" t="s">
        <v>1951</v>
      </c>
      <c r="D927">
        <v>729.12</v>
      </c>
      <c r="E927" t="s">
        <v>122</v>
      </c>
      <c r="F927" t="s">
        <v>61</v>
      </c>
      <c r="G927" t="s">
        <v>48</v>
      </c>
      <c r="H927" t="s">
        <v>22</v>
      </c>
      <c r="I927">
        <f>IF(OR(financial_transactions3[[#This Row],[amount]]&lt;$L$16, financial_transactions3[[#This Row],[amount]]&gt;$L$17), 1, 0)</f>
        <v>0</v>
      </c>
    </row>
    <row r="928" spans="1:9">
      <c r="A928" t="s">
        <v>1952</v>
      </c>
      <c r="B928" s="3">
        <v>45327</v>
      </c>
      <c r="C928" t="s">
        <v>1953</v>
      </c>
      <c r="D928">
        <v>449.58</v>
      </c>
      <c r="E928" t="s">
        <v>16110</v>
      </c>
      <c r="F928" t="s">
        <v>20</v>
      </c>
      <c r="G928" t="s">
        <v>48</v>
      </c>
      <c r="H928" t="s">
        <v>53</v>
      </c>
      <c r="I928">
        <f>IF(OR(financial_transactions3[[#This Row],[amount]]&lt;$L$16, financial_transactions3[[#This Row],[amount]]&gt;$L$17), 1, 0)</f>
        <v>1</v>
      </c>
    </row>
    <row r="929" spans="1:9">
      <c r="A929" t="s">
        <v>1954</v>
      </c>
      <c r="B929" s="3">
        <v>45327</v>
      </c>
      <c r="C929" t="s">
        <v>1955</v>
      </c>
      <c r="D929">
        <v>1634.09</v>
      </c>
      <c r="E929" t="s">
        <v>67</v>
      </c>
      <c r="F929" t="s">
        <v>61</v>
      </c>
      <c r="G929" t="s">
        <v>27</v>
      </c>
      <c r="H929" t="s">
        <v>40</v>
      </c>
      <c r="I929">
        <f>IF(OR(financial_transactions3[[#This Row],[amount]]&lt;$L$16, financial_transactions3[[#This Row],[amount]]&gt;$L$17), 1, 0)</f>
        <v>1</v>
      </c>
    </row>
    <row r="930" spans="1:9">
      <c r="A930" t="s">
        <v>1956</v>
      </c>
      <c r="B930" s="3">
        <v>45327</v>
      </c>
      <c r="C930" t="s">
        <v>1957</v>
      </c>
      <c r="D930">
        <v>938.98</v>
      </c>
      <c r="E930" t="s">
        <v>64</v>
      </c>
      <c r="F930" t="s">
        <v>26</v>
      </c>
      <c r="G930" t="s">
        <v>39</v>
      </c>
      <c r="H930" t="s">
        <v>33</v>
      </c>
      <c r="I930">
        <f>IF(OR(financial_transactions3[[#This Row],[amount]]&lt;$L$16, financial_transactions3[[#This Row],[amount]]&gt;$L$17), 1, 0)</f>
        <v>0</v>
      </c>
    </row>
    <row r="931" spans="1:9">
      <c r="A931" t="s">
        <v>1958</v>
      </c>
      <c r="B931" s="3">
        <v>45327</v>
      </c>
      <c r="C931" t="s">
        <v>1959</v>
      </c>
      <c r="D931">
        <v>1008.06</v>
      </c>
      <c r="E931" t="s">
        <v>31</v>
      </c>
      <c r="F931" t="s">
        <v>32</v>
      </c>
      <c r="G931" t="s">
        <v>21</v>
      </c>
      <c r="H931" t="s">
        <v>87</v>
      </c>
      <c r="I931">
        <f>IF(OR(financial_transactions3[[#This Row],[amount]]&lt;$L$16, financial_transactions3[[#This Row],[amount]]&gt;$L$17), 1, 0)</f>
        <v>0</v>
      </c>
    </row>
    <row r="932" spans="1:9">
      <c r="A932" t="s">
        <v>1960</v>
      </c>
      <c r="B932" s="3">
        <v>45327</v>
      </c>
      <c r="C932" t="s">
        <v>1961</v>
      </c>
      <c r="D932">
        <v>647.5</v>
      </c>
      <c r="E932" t="s">
        <v>52</v>
      </c>
      <c r="F932" t="s">
        <v>61</v>
      </c>
      <c r="G932" t="s">
        <v>39</v>
      </c>
      <c r="H932" t="s">
        <v>109</v>
      </c>
      <c r="I932">
        <f>IF(OR(financial_transactions3[[#This Row],[amount]]&lt;$L$16, financial_transactions3[[#This Row],[amount]]&gt;$L$17), 1, 0)</f>
        <v>0</v>
      </c>
    </row>
    <row r="933" spans="1:9">
      <c r="A933" t="s">
        <v>1962</v>
      </c>
      <c r="B933" s="3">
        <v>45327</v>
      </c>
      <c r="C933" t="s">
        <v>1963</v>
      </c>
      <c r="D933">
        <v>1438.23</v>
      </c>
      <c r="E933" t="s">
        <v>25</v>
      </c>
      <c r="F933" t="s">
        <v>26</v>
      </c>
      <c r="G933" t="s">
        <v>21</v>
      </c>
      <c r="H933" t="s">
        <v>33</v>
      </c>
      <c r="I933">
        <f>IF(OR(financial_transactions3[[#This Row],[amount]]&lt;$L$16, financial_transactions3[[#This Row],[amount]]&gt;$L$17), 1, 0)</f>
        <v>0</v>
      </c>
    </row>
    <row r="934" spans="1:9">
      <c r="A934" t="s">
        <v>1964</v>
      </c>
      <c r="B934" s="3">
        <v>45327</v>
      </c>
      <c r="C934" t="s">
        <v>1965</v>
      </c>
      <c r="D934">
        <v>1708.2</v>
      </c>
      <c r="E934" t="s">
        <v>16079</v>
      </c>
      <c r="F934" t="s">
        <v>20</v>
      </c>
      <c r="G934" t="s">
        <v>48</v>
      </c>
      <c r="H934" t="s">
        <v>176</v>
      </c>
      <c r="I934">
        <f>IF(OR(financial_transactions3[[#This Row],[amount]]&lt;$L$16, financial_transactions3[[#This Row],[amount]]&gt;$L$17), 1, 0)</f>
        <v>1</v>
      </c>
    </row>
    <row r="935" spans="1:9">
      <c r="A935" t="s">
        <v>1966</v>
      </c>
      <c r="B935" s="3">
        <v>45327</v>
      </c>
      <c r="C935" t="s">
        <v>1967</v>
      </c>
      <c r="D935">
        <v>632.33000000000004</v>
      </c>
      <c r="E935" t="s">
        <v>67</v>
      </c>
      <c r="F935" t="s">
        <v>32</v>
      </c>
      <c r="G935" t="s">
        <v>27</v>
      </c>
      <c r="H935" t="s">
        <v>87</v>
      </c>
      <c r="I935">
        <f>IF(OR(financial_transactions3[[#This Row],[amount]]&lt;$L$16, financial_transactions3[[#This Row],[amount]]&gt;$L$17), 1, 0)</f>
        <v>0</v>
      </c>
    </row>
    <row r="936" spans="1:9">
      <c r="A936" t="s">
        <v>1968</v>
      </c>
      <c r="B936" s="3">
        <v>45327</v>
      </c>
      <c r="C936" t="s">
        <v>1969</v>
      </c>
      <c r="D936">
        <v>971.86</v>
      </c>
      <c r="E936" t="s">
        <v>25</v>
      </c>
      <c r="F936" t="s">
        <v>26</v>
      </c>
      <c r="G936" t="s">
        <v>27</v>
      </c>
      <c r="H936" t="s">
        <v>44</v>
      </c>
      <c r="I936">
        <f>IF(OR(financial_transactions3[[#This Row],[amount]]&lt;$L$16, financial_transactions3[[#This Row],[amount]]&gt;$L$17), 1, 0)</f>
        <v>0</v>
      </c>
    </row>
    <row r="937" spans="1:9">
      <c r="A937" t="s">
        <v>1970</v>
      </c>
      <c r="B937" s="3">
        <v>45327</v>
      </c>
      <c r="C937" t="s">
        <v>1971</v>
      </c>
      <c r="D937">
        <v>906.05</v>
      </c>
      <c r="E937" t="s">
        <v>25</v>
      </c>
      <c r="F937" t="s">
        <v>26</v>
      </c>
      <c r="G937" t="s">
        <v>48</v>
      </c>
      <c r="H937" t="s">
        <v>28</v>
      </c>
      <c r="I937">
        <f>IF(OR(financial_transactions3[[#This Row],[amount]]&lt;$L$16, financial_transactions3[[#This Row],[amount]]&gt;$L$17), 1, 0)</f>
        <v>0</v>
      </c>
    </row>
    <row r="938" spans="1:9">
      <c r="A938" t="s">
        <v>1972</v>
      </c>
      <c r="B938" s="3">
        <v>45327</v>
      </c>
      <c r="C938" t="s">
        <v>1973</v>
      </c>
      <c r="D938">
        <v>569.41</v>
      </c>
      <c r="E938" t="s">
        <v>67</v>
      </c>
      <c r="F938" t="s">
        <v>20</v>
      </c>
      <c r="G938" t="s">
        <v>39</v>
      </c>
      <c r="H938" t="s">
        <v>57</v>
      </c>
      <c r="I938">
        <f>IF(OR(financial_transactions3[[#This Row],[amount]]&lt;$L$16, financial_transactions3[[#This Row],[amount]]&gt;$L$17), 1, 0)</f>
        <v>1</v>
      </c>
    </row>
    <row r="939" spans="1:9">
      <c r="A939" t="s">
        <v>1974</v>
      </c>
      <c r="B939" s="3">
        <v>45327</v>
      </c>
      <c r="C939" t="s">
        <v>1975</v>
      </c>
      <c r="D939">
        <v>208.95</v>
      </c>
      <c r="E939" t="s">
        <v>67</v>
      </c>
      <c r="F939" t="s">
        <v>32</v>
      </c>
      <c r="G939" t="s">
        <v>21</v>
      </c>
      <c r="H939" t="s">
        <v>22</v>
      </c>
      <c r="I939">
        <f>IF(OR(financial_transactions3[[#This Row],[amount]]&lt;$L$16, financial_transactions3[[#This Row],[amount]]&gt;$L$17), 1, 0)</f>
        <v>1</v>
      </c>
    </row>
    <row r="940" spans="1:9">
      <c r="A940" t="s">
        <v>1976</v>
      </c>
      <c r="B940" s="3">
        <v>45327</v>
      </c>
      <c r="C940" t="s">
        <v>1977</v>
      </c>
      <c r="D940">
        <v>11770.85</v>
      </c>
      <c r="E940" t="s">
        <v>64</v>
      </c>
      <c r="F940" t="s">
        <v>20</v>
      </c>
      <c r="G940" t="s">
        <v>48</v>
      </c>
      <c r="H940" t="s">
        <v>49</v>
      </c>
      <c r="I940">
        <f>IF(OR(financial_transactions3[[#This Row],[amount]]&lt;$L$16, financial_transactions3[[#This Row],[amount]]&gt;$L$17), 1, 0)</f>
        <v>1</v>
      </c>
    </row>
    <row r="941" spans="1:9">
      <c r="A941" t="s">
        <v>1978</v>
      </c>
      <c r="B941" s="3">
        <v>45327</v>
      </c>
      <c r="C941" t="s">
        <v>1979</v>
      </c>
      <c r="D941">
        <v>1824.01</v>
      </c>
      <c r="E941" t="s">
        <v>25</v>
      </c>
      <c r="F941" t="s">
        <v>26</v>
      </c>
      <c r="G941" t="s">
        <v>39</v>
      </c>
      <c r="H941" t="s">
        <v>57</v>
      </c>
      <c r="I941">
        <f>IF(OR(financial_transactions3[[#This Row],[amount]]&lt;$L$16, financial_transactions3[[#This Row],[amount]]&gt;$L$17), 1, 0)</f>
        <v>1</v>
      </c>
    </row>
    <row r="942" spans="1:9">
      <c r="A942" t="s">
        <v>1980</v>
      </c>
      <c r="B942" s="3">
        <v>45327</v>
      </c>
      <c r="C942" t="s">
        <v>1981</v>
      </c>
      <c r="D942">
        <v>1273.5999999999999</v>
      </c>
      <c r="E942" t="s">
        <v>122</v>
      </c>
      <c r="F942" t="s">
        <v>20</v>
      </c>
      <c r="G942" t="s">
        <v>48</v>
      </c>
      <c r="H942" t="s">
        <v>109</v>
      </c>
      <c r="I942">
        <f>IF(OR(financial_transactions3[[#This Row],[amount]]&lt;$L$16, financial_transactions3[[#This Row],[amount]]&gt;$L$17), 1, 0)</f>
        <v>0</v>
      </c>
    </row>
    <row r="943" spans="1:9">
      <c r="A943" t="s">
        <v>1982</v>
      </c>
      <c r="B943" s="3">
        <v>45327</v>
      </c>
      <c r="C943" t="s">
        <v>1983</v>
      </c>
      <c r="D943">
        <v>1444.83</v>
      </c>
      <c r="E943" t="s">
        <v>52</v>
      </c>
      <c r="F943" t="s">
        <v>26</v>
      </c>
      <c r="G943" t="s">
        <v>48</v>
      </c>
      <c r="H943" t="s">
        <v>40</v>
      </c>
      <c r="I943">
        <f>IF(OR(financial_transactions3[[#This Row],[amount]]&lt;$L$16, financial_transactions3[[#This Row],[amount]]&gt;$L$17), 1, 0)</f>
        <v>0</v>
      </c>
    </row>
    <row r="944" spans="1:9">
      <c r="A944" t="s">
        <v>1984</v>
      </c>
      <c r="B944" s="3">
        <v>45327</v>
      </c>
      <c r="C944" t="s">
        <v>1985</v>
      </c>
      <c r="D944">
        <v>1191.33</v>
      </c>
      <c r="E944" t="s">
        <v>25</v>
      </c>
      <c r="F944" t="s">
        <v>32</v>
      </c>
      <c r="G944" t="s">
        <v>48</v>
      </c>
      <c r="H944" t="s">
        <v>36</v>
      </c>
      <c r="I944">
        <f>IF(OR(financial_transactions3[[#This Row],[amount]]&lt;$L$16, financial_transactions3[[#This Row],[amount]]&gt;$L$17), 1, 0)</f>
        <v>0</v>
      </c>
    </row>
    <row r="945" spans="1:9">
      <c r="A945" t="s">
        <v>1986</v>
      </c>
      <c r="B945" s="3">
        <v>45327</v>
      </c>
      <c r="C945" t="s">
        <v>1987</v>
      </c>
      <c r="D945">
        <v>586.33000000000004</v>
      </c>
      <c r="E945" t="s">
        <v>16079</v>
      </c>
      <c r="F945" t="s">
        <v>32</v>
      </c>
      <c r="G945" t="s">
        <v>39</v>
      </c>
      <c r="H945" t="s">
        <v>33</v>
      </c>
      <c r="I945">
        <f>IF(OR(financial_transactions3[[#This Row],[amount]]&lt;$L$16, financial_transactions3[[#This Row],[amount]]&gt;$L$17), 1, 0)</f>
        <v>0</v>
      </c>
    </row>
    <row r="946" spans="1:9">
      <c r="A946" t="s">
        <v>1988</v>
      </c>
      <c r="B946" s="3">
        <v>45327</v>
      </c>
      <c r="C946" t="s">
        <v>1989</v>
      </c>
      <c r="D946">
        <v>333.5</v>
      </c>
      <c r="E946" t="s">
        <v>70</v>
      </c>
      <c r="F946" t="s">
        <v>26</v>
      </c>
      <c r="G946" t="s">
        <v>21</v>
      </c>
      <c r="H946" t="s">
        <v>94</v>
      </c>
      <c r="I946">
        <f>IF(OR(financial_transactions3[[#This Row],[amount]]&lt;$L$16, financial_transactions3[[#This Row],[amount]]&gt;$L$17), 1, 0)</f>
        <v>1</v>
      </c>
    </row>
    <row r="947" spans="1:9">
      <c r="A947" t="s">
        <v>1992</v>
      </c>
      <c r="B947" s="3">
        <v>45327</v>
      </c>
      <c r="C947" t="s">
        <v>1993</v>
      </c>
      <c r="D947">
        <v>996.98</v>
      </c>
      <c r="E947" t="s">
        <v>70</v>
      </c>
      <c r="F947" t="s">
        <v>32</v>
      </c>
      <c r="G947" t="s">
        <v>48</v>
      </c>
      <c r="H947" t="s">
        <v>49</v>
      </c>
      <c r="I947">
        <f>IF(OR(financial_transactions3[[#This Row],[amount]]&lt;$L$16, financial_transactions3[[#This Row],[amount]]&gt;$L$17), 1, 0)</f>
        <v>0</v>
      </c>
    </row>
    <row r="948" spans="1:9">
      <c r="A948" t="s">
        <v>1994</v>
      </c>
      <c r="B948" s="3">
        <v>45327</v>
      </c>
      <c r="C948" t="s">
        <v>1995</v>
      </c>
      <c r="D948">
        <v>565.51</v>
      </c>
      <c r="E948" t="s">
        <v>70</v>
      </c>
      <c r="F948" t="s">
        <v>26</v>
      </c>
      <c r="G948" t="s">
        <v>48</v>
      </c>
      <c r="H948" t="s">
        <v>75</v>
      </c>
      <c r="I948">
        <f>IF(OR(financial_transactions3[[#This Row],[amount]]&lt;$L$16, financial_transactions3[[#This Row],[amount]]&gt;$L$17), 1, 0)</f>
        <v>1</v>
      </c>
    </row>
    <row r="949" spans="1:9">
      <c r="A949" t="s">
        <v>1996</v>
      </c>
      <c r="B949" s="3">
        <v>45327</v>
      </c>
      <c r="C949" t="s">
        <v>1997</v>
      </c>
      <c r="D949">
        <v>1512.14</v>
      </c>
      <c r="E949" t="s">
        <v>52</v>
      </c>
      <c r="F949" t="s">
        <v>20</v>
      </c>
      <c r="G949" t="s">
        <v>48</v>
      </c>
      <c r="H949" t="s">
        <v>16080</v>
      </c>
      <c r="I949">
        <f>IF(OR(financial_transactions3[[#This Row],[amount]]&lt;$L$16, financial_transactions3[[#This Row],[amount]]&gt;$L$17), 1, 0)</f>
        <v>0</v>
      </c>
    </row>
    <row r="950" spans="1:9">
      <c r="A950" t="s">
        <v>1998</v>
      </c>
      <c r="B950" s="3">
        <v>45327</v>
      </c>
      <c r="C950" t="s">
        <v>1999</v>
      </c>
      <c r="D950">
        <v>1843.26</v>
      </c>
      <c r="E950" t="s">
        <v>122</v>
      </c>
      <c r="F950" t="s">
        <v>32</v>
      </c>
      <c r="G950" t="s">
        <v>21</v>
      </c>
      <c r="H950" t="s">
        <v>109</v>
      </c>
      <c r="I950">
        <f>IF(OR(financial_transactions3[[#This Row],[amount]]&lt;$L$16, financial_transactions3[[#This Row],[amount]]&gt;$L$17), 1, 0)</f>
        <v>1</v>
      </c>
    </row>
    <row r="951" spans="1:9">
      <c r="A951" t="s">
        <v>2000</v>
      </c>
      <c r="B951" s="3">
        <v>45327</v>
      </c>
      <c r="C951" t="s">
        <v>2001</v>
      </c>
      <c r="D951">
        <v>1362.22</v>
      </c>
      <c r="E951" t="s">
        <v>19</v>
      </c>
      <c r="F951" t="s">
        <v>61</v>
      </c>
      <c r="G951" t="s">
        <v>39</v>
      </c>
      <c r="H951" t="s">
        <v>94</v>
      </c>
      <c r="I951">
        <f>IF(OR(financial_transactions3[[#This Row],[amount]]&lt;$L$16, financial_transactions3[[#This Row],[amount]]&gt;$L$17), 1, 0)</f>
        <v>0</v>
      </c>
    </row>
    <row r="952" spans="1:9">
      <c r="A952" t="s">
        <v>2002</v>
      </c>
      <c r="B952" s="3">
        <v>45327</v>
      </c>
      <c r="C952" t="s">
        <v>2003</v>
      </c>
      <c r="D952">
        <v>912.72</v>
      </c>
      <c r="E952" t="s">
        <v>47</v>
      </c>
      <c r="F952" t="s">
        <v>32</v>
      </c>
      <c r="G952" t="s">
        <v>39</v>
      </c>
      <c r="H952" t="s">
        <v>28</v>
      </c>
      <c r="I952">
        <f>IF(OR(financial_transactions3[[#This Row],[amount]]&lt;$L$16, financial_transactions3[[#This Row],[amount]]&gt;$L$17), 1, 0)</f>
        <v>0</v>
      </c>
    </row>
    <row r="953" spans="1:9">
      <c r="A953" t="s">
        <v>2004</v>
      </c>
      <c r="B953" s="3">
        <v>45327</v>
      </c>
      <c r="C953" t="s">
        <v>2005</v>
      </c>
      <c r="D953">
        <v>196.74</v>
      </c>
      <c r="E953" t="s">
        <v>31</v>
      </c>
      <c r="F953" t="s">
        <v>20</v>
      </c>
      <c r="G953" t="s">
        <v>27</v>
      </c>
      <c r="H953" t="s">
        <v>123</v>
      </c>
      <c r="I953">
        <f>IF(OR(financial_transactions3[[#This Row],[amount]]&lt;$L$16, financial_transactions3[[#This Row],[amount]]&gt;$L$17), 1, 0)</f>
        <v>1</v>
      </c>
    </row>
    <row r="954" spans="1:9">
      <c r="A954" t="s">
        <v>2006</v>
      </c>
      <c r="B954" s="3">
        <v>45327</v>
      </c>
      <c r="C954" t="s">
        <v>976</v>
      </c>
      <c r="D954">
        <v>660.64</v>
      </c>
      <c r="E954" t="s">
        <v>16110</v>
      </c>
      <c r="F954" t="s">
        <v>20</v>
      </c>
      <c r="G954" t="s">
        <v>39</v>
      </c>
      <c r="H954" t="s">
        <v>44</v>
      </c>
      <c r="I954">
        <f>IF(OR(financial_transactions3[[#This Row],[amount]]&lt;$L$16, financial_transactions3[[#This Row],[amount]]&gt;$L$17), 1, 0)</f>
        <v>0</v>
      </c>
    </row>
    <row r="955" spans="1:9">
      <c r="A955" t="s">
        <v>2007</v>
      </c>
      <c r="B955" s="3">
        <v>45327</v>
      </c>
      <c r="C955" t="s">
        <v>2008</v>
      </c>
      <c r="D955">
        <v>239.04</v>
      </c>
      <c r="E955" t="s">
        <v>52</v>
      </c>
      <c r="F955" t="s">
        <v>32</v>
      </c>
      <c r="G955" t="s">
        <v>39</v>
      </c>
      <c r="H955" t="s">
        <v>75</v>
      </c>
      <c r="I955">
        <f>IF(OR(financial_transactions3[[#This Row],[amount]]&lt;$L$16, financial_transactions3[[#This Row],[amount]]&gt;$L$17), 1, 0)</f>
        <v>1</v>
      </c>
    </row>
    <row r="956" spans="1:9">
      <c r="A956" t="s">
        <v>2009</v>
      </c>
      <c r="B956" s="3">
        <v>45327</v>
      </c>
      <c r="C956" t="s">
        <v>2010</v>
      </c>
      <c r="D956">
        <v>1512.07</v>
      </c>
      <c r="E956" t="s">
        <v>122</v>
      </c>
      <c r="F956" t="s">
        <v>26</v>
      </c>
      <c r="G956" t="s">
        <v>21</v>
      </c>
      <c r="H956" t="s">
        <v>176</v>
      </c>
      <c r="I956">
        <f>IF(OR(financial_transactions3[[#This Row],[amount]]&lt;$L$16, financial_transactions3[[#This Row],[amount]]&gt;$L$17), 1, 0)</f>
        <v>0</v>
      </c>
    </row>
    <row r="957" spans="1:9">
      <c r="A957" t="s">
        <v>2011</v>
      </c>
      <c r="B957" s="3">
        <v>45327</v>
      </c>
      <c r="C957" t="s">
        <v>2012</v>
      </c>
      <c r="D957">
        <v>16923.12</v>
      </c>
      <c r="E957" t="s">
        <v>70</v>
      </c>
      <c r="F957" t="s">
        <v>20</v>
      </c>
      <c r="G957" t="s">
        <v>48</v>
      </c>
      <c r="H957" t="s">
        <v>16080</v>
      </c>
      <c r="I957">
        <f>IF(OR(financial_transactions3[[#This Row],[amount]]&lt;$L$16, financial_transactions3[[#This Row],[amount]]&gt;$L$17), 1, 0)</f>
        <v>1</v>
      </c>
    </row>
    <row r="958" spans="1:9">
      <c r="A958" t="s">
        <v>2013</v>
      </c>
      <c r="B958" s="3">
        <v>45328</v>
      </c>
      <c r="C958" t="s">
        <v>2014</v>
      </c>
      <c r="D958">
        <v>1034.3599999999999</v>
      </c>
      <c r="E958" t="s">
        <v>64</v>
      </c>
      <c r="F958" t="s">
        <v>26</v>
      </c>
      <c r="G958" t="s">
        <v>48</v>
      </c>
      <c r="H958" t="s">
        <v>109</v>
      </c>
      <c r="I958">
        <f>IF(OR(financial_transactions3[[#This Row],[amount]]&lt;$L$16, financial_transactions3[[#This Row],[amount]]&gt;$L$17), 1, 0)</f>
        <v>0</v>
      </c>
    </row>
    <row r="959" spans="1:9">
      <c r="A959" t="s">
        <v>2017</v>
      </c>
      <c r="B959" s="3">
        <v>45328</v>
      </c>
      <c r="C959" t="s">
        <v>2018</v>
      </c>
      <c r="D959">
        <v>1503.14</v>
      </c>
      <c r="E959" t="s">
        <v>19</v>
      </c>
      <c r="F959" t="s">
        <v>61</v>
      </c>
      <c r="G959" t="s">
        <v>48</v>
      </c>
      <c r="H959" t="s">
        <v>22</v>
      </c>
      <c r="I959">
        <f>IF(OR(financial_transactions3[[#This Row],[amount]]&lt;$L$16, financial_transactions3[[#This Row],[amount]]&gt;$L$17), 1, 0)</f>
        <v>0</v>
      </c>
    </row>
    <row r="960" spans="1:9">
      <c r="A960" t="s">
        <v>2019</v>
      </c>
      <c r="B960" s="3">
        <v>45328</v>
      </c>
      <c r="C960" t="s">
        <v>233</v>
      </c>
      <c r="D960">
        <v>137.22</v>
      </c>
      <c r="E960" t="s">
        <v>122</v>
      </c>
      <c r="F960" t="s">
        <v>61</v>
      </c>
      <c r="G960" t="s">
        <v>21</v>
      </c>
      <c r="H960" t="s">
        <v>22</v>
      </c>
      <c r="I960">
        <f>IF(OR(financial_transactions3[[#This Row],[amount]]&lt;$L$16, financial_transactions3[[#This Row],[amount]]&gt;$L$17), 1, 0)</f>
        <v>1</v>
      </c>
    </row>
    <row r="961" spans="1:9">
      <c r="A961" t="s">
        <v>2020</v>
      </c>
      <c r="B961" s="3">
        <v>45328</v>
      </c>
      <c r="C961" t="s">
        <v>2021</v>
      </c>
      <c r="D961">
        <v>1878.01</v>
      </c>
      <c r="E961" t="s">
        <v>70</v>
      </c>
      <c r="F961" t="s">
        <v>26</v>
      </c>
      <c r="G961" t="s">
        <v>21</v>
      </c>
      <c r="H961" t="s">
        <v>176</v>
      </c>
      <c r="I961">
        <f>IF(OR(financial_transactions3[[#This Row],[amount]]&lt;$L$16, financial_transactions3[[#This Row],[amount]]&gt;$L$17), 1, 0)</f>
        <v>1</v>
      </c>
    </row>
    <row r="962" spans="1:9">
      <c r="A962" t="s">
        <v>2022</v>
      </c>
      <c r="B962" s="3">
        <v>45328</v>
      </c>
      <c r="C962" t="s">
        <v>2023</v>
      </c>
      <c r="D962">
        <v>1840.87</v>
      </c>
      <c r="E962" t="s">
        <v>70</v>
      </c>
      <c r="F962" t="s">
        <v>20</v>
      </c>
      <c r="G962" t="s">
        <v>21</v>
      </c>
      <c r="H962" t="s">
        <v>57</v>
      </c>
      <c r="I962">
        <f>IF(OR(financial_transactions3[[#This Row],[amount]]&lt;$L$16, financial_transactions3[[#This Row],[amount]]&gt;$L$17), 1, 0)</f>
        <v>1</v>
      </c>
    </row>
    <row r="963" spans="1:9">
      <c r="A963" t="s">
        <v>2024</v>
      </c>
      <c r="B963" s="3">
        <v>45328</v>
      </c>
      <c r="C963" t="s">
        <v>2025</v>
      </c>
      <c r="D963">
        <v>1487.97</v>
      </c>
      <c r="E963" t="s">
        <v>16110</v>
      </c>
      <c r="F963" t="s">
        <v>32</v>
      </c>
      <c r="G963" t="s">
        <v>21</v>
      </c>
      <c r="H963" t="s">
        <v>123</v>
      </c>
      <c r="I963">
        <f>IF(OR(financial_transactions3[[#This Row],[amount]]&lt;$L$16, financial_transactions3[[#This Row],[amount]]&gt;$L$17), 1, 0)</f>
        <v>0</v>
      </c>
    </row>
    <row r="964" spans="1:9">
      <c r="A964" t="s">
        <v>2026</v>
      </c>
      <c r="B964" s="3">
        <v>45328</v>
      </c>
      <c r="C964" t="s">
        <v>2027</v>
      </c>
      <c r="D964">
        <v>1022.99</v>
      </c>
      <c r="E964" t="s">
        <v>122</v>
      </c>
      <c r="F964" t="s">
        <v>61</v>
      </c>
      <c r="G964" t="s">
        <v>21</v>
      </c>
      <c r="H964" t="s">
        <v>53</v>
      </c>
      <c r="I964">
        <f>IF(OR(financial_transactions3[[#This Row],[amount]]&lt;$L$16, financial_transactions3[[#This Row],[amount]]&gt;$L$17), 1, 0)</f>
        <v>0</v>
      </c>
    </row>
    <row r="965" spans="1:9">
      <c r="A965" t="s">
        <v>2028</v>
      </c>
      <c r="B965" s="3">
        <v>45328</v>
      </c>
      <c r="C965" t="s">
        <v>2029</v>
      </c>
      <c r="D965">
        <v>537.76</v>
      </c>
      <c r="E965" t="s">
        <v>31</v>
      </c>
      <c r="F965" t="s">
        <v>32</v>
      </c>
      <c r="G965" t="s">
        <v>48</v>
      </c>
      <c r="H965" t="s">
        <v>87</v>
      </c>
      <c r="I965">
        <f>IF(OR(financial_transactions3[[#This Row],[amount]]&lt;$L$16, financial_transactions3[[#This Row],[amount]]&gt;$L$17), 1, 0)</f>
        <v>1</v>
      </c>
    </row>
    <row r="966" spans="1:9">
      <c r="A966" t="s">
        <v>2030</v>
      </c>
      <c r="B966" s="3">
        <v>45328</v>
      </c>
      <c r="C966" t="s">
        <v>2031</v>
      </c>
      <c r="D966">
        <v>153.68</v>
      </c>
      <c r="E966" t="s">
        <v>25</v>
      </c>
      <c r="F966" t="s">
        <v>20</v>
      </c>
      <c r="G966" t="s">
        <v>48</v>
      </c>
      <c r="H966" t="s">
        <v>109</v>
      </c>
      <c r="I966">
        <f>IF(OR(financial_transactions3[[#This Row],[amount]]&lt;$L$16, financial_transactions3[[#This Row],[amount]]&gt;$L$17), 1, 0)</f>
        <v>1</v>
      </c>
    </row>
    <row r="967" spans="1:9">
      <c r="A967" t="s">
        <v>2032</v>
      </c>
      <c r="B967" s="3">
        <v>45328</v>
      </c>
      <c r="C967" t="s">
        <v>2033</v>
      </c>
      <c r="D967">
        <v>1311.15</v>
      </c>
      <c r="E967" t="s">
        <v>31</v>
      </c>
      <c r="F967" t="s">
        <v>32</v>
      </c>
      <c r="G967" t="s">
        <v>21</v>
      </c>
      <c r="H967" t="s">
        <v>57</v>
      </c>
      <c r="I967">
        <f>IF(OR(financial_transactions3[[#This Row],[amount]]&lt;$L$16, financial_transactions3[[#This Row],[amount]]&gt;$L$17), 1, 0)</f>
        <v>0</v>
      </c>
    </row>
    <row r="968" spans="1:9">
      <c r="A968" t="s">
        <v>2034</v>
      </c>
      <c r="B968" s="3">
        <v>45328</v>
      </c>
      <c r="C968" t="s">
        <v>382</v>
      </c>
      <c r="D968">
        <v>1349.09</v>
      </c>
      <c r="E968" t="s">
        <v>31</v>
      </c>
      <c r="F968" t="s">
        <v>20</v>
      </c>
      <c r="G968" t="s">
        <v>21</v>
      </c>
      <c r="H968" t="s">
        <v>44</v>
      </c>
      <c r="I968">
        <f>IF(OR(financial_transactions3[[#This Row],[amount]]&lt;$L$16, financial_transactions3[[#This Row],[amount]]&gt;$L$17), 1, 0)</f>
        <v>0</v>
      </c>
    </row>
    <row r="969" spans="1:9">
      <c r="A969" t="s">
        <v>2035</v>
      </c>
      <c r="B969" s="3">
        <v>45328</v>
      </c>
      <c r="C969" t="s">
        <v>2036</v>
      </c>
      <c r="D969">
        <v>1209.5999999999999</v>
      </c>
      <c r="E969" t="s">
        <v>70</v>
      </c>
      <c r="F969" t="s">
        <v>32</v>
      </c>
      <c r="G969" t="s">
        <v>48</v>
      </c>
      <c r="H969" t="s">
        <v>44</v>
      </c>
      <c r="I969">
        <f>IF(OR(financial_transactions3[[#This Row],[amount]]&lt;$L$16, financial_transactions3[[#This Row],[amount]]&gt;$L$17), 1, 0)</f>
        <v>0</v>
      </c>
    </row>
    <row r="970" spans="1:9">
      <c r="A970" t="s">
        <v>2037</v>
      </c>
      <c r="B970" s="3">
        <v>45328</v>
      </c>
      <c r="C970" t="s">
        <v>2038</v>
      </c>
      <c r="D970">
        <v>779.24</v>
      </c>
      <c r="E970" t="s">
        <v>47</v>
      </c>
      <c r="F970" t="s">
        <v>32</v>
      </c>
      <c r="G970" t="s">
        <v>39</v>
      </c>
      <c r="H970" t="s">
        <v>123</v>
      </c>
      <c r="I970">
        <f>IF(OR(financial_transactions3[[#This Row],[amount]]&lt;$L$16, financial_transactions3[[#This Row],[amount]]&gt;$L$17), 1, 0)</f>
        <v>0</v>
      </c>
    </row>
    <row r="971" spans="1:9">
      <c r="A971" t="s">
        <v>2039</v>
      </c>
      <c r="B971" s="3">
        <v>45328</v>
      </c>
      <c r="C971" t="s">
        <v>2040</v>
      </c>
      <c r="D971">
        <v>786.42</v>
      </c>
      <c r="E971" t="s">
        <v>67</v>
      </c>
      <c r="F971" t="s">
        <v>26</v>
      </c>
      <c r="G971" t="s">
        <v>48</v>
      </c>
      <c r="H971" t="s">
        <v>176</v>
      </c>
      <c r="I971">
        <f>IF(OR(financial_transactions3[[#This Row],[amount]]&lt;$L$16, financial_transactions3[[#This Row],[amount]]&gt;$L$17), 1, 0)</f>
        <v>0</v>
      </c>
    </row>
    <row r="972" spans="1:9">
      <c r="A972" t="s">
        <v>2041</v>
      </c>
      <c r="B972" s="3">
        <v>45328</v>
      </c>
      <c r="C972" t="s">
        <v>2042</v>
      </c>
      <c r="D972">
        <v>74.95</v>
      </c>
      <c r="E972" t="s">
        <v>19</v>
      </c>
      <c r="F972" t="s">
        <v>26</v>
      </c>
      <c r="G972" t="s">
        <v>27</v>
      </c>
      <c r="H972" t="s">
        <v>28</v>
      </c>
      <c r="I972">
        <f>IF(OR(financial_transactions3[[#This Row],[amount]]&lt;$L$16, financial_transactions3[[#This Row],[amount]]&gt;$L$17), 1, 0)</f>
        <v>1</v>
      </c>
    </row>
    <row r="973" spans="1:9">
      <c r="A973" t="s">
        <v>2043</v>
      </c>
      <c r="B973" s="3">
        <v>45328</v>
      </c>
      <c r="C973" t="s">
        <v>2044</v>
      </c>
      <c r="D973">
        <v>1981.99</v>
      </c>
      <c r="E973" t="s">
        <v>47</v>
      </c>
      <c r="F973" t="s">
        <v>26</v>
      </c>
      <c r="G973" t="s">
        <v>27</v>
      </c>
      <c r="H973" t="s">
        <v>16080</v>
      </c>
      <c r="I973">
        <f>IF(OR(financial_transactions3[[#This Row],[amount]]&lt;$L$16, financial_transactions3[[#This Row],[amount]]&gt;$L$17), 1, 0)</f>
        <v>1</v>
      </c>
    </row>
    <row r="974" spans="1:9">
      <c r="A974" t="s">
        <v>2045</v>
      </c>
      <c r="B974" s="3">
        <v>45328</v>
      </c>
      <c r="C974" t="s">
        <v>2046</v>
      </c>
      <c r="D974">
        <v>1193.93</v>
      </c>
      <c r="E974" t="s">
        <v>25</v>
      </c>
      <c r="F974" t="s">
        <v>20</v>
      </c>
      <c r="G974" t="s">
        <v>21</v>
      </c>
      <c r="H974" t="s">
        <v>22</v>
      </c>
      <c r="I974">
        <f>IF(OR(financial_transactions3[[#This Row],[amount]]&lt;$L$16, financial_transactions3[[#This Row],[amount]]&gt;$L$17), 1, 0)</f>
        <v>0</v>
      </c>
    </row>
    <row r="975" spans="1:9">
      <c r="A975" t="s">
        <v>2047</v>
      </c>
      <c r="B975" s="3">
        <v>45328</v>
      </c>
      <c r="C975" t="s">
        <v>1171</v>
      </c>
      <c r="D975">
        <v>1503.3</v>
      </c>
      <c r="E975" t="s">
        <v>67</v>
      </c>
      <c r="F975" t="s">
        <v>61</v>
      </c>
      <c r="G975" t="s">
        <v>21</v>
      </c>
      <c r="H975" t="s">
        <v>176</v>
      </c>
      <c r="I975">
        <f>IF(OR(financial_transactions3[[#This Row],[amount]]&lt;$L$16, financial_transactions3[[#This Row],[amount]]&gt;$L$17), 1, 0)</f>
        <v>0</v>
      </c>
    </row>
    <row r="976" spans="1:9">
      <c r="A976" t="s">
        <v>2048</v>
      </c>
      <c r="B976" s="3">
        <v>45328</v>
      </c>
      <c r="C976" t="s">
        <v>2049</v>
      </c>
      <c r="D976">
        <v>565.85</v>
      </c>
      <c r="E976" t="s">
        <v>64</v>
      </c>
      <c r="F976" t="s">
        <v>61</v>
      </c>
      <c r="G976" t="s">
        <v>21</v>
      </c>
      <c r="H976" t="s">
        <v>53</v>
      </c>
      <c r="I976">
        <f>IF(OR(financial_transactions3[[#This Row],[amount]]&lt;$L$16, financial_transactions3[[#This Row],[amount]]&gt;$L$17), 1, 0)</f>
        <v>1</v>
      </c>
    </row>
    <row r="977" spans="1:9">
      <c r="A977" t="s">
        <v>2050</v>
      </c>
      <c r="B977" s="3">
        <v>45328</v>
      </c>
      <c r="C977" t="s">
        <v>2051</v>
      </c>
      <c r="D977">
        <v>231.71</v>
      </c>
      <c r="E977" t="s">
        <v>16079</v>
      </c>
      <c r="F977" t="s">
        <v>61</v>
      </c>
      <c r="G977" t="s">
        <v>39</v>
      </c>
      <c r="H977" t="s">
        <v>28</v>
      </c>
      <c r="I977">
        <f>IF(OR(financial_transactions3[[#This Row],[amount]]&lt;$L$16, financial_transactions3[[#This Row],[amount]]&gt;$L$17), 1, 0)</f>
        <v>1</v>
      </c>
    </row>
    <row r="978" spans="1:9">
      <c r="A978" t="s">
        <v>2052</v>
      </c>
      <c r="B978" s="3">
        <v>45329</v>
      </c>
      <c r="C978" t="s">
        <v>2053</v>
      </c>
      <c r="D978">
        <v>556.25</v>
      </c>
      <c r="E978" t="s">
        <v>16110</v>
      </c>
      <c r="F978" t="s">
        <v>26</v>
      </c>
      <c r="G978" t="s">
        <v>48</v>
      </c>
      <c r="H978" t="s">
        <v>49</v>
      </c>
      <c r="I978">
        <f>IF(OR(financial_transactions3[[#This Row],[amount]]&lt;$L$16, financial_transactions3[[#This Row],[amount]]&gt;$L$17), 1, 0)</f>
        <v>1</v>
      </c>
    </row>
    <row r="979" spans="1:9">
      <c r="A979" t="s">
        <v>2054</v>
      </c>
      <c r="B979" s="3">
        <v>45329</v>
      </c>
      <c r="C979" t="s">
        <v>2055</v>
      </c>
      <c r="D979">
        <v>959.31</v>
      </c>
      <c r="E979" t="s">
        <v>47</v>
      </c>
      <c r="F979" t="s">
        <v>32</v>
      </c>
      <c r="G979" t="s">
        <v>21</v>
      </c>
      <c r="H979" t="s">
        <v>22</v>
      </c>
      <c r="I979">
        <f>IF(OR(financial_transactions3[[#This Row],[amount]]&lt;$L$16, financial_transactions3[[#This Row],[amount]]&gt;$L$17), 1, 0)</f>
        <v>0</v>
      </c>
    </row>
    <row r="980" spans="1:9">
      <c r="A980" t="s">
        <v>2056</v>
      </c>
      <c r="B980" s="3">
        <v>45329</v>
      </c>
      <c r="C980" t="s">
        <v>2057</v>
      </c>
      <c r="D980">
        <v>90.94</v>
      </c>
      <c r="E980" t="s">
        <v>16110</v>
      </c>
      <c r="F980" t="s">
        <v>61</v>
      </c>
      <c r="G980" t="s">
        <v>39</v>
      </c>
      <c r="H980" t="s">
        <v>36</v>
      </c>
      <c r="I980">
        <f>IF(OR(financial_transactions3[[#This Row],[amount]]&lt;$L$16, financial_transactions3[[#This Row],[amount]]&gt;$L$17), 1, 0)</f>
        <v>1</v>
      </c>
    </row>
    <row r="981" spans="1:9">
      <c r="A981" t="s">
        <v>2060</v>
      </c>
      <c r="B981" s="3">
        <v>45329</v>
      </c>
      <c r="C981" t="s">
        <v>2061</v>
      </c>
      <c r="D981">
        <v>656.7</v>
      </c>
      <c r="E981" t="s">
        <v>31</v>
      </c>
      <c r="F981" t="s">
        <v>61</v>
      </c>
      <c r="G981" t="s">
        <v>48</v>
      </c>
      <c r="H981" t="s">
        <v>123</v>
      </c>
      <c r="I981">
        <f>IF(OR(financial_transactions3[[#This Row],[amount]]&lt;$L$16, financial_transactions3[[#This Row],[amount]]&gt;$L$17), 1, 0)</f>
        <v>0</v>
      </c>
    </row>
    <row r="982" spans="1:9">
      <c r="A982" t="s">
        <v>2062</v>
      </c>
      <c r="B982" s="3">
        <v>45329</v>
      </c>
      <c r="C982" t="s">
        <v>2063</v>
      </c>
      <c r="D982">
        <v>1387.07</v>
      </c>
      <c r="E982" t="s">
        <v>64</v>
      </c>
      <c r="F982" t="s">
        <v>61</v>
      </c>
      <c r="G982" t="s">
        <v>27</v>
      </c>
      <c r="H982" t="s">
        <v>94</v>
      </c>
      <c r="I982">
        <f>IF(OR(financial_transactions3[[#This Row],[amount]]&lt;$L$16, financial_transactions3[[#This Row],[amount]]&gt;$L$17), 1, 0)</f>
        <v>0</v>
      </c>
    </row>
    <row r="983" spans="1:9">
      <c r="A983" t="s">
        <v>2064</v>
      </c>
      <c r="B983" s="3">
        <v>45329</v>
      </c>
      <c r="C983" t="s">
        <v>2065</v>
      </c>
      <c r="D983">
        <v>828.32</v>
      </c>
      <c r="E983" t="s">
        <v>122</v>
      </c>
      <c r="F983" t="s">
        <v>32</v>
      </c>
      <c r="G983" t="s">
        <v>39</v>
      </c>
      <c r="H983" t="s">
        <v>28</v>
      </c>
      <c r="I983">
        <f>IF(OR(financial_transactions3[[#This Row],[amount]]&lt;$L$16, financial_transactions3[[#This Row],[amount]]&gt;$L$17), 1, 0)</f>
        <v>0</v>
      </c>
    </row>
    <row r="984" spans="1:9">
      <c r="A984" t="s">
        <v>2066</v>
      </c>
      <c r="B984" s="3">
        <v>45329</v>
      </c>
      <c r="C984" t="s">
        <v>2067</v>
      </c>
      <c r="D984">
        <v>1531.13</v>
      </c>
      <c r="E984" t="s">
        <v>19</v>
      </c>
      <c r="F984" t="s">
        <v>32</v>
      </c>
      <c r="G984" t="s">
        <v>27</v>
      </c>
      <c r="H984" t="s">
        <v>49</v>
      </c>
      <c r="I984">
        <f>IF(OR(financial_transactions3[[#This Row],[amount]]&lt;$L$16, financial_transactions3[[#This Row],[amount]]&gt;$L$17), 1, 0)</f>
        <v>0</v>
      </c>
    </row>
    <row r="985" spans="1:9">
      <c r="A985" t="s">
        <v>2068</v>
      </c>
      <c r="B985" s="3">
        <v>45329</v>
      </c>
      <c r="C985" t="s">
        <v>2069</v>
      </c>
      <c r="D985">
        <v>1788.59</v>
      </c>
      <c r="E985" t="s">
        <v>16110</v>
      </c>
      <c r="F985" t="s">
        <v>61</v>
      </c>
      <c r="G985" t="s">
        <v>21</v>
      </c>
      <c r="H985" t="s">
        <v>87</v>
      </c>
      <c r="I985">
        <f>IF(OR(financial_transactions3[[#This Row],[amount]]&lt;$L$16, financial_transactions3[[#This Row],[amount]]&gt;$L$17), 1, 0)</f>
        <v>1</v>
      </c>
    </row>
    <row r="986" spans="1:9">
      <c r="A986" t="s">
        <v>2070</v>
      </c>
      <c r="B986" s="3">
        <v>45329</v>
      </c>
      <c r="C986" t="s">
        <v>2071</v>
      </c>
      <c r="D986">
        <v>276.32</v>
      </c>
      <c r="E986" t="s">
        <v>67</v>
      </c>
      <c r="F986" t="s">
        <v>20</v>
      </c>
      <c r="G986" t="s">
        <v>39</v>
      </c>
      <c r="H986" t="s">
        <v>87</v>
      </c>
      <c r="I986">
        <f>IF(OR(financial_transactions3[[#This Row],[amount]]&lt;$L$16, financial_transactions3[[#This Row],[amount]]&gt;$L$17), 1, 0)</f>
        <v>1</v>
      </c>
    </row>
    <row r="987" spans="1:9">
      <c r="A987" t="s">
        <v>2072</v>
      </c>
      <c r="B987" s="3">
        <v>45329</v>
      </c>
      <c r="C987" t="s">
        <v>2073</v>
      </c>
      <c r="D987">
        <v>1830.42</v>
      </c>
      <c r="E987" t="s">
        <v>64</v>
      </c>
      <c r="F987" t="s">
        <v>32</v>
      </c>
      <c r="G987" t="s">
        <v>39</v>
      </c>
      <c r="H987" t="s">
        <v>109</v>
      </c>
      <c r="I987">
        <f>IF(OR(financial_transactions3[[#This Row],[amount]]&lt;$L$16, financial_transactions3[[#This Row],[amount]]&gt;$L$17), 1, 0)</f>
        <v>1</v>
      </c>
    </row>
    <row r="988" spans="1:9">
      <c r="A988" t="s">
        <v>2074</v>
      </c>
      <c r="B988" s="3">
        <v>45329</v>
      </c>
      <c r="C988" t="s">
        <v>2075</v>
      </c>
      <c r="D988">
        <v>1447.32</v>
      </c>
      <c r="E988" t="s">
        <v>47</v>
      </c>
      <c r="F988" t="s">
        <v>61</v>
      </c>
      <c r="G988" t="s">
        <v>27</v>
      </c>
      <c r="H988" t="s">
        <v>16080</v>
      </c>
      <c r="I988">
        <f>IF(OR(financial_transactions3[[#This Row],[amount]]&lt;$L$16, financial_transactions3[[#This Row],[amount]]&gt;$L$17), 1, 0)</f>
        <v>0</v>
      </c>
    </row>
    <row r="989" spans="1:9">
      <c r="A989" t="s">
        <v>2078</v>
      </c>
      <c r="B989" s="3">
        <v>45329</v>
      </c>
      <c r="C989" t="s">
        <v>2079</v>
      </c>
      <c r="D989">
        <v>565.78</v>
      </c>
      <c r="E989" t="s">
        <v>64</v>
      </c>
      <c r="F989" t="s">
        <v>32</v>
      </c>
      <c r="G989" t="s">
        <v>21</v>
      </c>
      <c r="H989" t="s">
        <v>176</v>
      </c>
      <c r="I989">
        <f>IF(OR(financial_transactions3[[#This Row],[amount]]&lt;$L$16, financial_transactions3[[#This Row],[amount]]&gt;$L$17), 1, 0)</f>
        <v>1</v>
      </c>
    </row>
    <row r="990" spans="1:9">
      <c r="A990" t="s">
        <v>2080</v>
      </c>
      <c r="B990" s="3">
        <v>45329</v>
      </c>
      <c r="C990" t="s">
        <v>77</v>
      </c>
      <c r="D990">
        <v>1623.61</v>
      </c>
      <c r="E990" t="s">
        <v>31</v>
      </c>
      <c r="F990" t="s">
        <v>26</v>
      </c>
      <c r="G990" t="s">
        <v>21</v>
      </c>
      <c r="H990" t="s">
        <v>33</v>
      </c>
      <c r="I990">
        <f>IF(OR(financial_transactions3[[#This Row],[amount]]&lt;$L$16, financial_transactions3[[#This Row],[amount]]&gt;$L$17), 1, 0)</f>
        <v>1</v>
      </c>
    </row>
    <row r="991" spans="1:9">
      <c r="A991" t="s">
        <v>2081</v>
      </c>
      <c r="B991" s="3">
        <v>45329</v>
      </c>
      <c r="C991" t="s">
        <v>2082</v>
      </c>
      <c r="D991">
        <v>1186.81</v>
      </c>
      <c r="E991" t="s">
        <v>122</v>
      </c>
      <c r="F991" t="s">
        <v>26</v>
      </c>
      <c r="G991" t="s">
        <v>21</v>
      </c>
      <c r="H991" t="s">
        <v>28</v>
      </c>
      <c r="I991">
        <f>IF(OR(financial_transactions3[[#This Row],[amount]]&lt;$L$16, financial_transactions3[[#This Row],[amount]]&gt;$L$17), 1, 0)</f>
        <v>0</v>
      </c>
    </row>
    <row r="992" spans="1:9">
      <c r="A992" t="s">
        <v>2083</v>
      </c>
      <c r="B992" s="3">
        <v>45329</v>
      </c>
      <c r="C992" t="s">
        <v>2084</v>
      </c>
      <c r="D992">
        <v>142.72</v>
      </c>
      <c r="E992" t="s">
        <v>19</v>
      </c>
      <c r="F992" t="s">
        <v>61</v>
      </c>
      <c r="G992" t="s">
        <v>27</v>
      </c>
      <c r="H992" t="s">
        <v>75</v>
      </c>
      <c r="I992">
        <f>IF(OR(financial_transactions3[[#This Row],[amount]]&lt;$L$16, financial_transactions3[[#This Row],[amount]]&gt;$L$17), 1, 0)</f>
        <v>1</v>
      </c>
    </row>
    <row r="993" spans="1:9">
      <c r="A993" t="s">
        <v>2085</v>
      </c>
      <c r="B993" s="3">
        <v>45329</v>
      </c>
      <c r="C993" t="s">
        <v>2086</v>
      </c>
      <c r="D993">
        <v>1941.26</v>
      </c>
      <c r="E993" t="s">
        <v>52</v>
      </c>
      <c r="F993" t="s">
        <v>32</v>
      </c>
      <c r="G993" t="s">
        <v>21</v>
      </c>
      <c r="H993" t="s">
        <v>49</v>
      </c>
      <c r="I993">
        <f>IF(OR(financial_transactions3[[#This Row],[amount]]&lt;$L$16, financial_transactions3[[#This Row],[amount]]&gt;$L$17), 1, 0)</f>
        <v>1</v>
      </c>
    </row>
    <row r="994" spans="1:9">
      <c r="A994" t="s">
        <v>2087</v>
      </c>
      <c r="B994" s="3">
        <v>45329</v>
      </c>
      <c r="C994" t="s">
        <v>2088</v>
      </c>
      <c r="D994">
        <v>108.5</v>
      </c>
      <c r="E994" t="s">
        <v>47</v>
      </c>
      <c r="F994" t="s">
        <v>61</v>
      </c>
      <c r="G994" t="s">
        <v>48</v>
      </c>
      <c r="H994" t="s">
        <v>40</v>
      </c>
      <c r="I994">
        <f>IF(OR(financial_transactions3[[#This Row],[amount]]&lt;$L$16, financial_transactions3[[#This Row],[amount]]&gt;$L$17), 1, 0)</f>
        <v>1</v>
      </c>
    </row>
    <row r="995" spans="1:9">
      <c r="A995" t="s">
        <v>2089</v>
      </c>
      <c r="B995" s="3">
        <v>45329</v>
      </c>
      <c r="C995" t="s">
        <v>2090</v>
      </c>
      <c r="D995">
        <v>1017.47</v>
      </c>
      <c r="E995" t="s">
        <v>19</v>
      </c>
      <c r="F995" t="s">
        <v>26</v>
      </c>
      <c r="G995" t="s">
        <v>48</v>
      </c>
      <c r="H995" t="s">
        <v>16080</v>
      </c>
      <c r="I995">
        <f>IF(OR(financial_transactions3[[#This Row],[amount]]&lt;$L$16, financial_transactions3[[#This Row],[amount]]&gt;$L$17), 1, 0)</f>
        <v>0</v>
      </c>
    </row>
    <row r="996" spans="1:9">
      <c r="A996" t="s">
        <v>2091</v>
      </c>
      <c r="B996" s="3">
        <v>45329</v>
      </c>
      <c r="C996" t="s">
        <v>2092</v>
      </c>
      <c r="D996">
        <v>239.87</v>
      </c>
      <c r="E996" t="s">
        <v>16079</v>
      </c>
      <c r="F996" t="s">
        <v>26</v>
      </c>
      <c r="G996" t="s">
        <v>48</v>
      </c>
      <c r="H996" t="s">
        <v>22</v>
      </c>
      <c r="I996">
        <f>IF(OR(financial_transactions3[[#This Row],[amount]]&lt;$L$16, financial_transactions3[[#This Row],[amount]]&gt;$L$17), 1, 0)</f>
        <v>1</v>
      </c>
    </row>
    <row r="997" spans="1:9">
      <c r="A997" t="s">
        <v>2093</v>
      </c>
      <c r="B997" s="3">
        <v>45329</v>
      </c>
      <c r="C997" t="s">
        <v>2094</v>
      </c>
      <c r="D997">
        <v>972.81</v>
      </c>
      <c r="E997" t="s">
        <v>64</v>
      </c>
      <c r="F997" t="s">
        <v>32</v>
      </c>
      <c r="G997" t="s">
        <v>27</v>
      </c>
      <c r="H997" t="s">
        <v>16080</v>
      </c>
      <c r="I997">
        <f>IF(OR(financial_transactions3[[#This Row],[amount]]&lt;$L$16, financial_transactions3[[#This Row],[amount]]&gt;$L$17), 1, 0)</f>
        <v>0</v>
      </c>
    </row>
    <row r="998" spans="1:9">
      <c r="A998" t="s">
        <v>2095</v>
      </c>
      <c r="B998" s="3">
        <v>45329</v>
      </c>
      <c r="C998" t="s">
        <v>2096</v>
      </c>
      <c r="D998">
        <v>1839.69</v>
      </c>
      <c r="E998" t="s">
        <v>122</v>
      </c>
      <c r="F998" t="s">
        <v>32</v>
      </c>
      <c r="G998" t="s">
        <v>48</v>
      </c>
      <c r="H998" t="s">
        <v>36</v>
      </c>
      <c r="I998">
        <f>IF(OR(financial_transactions3[[#This Row],[amount]]&lt;$L$16, financial_transactions3[[#This Row],[amount]]&gt;$L$17), 1, 0)</f>
        <v>1</v>
      </c>
    </row>
    <row r="999" spans="1:9">
      <c r="A999" t="s">
        <v>2097</v>
      </c>
      <c r="B999" s="3">
        <v>45329</v>
      </c>
      <c r="C999" t="s">
        <v>2098</v>
      </c>
      <c r="D999">
        <v>1655.95</v>
      </c>
      <c r="E999" t="s">
        <v>16110</v>
      </c>
      <c r="F999" t="s">
        <v>61</v>
      </c>
      <c r="G999" t="s">
        <v>27</v>
      </c>
      <c r="H999" t="s">
        <v>22</v>
      </c>
      <c r="I999">
        <f>IF(OR(financial_transactions3[[#This Row],[amount]]&lt;$L$16, financial_transactions3[[#This Row],[amount]]&gt;$L$17), 1, 0)</f>
        <v>1</v>
      </c>
    </row>
    <row r="1000" spans="1:9">
      <c r="A1000" t="s">
        <v>2099</v>
      </c>
      <c r="B1000" s="3">
        <v>45329</v>
      </c>
      <c r="C1000" t="s">
        <v>2100</v>
      </c>
      <c r="D1000">
        <v>209.93</v>
      </c>
      <c r="E1000" t="s">
        <v>25</v>
      </c>
      <c r="F1000" t="s">
        <v>20</v>
      </c>
      <c r="G1000" t="s">
        <v>48</v>
      </c>
      <c r="H1000" t="s">
        <v>57</v>
      </c>
      <c r="I1000">
        <f>IF(OR(financial_transactions3[[#This Row],[amount]]&lt;$L$16, financial_transactions3[[#This Row],[amount]]&gt;$L$17), 1, 0)</f>
        <v>1</v>
      </c>
    </row>
    <row r="1001" spans="1:9">
      <c r="A1001" t="s">
        <v>2101</v>
      </c>
      <c r="B1001" s="3">
        <v>45329</v>
      </c>
      <c r="C1001" t="s">
        <v>2102</v>
      </c>
      <c r="D1001">
        <v>409.1</v>
      </c>
      <c r="E1001" t="s">
        <v>19</v>
      </c>
      <c r="F1001" t="s">
        <v>32</v>
      </c>
      <c r="G1001" t="s">
        <v>27</v>
      </c>
      <c r="H1001" t="s">
        <v>57</v>
      </c>
      <c r="I1001">
        <f>IF(OR(financial_transactions3[[#This Row],[amount]]&lt;$L$16, financial_transactions3[[#This Row],[amount]]&gt;$L$17), 1, 0)</f>
        <v>1</v>
      </c>
    </row>
    <row r="1002" spans="1:9">
      <c r="A1002" t="s">
        <v>2103</v>
      </c>
      <c r="B1002" s="3">
        <v>45329</v>
      </c>
      <c r="C1002" t="s">
        <v>2104</v>
      </c>
      <c r="D1002">
        <v>1449.26</v>
      </c>
      <c r="E1002" t="s">
        <v>67</v>
      </c>
      <c r="F1002" t="s">
        <v>26</v>
      </c>
      <c r="G1002" t="s">
        <v>48</v>
      </c>
      <c r="H1002" t="s">
        <v>94</v>
      </c>
      <c r="I1002">
        <f>IF(OR(financial_transactions3[[#This Row],[amount]]&lt;$L$16, financial_transactions3[[#This Row],[amount]]&gt;$L$17), 1, 0)</f>
        <v>0</v>
      </c>
    </row>
    <row r="1003" spans="1:9">
      <c r="A1003" t="s">
        <v>2105</v>
      </c>
      <c r="B1003" s="3">
        <v>45329</v>
      </c>
      <c r="C1003" t="s">
        <v>2106</v>
      </c>
      <c r="D1003">
        <v>596.62</v>
      </c>
      <c r="E1003" t="s">
        <v>25</v>
      </c>
      <c r="F1003" t="s">
        <v>61</v>
      </c>
      <c r="G1003" t="s">
        <v>48</v>
      </c>
      <c r="H1003" t="s">
        <v>109</v>
      </c>
      <c r="I1003">
        <f>IF(OR(financial_transactions3[[#This Row],[amount]]&lt;$L$16, financial_transactions3[[#This Row],[amount]]&gt;$L$17), 1, 0)</f>
        <v>0</v>
      </c>
    </row>
    <row r="1004" spans="1:9">
      <c r="A1004" t="s">
        <v>2107</v>
      </c>
      <c r="B1004" s="3">
        <v>45329</v>
      </c>
      <c r="C1004" t="s">
        <v>2108</v>
      </c>
      <c r="D1004">
        <v>591.57000000000005</v>
      </c>
      <c r="E1004" t="s">
        <v>25</v>
      </c>
      <c r="F1004" t="s">
        <v>26</v>
      </c>
      <c r="G1004" t="s">
        <v>27</v>
      </c>
      <c r="H1004" t="s">
        <v>36</v>
      </c>
      <c r="I1004">
        <f>IF(OR(financial_transactions3[[#This Row],[amount]]&lt;$L$16, financial_transactions3[[#This Row],[amount]]&gt;$L$17), 1, 0)</f>
        <v>0</v>
      </c>
    </row>
    <row r="1005" spans="1:9">
      <c r="A1005" t="s">
        <v>2109</v>
      </c>
      <c r="B1005" s="3">
        <v>45329</v>
      </c>
      <c r="C1005" t="s">
        <v>2110</v>
      </c>
      <c r="D1005">
        <v>1058.78</v>
      </c>
      <c r="E1005" t="s">
        <v>64</v>
      </c>
      <c r="F1005" t="s">
        <v>61</v>
      </c>
      <c r="G1005" t="s">
        <v>39</v>
      </c>
      <c r="H1005" t="s">
        <v>176</v>
      </c>
      <c r="I1005">
        <f>IF(OR(financial_transactions3[[#This Row],[amount]]&lt;$L$16, financial_transactions3[[#This Row],[amount]]&gt;$L$17), 1, 0)</f>
        <v>0</v>
      </c>
    </row>
    <row r="1006" spans="1:9">
      <c r="A1006" t="s">
        <v>2111</v>
      </c>
      <c r="B1006" s="3">
        <v>45329</v>
      </c>
      <c r="C1006" t="s">
        <v>779</v>
      </c>
      <c r="D1006">
        <v>1212.47</v>
      </c>
      <c r="E1006" t="s">
        <v>47</v>
      </c>
      <c r="F1006" t="s">
        <v>32</v>
      </c>
      <c r="G1006" t="s">
        <v>48</v>
      </c>
      <c r="H1006" t="s">
        <v>40</v>
      </c>
      <c r="I1006">
        <f>IF(OR(financial_transactions3[[#This Row],[amount]]&lt;$L$16, financial_transactions3[[#This Row],[amount]]&gt;$L$17), 1, 0)</f>
        <v>0</v>
      </c>
    </row>
    <row r="1007" spans="1:9">
      <c r="A1007" t="s">
        <v>2112</v>
      </c>
      <c r="B1007" s="3">
        <v>45329</v>
      </c>
      <c r="C1007" t="s">
        <v>898</v>
      </c>
      <c r="D1007">
        <v>1679.08</v>
      </c>
      <c r="E1007" t="s">
        <v>16110</v>
      </c>
      <c r="F1007" t="s">
        <v>61</v>
      </c>
      <c r="G1007" t="s">
        <v>48</v>
      </c>
      <c r="H1007" t="s">
        <v>94</v>
      </c>
      <c r="I1007">
        <f>IF(OR(financial_transactions3[[#This Row],[amount]]&lt;$L$16, financial_transactions3[[#This Row],[amount]]&gt;$L$17), 1, 0)</f>
        <v>1</v>
      </c>
    </row>
    <row r="1008" spans="1:9">
      <c r="A1008" t="s">
        <v>2113</v>
      </c>
      <c r="B1008" s="3">
        <v>45330</v>
      </c>
      <c r="C1008" t="s">
        <v>2114</v>
      </c>
      <c r="D1008">
        <v>784.16</v>
      </c>
      <c r="E1008" t="s">
        <v>16079</v>
      </c>
      <c r="F1008" t="s">
        <v>20</v>
      </c>
      <c r="G1008" t="s">
        <v>48</v>
      </c>
      <c r="H1008" t="s">
        <v>33</v>
      </c>
      <c r="I1008">
        <f>IF(OR(financial_transactions3[[#This Row],[amount]]&lt;$L$16, financial_transactions3[[#This Row],[amount]]&gt;$L$17), 1, 0)</f>
        <v>0</v>
      </c>
    </row>
    <row r="1009" spans="1:9">
      <c r="A1009" t="s">
        <v>2115</v>
      </c>
      <c r="B1009" s="3">
        <v>45330</v>
      </c>
      <c r="C1009" t="s">
        <v>2116</v>
      </c>
      <c r="D1009">
        <v>1667.17</v>
      </c>
      <c r="E1009" t="s">
        <v>47</v>
      </c>
      <c r="F1009" t="s">
        <v>32</v>
      </c>
      <c r="G1009" t="s">
        <v>48</v>
      </c>
      <c r="H1009" t="s">
        <v>33</v>
      </c>
      <c r="I1009">
        <f>IF(OR(financial_transactions3[[#This Row],[amount]]&lt;$L$16, financial_transactions3[[#This Row],[amount]]&gt;$L$17), 1, 0)</f>
        <v>1</v>
      </c>
    </row>
    <row r="1010" spans="1:9">
      <c r="A1010" t="s">
        <v>2117</v>
      </c>
      <c r="B1010" s="3">
        <v>45330</v>
      </c>
      <c r="C1010" t="s">
        <v>2118</v>
      </c>
      <c r="D1010">
        <v>1515.52</v>
      </c>
      <c r="E1010" t="s">
        <v>70</v>
      </c>
      <c r="F1010" t="s">
        <v>26</v>
      </c>
      <c r="G1010" t="s">
        <v>21</v>
      </c>
      <c r="H1010" t="s">
        <v>176</v>
      </c>
      <c r="I1010">
        <f>IF(OR(financial_transactions3[[#This Row],[amount]]&lt;$L$16, financial_transactions3[[#This Row],[amount]]&gt;$L$17), 1, 0)</f>
        <v>0</v>
      </c>
    </row>
    <row r="1011" spans="1:9">
      <c r="A1011" t="s">
        <v>2119</v>
      </c>
      <c r="B1011" s="3">
        <v>45330</v>
      </c>
      <c r="C1011" t="s">
        <v>2120</v>
      </c>
      <c r="D1011">
        <v>252.44</v>
      </c>
      <c r="E1011" t="s">
        <v>122</v>
      </c>
      <c r="F1011" t="s">
        <v>20</v>
      </c>
      <c r="G1011" t="s">
        <v>21</v>
      </c>
      <c r="H1011" t="s">
        <v>36</v>
      </c>
      <c r="I1011">
        <f>IF(OR(financial_transactions3[[#This Row],[amount]]&lt;$L$16, financial_transactions3[[#This Row],[amount]]&gt;$L$17), 1, 0)</f>
        <v>1</v>
      </c>
    </row>
    <row r="1012" spans="1:9">
      <c r="A1012" t="s">
        <v>2121</v>
      </c>
      <c r="B1012" s="3">
        <v>45330</v>
      </c>
      <c r="C1012" t="s">
        <v>2122</v>
      </c>
      <c r="D1012">
        <v>394.92</v>
      </c>
      <c r="E1012" t="s">
        <v>25</v>
      </c>
      <c r="F1012" t="s">
        <v>61</v>
      </c>
      <c r="G1012" t="s">
        <v>39</v>
      </c>
      <c r="H1012" t="s">
        <v>16080</v>
      </c>
      <c r="I1012">
        <f>IF(OR(financial_transactions3[[#This Row],[amount]]&lt;$L$16, financial_transactions3[[#This Row],[amount]]&gt;$L$17), 1, 0)</f>
        <v>1</v>
      </c>
    </row>
    <row r="1013" spans="1:9">
      <c r="A1013" t="s">
        <v>2123</v>
      </c>
      <c r="B1013" s="3">
        <v>45330</v>
      </c>
      <c r="C1013" t="s">
        <v>2124</v>
      </c>
      <c r="D1013">
        <v>1829.26</v>
      </c>
      <c r="E1013" t="s">
        <v>16110</v>
      </c>
      <c r="F1013" t="s">
        <v>61</v>
      </c>
      <c r="G1013" t="s">
        <v>48</v>
      </c>
      <c r="H1013" t="s">
        <v>16080</v>
      </c>
      <c r="I1013">
        <f>IF(OR(financial_transactions3[[#This Row],[amount]]&lt;$L$16, financial_transactions3[[#This Row],[amount]]&gt;$L$17), 1, 0)</f>
        <v>1</v>
      </c>
    </row>
    <row r="1014" spans="1:9">
      <c r="A1014" t="s">
        <v>2125</v>
      </c>
      <c r="B1014" s="3">
        <v>45330</v>
      </c>
      <c r="C1014" t="s">
        <v>2126</v>
      </c>
      <c r="D1014">
        <v>19733.330000000002</v>
      </c>
      <c r="E1014" t="s">
        <v>64</v>
      </c>
      <c r="F1014" t="s">
        <v>26</v>
      </c>
      <c r="G1014" t="s">
        <v>27</v>
      </c>
      <c r="H1014" t="s">
        <v>49</v>
      </c>
      <c r="I1014">
        <f>IF(OR(financial_transactions3[[#This Row],[amount]]&lt;$L$16, financial_transactions3[[#This Row],[amount]]&gt;$L$17), 1, 0)</f>
        <v>1</v>
      </c>
    </row>
    <row r="1015" spans="1:9">
      <c r="A1015" t="s">
        <v>2127</v>
      </c>
      <c r="B1015" s="3">
        <v>45330</v>
      </c>
      <c r="C1015" t="s">
        <v>2128</v>
      </c>
      <c r="D1015">
        <v>739.06</v>
      </c>
      <c r="E1015" t="s">
        <v>25</v>
      </c>
      <c r="F1015" t="s">
        <v>20</v>
      </c>
      <c r="G1015" t="s">
        <v>27</v>
      </c>
      <c r="H1015" t="s">
        <v>176</v>
      </c>
      <c r="I1015">
        <f>IF(OR(financial_transactions3[[#This Row],[amount]]&lt;$L$16, financial_transactions3[[#This Row],[amount]]&gt;$L$17), 1, 0)</f>
        <v>0</v>
      </c>
    </row>
    <row r="1016" spans="1:9">
      <c r="A1016" t="s">
        <v>2129</v>
      </c>
      <c r="B1016" s="3">
        <v>45330</v>
      </c>
      <c r="C1016" t="s">
        <v>2130</v>
      </c>
      <c r="D1016">
        <v>914.86</v>
      </c>
      <c r="E1016" t="s">
        <v>19</v>
      </c>
      <c r="F1016" t="s">
        <v>32</v>
      </c>
      <c r="G1016" t="s">
        <v>39</v>
      </c>
      <c r="H1016" t="s">
        <v>40</v>
      </c>
      <c r="I1016">
        <f>IF(OR(financial_transactions3[[#This Row],[amount]]&lt;$L$16, financial_transactions3[[#This Row],[amount]]&gt;$L$17), 1, 0)</f>
        <v>0</v>
      </c>
    </row>
    <row r="1017" spans="1:9">
      <c r="A1017" t="s">
        <v>2131</v>
      </c>
      <c r="B1017" s="3">
        <v>45330</v>
      </c>
      <c r="C1017" t="s">
        <v>2132</v>
      </c>
      <c r="D1017">
        <v>1062.3900000000001</v>
      </c>
      <c r="E1017" t="s">
        <v>16079</v>
      </c>
      <c r="F1017" t="s">
        <v>26</v>
      </c>
      <c r="G1017" t="s">
        <v>27</v>
      </c>
      <c r="H1017" t="s">
        <v>94</v>
      </c>
      <c r="I1017">
        <f>IF(OR(financial_transactions3[[#This Row],[amount]]&lt;$L$16, financial_transactions3[[#This Row],[amount]]&gt;$L$17), 1, 0)</f>
        <v>0</v>
      </c>
    </row>
    <row r="1018" spans="1:9">
      <c r="A1018" t="s">
        <v>2133</v>
      </c>
      <c r="B1018" s="3">
        <v>45330</v>
      </c>
      <c r="C1018" t="s">
        <v>2134</v>
      </c>
      <c r="D1018">
        <v>535.74</v>
      </c>
      <c r="E1018" t="s">
        <v>52</v>
      </c>
      <c r="F1018" t="s">
        <v>32</v>
      </c>
      <c r="G1018" t="s">
        <v>39</v>
      </c>
      <c r="H1018" t="s">
        <v>28</v>
      </c>
      <c r="I1018">
        <f>IF(OR(financial_transactions3[[#This Row],[amount]]&lt;$L$16, financial_transactions3[[#This Row],[amount]]&gt;$L$17), 1, 0)</f>
        <v>1</v>
      </c>
    </row>
    <row r="1019" spans="1:9">
      <c r="A1019" t="s">
        <v>2135</v>
      </c>
      <c r="B1019" s="3">
        <v>45330</v>
      </c>
      <c r="C1019" t="s">
        <v>2136</v>
      </c>
      <c r="D1019">
        <v>10556.21</v>
      </c>
      <c r="E1019" t="s">
        <v>47</v>
      </c>
      <c r="F1019" t="s">
        <v>61</v>
      </c>
      <c r="G1019" t="s">
        <v>21</v>
      </c>
      <c r="H1019" t="s">
        <v>44</v>
      </c>
      <c r="I1019">
        <f>IF(OR(financial_transactions3[[#This Row],[amount]]&lt;$L$16, financial_transactions3[[#This Row],[amount]]&gt;$L$17), 1, 0)</f>
        <v>1</v>
      </c>
    </row>
    <row r="1020" spans="1:9">
      <c r="A1020" t="s">
        <v>2137</v>
      </c>
      <c r="B1020" s="3">
        <v>45330</v>
      </c>
      <c r="C1020" t="s">
        <v>2138</v>
      </c>
      <c r="D1020">
        <v>766.26</v>
      </c>
      <c r="E1020" t="s">
        <v>47</v>
      </c>
      <c r="F1020" t="s">
        <v>61</v>
      </c>
      <c r="G1020" t="s">
        <v>21</v>
      </c>
      <c r="H1020" t="s">
        <v>123</v>
      </c>
      <c r="I1020">
        <f>IF(OR(financial_transactions3[[#This Row],[amount]]&lt;$L$16, financial_transactions3[[#This Row],[amount]]&gt;$L$17), 1, 0)</f>
        <v>0</v>
      </c>
    </row>
    <row r="1021" spans="1:9">
      <c r="A1021" t="s">
        <v>2139</v>
      </c>
      <c r="B1021" s="3">
        <v>45330</v>
      </c>
      <c r="C1021" t="s">
        <v>2140</v>
      </c>
      <c r="D1021">
        <v>821.78</v>
      </c>
      <c r="E1021" t="s">
        <v>70</v>
      </c>
      <c r="F1021" t="s">
        <v>32</v>
      </c>
      <c r="G1021" t="s">
        <v>21</v>
      </c>
      <c r="H1021" t="s">
        <v>109</v>
      </c>
      <c r="I1021">
        <f>IF(OR(financial_transactions3[[#This Row],[amount]]&lt;$L$16, financial_transactions3[[#This Row],[amount]]&gt;$L$17), 1, 0)</f>
        <v>0</v>
      </c>
    </row>
    <row r="1022" spans="1:9">
      <c r="A1022" t="s">
        <v>2141</v>
      </c>
      <c r="B1022" s="3">
        <v>45330</v>
      </c>
      <c r="C1022" t="s">
        <v>2142</v>
      </c>
      <c r="D1022">
        <v>1902.84</v>
      </c>
      <c r="E1022" t="s">
        <v>52</v>
      </c>
      <c r="F1022" t="s">
        <v>32</v>
      </c>
      <c r="G1022" t="s">
        <v>48</v>
      </c>
      <c r="H1022" t="s">
        <v>109</v>
      </c>
      <c r="I1022">
        <f>IF(OR(financial_transactions3[[#This Row],[amount]]&lt;$L$16, financial_transactions3[[#This Row],[amount]]&gt;$L$17), 1, 0)</f>
        <v>1</v>
      </c>
    </row>
    <row r="1023" spans="1:9">
      <c r="A1023" t="s">
        <v>2143</v>
      </c>
      <c r="B1023" s="3">
        <v>45330</v>
      </c>
      <c r="C1023" t="s">
        <v>2144</v>
      </c>
      <c r="D1023">
        <v>1319.92</v>
      </c>
      <c r="E1023" t="s">
        <v>16079</v>
      </c>
      <c r="F1023" t="s">
        <v>32</v>
      </c>
      <c r="G1023" t="s">
        <v>21</v>
      </c>
      <c r="H1023" t="s">
        <v>176</v>
      </c>
      <c r="I1023">
        <f>IF(OR(financial_transactions3[[#This Row],[amount]]&lt;$L$16, financial_transactions3[[#This Row],[amount]]&gt;$L$17), 1, 0)</f>
        <v>0</v>
      </c>
    </row>
    <row r="1024" spans="1:9">
      <c r="A1024" t="s">
        <v>2145</v>
      </c>
      <c r="B1024" s="3">
        <v>45330</v>
      </c>
      <c r="C1024" t="s">
        <v>18</v>
      </c>
      <c r="D1024">
        <v>527.05999999999995</v>
      </c>
      <c r="E1024" t="s">
        <v>47</v>
      </c>
      <c r="F1024" t="s">
        <v>26</v>
      </c>
      <c r="G1024" t="s">
        <v>48</v>
      </c>
      <c r="H1024" t="s">
        <v>75</v>
      </c>
      <c r="I1024">
        <f>IF(OR(financial_transactions3[[#This Row],[amount]]&lt;$L$16, financial_transactions3[[#This Row],[amount]]&gt;$L$17), 1, 0)</f>
        <v>1</v>
      </c>
    </row>
    <row r="1025" spans="1:9">
      <c r="A1025" t="s">
        <v>2148</v>
      </c>
      <c r="B1025" s="3">
        <v>45330</v>
      </c>
      <c r="C1025" t="s">
        <v>2149</v>
      </c>
      <c r="D1025">
        <v>1252.6199999999999</v>
      </c>
      <c r="E1025" t="s">
        <v>67</v>
      </c>
      <c r="F1025" t="s">
        <v>32</v>
      </c>
      <c r="G1025" t="s">
        <v>27</v>
      </c>
      <c r="H1025" t="s">
        <v>53</v>
      </c>
      <c r="I1025">
        <f>IF(OR(financial_transactions3[[#This Row],[amount]]&lt;$L$16, financial_transactions3[[#This Row],[amount]]&gt;$L$17), 1, 0)</f>
        <v>0</v>
      </c>
    </row>
    <row r="1026" spans="1:9">
      <c r="A1026" t="s">
        <v>2150</v>
      </c>
      <c r="B1026" s="3">
        <v>45330</v>
      </c>
      <c r="C1026" t="s">
        <v>2151</v>
      </c>
      <c r="D1026">
        <v>100.12</v>
      </c>
      <c r="E1026" t="s">
        <v>70</v>
      </c>
      <c r="F1026" t="s">
        <v>26</v>
      </c>
      <c r="G1026" t="s">
        <v>48</v>
      </c>
      <c r="H1026" t="s">
        <v>53</v>
      </c>
      <c r="I1026">
        <f>IF(OR(financial_transactions3[[#This Row],[amount]]&lt;$L$16, financial_transactions3[[#This Row],[amount]]&gt;$L$17), 1, 0)</f>
        <v>1</v>
      </c>
    </row>
    <row r="1027" spans="1:9">
      <c r="A1027" t="s">
        <v>2152</v>
      </c>
      <c r="B1027" s="3">
        <v>45330</v>
      </c>
      <c r="C1027" t="s">
        <v>2153</v>
      </c>
      <c r="D1027">
        <v>822.36</v>
      </c>
      <c r="E1027" t="s">
        <v>67</v>
      </c>
      <c r="F1027" t="s">
        <v>26</v>
      </c>
      <c r="G1027" t="s">
        <v>21</v>
      </c>
      <c r="H1027" t="s">
        <v>49</v>
      </c>
      <c r="I1027">
        <f>IF(OR(financial_transactions3[[#This Row],[amount]]&lt;$L$16, financial_transactions3[[#This Row],[amount]]&gt;$L$17), 1, 0)</f>
        <v>0</v>
      </c>
    </row>
    <row r="1028" spans="1:9">
      <c r="A1028" t="s">
        <v>2154</v>
      </c>
      <c r="B1028" s="3">
        <v>45330</v>
      </c>
      <c r="C1028" t="s">
        <v>2155</v>
      </c>
      <c r="D1028">
        <v>1228.68</v>
      </c>
      <c r="E1028" t="s">
        <v>31</v>
      </c>
      <c r="F1028" t="s">
        <v>26</v>
      </c>
      <c r="G1028" t="s">
        <v>48</v>
      </c>
      <c r="H1028" t="s">
        <v>36</v>
      </c>
      <c r="I1028">
        <f>IF(OR(financial_transactions3[[#This Row],[amount]]&lt;$L$16, financial_transactions3[[#This Row],[amount]]&gt;$L$17), 1, 0)</f>
        <v>0</v>
      </c>
    </row>
    <row r="1029" spans="1:9">
      <c r="A1029" t="s">
        <v>2156</v>
      </c>
      <c r="B1029" s="3">
        <v>45331</v>
      </c>
      <c r="C1029" t="s">
        <v>2157</v>
      </c>
      <c r="D1029">
        <v>77.94</v>
      </c>
      <c r="E1029" t="s">
        <v>25</v>
      </c>
      <c r="F1029" t="s">
        <v>26</v>
      </c>
      <c r="G1029" t="s">
        <v>21</v>
      </c>
      <c r="H1029" t="s">
        <v>94</v>
      </c>
      <c r="I1029">
        <f>IF(OR(financial_transactions3[[#This Row],[amount]]&lt;$L$16, financial_transactions3[[#This Row],[amount]]&gt;$L$17), 1, 0)</f>
        <v>1</v>
      </c>
    </row>
    <row r="1030" spans="1:9">
      <c r="A1030" t="s">
        <v>2158</v>
      </c>
      <c r="B1030" s="3">
        <v>45331</v>
      </c>
      <c r="C1030" t="s">
        <v>2159</v>
      </c>
      <c r="D1030">
        <v>9884.73</v>
      </c>
      <c r="E1030" t="s">
        <v>64</v>
      </c>
      <c r="F1030" t="s">
        <v>20</v>
      </c>
      <c r="G1030" t="s">
        <v>48</v>
      </c>
      <c r="H1030" t="s">
        <v>36</v>
      </c>
      <c r="I1030">
        <f>IF(OR(financial_transactions3[[#This Row],[amount]]&lt;$L$16, financial_transactions3[[#This Row],[amount]]&gt;$L$17), 1, 0)</f>
        <v>1</v>
      </c>
    </row>
    <row r="1031" spans="1:9">
      <c r="A1031" t="s">
        <v>2160</v>
      </c>
      <c r="B1031" s="3">
        <v>45331</v>
      </c>
      <c r="C1031" t="s">
        <v>2161</v>
      </c>
      <c r="D1031">
        <v>1462.2</v>
      </c>
      <c r="E1031" t="s">
        <v>64</v>
      </c>
      <c r="F1031" t="s">
        <v>26</v>
      </c>
      <c r="G1031" t="s">
        <v>39</v>
      </c>
      <c r="H1031" t="s">
        <v>49</v>
      </c>
      <c r="I1031">
        <f>IF(OR(financial_transactions3[[#This Row],[amount]]&lt;$L$16, financial_transactions3[[#This Row],[amount]]&gt;$L$17), 1, 0)</f>
        <v>0</v>
      </c>
    </row>
    <row r="1032" spans="1:9">
      <c r="A1032" t="s">
        <v>2162</v>
      </c>
      <c r="B1032" s="3">
        <v>45331</v>
      </c>
      <c r="C1032" t="s">
        <v>2163</v>
      </c>
      <c r="D1032">
        <v>126.03</v>
      </c>
      <c r="E1032" t="s">
        <v>31</v>
      </c>
      <c r="F1032" t="s">
        <v>26</v>
      </c>
      <c r="G1032" t="s">
        <v>27</v>
      </c>
      <c r="H1032" t="s">
        <v>94</v>
      </c>
      <c r="I1032">
        <f>IF(OR(financial_transactions3[[#This Row],[amount]]&lt;$L$16, financial_transactions3[[#This Row],[amount]]&gt;$L$17), 1, 0)</f>
        <v>1</v>
      </c>
    </row>
    <row r="1033" spans="1:9">
      <c r="A1033" t="s">
        <v>2164</v>
      </c>
      <c r="B1033" s="3">
        <v>45331</v>
      </c>
      <c r="C1033" t="s">
        <v>2165</v>
      </c>
      <c r="D1033">
        <v>477.05</v>
      </c>
      <c r="E1033" t="s">
        <v>70</v>
      </c>
      <c r="F1033" t="s">
        <v>26</v>
      </c>
      <c r="G1033" t="s">
        <v>21</v>
      </c>
      <c r="H1033" t="s">
        <v>57</v>
      </c>
      <c r="I1033">
        <f>IF(OR(financial_transactions3[[#This Row],[amount]]&lt;$L$16, financial_transactions3[[#This Row],[amount]]&gt;$L$17), 1, 0)</f>
        <v>1</v>
      </c>
    </row>
    <row r="1034" spans="1:9">
      <c r="A1034" t="s">
        <v>2166</v>
      </c>
      <c r="B1034" s="3">
        <v>45331</v>
      </c>
      <c r="C1034" t="s">
        <v>483</v>
      </c>
      <c r="D1034">
        <v>1250.96</v>
      </c>
      <c r="E1034" t="s">
        <v>64</v>
      </c>
      <c r="F1034" t="s">
        <v>26</v>
      </c>
      <c r="G1034" t="s">
        <v>48</v>
      </c>
      <c r="H1034" t="s">
        <v>57</v>
      </c>
      <c r="I1034">
        <f>IF(OR(financial_transactions3[[#This Row],[amount]]&lt;$L$16, financial_transactions3[[#This Row],[amount]]&gt;$L$17), 1, 0)</f>
        <v>0</v>
      </c>
    </row>
    <row r="1035" spans="1:9">
      <c r="A1035" t="s">
        <v>2167</v>
      </c>
      <c r="B1035" s="3">
        <v>45331</v>
      </c>
      <c r="C1035" t="s">
        <v>2168</v>
      </c>
      <c r="D1035">
        <v>1973.04</v>
      </c>
      <c r="E1035" t="s">
        <v>67</v>
      </c>
      <c r="F1035" t="s">
        <v>20</v>
      </c>
      <c r="G1035" t="s">
        <v>48</v>
      </c>
      <c r="H1035" t="s">
        <v>94</v>
      </c>
      <c r="I1035">
        <f>IF(OR(financial_transactions3[[#This Row],[amount]]&lt;$L$16, financial_transactions3[[#This Row],[amount]]&gt;$L$17), 1, 0)</f>
        <v>1</v>
      </c>
    </row>
    <row r="1036" spans="1:9">
      <c r="A1036" t="s">
        <v>2169</v>
      </c>
      <c r="B1036" s="3">
        <v>45331</v>
      </c>
      <c r="C1036" t="s">
        <v>2170</v>
      </c>
      <c r="D1036">
        <v>644.34</v>
      </c>
      <c r="E1036" t="s">
        <v>19</v>
      </c>
      <c r="F1036" t="s">
        <v>32</v>
      </c>
      <c r="G1036" t="s">
        <v>39</v>
      </c>
      <c r="H1036" t="s">
        <v>53</v>
      </c>
      <c r="I1036">
        <f>IF(OR(financial_transactions3[[#This Row],[amount]]&lt;$L$16, financial_transactions3[[#This Row],[amount]]&gt;$L$17), 1, 0)</f>
        <v>0</v>
      </c>
    </row>
    <row r="1037" spans="1:9">
      <c r="A1037" t="s">
        <v>2171</v>
      </c>
      <c r="B1037" s="3">
        <v>45331</v>
      </c>
      <c r="C1037" t="s">
        <v>2172</v>
      </c>
      <c r="D1037">
        <v>162.66999999999999</v>
      </c>
      <c r="E1037" t="s">
        <v>122</v>
      </c>
      <c r="F1037" t="s">
        <v>32</v>
      </c>
      <c r="G1037" t="s">
        <v>39</v>
      </c>
      <c r="H1037" t="s">
        <v>94</v>
      </c>
      <c r="I1037">
        <f>IF(OR(financial_transactions3[[#This Row],[amount]]&lt;$L$16, financial_transactions3[[#This Row],[amount]]&gt;$L$17), 1, 0)</f>
        <v>1</v>
      </c>
    </row>
    <row r="1038" spans="1:9">
      <c r="A1038" t="s">
        <v>2173</v>
      </c>
      <c r="B1038" s="3">
        <v>45331</v>
      </c>
      <c r="C1038" t="s">
        <v>2174</v>
      </c>
      <c r="D1038">
        <v>1310.84</v>
      </c>
      <c r="E1038" t="s">
        <v>52</v>
      </c>
      <c r="F1038" t="s">
        <v>26</v>
      </c>
      <c r="G1038" t="s">
        <v>27</v>
      </c>
      <c r="H1038" t="s">
        <v>53</v>
      </c>
      <c r="I1038">
        <f>IF(OR(financial_transactions3[[#This Row],[amount]]&lt;$L$16, financial_transactions3[[#This Row],[amount]]&gt;$L$17), 1, 0)</f>
        <v>0</v>
      </c>
    </row>
    <row r="1039" spans="1:9">
      <c r="A1039" t="s">
        <v>2175</v>
      </c>
      <c r="B1039" s="3">
        <v>45331</v>
      </c>
      <c r="C1039" t="s">
        <v>2176</v>
      </c>
      <c r="D1039">
        <v>661.57</v>
      </c>
      <c r="E1039" t="s">
        <v>64</v>
      </c>
      <c r="F1039" t="s">
        <v>32</v>
      </c>
      <c r="G1039" t="s">
        <v>48</v>
      </c>
      <c r="H1039" t="s">
        <v>16080</v>
      </c>
      <c r="I1039">
        <f>IF(OR(financial_transactions3[[#This Row],[amount]]&lt;$L$16, financial_transactions3[[#This Row],[amount]]&gt;$L$17), 1, 0)</f>
        <v>0</v>
      </c>
    </row>
    <row r="1040" spans="1:9">
      <c r="A1040" t="s">
        <v>2177</v>
      </c>
      <c r="B1040" s="3">
        <v>45331</v>
      </c>
      <c r="C1040" t="s">
        <v>2178</v>
      </c>
      <c r="D1040">
        <v>732.27</v>
      </c>
      <c r="E1040" t="s">
        <v>67</v>
      </c>
      <c r="F1040" t="s">
        <v>32</v>
      </c>
      <c r="G1040" t="s">
        <v>27</v>
      </c>
      <c r="H1040" t="s">
        <v>109</v>
      </c>
      <c r="I1040">
        <f>IF(OR(financial_transactions3[[#This Row],[amount]]&lt;$L$16, financial_transactions3[[#This Row],[amount]]&gt;$L$17), 1, 0)</f>
        <v>0</v>
      </c>
    </row>
    <row r="1041" spans="1:9">
      <c r="A1041" t="s">
        <v>2179</v>
      </c>
      <c r="B1041" s="3">
        <v>45331</v>
      </c>
      <c r="C1041" t="s">
        <v>2180</v>
      </c>
      <c r="D1041">
        <v>1480.87</v>
      </c>
      <c r="E1041" t="s">
        <v>19</v>
      </c>
      <c r="F1041" t="s">
        <v>61</v>
      </c>
      <c r="G1041" t="s">
        <v>39</v>
      </c>
      <c r="H1041" t="s">
        <v>36</v>
      </c>
      <c r="I1041">
        <f>IF(OR(financial_transactions3[[#This Row],[amount]]&lt;$L$16, financial_transactions3[[#This Row],[amount]]&gt;$L$17), 1, 0)</f>
        <v>0</v>
      </c>
    </row>
    <row r="1042" spans="1:9">
      <c r="A1042" t="s">
        <v>2181</v>
      </c>
      <c r="B1042" s="3">
        <v>45331</v>
      </c>
      <c r="C1042" t="s">
        <v>1179</v>
      </c>
      <c r="D1042">
        <v>1073.24</v>
      </c>
      <c r="E1042" t="s">
        <v>19</v>
      </c>
      <c r="F1042" t="s">
        <v>32</v>
      </c>
      <c r="G1042" t="s">
        <v>27</v>
      </c>
      <c r="H1042" t="s">
        <v>28</v>
      </c>
      <c r="I1042">
        <f>IF(OR(financial_transactions3[[#This Row],[amount]]&lt;$L$16, financial_transactions3[[#This Row],[amount]]&gt;$L$17), 1, 0)</f>
        <v>0</v>
      </c>
    </row>
    <row r="1043" spans="1:9">
      <c r="A1043" t="s">
        <v>2182</v>
      </c>
      <c r="B1043" s="3">
        <v>45331</v>
      </c>
      <c r="C1043" t="s">
        <v>2183</v>
      </c>
      <c r="D1043">
        <v>1425.69</v>
      </c>
      <c r="E1043" t="s">
        <v>16110</v>
      </c>
      <c r="F1043" t="s">
        <v>20</v>
      </c>
      <c r="G1043" t="s">
        <v>21</v>
      </c>
      <c r="H1043" t="s">
        <v>49</v>
      </c>
      <c r="I1043">
        <f>IF(OR(financial_transactions3[[#This Row],[amount]]&lt;$L$16, financial_transactions3[[#This Row],[amount]]&gt;$L$17), 1, 0)</f>
        <v>0</v>
      </c>
    </row>
    <row r="1044" spans="1:9">
      <c r="A1044" t="s">
        <v>2184</v>
      </c>
      <c r="B1044" s="3">
        <v>45331</v>
      </c>
      <c r="C1044" t="s">
        <v>2185</v>
      </c>
      <c r="D1044">
        <v>16843.61</v>
      </c>
      <c r="E1044" t="s">
        <v>122</v>
      </c>
      <c r="F1044" t="s">
        <v>32</v>
      </c>
      <c r="G1044" t="s">
        <v>21</v>
      </c>
      <c r="H1044" t="s">
        <v>94</v>
      </c>
      <c r="I1044">
        <f>IF(OR(financial_transactions3[[#This Row],[amount]]&lt;$L$16, financial_transactions3[[#This Row],[amount]]&gt;$L$17), 1, 0)</f>
        <v>1</v>
      </c>
    </row>
    <row r="1045" spans="1:9">
      <c r="A1045" t="s">
        <v>2186</v>
      </c>
      <c r="B1045" s="3">
        <v>45331</v>
      </c>
      <c r="C1045" t="s">
        <v>2187</v>
      </c>
      <c r="D1045">
        <v>878.03</v>
      </c>
      <c r="E1045" t="s">
        <v>16079</v>
      </c>
      <c r="F1045" t="s">
        <v>20</v>
      </c>
      <c r="G1045" t="s">
        <v>21</v>
      </c>
      <c r="H1045" t="s">
        <v>28</v>
      </c>
      <c r="I1045">
        <f>IF(OR(financial_transactions3[[#This Row],[amount]]&lt;$L$16, financial_transactions3[[#This Row],[amount]]&gt;$L$17), 1, 0)</f>
        <v>0</v>
      </c>
    </row>
    <row r="1046" spans="1:9">
      <c r="A1046" t="s">
        <v>2188</v>
      </c>
      <c r="B1046" s="3">
        <v>45331</v>
      </c>
      <c r="C1046" t="s">
        <v>2189</v>
      </c>
      <c r="D1046">
        <v>1708.29</v>
      </c>
      <c r="E1046" t="s">
        <v>70</v>
      </c>
      <c r="F1046" t="s">
        <v>20</v>
      </c>
      <c r="G1046" t="s">
        <v>21</v>
      </c>
      <c r="H1046" t="s">
        <v>16080</v>
      </c>
      <c r="I1046">
        <f>IF(OR(financial_transactions3[[#This Row],[amount]]&lt;$L$16, financial_transactions3[[#This Row],[amount]]&gt;$L$17), 1, 0)</f>
        <v>1</v>
      </c>
    </row>
    <row r="1047" spans="1:9">
      <c r="A1047" t="s">
        <v>2190</v>
      </c>
      <c r="B1047" s="3">
        <v>45331</v>
      </c>
      <c r="C1047" t="s">
        <v>2191</v>
      </c>
      <c r="D1047">
        <v>1031.1099999999999</v>
      </c>
      <c r="E1047" t="s">
        <v>64</v>
      </c>
      <c r="F1047" t="s">
        <v>32</v>
      </c>
      <c r="G1047" t="s">
        <v>27</v>
      </c>
      <c r="H1047" t="s">
        <v>16080</v>
      </c>
      <c r="I1047">
        <f>IF(OR(financial_transactions3[[#This Row],[amount]]&lt;$L$16, financial_transactions3[[#This Row],[amount]]&gt;$L$17), 1, 0)</f>
        <v>0</v>
      </c>
    </row>
    <row r="1048" spans="1:9">
      <c r="A1048" t="s">
        <v>2192</v>
      </c>
      <c r="B1048" s="3">
        <v>45331</v>
      </c>
      <c r="C1048" t="s">
        <v>2193</v>
      </c>
      <c r="D1048">
        <v>141.16</v>
      </c>
      <c r="E1048" t="s">
        <v>31</v>
      </c>
      <c r="F1048" t="s">
        <v>26</v>
      </c>
      <c r="G1048" t="s">
        <v>21</v>
      </c>
      <c r="H1048" t="s">
        <v>40</v>
      </c>
      <c r="I1048">
        <f>IF(OR(financial_transactions3[[#This Row],[amount]]&lt;$L$16, financial_transactions3[[#This Row],[amount]]&gt;$L$17), 1, 0)</f>
        <v>1</v>
      </c>
    </row>
    <row r="1049" spans="1:9">
      <c r="A1049" t="s">
        <v>2194</v>
      </c>
      <c r="B1049" s="3">
        <v>45332</v>
      </c>
      <c r="C1049" t="s">
        <v>2195</v>
      </c>
      <c r="D1049">
        <v>1932.05</v>
      </c>
      <c r="E1049" t="s">
        <v>47</v>
      </c>
      <c r="F1049" t="s">
        <v>20</v>
      </c>
      <c r="G1049" t="s">
        <v>48</v>
      </c>
      <c r="H1049" t="s">
        <v>40</v>
      </c>
      <c r="I1049">
        <f>IF(OR(financial_transactions3[[#This Row],[amount]]&lt;$L$16, financial_transactions3[[#This Row],[amount]]&gt;$L$17), 1, 0)</f>
        <v>1</v>
      </c>
    </row>
    <row r="1050" spans="1:9">
      <c r="A1050" t="s">
        <v>2196</v>
      </c>
      <c r="B1050" s="3">
        <v>45332</v>
      </c>
      <c r="C1050" t="s">
        <v>2197</v>
      </c>
      <c r="D1050">
        <v>1823.47</v>
      </c>
      <c r="E1050" t="s">
        <v>67</v>
      </c>
      <c r="F1050" t="s">
        <v>32</v>
      </c>
      <c r="G1050" t="s">
        <v>21</v>
      </c>
      <c r="H1050" t="s">
        <v>33</v>
      </c>
      <c r="I1050">
        <f>IF(OR(financial_transactions3[[#This Row],[amount]]&lt;$L$16, financial_transactions3[[#This Row],[amount]]&gt;$L$17), 1, 0)</f>
        <v>1</v>
      </c>
    </row>
    <row r="1051" spans="1:9">
      <c r="A1051" t="s">
        <v>2198</v>
      </c>
      <c r="B1051" s="3">
        <v>45332</v>
      </c>
      <c r="C1051" t="s">
        <v>1270</v>
      </c>
      <c r="D1051">
        <v>1735.86</v>
      </c>
      <c r="E1051" t="s">
        <v>47</v>
      </c>
      <c r="F1051" t="s">
        <v>26</v>
      </c>
      <c r="G1051" t="s">
        <v>48</v>
      </c>
      <c r="H1051" t="s">
        <v>22</v>
      </c>
      <c r="I1051">
        <f>IF(OR(financial_transactions3[[#This Row],[amount]]&lt;$L$16, financial_transactions3[[#This Row],[amount]]&gt;$L$17), 1, 0)</f>
        <v>1</v>
      </c>
    </row>
    <row r="1052" spans="1:9">
      <c r="A1052" t="s">
        <v>2199</v>
      </c>
      <c r="B1052" s="3">
        <v>45332</v>
      </c>
      <c r="C1052" t="s">
        <v>2200</v>
      </c>
      <c r="D1052">
        <v>775.46</v>
      </c>
      <c r="E1052" t="s">
        <v>52</v>
      </c>
      <c r="F1052" t="s">
        <v>20</v>
      </c>
      <c r="G1052" t="s">
        <v>39</v>
      </c>
      <c r="H1052" t="s">
        <v>40</v>
      </c>
      <c r="I1052">
        <f>IF(OR(financial_transactions3[[#This Row],[amount]]&lt;$L$16, financial_transactions3[[#This Row],[amount]]&gt;$L$17), 1, 0)</f>
        <v>0</v>
      </c>
    </row>
    <row r="1053" spans="1:9">
      <c r="A1053" t="s">
        <v>2201</v>
      </c>
      <c r="B1053" s="3">
        <v>45332</v>
      </c>
      <c r="C1053" t="s">
        <v>2202</v>
      </c>
      <c r="D1053">
        <v>1860.16</v>
      </c>
      <c r="E1053" t="s">
        <v>67</v>
      </c>
      <c r="F1053" t="s">
        <v>32</v>
      </c>
      <c r="G1053" t="s">
        <v>21</v>
      </c>
      <c r="H1053" t="s">
        <v>57</v>
      </c>
      <c r="I1053">
        <f>IF(OR(financial_transactions3[[#This Row],[amount]]&lt;$L$16, financial_transactions3[[#This Row],[amount]]&gt;$L$17), 1, 0)</f>
        <v>1</v>
      </c>
    </row>
    <row r="1054" spans="1:9">
      <c r="A1054" t="s">
        <v>2203</v>
      </c>
      <c r="B1054" s="3">
        <v>45332</v>
      </c>
      <c r="C1054" t="s">
        <v>2204</v>
      </c>
      <c r="D1054">
        <v>1570.85</v>
      </c>
      <c r="E1054" t="s">
        <v>64</v>
      </c>
      <c r="F1054" t="s">
        <v>20</v>
      </c>
      <c r="G1054" t="s">
        <v>39</v>
      </c>
      <c r="H1054" t="s">
        <v>94</v>
      </c>
      <c r="I1054">
        <f>IF(OR(financial_transactions3[[#This Row],[amount]]&lt;$L$16, financial_transactions3[[#This Row],[amount]]&gt;$L$17), 1, 0)</f>
        <v>0</v>
      </c>
    </row>
    <row r="1055" spans="1:9">
      <c r="A1055" t="s">
        <v>2205</v>
      </c>
      <c r="B1055" s="3">
        <v>45332</v>
      </c>
      <c r="C1055" t="s">
        <v>2206</v>
      </c>
      <c r="D1055">
        <v>813.06</v>
      </c>
      <c r="E1055" t="s">
        <v>16110</v>
      </c>
      <c r="F1055" t="s">
        <v>26</v>
      </c>
      <c r="G1055" t="s">
        <v>27</v>
      </c>
      <c r="H1055" t="s">
        <v>109</v>
      </c>
      <c r="I1055">
        <f>IF(OR(financial_transactions3[[#This Row],[amount]]&lt;$L$16, financial_transactions3[[#This Row],[amount]]&gt;$L$17), 1, 0)</f>
        <v>0</v>
      </c>
    </row>
    <row r="1056" spans="1:9">
      <c r="A1056" t="s">
        <v>2207</v>
      </c>
      <c r="B1056" s="3">
        <v>45332</v>
      </c>
      <c r="C1056" t="s">
        <v>2208</v>
      </c>
      <c r="D1056">
        <v>1579.7</v>
      </c>
      <c r="E1056" t="s">
        <v>67</v>
      </c>
      <c r="F1056" t="s">
        <v>20</v>
      </c>
      <c r="G1056" t="s">
        <v>48</v>
      </c>
      <c r="H1056" t="s">
        <v>94</v>
      </c>
      <c r="I1056">
        <f>IF(OR(financial_transactions3[[#This Row],[amount]]&lt;$L$16, financial_transactions3[[#This Row],[amount]]&gt;$L$17), 1, 0)</f>
        <v>0</v>
      </c>
    </row>
    <row r="1057" spans="1:9">
      <c r="A1057" t="s">
        <v>2209</v>
      </c>
      <c r="B1057" s="3">
        <v>45332</v>
      </c>
      <c r="C1057" t="s">
        <v>2210</v>
      </c>
      <c r="D1057">
        <v>54.35</v>
      </c>
      <c r="E1057" t="s">
        <v>67</v>
      </c>
      <c r="F1057" t="s">
        <v>20</v>
      </c>
      <c r="G1057" t="s">
        <v>21</v>
      </c>
      <c r="H1057" t="s">
        <v>57</v>
      </c>
      <c r="I1057">
        <f>IF(OR(financial_transactions3[[#This Row],[amount]]&lt;$L$16, financial_transactions3[[#This Row],[amount]]&gt;$L$17), 1, 0)</f>
        <v>1</v>
      </c>
    </row>
    <row r="1058" spans="1:9">
      <c r="A1058" t="s">
        <v>2211</v>
      </c>
      <c r="B1058" s="3">
        <v>45332</v>
      </c>
      <c r="C1058" t="s">
        <v>2212</v>
      </c>
      <c r="D1058">
        <v>17094.43</v>
      </c>
      <c r="E1058" t="s">
        <v>47</v>
      </c>
      <c r="F1058" t="s">
        <v>32</v>
      </c>
      <c r="G1058" t="s">
        <v>21</v>
      </c>
      <c r="H1058" t="s">
        <v>57</v>
      </c>
      <c r="I1058">
        <f>IF(OR(financial_transactions3[[#This Row],[amount]]&lt;$L$16, financial_transactions3[[#This Row],[amount]]&gt;$L$17), 1, 0)</f>
        <v>1</v>
      </c>
    </row>
    <row r="1059" spans="1:9">
      <c r="A1059" t="s">
        <v>2215</v>
      </c>
      <c r="B1059" s="3">
        <v>45332</v>
      </c>
      <c r="C1059" t="s">
        <v>2216</v>
      </c>
      <c r="D1059">
        <v>704.12</v>
      </c>
      <c r="E1059" t="s">
        <v>67</v>
      </c>
      <c r="F1059" t="s">
        <v>20</v>
      </c>
      <c r="G1059" t="s">
        <v>27</v>
      </c>
      <c r="H1059" t="s">
        <v>53</v>
      </c>
      <c r="I1059">
        <f>IF(OR(financial_transactions3[[#This Row],[amount]]&lt;$L$16, financial_transactions3[[#This Row],[amount]]&gt;$L$17), 1, 0)</f>
        <v>0</v>
      </c>
    </row>
    <row r="1060" spans="1:9">
      <c r="A1060" t="s">
        <v>2217</v>
      </c>
      <c r="B1060" s="3">
        <v>45332</v>
      </c>
      <c r="C1060" t="s">
        <v>2218</v>
      </c>
      <c r="D1060">
        <v>1816.81</v>
      </c>
      <c r="E1060" t="s">
        <v>52</v>
      </c>
      <c r="F1060" t="s">
        <v>20</v>
      </c>
      <c r="G1060" t="s">
        <v>27</v>
      </c>
      <c r="H1060" t="s">
        <v>40</v>
      </c>
      <c r="I1060">
        <f>IF(OR(financial_transactions3[[#This Row],[amount]]&lt;$L$16, financial_transactions3[[#This Row],[amount]]&gt;$L$17), 1, 0)</f>
        <v>1</v>
      </c>
    </row>
    <row r="1061" spans="1:9">
      <c r="A1061" t="s">
        <v>2219</v>
      </c>
      <c r="B1061" s="3">
        <v>45332</v>
      </c>
      <c r="C1061" t="s">
        <v>2220</v>
      </c>
      <c r="D1061">
        <v>1770.8</v>
      </c>
      <c r="E1061" t="s">
        <v>16079</v>
      </c>
      <c r="F1061" t="s">
        <v>20</v>
      </c>
      <c r="G1061" t="s">
        <v>21</v>
      </c>
      <c r="H1061" t="s">
        <v>16080</v>
      </c>
      <c r="I1061">
        <f>IF(OR(financial_transactions3[[#This Row],[amount]]&lt;$L$16, financial_transactions3[[#This Row],[amount]]&gt;$L$17), 1, 0)</f>
        <v>1</v>
      </c>
    </row>
    <row r="1062" spans="1:9">
      <c r="A1062" t="s">
        <v>2221</v>
      </c>
      <c r="B1062" s="3">
        <v>45332</v>
      </c>
      <c r="C1062" t="s">
        <v>2222</v>
      </c>
      <c r="D1062">
        <v>862.24</v>
      </c>
      <c r="E1062" t="s">
        <v>16079</v>
      </c>
      <c r="F1062" t="s">
        <v>61</v>
      </c>
      <c r="G1062" t="s">
        <v>27</v>
      </c>
      <c r="H1062" t="s">
        <v>28</v>
      </c>
      <c r="I1062">
        <f>IF(OR(financial_transactions3[[#This Row],[amount]]&lt;$L$16, financial_transactions3[[#This Row],[amount]]&gt;$L$17), 1, 0)</f>
        <v>0</v>
      </c>
    </row>
    <row r="1063" spans="1:9">
      <c r="A1063" t="s">
        <v>2223</v>
      </c>
      <c r="B1063" s="3">
        <v>45332</v>
      </c>
      <c r="C1063" t="s">
        <v>2224</v>
      </c>
      <c r="D1063">
        <v>184.17</v>
      </c>
      <c r="E1063" t="s">
        <v>47</v>
      </c>
      <c r="F1063" t="s">
        <v>20</v>
      </c>
      <c r="G1063" t="s">
        <v>27</v>
      </c>
      <c r="H1063" t="s">
        <v>33</v>
      </c>
      <c r="I1063">
        <f>IF(OR(financial_transactions3[[#This Row],[amount]]&lt;$L$16, financial_transactions3[[#This Row],[amount]]&gt;$L$17), 1, 0)</f>
        <v>1</v>
      </c>
    </row>
    <row r="1064" spans="1:9">
      <c r="A1064" t="s">
        <v>2225</v>
      </c>
      <c r="B1064" s="3">
        <v>45332</v>
      </c>
      <c r="C1064" t="s">
        <v>330</v>
      </c>
      <c r="D1064">
        <v>1830.69</v>
      </c>
      <c r="E1064" t="s">
        <v>64</v>
      </c>
      <c r="F1064" t="s">
        <v>61</v>
      </c>
      <c r="G1064" t="s">
        <v>48</v>
      </c>
      <c r="H1064" t="s">
        <v>49</v>
      </c>
      <c r="I1064">
        <f>IF(OR(financial_transactions3[[#This Row],[amount]]&lt;$L$16, financial_transactions3[[#This Row],[amount]]&gt;$L$17), 1, 0)</f>
        <v>1</v>
      </c>
    </row>
    <row r="1065" spans="1:9">
      <c r="A1065" t="s">
        <v>2226</v>
      </c>
      <c r="B1065" s="3">
        <v>45332</v>
      </c>
      <c r="C1065" t="s">
        <v>2227</v>
      </c>
      <c r="D1065">
        <v>178.44</v>
      </c>
      <c r="E1065" t="s">
        <v>64</v>
      </c>
      <c r="F1065" t="s">
        <v>32</v>
      </c>
      <c r="G1065" t="s">
        <v>39</v>
      </c>
      <c r="H1065" t="s">
        <v>40</v>
      </c>
      <c r="I1065">
        <f>IF(OR(financial_transactions3[[#This Row],[amount]]&lt;$L$16, financial_transactions3[[#This Row],[amount]]&gt;$L$17), 1, 0)</f>
        <v>1</v>
      </c>
    </row>
    <row r="1066" spans="1:9">
      <c r="A1066" t="s">
        <v>2228</v>
      </c>
      <c r="B1066" s="3">
        <v>45332</v>
      </c>
      <c r="C1066" t="s">
        <v>2229</v>
      </c>
      <c r="D1066">
        <v>1258.31</v>
      </c>
      <c r="E1066" t="s">
        <v>122</v>
      </c>
      <c r="F1066" t="s">
        <v>32</v>
      </c>
      <c r="G1066" t="s">
        <v>48</v>
      </c>
      <c r="H1066" t="s">
        <v>75</v>
      </c>
      <c r="I1066">
        <f>IF(OR(financial_transactions3[[#This Row],[amount]]&lt;$L$16, financial_transactions3[[#This Row],[amount]]&gt;$L$17), 1, 0)</f>
        <v>0</v>
      </c>
    </row>
    <row r="1067" spans="1:9">
      <c r="A1067" t="s">
        <v>2232</v>
      </c>
      <c r="B1067" s="3">
        <v>45332</v>
      </c>
      <c r="C1067" t="s">
        <v>2233</v>
      </c>
      <c r="D1067">
        <v>848.9</v>
      </c>
      <c r="E1067" t="s">
        <v>25</v>
      </c>
      <c r="F1067" t="s">
        <v>61</v>
      </c>
      <c r="G1067" t="s">
        <v>21</v>
      </c>
      <c r="H1067" t="s">
        <v>109</v>
      </c>
      <c r="I1067">
        <f>IF(OR(financial_transactions3[[#This Row],[amount]]&lt;$L$16, financial_transactions3[[#This Row],[amount]]&gt;$L$17), 1, 0)</f>
        <v>0</v>
      </c>
    </row>
    <row r="1068" spans="1:9">
      <c r="A1068" t="s">
        <v>2234</v>
      </c>
      <c r="B1068" s="3">
        <v>45332</v>
      </c>
      <c r="C1068" t="s">
        <v>2235</v>
      </c>
      <c r="D1068">
        <v>1552.64</v>
      </c>
      <c r="E1068" t="s">
        <v>19</v>
      </c>
      <c r="F1068" t="s">
        <v>61</v>
      </c>
      <c r="G1068" t="s">
        <v>27</v>
      </c>
      <c r="H1068" t="s">
        <v>49</v>
      </c>
      <c r="I1068">
        <f>IF(OR(financial_transactions3[[#This Row],[amount]]&lt;$L$16, financial_transactions3[[#This Row],[amount]]&gt;$L$17), 1, 0)</f>
        <v>0</v>
      </c>
    </row>
    <row r="1069" spans="1:9">
      <c r="A1069" t="s">
        <v>2236</v>
      </c>
      <c r="B1069" s="3">
        <v>45332</v>
      </c>
      <c r="C1069" t="s">
        <v>2237</v>
      </c>
      <c r="D1069">
        <v>955.1</v>
      </c>
      <c r="E1069" t="s">
        <v>16110</v>
      </c>
      <c r="F1069" t="s">
        <v>20</v>
      </c>
      <c r="G1069" t="s">
        <v>39</v>
      </c>
      <c r="H1069" t="s">
        <v>75</v>
      </c>
      <c r="I1069">
        <f>IF(OR(financial_transactions3[[#This Row],[amount]]&lt;$L$16, financial_transactions3[[#This Row],[amount]]&gt;$L$17), 1, 0)</f>
        <v>0</v>
      </c>
    </row>
    <row r="1070" spans="1:9">
      <c r="A1070" t="s">
        <v>2238</v>
      </c>
      <c r="B1070" s="3">
        <v>45332</v>
      </c>
      <c r="C1070" t="s">
        <v>2239</v>
      </c>
      <c r="D1070">
        <v>1941.71</v>
      </c>
      <c r="E1070" t="s">
        <v>31</v>
      </c>
      <c r="F1070" t="s">
        <v>26</v>
      </c>
      <c r="G1070" t="s">
        <v>48</v>
      </c>
      <c r="H1070" t="s">
        <v>176</v>
      </c>
      <c r="I1070">
        <f>IF(OR(financial_transactions3[[#This Row],[amount]]&lt;$L$16, financial_transactions3[[#This Row],[amount]]&gt;$L$17), 1, 0)</f>
        <v>1</v>
      </c>
    </row>
    <row r="1071" spans="1:9">
      <c r="A1071" t="s">
        <v>2240</v>
      </c>
      <c r="B1071" s="3">
        <v>45333</v>
      </c>
      <c r="C1071" t="s">
        <v>2241</v>
      </c>
      <c r="D1071">
        <v>15478.7</v>
      </c>
      <c r="E1071" t="s">
        <v>31</v>
      </c>
      <c r="F1071" t="s">
        <v>61</v>
      </c>
      <c r="G1071" t="s">
        <v>39</v>
      </c>
      <c r="H1071" t="s">
        <v>75</v>
      </c>
      <c r="I1071">
        <f>IF(OR(financial_transactions3[[#This Row],[amount]]&lt;$L$16, financial_transactions3[[#This Row],[amount]]&gt;$L$17), 1, 0)</f>
        <v>1</v>
      </c>
    </row>
    <row r="1072" spans="1:9">
      <c r="A1072" t="s">
        <v>2244</v>
      </c>
      <c r="B1072" s="3">
        <v>45333</v>
      </c>
      <c r="C1072" t="s">
        <v>2245</v>
      </c>
      <c r="D1072">
        <v>1782.9</v>
      </c>
      <c r="E1072" t="s">
        <v>16110</v>
      </c>
      <c r="F1072" t="s">
        <v>20</v>
      </c>
      <c r="G1072" t="s">
        <v>48</v>
      </c>
      <c r="H1072" t="s">
        <v>36</v>
      </c>
      <c r="I1072">
        <f>IF(OR(financial_transactions3[[#This Row],[amount]]&lt;$L$16, financial_transactions3[[#This Row],[amount]]&gt;$L$17), 1, 0)</f>
        <v>1</v>
      </c>
    </row>
    <row r="1073" spans="1:9">
      <c r="A1073" t="s">
        <v>2246</v>
      </c>
      <c r="B1073" s="3">
        <v>45333</v>
      </c>
      <c r="C1073" t="s">
        <v>2247</v>
      </c>
      <c r="D1073">
        <v>1775.28</v>
      </c>
      <c r="E1073" t="s">
        <v>122</v>
      </c>
      <c r="F1073" t="s">
        <v>32</v>
      </c>
      <c r="G1073" t="s">
        <v>48</v>
      </c>
      <c r="H1073" t="s">
        <v>53</v>
      </c>
      <c r="I1073">
        <f>IF(OR(financial_transactions3[[#This Row],[amount]]&lt;$L$16, financial_transactions3[[#This Row],[amount]]&gt;$L$17), 1, 0)</f>
        <v>1</v>
      </c>
    </row>
    <row r="1074" spans="1:9">
      <c r="A1074" t="s">
        <v>2248</v>
      </c>
      <c r="B1074" s="3">
        <v>45333</v>
      </c>
      <c r="C1074" t="s">
        <v>2249</v>
      </c>
      <c r="D1074">
        <v>1574.61</v>
      </c>
      <c r="E1074" t="s">
        <v>122</v>
      </c>
      <c r="F1074" t="s">
        <v>61</v>
      </c>
      <c r="G1074" t="s">
        <v>21</v>
      </c>
      <c r="H1074" t="s">
        <v>109</v>
      </c>
      <c r="I1074">
        <f>IF(OR(financial_transactions3[[#This Row],[amount]]&lt;$L$16, financial_transactions3[[#This Row],[amount]]&gt;$L$17), 1, 0)</f>
        <v>0</v>
      </c>
    </row>
    <row r="1075" spans="1:9">
      <c r="A1075" t="s">
        <v>2250</v>
      </c>
      <c r="B1075" s="3">
        <v>45333</v>
      </c>
      <c r="C1075" t="s">
        <v>2251</v>
      </c>
      <c r="D1075">
        <v>1916.21</v>
      </c>
      <c r="E1075" t="s">
        <v>16110</v>
      </c>
      <c r="F1075" t="s">
        <v>20</v>
      </c>
      <c r="G1075" t="s">
        <v>48</v>
      </c>
      <c r="H1075" t="s">
        <v>87</v>
      </c>
      <c r="I1075">
        <f>IF(OR(financial_transactions3[[#This Row],[amount]]&lt;$L$16, financial_transactions3[[#This Row],[amount]]&gt;$L$17), 1, 0)</f>
        <v>1</v>
      </c>
    </row>
    <row r="1076" spans="1:9">
      <c r="A1076" t="s">
        <v>2252</v>
      </c>
      <c r="B1076" s="3">
        <v>45333</v>
      </c>
      <c r="C1076" t="s">
        <v>2253</v>
      </c>
      <c r="D1076">
        <v>87.87</v>
      </c>
      <c r="E1076" t="s">
        <v>70</v>
      </c>
      <c r="F1076" t="s">
        <v>32</v>
      </c>
      <c r="G1076" t="s">
        <v>39</v>
      </c>
      <c r="H1076" t="s">
        <v>40</v>
      </c>
      <c r="I1076">
        <f>IF(OR(financial_transactions3[[#This Row],[amount]]&lt;$L$16, financial_transactions3[[#This Row],[amount]]&gt;$L$17), 1, 0)</f>
        <v>1</v>
      </c>
    </row>
    <row r="1077" spans="1:9">
      <c r="A1077" t="s">
        <v>2254</v>
      </c>
      <c r="B1077" s="3">
        <v>45333</v>
      </c>
      <c r="C1077" t="s">
        <v>2255</v>
      </c>
      <c r="D1077">
        <v>1729.22</v>
      </c>
      <c r="E1077" t="s">
        <v>70</v>
      </c>
      <c r="F1077" t="s">
        <v>32</v>
      </c>
      <c r="G1077" t="s">
        <v>27</v>
      </c>
      <c r="H1077" t="s">
        <v>53</v>
      </c>
      <c r="I1077">
        <f>IF(OR(financial_transactions3[[#This Row],[amount]]&lt;$L$16, financial_transactions3[[#This Row],[amount]]&gt;$L$17), 1, 0)</f>
        <v>1</v>
      </c>
    </row>
    <row r="1078" spans="1:9">
      <c r="A1078" t="s">
        <v>2256</v>
      </c>
      <c r="B1078" s="3">
        <v>45333</v>
      </c>
      <c r="C1078" t="s">
        <v>2257</v>
      </c>
      <c r="D1078">
        <v>1891.7</v>
      </c>
      <c r="E1078" t="s">
        <v>52</v>
      </c>
      <c r="F1078" t="s">
        <v>26</v>
      </c>
      <c r="G1078" t="s">
        <v>48</v>
      </c>
      <c r="H1078" t="s">
        <v>40</v>
      </c>
      <c r="I1078">
        <f>IF(OR(financial_transactions3[[#This Row],[amount]]&lt;$L$16, financial_transactions3[[#This Row],[amount]]&gt;$L$17), 1, 0)</f>
        <v>1</v>
      </c>
    </row>
    <row r="1079" spans="1:9">
      <c r="A1079" t="s">
        <v>2258</v>
      </c>
      <c r="B1079" s="3">
        <v>45333</v>
      </c>
      <c r="C1079" t="s">
        <v>2259</v>
      </c>
      <c r="D1079">
        <v>14290.17</v>
      </c>
      <c r="E1079" t="s">
        <v>16079</v>
      </c>
      <c r="F1079" t="s">
        <v>32</v>
      </c>
      <c r="G1079" t="s">
        <v>39</v>
      </c>
      <c r="H1079" t="s">
        <v>87</v>
      </c>
      <c r="I1079">
        <f>IF(OR(financial_transactions3[[#This Row],[amount]]&lt;$L$16, financial_transactions3[[#This Row],[amount]]&gt;$L$17), 1, 0)</f>
        <v>1</v>
      </c>
    </row>
    <row r="1080" spans="1:9">
      <c r="A1080" t="s">
        <v>2260</v>
      </c>
      <c r="B1080" s="3">
        <v>45333</v>
      </c>
      <c r="C1080" t="s">
        <v>2261</v>
      </c>
      <c r="D1080">
        <v>1410.92</v>
      </c>
      <c r="E1080" t="s">
        <v>19</v>
      </c>
      <c r="F1080" t="s">
        <v>32</v>
      </c>
      <c r="G1080" t="s">
        <v>27</v>
      </c>
      <c r="H1080" t="s">
        <v>94</v>
      </c>
      <c r="I1080">
        <f>IF(OR(financial_transactions3[[#This Row],[amount]]&lt;$L$16, financial_transactions3[[#This Row],[amount]]&gt;$L$17), 1, 0)</f>
        <v>0</v>
      </c>
    </row>
    <row r="1081" spans="1:9">
      <c r="A1081" t="s">
        <v>2262</v>
      </c>
      <c r="B1081" s="3">
        <v>45333</v>
      </c>
      <c r="C1081" t="s">
        <v>2263</v>
      </c>
      <c r="D1081">
        <v>1157.43</v>
      </c>
      <c r="E1081" t="s">
        <v>31</v>
      </c>
      <c r="F1081" t="s">
        <v>61</v>
      </c>
      <c r="G1081" t="s">
        <v>39</v>
      </c>
      <c r="H1081" t="s">
        <v>22</v>
      </c>
      <c r="I1081">
        <f>IF(OR(financial_transactions3[[#This Row],[amount]]&lt;$L$16, financial_transactions3[[#This Row],[amount]]&gt;$L$17), 1, 0)</f>
        <v>0</v>
      </c>
    </row>
    <row r="1082" spans="1:9">
      <c r="A1082" t="s">
        <v>2264</v>
      </c>
      <c r="B1082" s="3">
        <v>45333</v>
      </c>
      <c r="C1082" t="s">
        <v>2265</v>
      </c>
      <c r="D1082">
        <v>651.78</v>
      </c>
      <c r="E1082" t="s">
        <v>31</v>
      </c>
      <c r="F1082" t="s">
        <v>32</v>
      </c>
      <c r="G1082" t="s">
        <v>48</v>
      </c>
      <c r="H1082" t="s">
        <v>87</v>
      </c>
      <c r="I1082">
        <f>IF(OR(financial_transactions3[[#This Row],[amount]]&lt;$L$16, financial_transactions3[[#This Row],[amount]]&gt;$L$17), 1, 0)</f>
        <v>0</v>
      </c>
    </row>
    <row r="1083" spans="1:9">
      <c r="A1083" t="s">
        <v>2266</v>
      </c>
      <c r="B1083" s="3">
        <v>45333</v>
      </c>
      <c r="C1083" t="s">
        <v>2267</v>
      </c>
      <c r="D1083">
        <v>694.17</v>
      </c>
      <c r="E1083" t="s">
        <v>64</v>
      </c>
      <c r="F1083" t="s">
        <v>20</v>
      </c>
      <c r="G1083" t="s">
        <v>48</v>
      </c>
      <c r="H1083" t="s">
        <v>22</v>
      </c>
      <c r="I1083">
        <f>IF(OR(financial_transactions3[[#This Row],[amount]]&lt;$L$16, financial_transactions3[[#This Row],[amount]]&gt;$L$17), 1, 0)</f>
        <v>0</v>
      </c>
    </row>
    <row r="1084" spans="1:9">
      <c r="A1084" t="s">
        <v>2268</v>
      </c>
      <c r="B1084" s="3">
        <v>45333</v>
      </c>
      <c r="C1084" t="s">
        <v>2269</v>
      </c>
      <c r="D1084">
        <v>1635</v>
      </c>
      <c r="E1084" t="s">
        <v>16110</v>
      </c>
      <c r="F1084" t="s">
        <v>26</v>
      </c>
      <c r="G1084" t="s">
        <v>27</v>
      </c>
      <c r="H1084" t="s">
        <v>44</v>
      </c>
      <c r="I1084">
        <f>IF(OR(financial_transactions3[[#This Row],[amount]]&lt;$L$16, financial_transactions3[[#This Row],[amount]]&gt;$L$17), 1, 0)</f>
        <v>1</v>
      </c>
    </row>
    <row r="1085" spans="1:9">
      <c r="A1085" t="s">
        <v>2270</v>
      </c>
      <c r="B1085" s="3">
        <v>45333</v>
      </c>
      <c r="C1085" t="s">
        <v>2271</v>
      </c>
      <c r="D1085">
        <v>1840.9</v>
      </c>
      <c r="E1085" t="s">
        <v>19</v>
      </c>
      <c r="F1085" t="s">
        <v>61</v>
      </c>
      <c r="G1085" t="s">
        <v>48</v>
      </c>
      <c r="H1085" t="s">
        <v>16080</v>
      </c>
      <c r="I1085">
        <f>IF(OR(financial_transactions3[[#This Row],[amount]]&lt;$L$16, financial_transactions3[[#This Row],[amount]]&gt;$L$17), 1, 0)</f>
        <v>1</v>
      </c>
    </row>
    <row r="1086" spans="1:9">
      <c r="A1086" t="s">
        <v>2272</v>
      </c>
      <c r="B1086" s="3">
        <v>45333</v>
      </c>
      <c r="C1086" t="s">
        <v>2273</v>
      </c>
      <c r="D1086">
        <v>70.260000000000005</v>
      </c>
      <c r="E1086" t="s">
        <v>25</v>
      </c>
      <c r="F1086" t="s">
        <v>26</v>
      </c>
      <c r="G1086" t="s">
        <v>39</v>
      </c>
      <c r="H1086" t="s">
        <v>36</v>
      </c>
      <c r="I1086">
        <f>IF(OR(financial_transactions3[[#This Row],[amount]]&lt;$L$16, financial_transactions3[[#This Row],[amount]]&gt;$L$17), 1, 0)</f>
        <v>1</v>
      </c>
    </row>
    <row r="1087" spans="1:9">
      <c r="A1087" t="s">
        <v>2274</v>
      </c>
      <c r="B1087" s="3">
        <v>45333</v>
      </c>
      <c r="C1087" t="s">
        <v>2275</v>
      </c>
      <c r="D1087">
        <v>682.59</v>
      </c>
      <c r="E1087" t="s">
        <v>52</v>
      </c>
      <c r="F1087" t="s">
        <v>32</v>
      </c>
      <c r="G1087" t="s">
        <v>27</v>
      </c>
      <c r="H1087" t="s">
        <v>28</v>
      </c>
      <c r="I1087">
        <f>IF(OR(financial_transactions3[[#This Row],[amount]]&lt;$L$16, financial_transactions3[[#This Row],[amount]]&gt;$L$17), 1, 0)</f>
        <v>0</v>
      </c>
    </row>
    <row r="1088" spans="1:9">
      <c r="A1088" t="s">
        <v>2276</v>
      </c>
      <c r="B1088" s="3">
        <v>45333</v>
      </c>
      <c r="C1088" t="s">
        <v>2277</v>
      </c>
      <c r="D1088">
        <v>1057.74</v>
      </c>
      <c r="E1088" t="s">
        <v>25</v>
      </c>
      <c r="F1088" t="s">
        <v>32</v>
      </c>
      <c r="G1088" t="s">
        <v>27</v>
      </c>
      <c r="H1088" t="s">
        <v>36</v>
      </c>
      <c r="I1088">
        <f>IF(OR(financial_transactions3[[#This Row],[amount]]&lt;$L$16, financial_transactions3[[#This Row],[amount]]&gt;$L$17), 1, 0)</f>
        <v>0</v>
      </c>
    </row>
    <row r="1089" spans="1:9">
      <c r="A1089" t="s">
        <v>2278</v>
      </c>
      <c r="B1089" s="3">
        <v>45333</v>
      </c>
      <c r="C1089" t="s">
        <v>2279</v>
      </c>
      <c r="D1089">
        <v>1293.52</v>
      </c>
      <c r="E1089" t="s">
        <v>16110</v>
      </c>
      <c r="F1089" t="s">
        <v>20</v>
      </c>
      <c r="G1089" t="s">
        <v>27</v>
      </c>
      <c r="H1089" t="s">
        <v>53</v>
      </c>
      <c r="I1089">
        <f>IF(OR(financial_transactions3[[#This Row],[amount]]&lt;$L$16, financial_transactions3[[#This Row],[amount]]&gt;$L$17), 1, 0)</f>
        <v>0</v>
      </c>
    </row>
    <row r="1090" spans="1:9">
      <c r="A1090" t="s">
        <v>2280</v>
      </c>
      <c r="B1090" s="3">
        <v>45333</v>
      </c>
      <c r="C1090" t="s">
        <v>1078</v>
      </c>
      <c r="D1090">
        <v>1364.09</v>
      </c>
      <c r="E1090" t="s">
        <v>19</v>
      </c>
      <c r="F1090" t="s">
        <v>20</v>
      </c>
      <c r="G1090" t="s">
        <v>48</v>
      </c>
      <c r="H1090" t="s">
        <v>109</v>
      </c>
      <c r="I1090">
        <f>IF(OR(financial_transactions3[[#This Row],[amount]]&lt;$L$16, financial_transactions3[[#This Row],[amount]]&gt;$L$17), 1, 0)</f>
        <v>0</v>
      </c>
    </row>
    <row r="1091" spans="1:9">
      <c r="A1091" t="s">
        <v>2281</v>
      </c>
      <c r="B1091" s="3">
        <v>45333</v>
      </c>
      <c r="C1091" t="s">
        <v>2282</v>
      </c>
      <c r="D1091">
        <v>12564.72</v>
      </c>
      <c r="E1091" t="s">
        <v>31</v>
      </c>
      <c r="F1091" t="s">
        <v>61</v>
      </c>
      <c r="G1091" t="s">
        <v>21</v>
      </c>
      <c r="H1091" t="s">
        <v>33</v>
      </c>
      <c r="I1091">
        <f>IF(OR(financial_transactions3[[#This Row],[amount]]&lt;$L$16, financial_transactions3[[#This Row],[amount]]&gt;$L$17), 1, 0)</f>
        <v>1</v>
      </c>
    </row>
    <row r="1092" spans="1:9">
      <c r="A1092" t="s">
        <v>2283</v>
      </c>
      <c r="B1092" s="3">
        <v>45333</v>
      </c>
      <c r="C1092" t="s">
        <v>2284</v>
      </c>
      <c r="D1092">
        <v>10021.370000000001</v>
      </c>
      <c r="E1092" t="s">
        <v>25</v>
      </c>
      <c r="F1092" t="s">
        <v>32</v>
      </c>
      <c r="G1092" t="s">
        <v>21</v>
      </c>
      <c r="H1092" t="s">
        <v>87</v>
      </c>
      <c r="I1092">
        <f>IF(OR(financial_transactions3[[#This Row],[amount]]&lt;$L$16, financial_transactions3[[#This Row],[amount]]&gt;$L$17), 1, 0)</f>
        <v>1</v>
      </c>
    </row>
    <row r="1093" spans="1:9">
      <c r="A1093" t="s">
        <v>2285</v>
      </c>
      <c r="B1093" s="3">
        <v>45333</v>
      </c>
      <c r="C1093" t="s">
        <v>2286</v>
      </c>
      <c r="D1093">
        <v>7759.96</v>
      </c>
      <c r="E1093" t="s">
        <v>25</v>
      </c>
      <c r="F1093" t="s">
        <v>20</v>
      </c>
      <c r="G1093" t="s">
        <v>27</v>
      </c>
      <c r="H1093" t="s">
        <v>109</v>
      </c>
      <c r="I1093">
        <f>IF(OR(financial_transactions3[[#This Row],[amount]]&lt;$L$16, financial_transactions3[[#This Row],[amount]]&gt;$L$17), 1, 0)</f>
        <v>1</v>
      </c>
    </row>
    <row r="1094" spans="1:9">
      <c r="A1094" t="s">
        <v>2287</v>
      </c>
      <c r="B1094" s="3">
        <v>45333</v>
      </c>
      <c r="C1094" t="s">
        <v>2288</v>
      </c>
      <c r="D1094">
        <v>732.41</v>
      </c>
      <c r="E1094" t="s">
        <v>67</v>
      </c>
      <c r="F1094" t="s">
        <v>20</v>
      </c>
      <c r="G1094" t="s">
        <v>48</v>
      </c>
      <c r="H1094" t="s">
        <v>16080</v>
      </c>
      <c r="I1094">
        <f>IF(OR(financial_transactions3[[#This Row],[amount]]&lt;$L$16, financial_transactions3[[#This Row],[amount]]&gt;$L$17), 1, 0)</f>
        <v>0</v>
      </c>
    </row>
    <row r="1095" spans="1:9">
      <c r="A1095" t="s">
        <v>2290</v>
      </c>
      <c r="B1095" s="3">
        <v>45333</v>
      </c>
      <c r="C1095" t="s">
        <v>2291</v>
      </c>
      <c r="D1095">
        <v>323.48</v>
      </c>
      <c r="E1095" t="s">
        <v>19</v>
      </c>
      <c r="F1095" t="s">
        <v>32</v>
      </c>
      <c r="G1095" t="s">
        <v>39</v>
      </c>
      <c r="H1095" t="s">
        <v>22</v>
      </c>
      <c r="I1095">
        <f>IF(OR(financial_transactions3[[#This Row],[amount]]&lt;$L$16, financial_transactions3[[#This Row],[amount]]&gt;$L$17), 1, 0)</f>
        <v>1</v>
      </c>
    </row>
    <row r="1096" spans="1:9">
      <c r="A1096" t="s">
        <v>2292</v>
      </c>
      <c r="B1096" s="3">
        <v>45333</v>
      </c>
      <c r="C1096" t="s">
        <v>2293</v>
      </c>
      <c r="D1096">
        <v>1695.96</v>
      </c>
      <c r="E1096" t="s">
        <v>52</v>
      </c>
      <c r="F1096" t="s">
        <v>26</v>
      </c>
      <c r="G1096" t="s">
        <v>21</v>
      </c>
      <c r="H1096" t="s">
        <v>40</v>
      </c>
      <c r="I1096">
        <f>IF(OR(financial_transactions3[[#This Row],[amount]]&lt;$L$16, financial_transactions3[[#This Row],[amount]]&gt;$L$17), 1, 0)</f>
        <v>1</v>
      </c>
    </row>
    <row r="1097" spans="1:9">
      <c r="A1097" t="s">
        <v>2294</v>
      </c>
      <c r="B1097" s="3">
        <v>45334</v>
      </c>
      <c r="C1097" t="s">
        <v>2295</v>
      </c>
      <c r="D1097">
        <v>407.65</v>
      </c>
      <c r="E1097" t="s">
        <v>122</v>
      </c>
      <c r="F1097" t="s">
        <v>26</v>
      </c>
      <c r="G1097" t="s">
        <v>39</v>
      </c>
      <c r="H1097" t="s">
        <v>40</v>
      </c>
      <c r="I1097">
        <f>IF(OR(financial_transactions3[[#This Row],[amount]]&lt;$L$16, financial_transactions3[[#This Row],[amount]]&gt;$L$17), 1, 0)</f>
        <v>1</v>
      </c>
    </row>
    <row r="1098" spans="1:9">
      <c r="A1098" t="s">
        <v>2296</v>
      </c>
      <c r="B1098" s="3">
        <v>45334</v>
      </c>
      <c r="C1098" t="s">
        <v>2297</v>
      </c>
      <c r="D1098">
        <v>247.6</v>
      </c>
      <c r="E1098" t="s">
        <v>47</v>
      </c>
      <c r="F1098" t="s">
        <v>32</v>
      </c>
      <c r="G1098" t="s">
        <v>21</v>
      </c>
      <c r="H1098" t="s">
        <v>49</v>
      </c>
      <c r="I1098">
        <f>IF(OR(financial_transactions3[[#This Row],[amount]]&lt;$L$16, financial_transactions3[[#This Row],[amount]]&gt;$L$17), 1, 0)</f>
        <v>1</v>
      </c>
    </row>
    <row r="1099" spans="1:9">
      <c r="A1099" t="s">
        <v>2298</v>
      </c>
      <c r="B1099" s="3">
        <v>45334</v>
      </c>
      <c r="C1099" t="s">
        <v>2299</v>
      </c>
      <c r="D1099">
        <v>780.37</v>
      </c>
      <c r="E1099" t="s">
        <v>25</v>
      </c>
      <c r="F1099" t="s">
        <v>32</v>
      </c>
      <c r="G1099" t="s">
        <v>48</v>
      </c>
      <c r="H1099" t="s">
        <v>75</v>
      </c>
      <c r="I1099">
        <f>IF(OR(financial_transactions3[[#This Row],[amount]]&lt;$L$16, financial_transactions3[[#This Row],[amount]]&gt;$L$17), 1, 0)</f>
        <v>0</v>
      </c>
    </row>
    <row r="1100" spans="1:9">
      <c r="A1100" t="s">
        <v>2302</v>
      </c>
      <c r="B1100" s="3">
        <v>45334</v>
      </c>
      <c r="C1100" t="s">
        <v>2303</v>
      </c>
      <c r="D1100">
        <v>1471.88</v>
      </c>
      <c r="E1100" t="s">
        <v>122</v>
      </c>
      <c r="F1100" t="s">
        <v>26</v>
      </c>
      <c r="G1100" t="s">
        <v>27</v>
      </c>
      <c r="H1100" t="s">
        <v>87</v>
      </c>
      <c r="I1100">
        <f>IF(OR(financial_transactions3[[#This Row],[amount]]&lt;$L$16, financial_transactions3[[#This Row],[amount]]&gt;$L$17), 1, 0)</f>
        <v>0</v>
      </c>
    </row>
    <row r="1101" spans="1:9">
      <c r="A1101" t="s">
        <v>2304</v>
      </c>
      <c r="B1101" s="3">
        <v>45334</v>
      </c>
      <c r="C1101" t="s">
        <v>2305</v>
      </c>
      <c r="D1101">
        <v>1264.0899999999999</v>
      </c>
      <c r="E1101" t="s">
        <v>64</v>
      </c>
      <c r="F1101" t="s">
        <v>32</v>
      </c>
      <c r="G1101" t="s">
        <v>27</v>
      </c>
      <c r="H1101" t="s">
        <v>49</v>
      </c>
      <c r="I1101">
        <f>IF(OR(financial_transactions3[[#This Row],[amount]]&lt;$L$16, financial_transactions3[[#This Row],[amount]]&gt;$L$17), 1, 0)</f>
        <v>0</v>
      </c>
    </row>
    <row r="1102" spans="1:9">
      <c r="A1102" t="s">
        <v>2306</v>
      </c>
      <c r="B1102" s="3">
        <v>45334</v>
      </c>
      <c r="C1102" t="s">
        <v>2307</v>
      </c>
      <c r="D1102">
        <v>692.27</v>
      </c>
      <c r="E1102" t="s">
        <v>16110</v>
      </c>
      <c r="F1102" t="s">
        <v>61</v>
      </c>
      <c r="G1102" t="s">
        <v>21</v>
      </c>
      <c r="H1102" t="s">
        <v>49</v>
      </c>
      <c r="I1102">
        <f>IF(OR(financial_transactions3[[#This Row],[amount]]&lt;$L$16, financial_transactions3[[#This Row],[amount]]&gt;$L$17), 1, 0)</f>
        <v>0</v>
      </c>
    </row>
    <row r="1103" spans="1:9">
      <c r="A1103" t="s">
        <v>2308</v>
      </c>
      <c r="B1103" s="3">
        <v>45334</v>
      </c>
      <c r="C1103" t="s">
        <v>2309</v>
      </c>
      <c r="D1103">
        <v>1274.6300000000001</v>
      </c>
      <c r="E1103" t="s">
        <v>16110</v>
      </c>
      <c r="F1103" t="s">
        <v>20</v>
      </c>
      <c r="G1103" t="s">
        <v>27</v>
      </c>
      <c r="H1103" t="s">
        <v>75</v>
      </c>
      <c r="I1103">
        <f>IF(OR(financial_transactions3[[#This Row],[amount]]&lt;$L$16, financial_transactions3[[#This Row],[amount]]&gt;$L$17), 1, 0)</f>
        <v>0</v>
      </c>
    </row>
    <row r="1104" spans="1:9">
      <c r="A1104" t="s">
        <v>2310</v>
      </c>
      <c r="B1104" s="3">
        <v>45334</v>
      </c>
      <c r="C1104" t="s">
        <v>2311</v>
      </c>
      <c r="D1104">
        <v>1462.11</v>
      </c>
      <c r="E1104" t="s">
        <v>52</v>
      </c>
      <c r="F1104" t="s">
        <v>26</v>
      </c>
      <c r="G1104" t="s">
        <v>39</v>
      </c>
      <c r="H1104" t="s">
        <v>75</v>
      </c>
      <c r="I1104">
        <f>IF(OR(financial_transactions3[[#This Row],[amount]]&lt;$L$16, financial_transactions3[[#This Row],[amount]]&gt;$L$17), 1, 0)</f>
        <v>0</v>
      </c>
    </row>
    <row r="1105" spans="1:9">
      <c r="A1105" t="s">
        <v>2312</v>
      </c>
      <c r="B1105" s="3">
        <v>45334</v>
      </c>
      <c r="C1105" t="s">
        <v>1366</v>
      </c>
      <c r="D1105">
        <v>195.42</v>
      </c>
      <c r="E1105" t="s">
        <v>122</v>
      </c>
      <c r="F1105" t="s">
        <v>20</v>
      </c>
      <c r="G1105" t="s">
        <v>39</v>
      </c>
      <c r="H1105" t="s">
        <v>87</v>
      </c>
      <c r="I1105">
        <f>IF(OR(financial_transactions3[[#This Row],[amount]]&lt;$L$16, financial_transactions3[[#This Row],[amount]]&gt;$L$17), 1, 0)</f>
        <v>1</v>
      </c>
    </row>
    <row r="1106" spans="1:9">
      <c r="A1106" t="s">
        <v>2313</v>
      </c>
      <c r="B1106" s="3">
        <v>45334</v>
      </c>
      <c r="C1106" t="s">
        <v>1591</v>
      </c>
      <c r="D1106">
        <v>1197.68</v>
      </c>
      <c r="E1106" t="s">
        <v>16079</v>
      </c>
      <c r="F1106" t="s">
        <v>61</v>
      </c>
      <c r="G1106" t="s">
        <v>21</v>
      </c>
      <c r="H1106" t="s">
        <v>176</v>
      </c>
      <c r="I1106">
        <f>IF(OR(financial_transactions3[[#This Row],[amount]]&lt;$L$16, financial_transactions3[[#This Row],[amount]]&gt;$L$17), 1, 0)</f>
        <v>0</v>
      </c>
    </row>
    <row r="1107" spans="1:9">
      <c r="A1107" t="s">
        <v>2314</v>
      </c>
      <c r="B1107" s="3">
        <v>45334</v>
      </c>
      <c r="C1107" t="s">
        <v>2315</v>
      </c>
      <c r="D1107">
        <v>849.72</v>
      </c>
      <c r="E1107" t="s">
        <v>70</v>
      </c>
      <c r="F1107" t="s">
        <v>32</v>
      </c>
      <c r="G1107" t="s">
        <v>48</v>
      </c>
      <c r="H1107" t="s">
        <v>28</v>
      </c>
      <c r="I1107">
        <f>IF(OR(financial_transactions3[[#This Row],[amount]]&lt;$L$16, financial_transactions3[[#This Row],[amount]]&gt;$L$17), 1, 0)</f>
        <v>0</v>
      </c>
    </row>
    <row r="1108" spans="1:9">
      <c r="A1108" t="s">
        <v>2316</v>
      </c>
      <c r="B1108" s="3">
        <v>45334</v>
      </c>
      <c r="C1108" t="s">
        <v>2317</v>
      </c>
      <c r="D1108">
        <v>327.44</v>
      </c>
      <c r="E1108" t="s">
        <v>52</v>
      </c>
      <c r="F1108" t="s">
        <v>61</v>
      </c>
      <c r="G1108" t="s">
        <v>21</v>
      </c>
      <c r="H1108" t="s">
        <v>176</v>
      </c>
      <c r="I1108">
        <f>IF(OR(financial_transactions3[[#This Row],[amount]]&lt;$L$16, financial_transactions3[[#This Row],[amount]]&gt;$L$17), 1, 0)</f>
        <v>1</v>
      </c>
    </row>
    <row r="1109" spans="1:9">
      <c r="A1109" t="s">
        <v>2318</v>
      </c>
      <c r="B1109" s="3">
        <v>45334</v>
      </c>
      <c r="C1109" t="s">
        <v>2319</v>
      </c>
      <c r="D1109">
        <v>855.82</v>
      </c>
      <c r="E1109" t="s">
        <v>16110</v>
      </c>
      <c r="F1109" t="s">
        <v>26</v>
      </c>
      <c r="G1109" t="s">
        <v>21</v>
      </c>
      <c r="H1109" t="s">
        <v>28</v>
      </c>
      <c r="I1109">
        <f>IF(OR(financial_transactions3[[#This Row],[amount]]&lt;$L$16, financial_transactions3[[#This Row],[amount]]&gt;$L$17), 1, 0)</f>
        <v>0</v>
      </c>
    </row>
    <row r="1110" spans="1:9">
      <c r="A1110" t="s">
        <v>2320</v>
      </c>
      <c r="B1110" s="3">
        <v>45334</v>
      </c>
      <c r="C1110" t="s">
        <v>2321</v>
      </c>
      <c r="D1110">
        <v>1128.9100000000001</v>
      </c>
      <c r="E1110" t="s">
        <v>67</v>
      </c>
      <c r="F1110" t="s">
        <v>61</v>
      </c>
      <c r="G1110" t="s">
        <v>27</v>
      </c>
      <c r="H1110" t="s">
        <v>94</v>
      </c>
      <c r="I1110">
        <f>IF(OR(financial_transactions3[[#This Row],[amount]]&lt;$L$16, financial_transactions3[[#This Row],[amount]]&gt;$L$17), 1, 0)</f>
        <v>0</v>
      </c>
    </row>
    <row r="1111" spans="1:9">
      <c r="A1111" t="s">
        <v>2322</v>
      </c>
      <c r="B1111" s="3">
        <v>45334</v>
      </c>
      <c r="C1111" t="s">
        <v>2323</v>
      </c>
      <c r="D1111">
        <v>75.5</v>
      </c>
      <c r="E1111" t="s">
        <v>64</v>
      </c>
      <c r="F1111" t="s">
        <v>61</v>
      </c>
      <c r="G1111" t="s">
        <v>21</v>
      </c>
      <c r="H1111" t="s">
        <v>53</v>
      </c>
      <c r="I1111">
        <f>IF(OR(financial_transactions3[[#This Row],[amount]]&lt;$L$16, financial_transactions3[[#This Row],[amount]]&gt;$L$17), 1, 0)</f>
        <v>1</v>
      </c>
    </row>
    <row r="1112" spans="1:9">
      <c r="A1112" t="s">
        <v>2324</v>
      </c>
      <c r="B1112" s="3">
        <v>45334</v>
      </c>
      <c r="C1112" t="s">
        <v>2325</v>
      </c>
      <c r="D1112">
        <v>378.22</v>
      </c>
      <c r="E1112" t="s">
        <v>47</v>
      </c>
      <c r="F1112" t="s">
        <v>32</v>
      </c>
      <c r="G1112" t="s">
        <v>27</v>
      </c>
      <c r="H1112" t="s">
        <v>57</v>
      </c>
      <c r="I1112">
        <f>IF(OR(financial_transactions3[[#This Row],[amount]]&lt;$L$16, financial_transactions3[[#This Row],[amount]]&gt;$L$17), 1, 0)</f>
        <v>1</v>
      </c>
    </row>
    <row r="1113" spans="1:9">
      <c r="A1113" t="s">
        <v>2326</v>
      </c>
      <c r="B1113" s="3">
        <v>45334</v>
      </c>
      <c r="C1113" t="s">
        <v>2327</v>
      </c>
      <c r="D1113">
        <v>763.82</v>
      </c>
      <c r="E1113" t="s">
        <v>25</v>
      </c>
      <c r="F1113" t="s">
        <v>26</v>
      </c>
      <c r="G1113" t="s">
        <v>27</v>
      </c>
      <c r="H1113" t="s">
        <v>16080</v>
      </c>
      <c r="I1113">
        <f>IF(OR(financial_transactions3[[#This Row],[amount]]&lt;$L$16, financial_transactions3[[#This Row],[amount]]&gt;$L$17), 1, 0)</f>
        <v>0</v>
      </c>
    </row>
    <row r="1114" spans="1:9">
      <c r="A1114" t="s">
        <v>2328</v>
      </c>
      <c r="B1114" s="3">
        <v>45334</v>
      </c>
      <c r="C1114" t="s">
        <v>2329</v>
      </c>
      <c r="D1114">
        <v>1224.6300000000001</v>
      </c>
      <c r="E1114" t="s">
        <v>31</v>
      </c>
      <c r="F1114" t="s">
        <v>32</v>
      </c>
      <c r="G1114" t="s">
        <v>21</v>
      </c>
      <c r="H1114" t="s">
        <v>123</v>
      </c>
      <c r="I1114">
        <f>IF(OR(financial_transactions3[[#This Row],[amount]]&lt;$L$16, financial_transactions3[[#This Row],[amount]]&gt;$L$17), 1, 0)</f>
        <v>0</v>
      </c>
    </row>
    <row r="1115" spans="1:9">
      <c r="A1115" t="s">
        <v>2330</v>
      </c>
      <c r="B1115" s="3">
        <v>45334</v>
      </c>
      <c r="C1115" t="s">
        <v>2331</v>
      </c>
      <c r="D1115">
        <v>1309.54</v>
      </c>
      <c r="E1115" t="s">
        <v>16079</v>
      </c>
      <c r="F1115" t="s">
        <v>61</v>
      </c>
      <c r="G1115" t="s">
        <v>48</v>
      </c>
      <c r="H1115" t="s">
        <v>75</v>
      </c>
      <c r="I1115">
        <f>IF(OR(financial_transactions3[[#This Row],[amount]]&lt;$L$16, financial_transactions3[[#This Row],[amount]]&gt;$L$17), 1, 0)</f>
        <v>0</v>
      </c>
    </row>
    <row r="1116" spans="1:9">
      <c r="A1116" t="s">
        <v>2332</v>
      </c>
      <c r="B1116" s="3">
        <v>45334</v>
      </c>
      <c r="C1116" t="s">
        <v>2333</v>
      </c>
      <c r="D1116">
        <v>923.23</v>
      </c>
      <c r="E1116" t="s">
        <v>19</v>
      </c>
      <c r="F1116" t="s">
        <v>32</v>
      </c>
      <c r="G1116" t="s">
        <v>39</v>
      </c>
      <c r="H1116" t="s">
        <v>22</v>
      </c>
      <c r="I1116">
        <f>IF(OR(financial_transactions3[[#This Row],[amount]]&lt;$L$16, financial_transactions3[[#This Row],[amount]]&gt;$L$17), 1, 0)</f>
        <v>0</v>
      </c>
    </row>
    <row r="1117" spans="1:9">
      <c r="A1117" t="s">
        <v>2334</v>
      </c>
      <c r="B1117" s="3">
        <v>45334</v>
      </c>
      <c r="C1117" t="s">
        <v>2094</v>
      </c>
      <c r="D1117">
        <v>1600.32</v>
      </c>
      <c r="E1117" t="s">
        <v>122</v>
      </c>
      <c r="F1117" t="s">
        <v>32</v>
      </c>
      <c r="G1117" t="s">
        <v>27</v>
      </c>
      <c r="H1117" t="s">
        <v>33</v>
      </c>
      <c r="I1117">
        <f>IF(OR(financial_transactions3[[#This Row],[amount]]&lt;$L$16, financial_transactions3[[#This Row],[amount]]&gt;$L$17), 1, 0)</f>
        <v>1</v>
      </c>
    </row>
    <row r="1118" spans="1:9">
      <c r="A1118" t="s">
        <v>2335</v>
      </c>
      <c r="B1118" s="3">
        <v>45334</v>
      </c>
      <c r="C1118" t="s">
        <v>2336</v>
      </c>
      <c r="D1118">
        <v>466.97</v>
      </c>
      <c r="E1118" t="s">
        <v>31</v>
      </c>
      <c r="F1118" t="s">
        <v>61</v>
      </c>
      <c r="G1118" t="s">
        <v>48</v>
      </c>
      <c r="H1118" t="s">
        <v>16080</v>
      </c>
      <c r="I1118">
        <f>IF(OR(financial_transactions3[[#This Row],[amount]]&lt;$L$16, financial_transactions3[[#This Row],[amount]]&gt;$L$17), 1, 0)</f>
        <v>1</v>
      </c>
    </row>
    <row r="1119" spans="1:9">
      <c r="A1119" t="s">
        <v>2337</v>
      </c>
      <c r="B1119" s="3">
        <v>45335</v>
      </c>
      <c r="C1119" t="s">
        <v>2338</v>
      </c>
      <c r="D1119">
        <v>1280.28</v>
      </c>
      <c r="E1119" t="s">
        <v>70</v>
      </c>
      <c r="F1119" t="s">
        <v>61</v>
      </c>
      <c r="G1119" t="s">
        <v>39</v>
      </c>
      <c r="H1119" t="s">
        <v>44</v>
      </c>
      <c r="I1119">
        <f>IF(OR(financial_transactions3[[#This Row],[amount]]&lt;$L$16, financial_transactions3[[#This Row],[amount]]&gt;$L$17), 1, 0)</f>
        <v>0</v>
      </c>
    </row>
    <row r="1120" spans="1:9">
      <c r="A1120" t="s">
        <v>2339</v>
      </c>
      <c r="B1120" s="3">
        <v>45335</v>
      </c>
      <c r="C1120" t="s">
        <v>250</v>
      </c>
      <c r="D1120">
        <v>1007.32</v>
      </c>
      <c r="E1120" t="s">
        <v>67</v>
      </c>
      <c r="F1120" t="s">
        <v>26</v>
      </c>
      <c r="G1120" t="s">
        <v>21</v>
      </c>
      <c r="H1120" t="s">
        <v>109</v>
      </c>
      <c r="I1120">
        <f>IF(OR(financial_transactions3[[#This Row],[amount]]&lt;$L$16, financial_transactions3[[#This Row],[amount]]&gt;$L$17), 1, 0)</f>
        <v>0</v>
      </c>
    </row>
    <row r="1121" spans="1:9">
      <c r="A1121" t="s">
        <v>2340</v>
      </c>
      <c r="B1121" s="3">
        <v>45335</v>
      </c>
      <c r="C1121" t="s">
        <v>2341</v>
      </c>
      <c r="D1121">
        <v>556.44000000000005</v>
      </c>
      <c r="E1121" t="s">
        <v>122</v>
      </c>
      <c r="F1121" t="s">
        <v>61</v>
      </c>
      <c r="G1121" t="s">
        <v>21</v>
      </c>
      <c r="H1121" t="s">
        <v>123</v>
      </c>
      <c r="I1121">
        <f>IF(OR(financial_transactions3[[#This Row],[amount]]&lt;$L$16, financial_transactions3[[#This Row],[amount]]&gt;$L$17), 1, 0)</f>
        <v>1</v>
      </c>
    </row>
    <row r="1122" spans="1:9">
      <c r="A1122" t="s">
        <v>2342</v>
      </c>
      <c r="B1122" s="3">
        <v>45335</v>
      </c>
      <c r="C1122" t="s">
        <v>2343</v>
      </c>
      <c r="D1122">
        <v>468.89</v>
      </c>
      <c r="E1122" t="s">
        <v>52</v>
      </c>
      <c r="F1122" t="s">
        <v>26</v>
      </c>
      <c r="G1122" t="s">
        <v>27</v>
      </c>
      <c r="H1122" t="s">
        <v>57</v>
      </c>
      <c r="I1122">
        <f>IF(OR(financial_transactions3[[#This Row],[amount]]&lt;$L$16, financial_transactions3[[#This Row],[amount]]&gt;$L$17), 1, 0)</f>
        <v>1</v>
      </c>
    </row>
    <row r="1123" spans="1:9">
      <c r="A1123" t="s">
        <v>2344</v>
      </c>
      <c r="B1123" s="3">
        <v>45335</v>
      </c>
      <c r="C1123" t="s">
        <v>2345</v>
      </c>
      <c r="D1123">
        <v>1711.26</v>
      </c>
      <c r="E1123" t="s">
        <v>31</v>
      </c>
      <c r="F1123" t="s">
        <v>61</v>
      </c>
      <c r="G1123" t="s">
        <v>48</v>
      </c>
      <c r="H1123" t="s">
        <v>33</v>
      </c>
      <c r="I1123">
        <f>IF(OR(financial_transactions3[[#This Row],[amount]]&lt;$L$16, financial_transactions3[[#This Row],[amount]]&gt;$L$17), 1, 0)</f>
        <v>1</v>
      </c>
    </row>
    <row r="1124" spans="1:9">
      <c r="A1124" t="s">
        <v>2346</v>
      </c>
      <c r="B1124" s="3">
        <v>45335</v>
      </c>
      <c r="C1124" t="s">
        <v>2347</v>
      </c>
      <c r="D1124">
        <v>1047.74</v>
      </c>
      <c r="E1124" t="s">
        <v>64</v>
      </c>
      <c r="F1124" t="s">
        <v>26</v>
      </c>
      <c r="G1124" t="s">
        <v>21</v>
      </c>
      <c r="H1124" t="s">
        <v>33</v>
      </c>
      <c r="I1124">
        <f>IF(OR(financial_transactions3[[#This Row],[amount]]&lt;$L$16, financial_transactions3[[#This Row],[amount]]&gt;$L$17), 1, 0)</f>
        <v>0</v>
      </c>
    </row>
    <row r="1125" spans="1:9">
      <c r="A1125" t="s">
        <v>2348</v>
      </c>
      <c r="B1125" s="3">
        <v>45335</v>
      </c>
      <c r="C1125" t="s">
        <v>2349</v>
      </c>
      <c r="D1125">
        <v>1234.8900000000001</v>
      </c>
      <c r="E1125" t="s">
        <v>70</v>
      </c>
      <c r="F1125" t="s">
        <v>61</v>
      </c>
      <c r="G1125" t="s">
        <v>48</v>
      </c>
      <c r="H1125" t="s">
        <v>53</v>
      </c>
      <c r="I1125">
        <f>IF(OR(financial_transactions3[[#This Row],[amount]]&lt;$L$16, financial_transactions3[[#This Row],[amount]]&gt;$L$17), 1, 0)</f>
        <v>0</v>
      </c>
    </row>
    <row r="1126" spans="1:9">
      <c r="A1126" t="s">
        <v>2352</v>
      </c>
      <c r="B1126" s="3">
        <v>45335</v>
      </c>
      <c r="C1126" t="s">
        <v>2353</v>
      </c>
      <c r="D1126">
        <v>748.33</v>
      </c>
      <c r="E1126" t="s">
        <v>67</v>
      </c>
      <c r="F1126" t="s">
        <v>32</v>
      </c>
      <c r="G1126" t="s">
        <v>21</v>
      </c>
      <c r="H1126" t="s">
        <v>16080</v>
      </c>
      <c r="I1126">
        <f>IF(OR(financial_transactions3[[#This Row],[amount]]&lt;$L$16, financial_transactions3[[#This Row],[amount]]&gt;$L$17), 1, 0)</f>
        <v>0</v>
      </c>
    </row>
    <row r="1127" spans="1:9">
      <c r="A1127" t="s">
        <v>2354</v>
      </c>
      <c r="B1127" s="3">
        <v>45335</v>
      </c>
      <c r="C1127" t="s">
        <v>1131</v>
      </c>
      <c r="D1127">
        <v>479.76</v>
      </c>
      <c r="E1127" t="s">
        <v>67</v>
      </c>
      <c r="F1127" t="s">
        <v>32</v>
      </c>
      <c r="G1127" t="s">
        <v>27</v>
      </c>
      <c r="H1127" t="s">
        <v>176</v>
      </c>
      <c r="I1127">
        <f>IF(OR(financial_transactions3[[#This Row],[amount]]&lt;$L$16, financial_transactions3[[#This Row],[amount]]&gt;$L$17), 1, 0)</f>
        <v>1</v>
      </c>
    </row>
    <row r="1128" spans="1:9">
      <c r="A1128" t="s">
        <v>2355</v>
      </c>
      <c r="B1128" s="3">
        <v>45335</v>
      </c>
      <c r="C1128" t="s">
        <v>2356</v>
      </c>
      <c r="D1128">
        <v>1478.69</v>
      </c>
      <c r="E1128" t="s">
        <v>19</v>
      </c>
      <c r="F1128" t="s">
        <v>26</v>
      </c>
      <c r="G1128" t="s">
        <v>27</v>
      </c>
      <c r="H1128" t="s">
        <v>49</v>
      </c>
      <c r="I1128">
        <f>IF(OR(financial_transactions3[[#This Row],[amount]]&lt;$L$16, financial_transactions3[[#This Row],[amount]]&gt;$L$17), 1, 0)</f>
        <v>0</v>
      </c>
    </row>
    <row r="1129" spans="1:9">
      <c r="A1129" t="s">
        <v>2357</v>
      </c>
      <c r="B1129" s="3">
        <v>45335</v>
      </c>
      <c r="C1129" t="s">
        <v>2358</v>
      </c>
      <c r="D1129">
        <v>1583.16</v>
      </c>
      <c r="E1129" t="s">
        <v>52</v>
      </c>
      <c r="F1129" t="s">
        <v>20</v>
      </c>
      <c r="G1129" t="s">
        <v>39</v>
      </c>
      <c r="H1129" t="s">
        <v>53</v>
      </c>
      <c r="I1129">
        <f>IF(OR(financial_transactions3[[#This Row],[amount]]&lt;$L$16, financial_transactions3[[#This Row],[amount]]&gt;$L$17), 1, 0)</f>
        <v>0</v>
      </c>
    </row>
    <row r="1130" spans="1:9">
      <c r="A1130" t="s">
        <v>2359</v>
      </c>
      <c r="B1130" s="3">
        <v>45335</v>
      </c>
      <c r="C1130" t="s">
        <v>1969</v>
      </c>
      <c r="D1130">
        <v>1703.32</v>
      </c>
      <c r="E1130" t="s">
        <v>122</v>
      </c>
      <c r="F1130" t="s">
        <v>26</v>
      </c>
      <c r="G1130" t="s">
        <v>21</v>
      </c>
      <c r="H1130" t="s">
        <v>16080</v>
      </c>
      <c r="I1130">
        <f>IF(OR(financial_transactions3[[#This Row],[amount]]&lt;$L$16, financial_transactions3[[#This Row],[amount]]&gt;$L$17), 1, 0)</f>
        <v>1</v>
      </c>
    </row>
    <row r="1131" spans="1:9">
      <c r="A1131" t="s">
        <v>2360</v>
      </c>
      <c r="B1131" s="3">
        <v>45335</v>
      </c>
      <c r="C1131" t="s">
        <v>2361</v>
      </c>
      <c r="D1131">
        <v>444.97</v>
      </c>
      <c r="E1131" t="s">
        <v>67</v>
      </c>
      <c r="F1131" t="s">
        <v>26</v>
      </c>
      <c r="G1131" t="s">
        <v>21</v>
      </c>
      <c r="H1131" t="s">
        <v>28</v>
      </c>
      <c r="I1131">
        <f>IF(OR(financial_transactions3[[#This Row],[amount]]&lt;$L$16, financial_transactions3[[#This Row],[amount]]&gt;$L$17), 1, 0)</f>
        <v>1</v>
      </c>
    </row>
    <row r="1132" spans="1:9">
      <c r="A1132" t="s">
        <v>2362</v>
      </c>
      <c r="B1132" s="3">
        <v>45335</v>
      </c>
      <c r="C1132" t="s">
        <v>2363</v>
      </c>
      <c r="D1132">
        <v>494.19</v>
      </c>
      <c r="E1132" t="s">
        <v>25</v>
      </c>
      <c r="F1132" t="s">
        <v>61</v>
      </c>
      <c r="G1132" t="s">
        <v>39</v>
      </c>
      <c r="H1132" t="s">
        <v>57</v>
      </c>
      <c r="I1132">
        <f>IF(OR(financial_transactions3[[#This Row],[amount]]&lt;$L$16, financial_transactions3[[#This Row],[amount]]&gt;$L$17), 1, 0)</f>
        <v>1</v>
      </c>
    </row>
    <row r="1133" spans="1:9">
      <c r="A1133" t="s">
        <v>2364</v>
      </c>
      <c r="B1133" s="3">
        <v>45335</v>
      </c>
      <c r="C1133" t="s">
        <v>2365</v>
      </c>
      <c r="D1133">
        <v>244.85</v>
      </c>
      <c r="E1133" t="s">
        <v>47</v>
      </c>
      <c r="F1133" t="s">
        <v>32</v>
      </c>
      <c r="G1133" t="s">
        <v>48</v>
      </c>
      <c r="H1133" t="s">
        <v>49</v>
      </c>
      <c r="I1133">
        <f>IF(OR(financial_transactions3[[#This Row],[amount]]&lt;$L$16, financial_transactions3[[#This Row],[amount]]&gt;$L$17), 1, 0)</f>
        <v>1</v>
      </c>
    </row>
    <row r="1134" spans="1:9">
      <c r="A1134" t="s">
        <v>2366</v>
      </c>
      <c r="B1134" s="3">
        <v>45335</v>
      </c>
      <c r="C1134" t="s">
        <v>2367</v>
      </c>
      <c r="D1134">
        <v>1387</v>
      </c>
      <c r="E1134" t="s">
        <v>19</v>
      </c>
      <c r="F1134" t="s">
        <v>20</v>
      </c>
      <c r="G1134" t="s">
        <v>39</v>
      </c>
      <c r="H1134" t="s">
        <v>75</v>
      </c>
      <c r="I1134">
        <f>IF(OR(financial_transactions3[[#This Row],[amount]]&lt;$L$16, financial_transactions3[[#This Row],[amount]]&gt;$L$17), 1, 0)</f>
        <v>0</v>
      </c>
    </row>
    <row r="1135" spans="1:9">
      <c r="A1135" t="s">
        <v>2368</v>
      </c>
      <c r="B1135" s="3">
        <v>45335</v>
      </c>
      <c r="C1135" t="s">
        <v>2369</v>
      </c>
      <c r="D1135">
        <v>1164.95</v>
      </c>
      <c r="E1135" t="s">
        <v>16110</v>
      </c>
      <c r="F1135" t="s">
        <v>32</v>
      </c>
      <c r="G1135" t="s">
        <v>27</v>
      </c>
      <c r="H1135" t="s">
        <v>16080</v>
      </c>
      <c r="I1135">
        <f>IF(OR(financial_transactions3[[#This Row],[amount]]&lt;$L$16, financial_transactions3[[#This Row],[amount]]&gt;$L$17), 1, 0)</f>
        <v>0</v>
      </c>
    </row>
    <row r="1136" spans="1:9">
      <c r="A1136" t="s">
        <v>2370</v>
      </c>
      <c r="B1136" s="3">
        <v>45335</v>
      </c>
      <c r="C1136" t="s">
        <v>2371</v>
      </c>
      <c r="D1136">
        <v>379.86</v>
      </c>
      <c r="E1136" t="s">
        <v>70</v>
      </c>
      <c r="F1136" t="s">
        <v>26</v>
      </c>
      <c r="G1136" t="s">
        <v>21</v>
      </c>
      <c r="H1136" t="s">
        <v>109</v>
      </c>
      <c r="I1136">
        <f>IF(OR(financial_transactions3[[#This Row],[amount]]&lt;$L$16, financial_transactions3[[#This Row],[amount]]&gt;$L$17), 1, 0)</f>
        <v>1</v>
      </c>
    </row>
    <row r="1137" spans="1:9">
      <c r="A1137" t="s">
        <v>2372</v>
      </c>
      <c r="B1137" s="3">
        <v>45335</v>
      </c>
      <c r="C1137" t="s">
        <v>2373</v>
      </c>
      <c r="D1137">
        <v>1510.8</v>
      </c>
      <c r="E1137" t="s">
        <v>64</v>
      </c>
      <c r="F1137" t="s">
        <v>32</v>
      </c>
      <c r="G1137" t="s">
        <v>39</v>
      </c>
      <c r="H1137" t="s">
        <v>36</v>
      </c>
      <c r="I1137">
        <f>IF(OR(financial_transactions3[[#This Row],[amount]]&lt;$L$16, financial_transactions3[[#This Row],[amount]]&gt;$L$17), 1, 0)</f>
        <v>0</v>
      </c>
    </row>
    <row r="1138" spans="1:9">
      <c r="A1138" t="s">
        <v>2374</v>
      </c>
      <c r="B1138" s="3">
        <v>45335</v>
      </c>
      <c r="C1138" t="s">
        <v>196</v>
      </c>
      <c r="D1138">
        <v>69.430000000000007</v>
      </c>
      <c r="E1138" t="s">
        <v>16110</v>
      </c>
      <c r="F1138" t="s">
        <v>20</v>
      </c>
      <c r="G1138" t="s">
        <v>39</v>
      </c>
      <c r="H1138" t="s">
        <v>16080</v>
      </c>
      <c r="I1138">
        <f>IF(OR(financial_transactions3[[#This Row],[amount]]&lt;$L$16, financial_transactions3[[#This Row],[amount]]&gt;$L$17), 1, 0)</f>
        <v>1</v>
      </c>
    </row>
    <row r="1139" spans="1:9">
      <c r="A1139" t="s">
        <v>2375</v>
      </c>
      <c r="B1139" s="3">
        <v>45335</v>
      </c>
      <c r="C1139" t="s">
        <v>2376</v>
      </c>
      <c r="D1139">
        <v>1753.36</v>
      </c>
      <c r="E1139" t="s">
        <v>67</v>
      </c>
      <c r="F1139" t="s">
        <v>26</v>
      </c>
      <c r="G1139" t="s">
        <v>21</v>
      </c>
      <c r="H1139" t="s">
        <v>123</v>
      </c>
      <c r="I1139">
        <f>IF(OR(financial_transactions3[[#This Row],[amount]]&lt;$L$16, financial_transactions3[[#This Row],[amount]]&gt;$L$17), 1, 0)</f>
        <v>1</v>
      </c>
    </row>
    <row r="1140" spans="1:9">
      <c r="A1140" t="s">
        <v>2377</v>
      </c>
      <c r="B1140" s="3">
        <v>45335</v>
      </c>
      <c r="C1140" t="s">
        <v>1429</v>
      </c>
      <c r="D1140">
        <v>10220.31</v>
      </c>
      <c r="E1140" t="s">
        <v>64</v>
      </c>
      <c r="F1140" t="s">
        <v>20</v>
      </c>
      <c r="G1140" t="s">
        <v>48</v>
      </c>
      <c r="H1140" t="s">
        <v>53</v>
      </c>
      <c r="I1140">
        <f>IF(OR(financial_transactions3[[#This Row],[amount]]&lt;$L$16, financial_transactions3[[#This Row],[amount]]&gt;$L$17), 1, 0)</f>
        <v>1</v>
      </c>
    </row>
    <row r="1141" spans="1:9">
      <c r="A1141" t="s">
        <v>2378</v>
      </c>
      <c r="B1141" s="3">
        <v>45335</v>
      </c>
      <c r="C1141" t="s">
        <v>2379</v>
      </c>
      <c r="D1141">
        <v>720.75</v>
      </c>
      <c r="E1141" t="s">
        <v>47</v>
      </c>
      <c r="F1141" t="s">
        <v>20</v>
      </c>
      <c r="G1141" t="s">
        <v>48</v>
      </c>
      <c r="H1141" t="s">
        <v>176</v>
      </c>
      <c r="I1141">
        <f>IF(OR(financial_transactions3[[#This Row],[amount]]&lt;$L$16, financial_transactions3[[#This Row],[amount]]&gt;$L$17), 1, 0)</f>
        <v>0</v>
      </c>
    </row>
    <row r="1142" spans="1:9">
      <c r="A1142" t="s">
        <v>2380</v>
      </c>
      <c r="B1142" s="3">
        <v>45335</v>
      </c>
      <c r="C1142" t="s">
        <v>2381</v>
      </c>
      <c r="D1142">
        <v>130.77000000000001</v>
      </c>
      <c r="E1142" t="s">
        <v>67</v>
      </c>
      <c r="F1142" t="s">
        <v>26</v>
      </c>
      <c r="G1142" t="s">
        <v>21</v>
      </c>
      <c r="H1142" t="s">
        <v>75</v>
      </c>
      <c r="I1142">
        <f>IF(OR(financial_transactions3[[#This Row],[amount]]&lt;$L$16, financial_transactions3[[#This Row],[amount]]&gt;$L$17), 1, 0)</f>
        <v>1</v>
      </c>
    </row>
    <row r="1143" spans="1:9">
      <c r="A1143" t="s">
        <v>2382</v>
      </c>
      <c r="B1143" s="3">
        <v>45335</v>
      </c>
      <c r="C1143" t="s">
        <v>1467</v>
      </c>
      <c r="D1143">
        <v>85.2</v>
      </c>
      <c r="E1143" t="s">
        <v>16110</v>
      </c>
      <c r="F1143" t="s">
        <v>32</v>
      </c>
      <c r="G1143" t="s">
        <v>48</v>
      </c>
      <c r="H1143" t="s">
        <v>33</v>
      </c>
      <c r="I1143">
        <f>IF(OR(financial_transactions3[[#This Row],[amount]]&lt;$L$16, financial_transactions3[[#This Row],[amount]]&gt;$L$17), 1, 0)</f>
        <v>1</v>
      </c>
    </row>
    <row r="1144" spans="1:9">
      <c r="A1144" t="s">
        <v>2383</v>
      </c>
      <c r="B1144" s="3">
        <v>45335</v>
      </c>
      <c r="C1144" t="s">
        <v>2384</v>
      </c>
      <c r="D1144">
        <v>450.01</v>
      </c>
      <c r="E1144" t="s">
        <v>16079</v>
      </c>
      <c r="F1144" t="s">
        <v>26</v>
      </c>
      <c r="G1144" t="s">
        <v>48</v>
      </c>
      <c r="H1144" t="s">
        <v>75</v>
      </c>
      <c r="I1144">
        <f>IF(OR(financial_transactions3[[#This Row],[amount]]&lt;$L$16, financial_transactions3[[#This Row],[amount]]&gt;$L$17), 1, 0)</f>
        <v>1</v>
      </c>
    </row>
    <row r="1145" spans="1:9">
      <c r="A1145" t="s">
        <v>2385</v>
      </c>
      <c r="B1145" s="3">
        <v>45335</v>
      </c>
      <c r="C1145" t="s">
        <v>2386</v>
      </c>
      <c r="D1145">
        <v>1694.43</v>
      </c>
      <c r="E1145" t="s">
        <v>25</v>
      </c>
      <c r="F1145" t="s">
        <v>20</v>
      </c>
      <c r="G1145" t="s">
        <v>27</v>
      </c>
      <c r="H1145" t="s">
        <v>109</v>
      </c>
      <c r="I1145">
        <f>IF(OR(financial_transactions3[[#This Row],[amount]]&lt;$L$16, financial_transactions3[[#This Row],[amount]]&gt;$L$17), 1, 0)</f>
        <v>1</v>
      </c>
    </row>
    <row r="1146" spans="1:9">
      <c r="A1146" t="s">
        <v>2387</v>
      </c>
      <c r="B1146" s="3">
        <v>45336</v>
      </c>
      <c r="C1146" t="s">
        <v>409</v>
      </c>
      <c r="D1146">
        <v>1589.28</v>
      </c>
      <c r="E1146" t="s">
        <v>19</v>
      </c>
      <c r="F1146" t="s">
        <v>26</v>
      </c>
      <c r="G1146" t="s">
        <v>39</v>
      </c>
      <c r="H1146" t="s">
        <v>176</v>
      </c>
      <c r="I1146">
        <f>IF(OR(financial_transactions3[[#This Row],[amount]]&lt;$L$16, financial_transactions3[[#This Row],[amount]]&gt;$L$17), 1, 0)</f>
        <v>0</v>
      </c>
    </row>
    <row r="1147" spans="1:9">
      <c r="A1147" t="s">
        <v>2388</v>
      </c>
      <c r="B1147" s="3">
        <v>45336</v>
      </c>
      <c r="C1147" t="s">
        <v>2389</v>
      </c>
      <c r="D1147">
        <v>107.69</v>
      </c>
      <c r="E1147" t="s">
        <v>64</v>
      </c>
      <c r="F1147" t="s">
        <v>32</v>
      </c>
      <c r="G1147" t="s">
        <v>39</v>
      </c>
      <c r="H1147" t="s">
        <v>57</v>
      </c>
      <c r="I1147">
        <f>IF(OR(financial_transactions3[[#This Row],[amount]]&lt;$L$16, financial_transactions3[[#This Row],[amount]]&gt;$L$17), 1, 0)</f>
        <v>1</v>
      </c>
    </row>
    <row r="1148" spans="1:9">
      <c r="A1148" t="s">
        <v>2390</v>
      </c>
      <c r="B1148" s="3">
        <v>45336</v>
      </c>
      <c r="C1148" t="s">
        <v>2391</v>
      </c>
      <c r="D1148">
        <v>1178.27</v>
      </c>
      <c r="E1148" t="s">
        <v>122</v>
      </c>
      <c r="F1148" t="s">
        <v>61</v>
      </c>
      <c r="G1148" t="s">
        <v>27</v>
      </c>
      <c r="H1148" t="s">
        <v>109</v>
      </c>
      <c r="I1148">
        <f>IF(OR(financial_transactions3[[#This Row],[amount]]&lt;$L$16, financial_transactions3[[#This Row],[amount]]&gt;$L$17), 1, 0)</f>
        <v>0</v>
      </c>
    </row>
    <row r="1149" spans="1:9">
      <c r="A1149" t="s">
        <v>2392</v>
      </c>
      <c r="B1149" s="3">
        <v>45336</v>
      </c>
      <c r="C1149" t="s">
        <v>1019</v>
      </c>
      <c r="D1149">
        <v>112.47</v>
      </c>
      <c r="E1149" t="s">
        <v>47</v>
      </c>
      <c r="F1149" t="s">
        <v>32</v>
      </c>
      <c r="G1149" t="s">
        <v>21</v>
      </c>
      <c r="H1149" t="s">
        <v>44</v>
      </c>
      <c r="I1149">
        <f>IF(OR(financial_transactions3[[#This Row],[amount]]&lt;$L$16, financial_transactions3[[#This Row],[amount]]&gt;$L$17), 1, 0)</f>
        <v>1</v>
      </c>
    </row>
    <row r="1150" spans="1:9">
      <c r="A1150" t="s">
        <v>2393</v>
      </c>
      <c r="B1150" s="3">
        <v>45336</v>
      </c>
      <c r="C1150" t="s">
        <v>2394</v>
      </c>
      <c r="D1150">
        <v>1900.77</v>
      </c>
      <c r="E1150" t="s">
        <v>67</v>
      </c>
      <c r="F1150" t="s">
        <v>61</v>
      </c>
      <c r="G1150" t="s">
        <v>48</v>
      </c>
      <c r="H1150" t="s">
        <v>36</v>
      </c>
      <c r="I1150">
        <f>IF(OR(financial_transactions3[[#This Row],[amount]]&lt;$L$16, financial_transactions3[[#This Row],[amount]]&gt;$L$17), 1, 0)</f>
        <v>1</v>
      </c>
    </row>
    <row r="1151" spans="1:9">
      <c r="A1151" t="s">
        <v>2395</v>
      </c>
      <c r="B1151" s="3">
        <v>45336</v>
      </c>
      <c r="C1151" t="s">
        <v>2396</v>
      </c>
      <c r="D1151">
        <v>1607.86</v>
      </c>
      <c r="E1151" t="s">
        <v>31</v>
      </c>
      <c r="F1151" t="s">
        <v>20</v>
      </c>
      <c r="G1151" t="s">
        <v>39</v>
      </c>
      <c r="H1151" t="s">
        <v>36</v>
      </c>
      <c r="I1151">
        <f>IF(OR(financial_transactions3[[#This Row],[amount]]&lt;$L$16, financial_transactions3[[#This Row],[amount]]&gt;$L$17), 1, 0)</f>
        <v>1</v>
      </c>
    </row>
    <row r="1152" spans="1:9">
      <c r="A1152" t="s">
        <v>2397</v>
      </c>
      <c r="B1152" s="3">
        <v>45336</v>
      </c>
      <c r="C1152" t="s">
        <v>2398</v>
      </c>
      <c r="D1152">
        <v>1376.81</v>
      </c>
      <c r="E1152" t="s">
        <v>67</v>
      </c>
      <c r="F1152" t="s">
        <v>61</v>
      </c>
      <c r="G1152" t="s">
        <v>48</v>
      </c>
      <c r="H1152" t="s">
        <v>33</v>
      </c>
      <c r="I1152">
        <f>IF(OR(financial_transactions3[[#This Row],[amount]]&lt;$L$16, financial_transactions3[[#This Row],[amount]]&gt;$L$17), 1, 0)</f>
        <v>0</v>
      </c>
    </row>
    <row r="1153" spans="1:9">
      <c r="A1153" t="s">
        <v>2399</v>
      </c>
      <c r="B1153" s="3">
        <v>45336</v>
      </c>
      <c r="C1153" t="s">
        <v>2400</v>
      </c>
      <c r="D1153">
        <v>1682.49</v>
      </c>
      <c r="E1153" t="s">
        <v>47</v>
      </c>
      <c r="F1153" t="s">
        <v>32</v>
      </c>
      <c r="G1153" t="s">
        <v>48</v>
      </c>
      <c r="H1153" t="s">
        <v>109</v>
      </c>
      <c r="I1153">
        <f>IF(OR(financial_transactions3[[#This Row],[amount]]&lt;$L$16, financial_transactions3[[#This Row],[amount]]&gt;$L$17), 1, 0)</f>
        <v>1</v>
      </c>
    </row>
    <row r="1154" spans="1:9">
      <c r="A1154" t="s">
        <v>2401</v>
      </c>
      <c r="B1154" s="3">
        <v>45336</v>
      </c>
      <c r="C1154" t="s">
        <v>2402</v>
      </c>
      <c r="D1154">
        <v>1120.06</v>
      </c>
      <c r="E1154" t="s">
        <v>52</v>
      </c>
      <c r="F1154" t="s">
        <v>61</v>
      </c>
      <c r="G1154" t="s">
        <v>21</v>
      </c>
      <c r="H1154" t="s">
        <v>57</v>
      </c>
      <c r="I1154">
        <f>IF(OR(financial_transactions3[[#This Row],[amount]]&lt;$L$16, financial_transactions3[[#This Row],[amount]]&gt;$L$17), 1, 0)</f>
        <v>0</v>
      </c>
    </row>
    <row r="1155" spans="1:9">
      <c r="A1155" t="s">
        <v>2403</v>
      </c>
      <c r="B1155" s="3">
        <v>45336</v>
      </c>
      <c r="C1155" t="s">
        <v>2404</v>
      </c>
      <c r="D1155">
        <v>1054.28</v>
      </c>
      <c r="E1155" t="s">
        <v>19</v>
      </c>
      <c r="F1155" t="s">
        <v>20</v>
      </c>
      <c r="G1155" t="s">
        <v>21</v>
      </c>
      <c r="H1155" t="s">
        <v>40</v>
      </c>
      <c r="I1155">
        <f>IF(OR(financial_transactions3[[#This Row],[amount]]&lt;$L$16, financial_transactions3[[#This Row],[amount]]&gt;$L$17), 1, 0)</f>
        <v>0</v>
      </c>
    </row>
    <row r="1156" spans="1:9">
      <c r="A1156" t="s">
        <v>2405</v>
      </c>
      <c r="B1156" s="3">
        <v>45336</v>
      </c>
      <c r="C1156" t="s">
        <v>2406</v>
      </c>
      <c r="D1156">
        <v>1475.98</v>
      </c>
      <c r="E1156" t="s">
        <v>52</v>
      </c>
      <c r="F1156" t="s">
        <v>61</v>
      </c>
      <c r="G1156" t="s">
        <v>27</v>
      </c>
      <c r="H1156" t="s">
        <v>36</v>
      </c>
      <c r="I1156">
        <f>IF(OR(financial_transactions3[[#This Row],[amount]]&lt;$L$16, financial_transactions3[[#This Row],[amount]]&gt;$L$17), 1, 0)</f>
        <v>0</v>
      </c>
    </row>
    <row r="1157" spans="1:9">
      <c r="A1157" t="s">
        <v>2407</v>
      </c>
      <c r="B1157" s="3">
        <v>45336</v>
      </c>
      <c r="C1157" t="s">
        <v>2408</v>
      </c>
      <c r="D1157">
        <v>351.49</v>
      </c>
      <c r="E1157" t="s">
        <v>67</v>
      </c>
      <c r="F1157" t="s">
        <v>26</v>
      </c>
      <c r="G1157" t="s">
        <v>27</v>
      </c>
      <c r="H1157" t="s">
        <v>22</v>
      </c>
      <c r="I1157">
        <f>IF(OR(financial_transactions3[[#This Row],[amount]]&lt;$L$16, financial_transactions3[[#This Row],[amount]]&gt;$L$17), 1, 0)</f>
        <v>1</v>
      </c>
    </row>
    <row r="1158" spans="1:9">
      <c r="A1158" t="s">
        <v>2409</v>
      </c>
      <c r="B1158" s="3">
        <v>45336</v>
      </c>
      <c r="C1158" t="s">
        <v>2410</v>
      </c>
      <c r="D1158">
        <v>546.75</v>
      </c>
      <c r="E1158" t="s">
        <v>67</v>
      </c>
      <c r="F1158" t="s">
        <v>32</v>
      </c>
      <c r="G1158" t="s">
        <v>27</v>
      </c>
      <c r="H1158" t="s">
        <v>22</v>
      </c>
      <c r="I1158">
        <f>IF(OR(financial_transactions3[[#This Row],[amount]]&lt;$L$16, financial_transactions3[[#This Row],[amount]]&gt;$L$17), 1, 0)</f>
        <v>1</v>
      </c>
    </row>
    <row r="1159" spans="1:9">
      <c r="A1159" t="s">
        <v>2411</v>
      </c>
      <c r="B1159" s="3">
        <v>45336</v>
      </c>
      <c r="C1159" t="s">
        <v>2412</v>
      </c>
      <c r="D1159">
        <v>1606.13</v>
      </c>
      <c r="E1159" t="s">
        <v>16079</v>
      </c>
      <c r="F1159" t="s">
        <v>26</v>
      </c>
      <c r="G1159" t="s">
        <v>27</v>
      </c>
      <c r="H1159" t="s">
        <v>16080</v>
      </c>
      <c r="I1159">
        <f>IF(OR(financial_transactions3[[#This Row],[amount]]&lt;$L$16, financial_transactions3[[#This Row],[amount]]&gt;$L$17), 1, 0)</f>
        <v>1</v>
      </c>
    </row>
    <row r="1160" spans="1:9">
      <c r="A1160" t="s">
        <v>2413</v>
      </c>
      <c r="B1160" s="3">
        <v>45336</v>
      </c>
      <c r="C1160" t="s">
        <v>2414</v>
      </c>
      <c r="D1160">
        <v>133.16</v>
      </c>
      <c r="E1160" t="s">
        <v>52</v>
      </c>
      <c r="F1160" t="s">
        <v>32</v>
      </c>
      <c r="G1160" t="s">
        <v>48</v>
      </c>
      <c r="H1160" t="s">
        <v>57</v>
      </c>
      <c r="I1160">
        <f>IF(OR(financial_transactions3[[#This Row],[amount]]&lt;$L$16, financial_transactions3[[#This Row],[amount]]&gt;$L$17), 1, 0)</f>
        <v>1</v>
      </c>
    </row>
    <row r="1161" spans="1:9">
      <c r="A1161" t="s">
        <v>2415</v>
      </c>
      <c r="B1161" s="3">
        <v>45336</v>
      </c>
      <c r="C1161" t="s">
        <v>2416</v>
      </c>
      <c r="D1161">
        <v>1726.3</v>
      </c>
      <c r="E1161" t="s">
        <v>16110</v>
      </c>
      <c r="F1161" t="s">
        <v>61</v>
      </c>
      <c r="G1161" t="s">
        <v>21</v>
      </c>
      <c r="H1161" t="s">
        <v>53</v>
      </c>
      <c r="I1161">
        <f>IF(OR(financial_transactions3[[#This Row],[amount]]&lt;$L$16, financial_transactions3[[#This Row],[amount]]&gt;$L$17), 1, 0)</f>
        <v>1</v>
      </c>
    </row>
    <row r="1162" spans="1:9">
      <c r="A1162" t="s">
        <v>2417</v>
      </c>
      <c r="B1162" s="3">
        <v>45336</v>
      </c>
      <c r="C1162" t="s">
        <v>2418</v>
      </c>
      <c r="D1162">
        <v>5810.03</v>
      </c>
      <c r="E1162" t="s">
        <v>64</v>
      </c>
      <c r="F1162" t="s">
        <v>20</v>
      </c>
      <c r="G1162" t="s">
        <v>27</v>
      </c>
      <c r="H1162" t="s">
        <v>87</v>
      </c>
      <c r="I1162">
        <f>IF(OR(financial_transactions3[[#This Row],[amount]]&lt;$L$16, financial_transactions3[[#This Row],[amount]]&gt;$L$17), 1, 0)</f>
        <v>1</v>
      </c>
    </row>
    <row r="1163" spans="1:9">
      <c r="A1163" t="s">
        <v>2419</v>
      </c>
      <c r="B1163" s="3">
        <v>45336</v>
      </c>
      <c r="C1163" t="s">
        <v>2420</v>
      </c>
      <c r="D1163">
        <v>1453.96</v>
      </c>
      <c r="E1163" t="s">
        <v>25</v>
      </c>
      <c r="F1163" t="s">
        <v>32</v>
      </c>
      <c r="G1163" t="s">
        <v>39</v>
      </c>
      <c r="H1163" t="s">
        <v>44</v>
      </c>
      <c r="I1163">
        <f>IF(OR(financial_transactions3[[#This Row],[amount]]&lt;$L$16, financial_transactions3[[#This Row],[amount]]&gt;$L$17), 1, 0)</f>
        <v>0</v>
      </c>
    </row>
    <row r="1164" spans="1:9">
      <c r="A1164" t="s">
        <v>2421</v>
      </c>
      <c r="B1164" s="3">
        <v>45336</v>
      </c>
      <c r="C1164" t="s">
        <v>2422</v>
      </c>
      <c r="D1164">
        <v>576.17999999999995</v>
      </c>
      <c r="E1164" t="s">
        <v>70</v>
      </c>
      <c r="F1164" t="s">
        <v>26</v>
      </c>
      <c r="G1164" t="s">
        <v>48</v>
      </c>
      <c r="H1164" t="s">
        <v>176</v>
      </c>
      <c r="I1164">
        <f>IF(OR(financial_transactions3[[#This Row],[amount]]&lt;$L$16, financial_transactions3[[#This Row],[amount]]&gt;$L$17), 1, 0)</f>
        <v>0</v>
      </c>
    </row>
    <row r="1165" spans="1:9">
      <c r="A1165" t="s">
        <v>2423</v>
      </c>
      <c r="B1165" s="3">
        <v>45336</v>
      </c>
      <c r="C1165" t="s">
        <v>2424</v>
      </c>
      <c r="D1165">
        <v>1140.98</v>
      </c>
      <c r="E1165" t="s">
        <v>47</v>
      </c>
      <c r="F1165" t="s">
        <v>61</v>
      </c>
      <c r="G1165" t="s">
        <v>21</v>
      </c>
      <c r="H1165" t="s">
        <v>57</v>
      </c>
      <c r="I1165">
        <f>IF(OR(financial_transactions3[[#This Row],[amount]]&lt;$L$16, financial_transactions3[[#This Row],[amount]]&gt;$L$17), 1, 0)</f>
        <v>0</v>
      </c>
    </row>
    <row r="1166" spans="1:9">
      <c r="A1166" t="s">
        <v>2427</v>
      </c>
      <c r="B1166" s="3">
        <v>45337</v>
      </c>
      <c r="C1166" t="s">
        <v>2428</v>
      </c>
      <c r="D1166">
        <v>96.62</v>
      </c>
      <c r="E1166" t="s">
        <v>122</v>
      </c>
      <c r="F1166" t="s">
        <v>26</v>
      </c>
      <c r="G1166" t="s">
        <v>21</v>
      </c>
      <c r="H1166" t="s">
        <v>176</v>
      </c>
      <c r="I1166">
        <f>IF(OR(financial_transactions3[[#This Row],[amount]]&lt;$L$16, financial_transactions3[[#This Row],[amount]]&gt;$L$17), 1, 0)</f>
        <v>1</v>
      </c>
    </row>
    <row r="1167" spans="1:9">
      <c r="A1167" t="s">
        <v>2429</v>
      </c>
      <c r="B1167" s="3">
        <v>45337</v>
      </c>
      <c r="C1167" t="s">
        <v>2430</v>
      </c>
      <c r="D1167">
        <v>939.95</v>
      </c>
      <c r="E1167" t="s">
        <v>47</v>
      </c>
      <c r="F1167" t="s">
        <v>26</v>
      </c>
      <c r="G1167" t="s">
        <v>27</v>
      </c>
      <c r="H1167" t="s">
        <v>44</v>
      </c>
      <c r="I1167">
        <f>IF(OR(financial_transactions3[[#This Row],[amount]]&lt;$L$16, financial_transactions3[[#This Row],[amount]]&gt;$L$17), 1, 0)</f>
        <v>0</v>
      </c>
    </row>
    <row r="1168" spans="1:9">
      <c r="A1168" t="s">
        <v>2431</v>
      </c>
      <c r="B1168" s="3">
        <v>45337</v>
      </c>
      <c r="C1168" t="s">
        <v>578</v>
      </c>
      <c r="D1168">
        <v>598.25</v>
      </c>
      <c r="E1168" t="s">
        <v>19</v>
      </c>
      <c r="F1168" t="s">
        <v>32</v>
      </c>
      <c r="G1168" t="s">
        <v>27</v>
      </c>
      <c r="H1168" t="s">
        <v>94</v>
      </c>
      <c r="I1168">
        <f>IF(OR(financial_transactions3[[#This Row],[amount]]&lt;$L$16, financial_transactions3[[#This Row],[amount]]&gt;$L$17), 1, 0)</f>
        <v>0</v>
      </c>
    </row>
    <row r="1169" spans="1:9">
      <c r="A1169" t="s">
        <v>2432</v>
      </c>
      <c r="B1169" s="3">
        <v>45337</v>
      </c>
      <c r="C1169" t="s">
        <v>2433</v>
      </c>
      <c r="D1169">
        <v>498.84</v>
      </c>
      <c r="E1169" t="s">
        <v>122</v>
      </c>
      <c r="F1169" t="s">
        <v>20</v>
      </c>
      <c r="G1169" t="s">
        <v>39</v>
      </c>
      <c r="H1169" t="s">
        <v>16080</v>
      </c>
      <c r="I1169">
        <f>IF(OR(financial_transactions3[[#This Row],[amount]]&lt;$L$16, financial_transactions3[[#This Row],[amount]]&gt;$L$17), 1, 0)</f>
        <v>1</v>
      </c>
    </row>
    <row r="1170" spans="1:9">
      <c r="A1170" t="s">
        <v>2434</v>
      </c>
      <c r="B1170" s="3">
        <v>45337</v>
      </c>
      <c r="C1170" t="s">
        <v>2435</v>
      </c>
      <c r="D1170">
        <v>1367.63</v>
      </c>
      <c r="E1170" t="s">
        <v>67</v>
      </c>
      <c r="F1170" t="s">
        <v>26</v>
      </c>
      <c r="G1170" t="s">
        <v>21</v>
      </c>
      <c r="H1170" t="s">
        <v>40</v>
      </c>
      <c r="I1170">
        <f>IF(OR(financial_transactions3[[#This Row],[amount]]&lt;$L$16, financial_transactions3[[#This Row],[amount]]&gt;$L$17), 1, 0)</f>
        <v>0</v>
      </c>
    </row>
    <row r="1171" spans="1:9">
      <c r="A1171" t="s">
        <v>2436</v>
      </c>
      <c r="B1171" s="3">
        <v>45337</v>
      </c>
      <c r="C1171" t="s">
        <v>2157</v>
      </c>
      <c r="D1171">
        <v>1536.78</v>
      </c>
      <c r="E1171" t="s">
        <v>16110</v>
      </c>
      <c r="F1171" t="s">
        <v>32</v>
      </c>
      <c r="G1171" t="s">
        <v>39</v>
      </c>
      <c r="H1171" t="s">
        <v>40</v>
      </c>
      <c r="I1171">
        <f>IF(OR(financial_transactions3[[#This Row],[amount]]&lt;$L$16, financial_transactions3[[#This Row],[amount]]&gt;$L$17), 1, 0)</f>
        <v>0</v>
      </c>
    </row>
    <row r="1172" spans="1:9">
      <c r="A1172" t="s">
        <v>2437</v>
      </c>
      <c r="B1172" s="3">
        <v>45337</v>
      </c>
      <c r="C1172" t="s">
        <v>2438</v>
      </c>
      <c r="D1172">
        <v>265.69</v>
      </c>
      <c r="E1172" t="s">
        <v>67</v>
      </c>
      <c r="F1172" t="s">
        <v>32</v>
      </c>
      <c r="G1172" t="s">
        <v>39</v>
      </c>
      <c r="H1172" t="s">
        <v>28</v>
      </c>
      <c r="I1172">
        <f>IF(OR(financial_transactions3[[#This Row],[amount]]&lt;$L$16, financial_transactions3[[#This Row],[amount]]&gt;$L$17), 1, 0)</f>
        <v>1</v>
      </c>
    </row>
    <row r="1173" spans="1:9">
      <c r="A1173" t="s">
        <v>2439</v>
      </c>
      <c r="B1173" s="3">
        <v>45337</v>
      </c>
      <c r="C1173" t="s">
        <v>2440</v>
      </c>
      <c r="D1173">
        <v>1109.4100000000001</v>
      </c>
      <c r="E1173" t="s">
        <v>67</v>
      </c>
      <c r="F1173" t="s">
        <v>20</v>
      </c>
      <c r="G1173" t="s">
        <v>21</v>
      </c>
      <c r="H1173" t="s">
        <v>40</v>
      </c>
      <c r="I1173">
        <f>IF(OR(financial_transactions3[[#This Row],[amount]]&lt;$L$16, financial_transactions3[[#This Row],[amount]]&gt;$L$17), 1, 0)</f>
        <v>0</v>
      </c>
    </row>
    <row r="1174" spans="1:9">
      <c r="A1174" t="s">
        <v>2441</v>
      </c>
      <c r="B1174" s="3">
        <v>45337</v>
      </c>
      <c r="C1174" t="s">
        <v>2442</v>
      </c>
      <c r="D1174">
        <v>502.89</v>
      </c>
      <c r="E1174" t="s">
        <v>19</v>
      </c>
      <c r="F1174" t="s">
        <v>32</v>
      </c>
      <c r="G1174" t="s">
        <v>39</v>
      </c>
      <c r="H1174" t="s">
        <v>109</v>
      </c>
      <c r="I1174">
        <f>IF(OR(financial_transactions3[[#This Row],[amount]]&lt;$L$16, financial_transactions3[[#This Row],[amount]]&gt;$L$17), 1, 0)</f>
        <v>1</v>
      </c>
    </row>
    <row r="1175" spans="1:9">
      <c r="A1175" t="s">
        <v>2443</v>
      </c>
      <c r="B1175" s="3">
        <v>45337</v>
      </c>
      <c r="C1175" t="s">
        <v>2444</v>
      </c>
      <c r="D1175">
        <v>1208.22</v>
      </c>
      <c r="E1175" t="s">
        <v>122</v>
      </c>
      <c r="F1175" t="s">
        <v>32</v>
      </c>
      <c r="G1175" t="s">
        <v>48</v>
      </c>
      <c r="H1175" t="s">
        <v>28</v>
      </c>
      <c r="I1175">
        <f>IF(OR(financial_transactions3[[#This Row],[amount]]&lt;$L$16, financial_transactions3[[#This Row],[amount]]&gt;$L$17), 1, 0)</f>
        <v>0</v>
      </c>
    </row>
    <row r="1176" spans="1:9">
      <c r="A1176" t="s">
        <v>2445</v>
      </c>
      <c r="B1176" s="3">
        <v>45337</v>
      </c>
      <c r="C1176" t="s">
        <v>2446</v>
      </c>
      <c r="D1176">
        <v>1525.78</v>
      </c>
      <c r="E1176" t="s">
        <v>67</v>
      </c>
      <c r="F1176" t="s">
        <v>32</v>
      </c>
      <c r="G1176" t="s">
        <v>39</v>
      </c>
      <c r="H1176" t="s">
        <v>109</v>
      </c>
      <c r="I1176">
        <f>IF(OR(financial_transactions3[[#This Row],[amount]]&lt;$L$16, financial_transactions3[[#This Row],[amount]]&gt;$L$17), 1, 0)</f>
        <v>0</v>
      </c>
    </row>
    <row r="1177" spans="1:9">
      <c r="A1177" t="s">
        <v>2447</v>
      </c>
      <c r="B1177" s="3">
        <v>45337</v>
      </c>
      <c r="C1177" t="s">
        <v>2448</v>
      </c>
      <c r="D1177">
        <v>1226.0999999999999</v>
      </c>
      <c r="E1177" t="s">
        <v>70</v>
      </c>
      <c r="F1177" t="s">
        <v>26</v>
      </c>
      <c r="G1177" t="s">
        <v>39</v>
      </c>
      <c r="H1177" t="s">
        <v>57</v>
      </c>
      <c r="I1177">
        <f>IF(OR(financial_transactions3[[#This Row],[amount]]&lt;$L$16, financial_transactions3[[#This Row],[amount]]&gt;$L$17), 1, 0)</f>
        <v>0</v>
      </c>
    </row>
    <row r="1178" spans="1:9">
      <c r="A1178" t="s">
        <v>2449</v>
      </c>
      <c r="B1178" s="3">
        <v>45337</v>
      </c>
      <c r="C1178" t="s">
        <v>2450</v>
      </c>
      <c r="D1178">
        <v>1468.41</v>
      </c>
      <c r="E1178" t="s">
        <v>52</v>
      </c>
      <c r="F1178" t="s">
        <v>61</v>
      </c>
      <c r="G1178" t="s">
        <v>48</v>
      </c>
      <c r="H1178" t="s">
        <v>176</v>
      </c>
      <c r="I1178">
        <f>IF(OR(financial_transactions3[[#This Row],[amount]]&lt;$L$16, financial_transactions3[[#This Row],[amount]]&gt;$L$17), 1, 0)</f>
        <v>0</v>
      </c>
    </row>
    <row r="1179" spans="1:9">
      <c r="A1179" t="s">
        <v>2451</v>
      </c>
      <c r="B1179" s="3">
        <v>45337</v>
      </c>
      <c r="C1179" t="s">
        <v>2452</v>
      </c>
      <c r="D1179">
        <v>728.34</v>
      </c>
      <c r="E1179" t="s">
        <v>122</v>
      </c>
      <c r="F1179" t="s">
        <v>20</v>
      </c>
      <c r="G1179" t="s">
        <v>39</v>
      </c>
      <c r="H1179" t="s">
        <v>123</v>
      </c>
      <c r="I1179">
        <f>IF(OR(financial_transactions3[[#This Row],[amount]]&lt;$L$16, financial_transactions3[[#This Row],[amount]]&gt;$L$17), 1, 0)</f>
        <v>0</v>
      </c>
    </row>
    <row r="1180" spans="1:9">
      <c r="A1180" t="s">
        <v>2453</v>
      </c>
      <c r="B1180" s="3">
        <v>45337</v>
      </c>
      <c r="C1180" t="s">
        <v>2454</v>
      </c>
      <c r="D1180">
        <v>1803.03</v>
      </c>
      <c r="E1180" t="s">
        <v>31</v>
      </c>
      <c r="F1180" t="s">
        <v>61</v>
      </c>
      <c r="G1180" t="s">
        <v>39</v>
      </c>
      <c r="H1180" t="s">
        <v>16080</v>
      </c>
      <c r="I1180">
        <f>IF(OR(financial_transactions3[[#This Row],[amount]]&lt;$L$16, financial_transactions3[[#This Row],[amount]]&gt;$L$17), 1, 0)</f>
        <v>1</v>
      </c>
    </row>
    <row r="1181" spans="1:9">
      <c r="A1181" t="s">
        <v>2455</v>
      </c>
      <c r="B1181" s="3">
        <v>45337</v>
      </c>
      <c r="C1181" t="s">
        <v>2456</v>
      </c>
      <c r="D1181">
        <v>15596.98</v>
      </c>
      <c r="E1181" t="s">
        <v>16079</v>
      </c>
      <c r="F1181" t="s">
        <v>32</v>
      </c>
      <c r="G1181" t="s">
        <v>48</v>
      </c>
      <c r="H1181" t="s">
        <v>44</v>
      </c>
      <c r="I1181">
        <f>IF(OR(financial_transactions3[[#This Row],[amount]]&lt;$L$16, financial_transactions3[[#This Row],[amount]]&gt;$L$17), 1, 0)</f>
        <v>1</v>
      </c>
    </row>
    <row r="1182" spans="1:9">
      <c r="A1182" t="s">
        <v>2457</v>
      </c>
      <c r="B1182" s="3">
        <v>45337</v>
      </c>
      <c r="C1182" t="s">
        <v>2458</v>
      </c>
      <c r="D1182">
        <v>518.67999999999995</v>
      </c>
      <c r="E1182" t="s">
        <v>70</v>
      </c>
      <c r="F1182" t="s">
        <v>61</v>
      </c>
      <c r="G1182" t="s">
        <v>39</v>
      </c>
      <c r="H1182" t="s">
        <v>123</v>
      </c>
      <c r="I1182">
        <f>IF(OR(financial_transactions3[[#This Row],[amount]]&lt;$L$16, financial_transactions3[[#This Row],[amount]]&gt;$L$17), 1, 0)</f>
        <v>1</v>
      </c>
    </row>
    <row r="1183" spans="1:9">
      <c r="A1183" t="s">
        <v>2459</v>
      </c>
      <c r="B1183" s="3">
        <v>45337</v>
      </c>
      <c r="C1183" t="s">
        <v>2460</v>
      </c>
      <c r="D1183">
        <v>1110</v>
      </c>
      <c r="E1183" t="s">
        <v>122</v>
      </c>
      <c r="F1183" t="s">
        <v>26</v>
      </c>
      <c r="G1183" t="s">
        <v>27</v>
      </c>
      <c r="H1183" t="s">
        <v>33</v>
      </c>
      <c r="I1183">
        <f>IF(OR(financial_transactions3[[#This Row],[amount]]&lt;$L$16, financial_transactions3[[#This Row],[amount]]&gt;$L$17), 1, 0)</f>
        <v>0</v>
      </c>
    </row>
    <row r="1184" spans="1:9">
      <c r="A1184" t="s">
        <v>2461</v>
      </c>
      <c r="B1184" s="3">
        <v>45337</v>
      </c>
      <c r="C1184" t="s">
        <v>2462</v>
      </c>
      <c r="D1184">
        <v>1318.1</v>
      </c>
      <c r="E1184" t="s">
        <v>64</v>
      </c>
      <c r="F1184" t="s">
        <v>61</v>
      </c>
      <c r="G1184" t="s">
        <v>27</v>
      </c>
      <c r="H1184" t="s">
        <v>57</v>
      </c>
      <c r="I1184">
        <f>IF(OR(financial_transactions3[[#This Row],[amount]]&lt;$L$16, financial_transactions3[[#This Row],[amount]]&gt;$L$17), 1, 0)</f>
        <v>0</v>
      </c>
    </row>
    <row r="1185" spans="1:9">
      <c r="A1185" t="s">
        <v>2463</v>
      </c>
      <c r="B1185" s="3">
        <v>45337</v>
      </c>
      <c r="C1185" t="s">
        <v>2464</v>
      </c>
      <c r="D1185">
        <v>1707.95</v>
      </c>
      <c r="E1185" t="s">
        <v>16079</v>
      </c>
      <c r="F1185" t="s">
        <v>20</v>
      </c>
      <c r="G1185" t="s">
        <v>39</v>
      </c>
      <c r="H1185" t="s">
        <v>44</v>
      </c>
      <c r="I1185">
        <f>IF(OR(financial_transactions3[[#This Row],[amount]]&lt;$L$16, financial_transactions3[[#This Row],[amount]]&gt;$L$17), 1, 0)</f>
        <v>1</v>
      </c>
    </row>
    <row r="1186" spans="1:9">
      <c r="A1186" t="s">
        <v>2465</v>
      </c>
      <c r="B1186" s="3">
        <v>45337</v>
      </c>
      <c r="C1186" t="s">
        <v>2466</v>
      </c>
      <c r="D1186">
        <v>1484.54</v>
      </c>
      <c r="E1186" t="s">
        <v>31</v>
      </c>
      <c r="F1186" t="s">
        <v>32</v>
      </c>
      <c r="G1186" t="s">
        <v>39</v>
      </c>
      <c r="H1186" t="s">
        <v>22</v>
      </c>
      <c r="I1186">
        <f>IF(OR(financial_transactions3[[#This Row],[amount]]&lt;$L$16, financial_transactions3[[#This Row],[amount]]&gt;$L$17), 1, 0)</f>
        <v>0</v>
      </c>
    </row>
    <row r="1187" spans="1:9">
      <c r="A1187" t="s">
        <v>2467</v>
      </c>
      <c r="B1187" s="3">
        <v>45337</v>
      </c>
      <c r="C1187" t="s">
        <v>2468</v>
      </c>
      <c r="D1187">
        <v>784.62</v>
      </c>
      <c r="E1187" t="s">
        <v>25</v>
      </c>
      <c r="F1187" t="s">
        <v>26</v>
      </c>
      <c r="G1187" t="s">
        <v>48</v>
      </c>
      <c r="H1187" t="s">
        <v>16080</v>
      </c>
      <c r="I1187">
        <f>IF(OR(financial_transactions3[[#This Row],[amount]]&lt;$L$16, financial_transactions3[[#This Row],[amount]]&gt;$L$17), 1, 0)</f>
        <v>0</v>
      </c>
    </row>
    <row r="1188" spans="1:9">
      <c r="A1188" t="s">
        <v>2469</v>
      </c>
      <c r="B1188" s="3">
        <v>45337</v>
      </c>
      <c r="C1188" t="s">
        <v>2470</v>
      </c>
      <c r="D1188">
        <v>1258.53</v>
      </c>
      <c r="E1188" t="s">
        <v>16110</v>
      </c>
      <c r="F1188" t="s">
        <v>32</v>
      </c>
      <c r="G1188" t="s">
        <v>21</v>
      </c>
      <c r="H1188" t="s">
        <v>16080</v>
      </c>
      <c r="I1188">
        <f>IF(OR(financial_transactions3[[#This Row],[amount]]&lt;$L$16, financial_transactions3[[#This Row],[amount]]&gt;$L$17), 1, 0)</f>
        <v>0</v>
      </c>
    </row>
    <row r="1189" spans="1:9">
      <c r="A1189" t="s">
        <v>2471</v>
      </c>
      <c r="B1189" s="3">
        <v>45337</v>
      </c>
      <c r="C1189" t="s">
        <v>2472</v>
      </c>
      <c r="D1189">
        <v>1128.08</v>
      </c>
      <c r="E1189" t="s">
        <v>52</v>
      </c>
      <c r="F1189" t="s">
        <v>26</v>
      </c>
      <c r="G1189" t="s">
        <v>48</v>
      </c>
      <c r="H1189" t="s">
        <v>16080</v>
      </c>
      <c r="I1189">
        <f>IF(OR(financial_transactions3[[#This Row],[amount]]&lt;$L$16, financial_transactions3[[#This Row],[amount]]&gt;$L$17), 1, 0)</f>
        <v>0</v>
      </c>
    </row>
    <row r="1190" spans="1:9">
      <c r="A1190" t="s">
        <v>2473</v>
      </c>
      <c r="B1190" s="3">
        <v>45337</v>
      </c>
      <c r="C1190" t="s">
        <v>2474</v>
      </c>
      <c r="D1190">
        <v>596.39</v>
      </c>
      <c r="E1190" t="s">
        <v>122</v>
      </c>
      <c r="F1190" t="s">
        <v>61</v>
      </c>
      <c r="G1190" t="s">
        <v>27</v>
      </c>
      <c r="H1190" t="s">
        <v>176</v>
      </c>
      <c r="I1190">
        <f>IF(OR(financial_transactions3[[#This Row],[amount]]&lt;$L$16, financial_transactions3[[#This Row],[amount]]&gt;$L$17), 1, 0)</f>
        <v>0</v>
      </c>
    </row>
    <row r="1191" spans="1:9">
      <c r="A1191" t="s">
        <v>2475</v>
      </c>
      <c r="B1191" s="3">
        <v>45337</v>
      </c>
      <c r="C1191" t="s">
        <v>2476</v>
      </c>
      <c r="D1191">
        <v>742.39</v>
      </c>
      <c r="E1191" t="s">
        <v>67</v>
      </c>
      <c r="F1191" t="s">
        <v>61</v>
      </c>
      <c r="G1191" t="s">
        <v>48</v>
      </c>
      <c r="H1191" t="s">
        <v>87</v>
      </c>
      <c r="I1191">
        <f>IF(OR(financial_transactions3[[#This Row],[amount]]&lt;$L$16, financial_transactions3[[#This Row],[amount]]&gt;$L$17), 1, 0)</f>
        <v>0</v>
      </c>
    </row>
    <row r="1192" spans="1:9">
      <c r="A1192" t="s">
        <v>2477</v>
      </c>
      <c r="B1192" s="3">
        <v>45337</v>
      </c>
      <c r="C1192" t="s">
        <v>2478</v>
      </c>
      <c r="D1192">
        <v>9731.3700000000008</v>
      </c>
      <c r="E1192" t="s">
        <v>122</v>
      </c>
      <c r="F1192" t="s">
        <v>20</v>
      </c>
      <c r="G1192" t="s">
        <v>39</v>
      </c>
      <c r="H1192" t="s">
        <v>87</v>
      </c>
      <c r="I1192">
        <f>IF(OR(financial_transactions3[[#This Row],[amount]]&lt;$L$16, financial_transactions3[[#This Row],[amount]]&gt;$L$17), 1, 0)</f>
        <v>1</v>
      </c>
    </row>
    <row r="1193" spans="1:9">
      <c r="A1193" t="s">
        <v>2479</v>
      </c>
      <c r="B1193" s="3">
        <v>45338</v>
      </c>
      <c r="C1193" t="s">
        <v>2480</v>
      </c>
      <c r="D1193">
        <v>371.31</v>
      </c>
      <c r="E1193" t="s">
        <v>31</v>
      </c>
      <c r="F1193" t="s">
        <v>32</v>
      </c>
      <c r="G1193" t="s">
        <v>39</v>
      </c>
      <c r="H1193" t="s">
        <v>57</v>
      </c>
      <c r="I1193">
        <f>IF(OR(financial_transactions3[[#This Row],[amount]]&lt;$L$16, financial_transactions3[[#This Row],[amount]]&gt;$L$17), 1, 0)</f>
        <v>1</v>
      </c>
    </row>
    <row r="1194" spans="1:9">
      <c r="A1194" t="s">
        <v>2481</v>
      </c>
      <c r="B1194" s="3">
        <v>45338</v>
      </c>
      <c r="C1194" t="s">
        <v>2482</v>
      </c>
      <c r="D1194">
        <v>248.96</v>
      </c>
      <c r="E1194" t="s">
        <v>64</v>
      </c>
      <c r="F1194" t="s">
        <v>32</v>
      </c>
      <c r="G1194" t="s">
        <v>48</v>
      </c>
      <c r="H1194" t="s">
        <v>16080</v>
      </c>
      <c r="I1194">
        <f>IF(OR(financial_transactions3[[#This Row],[amount]]&lt;$L$16, financial_transactions3[[#This Row],[amount]]&gt;$L$17), 1, 0)</f>
        <v>1</v>
      </c>
    </row>
    <row r="1195" spans="1:9">
      <c r="A1195" t="s">
        <v>2483</v>
      </c>
      <c r="B1195" s="3">
        <v>45338</v>
      </c>
      <c r="C1195" t="s">
        <v>2484</v>
      </c>
      <c r="D1195">
        <v>1694.44</v>
      </c>
      <c r="E1195" t="s">
        <v>67</v>
      </c>
      <c r="F1195" t="s">
        <v>32</v>
      </c>
      <c r="G1195" t="s">
        <v>39</v>
      </c>
      <c r="H1195" t="s">
        <v>94</v>
      </c>
      <c r="I1195">
        <f>IF(OR(financial_transactions3[[#This Row],[amount]]&lt;$L$16, financial_transactions3[[#This Row],[amount]]&gt;$L$17), 1, 0)</f>
        <v>1</v>
      </c>
    </row>
    <row r="1196" spans="1:9">
      <c r="A1196" t="s">
        <v>2485</v>
      </c>
      <c r="B1196" s="3">
        <v>45338</v>
      </c>
      <c r="C1196" t="s">
        <v>2486</v>
      </c>
      <c r="D1196">
        <v>717.24</v>
      </c>
      <c r="E1196" t="s">
        <v>64</v>
      </c>
      <c r="F1196" t="s">
        <v>26</v>
      </c>
      <c r="G1196" t="s">
        <v>48</v>
      </c>
      <c r="H1196" t="s">
        <v>57</v>
      </c>
      <c r="I1196">
        <f>IF(OR(financial_transactions3[[#This Row],[amount]]&lt;$L$16, financial_transactions3[[#This Row],[amount]]&gt;$L$17), 1, 0)</f>
        <v>0</v>
      </c>
    </row>
    <row r="1197" spans="1:9">
      <c r="A1197" t="s">
        <v>2487</v>
      </c>
      <c r="B1197" s="3">
        <v>45338</v>
      </c>
      <c r="C1197" t="s">
        <v>2488</v>
      </c>
      <c r="D1197">
        <v>948.99</v>
      </c>
      <c r="E1197" t="s">
        <v>31</v>
      </c>
      <c r="F1197" t="s">
        <v>61</v>
      </c>
      <c r="G1197" t="s">
        <v>21</v>
      </c>
      <c r="H1197" t="s">
        <v>176</v>
      </c>
      <c r="I1197">
        <f>IF(OR(financial_transactions3[[#This Row],[amount]]&lt;$L$16, financial_transactions3[[#This Row],[amount]]&gt;$L$17), 1, 0)</f>
        <v>0</v>
      </c>
    </row>
    <row r="1198" spans="1:9">
      <c r="A1198" t="s">
        <v>2489</v>
      </c>
      <c r="B1198" s="3">
        <v>45338</v>
      </c>
      <c r="C1198" t="s">
        <v>2490</v>
      </c>
      <c r="D1198">
        <v>334.1</v>
      </c>
      <c r="E1198" t="s">
        <v>25</v>
      </c>
      <c r="F1198" t="s">
        <v>20</v>
      </c>
      <c r="G1198" t="s">
        <v>39</v>
      </c>
      <c r="H1198" t="s">
        <v>53</v>
      </c>
      <c r="I1198">
        <f>IF(OR(financial_transactions3[[#This Row],[amount]]&lt;$L$16, financial_transactions3[[#This Row],[amount]]&gt;$L$17), 1, 0)</f>
        <v>1</v>
      </c>
    </row>
    <row r="1199" spans="1:9">
      <c r="A1199" t="s">
        <v>2491</v>
      </c>
      <c r="B1199" s="3">
        <v>45338</v>
      </c>
      <c r="C1199" t="s">
        <v>2492</v>
      </c>
      <c r="D1199">
        <v>1349.16</v>
      </c>
      <c r="E1199" t="s">
        <v>25</v>
      </c>
      <c r="F1199" t="s">
        <v>61</v>
      </c>
      <c r="G1199" t="s">
        <v>48</v>
      </c>
      <c r="H1199" t="s">
        <v>53</v>
      </c>
      <c r="I1199">
        <f>IF(OR(financial_transactions3[[#This Row],[amount]]&lt;$L$16, financial_transactions3[[#This Row],[amount]]&gt;$L$17), 1, 0)</f>
        <v>0</v>
      </c>
    </row>
    <row r="1200" spans="1:9">
      <c r="A1200" t="s">
        <v>2493</v>
      </c>
      <c r="B1200" s="3">
        <v>45338</v>
      </c>
      <c r="C1200" t="s">
        <v>2494</v>
      </c>
      <c r="D1200">
        <v>149.76</v>
      </c>
      <c r="E1200" t="s">
        <v>16079</v>
      </c>
      <c r="F1200" t="s">
        <v>32</v>
      </c>
      <c r="G1200" t="s">
        <v>39</v>
      </c>
      <c r="H1200" t="s">
        <v>57</v>
      </c>
      <c r="I1200">
        <f>IF(OR(financial_transactions3[[#This Row],[amount]]&lt;$L$16, financial_transactions3[[#This Row],[amount]]&gt;$L$17), 1, 0)</f>
        <v>1</v>
      </c>
    </row>
    <row r="1201" spans="1:9">
      <c r="A1201" t="s">
        <v>2495</v>
      </c>
      <c r="B1201" s="3">
        <v>45338</v>
      </c>
      <c r="C1201" t="s">
        <v>2496</v>
      </c>
      <c r="D1201">
        <v>1121.22</v>
      </c>
      <c r="E1201" t="s">
        <v>122</v>
      </c>
      <c r="F1201" t="s">
        <v>32</v>
      </c>
      <c r="G1201" t="s">
        <v>39</v>
      </c>
      <c r="H1201" t="s">
        <v>109</v>
      </c>
      <c r="I1201">
        <f>IF(OR(financial_transactions3[[#This Row],[amount]]&lt;$L$16, financial_transactions3[[#This Row],[amount]]&gt;$L$17), 1, 0)</f>
        <v>0</v>
      </c>
    </row>
    <row r="1202" spans="1:9">
      <c r="A1202" t="s">
        <v>2497</v>
      </c>
      <c r="B1202" s="3">
        <v>45338</v>
      </c>
      <c r="C1202" t="s">
        <v>2498</v>
      </c>
      <c r="D1202">
        <v>1102.96</v>
      </c>
      <c r="E1202" t="s">
        <v>31</v>
      </c>
      <c r="F1202" t="s">
        <v>61</v>
      </c>
      <c r="G1202" t="s">
        <v>27</v>
      </c>
      <c r="H1202" t="s">
        <v>87</v>
      </c>
      <c r="I1202">
        <f>IF(OR(financial_transactions3[[#This Row],[amount]]&lt;$L$16, financial_transactions3[[#This Row],[amount]]&gt;$L$17), 1, 0)</f>
        <v>0</v>
      </c>
    </row>
    <row r="1203" spans="1:9">
      <c r="A1203" t="s">
        <v>2499</v>
      </c>
      <c r="B1203" s="3">
        <v>45338</v>
      </c>
      <c r="C1203" t="s">
        <v>1815</v>
      </c>
      <c r="D1203">
        <v>201.08</v>
      </c>
      <c r="E1203" t="s">
        <v>19</v>
      </c>
      <c r="F1203" t="s">
        <v>20</v>
      </c>
      <c r="G1203" t="s">
        <v>27</v>
      </c>
      <c r="H1203" t="s">
        <v>28</v>
      </c>
      <c r="I1203">
        <f>IF(OR(financial_transactions3[[#This Row],[amount]]&lt;$L$16, financial_transactions3[[#This Row],[amount]]&gt;$L$17), 1, 0)</f>
        <v>1</v>
      </c>
    </row>
    <row r="1204" spans="1:9">
      <c r="A1204" t="s">
        <v>2500</v>
      </c>
      <c r="B1204" s="3">
        <v>45338</v>
      </c>
      <c r="C1204" t="s">
        <v>2501</v>
      </c>
      <c r="D1204">
        <v>1774.91</v>
      </c>
      <c r="E1204" t="s">
        <v>47</v>
      </c>
      <c r="F1204" t="s">
        <v>20</v>
      </c>
      <c r="G1204" t="s">
        <v>27</v>
      </c>
      <c r="H1204" t="s">
        <v>176</v>
      </c>
      <c r="I1204">
        <f>IF(OR(financial_transactions3[[#This Row],[amount]]&lt;$L$16, financial_transactions3[[#This Row],[amount]]&gt;$L$17), 1, 0)</f>
        <v>1</v>
      </c>
    </row>
    <row r="1205" spans="1:9">
      <c r="A1205" t="s">
        <v>2502</v>
      </c>
      <c r="B1205" s="3">
        <v>45338</v>
      </c>
      <c r="C1205" t="s">
        <v>2503</v>
      </c>
      <c r="D1205">
        <v>479.19</v>
      </c>
      <c r="E1205" t="s">
        <v>67</v>
      </c>
      <c r="F1205" t="s">
        <v>26</v>
      </c>
      <c r="G1205" t="s">
        <v>39</v>
      </c>
      <c r="H1205" t="s">
        <v>22</v>
      </c>
      <c r="I1205">
        <f>IF(OR(financial_transactions3[[#This Row],[amount]]&lt;$L$16, financial_transactions3[[#This Row],[amount]]&gt;$L$17), 1, 0)</f>
        <v>1</v>
      </c>
    </row>
    <row r="1206" spans="1:9">
      <c r="A1206" t="s">
        <v>2504</v>
      </c>
      <c r="B1206" s="3">
        <v>45338</v>
      </c>
      <c r="C1206" t="s">
        <v>1374</v>
      </c>
      <c r="D1206">
        <v>1015.65</v>
      </c>
      <c r="E1206" t="s">
        <v>67</v>
      </c>
      <c r="F1206" t="s">
        <v>20</v>
      </c>
      <c r="G1206" t="s">
        <v>21</v>
      </c>
      <c r="H1206" t="s">
        <v>75</v>
      </c>
      <c r="I1206">
        <f>IF(OR(financial_transactions3[[#This Row],[amount]]&lt;$L$16, financial_transactions3[[#This Row],[amount]]&gt;$L$17), 1, 0)</f>
        <v>0</v>
      </c>
    </row>
    <row r="1207" spans="1:9">
      <c r="A1207" t="s">
        <v>2505</v>
      </c>
      <c r="B1207" s="3">
        <v>45338</v>
      </c>
      <c r="C1207" t="s">
        <v>2506</v>
      </c>
      <c r="D1207">
        <v>1334.26</v>
      </c>
      <c r="E1207" t="s">
        <v>64</v>
      </c>
      <c r="F1207" t="s">
        <v>32</v>
      </c>
      <c r="G1207" t="s">
        <v>39</v>
      </c>
      <c r="H1207" t="s">
        <v>94</v>
      </c>
      <c r="I1207">
        <f>IF(OR(financial_transactions3[[#This Row],[amount]]&lt;$L$16, financial_transactions3[[#This Row],[amount]]&gt;$L$17), 1, 0)</f>
        <v>0</v>
      </c>
    </row>
    <row r="1208" spans="1:9">
      <c r="A1208" t="s">
        <v>2507</v>
      </c>
      <c r="B1208" s="3">
        <v>45338</v>
      </c>
      <c r="C1208" t="s">
        <v>2508</v>
      </c>
      <c r="D1208">
        <v>1071.81</v>
      </c>
      <c r="E1208" t="s">
        <v>16079</v>
      </c>
      <c r="F1208" t="s">
        <v>32</v>
      </c>
      <c r="G1208" t="s">
        <v>27</v>
      </c>
      <c r="H1208" t="s">
        <v>49</v>
      </c>
      <c r="I1208">
        <f>IF(OR(financial_transactions3[[#This Row],[amount]]&lt;$L$16, financial_transactions3[[#This Row],[amount]]&gt;$L$17), 1, 0)</f>
        <v>0</v>
      </c>
    </row>
    <row r="1209" spans="1:9">
      <c r="A1209" t="s">
        <v>2509</v>
      </c>
      <c r="B1209" s="3">
        <v>45338</v>
      </c>
      <c r="C1209" t="s">
        <v>2510</v>
      </c>
      <c r="D1209">
        <v>950.13</v>
      </c>
      <c r="E1209" t="s">
        <v>16079</v>
      </c>
      <c r="F1209" t="s">
        <v>61</v>
      </c>
      <c r="G1209" t="s">
        <v>39</v>
      </c>
      <c r="H1209" t="s">
        <v>87</v>
      </c>
      <c r="I1209">
        <f>IF(OR(financial_transactions3[[#This Row],[amount]]&lt;$L$16, financial_transactions3[[#This Row],[amount]]&gt;$L$17), 1, 0)</f>
        <v>0</v>
      </c>
    </row>
    <row r="1210" spans="1:9">
      <c r="A1210" t="s">
        <v>2511</v>
      </c>
      <c r="B1210" s="3">
        <v>45338</v>
      </c>
      <c r="C1210" t="s">
        <v>2512</v>
      </c>
      <c r="D1210">
        <v>1283.97</v>
      </c>
      <c r="E1210" t="s">
        <v>47</v>
      </c>
      <c r="F1210" t="s">
        <v>26</v>
      </c>
      <c r="G1210" t="s">
        <v>21</v>
      </c>
      <c r="H1210" t="s">
        <v>57</v>
      </c>
      <c r="I1210">
        <f>IF(OR(financial_transactions3[[#This Row],[amount]]&lt;$L$16, financial_transactions3[[#This Row],[amount]]&gt;$L$17), 1, 0)</f>
        <v>0</v>
      </c>
    </row>
    <row r="1211" spans="1:9">
      <c r="A1211" t="s">
        <v>2513</v>
      </c>
      <c r="B1211" s="3">
        <v>45338</v>
      </c>
      <c r="C1211" t="s">
        <v>2514</v>
      </c>
      <c r="D1211">
        <v>595.29</v>
      </c>
      <c r="E1211" t="s">
        <v>25</v>
      </c>
      <c r="F1211" t="s">
        <v>32</v>
      </c>
      <c r="G1211" t="s">
        <v>48</v>
      </c>
      <c r="H1211" t="s">
        <v>36</v>
      </c>
      <c r="I1211">
        <f>IF(OR(financial_transactions3[[#This Row],[amount]]&lt;$L$16, financial_transactions3[[#This Row],[amount]]&gt;$L$17), 1, 0)</f>
        <v>0</v>
      </c>
    </row>
    <row r="1212" spans="1:9">
      <c r="A1212" t="s">
        <v>2515</v>
      </c>
      <c r="B1212" s="3">
        <v>45338</v>
      </c>
      <c r="C1212" t="s">
        <v>2516</v>
      </c>
      <c r="D1212">
        <v>1775.25</v>
      </c>
      <c r="E1212" t="s">
        <v>122</v>
      </c>
      <c r="F1212" t="s">
        <v>26</v>
      </c>
      <c r="G1212" t="s">
        <v>21</v>
      </c>
      <c r="H1212" t="s">
        <v>123</v>
      </c>
      <c r="I1212">
        <f>IF(OR(financial_transactions3[[#This Row],[amount]]&lt;$L$16, financial_transactions3[[#This Row],[amount]]&gt;$L$17), 1, 0)</f>
        <v>1</v>
      </c>
    </row>
    <row r="1213" spans="1:9">
      <c r="A1213" t="s">
        <v>2517</v>
      </c>
      <c r="B1213" s="3">
        <v>45338</v>
      </c>
      <c r="C1213" t="s">
        <v>2518</v>
      </c>
      <c r="D1213">
        <v>1601.22</v>
      </c>
      <c r="E1213" t="s">
        <v>64</v>
      </c>
      <c r="F1213" t="s">
        <v>61</v>
      </c>
      <c r="G1213" t="s">
        <v>27</v>
      </c>
      <c r="H1213" t="s">
        <v>16080</v>
      </c>
      <c r="I1213">
        <f>IF(OR(financial_transactions3[[#This Row],[amount]]&lt;$L$16, financial_transactions3[[#This Row],[amount]]&gt;$L$17), 1, 0)</f>
        <v>1</v>
      </c>
    </row>
    <row r="1214" spans="1:9">
      <c r="A1214" t="s">
        <v>2519</v>
      </c>
      <c r="B1214" s="3">
        <v>45338</v>
      </c>
      <c r="C1214" t="s">
        <v>2520</v>
      </c>
      <c r="D1214">
        <v>717.12</v>
      </c>
      <c r="E1214" t="s">
        <v>122</v>
      </c>
      <c r="F1214" t="s">
        <v>26</v>
      </c>
      <c r="G1214" t="s">
        <v>27</v>
      </c>
      <c r="H1214" t="s">
        <v>123</v>
      </c>
      <c r="I1214">
        <f>IF(OR(financial_transactions3[[#This Row],[amount]]&lt;$L$16, financial_transactions3[[#This Row],[amount]]&gt;$L$17), 1, 0)</f>
        <v>0</v>
      </c>
    </row>
    <row r="1215" spans="1:9">
      <c r="A1215" t="s">
        <v>2521</v>
      </c>
      <c r="B1215" s="3">
        <v>45338</v>
      </c>
      <c r="C1215" t="s">
        <v>2522</v>
      </c>
      <c r="D1215">
        <v>279.58</v>
      </c>
      <c r="E1215" t="s">
        <v>31</v>
      </c>
      <c r="F1215" t="s">
        <v>32</v>
      </c>
      <c r="G1215" t="s">
        <v>48</v>
      </c>
      <c r="H1215" t="s">
        <v>176</v>
      </c>
      <c r="I1215">
        <f>IF(OR(financial_transactions3[[#This Row],[amount]]&lt;$L$16, financial_transactions3[[#This Row],[amount]]&gt;$L$17), 1, 0)</f>
        <v>1</v>
      </c>
    </row>
    <row r="1216" spans="1:9">
      <c r="A1216" t="s">
        <v>2523</v>
      </c>
      <c r="B1216" s="3">
        <v>45338</v>
      </c>
      <c r="C1216" t="s">
        <v>1908</v>
      </c>
      <c r="D1216">
        <v>17929.009999999998</v>
      </c>
      <c r="E1216" t="s">
        <v>64</v>
      </c>
      <c r="F1216" t="s">
        <v>32</v>
      </c>
      <c r="G1216" t="s">
        <v>48</v>
      </c>
      <c r="H1216" t="s">
        <v>87</v>
      </c>
      <c r="I1216">
        <f>IF(OR(financial_transactions3[[#This Row],[amount]]&lt;$L$16, financial_transactions3[[#This Row],[amount]]&gt;$L$17), 1, 0)</f>
        <v>1</v>
      </c>
    </row>
    <row r="1217" spans="1:9">
      <c r="A1217" t="s">
        <v>2524</v>
      </c>
      <c r="B1217" s="3">
        <v>45338</v>
      </c>
      <c r="C1217" t="s">
        <v>2525</v>
      </c>
      <c r="D1217">
        <v>1671.73</v>
      </c>
      <c r="E1217" t="s">
        <v>70</v>
      </c>
      <c r="F1217" t="s">
        <v>32</v>
      </c>
      <c r="G1217" t="s">
        <v>27</v>
      </c>
      <c r="H1217" t="s">
        <v>123</v>
      </c>
      <c r="I1217">
        <f>IF(OR(financial_transactions3[[#This Row],[amount]]&lt;$L$16, financial_transactions3[[#This Row],[amount]]&gt;$L$17), 1, 0)</f>
        <v>1</v>
      </c>
    </row>
    <row r="1218" spans="1:9">
      <c r="A1218" t="s">
        <v>2526</v>
      </c>
      <c r="B1218" s="3">
        <v>45338</v>
      </c>
      <c r="C1218" t="s">
        <v>2527</v>
      </c>
      <c r="D1218">
        <v>10555.99</v>
      </c>
      <c r="E1218" t="s">
        <v>25</v>
      </c>
      <c r="F1218" t="s">
        <v>32</v>
      </c>
      <c r="G1218" t="s">
        <v>48</v>
      </c>
      <c r="H1218" t="s">
        <v>49</v>
      </c>
      <c r="I1218">
        <f>IF(OR(financial_transactions3[[#This Row],[amount]]&lt;$L$16, financial_transactions3[[#This Row],[amount]]&gt;$L$17), 1, 0)</f>
        <v>1</v>
      </c>
    </row>
    <row r="1219" spans="1:9">
      <c r="A1219" t="s">
        <v>2528</v>
      </c>
      <c r="B1219" s="3">
        <v>45338</v>
      </c>
      <c r="C1219" t="s">
        <v>2529</v>
      </c>
      <c r="D1219">
        <v>662.15</v>
      </c>
      <c r="E1219" t="s">
        <v>122</v>
      </c>
      <c r="F1219" t="s">
        <v>61</v>
      </c>
      <c r="G1219" t="s">
        <v>21</v>
      </c>
      <c r="H1219" t="s">
        <v>33</v>
      </c>
      <c r="I1219">
        <f>IF(OR(financial_transactions3[[#This Row],[amount]]&lt;$L$16, financial_transactions3[[#This Row],[amount]]&gt;$L$17), 1, 0)</f>
        <v>0</v>
      </c>
    </row>
    <row r="1220" spans="1:9">
      <c r="A1220" t="s">
        <v>2530</v>
      </c>
      <c r="B1220" s="3">
        <v>45338</v>
      </c>
      <c r="C1220" t="s">
        <v>2531</v>
      </c>
      <c r="D1220">
        <v>326.83999999999997</v>
      </c>
      <c r="E1220" t="s">
        <v>16079</v>
      </c>
      <c r="F1220" t="s">
        <v>61</v>
      </c>
      <c r="G1220" t="s">
        <v>21</v>
      </c>
      <c r="H1220" t="s">
        <v>75</v>
      </c>
      <c r="I1220">
        <f>IF(OR(financial_transactions3[[#This Row],[amount]]&lt;$L$16, financial_transactions3[[#This Row],[amount]]&gt;$L$17), 1, 0)</f>
        <v>1</v>
      </c>
    </row>
    <row r="1221" spans="1:9">
      <c r="A1221" t="s">
        <v>2532</v>
      </c>
      <c r="B1221" s="3">
        <v>45338</v>
      </c>
      <c r="C1221" t="s">
        <v>2533</v>
      </c>
      <c r="D1221">
        <v>908.17</v>
      </c>
      <c r="E1221" t="s">
        <v>47</v>
      </c>
      <c r="F1221" t="s">
        <v>26</v>
      </c>
      <c r="G1221" t="s">
        <v>21</v>
      </c>
      <c r="H1221" t="s">
        <v>87</v>
      </c>
      <c r="I1221">
        <f>IF(OR(financial_transactions3[[#This Row],[amount]]&lt;$L$16, financial_transactions3[[#This Row],[amount]]&gt;$L$17), 1, 0)</f>
        <v>0</v>
      </c>
    </row>
    <row r="1222" spans="1:9">
      <c r="A1222" t="s">
        <v>2534</v>
      </c>
      <c r="B1222" s="3">
        <v>45338</v>
      </c>
      <c r="C1222" t="s">
        <v>2535</v>
      </c>
      <c r="D1222">
        <v>1026.9000000000001</v>
      </c>
      <c r="E1222" t="s">
        <v>64</v>
      </c>
      <c r="F1222" t="s">
        <v>61</v>
      </c>
      <c r="G1222" t="s">
        <v>21</v>
      </c>
      <c r="H1222" t="s">
        <v>44</v>
      </c>
      <c r="I1222">
        <f>IF(OR(financial_transactions3[[#This Row],[amount]]&lt;$L$16, financial_transactions3[[#This Row],[amount]]&gt;$L$17), 1, 0)</f>
        <v>0</v>
      </c>
    </row>
    <row r="1223" spans="1:9">
      <c r="A1223" t="s">
        <v>2536</v>
      </c>
      <c r="B1223" s="3">
        <v>45339</v>
      </c>
      <c r="C1223" t="s">
        <v>2537</v>
      </c>
      <c r="D1223">
        <v>1908.72</v>
      </c>
      <c r="E1223" t="s">
        <v>31</v>
      </c>
      <c r="F1223" t="s">
        <v>20</v>
      </c>
      <c r="G1223" t="s">
        <v>48</v>
      </c>
      <c r="H1223" t="s">
        <v>16080</v>
      </c>
      <c r="I1223">
        <f>IF(OR(financial_transactions3[[#This Row],[amount]]&lt;$L$16, financial_transactions3[[#This Row],[amount]]&gt;$L$17), 1, 0)</f>
        <v>1</v>
      </c>
    </row>
    <row r="1224" spans="1:9">
      <c r="A1224" t="s">
        <v>2538</v>
      </c>
      <c r="B1224" s="3">
        <v>45339</v>
      </c>
      <c r="C1224" t="s">
        <v>2539</v>
      </c>
      <c r="D1224">
        <v>795.77</v>
      </c>
      <c r="E1224" t="s">
        <v>16079</v>
      </c>
      <c r="F1224" t="s">
        <v>61</v>
      </c>
      <c r="G1224" t="s">
        <v>21</v>
      </c>
      <c r="H1224" t="s">
        <v>16080</v>
      </c>
      <c r="I1224">
        <f>IF(OR(financial_transactions3[[#This Row],[amount]]&lt;$L$16, financial_transactions3[[#This Row],[amount]]&gt;$L$17), 1, 0)</f>
        <v>0</v>
      </c>
    </row>
    <row r="1225" spans="1:9">
      <c r="A1225" t="s">
        <v>2540</v>
      </c>
      <c r="B1225" s="3">
        <v>45339</v>
      </c>
      <c r="C1225" t="s">
        <v>2541</v>
      </c>
      <c r="D1225">
        <v>260.83999999999997</v>
      </c>
      <c r="E1225" t="s">
        <v>122</v>
      </c>
      <c r="F1225" t="s">
        <v>26</v>
      </c>
      <c r="G1225" t="s">
        <v>27</v>
      </c>
      <c r="H1225" t="s">
        <v>123</v>
      </c>
      <c r="I1225">
        <f>IF(OR(financial_transactions3[[#This Row],[amount]]&lt;$L$16, financial_transactions3[[#This Row],[amount]]&gt;$L$17), 1, 0)</f>
        <v>1</v>
      </c>
    </row>
    <row r="1226" spans="1:9">
      <c r="A1226" t="s">
        <v>2542</v>
      </c>
      <c r="B1226" s="3">
        <v>45339</v>
      </c>
      <c r="C1226" t="s">
        <v>2543</v>
      </c>
      <c r="D1226">
        <v>546.30999999999995</v>
      </c>
      <c r="E1226" t="s">
        <v>16079</v>
      </c>
      <c r="F1226" t="s">
        <v>32</v>
      </c>
      <c r="G1226" t="s">
        <v>48</v>
      </c>
      <c r="H1226" t="s">
        <v>22</v>
      </c>
      <c r="I1226">
        <f>IF(OR(financial_transactions3[[#This Row],[amount]]&lt;$L$16, financial_transactions3[[#This Row],[amount]]&gt;$L$17), 1, 0)</f>
        <v>1</v>
      </c>
    </row>
    <row r="1227" spans="1:9">
      <c r="A1227" t="s">
        <v>2544</v>
      </c>
      <c r="B1227" s="3">
        <v>45339</v>
      </c>
      <c r="C1227" t="s">
        <v>2545</v>
      </c>
      <c r="D1227">
        <v>1053.75</v>
      </c>
      <c r="E1227" t="s">
        <v>52</v>
      </c>
      <c r="F1227" t="s">
        <v>26</v>
      </c>
      <c r="G1227" t="s">
        <v>48</v>
      </c>
      <c r="H1227" t="s">
        <v>109</v>
      </c>
      <c r="I1227">
        <f>IF(OR(financial_transactions3[[#This Row],[amount]]&lt;$L$16, financial_transactions3[[#This Row],[amount]]&gt;$L$17), 1, 0)</f>
        <v>0</v>
      </c>
    </row>
    <row r="1228" spans="1:9">
      <c r="A1228" t="s">
        <v>2546</v>
      </c>
      <c r="B1228" s="3">
        <v>45339</v>
      </c>
      <c r="C1228" t="s">
        <v>2547</v>
      </c>
      <c r="D1228">
        <v>234.05</v>
      </c>
      <c r="E1228" t="s">
        <v>122</v>
      </c>
      <c r="F1228" t="s">
        <v>20</v>
      </c>
      <c r="G1228" t="s">
        <v>27</v>
      </c>
      <c r="H1228" t="s">
        <v>49</v>
      </c>
      <c r="I1228">
        <f>IF(OR(financial_transactions3[[#This Row],[amount]]&lt;$L$16, financial_transactions3[[#This Row],[amount]]&gt;$L$17), 1, 0)</f>
        <v>1</v>
      </c>
    </row>
    <row r="1229" spans="1:9">
      <c r="A1229" t="s">
        <v>2548</v>
      </c>
      <c r="B1229" s="3">
        <v>45339</v>
      </c>
      <c r="C1229" t="s">
        <v>2549</v>
      </c>
      <c r="D1229">
        <v>1512.01</v>
      </c>
      <c r="E1229" t="s">
        <v>52</v>
      </c>
      <c r="F1229" t="s">
        <v>32</v>
      </c>
      <c r="G1229" t="s">
        <v>48</v>
      </c>
      <c r="H1229" t="s">
        <v>22</v>
      </c>
      <c r="I1229">
        <f>IF(OR(financial_transactions3[[#This Row],[amount]]&lt;$L$16, financial_transactions3[[#This Row],[amount]]&gt;$L$17), 1, 0)</f>
        <v>0</v>
      </c>
    </row>
    <row r="1230" spans="1:9">
      <c r="A1230" t="s">
        <v>2550</v>
      </c>
      <c r="B1230" s="3">
        <v>45339</v>
      </c>
      <c r="C1230" t="s">
        <v>2551</v>
      </c>
      <c r="D1230">
        <v>1082.01</v>
      </c>
      <c r="E1230" t="s">
        <v>70</v>
      </c>
      <c r="F1230" t="s">
        <v>32</v>
      </c>
      <c r="G1230" t="s">
        <v>39</v>
      </c>
      <c r="H1230" t="s">
        <v>36</v>
      </c>
      <c r="I1230">
        <f>IF(OR(financial_transactions3[[#This Row],[amount]]&lt;$L$16, financial_transactions3[[#This Row],[amount]]&gt;$L$17), 1, 0)</f>
        <v>0</v>
      </c>
    </row>
    <row r="1231" spans="1:9">
      <c r="A1231" t="s">
        <v>2552</v>
      </c>
      <c r="B1231" s="3">
        <v>45339</v>
      </c>
      <c r="C1231" t="s">
        <v>1595</v>
      </c>
      <c r="D1231">
        <v>1254.53</v>
      </c>
      <c r="E1231" t="s">
        <v>64</v>
      </c>
      <c r="F1231" t="s">
        <v>32</v>
      </c>
      <c r="G1231" t="s">
        <v>21</v>
      </c>
      <c r="H1231" t="s">
        <v>36</v>
      </c>
      <c r="I1231">
        <f>IF(OR(financial_transactions3[[#This Row],[amount]]&lt;$L$16, financial_transactions3[[#This Row],[amount]]&gt;$L$17), 1, 0)</f>
        <v>0</v>
      </c>
    </row>
    <row r="1232" spans="1:9">
      <c r="A1232" t="s">
        <v>2553</v>
      </c>
      <c r="B1232" s="3">
        <v>45339</v>
      </c>
      <c r="C1232" t="s">
        <v>2554</v>
      </c>
      <c r="D1232">
        <v>904.13</v>
      </c>
      <c r="E1232" t="s">
        <v>16079</v>
      </c>
      <c r="F1232" t="s">
        <v>32</v>
      </c>
      <c r="G1232" t="s">
        <v>27</v>
      </c>
      <c r="H1232" t="s">
        <v>22</v>
      </c>
      <c r="I1232">
        <f>IF(OR(financial_transactions3[[#This Row],[amount]]&lt;$L$16, financial_transactions3[[#This Row],[amount]]&gt;$L$17), 1, 0)</f>
        <v>0</v>
      </c>
    </row>
    <row r="1233" spans="1:9">
      <c r="A1233" t="s">
        <v>2555</v>
      </c>
      <c r="B1233" s="3">
        <v>45339</v>
      </c>
      <c r="C1233" t="s">
        <v>2556</v>
      </c>
      <c r="D1233">
        <v>1495.54</v>
      </c>
      <c r="E1233" t="s">
        <v>70</v>
      </c>
      <c r="F1233" t="s">
        <v>61</v>
      </c>
      <c r="G1233" t="s">
        <v>39</v>
      </c>
      <c r="H1233" t="s">
        <v>109</v>
      </c>
      <c r="I1233">
        <f>IF(OR(financial_transactions3[[#This Row],[amount]]&lt;$L$16, financial_transactions3[[#This Row],[amount]]&gt;$L$17), 1, 0)</f>
        <v>0</v>
      </c>
    </row>
    <row r="1234" spans="1:9">
      <c r="A1234" t="s">
        <v>2557</v>
      </c>
      <c r="B1234" s="3">
        <v>45339</v>
      </c>
      <c r="C1234" t="s">
        <v>2558</v>
      </c>
      <c r="D1234">
        <v>499.1</v>
      </c>
      <c r="E1234" t="s">
        <v>122</v>
      </c>
      <c r="F1234" t="s">
        <v>61</v>
      </c>
      <c r="G1234" t="s">
        <v>48</v>
      </c>
      <c r="H1234" t="s">
        <v>87</v>
      </c>
      <c r="I1234">
        <f>IF(OR(financial_transactions3[[#This Row],[amount]]&lt;$L$16, financial_transactions3[[#This Row],[amount]]&gt;$L$17), 1, 0)</f>
        <v>1</v>
      </c>
    </row>
    <row r="1235" spans="1:9">
      <c r="A1235" t="s">
        <v>2559</v>
      </c>
      <c r="B1235" s="3">
        <v>45339</v>
      </c>
      <c r="C1235" t="s">
        <v>2560</v>
      </c>
      <c r="D1235">
        <v>1533.51</v>
      </c>
      <c r="E1235" t="s">
        <v>70</v>
      </c>
      <c r="F1235" t="s">
        <v>26</v>
      </c>
      <c r="G1235" t="s">
        <v>21</v>
      </c>
      <c r="H1235" t="s">
        <v>123</v>
      </c>
      <c r="I1235">
        <f>IF(OR(financial_transactions3[[#This Row],[amount]]&lt;$L$16, financial_transactions3[[#This Row],[amount]]&gt;$L$17), 1, 0)</f>
        <v>0</v>
      </c>
    </row>
    <row r="1236" spans="1:9">
      <c r="A1236" t="s">
        <v>2561</v>
      </c>
      <c r="B1236" s="3">
        <v>45339</v>
      </c>
      <c r="C1236" t="s">
        <v>984</v>
      </c>
      <c r="D1236">
        <v>1420.88</v>
      </c>
      <c r="E1236" t="s">
        <v>16110</v>
      </c>
      <c r="F1236" t="s">
        <v>20</v>
      </c>
      <c r="G1236" t="s">
        <v>39</v>
      </c>
      <c r="H1236" t="s">
        <v>36</v>
      </c>
      <c r="I1236">
        <f>IF(OR(financial_transactions3[[#This Row],[amount]]&lt;$L$16, financial_transactions3[[#This Row],[amount]]&gt;$L$17), 1, 0)</f>
        <v>0</v>
      </c>
    </row>
    <row r="1237" spans="1:9">
      <c r="A1237" t="s">
        <v>2562</v>
      </c>
      <c r="B1237" s="3">
        <v>45339</v>
      </c>
      <c r="C1237" t="s">
        <v>2563</v>
      </c>
      <c r="D1237">
        <v>166.26</v>
      </c>
      <c r="E1237" t="s">
        <v>19</v>
      </c>
      <c r="F1237" t="s">
        <v>61</v>
      </c>
      <c r="G1237" t="s">
        <v>21</v>
      </c>
      <c r="H1237" t="s">
        <v>87</v>
      </c>
      <c r="I1237">
        <f>IF(OR(financial_transactions3[[#This Row],[amount]]&lt;$L$16, financial_transactions3[[#This Row],[amount]]&gt;$L$17), 1, 0)</f>
        <v>1</v>
      </c>
    </row>
    <row r="1238" spans="1:9">
      <c r="A1238" t="s">
        <v>2564</v>
      </c>
      <c r="B1238" s="3">
        <v>45339</v>
      </c>
      <c r="C1238" t="s">
        <v>2565</v>
      </c>
      <c r="D1238">
        <v>67.8</v>
      </c>
      <c r="E1238" t="s">
        <v>25</v>
      </c>
      <c r="F1238" t="s">
        <v>26</v>
      </c>
      <c r="G1238" t="s">
        <v>27</v>
      </c>
      <c r="H1238" t="s">
        <v>22</v>
      </c>
      <c r="I1238">
        <f>IF(OR(financial_transactions3[[#This Row],[amount]]&lt;$L$16, financial_transactions3[[#This Row],[amount]]&gt;$L$17), 1, 0)</f>
        <v>1</v>
      </c>
    </row>
    <row r="1239" spans="1:9">
      <c r="A1239" t="s">
        <v>2566</v>
      </c>
      <c r="B1239" s="3">
        <v>45339</v>
      </c>
      <c r="C1239" t="s">
        <v>712</v>
      </c>
      <c r="D1239">
        <v>1546.74</v>
      </c>
      <c r="E1239" t="s">
        <v>67</v>
      </c>
      <c r="F1239" t="s">
        <v>32</v>
      </c>
      <c r="G1239" t="s">
        <v>21</v>
      </c>
      <c r="H1239" t="s">
        <v>75</v>
      </c>
      <c r="I1239">
        <f>IF(OR(financial_transactions3[[#This Row],[amount]]&lt;$L$16, financial_transactions3[[#This Row],[amount]]&gt;$L$17), 1, 0)</f>
        <v>0</v>
      </c>
    </row>
    <row r="1240" spans="1:9">
      <c r="A1240" t="s">
        <v>2569</v>
      </c>
      <c r="B1240" s="3">
        <v>45339</v>
      </c>
      <c r="C1240" t="s">
        <v>2570</v>
      </c>
      <c r="D1240">
        <v>471.52</v>
      </c>
      <c r="E1240" t="s">
        <v>64</v>
      </c>
      <c r="F1240" t="s">
        <v>26</v>
      </c>
      <c r="G1240" t="s">
        <v>27</v>
      </c>
      <c r="H1240" t="s">
        <v>53</v>
      </c>
      <c r="I1240">
        <f>IF(OR(financial_transactions3[[#This Row],[amount]]&lt;$L$16, financial_transactions3[[#This Row],[amount]]&gt;$L$17), 1, 0)</f>
        <v>1</v>
      </c>
    </row>
    <row r="1241" spans="1:9">
      <c r="A1241" t="s">
        <v>2571</v>
      </c>
      <c r="B1241" s="3">
        <v>45339</v>
      </c>
      <c r="C1241" t="s">
        <v>2572</v>
      </c>
      <c r="D1241">
        <v>646.63</v>
      </c>
      <c r="E1241" t="s">
        <v>52</v>
      </c>
      <c r="F1241" t="s">
        <v>26</v>
      </c>
      <c r="G1241" t="s">
        <v>27</v>
      </c>
      <c r="H1241" t="s">
        <v>176</v>
      </c>
      <c r="I1241">
        <f>IF(OR(financial_transactions3[[#This Row],[amount]]&lt;$L$16, financial_transactions3[[#This Row],[amount]]&gt;$L$17), 1, 0)</f>
        <v>0</v>
      </c>
    </row>
    <row r="1242" spans="1:9">
      <c r="A1242" t="s">
        <v>2573</v>
      </c>
      <c r="B1242" s="3">
        <v>45339</v>
      </c>
      <c r="C1242" t="s">
        <v>1851</v>
      </c>
      <c r="D1242">
        <v>577.59</v>
      </c>
      <c r="E1242" t="s">
        <v>25</v>
      </c>
      <c r="F1242" t="s">
        <v>61</v>
      </c>
      <c r="G1242" t="s">
        <v>48</v>
      </c>
      <c r="H1242" t="s">
        <v>36</v>
      </c>
      <c r="I1242">
        <f>IF(OR(financial_transactions3[[#This Row],[amount]]&lt;$L$16, financial_transactions3[[#This Row],[amount]]&gt;$L$17), 1, 0)</f>
        <v>0</v>
      </c>
    </row>
    <row r="1243" spans="1:9">
      <c r="A1243" t="s">
        <v>2574</v>
      </c>
      <c r="B1243" s="3">
        <v>45339</v>
      </c>
      <c r="C1243" t="s">
        <v>2575</v>
      </c>
      <c r="D1243">
        <v>303.94</v>
      </c>
      <c r="E1243" t="s">
        <v>16110</v>
      </c>
      <c r="F1243" t="s">
        <v>26</v>
      </c>
      <c r="G1243" t="s">
        <v>48</v>
      </c>
      <c r="H1243" t="s">
        <v>16080</v>
      </c>
      <c r="I1243">
        <f>IF(OR(financial_transactions3[[#This Row],[amount]]&lt;$L$16, financial_transactions3[[#This Row],[amount]]&gt;$L$17), 1, 0)</f>
        <v>1</v>
      </c>
    </row>
    <row r="1244" spans="1:9">
      <c r="A1244" t="s">
        <v>2576</v>
      </c>
      <c r="B1244" s="3">
        <v>45339</v>
      </c>
      <c r="C1244" t="s">
        <v>2577</v>
      </c>
      <c r="D1244">
        <v>534.57000000000005</v>
      </c>
      <c r="E1244" t="s">
        <v>25</v>
      </c>
      <c r="F1244" t="s">
        <v>32</v>
      </c>
      <c r="G1244" t="s">
        <v>27</v>
      </c>
      <c r="H1244" t="s">
        <v>87</v>
      </c>
      <c r="I1244">
        <f>IF(OR(financial_transactions3[[#This Row],[amount]]&lt;$L$16, financial_transactions3[[#This Row],[amount]]&gt;$L$17), 1, 0)</f>
        <v>1</v>
      </c>
    </row>
    <row r="1245" spans="1:9">
      <c r="A1245" t="s">
        <v>2578</v>
      </c>
      <c r="B1245" s="3">
        <v>45339</v>
      </c>
      <c r="C1245" t="s">
        <v>2579</v>
      </c>
      <c r="D1245">
        <v>810.06</v>
      </c>
      <c r="E1245" t="s">
        <v>16079</v>
      </c>
      <c r="F1245" t="s">
        <v>26</v>
      </c>
      <c r="G1245" t="s">
        <v>48</v>
      </c>
      <c r="H1245" t="s">
        <v>94</v>
      </c>
      <c r="I1245">
        <f>IF(OR(financial_transactions3[[#This Row],[amount]]&lt;$L$16, financial_transactions3[[#This Row],[amount]]&gt;$L$17), 1, 0)</f>
        <v>0</v>
      </c>
    </row>
    <row r="1246" spans="1:9">
      <c r="A1246" t="s">
        <v>2580</v>
      </c>
      <c r="B1246" s="3">
        <v>45339</v>
      </c>
      <c r="C1246" t="s">
        <v>2581</v>
      </c>
      <c r="D1246">
        <v>334.75</v>
      </c>
      <c r="E1246" t="s">
        <v>64</v>
      </c>
      <c r="F1246" t="s">
        <v>32</v>
      </c>
      <c r="G1246" t="s">
        <v>39</v>
      </c>
      <c r="H1246" t="s">
        <v>49</v>
      </c>
      <c r="I1246">
        <f>IF(OR(financial_transactions3[[#This Row],[amount]]&lt;$L$16, financial_transactions3[[#This Row],[amount]]&gt;$L$17), 1, 0)</f>
        <v>1</v>
      </c>
    </row>
    <row r="1247" spans="1:9">
      <c r="A1247" t="s">
        <v>2582</v>
      </c>
      <c r="B1247" s="3">
        <v>45339</v>
      </c>
      <c r="C1247" t="s">
        <v>2583</v>
      </c>
      <c r="D1247">
        <v>1456.84</v>
      </c>
      <c r="E1247" t="s">
        <v>16079</v>
      </c>
      <c r="F1247" t="s">
        <v>26</v>
      </c>
      <c r="G1247" t="s">
        <v>48</v>
      </c>
      <c r="H1247" t="s">
        <v>22</v>
      </c>
      <c r="I1247">
        <f>IF(OR(financial_transactions3[[#This Row],[amount]]&lt;$L$16, financial_transactions3[[#This Row],[amount]]&gt;$L$17), 1, 0)</f>
        <v>0</v>
      </c>
    </row>
    <row r="1248" spans="1:9">
      <c r="A1248" t="s">
        <v>2584</v>
      </c>
      <c r="B1248" s="3">
        <v>45339</v>
      </c>
      <c r="C1248" t="s">
        <v>2585</v>
      </c>
      <c r="D1248">
        <v>17741.59</v>
      </c>
      <c r="E1248" t="s">
        <v>52</v>
      </c>
      <c r="F1248" t="s">
        <v>20</v>
      </c>
      <c r="G1248" t="s">
        <v>48</v>
      </c>
      <c r="H1248" t="s">
        <v>16080</v>
      </c>
      <c r="I1248">
        <f>IF(OR(financial_transactions3[[#This Row],[amount]]&lt;$L$16, financial_transactions3[[#This Row],[amount]]&gt;$L$17), 1, 0)</f>
        <v>1</v>
      </c>
    </row>
    <row r="1249" spans="1:9">
      <c r="A1249" t="s">
        <v>2586</v>
      </c>
      <c r="B1249" s="3">
        <v>45339</v>
      </c>
      <c r="C1249" t="s">
        <v>2587</v>
      </c>
      <c r="D1249">
        <v>476.61</v>
      </c>
      <c r="E1249" t="s">
        <v>122</v>
      </c>
      <c r="F1249" t="s">
        <v>32</v>
      </c>
      <c r="G1249" t="s">
        <v>21</v>
      </c>
      <c r="H1249" t="s">
        <v>22</v>
      </c>
      <c r="I1249">
        <f>IF(OR(financial_transactions3[[#This Row],[amount]]&lt;$L$16, financial_transactions3[[#This Row],[amount]]&gt;$L$17), 1, 0)</f>
        <v>1</v>
      </c>
    </row>
    <row r="1250" spans="1:9">
      <c r="A1250" t="s">
        <v>2588</v>
      </c>
      <c r="B1250" s="3">
        <v>45339</v>
      </c>
      <c r="C1250" t="s">
        <v>2589</v>
      </c>
      <c r="D1250">
        <v>1313.23</v>
      </c>
      <c r="E1250" t="s">
        <v>25</v>
      </c>
      <c r="F1250" t="s">
        <v>61</v>
      </c>
      <c r="G1250" t="s">
        <v>39</v>
      </c>
      <c r="H1250" t="s">
        <v>16080</v>
      </c>
      <c r="I1250">
        <f>IF(OR(financial_transactions3[[#This Row],[amount]]&lt;$L$16, financial_transactions3[[#This Row],[amount]]&gt;$L$17), 1, 0)</f>
        <v>0</v>
      </c>
    </row>
    <row r="1251" spans="1:9">
      <c r="A1251" t="s">
        <v>2590</v>
      </c>
      <c r="B1251" s="3">
        <v>45339</v>
      </c>
      <c r="C1251" t="s">
        <v>2591</v>
      </c>
      <c r="D1251">
        <v>451.28</v>
      </c>
      <c r="E1251" t="s">
        <v>16110</v>
      </c>
      <c r="F1251" t="s">
        <v>32</v>
      </c>
      <c r="G1251" t="s">
        <v>39</v>
      </c>
      <c r="H1251" t="s">
        <v>57</v>
      </c>
      <c r="I1251">
        <f>IF(OR(financial_transactions3[[#This Row],[amount]]&lt;$L$16, financial_transactions3[[#This Row],[amount]]&gt;$L$17), 1, 0)</f>
        <v>1</v>
      </c>
    </row>
    <row r="1252" spans="1:9">
      <c r="A1252" t="s">
        <v>2592</v>
      </c>
      <c r="B1252" s="3">
        <v>45339</v>
      </c>
      <c r="C1252" t="s">
        <v>1509</v>
      </c>
      <c r="D1252">
        <v>976.86</v>
      </c>
      <c r="E1252" t="s">
        <v>64</v>
      </c>
      <c r="F1252" t="s">
        <v>32</v>
      </c>
      <c r="G1252" t="s">
        <v>21</v>
      </c>
      <c r="H1252" t="s">
        <v>22</v>
      </c>
      <c r="I1252">
        <f>IF(OR(financial_transactions3[[#This Row],[amount]]&lt;$L$16, financial_transactions3[[#This Row],[amount]]&gt;$L$17), 1, 0)</f>
        <v>0</v>
      </c>
    </row>
    <row r="1253" spans="1:9">
      <c r="A1253" t="s">
        <v>2593</v>
      </c>
      <c r="B1253" s="3">
        <v>45340</v>
      </c>
      <c r="C1253" t="s">
        <v>2594</v>
      </c>
      <c r="D1253">
        <v>1155.29</v>
      </c>
      <c r="E1253" t="s">
        <v>47</v>
      </c>
      <c r="F1253" t="s">
        <v>32</v>
      </c>
      <c r="G1253" t="s">
        <v>21</v>
      </c>
      <c r="H1253" t="s">
        <v>109</v>
      </c>
      <c r="I1253">
        <f>IF(OR(financial_transactions3[[#This Row],[amount]]&lt;$L$16, financial_transactions3[[#This Row],[amount]]&gt;$L$17), 1, 0)</f>
        <v>0</v>
      </c>
    </row>
    <row r="1254" spans="1:9">
      <c r="A1254" t="s">
        <v>2595</v>
      </c>
      <c r="B1254" s="3">
        <v>45340</v>
      </c>
      <c r="C1254" t="s">
        <v>2596</v>
      </c>
      <c r="D1254">
        <v>1416.22</v>
      </c>
      <c r="E1254" t="s">
        <v>16110</v>
      </c>
      <c r="F1254" t="s">
        <v>61</v>
      </c>
      <c r="G1254" t="s">
        <v>27</v>
      </c>
      <c r="H1254" t="s">
        <v>75</v>
      </c>
      <c r="I1254">
        <f>IF(OR(financial_transactions3[[#This Row],[amount]]&lt;$L$16, financial_transactions3[[#This Row],[amount]]&gt;$L$17), 1, 0)</f>
        <v>0</v>
      </c>
    </row>
    <row r="1255" spans="1:9">
      <c r="A1255" t="s">
        <v>2597</v>
      </c>
      <c r="B1255" s="3">
        <v>45340</v>
      </c>
      <c r="C1255" t="s">
        <v>2598</v>
      </c>
      <c r="D1255">
        <v>1899.74</v>
      </c>
      <c r="E1255" t="s">
        <v>47</v>
      </c>
      <c r="F1255" t="s">
        <v>32</v>
      </c>
      <c r="G1255" t="s">
        <v>48</v>
      </c>
      <c r="H1255" t="s">
        <v>94</v>
      </c>
      <c r="I1255">
        <f>IF(OR(financial_transactions3[[#This Row],[amount]]&lt;$L$16, financial_transactions3[[#This Row],[amount]]&gt;$L$17), 1, 0)</f>
        <v>1</v>
      </c>
    </row>
    <row r="1256" spans="1:9">
      <c r="A1256" t="s">
        <v>2599</v>
      </c>
      <c r="B1256" s="3">
        <v>45340</v>
      </c>
      <c r="C1256" t="s">
        <v>2600</v>
      </c>
      <c r="D1256">
        <v>841.22</v>
      </c>
      <c r="E1256" t="s">
        <v>31</v>
      </c>
      <c r="F1256" t="s">
        <v>32</v>
      </c>
      <c r="G1256" t="s">
        <v>48</v>
      </c>
      <c r="H1256" t="s">
        <v>109</v>
      </c>
      <c r="I1256">
        <f>IF(OR(financial_transactions3[[#This Row],[amount]]&lt;$L$16, financial_transactions3[[#This Row],[amount]]&gt;$L$17), 1, 0)</f>
        <v>0</v>
      </c>
    </row>
    <row r="1257" spans="1:9">
      <c r="A1257" t="s">
        <v>2601</v>
      </c>
      <c r="B1257" s="3">
        <v>45340</v>
      </c>
      <c r="C1257" t="s">
        <v>2602</v>
      </c>
      <c r="D1257">
        <v>1534.47</v>
      </c>
      <c r="E1257" t="s">
        <v>122</v>
      </c>
      <c r="F1257" t="s">
        <v>26</v>
      </c>
      <c r="G1257" t="s">
        <v>39</v>
      </c>
      <c r="H1257" t="s">
        <v>94</v>
      </c>
      <c r="I1257">
        <f>IF(OR(financial_transactions3[[#This Row],[amount]]&lt;$L$16, financial_transactions3[[#This Row],[amount]]&gt;$L$17), 1, 0)</f>
        <v>0</v>
      </c>
    </row>
    <row r="1258" spans="1:9">
      <c r="A1258" t="s">
        <v>2603</v>
      </c>
      <c r="B1258" s="3">
        <v>45340</v>
      </c>
      <c r="C1258" t="s">
        <v>2604</v>
      </c>
      <c r="D1258">
        <v>909.27</v>
      </c>
      <c r="E1258" t="s">
        <v>25</v>
      </c>
      <c r="F1258" t="s">
        <v>32</v>
      </c>
      <c r="G1258" t="s">
        <v>21</v>
      </c>
      <c r="H1258" t="s">
        <v>123</v>
      </c>
      <c r="I1258">
        <f>IF(OR(financial_transactions3[[#This Row],[amount]]&lt;$L$16, financial_transactions3[[#This Row],[amount]]&gt;$L$17), 1, 0)</f>
        <v>0</v>
      </c>
    </row>
    <row r="1259" spans="1:9">
      <c r="A1259" t="s">
        <v>2605</v>
      </c>
      <c r="B1259" s="3">
        <v>45340</v>
      </c>
      <c r="C1259" t="s">
        <v>2606</v>
      </c>
      <c r="D1259">
        <v>1377.73</v>
      </c>
      <c r="E1259" t="s">
        <v>31</v>
      </c>
      <c r="F1259" t="s">
        <v>26</v>
      </c>
      <c r="G1259" t="s">
        <v>21</v>
      </c>
      <c r="H1259" t="s">
        <v>33</v>
      </c>
      <c r="I1259">
        <f>IF(OR(financial_transactions3[[#This Row],[amount]]&lt;$L$16, financial_transactions3[[#This Row],[amount]]&gt;$L$17), 1, 0)</f>
        <v>0</v>
      </c>
    </row>
    <row r="1260" spans="1:9">
      <c r="A1260" t="s">
        <v>2607</v>
      </c>
      <c r="B1260" s="3">
        <v>45340</v>
      </c>
      <c r="C1260" t="s">
        <v>2608</v>
      </c>
      <c r="D1260">
        <v>908.94</v>
      </c>
      <c r="E1260" t="s">
        <v>25</v>
      </c>
      <c r="F1260" t="s">
        <v>26</v>
      </c>
      <c r="G1260" t="s">
        <v>21</v>
      </c>
      <c r="H1260" t="s">
        <v>22</v>
      </c>
      <c r="I1260">
        <f>IF(OR(financial_transactions3[[#This Row],[amount]]&lt;$L$16, financial_transactions3[[#This Row],[amount]]&gt;$L$17), 1, 0)</f>
        <v>0</v>
      </c>
    </row>
    <row r="1261" spans="1:9">
      <c r="A1261" t="s">
        <v>2609</v>
      </c>
      <c r="B1261" s="3">
        <v>45340</v>
      </c>
      <c r="C1261" t="s">
        <v>2610</v>
      </c>
      <c r="D1261">
        <v>850.31</v>
      </c>
      <c r="E1261" t="s">
        <v>16110</v>
      </c>
      <c r="F1261" t="s">
        <v>32</v>
      </c>
      <c r="G1261" t="s">
        <v>21</v>
      </c>
      <c r="H1261" t="s">
        <v>123</v>
      </c>
      <c r="I1261">
        <f>IF(OR(financial_transactions3[[#This Row],[amount]]&lt;$L$16, financial_transactions3[[#This Row],[amount]]&gt;$L$17), 1, 0)</f>
        <v>0</v>
      </c>
    </row>
    <row r="1262" spans="1:9">
      <c r="A1262" t="s">
        <v>2611</v>
      </c>
      <c r="B1262" s="3">
        <v>45340</v>
      </c>
      <c r="C1262" t="s">
        <v>2612</v>
      </c>
      <c r="D1262">
        <v>9750.58</v>
      </c>
      <c r="E1262" t="s">
        <v>70</v>
      </c>
      <c r="F1262" t="s">
        <v>20</v>
      </c>
      <c r="G1262" t="s">
        <v>48</v>
      </c>
      <c r="H1262" t="s">
        <v>16080</v>
      </c>
      <c r="I1262">
        <f>IF(OR(financial_transactions3[[#This Row],[amount]]&lt;$L$16, financial_transactions3[[#This Row],[amount]]&gt;$L$17), 1, 0)</f>
        <v>1</v>
      </c>
    </row>
    <row r="1263" spans="1:9">
      <c r="A1263" t="s">
        <v>2613</v>
      </c>
      <c r="B1263" s="3">
        <v>45340</v>
      </c>
      <c r="C1263" t="s">
        <v>2614</v>
      </c>
      <c r="D1263">
        <v>521.33000000000004</v>
      </c>
      <c r="E1263" t="s">
        <v>122</v>
      </c>
      <c r="F1263" t="s">
        <v>32</v>
      </c>
      <c r="G1263" t="s">
        <v>48</v>
      </c>
      <c r="H1263" t="s">
        <v>75</v>
      </c>
      <c r="I1263">
        <f>IF(OR(financial_transactions3[[#This Row],[amount]]&lt;$L$16, financial_transactions3[[#This Row],[amount]]&gt;$L$17), 1, 0)</f>
        <v>1</v>
      </c>
    </row>
    <row r="1264" spans="1:9">
      <c r="A1264" t="s">
        <v>2615</v>
      </c>
      <c r="B1264" s="3">
        <v>45340</v>
      </c>
      <c r="C1264" t="s">
        <v>2616</v>
      </c>
      <c r="D1264">
        <v>1861.78</v>
      </c>
      <c r="E1264" t="s">
        <v>25</v>
      </c>
      <c r="F1264" t="s">
        <v>61</v>
      </c>
      <c r="G1264" t="s">
        <v>39</v>
      </c>
      <c r="H1264" t="s">
        <v>16080</v>
      </c>
      <c r="I1264">
        <f>IF(OR(financial_transactions3[[#This Row],[amount]]&lt;$L$16, financial_transactions3[[#This Row],[amount]]&gt;$L$17), 1, 0)</f>
        <v>1</v>
      </c>
    </row>
    <row r="1265" spans="1:9">
      <c r="A1265" t="s">
        <v>2617</v>
      </c>
      <c r="B1265" s="3">
        <v>45340</v>
      </c>
      <c r="C1265" t="s">
        <v>2618</v>
      </c>
      <c r="D1265">
        <v>1608.01</v>
      </c>
      <c r="E1265" t="s">
        <v>25</v>
      </c>
      <c r="F1265" t="s">
        <v>20</v>
      </c>
      <c r="G1265" t="s">
        <v>39</v>
      </c>
      <c r="H1265" t="s">
        <v>40</v>
      </c>
      <c r="I1265">
        <f>IF(OR(financial_transactions3[[#This Row],[amount]]&lt;$L$16, financial_transactions3[[#This Row],[amount]]&gt;$L$17), 1, 0)</f>
        <v>1</v>
      </c>
    </row>
    <row r="1266" spans="1:9">
      <c r="A1266" t="s">
        <v>2619</v>
      </c>
      <c r="B1266" s="3">
        <v>45340</v>
      </c>
      <c r="C1266" t="s">
        <v>560</v>
      </c>
      <c r="D1266">
        <v>196.58</v>
      </c>
      <c r="E1266" t="s">
        <v>25</v>
      </c>
      <c r="F1266" t="s">
        <v>61</v>
      </c>
      <c r="G1266" t="s">
        <v>21</v>
      </c>
      <c r="H1266" t="s">
        <v>109</v>
      </c>
      <c r="I1266">
        <f>IF(OR(financial_transactions3[[#This Row],[amount]]&lt;$L$16, financial_transactions3[[#This Row],[amount]]&gt;$L$17), 1, 0)</f>
        <v>1</v>
      </c>
    </row>
    <row r="1267" spans="1:9">
      <c r="A1267" t="s">
        <v>2620</v>
      </c>
      <c r="B1267" s="3">
        <v>45340</v>
      </c>
      <c r="C1267" t="s">
        <v>2621</v>
      </c>
      <c r="D1267">
        <v>381.76</v>
      </c>
      <c r="E1267" t="s">
        <v>67</v>
      </c>
      <c r="F1267" t="s">
        <v>61</v>
      </c>
      <c r="G1267" t="s">
        <v>39</v>
      </c>
      <c r="H1267" t="s">
        <v>16080</v>
      </c>
      <c r="I1267">
        <f>IF(OR(financial_transactions3[[#This Row],[amount]]&lt;$L$16, financial_transactions3[[#This Row],[amount]]&gt;$L$17), 1, 0)</f>
        <v>1</v>
      </c>
    </row>
    <row r="1268" spans="1:9">
      <c r="A1268" t="s">
        <v>2622</v>
      </c>
      <c r="B1268" s="3">
        <v>45340</v>
      </c>
      <c r="C1268" t="s">
        <v>2623</v>
      </c>
      <c r="D1268">
        <v>195.23</v>
      </c>
      <c r="E1268" t="s">
        <v>122</v>
      </c>
      <c r="F1268" t="s">
        <v>61</v>
      </c>
      <c r="G1268" t="s">
        <v>48</v>
      </c>
      <c r="H1268" t="s">
        <v>16080</v>
      </c>
      <c r="I1268">
        <f>IF(OR(financial_transactions3[[#This Row],[amount]]&lt;$L$16, financial_transactions3[[#This Row],[amount]]&gt;$L$17), 1, 0)</f>
        <v>1</v>
      </c>
    </row>
    <row r="1269" spans="1:9">
      <c r="A1269" t="s">
        <v>2624</v>
      </c>
      <c r="B1269" s="3">
        <v>45340</v>
      </c>
      <c r="C1269" t="s">
        <v>2625</v>
      </c>
      <c r="D1269">
        <v>780.11</v>
      </c>
      <c r="E1269" t="s">
        <v>70</v>
      </c>
      <c r="F1269" t="s">
        <v>32</v>
      </c>
      <c r="G1269" t="s">
        <v>48</v>
      </c>
      <c r="H1269" t="s">
        <v>109</v>
      </c>
      <c r="I1269">
        <f>IF(OR(financial_transactions3[[#This Row],[amount]]&lt;$L$16, financial_transactions3[[#This Row],[amount]]&gt;$L$17), 1, 0)</f>
        <v>0</v>
      </c>
    </row>
    <row r="1270" spans="1:9">
      <c r="A1270" t="s">
        <v>2626</v>
      </c>
      <c r="B1270" s="3">
        <v>45340</v>
      </c>
      <c r="C1270" t="s">
        <v>2627</v>
      </c>
      <c r="D1270">
        <v>1659.6</v>
      </c>
      <c r="E1270" t="s">
        <v>47</v>
      </c>
      <c r="F1270" t="s">
        <v>61</v>
      </c>
      <c r="G1270" t="s">
        <v>48</v>
      </c>
      <c r="H1270" t="s">
        <v>87</v>
      </c>
      <c r="I1270">
        <f>IF(OR(financial_transactions3[[#This Row],[amount]]&lt;$L$16, financial_transactions3[[#This Row],[amount]]&gt;$L$17), 1, 0)</f>
        <v>1</v>
      </c>
    </row>
    <row r="1271" spans="1:9">
      <c r="A1271" t="s">
        <v>2628</v>
      </c>
      <c r="B1271" s="3">
        <v>45340</v>
      </c>
      <c r="C1271" t="s">
        <v>2629</v>
      </c>
      <c r="D1271">
        <v>283.38</v>
      </c>
      <c r="E1271" t="s">
        <v>31</v>
      </c>
      <c r="F1271" t="s">
        <v>26</v>
      </c>
      <c r="G1271" t="s">
        <v>48</v>
      </c>
      <c r="H1271" t="s">
        <v>16080</v>
      </c>
      <c r="I1271">
        <f>IF(OR(financial_transactions3[[#This Row],[amount]]&lt;$L$16, financial_transactions3[[#This Row],[amount]]&gt;$L$17), 1, 0)</f>
        <v>1</v>
      </c>
    </row>
    <row r="1272" spans="1:9">
      <c r="A1272" t="s">
        <v>2630</v>
      </c>
      <c r="B1272" s="3">
        <v>45340</v>
      </c>
      <c r="C1272" t="s">
        <v>2631</v>
      </c>
      <c r="D1272">
        <v>1814.35</v>
      </c>
      <c r="E1272" t="s">
        <v>19</v>
      </c>
      <c r="F1272" t="s">
        <v>20</v>
      </c>
      <c r="G1272" t="s">
        <v>39</v>
      </c>
      <c r="H1272" t="s">
        <v>22</v>
      </c>
      <c r="I1272">
        <f>IF(OR(financial_transactions3[[#This Row],[amount]]&lt;$L$16, financial_transactions3[[#This Row],[amount]]&gt;$L$17), 1, 0)</f>
        <v>1</v>
      </c>
    </row>
    <row r="1273" spans="1:9">
      <c r="A1273" t="s">
        <v>2632</v>
      </c>
      <c r="B1273" s="3">
        <v>45340</v>
      </c>
      <c r="C1273" t="s">
        <v>2633</v>
      </c>
      <c r="D1273">
        <v>1752.3</v>
      </c>
      <c r="E1273" t="s">
        <v>31</v>
      </c>
      <c r="F1273" t="s">
        <v>32</v>
      </c>
      <c r="G1273" t="s">
        <v>27</v>
      </c>
      <c r="H1273" t="s">
        <v>109</v>
      </c>
      <c r="I1273">
        <f>IF(OR(financial_transactions3[[#This Row],[amount]]&lt;$L$16, financial_transactions3[[#This Row],[amount]]&gt;$L$17), 1, 0)</f>
        <v>1</v>
      </c>
    </row>
    <row r="1274" spans="1:9">
      <c r="A1274" t="s">
        <v>2634</v>
      </c>
      <c r="B1274" s="3">
        <v>45340</v>
      </c>
      <c r="C1274" t="s">
        <v>79</v>
      </c>
      <c r="D1274">
        <v>1708.59</v>
      </c>
      <c r="E1274" t="s">
        <v>47</v>
      </c>
      <c r="F1274" t="s">
        <v>26</v>
      </c>
      <c r="G1274" t="s">
        <v>39</v>
      </c>
      <c r="H1274" t="s">
        <v>16080</v>
      </c>
      <c r="I1274">
        <f>IF(OR(financial_transactions3[[#This Row],[amount]]&lt;$L$16, financial_transactions3[[#This Row],[amount]]&gt;$L$17), 1, 0)</f>
        <v>1</v>
      </c>
    </row>
    <row r="1275" spans="1:9">
      <c r="A1275" t="s">
        <v>2635</v>
      </c>
      <c r="B1275" s="3">
        <v>45340</v>
      </c>
      <c r="C1275" t="s">
        <v>2636</v>
      </c>
      <c r="D1275">
        <v>941.37</v>
      </c>
      <c r="E1275" t="s">
        <v>70</v>
      </c>
      <c r="F1275" t="s">
        <v>61</v>
      </c>
      <c r="G1275" t="s">
        <v>21</v>
      </c>
      <c r="H1275" t="s">
        <v>33</v>
      </c>
      <c r="I1275">
        <f>IF(OR(financial_transactions3[[#This Row],[amount]]&lt;$L$16, financial_transactions3[[#This Row],[amount]]&gt;$L$17), 1, 0)</f>
        <v>0</v>
      </c>
    </row>
    <row r="1276" spans="1:9">
      <c r="A1276" t="s">
        <v>2639</v>
      </c>
      <c r="B1276" s="3">
        <v>45340</v>
      </c>
      <c r="C1276" t="s">
        <v>2640</v>
      </c>
      <c r="D1276">
        <v>503.05</v>
      </c>
      <c r="E1276" t="s">
        <v>64</v>
      </c>
      <c r="F1276" t="s">
        <v>26</v>
      </c>
      <c r="G1276" t="s">
        <v>27</v>
      </c>
      <c r="H1276" t="s">
        <v>176</v>
      </c>
      <c r="I1276">
        <f>IF(OR(financial_transactions3[[#This Row],[amount]]&lt;$L$16, financial_transactions3[[#This Row],[amount]]&gt;$L$17), 1, 0)</f>
        <v>1</v>
      </c>
    </row>
    <row r="1277" spans="1:9">
      <c r="A1277" t="s">
        <v>2641</v>
      </c>
      <c r="B1277" s="3">
        <v>45340</v>
      </c>
      <c r="C1277" t="s">
        <v>2642</v>
      </c>
      <c r="D1277">
        <v>1540.43</v>
      </c>
      <c r="E1277" t="s">
        <v>19</v>
      </c>
      <c r="F1277" t="s">
        <v>26</v>
      </c>
      <c r="G1277" t="s">
        <v>48</v>
      </c>
      <c r="H1277" t="s">
        <v>94</v>
      </c>
      <c r="I1277">
        <f>IF(OR(financial_transactions3[[#This Row],[amount]]&lt;$L$16, financial_transactions3[[#This Row],[amount]]&gt;$L$17), 1, 0)</f>
        <v>0</v>
      </c>
    </row>
    <row r="1278" spans="1:9">
      <c r="A1278" t="s">
        <v>2643</v>
      </c>
      <c r="B1278" s="3">
        <v>45340</v>
      </c>
      <c r="C1278" t="s">
        <v>2644</v>
      </c>
      <c r="D1278">
        <v>1665.49</v>
      </c>
      <c r="E1278" t="s">
        <v>70</v>
      </c>
      <c r="F1278" t="s">
        <v>61</v>
      </c>
      <c r="G1278" t="s">
        <v>39</v>
      </c>
      <c r="H1278" t="s">
        <v>123</v>
      </c>
      <c r="I1278">
        <f>IF(OR(financial_transactions3[[#This Row],[amount]]&lt;$L$16, financial_transactions3[[#This Row],[amount]]&gt;$L$17), 1, 0)</f>
        <v>1</v>
      </c>
    </row>
    <row r="1279" spans="1:9">
      <c r="A1279" t="s">
        <v>2645</v>
      </c>
      <c r="B1279" s="3">
        <v>45340</v>
      </c>
      <c r="C1279" t="s">
        <v>2541</v>
      </c>
      <c r="D1279">
        <v>648.17999999999995</v>
      </c>
      <c r="E1279" t="s">
        <v>31</v>
      </c>
      <c r="F1279" t="s">
        <v>32</v>
      </c>
      <c r="G1279" t="s">
        <v>48</v>
      </c>
      <c r="H1279" t="s">
        <v>123</v>
      </c>
      <c r="I1279">
        <f>IF(OR(financial_transactions3[[#This Row],[amount]]&lt;$L$16, financial_transactions3[[#This Row],[amount]]&gt;$L$17), 1, 0)</f>
        <v>0</v>
      </c>
    </row>
    <row r="1280" spans="1:9">
      <c r="A1280" t="s">
        <v>2646</v>
      </c>
      <c r="B1280" s="3">
        <v>45340</v>
      </c>
      <c r="C1280" t="s">
        <v>2647</v>
      </c>
      <c r="D1280">
        <v>1305.4000000000001</v>
      </c>
      <c r="E1280" t="s">
        <v>67</v>
      </c>
      <c r="F1280" t="s">
        <v>26</v>
      </c>
      <c r="G1280" t="s">
        <v>27</v>
      </c>
      <c r="H1280" t="s">
        <v>123</v>
      </c>
      <c r="I1280">
        <f>IF(OR(financial_transactions3[[#This Row],[amount]]&lt;$L$16, financial_transactions3[[#This Row],[amount]]&gt;$L$17), 1, 0)</f>
        <v>0</v>
      </c>
    </row>
    <row r="1281" spans="1:9">
      <c r="A1281" t="s">
        <v>2648</v>
      </c>
      <c r="B1281" s="3">
        <v>45340</v>
      </c>
      <c r="C1281" t="s">
        <v>2649</v>
      </c>
      <c r="D1281">
        <v>1164</v>
      </c>
      <c r="E1281" t="s">
        <v>16110</v>
      </c>
      <c r="F1281" t="s">
        <v>61</v>
      </c>
      <c r="G1281" t="s">
        <v>48</v>
      </c>
      <c r="H1281" t="s">
        <v>44</v>
      </c>
      <c r="I1281">
        <f>IF(OR(financial_transactions3[[#This Row],[amount]]&lt;$L$16, financial_transactions3[[#This Row],[amount]]&gt;$L$17), 1, 0)</f>
        <v>0</v>
      </c>
    </row>
    <row r="1282" spans="1:9">
      <c r="A1282" t="s">
        <v>2650</v>
      </c>
      <c r="B1282" s="3">
        <v>45341</v>
      </c>
      <c r="C1282" t="s">
        <v>2651</v>
      </c>
      <c r="D1282">
        <v>1839.05</v>
      </c>
      <c r="E1282" t="s">
        <v>67</v>
      </c>
      <c r="F1282" t="s">
        <v>26</v>
      </c>
      <c r="G1282" t="s">
        <v>48</v>
      </c>
      <c r="H1282" t="s">
        <v>109</v>
      </c>
      <c r="I1282">
        <f>IF(OR(financial_transactions3[[#This Row],[amount]]&lt;$L$16, financial_transactions3[[#This Row],[amount]]&gt;$L$17), 1, 0)</f>
        <v>1</v>
      </c>
    </row>
    <row r="1283" spans="1:9">
      <c r="A1283" t="s">
        <v>2652</v>
      </c>
      <c r="B1283" s="3">
        <v>45341</v>
      </c>
      <c r="C1283" t="s">
        <v>2653</v>
      </c>
      <c r="D1283">
        <v>1224.6099999999999</v>
      </c>
      <c r="E1283" t="s">
        <v>64</v>
      </c>
      <c r="F1283" t="s">
        <v>26</v>
      </c>
      <c r="G1283" t="s">
        <v>21</v>
      </c>
      <c r="H1283" t="s">
        <v>16080</v>
      </c>
      <c r="I1283">
        <f>IF(OR(financial_transactions3[[#This Row],[amount]]&lt;$L$16, financial_transactions3[[#This Row],[amount]]&gt;$L$17), 1, 0)</f>
        <v>0</v>
      </c>
    </row>
    <row r="1284" spans="1:9">
      <c r="A1284" t="s">
        <v>2654</v>
      </c>
      <c r="B1284" s="3">
        <v>45341</v>
      </c>
      <c r="C1284" t="s">
        <v>2655</v>
      </c>
      <c r="D1284">
        <v>1340.92</v>
      </c>
      <c r="E1284" t="s">
        <v>70</v>
      </c>
      <c r="F1284" t="s">
        <v>32</v>
      </c>
      <c r="G1284" t="s">
        <v>21</v>
      </c>
      <c r="H1284" t="s">
        <v>22</v>
      </c>
      <c r="I1284">
        <f>IF(OR(financial_transactions3[[#This Row],[amount]]&lt;$L$16, financial_transactions3[[#This Row],[amount]]&gt;$L$17), 1, 0)</f>
        <v>0</v>
      </c>
    </row>
    <row r="1285" spans="1:9">
      <c r="A1285" t="s">
        <v>2656</v>
      </c>
      <c r="B1285" s="3">
        <v>45341</v>
      </c>
      <c r="C1285" t="s">
        <v>2657</v>
      </c>
      <c r="D1285">
        <v>1936.82</v>
      </c>
      <c r="E1285" t="s">
        <v>19</v>
      </c>
      <c r="F1285" t="s">
        <v>20</v>
      </c>
      <c r="G1285" t="s">
        <v>39</v>
      </c>
      <c r="H1285" t="s">
        <v>94</v>
      </c>
      <c r="I1285">
        <f>IF(OR(financial_transactions3[[#This Row],[amount]]&lt;$L$16, financial_transactions3[[#This Row],[amount]]&gt;$L$17), 1, 0)</f>
        <v>1</v>
      </c>
    </row>
    <row r="1286" spans="1:9">
      <c r="A1286" t="s">
        <v>2658</v>
      </c>
      <c r="B1286" s="3">
        <v>45341</v>
      </c>
      <c r="C1286" t="s">
        <v>2659</v>
      </c>
      <c r="D1286">
        <v>1098.77</v>
      </c>
      <c r="E1286" t="s">
        <v>47</v>
      </c>
      <c r="F1286" t="s">
        <v>20</v>
      </c>
      <c r="G1286" t="s">
        <v>21</v>
      </c>
      <c r="H1286" t="s">
        <v>176</v>
      </c>
      <c r="I1286">
        <f>IF(OR(financial_transactions3[[#This Row],[amount]]&lt;$L$16, financial_transactions3[[#This Row],[amount]]&gt;$L$17), 1, 0)</f>
        <v>0</v>
      </c>
    </row>
    <row r="1287" spans="1:9">
      <c r="A1287" t="s">
        <v>2660</v>
      </c>
      <c r="B1287" s="3">
        <v>45341</v>
      </c>
      <c r="C1287" t="s">
        <v>2661</v>
      </c>
      <c r="D1287">
        <v>378.84</v>
      </c>
      <c r="E1287" t="s">
        <v>16079</v>
      </c>
      <c r="F1287" t="s">
        <v>61</v>
      </c>
      <c r="G1287" t="s">
        <v>27</v>
      </c>
      <c r="H1287" t="s">
        <v>176</v>
      </c>
      <c r="I1287">
        <f>IF(OR(financial_transactions3[[#This Row],[amount]]&lt;$L$16, financial_transactions3[[#This Row],[amount]]&gt;$L$17), 1, 0)</f>
        <v>1</v>
      </c>
    </row>
    <row r="1288" spans="1:9">
      <c r="A1288" t="s">
        <v>2662</v>
      </c>
      <c r="B1288" s="3">
        <v>45341</v>
      </c>
      <c r="C1288" t="s">
        <v>841</v>
      </c>
      <c r="D1288">
        <v>806.93</v>
      </c>
      <c r="E1288" t="s">
        <v>64</v>
      </c>
      <c r="F1288" t="s">
        <v>32</v>
      </c>
      <c r="G1288" t="s">
        <v>27</v>
      </c>
      <c r="H1288" t="s">
        <v>36</v>
      </c>
      <c r="I1288">
        <f>IF(OR(financial_transactions3[[#This Row],[amount]]&lt;$L$16, financial_transactions3[[#This Row],[amount]]&gt;$L$17), 1, 0)</f>
        <v>0</v>
      </c>
    </row>
    <row r="1289" spans="1:9">
      <c r="A1289" t="s">
        <v>2663</v>
      </c>
      <c r="B1289" s="3">
        <v>45341</v>
      </c>
      <c r="C1289" t="s">
        <v>2664</v>
      </c>
      <c r="D1289">
        <v>555.16</v>
      </c>
      <c r="E1289" t="s">
        <v>16110</v>
      </c>
      <c r="F1289" t="s">
        <v>61</v>
      </c>
      <c r="G1289" t="s">
        <v>48</v>
      </c>
      <c r="H1289" t="s">
        <v>33</v>
      </c>
      <c r="I1289">
        <f>IF(OR(financial_transactions3[[#This Row],[amount]]&lt;$L$16, financial_transactions3[[#This Row],[amount]]&gt;$L$17), 1, 0)</f>
        <v>1</v>
      </c>
    </row>
    <row r="1290" spans="1:9">
      <c r="A1290" t="s">
        <v>2665</v>
      </c>
      <c r="B1290" s="3">
        <v>45341</v>
      </c>
      <c r="C1290" t="s">
        <v>2666</v>
      </c>
      <c r="D1290">
        <v>1184.48</v>
      </c>
      <c r="E1290" t="s">
        <v>47</v>
      </c>
      <c r="F1290" t="s">
        <v>26</v>
      </c>
      <c r="G1290" t="s">
        <v>48</v>
      </c>
      <c r="H1290" t="s">
        <v>53</v>
      </c>
      <c r="I1290">
        <f>IF(OR(financial_transactions3[[#This Row],[amount]]&lt;$L$16, financial_transactions3[[#This Row],[amount]]&gt;$L$17), 1, 0)</f>
        <v>0</v>
      </c>
    </row>
    <row r="1291" spans="1:9">
      <c r="A1291" t="s">
        <v>2667</v>
      </c>
      <c r="B1291" s="3">
        <v>45341</v>
      </c>
      <c r="C1291" t="s">
        <v>2668</v>
      </c>
      <c r="D1291">
        <v>1362.7</v>
      </c>
      <c r="E1291" t="s">
        <v>47</v>
      </c>
      <c r="F1291" t="s">
        <v>26</v>
      </c>
      <c r="G1291" t="s">
        <v>27</v>
      </c>
      <c r="H1291" t="s">
        <v>40</v>
      </c>
      <c r="I1291">
        <f>IF(OR(financial_transactions3[[#This Row],[amount]]&lt;$L$16, financial_transactions3[[#This Row],[amount]]&gt;$L$17), 1, 0)</f>
        <v>0</v>
      </c>
    </row>
    <row r="1292" spans="1:9">
      <c r="A1292" t="s">
        <v>2669</v>
      </c>
      <c r="B1292" s="3">
        <v>45341</v>
      </c>
      <c r="C1292" t="s">
        <v>2670</v>
      </c>
      <c r="D1292">
        <v>860.46</v>
      </c>
      <c r="E1292" t="s">
        <v>67</v>
      </c>
      <c r="F1292" t="s">
        <v>26</v>
      </c>
      <c r="G1292" t="s">
        <v>39</v>
      </c>
      <c r="H1292" t="s">
        <v>28</v>
      </c>
      <c r="I1292">
        <f>IF(OR(financial_transactions3[[#This Row],[amount]]&lt;$L$16, financial_transactions3[[#This Row],[amount]]&gt;$L$17), 1, 0)</f>
        <v>0</v>
      </c>
    </row>
    <row r="1293" spans="1:9">
      <c r="A1293" t="s">
        <v>2671</v>
      </c>
      <c r="B1293" s="3">
        <v>45341</v>
      </c>
      <c r="C1293" t="s">
        <v>2672</v>
      </c>
      <c r="D1293">
        <v>1596.02</v>
      </c>
      <c r="E1293" t="s">
        <v>122</v>
      </c>
      <c r="F1293" t="s">
        <v>26</v>
      </c>
      <c r="G1293" t="s">
        <v>48</v>
      </c>
      <c r="H1293" t="s">
        <v>22</v>
      </c>
      <c r="I1293">
        <f>IF(OR(financial_transactions3[[#This Row],[amount]]&lt;$L$16, financial_transactions3[[#This Row],[amount]]&gt;$L$17), 1, 0)</f>
        <v>0</v>
      </c>
    </row>
    <row r="1294" spans="1:9">
      <c r="A1294" t="s">
        <v>2673</v>
      </c>
      <c r="B1294" s="3">
        <v>45341</v>
      </c>
      <c r="C1294" t="s">
        <v>2674</v>
      </c>
      <c r="D1294">
        <v>1428.68</v>
      </c>
      <c r="E1294" t="s">
        <v>19</v>
      </c>
      <c r="F1294" t="s">
        <v>61</v>
      </c>
      <c r="G1294" t="s">
        <v>21</v>
      </c>
      <c r="H1294" t="s">
        <v>75</v>
      </c>
      <c r="I1294">
        <f>IF(OR(financial_transactions3[[#This Row],[amount]]&lt;$L$16, financial_transactions3[[#This Row],[amount]]&gt;$L$17), 1, 0)</f>
        <v>0</v>
      </c>
    </row>
    <row r="1295" spans="1:9">
      <c r="A1295" t="s">
        <v>2675</v>
      </c>
      <c r="B1295" s="3">
        <v>45341</v>
      </c>
      <c r="C1295" t="s">
        <v>2676</v>
      </c>
      <c r="D1295">
        <v>423.72</v>
      </c>
      <c r="E1295" t="s">
        <v>47</v>
      </c>
      <c r="F1295" t="s">
        <v>26</v>
      </c>
      <c r="G1295" t="s">
        <v>27</v>
      </c>
      <c r="H1295" t="s">
        <v>87</v>
      </c>
      <c r="I1295">
        <f>IF(OR(financial_transactions3[[#This Row],[amount]]&lt;$L$16, financial_transactions3[[#This Row],[amount]]&gt;$L$17), 1, 0)</f>
        <v>1</v>
      </c>
    </row>
    <row r="1296" spans="1:9">
      <c r="A1296" t="s">
        <v>2677</v>
      </c>
      <c r="B1296" s="3">
        <v>45341</v>
      </c>
      <c r="C1296" t="s">
        <v>2678</v>
      </c>
      <c r="D1296">
        <v>1270.27</v>
      </c>
      <c r="E1296" t="s">
        <v>16110</v>
      </c>
      <c r="F1296" t="s">
        <v>20</v>
      </c>
      <c r="G1296" t="s">
        <v>27</v>
      </c>
      <c r="H1296" t="s">
        <v>33</v>
      </c>
      <c r="I1296">
        <f>IF(OR(financial_transactions3[[#This Row],[amount]]&lt;$L$16, financial_transactions3[[#This Row],[amount]]&gt;$L$17), 1, 0)</f>
        <v>0</v>
      </c>
    </row>
    <row r="1297" spans="1:9">
      <c r="A1297" t="s">
        <v>2679</v>
      </c>
      <c r="B1297" s="3">
        <v>45341</v>
      </c>
      <c r="C1297" t="s">
        <v>2680</v>
      </c>
      <c r="D1297">
        <v>247.91</v>
      </c>
      <c r="E1297" t="s">
        <v>122</v>
      </c>
      <c r="F1297" t="s">
        <v>32</v>
      </c>
      <c r="G1297" t="s">
        <v>27</v>
      </c>
      <c r="H1297" t="s">
        <v>57</v>
      </c>
      <c r="I1297">
        <f>IF(OR(financial_transactions3[[#This Row],[amount]]&lt;$L$16, financial_transactions3[[#This Row],[amount]]&gt;$L$17), 1, 0)</f>
        <v>1</v>
      </c>
    </row>
    <row r="1298" spans="1:9">
      <c r="A1298" t="s">
        <v>2681</v>
      </c>
      <c r="B1298" s="3">
        <v>45341</v>
      </c>
      <c r="C1298" t="s">
        <v>2682</v>
      </c>
      <c r="D1298">
        <v>1408.8</v>
      </c>
      <c r="E1298" t="s">
        <v>64</v>
      </c>
      <c r="F1298" t="s">
        <v>32</v>
      </c>
      <c r="G1298" t="s">
        <v>39</v>
      </c>
      <c r="H1298" t="s">
        <v>53</v>
      </c>
      <c r="I1298">
        <f>IF(OR(financial_transactions3[[#This Row],[amount]]&lt;$L$16, financial_transactions3[[#This Row],[amount]]&gt;$L$17), 1, 0)</f>
        <v>0</v>
      </c>
    </row>
    <row r="1299" spans="1:9">
      <c r="A1299" t="s">
        <v>2683</v>
      </c>
      <c r="B1299" s="3">
        <v>45341</v>
      </c>
      <c r="C1299" t="s">
        <v>2684</v>
      </c>
      <c r="D1299">
        <v>242.86</v>
      </c>
      <c r="E1299" t="s">
        <v>19</v>
      </c>
      <c r="F1299" t="s">
        <v>20</v>
      </c>
      <c r="G1299" t="s">
        <v>48</v>
      </c>
      <c r="H1299" t="s">
        <v>33</v>
      </c>
      <c r="I1299">
        <f>IF(OR(financial_transactions3[[#This Row],[amount]]&lt;$L$16, financial_transactions3[[#This Row],[amount]]&gt;$L$17), 1, 0)</f>
        <v>1</v>
      </c>
    </row>
    <row r="1300" spans="1:9">
      <c r="A1300" t="s">
        <v>2685</v>
      </c>
      <c r="B1300" s="3">
        <v>45341</v>
      </c>
      <c r="C1300" t="s">
        <v>2686</v>
      </c>
      <c r="D1300">
        <v>1269.67</v>
      </c>
      <c r="E1300" t="s">
        <v>25</v>
      </c>
      <c r="F1300" t="s">
        <v>20</v>
      </c>
      <c r="G1300" t="s">
        <v>21</v>
      </c>
      <c r="H1300" t="s">
        <v>109</v>
      </c>
      <c r="I1300">
        <f>IF(OR(financial_transactions3[[#This Row],[amount]]&lt;$L$16, financial_transactions3[[#This Row],[amount]]&gt;$L$17), 1, 0)</f>
        <v>0</v>
      </c>
    </row>
    <row r="1301" spans="1:9">
      <c r="A1301" t="s">
        <v>2687</v>
      </c>
      <c r="B1301" s="3">
        <v>45341</v>
      </c>
      <c r="C1301" t="s">
        <v>2688</v>
      </c>
      <c r="D1301">
        <v>655.01</v>
      </c>
      <c r="E1301" t="s">
        <v>19</v>
      </c>
      <c r="F1301" t="s">
        <v>26</v>
      </c>
      <c r="G1301" t="s">
        <v>27</v>
      </c>
      <c r="H1301" t="s">
        <v>36</v>
      </c>
      <c r="I1301">
        <f>IF(OR(financial_transactions3[[#This Row],[amount]]&lt;$L$16, financial_transactions3[[#This Row],[amount]]&gt;$L$17), 1, 0)</f>
        <v>0</v>
      </c>
    </row>
    <row r="1302" spans="1:9">
      <c r="A1302" t="s">
        <v>2689</v>
      </c>
      <c r="B1302" s="3">
        <v>45341</v>
      </c>
      <c r="C1302" t="s">
        <v>382</v>
      </c>
      <c r="D1302">
        <v>1810.22</v>
      </c>
      <c r="E1302" t="s">
        <v>122</v>
      </c>
      <c r="F1302" t="s">
        <v>20</v>
      </c>
      <c r="G1302" t="s">
        <v>21</v>
      </c>
      <c r="H1302" t="s">
        <v>16080</v>
      </c>
      <c r="I1302">
        <f>IF(OR(financial_transactions3[[#This Row],[amount]]&lt;$L$16, financial_transactions3[[#This Row],[amount]]&gt;$L$17), 1, 0)</f>
        <v>1</v>
      </c>
    </row>
    <row r="1303" spans="1:9">
      <c r="A1303" t="s">
        <v>2690</v>
      </c>
      <c r="B1303" s="3">
        <v>45341</v>
      </c>
      <c r="C1303" t="s">
        <v>874</v>
      </c>
      <c r="D1303">
        <v>1305.45</v>
      </c>
      <c r="E1303" t="s">
        <v>64</v>
      </c>
      <c r="F1303" t="s">
        <v>32</v>
      </c>
      <c r="G1303" t="s">
        <v>39</v>
      </c>
      <c r="H1303" t="s">
        <v>109</v>
      </c>
      <c r="I1303">
        <f>IF(OR(financial_transactions3[[#This Row],[amount]]&lt;$L$16, financial_transactions3[[#This Row],[amount]]&gt;$L$17), 1, 0)</f>
        <v>0</v>
      </c>
    </row>
    <row r="1304" spans="1:9">
      <c r="A1304" t="s">
        <v>2691</v>
      </c>
      <c r="B1304" s="3">
        <v>45341</v>
      </c>
      <c r="C1304" t="s">
        <v>2692</v>
      </c>
      <c r="D1304">
        <v>19102.54</v>
      </c>
      <c r="E1304" t="s">
        <v>67</v>
      </c>
      <c r="F1304" t="s">
        <v>32</v>
      </c>
      <c r="G1304" t="s">
        <v>27</v>
      </c>
      <c r="H1304" t="s">
        <v>53</v>
      </c>
      <c r="I1304">
        <f>IF(OR(financial_transactions3[[#This Row],[amount]]&lt;$L$16, financial_transactions3[[#This Row],[amount]]&gt;$L$17), 1, 0)</f>
        <v>1</v>
      </c>
    </row>
    <row r="1305" spans="1:9">
      <c r="A1305" t="s">
        <v>2693</v>
      </c>
      <c r="B1305" s="3">
        <v>45341</v>
      </c>
      <c r="C1305" t="s">
        <v>2694</v>
      </c>
      <c r="D1305">
        <v>1199.9100000000001</v>
      </c>
      <c r="E1305" t="s">
        <v>16110</v>
      </c>
      <c r="F1305" t="s">
        <v>61</v>
      </c>
      <c r="G1305" t="s">
        <v>21</v>
      </c>
      <c r="H1305" t="s">
        <v>40</v>
      </c>
      <c r="I1305">
        <f>IF(OR(financial_transactions3[[#This Row],[amount]]&lt;$L$16, financial_transactions3[[#This Row],[amount]]&gt;$L$17), 1, 0)</f>
        <v>0</v>
      </c>
    </row>
    <row r="1306" spans="1:9">
      <c r="A1306" t="s">
        <v>2697</v>
      </c>
      <c r="B1306" s="3">
        <v>45341</v>
      </c>
      <c r="C1306" t="s">
        <v>2698</v>
      </c>
      <c r="D1306">
        <v>1634.74</v>
      </c>
      <c r="E1306" t="s">
        <v>16079</v>
      </c>
      <c r="F1306" t="s">
        <v>61</v>
      </c>
      <c r="G1306" t="s">
        <v>48</v>
      </c>
      <c r="H1306" t="s">
        <v>49</v>
      </c>
      <c r="I1306">
        <f>IF(OR(financial_transactions3[[#This Row],[amount]]&lt;$L$16, financial_transactions3[[#This Row],[amount]]&gt;$L$17), 1, 0)</f>
        <v>1</v>
      </c>
    </row>
    <row r="1307" spans="1:9">
      <c r="A1307" t="s">
        <v>2699</v>
      </c>
      <c r="B1307" s="3">
        <v>45341</v>
      </c>
      <c r="C1307" t="s">
        <v>2700</v>
      </c>
      <c r="D1307">
        <v>610.66999999999996</v>
      </c>
      <c r="E1307" t="s">
        <v>31</v>
      </c>
      <c r="F1307" t="s">
        <v>61</v>
      </c>
      <c r="G1307" t="s">
        <v>39</v>
      </c>
      <c r="H1307" t="s">
        <v>40</v>
      </c>
      <c r="I1307">
        <f>IF(OR(financial_transactions3[[#This Row],[amount]]&lt;$L$16, financial_transactions3[[#This Row],[amount]]&gt;$L$17), 1, 0)</f>
        <v>0</v>
      </c>
    </row>
    <row r="1308" spans="1:9">
      <c r="A1308" t="s">
        <v>2701</v>
      </c>
      <c r="B1308" s="3">
        <v>45341</v>
      </c>
      <c r="C1308" t="s">
        <v>2702</v>
      </c>
      <c r="D1308">
        <v>652.63</v>
      </c>
      <c r="E1308" t="s">
        <v>16079</v>
      </c>
      <c r="F1308" t="s">
        <v>26</v>
      </c>
      <c r="G1308" t="s">
        <v>48</v>
      </c>
      <c r="H1308" t="s">
        <v>22</v>
      </c>
      <c r="I1308">
        <f>IF(OR(financial_transactions3[[#This Row],[amount]]&lt;$L$16, financial_transactions3[[#This Row],[amount]]&gt;$L$17), 1, 0)</f>
        <v>0</v>
      </c>
    </row>
    <row r="1309" spans="1:9">
      <c r="A1309" t="s">
        <v>2703</v>
      </c>
      <c r="B1309" s="3">
        <v>45341</v>
      </c>
      <c r="C1309" t="s">
        <v>2704</v>
      </c>
      <c r="D1309">
        <v>1052.78</v>
      </c>
      <c r="E1309" t="s">
        <v>16079</v>
      </c>
      <c r="F1309" t="s">
        <v>61</v>
      </c>
      <c r="G1309" t="s">
        <v>21</v>
      </c>
      <c r="H1309" t="s">
        <v>176</v>
      </c>
      <c r="I1309">
        <f>IF(OR(financial_transactions3[[#This Row],[amount]]&lt;$L$16, financial_transactions3[[#This Row],[amount]]&gt;$L$17), 1, 0)</f>
        <v>0</v>
      </c>
    </row>
    <row r="1310" spans="1:9">
      <c r="A1310" t="s">
        <v>2705</v>
      </c>
      <c r="B1310" s="3">
        <v>45341</v>
      </c>
      <c r="C1310" t="s">
        <v>2706</v>
      </c>
      <c r="D1310">
        <v>955.58</v>
      </c>
      <c r="E1310" t="s">
        <v>67</v>
      </c>
      <c r="F1310" t="s">
        <v>32</v>
      </c>
      <c r="G1310" t="s">
        <v>27</v>
      </c>
      <c r="H1310" t="s">
        <v>16080</v>
      </c>
      <c r="I1310">
        <f>IF(OR(financial_transactions3[[#This Row],[amount]]&lt;$L$16, financial_transactions3[[#This Row],[amount]]&gt;$L$17), 1, 0)</f>
        <v>0</v>
      </c>
    </row>
    <row r="1311" spans="1:9">
      <c r="A1311" t="s">
        <v>2707</v>
      </c>
      <c r="B1311" s="3">
        <v>45341</v>
      </c>
      <c r="C1311" t="s">
        <v>2708</v>
      </c>
      <c r="D1311">
        <v>1796.59</v>
      </c>
      <c r="E1311" t="s">
        <v>25</v>
      </c>
      <c r="F1311" t="s">
        <v>26</v>
      </c>
      <c r="G1311" t="s">
        <v>27</v>
      </c>
      <c r="H1311" t="s">
        <v>109</v>
      </c>
      <c r="I1311">
        <f>IF(OR(financial_transactions3[[#This Row],[amount]]&lt;$L$16, financial_transactions3[[#This Row],[amount]]&gt;$L$17), 1, 0)</f>
        <v>1</v>
      </c>
    </row>
    <row r="1312" spans="1:9">
      <c r="A1312" t="s">
        <v>2709</v>
      </c>
      <c r="B1312" s="3">
        <v>45341</v>
      </c>
      <c r="C1312" t="s">
        <v>2710</v>
      </c>
      <c r="D1312">
        <v>1817.96</v>
      </c>
      <c r="E1312" t="s">
        <v>122</v>
      </c>
      <c r="F1312" t="s">
        <v>61</v>
      </c>
      <c r="G1312" t="s">
        <v>39</v>
      </c>
      <c r="H1312" t="s">
        <v>22</v>
      </c>
      <c r="I1312">
        <f>IF(OR(financial_transactions3[[#This Row],[amount]]&lt;$L$16, financial_transactions3[[#This Row],[amount]]&gt;$L$17), 1, 0)</f>
        <v>1</v>
      </c>
    </row>
    <row r="1313" spans="1:9">
      <c r="A1313" t="s">
        <v>2711</v>
      </c>
      <c r="B1313" s="3">
        <v>45341</v>
      </c>
      <c r="C1313" t="s">
        <v>2712</v>
      </c>
      <c r="D1313">
        <v>791.54</v>
      </c>
      <c r="E1313" t="s">
        <v>19</v>
      </c>
      <c r="F1313" t="s">
        <v>61</v>
      </c>
      <c r="G1313" t="s">
        <v>48</v>
      </c>
      <c r="H1313" t="s">
        <v>57</v>
      </c>
      <c r="I1313">
        <f>IF(OR(financial_transactions3[[#This Row],[amount]]&lt;$L$16, financial_transactions3[[#This Row],[amount]]&gt;$L$17), 1, 0)</f>
        <v>0</v>
      </c>
    </row>
    <row r="1314" spans="1:9">
      <c r="A1314" t="s">
        <v>2715</v>
      </c>
      <c r="B1314" s="3">
        <v>45341</v>
      </c>
      <c r="C1314" t="s">
        <v>2716</v>
      </c>
      <c r="D1314">
        <v>149.43</v>
      </c>
      <c r="E1314" t="s">
        <v>70</v>
      </c>
      <c r="F1314" t="s">
        <v>20</v>
      </c>
      <c r="G1314" t="s">
        <v>39</v>
      </c>
      <c r="H1314" t="s">
        <v>75</v>
      </c>
      <c r="I1314">
        <f>IF(OR(financial_transactions3[[#This Row],[amount]]&lt;$L$16, financial_transactions3[[#This Row],[amount]]&gt;$L$17), 1, 0)</f>
        <v>1</v>
      </c>
    </row>
    <row r="1315" spans="1:9">
      <c r="A1315" t="s">
        <v>2717</v>
      </c>
      <c r="B1315" s="3">
        <v>45341</v>
      </c>
      <c r="C1315" t="s">
        <v>2718</v>
      </c>
      <c r="D1315">
        <v>667.88</v>
      </c>
      <c r="E1315" t="s">
        <v>67</v>
      </c>
      <c r="F1315" t="s">
        <v>32</v>
      </c>
      <c r="G1315" t="s">
        <v>48</v>
      </c>
      <c r="H1315" t="s">
        <v>75</v>
      </c>
      <c r="I1315">
        <f>IF(OR(financial_transactions3[[#This Row],[amount]]&lt;$L$16, financial_transactions3[[#This Row],[amount]]&gt;$L$17), 1, 0)</f>
        <v>0</v>
      </c>
    </row>
    <row r="1316" spans="1:9">
      <c r="A1316" t="s">
        <v>2721</v>
      </c>
      <c r="B1316" s="3">
        <v>45342</v>
      </c>
      <c r="C1316" t="s">
        <v>2722</v>
      </c>
      <c r="D1316">
        <v>1907.95</v>
      </c>
      <c r="E1316" t="s">
        <v>19</v>
      </c>
      <c r="F1316" t="s">
        <v>20</v>
      </c>
      <c r="G1316" t="s">
        <v>21</v>
      </c>
      <c r="H1316" t="s">
        <v>176</v>
      </c>
      <c r="I1316">
        <f>IF(OR(financial_transactions3[[#This Row],[amount]]&lt;$L$16, financial_transactions3[[#This Row],[amount]]&gt;$L$17), 1, 0)</f>
        <v>1</v>
      </c>
    </row>
    <row r="1317" spans="1:9">
      <c r="A1317" t="s">
        <v>2725</v>
      </c>
      <c r="B1317" s="3">
        <v>45342</v>
      </c>
      <c r="C1317" t="s">
        <v>2726</v>
      </c>
      <c r="D1317">
        <v>1157.1300000000001</v>
      </c>
      <c r="E1317" t="s">
        <v>47</v>
      </c>
      <c r="F1317" t="s">
        <v>20</v>
      </c>
      <c r="G1317" t="s">
        <v>27</v>
      </c>
      <c r="H1317" t="s">
        <v>36</v>
      </c>
      <c r="I1317">
        <f>IF(OR(financial_transactions3[[#This Row],[amount]]&lt;$L$16, financial_transactions3[[#This Row],[amount]]&gt;$L$17), 1, 0)</f>
        <v>0</v>
      </c>
    </row>
    <row r="1318" spans="1:9">
      <c r="A1318" t="s">
        <v>2727</v>
      </c>
      <c r="B1318" s="3">
        <v>45342</v>
      </c>
      <c r="C1318" t="s">
        <v>1066</v>
      </c>
      <c r="D1318">
        <v>1919.23</v>
      </c>
      <c r="E1318" t="s">
        <v>16110</v>
      </c>
      <c r="F1318" t="s">
        <v>26</v>
      </c>
      <c r="G1318" t="s">
        <v>21</v>
      </c>
      <c r="H1318" t="s">
        <v>57</v>
      </c>
      <c r="I1318">
        <f>IF(OR(financial_transactions3[[#This Row],[amount]]&lt;$L$16, financial_transactions3[[#This Row],[amount]]&gt;$L$17), 1, 0)</f>
        <v>1</v>
      </c>
    </row>
    <row r="1319" spans="1:9">
      <c r="A1319" t="s">
        <v>2728</v>
      </c>
      <c r="B1319" s="3">
        <v>45342</v>
      </c>
      <c r="C1319" t="s">
        <v>2729</v>
      </c>
      <c r="D1319">
        <v>639.72</v>
      </c>
      <c r="E1319" t="s">
        <v>16110</v>
      </c>
      <c r="F1319" t="s">
        <v>61</v>
      </c>
      <c r="G1319" t="s">
        <v>21</v>
      </c>
      <c r="H1319" t="s">
        <v>75</v>
      </c>
      <c r="I1319">
        <f>IF(OR(financial_transactions3[[#This Row],[amount]]&lt;$L$16, financial_transactions3[[#This Row],[amount]]&gt;$L$17), 1, 0)</f>
        <v>0</v>
      </c>
    </row>
    <row r="1320" spans="1:9">
      <c r="A1320" t="s">
        <v>2730</v>
      </c>
      <c r="B1320" s="3">
        <v>45342</v>
      </c>
      <c r="C1320" t="s">
        <v>2731</v>
      </c>
      <c r="D1320">
        <v>1562.47</v>
      </c>
      <c r="E1320" t="s">
        <v>16110</v>
      </c>
      <c r="F1320" t="s">
        <v>61</v>
      </c>
      <c r="G1320" t="s">
        <v>48</v>
      </c>
      <c r="H1320" t="s">
        <v>57</v>
      </c>
      <c r="I1320">
        <f>IF(OR(financial_transactions3[[#This Row],[amount]]&lt;$L$16, financial_transactions3[[#This Row],[amount]]&gt;$L$17), 1, 0)</f>
        <v>0</v>
      </c>
    </row>
    <row r="1321" spans="1:9">
      <c r="A1321" t="s">
        <v>2732</v>
      </c>
      <c r="B1321" s="3">
        <v>45342</v>
      </c>
      <c r="C1321" t="s">
        <v>2733</v>
      </c>
      <c r="D1321">
        <v>1000.58</v>
      </c>
      <c r="E1321" t="s">
        <v>47</v>
      </c>
      <c r="F1321" t="s">
        <v>61</v>
      </c>
      <c r="G1321" t="s">
        <v>27</v>
      </c>
      <c r="H1321" t="s">
        <v>28</v>
      </c>
      <c r="I1321">
        <f>IF(OR(financial_transactions3[[#This Row],[amount]]&lt;$L$16, financial_transactions3[[#This Row],[amount]]&gt;$L$17), 1, 0)</f>
        <v>0</v>
      </c>
    </row>
    <row r="1322" spans="1:9">
      <c r="A1322" t="s">
        <v>2734</v>
      </c>
      <c r="B1322" s="3">
        <v>45342</v>
      </c>
      <c r="C1322" t="s">
        <v>2735</v>
      </c>
      <c r="D1322">
        <v>1993.55</v>
      </c>
      <c r="E1322" t="s">
        <v>16110</v>
      </c>
      <c r="F1322" t="s">
        <v>20</v>
      </c>
      <c r="G1322" t="s">
        <v>39</v>
      </c>
      <c r="H1322" t="s">
        <v>94</v>
      </c>
      <c r="I1322">
        <f>IF(OR(financial_transactions3[[#This Row],[amount]]&lt;$L$16, financial_transactions3[[#This Row],[amount]]&gt;$L$17), 1, 0)</f>
        <v>1</v>
      </c>
    </row>
    <row r="1323" spans="1:9">
      <c r="A1323" t="s">
        <v>2736</v>
      </c>
      <c r="B1323" s="3">
        <v>45342</v>
      </c>
      <c r="C1323" t="s">
        <v>2737</v>
      </c>
      <c r="D1323">
        <v>1946.59</v>
      </c>
      <c r="E1323" t="s">
        <v>47</v>
      </c>
      <c r="F1323" t="s">
        <v>61</v>
      </c>
      <c r="G1323" t="s">
        <v>27</v>
      </c>
      <c r="H1323" t="s">
        <v>53</v>
      </c>
      <c r="I1323">
        <f>IF(OR(financial_transactions3[[#This Row],[amount]]&lt;$L$16, financial_transactions3[[#This Row],[amount]]&gt;$L$17), 1, 0)</f>
        <v>1</v>
      </c>
    </row>
    <row r="1324" spans="1:9">
      <c r="A1324" t="s">
        <v>2738</v>
      </c>
      <c r="B1324" s="3">
        <v>45342</v>
      </c>
      <c r="C1324" t="s">
        <v>2739</v>
      </c>
      <c r="D1324">
        <v>347.76</v>
      </c>
      <c r="E1324" t="s">
        <v>31</v>
      </c>
      <c r="F1324" t="s">
        <v>26</v>
      </c>
      <c r="G1324" t="s">
        <v>48</v>
      </c>
      <c r="H1324" t="s">
        <v>94</v>
      </c>
      <c r="I1324">
        <f>IF(OR(financial_transactions3[[#This Row],[amount]]&lt;$L$16, financial_transactions3[[#This Row],[amount]]&gt;$L$17), 1, 0)</f>
        <v>1</v>
      </c>
    </row>
    <row r="1325" spans="1:9">
      <c r="A1325" t="s">
        <v>2740</v>
      </c>
      <c r="B1325" s="3">
        <v>45342</v>
      </c>
      <c r="C1325" t="s">
        <v>384</v>
      </c>
      <c r="D1325">
        <v>194</v>
      </c>
      <c r="E1325" t="s">
        <v>70</v>
      </c>
      <c r="F1325" t="s">
        <v>20</v>
      </c>
      <c r="G1325" t="s">
        <v>39</v>
      </c>
      <c r="H1325" t="s">
        <v>75</v>
      </c>
      <c r="I1325">
        <f>IF(OR(financial_transactions3[[#This Row],[amount]]&lt;$L$16, financial_transactions3[[#This Row],[amount]]&gt;$L$17), 1, 0)</f>
        <v>1</v>
      </c>
    </row>
    <row r="1326" spans="1:9">
      <c r="A1326" t="s">
        <v>2741</v>
      </c>
      <c r="B1326" s="3">
        <v>45342</v>
      </c>
      <c r="C1326" t="s">
        <v>2742</v>
      </c>
      <c r="D1326">
        <v>1101.49</v>
      </c>
      <c r="E1326" t="s">
        <v>19</v>
      </c>
      <c r="F1326" t="s">
        <v>26</v>
      </c>
      <c r="G1326" t="s">
        <v>39</v>
      </c>
      <c r="H1326" t="s">
        <v>87</v>
      </c>
      <c r="I1326">
        <f>IF(OR(financial_transactions3[[#This Row],[amount]]&lt;$L$16, financial_transactions3[[#This Row],[amount]]&gt;$L$17), 1, 0)</f>
        <v>0</v>
      </c>
    </row>
    <row r="1327" spans="1:9">
      <c r="A1327" t="s">
        <v>2743</v>
      </c>
      <c r="B1327" s="3">
        <v>45342</v>
      </c>
      <c r="C1327" t="s">
        <v>2744</v>
      </c>
      <c r="D1327">
        <v>1353.98</v>
      </c>
      <c r="E1327" t="s">
        <v>67</v>
      </c>
      <c r="F1327" t="s">
        <v>61</v>
      </c>
      <c r="G1327" t="s">
        <v>48</v>
      </c>
      <c r="H1327" t="s">
        <v>36</v>
      </c>
      <c r="I1327">
        <f>IF(OR(financial_transactions3[[#This Row],[amount]]&lt;$L$16, financial_transactions3[[#This Row],[amount]]&gt;$L$17), 1, 0)</f>
        <v>0</v>
      </c>
    </row>
    <row r="1328" spans="1:9">
      <c r="A1328" t="s">
        <v>2745</v>
      </c>
      <c r="B1328" s="3">
        <v>45342</v>
      </c>
      <c r="C1328" t="s">
        <v>2746</v>
      </c>
      <c r="D1328">
        <v>1034.3599999999999</v>
      </c>
      <c r="E1328" t="s">
        <v>70</v>
      </c>
      <c r="F1328" t="s">
        <v>32</v>
      </c>
      <c r="G1328" t="s">
        <v>21</v>
      </c>
      <c r="H1328" t="s">
        <v>176</v>
      </c>
      <c r="I1328">
        <f>IF(OR(financial_transactions3[[#This Row],[amount]]&lt;$L$16, financial_transactions3[[#This Row],[amount]]&gt;$L$17), 1, 0)</f>
        <v>0</v>
      </c>
    </row>
    <row r="1329" spans="1:9">
      <c r="A1329" t="s">
        <v>2747</v>
      </c>
      <c r="B1329" s="3">
        <v>45342</v>
      </c>
      <c r="C1329" t="s">
        <v>2748</v>
      </c>
      <c r="D1329">
        <v>528.1</v>
      </c>
      <c r="E1329" t="s">
        <v>67</v>
      </c>
      <c r="F1329" t="s">
        <v>61</v>
      </c>
      <c r="G1329" t="s">
        <v>21</v>
      </c>
      <c r="H1329" t="s">
        <v>33</v>
      </c>
      <c r="I1329">
        <f>IF(OR(financial_transactions3[[#This Row],[amount]]&lt;$L$16, financial_transactions3[[#This Row],[amount]]&gt;$L$17), 1, 0)</f>
        <v>1</v>
      </c>
    </row>
    <row r="1330" spans="1:9">
      <c r="A1330" t="s">
        <v>2749</v>
      </c>
      <c r="B1330" s="3">
        <v>45342</v>
      </c>
      <c r="C1330" t="s">
        <v>2750</v>
      </c>
      <c r="D1330">
        <v>1629</v>
      </c>
      <c r="E1330" t="s">
        <v>64</v>
      </c>
      <c r="F1330" t="s">
        <v>32</v>
      </c>
      <c r="G1330" t="s">
        <v>27</v>
      </c>
      <c r="H1330" t="s">
        <v>44</v>
      </c>
      <c r="I1330">
        <f>IF(OR(financial_transactions3[[#This Row],[amount]]&lt;$L$16, financial_transactions3[[#This Row],[amount]]&gt;$L$17), 1, 0)</f>
        <v>1</v>
      </c>
    </row>
    <row r="1331" spans="1:9">
      <c r="A1331" t="s">
        <v>2751</v>
      </c>
      <c r="B1331" s="3">
        <v>45342</v>
      </c>
      <c r="C1331" t="s">
        <v>2752</v>
      </c>
      <c r="D1331">
        <v>1828.5</v>
      </c>
      <c r="E1331" t="s">
        <v>25</v>
      </c>
      <c r="F1331" t="s">
        <v>61</v>
      </c>
      <c r="G1331" t="s">
        <v>21</v>
      </c>
      <c r="H1331" t="s">
        <v>22</v>
      </c>
      <c r="I1331">
        <f>IF(OR(financial_transactions3[[#This Row],[amount]]&lt;$L$16, financial_transactions3[[#This Row],[amount]]&gt;$L$17), 1, 0)</f>
        <v>1</v>
      </c>
    </row>
    <row r="1332" spans="1:9">
      <c r="A1332" t="s">
        <v>2753</v>
      </c>
      <c r="B1332" s="3">
        <v>45342</v>
      </c>
      <c r="C1332" t="s">
        <v>2754</v>
      </c>
      <c r="D1332">
        <v>265.01</v>
      </c>
      <c r="E1332" t="s">
        <v>19</v>
      </c>
      <c r="F1332" t="s">
        <v>61</v>
      </c>
      <c r="G1332" t="s">
        <v>21</v>
      </c>
      <c r="H1332" t="s">
        <v>75</v>
      </c>
      <c r="I1332">
        <f>IF(OR(financial_transactions3[[#This Row],[amount]]&lt;$L$16, financial_transactions3[[#This Row],[amount]]&gt;$L$17), 1, 0)</f>
        <v>1</v>
      </c>
    </row>
    <row r="1333" spans="1:9">
      <c r="A1333" t="s">
        <v>2755</v>
      </c>
      <c r="B1333" s="3">
        <v>45342</v>
      </c>
      <c r="C1333" t="s">
        <v>2756</v>
      </c>
      <c r="D1333">
        <v>805.33</v>
      </c>
      <c r="E1333" t="s">
        <v>16079</v>
      </c>
      <c r="F1333" t="s">
        <v>61</v>
      </c>
      <c r="G1333" t="s">
        <v>39</v>
      </c>
      <c r="H1333" t="s">
        <v>57</v>
      </c>
      <c r="I1333">
        <f>IF(OR(financial_transactions3[[#This Row],[amount]]&lt;$L$16, financial_transactions3[[#This Row],[amount]]&gt;$L$17), 1, 0)</f>
        <v>0</v>
      </c>
    </row>
    <row r="1334" spans="1:9">
      <c r="A1334" t="s">
        <v>2757</v>
      </c>
      <c r="B1334" s="3">
        <v>45342</v>
      </c>
      <c r="C1334" t="s">
        <v>2758</v>
      </c>
      <c r="D1334">
        <v>1546.63</v>
      </c>
      <c r="E1334" t="s">
        <v>64</v>
      </c>
      <c r="F1334" t="s">
        <v>20</v>
      </c>
      <c r="G1334" t="s">
        <v>27</v>
      </c>
      <c r="H1334" t="s">
        <v>22</v>
      </c>
      <c r="I1334">
        <f>IF(OR(financial_transactions3[[#This Row],[amount]]&lt;$L$16, financial_transactions3[[#This Row],[amount]]&gt;$L$17), 1, 0)</f>
        <v>0</v>
      </c>
    </row>
    <row r="1335" spans="1:9">
      <c r="A1335" t="s">
        <v>2759</v>
      </c>
      <c r="B1335" s="3">
        <v>45342</v>
      </c>
      <c r="C1335" t="s">
        <v>2760</v>
      </c>
      <c r="D1335">
        <v>9470.08</v>
      </c>
      <c r="E1335" t="s">
        <v>47</v>
      </c>
      <c r="F1335" t="s">
        <v>61</v>
      </c>
      <c r="G1335" t="s">
        <v>39</v>
      </c>
      <c r="H1335" t="s">
        <v>94</v>
      </c>
      <c r="I1335">
        <f>IF(OR(financial_transactions3[[#This Row],[amount]]&lt;$L$16, financial_transactions3[[#This Row],[amount]]&gt;$L$17), 1, 0)</f>
        <v>1</v>
      </c>
    </row>
    <row r="1336" spans="1:9">
      <c r="A1336" t="s">
        <v>2761</v>
      </c>
      <c r="B1336" s="3">
        <v>45342</v>
      </c>
      <c r="C1336" t="s">
        <v>2762</v>
      </c>
      <c r="D1336">
        <v>652.97</v>
      </c>
      <c r="E1336" t="s">
        <v>67</v>
      </c>
      <c r="F1336" t="s">
        <v>61</v>
      </c>
      <c r="G1336" t="s">
        <v>39</v>
      </c>
      <c r="H1336" t="s">
        <v>49</v>
      </c>
      <c r="I1336">
        <f>IF(OR(financial_transactions3[[#This Row],[amount]]&lt;$L$16, financial_transactions3[[#This Row],[amount]]&gt;$L$17), 1, 0)</f>
        <v>0</v>
      </c>
    </row>
    <row r="1337" spans="1:9">
      <c r="A1337" t="s">
        <v>2763</v>
      </c>
      <c r="B1337" s="3">
        <v>45343</v>
      </c>
      <c r="C1337" t="s">
        <v>2764</v>
      </c>
      <c r="D1337">
        <v>143.65</v>
      </c>
      <c r="E1337" t="s">
        <v>67</v>
      </c>
      <c r="F1337" t="s">
        <v>32</v>
      </c>
      <c r="G1337" t="s">
        <v>27</v>
      </c>
      <c r="H1337" t="s">
        <v>87</v>
      </c>
      <c r="I1337">
        <f>IF(OR(financial_transactions3[[#This Row],[amount]]&lt;$L$16, financial_transactions3[[#This Row],[amount]]&gt;$L$17), 1, 0)</f>
        <v>1</v>
      </c>
    </row>
    <row r="1338" spans="1:9">
      <c r="A1338" t="s">
        <v>2765</v>
      </c>
      <c r="B1338" s="3">
        <v>45343</v>
      </c>
      <c r="C1338" t="s">
        <v>2766</v>
      </c>
      <c r="D1338">
        <v>1669.14</v>
      </c>
      <c r="E1338" t="s">
        <v>16110</v>
      </c>
      <c r="F1338" t="s">
        <v>32</v>
      </c>
      <c r="G1338" t="s">
        <v>21</v>
      </c>
      <c r="H1338" t="s">
        <v>28</v>
      </c>
      <c r="I1338">
        <f>IF(OR(financial_transactions3[[#This Row],[amount]]&lt;$L$16, financial_transactions3[[#This Row],[amount]]&gt;$L$17), 1, 0)</f>
        <v>1</v>
      </c>
    </row>
    <row r="1339" spans="1:9">
      <c r="A1339" t="s">
        <v>2767</v>
      </c>
      <c r="B1339" s="3">
        <v>45343</v>
      </c>
      <c r="C1339" t="s">
        <v>2768</v>
      </c>
      <c r="D1339">
        <v>1330.66</v>
      </c>
      <c r="E1339" t="s">
        <v>67</v>
      </c>
      <c r="F1339" t="s">
        <v>61</v>
      </c>
      <c r="G1339" t="s">
        <v>27</v>
      </c>
      <c r="H1339" t="s">
        <v>53</v>
      </c>
      <c r="I1339">
        <f>IF(OR(financial_transactions3[[#This Row],[amount]]&lt;$L$16, financial_transactions3[[#This Row],[amount]]&gt;$L$17), 1, 0)</f>
        <v>0</v>
      </c>
    </row>
    <row r="1340" spans="1:9">
      <c r="A1340" t="s">
        <v>2769</v>
      </c>
      <c r="B1340" s="3">
        <v>45343</v>
      </c>
      <c r="C1340" t="s">
        <v>332</v>
      </c>
      <c r="D1340">
        <v>650.12</v>
      </c>
      <c r="E1340" t="s">
        <v>31</v>
      </c>
      <c r="F1340" t="s">
        <v>26</v>
      </c>
      <c r="G1340" t="s">
        <v>27</v>
      </c>
      <c r="H1340" t="s">
        <v>16080</v>
      </c>
      <c r="I1340">
        <f>IF(OR(financial_transactions3[[#This Row],[amount]]&lt;$L$16, financial_transactions3[[#This Row],[amount]]&gt;$L$17), 1, 0)</f>
        <v>0</v>
      </c>
    </row>
    <row r="1341" spans="1:9">
      <c r="A1341" t="s">
        <v>2770</v>
      </c>
      <c r="B1341" s="3">
        <v>45343</v>
      </c>
      <c r="C1341" t="s">
        <v>2771</v>
      </c>
      <c r="D1341">
        <v>243.24</v>
      </c>
      <c r="E1341" t="s">
        <v>70</v>
      </c>
      <c r="F1341" t="s">
        <v>20</v>
      </c>
      <c r="G1341" t="s">
        <v>27</v>
      </c>
      <c r="H1341" t="s">
        <v>94</v>
      </c>
      <c r="I1341">
        <f>IF(OR(financial_transactions3[[#This Row],[amount]]&lt;$L$16, financial_transactions3[[#This Row],[amount]]&gt;$L$17), 1, 0)</f>
        <v>1</v>
      </c>
    </row>
    <row r="1342" spans="1:9">
      <c r="A1342" t="s">
        <v>2772</v>
      </c>
      <c r="B1342" s="3">
        <v>45343</v>
      </c>
      <c r="C1342" t="s">
        <v>2773</v>
      </c>
      <c r="D1342">
        <v>1762</v>
      </c>
      <c r="E1342" t="s">
        <v>122</v>
      </c>
      <c r="F1342" t="s">
        <v>61</v>
      </c>
      <c r="G1342" t="s">
        <v>21</v>
      </c>
      <c r="H1342" t="s">
        <v>94</v>
      </c>
      <c r="I1342">
        <f>IF(OR(financial_transactions3[[#This Row],[amount]]&lt;$L$16, financial_transactions3[[#This Row],[amount]]&gt;$L$17), 1, 0)</f>
        <v>1</v>
      </c>
    </row>
    <row r="1343" spans="1:9">
      <c r="A1343" t="s">
        <v>2774</v>
      </c>
      <c r="B1343" s="3">
        <v>45343</v>
      </c>
      <c r="C1343" t="s">
        <v>2775</v>
      </c>
      <c r="D1343">
        <v>878.19</v>
      </c>
      <c r="E1343" t="s">
        <v>16110</v>
      </c>
      <c r="F1343" t="s">
        <v>61</v>
      </c>
      <c r="G1343" t="s">
        <v>27</v>
      </c>
      <c r="H1343" t="s">
        <v>123</v>
      </c>
      <c r="I1343">
        <f>IF(OR(financial_transactions3[[#This Row],[amount]]&lt;$L$16, financial_transactions3[[#This Row],[amount]]&gt;$L$17), 1, 0)</f>
        <v>0</v>
      </c>
    </row>
    <row r="1344" spans="1:9">
      <c r="A1344" t="s">
        <v>2776</v>
      </c>
      <c r="B1344" s="3">
        <v>45343</v>
      </c>
      <c r="C1344" t="s">
        <v>2777</v>
      </c>
      <c r="D1344">
        <v>695.89</v>
      </c>
      <c r="E1344" t="s">
        <v>16079</v>
      </c>
      <c r="F1344" t="s">
        <v>26</v>
      </c>
      <c r="G1344" t="s">
        <v>48</v>
      </c>
      <c r="H1344" t="s">
        <v>109</v>
      </c>
      <c r="I1344">
        <f>IF(OR(financial_transactions3[[#This Row],[amount]]&lt;$L$16, financial_transactions3[[#This Row],[amount]]&gt;$L$17), 1, 0)</f>
        <v>0</v>
      </c>
    </row>
    <row r="1345" spans="1:9">
      <c r="A1345" t="s">
        <v>2778</v>
      </c>
      <c r="B1345" s="3">
        <v>45343</v>
      </c>
      <c r="C1345" t="s">
        <v>670</v>
      </c>
      <c r="D1345">
        <v>1534.87</v>
      </c>
      <c r="E1345" t="s">
        <v>47</v>
      </c>
      <c r="F1345" t="s">
        <v>32</v>
      </c>
      <c r="G1345" t="s">
        <v>39</v>
      </c>
      <c r="H1345" t="s">
        <v>36</v>
      </c>
      <c r="I1345">
        <f>IF(OR(financial_transactions3[[#This Row],[amount]]&lt;$L$16, financial_transactions3[[#This Row],[amount]]&gt;$L$17), 1, 0)</f>
        <v>0</v>
      </c>
    </row>
    <row r="1346" spans="1:9">
      <c r="A1346" t="s">
        <v>2779</v>
      </c>
      <c r="B1346" s="3">
        <v>45343</v>
      </c>
      <c r="C1346" t="s">
        <v>2780</v>
      </c>
      <c r="D1346">
        <v>863.26</v>
      </c>
      <c r="E1346" t="s">
        <v>19</v>
      </c>
      <c r="F1346" t="s">
        <v>32</v>
      </c>
      <c r="G1346" t="s">
        <v>39</v>
      </c>
      <c r="H1346" t="s">
        <v>57</v>
      </c>
      <c r="I1346">
        <f>IF(OR(financial_transactions3[[#This Row],[amount]]&lt;$L$16, financial_transactions3[[#This Row],[amount]]&gt;$L$17), 1, 0)</f>
        <v>0</v>
      </c>
    </row>
    <row r="1347" spans="1:9">
      <c r="A1347" t="s">
        <v>2781</v>
      </c>
      <c r="B1347" s="3">
        <v>45343</v>
      </c>
      <c r="C1347" t="s">
        <v>2636</v>
      </c>
      <c r="D1347">
        <v>855.13</v>
      </c>
      <c r="E1347" t="s">
        <v>52</v>
      </c>
      <c r="F1347" t="s">
        <v>20</v>
      </c>
      <c r="G1347" t="s">
        <v>21</v>
      </c>
      <c r="H1347" t="s">
        <v>22</v>
      </c>
      <c r="I1347">
        <f>IF(OR(financial_transactions3[[#This Row],[amount]]&lt;$L$16, financial_transactions3[[#This Row],[amount]]&gt;$L$17), 1, 0)</f>
        <v>0</v>
      </c>
    </row>
    <row r="1348" spans="1:9">
      <c r="A1348" t="s">
        <v>2782</v>
      </c>
      <c r="B1348" s="3">
        <v>45343</v>
      </c>
      <c r="C1348" t="s">
        <v>2783</v>
      </c>
      <c r="D1348">
        <v>1405.32</v>
      </c>
      <c r="E1348" t="s">
        <v>25</v>
      </c>
      <c r="F1348" t="s">
        <v>26</v>
      </c>
      <c r="G1348" t="s">
        <v>48</v>
      </c>
      <c r="H1348" t="s">
        <v>28</v>
      </c>
      <c r="I1348">
        <f>IF(OR(financial_transactions3[[#This Row],[amount]]&lt;$L$16, financial_transactions3[[#This Row],[amount]]&gt;$L$17), 1, 0)</f>
        <v>0</v>
      </c>
    </row>
    <row r="1349" spans="1:9">
      <c r="A1349" t="s">
        <v>2784</v>
      </c>
      <c r="B1349" s="3">
        <v>45343</v>
      </c>
      <c r="C1349" t="s">
        <v>2785</v>
      </c>
      <c r="D1349">
        <v>114.73</v>
      </c>
      <c r="E1349" t="s">
        <v>52</v>
      </c>
      <c r="F1349" t="s">
        <v>32</v>
      </c>
      <c r="G1349" t="s">
        <v>21</v>
      </c>
      <c r="H1349" t="s">
        <v>16080</v>
      </c>
      <c r="I1349">
        <f>IF(OR(financial_transactions3[[#This Row],[amount]]&lt;$L$16, financial_transactions3[[#This Row],[amount]]&gt;$L$17), 1, 0)</f>
        <v>1</v>
      </c>
    </row>
    <row r="1350" spans="1:9">
      <c r="A1350" t="s">
        <v>2786</v>
      </c>
      <c r="B1350" s="3">
        <v>45343</v>
      </c>
      <c r="C1350" t="s">
        <v>2787</v>
      </c>
      <c r="D1350">
        <v>895.98</v>
      </c>
      <c r="E1350" t="s">
        <v>122</v>
      </c>
      <c r="F1350" t="s">
        <v>20</v>
      </c>
      <c r="G1350" t="s">
        <v>48</v>
      </c>
      <c r="H1350" t="s">
        <v>22</v>
      </c>
      <c r="I1350">
        <f>IF(OR(financial_transactions3[[#This Row],[amount]]&lt;$L$16, financial_transactions3[[#This Row],[amount]]&gt;$L$17), 1, 0)</f>
        <v>0</v>
      </c>
    </row>
    <row r="1351" spans="1:9">
      <c r="A1351" t="s">
        <v>2788</v>
      </c>
      <c r="B1351" s="3">
        <v>45343</v>
      </c>
      <c r="C1351" t="s">
        <v>2789</v>
      </c>
      <c r="D1351">
        <v>1254.67</v>
      </c>
      <c r="E1351" t="s">
        <v>67</v>
      </c>
      <c r="F1351" t="s">
        <v>32</v>
      </c>
      <c r="G1351" t="s">
        <v>48</v>
      </c>
      <c r="H1351" t="s">
        <v>22</v>
      </c>
      <c r="I1351">
        <f>IF(OR(financial_transactions3[[#This Row],[amount]]&lt;$L$16, financial_transactions3[[#This Row],[amount]]&gt;$L$17), 1, 0)</f>
        <v>0</v>
      </c>
    </row>
    <row r="1352" spans="1:9">
      <c r="A1352" t="s">
        <v>2790</v>
      </c>
      <c r="B1352" s="3">
        <v>45343</v>
      </c>
      <c r="C1352" t="s">
        <v>2791</v>
      </c>
      <c r="D1352">
        <v>1173.26</v>
      </c>
      <c r="E1352" t="s">
        <v>16110</v>
      </c>
      <c r="F1352" t="s">
        <v>61</v>
      </c>
      <c r="G1352" t="s">
        <v>21</v>
      </c>
      <c r="H1352" t="s">
        <v>22</v>
      </c>
      <c r="I1352">
        <f>IF(OR(financial_transactions3[[#This Row],[amount]]&lt;$L$16, financial_transactions3[[#This Row],[amount]]&gt;$L$17), 1, 0)</f>
        <v>0</v>
      </c>
    </row>
    <row r="1353" spans="1:9">
      <c r="A1353" t="s">
        <v>2792</v>
      </c>
      <c r="B1353" s="3">
        <v>45343</v>
      </c>
      <c r="C1353" t="s">
        <v>2793</v>
      </c>
      <c r="D1353">
        <v>577.20000000000005</v>
      </c>
      <c r="E1353" t="s">
        <v>16079</v>
      </c>
      <c r="F1353" t="s">
        <v>26</v>
      </c>
      <c r="G1353" t="s">
        <v>48</v>
      </c>
      <c r="H1353" t="s">
        <v>109</v>
      </c>
      <c r="I1353">
        <f>IF(OR(financial_transactions3[[#This Row],[amount]]&lt;$L$16, financial_transactions3[[#This Row],[amount]]&gt;$L$17), 1, 0)</f>
        <v>0</v>
      </c>
    </row>
    <row r="1354" spans="1:9">
      <c r="A1354" t="s">
        <v>2794</v>
      </c>
      <c r="B1354" s="3">
        <v>45343</v>
      </c>
      <c r="C1354" t="s">
        <v>2795</v>
      </c>
      <c r="D1354">
        <v>1290.1600000000001</v>
      </c>
      <c r="E1354" t="s">
        <v>64</v>
      </c>
      <c r="F1354" t="s">
        <v>32</v>
      </c>
      <c r="G1354" t="s">
        <v>48</v>
      </c>
      <c r="H1354" t="s">
        <v>87</v>
      </c>
      <c r="I1354">
        <f>IF(OR(financial_transactions3[[#This Row],[amount]]&lt;$L$16, financial_transactions3[[#This Row],[amount]]&gt;$L$17), 1, 0)</f>
        <v>0</v>
      </c>
    </row>
    <row r="1355" spans="1:9">
      <c r="A1355" t="s">
        <v>2796</v>
      </c>
      <c r="B1355" s="3">
        <v>45343</v>
      </c>
      <c r="C1355" t="s">
        <v>1779</v>
      </c>
      <c r="D1355">
        <v>1177.71</v>
      </c>
      <c r="E1355" t="s">
        <v>31</v>
      </c>
      <c r="F1355" t="s">
        <v>26</v>
      </c>
      <c r="G1355" t="s">
        <v>48</v>
      </c>
      <c r="H1355" t="s">
        <v>36</v>
      </c>
      <c r="I1355">
        <f>IF(OR(financial_transactions3[[#This Row],[amount]]&lt;$L$16, financial_transactions3[[#This Row],[amount]]&gt;$L$17), 1, 0)</f>
        <v>0</v>
      </c>
    </row>
    <row r="1356" spans="1:9">
      <c r="A1356" t="s">
        <v>2797</v>
      </c>
      <c r="B1356" s="3">
        <v>45343</v>
      </c>
      <c r="C1356" t="s">
        <v>2798</v>
      </c>
      <c r="D1356">
        <v>1417.78</v>
      </c>
      <c r="E1356" t="s">
        <v>16079</v>
      </c>
      <c r="F1356" t="s">
        <v>61</v>
      </c>
      <c r="G1356" t="s">
        <v>48</v>
      </c>
      <c r="H1356" t="s">
        <v>176</v>
      </c>
      <c r="I1356">
        <f>IF(OR(financial_transactions3[[#This Row],[amount]]&lt;$L$16, financial_transactions3[[#This Row],[amount]]&gt;$L$17), 1, 0)</f>
        <v>0</v>
      </c>
    </row>
    <row r="1357" spans="1:9">
      <c r="A1357" t="s">
        <v>2799</v>
      </c>
      <c r="B1357" s="3">
        <v>45343</v>
      </c>
      <c r="C1357" t="s">
        <v>2800</v>
      </c>
      <c r="D1357">
        <v>1460.83</v>
      </c>
      <c r="E1357" t="s">
        <v>25</v>
      </c>
      <c r="F1357" t="s">
        <v>20</v>
      </c>
      <c r="G1357" t="s">
        <v>48</v>
      </c>
      <c r="H1357" t="s">
        <v>53</v>
      </c>
      <c r="I1357">
        <f>IF(OR(financial_transactions3[[#This Row],[amount]]&lt;$L$16, financial_transactions3[[#This Row],[amount]]&gt;$L$17), 1, 0)</f>
        <v>0</v>
      </c>
    </row>
    <row r="1358" spans="1:9">
      <c r="A1358" t="s">
        <v>2801</v>
      </c>
      <c r="B1358" s="3">
        <v>45343</v>
      </c>
      <c r="C1358" t="s">
        <v>378</v>
      </c>
      <c r="D1358">
        <v>1734</v>
      </c>
      <c r="E1358" t="s">
        <v>70</v>
      </c>
      <c r="F1358" t="s">
        <v>26</v>
      </c>
      <c r="G1358" t="s">
        <v>21</v>
      </c>
      <c r="H1358" t="s">
        <v>33</v>
      </c>
      <c r="I1358">
        <f>IF(OR(financial_transactions3[[#This Row],[amount]]&lt;$L$16, financial_transactions3[[#This Row],[amount]]&gt;$L$17), 1, 0)</f>
        <v>1</v>
      </c>
    </row>
    <row r="1359" spans="1:9">
      <c r="A1359" t="s">
        <v>2802</v>
      </c>
      <c r="B1359" s="3">
        <v>45343</v>
      </c>
      <c r="C1359" t="s">
        <v>2803</v>
      </c>
      <c r="D1359">
        <v>1648.34</v>
      </c>
      <c r="E1359" t="s">
        <v>19</v>
      </c>
      <c r="F1359" t="s">
        <v>61</v>
      </c>
      <c r="G1359" t="s">
        <v>21</v>
      </c>
      <c r="H1359" t="s">
        <v>16080</v>
      </c>
      <c r="I1359">
        <f>IF(OR(financial_transactions3[[#This Row],[amount]]&lt;$L$16, financial_transactions3[[#This Row],[amount]]&gt;$L$17), 1, 0)</f>
        <v>1</v>
      </c>
    </row>
    <row r="1360" spans="1:9">
      <c r="A1360" t="s">
        <v>2804</v>
      </c>
      <c r="B1360" s="3">
        <v>45344</v>
      </c>
      <c r="C1360" t="s">
        <v>1953</v>
      </c>
      <c r="D1360">
        <v>180</v>
      </c>
      <c r="E1360" t="s">
        <v>122</v>
      </c>
      <c r="F1360" t="s">
        <v>61</v>
      </c>
      <c r="G1360" t="s">
        <v>39</v>
      </c>
      <c r="H1360" t="s">
        <v>16080</v>
      </c>
      <c r="I1360">
        <f>IF(OR(financial_transactions3[[#This Row],[amount]]&lt;$L$16, financial_transactions3[[#This Row],[amount]]&gt;$L$17), 1, 0)</f>
        <v>1</v>
      </c>
    </row>
    <row r="1361" spans="1:9">
      <c r="A1361" t="s">
        <v>2805</v>
      </c>
      <c r="B1361" s="3">
        <v>45344</v>
      </c>
      <c r="C1361" t="s">
        <v>2806</v>
      </c>
      <c r="D1361">
        <v>1211.5999999999999</v>
      </c>
      <c r="E1361" t="s">
        <v>47</v>
      </c>
      <c r="F1361" t="s">
        <v>26</v>
      </c>
      <c r="G1361" t="s">
        <v>27</v>
      </c>
      <c r="H1361" t="s">
        <v>53</v>
      </c>
      <c r="I1361">
        <f>IF(OR(financial_transactions3[[#This Row],[amount]]&lt;$L$16, financial_transactions3[[#This Row],[amount]]&gt;$L$17), 1, 0)</f>
        <v>0</v>
      </c>
    </row>
    <row r="1362" spans="1:9">
      <c r="A1362" t="s">
        <v>2807</v>
      </c>
      <c r="B1362" s="3">
        <v>45344</v>
      </c>
      <c r="C1362" t="s">
        <v>2808</v>
      </c>
      <c r="D1362">
        <v>775.93</v>
      </c>
      <c r="E1362" t="s">
        <v>52</v>
      </c>
      <c r="F1362" t="s">
        <v>26</v>
      </c>
      <c r="G1362" t="s">
        <v>21</v>
      </c>
      <c r="H1362" t="s">
        <v>57</v>
      </c>
      <c r="I1362">
        <f>IF(OR(financial_transactions3[[#This Row],[amount]]&lt;$L$16, financial_transactions3[[#This Row],[amount]]&gt;$L$17), 1, 0)</f>
        <v>0</v>
      </c>
    </row>
    <row r="1363" spans="1:9">
      <c r="A1363" t="s">
        <v>2809</v>
      </c>
      <c r="B1363" s="3">
        <v>45344</v>
      </c>
      <c r="C1363" t="s">
        <v>2810</v>
      </c>
      <c r="D1363">
        <v>1045</v>
      </c>
      <c r="E1363" t="s">
        <v>16110</v>
      </c>
      <c r="F1363" t="s">
        <v>32</v>
      </c>
      <c r="G1363" t="s">
        <v>27</v>
      </c>
      <c r="H1363" t="s">
        <v>36</v>
      </c>
      <c r="I1363">
        <f>IF(OR(financial_transactions3[[#This Row],[amount]]&lt;$L$16, financial_transactions3[[#This Row],[amount]]&gt;$L$17), 1, 0)</f>
        <v>0</v>
      </c>
    </row>
    <row r="1364" spans="1:9">
      <c r="A1364" t="s">
        <v>2811</v>
      </c>
      <c r="B1364" s="3">
        <v>45344</v>
      </c>
      <c r="C1364" t="s">
        <v>2812</v>
      </c>
      <c r="D1364">
        <v>1275.07</v>
      </c>
      <c r="E1364" t="s">
        <v>16079</v>
      </c>
      <c r="F1364" t="s">
        <v>32</v>
      </c>
      <c r="G1364" t="s">
        <v>48</v>
      </c>
      <c r="H1364" t="s">
        <v>28</v>
      </c>
      <c r="I1364">
        <f>IF(OR(financial_transactions3[[#This Row],[amount]]&lt;$L$16, financial_transactions3[[#This Row],[amount]]&gt;$L$17), 1, 0)</f>
        <v>0</v>
      </c>
    </row>
    <row r="1365" spans="1:9">
      <c r="A1365" t="s">
        <v>2813</v>
      </c>
      <c r="B1365" s="3">
        <v>45344</v>
      </c>
      <c r="C1365" t="s">
        <v>2814</v>
      </c>
      <c r="D1365">
        <v>544.04999999999995</v>
      </c>
      <c r="E1365" t="s">
        <v>70</v>
      </c>
      <c r="F1365" t="s">
        <v>61</v>
      </c>
      <c r="G1365" t="s">
        <v>21</v>
      </c>
      <c r="H1365" t="s">
        <v>44</v>
      </c>
      <c r="I1365">
        <f>IF(OR(financial_transactions3[[#This Row],[amount]]&lt;$L$16, financial_transactions3[[#This Row],[amount]]&gt;$L$17), 1, 0)</f>
        <v>1</v>
      </c>
    </row>
    <row r="1366" spans="1:9">
      <c r="A1366" t="s">
        <v>2815</v>
      </c>
      <c r="B1366" s="3">
        <v>45344</v>
      </c>
      <c r="C1366" t="s">
        <v>2816</v>
      </c>
      <c r="D1366">
        <v>919.48</v>
      </c>
      <c r="E1366" t="s">
        <v>25</v>
      </c>
      <c r="F1366" t="s">
        <v>32</v>
      </c>
      <c r="G1366" t="s">
        <v>39</v>
      </c>
      <c r="H1366" t="s">
        <v>49</v>
      </c>
      <c r="I1366">
        <f>IF(OR(financial_transactions3[[#This Row],[amount]]&lt;$L$16, financial_transactions3[[#This Row],[amount]]&gt;$L$17), 1, 0)</f>
        <v>0</v>
      </c>
    </row>
    <row r="1367" spans="1:9">
      <c r="A1367" t="s">
        <v>2817</v>
      </c>
      <c r="B1367" s="3">
        <v>45344</v>
      </c>
      <c r="C1367" t="s">
        <v>2818</v>
      </c>
      <c r="D1367">
        <v>312.98</v>
      </c>
      <c r="E1367" t="s">
        <v>122</v>
      </c>
      <c r="F1367" t="s">
        <v>26</v>
      </c>
      <c r="G1367" t="s">
        <v>39</v>
      </c>
      <c r="H1367" t="s">
        <v>94</v>
      </c>
      <c r="I1367">
        <f>IF(OR(financial_transactions3[[#This Row],[amount]]&lt;$L$16, financial_transactions3[[#This Row],[amount]]&gt;$L$17), 1, 0)</f>
        <v>1</v>
      </c>
    </row>
    <row r="1368" spans="1:9">
      <c r="A1368" t="s">
        <v>2819</v>
      </c>
      <c r="B1368" s="3">
        <v>45344</v>
      </c>
      <c r="C1368" t="s">
        <v>2820</v>
      </c>
      <c r="D1368">
        <v>896.69</v>
      </c>
      <c r="E1368" t="s">
        <v>16110</v>
      </c>
      <c r="F1368" t="s">
        <v>26</v>
      </c>
      <c r="G1368" t="s">
        <v>21</v>
      </c>
      <c r="H1368" t="s">
        <v>109</v>
      </c>
      <c r="I1368">
        <f>IF(OR(financial_transactions3[[#This Row],[amount]]&lt;$L$16, financial_transactions3[[#This Row],[amount]]&gt;$L$17), 1, 0)</f>
        <v>0</v>
      </c>
    </row>
    <row r="1369" spans="1:9">
      <c r="A1369" t="s">
        <v>2821</v>
      </c>
      <c r="B1369" s="3">
        <v>45344</v>
      </c>
      <c r="C1369" t="s">
        <v>744</v>
      </c>
      <c r="D1369">
        <v>993.39</v>
      </c>
      <c r="E1369" t="s">
        <v>25</v>
      </c>
      <c r="F1369" t="s">
        <v>61</v>
      </c>
      <c r="G1369" t="s">
        <v>39</v>
      </c>
      <c r="H1369" t="s">
        <v>36</v>
      </c>
      <c r="I1369">
        <f>IF(OR(financial_transactions3[[#This Row],[amount]]&lt;$L$16, financial_transactions3[[#This Row],[amount]]&gt;$L$17), 1, 0)</f>
        <v>0</v>
      </c>
    </row>
    <row r="1370" spans="1:9">
      <c r="A1370" t="s">
        <v>2822</v>
      </c>
      <c r="B1370" s="3">
        <v>45344</v>
      </c>
      <c r="C1370" t="s">
        <v>2823</v>
      </c>
      <c r="D1370">
        <v>273.64999999999998</v>
      </c>
      <c r="E1370" t="s">
        <v>52</v>
      </c>
      <c r="F1370" t="s">
        <v>32</v>
      </c>
      <c r="G1370" t="s">
        <v>27</v>
      </c>
      <c r="H1370" t="s">
        <v>44</v>
      </c>
      <c r="I1370">
        <f>IF(OR(financial_transactions3[[#This Row],[amount]]&lt;$L$16, financial_transactions3[[#This Row],[amount]]&gt;$L$17), 1, 0)</f>
        <v>1</v>
      </c>
    </row>
    <row r="1371" spans="1:9">
      <c r="A1371" t="s">
        <v>2824</v>
      </c>
      <c r="B1371" s="3">
        <v>45344</v>
      </c>
      <c r="C1371" t="s">
        <v>2825</v>
      </c>
      <c r="D1371">
        <v>1036.3</v>
      </c>
      <c r="E1371" t="s">
        <v>47</v>
      </c>
      <c r="F1371" t="s">
        <v>26</v>
      </c>
      <c r="G1371" t="s">
        <v>27</v>
      </c>
      <c r="H1371" t="s">
        <v>40</v>
      </c>
      <c r="I1371">
        <f>IF(OR(financial_transactions3[[#This Row],[amount]]&lt;$L$16, financial_transactions3[[#This Row],[amount]]&gt;$L$17), 1, 0)</f>
        <v>0</v>
      </c>
    </row>
    <row r="1372" spans="1:9">
      <c r="A1372" t="s">
        <v>2826</v>
      </c>
      <c r="B1372" s="3">
        <v>45344</v>
      </c>
      <c r="C1372" t="s">
        <v>2827</v>
      </c>
      <c r="D1372">
        <v>575.09</v>
      </c>
      <c r="E1372" t="s">
        <v>64</v>
      </c>
      <c r="F1372" t="s">
        <v>61</v>
      </c>
      <c r="G1372" t="s">
        <v>39</v>
      </c>
      <c r="H1372" t="s">
        <v>36</v>
      </c>
      <c r="I1372">
        <f>IF(OR(financial_transactions3[[#This Row],[amount]]&lt;$L$16, financial_transactions3[[#This Row],[amount]]&gt;$L$17), 1, 0)</f>
        <v>0</v>
      </c>
    </row>
    <row r="1373" spans="1:9">
      <c r="A1373" t="s">
        <v>2828</v>
      </c>
      <c r="B1373" s="3">
        <v>45344</v>
      </c>
      <c r="C1373" t="s">
        <v>2829</v>
      </c>
      <c r="D1373">
        <v>1140.9100000000001</v>
      </c>
      <c r="E1373" t="s">
        <v>16079</v>
      </c>
      <c r="F1373" t="s">
        <v>26</v>
      </c>
      <c r="G1373" t="s">
        <v>48</v>
      </c>
      <c r="H1373" t="s">
        <v>57</v>
      </c>
      <c r="I1373">
        <f>IF(OR(financial_transactions3[[#This Row],[amount]]&lt;$L$16, financial_transactions3[[#This Row],[amount]]&gt;$L$17), 1, 0)</f>
        <v>0</v>
      </c>
    </row>
    <row r="1374" spans="1:9">
      <c r="A1374" t="s">
        <v>2830</v>
      </c>
      <c r="B1374" s="3">
        <v>45344</v>
      </c>
      <c r="C1374" t="s">
        <v>2831</v>
      </c>
      <c r="D1374">
        <v>1118.77</v>
      </c>
      <c r="E1374" t="s">
        <v>52</v>
      </c>
      <c r="F1374" t="s">
        <v>32</v>
      </c>
      <c r="G1374" t="s">
        <v>48</v>
      </c>
      <c r="H1374" t="s">
        <v>40</v>
      </c>
      <c r="I1374">
        <f>IF(OR(financial_transactions3[[#This Row],[amount]]&lt;$L$16, financial_transactions3[[#This Row],[amount]]&gt;$L$17), 1, 0)</f>
        <v>0</v>
      </c>
    </row>
    <row r="1375" spans="1:9">
      <c r="A1375" t="s">
        <v>2832</v>
      </c>
      <c r="B1375" s="3">
        <v>45344</v>
      </c>
      <c r="C1375" t="s">
        <v>2833</v>
      </c>
      <c r="D1375">
        <v>1035.4100000000001</v>
      </c>
      <c r="E1375" t="s">
        <v>16079</v>
      </c>
      <c r="F1375" t="s">
        <v>32</v>
      </c>
      <c r="G1375" t="s">
        <v>48</v>
      </c>
      <c r="H1375" t="s">
        <v>16080</v>
      </c>
      <c r="I1375">
        <f>IF(OR(financial_transactions3[[#This Row],[amount]]&lt;$L$16, financial_transactions3[[#This Row],[amount]]&gt;$L$17), 1, 0)</f>
        <v>0</v>
      </c>
    </row>
    <row r="1376" spans="1:9">
      <c r="A1376" t="s">
        <v>2834</v>
      </c>
      <c r="B1376" s="3">
        <v>45344</v>
      </c>
      <c r="C1376" t="s">
        <v>2835</v>
      </c>
      <c r="D1376">
        <v>1401.67</v>
      </c>
      <c r="E1376" t="s">
        <v>19</v>
      </c>
      <c r="F1376" t="s">
        <v>26</v>
      </c>
      <c r="G1376" t="s">
        <v>48</v>
      </c>
      <c r="H1376" t="s">
        <v>36</v>
      </c>
      <c r="I1376">
        <f>IF(OR(financial_transactions3[[#This Row],[amount]]&lt;$L$16, financial_transactions3[[#This Row],[amount]]&gt;$L$17), 1, 0)</f>
        <v>0</v>
      </c>
    </row>
    <row r="1377" spans="1:9">
      <c r="A1377" t="s">
        <v>2836</v>
      </c>
      <c r="B1377" s="3">
        <v>45344</v>
      </c>
      <c r="C1377" t="s">
        <v>2837</v>
      </c>
      <c r="D1377">
        <v>1265.1600000000001</v>
      </c>
      <c r="E1377" t="s">
        <v>25</v>
      </c>
      <c r="F1377" t="s">
        <v>26</v>
      </c>
      <c r="G1377" t="s">
        <v>21</v>
      </c>
      <c r="H1377" t="s">
        <v>16080</v>
      </c>
      <c r="I1377">
        <f>IF(OR(financial_transactions3[[#This Row],[amount]]&lt;$L$16, financial_transactions3[[#This Row],[amount]]&gt;$L$17), 1, 0)</f>
        <v>0</v>
      </c>
    </row>
    <row r="1378" spans="1:9">
      <c r="A1378" t="s">
        <v>2838</v>
      </c>
      <c r="B1378" s="3">
        <v>45344</v>
      </c>
      <c r="C1378" t="s">
        <v>2839</v>
      </c>
      <c r="D1378">
        <v>261.94</v>
      </c>
      <c r="E1378" t="s">
        <v>16110</v>
      </c>
      <c r="F1378" t="s">
        <v>20</v>
      </c>
      <c r="G1378" t="s">
        <v>39</v>
      </c>
      <c r="H1378" t="s">
        <v>22</v>
      </c>
      <c r="I1378">
        <f>IF(OR(financial_transactions3[[#This Row],[amount]]&lt;$L$16, financial_transactions3[[#This Row],[amount]]&gt;$L$17), 1, 0)</f>
        <v>1</v>
      </c>
    </row>
    <row r="1379" spans="1:9">
      <c r="A1379" t="s">
        <v>2840</v>
      </c>
      <c r="B1379" s="3">
        <v>45344</v>
      </c>
      <c r="C1379" t="s">
        <v>1744</v>
      </c>
      <c r="D1379">
        <v>8822.92</v>
      </c>
      <c r="E1379" t="s">
        <v>67</v>
      </c>
      <c r="F1379" t="s">
        <v>20</v>
      </c>
      <c r="G1379" t="s">
        <v>21</v>
      </c>
      <c r="H1379" t="s">
        <v>123</v>
      </c>
      <c r="I1379">
        <f>IF(OR(financial_transactions3[[#This Row],[amount]]&lt;$L$16, financial_transactions3[[#This Row],[amount]]&gt;$L$17), 1, 0)</f>
        <v>1</v>
      </c>
    </row>
    <row r="1380" spans="1:9">
      <c r="A1380" t="s">
        <v>2841</v>
      </c>
      <c r="B1380" s="3">
        <v>45344</v>
      </c>
      <c r="C1380" t="s">
        <v>781</v>
      </c>
      <c r="D1380">
        <v>1426.6</v>
      </c>
      <c r="E1380" t="s">
        <v>31</v>
      </c>
      <c r="F1380" t="s">
        <v>32</v>
      </c>
      <c r="G1380" t="s">
        <v>21</v>
      </c>
      <c r="H1380" t="s">
        <v>33</v>
      </c>
      <c r="I1380">
        <f>IF(OR(financial_transactions3[[#This Row],[amount]]&lt;$L$16, financial_transactions3[[#This Row],[amount]]&gt;$L$17), 1, 0)</f>
        <v>0</v>
      </c>
    </row>
    <row r="1381" spans="1:9">
      <c r="A1381" t="s">
        <v>2842</v>
      </c>
      <c r="B1381" s="3">
        <v>45344</v>
      </c>
      <c r="C1381" t="s">
        <v>2843</v>
      </c>
      <c r="D1381">
        <v>733.87</v>
      </c>
      <c r="E1381" t="s">
        <v>122</v>
      </c>
      <c r="F1381" t="s">
        <v>32</v>
      </c>
      <c r="G1381" t="s">
        <v>21</v>
      </c>
      <c r="H1381" t="s">
        <v>75</v>
      </c>
      <c r="I1381">
        <f>IF(OR(financial_transactions3[[#This Row],[amount]]&lt;$L$16, financial_transactions3[[#This Row],[amount]]&gt;$L$17), 1, 0)</f>
        <v>0</v>
      </c>
    </row>
    <row r="1382" spans="1:9">
      <c r="A1382" t="s">
        <v>2844</v>
      </c>
      <c r="B1382" s="3">
        <v>45344</v>
      </c>
      <c r="C1382" t="s">
        <v>2845</v>
      </c>
      <c r="D1382">
        <v>1716.41</v>
      </c>
      <c r="E1382" t="s">
        <v>19</v>
      </c>
      <c r="F1382" t="s">
        <v>61</v>
      </c>
      <c r="G1382" t="s">
        <v>48</v>
      </c>
      <c r="H1382" t="s">
        <v>94</v>
      </c>
      <c r="I1382">
        <f>IF(OR(financial_transactions3[[#This Row],[amount]]&lt;$L$16, financial_transactions3[[#This Row],[amount]]&gt;$L$17), 1, 0)</f>
        <v>1</v>
      </c>
    </row>
    <row r="1383" spans="1:9">
      <c r="A1383" t="s">
        <v>2846</v>
      </c>
      <c r="B1383" s="3">
        <v>45344</v>
      </c>
      <c r="C1383" t="s">
        <v>1762</v>
      </c>
      <c r="D1383">
        <v>1779.7</v>
      </c>
      <c r="E1383" t="s">
        <v>19</v>
      </c>
      <c r="F1383" t="s">
        <v>20</v>
      </c>
      <c r="G1383" t="s">
        <v>27</v>
      </c>
      <c r="H1383" t="s">
        <v>49</v>
      </c>
      <c r="I1383">
        <f>IF(OR(financial_transactions3[[#This Row],[amount]]&lt;$L$16, financial_transactions3[[#This Row],[amount]]&gt;$L$17), 1, 0)</f>
        <v>1</v>
      </c>
    </row>
    <row r="1384" spans="1:9">
      <c r="A1384" t="s">
        <v>2847</v>
      </c>
      <c r="B1384" s="3">
        <v>45344</v>
      </c>
      <c r="C1384" t="s">
        <v>2848</v>
      </c>
      <c r="D1384">
        <v>1569.48</v>
      </c>
      <c r="E1384" t="s">
        <v>25</v>
      </c>
      <c r="F1384" t="s">
        <v>61</v>
      </c>
      <c r="G1384" t="s">
        <v>21</v>
      </c>
      <c r="H1384" t="s">
        <v>36</v>
      </c>
      <c r="I1384">
        <f>IF(OR(financial_transactions3[[#This Row],[amount]]&lt;$L$16, financial_transactions3[[#This Row],[amount]]&gt;$L$17), 1, 0)</f>
        <v>0</v>
      </c>
    </row>
    <row r="1385" spans="1:9">
      <c r="A1385" t="s">
        <v>2849</v>
      </c>
      <c r="B1385" s="3">
        <v>45344</v>
      </c>
      <c r="C1385" t="s">
        <v>2850</v>
      </c>
      <c r="D1385">
        <v>772.62</v>
      </c>
      <c r="E1385" t="s">
        <v>31</v>
      </c>
      <c r="F1385" t="s">
        <v>32</v>
      </c>
      <c r="G1385" t="s">
        <v>21</v>
      </c>
      <c r="H1385" t="s">
        <v>109</v>
      </c>
      <c r="I1385">
        <f>IF(OR(financial_transactions3[[#This Row],[amount]]&lt;$L$16, financial_transactions3[[#This Row],[amount]]&gt;$L$17), 1, 0)</f>
        <v>0</v>
      </c>
    </row>
    <row r="1386" spans="1:9">
      <c r="A1386" t="s">
        <v>2851</v>
      </c>
      <c r="B1386" s="3">
        <v>45344</v>
      </c>
      <c r="C1386" t="s">
        <v>2852</v>
      </c>
      <c r="D1386">
        <v>581.23</v>
      </c>
      <c r="E1386" t="s">
        <v>67</v>
      </c>
      <c r="F1386" t="s">
        <v>20</v>
      </c>
      <c r="G1386" t="s">
        <v>48</v>
      </c>
      <c r="H1386" t="s">
        <v>33</v>
      </c>
      <c r="I1386">
        <f>IF(OR(financial_transactions3[[#This Row],[amount]]&lt;$L$16, financial_transactions3[[#This Row],[amount]]&gt;$L$17), 1, 0)</f>
        <v>0</v>
      </c>
    </row>
    <row r="1387" spans="1:9">
      <c r="A1387" t="s">
        <v>2853</v>
      </c>
      <c r="B1387" s="3">
        <v>45344</v>
      </c>
      <c r="C1387" t="s">
        <v>2854</v>
      </c>
      <c r="D1387">
        <v>431.75</v>
      </c>
      <c r="E1387" t="s">
        <v>67</v>
      </c>
      <c r="F1387" t="s">
        <v>61</v>
      </c>
      <c r="G1387" t="s">
        <v>39</v>
      </c>
      <c r="H1387" t="s">
        <v>75</v>
      </c>
      <c r="I1387">
        <f>IF(OR(financial_transactions3[[#This Row],[amount]]&lt;$L$16, financial_transactions3[[#This Row],[amount]]&gt;$L$17), 1, 0)</f>
        <v>1</v>
      </c>
    </row>
    <row r="1388" spans="1:9">
      <c r="A1388" t="s">
        <v>2855</v>
      </c>
      <c r="B1388" s="3">
        <v>45345</v>
      </c>
      <c r="C1388" t="s">
        <v>2856</v>
      </c>
      <c r="D1388">
        <v>1526.39</v>
      </c>
      <c r="E1388" t="s">
        <v>67</v>
      </c>
      <c r="F1388" t="s">
        <v>61</v>
      </c>
      <c r="G1388" t="s">
        <v>39</v>
      </c>
      <c r="H1388" t="s">
        <v>176</v>
      </c>
      <c r="I1388">
        <f>IF(OR(financial_transactions3[[#This Row],[amount]]&lt;$L$16, financial_transactions3[[#This Row],[amount]]&gt;$L$17), 1, 0)</f>
        <v>0</v>
      </c>
    </row>
    <row r="1389" spans="1:9">
      <c r="A1389" t="s">
        <v>2857</v>
      </c>
      <c r="B1389" s="3">
        <v>45345</v>
      </c>
      <c r="C1389" t="s">
        <v>2100</v>
      </c>
      <c r="D1389">
        <v>53.91</v>
      </c>
      <c r="E1389" t="s">
        <v>67</v>
      </c>
      <c r="F1389" t="s">
        <v>61</v>
      </c>
      <c r="G1389" t="s">
        <v>48</v>
      </c>
      <c r="H1389" t="s">
        <v>57</v>
      </c>
      <c r="I1389">
        <f>IF(OR(financial_transactions3[[#This Row],[amount]]&lt;$L$16, financial_transactions3[[#This Row],[amount]]&gt;$L$17), 1, 0)</f>
        <v>1</v>
      </c>
    </row>
    <row r="1390" spans="1:9">
      <c r="A1390" t="s">
        <v>2858</v>
      </c>
      <c r="B1390" s="3">
        <v>45345</v>
      </c>
      <c r="C1390" t="s">
        <v>2859</v>
      </c>
      <c r="D1390">
        <v>1489.02</v>
      </c>
      <c r="E1390" t="s">
        <v>16079</v>
      </c>
      <c r="F1390" t="s">
        <v>61</v>
      </c>
      <c r="G1390" t="s">
        <v>39</v>
      </c>
      <c r="H1390" t="s">
        <v>22</v>
      </c>
      <c r="I1390">
        <f>IF(OR(financial_transactions3[[#This Row],[amount]]&lt;$L$16, financial_transactions3[[#This Row],[amount]]&gt;$L$17), 1, 0)</f>
        <v>0</v>
      </c>
    </row>
    <row r="1391" spans="1:9">
      <c r="A1391" t="s">
        <v>2860</v>
      </c>
      <c r="B1391" s="3">
        <v>45345</v>
      </c>
      <c r="C1391" t="s">
        <v>2861</v>
      </c>
      <c r="D1391">
        <v>1211.32</v>
      </c>
      <c r="E1391" t="s">
        <v>25</v>
      </c>
      <c r="F1391" t="s">
        <v>20</v>
      </c>
      <c r="G1391" t="s">
        <v>48</v>
      </c>
      <c r="H1391" t="s">
        <v>53</v>
      </c>
      <c r="I1391">
        <f>IF(OR(financial_transactions3[[#This Row],[amount]]&lt;$L$16, financial_transactions3[[#This Row],[amount]]&gt;$L$17), 1, 0)</f>
        <v>0</v>
      </c>
    </row>
    <row r="1392" spans="1:9">
      <c r="A1392" t="s">
        <v>2862</v>
      </c>
      <c r="B1392" s="3">
        <v>45345</v>
      </c>
      <c r="C1392" t="s">
        <v>2863</v>
      </c>
      <c r="D1392">
        <v>1689.25</v>
      </c>
      <c r="E1392" t="s">
        <v>47</v>
      </c>
      <c r="F1392" t="s">
        <v>61</v>
      </c>
      <c r="G1392" t="s">
        <v>39</v>
      </c>
      <c r="H1392" t="s">
        <v>33</v>
      </c>
      <c r="I1392">
        <f>IF(OR(financial_transactions3[[#This Row],[amount]]&lt;$L$16, financial_transactions3[[#This Row],[amount]]&gt;$L$17), 1, 0)</f>
        <v>1</v>
      </c>
    </row>
    <row r="1393" spans="1:9">
      <c r="A1393" t="s">
        <v>2864</v>
      </c>
      <c r="B1393" s="3">
        <v>45345</v>
      </c>
      <c r="C1393" t="s">
        <v>2865</v>
      </c>
      <c r="D1393">
        <v>797.02</v>
      </c>
      <c r="E1393" t="s">
        <v>64</v>
      </c>
      <c r="F1393" t="s">
        <v>32</v>
      </c>
      <c r="G1393" t="s">
        <v>21</v>
      </c>
      <c r="H1393" t="s">
        <v>176</v>
      </c>
      <c r="I1393">
        <f>IF(OR(financial_transactions3[[#This Row],[amount]]&lt;$L$16, financial_transactions3[[#This Row],[amount]]&gt;$L$17), 1, 0)</f>
        <v>0</v>
      </c>
    </row>
    <row r="1394" spans="1:9">
      <c r="A1394" t="s">
        <v>2866</v>
      </c>
      <c r="B1394" s="3">
        <v>45345</v>
      </c>
      <c r="C1394" t="s">
        <v>2867</v>
      </c>
      <c r="D1394">
        <v>15190.84</v>
      </c>
      <c r="E1394" t="s">
        <v>16110</v>
      </c>
      <c r="F1394" t="s">
        <v>20</v>
      </c>
      <c r="G1394" t="s">
        <v>27</v>
      </c>
      <c r="H1394" t="s">
        <v>176</v>
      </c>
      <c r="I1394">
        <f>IF(OR(financial_transactions3[[#This Row],[amount]]&lt;$L$16, financial_transactions3[[#This Row],[amount]]&gt;$L$17), 1, 0)</f>
        <v>1</v>
      </c>
    </row>
    <row r="1395" spans="1:9">
      <c r="A1395" t="s">
        <v>2868</v>
      </c>
      <c r="B1395" s="3">
        <v>45345</v>
      </c>
      <c r="C1395" t="s">
        <v>2869</v>
      </c>
      <c r="D1395">
        <v>958.62</v>
      </c>
      <c r="E1395" t="s">
        <v>70</v>
      </c>
      <c r="F1395" t="s">
        <v>26</v>
      </c>
      <c r="G1395" t="s">
        <v>27</v>
      </c>
      <c r="H1395" t="s">
        <v>16080</v>
      </c>
      <c r="I1395">
        <f>IF(OR(financial_transactions3[[#This Row],[amount]]&lt;$L$16, financial_transactions3[[#This Row],[amount]]&gt;$L$17), 1, 0)</f>
        <v>0</v>
      </c>
    </row>
    <row r="1396" spans="1:9">
      <c r="A1396" t="s">
        <v>2872</v>
      </c>
      <c r="B1396" s="3">
        <v>45345</v>
      </c>
      <c r="C1396" t="s">
        <v>2873</v>
      </c>
      <c r="D1396">
        <v>1033.28</v>
      </c>
      <c r="E1396" t="s">
        <v>67</v>
      </c>
      <c r="F1396" t="s">
        <v>32</v>
      </c>
      <c r="G1396" t="s">
        <v>21</v>
      </c>
      <c r="H1396" t="s">
        <v>22</v>
      </c>
      <c r="I1396">
        <f>IF(OR(financial_transactions3[[#This Row],[amount]]&lt;$L$16, financial_transactions3[[#This Row],[amount]]&gt;$L$17), 1, 0)</f>
        <v>0</v>
      </c>
    </row>
    <row r="1397" spans="1:9">
      <c r="A1397" t="s">
        <v>2874</v>
      </c>
      <c r="B1397" s="3">
        <v>45345</v>
      </c>
      <c r="C1397" t="s">
        <v>2875</v>
      </c>
      <c r="D1397">
        <v>9712.6299999999992</v>
      </c>
      <c r="E1397" t="s">
        <v>64</v>
      </c>
      <c r="F1397" t="s">
        <v>26</v>
      </c>
      <c r="G1397" t="s">
        <v>48</v>
      </c>
      <c r="H1397" t="s">
        <v>49</v>
      </c>
      <c r="I1397">
        <f>IF(OR(financial_transactions3[[#This Row],[amount]]&lt;$L$16, financial_transactions3[[#This Row],[amount]]&gt;$L$17), 1, 0)</f>
        <v>1</v>
      </c>
    </row>
    <row r="1398" spans="1:9">
      <c r="A1398" t="s">
        <v>2876</v>
      </c>
      <c r="B1398" s="3">
        <v>45345</v>
      </c>
      <c r="C1398" t="s">
        <v>1387</v>
      </c>
      <c r="D1398">
        <v>1188.5999999999999</v>
      </c>
      <c r="E1398" t="s">
        <v>64</v>
      </c>
      <c r="F1398" t="s">
        <v>61</v>
      </c>
      <c r="G1398" t="s">
        <v>48</v>
      </c>
      <c r="H1398" t="s">
        <v>16080</v>
      </c>
      <c r="I1398">
        <f>IF(OR(financial_transactions3[[#This Row],[amount]]&lt;$L$16, financial_transactions3[[#This Row],[amount]]&gt;$L$17), 1, 0)</f>
        <v>0</v>
      </c>
    </row>
    <row r="1399" spans="1:9">
      <c r="A1399" t="s">
        <v>2877</v>
      </c>
      <c r="B1399" s="3">
        <v>45345</v>
      </c>
      <c r="C1399" t="s">
        <v>2878</v>
      </c>
      <c r="D1399">
        <v>390.63</v>
      </c>
      <c r="E1399" t="s">
        <v>19</v>
      </c>
      <c r="F1399" t="s">
        <v>61</v>
      </c>
      <c r="G1399" t="s">
        <v>27</v>
      </c>
      <c r="H1399" t="s">
        <v>53</v>
      </c>
      <c r="I1399">
        <f>IF(OR(financial_transactions3[[#This Row],[amount]]&lt;$L$16, financial_transactions3[[#This Row],[amount]]&gt;$L$17), 1, 0)</f>
        <v>1</v>
      </c>
    </row>
    <row r="1400" spans="1:9">
      <c r="A1400" t="s">
        <v>2879</v>
      </c>
      <c r="B1400" s="3">
        <v>45345</v>
      </c>
      <c r="C1400" t="s">
        <v>2880</v>
      </c>
      <c r="D1400">
        <v>1581.69</v>
      </c>
      <c r="E1400" t="s">
        <v>25</v>
      </c>
      <c r="F1400" t="s">
        <v>61</v>
      </c>
      <c r="G1400" t="s">
        <v>21</v>
      </c>
      <c r="H1400" t="s">
        <v>49</v>
      </c>
      <c r="I1400">
        <f>IF(OR(financial_transactions3[[#This Row],[amount]]&lt;$L$16, financial_transactions3[[#This Row],[amount]]&gt;$L$17), 1, 0)</f>
        <v>0</v>
      </c>
    </row>
    <row r="1401" spans="1:9">
      <c r="A1401" t="s">
        <v>2881</v>
      </c>
      <c r="B1401" s="3">
        <v>45345</v>
      </c>
      <c r="C1401" t="s">
        <v>2882</v>
      </c>
      <c r="D1401">
        <v>1202.6600000000001</v>
      </c>
      <c r="E1401" t="s">
        <v>16110</v>
      </c>
      <c r="F1401" t="s">
        <v>20</v>
      </c>
      <c r="G1401" t="s">
        <v>39</v>
      </c>
      <c r="H1401" t="s">
        <v>49</v>
      </c>
      <c r="I1401">
        <f>IF(OR(financial_transactions3[[#This Row],[amount]]&lt;$L$16, financial_transactions3[[#This Row],[amount]]&gt;$L$17), 1, 0)</f>
        <v>0</v>
      </c>
    </row>
    <row r="1402" spans="1:9">
      <c r="A1402" t="s">
        <v>2883</v>
      </c>
      <c r="B1402" s="3">
        <v>45345</v>
      </c>
      <c r="C1402" t="s">
        <v>2884</v>
      </c>
      <c r="D1402">
        <v>19240.48</v>
      </c>
      <c r="E1402" t="s">
        <v>52</v>
      </c>
      <c r="F1402" t="s">
        <v>32</v>
      </c>
      <c r="G1402" t="s">
        <v>39</v>
      </c>
      <c r="H1402" t="s">
        <v>44</v>
      </c>
      <c r="I1402">
        <f>IF(OR(financial_transactions3[[#This Row],[amount]]&lt;$L$16, financial_transactions3[[#This Row],[amount]]&gt;$L$17), 1, 0)</f>
        <v>1</v>
      </c>
    </row>
    <row r="1403" spans="1:9">
      <c r="A1403" t="s">
        <v>2885</v>
      </c>
      <c r="B1403" s="3">
        <v>45345</v>
      </c>
      <c r="C1403" t="s">
        <v>2886</v>
      </c>
      <c r="D1403">
        <v>1288.51</v>
      </c>
      <c r="E1403" t="s">
        <v>70</v>
      </c>
      <c r="F1403" t="s">
        <v>26</v>
      </c>
      <c r="G1403" t="s">
        <v>27</v>
      </c>
      <c r="H1403" t="s">
        <v>22</v>
      </c>
      <c r="I1403">
        <f>IF(OR(financial_transactions3[[#This Row],[amount]]&lt;$L$16, financial_transactions3[[#This Row],[amount]]&gt;$L$17), 1, 0)</f>
        <v>0</v>
      </c>
    </row>
    <row r="1404" spans="1:9">
      <c r="A1404" t="s">
        <v>2887</v>
      </c>
      <c r="B1404" s="3">
        <v>45345</v>
      </c>
      <c r="C1404" t="s">
        <v>2098</v>
      </c>
      <c r="D1404">
        <v>74.489999999999995</v>
      </c>
      <c r="E1404" t="s">
        <v>31</v>
      </c>
      <c r="F1404" t="s">
        <v>32</v>
      </c>
      <c r="G1404" t="s">
        <v>39</v>
      </c>
      <c r="H1404" t="s">
        <v>123</v>
      </c>
      <c r="I1404">
        <f>IF(OR(financial_transactions3[[#This Row],[amount]]&lt;$L$16, financial_transactions3[[#This Row],[amount]]&gt;$L$17), 1, 0)</f>
        <v>1</v>
      </c>
    </row>
    <row r="1405" spans="1:9">
      <c r="A1405" t="s">
        <v>2888</v>
      </c>
      <c r="B1405" s="3">
        <v>45345</v>
      </c>
      <c r="C1405" t="s">
        <v>2889</v>
      </c>
      <c r="D1405">
        <v>1471.12</v>
      </c>
      <c r="E1405" t="s">
        <v>67</v>
      </c>
      <c r="F1405" t="s">
        <v>61</v>
      </c>
      <c r="G1405" t="s">
        <v>39</v>
      </c>
      <c r="H1405" t="s">
        <v>94</v>
      </c>
      <c r="I1405">
        <f>IF(OR(financial_transactions3[[#This Row],[amount]]&lt;$L$16, financial_transactions3[[#This Row],[amount]]&gt;$L$17), 1, 0)</f>
        <v>0</v>
      </c>
    </row>
    <row r="1406" spans="1:9">
      <c r="A1406" t="s">
        <v>2890</v>
      </c>
      <c r="B1406" s="3">
        <v>45345</v>
      </c>
      <c r="C1406" t="s">
        <v>2891</v>
      </c>
      <c r="D1406">
        <v>520.86</v>
      </c>
      <c r="E1406" t="s">
        <v>122</v>
      </c>
      <c r="F1406" t="s">
        <v>20</v>
      </c>
      <c r="G1406" t="s">
        <v>27</v>
      </c>
      <c r="H1406" t="s">
        <v>176</v>
      </c>
      <c r="I1406">
        <f>IF(OR(financial_transactions3[[#This Row],[amount]]&lt;$L$16, financial_transactions3[[#This Row],[amount]]&gt;$L$17), 1, 0)</f>
        <v>1</v>
      </c>
    </row>
    <row r="1407" spans="1:9">
      <c r="A1407" t="s">
        <v>2892</v>
      </c>
      <c r="B1407" s="3">
        <v>45345</v>
      </c>
      <c r="C1407" t="s">
        <v>2893</v>
      </c>
      <c r="D1407">
        <v>1552.39</v>
      </c>
      <c r="E1407" t="s">
        <v>31</v>
      </c>
      <c r="F1407" t="s">
        <v>61</v>
      </c>
      <c r="G1407" t="s">
        <v>21</v>
      </c>
      <c r="H1407" t="s">
        <v>109</v>
      </c>
      <c r="I1407">
        <f>IF(OR(financial_transactions3[[#This Row],[amount]]&lt;$L$16, financial_transactions3[[#This Row],[amount]]&gt;$L$17), 1, 0)</f>
        <v>0</v>
      </c>
    </row>
    <row r="1408" spans="1:9">
      <c r="A1408" t="s">
        <v>2894</v>
      </c>
      <c r="B1408" s="3">
        <v>45345</v>
      </c>
      <c r="C1408" t="s">
        <v>2895</v>
      </c>
      <c r="D1408">
        <v>991.67</v>
      </c>
      <c r="E1408" t="s">
        <v>122</v>
      </c>
      <c r="F1408" t="s">
        <v>32</v>
      </c>
      <c r="G1408" t="s">
        <v>27</v>
      </c>
      <c r="H1408" t="s">
        <v>53</v>
      </c>
      <c r="I1408">
        <f>IF(OR(financial_transactions3[[#This Row],[amount]]&lt;$L$16, financial_transactions3[[#This Row],[amount]]&gt;$L$17), 1, 0)</f>
        <v>0</v>
      </c>
    </row>
    <row r="1409" spans="1:9">
      <c r="A1409" t="s">
        <v>2896</v>
      </c>
      <c r="B1409" s="3">
        <v>45345</v>
      </c>
      <c r="C1409" t="s">
        <v>2897</v>
      </c>
      <c r="D1409">
        <v>1898.38</v>
      </c>
      <c r="E1409" t="s">
        <v>16079</v>
      </c>
      <c r="F1409" t="s">
        <v>20</v>
      </c>
      <c r="G1409" t="s">
        <v>39</v>
      </c>
      <c r="H1409" t="s">
        <v>53</v>
      </c>
      <c r="I1409">
        <f>IF(OR(financial_transactions3[[#This Row],[amount]]&lt;$L$16, financial_transactions3[[#This Row],[amount]]&gt;$L$17), 1, 0)</f>
        <v>1</v>
      </c>
    </row>
    <row r="1410" spans="1:9">
      <c r="A1410" t="s">
        <v>2898</v>
      </c>
      <c r="B1410" s="3">
        <v>45345</v>
      </c>
      <c r="C1410" t="s">
        <v>964</v>
      </c>
      <c r="D1410">
        <v>406.88</v>
      </c>
      <c r="E1410" t="s">
        <v>64</v>
      </c>
      <c r="F1410" t="s">
        <v>20</v>
      </c>
      <c r="G1410" t="s">
        <v>48</v>
      </c>
      <c r="H1410" t="s">
        <v>123</v>
      </c>
      <c r="I1410">
        <f>IF(OR(financial_transactions3[[#This Row],[amount]]&lt;$L$16, financial_transactions3[[#This Row],[amount]]&gt;$L$17), 1, 0)</f>
        <v>1</v>
      </c>
    </row>
    <row r="1411" spans="1:9">
      <c r="A1411" t="s">
        <v>2899</v>
      </c>
      <c r="B1411" s="3">
        <v>45345</v>
      </c>
      <c r="C1411" t="s">
        <v>2900</v>
      </c>
      <c r="D1411">
        <v>1152.23</v>
      </c>
      <c r="E1411" t="s">
        <v>64</v>
      </c>
      <c r="F1411" t="s">
        <v>26</v>
      </c>
      <c r="G1411" t="s">
        <v>48</v>
      </c>
      <c r="H1411" t="s">
        <v>16080</v>
      </c>
      <c r="I1411">
        <f>IF(OR(financial_transactions3[[#This Row],[amount]]&lt;$L$16, financial_transactions3[[#This Row],[amount]]&gt;$L$17), 1, 0)</f>
        <v>0</v>
      </c>
    </row>
    <row r="1412" spans="1:9">
      <c r="A1412" t="s">
        <v>2901</v>
      </c>
      <c r="B1412" s="3">
        <v>45346</v>
      </c>
      <c r="C1412" t="s">
        <v>890</v>
      </c>
      <c r="D1412">
        <v>491.96</v>
      </c>
      <c r="E1412" t="s">
        <v>47</v>
      </c>
      <c r="F1412" t="s">
        <v>32</v>
      </c>
      <c r="G1412" t="s">
        <v>27</v>
      </c>
      <c r="H1412" t="s">
        <v>36</v>
      </c>
      <c r="I1412">
        <f>IF(OR(financial_transactions3[[#This Row],[amount]]&lt;$L$16, financial_transactions3[[#This Row],[amount]]&gt;$L$17), 1, 0)</f>
        <v>1</v>
      </c>
    </row>
    <row r="1413" spans="1:9">
      <c r="A1413" t="s">
        <v>2902</v>
      </c>
      <c r="B1413" s="3">
        <v>45346</v>
      </c>
      <c r="C1413" t="s">
        <v>2903</v>
      </c>
      <c r="D1413">
        <v>413.3</v>
      </c>
      <c r="E1413" t="s">
        <v>122</v>
      </c>
      <c r="F1413" t="s">
        <v>61</v>
      </c>
      <c r="G1413" t="s">
        <v>48</v>
      </c>
      <c r="H1413" t="s">
        <v>87</v>
      </c>
      <c r="I1413">
        <f>IF(OR(financial_transactions3[[#This Row],[amount]]&lt;$L$16, financial_transactions3[[#This Row],[amount]]&gt;$L$17), 1, 0)</f>
        <v>1</v>
      </c>
    </row>
    <row r="1414" spans="1:9">
      <c r="A1414" t="s">
        <v>2904</v>
      </c>
      <c r="B1414" s="3">
        <v>45346</v>
      </c>
      <c r="C1414" t="s">
        <v>2905</v>
      </c>
      <c r="D1414">
        <v>235.04</v>
      </c>
      <c r="E1414" t="s">
        <v>47</v>
      </c>
      <c r="F1414" t="s">
        <v>26</v>
      </c>
      <c r="G1414" t="s">
        <v>48</v>
      </c>
      <c r="H1414" t="s">
        <v>176</v>
      </c>
      <c r="I1414">
        <f>IF(OR(financial_transactions3[[#This Row],[amount]]&lt;$L$16, financial_transactions3[[#This Row],[amount]]&gt;$L$17), 1, 0)</f>
        <v>1</v>
      </c>
    </row>
    <row r="1415" spans="1:9">
      <c r="A1415" t="s">
        <v>2906</v>
      </c>
      <c r="B1415" s="3">
        <v>45346</v>
      </c>
      <c r="C1415" t="s">
        <v>2907</v>
      </c>
      <c r="D1415">
        <v>1133.1600000000001</v>
      </c>
      <c r="E1415" t="s">
        <v>19</v>
      </c>
      <c r="F1415" t="s">
        <v>26</v>
      </c>
      <c r="G1415" t="s">
        <v>39</v>
      </c>
      <c r="H1415" t="s">
        <v>53</v>
      </c>
      <c r="I1415">
        <f>IF(OR(financial_transactions3[[#This Row],[amount]]&lt;$L$16, financial_transactions3[[#This Row],[amount]]&gt;$L$17), 1, 0)</f>
        <v>0</v>
      </c>
    </row>
    <row r="1416" spans="1:9">
      <c r="A1416" t="s">
        <v>2908</v>
      </c>
      <c r="B1416" s="3">
        <v>45346</v>
      </c>
      <c r="C1416" t="s">
        <v>2909</v>
      </c>
      <c r="D1416">
        <v>1805.74</v>
      </c>
      <c r="E1416" t="s">
        <v>70</v>
      </c>
      <c r="F1416" t="s">
        <v>26</v>
      </c>
      <c r="G1416" t="s">
        <v>27</v>
      </c>
      <c r="H1416" t="s">
        <v>28</v>
      </c>
      <c r="I1416">
        <f>IF(OR(financial_transactions3[[#This Row],[amount]]&lt;$L$16, financial_transactions3[[#This Row],[amount]]&gt;$L$17), 1, 0)</f>
        <v>1</v>
      </c>
    </row>
    <row r="1417" spans="1:9">
      <c r="A1417" t="s">
        <v>2910</v>
      </c>
      <c r="B1417" s="3">
        <v>45346</v>
      </c>
      <c r="C1417" t="s">
        <v>18</v>
      </c>
      <c r="D1417">
        <v>116.95</v>
      </c>
      <c r="E1417" t="s">
        <v>52</v>
      </c>
      <c r="F1417" t="s">
        <v>20</v>
      </c>
      <c r="G1417" t="s">
        <v>39</v>
      </c>
      <c r="H1417" t="s">
        <v>53</v>
      </c>
      <c r="I1417">
        <f>IF(OR(financial_transactions3[[#This Row],[amount]]&lt;$L$16, financial_transactions3[[#This Row],[amount]]&gt;$L$17), 1, 0)</f>
        <v>1</v>
      </c>
    </row>
    <row r="1418" spans="1:9">
      <c r="A1418" t="s">
        <v>2911</v>
      </c>
      <c r="B1418" s="3">
        <v>45346</v>
      </c>
      <c r="C1418" t="s">
        <v>2912</v>
      </c>
      <c r="D1418">
        <v>135.82</v>
      </c>
      <c r="E1418" t="s">
        <v>31</v>
      </c>
      <c r="F1418" t="s">
        <v>61</v>
      </c>
      <c r="G1418" t="s">
        <v>27</v>
      </c>
      <c r="H1418" t="s">
        <v>109</v>
      </c>
      <c r="I1418">
        <f>IF(OR(financial_transactions3[[#This Row],[amount]]&lt;$L$16, financial_transactions3[[#This Row],[amount]]&gt;$L$17), 1, 0)</f>
        <v>1</v>
      </c>
    </row>
    <row r="1419" spans="1:9">
      <c r="A1419" t="s">
        <v>2913</v>
      </c>
      <c r="B1419" s="3">
        <v>45346</v>
      </c>
      <c r="C1419" t="s">
        <v>2416</v>
      </c>
      <c r="D1419">
        <v>524.79</v>
      </c>
      <c r="E1419" t="s">
        <v>25</v>
      </c>
      <c r="F1419" t="s">
        <v>61</v>
      </c>
      <c r="G1419" t="s">
        <v>39</v>
      </c>
      <c r="H1419" t="s">
        <v>33</v>
      </c>
      <c r="I1419">
        <f>IF(OR(financial_transactions3[[#This Row],[amount]]&lt;$L$16, financial_transactions3[[#This Row],[amount]]&gt;$L$17), 1, 0)</f>
        <v>1</v>
      </c>
    </row>
    <row r="1420" spans="1:9">
      <c r="A1420" t="s">
        <v>2914</v>
      </c>
      <c r="B1420" s="3">
        <v>45346</v>
      </c>
      <c r="C1420" t="s">
        <v>2915</v>
      </c>
      <c r="D1420">
        <v>1135.76</v>
      </c>
      <c r="E1420" t="s">
        <v>19</v>
      </c>
      <c r="F1420" t="s">
        <v>32</v>
      </c>
      <c r="G1420" t="s">
        <v>21</v>
      </c>
      <c r="H1420" t="s">
        <v>94</v>
      </c>
      <c r="I1420">
        <f>IF(OR(financial_transactions3[[#This Row],[amount]]&lt;$L$16, financial_transactions3[[#This Row],[amount]]&gt;$L$17), 1, 0)</f>
        <v>0</v>
      </c>
    </row>
    <row r="1421" spans="1:9">
      <c r="A1421" t="s">
        <v>2916</v>
      </c>
      <c r="B1421" s="3">
        <v>45346</v>
      </c>
      <c r="C1421" t="s">
        <v>2917</v>
      </c>
      <c r="D1421">
        <v>734.01</v>
      </c>
      <c r="E1421" t="s">
        <v>70</v>
      </c>
      <c r="F1421" t="s">
        <v>26</v>
      </c>
      <c r="G1421" t="s">
        <v>39</v>
      </c>
      <c r="H1421" t="s">
        <v>109</v>
      </c>
      <c r="I1421">
        <f>IF(OR(financial_transactions3[[#This Row],[amount]]&lt;$L$16, financial_transactions3[[#This Row],[amount]]&gt;$L$17), 1, 0)</f>
        <v>0</v>
      </c>
    </row>
    <row r="1422" spans="1:9">
      <c r="A1422" t="s">
        <v>2918</v>
      </c>
      <c r="B1422" s="3">
        <v>45346</v>
      </c>
      <c r="C1422" t="s">
        <v>2726</v>
      </c>
      <c r="D1422">
        <v>1417.3</v>
      </c>
      <c r="E1422" t="s">
        <v>31</v>
      </c>
      <c r="F1422" t="s">
        <v>26</v>
      </c>
      <c r="G1422" t="s">
        <v>21</v>
      </c>
      <c r="H1422" t="s">
        <v>16080</v>
      </c>
      <c r="I1422">
        <f>IF(OR(financial_transactions3[[#This Row],[amount]]&lt;$L$16, financial_transactions3[[#This Row],[amount]]&gt;$L$17), 1, 0)</f>
        <v>0</v>
      </c>
    </row>
    <row r="1423" spans="1:9">
      <c r="A1423" t="s">
        <v>2919</v>
      </c>
      <c r="B1423" s="3">
        <v>45346</v>
      </c>
      <c r="C1423" t="s">
        <v>2920</v>
      </c>
      <c r="D1423">
        <v>984.38</v>
      </c>
      <c r="E1423" t="s">
        <v>47</v>
      </c>
      <c r="F1423" t="s">
        <v>20</v>
      </c>
      <c r="G1423" t="s">
        <v>27</v>
      </c>
      <c r="H1423" t="s">
        <v>22</v>
      </c>
      <c r="I1423">
        <f>IF(OR(financial_transactions3[[#This Row],[amount]]&lt;$L$16, financial_transactions3[[#This Row],[amount]]&gt;$L$17), 1, 0)</f>
        <v>0</v>
      </c>
    </row>
    <row r="1424" spans="1:9">
      <c r="A1424" t="s">
        <v>2921</v>
      </c>
      <c r="B1424" s="3">
        <v>45346</v>
      </c>
      <c r="C1424" t="s">
        <v>2922</v>
      </c>
      <c r="D1424">
        <v>1847.4</v>
      </c>
      <c r="E1424" t="s">
        <v>19</v>
      </c>
      <c r="F1424" t="s">
        <v>20</v>
      </c>
      <c r="G1424" t="s">
        <v>39</v>
      </c>
      <c r="H1424" t="s">
        <v>40</v>
      </c>
      <c r="I1424">
        <f>IF(OR(financial_transactions3[[#This Row],[amount]]&lt;$L$16, financial_transactions3[[#This Row],[amount]]&gt;$L$17), 1, 0)</f>
        <v>1</v>
      </c>
    </row>
    <row r="1425" spans="1:9">
      <c r="A1425" t="s">
        <v>2923</v>
      </c>
      <c r="B1425" s="3">
        <v>45346</v>
      </c>
      <c r="C1425" t="s">
        <v>2924</v>
      </c>
      <c r="D1425">
        <v>443.15</v>
      </c>
      <c r="E1425" t="s">
        <v>25</v>
      </c>
      <c r="F1425" t="s">
        <v>32</v>
      </c>
      <c r="G1425" t="s">
        <v>39</v>
      </c>
      <c r="H1425" t="s">
        <v>44</v>
      </c>
      <c r="I1425">
        <f>IF(OR(financial_transactions3[[#This Row],[amount]]&lt;$L$16, financial_transactions3[[#This Row],[amount]]&gt;$L$17), 1, 0)</f>
        <v>1</v>
      </c>
    </row>
    <row r="1426" spans="1:9">
      <c r="A1426" t="s">
        <v>2925</v>
      </c>
      <c r="B1426" s="3">
        <v>45346</v>
      </c>
      <c r="C1426" t="s">
        <v>2926</v>
      </c>
      <c r="D1426">
        <v>339.34</v>
      </c>
      <c r="E1426" t="s">
        <v>31</v>
      </c>
      <c r="F1426" t="s">
        <v>26</v>
      </c>
      <c r="G1426" t="s">
        <v>27</v>
      </c>
      <c r="H1426" t="s">
        <v>109</v>
      </c>
      <c r="I1426">
        <f>IF(OR(financial_transactions3[[#This Row],[amount]]&lt;$L$16, financial_transactions3[[#This Row],[amount]]&gt;$L$17), 1, 0)</f>
        <v>1</v>
      </c>
    </row>
    <row r="1427" spans="1:9">
      <c r="A1427" t="s">
        <v>2927</v>
      </c>
      <c r="B1427" s="3">
        <v>45346</v>
      </c>
      <c r="C1427" t="s">
        <v>1145</v>
      </c>
      <c r="D1427">
        <v>503.44</v>
      </c>
      <c r="E1427" t="s">
        <v>64</v>
      </c>
      <c r="F1427" t="s">
        <v>32</v>
      </c>
      <c r="G1427" t="s">
        <v>39</v>
      </c>
      <c r="H1427" t="s">
        <v>22</v>
      </c>
      <c r="I1427">
        <f>IF(OR(financial_transactions3[[#This Row],[amount]]&lt;$L$16, financial_transactions3[[#This Row],[amount]]&gt;$L$17), 1, 0)</f>
        <v>1</v>
      </c>
    </row>
    <row r="1428" spans="1:9">
      <c r="A1428" t="s">
        <v>2928</v>
      </c>
      <c r="B1428" s="3">
        <v>45346</v>
      </c>
      <c r="C1428" t="s">
        <v>2929</v>
      </c>
      <c r="D1428">
        <v>637</v>
      </c>
      <c r="E1428" t="s">
        <v>70</v>
      </c>
      <c r="F1428" t="s">
        <v>20</v>
      </c>
      <c r="G1428" t="s">
        <v>48</v>
      </c>
      <c r="H1428" t="s">
        <v>33</v>
      </c>
      <c r="I1428">
        <f>IF(OR(financial_transactions3[[#This Row],[amount]]&lt;$L$16, financial_transactions3[[#This Row],[amount]]&gt;$L$17), 1, 0)</f>
        <v>0</v>
      </c>
    </row>
    <row r="1429" spans="1:9">
      <c r="A1429" t="s">
        <v>2930</v>
      </c>
      <c r="B1429" s="3">
        <v>45346</v>
      </c>
      <c r="C1429" t="s">
        <v>2931</v>
      </c>
      <c r="D1429">
        <v>1995.72</v>
      </c>
      <c r="E1429" t="s">
        <v>25</v>
      </c>
      <c r="F1429" t="s">
        <v>26</v>
      </c>
      <c r="G1429" t="s">
        <v>21</v>
      </c>
      <c r="H1429" t="s">
        <v>94</v>
      </c>
      <c r="I1429">
        <f>IF(OR(financial_transactions3[[#This Row],[amount]]&lt;$L$16, financial_transactions3[[#This Row],[amount]]&gt;$L$17), 1, 0)</f>
        <v>1</v>
      </c>
    </row>
    <row r="1430" spans="1:9">
      <c r="A1430" t="s">
        <v>2934</v>
      </c>
      <c r="B1430" s="3">
        <v>45346</v>
      </c>
      <c r="C1430" t="s">
        <v>2837</v>
      </c>
      <c r="D1430">
        <v>1468.11</v>
      </c>
      <c r="E1430" t="s">
        <v>31</v>
      </c>
      <c r="F1430" t="s">
        <v>20</v>
      </c>
      <c r="G1430" t="s">
        <v>48</v>
      </c>
      <c r="H1430" t="s">
        <v>16080</v>
      </c>
      <c r="I1430">
        <f>IF(OR(financial_transactions3[[#This Row],[amount]]&lt;$L$16, financial_transactions3[[#This Row],[amount]]&gt;$L$17), 1, 0)</f>
        <v>0</v>
      </c>
    </row>
    <row r="1431" spans="1:9">
      <c r="A1431" t="s">
        <v>2935</v>
      </c>
      <c r="B1431" s="3">
        <v>45346</v>
      </c>
      <c r="C1431" t="s">
        <v>2936</v>
      </c>
      <c r="D1431">
        <v>891.49</v>
      </c>
      <c r="E1431" t="s">
        <v>47</v>
      </c>
      <c r="F1431" t="s">
        <v>61</v>
      </c>
      <c r="G1431" t="s">
        <v>27</v>
      </c>
      <c r="H1431" t="s">
        <v>75</v>
      </c>
      <c r="I1431">
        <f>IF(OR(financial_transactions3[[#This Row],[amount]]&lt;$L$16, financial_transactions3[[#This Row],[amount]]&gt;$L$17), 1, 0)</f>
        <v>0</v>
      </c>
    </row>
    <row r="1432" spans="1:9">
      <c r="A1432" t="s">
        <v>2937</v>
      </c>
      <c r="B1432" s="3">
        <v>45346</v>
      </c>
      <c r="C1432" t="s">
        <v>2938</v>
      </c>
      <c r="D1432">
        <v>1442.2</v>
      </c>
      <c r="E1432" t="s">
        <v>67</v>
      </c>
      <c r="F1432" t="s">
        <v>32</v>
      </c>
      <c r="G1432" t="s">
        <v>48</v>
      </c>
      <c r="H1432" t="s">
        <v>28</v>
      </c>
      <c r="I1432">
        <f>IF(OR(financial_transactions3[[#This Row],[amount]]&lt;$L$16, financial_transactions3[[#This Row],[amount]]&gt;$L$17), 1, 0)</f>
        <v>0</v>
      </c>
    </row>
    <row r="1433" spans="1:9">
      <c r="A1433" t="s">
        <v>2939</v>
      </c>
      <c r="B1433" s="3">
        <v>45346</v>
      </c>
      <c r="C1433" t="s">
        <v>2940</v>
      </c>
      <c r="D1433">
        <v>879.35</v>
      </c>
      <c r="E1433" t="s">
        <v>31</v>
      </c>
      <c r="F1433" t="s">
        <v>32</v>
      </c>
      <c r="G1433" t="s">
        <v>48</v>
      </c>
      <c r="H1433" t="s">
        <v>49</v>
      </c>
      <c r="I1433">
        <f>IF(OR(financial_transactions3[[#This Row],[amount]]&lt;$L$16, financial_transactions3[[#This Row],[amount]]&gt;$L$17), 1, 0)</f>
        <v>0</v>
      </c>
    </row>
    <row r="1434" spans="1:9">
      <c r="A1434" t="s">
        <v>2941</v>
      </c>
      <c r="B1434" s="3">
        <v>45346</v>
      </c>
      <c r="C1434" t="s">
        <v>2942</v>
      </c>
      <c r="D1434">
        <v>1463.35</v>
      </c>
      <c r="E1434" t="s">
        <v>31</v>
      </c>
      <c r="F1434" t="s">
        <v>32</v>
      </c>
      <c r="G1434" t="s">
        <v>27</v>
      </c>
      <c r="H1434" t="s">
        <v>40</v>
      </c>
      <c r="I1434">
        <f>IF(OR(financial_transactions3[[#This Row],[amount]]&lt;$L$16, financial_transactions3[[#This Row],[amount]]&gt;$L$17), 1, 0)</f>
        <v>0</v>
      </c>
    </row>
    <row r="1435" spans="1:9">
      <c r="A1435" t="s">
        <v>2943</v>
      </c>
      <c r="B1435" s="3">
        <v>45346</v>
      </c>
      <c r="C1435" t="s">
        <v>1979</v>
      </c>
      <c r="D1435">
        <v>160.86000000000001</v>
      </c>
      <c r="E1435" t="s">
        <v>25</v>
      </c>
      <c r="F1435" t="s">
        <v>32</v>
      </c>
      <c r="G1435" t="s">
        <v>39</v>
      </c>
      <c r="H1435" t="s">
        <v>16080</v>
      </c>
      <c r="I1435">
        <f>IF(OR(financial_transactions3[[#This Row],[amount]]&lt;$L$16, financial_transactions3[[#This Row],[amount]]&gt;$L$17), 1, 0)</f>
        <v>1</v>
      </c>
    </row>
    <row r="1436" spans="1:9">
      <c r="A1436" t="s">
        <v>2944</v>
      </c>
      <c r="B1436" s="3">
        <v>45346</v>
      </c>
      <c r="C1436" t="s">
        <v>2945</v>
      </c>
      <c r="D1436">
        <v>1802.45</v>
      </c>
      <c r="E1436" t="s">
        <v>70</v>
      </c>
      <c r="F1436" t="s">
        <v>32</v>
      </c>
      <c r="G1436" t="s">
        <v>27</v>
      </c>
      <c r="H1436" t="s">
        <v>176</v>
      </c>
      <c r="I1436">
        <f>IF(OR(financial_transactions3[[#This Row],[amount]]&lt;$L$16, financial_transactions3[[#This Row],[amount]]&gt;$L$17), 1, 0)</f>
        <v>1</v>
      </c>
    </row>
    <row r="1437" spans="1:9">
      <c r="A1437" t="s">
        <v>2948</v>
      </c>
      <c r="B1437" s="3">
        <v>45346</v>
      </c>
      <c r="C1437" t="s">
        <v>1389</v>
      </c>
      <c r="D1437">
        <v>1555.06</v>
      </c>
      <c r="E1437" t="s">
        <v>122</v>
      </c>
      <c r="F1437" t="s">
        <v>61</v>
      </c>
      <c r="G1437" t="s">
        <v>48</v>
      </c>
      <c r="H1437" t="s">
        <v>40</v>
      </c>
      <c r="I1437">
        <f>IF(OR(financial_transactions3[[#This Row],[amount]]&lt;$L$16, financial_transactions3[[#This Row],[amount]]&gt;$L$17), 1, 0)</f>
        <v>0</v>
      </c>
    </row>
    <row r="1438" spans="1:9">
      <c r="A1438" t="s">
        <v>2949</v>
      </c>
      <c r="B1438" s="3">
        <v>45346</v>
      </c>
      <c r="C1438" t="s">
        <v>2950</v>
      </c>
      <c r="D1438">
        <v>1069.5</v>
      </c>
      <c r="E1438" t="s">
        <v>16110</v>
      </c>
      <c r="F1438" t="s">
        <v>61</v>
      </c>
      <c r="G1438" t="s">
        <v>21</v>
      </c>
      <c r="H1438" t="s">
        <v>123</v>
      </c>
      <c r="I1438">
        <f>IF(OR(financial_transactions3[[#This Row],[amount]]&lt;$L$16, financial_transactions3[[#This Row],[amount]]&gt;$L$17), 1, 0)</f>
        <v>0</v>
      </c>
    </row>
    <row r="1439" spans="1:9">
      <c r="A1439" t="s">
        <v>2951</v>
      </c>
      <c r="B1439" s="3">
        <v>45346</v>
      </c>
      <c r="C1439" t="s">
        <v>2952</v>
      </c>
      <c r="D1439">
        <v>210.59</v>
      </c>
      <c r="E1439" t="s">
        <v>67</v>
      </c>
      <c r="F1439" t="s">
        <v>61</v>
      </c>
      <c r="G1439" t="s">
        <v>27</v>
      </c>
      <c r="H1439" t="s">
        <v>33</v>
      </c>
      <c r="I1439">
        <f>IF(OR(financial_transactions3[[#This Row],[amount]]&lt;$L$16, financial_transactions3[[#This Row],[amount]]&gt;$L$17), 1, 0)</f>
        <v>1</v>
      </c>
    </row>
    <row r="1440" spans="1:9">
      <c r="A1440" t="s">
        <v>2953</v>
      </c>
      <c r="B1440" s="3">
        <v>45347</v>
      </c>
      <c r="C1440" t="s">
        <v>2954</v>
      </c>
      <c r="D1440">
        <v>1489.07</v>
      </c>
      <c r="E1440" t="s">
        <v>19</v>
      </c>
      <c r="F1440" t="s">
        <v>20</v>
      </c>
      <c r="G1440" t="s">
        <v>39</v>
      </c>
      <c r="H1440" t="s">
        <v>53</v>
      </c>
      <c r="I1440">
        <f>IF(OR(financial_transactions3[[#This Row],[amount]]&lt;$L$16, financial_transactions3[[#This Row],[amount]]&gt;$L$17), 1, 0)</f>
        <v>0</v>
      </c>
    </row>
    <row r="1441" spans="1:9">
      <c r="A1441" t="s">
        <v>2955</v>
      </c>
      <c r="B1441" s="3">
        <v>45347</v>
      </c>
      <c r="C1441" t="s">
        <v>2956</v>
      </c>
      <c r="D1441">
        <v>416.36</v>
      </c>
      <c r="E1441" t="s">
        <v>16110</v>
      </c>
      <c r="F1441" t="s">
        <v>20</v>
      </c>
      <c r="G1441" t="s">
        <v>21</v>
      </c>
      <c r="H1441" t="s">
        <v>94</v>
      </c>
      <c r="I1441">
        <f>IF(OR(financial_transactions3[[#This Row],[amount]]&lt;$L$16, financial_transactions3[[#This Row],[amount]]&gt;$L$17), 1, 0)</f>
        <v>1</v>
      </c>
    </row>
    <row r="1442" spans="1:9">
      <c r="A1442" t="s">
        <v>2957</v>
      </c>
      <c r="B1442" s="3">
        <v>45347</v>
      </c>
      <c r="C1442" t="s">
        <v>2958</v>
      </c>
      <c r="D1442">
        <v>1339.17</v>
      </c>
      <c r="E1442" t="s">
        <v>52</v>
      </c>
      <c r="F1442" t="s">
        <v>20</v>
      </c>
      <c r="G1442" t="s">
        <v>48</v>
      </c>
      <c r="H1442" t="s">
        <v>28</v>
      </c>
      <c r="I1442">
        <f>IF(OR(financial_transactions3[[#This Row],[amount]]&lt;$L$16, financial_transactions3[[#This Row],[amount]]&gt;$L$17), 1, 0)</f>
        <v>0</v>
      </c>
    </row>
    <row r="1443" spans="1:9">
      <c r="A1443" t="s">
        <v>2959</v>
      </c>
      <c r="B1443" s="3">
        <v>45347</v>
      </c>
      <c r="C1443" t="s">
        <v>2960</v>
      </c>
      <c r="D1443">
        <v>273.12</v>
      </c>
      <c r="E1443" t="s">
        <v>47</v>
      </c>
      <c r="F1443" t="s">
        <v>32</v>
      </c>
      <c r="G1443" t="s">
        <v>39</v>
      </c>
      <c r="H1443" t="s">
        <v>16080</v>
      </c>
      <c r="I1443">
        <f>IF(OR(financial_transactions3[[#This Row],[amount]]&lt;$L$16, financial_transactions3[[#This Row],[amount]]&gt;$L$17), 1, 0)</f>
        <v>1</v>
      </c>
    </row>
    <row r="1444" spans="1:9">
      <c r="A1444" t="s">
        <v>2961</v>
      </c>
      <c r="B1444" s="3">
        <v>45347</v>
      </c>
      <c r="C1444" t="s">
        <v>1532</v>
      </c>
      <c r="D1444">
        <v>164.87</v>
      </c>
      <c r="E1444" t="s">
        <v>16079</v>
      </c>
      <c r="F1444" t="s">
        <v>32</v>
      </c>
      <c r="G1444" t="s">
        <v>21</v>
      </c>
      <c r="H1444" t="s">
        <v>94</v>
      </c>
      <c r="I1444">
        <f>IF(OR(financial_transactions3[[#This Row],[amount]]&lt;$L$16, financial_transactions3[[#This Row],[amount]]&gt;$L$17), 1, 0)</f>
        <v>1</v>
      </c>
    </row>
    <row r="1445" spans="1:9">
      <c r="A1445" t="s">
        <v>2962</v>
      </c>
      <c r="B1445" s="3">
        <v>45347</v>
      </c>
      <c r="C1445" t="s">
        <v>1475</v>
      </c>
      <c r="D1445">
        <v>107.83</v>
      </c>
      <c r="E1445" t="s">
        <v>122</v>
      </c>
      <c r="F1445" t="s">
        <v>32</v>
      </c>
      <c r="G1445" t="s">
        <v>27</v>
      </c>
      <c r="H1445" t="s">
        <v>123</v>
      </c>
      <c r="I1445">
        <f>IF(OR(financial_transactions3[[#This Row],[amount]]&lt;$L$16, financial_transactions3[[#This Row],[amount]]&gt;$L$17), 1, 0)</f>
        <v>1</v>
      </c>
    </row>
    <row r="1446" spans="1:9">
      <c r="A1446" t="s">
        <v>2963</v>
      </c>
      <c r="B1446" s="3">
        <v>45347</v>
      </c>
      <c r="C1446" t="s">
        <v>2964</v>
      </c>
      <c r="D1446">
        <v>986.4</v>
      </c>
      <c r="E1446" t="s">
        <v>67</v>
      </c>
      <c r="F1446" t="s">
        <v>26</v>
      </c>
      <c r="G1446" t="s">
        <v>39</v>
      </c>
      <c r="H1446" t="s">
        <v>75</v>
      </c>
      <c r="I1446">
        <f>IF(OR(financial_transactions3[[#This Row],[amount]]&lt;$L$16, financial_transactions3[[#This Row],[amount]]&gt;$L$17), 1, 0)</f>
        <v>0</v>
      </c>
    </row>
    <row r="1447" spans="1:9">
      <c r="A1447" t="s">
        <v>2965</v>
      </c>
      <c r="B1447" s="3">
        <v>45347</v>
      </c>
      <c r="C1447" t="s">
        <v>1853</v>
      </c>
      <c r="D1447">
        <v>524.16999999999996</v>
      </c>
      <c r="E1447" t="s">
        <v>52</v>
      </c>
      <c r="F1447" t="s">
        <v>32</v>
      </c>
      <c r="G1447" t="s">
        <v>27</v>
      </c>
      <c r="H1447" t="s">
        <v>75</v>
      </c>
      <c r="I1447">
        <f>IF(OR(financial_transactions3[[#This Row],[amount]]&lt;$L$16, financial_transactions3[[#This Row],[amount]]&gt;$L$17), 1, 0)</f>
        <v>1</v>
      </c>
    </row>
    <row r="1448" spans="1:9">
      <c r="A1448" t="s">
        <v>2966</v>
      </c>
      <c r="B1448" s="3">
        <v>45347</v>
      </c>
      <c r="C1448" t="s">
        <v>2967</v>
      </c>
      <c r="D1448">
        <v>804.63</v>
      </c>
      <c r="E1448" t="s">
        <v>31</v>
      </c>
      <c r="F1448" t="s">
        <v>61</v>
      </c>
      <c r="G1448" t="s">
        <v>48</v>
      </c>
      <c r="H1448" t="s">
        <v>87</v>
      </c>
      <c r="I1448">
        <f>IF(OR(financial_transactions3[[#This Row],[amount]]&lt;$L$16, financial_transactions3[[#This Row],[amount]]&gt;$L$17), 1, 0)</f>
        <v>0</v>
      </c>
    </row>
    <row r="1449" spans="1:9">
      <c r="A1449" t="s">
        <v>2968</v>
      </c>
      <c r="B1449" s="3">
        <v>45347</v>
      </c>
      <c r="C1449" t="s">
        <v>2969</v>
      </c>
      <c r="D1449">
        <v>761.71</v>
      </c>
      <c r="E1449" t="s">
        <v>16110</v>
      </c>
      <c r="F1449" t="s">
        <v>20</v>
      </c>
      <c r="G1449" t="s">
        <v>27</v>
      </c>
      <c r="H1449" t="s">
        <v>87</v>
      </c>
      <c r="I1449">
        <f>IF(OR(financial_transactions3[[#This Row],[amount]]&lt;$L$16, financial_transactions3[[#This Row],[amount]]&gt;$L$17), 1, 0)</f>
        <v>0</v>
      </c>
    </row>
    <row r="1450" spans="1:9">
      <c r="A1450" t="s">
        <v>2970</v>
      </c>
      <c r="B1450" s="3">
        <v>45347</v>
      </c>
      <c r="C1450" t="s">
        <v>2971</v>
      </c>
      <c r="D1450">
        <v>1833.73</v>
      </c>
      <c r="E1450" t="s">
        <v>70</v>
      </c>
      <c r="F1450" t="s">
        <v>26</v>
      </c>
      <c r="G1450" t="s">
        <v>48</v>
      </c>
      <c r="H1450" t="s">
        <v>28</v>
      </c>
      <c r="I1450">
        <f>IF(OR(financial_transactions3[[#This Row],[amount]]&lt;$L$16, financial_transactions3[[#This Row],[amount]]&gt;$L$17), 1, 0)</f>
        <v>1</v>
      </c>
    </row>
    <row r="1451" spans="1:9">
      <c r="A1451" t="s">
        <v>2972</v>
      </c>
      <c r="B1451" s="3">
        <v>45347</v>
      </c>
      <c r="C1451" t="s">
        <v>2973</v>
      </c>
      <c r="D1451">
        <v>5555.69</v>
      </c>
      <c r="E1451" t="s">
        <v>31</v>
      </c>
      <c r="F1451" t="s">
        <v>61</v>
      </c>
      <c r="G1451" t="s">
        <v>39</v>
      </c>
      <c r="H1451" t="s">
        <v>33</v>
      </c>
      <c r="I1451">
        <f>IF(OR(financial_transactions3[[#This Row],[amount]]&lt;$L$16, financial_transactions3[[#This Row],[amount]]&gt;$L$17), 1, 0)</f>
        <v>1</v>
      </c>
    </row>
    <row r="1452" spans="1:9">
      <c r="A1452" t="s">
        <v>2974</v>
      </c>
      <c r="B1452" s="3">
        <v>45347</v>
      </c>
      <c r="C1452" t="s">
        <v>2975</v>
      </c>
      <c r="D1452">
        <v>5773.97</v>
      </c>
      <c r="E1452" t="s">
        <v>64</v>
      </c>
      <c r="F1452" t="s">
        <v>61</v>
      </c>
      <c r="G1452" t="s">
        <v>39</v>
      </c>
      <c r="H1452" t="s">
        <v>44</v>
      </c>
      <c r="I1452">
        <f>IF(OR(financial_transactions3[[#This Row],[amount]]&lt;$L$16, financial_transactions3[[#This Row],[amount]]&gt;$L$17), 1, 0)</f>
        <v>1</v>
      </c>
    </row>
    <row r="1453" spans="1:9">
      <c r="A1453" t="s">
        <v>2976</v>
      </c>
      <c r="B1453" s="3">
        <v>45347</v>
      </c>
      <c r="C1453" t="s">
        <v>2900</v>
      </c>
      <c r="D1453">
        <v>1031.3499999999999</v>
      </c>
      <c r="E1453" t="s">
        <v>64</v>
      </c>
      <c r="F1453" t="s">
        <v>61</v>
      </c>
      <c r="G1453" t="s">
        <v>21</v>
      </c>
      <c r="H1453" t="s">
        <v>176</v>
      </c>
      <c r="I1453">
        <f>IF(OR(financial_transactions3[[#This Row],[amount]]&lt;$L$16, financial_transactions3[[#This Row],[amount]]&gt;$L$17), 1, 0)</f>
        <v>0</v>
      </c>
    </row>
    <row r="1454" spans="1:9">
      <c r="A1454" t="s">
        <v>2977</v>
      </c>
      <c r="B1454" s="3">
        <v>45347</v>
      </c>
      <c r="C1454" t="s">
        <v>2863</v>
      </c>
      <c r="D1454">
        <v>1730.13</v>
      </c>
      <c r="E1454" t="s">
        <v>47</v>
      </c>
      <c r="F1454" t="s">
        <v>20</v>
      </c>
      <c r="G1454" t="s">
        <v>27</v>
      </c>
      <c r="H1454" t="s">
        <v>16080</v>
      </c>
      <c r="I1454">
        <f>IF(OR(financial_transactions3[[#This Row],[amount]]&lt;$L$16, financial_transactions3[[#This Row],[amount]]&gt;$L$17), 1, 0)</f>
        <v>1</v>
      </c>
    </row>
    <row r="1455" spans="1:9">
      <c r="A1455" t="s">
        <v>2978</v>
      </c>
      <c r="B1455" s="3">
        <v>45347</v>
      </c>
      <c r="C1455" t="s">
        <v>2979</v>
      </c>
      <c r="D1455">
        <v>16955.96</v>
      </c>
      <c r="E1455" t="s">
        <v>47</v>
      </c>
      <c r="F1455" t="s">
        <v>20</v>
      </c>
      <c r="G1455" t="s">
        <v>27</v>
      </c>
      <c r="H1455" t="s">
        <v>176</v>
      </c>
      <c r="I1455">
        <f>IF(OR(financial_transactions3[[#This Row],[amount]]&lt;$L$16, financial_transactions3[[#This Row],[amount]]&gt;$L$17), 1, 0)</f>
        <v>1</v>
      </c>
    </row>
    <row r="1456" spans="1:9">
      <c r="A1456" t="s">
        <v>2980</v>
      </c>
      <c r="B1456" s="3">
        <v>45347</v>
      </c>
      <c r="C1456" t="s">
        <v>2981</v>
      </c>
      <c r="D1456">
        <v>1678.78</v>
      </c>
      <c r="E1456" t="s">
        <v>25</v>
      </c>
      <c r="F1456" t="s">
        <v>20</v>
      </c>
      <c r="G1456" t="s">
        <v>21</v>
      </c>
      <c r="H1456" t="s">
        <v>33</v>
      </c>
      <c r="I1456">
        <f>IF(OR(financial_transactions3[[#This Row],[amount]]&lt;$L$16, financial_transactions3[[#This Row],[amount]]&gt;$L$17), 1, 0)</f>
        <v>1</v>
      </c>
    </row>
    <row r="1457" spans="1:9">
      <c r="A1457" t="s">
        <v>2982</v>
      </c>
      <c r="B1457" s="3">
        <v>45347</v>
      </c>
      <c r="C1457" t="s">
        <v>2983</v>
      </c>
      <c r="D1457">
        <v>53.04</v>
      </c>
      <c r="E1457" t="s">
        <v>67</v>
      </c>
      <c r="F1457" t="s">
        <v>61</v>
      </c>
      <c r="G1457" t="s">
        <v>27</v>
      </c>
      <c r="H1457" t="s">
        <v>109</v>
      </c>
      <c r="I1457">
        <f>IF(OR(financial_transactions3[[#This Row],[amount]]&lt;$L$16, financial_transactions3[[#This Row],[amount]]&gt;$L$17), 1, 0)</f>
        <v>1</v>
      </c>
    </row>
    <row r="1458" spans="1:9">
      <c r="A1458" t="s">
        <v>2984</v>
      </c>
      <c r="B1458" s="3">
        <v>45347</v>
      </c>
      <c r="C1458" t="s">
        <v>2985</v>
      </c>
      <c r="D1458">
        <v>1824.37</v>
      </c>
      <c r="E1458" t="s">
        <v>25</v>
      </c>
      <c r="F1458" t="s">
        <v>61</v>
      </c>
      <c r="G1458" t="s">
        <v>48</v>
      </c>
      <c r="H1458" t="s">
        <v>57</v>
      </c>
      <c r="I1458">
        <f>IF(OR(financial_transactions3[[#This Row],[amount]]&lt;$L$16, financial_transactions3[[#This Row],[amount]]&gt;$L$17), 1, 0)</f>
        <v>1</v>
      </c>
    </row>
    <row r="1459" spans="1:9">
      <c r="A1459" t="s">
        <v>2986</v>
      </c>
      <c r="B1459" s="3">
        <v>45347</v>
      </c>
      <c r="C1459" t="s">
        <v>338</v>
      </c>
      <c r="D1459">
        <v>1979.29</v>
      </c>
      <c r="E1459" t="s">
        <v>122</v>
      </c>
      <c r="F1459" t="s">
        <v>32</v>
      </c>
      <c r="G1459" t="s">
        <v>39</v>
      </c>
      <c r="H1459" t="s">
        <v>44</v>
      </c>
      <c r="I1459">
        <f>IF(OR(financial_transactions3[[#This Row],[amount]]&lt;$L$16, financial_transactions3[[#This Row],[amount]]&gt;$L$17), 1, 0)</f>
        <v>1</v>
      </c>
    </row>
    <row r="1460" spans="1:9">
      <c r="A1460" t="s">
        <v>2987</v>
      </c>
      <c r="B1460" s="3">
        <v>45347</v>
      </c>
      <c r="C1460" t="s">
        <v>2988</v>
      </c>
      <c r="D1460">
        <v>542.07000000000005</v>
      </c>
      <c r="E1460" t="s">
        <v>52</v>
      </c>
      <c r="F1460" t="s">
        <v>20</v>
      </c>
      <c r="G1460" t="s">
        <v>48</v>
      </c>
      <c r="H1460" t="s">
        <v>87</v>
      </c>
      <c r="I1460">
        <f>IF(OR(financial_transactions3[[#This Row],[amount]]&lt;$L$16, financial_transactions3[[#This Row],[amount]]&gt;$L$17), 1, 0)</f>
        <v>1</v>
      </c>
    </row>
    <row r="1461" spans="1:9">
      <c r="A1461" t="s">
        <v>2989</v>
      </c>
      <c r="B1461" s="3">
        <v>45347</v>
      </c>
      <c r="C1461" t="s">
        <v>2990</v>
      </c>
      <c r="D1461">
        <v>1907.41</v>
      </c>
      <c r="E1461" t="s">
        <v>31</v>
      </c>
      <c r="F1461" t="s">
        <v>61</v>
      </c>
      <c r="G1461" t="s">
        <v>48</v>
      </c>
      <c r="H1461" t="s">
        <v>123</v>
      </c>
      <c r="I1461">
        <f>IF(OR(financial_transactions3[[#This Row],[amount]]&lt;$L$16, financial_transactions3[[#This Row],[amount]]&gt;$L$17), 1, 0)</f>
        <v>1</v>
      </c>
    </row>
    <row r="1462" spans="1:9">
      <c r="A1462" t="s">
        <v>2991</v>
      </c>
      <c r="B1462" s="3">
        <v>45347</v>
      </c>
      <c r="C1462" t="s">
        <v>1064</v>
      </c>
      <c r="D1462">
        <v>1857.39</v>
      </c>
      <c r="E1462" t="s">
        <v>67</v>
      </c>
      <c r="F1462" t="s">
        <v>20</v>
      </c>
      <c r="G1462" t="s">
        <v>39</v>
      </c>
      <c r="H1462" t="s">
        <v>75</v>
      </c>
      <c r="I1462">
        <f>IF(OR(financial_transactions3[[#This Row],[amount]]&lt;$L$16, financial_transactions3[[#This Row],[amount]]&gt;$L$17), 1, 0)</f>
        <v>1</v>
      </c>
    </row>
    <row r="1463" spans="1:9">
      <c r="A1463" t="s">
        <v>2992</v>
      </c>
      <c r="B1463" s="3">
        <v>45347</v>
      </c>
      <c r="C1463" t="s">
        <v>2291</v>
      </c>
      <c r="D1463">
        <v>50.32</v>
      </c>
      <c r="E1463" t="s">
        <v>67</v>
      </c>
      <c r="F1463" t="s">
        <v>20</v>
      </c>
      <c r="G1463" t="s">
        <v>27</v>
      </c>
      <c r="H1463" t="s">
        <v>44</v>
      </c>
      <c r="I1463">
        <f>IF(OR(financial_transactions3[[#This Row],[amount]]&lt;$L$16, financial_transactions3[[#This Row],[amount]]&gt;$L$17), 1, 0)</f>
        <v>1</v>
      </c>
    </row>
    <row r="1464" spans="1:9">
      <c r="A1464" t="s">
        <v>2993</v>
      </c>
      <c r="B1464" s="3">
        <v>45347</v>
      </c>
      <c r="C1464" t="s">
        <v>2994</v>
      </c>
      <c r="D1464">
        <v>146.19999999999999</v>
      </c>
      <c r="E1464" t="s">
        <v>31</v>
      </c>
      <c r="F1464" t="s">
        <v>20</v>
      </c>
      <c r="G1464" t="s">
        <v>39</v>
      </c>
      <c r="H1464" t="s">
        <v>53</v>
      </c>
      <c r="I1464">
        <f>IF(OR(financial_transactions3[[#This Row],[amount]]&lt;$L$16, financial_transactions3[[#This Row],[amount]]&gt;$L$17), 1, 0)</f>
        <v>1</v>
      </c>
    </row>
    <row r="1465" spans="1:9">
      <c r="A1465" t="s">
        <v>2995</v>
      </c>
      <c r="B1465" s="3">
        <v>45347</v>
      </c>
      <c r="C1465" t="s">
        <v>2996</v>
      </c>
      <c r="D1465">
        <v>938.21</v>
      </c>
      <c r="E1465" t="s">
        <v>16110</v>
      </c>
      <c r="F1465" t="s">
        <v>26</v>
      </c>
      <c r="G1465" t="s">
        <v>39</v>
      </c>
      <c r="H1465" t="s">
        <v>49</v>
      </c>
      <c r="I1465">
        <f>IF(OR(financial_transactions3[[#This Row],[amount]]&lt;$L$16, financial_transactions3[[#This Row],[amount]]&gt;$L$17), 1, 0)</f>
        <v>0</v>
      </c>
    </row>
    <row r="1466" spans="1:9">
      <c r="A1466" t="s">
        <v>2997</v>
      </c>
      <c r="B1466" s="3">
        <v>45348</v>
      </c>
      <c r="C1466" t="s">
        <v>2998</v>
      </c>
      <c r="D1466">
        <v>11004.66</v>
      </c>
      <c r="E1466" t="s">
        <v>19</v>
      </c>
      <c r="F1466" t="s">
        <v>61</v>
      </c>
      <c r="G1466" t="s">
        <v>27</v>
      </c>
      <c r="H1466" t="s">
        <v>16080</v>
      </c>
      <c r="I1466">
        <f>IF(OR(financial_transactions3[[#This Row],[amount]]&lt;$L$16, financial_transactions3[[#This Row],[amount]]&gt;$L$17), 1, 0)</f>
        <v>1</v>
      </c>
    </row>
    <row r="1467" spans="1:9">
      <c r="A1467" t="s">
        <v>2999</v>
      </c>
      <c r="B1467" s="3">
        <v>45348</v>
      </c>
      <c r="C1467" t="s">
        <v>3000</v>
      </c>
      <c r="D1467">
        <v>1507.68</v>
      </c>
      <c r="E1467" t="s">
        <v>19</v>
      </c>
      <c r="F1467" t="s">
        <v>32</v>
      </c>
      <c r="G1467" t="s">
        <v>48</v>
      </c>
      <c r="H1467" t="s">
        <v>28</v>
      </c>
      <c r="I1467">
        <f>IF(OR(financial_transactions3[[#This Row],[amount]]&lt;$L$16, financial_transactions3[[#This Row],[amount]]&gt;$L$17), 1, 0)</f>
        <v>0</v>
      </c>
    </row>
    <row r="1468" spans="1:9">
      <c r="A1468" t="s">
        <v>3001</v>
      </c>
      <c r="B1468" s="3">
        <v>45348</v>
      </c>
      <c r="C1468" t="s">
        <v>3002</v>
      </c>
      <c r="D1468">
        <v>440.1</v>
      </c>
      <c r="E1468" t="s">
        <v>16110</v>
      </c>
      <c r="F1468" t="s">
        <v>61</v>
      </c>
      <c r="G1468" t="s">
        <v>27</v>
      </c>
      <c r="H1468" t="s">
        <v>49</v>
      </c>
      <c r="I1468">
        <f>IF(OR(financial_transactions3[[#This Row],[amount]]&lt;$L$16, financial_transactions3[[#This Row],[amount]]&gt;$L$17), 1, 0)</f>
        <v>1</v>
      </c>
    </row>
    <row r="1469" spans="1:9">
      <c r="A1469" t="s">
        <v>3003</v>
      </c>
      <c r="B1469" s="3">
        <v>45348</v>
      </c>
      <c r="C1469" t="s">
        <v>3004</v>
      </c>
      <c r="D1469">
        <v>1022.57</v>
      </c>
      <c r="E1469" t="s">
        <v>70</v>
      </c>
      <c r="F1469" t="s">
        <v>32</v>
      </c>
      <c r="G1469" t="s">
        <v>48</v>
      </c>
      <c r="H1469" t="s">
        <v>75</v>
      </c>
      <c r="I1469">
        <f>IF(OR(financial_transactions3[[#This Row],[amount]]&lt;$L$16, financial_transactions3[[#This Row],[amount]]&gt;$L$17), 1, 0)</f>
        <v>0</v>
      </c>
    </row>
    <row r="1470" spans="1:9">
      <c r="A1470" t="s">
        <v>3005</v>
      </c>
      <c r="B1470" s="3">
        <v>45348</v>
      </c>
      <c r="C1470" t="s">
        <v>3006</v>
      </c>
      <c r="D1470">
        <v>989.08</v>
      </c>
      <c r="E1470" t="s">
        <v>67</v>
      </c>
      <c r="F1470" t="s">
        <v>26</v>
      </c>
      <c r="G1470" t="s">
        <v>48</v>
      </c>
      <c r="H1470" t="s">
        <v>44</v>
      </c>
      <c r="I1470">
        <f>IF(OR(financial_transactions3[[#This Row],[amount]]&lt;$L$16, financial_transactions3[[#This Row],[amount]]&gt;$L$17), 1, 0)</f>
        <v>0</v>
      </c>
    </row>
    <row r="1471" spans="1:9">
      <c r="A1471" t="s">
        <v>3007</v>
      </c>
      <c r="B1471" s="3">
        <v>45348</v>
      </c>
      <c r="C1471" t="s">
        <v>3008</v>
      </c>
      <c r="D1471">
        <v>107.93</v>
      </c>
      <c r="E1471" t="s">
        <v>31</v>
      </c>
      <c r="F1471" t="s">
        <v>20</v>
      </c>
      <c r="G1471" t="s">
        <v>21</v>
      </c>
      <c r="H1471" t="s">
        <v>22</v>
      </c>
      <c r="I1471">
        <f>IF(OR(financial_transactions3[[#This Row],[amount]]&lt;$L$16, financial_transactions3[[#This Row],[amount]]&gt;$L$17), 1, 0)</f>
        <v>1</v>
      </c>
    </row>
    <row r="1472" spans="1:9">
      <c r="A1472" t="s">
        <v>3009</v>
      </c>
      <c r="B1472" s="3">
        <v>45348</v>
      </c>
      <c r="C1472" t="s">
        <v>3010</v>
      </c>
      <c r="D1472">
        <v>867.16</v>
      </c>
      <c r="E1472" t="s">
        <v>70</v>
      </c>
      <c r="F1472" t="s">
        <v>20</v>
      </c>
      <c r="G1472" t="s">
        <v>21</v>
      </c>
      <c r="H1472" t="s">
        <v>22</v>
      </c>
      <c r="I1472">
        <f>IF(OR(financial_transactions3[[#This Row],[amount]]&lt;$L$16, financial_transactions3[[#This Row],[amount]]&gt;$L$17), 1, 0)</f>
        <v>0</v>
      </c>
    </row>
    <row r="1473" spans="1:9">
      <c r="A1473" t="s">
        <v>3011</v>
      </c>
      <c r="B1473" s="3">
        <v>45348</v>
      </c>
      <c r="C1473" t="s">
        <v>3012</v>
      </c>
      <c r="D1473">
        <v>710.57</v>
      </c>
      <c r="E1473" t="s">
        <v>31</v>
      </c>
      <c r="F1473" t="s">
        <v>61</v>
      </c>
      <c r="G1473" t="s">
        <v>48</v>
      </c>
      <c r="H1473" t="s">
        <v>16080</v>
      </c>
      <c r="I1473">
        <f>IF(OR(financial_transactions3[[#This Row],[amount]]&lt;$L$16, financial_transactions3[[#This Row],[amount]]&gt;$L$17), 1, 0)</f>
        <v>0</v>
      </c>
    </row>
    <row r="1474" spans="1:9">
      <c r="A1474" t="s">
        <v>3013</v>
      </c>
      <c r="B1474" s="3">
        <v>45348</v>
      </c>
      <c r="C1474" t="s">
        <v>3014</v>
      </c>
      <c r="D1474">
        <v>1748.26</v>
      </c>
      <c r="E1474" t="s">
        <v>16079</v>
      </c>
      <c r="F1474" t="s">
        <v>26</v>
      </c>
      <c r="G1474" t="s">
        <v>39</v>
      </c>
      <c r="H1474" t="s">
        <v>57</v>
      </c>
      <c r="I1474">
        <f>IF(OR(financial_transactions3[[#This Row],[amount]]&lt;$L$16, financial_transactions3[[#This Row],[amount]]&gt;$L$17), 1, 0)</f>
        <v>1</v>
      </c>
    </row>
    <row r="1475" spans="1:9">
      <c r="A1475" t="s">
        <v>3015</v>
      </c>
      <c r="B1475" s="3">
        <v>45348</v>
      </c>
      <c r="C1475" t="s">
        <v>696</v>
      </c>
      <c r="D1475">
        <v>1337.32</v>
      </c>
      <c r="E1475" t="s">
        <v>19</v>
      </c>
      <c r="F1475" t="s">
        <v>32</v>
      </c>
      <c r="G1475" t="s">
        <v>27</v>
      </c>
      <c r="H1475" t="s">
        <v>109</v>
      </c>
      <c r="I1475">
        <f>IF(OR(financial_transactions3[[#This Row],[amount]]&lt;$L$16, financial_transactions3[[#This Row],[amount]]&gt;$L$17), 1, 0)</f>
        <v>0</v>
      </c>
    </row>
    <row r="1476" spans="1:9">
      <c r="A1476" t="s">
        <v>3016</v>
      </c>
      <c r="B1476" s="3">
        <v>45348</v>
      </c>
      <c r="C1476" t="s">
        <v>3017</v>
      </c>
      <c r="D1476">
        <v>19590.38</v>
      </c>
      <c r="E1476" t="s">
        <v>19</v>
      </c>
      <c r="F1476" t="s">
        <v>26</v>
      </c>
      <c r="G1476" t="s">
        <v>48</v>
      </c>
      <c r="H1476" t="s">
        <v>40</v>
      </c>
      <c r="I1476">
        <f>IF(OR(financial_transactions3[[#This Row],[amount]]&lt;$L$16, financial_transactions3[[#This Row],[amount]]&gt;$L$17), 1, 0)</f>
        <v>1</v>
      </c>
    </row>
    <row r="1477" spans="1:9">
      <c r="A1477" t="s">
        <v>3018</v>
      </c>
      <c r="B1477" s="3">
        <v>45348</v>
      </c>
      <c r="C1477" t="s">
        <v>3019</v>
      </c>
      <c r="D1477">
        <v>1425.09</v>
      </c>
      <c r="E1477" t="s">
        <v>31</v>
      </c>
      <c r="F1477" t="s">
        <v>20</v>
      </c>
      <c r="G1477" t="s">
        <v>27</v>
      </c>
      <c r="H1477" t="s">
        <v>40</v>
      </c>
      <c r="I1477">
        <f>IF(OR(financial_transactions3[[#This Row],[amount]]&lt;$L$16, financial_transactions3[[#This Row],[amount]]&gt;$L$17), 1, 0)</f>
        <v>0</v>
      </c>
    </row>
    <row r="1478" spans="1:9">
      <c r="A1478" t="s">
        <v>3020</v>
      </c>
      <c r="B1478" s="3">
        <v>45348</v>
      </c>
      <c r="C1478" t="s">
        <v>1031</v>
      </c>
      <c r="D1478">
        <v>1684.87</v>
      </c>
      <c r="E1478" t="s">
        <v>16110</v>
      </c>
      <c r="F1478" t="s">
        <v>26</v>
      </c>
      <c r="G1478" t="s">
        <v>27</v>
      </c>
      <c r="H1478" t="s">
        <v>28</v>
      </c>
      <c r="I1478">
        <f>IF(OR(financial_transactions3[[#This Row],[amount]]&lt;$L$16, financial_transactions3[[#This Row],[amount]]&gt;$L$17), 1, 0)</f>
        <v>1</v>
      </c>
    </row>
    <row r="1479" spans="1:9">
      <c r="A1479" t="s">
        <v>3021</v>
      </c>
      <c r="B1479" s="3">
        <v>45348</v>
      </c>
      <c r="C1479" t="s">
        <v>3022</v>
      </c>
      <c r="D1479">
        <v>1378.65</v>
      </c>
      <c r="E1479" t="s">
        <v>122</v>
      </c>
      <c r="F1479" t="s">
        <v>61</v>
      </c>
      <c r="G1479" t="s">
        <v>39</v>
      </c>
      <c r="H1479" t="s">
        <v>109</v>
      </c>
      <c r="I1479">
        <f>IF(OR(financial_transactions3[[#This Row],[amount]]&lt;$L$16, financial_transactions3[[#This Row],[amount]]&gt;$L$17), 1, 0)</f>
        <v>0</v>
      </c>
    </row>
    <row r="1480" spans="1:9">
      <c r="A1480" t="s">
        <v>3023</v>
      </c>
      <c r="B1480" s="3">
        <v>45348</v>
      </c>
      <c r="C1480" t="s">
        <v>3024</v>
      </c>
      <c r="D1480">
        <v>1722.53</v>
      </c>
      <c r="E1480" t="s">
        <v>64</v>
      </c>
      <c r="F1480" t="s">
        <v>20</v>
      </c>
      <c r="G1480" t="s">
        <v>21</v>
      </c>
      <c r="H1480" t="s">
        <v>33</v>
      </c>
      <c r="I1480">
        <f>IF(OR(financial_transactions3[[#This Row],[amount]]&lt;$L$16, financial_transactions3[[#This Row],[amount]]&gt;$L$17), 1, 0)</f>
        <v>1</v>
      </c>
    </row>
    <row r="1481" spans="1:9">
      <c r="A1481" t="s">
        <v>3025</v>
      </c>
      <c r="B1481" s="3">
        <v>45348</v>
      </c>
      <c r="C1481" t="s">
        <v>3026</v>
      </c>
      <c r="D1481">
        <v>1253.31</v>
      </c>
      <c r="E1481" t="s">
        <v>52</v>
      </c>
      <c r="F1481" t="s">
        <v>26</v>
      </c>
      <c r="G1481" t="s">
        <v>39</v>
      </c>
      <c r="H1481" t="s">
        <v>49</v>
      </c>
      <c r="I1481">
        <f>IF(OR(financial_transactions3[[#This Row],[amount]]&lt;$L$16, financial_transactions3[[#This Row],[amount]]&gt;$L$17), 1, 0)</f>
        <v>0</v>
      </c>
    </row>
    <row r="1482" spans="1:9">
      <c r="A1482" t="s">
        <v>3027</v>
      </c>
      <c r="B1482" s="3">
        <v>45348</v>
      </c>
      <c r="C1482" t="s">
        <v>1619</v>
      </c>
      <c r="D1482">
        <v>116.98</v>
      </c>
      <c r="E1482" t="s">
        <v>122</v>
      </c>
      <c r="F1482" t="s">
        <v>32</v>
      </c>
      <c r="G1482" t="s">
        <v>48</v>
      </c>
      <c r="H1482" t="s">
        <v>123</v>
      </c>
      <c r="I1482">
        <f>IF(OR(financial_transactions3[[#This Row],[amount]]&lt;$L$16, financial_transactions3[[#This Row],[amount]]&gt;$L$17), 1, 0)</f>
        <v>1</v>
      </c>
    </row>
    <row r="1483" spans="1:9">
      <c r="A1483" t="s">
        <v>3028</v>
      </c>
      <c r="B1483" s="3">
        <v>45348</v>
      </c>
      <c r="C1483" t="s">
        <v>3029</v>
      </c>
      <c r="D1483">
        <v>1587.61</v>
      </c>
      <c r="E1483" t="s">
        <v>67</v>
      </c>
      <c r="F1483" t="s">
        <v>32</v>
      </c>
      <c r="G1483" t="s">
        <v>21</v>
      </c>
      <c r="H1483" t="s">
        <v>44</v>
      </c>
      <c r="I1483">
        <f>IF(OR(financial_transactions3[[#This Row],[amount]]&lt;$L$16, financial_transactions3[[#This Row],[amount]]&gt;$L$17), 1, 0)</f>
        <v>0</v>
      </c>
    </row>
    <row r="1484" spans="1:9">
      <c r="A1484" t="s">
        <v>3030</v>
      </c>
      <c r="B1484" s="3">
        <v>45348</v>
      </c>
      <c r="C1484" t="s">
        <v>3031</v>
      </c>
      <c r="D1484">
        <v>940.05</v>
      </c>
      <c r="E1484" t="s">
        <v>70</v>
      </c>
      <c r="F1484" t="s">
        <v>26</v>
      </c>
      <c r="G1484" t="s">
        <v>39</v>
      </c>
      <c r="H1484" t="s">
        <v>49</v>
      </c>
      <c r="I1484">
        <f>IF(OR(financial_transactions3[[#This Row],[amount]]&lt;$L$16, financial_transactions3[[#This Row],[amount]]&gt;$L$17), 1, 0)</f>
        <v>0</v>
      </c>
    </row>
    <row r="1485" spans="1:9">
      <c r="A1485" t="s">
        <v>3032</v>
      </c>
      <c r="B1485" s="3">
        <v>45348</v>
      </c>
      <c r="C1485" t="s">
        <v>1764</v>
      </c>
      <c r="D1485">
        <v>1348.32</v>
      </c>
      <c r="E1485" t="s">
        <v>19</v>
      </c>
      <c r="F1485" t="s">
        <v>26</v>
      </c>
      <c r="G1485" t="s">
        <v>27</v>
      </c>
      <c r="H1485" t="s">
        <v>33</v>
      </c>
      <c r="I1485">
        <f>IF(OR(financial_transactions3[[#This Row],[amount]]&lt;$L$16, financial_transactions3[[#This Row],[amount]]&gt;$L$17), 1, 0)</f>
        <v>0</v>
      </c>
    </row>
    <row r="1486" spans="1:9">
      <c r="A1486" t="s">
        <v>3033</v>
      </c>
      <c r="B1486" s="3">
        <v>45348</v>
      </c>
      <c r="C1486" t="s">
        <v>3034</v>
      </c>
      <c r="D1486">
        <v>1705.55</v>
      </c>
      <c r="E1486" t="s">
        <v>122</v>
      </c>
      <c r="F1486" t="s">
        <v>61</v>
      </c>
      <c r="G1486" t="s">
        <v>21</v>
      </c>
      <c r="H1486" t="s">
        <v>94</v>
      </c>
      <c r="I1486">
        <f>IF(OR(financial_transactions3[[#This Row],[amount]]&lt;$L$16, financial_transactions3[[#This Row],[amount]]&gt;$L$17), 1, 0)</f>
        <v>1</v>
      </c>
    </row>
    <row r="1487" spans="1:9">
      <c r="A1487" t="s">
        <v>3035</v>
      </c>
      <c r="B1487" s="3">
        <v>45348</v>
      </c>
      <c r="C1487" t="s">
        <v>3036</v>
      </c>
      <c r="D1487">
        <v>1722.73</v>
      </c>
      <c r="E1487" t="s">
        <v>16079</v>
      </c>
      <c r="F1487" t="s">
        <v>32</v>
      </c>
      <c r="G1487" t="s">
        <v>27</v>
      </c>
      <c r="H1487" t="s">
        <v>75</v>
      </c>
      <c r="I1487">
        <f>IF(OR(financial_transactions3[[#This Row],[amount]]&lt;$L$16, financial_transactions3[[#This Row],[amount]]&gt;$L$17), 1, 0)</f>
        <v>1</v>
      </c>
    </row>
    <row r="1488" spans="1:9">
      <c r="A1488" t="s">
        <v>3037</v>
      </c>
      <c r="B1488" s="3">
        <v>45348</v>
      </c>
      <c r="C1488" t="s">
        <v>3038</v>
      </c>
      <c r="D1488">
        <v>830.91</v>
      </c>
      <c r="E1488" t="s">
        <v>16110</v>
      </c>
      <c r="F1488" t="s">
        <v>20</v>
      </c>
      <c r="G1488" t="s">
        <v>48</v>
      </c>
      <c r="H1488" t="s">
        <v>33</v>
      </c>
      <c r="I1488">
        <f>IF(OR(financial_transactions3[[#This Row],[amount]]&lt;$L$16, financial_transactions3[[#This Row],[amount]]&gt;$L$17), 1, 0)</f>
        <v>0</v>
      </c>
    </row>
    <row r="1489" spans="1:9">
      <c r="A1489" t="s">
        <v>3039</v>
      </c>
      <c r="B1489" s="3">
        <v>45348</v>
      </c>
      <c r="C1489" t="s">
        <v>3040</v>
      </c>
      <c r="D1489">
        <v>528.02</v>
      </c>
      <c r="E1489" t="s">
        <v>67</v>
      </c>
      <c r="F1489" t="s">
        <v>26</v>
      </c>
      <c r="G1489" t="s">
        <v>39</v>
      </c>
      <c r="H1489" t="s">
        <v>40</v>
      </c>
      <c r="I1489">
        <f>IF(OR(financial_transactions3[[#This Row],[amount]]&lt;$L$16, financial_transactions3[[#This Row],[amount]]&gt;$L$17), 1, 0)</f>
        <v>1</v>
      </c>
    </row>
    <row r="1490" spans="1:9">
      <c r="A1490" t="s">
        <v>3041</v>
      </c>
      <c r="B1490" s="3">
        <v>45349</v>
      </c>
      <c r="C1490" t="s">
        <v>3042</v>
      </c>
      <c r="D1490">
        <v>1639.78</v>
      </c>
      <c r="E1490" t="s">
        <v>16079</v>
      </c>
      <c r="F1490" t="s">
        <v>20</v>
      </c>
      <c r="G1490" t="s">
        <v>48</v>
      </c>
      <c r="H1490" t="s">
        <v>44</v>
      </c>
      <c r="I1490">
        <f>IF(OR(financial_transactions3[[#This Row],[amount]]&lt;$L$16, financial_transactions3[[#This Row],[amount]]&gt;$L$17), 1, 0)</f>
        <v>1</v>
      </c>
    </row>
    <row r="1491" spans="1:9">
      <c r="A1491" t="s">
        <v>3043</v>
      </c>
      <c r="B1491" s="3">
        <v>45349</v>
      </c>
      <c r="C1491" t="s">
        <v>3044</v>
      </c>
      <c r="D1491">
        <v>19237.669999999998</v>
      </c>
      <c r="E1491" t="s">
        <v>52</v>
      </c>
      <c r="F1491" t="s">
        <v>20</v>
      </c>
      <c r="G1491" t="s">
        <v>39</v>
      </c>
      <c r="H1491" t="s">
        <v>44</v>
      </c>
      <c r="I1491">
        <f>IF(OR(financial_transactions3[[#This Row],[amount]]&lt;$L$16, financial_transactions3[[#This Row],[amount]]&gt;$L$17), 1, 0)</f>
        <v>1</v>
      </c>
    </row>
    <row r="1492" spans="1:9">
      <c r="A1492" t="s">
        <v>3045</v>
      </c>
      <c r="B1492" s="3">
        <v>45349</v>
      </c>
      <c r="C1492" t="s">
        <v>790</v>
      </c>
      <c r="D1492">
        <v>616.92999999999995</v>
      </c>
      <c r="E1492" t="s">
        <v>31</v>
      </c>
      <c r="F1492" t="s">
        <v>20</v>
      </c>
      <c r="G1492" t="s">
        <v>27</v>
      </c>
      <c r="H1492" t="s">
        <v>57</v>
      </c>
      <c r="I1492">
        <f>IF(OR(financial_transactions3[[#This Row],[amount]]&lt;$L$16, financial_transactions3[[#This Row],[amount]]&gt;$L$17), 1, 0)</f>
        <v>0</v>
      </c>
    </row>
    <row r="1493" spans="1:9">
      <c r="A1493" t="s">
        <v>3046</v>
      </c>
      <c r="B1493" s="3">
        <v>45349</v>
      </c>
      <c r="C1493" t="s">
        <v>1694</v>
      </c>
      <c r="D1493">
        <v>1694.84</v>
      </c>
      <c r="E1493" t="s">
        <v>16110</v>
      </c>
      <c r="F1493" t="s">
        <v>20</v>
      </c>
      <c r="G1493" t="s">
        <v>48</v>
      </c>
      <c r="H1493" t="s">
        <v>33</v>
      </c>
      <c r="I1493">
        <f>IF(OR(financial_transactions3[[#This Row],[amount]]&lt;$L$16, financial_transactions3[[#This Row],[amount]]&gt;$L$17), 1, 0)</f>
        <v>1</v>
      </c>
    </row>
    <row r="1494" spans="1:9">
      <c r="A1494" t="s">
        <v>3049</v>
      </c>
      <c r="B1494" s="3">
        <v>45349</v>
      </c>
      <c r="C1494" t="s">
        <v>3050</v>
      </c>
      <c r="D1494">
        <v>500.67</v>
      </c>
      <c r="E1494" t="s">
        <v>25</v>
      </c>
      <c r="F1494" t="s">
        <v>26</v>
      </c>
      <c r="G1494" t="s">
        <v>21</v>
      </c>
      <c r="H1494" t="s">
        <v>49</v>
      </c>
      <c r="I1494">
        <f>IF(OR(financial_transactions3[[#This Row],[amount]]&lt;$L$16, financial_transactions3[[#This Row],[amount]]&gt;$L$17), 1, 0)</f>
        <v>1</v>
      </c>
    </row>
    <row r="1495" spans="1:9">
      <c r="A1495" t="s">
        <v>3051</v>
      </c>
      <c r="B1495" s="3">
        <v>45349</v>
      </c>
      <c r="C1495" t="s">
        <v>3052</v>
      </c>
      <c r="D1495">
        <v>1155.7</v>
      </c>
      <c r="E1495" t="s">
        <v>19</v>
      </c>
      <c r="F1495" t="s">
        <v>26</v>
      </c>
      <c r="G1495" t="s">
        <v>39</v>
      </c>
      <c r="H1495" t="s">
        <v>40</v>
      </c>
      <c r="I1495">
        <f>IF(OR(financial_transactions3[[#This Row],[amount]]&lt;$L$16, financial_transactions3[[#This Row],[amount]]&gt;$L$17), 1, 0)</f>
        <v>0</v>
      </c>
    </row>
    <row r="1496" spans="1:9">
      <c r="A1496" t="s">
        <v>3053</v>
      </c>
      <c r="B1496" s="3">
        <v>45349</v>
      </c>
      <c r="C1496" t="s">
        <v>3054</v>
      </c>
      <c r="D1496">
        <v>829.68</v>
      </c>
      <c r="E1496" t="s">
        <v>67</v>
      </c>
      <c r="F1496" t="s">
        <v>32</v>
      </c>
      <c r="G1496" t="s">
        <v>48</v>
      </c>
      <c r="H1496" t="s">
        <v>87</v>
      </c>
      <c r="I1496">
        <f>IF(OR(financial_transactions3[[#This Row],[amount]]&lt;$L$16, financial_transactions3[[#This Row],[amount]]&gt;$L$17), 1, 0)</f>
        <v>0</v>
      </c>
    </row>
    <row r="1497" spans="1:9">
      <c r="A1497" t="s">
        <v>3055</v>
      </c>
      <c r="B1497" s="3">
        <v>45349</v>
      </c>
      <c r="C1497" t="s">
        <v>3056</v>
      </c>
      <c r="D1497">
        <v>1458.85</v>
      </c>
      <c r="E1497" t="s">
        <v>25</v>
      </c>
      <c r="F1497" t="s">
        <v>26</v>
      </c>
      <c r="G1497" t="s">
        <v>27</v>
      </c>
      <c r="H1497" t="s">
        <v>94</v>
      </c>
      <c r="I1497">
        <f>IF(OR(financial_transactions3[[#This Row],[amount]]&lt;$L$16, financial_transactions3[[#This Row],[amount]]&gt;$L$17), 1, 0)</f>
        <v>0</v>
      </c>
    </row>
    <row r="1498" spans="1:9">
      <c r="A1498" t="s">
        <v>3057</v>
      </c>
      <c r="B1498" s="3">
        <v>45349</v>
      </c>
      <c r="C1498" t="s">
        <v>3058</v>
      </c>
      <c r="D1498">
        <v>99.73</v>
      </c>
      <c r="E1498" t="s">
        <v>19</v>
      </c>
      <c r="F1498" t="s">
        <v>61</v>
      </c>
      <c r="G1498" t="s">
        <v>48</v>
      </c>
      <c r="H1498" t="s">
        <v>40</v>
      </c>
      <c r="I1498">
        <f>IF(OR(financial_transactions3[[#This Row],[amount]]&lt;$L$16, financial_transactions3[[#This Row],[amount]]&gt;$L$17), 1, 0)</f>
        <v>1</v>
      </c>
    </row>
    <row r="1499" spans="1:9">
      <c r="A1499" t="s">
        <v>3059</v>
      </c>
      <c r="B1499" s="3">
        <v>45349</v>
      </c>
      <c r="C1499" t="s">
        <v>355</v>
      </c>
      <c r="D1499">
        <v>1673.06</v>
      </c>
      <c r="E1499" t="s">
        <v>64</v>
      </c>
      <c r="F1499" t="s">
        <v>26</v>
      </c>
      <c r="G1499" t="s">
        <v>27</v>
      </c>
      <c r="H1499" t="s">
        <v>53</v>
      </c>
      <c r="I1499">
        <f>IF(OR(financial_transactions3[[#This Row],[amount]]&lt;$L$16, financial_transactions3[[#This Row],[amount]]&gt;$L$17), 1, 0)</f>
        <v>1</v>
      </c>
    </row>
    <row r="1500" spans="1:9">
      <c r="A1500" t="s">
        <v>3060</v>
      </c>
      <c r="B1500" s="3">
        <v>45349</v>
      </c>
      <c r="C1500" t="s">
        <v>3061</v>
      </c>
      <c r="D1500">
        <v>517.34</v>
      </c>
      <c r="E1500" t="s">
        <v>16110</v>
      </c>
      <c r="F1500" t="s">
        <v>20</v>
      </c>
      <c r="G1500" t="s">
        <v>27</v>
      </c>
      <c r="H1500" t="s">
        <v>75</v>
      </c>
      <c r="I1500">
        <f>IF(OR(financial_transactions3[[#This Row],[amount]]&lt;$L$16, financial_transactions3[[#This Row],[amount]]&gt;$L$17), 1, 0)</f>
        <v>1</v>
      </c>
    </row>
    <row r="1501" spans="1:9">
      <c r="A1501" t="s">
        <v>3062</v>
      </c>
      <c r="B1501" s="3">
        <v>45349</v>
      </c>
      <c r="C1501" t="s">
        <v>3063</v>
      </c>
      <c r="D1501">
        <v>931.11</v>
      </c>
      <c r="E1501" t="s">
        <v>52</v>
      </c>
      <c r="F1501" t="s">
        <v>26</v>
      </c>
      <c r="G1501" t="s">
        <v>39</v>
      </c>
      <c r="H1501" t="s">
        <v>36</v>
      </c>
      <c r="I1501">
        <f>IF(OR(financial_transactions3[[#This Row],[amount]]&lt;$L$16, financial_transactions3[[#This Row],[amount]]&gt;$L$17), 1, 0)</f>
        <v>0</v>
      </c>
    </row>
    <row r="1502" spans="1:9">
      <c r="A1502" t="s">
        <v>3064</v>
      </c>
      <c r="B1502" s="3">
        <v>45349</v>
      </c>
      <c r="C1502" t="s">
        <v>513</v>
      </c>
      <c r="D1502">
        <v>1981.31</v>
      </c>
      <c r="E1502" t="s">
        <v>70</v>
      </c>
      <c r="F1502" t="s">
        <v>61</v>
      </c>
      <c r="G1502" t="s">
        <v>21</v>
      </c>
      <c r="H1502" t="s">
        <v>49</v>
      </c>
      <c r="I1502">
        <f>IF(OR(financial_transactions3[[#This Row],[amount]]&lt;$L$16, financial_transactions3[[#This Row],[amount]]&gt;$L$17), 1, 0)</f>
        <v>1</v>
      </c>
    </row>
    <row r="1503" spans="1:9">
      <c r="A1503" t="s">
        <v>3065</v>
      </c>
      <c r="B1503" s="3">
        <v>45349</v>
      </c>
      <c r="C1503" t="s">
        <v>686</v>
      </c>
      <c r="D1503">
        <v>1312.5</v>
      </c>
      <c r="E1503" t="s">
        <v>16079</v>
      </c>
      <c r="F1503" t="s">
        <v>32</v>
      </c>
      <c r="G1503" t="s">
        <v>27</v>
      </c>
      <c r="H1503" t="s">
        <v>33</v>
      </c>
      <c r="I1503">
        <f>IF(OR(financial_transactions3[[#This Row],[amount]]&lt;$L$16, financial_transactions3[[#This Row],[amount]]&gt;$L$17), 1, 0)</f>
        <v>0</v>
      </c>
    </row>
    <row r="1504" spans="1:9">
      <c r="A1504" t="s">
        <v>3066</v>
      </c>
      <c r="B1504" s="3">
        <v>45349</v>
      </c>
      <c r="C1504" t="s">
        <v>3067</v>
      </c>
      <c r="D1504">
        <v>912.4</v>
      </c>
      <c r="E1504" t="s">
        <v>16110</v>
      </c>
      <c r="F1504" t="s">
        <v>20</v>
      </c>
      <c r="G1504" t="s">
        <v>39</v>
      </c>
      <c r="H1504" t="s">
        <v>22</v>
      </c>
      <c r="I1504">
        <f>IF(OR(financial_transactions3[[#This Row],[amount]]&lt;$L$16, financial_transactions3[[#This Row],[amount]]&gt;$L$17), 1, 0)</f>
        <v>0</v>
      </c>
    </row>
    <row r="1505" spans="1:9">
      <c r="A1505" t="s">
        <v>3068</v>
      </c>
      <c r="B1505" s="3">
        <v>45349</v>
      </c>
      <c r="C1505" t="s">
        <v>3069</v>
      </c>
      <c r="D1505">
        <v>1188.8499999999999</v>
      </c>
      <c r="E1505" t="s">
        <v>16110</v>
      </c>
      <c r="F1505" t="s">
        <v>20</v>
      </c>
      <c r="G1505" t="s">
        <v>39</v>
      </c>
      <c r="H1505" t="s">
        <v>87</v>
      </c>
      <c r="I1505">
        <f>IF(OR(financial_transactions3[[#This Row],[amount]]&lt;$L$16, financial_transactions3[[#This Row],[amount]]&gt;$L$17), 1, 0)</f>
        <v>0</v>
      </c>
    </row>
    <row r="1506" spans="1:9">
      <c r="A1506" t="s">
        <v>3070</v>
      </c>
      <c r="B1506" s="3">
        <v>45349</v>
      </c>
      <c r="C1506" t="s">
        <v>3071</v>
      </c>
      <c r="D1506">
        <v>533.05999999999995</v>
      </c>
      <c r="E1506" t="s">
        <v>16110</v>
      </c>
      <c r="F1506" t="s">
        <v>20</v>
      </c>
      <c r="G1506" t="s">
        <v>48</v>
      </c>
      <c r="H1506" t="s">
        <v>49</v>
      </c>
      <c r="I1506">
        <f>IF(OR(financial_transactions3[[#This Row],[amount]]&lt;$L$16, financial_transactions3[[#This Row],[amount]]&gt;$L$17), 1, 0)</f>
        <v>1</v>
      </c>
    </row>
    <row r="1507" spans="1:9">
      <c r="A1507" t="s">
        <v>3072</v>
      </c>
      <c r="B1507" s="3">
        <v>45349</v>
      </c>
      <c r="C1507" t="s">
        <v>3073</v>
      </c>
      <c r="D1507">
        <v>905.72</v>
      </c>
      <c r="E1507" t="s">
        <v>25</v>
      </c>
      <c r="F1507" t="s">
        <v>26</v>
      </c>
      <c r="G1507" t="s">
        <v>21</v>
      </c>
      <c r="H1507" t="s">
        <v>44</v>
      </c>
      <c r="I1507">
        <f>IF(OR(financial_transactions3[[#This Row],[amount]]&lt;$L$16, financial_transactions3[[#This Row],[amount]]&gt;$L$17), 1, 0)</f>
        <v>0</v>
      </c>
    </row>
    <row r="1508" spans="1:9">
      <c r="A1508" t="s">
        <v>3074</v>
      </c>
      <c r="B1508" s="3">
        <v>45349</v>
      </c>
      <c r="C1508" t="s">
        <v>3075</v>
      </c>
      <c r="D1508">
        <v>855.31</v>
      </c>
      <c r="E1508" t="s">
        <v>16079</v>
      </c>
      <c r="F1508" t="s">
        <v>61</v>
      </c>
      <c r="G1508" t="s">
        <v>48</v>
      </c>
      <c r="H1508" t="s">
        <v>49</v>
      </c>
      <c r="I1508">
        <f>IF(OR(financial_transactions3[[#This Row],[amount]]&lt;$L$16, financial_transactions3[[#This Row],[amount]]&gt;$L$17), 1, 0)</f>
        <v>0</v>
      </c>
    </row>
    <row r="1509" spans="1:9">
      <c r="A1509" t="s">
        <v>3076</v>
      </c>
      <c r="B1509" s="3">
        <v>45349</v>
      </c>
      <c r="C1509" t="s">
        <v>3077</v>
      </c>
      <c r="D1509">
        <v>1458.79</v>
      </c>
      <c r="E1509" t="s">
        <v>52</v>
      </c>
      <c r="F1509" t="s">
        <v>20</v>
      </c>
      <c r="G1509" t="s">
        <v>21</v>
      </c>
      <c r="H1509" t="s">
        <v>40</v>
      </c>
      <c r="I1509">
        <f>IF(OR(financial_transactions3[[#This Row],[amount]]&lt;$L$16, financial_transactions3[[#This Row],[amount]]&gt;$L$17), 1, 0)</f>
        <v>0</v>
      </c>
    </row>
    <row r="1510" spans="1:9">
      <c r="A1510" t="s">
        <v>3078</v>
      </c>
      <c r="B1510" s="3">
        <v>45349</v>
      </c>
      <c r="C1510" t="s">
        <v>3079</v>
      </c>
      <c r="D1510">
        <v>657.51</v>
      </c>
      <c r="E1510" t="s">
        <v>47</v>
      </c>
      <c r="F1510" t="s">
        <v>26</v>
      </c>
      <c r="G1510" t="s">
        <v>48</v>
      </c>
      <c r="H1510" t="s">
        <v>94</v>
      </c>
      <c r="I1510">
        <f>IF(OR(financial_transactions3[[#This Row],[amount]]&lt;$L$16, financial_transactions3[[#This Row],[amount]]&gt;$L$17), 1, 0)</f>
        <v>0</v>
      </c>
    </row>
    <row r="1511" spans="1:9">
      <c r="A1511" t="s">
        <v>3080</v>
      </c>
      <c r="B1511" s="3">
        <v>45349</v>
      </c>
      <c r="C1511" t="s">
        <v>2303</v>
      </c>
      <c r="D1511">
        <v>86.52</v>
      </c>
      <c r="E1511" t="s">
        <v>31</v>
      </c>
      <c r="F1511" t="s">
        <v>20</v>
      </c>
      <c r="G1511" t="s">
        <v>21</v>
      </c>
      <c r="H1511" t="s">
        <v>53</v>
      </c>
      <c r="I1511">
        <f>IF(OR(financial_transactions3[[#This Row],[amount]]&lt;$L$16, financial_transactions3[[#This Row],[amount]]&gt;$L$17), 1, 0)</f>
        <v>1</v>
      </c>
    </row>
    <row r="1512" spans="1:9">
      <c r="A1512" t="s">
        <v>3081</v>
      </c>
      <c r="B1512" s="3">
        <v>45349</v>
      </c>
      <c r="C1512" t="s">
        <v>3082</v>
      </c>
      <c r="D1512">
        <v>112.59</v>
      </c>
      <c r="E1512" t="s">
        <v>25</v>
      </c>
      <c r="F1512" t="s">
        <v>26</v>
      </c>
      <c r="G1512" t="s">
        <v>21</v>
      </c>
      <c r="H1512" t="s">
        <v>87</v>
      </c>
      <c r="I1512">
        <f>IF(OR(financial_transactions3[[#This Row],[amount]]&lt;$L$16, financial_transactions3[[#This Row],[amount]]&gt;$L$17), 1, 0)</f>
        <v>1</v>
      </c>
    </row>
    <row r="1513" spans="1:9">
      <c r="A1513" t="s">
        <v>3083</v>
      </c>
      <c r="B1513" s="3">
        <v>45350</v>
      </c>
      <c r="C1513" t="s">
        <v>306</v>
      </c>
      <c r="D1513">
        <v>1344.46</v>
      </c>
      <c r="E1513" t="s">
        <v>47</v>
      </c>
      <c r="F1513" t="s">
        <v>20</v>
      </c>
      <c r="G1513" t="s">
        <v>48</v>
      </c>
      <c r="H1513" t="s">
        <v>75</v>
      </c>
      <c r="I1513">
        <f>IF(OR(financial_transactions3[[#This Row],[amount]]&lt;$L$16, financial_transactions3[[#This Row],[amount]]&gt;$L$17), 1, 0)</f>
        <v>0</v>
      </c>
    </row>
    <row r="1514" spans="1:9">
      <c r="A1514" t="s">
        <v>3084</v>
      </c>
      <c r="B1514" s="3">
        <v>45350</v>
      </c>
      <c r="C1514" t="s">
        <v>3085</v>
      </c>
      <c r="D1514">
        <v>1526.46</v>
      </c>
      <c r="E1514" t="s">
        <v>52</v>
      </c>
      <c r="F1514" t="s">
        <v>32</v>
      </c>
      <c r="G1514" t="s">
        <v>39</v>
      </c>
      <c r="H1514" t="s">
        <v>176</v>
      </c>
      <c r="I1514">
        <f>IF(OR(financial_transactions3[[#This Row],[amount]]&lt;$L$16, financial_transactions3[[#This Row],[amount]]&gt;$L$17), 1, 0)</f>
        <v>0</v>
      </c>
    </row>
    <row r="1515" spans="1:9">
      <c r="A1515" t="s">
        <v>3086</v>
      </c>
      <c r="B1515" s="3">
        <v>45350</v>
      </c>
      <c r="C1515" t="s">
        <v>3087</v>
      </c>
      <c r="D1515">
        <v>1429.32</v>
      </c>
      <c r="E1515" t="s">
        <v>67</v>
      </c>
      <c r="F1515" t="s">
        <v>32</v>
      </c>
      <c r="G1515" t="s">
        <v>48</v>
      </c>
      <c r="H1515" t="s">
        <v>123</v>
      </c>
      <c r="I1515">
        <f>IF(OR(financial_transactions3[[#This Row],[amount]]&lt;$L$16, financial_transactions3[[#This Row],[amount]]&gt;$L$17), 1, 0)</f>
        <v>0</v>
      </c>
    </row>
    <row r="1516" spans="1:9">
      <c r="A1516" t="s">
        <v>3088</v>
      </c>
      <c r="B1516" s="3">
        <v>45350</v>
      </c>
      <c r="C1516" t="s">
        <v>3089</v>
      </c>
      <c r="D1516">
        <v>412.88</v>
      </c>
      <c r="E1516" t="s">
        <v>31</v>
      </c>
      <c r="F1516" t="s">
        <v>20</v>
      </c>
      <c r="G1516" t="s">
        <v>48</v>
      </c>
      <c r="H1516" t="s">
        <v>123</v>
      </c>
      <c r="I1516">
        <f>IF(OR(financial_transactions3[[#This Row],[amount]]&lt;$L$16, financial_transactions3[[#This Row],[amount]]&gt;$L$17), 1, 0)</f>
        <v>1</v>
      </c>
    </row>
    <row r="1517" spans="1:9">
      <c r="A1517" t="s">
        <v>3090</v>
      </c>
      <c r="B1517" s="3">
        <v>45350</v>
      </c>
      <c r="C1517" t="s">
        <v>3091</v>
      </c>
      <c r="D1517">
        <v>356.88</v>
      </c>
      <c r="E1517" t="s">
        <v>16079</v>
      </c>
      <c r="F1517" t="s">
        <v>20</v>
      </c>
      <c r="G1517" t="s">
        <v>39</v>
      </c>
      <c r="H1517" t="s">
        <v>57</v>
      </c>
      <c r="I1517">
        <f>IF(OR(financial_transactions3[[#This Row],[amount]]&lt;$L$16, financial_transactions3[[#This Row],[amount]]&gt;$L$17), 1, 0)</f>
        <v>1</v>
      </c>
    </row>
    <row r="1518" spans="1:9">
      <c r="A1518" t="s">
        <v>3092</v>
      </c>
      <c r="B1518" s="3">
        <v>45350</v>
      </c>
      <c r="C1518" t="s">
        <v>3093</v>
      </c>
      <c r="D1518">
        <v>692.38</v>
      </c>
      <c r="E1518" t="s">
        <v>70</v>
      </c>
      <c r="F1518" t="s">
        <v>26</v>
      </c>
      <c r="G1518" t="s">
        <v>39</v>
      </c>
      <c r="H1518" t="s">
        <v>22</v>
      </c>
      <c r="I1518">
        <f>IF(OR(financial_transactions3[[#This Row],[amount]]&lt;$L$16, financial_transactions3[[#This Row],[amount]]&gt;$L$17), 1, 0)</f>
        <v>0</v>
      </c>
    </row>
    <row r="1519" spans="1:9">
      <c r="A1519" t="s">
        <v>3094</v>
      </c>
      <c r="B1519" s="3">
        <v>45350</v>
      </c>
      <c r="C1519" t="s">
        <v>3095</v>
      </c>
      <c r="D1519">
        <v>419.56</v>
      </c>
      <c r="E1519" t="s">
        <v>25</v>
      </c>
      <c r="F1519" t="s">
        <v>26</v>
      </c>
      <c r="G1519" t="s">
        <v>48</v>
      </c>
      <c r="H1519" t="s">
        <v>40</v>
      </c>
      <c r="I1519">
        <f>IF(OR(financial_transactions3[[#This Row],[amount]]&lt;$L$16, financial_transactions3[[#This Row],[amount]]&gt;$L$17), 1, 0)</f>
        <v>1</v>
      </c>
    </row>
    <row r="1520" spans="1:9">
      <c r="A1520" t="s">
        <v>3096</v>
      </c>
      <c r="B1520" s="3">
        <v>45350</v>
      </c>
      <c r="C1520" t="s">
        <v>2612</v>
      </c>
      <c r="D1520">
        <v>361.43</v>
      </c>
      <c r="E1520" t="s">
        <v>19</v>
      </c>
      <c r="F1520" t="s">
        <v>26</v>
      </c>
      <c r="G1520" t="s">
        <v>21</v>
      </c>
      <c r="H1520" t="s">
        <v>57</v>
      </c>
      <c r="I1520">
        <f>IF(OR(financial_transactions3[[#This Row],[amount]]&lt;$L$16, financial_transactions3[[#This Row],[amount]]&gt;$L$17), 1, 0)</f>
        <v>1</v>
      </c>
    </row>
    <row r="1521" spans="1:9">
      <c r="A1521" t="s">
        <v>3097</v>
      </c>
      <c r="B1521" s="3">
        <v>45350</v>
      </c>
      <c r="C1521" t="s">
        <v>3098</v>
      </c>
      <c r="D1521">
        <v>1246.67</v>
      </c>
      <c r="E1521" t="s">
        <v>25</v>
      </c>
      <c r="F1521" t="s">
        <v>32</v>
      </c>
      <c r="G1521" t="s">
        <v>27</v>
      </c>
      <c r="H1521" t="s">
        <v>109</v>
      </c>
      <c r="I1521">
        <f>IF(OR(financial_transactions3[[#This Row],[amount]]&lt;$L$16, financial_transactions3[[#This Row],[amount]]&gt;$L$17), 1, 0)</f>
        <v>0</v>
      </c>
    </row>
    <row r="1522" spans="1:9">
      <c r="A1522" t="s">
        <v>3099</v>
      </c>
      <c r="B1522" s="3">
        <v>45350</v>
      </c>
      <c r="C1522" t="s">
        <v>3100</v>
      </c>
      <c r="D1522">
        <v>54.43</v>
      </c>
      <c r="E1522" t="s">
        <v>64</v>
      </c>
      <c r="F1522" t="s">
        <v>26</v>
      </c>
      <c r="G1522" t="s">
        <v>27</v>
      </c>
      <c r="H1522" t="s">
        <v>87</v>
      </c>
      <c r="I1522">
        <f>IF(OR(financial_transactions3[[#This Row],[amount]]&lt;$L$16, financial_transactions3[[#This Row],[amount]]&gt;$L$17), 1, 0)</f>
        <v>1</v>
      </c>
    </row>
    <row r="1523" spans="1:9">
      <c r="A1523" t="s">
        <v>3101</v>
      </c>
      <c r="B1523" s="3">
        <v>45350</v>
      </c>
      <c r="C1523" t="s">
        <v>3102</v>
      </c>
      <c r="D1523">
        <v>209.72</v>
      </c>
      <c r="E1523" t="s">
        <v>31</v>
      </c>
      <c r="F1523" t="s">
        <v>61</v>
      </c>
      <c r="G1523" t="s">
        <v>21</v>
      </c>
      <c r="H1523" t="s">
        <v>16080</v>
      </c>
      <c r="I1523">
        <f>IF(OR(financial_transactions3[[#This Row],[amount]]&lt;$L$16, financial_transactions3[[#This Row],[amount]]&gt;$L$17), 1, 0)</f>
        <v>1</v>
      </c>
    </row>
    <row r="1524" spans="1:9">
      <c r="A1524" t="s">
        <v>3103</v>
      </c>
      <c r="B1524" s="3">
        <v>45350</v>
      </c>
      <c r="C1524" t="s">
        <v>3104</v>
      </c>
      <c r="D1524">
        <v>1772.21</v>
      </c>
      <c r="E1524" t="s">
        <v>64</v>
      </c>
      <c r="F1524" t="s">
        <v>61</v>
      </c>
      <c r="G1524" t="s">
        <v>21</v>
      </c>
      <c r="H1524" t="s">
        <v>94</v>
      </c>
      <c r="I1524">
        <f>IF(OR(financial_transactions3[[#This Row],[amount]]&lt;$L$16, financial_transactions3[[#This Row],[amount]]&gt;$L$17), 1, 0)</f>
        <v>1</v>
      </c>
    </row>
    <row r="1525" spans="1:9">
      <c r="A1525" t="s">
        <v>3105</v>
      </c>
      <c r="B1525" s="3">
        <v>45350</v>
      </c>
      <c r="C1525" t="s">
        <v>425</v>
      </c>
      <c r="D1525">
        <v>1836.71</v>
      </c>
      <c r="E1525" t="s">
        <v>16110</v>
      </c>
      <c r="F1525" t="s">
        <v>32</v>
      </c>
      <c r="G1525" t="s">
        <v>27</v>
      </c>
      <c r="H1525" t="s">
        <v>123</v>
      </c>
      <c r="I1525">
        <f>IF(OR(financial_transactions3[[#This Row],[amount]]&lt;$L$16, financial_transactions3[[#This Row],[amount]]&gt;$L$17), 1, 0)</f>
        <v>1</v>
      </c>
    </row>
    <row r="1526" spans="1:9">
      <c r="A1526" t="s">
        <v>3108</v>
      </c>
      <c r="B1526" s="3">
        <v>45350</v>
      </c>
      <c r="C1526" t="s">
        <v>3109</v>
      </c>
      <c r="D1526">
        <v>466.88</v>
      </c>
      <c r="E1526" t="s">
        <v>19</v>
      </c>
      <c r="F1526" t="s">
        <v>20</v>
      </c>
      <c r="G1526" t="s">
        <v>48</v>
      </c>
      <c r="H1526" t="s">
        <v>44</v>
      </c>
      <c r="I1526">
        <f>IF(OR(financial_transactions3[[#This Row],[amount]]&lt;$L$16, financial_transactions3[[#This Row],[amount]]&gt;$L$17), 1, 0)</f>
        <v>1</v>
      </c>
    </row>
    <row r="1527" spans="1:9">
      <c r="A1527" t="s">
        <v>3110</v>
      </c>
      <c r="B1527" s="3">
        <v>45350</v>
      </c>
      <c r="C1527" t="s">
        <v>3111</v>
      </c>
      <c r="D1527">
        <v>1352.85</v>
      </c>
      <c r="E1527" t="s">
        <v>67</v>
      </c>
      <c r="F1527" t="s">
        <v>32</v>
      </c>
      <c r="G1527" t="s">
        <v>27</v>
      </c>
      <c r="H1527" t="s">
        <v>28</v>
      </c>
      <c r="I1527">
        <f>IF(OR(financial_transactions3[[#This Row],[amount]]&lt;$L$16, financial_transactions3[[#This Row],[amount]]&gt;$L$17), 1, 0)</f>
        <v>0</v>
      </c>
    </row>
    <row r="1528" spans="1:9">
      <c r="A1528" t="s">
        <v>3112</v>
      </c>
      <c r="B1528" s="3">
        <v>45350</v>
      </c>
      <c r="C1528" t="s">
        <v>3113</v>
      </c>
      <c r="D1528">
        <v>1406.22</v>
      </c>
      <c r="E1528" t="s">
        <v>67</v>
      </c>
      <c r="F1528" t="s">
        <v>61</v>
      </c>
      <c r="G1528" t="s">
        <v>27</v>
      </c>
      <c r="H1528" t="s">
        <v>49</v>
      </c>
      <c r="I1528">
        <f>IF(OR(financial_transactions3[[#This Row],[amount]]&lt;$L$16, financial_transactions3[[#This Row],[amount]]&gt;$L$17), 1, 0)</f>
        <v>0</v>
      </c>
    </row>
    <row r="1529" spans="1:9">
      <c r="A1529" t="s">
        <v>3114</v>
      </c>
      <c r="B1529" s="3">
        <v>45350</v>
      </c>
      <c r="C1529" t="s">
        <v>3115</v>
      </c>
      <c r="D1529">
        <v>1211.8</v>
      </c>
      <c r="E1529" t="s">
        <v>70</v>
      </c>
      <c r="F1529" t="s">
        <v>26</v>
      </c>
      <c r="G1529" t="s">
        <v>39</v>
      </c>
      <c r="H1529" t="s">
        <v>16080</v>
      </c>
      <c r="I1529">
        <f>IF(OR(financial_transactions3[[#This Row],[amount]]&lt;$L$16, financial_transactions3[[#This Row],[amount]]&gt;$L$17), 1, 0)</f>
        <v>0</v>
      </c>
    </row>
    <row r="1530" spans="1:9">
      <c r="A1530" t="s">
        <v>3116</v>
      </c>
      <c r="B1530" s="3">
        <v>45350</v>
      </c>
      <c r="C1530" t="s">
        <v>3117</v>
      </c>
      <c r="D1530">
        <v>1149.8900000000001</v>
      </c>
      <c r="E1530" t="s">
        <v>31</v>
      </c>
      <c r="F1530" t="s">
        <v>61</v>
      </c>
      <c r="G1530" t="s">
        <v>39</v>
      </c>
      <c r="H1530" t="s">
        <v>176</v>
      </c>
      <c r="I1530">
        <f>IF(OR(financial_transactions3[[#This Row],[amount]]&lt;$L$16, financial_transactions3[[#This Row],[amount]]&gt;$L$17), 1, 0)</f>
        <v>0</v>
      </c>
    </row>
    <row r="1531" spans="1:9">
      <c r="A1531" t="s">
        <v>3118</v>
      </c>
      <c r="B1531" s="3">
        <v>45350</v>
      </c>
      <c r="C1531" t="s">
        <v>3119</v>
      </c>
      <c r="D1531">
        <v>1012.1</v>
      </c>
      <c r="E1531" t="s">
        <v>47</v>
      </c>
      <c r="F1531" t="s">
        <v>20</v>
      </c>
      <c r="G1531" t="s">
        <v>39</v>
      </c>
      <c r="H1531" t="s">
        <v>109</v>
      </c>
      <c r="I1531">
        <f>IF(OR(financial_transactions3[[#This Row],[amount]]&lt;$L$16, financial_transactions3[[#This Row],[amount]]&gt;$L$17), 1, 0)</f>
        <v>0</v>
      </c>
    </row>
    <row r="1532" spans="1:9">
      <c r="A1532" t="s">
        <v>3120</v>
      </c>
      <c r="B1532" s="3">
        <v>45350</v>
      </c>
      <c r="C1532" t="s">
        <v>3121</v>
      </c>
      <c r="D1532">
        <v>1821.09</v>
      </c>
      <c r="E1532" t="s">
        <v>25</v>
      </c>
      <c r="F1532" t="s">
        <v>26</v>
      </c>
      <c r="G1532" t="s">
        <v>21</v>
      </c>
      <c r="H1532" t="s">
        <v>123</v>
      </c>
      <c r="I1532">
        <f>IF(OR(financial_transactions3[[#This Row],[amount]]&lt;$L$16, financial_transactions3[[#This Row],[amount]]&gt;$L$17), 1, 0)</f>
        <v>1</v>
      </c>
    </row>
    <row r="1533" spans="1:9">
      <c r="A1533" t="s">
        <v>3122</v>
      </c>
      <c r="B1533" s="3">
        <v>45350</v>
      </c>
      <c r="C1533" t="s">
        <v>3123</v>
      </c>
      <c r="D1533">
        <v>160.19</v>
      </c>
      <c r="E1533" t="s">
        <v>16079</v>
      </c>
      <c r="F1533" t="s">
        <v>32</v>
      </c>
      <c r="G1533" t="s">
        <v>21</v>
      </c>
      <c r="H1533" t="s">
        <v>28</v>
      </c>
      <c r="I1533">
        <f>IF(OR(financial_transactions3[[#This Row],[amount]]&lt;$L$16, financial_transactions3[[#This Row],[amount]]&gt;$L$17), 1, 0)</f>
        <v>1</v>
      </c>
    </row>
    <row r="1534" spans="1:9">
      <c r="A1534" t="s">
        <v>3124</v>
      </c>
      <c r="B1534" s="3">
        <v>45350</v>
      </c>
      <c r="C1534" t="s">
        <v>3125</v>
      </c>
      <c r="D1534">
        <v>1496.17</v>
      </c>
      <c r="E1534" t="s">
        <v>47</v>
      </c>
      <c r="F1534" t="s">
        <v>32</v>
      </c>
      <c r="G1534" t="s">
        <v>48</v>
      </c>
      <c r="H1534" t="s">
        <v>16080</v>
      </c>
      <c r="I1534">
        <f>IF(OR(financial_transactions3[[#This Row],[amount]]&lt;$L$16, financial_transactions3[[#This Row],[amount]]&gt;$L$17), 1, 0)</f>
        <v>0</v>
      </c>
    </row>
    <row r="1535" spans="1:9">
      <c r="A1535" t="s">
        <v>3128</v>
      </c>
      <c r="B1535" s="3">
        <v>45351</v>
      </c>
      <c r="C1535" t="s">
        <v>3129</v>
      </c>
      <c r="D1535">
        <v>1802.81</v>
      </c>
      <c r="E1535" t="s">
        <v>122</v>
      </c>
      <c r="F1535" t="s">
        <v>61</v>
      </c>
      <c r="G1535" t="s">
        <v>21</v>
      </c>
      <c r="H1535" t="s">
        <v>75</v>
      </c>
      <c r="I1535">
        <f>IF(OR(financial_transactions3[[#This Row],[amount]]&lt;$L$16, financial_transactions3[[#This Row],[amount]]&gt;$L$17), 1, 0)</f>
        <v>1</v>
      </c>
    </row>
    <row r="1536" spans="1:9">
      <c r="A1536" t="s">
        <v>3130</v>
      </c>
      <c r="B1536" s="3">
        <v>45351</v>
      </c>
      <c r="C1536" t="s">
        <v>3131</v>
      </c>
      <c r="D1536">
        <v>1074.47</v>
      </c>
      <c r="E1536" t="s">
        <v>52</v>
      </c>
      <c r="F1536" t="s">
        <v>61</v>
      </c>
      <c r="G1536" t="s">
        <v>39</v>
      </c>
      <c r="H1536" t="s">
        <v>57</v>
      </c>
      <c r="I1536">
        <f>IF(OR(financial_transactions3[[#This Row],[amount]]&lt;$L$16, financial_transactions3[[#This Row],[amount]]&gt;$L$17), 1, 0)</f>
        <v>0</v>
      </c>
    </row>
    <row r="1537" spans="1:9">
      <c r="A1537" t="s">
        <v>3132</v>
      </c>
      <c r="B1537" s="3">
        <v>45351</v>
      </c>
      <c r="C1537" t="s">
        <v>3133</v>
      </c>
      <c r="D1537">
        <v>1167.3399999999999</v>
      </c>
      <c r="E1537" t="s">
        <v>52</v>
      </c>
      <c r="F1537" t="s">
        <v>20</v>
      </c>
      <c r="G1537" t="s">
        <v>48</v>
      </c>
      <c r="H1537" t="s">
        <v>16080</v>
      </c>
      <c r="I1537">
        <f>IF(OR(financial_transactions3[[#This Row],[amount]]&lt;$L$16, financial_transactions3[[#This Row],[amount]]&gt;$L$17), 1, 0)</f>
        <v>0</v>
      </c>
    </row>
    <row r="1538" spans="1:9">
      <c r="A1538" t="s">
        <v>3134</v>
      </c>
      <c r="B1538" s="3">
        <v>45351</v>
      </c>
      <c r="C1538" t="s">
        <v>3135</v>
      </c>
      <c r="D1538">
        <v>1164.07</v>
      </c>
      <c r="E1538" t="s">
        <v>52</v>
      </c>
      <c r="F1538" t="s">
        <v>32</v>
      </c>
      <c r="G1538" t="s">
        <v>27</v>
      </c>
      <c r="H1538" t="s">
        <v>16080</v>
      </c>
      <c r="I1538">
        <f>IF(OR(financial_transactions3[[#This Row],[amount]]&lt;$L$16, financial_transactions3[[#This Row],[amount]]&gt;$L$17), 1, 0)</f>
        <v>0</v>
      </c>
    </row>
    <row r="1539" spans="1:9">
      <c r="A1539" t="s">
        <v>3136</v>
      </c>
      <c r="B1539" s="3">
        <v>45351</v>
      </c>
      <c r="C1539" t="s">
        <v>3137</v>
      </c>
      <c r="D1539">
        <v>804.23</v>
      </c>
      <c r="E1539" t="s">
        <v>16079</v>
      </c>
      <c r="F1539" t="s">
        <v>32</v>
      </c>
      <c r="G1539" t="s">
        <v>27</v>
      </c>
      <c r="H1539" t="s">
        <v>40</v>
      </c>
      <c r="I1539">
        <f>IF(OR(financial_transactions3[[#This Row],[amount]]&lt;$L$16, financial_transactions3[[#This Row],[amount]]&gt;$L$17), 1, 0)</f>
        <v>0</v>
      </c>
    </row>
    <row r="1540" spans="1:9">
      <c r="A1540" t="s">
        <v>3138</v>
      </c>
      <c r="B1540" s="3">
        <v>45351</v>
      </c>
      <c r="C1540" t="s">
        <v>3139</v>
      </c>
      <c r="D1540">
        <v>252.8</v>
      </c>
      <c r="E1540" t="s">
        <v>52</v>
      </c>
      <c r="F1540" t="s">
        <v>61</v>
      </c>
      <c r="G1540" t="s">
        <v>48</v>
      </c>
      <c r="H1540" t="s">
        <v>87</v>
      </c>
      <c r="I1540">
        <f>IF(OR(financial_transactions3[[#This Row],[amount]]&lt;$L$16, financial_transactions3[[#This Row],[amount]]&gt;$L$17), 1, 0)</f>
        <v>1</v>
      </c>
    </row>
    <row r="1541" spans="1:9">
      <c r="A1541" t="s">
        <v>3140</v>
      </c>
      <c r="B1541" s="3">
        <v>45351</v>
      </c>
      <c r="C1541" t="s">
        <v>3141</v>
      </c>
      <c r="D1541">
        <v>1332.03</v>
      </c>
      <c r="E1541" t="s">
        <v>122</v>
      </c>
      <c r="F1541" t="s">
        <v>20</v>
      </c>
      <c r="G1541" t="s">
        <v>21</v>
      </c>
      <c r="H1541" t="s">
        <v>40</v>
      </c>
      <c r="I1541">
        <f>IF(OR(financial_transactions3[[#This Row],[amount]]&lt;$L$16, financial_transactions3[[#This Row],[amount]]&gt;$L$17), 1, 0)</f>
        <v>0</v>
      </c>
    </row>
    <row r="1542" spans="1:9">
      <c r="A1542" t="s">
        <v>3142</v>
      </c>
      <c r="B1542" s="3">
        <v>45351</v>
      </c>
      <c r="C1542" t="s">
        <v>3143</v>
      </c>
      <c r="D1542">
        <v>13335.09</v>
      </c>
      <c r="E1542" t="s">
        <v>67</v>
      </c>
      <c r="F1542" t="s">
        <v>20</v>
      </c>
      <c r="G1542" t="s">
        <v>48</v>
      </c>
      <c r="H1542" t="s">
        <v>123</v>
      </c>
      <c r="I1542">
        <f>IF(OR(financial_transactions3[[#This Row],[amount]]&lt;$L$16, financial_transactions3[[#This Row],[amount]]&gt;$L$17), 1, 0)</f>
        <v>1</v>
      </c>
    </row>
    <row r="1543" spans="1:9">
      <c r="A1543" t="s">
        <v>3144</v>
      </c>
      <c r="B1543" s="3">
        <v>45351</v>
      </c>
      <c r="C1543" t="s">
        <v>3145</v>
      </c>
      <c r="D1543">
        <v>1069.99</v>
      </c>
      <c r="E1543" t="s">
        <v>16110</v>
      </c>
      <c r="F1543" t="s">
        <v>26</v>
      </c>
      <c r="G1543" t="s">
        <v>27</v>
      </c>
      <c r="H1543" t="s">
        <v>49</v>
      </c>
      <c r="I1543">
        <f>IF(OR(financial_transactions3[[#This Row],[amount]]&lt;$L$16, financial_transactions3[[#This Row],[amount]]&gt;$L$17), 1, 0)</f>
        <v>0</v>
      </c>
    </row>
    <row r="1544" spans="1:9">
      <c r="A1544" t="s">
        <v>3146</v>
      </c>
      <c r="B1544" s="3">
        <v>45351</v>
      </c>
      <c r="C1544" t="s">
        <v>3147</v>
      </c>
      <c r="D1544">
        <v>220.32</v>
      </c>
      <c r="E1544" t="s">
        <v>122</v>
      </c>
      <c r="F1544" t="s">
        <v>32</v>
      </c>
      <c r="G1544" t="s">
        <v>27</v>
      </c>
      <c r="H1544" t="s">
        <v>28</v>
      </c>
      <c r="I1544">
        <f>IF(OR(financial_transactions3[[#This Row],[amount]]&lt;$L$16, financial_transactions3[[#This Row],[amount]]&gt;$L$17), 1, 0)</f>
        <v>1</v>
      </c>
    </row>
    <row r="1545" spans="1:9">
      <c r="A1545" t="s">
        <v>3148</v>
      </c>
      <c r="B1545" s="3">
        <v>45351</v>
      </c>
      <c r="C1545" t="s">
        <v>3149</v>
      </c>
      <c r="D1545">
        <v>19030.740000000002</v>
      </c>
      <c r="E1545" t="s">
        <v>31</v>
      </c>
      <c r="F1545" t="s">
        <v>32</v>
      </c>
      <c r="G1545" t="s">
        <v>21</v>
      </c>
      <c r="H1545" t="s">
        <v>57</v>
      </c>
      <c r="I1545">
        <f>IF(OR(financial_transactions3[[#This Row],[amount]]&lt;$L$16, financial_transactions3[[#This Row],[amount]]&gt;$L$17), 1, 0)</f>
        <v>1</v>
      </c>
    </row>
    <row r="1546" spans="1:9">
      <c r="A1546" t="s">
        <v>3150</v>
      </c>
      <c r="B1546" s="3">
        <v>45351</v>
      </c>
      <c r="C1546" t="s">
        <v>3151</v>
      </c>
      <c r="D1546">
        <v>672.47</v>
      </c>
      <c r="E1546" t="s">
        <v>31</v>
      </c>
      <c r="F1546" t="s">
        <v>26</v>
      </c>
      <c r="G1546" t="s">
        <v>48</v>
      </c>
      <c r="H1546" t="s">
        <v>123</v>
      </c>
      <c r="I1546">
        <f>IF(OR(financial_transactions3[[#This Row],[amount]]&lt;$L$16, financial_transactions3[[#This Row],[amount]]&gt;$L$17), 1, 0)</f>
        <v>0</v>
      </c>
    </row>
    <row r="1547" spans="1:9">
      <c r="A1547" t="s">
        <v>3152</v>
      </c>
      <c r="B1547" s="3">
        <v>45351</v>
      </c>
      <c r="C1547" t="s">
        <v>3153</v>
      </c>
      <c r="D1547">
        <v>782.61</v>
      </c>
      <c r="E1547" t="s">
        <v>70</v>
      </c>
      <c r="F1547" t="s">
        <v>26</v>
      </c>
      <c r="G1547" t="s">
        <v>48</v>
      </c>
      <c r="H1547" t="s">
        <v>94</v>
      </c>
      <c r="I1547">
        <f>IF(OR(financial_transactions3[[#This Row],[amount]]&lt;$L$16, financial_transactions3[[#This Row],[amount]]&gt;$L$17), 1, 0)</f>
        <v>0</v>
      </c>
    </row>
    <row r="1548" spans="1:9">
      <c r="A1548" t="s">
        <v>3154</v>
      </c>
      <c r="B1548" s="3">
        <v>45351</v>
      </c>
      <c r="C1548" t="s">
        <v>1047</v>
      </c>
      <c r="D1548">
        <v>9377.9599999999991</v>
      </c>
      <c r="E1548" t="s">
        <v>64</v>
      </c>
      <c r="F1548" t="s">
        <v>20</v>
      </c>
      <c r="G1548" t="s">
        <v>21</v>
      </c>
      <c r="H1548" t="s">
        <v>36</v>
      </c>
      <c r="I1548">
        <f>IF(OR(financial_transactions3[[#This Row],[amount]]&lt;$L$16, financial_transactions3[[#This Row],[amount]]&gt;$L$17), 1, 0)</f>
        <v>1</v>
      </c>
    </row>
    <row r="1549" spans="1:9">
      <c r="A1549" t="s">
        <v>3155</v>
      </c>
      <c r="B1549" s="3">
        <v>45351</v>
      </c>
      <c r="C1549" t="s">
        <v>113</v>
      </c>
      <c r="D1549">
        <v>79.05</v>
      </c>
      <c r="E1549" t="s">
        <v>70</v>
      </c>
      <c r="F1549" t="s">
        <v>20</v>
      </c>
      <c r="G1549" t="s">
        <v>48</v>
      </c>
      <c r="H1549" t="s">
        <v>109</v>
      </c>
      <c r="I1549">
        <f>IF(OR(financial_transactions3[[#This Row],[amount]]&lt;$L$16, financial_transactions3[[#This Row],[amount]]&gt;$L$17), 1, 0)</f>
        <v>1</v>
      </c>
    </row>
    <row r="1550" spans="1:9">
      <c r="A1550" t="s">
        <v>3156</v>
      </c>
      <c r="B1550" s="3">
        <v>45351</v>
      </c>
      <c r="C1550" t="s">
        <v>3157</v>
      </c>
      <c r="D1550">
        <v>1153.4000000000001</v>
      </c>
      <c r="E1550" t="s">
        <v>67</v>
      </c>
      <c r="F1550" t="s">
        <v>20</v>
      </c>
      <c r="G1550" t="s">
        <v>39</v>
      </c>
      <c r="H1550" t="s">
        <v>44</v>
      </c>
      <c r="I1550">
        <f>IF(OR(financial_transactions3[[#This Row],[amount]]&lt;$L$16, financial_transactions3[[#This Row],[amount]]&gt;$L$17), 1, 0)</f>
        <v>0</v>
      </c>
    </row>
    <row r="1551" spans="1:9">
      <c r="A1551" t="s">
        <v>3158</v>
      </c>
      <c r="B1551" s="3">
        <v>45351</v>
      </c>
      <c r="C1551" t="s">
        <v>765</v>
      </c>
      <c r="D1551">
        <v>517.52</v>
      </c>
      <c r="E1551" t="s">
        <v>52</v>
      </c>
      <c r="F1551" t="s">
        <v>32</v>
      </c>
      <c r="G1551" t="s">
        <v>39</v>
      </c>
      <c r="H1551" t="s">
        <v>176</v>
      </c>
      <c r="I1551">
        <f>IF(OR(financial_transactions3[[#This Row],[amount]]&lt;$L$16, financial_transactions3[[#This Row],[amount]]&gt;$L$17), 1, 0)</f>
        <v>1</v>
      </c>
    </row>
    <row r="1552" spans="1:9">
      <c r="A1552" t="s">
        <v>3159</v>
      </c>
      <c r="B1552" s="3">
        <v>45351</v>
      </c>
      <c r="C1552" t="s">
        <v>3160</v>
      </c>
      <c r="D1552">
        <v>707.22</v>
      </c>
      <c r="E1552" t="s">
        <v>122</v>
      </c>
      <c r="F1552" t="s">
        <v>32</v>
      </c>
      <c r="G1552" t="s">
        <v>21</v>
      </c>
      <c r="H1552" t="s">
        <v>16080</v>
      </c>
      <c r="I1552">
        <f>IF(OR(financial_transactions3[[#This Row],[amount]]&lt;$L$16, financial_transactions3[[#This Row],[amount]]&gt;$L$17), 1, 0)</f>
        <v>0</v>
      </c>
    </row>
    <row r="1553" spans="1:9">
      <c r="A1553" t="s">
        <v>3161</v>
      </c>
      <c r="B1553" s="3">
        <v>45351</v>
      </c>
      <c r="C1553" t="s">
        <v>3162</v>
      </c>
      <c r="D1553">
        <v>1770.04</v>
      </c>
      <c r="E1553" t="s">
        <v>16110</v>
      </c>
      <c r="F1553" t="s">
        <v>61</v>
      </c>
      <c r="G1553" t="s">
        <v>39</v>
      </c>
      <c r="H1553" t="s">
        <v>176</v>
      </c>
      <c r="I1553">
        <f>IF(OR(financial_transactions3[[#This Row],[amount]]&lt;$L$16, financial_transactions3[[#This Row],[amount]]&gt;$L$17), 1, 0)</f>
        <v>1</v>
      </c>
    </row>
    <row r="1554" spans="1:9">
      <c r="A1554" t="s">
        <v>3165</v>
      </c>
      <c r="B1554" s="3">
        <v>45352</v>
      </c>
      <c r="C1554" t="s">
        <v>3166</v>
      </c>
      <c r="D1554">
        <v>1181.6300000000001</v>
      </c>
      <c r="E1554" t="s">
        <v>47</v>
      </c>
      <c r="F1554" t="s">
        <v>26</v>
      </c>
      <c r="G1554" t="s">
        <v>21</v>
      </c>
      <c r="H1554" t="s">
        <v>94</v>
      </c>
      <c r="I1554">
        <f>IF(OR(financial_transactions3[[#This Row],[amount]]&lt;$L$16, financial_transactions3[[#This Row],[amount]]&gt;$L$17), 1, 0)</f>
        <v>0</v>
      </c>
    </row>
    <row r="1555" spans="1:9">
      <c r="A1555" t="s">
        <v>3167</v>
      </c>
      <c r="B1555" s="3">
        <v>45352</v>
      </c>
      <c r="C1555" t="s">
        <v>3168</v>
      </c>
      <c r="D1555">
        <v>1120.8</v>
      </c>
      <c r="E1555" t="s">
        <v>16079</v>
      </c>
      <c r="F1555" t="s">
        <v>26</v>
      </c>
      <c r="G1555" t="s">
        <v>21</v>
      </c>
      <c r="H1555" t="s">
        <v>123</v>
      </c>
      <c r="I1555">
        <f>IF(OR(financial_transactions3[[#This Row],[amount]]&lt;$L$16, financial_transactions3[[#This Row],[amount]]&gt;$L$17), 1, 0)</f>
        <v>0</v>
      </c>
    </row>
    <row r="1556" spans="1:9">
      <c r="A1556" t="s">
        <v>3169</v>
      </c>
      <c r="B1556" s="3">
        <v>45352</v>
      </c>
      <c r="C1556" t="s">
        <v>3170</v>
      </c>
      <c r="D1556">
        <v>1596.48</v>
      </c>
      <c r="E1556" t="s">
        <v>67</v>
      </c>
      <c r="F1556" t="s">
        <v>26</v>
      </c>
      <c r="G1556" t="s">
        <v>48</v>
      </c>
      <c r="H1556" t="s">
        <v>16080</v>
      </c>
      <c r="I1556">
        <f>IF(OR(financial_transactions3[[#This Row],[amount]]&lt;$L$16, financial_transactions3[[#This Row],[amount]]&gt;$L$17), 1, 0)</f>
        <v>0</v>
      </c>
    </row>
    <row r="1557" spans="1:9">
      <c r="A1557" t="s">
        <v>3171</v>
      </c>
      <c r="B1557" s="3">
        <v>45352</v>
      </c>
      <c r="C1557" t="s">
        <v>3172</v>
      </c>
      <c r="D1557">
        <v>1217.81</v>
      </c>
      <c r="E1557" t="s">
        <v>52</v>
      </c>
      <c r="F1557" t="s">
        <v>20</v>
      </c>
      <c r="G1557" t="s">
        <v>48</v>
      </c>
      <c r="H1557" t="s">
        <v>176</v>
      </c>
      <c r="I1557">
        <f>IF(OR(financial_transactions3[[#This Row],[amount]]&lt;$L$16, financial_transactions3[[#This Row],[amount]]&gt;$L$17), 1, 0)</f>
        <v>0</v>
      </c>
    </row>
    <row r="1558" spans="1:9">
      <c r="A1558" t="s">
        <v>3173</v>
      </c>
      <c r="B1558" s="3">
        <v>45352</v>
      </c>
      <c r="C1558" t="s">
        <v>3174</v>
      </c>
      <c r="D1558">
        <v>575.53</v>
      </c>
      <c r="E1558" t="s">
        <v>19</v>
      </c>
      <c r="F1558" t="s">
        <v>20</v>
      </c>
      <c r="G1558" t="s">
        <v>48</v>
      </c>
      <c r="H1558" t="s">
        <v>176</v>
      </c>
      <c r="I1558">
        <f>IF(OR(financial_transactions3[[#This Row],[amount]]&lt;$L$16, financial_transactions3[[#This Row],[amount]]&gt;$L$17), 1, 0)</f>
        <v>0</v>
      </c>
    </row>
    <row r="1559" spans="1:9">
      <c r="A1559" t="s">
        <v>3175</v>
      </c>
      <c r="B1559" s="3">
        <v>45352</v>
      </c>
      <c r="C1559" t="s">
        <v>3176</v>
      </c>
      <c r="D1559">
        <v>596.91</v>
      </c>
      <c r="E1559" t="s">
        <v>25</v>
      </c>
      <c r="F1559" t="s">
        <v>20</v>
      </c>
      <c r="G1559" t="s">
        <v>48</v>
      </c>
      <c r="H1559" t="s">
        <v>36</v>
      </c>
      <c r="I1559">
        <f>IF(OR(financial_transactions3[[#This Row],[amount]]&lt;$L$16, financial_transactions3[[#This Row],[amount]]&gt;$L$17), 1, 0)</f>
        <v>0</v>
      </c>
    </row>
    <row r="1560" spans="1:9">
      <c r="A1560" t="s">
        <v>3177</v>
      </c>
      <c r="B1560" s="3">
        <v>45352</v>
      </c>
      <c r="C1560" t="s">
        <v>3178</v>
      </c>
      <c r="D1560">
        <v>886.48</v>
      </c>
      <c r="E1560" t="s">
        <v>70</v>
      </c>
      <c r="F1560" t="s">
        <v>32</v>
      </c>
      <c r="G1560" t="s">
        <v>39</v>
      </c>
      <c r="H1560" t="s">
        <v>40</v>
      </c>
      <c r="I1560">
        <f>IF(OR(financial_transactions3[[#This Row],[amount]]&lt;$L$16, financial_transactions3[[#This Row],[amount]]&gt;$L$17), 1, 0)</f>
        <v>0</v>
      </c>
    </row>
    <row r="1561" spans="1:9">
      <c r="A1561" t="s">
        <v>3179</v>
      </c>
      <c r="B1561" s="3">
        <v>45352</v>
      </c>
      <c r="C1561" t="s">
        <v>3180</v>
      </c>
      <c r="D1561">
        <v>624.83000000000004</v>
      </c>
      <c r="E1561" t="s">
        <v>19</v>
      </c>
      <c r="F1561" t="s">
        <v>32</v>
      </c>
      <c r="G1561" t="s">
        <v>21</v>
      </c>
      <c r="H1561" t="s">
        <v>40</v>
      </c>
      <c r="I1561">
        <f>IF(OR(financial_transactions3[[#This Row],[amount]]&lt;$L$16, financial_transactions3[[#This Row],[amount]]&gt;$L$17), 1, 0)</f>
        <v>0</v>
      </c>
    </row>
    <row r="1562" spans="1:9">
      <c r="A1562" t="s">
        <v>3181</v>
      </c>
      <c r="B1562" s="3">
        <v>45352</v>
      </c>
      <c r="C1562" t="s">
        <v>3182</v>
      </c>
      <c r="D1562">
        <v>426.98</v>
      </c>
      <c r="E1562" t="s">
        <v>70</v>
      </c>
      <c r="F1562" t="s">
        <v>20</v>
      </c>
      <c r="G1562" t="s">
        <v>39</v>
      </c>
      <c r="H1562" t="s">
        <v>16080</v>
      </c>
      <c r="I1562">
        <f>IF(OR(financial_transactions3[[#This Row],[amount]]&lt;$L$16, financial_transactions3[[#This Row],[amount]]&gt;$L$17), 1, 0)</f>
        <v>1</v>
      </c>
    </row>
    <row r="1563" spans="1:9">
      <c r="A1563" t="s">
        <v>3183</v>
      </c>
      <c r="B1563" s="3">
        <v>45352</v>
      </c>
      <c r="C1563" t="s">
        <v>3184</v>
      </c>
      <c r="D1563">
        <v>1035.07</v>
      </c>
      <c r="E1563" t="s">
        <v>16110</v>
      </c>
      <c r="F1563" t="s">
        <v>26</v>
      </c>
      <c r="G1563" t="s">
        <v>27</v>
      </c>
      <c r="H1563" t="s">
        <v>94</v>
      </c>
      <c r="I1563">
        <f>IF(OR(financial_transactions3[[#This Row],[amount]]&lt;$L$16, financial_transactions3[[#This Row],[amount]]&gt;$L$17), 1, 0)</f>
        <v>0</v>
      </c>
    </row>
    <row r="1564" spans="1:9">
      <c r="A1564" t="s">
        <v>3185</v>
      </c>
      <c r="B1564" s="3">
        <v>45352</v>
      </c>
      <c r="C1564" t="s">
        <v>3186</v>
      </c>
      <c r="D1564">
        <v>371.7</v>
      </c>
      <c r="E1564" t="s">
        <v>31</v>
      </c>
      <c r="F1564" t="s">
        <v>61</v>
      </c>
      <c r="G1564" t="s">
        <v>21</v>
      </c>
      <c r="H1564" t="s">
        <v>22</v>
      </c>
      <c r="I1564">
        <f>IF(OR(financial_transactions3[[#This Row],[amount]]&lt;$L$16, financial_transactions3[[#This Row],[amount]]&gt;$L$17), 1, 0)</f>
        <v>1</v>
      </c>
    </row>
    <row r="1565" spans="1:9">
      <c r="A1565" t="s">
        <v>3187</v>
      </c>
      <c r="B1565" s="3">
        <v>45352</v>
      </c>
      <c r="C1565" t="s">
        <v>3188</v>
      </c>
      <c r="D1565">
        <v>283.5</v>
      </c>
      <c r="E1565" t="s">
        <v>31</v>
      </c>
      <c r="F1565" t="s">
        <v>61</v>
      </c>
      <c r="G1565" t="s">
        <v>27</v>
      </c>
      <c r="H1565" t="s">
        <v>44</v>
      </c>
      <c r="I1565">
        <f>IF(OR(financial_transactions3[[#This Row],[amount]]&lt;$L$16, financial_transactions3[[#This Row],[amount]]&gt;$L$17), 1, 0)</f>
        <v>1</v>
      </c>
    </row>
    <row r="1566" spans="1:9">
      <c r="A1566" t="s">
        <v>3189</v>
      </c>
      <c r="B1566" s="3">
        <v>45352</v>
      </c>
      <c r="C1566" t="s">
        <v>3190</v>
      </c>
      <c r="D1566">
        <v>934.51</v>
      </c>
      <c r="E1566" t="s">
        <v>70</v>
      </c>
      <c r="F1566" t="s">
        <v>32</v>
      </c>
      <c r="G1566" t="s">
        <v>39</v>
      </c>
      <c r="H1566" t="s">
        <v>49</v>
      </c>
      <c r="I1566">
        <f>IF(OR(financial_transactions3[[#This Row],[amount]]&lt;$L$16, financial_transactions3[[#This Row],[amount]]&gt;$L$17), 1, 0)</f>
        <v>0</v>
      </c>
    </row>
    <row r="1567" spans="1:9">
      <c r="A1567" t="s">
        <v>3191</v>
      </c>
      <c r="B1567" s="3">
        <v>45352</v>
      </c>
      <c r="C1567" t="s">
        <v>3192</v>
      </c>
      <c r="D1567">
        <v>764.06</v>
      </c>
      <c r="E1567" t="s">
        <v>16110</v>
      </c>
      <c r="F1567" t="s">
        <v>26</v>
      </c>
      <c r="G1567" t="s">
        <v>21</v>
      </c>
      <c r="H1567" t="s">
        <v>28</v>
      </c>
      <c r="I1567">
        <f>IF(OR(financial_transactions3[[#This Row],[amount]]&lt;$L$16, financial_transactions3[[#This Row],[amount]]&gt;$L$17), 1, 0)</f>
        <v>0</v>
      </c>
    </row>
    <row r="1568" spans="1:9">
      <c r="A1568" t="s">
        <v>3193</v>
      </c>
      <c r="B1568" s="3">
        <v>45352</v>
      </c>
      <c r="C1568" t="s">
        <v>3194</v>
      </c>
      <c r="D1568">
        <v>521.38</v>
      </c>
      <c r="E1568" t="s">
        <v>64</v>
      </c>
      <c r="F1568" t="s">
        <v>26</v>
      </c>
      <c r="G1568" t="s">
        <v>21</v>
      </c>
      <c r="H1568" t="s">
        <v>40</v>
      </c>
      <c r="I1568">
        <f>IF(OR(financial_transactions3[[#This Row],[amount]]&lt;$L$16, financial_transactions3[[#This Row],[amount]]&gt;$L$17), 1, 0)</f>
        <v>1</v>
      </c>
    </row>
    <row r="1569" spans="1:9">
      <c r="A1569" t="s">
        <v>3195</v>
      </c>
      <c r="B1569" s="3">
        <v>45352</v>
      </c>
      <c r="C1569" t="s">
        <v>2027</v>
      </c>
      <c r="D1569">
        <v>639.41999999999996</v>
      </c>
      <c r="E1569" t="s">
        <v>25</v>
      </c>
      <c r="F1569" t="s">
        <v>26</v>
      </c>
      <c r="G1569" t="s">
        <v>39</v>
      </c>
      <c r="H1569" t="s">
        <v>36</v>
      </c>
      <c r="I1569">
        <f>IF(OR(financial_transactions3[[#This Row],[amount]]&lt;$L$16, financial_transactions3[[#This Row],[amount]]&gt;$L$17), 1, 0)</f>
        <v>0</v>
      </c>
    </row>
    <row r="1570" spans="1:9">
      <c r="A1570" t="s">
        <v>3196</v>
      </c>
      <c r="B1570" s="3">
        <v>45352</v>
      </c>
      <c r="C1570" t="s">
        <v>3197</v>
      </c>
      <c r="D1570">
        <v>11259.6</v>
      </c>
      <c r="E1570" t="s">
        <v>25</v>
      </c>
      <c r="F1570" t="s">
        <v>26</v>
      </c>
      <c r="G1570" t="s">
        <v>39</v>
      </c>
      <c r="H1570" t="s">
        <v>87</v>
      </c>
      <c r="I1570">
        <f>IF(OR(financial_transactions3[[#This Row],[amount]]&lt;$L$16, financial_transactions3[[#This Row],[amount]]&gt;$L$17), 1, 0)</f>
        <v>1</v>
      </c>
    </row>
    <row r="1571" spans="1:9">
      <c r="A1571" t="s">
        <v>3200</v>
      </c>
      <c r="B1571" s="3">
        <v>45352</v>
      </c>
      <c r="C1571" t="s">
        <v>3201</v>
      </c>
      <c r="D1571">
        <v>1459.01</v>
      </c>
      <c r="E1571" t="s">
        <v>25</v>
      </c>
      <c r="F1571" t="s">
        <v>26</v>
      </c>
      <c r="G1571" t="s">
        <v>48</v>
      </c>
      <c r="H1571" t="s">
        <v>109</v>
      </c>
      <c r="I1571">
        <f>IF(OR(financial_transactions3[[#This Row],[amount]]&lt;$L$16, financial_transactions3[[#This Row],[amount]]&gt;$L$17), 1, 0)</f>
        <v>0</v>
      </c>
    </row>
    <row r="1572" spans="1:9">
      <c r="A1572" t="s">
        <v>3202</v>
      </c>
      <c r="B1572" s="3">
        <v>45352</v>
      </c>
      <c r="C1572" t="s">
        <v>3203</v>
      </c>
      <c r="D1572">
        <v>338.09</v>
      </c>
      <c r="E1572" t="s">
        <v>52</v>
      </c>
      <c r="F1572" t="s">
        <v>20</v>
      </c>
      <c r="G1572" t="s">
        <v>39</v>
      </c>
      <c r="H1572" t="s">
        <v>44</v>
      </c>
      <c r="I1572">
        <f>IF(OR(financial_transactions3[[#This Row],[amount]]&lt;$L$16, financial_transactions3[[#This Row],[amount]]&gt;$L$17), 1, 0)</f>
        <v>1</v>
      </c>
    </row>
    <row r="1573" spans="1:9">
      <c r="A1573" t="s">
        <v>3204</v>
      </c>
      <c r="B1573" s="3">
        <v>45352</v>
      </c>
      <c r="C1573" t="s">
        <v>3205</v>
      </c>
      <c r="D1573">
        <v>993.17</v>
      </c>
      <c r="E1573" t="s">
        <v>70</v>
      </c>
      <c r="F1573" t="s">
        <v>26</v>
      </c>
      <c r="G1573" t="s">
        <v>27</v>
      </c>
      <c r="H1573" t="s">
        <v>176</v>
      </c>
      <c r="I1573">
        <f>IF(OR(financial_transactions3[[#This Row],[amount]]&lt;$L$16, financial_transactions3[[#This Row],[amount]]&gt;$L$17), 1, 0)</f>
        <v>0</v>
      </c>
    </row>
    <row r="1574" spans="1:9">
      <c r="A1574" t="s">
        <v>3206</v>
      </c>
      <c r="B1574" s="3">
        <v>45352</v>
      </c>
      <c r="C1574" t="s">
        <v>3207</v>
      </c>
      <c r="D1574">
        <v>393.92</v>
      </c>
      <c r="E1574" t="s">
        <v>16110</v>
      </c>
      <c r="F1574" t="s">
        <v>20</v>
      </c>
      <c r="G1574" t="s">
        <v>27</v>
      </c>
      <c r="H1574" t="s">
        <v>28</v>
      </c>
      <c r="I1574">
        <f>IF(OR(financial_transactions3[[#This Row],[amount]]&lt;$L$16, financial_transactions3[[#This Row],[amount]]&gt;$L$17), 1, 0)</f>
        <v>1</v>
      </c>
    </row>
    <row r="1575" spans="1:9">
      <c r="A1575" t="s">
        <v>3208</v>
      </c>
      <c r="B1575" s="3">
        <v>45352</v>
      </c>
      <c r="C1575" t="s">
        <v>3209</v>
      </c>
      <c r="D1575">
        <v>897.16</v>
      </c>
      <c r="E1575" t="s">
        <v>70</v>
      </c>
      <c r="F1575" t="s">
        <v>61</v>
      </c>
      <c r="G1575" t="s">
        <v>27</v>
      </c>
      <c r="H1575" t="s">
        <v>94</v>
      </c>
      <c r="I1575">
        <f>IF(OR(financial_transactions3[[#This Row],[amount]]&lt;$L$16, financial_transactions3[[#This Row],[amount]]&gt;$L$17), 1, 0)</f>
        <v>0</v>
      </c>
    </row>
    <row r="1576" spans="1:9">
      <c r="A1576" t="s">
        <v>3210</v>
      </c>
      <c r="B1576" s="3">
        <v>45352</v>
      </c>
      <c r="C1576" t="s">
        <v>3211</v>
      </c>
      <c r="D1576">
        <v>291.13</v>
      </c>
      <c r="E1576" t="s">
        <v>19</v>
      </c>
      <c r="F1576" t="s">
        <v>61</v>
      </c>
      <c r="G1576" t="s">
        <v>27</v>
      </c>
      <c r="H1576" t="s">
        <v>49</v>
      </c>
      <c r="I1576">
        <f>IF(OR(financial_transactions3[[#This Row],[amount]]&lt;$L$16, financial_transactions3[[#This Row],[amount]]&gt;$L$17), 1, 0)</f>
        <v>1</v>
      </c>
    </row>
    <row r="1577" spans="1:9">
      <c r="A1577" t="s">
        <v>3212</v>
      </c>
      <c r="B1577" s="3">
        <v>45352</v>
      </c>
      <c r="C1577" t="s">
        <v>18</v>
      </c>
      <c r="D1577">
        <v>997.88</v>
      </c>
      <c r="E1577" t="s">
        <v>25</v>
      </c>
      <c r="F1577" t="s">
        <v>26</v>
      </c>
      <c r="G1577" t="s">
        <v>27</v>
      </c>
      <c r="H1577" t="s">
        <v>36</v>
      </c>
      <c r="I1577">
        <f>IF(OR(financial_transactions3[[#This Row],[amount]]&lt;$L$16, financial_transactions3[[#This Row],[amount]]&gt;$L$17), 1, 0)</f>
        <v>0</v>
      </c>
    </row>
    <row r="1578" spans="1:9">
      <c r="A1578" t="s">
        <v>3213</v>
      </c>
      <c r="B1578" s="3">
        <v>45353</v>
      </c>
      <c r="C1578" t="s">
        <v>3214</v>
      </c>
      <c r="D1578">
        <v>536.42999999999995</v>
      </c>
      <c r="E1578" t="s">
        <v>19</v>
      </c>
      <c r="F1578" t="s">
        <v>61</v>
      </c>
      <c r="G1578" t="s">
        <v>21</v>
      </c>
      <c r="H1578" t="s">
        <v>109</v>
      </c>
      <c r="I1578">
        <f>IF(OR(financial_transactions3[[#This Row],[amount]]&lt;$L$16, financial_transactions3[[#This Row],[amount]]&gt;$L$17), 1, 0)</f>
        <v>1</v>
      </c>
    </row>
    <row r="1579" spans="1:9">
      <c r="A1579" t="s">
        <v>3215</v>
      </c>
      <c r="B1579" s="3">
        <v>45353</v>
      </c>
      <c r="C1579" t="s">
        <v>3216</v>
      </c>
      <c r="D1579">
        <v>1193.45</v>
      </c>
      <c r="E1579" t="s">
        <v>52</v>
      </c>
      <c r="F1579" t="s">
        <v>32</v>
      </c>
      <c r="G1579" t="s">
        <v>48</v>
      </c>
      <c r="H1579" t="s">
        <v>49</v>
      </c>
      <c r="I1579">
        <f>IF(OR(financial_transactions3[[#This Row],[amount]]&lt;$L$16, financial_transactions3[[#This Row],[amount]]&gt;$L$17), 1, 0)</f>
        <v>0</v>
      </c>
    </row>
    <row r="1580" spans="1:9">
      <c r="A1580" t="s">
        <v>3217</v>
      </c>
      <c r="B1580" s="3">
        <v>45353</v>
      </c>
      <c r="C1580" t="s">
        <v>3218</v>
      </c>
      <c r="D1580">
        <v>12299.26</v>
      </c>
      <c r="E1580" t="s">
        <v>67</v>
      </c>
      <c r="F1580" t="s">
        <v>32</v>
      </c>
      <c r="G1580" t="s">
        <v>39</v>
      </c>
      <c r="H1580" t="s">
        <v>28</v>
      </c>
      <c r="I1580">
        <f>IF(OR(financial_transactions3[[#This Row],[amount]]&lt;$L$16, financial_transactions3[[#This Row],[amount]]&gt;$L$17), 1, 0)</f>
        <v>1</v>
      </c>
    </row>
    <row r="1581" spans="1:9">
      <c r="A1581" t="s">
        <v>3219</v>
      </c>
      <c r="B1581" s="3">
        <v>45353</v>
      </c>
      <c r="C1581" t="s">
        <v>3220</v>
      </c>
      <c r="D1581">
        <v>453.56</v>
      </c>
      <c r="E1581" t="s">
        <v>67</v>
      </c>
      <c r="F1581" t="s">
        <v>32</v>
      </c>
      <c r="G1581" t="s">
        <v>48</v>
      </c>
      <c r="H1581" t="s">
        <v>53</v>
      </c>
      <c r="I1581">
        <f>IF(OR(financial_transactions3[[#This Row],[amount]]&lt;$L$16, financial_transactions3[[#This Row],[amount]]&gt;$L$17), 1, 0)</f>
        <v>1</v>
      </c>
    </row>
    <row r="1582" spans="1:9">
      <c r="A1582" t="s">
        <v>3221</v>
      </c>
      <c r="B1582" s="3">
        <v>45353</v>
      </c>
      <c r="C1582" t="s">
        <v>3222</v>
      </c>
      <c r="D1582">
        <v>768.77</v>
      </c>
      <c r="E1582" t="s">
        <v>19</v>
      </c>
      <c r="F1582" t="s">
        <v>32</v>
      </c>
      <c r="G1582" t="s">
        <v>48</v>
      </c>
      <c r="H1582" t="s">
        <v>36</v>
      </c>
      <c r="I1582">
        <f>IF(OR(financial_transactions3[[#This Row],[amount]]&lt;$L$16, financial_transactions3[[#This Row],[amount]]&gt;$L$17), 1, 0)</f>
        <v>0</v>
      </c>
    </row>
    <row r="1583" spans="1:9">
      <c r="A1583" t="s">
        <v>3223</v>
      </c>
      <c r="B1583" s="3">
        <v>45353</v>
      </c>
      <c r="C1583" t="s">
        <v>3224</v>
      </c>
      <c r="D1583">
        <v>113.27</v>
      </c>
      <c r="E1583" t="s">
        <v>67</v>
      </c>
      <c r="F1583" t="s">
        <v>61</v>
      </c>
      <c r="G1583" t="s">
        <v>48</v>
      </c>
      <c r="H1583" t="s">
        <v>176</v>
      </c>
      <c r="I1583">
        <f>IF(OR(financial_transactions3[[#This Row],[amount]]&lt;$L$16, financial_transactions3[[#This Row],[amount]]&gt;$L$17), 1, 0)</f>
        <v>1</v>
      </c>
    </row>
    <row r="1584" spans="1:9">
      <c r="A1584" t="s">
        <v>3225</v>
      </c>
      <c r="B1584" s="3">
        <v>45353</v>
      </c>
      <c r="C1584" t="s">
        <v>3226</v>
      </c>
      <c r="D1584">
        <v>846.42</v>
      </c>
      <c r="E1584" t="s">
        <v>19</v>
      </c>
      <c r="F1584" t="s">
        <v>61</v>
      </c>
      <c r="G1584" t="s">
        <v>27</v>
      </c>
      <c r="H1584" t="s">
        <v>94</v>
      </c>
      <c r="I1584">
        <f>IF(OR(financial_transactions3[[#This Row],[amount]]&lt;$L$16, financial_transactions3[[#This Row],[amount]]&gt;$L$17), 1, 0)</f>
        <v>0</v>
      </c>
    </row>
    <row r="1585" spans="1:9">
      <c r="A1585" t="s">
        <v>3229</v>
      </c>
      <c r="B1585" s="3">
        <v>45353</v>
      </c>
      <c r="C1585" t="s">
        <v>3230</v>
      </c>
      <c r="D1585">
        <v>8697.3799999999992</v>
      </c>
      <c r="E1585" t="s">
        <v>31</v>
      </c>
      <c r="F1585" t="s">
        <v>20</v>
      </c>
      <c r="G1585" t="s">
        <v>39</v>
      </c>
      <c r="H1585" t="s">
        <v>53</v>
      </c>
      <c r="I1585">
        <f>IF(OR(financial_transactions3[[#This Row],[amount]]&lt;$L$16, financial_transactions3[[#This Row],[amount]]&gt;$L$17), 1, 0)</f>
        <v>1</v>
      </c>
    </row>
    <row r="1586" spans="1:9">
      <c r="A1586" t="s">
        <v>3231</v>
      </c>
      <c r="B1586" s="3">
        <v>45353</v>
      </c>
      <c r="C1586" t="s">
        <v>1577</v>
      </c>
      <c r="D1586">
        <v>117.96</v>
      </c>
      <c r="E1586" t="s">
        <v>122</v>
      </c>
      <c r="F1586" t="s">
        <v>61</v>
      </c>
      <c r="G1586" t="s">
        <v>39</v>
      </c>
      <c r="H1586" t="s">
        <v>22</v>
      </c>
      <c r="I1586">
        <f>IF(OR(financial_transactions3[[#This Row],[amount]]&lt;$L$16, financial_transactions3[[#This Row],[amount]]&gt;$L$17), 1, 0)</f>
        <v>1</v>
      </c>
    </row>
    <row r="1587" spans="1:9">
      <c r="A1587" t="s">
        <v>3232</v>
      </c>
      <c r="B1587" s="3">
        <v>45353</v>
      </c>
      <c r="C1587" t="s">
        <v>3233</v>
      </c>
      <c r="D1587">
        <v>725.58</v>
      </c>
      <c r="E1587" t="s">
        <v>122</v>
      </c>
      <c r="F1587" t="s">
        <v>61</v>
      </c>
      <c r="G1587" t="s">
        <v>48</v>
      </c>
      <c r="H1587" t="s">
        <v>57</v>
      </c>
      <c r="I1587">
        <f>IF(OR(financial_transactions3[[#This Row],[amount]]&lt;$L$16, financial_transactions3[[#This Row],[amount]]&gt;$L$17), 1, 0)</f>
        <v>0</v>
      </c>
    </row>
    <row r="1588" spans="1:9">
      <c r="A1588" t="s">
        <v>3234</v>
      </c>
      <c r="B1588" s="3">
        <v>45353</v>
      </c>
      <c r="C1588" t="s">
        <v>3044</v>
      </c>
      <c r="D1588">
        <v>74.569999999999993</v>
      </c>
      <c r="E1588" t="s">
        <v>67</v>
      </c>
      <c r="F1588" t="s">
        <v>20</v>
      </c>
      <c r="G1588" t="s">
        <v>48</v>
      </c>
      <c r="H1588" t="s">
        <v>28</v>
      </c>
      <c r="I1588">
        <f>IF(OR(financial_transactions3[[#This Row],[amount]]&lt;$L$16, financial_transactions3[[#This Row],[amount]]&gt;$L$17), 1, 0)</f>
        <v>1</v>
      </c>
    </row>
    <row r="1589" spans="1:9">
      <c r="A1589" t="s">
        <v>3235</v>
      </c>
      <c r="B1589" s="3">
        <v>45353</v>
      </c>
      <c r="C1589" t="s">
        <v>1238</v>
      </c>
      <c r="D1589">
        <v>1330.23</v>
      </c>
      <c r="E1589" t="s">
        <v>67</v>
      </c>
      <c r="F1589" t="s">
        <v>26</v>
      </c>
      <c r="G1589" t="s">
        <v>27</v>
      </c>
      <c r="H1589" t="s">
        <v>87</v>
      </c>
      <c r="I1589">
        <f>IF(OR(financial_transactions3[[#This Row],[amount]]&lt;$L$16, financial_transactions3[[#This Row],[amount]]&gt;$L$17), 1, 0)</f>
        <v>0</v>
      </c>
    </row>
    <row r="1590" spans="1:9">
      <c r="A1590" t="s">
        <v>3238</v>
      </c>
      <c r="B1590" s="3">
        <v>45353</v>
      </c>
      <c r="C1590" t="s">
        <v>353</v>
      </c>
      <c r="D1590">
        <v>602.71</v>
      </c>
      <c r="E1590" t="s">
        <v>70</v>
      </c>
      <c r="F1590" t="s">
        <v>20</v>
      </c>
      <c r="G1590" t="s">
        <v>27</v>
      </c>
      <c r="H1590" t="s">
        <v>28</v>
      </c>
      <c r="I1590">
        <f>IF(OR(financial_transactions3[[#This Row],[amount]]&lt;$L$16, financial_transactions3[[#This Row],[amount]]&gt;$L$17), 1, 0)</f>
        <v>0</v>
      </c>
    </row>
    <row r="1591" spans="1:9">
      <c r="A1591" t="s">
        <v>3239</v>
      </c>
      <c r="B1591" s="3">
        <v>45353</v>
      </c>
      <c r="C1591" t="s">
        <v>3240</v>
      </c>
      <c r="D1591">
        <v>1913.62</v>
      </c>
      <c r="E1591" t="s">
        <v>64</v>
      </c>
      <c r="F1591" t="s">
        <v>61</v>
      </c>
      <c r="G1591" t="s">
        <v>39</v>
      </c>
      <c r="H1591" t="s">
        <v>49</v>
      </c>
      <c r="I1591">
        <f>IF(OR(financial_transactions3[[#This Row],[amount]]&lt;$L$16, financial_transactions3[[#This Row],[amount]]&gt;$L$17), 1, 0)</f>
        <v>1</v>
      </c>
    </row>
    <row r="1592" spans="1:9">
      <c r="A1592" t="s">
        <v>3241</v>
      </c>
      <c r="B1592" s="3">
        <v>45353</v>
      </c>
      <c r="C1592" t="s">
        <v>3242</v>
      </c>
      <c r="D1592">
        <v>488.21</v>
      </c>
      <c r="E1592" t="s">
        <v>31</v>
      </c>
      <c r="F1592" t="s">
        <v>61</v>
      </c>
      <c r="G1592" t="s">
        <v>21</v>
      </c>
      <c r="H1592" t="s">
        <v>87</v>
      </c>
      <c r="I1592">
        <f>IF(OR(financial_transactions3[[#This Row],[amount]]&lt;$L$16, financial_transactions3[[#This Row],[amount]]&gt;$L$17), 1, 0)</f>
        <v>1</v>
      </c>
    </row>
    <row r="1593" spans="1:9">
      <c r="A1593" t="s">
        <v>3243</v>
      </c>
      <c r="B1593" s="3">
        <v>45353</v>
      </c>
      <c r="C1593" t="s">
        <v>3244</v>
      </c>
      <c r="D1593">
        <v>116.36</v>
      </c>
      <c r="E1593" t="s">
        <v>67</v>
      </c>
      <c r="F1593" t="s">
        <v>26</v>
      </c>
      <c r="G1593" t="s">
        <v>48</v>
      </c>
      <c r="H1593" t="s">
        <v>33</v>
      </c>
      <c r="I1593">
        <f>IF(OR(financial_transactions3[[#This Row],[amount]]&lt;$L$16, financial_transactions3[[#This Row],[amount]]&gt;$L$17), 1, 0)</f>
        <v>1</v>
      </c>
    </row>
    <row r="1594" spans="1:9">
      <c r="A1594" t="s">
        <v>3245</v>
      </c>
      <c r="B1594" s="3">
        <v>45353</v>
      </c>
      <c r="C1594" t="s">
        <v>2806</v>
      </c>
      <c r="D1594">
        <v>1422.22</v>
      </c>
      <c r="E1594" t="s">
        <v>47</v>
      </c>
      <c r="F1594" t="s">
        <v>61</v>
      </c>
      <c r="G1594" t="s">
        <v>21</v>
      </c>
      <c r="H1594" t="s">
        <v>94</v>
      </c>
      <c r="I1594">
        <f>IF(OR(financial_transactions3[[#This Row],[amount]]&lt;$L$16, financial_transactions3[[#This Row],[amount]]&gt;$L$17), 1, 0)</f>
        <v>0</v>
      </c>
    </row>
    <row r="1595" spans="1:9">
      <c r="A1595" t="s">
        <v>3246</v>
      </c>
      <c r="B1595" s="3">
        <v>45353</v>
      </c>
      <c r="C1595" t="s">
        <v>3247</v>
      </c>
      <c r="D1595">
        <v>808.63</v>
      </c>
      <c r="E1595" t="s">
        <v>52</v>
      </c>
      <c r="F1595" t="s">
        <v>20</v>
      </c>
      <c r="G1595" t="s">
        <v>27</v>
      </c>
      <c r="H1595" t="s">
        <v>57</v>
      </c>
      <c r="I1595">
        <f>IF(OR(financial_transactions3[[#This Row],[amount]]&lt;$L$16, financial_transactions3[[#This Row],[amount]]&gt;$L$17), 1, 0)</f>
        <v>0</v>
      </c>
    </row>
    <row r="1596" spans="1:9">
      <c r="A1596" t="s">
        <v>3248</v>
      </c>
      <c r="B1596" s="3">
        <v>45353</v>
      </c>
      <c r="C1596" t="s">
        <v>3249</v>
      </c>
      <c r="D1596">
        <v>810.29</v>
      </c>
      <c r="E1596" t="s">
        <v>31</v>
      </c>
      <c r="F1596" t="s">
        <v>20</v>
      </c>
      <c r="G1596" t="s">
        <v>21</v>
      </c>
      <c r="H1596" t="s">
        <v>40</v>
      </c>
      <c r="I1596">
        <f>IF(OR(financial_transactions3[[#This Row],[amount]]&lt;$L$16, financial_transactions3[[#This Row],[amount]]&gt;$L$17), 1, 0)</f>
        <v>0</v>
      </c>
    </row>
    <row r="1597" spans="1:9">
      <c r="A1597" t="s">
        <v>3250</v>
      </c>
      <c r="B1597" s="3">
        <v>45353</v>
      </c>
      <c r="C1597" t="s">
        <v>3251</v>
      </c>
      <c r="D1597">
        <v>387.43</v>
      </c>
      <c r="E1597" t="s">
        <v>19</v>
      </c>
      <c r="F1597" t="s">
        <v>61</v>
      </c>
      <c r="G1597" t="s">
        <v>48</v>
      </c>
      <c r="H1597" t="s">
        <v>109</v>
      </c>
      <c r="I1597">
        <f>IF(OR(financial_transactions3[[#This Row],[amount]]&lt;$L$16, financial_transactions3[[#This Row],[amount]]&gt;$L$17), 1, 0)</f>
        <v>1</v>
      </c>
    </row>
    <row r="1598" spans="1:9">
      <c r="A1598" t="s">
        <v>3252</v>
      </c>
      <c r="B1598" s="3">
        <v>45353</v>
      </c>
      <c r="C1598" t="s">
        <v>3253</v>
      </c>
      <c r="D1598">
        <v>1221.99</v>
      </c>
      <c r="E1598" t="s">
        <v>19</v>
      </c>
      <c r="F1598" t="s">
        <v>32</v>
      </c>
      <c r="G1598" t="s">
        <v>27</v>
      </c>
      <c r="H1598" t="s">
        <v>53</v>
      </c>
      <c r="I1598">
        <f>IF(OR(financial_transactions3[[#This Row],[amount]]&lt;$L$16, financial_transactions3[[#This Row],[amount]]&gt;$L$17), 1, 0)</f>
        <v>0</v>
      </c>
    </row>
    <row r="1599" spans="1:9">
      <c r="A1599" t="s">
        <v>3254</v>
      </c>
      <c r="B1599" s="3">
        <v>45353</v>
      </c>
      <c r="C1599" t="s">
        <v>3255</v>
      </c>
      <c r="D1599">
        <v>560.27</v>
      </c>
      <c r="E1599" t="s">
        <v>64</v>
      </c>
      <c r="F1599" t="s">
        <v>26</v>
      </c>
      <c r="G1599" t="s">
        <v>27</v>
      </c>
      <c r="H1599" t="s">
        <v>176</v>
      </c>
      <c r="I1599">
        <f>IF(OR(financial_transactions3[[#This Row],[amount]]&lt;$L$16, financial_transactions3[[#This Row],[amount]]&gt;$L$17), 1, 0)</f>
        <v>1</v>
      </c>
    </row>
    <row r="1600" spans="1:9">
      <c r="A1600" t="s">
        <v>3256</v>
      </c>
      <c r="B1600" s="3">
        <v>45353</v>
      </c>
      <c r="C1600" t="s">
        <v>3257</v>
      </c>
      <c r="D1600">
        <v>1892.9</v>
      </c>
      <c r="E1600" t="s">
        <v>16110</v>
      </c>
      <c r="F1600" t="s">
        <v>32</v>
      </c>
      <c r="G1600" t="s">
        <v>39</v>
      </c>
      <c r="H1600" t="s">
        <v>44</v>
      </c>
      <c r="I1600">
        <f>IF(OR(financial_transactions3[[#This Row],[amount]]&lt;$L$16, financial_transactions3[[#This Row],[amount]]&gt;$L$17), 1, 0)</f>
        <v>1</v>
      </c>
    </row>
    <row r="1601" spans="1:9">
      <c r="A1601" t="s">
        <v>3258</v>
      </c>
      <c r="B1601" s="3">
        <v>45353</v>
      </c>
      <c r="C1601" t="s">
        <v>3259</v>
      </c>
      <c r="D1601">
        <v>636.54</v>
      </c>
      <c r="E1601" t="s">
        <v>16079</v>
      </c>
      <c r="F1601" t="s">
        <v>32</v>
      </c>
      <c r="G1601" t="s">
        <v>39</v>
      </c>
      <c r="H1601" t="s">
        <v>57</v>
      </c>
      <c r="I1601">
        <f>IF(OR(financial_transactions3[[#This Row],[amount]]&lt;$L$16, financial_transactions3[[#This Row],[amount]]&gt;$L$17), 1, 0)</f>
        <v>0</v>
      </c>
    </row>
    <row r="1602" spans="1:9">
      <c r="A1602" t="s">
        <v>3260</v>
      </c>
      <c r="B1602" s="3">
        <v>45353</v>
      </c>
      <c r="C1602" t="s">
        <v>3261</v>
      </c>
      <c r="D1602">
        <v>1203.71</v>
      </c>
      <c r="E1602" t="s">
        <v>19</v>
      </c>
      <c r="F1602" t="s">
        <v>20</v>
      </c>
      <c r="G1602" t="s">
        <v>48</v>
      </c>
      <c r="H1602" t="s">
        <v>94</v>
      </c>
      <c r="I1602">
        <f>IF(OR(financial_transactions3[[#This Row],[amount]]&lt;$L$16, financial_transactions3[[#This Row],[amount]]&gt;$L$17), 1, 0)</f>
        <v>0</v>
      </c>
    </row>
    <row r="1603" spans="1:9">
      <c r="A1603" t="s">
        <v>3262</v>
      </c>
      <c r="B1603" s="3">
        <v>45353</v>
      </c>
      <c r="C1603" t="s">
        <v>3263</v>
      </c>
      <c r="D1603">
        <v>1529.13</v>
      </c>
      <c r="E1603" t="s">
        <v>52</v>
      </c>
      <c r="F1603" t="s">
        <v>32</v>
      </c>
      <c r="G1603" t="s">
        <v>39</v>
      </c>
      <c r="H1603" t="s">
        <v>33</v>
      </c>
      <c r="I1603">
        <f>IF(OR(financial_transactions3[[#This Row],[amount]]&lt;$L$16, financial_transactions3[[#This Row],[amount]]&gt;$L$17), 1, 0)</f>
        <v>0</v>
      </c>
    </row>
    <row r="1604" spans="1:9">
      <c r="A1604" t="s">
        <v>3264</v>
      </c>
      <c r="B1604" s="3">
        <v>45353</v>
      </c>
      <c r="C1604" t="s">
        <v>3265</v>
      </c>
      <c r="D1604">
        <v>1843.55</v>
      </c>
      <c r="E1604" t="s">
        <v>16110</v>
      </c>
      <c r="F1604" t="s">
        <v>32</v>
      </c>
      <c r="G1604" t="s">
        <v>27</v>
      </c>
      <c r="H1604" t="s">
        <v>94</v>
      </c>
      <c r="I1604">
        <f>IF(OR(financial_transactions3[[#This Row],[amount]]&lt;$L$16, financial_transactions3[[#This Row],[amount]]&gt;$L$17), 1, 0)</f>
        <v>1</v>
      </c>
    </row>
    <row r="1605" spans="1:9">
      <c r="A1605" t="s">
        <v>3266</v>
      </c>
      <c r="B1605" s="3">
        <v>45353</v>
      </c>
      <c r="C1605" t="s">
        <v>3267</v>
      </c>
      <c r="D1605">
        <v>1863.79</v>
      </c>
      <c r="E1605" t="s">
        <v>47</v>
      </c>
      <c r="F1605" t="s">
        <v>26</v>
      </c>
      <c r="G1605" t="s">
        <v>27</v>
      </c>
      <c r="H1605" t="s">
        <v>94</v>
      </c>
      <c r="I1605">
        <f>IF(OR(financial_transactions3[[#This Row],[amount]]&lt;$L$16, financial_transactions3[[#This Row],[amount]]&gt;$L$17), 1, 0)</f>
        <v>1</v>
      </c>
    </row>
    <row r="1606" spans="1:9">
      <c r="A1606" t="s">
        <v>3268</v>
      </c>
      <c r="B1606" s="3">
        <v>45354</v>
      </c>
      <c r="C1606" t="s">
        <v>3269</v>
      </c>
      <c r="D1606">
        <v>963.61</v>
      </c>
      <c r="E1606" t="s">
        <v>16079</v>
      </c>
      <c r="F1606" t="s">
        <v>61</v>
      </c>
      <c r="G1606" t="s">
        <v>27</v>
      </c>
      <c r="H1606" t="s">
        <v>28</v>
      </c>
      <c r="I1606">
        <f>IF(OR(financial_transactions3[[#This Row],[amount]]&lt;$L$16, financial_transactions3[[#This Row],[amount]]&gt;$L$17), 1, 0)</f>
        <v>0</v>
      </c>
    </row>
    <row r="1607" spans="1:9">
      <c r="A1607" t="s">
        <v>3270</v>
      </c>
      <c r="B1607" s="3">
        <v>45354</v>
      </c>
      <c r="C1607" t="s">
        <v>3271</v>
      </c>
      <c r="D1607">
        <v>215.51</v>
      </c>
      <c r="E1607" t="s">
        <v>31</v>
      </c>
      <c r="F1607" t="s">
        <v>32</v>
      </c>
      <c r="G1607" t="s">
        <v>48</v>
      </c>
      <c r="H1607" t="s">
        <v>94</v>
      </c>
      <c r="I1607">
        <f>IF(OR(financial_transactions3[[#This Row],[amount]]&lt;$L$16, financial_transactions3[[#This Row],[amount]]&gt;$L$17), 1, 0)</f>
        <v>1</v>
      </c>
    </row>
    <row r="1608" spans="1:9">
      <c r="A1608" t="s">
        <v>3272</v>
      </c>
      <c r="B1608" s="3">
        <v>45354</v>
      </c>
      <c r="C1608" t="s">
        <v>3273</v>
      </c>
      <c r="D1608">
        <v>1977.29</v>
      </c>
      <c r="E1608" t="s">
        <v>16110</v>
      </c>
      <c r="F1608" t="s">
        <v>20</v>
      </c>
      <c r="G1608" t="s">
        <v>48</v>
      </c>
      <c r="H1608" t="s">
        <v>22</v>
      </c>
      <c r="I1608">
        <f>IF(OR(financial_transactions3[[#This Row],[amount]]&lt;$L$16, financial_transactions3[[#This Row],[amount]]&gt;$L$17), 1, 0)</f>
        <v>1</v>
      </c>
    </row>
    <row r="1609" spans="1:9">
      <c r="A1609" t="s">
        <v>3274</v>
      </c>
      <c r="B1609" s="3">
        <v>45354</v>
      </c>
      <c r="C1609" t="s">
        <v>3275</v>
      </c>
      <c r="D1609">
        <v>1092.49</v>
      </c>
      <c r="E1609" t="s">
        <v>16079</v>
      </c>
      <c r="F1609" t="s">
        <v>26</v>
      </c>
      <c r="G1609" t="s">
        <v>27</v>
      </c>
      <c r="H1609" t="s">
        <v>94</v>
      </c>
      <c r="I1609">
        <f>IF(OR(financial_transactions3[[#This Row],[amount]]&lt;$L$16, financial_transactions3[[#This Row],[amount]]&gt;$L$17), 1, 0)</f>
        <v>0</v>
      </c>
    </row>
    <row r="1610" spans="1:9">
      <c r="A1610" t="s">
        <v>3276</v>
      </c>
      <c r="B1610" s="3">
        <v>45354</v>
      </c>
      <c r="C1610" t="s">
        <v>3277</v>
      </c>
      <c r="D1610">
        <v>607.62</v>
      </c>
      <c r="E1610" t="s">
        <v>25</v>
      </c>
      <c r="F1610" t="s">
        <v>61</v>
      </c>
      <c r="G1610" t="s">
        <v>39</v>
      </c>
      <c r="H1610" t="s">
        <v>94</v>
      </c>
      <c r="I1610">
        <f>IF(OR(financial_transactions3[[#This Row],[amount]]&lt;$L$16, financial_transactions3[[#This Row],[amount]]&gt;$L$17), 1, 0)</f>
        <v>0</v>
      </c>
    </row>
    <row r="1611" spans="1:9">
      <c r="A1611" t="s">
        <v>3278</v>
      </c>
      <c r="B1611" s="3">
        <v>45354</v>
      </c>
      <c r="C1611" t="s">
        <v>2338</v>
      </c>
      <c r="D1611">
        <v>1898.31</v>
      </c>
      <c r="E1611" t="s">
        <v>19</v>
      </c>
      <c r="F1611" t="s">
        <v>61</v>
      </c>
      <c r="G1611" t="s">
        <v>48</v>
      </c>
      <c r="H1611" t="s">
        <v>16080</v>
      </c>
      <c r="I1611">
        <f>IF(OR(financial_transactions3[[#This Row],[amount]]&lt;$L$16, financial_transactions3[[#This Row],[amount]]&gt;$L$17), 1, 0)</f>
        <v>1</v>
      </c>
    </row>
    <row r="1612" spans="1:9">
      <c r="A1612" t="s">
        <v>3281</v>
      </c>
      <c r="B1612" s="3">
        <v>45354</v>
      </c>
      <c r="C1612" t="s">
        <v>3282</v>
      </c>
      <c r="D1612">
        <v>1545.32</v>
      </c>
      <c r="E1612" t="s">
        <v>70</v>
      </c>
      <c r="F1612" t="s">
        <v>20</v>
      </c>
      <c r="G1612" t="s">
        <v>48</v>
      </c>
      <c r="H1612" t="s">
        <v>16080</v>
      </c>
      <c r="I1612">
        <f>IF(OR(financial_transactions3[[#This Row],[amount]]&lt;$L$16, financial_transactions3[[#This Row],[amount]]&gt;$L$17), 1, 0)</f>
        <v>0</v>
      </c>
    </row>
    <row r="1613" spans="1:9">
      <c r="A1613" t="s">
        <v>3283</v>
      </c>
      <c r="B1613" s="3">
        <v>45354</v>
      </c>
      <c r="C1613" t="s">
        <v>3284</v>
      </c>
      <c r="D1613">
        <v>284.14</v>
      </c>
      <c r="E1613" t="s">
        <v>64</v>
      </c>
      <c r="F1613" t="s">
        <v>26</v>
      </c>
      <c r="G1613" t="s">
        <v>21</v>
      </c>
      <c r="H1613" t="s">
        <v>49</v>
      </c>
      <c r="I1613">
        <f>IF(OR(financial_transactions3[[#This Row],[amount]]&lt;$L$16, financial_transactions3[[#This Row],[amount]]&gt;$L$17), 1, 0)</f>
        <v>1</v>
      </c>
    </row>
    <row r="1614" spans="1:9">
      <c r="A1614" t="s">
        <v>3285</v>
      </c>
      <c r="B1614" s="3">
        <v>45354</v>
      </c>
      <c r="C1614" t="s">
        <v>1231</v>
      </c>
      <c r="D1614">
        <v>1472.18</v>
      </c>
      <c r="E1614" t="s">
        <v>47</v>
      </c>
      <c r="F1614" t="s">
        <v>32</v>
      </c>
      <c r="G1614" t="s">
        <v>39</v>
      </c>
      <c r="H1614" t="s">
        <v>109</v>
      </c>
      <c r="I1614">
        <f>IF(OR(financial_transactions3[[#This Row],[amount]]&lt;$L$16, financial_transactions3[[#This Row],[amount]]&gt;$L$17), 1, 0)</f>
        <v>0</v>
      </c>
    </row>
    <row r="1615" spans="1:9">
      <c r="A1615" t="s">
        <v>3286</v>
      </c>
      <c r="B1615" s="3">
        <v>45354</v>
      </c>
      <c r="C1615" t="s">
        <v>3287</v>
      </c>
      <c r="D1615">
        <v>1922.84</v>
      </c>
      <c r="E1615" t="s">
        <v>64</v>
      </c>
      <c r="F1615" t="s">
        <v>61</v>
      </c>
      <c r="G1615" t="s">
        <v>39</v>
      </c>
      <c r="H1615" t="s">
        <v>176</v>
      </c>
      <c r="I1615">
        <f>IF(OR(financial_transactions3[[#This Row],[amount]]&lt;$L$16, financial_transactions3[[#This Row],[amount]]&gt;$L$17), 1, 0)</f>
        <v>1</v>
      </c>
    </row>
    <row r="1616" spans="1:9">
      <c r="A1616" t="s">
        <v>3288</v>
      </c>
      <c r="B1616" s="3">
        <v>45354</v>
      </c>
      <c r="C1616" t="s">
        <v>3289</v>
      </c>
      <c r="D1616">
        <v>1724.48</v>
      </c>
      <c r="E1616" t="s">
        <v>31</v>
      </c>
      <c r="F1616" t="s">
        <v>26</v>
      </c>
      <c r="G1616" t="s">
        <v>21</v>
      </c>
      <c r="H1616" t="s">
        <v>40</v>
      </c>
      <c r="I1616">
        <f>IF(OR(financial_transactions3[[#This Row],[amount]]&lt;$L$16, financial_transactions3[[#This Row],[amount]]&gt;$L$17), 1, 0)</f>
        <v>1</v>
      </c>
    </row>
    <row r="1617" spans="1:9">
      <c r="A1617" t="s">
        <v>3290</v>
      </c>
      <c r="B1617" s="3">
        <v>45354</v>
      </c>
      <c r="C1617" t="s">
        <v>1131</v>
      </c>
      <c r="D1617">
        <v>108.95</v>
      </c>
      <c r="E1617" t="s">
        <v>122</v>
      </c>
      <c r="F1617" t="s">
        <v>20</v>
      </c>
      <c r="G1617" t="s">
        <v>48</v>
      </c>
      <c r="H1617" t="s">
        <v>94</v>
      </c>
      <c r="I1617">
        <f>IF(OR(financial_transactions3[[#This Row],[amount]]&lt;$L$16, financial_transactions3[[#This Row],[amount]]&gt;$L$17), 1, 0)</f>
        <v>1</v>
      </c>
    </row>
    <row r="1618" spans="1:9">
      <c r="A1618" t="s">
        <v>3291</v>
      </c>
      <c r="B1618" s="3">
        <v>45354</v>
      </c>
      <c r="C1618" t="s">
        <v>3292</v>
      </c>
      <c r="D1618">
        <v>587.69000000000005</v>
      </c>
      <c r="E1618" t="s">
        <v>19</v>
      </c>
      <c r="F1618" t="s">
        <v>20</v>
      </c>
      <c r="G1618" t="s">
        <v>21</v>
      </c>
      <c r="H1618" t="s">
        <v>36</v>
      </c>
      <c r="I1618">
        <f>IF(OR(financial_transactions3[[#This Row],[amount]]&lt;$L$16, financial_transactions3[[#This Row],[amount]]&gt;$L$17), 1, 0)</f>
        <v>0</v>
      </c>
    </row>
    <row r="1619" spans="1:9">
      <c r="A1619" t="s">
        <v>3294</v>
      </c>
      <c r="B1619" s="3">
        <v>45354</v>
      </c>
      <c r="C1619" t="s">
        <v>3295</v>
      </c>
      <c r="D1619">
        <v>950.9</v>
      </c>
      <c r="E1619" t="s">
        <v>52</v>
      </c>
      <c r="F1619" t="s">
        <v>32</v>
      </c>
      <c r="G1619" t="s">
        <v>39</v>
      </c>
      <c r="H1619" t="s">
        <v>123</v>
      </c>
      <c r="I1619">
        <f>IF(OR(financial_transactions3[[#This Row],[amount]]&lt;$L$16, financial_transactions3[[#This Row],[amount]]&gt;$L$17), 1, 0)</f>
        <v>0</v>
      </c>
    </row>
    <row r="1620" spans="1:9">
      <c r="A1620" t="s">
        <v>3296</v>
      </c>
      <c r="B1620" s="3">
        <v>45354</v>
      </c>
      <c r="C1620" t="s">
        <v>3297</v>
      </c>
      <c r="D1620">
        <v>1503.14</v>
      </c>
      <c r="E1620" t="s">
        <v>16079</v>
      </c>
      <c r="F1620" t="s">
        <v>32</v>
      </c>
      <c r="G1620" t="s">
        <v>39</v>
      </c>
      <c r="H1620" t="s">
        <v>53</v>
      </c>
      <c r="I1620">
        <f>IF(OR(financial_transactions3[[#This Row],[amount]]&lt;$L$16, financial_transactions3[[#This Row],[amount]]&gt;$L$17), 1, 0)</f>
        <v>0</v>
      </c>
    </row>
    <row r="1621" spans="1:9">
      <c r="A1621" t="s">
        <v>3298</v>
      </c>
      <c r="B1621" s="3">
        <v>45354</v>
      </c>
      <c r="C1621" t="s">
        <v>3299</v>
      </c>
      <c r="D1621">
        <v>1895.26</v>
      </c>
      <c r="E1621" t="s">
        <v>25</v>
      </c>
      <c r="F1621" t="s">
        <v>61</v>
      </c>
      <c r="G1621" t="s">
        <v>39</v>
      </c>
      <c r="H1621" t="s">
        <v>44</v>
      </c>
      <c r="I1621">
        <f>IF(OR(financial_transactions3[[#This Row],[amount]]&lt;$L$16, financial_transactions3[[#This Row],[amount]]&gt;$L$17), 1, 0)</f>
        <v>1</v>
      </c>
    </row>
    <row r="1622" spans="1:9">
      <c r="A1622" t="s">
        <v>3300</v>
      </c>
      <c r="B1622" s="3">
        <v>45354</v>
      </c>
      <c r="C1622" t="s">
        <v>1589</v>
      </c>
      <c r="D1622">
        <v>1320.59</v>
      </c>
      <c r="E1622" t="s">
        <v>19</v>
      </c>
      <c r="F1622" t="s">
        <v>26</v>
      </c>
      <c r="G1622" t="s">
        <v>39</v>
      </c>
      <c r="H1622" t="s">
        <v>44</v>
      </c>
      <c r="I1622">
        <f>IF(OR(financial_transactions3[[#This Row],[amount]]&lt;$L$16, financial_transactions3[[#This Row],[amount]]&gt;$L$17), 1, 0)</f>
        <v>0</v>
      </c>
    </row>
    <row r="1623" spans="1:9">
      <c r="A1623" t="s">
        <v>3301</v>
      </c>
      <c r="B1623" s="3">
        <v>45354</v>
      </c>
      <c r="C1623" t="s">
        <v>3302</v>
      </c>
      <c r="D1623">
        <v>1430.61</v>
      </c>
      <c r="E1623" t="s">
        <v>47</v>
      </c>
      <c r="F1623" t="s">
        <v>32</v>
      </c>
      <c r="G1623" t="s">
        <v>48</v>
      </c>
      <c r="H1623" t="s">
        <v>75</v>
      </c>
      <c r="I1623">
        <f>IF(OR(financial_transactions3[[#This Row],[amount]]&lt;$L$16, financial_transactions3[[#This Row],[amount]]&gt;$L$17), 1, 0)</f>
        <v>0</v>
      </c>
    </row>
    <row r="1624" spans="1:9">
      <c r="A1624" t="s">
        <v>3303</v>
      </c>
      <c r="B1624" s="3">
        <v>45354</v>
      </c>
      <c r="C1624" t="s">
        <v>3304</v>
      </c>
      <c r="D1624">
        <v>441.9</v>
      </c>
      <c r="E1624" t="s">
        <v>52</v>
      </c>
      <c r="F1624" t="s">
        <v>26</v>
      </c>
      <c r="G1624" t="s">
        <v>27</v>
      </c>
      <c r="H1624" t="s">
        <v>33</v>
      </c>
      <c r="I1624">
        <f>IF(OR(financial_transactions3[[#This Row],[amount]]&lt;$L$16, financial_transactions3[[#This Row],[amount]]&gt;$L$17), 1, 0)</f>
        <v>1</v>
      </c>
    </row>
    <row r="1625" spans="1:9">
      <c r="A1625" t="s">
        <v>3305</v>
      </c>
      <c r="B1625" s="3">
        <v>45354</v>
      </c>
      <c r="C1625" t="s">
        <v>742</v>
      </c>
      <c r="D1625">
        <v>378.34</v>
      </c>
      <c r="E1625" t="s">
        <v>67</v>
      </c>
      <c r="F1625" t="s">
        <v>32</v>
      </c>
      <c r="G1625" t="s">
        <v>21</v>
      </c>
      <c r="H1625" t="s">
        <v>36</v>
      </c>
      <c r="I1625">
        <f>IF(OR(financial_transactions3[[#This Row],[amount]]&lt;$L$16, financial_transactions3[[#This Row],[amount]]&gt;$L$17), 1, 0)</f>
        <v>1</v>
      </c>
    </row>
    <row r="1626" spans="1:9">
      <c r="A1626" t="s">
        <v>3306</v>
      </c>
      <c r="B1626" s="3">
        <v>45354</v>
      </c>
      <c r="C1626" t="s">
        <v>2627</v>
      </c>
      <c r="D1626">
        <v>970.85</v>
      </c>
      <c r="E1626" t="s">
        <v>64</v>
      </c>
      <c r="F1626" t="s">
        <v>26</v>
      </c>
      <c r="G1626" t="s">
        <v>39</v>
      </c>
      <c r="H1626" t="s">
        <v>16080</v>
      </c>
      <c r="I1626">
        <f>IF(OR(financial_transactions3[[#This Row],[amount]]&lt;$L$16, financial_transactions3[[#This Row],[amount]]&gt;$L$17), 1, 0)</f>
        <v>0</v>
      </c>
    </row>
    <row r="1627" spans="1:9">
      <c r="A1627" t="s">
        <v>3307</v>
      </c>
      <c r="B1627" s="3">
        <v>45354</v>
      </c>
      <c r="C1627" t="s">
        <v>3308</v>
      </c>
      <c r="D1627">
        <v>1344.34</v>
      </c>
      <c r="E1627" t="s">
        <v>70</v>
      </c>
      <c r="F1627" t="s">
        <v>32</v>
      </c>
      <c r="G1627" t="s">
        <v>21</v>
      </c>
      <c r="H1627" t="s">
        <v>109</v>
      </c>
      <c r="I1627">
        <f>IF(OR(financial_transactions3[[#This Row],[amount]]&lt;$L$16, financial_transactions3[[#This Row],[amount]]&gt;$L$17), 1, 0)</f>
        <v>0</v>
      </c>
    </row>
    <row r="1628" spans="1:9">
      <c r="A1628" t="s">
        <v>3309</v>
      </c>
      <c r="B1628" s="3">
        <v>45354</v>
      </c>
      <c r="C1628" t="s">
        <v>3310</v>
      </c>
      <c r="D1628">
        <v>585.17999999999995</v>
      </c>
      <c r="E1628" t="s">
        <v>25</v>
      </c>
      <c r="F1628" t="s">
        <v>61</v>
      </c>
      <c r="G1628" t="s">
        <v>21</v>
      </c>
      <c r="H1628" t="s">
        <v>109</v>
      </c>
      <c r="I1628">
        <f>IF(OR(financial_transactions3[[#This Row],[amount]]&lt;$L$16, financial_transactions3[[#This Row],[amount]]&gt;$L$17), 1, 0)</f>
        <v>0</v>
      </c>
    </row>
    <row r="1629" spans="1:9">
      <c r="A1629" t="s">
        <v>3311</v>
      </c>
      <c r="B1629" s="3">
        <v>45354</v>
      </c>
      <c r="C1629" t="s">
        <v>3312</v>
      </c>
      <c r="D1629">
        <v>1612.13</v>
      </c>
      <c r="E1629" t="s">
        <v>47</v>
      </c>
      <c r="F1629" t="s">
        <v>61</v>
      </c>
      <c r="G1629" t="s">
        <v>27</v>
      </c>
      <c r="H1629" t="s">
        <v>57</v>
      </c>
      <c r="I1629">
        <f>IF(OR(financial_transactions3[[#This Row],[amount]]&lt;$L$16, financial_transactions3[[#This Row],[amount]]&gt;$L$17), 1, 0)</f>
        <v>1</v>
      </c>
    </row>
    <row r="1630" spans="1:9">
      <c r="A1630" t="s">
        <v>3313</v>
      </c>
      <c r="B1630" s="3">
        <v>45354</v>
      </c>
      <c r="C1630" t="s">
        <v>2758</v>
      </c>
      <c r="D1630">
        <v>1590.11</v>
      </c>
      <c r="E1630" t="s">
        <v>52</v>
      </c>
      <c r="F1630" t="s">
        <v>32</v>
      </c>
      <c r="G1630" t="s">
        <v>39</v>
      </c>
      <c r="H1630" t="s">
        <v>16080</v>
      </c>
      <c r="I1630">
        <f>IF(OR(financial_transactions3[[#This Row],[amount]]&lt;$L$16, financial_transactions3[[#This Row],[amount]]&gt;$L$17), 1, 0)</f>
        <v>0</v>
      </c>
    </row>
    <row r="1631" spans="1:9">
      <c r="A1631" t="s">
        <v>3314</v>
      </c>
      <c r="B1631" s="3">
        <v>45354</v>
      </c>
      <c r="C1631" t="s">
        <v>3315</v>
      </c>
      <c r="D1631">
        <v>1657.12</v>
      </c>
      <c r="E1631" t="s">
        <v>25</v>
      </c>
      <c r="F1631" t="s">
        <v>26</v>
      </c>
      <c r="G1631" t="s">
        <v>39</v>
      </c>
      <c r="H1631" t="s">
        <v>75</v>
      </c>
      <c r="I1631">
        <f>IF(OR(financial_transactions3[[#This Row],[amount]]&lt;$L$16, financial_transactions3[[#This Row],[amount]]&gt;$L$17), 1, 0)</f>
        <v>1</v>
      </c>
    </row>
    <row r="1632" spans="1:9">
      <c r="A1632" t="s">
        <v>3316</v>
      </c>
      <c r="B1632" s="3">
        <v>45355</v>
      </c>
      <c r="C1632" t="s">
        <v>3317</v>
      </c>
      <c r="D1632">
        <v>1742.2</v>
      </c>
      <c r="E1632" t="s">
        <v>67</v>
      </c>
      <c r="F1632" t="s">
        <v>26</v>
      </c>
      <c r="G1632" t="s">
        <v>48</v>
      </c>
      <c r="H1632" t="s">
        <v>22</v>
      </c>
      <c r="I1632">
        <f>IF(OR(financial_transactions3[[#This Row],[amount]]&lt;$L$16, financial_transactions3[[#This Row],[amount]]&gt;$L$17), 1, 0)</f>
        <v>1</v>
      </c>
    </row>
    <row r="1633" spans="1:9">
      <c r="A1633" t="s">
        <v>3318</v>
      </c>
      <c r="B1633" s="3">
        <v>45355</v>
      </c>
      <c r="C1633" t="s">
        <v>3319</v>
      </c>
      <c r="D1633">
        <v>844.91</v>
      </c>
      <c r="E1633" t="s">
        <v>64</v>
      </c>
      <c r="F1633" t="s">
        <v>20</v>
      </c>
      <c r="G1633" t="s">
        <v>27</v>
      </c>
      <c r="H1633" t="s">
        <v>40</v>
      </c>
      <c r="I1633">
        <f>IF(OR(financial_transactions3[[#This Row],[amount]]&lt;$L$16, financial_transactions3[[#This Row],[amount]]&gt;$L$17), 1, 0)</f>
        <v>0</v>
      </c>
    </row>
    <row r="1634" spans="1:9">
      <c r="A1634" t="s">
        <v>3320</v>
      </c>
      <c r="B1634" s="3">
        <v>45355</v>
      </c>
      <c r="C1634" t="s">
        <v>3321</v>
      </c>
      <c r="D1634">
        <v>527.32000000000005</v>
      </c>
      <c r="E1634" t="s">
        <v>47</v>
      </c>
      <c r="F1634" t="s">
        <v>32</v>
      </c>
      <c r="G1634" t="s">
        <v>21</v>
      </c>
      <c r="H1634" t="s">
        <v>94</v>
      </c>
      <c r="I1634">
        <f>IF(OR(financial_transactions3[[#This Row],[amount]]&lt;$L$16, financial_transactions3[[#This Row],[amount]]&gt;$L$17), 1, 0)</f>
        <v>1</v>
      </c>
    </row>
    <row r="1635" spans="1:9">
      <c r="A1635" t="s">
        <v>3322</v>
      </c>
      <c r="B1635" s="3">
        <v>45355</v>
      </c>
      <c r="C1635" t="s">
        <v>3323</v>
      </c>
      <c r="D1635">
        <v>294</v>
      </c>
      <c r="E1635" t="s">
        <v>16079</v>
      </c>
      <c r="F1635" t="s">
        <v>32</v>
      </c>
      <c r="G1635" t="s">
        <v>48</v>
      </c>
      <c r="H1635" t="s">
        <v>36</v>
      </c>
      <c r="I1635">
        <f>IF(OR(financial_transactions3[[#This Row],[amount]]&lt;$L$16, financial_transactions3[[#This Row],[amount]]&gt;$L$17), 1, 0)</f>
        <v>1</v>
      </c>
    </row>
    <row r="1636" spans="1:9">
      <c r="A1636" t="s">
        <v>3324</v>
      </c>
      <c r="B1636" s="3">
        <v>45355</v>
      </c>
      <c r="C1636" t="s">
        <v>3325</v>
      </c>
      <c r="D1636">
        <v>61.01</v>
      </c>
      <c r="E1636" t="s">
        <v>64</v>
      </c>
      <c r="F1636" t="s">
        <v>32</v>
      </c>
      <c r="G1636" t="s">
        <v>21</v>
      </c>
      <c r="H1636" t="s">
        <v>44</v>
      </c>
      <c r="I1636">
        <f>IF(OR(financial_transactions3[[#This Row],[amount]]&lt;$L$16, financial_transactions3[[#This Row],[amount]]&gt;$L$17), 1, 0)</f>
        <v>1</v>
      </c>
    </row>
    <row r="1637" spans="1:9">
      <c r="A1637" t="s">
        <v>3326</v>
      </c>
      <c r="B1637" s="3">
        <v>45355</v>
      </c>
      <c r="C1637" t="s">
        <v>3327</v>
      </c>
      <c r="D1637">
        <v>662.11</v>
      </c>
      <c r="E1637" t="s">
        <v>16110</v>
      </c>
      <c r="F1637" t="s">
        <v>20</v>
      </c>
      <c r="G1637" t="s">
        <v>39</v>
      </c>
      <c r="H1637" t="s">
        <v>87</v>
      </c>
      <c r="I1637">
        <f>IF(OR(financial_transactions3[[#This Row],[amount]]&lt;$L$16, financial_transactions3[[#This Row],[amount]]&gt;$L$17), 1, 0)</f>
        <v>0</v>
      </c>
    </row>
    <row r="1638" spans="1:9">
      <c r="A1638" t="s">
        <v>3328</v>
      </c>
      <c r="B1638" s="3">
        <v>45355</v>
      </c>
      <c r="C1638" t="s">
        <v>3329</v>
      </c>
      <c r="D1638">
        <v>372.75</v>
      </c>
      <c r="E1638" t="s">
        <v>16079</v>
      </c>
      <c r="F1638" t="s">
        <v>61</v>
      </c>
      <c r="G1638" t="s">
        <v>39</v>
      </c>
      <c r="H1638" t="s">
        <v>49</v>
      </c>
      <c r="I1638">
        <f>IF(OR(financial_transactions3[[#This Row],[amount]]&lt;$L$16, financial_transactions3[[#This Row],[amount]]&gt;$L$17), 1, 0)</f>
        <v>1</v>
      </c>
    </row>
    <row r="1639" spans="1:9">
      <c r="A1639" t="s">
        <v>3330</v>
      </c>
      <c r="B1639" s="3">
        <v>45355</v>
      </c>
      <c r="C1639" t="s">
        <v>3331</v>
      </c>
      <c r="D1639">
        <v>1865.95</v>
      </c>
      <c r="E1639" t="s">
        <v>122</v>
      </c>
      <c r="F1639" t="s">
        <v>32</v>
      </c>
      <c r="G1639" t="s">
        <v>48</v>
      </c>
      <c r="H1639" t="s">
        <v>22</v>
      </c>
      <c r="I1639">
        <f>IF(OR(financial_transactions3[[#This Row],[amount]]&lt;$L$16, financial_transactions3[[#This Row],[amount]]&gt;$L$17), 1, 0)</f>
        <v>1</v>
      </c>
    </row>
    <row r="1640" spans="1:9">
      <c r="A1640" t="s">
        <v>3332</v>
      </c>
      <c r="B1640" s="3">
        <v>45355</v>
      </c>
      <c r="C1640" t="s">
        <v>1995</v>
      </c>
      <c r="D1640">
        <v>576.4</v>
      </c>
      <c r="E1640" t="s">
        <v>70</v>
      </c>
      <c r="F1640" t="s">
        <v>32</v>
      </c>
      <c r="G1640" t="s">
        <v>48</v>
      </c>
      <c r="H1640" t="s">
        <v>49</v>
      </c>
      <c r="I1640">
        <f>IF(OR(financial_transactions3[[#This Row],[amount]]&lt;$L$16, financial_transactions3[[#This Row],[amount]]&gt;$L$17), 1, 0)</f>
        <v>0</v>
      </c>
    </row>
    <row r="1641" spans="1:9">
      <c r="A1641" t="s">
        <v>3333</v>
      </c>
      <c r="B1641" s="3">
        <v>45355</v>
      </c>
      <c r="C1641" t="s">
        <v>3334</v>
      </c>
      <c r="D1641">
        <v>654.80999999999995</v>
      </c>
      <c r="E1641" t="s">
        <v>64</v>
      </c>
      <c r="F1641" t="s">
        <v>61</v>
      </c>
      <c r="G1641" t="s">
        <v>21</v>
      </c>
      <c r="H1641" t="s">
        <v>49</v>
      </c>
      <c r="I1641">
        <f>IF(OR(financial_transactions3[[#This Row],[amount]]&lt;$L$16, financial_transactions3[[#This Row],[amount]]&gt;$L$17), 1, 0)</f>
        <v>0</v>
      </c>
    </row>
    <row r="1642" spans="1:9">
      <c r="A1642" t="s">
        <v>3335</v>
      </c>
      <c r="B1642" s="3">
        <v>45355</v>
      </c>
      <c r="C1642" t="s">
        <v>389</v>
      </c>
      <c r="D1642">
        <v>566.83000000000004</v>
      </c>
      <c r="E1642" t="s">
        <v>64</v>
      </c>
      <c r="F1642" t="s">
        <v>32</v>
      </c>
      <c r="G1642" t="s">
        <v>21</v>
      </c>
      <c r="H1642" t="s">
        <v>49</v>
      </c>
      <c r="I1642">
        <f>IF(OR(financial_transactions3[[#This Row],[amount]]&lt;$L$16, financial_transactions3[[#This Row],[amount]]&gt;$L$17), 1, 0)</f>
        <v>1</v>
      </c>
    </row>
    <row r="1643" spans="1:9">
      <c r="A1643" t="s">
        <v>3336</v>
      </c>
      <c r="B1643" s="3">
        <v>45355</v>
      </c>
      <c r="C1643" t="s">
        <v>3337</v>
      </c>
      <c r="D1643">
        <v>7841.12</v>
      </c>
      <c r="E1643" t="s">
        <v>16110</v>
      </c>
      <c r="F1643" t="s">
        <v>26</v>
      </c>
      <c r="G1643" t="s">
        <v>27</v>
      </c>
      <c r="H1643" t="s">
        <v>33</v>
      </c>
      <c r="I1643">
        <f>IF(OR(financial_transactions3[[#This Row],[amount]]&lt;$L$16, financial_transactions3[[#This Row],[amount]]&gt;$L$17), 1, 0)</f>
        <v>1</v>
      </c>
    </row>
    <row r="1644" spans="1:9">
      <c r="A1644" t="s">
        <v>3338</v>
      </c>
      <c r="B1644" s="3">
        <v>45355</v>
      </c>
      <c r="C1644" t="s">
        <v>3339</v>
      </c>
      <c r="D1644">
        <v>1539.62</v>
      </c>
      <c r="E1644" t="s">
        <v>16079</v>
      </c>
      <c r="F1644" t="s">
        <v>32</v>
      </c>
      <c r="G1644" t="s">
        <v>39</v>
      </c>
      <c r="H1644" t="s">
        <v>16080</v>
      </c>
      <c r="I1644">
        <f>IF(OR(financial_transactions3[[#This Row],[amount]]&lt;$L$16, financial_transactions3[[#This Row],[amount]]&gt;$L$17), 1, 0)</f>
        <v>0</v>
      </c>
    </row>
    <row r="1645" spans="1:9">
      <c r="A1645" t="s">
        <v>3340</v>
      </c>
      <c r="B1645" s="3">
        <v>45355</v>
      </c>
      <c r="C1645" t="s">
        <v>3341</v>
      </c>
      <c r="D1645">
        <v>1490.58</v>
      </c>
      <c r="E1645" t="s">
        <v>52</v>
      </c>
      <c r="F1645" t="s">
        <v>61</v>
      </c>
      <c r="G1645" t="s">
        <v>39</v>
      </c>
      <c r="H1645" t="s">
        <v>123</v>
      </c>
      <c r="I1645">
        <f>IF(OR(financial_transactions3[[#This Row],[amount]]&lt;$L$16, financial_transactions3[[#This Row],[amount]]&gt;$L$17), 1, 0)</f>
        <v>0</v>
      </c>
    </row>
    <row r="1646" spans="1:9">
      <c r="A1646" t="s">
        <v>3342</v>
      </c>
      <c r="B1646" s="3">
        <v>45355</v>
      </c>
      <c r="C1646" t="s">
        <v>2664</v>
      </c>
      <c r="D1646">
        <v>1668.12</v>
      </c>
      <c r="E1646" t="s">
        <v>25</v>
      </c>
      <c r="F1646" t="s">
        <v>61</v>
      </c>
      <c r="G1646" t="s">
        <v>21</v>
      </c>
      <c r="H1646" t="s">
        <v>40</v>
      </c>
      <c r="I1646">
        <f>IF(OR(financial_transactions3[[#This Row],[amount]]&lt;$L$16, financial_transactions3[[#This Row],[amount]]&gt;$L$17), 1, 0)</f>
        <v>1</v>
      </c>
    </row>
    <row r="1647" spans="1:9">
      <c r="A1647" t="s">
        <v>3343</v>
      </c>
      <c r="B1647" s="3">
        <v>45355</v>
      </c>
      <c r="C1647" t="s">
        <v>3344</v>
      </c>
      <c r="D1647">
        <v>1448.12</v>
      </c>
      <c r="E1647" t="s">
        <v>122</v>
      </c>
      <c r="F1647" t="s">
        <v>20</v>
      </c>
      <c r="G1647" t="s">
        <v>39</v>
      </c>
      <c r="H1647" t="s">
        <v>94</v>
      </c>
      <c r="I1647">
        <f>IF(OR(financial_transactions3[[#This Row],[amount]]&lt;$L$16, financial_transactions3[[#This Row],[amount]]&gt;$L$17), 1, 0)</f>
        <v>0</v>
      </c>
    </row>
    <row r="1648" spans="1:9">
      <c r="A1648" t="s">
        <v>3345</v>
      </c>
      <c r="B1648" s="3">
        <v>45355</v>
      </c>
      <c r="C1648" t="s">
        <v>736</v>
      </c>
      <c r="D1648">
        <v>1270.21</v>
      </c>
      <c r="E1648" t="s">
        <v>64</v>
      </c>
      <c r="F1648" t="s">
        <v>32</v>
      </c>
      <c r="G1648" t="s">
        <v>39</v>
      </c>
      <c r="H1648" t="s">
        <v>28</v>
      </c>
      <c r="I1648">
        <f>IF(OR(financial_transactions3[[#This Row],[amount]]&lt;$L$16, financial_transactions3[[#This Row],[amount]]&gt;$L$17), 1, 0)</f>
        <v>0</v>
      </c>
    </row>
    <row r="1649" spans="1:9">
      <c r="A1649" t="s">
        <v>3346</v>
      </c>
      <c r="B1649" s="3">
        <v>45355</v>
      </c>
      <c r="C1649" t="s">
        <v>2527</v>
      </c>
      <c r="D1649">
        <v>916.96</v>
      </c>
      <c r="E1649" t="s">
        <v>31</v>
      </c>
      <c r="F1649" t="s">
        <v>61</v>
      </c>
      <c r="G1649" t="s">
        <v>39</v>
      </c>
      <c r="H1649" t="s">
        <v>36</v>
      </c>
      <c r="I1649">
        <f>IF(OR(financial_transactions3[[#This Row],[amount]]&lt;$L$16, financial_transactions3[[#This Row],[amount]]&gt;$L$17), 1, 0)</f>
        <v>0</v>
      </c>
    </row>
    <row r="1650" spans="1:9">
      <c r="A1650" t="s">
        <v>3347</v>
      </c>
      <c r="B1650" s="3">
        <v>45355</v>
      </c>
      <c r="C1650" t="s">
        <v>528</v>
      </c>
      <c r="D1650">
        <v>774.48</v>
      </c>
      <c r="E1650" t="s">
        <v>31</v>
      </c>
      <c r="F1650" t="s">
        <v>32</v>
      </c>
      <c r="G1650" t="s">
        <v>39</v>
      </c>
      <c r="H1650" t="s">
        <v>109</v>
      </c>
      <c r="I1650">
        <f>IF(OR(financial_transactions3[[#This Row],[amount]]&lt;$L$16, financial_transactions3[[#This Row],[amount]]&gt;$L$17), 1, 0)</f>
        <v>0</v>
      </c>
    </row>
    <row r="1651" spans="1:9">
      <c r="A1651" t="s">
        <v>3348</v>
      </c>
      <c r="B1651" s="3">
        <v>45355</v>
      </c>
      <c r="C1651" t="s">
        <v>2073</v>
      </c>
      <c r="D1651">
        <v>985.4</v>
      </c>
      <c r="E1651" t="s">
        <v>122</v>
      </c>
      <c r="F1651" t="s">
        <v>32</v>
      </c>
      <c r="G1651" t="s">
        <v>39</v>
      </c>
      <c r="H1651" t="s">
        <v>75</v>
      </c>
      <c r="I1651">
        <f>IF(OR(financial_transactions3[[#This Row],[amount]]&lt;$L$16, financial_transactions3[[#This Row],[amount]]&gt;$L$17), 1, 0)</f>
        <v>0</v>
      </c>
    </row>
    <row r="1652" spans="1:9">
      <c r="A1652" t="s">
        <v>3349</v>
      </c>
      <c r="B1652" s="3">
        <v>45355</v>
      </c>
      <c r="C1652" t="s">
        <v>3350</v>
      </c>
      <c r="D1652">
        <v>690.05</v>
      </c>
      <c r="E1652" t="s">
        <v>19</v>
      </c>
      <c r="F1652" t="s">
        <v>61</v>
      </c>
      <c r="G1652" t="s">
        <v>27</v>
      </c>
      <c r="H1652" t="s">
        <v>49</v>
      </c>
      <c r="I1652">
        <f>IF(OR(financial_transactions3[[#This Row],[amount]]&lt;$L$16, financial_transactions3[[#This Row],[amount]]&gt;$L$17), 1, 0)</f>
        <v>0</v>
      </c>
    </row>
    <row r="1653" spans="1:9">
      <c r="A1653" t="s">
        <v>3351</v>
      </c>
      <c r="B1653" s="3">
        <v>45355</v>
      </c>
      <c r="C1653" t="s">
        <v>3352</v>
      </c>
      <c r="D1653">
        <v>500.53</v>
      </c>
      <c r="E1653" t="s">
        <v>16110</v>
      </c>
      <c r="F1653" t="s">
        <v>26</v>
      </c>
      <c r="G1653" t="s">
        <v>27</v>
      </c>
      <c r="H1653" t="s">
        <v>94</v>
      </c>
      <c r="I1653">
        <f>IF(OR(financial_transactions3[[#This Row],[amount]]&lt;$L$16, financial_transactions3[[#This Row],[amount]]&gt;$L$17), 1, 0)</f>
        <v>1</v>
      </c>
    </row>
    <row r="1654" spans="1:9">
      <c r="A1654" t="s">
        <v>3353</v>
      </c>
      <c r="B1654" s="3">
        <v>45356</v>
      </c>
      <c r="C1654" t="s">
        <v>3354</v>
      </c>
      <c r="D1654">
        <v>1904.66</v>
      </c>
      <c r="E1654" t="s">
        <v>25</v>
      </c>
      <c r="F1654" t="s">
        <v>32</v>
      </c>
      <c r="G1654" t="s">
        <v>27</v>
      </c>
      <c r="H1654" t="s">
        <v>22</v>
      </c>
      <c r="I1654">
        <f>IF(OR(financial_transactions3[[#This Row],[amount]]&lt;$L$16, financial_transactions3[[#This Row],[amount]]&gt;$L$17), 1, 0)</f>
        <v>1</v>
      </c>
    </row>
    <row r="1655" spans="1:9">
      <c r="A1655" t="s">
        <v>3355</v>
      </c>
      <c r="B1655" s="3">
        <v>45356</v>
      </c>
      <c r="C1655" t="s">
        <v>2506</v>
      </c>
      <c r="D1655">
        <v>647.96</v>
      </c>
      <c r="E1655" t="s">
        <v>25</v>
      </c>
      <c r="F1655" t="s">
        <v>61</v>
      </c>
      <c r="G1655" t="s">
        <v>39</v>
      </c>
      <c r="H1655" t="s">
        <v>87</v>
      </c>
      <c r="I1655">
        <f>IF(OR(financial_transactions3[[#This Row],[amount]]&lt;$L$16, financial_transactions3[[#This Row],[amount]]&gt;$L$17), 1, 0)</f>
        <v>0</v>
      </c>
    </row>
    <row r="1656" spans="1:9">
      <c r="A1656" t="s">
        <v>3356</v>
      </c>
      <c r="B1656" s="3">
        <v>45356</v>
      </c>
      <c r="C1656" t="s">
        <v>548</v>
      </c>
      <c r="D1656">
        <v>1714.63</v>
      </c>
      <c r="E1656" t="s">
        <v>25</v>
      </c>
      <c r="F1656" t="s">
        <v>32</v>
      </c>
      <c r="G1656" t="s">
        <v>48</v>
      </c>
      <c r="H1656" t="s">
        <v>57</v>
      </c>
      <c r="I1656">
        <f>IF(OR(financial_transactions3[[#This Row],[amount]]&lt;$L$16, financial_transactions3[[#This Row],[amount]]&gt;$L$17), 1, 0)</f>
        <v>1</v>
      </c>
    </row>
    <row r="1657" spans="1:9">
      <c r="A1657" t="s">
        <v>3357</v>
      </c>
      <c r="B1657" s="3">
        <v>45356</v>
      </c>
      <c r="C1657" t="s">
        <v>3358</v>
      </c>
      <c r="D1657">
        <v>1768.87</v>
      </c>
      <c r="E1657" t="s">
        <v>64</v>
      </c>
      <c r="F1657" t="s">
        <v>32</v>
      </c>
      <c r="G1657" t="s">
        <v>39</v>
      </c>
      <c r="H1657" t="s">
        <v>28</v>
      </c>
      <c r="I1657">
        <f>IF(OR(financial_transactions3[[#This Row],[amount]]&lt;$L$16, financial_transactions3[[#This Row],[amount]]&gt;$L$17), 1, 0)</f>
        <v>1</v>
      </c>
    </row>
    <row r="1658" spans="1:9">
      <c r="A1658" t="s">
        <v>3359</v>
      </c>
      <c r="B1658" s="3">
        <v>45356</v>
      </c>
      <c r="C1658" t="s">
        <v>3360</v>
      </c>
      <c r="D1658">
        <v>1971</v>
      </c>
      <c r="E1658" t="s">
        <v>67</v>
      </c>
      <c r="F1658" t="s">
        <v>61</v>
      </c>
      <c r="G1658" t="s">
        <v>27</v>
      </c>
      <c r="H1658" t="s">
        <v>94</v>
      </c>
      <c r="I1658">
        <f>IF(OR(financial_transactions3[[#This Row],[amount]]&lt;$L$16, financial_transactions3[[#This Row],[amount]]&gt;$L$17), 1, 0)</f>
        <v>1</v>
      </c>
    </row>
    <row r="1659" spans="1:9">
      <c r="A1659" t="s">
        <v>3361</v>
      </c>
      <c r="B1659" s="3">
        <v>45356</v>
      </c>
      <c r="C1659" t="s">
        <v>3362</v>
      </c>
      <c r="D1659">
        <v>1210.95</v>
      </c>
      <c r="E1659" t="s">
        <v>52</v>
      </c>
      <c r="F1659" t="s">
        <v>32</v>
      </c>
      <c r="G1659" t="s">
        <v>27</v>
      </c>
      <c r="H1659" t="s">
        <v>176</v>
      </c>
      <c r="I1659">
        <f>IF(OR(financial_transactions3[[#This Row],[amount]]&lt;$L$16, financial_transactions3[[#This Row],[amount]]&gt;$L$17), 1, 0)</f>
        <v>0</v>
      </c>
    </row>
    <row r="1660" spans="1:9">
      <c r="A1660" t="s">
        <v>3363</v>
      </c>
      <c r="B1660" s="3">
        <v>45356</v>
      </c>
      <c r="C1660" t="s">
        <v>3364</v>
      </c>
      <c r="D1660">
        <v>19026.32</v>
      </c>
      <c r="E1660" t="s">
        <v>67</v>
      </c>
      <c r="F1660" t="s">
        <v>61</v>
      </c>
      <c r="G1660" t="s">
        <v>48</v>
      </c>
      <c r="H1660" t="s">
        <v>87</v>
      </c>
      <c r="I1660">
        <f>IF(OR(financial_transactions3[[#This Row],[amount]]&lt;$L$16, financial_transactions3[[#This Row],[amount]]&gt;$L$17), 1, 0)</f>
        <v>1</v>
      </c>
    </row>
    <row r="1661" spans="1:9">
      <c r="A1661" t="s">
        <v>3365</v>
      </c>
      <c r="B1661" s="3">
        <v>45356</v>
      </c>
      <c r="C1661" t="s">
        <v>3366</v>
      </c>
      <c r="D1661">
        <v>1290</v>
      </c>
      <c r="E1661" t="s">
        <v>122</v>
      </c>
      <c r="F1661" t="s">
        <v>26</v>
      </c>
      <c r="G1661" t="s">
        <v>21</v>
      </c>
      <c r="H1661" t="s">
        <v>49</v>
      </c>
      <c r="I1661">
        <f>IF(OR(financial_transactions3[[#This Row],[amount]]&lt;$L$16, financial_transactions3[[#This Row],[amount]]&gt;$L$17), 1, 0)</f>
        <v>0</v>
      </c>
    </row>
    <row r="1662" spans="1:9">
      <c r="A1662" t="s">
        <v>3367</v>
      </c>
      <c r="B1662" s="3">
        <v>45356</v>
      </c>
      <c r="C1662" t="s">
        <v>3368</v>
      </c>
      <c r="D1662">
        <v>1091.8499999999999</v>
      </c>
      <c r="E1662" t="s">
        <v>52</v>
      </c>
      <c r="F1662" t="s">
        <v>26</v>
      </c>
      <c r="G1662" t="s">
        <v>39</v>
      </c>
      <c r="H1662" t="s">
        <v>49</v>
      </c>
      <c r="I1662">
        <f>IF(OR(financial_transactions3[[#This Row],[amount]]&lt;$L$16, financial_transactions3[[#This Row],[amount]]&gt;$L$17), 1, 0)</f>
        <v>0</v>
      </c>
    </row>
    <row r="1663" spans="1:9">
      <c r="A1663" t="s">
        <v>3369</v>
      </c>
      <c r="B1663" s="3">
        <v>45356</v>
      </c>
      <c r="C1663" t="s">
        <v>3370</v>
      </c>
      <c r="D1663">
        <v>1228.53</v>
      </c>
      <c r="E1663" t="s">
        <v>67</v>
      </c>
      <c r="F1663" t="s">
        <v>61</v>
      </c>
      <c r="G1663" t="s">
        <v>48</v>
      </c>
      <c r="H1663" t="s">
        <v>36</v>
      </c>
      <c r="I1663">
        <f>IF(OR(financial_transactions3[[#This Row],[amount]]&lt;$L$16, financial_transactions3[[#This Row],[amount]]&gt;$L$17), 1, 0)</f>
        <v>0</v>
      </c>
    </row>
    <row r="1664" spans="1:9">
      <c r="A1664" t="s">
        <v>3371</v>
      </c>
      <c r="B1664" s="3">
        <v>45356</v>
      </c>
      <c r="C1664" t="s">
        <v>1467</v>
      </c>
      <c r="D1664">
        <v>639.04</v>
      </c>
      <c r="E1664" t="s">
        <v>52</v>
      </c>
      <c r="F1664" t="s">
        <v>32</v>
      </c>
      <c r="G1664" t="s">
        <v>48</v>
      </c>
      <c r="H1664" t="s">
        <v>33</v>
      </c>
      <c r="I1664">
        <f>IF(OR(financial_transactions3[[#This Row],[amount]]&lt;$L$16, financial_transactions3[[#This Row],[amount]]&gt;$L$17), 1, 0)</f>
        <v>0</v>
      </c>
    </row>
    <row r="1665" spans="1:9">
      <c r="A1665" t="s">
        <v>3372</v>
      </c>
      <c r="B1665" s="3">
        <v>45356</v>
      </c>
      <c r="C1665" t="s">
        <v>3373</v>
      </c>
      <c r="D1665">
        <v>231.3</v>
      </c>
      <c r="E1665" t="s">
        <v>19</v>
      </c>
      <c r="F1665" t="s">
        <v>20</v>
      </c>
      <c r="G1665" t="s">
        <v>21</v>
      </c>
      <c r="H1665" t="s">
        <v>75</v>
      </c>
      <c r="I1665">
        <f>IF(OR(financial_transactions3[[#This Row],[amount]]&lt;$L$16, financial_transactions3[[#This Row],[amount]]&gt;$L$17), 1, 0)</f>
        <v>1</v>
      </c>
    </row>
    <row r="1666" spans="1:9">
      <c r="A1666" t="s">
        <v>3374</v>
      </c>
      <c r="B1666" s="3">
        <v>45356</v>
      </c>
      <c r="C1666" t="s">
        <v>3375</v>
      </c>
      <c r="D1666">
        <v>148.76</v>
      </c>
      <c r="E1666" t="s">
        <v>31</v>
      </c>
      <c r="F1666" t="s">
        <v>32</v>
      </c>
      <c r="G1666" t="s">
        <v>48</v>
      </c>
      <c r="H1666" t="s">
        <v>176</v>
      </c>
      <c r="I1666">
        <f>IF(OR(financial_transactions3[[#This Row],[amount]]&lt;$L$16, financial_transactions3[[#This Row],[amount]]&gt;$L$17), 1, 0)</f>
        <v>1</v>
      </c>
    </row>
    <row r="1667" spans="1:9">
      <c r="A1667" t="s">
        <v>3376</v>
      </c>
      <c r="B1667" s="3">
        <v>45356</v>
      </c>
      <c r="C1667" t="s">
        <v>169</v>
      </c>
      <c r="D1667">
        <v>1156.19</v>
      </c>
      <c r="E1667" t="s">
        <v>52</v>
      </c>
      <c r="F1667" t="s">
        <v>32</v>
      </c>
      <c r="G1667" t="s">
        <v>21</v>
      </c>
      <c r="H1667" t="s">
        <v>53</v>
      </c>
      <c r="I1667">
        <f>IF(OR(financial_transactions3[[#This Row],[amount]]&lt;$L$16, financial_transactions3[[#This Row],[amount]]&gt;$L$17), 1, 0)</f>
        <v>0</v>
      </c>
    </row>
    <row r="1668" spans="1:9">
      <c r="A1668" t="s">
        <v>3377</v>
      </c>
      <c r="B1668" s="3">
        <v>45356</v>
      </c>
      <c r="C1668" t="s">
        <v>3378</v>
      </c>
      <c r="D1668">
        <v>1546.38</v>
      </c>
      <c r="E1668" t="s">
        <v>31</v>
      </c>
      <c r="F1668" t="s">
        <v>26</v>
      </c>
      <c r="G1668" t="s">
        <v>48</v>
      </c>
      <c r="H1668" t="s">
        <v>16080</v>
      </c>
      <c r="I1668">
        <f>IF(OR(financial_transactions3[[#This Row],[amount]]&lt;$L$16, financial_transactions3[[#This Row],[amount]]&gt;$L$17), 1, 0)</f>
        <v>0</v>
      </c>
    </row>
    <row r="1669" spans="1:9">
      <c r="A1669" t="s">
        <v>3379</v>
      </c>
      <c r="B1669" s="3">
        <v>45356</v>
      </c>
      <c r="C1669" t="s">
        <v>119</v>
      </c>
      <c r="D1669">
        <v>1639.53</v>
      </c>
      <c r="E1669" t="s">
        <v>31</v>
      </c>
      <c r="F1669" t="s">
        <v>32</v>
      </c>
      <c r="G1669" t="s">
        <v>39</v>
      </c>
      <c r="H1669" t="s">
        <v>87</v>
      </c>
      <c r="I1669">
        <f>IF(OR(financial_transactions3[[#This Row],[amount]]&lt;$L$16, financial_transactions3[[#This Row],[amount]]&gt;$L$17), 1, 0)</f>
        <v>1</v>
      </c>
    </row>
    <row r="1670" spans="1:9">
      <c r="A1670" t="s">
        <v>3380</v>
      </c>
      <c r="B1670" s="3">
        <v>45356</v>
      </c>
      <c r="C1670" t="s">
        <v>3381</v>
      </c>
      <c r="D1670">
        <v>1611.92</v>
      </c>
      <c r="E1670" t="s">
        <v>16110</v>
      </c>
      <c r="F1670" t="s">
        <v>20</v>
      </c>
      <c r="G1670" t="s">
        <v>39</v>
      </c>
      <c r="H1670" t="s">
        <v>22</v>
      </c>
      <c r="I1670">
        <f>IF(OR(financial_transactions3[[#This Row],[amount]]&lt;$L$16, financial_transactions3[[#This Row],[amount]]&gt;$L$17), 1, 0)</f>
        <v>1</v>
      </c>
    </row>
    <row r="1671" spans="1:9">
      <c r="A1671" t="s">
        <v>3382</v>
      </c>
      <c r="B1671" s="3">
        <v>45356</v>
      </c>
      <c r="C1671" t="s">
        <v>3383</v>
      </c>
      <c r="D1671">
        <v>1643.42</v>
      </c>
      <c r="E1671" t="s">
        <v>52</v>
      </c>
      <c r="F1671" t="s">
        <v>61</v>
      </c>
      <c r="G1671" t="s">
        <v>48</v>
      </c>
      <c r="H1671" t="s">
        <v>44</v>
      </c>
      <c r="I1671">
        <f>IF(OR(financial_transactions3[[#This Row],[amount]]&lt;$L$16, financial_transactions3[[#This Row],[amount]]&gt;$L$17), 1, 0)</f>
        <v>1</v>
      </c>
    </row>
    <row r="1672" spans="1:9">
      <c r="A1672" t="s">
        <v>3384</v>
      </c>
      <c r="B1672" s="3">
        <v>45356</v>
      </c>
      <c r="C1672" t="s">
        <v>3385</v>
      </c>
      <c r="D1672">
        <v>1066.76</v>
      </c>
      <c r="E1672" t="s">
        <v>52</v>
      </c>
      <c r="F1672" t="s">
        <v>26</v>
      </c>
      <c r="G1672" t="s">
        <v>21</v>
      </c>
      <c r="H1672" t="s">
        <v>16080</v>
      </c>
      <c r="I1672">
        <f>IF(OR(financial_transactions3[[#This Row],[amount]]&lt;$L$16, financial_transactions3[[#This Row],[amount]]&gt;$L$17), 1, 0)</f>
        <v>0</v>
      </c>
    </row>
    <row r="1673" spans="1:9">
      <c r="A1673" t="s">
        <v>3386</v>
      </c>
      <c r="B1673" s="3">
        <v>45356</v>
      </c>
      <c r="C1673" t="s">
        <v>2636</v>
      </c>
      <c r="D1673">
        <v>897.93</v>
      </c>
      <c r="E1673" t="s">
        <v>52</v>
      </c>
      <c r="F1673" t="s">
        <v>20</v>
      </c>
      <c r="G1673" t="s">
        <v>27</v>
      </c>
      <c r="H1673" t="s">
        <v>94</v>
      </c>
      <c r="I1673">
        <f>IF(OR(financial_transactions3[[#This Row],[amount]]&lt;$L$16, financial_transactions3[[#This Row],[amount]]&gt;$L$17), 1, 0)</f>
        <v>0</v>
      </c>
    </row>
    <row r="1674" spans="1:9">
      <c r="A1674" t="s">
        <v>3387</v>
      </c>
      <c r="B1674" s="3">
        <v>45356</v>
      </c>
      <c r="C1674" t="s">
        <v>3388</v>
      </c>
      <c r="D1674">
        <v>1005.95</v>
      </c>
      <c r="E1674" t="s">
        <v>52</v>
      </c>
      <c r="F1674" t="s">
        <v>61</v>
      </c>
      <c r="G1674" t="s">
        <v>39</v>
      </c>
      <c r="H1674" t="s">
        <v>123</v>
      </c>
      <c r="I1674">
        <f>IF(OR(financial_transactions3[[#This Row],[amount]]&lt;$L$16, financial_transactions3[[#This Row],[amount]]&gt;$L$17), 1, 0)</f>
        <v>0</v>
      </c>
    </row>
    <row r="1675" spans="1:9">
      <c r="A1675" t="s">
        <v>3389</v>
      </c>
      <c r="B1675" s="3">
        <v>45356</v>
      </c>
      <c r="C1675" t="s">
        <v>3390</v>
      </c>
      <c r="D1675">
        <v>277.23</v>
      </c>
      <c r="E1675" t="s">
        <v>31</v>
      </c>
      <c r="F1675" t="s">
        <v>26</v>
      </c>
      <c r="G1675" t="s">
        <v>39</v>
      </c>
      <c r="H1675" t="s">
        <v>16080</v>
      </c>
      <c r="I1675">
        <f>IF(OR(financial_transactions3[[#This Row],[amount]]&lt;$L$16, financial_transactions3[[#This Row],[amount]]&gt;$L$17), 1, 0)</f>
        <v>1</v>
      </c>
    </row>
    <row r="1676" spans="1:9">
      <c r="A1676" t="s">
        <v>3391</v>
      </c>
      <c r="B1676" s="3">
        <v>45356</v>
      </c>
      <c r="C1676" t="s">
        <v>3392</v>
      </c>
      <c r="D1676">
        <v>868.57</v>
      </c>
      <c r="E1676" t="s">
        <v>64</v>
      </c>
      <c r="F1676" t="s">
        <v>26</v>
      </c>
      <c r="G1676" t="s">
        <v>21</v>
      </c>
      <c r="H1676" t="s">
        <v>87</v>
      </c>
      <c r="I1676">
        <f>IF(OR(financial_transactions3[[#This Row],[amount]]&lt;$L$16, financial_transactions3[[#This Row],[amount]]&gt;$L$17), 1, 0)</f>
        <v>0</v>
      </c>
    </row>
    <row r="1677" spans="1:9">
      <c r="A1677" t="s">
        <v>3393</v>
      </c>
      <c r="B1677" s="3">
        <v>45356</v>
      </c>
      <c r="C1677" t="s">
        <v>2541</v>
      </c>
      <c r="D1677">
        <v>1617.49</v>
      </c>
      <c r="E1677" t="s">
        <v>67</v>
      </c>
      <c r="F1677" t="s">
        <v>20</v>
      </c>
      <c r="G1677" t="s">
        <v>21</v>
      </c>
      <c r="H1677" t="s">
        <v>75</v>
      </c>
      <c r="I1677">
        <f>IF(OR(financial_transactions3[[#This Row],[amount]]&lt;$L$16, financial_transactions3[[#This Row],[amount]]&gt;$L$17), 1, 0)</f>
        <v>1</v>
      </c>
    </row>
    <row r="1678" spans="1:9">
      <c r="A1678" t="s">
        <v>3394</v>
      </c>
      <c r="B1678" s="3">
        <v>45356</v>
      </c>
      <c r="C1678" t="s">
        <v>3395</v>
      </c>
      <c r="D1678">
        <v>274.31</v>
      </c>
      <c r="E1678" t="s">
        <v>64</v>
      </c>
      <c r="F1678" t="s">
        <v>61</v>
      </c>
      <c r="G1678" t="s">
        <v>27</v>
      </c>
      <c r="H1678" t="s">
        <v>22</v>
      </c>
      <c r="I1678">
        <f>IF(OR(financial_transactions3[[#This Row],[amount]]&lt;$L$16, financial_transactions3[[#This Row],[amount]]&gt;$L$17), 1, 0)</f>
        <v>1</v>
      </c>
    </row>
    <row r="1679" spans="1:9">
      <c r="A1679" t="s">
        <v>3396</v>
      </c>
      <c r="B1679" s="3">
        <v>45356</v>
      </c>
      <c r="C1679" t="s">
        <v>3397</v>
      </c>
      <c r="D1679">
        <v>1171.74</v>
      </c>
      <c r="E1679" t="s">
        <v>25</v>
      </c>
      <c r="F1679" t="s">
        <v>32</v>
      </c>
      <c r="G1679" t="s">
        <v>27</v>
      </c>
      <c r="H1679" t="s">
        <v>33</v>
      </c>
      <c r="I1679">
        <f>IF(OR(financial_transactions3[[#This Row],[amount]]&lt;$L$16, financial_transactions3[[#This Row],[amount]]&gt;$L$17), 1, 0)</f>
        <v>0</v>
      </c>
    </row>
    <row r="1680" spans="1:9">
      <c r="A1680" t="s">
        <v>3398</v>
      </c>
      <c r="B1680" s="3">
        <v>45356</v>
      </c>
      <c r="C1680" t="s">
        <v>3399</v>
      </c>
      <c r="D1680">
        <v>1627.42</v>
      </c>
      <c r="E1680" t="s">
        <v>67</v>
      </c>
      <c r="F1680" t="s">
        <v>32</v>
      </c>
      <c r="G1680" t="s">
        <v>48</v>
      </c>
      <c r="H1680" t="s">
        <v>44</v>
      </c>
      <c r="I1680">
        <f>IF(OR(financial_transactions3[[#This Row],[amount]]&lt;$L$16, financial_transactions3[[#This Row],[amount]]&gt;$L$17), 1, 0)</f>
        <v>1</v>
      </c>
    </row>
    <row r="1681" spans="1:9">
      <c r="A1681" t="s">
        <v>3400</v>
      </c>
      <c r="B1681" s="3">
        <v>45356</v>
      </c>
      <c r="C1681" t="s">
        <v>3401</v>
      </c>
      <c r="D1681">
        <v>10775.54</v>
      </c>
      <c r="E1681" t="s">
        <v>19</v>
      </c>
      <c r="F1681" t="s">
        <v>32</v>
      </c>
      <c r="G1681" t="s">
        <v>27</v>
      </c>
      <c r="H1681" t="s">
        <v>75</v>
      </c>
      <c r="I1681">
        <f>IF(OR(financial_transactions3[[#This Row],[amount]]&lt;$L$16, financial_transactions3[[#This Row],[amount]]&gt;$L$17), 1, 0)</f>
        <v>1</v>
      </c>
    </row>
    <row r="1682" spans="1:9">
      <c r="A1682" t="s">
        <v>3402</v>
      </c>
      <c r="B1682" s="3">
        <v>45356</v>
      </c>
      <c r="C1682" t="s">
        <v>3403</v>
      </c>
      <c r="D1682">
        <v>497.96</v>
      </c>
      <c r="E1682" t="s">
        <v>25</v>
      </c>
      <c r="F1682" t="s">
        <v>26</v>
      </c>
      <c r="G1682" t="s">
        <v>21</v>
      </c>
      <c r="H1682" t="s">
        <v>87</v>
      </c>
      <c r="I1682">
        <f>IF(OR(financial_transactions3[[#This Row],[amount]]&lt;$L$16, financial_transactions3[[#This Row],[amount]]&gt;$L$17), 1, 0)</f>
        <v>1</v>
      </c>
    </row>
    <row r="1683" spans="1:9">
      <c r="A1683" t="s">
        <v>3404</v>
      </c>
      <c r="B1683" s="3">
        <v>45356</v>
      </c>
      <c r="C1683" t="s">
        <v>3405</v>
      </c>
      <c r="D1683">
        <v>1545.93</v>
      </c>
      <c r="E1683" t="s">
        <v>25</v>
      </c>
      <c r="F1683" t="s">
        <v>26</v>
      </c>
      <c r="G1683" t="s">
        <v>39</v>
      </c>
      <c r="H1683" t="s">
        <v>49</v>
      </c>
      <c r="I1683">
        <f>IF(OR(financial_transactions3[[#This Row],[amount]]&lt;$L$16, financial_transactions3[[#This Row],[amount]]&gt;$L$17), 1, 0)</f>
        <v>0</v>
      </c>
    </row>
    <row r="1684" spans="1:9">
      <c r="A1684" t="s">
        <v>3406</v>
      </c>
      <c r="B1684" s="3">
        <v>45356</v>
      </c>
      <c r="C1684" t="s">
        <v>3407</v>
      </c>
      <c r="D1684">
        <v>97.05</v>
      </c>
      <c r="E1684" t="s">
        <v>122</v>
      </c>
      <c r="F1684" t="s">
        <v>32</v>
      </c>
      <c r="G1684" t="s">
        <v>21</v>
      </c>
      <c r="H1684" t="s">
        <v>16080</v>
      </c>
      <c r="I1684">
        <f>IF(OR(financial_transactions3[[#This Row],[amount]]&lt;$L$16, financial_transactions3[[#This Row],[amount]]&gt;$L$17), 1, 0)</f>
        <v>1</v>
      </c>
    </row>
    <row r="1685" spans="1:9">
      <c r="A1685" t="s">
        <v>3408</v>
      </c>
      <c r="B1685" s="3">
        <v>45356</v>
      </c>
      <c r="C1685" t="s">
        <v>3409</v>
      </c>
      <c r="D1685">
        <v>181.76</v>
      </c>
      <c r="E1685" t="s">
        <v>67</v>
      </c>
      <c r="F1685" t="s">
        <v>20</v>
      </c>
      <c r="G1685" t="s">
        <v>48</v>
      </c>
      <c r="H1685" t="s">
        <v>87</v>
      </c>
      <c r="I1685">
        <f>IF(OR(financial_transactions3[[#This Row],[amount]]&lt;$L$16, financial_transactions3[[#This Row],[amount]]&gt;$L$17), 1, 0)</f>
        <v>1</v>
      </c>
    </row>
    <row r="1686" spans="1:9">
      <c r="A1686" t="s">
        <v>3410</v>
      </c>
      <c r="B1686" s="3">
        <v>45356</v>
      </c>
      <c r="C1686" t="s">
        <v>3411</v>
      </c>
      <c r="D1686">
        <v>761.34</v>
      </c>
      <c r="E1686" t="s">
        <v>19</v>
      </c>
      <c r="F1686" t="s">
        <v>32</v>
      </c>
      <c r="G1686" t="s">
        <v>39</v>
      </c>
      <c r="H1686" t="s">
        <v>44</v>
      </c>
      <c r="I1686">
        <f>IF(OR(financial_transactions3[[#This Row],[amount]]&lt;$L$16, financial_transactions3[[#This Row],[amount]]&gt;$L$17), 1, 0)</f>
        <v>0</v>
      </c>
    </row>
    <row r="1687" spans="1:9">
      <c r="A1687" t="s">
        <v>3412</v>
      </c>
      <c r="B1687" s="3">
        <v>45357</v>
      </c>
      <c r="C1687" t="s">
        <v>3413</v>
      </c>
      <c r="D1687">
        <v>1748.84</v>
      </c>
      <c r="E1687" t="s">
        <v>47</v>
      </c>
      <c r="F1687" t="s">
        <v>32</v>
      </c>
      <c r="G1687" t="s">
        <v>21</v>
      </c>
      <c r="H1687" t="s">
        <v>36</v>
      </c>
      <c r="I1687">
        <f>IF(OR(financial_transactions3[[#This Row],[amount]]&lt;$L$16, financial_transactions3[[#This Row],[amount]]&gt;$L$17), 1, 0)</f>
        <v>1</v>
      </c>
    </row>
    <row r="1688" spans="1:9">
      <c r="A1688" t="s">
        <v>3416</v>
      </c>
      <c r="B1688" s="3">
        <v>45357</v>
      </c>
      <c r="C1688" t="s">
        <v>3417</v>
      </c>
      <c r="D1688">
        <v>1067.6099999999999</v>
      </c>
      <c r="E1688" t="s">
        <v>122</v>
      </c>
      <c r="F1688" t="s">
        <v>26</v>
      </c>
      <c r="G1688" t="s">
        <v>39</v>
      </c>
      <c r="H1688" t="s">
        <v>44</v>
      </c>
      <c r="I1688">
        <f>IF(OR(financial_transactions3[[#This Row],[amount]]&lt;$L$16, financial_transactions3[[#This Row],[amount]]&gt;$L$17), 1, 0)</f>
        <v>0</v>
      </c>
    </row>
    <row r="1689" spans="1:9">
      <c r="A1689" t="s">
        <v>3418</v>
      </c>
      <c r="B1689" s="3">
        <v>45357</v>
      </c>
      <c r="C1689" t="s">
        <v>3419</v>
      </c>
      <c r="D1689">
        <v>1723.45</v>
      </c>
      <c r="E1689" t="s">
        <v>64</v>
      </c>
      <c r="F1689" t="s">
        <v>26</v>
      </c>
      <c r="G1689" t="s">
        <v>48</v>
      </c>
      <c r="H1689" t="s">
        <v>16080</v>
      </c>
      <c r="I1689">
        <f>IF(OR(financial_transactions3[[#This Row],[amount]]&lt;$L$16, financial_transactions3[[#This Row],[amount]]&gt;$L$17), 1, 0)</f>
        <v>1</v>
      </c>
    </row>
    <row r="1690" spans="1:9">
      <c r="A1690" t="s">
        <v>3422</v>
      </c>
      <c r="B1690" s="3">
        <v>45357</v>
      </c>
      <c r="C1690" t="s">
        <v>3423</v>
      </c>
      <c r="D1690">
        <v>12571.08</v>
      </c>
      <c r="E1690" t="s">
        <v>52</v>
      </c>
      <c r="F1690" t="s">
        <v>61</v>
      </c>
      <c r="G1690" t="s">
        <v>48</v>
      </c>
      <c r="H1690" t="s">
        <v>75</v>
      </c>
      <c r="I1690">
        <f>IF(OR(financial_transactions3[[#This Row],[amount]]&lt;$L$16, financial_transactions3[[#This Row],[amount]]&gt;$L$17), 1, 0)</f>
        <v>1</v>
      </c>
    </row>
    <row r="1691" spans="1:9">
      <c r="A1691" t="s">
        <v>3424</v>
      </c>
      <c r="B1691" s="3">
        <v>45357</v>
      </c>
      <c r="C1691" t="s">
        <v>3425</v>
      </c>
      <c r="D1691">
        <v>667.51</v>
      </c>
      <c r="E1691" t="s">
        <v>16079</v>
      </c>
      <c r="F1691" t="s">
        <v>61</v>
      </c>
      <c r="G1691" t="s">
        <v>27</v>
      </c>
      <c r="H1691" t="s">
        <v>44</v>
      </c>
      <c r="I1691">
        <f>IF(OR(financial_transactions3[[#This Row],[amount]]&lt;$L$16, financial_transactions3[[#This Row],[amount]]&gt;$L$17), 1, 0)</f>
        <v>0</v>
      </c>
    </row>
    <row r="1692" spans="1:9">
      <c r="A1692" t="s">
        <v>3426</v>
      </c>
      <c r="B1692" s="3">
        <v>45357</v>
      </c>
      <c r="C1692" t="s">
        <v>3427</v>
      </c>
      <c r="D1692">
        <v>1418.81</v>
      </c>
      <c r="E1692" t="s">
        <v>70</v>
      </c>
      <c r="F1692" t="s">
        <v>26</v>
      </c>
      <c r="G1692" t="s">
        <v>21</v>
      </c>
      <c r="H1692" t="s">
        <v>87</v>
      </c>
      <c r="I1692">
        <f>IF(OR(financial_transactions3[[#This Row],[amount]]&lt;$L$16, financial_transactions3[[#This Row],[amount]]&gt;$L$17), 1, 0)</f>
        <v>0</v>
      </c>
    </row>
    <row r="1693" spans="1:9">
      <c r="A1693" t="s">
        <v>3428</v>
      </c>
      <c r="B1693" s="3">
        <v>45357</v>
      </c>
      <c r="C1693" t="s">
        <v>3429</v>
      </c>
      <c r="D1693">
        <v>78.52</v>
      </c>
      <c r="E1693" t="s">
        <v>67</v>
      </c>
      <c r="F1693" t="s">
        <v>20</v>
      </c>
      <c r="G1693" t="s">
        <v>21</v>
      </c>
      <c r="H1693" t="s">
        <v>33</v>
      </c>
      <c r="I1693">
        <f>IF(OR(financial_transactions3[[#This Row],[amount]]&lt;$L$16, financial_transactions3[[#This Row],[amount]]&gt;$L$17), 1, 0)</f>
        <v>1</v>
      </c>
    </row>
    <row r="1694" spans="1:9">
      <c r="A1694" t="s">
        <v>3430</v>
      </c>
      <c r="B1694" s="3">
        <v>45357</v>
      </c>
      <c r="C1694" t="s">
        <v>3431</v>
      </c>
      <c r="D1694">
        <v>1318.47</v>
      </c>
      <c r="E1694" t="s">
        <v>67</v>
      </c>
      <c r="F1694" t="s">
        <v>26</v>
      </c>
      <c r="G1694" t="s">
        <v>21</v>
      </c>
      <c r="H1694" t="s">
        <v>22</v>
      </c>
      <c r="I1694">
        <f>IF(OR(financial_transactions3[[#This Row],[amount]]&lt;$L$16, financial_transactions3[[#This Row],[amount]]&gt;$L$17), 1, 0)</f>
        <v>0</v>
      </c>
    </row>
    <row r="1695" spans="1:9">
      <c r="A1695" t="s">
        <v>3432</v>
      </c>
      <c r="B1695" s="3">
        <v>45357</v>
      </c>
      <c r="C1695" t="s">
        <v>3433</v>
      </c>
      <c r="D1695">
        <v>1047.8900000000001</v>
      </c>
      <c r="E1695" t="s">
        <v>25</v>
      </c>
      <c r="F1695" t="s">
        <v>61</v>
      </c>
      <c r="G1695" t="s">
        <v>27</v>
      </c>
      <c r="H1695" t="s">
        <v>44</v>
      </c>
      <c r="I1695">
        <f>IF(OR(financial_transactions3[[#This Row],[amount]]&lt;$L$16, financial_transactions3[[#This Row],[amount]]&gt;$L$17), 1, 0)</f>
        <v>0</v>
      </c>
    </row>
    <row r="1696" spans="1:9">
      <c r="A1696" t="s">
        <v>3434</v>
      </c>
      <c r="B1696" s="3">
        <v>45357</v>
      </c>
      <c r="C1696" t="s">
        <v>2245</v>
      </c>
      <c r="D1696">
        <v>1709.71</v>
      </c>
      <c r="E1696" t="s">
        <v>64</v>
      </c>
      <c r="F1696" t="s">
        <v>20</v>
      </c>
      <c r="G1696" t="s">
        <v>27</v>
      </c>
      <c r="H1696" t="s">
        <v>94</v>
      </c>
      <c r="I1696">
        <f>IF(OR(financial_transactions3[[#This Row],[amount]]&lt;$L$16, financial_transactions3[[#This Row],[amount]]&gt;$L$17), 1, 0)</f>
        <v>1</v>
      </c>
    </row>
    <row r="1697" spans="1:9">
      <c r="A1697" t="s">
        <v>3435</v>
      </c>
      <c r="B1697" s="3">
        <v>45357</v>
      </c>
      <c r="C1697" t="s">
        <v>3436</v>
      </c>
      <c r="D1697">
        <v>147.24</v>
      </c>
      <c r="E1697" t="s">
        <v>16079</v>
      </c>
      <c r="F1697" t="s">
        <v>61</v>
      </c>
      <c r="G1697" t="s">
        <v>27</v>
      </c>
      <c r="H1697" t="s">
        <v>49</v>
      </c>
      <c r="I1697">
        <f>IF(OR(financial_transactions3[[#This Row],[amount]]&lt;$L$16, financial_transactions3[[#This Row],[amount]]&gt;$L$17), 1, 0)</f>
        <v>1</v>
      </c>
    </row>
    <row r="1698" spans="1:9">
      <c r="A1698" t="s">
        <v>3437</v>
      </c>
      <c r="B1698" s="3">
        <v>45357</v>
      </c>
      <c r="C1698" t="s">
        <v>3438</v>
      </c>
      <c r="D1698">
        <v>635.5</v>
      </c>
      <c r="E1698" t="s">
        <v>25</v>
      </c>
      <c r="F1698" t="s">
        <v>20</v>
      </c>
      <c r="G1698" t="s">
        <v>21</v>
      </c>
      <c r="H1698" t="s">
        <v>57</v>
      </c>
      <c r="I1698">
        <f>IF(OR(financial_transactions3[[#This Row],[amount]]&lt;$L$16, financial_transactions3[[#This Row],[amount]]&gt;$L$17), 1, 0)</f>
        <v>0</v>
      </c>
    </row>
    <row r="1699" spans="1:9">
      <c r="A1699" t="s">
        <v>3439</v>
      </c>
      <c r="B1699" s="3">
        <v>45357</v>
      </c>
      <c r="C1699" t="s">
        <v>3440</v>
      </c>
      <c r="D1699">
        <v>1635.77</v>
      </c>
      <c r="E1699" t="s">
        <v>52</v>
      </c>
      <c r="F1699" t="s">
        <v>32</v>
      </c>
      <c r="G1699" t="s">
        <v>21</v>
      </c>
      <c r="H1699" t="s">
        <v>36</v>
      </c>
      <c r="I1699">
        <f>IF(OR(financial_transactions3[[#This Row],[amount]]&lt;$L$16, financial_transactions3[[#This Row],[amount]]&gt;$L$17), 1, 0)</f>
        <v>1</v>
      </c>
    </row>
    <row r="1700" spans="1:9">
      <c r="A1700" t="s">
        <v>3441</v>
      </c>
      <c r="B1700" s="3">
        <v>45357</v>
      </c>
      <c r="C1700" t="s">
        <v>3442</v>
      </c>
      <c r="D1700">
        <v>1916.98</v>
      </c>
      <c r="E1700" t="s">
        <v>52</v>
      </c>
      <c r="F1700" t="s">
        <v>32</v>
      </c>
      <c r="G1700" t="s">
        <v>39</v>
      </c>
      <c r="H1700" t="s">
        <v>176</v>
      </c>
      <c r="I1700">
        <f>IF(OR(financial_transactions3[[#This Row],[amount]]&lt;$L$16, financial_transactions3[[#This Row],[amount]]&gt;$L$17), 1, 0)</f>
        <v>1</v>
      </c>
    </row>
    <row r="1701" spans="1:9">
      <c r="A1701" t="s">
        <v>3443</v>
      </c>
      <c r="B1701" s="3">
        <v>45357</v>
      </c>
      <c r="C1701" t="s">
        <v>3444</v>
      </c>
      <c r="D1701">
        <v>1882.85</v>
      </c>
      <c r="E1701" t="s">
        <v>25</v>
      </c>
      <c r="F1701" t="s">
        <v>20</v>
      </c>
      <c r="G1701" t="s">
        <v>48</v>
      </c>
      <c r="H1701" t="s">
        <v>176</v>
      </c>
      <c r="I1701">
        <f>IF(OR(financial_transactions3[[#This Row],[amount]]&lt;$L$16, financial_transactions3[[#This Row],[amount]]&gt;$L$17), 1, 0)</f>
        <v>1</v>
      </c>
    </row>
    <row r="1702" spans="1:9">
      <c r="A1702" t="s">
        <v>3445</v>
      </c>
      <c r="B1702" s="3">
        <v>45357</v>
      </c>
      <c r="C1702" t="s">
        <v>1762</v>
      </c>
      <c r="D1702">
        <v>434.47</v>
      </c>
      <c r="E1702" t="s">
        <v>25</v>
      </c>
      <c r="F1702" t="s">
        <v>26</v>
      </c>
      <c r="G1702" t="s">
        <v>48</v>
      </c>
      <c r="H1702" t="s">
        <v>53</v>
      </c>
      <c r="I1702">
        <f>IF(OR(financial_transactions3[[#This Row],[amount]]&lt;$L$16, financial_transactions3[[#This Row],[amount]]&gt;$L$17), 1, 0)</f>
        <v>1</v>
      </c>
    </row>
    <row r="1703" spans="1:9">
      <c r="A1703" t="s">
        <v>3446</v>
      </c>
      <c r="B1703" s="3">
        <v>45357</v>
      </c>
      <c r="C1703" t="s">
        <v>3447</v>
      </c>
      <c r="D1703">
        <v>18489.37</v>
      </c>
      <c r="E1703" t="s">
        <v>67</v>
      </c>
      <c r="F1703" t="s">
        <v>32</v>
      </c>
      <c r="G1703" t="s">
        <v>39</v>
      </c>
      <c r="H1703" t="s">
        <v>33</v>
      </c>
      <c r="I1703">
        <f>IF(OR(financial_transactions3[[#This Row],[amount]]&lt;$L$16, financial_transactions3[[#This Row],[amount]]&gt;$L$17), 1, 0)</f>
        <v>1</v>
      </c>
    </row>
    <row r="1704" spans="1:9">
      <c r="A1704" t="s">
        <v>3448</v>
      </c>
      <c r="B1704" s="3">
        <v>45357</v>
      </c>
      <c r="C1704" t="s">
        <v>3449</v>
      </c>
      <c r="D1704">
        <v>898.76</v>
      </c>
      <c r="E1704" t="s">
        <v>31</v>
      </c>
      <c r="F1704" t="s">
        <v>61</v>
      </c>
      <c r="G1704" t="s">
        <v>48</v>
      </c>
      <c r="H1704" t="s">
        <v>75</v>
      </c>
      <c r="I1704">
        <f>IF(OR(financial_transactions3[[#This Row],[amount]]&lt;$L$16, financial_transactions3[[#This Row],[amount]]&gt;$L$17), 1, 0)</f>
        <v>0</v>
      </c>
    </row>
    <row r="1705" spans="1:9">
      <c r="A1705" t="s">
        <v>3450</v>
      </c>
      <c r="B1705" s="3">
        <v>45357</v>
      </c>
      <c r="C1705" t="s">
        <v>3451</v>
      </c>
      <c r="D1705">
        <v>202.67</v>
      </c>
      <c r="E1705" t="s">
        <v>25</v>
      </c>
      <c r="F1705" t="s">
        <v>61</v>
      </c>
      <c r="G1705" t="s">
        <v>39</v>
      </c>
      <c r="H1705" t="s">
        <v>176</v>
      </c>
      <c r="I1705">
        <f>IF(OR(financial_transactions3[[#This Row],[amount]]&lt;$L$16, financial_transactions3[[#This Row],[amount]]&gt;$L$17), 1, 0)</f>
        <v>1</v>
      </c>
    </row>
    <row r="1706" spans="1:9">
      <c r="A1706" t="s">
        <v>3452</v>
      </c>
      <c r="B1706" s="3">
        <v>45357</v>
      </c>
      <c r="C1706" t="s">
        <v>3453</v>
      </c>
      <c r="D1706">
        <v>1271.22</v>
      </c>
      <c r="E1706" t="s">
        <v>122</v>
      </c>
      <c r="F1706" t="s">
        <v>61</v>
      </c>
      <c r="G1706" t="s">
        <v>48</v>
      </c>
      <c r="H1706" t="s">
        <v>176</v>
      </c>
      <c r="I1706">
        <f>IF(OR(financial_transactions3[[#This Row],[amount]]&lt;$L$16, financial_transactions3[[#This Row],[amount]]&gt;$L$17), 1, 0)</f>
        <v>0</v>
      </c>
    </row>
    <row r="1707" spans="1:9">
      <c r="A1707" t="s">
        <v>3454</v>
      </c>
      <c r="B1707" s="3">
        <v>45357</v>
      </c>
      <c r="C1707" t="s">
        <v>3455</v>
      </c>
      <c r="D1707">
        <v>1826.91</v>
      </c>
      <c r="E1707" t="s">
        <v>64</v>
      </c>
      <c r="F1707" t="s">
        <v>32</v>
      </c>
      <c r="G1707" t="s">
        <v>48</v>
      </c>
      <c r="H1707" t="s">
        <v>87</v>
      </c>
      <c r="I1707">
        <f>IF(OR(financial_transactions3[[#This Row],[amount]]&lt;$L$16, financial_transactions3[[#This Row],[amount]]&gt;$L$17), 1, 0)</f>
        <v>1</v>
      </c>
    </row>
    <row r="1708" spans="1:9">
      <c r="A1708" t="s">
        <v>3456</v>
      </c>
      <c r="B1708" s="3">
        <v>45357</v>
      </c>
      <c r="C1708" t="s">
        <v>524</v>
      </c>
      <c r="D1708">
        <v>16046.88</v>
      </c>
      <c r="E1708" t="s">
        <v>52</v>
      </c>
      <c r="F1708" t="s">
        <v>61</v>
      </c>
      <c r="G1708" t="s">
        <v>27</v>
      </c>
      <c r="H1708" t="s">
        <v>176</v>
      </c>
      <c r="I1708">
        <f>IF(OR(financial_transactions3[[#This Row],[amount]]&lt;$L$16, financial_transactions3[[#This Row],[amount]]&gt;$L$17), 1, 0)</f>
        <v>1</v>
      </c>
    </row>
    <row r="1709" spans="1:9">
      <c r="A1709" t="s">
        <v>3457</v>
      </c>
      <c r="B1709" s="3">
        <v>45357</v>
      </c>
      <c r="C1709" t="s">
        <v>3458</v>
      </c>
      <c r="D1709">
        <v>790.76</v>
      </c>
      <c r="E1709" t="s">
        <v>31</v>
      </c>
      <c r="F1709" t="s">
        <v>26</v>
      </c>
      <c r="G1709" t="s">
        <v>48</v>
      </c>
      <c r="H1709" t="s">
        <v>176</v>
      </c>
      <c r="I1709">
        <f>IF(OR(financial_transactions3[[#This Row],[amount]]&lt;$L$16, financial_transactions3[[#This Row],[amount]]&gt;$L$17), 1, 0)</f>
        <v>0</v>
      </c>
    </row>
    <row r="1710" spans="1:9">
      <c r="A1710" t="s">
        <v>3459</v>
      </c>
      <c r="B1710" s="3">
        <v>45357</v>
      </c>
      <c r="C1710" t="s">
        <v>3460</v>
      </c>
      <c r="D1710">
        <v>1784.66</v>
      </c>
      <c r="E1710" t="s">
        <v>16079</v>
      </c>
      <c r="F1710" t="s">
        <v>26</v>
      </c>
      <c r="G1710" t="s">
        <v>27</v>
      </c>
      <c r="H1710" t="s">
        <v>75</v>
      </c>
      <c r="I1710">
        <f>IF(OR(financial_transactions3[[#This Row],[amount]]&lt;$L$16, financial_transactions3[[#This Row],[amount]]&gt;$L$17), 1, 0)</f>
        <v>1</v>
      </c>
    </row>
    <row r="1711" spans="1:9">
      <c r="A1711" t="s">
        <v>3461</v>
      </c>
      <c r="B1711" s="3">
        <v>45357</v>
      </c>
      <c r="C1711" t="s">
        <v>3462</v>
      </c>
      <c r="D1711">
        <v>1282</v>
      </c>
      <c r="E1711" t="s">
        <v>19</v>
      </c>
      <c r="F1711" t="s">
        <v>20</v>
      </c>
      <c r="G1711" t="s">
        <v>21</v>
      </c>
      <c r="H1711" t="s">
        <v>109</v>
      </c>
      <c r="I1711">
        <f>IF(OR(financial_transactions3[[#This Row],[amount]]&lt;$L$16, financial_transactions3[[#This Row],[amount]]&gt;$L$17), 1, 0)</f>
        <v>0</v>
      </c>
    </row>
    <row r="1712" spans="1:9">
      <c r="A1712" t="s">
        <v>3463</v>
      </c>
      <c r="B1712" s="3">
        <v>45357</v>
      </c>
      <c r="C1712" t="s">
        <v>3464</v>
      </c>
      <c r="D1712">
        <v>381.68</v>
      </c>
      <c r="E1712" t="s">
        <v>47</v>
      </c>
      <c r="F1712" t="s">
        <v>26</v>
      </c>
      <c r="G1712" t="s">
        <v>27</v>
      </c>
      <c r="H1712" t="s">
        <v>75</v>
      </c>
      <c r="I1712">
        <f>IF(OR(financial_transactions3[[#This Row],[amount]]&lt;$L$16, financial_transactions3[[#This Row],[amount]]&gt;$L$17), 1, 0)</f>
        <v>1</v>
      </c>
    </row>
    <row r="1713" spans="1:9">
      <c r="A1713" t="s">
        <v>3465</v>
      </c>
      <c r="B1713" s="3">
        <v>45357</v>
      </c>
      <c r="C1713" t="s">
        <v>3466</v>
      </c>
      <c r="D1713">
        <v>462.91</v>
      </c>
      <c r="E1713" t="s">
        <v>67</v>
      </c>
      <c r="F1713" t="s">
        <v>26</v>
      </c>
      <c r="G1713" t="s">
        <v>48</v>
      </c>
      <c r="H1713" t="s">
        <v>75</v>
      </c>
      <c r="I1713">
        <f>IF(OR(financial_transactions3[[#This Row],[amount]]&lt;$L$16, financial_transactions3[[#This Row],[amount]]&gt;$L$17), 1, 0)</f>
        <v>1</v>
      </c>
    </row>
    <row r="1714" spans="1:9">
      <c r="A1714" t="s">
        <v>3467</v>
      </c>
      <c r="B1714" s="3">
        <v>45357</v>
      </c>
      <c r="C1714" t="s">
        <v>3468</v>
      </c>
      <c r="D1714">
        <v>1719.49</v>
      </c>
      <c r="E1714" t="s">
        <v>16110</v>
      </c>
      <c r="F1714" t="s">
        <v>32</v>
      </c>
      <c r="G1714" t="s">
        <v>21</v>
      </c>
      <c r="H1714" t="s">
        <v>36</v>
      </c>
      <c r="I1714">
        <f>IF(OR(financial_transactions3[[#This Row],[amount]]&lt;$L$16, financial_transactions3[[#This Row],[amount]]&gt;$L$17), 1, 0)</f>
        <v>1</v>
      </c>
    </row>
    <row r="1715" spans="1:9">
      <c r="A1715" t="s">
        <v>3469</v>
      </c>
      <c r="B1715" s="3">
        <v>45357</v>
      </c>
      <c r="C1715" t="s">
        <v>3470</v>
      </c>
      <c r="D1715">
        <v>1680.42</v>
      </c>
      <c r="E1715" t="s">
        <v>19</v>
      </c>
      <c r="F1715" t="s">
        <v>61</v>
      </c>
      <c r="G1715" t="s">
        <v>27</v>
      </c>
      <c r="H1715" t="s">
        <v>36</v>
      </c>
      <c r="I1715">
        <f>IF(OR(financial_transactions3[[#This Row],[amount]]&lt;$L$16, financial_transactions3[[#This Row],[amount]]&gt;$L$17), 1, 0)</f>
        <v>1</v>
      </c>
    </row>
    <row r="1716" spans="1:9">
      <c r="A1716" t="s">
        <v>3471</v>
      </c>
      <c r="B1716" s="3">
        <v>45357</v>
      </c>
      <c r="C1716" t="s">
        <v>3472</v>
      </c>
      <c r="D1716">
        <v>162.19</v>
      </c>
      <c r="E1716" t="s">
        <v>19</v>
      </c>
      <c r="F1716" t="s">
        <v>26</v>
      </c>
      <c r="G1716" t="s">
        <v>21</v>
      </c>
      <c r="H1716" t="s">
        <v>16080</v>
      </c>
      <c r="I1716">
        <f>IF(OR(financial_transactions3[[#This Row],[amount]]&lt;$L$16, financial_transactions3[[#This Row],[amount]]&gt;$L$17), 1, 0)</f>
        <v>1</v>
      </c>
    </row>
    <row r="1717" spans="1:9">
      <c r="A1717" t="s">
        <v>3473</v>
      </c>
      <c r="B1717" s="3">
        <v>45358</v>
      </c>
      <c r="C1717" t="s">
        <v>3474</v>
      </c>
      <c r="D1717">
        <v>886.54</v>
      </c>
      <c r="E1717" t="s">
        <v>47</v>
      </c>
      <c r="F1717" t="s">
        <v>20</v>
      </c>
      <c r="G1717" t="s">
        <v>39</v>
      </c>
      <c r="H1717" t="s">
        <v>33</v>
      </c>
      <c r="I1717">
        <f>IF(OR(financial_transactions3[[#This Row],[amount]]&lt;$L$16, financial_transactions3[[#This Row],[amount]]&gt;$L$17), 1, 0)</f>
        <v>0</v>
      </c>
    </row>
    <row r="1718" spans="1:9">
      <c r="A1718" t="s">
        <v>3475</v>
      </c>
      <c r="B1718" s="3">
        <v>45358</v>
      </c>
      <c r="C1718" t="s">
        <v>3476</v>
      </c>
      <c r="D1718">
        <v>1909.85</v>
      </c>
      <c r="E1718" t="s">
        <v>19</v>
      </c>
      <c r="F1718" t="s">
        <v>26</v>
      </c>
      <c r="G1718" t="s">
        <v>48</v>
      </c>
      <c r="H1718" t="s">
        <v>123</v>
      </c>
      <c r="I1718">
        <f>IF(OR(financial_transactions3[[#This Row],[amount]]&lt;$L$16, financial_transactions3[[#This Row],[amount]]&gt;$L$17), 1, 0)</f>
        <v>1</v>
      </c>
    </row>
    <row r="1719" spans="1:9">
      <c r="A1719" t="s">
        <v>3477</v>
      </c>
      <c r="B1719" s="3">
        <v>45358</v>
      </c>
      <c r="C1719" t="s">
        <v>3478</v>
      </c>
      <c r="D1719">
        <v>727.8</v>
      </c>
      <c r="E1719" t="s">
        <v>16079</v>
      </c>
      <c r="F1719" t="s">
        <v>32</v>
      </c>
      <c r="G1719" t="s">
        <v>48</v>
      </c>
      <c r="H1719" t="s">
        <v>28</v>
      </c>
      <c r="I1719">
        <f>IF(OR(financial_transactions3[[#This Row],[amount]]&lt;$L$16, financial_transactions3[[#This Row],[amount]]&gt;$L$17), 1, 0)</f>
        <v>0</v>
      </c>
    </row>
    <row r="1720" spans="1:9">
      <c r="A1720" t="s">
        <v>3479</v>
      </c>
      <c r="B1720" s="3">
        <v>45358</v>
      </c>
      <c r="C1720" t="s">
        <v>2810</v>
      </c>
      <c r="D1720">
        <v>1552.3</v>
      </c>
      <c r="E1720" t="s">
        <v>16079</v>
      </c>
      <c r="F1720" t="s">
        <v>26</v>
      </c>
      <c r="G1720" t="s">
        <v>48</v>
      </c>
      <c r="H1720" t="s">
        <v>36</v>
      </c>
      <c r="I1720">
        <f>IF(OR(financial_transactions3[[#This Row],[amount]]&lt;$L$16, financial_transactions3[[#This Row],[amount]]&gt;$L$17), 1, 0)</f>
        <v>0</v>
      </c>
    </row>
    <row r="1721" spans="1:9">
      <c r="A1721" t="s">
        <v>3480</v>
      </c>
      <c r="B1721" s="3">
        <v>45358</v>
      </c>
      <c r="C1721" t="s">
        <v>3481</v>
      </c>
      <c r="D1721">
        <v>1704.94</v>
      </c>
      <c r="E1721" t="s">
        <v>67</v>
      </c>
      <c r="F1721" t="s">
        <v>61</v>
      </c>
      <c r="G1721" t="s">
        <v>39</v>
      </c>
      <c r="H1721" t="s">
        <v>44</v>
      </c>
      <c r="I1721">
        <f>IF(OR(financial_transactions3[[#This Row],[amount]]&lt;$L$16, financial_transactions3[[#This Row],[amount]]&gt;$L$17), 1, 0)</f>
        <v>1</v>
      </c>
    </row>
    <row r="1722" spans="1:9">
      <c r="A1722" t="s">
        <v>3482</v>
      </c>
      <c r="B1722" s="3">
        <v>45358</v>
      </c>
      <c r="C1722" t="s">
        <v>3483</v>
      </c>
      <c r="D1722">
        <v>1513.5</v>
      </c>
      <c r="E1722" t="s">
        <v>52</v>
      </c>
      <c r="F1722" t="s">
        <v>20</v>
      </c>
      <c r="G1722" t="s">
        <v>21</v>
      </c>
      <c r="H1722" t="s">
        <v>87</v>
      </c>
      <c r="I1722">
        <f>IF(OR(financial_transactions3[[#This Row],[amount]]&lt;$L$16, financial_transactions3[[#This Row],[amount]]&gt;$L$17), 1, 0)</f>
        <v>0</v>
      </c>
    </row>
    <row r="1723" spans="1:9">
      <c r="A1723" t="s">
        <v>3484</v>
      </c>
      <c r="B1723" s="3">
        <v>45358</v>
      </c>
      <c r="C1723" t="s">
        <v>3485</v>
      </c>
      <c r="D1723">
        <v>1909.65</v>
      </c>
      <c r="E1723" t="s">
        <v>25</v>
      </c>
      <c r="F1723" t="s">
        <v>32</v>
      </c>
      <c r="G1723" t="s">
        <v>39</v>
      </c>
      <c r="H1723" t="s">
        <v>33</v>
      </c>
      <c r="I1723">
        <f>IF(OR(financial_transactions3[[#This Row],[amount]]&lt;$L$16, financial_transactions3[[#This Row],[amount]]&gt;$L$17), 1, 0)</f>
        <v>1</v>
      </c>
    </row>
    <row r="1724" spans="1:9">
      <c r="A1724" t="s">
        <v>3486</v>
      </c>
      <c r="B1724" s="3">
        <v>45358</v>
      </c>
      <c r="C1724" t="s">
        <v>3487</v>
      </c>
      <c r="D1724">
        <v>1804.02</v>
      </c>
      <c r="E1724" t="s">
        <v>47</v>
      </c>
      <c r="F1724" t="s">
        <v>26</v>
      </c>
      <c r="G1724" t="s">
        <v>48</v>
      </c>
      <c r="H1724" t="s">
        <v>16080</v>
      </c>
      <c r="I1724">
        <f>IF(OR(financial_transactions3[[#This Row],[amount]]&lt;$L$16, financial_transactions3[[#This Row],[amount]]&gt;$L$17), 1, 0)</f>
        <v>1</v>
      </c>
    </row>
    <row r="1725" spans="1:9">
      <c r="A1725" t="s">
        <v>3488</v>
      </c>
      <c r="B1725" s="3">
        <v>45358</v>
      </c>
      <c r="C1725" t="s">
        <v>3489</v>
      </c>
      <c r="D1725">
        <v>7206.5</v>
      </c>
      <c r="E1725" t="s">
        <v>25</v>
      </c>
      <c r="F1725" t="s">
        <v>20</v>
      </c>
      <c r="G1725" t="s">
        <v>39</v>
      </c>
      <c r="H1725" t="s">
        <v>33</v>
      </c>
      <c r="I1725">
        <f>IF(OR(financial_transactions3[[#This Row],[amount]]&lt;$L$16, financial_transactions3[[#This Row],[amount]]&gt;$L$17), 1, 0)</f>
        <v>1</v>
      </c>
    </row>
    <row r="1726" spans="1:9">
      <c r="A1726" t="s">
        <v>3490</v>
      </c>
      <c r="B1726" s="3">
        <v>45358</v>
      </c>
      <c r="C1726" t="s">
        <v>1080</v>
      </c>
      <c r="D1726">
        <v>774.23</v>
      </c>
      <c r="E1726" t="s">
        <v>16079</v>
      </c>
      <c r="F1726" t="s">
        <v>32</v>
      </c>
      <c r="G1726" t="s">
        <v>48</v>
      </c>
      <c r="H1726" t="s">
        <v>57</v>
      </c>
      <c r="I1726">
        <f>IF(OR(financial_transactions3[[#This Row],[amount]]&lt;$L$16, financial_transactions3[[#This Row],[amount]]&gt;$L$17), 1, 0)</f>
        <v>0</v>
      </c>
    </row>
    <row r="1727" spans="1:9">
      <c r="A1727" t="s">
        <v>3491</v>
      </c>
      <c r="B1727" s="3">
        <v>45358</v>
      </c>
      <c r="C1727" t="s">
        <v>3024</v>
      </c>
      <c r="D1727">
        <v>1587.02</v>
      </c>
      <c r="E1727" t="s">
        <v>16110</v>
      </c>
      <c r="F1727" t="s">
        <v>20</v>
      </c>
      <c r="G1727" t="s">
        <v>48</v>
      </c>
      <c r="H1727" t="s">
        <v>16080</v>
      </c>
      <c r="I1727">
        <f>IF(OR(financial_transactions3[[#This Row],[amount]]&lt;$L$16, financial_transactions3[[#This Row],[amount]]&gt;$L$17), 1, 0)</f>
        <v>0</v>
      </c>
    </row>
    <row r="1728" spans="1:9">
      <c r="A1728" t="s">
        <v>3492</v>
      </c>
      <c r="B1728" s="3">
        <v>45358</v>
      </c>
      <c r="C1728" t="s">
        <v>576</v>
      </c>
      <c r="D1728">
        <v>1363.63</v>
      </c>
      <c r="E1728" t="s">
        <v>47</v>
      </c>
      <c r="F1728" t="s">
        <v>26</v>
      </c>
      <c r="G1728" t="s">
        <v>21</v>
      </c>
      <c r="H1728" t="s">
        <v>40</v>
      </c>
      <c r="I1728">
        <f>IF(OR(financial_transactions3[[#This Row],[amount]]&lt;$L$16, financial_transactions3[[#This Row],[amount]]&gt;$L$17), 1, 0)</f>
        <v>0</v>
      </c>
    </row>
    <row r="1729" spans="1:9">
      <c r="A1729" t="s">
        <v>3493</v>
      </c>
      <c r="B1729" s="3">
        <v>45358</v>
      </c>
      <c r="C1729" t="s">
        <v>3494</v>
      </c>
      <c r="D1729">
        <v>309.01</v>
      </c>
      <c r="E1729" t="s">
        <v>64</v>
      </c>
      <c r="F1729" t="s">
        <v>61</v>
      </c>
      <c r="G1729" t="s">
        <v>21</v>
      </c>
      <c r="H1729" t="s">
        <v>16080</v>
      </c>
      <c r="I1729">
        <f>IF(OR(financial_transactions3[[#This Row],[amount]]&lt;$L$16, financial_transactions3[[#This Row],[amount]]&gt;$L$17), 1, 0)</f>
        <v>1</v>
      </c>
    </row>
    <row r="1730" spans="1:9">
      <c r="A1730" t="s">
        <v>3495</v>
      </c>
      <c r="B1730" s="3">
        <v>45358</v>
      </c>
      <c r="C1730" t="s">
        <v>3496</v>
      </c>
      <c r="D1730">
        <v>1796.7</v>
      </c>
      <c r="E1730" t="s">
        <v>19</v>
      </c>
      <c r="F1730" t="s">
        <v>20</v>
      </c>
      <c r="G1730" t="s">
        <v>27</v>
      </c>
      <c r="H1730" t="s">
        <v>16080</v>
      </c>
      <c r="I1730">
        <f>IF(OR(financial_transactions3[[#This Row],[amount]]&lt;$L$16, financial_transactions3[[#This Row],[amount]]&gt;$L$17), 1, 0)</f>
        <v>1</v>
      </c>
    </row>
    <row r="1731" spans="1:9">
      <c r="A1731" t="s">
        <v>3497</v>
      </c>
      <c r="B1731" s="3">
        <v>45358</v>
      </c>
      <c r="C1731" t="s">
        <v>3498</v>
      </c>
      <c r="D1731">
        <v>533.78</v>
      </c>
      <c r="E1731" t="s">
        <v>16110</v>
      </c>
      <c r="F1731" t="s">
        <v>61</v>
      </c>
      <c r="G1731" t="s">
        <v>21</v>
      </c>
      <c r="H1731" t="s">
        <v>109</v>
      </c>
      <c r="I1731">
        <f>IF(OR(financial_transactions3[[#This Row],[amount]]&lt;$L$16, financial_transactions3[[#This Row],[amount]]&gt;$L$17), 1, 0)</f>
        <v>1</v>
      </c>
    </row>
    <row r="1732" spans="1:9">
      <c r="A1732" t="s">
        <v>3499</v>
      </c>
      <c r="B1732" s="3">
        <v>45358</v>
      </c>
      <c r="C1732" t="s">
        <v>3500</v>
      </c>
      <c r="D1732">
        <v>745.96</v>
      </c>
      <c r="E1732" t="s">
        <v>31</v>
      </c>
      <c r="F1732" t="s">
        <v>20</v>
      </c>
      <c r="G1732" t="s">
        <v>27</v>
      </c>
      <c r="H1732" t="s">
        <v>16080</v>
      </c>
      <c r="I1732">
        <f>IF(OR(financial_transactions3[[#This Row],[amount]]&lt;$L$16, financial_transactions3[[#This Row],[amount]]&gt;$L$17), 1, 0)</f>
        <v>0</v>
      </c>
    </row>
    <row r="1733" spans="1:9">
      <c r="A1733" t="s">
        <v>3501</v>
      </c>
      <c r="B1733" s="3">
        <v>45358</v>
      </c>
      <c r="C1733" t="s">
        <v>2547</v>
      </c>
      <c r="D1733">
        <v>239.74</v>
      </c>
      <c r="E1733" t="s">
        <v>67</v>
      </c>
      <c r="F1733" t="s">
        <v>32</v>
      </c>
      <c r="G1733" t="s">
        <v>21</v>
      </c>
      <c r="H1733" t="s">
        <v>36</v>
      </c>
      <c r="I1733">
        <f>IF(OR(financial_transactions3[[#This Row],[amount]]&lt;$L$16, financial_transactions3[[#This Row],[amount]]&gt;$L$17), 1, 0)</f>
        <v>1</v>
      </c>
    </row>
    <row r="1734" spans="1:9">
      <c r="A1734" t="s">
        <v>3502</v>
      </c>
      <c r="B1734" s="3">
        <v>45358</v>
      </c>
      <c r="C1734" t="s">
        <v>1463</v>
      </c>
      <c r="D1734">
        <v>1460.9</v>
      </c>
      <c r="E1734" t="s">
        <v>122</v>
      </c>
      <c r="F1734" t="s">
        <v>20</v>
      </c>
      <c r="G1734" t="s">
        <v>39</v>
      </c>
      <c r="H1734" t="s">
        <v>53</v>
      </c>
      <c r="I1734">
        <f>IF(OR(financial_transactions3[[#This Row],[amount]]&lt;$L$16, financial_transactions3[[#This Row],[amount]]&gt;$L$17), 1, 0)</f>
        <v>0</v>
      </c>
    </row>
    <row r="1735" spans="1:9">
      <c r="A1735" t="s">
        <v>3503</v>
      </c>
      <c r="B1735" s="3">
        <v>45358</v>
      </c>
      <c r="C1735" t="s">
        <v>3504</v>
      </c>
      <c r="D1735">
        <v>355.55</v>
      </c>
      <c r="E1735" t="s">
        <v>52</v>
      </c>
      <c r="F1735" t="s">
        <v>32</v>
      </c>
      <c r="G1735" t="s">
        <v>48</v>
      </c>
      <c r="H1735" t="s">
        <v>57</v>
      </c>
      <c r="I1735">
        <f>IF(OR(financial_transactions3[[#This Row],[amount]]&lt;$L$16, financial_transactions3[[#This Row],[amount]]&gt;$L$17), 1, 0)</f>
        <v>1</v>
      </c>
    </row>
    <row r="1736" spans="1:9">
      <c r="A1736" t="s">
        <v>3505</v>
      </c>
      <c r="B1736" s="3">
        <v>45358</v>
      </c>
      <c r="C1736" t="s">
        <v>3506</v>
      </c>
      <c r="D1736">
        <v>1853.84</v>
      </c>
      <c r="E1736" t="s">
        <v>25</v>
      </c>
      <c r="F1736" t="s">
        <v>26</v>
      </c>
      <c r="G1736" t="s">
        <v>48</v>
      </c>
      <c r="H1736" t="s">
        <v>22</v>
      </c>
      <c r="I1736">
        <f>IF(OR(financial_transactions3[[#This Row],[amount]]&lt;$L$16, financial_transactions3[[#This Row],[amount]]&gt;$L$17), 1, 0)</f>
        <v>1</v>
      </c>
    </row>
    <row r="1737" spans="1:9">
      <c r="A1737" t="s">
        <v>3507</v>
      </c>
      <c r="B1737" s="3">
        <v>45358</v>
      </c>
      <c r="C1737" t="s">
        <v>3508</v>
      </c>
      <c r="D1737">
        <v>1223.29</v>
      </c>
      <c r="E1737" t="s">
        <v>64</v>
      </c>
      <c r="F1737" t="s">
        <v>32</v>
      </c>
      <c r="G1737" t="s">
        <v>21</v>
      </c>
      <c r="H1737" t="s">
        <v>40</v>
      </c>
      <c r="I1737">
        <f>IF(OR(financial_transactions3[[#This Row],[amount]]&lt;$L$16, financial_transactions3[[#This Row],[amount]]&gt;$L$17), 1, 0)</f>
        <v>0</v>
      </c>
    </row>
    <row r="1738" spans="1:9">
      <c r="A1738" t="s">
        <v>3509</v>
      </c>
      <c r="B1738" s="3">
        <v>45358</v>
      </c>
      <c r="C1738" t="s">
        <v>3510</v>
      </c>
      <c r="D1738">
        <v>805.19</v>
      </c>
      <c r="E1738" t="s">
        <v>64</v>
      </c>
      <c r="F1738" t="s">
        <v>32</v>
      </c>
      <c r="G1738" t="s">
        <v>39</v>
      </c>
      <c r="H1738" t="s">
        <v>28</v>
      </c>
      <c r="I1738">
        <f>IF(OR(financial_transactions3[[#This Row],[amount]]&lt;$L$16, financial_transactions3[[#This Row],[amount]]&gt;$L$17), 1, 0)</f>
        <v>0</v>
      </c>
    </row>
    <row r="1739" spans="1:9">
      <c r="A1739" t="s">
        <v>3511</v>
      </c>
      <c r="B1739" s="3">
        <v>45358</v>
      </c>
      <c r="C1739" t="s">
        <v>3512</v>
      </c>
      <c r="D1739">
        <v>1765.6</v>
      </c>
      <c r="E1739" t="s">
        <v>70</v>
      </c>
      <c r="F1739" t="s">
        <v>20</v>
      </c>
      <c r="G1739" t="s">
        <v>39</v>
      </c>
      <c r="H1739" t="s">
        <v>33</v>
      </c>
      <c r="I1739">
        <f>IF(OR(financial_transactions3[[#This Row],[amount]]&lt;$L$16, financial_transactions3[[#This Row],[amount]]&gt;$L$17), 1, 0)</f>
        <v>1</v>
      </c>
    </row>
    <row r="1740" spans="1:9">
      <c r="A1740" t="s">
        <v>3513</v>
      </c>
      <c r="B1740" s="3">
        <v>45358</v>
      </c>
      <c r="C1740" t="s">
        <v>2649</v>
      </c>
      <c r="D1740">
        <v>519.34</v>
      </c>
      <c r="E1740" t="s">
        <v>19</v>
      </c>
      <c r="F1740" t="s">
        <v>26</v>
      </c>
      <c r="G1740" t="s">
        <v>39</v>
      </c>
      <c r="H1740" t="s">
        <v>109</v>
      </c>
      <c r="I1740">
        <f>IF(OR(financial_transactions3[[#This Row],[amount]]&lt;$L$16, financial_transactions3[[#This Row],[amount]]&gt;$L$17), 1, 0)</f>
        <v>1</v>
      </c>
    </row>
    <row r="1741" spans="1:9">
      <c r="A1741" t="s">
        <v>3514</v>
      </c>
      <c r="B1741" s="3">
        <v>45358</v>
      </c>
      <c r="C1741" t="s">
        <v>3515</v>
      </c>
      <c r="D1741">
        <v>1257.94</v>
      </c>
      <c r="E1741" t="s">
        <v>31</v>
      </c>
      <c r="F1741" t="s">
        <v>26</v>
      </c>
      <c r="G1741" t="s">
        <v>21</v>
      </c>
      <c r="H1741" t="s">
        <v>40</v>
      </c>
      <c r="I1741">
        <f>IF(OR(financial_transactions3[[#This Row],[amount]]&lt;$L$16, financial_transactions3[[#This Row],[amount]]&gt;$L$17), 1, 0)</f>
        <v>0</v>
      </c>
    </row>
    <row r="1742" spans="1:9">
      <c r="A1742" t="s">
        <v>3516</v>
      </c>
      <c r="B1742" s="3">
        <v>45358</v>
      </c>
      <c r="C1742" t="s">
        <v>3517</v>
      </c>
      <c r="D1742">
        <v>603.9</v>
      </c>
      <c r="E1742" t="s">
        <v>19</v>
      </c>
      <c r="F1742" t="s">
        <v>26</v>
      </c>
      <c r="G1742" t="s">
        <v>21</v>
      </c>
      <c r="H1742" t="s">
        <v>16080</v>
      </c>
      <c r="I1742">
        <f>IF(OR(financial_transactions3[[#This Row],[amount]]&lt;$L$16, financial_transactions3[[#This Row],[amount]]&gt;$L$17), 1, 0)</f>
        <v>0</v>
      </c>
    </row>
    <row r="1743" spans="1:9">
      <c r="A1743" t="s">
        <v>3518</v>
      </c>
      <c r="B1743" s="3">
        <v>45358</v>
      </c>
      <c r="C1743" t="s">
        <v>3519</v>
      </c>
      <c r="D1743">
        <v>940.01</v>
      </c>
      <c r="E1743" t="s">
        <v>16079</v>
      </c>
      <c r="F1743" t="s">
        <v>32</v>
      </c>
      <c r="G1743" t="s">
        <v>39</v>
      </c>
      <c r="H1743" t="s">
        <v>75</v>
      </c>
      <c r="I1743">
        <f>IF(OR(financial_transactions3[[#This Row],[amount]]&lt;$L$16, financial_transactions3[[#This Row],[amount]]&gt;$L$17), 1, 0)</f>
        <v>0</v>
      </c>
    </row>
    <row r="1744" spans="1:9">
      <c r="A1744" t="s">
        <v>3520</v>
      </c>
      <c r="B1744" s="3">
        <v>45358</v>
      </c>
      <c r="C1744" t="s">
        <v>728</v>
      </c>
      <c r="D1744">
        <v>1980.37</v>
      </c>
      <c r="E1744" t="s">
        <v>16110</v>
      </c>
      <c r="F1744" t="s">
        <v>32</v>
      </c>
      <c r="G1744" t="s">
        <v>21</v>
      </c>
      <c r="H1744" t="s">
        <v>28</v>
      </c>
      <c r="I1744">
        <f>IF(OR(financial_transactions3[[#This Row],[amount]]&lt;$L$16, financial_transactions3[[#This Row],[amount]]&gt;$L$17), 1, 0)</f>
        <v>1</v>
      </c>
    </row>
    <row r="1745" spans="1:9">
      <c r="A1745" t="s">
        <v>3521</v>
      </c>
      <c r="B1745" s="3">
        <v>45358</v>
      </c>
      <c r="C1745" t="s">
        <v>1789</v>
      </c>
      <c r="D1745">
        <v>264.68</v>
      </c>
      <c r="E1745" t="s">
        <v>16110</v>
      </c>
      <c r="F1745" t="s">
        <v>61</v>
      </c>
      <c r="G1745" t="s">
        <v>21</v>
      </c>
      <c r="H1745" t="s">
        <v>87</v>
      </c>
      <c r="I1745">
        <f>IF(OR(financial_transactions3[[#This Row],[amount]]&lt;$L$16, financial_transactions3[[#This Row],[amount]]&gt;$L$17), 1, 0)</f>
        <v>1</v>
      </c>
    </row>
    <row r="1746" spans="1:9">
      <c r="A1746" t="s">
        <v>3522</v>
      </c>
      <c r="B1746" s="3">
        <v>45358</v>
      </c>
      <c r="C1746" t="s">
        <v>3523</v>
      </c>
      <c r="D1746">
        <v>840.67</v>
      </c>
      <c r="E1746" t="s">
        <v>52</v>
      </c>
      <c r="F1746" t="s">
        <v>32</v>
      </c>
      <c r="G1746" t="s">
        <v>21</v>
      </c>
      <c r="H1746" t="s">
        <v>176</v>
      </c>
      <c r="I1746">
        <f>IF(OR(financial_transactions3[[#This Row],[amount]]&lt;$L$16, financial_transactions3[[#This Row],[amount]]&gt;$L$17), 1, 0)</f>
        <v>0</v>
      </c>
    </row>
    <row r="1747" spans="1:9">
      <c r="A1747" t="s">
        <v>3524</v>
      </c>
      <c r="B1747" s="3">
        <v>45358</v>
      </c>
      <c r="C1747" t="s">
        <v>3525</v>
      </c>
      <c r="D1747">
        <v>796.2</v>
      </c>
      <c r="E1747" t="s">
        <v>31</v>
      </c>
      <c r="F1747" t="s">
        <v>61</v>
      </c>
      <c r="G1747" t="s">
        <v>48</v>
      </c>
      <c r="H1747" t="s">
        <v>28</v>
      </c>
      <c r="I1747">
        <f>IF(OR(financial_transactions3[[#This Row],[amount]]&lt;$L$16, financial_transactions3[[#This Row],[amount]]&gt;$L$17), 1, 0)</f>
        <v>0</v>
      </c>
    </row>
    <row r="1748" spans="1:9">
      <c r="A1748" t="s">
        <v>3526</v>
      </c>
      <c r="B1748" s="3">
        <v>45358</v>
      </c>
      <c r="C1748" t="s">
        <v>3527</v>
      </c>
      <c r="D1748">
        <v>706.8</v>
      </c>
      <c r="E1748" t="s">
        <v>70</v>
      </c>
      <c r="F1748" t="s">
        <v>32</v>
      </c>
      <c r="G1748" t="s">
        <v>21</v>
      </c>
      <c r="H1748" t="s">
        <v>57</v>
      </c>
      <c r="I1748">
        <f>IF(OR(financial_transactions3[[#This Row],[amount]]&lt;$L$16, financial_transactions3[[#This Row],[amount]]&gt;$L$17), 1, 0)</f>
        <v>0</v>
      </c>
    </row>
    <row r="1749" spans="1:9">
      <c r="A1749" t="s">
        <v>3528</v>
      </c>
      <c r="B1749" s="3">
        <v>45358</v>
      </c>
      <c r="C1749" t="s">
        <v>3529</v>
      </c>
      <c r="D1749">
        <v>1784.23</v>
      </c>
      <c r="E1749" t="s">
        <v>25</v>
      </c>
      <c r="F1749" t="s">
        <v>26</v>
      </c>
      <c r="G1749" t="s">
        <v>39</v>
      </c>
      <c r="H1749" t="s">
        <v>49</v>
      </c>
      <c r="I1749">
        <f>IF(OR(financial_transactions3[[#This Row],[amount]]&lt;$L$16, financial_transactions3[[#This Row],[amount]]&gt;$L$17), 1, 0)</f>
        <v>1</v>
      </c>
    </row>
    <row r="1750" spans="1:9">
      <c r="A1750" t="s">
        <v>3530</v>
      </c>
      <c r="B1750" s="3">
        <v>45358</v>
      </c>
      <c r="C1750" t="s">
        <v>3531</v>
      </c>
      <c r="D1750">
        <v>1878</v>
      </c>
      <c r="E1750" t="s">
        <v>52</v>
      </c>
      <c r="F1750" t="s">
        <v>26</v>
      </c>
      <c r="G1750" t="s">
        <v>48</v>
      </c>
      <c r="H1750" t="s">
        <v>40</v>
      </c>
      <c r="I1750">
        <f>IF(OR(financial_transactions3[[#This Row],[amount]]&lt;$L$16, financial_transactions3[[#This Row],[amount]]&gt;$L$17), 1, 0)</f>
        <v>1</v>
      </c>
    </row>
    <row r="1751" spans="1:9">
      <c r="A1751" t="s">
        <v>3532</v>
      </c>
      <c r="B1751" s="3">
        <v>45358</v>
      </c>
      <c r="C1751" t="s">
        <v>3533</v>
      </c>
      <c r="D1751">
        <v>1637.35</v>
      </c>
      <c r="E1751" t="s">
        <v>122</v>
      </c>
      <c r="F1751" t="s">
        <v>26</v>
      </c>
      <c r="G1751" t="s">
        <v>48</v>
      </c>
      <c r="H1751" t="s">
        <v>87</v>
      </c>
      <c r="I1751">
        <f>IF(OR(financial_transactions3[[#This Row],[amount]]&lt;$L$16, financial_transactions3[[#This Row],[amount]]&gt;$L$17), 1, 0)</f>
        <v>1</v>
      </c>
    </row>
    <row r="1752" spans="1:9">
      <c r="A1752" t="s">
        <v>3534</v>
      </c>
      <c r="B1752" s="3">
        <v>45358</v>
      </c>
      <c r="C1752" t="s">
        <v>3535</v>
      </c>
      <c r="D1752">
        <v>1298.67</v>
      </c>
      <c r="E1752" t="s">
        <v>16079</v>
      </c>
      <c r="F1752" t="s">
        <v>61</v>
      </c>
      <c r="G1752" t="s">
        <v>39</v>
      </c>
      <c r="H1752" t="s">
        <v>109</v>
      </c>
      <c r="I1752">
        <f>IF(OR(financial_transactions3[[#This Row],[amount]]&lt;$L$16, financial_transactions3[[#This Row],[amount]]&gt;$L$17), 1, 0)</f>
        <v>0</v>
      </c>
    </row>
    <row r="1753" spans="1:9">
      <c r="A1753" t="s">
        <v>3536</v>
      </c>
      <c r="B1753" s="3">
        <v>45358</v>
      </c>
      <c r="C1753" t="s">
        <v>3537</v>
      </c>
      <c r="D1753">
        <v>687.4</v>
      </c>
      <c r="E1753" t="s">
        <v>19</v>
      </c>
      <c r="F1753" t="s">
        <v>32</v>
      </c>
      <c r="G1753" t="s">
        <v>48</v>
      </c>
      <c r="H1753" t="s">
        <v>176</v>
      </c>
      <c r="I1753">
        <f>IF(OR(financial_transactions3[[#This Row],[amount]]&lt;$L$16, financial_transactions3[[#This Row],[amount]]&gt;$L$17), 1, 0)</f>
        <v>0</v>
      </c>
    </row>
    <row r="1754" spans="1:9">
      <c r="A1754" t="s">
        <v>3538</v>
      </c>
      <c r="B1754" s="3">
        <v>45358</v>
      </c>
      <c r="C1754" t="s">
        <v>3539</v>
      </c>
      <c r="D1754">
        <v>1128.19</v>
      </c>
      <c r="E1754" t="s">
        <v>16110</v>
      </c>
      <c r="F1754" t="s">
        <v>32</v>
      </c>
      <c r="G1754" t="s">
        <v>21</v>
      </c>
      <c r="H1754" t="s">
        <v>44</v>
      </c>
      <c r="I1754">
        <f>IF(OR(financial_transactions3[[#This Row],[amount]]&lt;$L$16, financial_transactions3[[#This Row],[amount]]&gt;$L$17), 1, 0)</f>
        <v>0</v>
      </c>
    </row>
    <row r="1755" spans="1:9">
      <c r="A1755" t="s">
        <v>3540</v>
      </c>
      <c r="B1755" s="3">
        <v>45358</v>
      </c>
      <c r="C1755" t="s">
        <v>3541</v>
      </c>
      <c r="D1755">
        <v>97</v>
      </c>
      <c r="E1755" t="s">
        <v>31</v>
      </c>
      <c r="F1755" t="s">
        <v>20</v>
      </c>
      <c r="G1755" t="s">
        <v>39</v>
      </c>
      <c r="H1755" t="s">
        <v>16080</v>
      </c>
      <c r="I1755">
        <f>IF(OR(financial_transactions3[[#This Row],[amount]]&lt;$L$16, financial_transactions3[[#This Row],[amount]]&gt;$L$17), 1, 0)</f>
        <v>1</v>
      </c>
    </row>
    <row r="1756" spans="1:9">
      <c r="A1756" t="s">
        <v>3542</v>
      </c>
      <c r="B1756" s="3">
        <v>45358</v>
      </c>
      <c r="C1756" t="s">
        <v>3543</v>
      </c>
      <c r="D1756">
        <v>784.15</v>
      </c>
      <c r="E1756" t="s">
        <v>31</v>
      </c>
      <c r="F1756" t="s">
        <v>20</v>
      </c>
      <c r="G1756" t="s">
        <v>27</v>
      </c>
      <c r="H1756" t="s">
        <v>16080</v>
      </c>
      <c r="I1756">
        <f>IF(OR(financial_transactions3[[#This Row],[amount]]&lt;$L$16, financial_transactions3[[#This Row],[amount]]&gt;$L$17), 1, 0)</f>
        <v>0</v>
      </c>
    </row>
    <row r="1757" spans="1:9">
      <c r="A1757" t="s">
        <v>3544</v>
      </c>
      <c r="B1757" s="3">
        <v>45358</v>
      </c>
      <c r="C1757" t="s">
        <v>1053</v>
      </c>
      <c r="D1757">
        <v>798.1</v>
      </c>
      <c r="E1757" t="s">
        <v>47</v>
      </c>
      <c r="F1757" t="s">
        <v>20</v>
      </c>
      <c r="G1757" t="s">
        <v>48</v>
      </c>
      <c r="H1757" t="s">
        <v>176</v>
      </c>
      <c r="I1757">
        <f>IF(OR(financial_transactions3[[#This Row],[amount]]&lt;$L$16, financial_transactions3[[#This Row],[amount]]&gt;$L$17), 1, 0)</f>
        <v>0</v>
      </c>
    </row>
    <row r="1758" spans="1:9">
      <c r="A1758" t="s">
        <v>3545</v>
      </c>
      <c r="B1758" s="3">
        <v>45359</v>
      </c>
      <c r="C1758" t="s">
        <v>3546</v>
      </c>
      <c r="D1758">
        <v>893.71</v>
      </c>
      <c r="E1758" t="s">
        <v>70</v>
      </c>
      <c r="F1758" t="s">
        <v>26</v>
      </c>
      <c r="G1758" t="s">
        <v>48</v>
      </c>
      <c r="H1758" t="s">
        <v>36</v>
      </c>
      <c r="I1758">
        <f>IF(OR(financial_transactions3[[#This Row],[amount]]&lt;$L$16, financial_transactions3[[#This Row],[amount]]&gt;$L$17), 1, 0)</f>
        <v>0</v>
      </c>
    </row>
    <row r="1759" spans="1:9">
      <c r="A1759" t="s">
        <v>3547</v>
      </c>
      <c r="B1759" s="3">
        <v>45359</v>
      </c>
      <c r="C1759" t="s">
        <v>3548</v>
      </c>
      <c r="D1759">
        <v>1908.49</v>
      </c>
      <c r="E1759" t="s">
        <v>31</v>
      </c>
      <c r="F1759" t="s">
        <v>61</v>
      </c>
      <c r="G1759" t="s">
        <v>48</v>
      </c>
      <c r="H1759" t="s">
        <v>94</v>
      </c>
      <c r="I1759">
        <f>IF(OR(financial_transactions3[[#This Row],[amount]]&lt;$L$16, financial_transactions3[[#This Row],[amount]]&gt;$L$17), 1, 0)</f>
        <v>1</v>
      </c>
    </row>
    <row r="1760" spans="1:9">
      <c r="A1760" t="s">
        <v>3549</v>
      </c>
      <c r="B1760" s="3">
        <v>45359</v>
      </c>
      <c r="C1760" t="s">
        <v>3550</v>
      </c>
      <c r="D1760">
        <v>1594.15</v>
      </c>
      <c r="E1760" t="s">
        <v>64</v>
      </c>
      <c r="F1760" t="s">
        <v>26</v>
      </c>
      <c r="G1760" t="s">
        <v>21</v>
      </c>
      <c r="H1760" t="s">
        <v>22</v>
      </c>
      <c r="I1760">
        <f>IF(OR(financial_transactions3[[#This Row],[amount]]&lt;$L$16, financial_transactions3[[#This Row],[amount]]&gt;$L$17), 1, 0)</f>
        <v>0</v>
      </c>
    </row>
    <row r="1761" spans="1:9">
      <c r="A1761" t="s">
        <v>3551</v>
      </c>
      <c r="B1761" s="3">
        <v>45359</v>
      </c>
      <c r="C1761" t="s">
        <v>3552</v>
      </c>
      <c r="D1761">
        <v>312.93</v>
      </c>
      <c r="E1761" t="s">
        <v>31</v>
      </c>
      <c r="F1761" t="s">
        <v>61</v>
      </c>
      <c r="G1761" t="s">
        <v>48</v>
      </c>
      <c r="H1761" t="s">
        <v>40</v>
      </c>
      <c r="I1761">
        <f>IF(OR(financial_transactions3[[#This Row],[amount]]&lt;$L$16, financial_transactions3[[#This Row],[amount]]&gt;$L$17), 1, 0)</f>
        <v>1</v>
      </c>
    </row>
    <row r="1762" spans="1:9">
      <c r="A1762" t="s">
        <v>3553</v>
      </c>
      <c r="B1762" s="3">
        <v>45359</v>
      </c>
      <c r="C1762" t="s">
        <v>3554</v>
      </c>
      <c r="D1762">
        <v>962.95</v>
      </c>
      <c r="E1762" t="s">
        <v>47</v>
      </c>
      <c r="F1762" t="s">
        <v>26</v>
      </c>
      <c r="G1762" t="s">
        <v>48</v>
      </c>
      <c r="H1762" t="s">
        <v>36</v>
      </c>
      <c r="I1762">
        <f>IF(OR(financial_transactions3[[#This Row],[amount]]&lt;$L$16, financial_transactions3[[#This Row],[amount]]&gt;$L$17), 1, 0)</f>
        <v>0</v>
      </c>
    </row>
    <row r="1763" spans="1:9">
      <c r="A1763" t="s">
        <v>3555</v>
      </c>
      <c r="B1763" s="3">
        <v>45359</v>
      </c>
      <c r="C1763" t="s">
        <v>3556</v>
      </c>
      <c r="D1763">
        <v>178.71</v>
      </c>
      <c r="E1763" t="s">
        <v>31</v>
      </c>
      <c r="F1763" t="s">
        <v>61</v>
      </c>
      <c r="G1763" t="s">
        <v>48</v>
      </c>
      <c r="H1763" t="s">
        <v>16080</v>
      </c>
      <c r="I1763">
        <f>IF(OR(financial_transactions3[[#This Row],[amount]]&lt;$L$16, financial_transactions3[[#This Row],[amount]]&gt;$L$17), 1, 0)</f>
        <v>1</v>
      </c>
    </row>
    <row r="1764" spans="1:9">
      <c r="A1764" t="s">
        <v>3559</v>
      </c>
      <c r="B1764" s="3">
        <v>45359</v>
      </c>
      <c r="C1764" t="s">
        <v>3560</v>
      </c>
      <c r="D1764">
        <v>1421.06</v>
      </c>
      <c r="E1764" t="s">
        <v>47</v>
      </c>
      <c r="F1764" t="s">
        <v>32</v>
      </c>
      <c r="G1764" t="s">
        <v>21</v>
      </c>
      <c r="H1764" t="s">
        <v>36</v>
      </c>
      <c r="I1764">
        <f>IF(OR(financial_transactions3[[#This Row],[amount]]&lt;$L$16, financial_transactions3[[#This Row],[amount]]&gt;$L$17), 1, 0)</f>
        <v>0</v>
      </c>
    </row>
    <row r="1765" spans="1:9">
      <c r="A1765" t="s">
        <v>3561</v>
      </c>
      <c r="B1765" s="3">
        <v>45359</v>
      </c>
      <c r="C1765" t="s">
        <v>3562</v>
      </c>
      <c r="D1765">
        <v>1800.08</v>
      </c>
      <c r="E1765" t="s">
        <v>25</v>
      </c>
      <c r="F1765" t="s">
        <v>32</v>
      </c>
      <c r="G1765" t="s">
        <v>39</v>
      </c>
      <c r="H1765" t="s">
        <v>87</v>
      </c>
      <c r="I1765">
        <f>IF(OR(financial_transactions3[[#This Row],[amount]]&lt;$L$16, financial_transactions3[[#This Row],[amount]]&gt;$L$17), 1, 0)</f>
        <v>1</v>
      </c>
    </row>
    <row r="1766" spans="1:9">
      <c r="A1766" t="s">
        <v>3563</v>
      </c>
      <c r="B1766" s="3">
        <v>45359</v>
      </c>
      <c r="C1766" t="s">
        <v>3564</v>
      </c>
      <c r="D1766">
        <v>966.48</v>
      </c>
      <c r="E1766" t="s">
        <v>70</v>
      </c>
      <c r="F1766" t="s">
        <v>20</v>
      </c>
      <c r="G1766" t="s">
        <v>39</v>
      </c>
      <c r="H1766" t="s">
        <v>49</v>
      </c>
      <c r="I1766">
        <f>IF(OR(financial_transactions3[[#This Row],[amount]]&lt;$L$16, financial_transactions3[[#This Row],[amount]]&gt;$L$17), 1, 0)</f>
        <v>0</v>
      </c>
    </row>
    <row r="1767" spans="1:9">
      <c r="A1767" t="s">
        <v>3565</v>
      </c>
      <c r="B1767" s="3">
        <v>45359</v>
      </c>
      <c r="C1767" t="s">
        <v>3566</v>
      </c>
      <c r="D1767">
        <v>932.35</v>
      </c>
      <c r="E1767" t="s">
        <v>16079</v>
      </c>
      <c r="F1767" t="s">
        <v>20</v>
      </c>
      <c r="G1767" t="s">
        <v>48</v>
      </c>
      <c r="H1767" t="s">
        <v>87</v>
      </c>
      <c r="I1767">
        <f>IF(OR(financial_transactions3[[#This Row],[amount]]&lt;$L$16, financial_transactions3[[#This Row],[amount]]&gt;$L$17), 1, 0)</f>
        <v>0</v>
      </c>
    </row>
    <row r="1768" spans="1:9">
      <c r="A1768" t="s">
        <v>3567</v>
      </c>
      <c r="B1768" s="3">
        <v>45359</v>
      </c>
      <c r="C1768" t="s">
        <v>3568</v>
      </c>
      <c r="D1768">
        <v>1801.53</v>
      </c>
      <c r="E1768" t="s">
        <v>52</v>
      </c>
      <c r="F1768" t="s">
        <v>32</v>
      </c>
      <c r="G1768" t="s">
        <v>27</v>
      </c>
      <c r="H1768" t="s">
        <v>94</v>
      </c>
      <c r="I1768">
        <f>IF(OR(financial_transactions3[[#This Row],[amount]]&lt;$L$16, financial_transactions3[[#This Row],[amount]]&gt;$L$17), 1, 0)</f>
        <v>1</v>
      </c>
    </row>
    <row r="1769" spans="1:9">
      <c r="A1769" t="s">
        <v>3569</v>
      </c>
      <c r="B1769" s="3">
        <v>45359</v>
      </c>
      <c r="C1769" t="s">
        <v>3141</v>
      </c>
      <c r="D1769">
        <v>1804.41</v>
      </c>
      <c r="E1769" t="s">
        <v>19</v>
      </c>
      <c r="F1769" t="s">
        <v>20</v>
      </c>
      <c r="G1769" t="s">
        <v>27</v>
      </c>
      <c r="H1769" t="s">
        <v>36</v>
      </c>
      <c r="I1769">
        <f>IF(OR(financial_transactions3[[#This Row],[amount]]&lt;$L$16, financial_transactions3[[#This Row],[amount]]&gt;$L$17), 1, 0)</f>
        <v>1</v>
      </c>
    </row>
    <row r="1770" spans="1:9">
      <c r="A1770" t="s">
        <v>3570</v>
      </c>
      <c r="B1770" s="3">
        <v>45359</v>
      </c>
      <c r="C1770" t="s">
        <v>3571</v>
      </c>
      <c r="D1770">
        <v>493.95</v>
      </c>
      <c r="E1770" t="s">
        <v>52</v>
      </c>
      <c r="F1770" t="s">
        <v>32</v>
      </c>
      <c r="G1770" t="s">
        <v>39</v>
      </c>
      <c r="H1770" t="s">
        <v>44</v>
      </c>
      <c r="I1770">
        <f>IF(OR(financial_transactions3[[#This Row],[amount]]&lt;$L$16, financial_transactions3[[#This Row],[amount]]&gt;$L$17), 1, 0)</f>
        <v>1</v>
      </c>
    </row>
    <row r="1771" spans="1:9">
      <c r="A1771" t="s">
        <v>3572</v>
      </c>
      <c r="B1771" s="3">
        <v>45359</v>
      </c>
      <c r="C1771" t="s">
        <v>3573</v>
      </c>
      <c r="D1771">
        <v>852.11</v>
      </c>
      <c r="E1771" t="s">
        <v>122</v>
      </c>
      <c r="F1771" t="s">
        <v>20</v>
      </c>
      <c r="G1771" t="s">
        <v>27</v>
      </c>
      <c r="H1771" t="s">
        <v>49</v>
      </c>
      <c r="I1771">
        <f>IF(OR(financial_transactions3[[#This Row],[amount]]&lt;$L$16, financial_transactions3[[#This Row],[amount]]&gt;$L$17), 1, 0)</f>
        <v>0</v>
      </c>
    </row>
    <row r="1772" spans="1:9">
      <c r="A1772" t="s">
        <v>3574</v>
      </c>
      <c r="B1772" s="3">
        <v>45359</v>
      </c>
      <c r="C1772" t="s">
        <v>3575</v>
      </c>
      <c r="D1772">
        <v>335.28</v>
      </c>
      <c r="E1772" t="s">
        <v>19</v>
      </c>
      <c r="F1772" t="s">
        <v>32</v>
      </c>
      <c r="G1772" t="s">
        <v>27</v>
      </c>
      <c r="H1772" t="s">
        <v>40</v>
      </c>
      <c r="I1772">
        <f>IF(OR(financial_transactions3[[#This Row],[amount]]&lt;$L$16, financial_transactions3[[#This Row],[amount]]&gt;$L$17), 1, 0)</f>
        <v>1</v>
      </c>
    </row>
    <row r="1773" spans="1:9">
      <c r="A1773" t="s">
        <v>3576</v>
      </c>
      <c r="B1773" s="3">
        <v>45359</v>
      </c>
      <c r="C1773" t="s">
        <v>3577</v>
      </c>
      <c r="D1773">
        <v>1428.26</v>
      </c>
      <c r="E1773" t="s">
        <v>25</v>
      </c>
      <c r="F1773" t="s">
        <v>20</v>
      </c>
      <c r="G1773" t="s">
        <v>48</v>
      </c>
      <c r="H1773" t="s">
        <v>33</v>
      </c>
      <c r="I1773">
        <f>IF(OR(financial_transactions3[[#This Row],[amount]]&lt;$L$16, financial_transactions3[[#This Row],[amount]]&gt;$L$17), 1, 0)</f>
        <v>0</v>
      </c>
    </row>
    <row r="1774" spans="1:9">
      <c r="A1774" t="s">
        <v>3578</v>
      </c>
      <c r="B1774" s="3">
        <v>45359</v>
      </c>
      <c r="C1774" t="s">
        <v>3579</v>
      </c>
      <c r="D1774">
        <v>401.28</v>
      </c>
      <c r="E1774" t="s">
        <v>52</v>
      </c>
      <c r="F1774" t="s">
        <v>26</v>
      </c>
      <c r="G1774" t="s">
        <v>39</v>
      </c>
      <c r="H1774" t="s">
        <v>75</v>
      </c>
      <c r="I1774">
        <f>IF(OR(financial_transactions3[[#This Row],[amount]]&lt;$L$16, financial_transactions3[[#This Row],[amount]]&gt;$L$17), 1, 0)</f>
        <v>1</v>
      </c>
    </row>
    <row r="1775" spans="1:9">
      <c r="A1775" t="s">
        <v>3580</v>
      </c>
      <c r="B1775" s="3">
        <v>45359</v>
      </c>
      <c r="C1775" t="s">
        <v>3581</v>
      </c>
      <c r="D1775">
        <v>1357.88</v>
      </c>
      <c r="E1775" t="s">
        <v>67</v>
      </c>
      <c r="F1775" t="s">
        <v>20</v>
      </c>
      <c r="G1775" t="s">
        <v>27</v>
      </c>
      <c r="H1775" t="s">
        <v>22</v>
      </c>
      <c r="I1775">
        <f>IF(OR(financial_transactions3[[#This Row],[amount]]&lt;$L$16, financial_transactions3[[#This Row],[amount]]&gt;$L$17), 1, 0)</f>
        <v>0</v>
      </c>
    </row>
    <row r="1776" spans="1:9">
      <c r="A1776" t="s">
        <v>3582</v>
      </c>
      <c r="B1776" s="3">
        <v>45359</v>
      </c>
      <c r="C1776" t="s">
        <v>3583</v>
      </c>
      <c r="D1776">
        <v>9369.66</v>
      </c>
      <c r="E1776" t="s">
        <v>19</v>
      </c>
      <c r="F1776" t="s">
        <v>26</v>
      </c>
      <c r="G1776" t="s">
        <v>39</v>
      </c>
      <c r="H1776" t="s">
        <v>36</v>
      </c>
      <c r="I1776">
        <f>IF(OR(financial_transactions3[[#This Row],[amount]]&lt;$L$16, financial_transactions3[[#This Row],[amount]]&gt;$L$17), 1, 0)</f>
        <v>1</v>
      </c>
    </row>
    <row r="1777" spans="1:9">
      <c r="A1777" t="s">
        <v>3584</v>
      </c>
      <c r="B1777" s="3">
        <v>45359</v>
      </c>
      <c r="C1777" t="s">
        <v>1345</v>
      </c>
      <c r="D1777">
        <v>1148.3800000000001</v>
      </c>
      <c r="E1777" t="s">
        <v>64</v>
      </c>
      <c r="F1777" t="s">
        <v>61</v>
      </c>
      <c r="G1777" t="s">
        <v>21</v>
      </c>
      <c r="H1777" t="s">
        <v>109</v>
      </c>
      <c r="I1777">
        <f>IF(OR(financial_transactions3[[#This Row],[amount]]&lt;$L$16, financial_transactions3[[#This Row],[amount]]&gt;$L$17), 1, 0)</f>
        <v>0</v>
      </c>
    </row>
    <row r="1778" spans="1:9">
      <c r="A1778" t="s">
        <v>3585</v>
      </c>
      <c r="B1778" s="3">
        <v>45359</v>
      </c>
      <c r="C1778" t="s">
        <v>2098</v>
      </c>
      <c r="D1778">
        <v>297.99</v>
      </c>
      <c r="E1778" t="s">
        <v>16110</v>
      </c>
      <c r="F1778" t="s">
        <v>61</v>
      </c>
      <c r="G1778" t="s">
        <v>27</v>
      </c>
      <c r="H1778" t="s">
        <v>75</v>
      </c>
      <c r="I1778">
        <f>IF(OR(financial_transactions3[[#This Row],[amount]]&lt;$L$16, financial_transactions3[[#This Row],[amount]]&gt;$L$17), 1, 0)</f>
        <v>1</v>
      </c>
    </row>
    <row r="1779" spans="1:9">
      <c r="A1779" t="s">
        <v>3586</v>
      </c>
      <c r="B1779" s="3">
        <v>45359</v>
      </c>
      <c r="C1779" t="s">
        <v>3587</v>
      </c>
      <c r="D1779">
        <v>1796.51</v>
      </c>
      <c r="E1779" t="s">
        <v>122</v>
      </c>
      <c r="F1779" t="s">
        <v>32</v>
      </c>
      <c r="G1779" t="s">
        <v>39</v>
      </c>
      <c r="H1779" t="s">
        <v>40</v>
      </c>
      <c r="I1779">
        <f>IF(OR(financial_transactions3[[#This Row],[amount]]&lt;$L$16, financial_transactions3[[#This Row],[amount]]&gt;$L$17), 1, 0)</f>
        <v>1</v>
      </c>
    </row>
    <row r="1780" spans="1:9">
      <c r="A1780" t="s">
        <v>3588</v>
      </c>
      <c r="B1780" s="3">
        <v>45359</v>
      </c>
      <c r="C1780" t="s">
        <v>3589</v>
      </c>
      <c r="D1780">
        <v>1706.89</v>
      </c>
      <c r="E1780" t="s">
        <v>67</v>
      </c>
      <c r="F1780" t="s">
        <v>32</v>
      </c>
      <c r="G1780" t="s">
        <v>48</v>
      </c>
      <c r="H1780" t="s">
        <v>87</v>
      </c>
      <c r="I1780">
        <f>IF(OR(financial_transactions3[[#This Row],[amount]]&lt;$L$16, financial_transactions3[[#This Row],[amount]]&gt;$L$17), 1, 0)</f>
        <v>1</v>
      </c>
    </row>
    <row r="1781" spans="1:9">
      <c r="A1781" t="s">
        <v>3590</v>
      </c>
      <c r="B1781" s="3">
        <v>45359</v>
      </c>
      <c r="C1781" t="s">
        <v>3184</v>
      </c>
      <c r="D1781">
        <v>705.55</v>
      </c>
      <c r="E1781" t="s">
        <v>67</v>
      </c>
      <c r="F1781" t="s">
        <v>20</v>
      </c>
      <c r="G1781" t="s">
        <v>48</v>
      </c>
      <c r="H1781" t="s">
        <v>33</v>
      </c>
      <c r="I1781">
        <f>IF(OR(financial_transactions3[[#This Row],[amount]]&lt;$L$16, financial_transactions3[[#This Row],[amount]]&gt;$L$17), 1, 0)</f>
        <v>0</v>
      </c>
    </row>
    <row r="1782" spans="1:9">
      <c r="A1782" t="s">
        <v>3591</v>
      </c>
      <c r="B1782" s="3">
        <v>45359</v>
      </c>
      <c r="C1782" t="s">
        <v>1744</v>
      </c>
      <c r="D1782">
        <v>89.17</v>
      </c>
      <c r="E1782" t="s">
        <v>67</v>
      </c>
      <c r="F1782" t="s">
        <v>61</v>
      </c>
      <c r="G1782" t="s">
        <v>39</v>
      </c>
      <c r="H1782" t="s">
        <v>49</v>
      </c>
      <c r="I1782">
        <f>IF(OR(financial_transactions3[[#This Row],[amount]]&lt;$L$16, financial_transactions3[[#This Row],[amount]]&gt;$L$17), 1, 0)</f>
        <v>1</v>
      </c>
    </row>
    <row r="1783" spans="1:9">
      <c r="A1783" t="s">
        <v>3592</v>
      </c>
      <c r="B1783" s="3">
        <v>45359</v>
      </c>
      <c r="C1783" t="s">
        <v>483</v>
      </c>
      <c r="D1783">
        <v>1863.28</v>
      </c>
      <c r="E1783" t="s">
        <v>122</v>
      </c>
      <c r="F1783" t="s">
        <v>20</v>
      </c>
      <c r="G1783" t="s">
        <v>27</v>
      </c>
      <c r="H1783" t="s">
        <v>123</v>
      </c>
      <c r="I1783">
        <f>IF(OR(financial_transactions3[[#This Row],[amount]]&lt;$L$16, financial_transactions3[[#This Row],[amount]]&gt;$L$17), 1, 0)</f>
        <v>1</v>
      </c>
    </row>
    <row r="1784" spans="1:9">
      <c r="A1784" t="s">
        <v>3593</v>
      </c>
      <c r="B1784" s="3">
        <v>45360</v>
      </c>
      <c r="C1784" t="s">
        <v>3594</v>
      </c>
      <c r="D1784">
        <v>688.19</v>
      </c>
      <c r="E1784" t="s">
        <v>122</v>
      </c>
      <c r="F1784" t="s">
        <v>32</v>
      </c>
      <c r="G1784" t="s">
        <v>27</v>
      </c>
      <c r="H1784" t="s">
        <v>109</v>
      </c>
      <c r="I1784">
        <f>IF(OR(financial_transactions3[[#This Row],[amount]]&lt;$L$16, financial_transactions3[[#This Row],[amount]]&gt;$L$17), 1, 0)</f>
        <v>0</v>
      </c>
    </row>
    <row r="1785" spans="1:9">
      <c r="A1785" t="s">
        <v>3595</v>
      </c>
      <c r="B1785" s="3">
        <v>45360</v>
      </c>
      <c r="C1785" t="s">
        <v>3596</v>
      </c>
      <c r="D1785">
        <v>1560.99</v>
      </c>
      <c r="E1785" t="s">
        <v>70</v>
      </c>
      <c r="F1785" t="s">
        <v>20</v>
      </c>
      <c r="G1785" t="s">
        <v>39</v>
      </c>
      <c r="H1785" t="s">
        <v>16080</v>
      </c>
      <c r="I1785">
        <f>IF(OR(financial_transactions3[[#This Row],[amount]]&lt;$L$16, financial_transactions3[[#This Row],[amount]]&gt;$L$17), 1, 0)</f>
        <v>0</v>
      </c>
    </row>
    <row r="1786" spans="1:9">
      <c r="A1786" t="s">
        <v>3597</v>
      </c>
      <c r="B1786" s="3">
        <v>45360</v>
      </c>
      <c r="C1786" t="s">
        <v>3598</v>
      </c>
      <c r="D1786">
        <v>1578.26</v>
      </c>
      <c r="E1786" t="s">
        <v>52</v>
      </c>
      <c r="F1786" t="s">
        <v>20</v>
      </c>
      <c r="G1786" t="s">
        <v>39</v>
      </c>
      <c r="H1786" t="s">
        <v>44</v>
      </c>
      <c r="I1786">
        <f>IF(OR(financial_transactions3[[#This Row],[amount]]&lt;$L$16, financial_transactions3[[#This Row],[amount]]&gt;$L$17), 1, 0)</f>
        <v>0</v>
      </c>
    </row>
    <row r="1787" spans="1:9">
      <c r="A1787" t="s">
        <v>3599</v>
      </c>
      <c r="B1787" s="3">
        <v>45360</v>
      </c>
      <c r="C1787" t="s">
        <v>3600</v>
      </c>
      <c r="D1787">
        <v>54.98</v>
      </c>
      <c r="E1787" t="s">
        <v>25</v>
      </c>
      <c r="F1787" t="s">
        <v>32</v>
      </c>
      <c r="G1787" t="s">
        <v>39</v>
      </c>
      <c r="H1787" t="s">
        <v>53</v>
      </c>
      <c r="I1787">
        <f>IF(OR(financial_transactions3[[#This Row],[amount]]&lt;$L$16, financial_transactions3[[#This Row],[amount]]&gt;$L$17), 1, 0)</f>
        <v>1</v>
      </c>
    </row>
    <row r="1788" spans="1:9">
      <c r="A1788" t="s">
        <v>3601</v>
      </c>
      <c r="B1788" s="3">
        <v>45360</v>
      </c>
      <c r="C1788" t="s">
        <v>3602</v>
      </c>
      <c r="D1788">
        <v>1732.98</v>
      </c>
      <c r="E1788" t="s">
        <v>70</v>
      </c>
      <c r="F1788" t="s">
        <v>20</v>
      </c>
      <c r="G1788" t="s">
        <v>27</v>
      </c>
      <c r="H1788" t="s">
        <v>57</v>
      </c>
      <c r="I1788">
        <f>IF(OR(financial_transactions3[[#This Row],[amount]]&lt;$L$16, financial_transactions3[[#This Row],[amount]]&gt;$L$17), 1, 0)</f>
        <v>1</v>
      </c>
    </row>
    <row r="1789" spans="1:9">
      <c r="A1789" t="s">
        <v>3603</v>
      </c>
      <c r="B1789" s="3">
        <v>45360</v>
      </c>
      <c r="C1789" t="s">
        <v>3604</v>
      </c>
      <c r="D1789">
        <v>975.37</v>
      </c>
      <c r="E1789" t="s">
        <v>70</v>
      </c>
      <c r="F1789" t="s">
        <v>26</v>
      </c>
      <c r="G1789" t="s">
        <v>48</v>
      </c>
      <c r="H1789" t="s">
        <v>49</v>
      </c>
      <c r="I1789">
        <f>IF(OR(financial_transactions3[[#This Row],[amount]]&lt;$L$16, financial_transactions3[[#This Row],[amount]]&gt;$L$17), 1, 0)</f>
        <v>0</v>
      </c>
    </row>
    <row r="1790" spans="1:9">
      <c r="A1790" t="s">
        <v>3605</v>
      </c>
      <c r="B1790" s="3">
        <v>45360</v>
      </c>
      <c r="C1790" t="s">
        <v>3606</v>
      </c>
      <c r="D1790">
        <v>1915.27</v>
      </c>
      <c r="E1790" t="s">
        <v>67</v>
      </c>
      <c r="F1790" t="s">
        <v>61</v>
      </c>
      <c r="G1790" t="s">
        <v>27</v>
      </c>
      <c r="H1790" t="s">
        <v>36</v>
      </c>
      <c r="I1790">
        <f>IF(OR(financial_transactions3[[#This Row],[amount]]&lt;$L$16, financial_transactions3[[#This Row],[amount]]&gt;$L$17), 1, 0)</f>
        <v>1</v>
      </c>
    </row>
    <row r="1791" spans="1:9">
      <c r="A1791" t="s">
        <v>3607</v>
      </c>
      <c r="B1791" s="3">
        <v>45360</v>
      </c>
      <c r="C1791" t="s">
        <v>3608</v>
      </c>
      <c r="D1791">
        <v>492.69</v>
      </c>
      <c r="E1791" t="s">
        <v>16110</v>
      </c>
      <c r="F1791" t="s">
        <v>26</v>
      </c>
      <c r="G1791" t="s">
        <v>48</v>
      </c>
      <c r="H1791" t="s">
        <v>33</v>
      </c>
      <c r="I1791">
        <f>IF(OR(financial_transactions3[[#This Row],[amount]]&lt;$L$16, financial_transactions3[[#This Row],[amount]]&gt;$L$17), 1, 0)</f>
        <v>1</v>
      </c>
    </row>
    <row r="1792" spans="1:9">
      <c r="A1792" t="s">
        <v>3609</v>
      </c>
      <c r="B1792" s="3">
        <v>45360</v>
      </c>
      <c r="C1792" t="s">
        <v>3610</v>
      </c>
      <c r="D1792">
        <v>289.70999999999998</v>
      </c>
      <c r="E1792" t="s">
        <v>19</v>
      </c>
      <c r="F1792" t="s">
        <v>20</v>
      </c>
      <c r="G1792" t="s">
        <v>48</v>
      </c>
      <c r="H1792" t="s">
        <v>75</v>
      </c>
      <c r="I1792">
        <f>IF(OR(financial_transactions3[[#This Row],[amount]]&lt;$L$16, financial_transactions3[[#This Row],[amount]]&gt;$L$17), 1, 0)</f>
        <v>1</v>
      </c>
    </row>
    <row r="1793" spans="1:9">
      <c r="A1793" t="s">
        <v>3611</v>
      </c>
      <c r="B1793" s="3">
        <v>45360</v>
      </c>
      <c r="C1793" t="s">
        <v>3612</v>
      </c>
      <c r="D1793">
        <v>149.35</v>
      </c>
      <c r="E1793" t="s">
        <v>122</v>
      </c>
      <c r="F1793" t="s">
        <v>20</v>
      </c>
      <c r="G1793" t="s">
        <v>48</v>
      </c>
      <c r="H1793" t="s">
        <v>40</v>
      </c>
      <c r="I1793">
        <f>IF(OR(financial_transactions3[[#This Row],[amount]]&lt;$L$16, financial_transactions3[[#This Row],[amount]]&gt;$L$17), 1, 0)</f>
        <v>1</v>
      </c>
    </row>
    <row r="1794" spans="1:9">
      <c r="A1794" t="s">
        <v>3613</v>
      </c>
      <c r="B1794" s="3">
        <v>45360</v>
      </c>
      <c r="C1794" t="s">
        <v>3614</v>
      </c>
      <c r="D1794">
        <v>1778.61</v>
      </c>
      <c r="E1794" t="s">
        <v>70</v>
      </c>
      <c r="F1794" t="s">
        <v>26</v>
      </c>
      <c r="G1794" t="s">
        <v>27</v>
      </c>
      <c r="H1794" t="s">
        <v>36</v>
      </c>
      <c r="I1794">
        <f>IF(OR(financial_transactions3[[#This Row],[amount]]&lt;$L$16, financial_transactions3[[#This Row],[amount]]&gt;$L$17), 1, 0)</f>
        <v>1</v>
      </c>
    </row>
    <row r="1795" spans="1:9">
      <c r="A1795" t="s">
        <v>3615</v>
      </c>
      <c r="B1795" s="3">
        <v>45360</v>
      </c>
      <c r="C1795" t="s">
        <v>3616</v>
      </c>
      <c r="D1795">
        <v>1826.5</v>
      </c>
      <c r="E1795" t="s">
        <v>19</v>
      </c>
      <c r="F1795" t="s">
        <v>20</v>
      </c>
      <c r="G1795" t="s">
        <v>48</v>
      </c>
      <c r="H1795" t="s">
        <v>44</v>
      </c>
      <c r="I1795">
        <f>IF(OR(financial_transactions3[[#This Row],[amount]]&lt;$L$16, financial_transactions3[[#This Row],[amount]]&gt;$L$17), 1, 0)</f>
        <v>1</v>
      </c>
    </row>
    <row r="1796" spans="1:9">
      <c r="A1796" t="s">
        <v>3617</v>
      </c>
      <c r="B1796" s="3">
        <v>45360</v>
      </c>
      <c r="C1796" t="s">
        <v>3618</v>
      </c>
      <c r="D1796">
        <v>1729.57</v>
      </c>
      <c r="E1796" t="s">
        <v>16079</v>
      </c>
      <c r="F1796" t="s">
        <v>32</v>
      </c>
      <c r="G1796" t="s">
        <v>48</v>
      </c>
      <c r="H1796" t="s">
        <v>49</v>
      </c>
      <c r="I1796">
        <f>IF(OR(financial_transactions3[[#This Row],[amount]]&lt;$L$16, financial_transactions3[[#This Row],[amount]]&gt;$L$17), 1, 0)</f>
        <v>1</v>
      </c>
    </row>
    <row r="1797" spans="1:9">
      <c r="A1797" t="s">
        <v>3619</v>
      </c>
      <c r="B1797" s="3">
        <v>45360</v>
      </c>
      <c r="C1797" t="s">
        <v>3620</v>
      </c>
      <c r="D1797">
        <v>137.27000000000001</v>
      </c>
      <c r="E1797" t="s">
        <v>16110</v>
      </c>
      <c r="F1797" t="s">
        <v>32</v>
      </c>
      <c r="G1797" t="s">
        <v>48</v>
      </c>
      <c r="H1797" t="s">
        <v>28</v>
      </c>
      <c r="I1797">
        <f>IF(OR(financial_transactions3[[#This Row],[amount]]&lt;$L$16, financial_transactions3[[#This Row],[amount]]&gt;$L$17), 1, 0)</f>
        <v>1</v>
      </c>
    </row>
    <row r="1798" spans="1:9">
      <c r="A1798" t="s">
        <v>3621</v>
      </c>
      <c r="B1798" s="3">
        <v>45360</v>
      </c>
      <c r="C1798" t="s">
        <v>1125</v>
      </c>
      <c r="D1798">
        <v>348.84</v>
      </c>
      <c r="E1798" t="s">
        <v>52</v>
      </c>
      <c r="F1798" t="s">
        <v>20</v>
      </c>
      <c r="G1798" t="s">
        <v>39</v>
      </c>
      <c r="H1798" t="s">
        <v>16080</v>
      </c>
      <c r="I1798">
        <f>IF(OR(financial_transactions3[[#This Row],[amount]]&lt;$L$16, financial_transactions3[[#This Row],[amount]]&gt;$L$17), 1, 0)</f>
        <v>1</v>
      </c>
    </row>
    <row r="1799" spans="1:9">
      <c r="A1799" t="s">
        <v>3622</v>
      </c>
      <c r="B1799" s="3">
        <v>45360</v>
      </c>
      <c r="C1799" t="s">
        <v>3623</v>
      </c>
      <c r="D1799">
        <v>1924.54</v>
      </c>
      <c r="E1799" t="s">
        <v>52</v>
      </c>
      <c r="F1799" t="s">
        <v>32</v>
      </c>
      <c r="G1799" t="s">
        <v>39</v>
      </c>
      <c r="H1799" t="s">
        <v>87</v>
      </c>
      <c r="I1799">
        <f>IF(OR(financial_transactions3[[#This Row],[amount]]&lt;$L$16, financial_transactions3[[#This Row],[amount]]&gt;$L$17), 1, 0)</f>
        <v>1</v>
      </c>
    </row>
    <row r="1800" spans="1:9">
      <c r="A1800" t="s">
        <v>3624</v>
      </c>
      <c r="B1800" s="3">
        <v>45360</v>
      </c>
      <c r="C1800" t="s">
        <v>3625</v>
      </c>
      <c r="D1800">
        <v>1557.66</v>
      </c>
      <c r="E1800" t="s">
        <v>19</v>
      </c>
      <c r="F1800" t="s">
        <v>61</v>
      </c>
      <c r="G1800" t="s">
        <v>48</v>
      </c>
      <c r="H1800" t="s">
        <v>109</v>
      </c>
      <c r="I1800">
        <f>IF(OR(financial_transactions3[[#This Row],[amount]]&lt;$L$16, financial_transactions3[[#This Row],[amount]]&gt;$L$17), 1, 0)</f>
        <v>0</v>
      </c>
    </row>
    <row r="1801" spans="1:9">
      <c r="A1801" t="s">
        <v>3626</v>
      </c>
      <c r="B1801" s="3">
        <v>45360</v>
      </c>
      <c r="C1801" t="s">
        <v>3627</v>
      </c>
      <c r="D1801">
        <v>252.95</v>
      </c>
      <c r="E1801" t="s">
        <v>19</v>
      </c>
      <c r="F1801" t="s">
        <v>32</v>
      </c>
      <c r="G1801" t="s">
        <v>48</v>
      </c>
      <c r="H1801" t="s">
        <v>28</v>
      </c>
      <c r="I1801">
        <f>IF(OR(financial_transactions3[[#This Row],[amount]]&lt;$L$16, financial_transactions3[[#This Row],[amount]]&gt;$L$17), 1, 0)</f>
        <v>1</v>
      </c>
    </row>
    <row r="1802" spans="1:9">
      <c r="A1802" t="s">
        <v>3628</v>
      </c>
      <c r="B1802" s="3">
        <v>45360</v>
      </c>
      <c r="C1802" t="s">
        <v>3629</v>
      </c>
      <c r="D1802">
        <v>1379.5</v>
      </c>
      <c r="E1802" t="s">
        <v>16079</v>
      </c>
      <c r="F1802" t="s">
        <v>20</v>
      </c>
      <c r="G1802" t="s">
        <v>48</v>
      </c>
      <c r="H1802" t="s">
        <v>22</v>
      </c>
      <c r="I1802">
        <f>IF(OR(financial_transactions3[[#This Row],[amount]]&lt;$L$16, financial_transactions3[[#This Row],[amount]]&gt;$L$17), 1, 0)</f>
        <v>0</v>
      </c>
    </row>
    <row r="1803" spans="1:9">
      <c r="A1803" t="s">
        <v>3630</v>
      </c>
      <c r="B1803" s="3">
        <v>45360</v>
      </c>
      <c r="C1803" t="s">
        <v>3631</v>
      </c>
      <c r="D1803">
        <v>1499.96</v>
      </c>
      <c r="E1803" t="s">
        <v>25</v>
      </c>
      <c r="F1803" t="s">
        <v>61</v>
      </c>
      <c r="G1803" t="s">
        <v>27</v>
      </c>
      <c r="H1803" t="s">
        <v>16080</v>
      </c>
      <c r="I1803">
        <f>IF(OR(financial_transactions3[[#This Row],[amount]]&lt;$L$16, financial_transactions3[[#This Row],[amount]]&gt;$L$17), 1, 0)</f>
        <v>0</v>
      </c>
    </row>
    <row r="1804" spans="1:9">
      <c r="A1804" t="s">
        <v>3632</v>
      </c>
      <c r="B1804" s="3">
        <v>45360</v>
      </c>
      <c r="C1804" t="s">
        <v>3633</v>
      </c>
      <c r="D1804">
        <v>1054.03</v>
      </c>
      <c r="E1804" t="s">
        <v>25</v>
      </c>
      <c r="F1804" t="s">
        <v>32</v>
      </c>
      <c r="G1804" t="s">
        <v>27</v>
      </c>
      <c r="H1804" t="s">
        <v>36</v>
      </c>
      <c r="I1804">
        <f>IF(OR(financial_transactions3[[#This Row],[amount]]&lt;$L$16, financial_transactions3[[#This Row],[amount]]&gt;$L$17), 1, 0)</f>
        <v>0</v>
      </c>
    </row>
    <row r="1805" spans="1:9">
      <c r="A1805" t="s">
        <v>3634</v>
      </c>
      <c r="B1805" s="3">
        <v>45360</v>
      </c>
      <c r="C1805" t="s">
        <v>1795</v>
      </c>
      <c r="D1805">
        <v>140.35</v>
      </c>
      <c r="E1805" t="s">
        <v>52</v>
      </c>
      <c r="F1805" t="s">
        <v>26</v>
      </c>
      <c r="G1805" t="s">
        <v>27</v>
      </c>
      <c r="H1805" t="s">
        <v>75</v>
      </c>
      <c r="I1805">
        <f>IF(OR(financial_transactions3[[#This Row],[amount]]&lt;$L$16, financial_transactions3[[#This Row],[amount]]&gt;$L$17), 1, 0)</f>
        <v>1</v>
      </c>
    </row>
    <row r="1806" spans="1:9">
      <c r="A1806" t="s">
        <v>3635</v>
      </c>
      <c r="B1806" s="3">
        <v>45360</v>
      </c>
      <c r="C1806" t="s">
        <v>3636</v>
      </c>
      <c r="D1806">
        <v>338.13</v>
      </c>
      <c r="E1806" t="s">
        <v>19</v>
      </c>
      <c r="F1806" t="s">
        <v>20</v>
      </c>
      <c r="G1806" t="s">
        <v>48</v>
      </c>
      <c r="H1806" t="s">
        <v>16080</v>
      </c>
      <c r="I1806">
        <f>IF(OR(financial_transactions3[[#This Row],[amount]]&lt;$L$16, financial_transactions3[[#This Row],[amount]]&gt;$L$17), 1, 0)</f>
        <v>1</v>
      </c>
    </row>
    <row r="1807" spans="1:9">
      <c r="A1807" t="s">
        <v>3637</v>
      </c>
      <c r="B1807" s="3">
        <v>45360</v>
      </c>
      <c r="C1807" t="s">
        <v>3638</v>
      </c>
      <c r="D1807">
        <v>1055.24</v>
      </c>
      <c r="E1807" t="s">
        <v>122</v>
      </c>
      <c r="F1807" t="s">
        <v>32</v>
      </c>
      <c r="G1807" t="s">
        <v>48</v>
      </c>
      <c r="H1807" t="s">
        <v>49</v>
      </c>
      <c r="I1807">
        <f>IF(OR(financial_transactions3[[#This Row],[amount]]&lt;$L$16, financial_transactions3[[#This Row],[amount]]&gt;$L$17), 1, 0)</f>
        <v>0</v>
      </c>
    </row>
    <row r="1808" spans="1:9">
      <c r="A1808" t="s">
        <v>3639</v>
      </c>
      <c r="B1808" s="3">
        <v>45360</v>
      </c>
      <c r="C1808" t="s">
        <v>3640</v>
      </c>
      <c r="D1808">
        <v>1672.39</v>
      </c>
      <c r="E1808" t="s">
        <v>16079</v>
      </c>
      <c r="F1808" t="s">
        <v>20</v>
      </c>
      <c r="G1808" t="s">
        <v>21</v>
      </c>
      <c r="H1808" t="s">
        <v>123</v>
      </c>
      <c r="I1808">
        <f>IF(OR(financial_transactions3[[#This Row],[amount]]&lt;$L$16, financial_transactions3[[#This Row],[amount]]&gt;$L$17), 1, 0)</f>
        <v>1</v>
      </c>
    </row>
    <row r="1809" spans="1:9">
      <c r="A1809" t="s">
        <v>3641</v>
      </c>
      <c r="B1809" s="3">
        <v>45360</v>
      </c>
      <c r="C1809" t="s">
        <v>3642</v>
      </c>
      <c r="D1809">
        <v>1527.6</v>
      </c>
      <c r="E1809" t="s">
        <v>16110</v>
      </c>
      <c r="F1809" t="s">
        <v>32</v>
      </c>
      <c r="G1809" t="s">
        <v>21</v>
      </c>
      <c r="H1809" t="s">
        <v>87</v>
      </c>
      <c r="I1809">
        <f>IF(OR(financial_transactions3[[#This Row],[amount]]&lt;$L$16, financial_transactions3[[#This Row],[amount]]&gt;$L$17), 1, 0)</f>
        <v>0</v>
      </c>
    </row>
    <row r="1810" spans="1:9">
      <c r="A1810" t="s">
        <v>3643</v>
      </c>
      <c r="B1810" s="3">
        <v>45360</v>
      </c>
      <c r="C1810" t="s">
        <v>3644</v>
      </c>
      <c r="D1810">
        <v>400.33</v>
      </c>
      <c r="E1810" t="s">
        <v>47</v>
      </c>
      <c r="F1810" t="s">
        <v>26</v>
      </c>
      <c r="G1810" t="s">
        <v>27</v>
      </c>
      <c r="H1810" t="s">
        <v>44</v>
      </c>
      <c r="I1810">
        <f>IF(OR(financial_transactions3[[#This Row],[amount]]&lt;$L$16, financial_transactions3[[#This Row],[amount]]&gt;$L$17), 1, 0)</f>
        <v>1</v>
      </c>
    </row>
    <row r="1811" spans="1:9">
      <c r="A1811" t="s">
        <v>3645</v>
      </c>
      <c r="B1811" s="3">
        <v>45360</v>
      </c>
      <c r="C1811" t="s">
        <v>3646</v>
      </c>
      <c r="D1811">
        <v>1884.06</v>
      </c>
      <c r="E1811" t="s">
        <v>67</v>
      </c>
      <c r="F1811" t="s">
        <v>26</v>
      </c>
      <c r="G1811" t="s">
        <v>27</v>
      </c>
      <c r="H1811" t="s">
        <v>28</v>
      </c>
      <c r="I1811">
        <f>IF(OR(financial_transactions3[[#This Row],[amount]]&lt;$L$16, financial_transactions3[[#This Row],[amount]]&gt;$L$17), 1, 0)</f>
        <v>1</v>
      </c>
    </row>
    <row r="1812" spans="1:9">
      <c r="A1812" t="s">
        <v>3647</v>
      </c>
      <c r="B1812" s="3">
        <v>45360</v>
      </c>
      <c r="C1812" t="s">
        <v>3648</v>
      </c>
      <c r="D1812">
        <v>421.41</v>
      </c>
      <c r="E1812" t="s">
        <v>19</v>
      </c>
      <c r="F1812" t="s">
        <v>20</v>
      </c>
      <c r="G1812" t="s">
        <v>21</v>
      </c>
      <c r="H1812" t="s">
        <v>22</v>
      </c>
      <c r="I1812">
        <f>IF(OR(financial_transactions3[[#This Row],[amount]]&lt;$L$16, financial_transactions3[[#This Row],[amount]]&gt;$L$17), 1, 0)</f>
        <v>1</v>
      </c>
    </row>
    <row r="1813" spans="1:9">
      <c r="A1813" t="s">
        <v>3649</v>
      </c>
      <c r="B1813" s="3">
        <v>45360</v>
      </c>
      <c r="C1813" t="s">
        <v>3650</v>
      </c>
      <c r="D1813">
        <v>1612.06</v>
      </c>
      <c r="E1813" t="s">
        <v>31</v>
      </c>
      <c r="F1813" t="s">
        <v>32</v>
      </c>
      <c r="G1813" t="s">
        <v>48</v>
      </c>
      <c r="H1813" t="s">
        <v>75</v>
      </c>
      <c r="I1813">
        <f>IF(OR(financial_transactions3[[#This Row],[amount]]&lt;$L$16, financial_transactions3[[#This Row],[amount]]&gt;$L$17), 1, 0)</f>
        <v>1</v>
      </c>
    </row>
    <row r="1814" spans="1:9">
      <c r="A1814" t="s">
        <v>3651</v>
      </c>
      <c r="B1814" s="3">
        <v>45360</v>
      </c>
      <c r="C1814" t="s">
        <v>3652</v>
      </c>
      <c r="D1814">
        <v>376.26</v>
      </c>
      <c r="E1814" t="s">
        <v>52</v>
      </c>
      <c r="F1814" t="s">
        <v>32</v>
      </c>
      <c r="G1814" t="s">
        <v>27</v>
      </c>
      <c r="H1814" t="s">
        <v>176</v>
      </c>
      <c r="I1814">
        <f>IF(OR(financial_transactions3[[#This Row],[amount]]&lt;$L$16, financial_transactions3[[#This Row],[amount]]&gt;$L$17), 1, 0)</f>
        <v>1</v>
      </c>
    </row>
    <row r="1815" spans="1:9">
      <c r="A1815" t="s">
        <v>3653</v>
      </c>
      <c r="B1815" s="3">
        <v>45360</v>
      </c>
      <c r="C1815" t="s">
        <v>3654</v>
      </c>
      <c r="D1815">
        <v>1177.44</v>
      </c>
      <c r="E1815" t="s">
        <v>16079</v>
      </c>
      <c r="F1815" t="s">
        <v>32</v>
      </c>
      <c r="G1815" t="s">
        <v>27</v>
      </c>
      <c r="H1815" t="s">
        <v>176</v>
      </c>
      <c r="I1815">
        <f>IF(OR(financial_transactions3[[#This Row],[amount]]&lt;$L$16, financial_transactions3[[#This Row],[amount]]&gt;$L$17), 1, 0)</f>
        <v>0</v>
      </c>
    </row>
    <row r="1816" spans="1:9">
      <c r="A1816" t="s">
        <v>3655</v>
      </c>
      <c r="B1816" s="3">
        <v>45360</v>
      </c>
      <c r="C1816" t="s">
        <v>3656</v>
      </c>
      <c r="D1816">
        <v>1386.7</v>
      </c>
      <c r="E1816" t="s">
        <v>16079</v>
      </c>
      <c r="F1816" t="s">
        <v>32</v>
      </c>
      <c r="G1816" t="s">
        <v>21</v>
      </c>
      <c r="H1816" t="s">
        <v>36</v>
      </c>
      <c r="I1816">
        <f>IF(OR(financial_transactions3[[#This Row],[amount]]&lt;$L$16, financial_transactions3[[#This Row],[amount]]&gt;$L$17), 1, 0)</f>
        <v>0</v>
      </c>
    </row>
    <row r="1817" spans="1:9">
      <c r="A1817" t="s">
        <v>3657</v>
      </c>
      <c r="B1817" s="3">
        <v>45360</v>
      </c>
      <c r="C1817" t="s">
        <v>3658</v>
      </c>
      <c r="D1817">
        <v>5221.03</v>
      </c>
      <c r="E1817" t="s">
        <v>122</v>
      </c>
      <c r="F1817" t="s">
        <v>20</v>
      </c>
      <c r="G1817" t="s">
        <v>48</v>
      </c>
      <c r="H1817" t="s">
        <v>49</v>
      </c>
      <c r="I1817">
        <f>IF(OR(financial_transactions3[[#This Row],[amount]]&lt;$L$16, financial_transactions3[[#This Row],[amount]]&gt;$L$17), 1, 0)</f>
        <v>1</v>
      </c>
    </row>
    <row r="1818" spans="1:9">
      <c r="A1818" t="s">
        <v>3659</v>
      </c>
      <c r="B1818" s="3">
        <v>45360</v>
      </c>
      <c r="C1818" t="s">
        <v>1072</v>
      </c>
      <c r="D1818">
        <v>1699.59</v>
      </c>
      <c r="E1818" t="s">
        <v>70</v>
      </c>
      <c r="F1818" t="s">
        <v>20</v>
      </c>
      <c r="G1818" t="s">
        <v>48</v>
      </c>
      <c r="H1818" t="s">
        <v>16080</v>
      </c>
      <c r="I1818">
        <f>IF(OR(financial_transactions3[[#This Row],[amount]]&lt;$L$16, financial_transactions3[[#This Row],[amount]]&gt;$L$17), 1, 0)</f>
        <v>1</v>
      </c>
    </row>
    <row r="1819" spans="1:9">
      <c r="A1819" t="s">
        <v>3660</v>
      </c>
      <c r="B1819" s="3">
        <v>45360</v>
      </c>
      <c r="C1819" t="s">
        <v>3661</v>
      </c>
      <c r="D1819">
        <v>638.79</v>
      </c>
      <c r="E1819" t="s">
        <v>16079</v>
      </c>
      <c r="F1819" t="s">
        <v>26</v>
      </c>
      <c r="G1819" t="s">
        <v>21</v>
      </c>
      <c r="H1819" t="s">
        <v>94</v>
      </c>
      <c r="I1819">
        <f>IF(OR(financial_transactions3[[#This Row],[amount]]&lt;$L$16, financial_transactions3[[#This Row],[amount]]&gt;$L$17), 1, 0)</f>
        <v>0</v>
      </c>
    </row>
    <row r="1820" spans="1:9">
      <c r="A1820" t="s">
        <v>3662</v>
      </c>
      <c r="B1820" s="3">
        <v>45361</v>
      </c>
      <c r="C1820" t="s">
        <v>3663</v>
      </c>
      <c r="D1820">
        <v>842.94</v>
      </c>
      <c r="E1820" t="s">
        <v>64</v>
      </c>
      <c r="F1820" t="s">
        <v>61</v>
      </c>
      <c r="G1820" t="s">
        <v>21</v>
      </c>
      <c r="H1820" t="s">
        <v>16080</v>
      </c>
      <c r="I1820">
        <f>IF(OR(financial_transactions3[[#This Row],[amount]]&lt;$L$16, financial_transactions3[[#This Row],[amount]]&gt;$L$17), 1, 0)</f>
        <v>0</v>
      </c>
    </row>
    <row r="1821" spans="1:9">
      <c r="A1821" t="s">
        <v>3664</v>
      </c>
      <c r="B1821" s="3">
        <v>45361</v>
      </c>
      <c r="C1821" t="s">
        <v>3665</v>
      </c>
      <c r="D1821">
        <v>846.06</v>
      </c>
      <c r="E1821" t="s">
        <v>52</v>
      </c>
      <c r="F1821" t="s">
        <v>32</v>
      </c>
      <c r="G1821" t="s">
        <v>27</v>
      </c>
      <c r="H1821" t="s">
        <v>16080</v>
      </c>
      <c r="I1821">
        <f>IF(OR(financial_transactions3[[#This Row],[amount]]&lt;$L$16, financial_transactions3[[#This Row],[amount]]&gt;$L$17), 1, 0)</f>
        <v>0</v>
      </c>
    </row>
    <row r="1822" spans="1:9">
      <c r="A1822" t="s">
        <v>3667</v>
      </c>
      <c r="B1822" s="3">
        <v>45361</v>
      </c>
      <c r="C1822" t="s">
        <v>3668</v>
      </c>
      <c r="D1822">
        <v>523.46</v>
      </c>
      <c r="E1822" t="s">
        <v>31</v>
      </c>
      <c r="F1822" t="s">
        <v>32</v>
      </c>
      <c r="G1822" t="s">
        <v>21</v>
      </c>
      <c r="H1822" t="s">
        <v>49</v>
      </c>
      <c r="I1822">
        <f>IF(OR(financial_transactions3[[#This Row],[amount]]&lt;$L$16, financial_transactions3[[#This Row],[amount]]&gt;$L$17), 1, 0)</f>
        <v>1</v>
      </c>
    </row>
    <row r="1823" spans="1:9">
      <c r="A1823" t="s">
        <v>3669</v>
      </c>
      <c r="B1823" s="3">
        <v>45361</v>
      </c>
      <c r="C1823" t="s">
        <v>3670</v>
      </c>
      <c r="D1823">
        <v>1660.34</v>
      </c>
      <c r="E1823" t="s">
        <v>122</v>
      </c>
      <c r="F1823" t="s">
        <v>26</v>
      </c>
      <c r="G1823" t="s">
        <v>48</v>
      </c>
      <c r="H1823" t="s">
        <v>53</v>
      </c>
      <c r="I1823">
        <f>IF(OR(financial_transactions3[[#This Row],[amount]]&lt;$L$16, financial_transactions3[[#This Row],[amount]]&gt;$L$17), 1, 0)</f>
        <v>1</v>
      </c>
    </row>
    <row r="1824" spans="1:9">
      <c r="A1824" t="s">
        <v>3671</v>
      </c>
      <c r="B1824" s="3">
        <v>45361</v>
      </c>
      <c r="C1824" t="s">
        <v>3672</v>
      </c>
      <c r="D1824">
        <v>172.22</v>
      </c>
      <c r="E1824" t="s">
        <v>25</v>
      </c>
      <c r="F1824" t="s">
        <v>32</v>
      </c>
      <c r="G1824" t="s">
        <v>27</v>
      </c>
      <c r="H1824" t="s">
        <v>75</v>
      </c>
      <c r="I1824">
        <f>IF(OR(financial_transactions3[[#This Row],[amount]]&lt;$L$16, financial_transactions3[[#This Row],[amount]]&gt;$L$17), 1, 0)</f>
        <v>1</v>
      </c>
    </row>
    <row r="1825" spans="1:9">
      <c r="A1825" t="s">
        <v>3673</v>
      </c>
      <c r="B1825" s="3">
        <v>45361</v>
      </c>
      <c r="C1825" t="s">
        <v>3674</v>
      </c>
      <c r="D1825">
        <v>127.91</v>
      </c>
      <c r="E1825" t="s">
        <v>19</v>
      </c>
      <c r="F1825" t="s">
        <v>20</v>
      </c>
      <c r="G1825" t="s">
        <v>21</v>
      </c>
      <c r="H1825" t="s">
        <v>87</v>
      </c>
      <c r="I1825">
        <f>IF(OR(financial_transactions3[[#This Row],[amount]]&lt;$L$16, financial_transactions3[[#This Row],[amount]]&gt;$L$17), 1, 0)</f>
        <v>1</v>
      </c>
    </row>
    <row r="1826" spans="1:9">
      <c r="A1826" t="s">
        <v>3675</v>
      </c>
      <c r="B1826" s="3">
        <v>45361</v>
      </c>
      <c r="C1826" t="s">
        <v>3620</v>
      </c>
      <c r="D1826">
        <v>1480.82</v>
      </c>
      <c r="E1826" t="s">
        <v>52</v>
      </c>
      <c r="F1826" t="s">
        <v>26</v>
      </c>
      <c r="G1826" t="s">
        <v>21</v>
      </c>
      <c r="H1826" t="s">
        <v>16080</v>
      </c>
      <c r="I1826">
        <f>IF(OR(financial_transactions3[[#This Row],[amount]]&lt;$L$16, financial_transactions3[[#This Row],[amount]]&gt;$L$17), 1, 0)</f>
        <v>0</v>
      </c>
    </row>
    <row r="1827" spans="1:9">
      <c r="A1827" t="s">
        <v>3676</v>
      </c>
      <c r="B1827" s="3">
        <v>45361</v>
      </c>
      <c r="C1827" t="s">
        <v>3677</v>
      </c>
      <c r="D1827">
        <v>322.95999999999998</v>
      </c>
      <c r="E1827" t="s">
        <v>70</v>
      </c>
      <c r="F1827" t="s">
        <v>61</v>
      </c>
      <c r="G1827" t="s">
        <v>39</v>
      </c>
      <c r="H1827" t="s">
        <v>33</v>
      </c>
      <c r="I1827">
        <f>IF(OR(financial_transactions3[[#This Row],[amount]]&lt;$L$16, financial_transactions3[[#This Row],[amount]]&gt;$L$17), 1, 0)</f>
        <v>1</v>
      </c>
    </row>
    <row r="1828" spans="1:9">
      <c r="A1828" t="s">
        <v>3678</v>
      </c>
      <c r="B1828" s="3">
        <v>45361</v>
      </c>
      <c r="C1828" t="s">
        <v>1173</v>
      </c>
      <c r="D1828">
        <v>517.69000000000005</v>
      </c>
      <c r="E1828" t="s">
        <v>67</v>
      </c>
      <c r="F1828" t="s">
        <v>32</v>
      </c>
      <c r="G1828" t="s">
        <v>21</v>
      </c>
      <c r="H1828" t="s">
        <v>16080</v>
      </c>
      <c r="I1828">
        <f>IF(OR(financial_transactions3[[#This Row],[amount]]&lt;$L$16, financial_transactions3[[#This Row],[amount]]&gt;$L$17), 1, 0)</f>
        <v>1</v>
      </c>
    </row>
    <row r="1829" spans="1:9">
      <c r="A1829" t="s">
        <v>3679</v>
      </c>
      <c r="B1829" s="3">
        <v>45361</v>
      </c>
      <c r="C1829" t="s">
        <v>3680</v>
      </c>
      <c r="D1829">
        <v>545.23</v>
      </c>
      <c r="E1829" t="s">
        <v>25</v>
      </c>
      <c r="F1829" t="s">
        <v>26</v>
      </c>
      <c r="G1829" t="s">
        <v>21</v>
      </c>
      <c r="H1829" t="s">
        <v>36</v>
      </c>
      <c r="I1829">
        <f>IF(OR(financial_transactions3[[#This Row],[amount]]&lt;$L$16, financial_transactions3[[#This Row],[amount]]&gt;$L$17), 1, 0)</f>
        <v>1</v>
      </c>
    </row>
    <row r="1830" spans="1:9">
      <c r="A1830" t="s">
        <v>3681</v>
      </c>
      <c r="B1830" s="3">
        <v>45361</v>
      </c>
      <c r="C1830" t="s">
        <v>3682</v>
      </c>
      <c r="D1830">
        <v>1670.61</v>
      </c>
      <c r="E1830" t="s">
        <v>122</v>
      </c>
      <c r="F1830" t="s">
        <v>32</v>
      </c>
      <c r="G1830" t="s">
        <v>48</v>
      </c>
      <c r="H1830" t="s">
        <v>53</v>
      </c>
      <c r="I1830">
        <f>IF(OR(financial_transactions3[[#This Row],[amount]]&lt;$L$16, financial_transactions3[[#This Row],[amount]]&gt;$L$17), 1, 0)</f>
        <v>1</v>
      </c>
    </row>
    <row r="1831" spans="1:9">
      <c r="A1831" t="s">
        <v>3683</v>
      </c>
      <c r="B1831" s="3">
        <v>45361</v>
      </c>
      <c r="C1831" t="s">
        <v>3684</v>
      </c>
      <c r="D1831">
        <v>101.92</v>
      </c>
      <c r="E1831" t="s">
        <v>25</v>
      </c>
      <c r="F1831" t="s">
        <v>20</v>
      </c>
      <c r="G1831" t="s">
        <v>27</v>
      </c>
      <c r="H1831" t="s">
        <v>94</v>
      </c>
      <c r="I1831">
        <f>IF(OR(financial_transactions3[[#This Row],[amount]]&lt;$L$16, financial_transactions3[[#This Row],[amount]]&gt;$L$17), 1, 0)</f>
        <v>1</v>
      </c>
    </row>
    <row r="1832" spans="1:9">
      <c r="A1832" t="s">
        <v>3685</v>
      </c>
      <c r="B1832" s="3">
        <v>45361</v>
      </c>
      <c r="C1832" t="s">
        <v>2307</v>
      </c>
      <c r="D1832">
        <v>437.76</v>
      </c>
      <c r="E1832" t="s">
        <v>25</v>
      </c>
      <c r="F1832" t="s">
        <v>32</v>
      </c>
      <c r="G1832" t="s">
        <v>39</v>
      </c>
      <c r="H1832" t="s">
        <v>87</v>
      </c>
      <c r="I1832">
        <f>IF(OR(financial_transactions3[[#This Row],[amount]]&lt;$L$16, financial_transactions3[[#This Row],[amount]]&gt;$L$17), 1, 0)</f>
        <v>1</v>
      </c>
    </row>
    <row r="1833" spans="1:9">
      <c r="A1833" t="s">
        <v>3686</v>
      </c>
      <c r="B1833" s="3">
        <v>45361</v>
      </c>
      <c r="C1833" t="s">
        <v>3687</v>
      </c>
      <c r="D1833">
        <v>1355.89</v>
      </c>
      <c r="E1833" t="s">
        <v>64</v>
      </c>
      <c r="F1833" t="s">
        <v>26</v>
      </c>
      <c r="G1833" t="s">
        <v>48</v>
      </c>
      <c r="H1833" t="s">
        <v>94</v>
      </c>
      <c r="I1833">
        <f>IF(OR(financial_transactions3[[#This Row],[amount]]&lt;$L$16, financial_transactions3[[#This Row],[amount]]&gt;$L$17), 1, 0)</f>
        <v>0</v>
      </c>
    </row>
    <row r="1834" spans="1:9">
      <c r="A1834" t="s">
        <v>3688</v>
      </c>
      <c r="B1834" s="3">
        <v>45361</v>
      </c>
      <c r="C1834" t="s">
        <v>3689</v>
      </c>
      <c r="D1834">
        <v>625.76</v>
      </c>
      <c r="E1834" t="s">
        <v>19</v>
      </c>
      <c r="F1834" t="s">
        <v>61</v>
      </c>
      <c r="G1834" t="s">
        <v>27</v>
      </c>
      <c r="H1834" t="s">
        <v>123</v>
      </c>
      <c r="I1834">
        <f>IF(OR(financial_transactions3[[#This Row],[amount]]&lt;$L$16, financial_transactions3[[#This Row],[amount]]&gt;$L$17), 1, 0)</f>
        <v>0</v>
      </c>
    </row>
    <row r="1835" spans="1:9">
      <c r="A1835" t="s">
        <v>3690</v>
      </c>
      <c r="B1835" s="3">
        <v>45361</v>
      </c>
      <c r="C1835" t="s">
        <v>3691</v>
      </c>
      <c r="D1835">
        <v>1952.6</v>
      </c>
      <c r="E1835" t="s">
        <v>67</v>
      </c>
      <c r="F1835" t="s">
        <v>26</v>
      </c>
      <c r="G1835" t="s">
        <v>48</v>
      </c>
      <c r="H1835" t="s">
        <v>36</v>
      </c>
      <c r="I1835">
        <f>IF(OR(financial_transactions3[[#This Row],[amount]]&lt;$L$16, financial_transactions3[[#This Row],[amount]]&gt;$L$17), 1, 0)</f>
        <v>1</v>
      </c>
    </row>
    <row r="1836" spans="1:9">
      <c r="A1836" t="s">
        <v>3692</v>
      </c>
      <c r="B1836" s="3">
        <v>45361</v>
      </c>
      <c r="C1836" t="s">
        <v>3693</v>
      </c>
      <c r="D1836">
        <v>1870.69</v>
      </c>
      <c r="E1836" t="s">
        <v>122</v>
      </c>
      <c r="F1836" t="s">
        <v>32</v>
      </c>
      <c r="G1836" t="s">
        <v>48</v>
      </c>
      <c r="H1836" t="s">
        <v>176</v>
      </c>
      <c r="I1836">
        <f>IF(OR(financial_transactions3[[#This Row],[amount]]&lt;$L$16, financial_transactions3[[#This Row],[amount]]&gt;$L$17), 1, 0)</f>
        <v>1</v>
      </c>
    </row>
    <row r="1837" spans="1:9">
      <c r="A1837" t="s">
        <v>3694</v>
      </c>
      <c r="B1837" s="3">
        <v>45361</v>
      </c>
      <c r="C1837" t="s">
        <v>3695</v>
      </c>
      <c r="D1837">
        <v>535.71</v>
      </c>
      <c r="E1837" t="s">
        <v>25</v>
      </c>
      <c r="F1837" t="s">
        <v>61</v>
      </c>
      <c r="G1837" t="s">
        <v>21</v>
      </c>
      <c r="H1837" t="s">
        <v>22</v>
      </c>
      <c r="I1837">
        <f>IF(OR(financial_transactions3[[#This Row],[amount]]&lt;$L$16, financial_transactions3[[#This Row],[amount]]&gt;$L$17), 1, 0)</f>
        <v>1</v>
      </c>
    </row>
    <row r="1838" spans="1:9">
      <c r="A1838" t="s">
        <v>3696</v>
      </c>
      <c r="B1838" s="3">
        <v>45361</v>
      </c>
      <c r="C1838" t="s">
        <v>3697</v>
      </c>
      <c r="D1838">
        <v>1432.98</v>
      </c>
      <c r="E1838" t="s">
        <v>31</v>
      </c>
      <c r="F1838" t="s">
        <v>26</v>
      </c>
      <c r="G1838" t="s">
        <v>21</v>
      </c>
      <c r="H1838" t="s">
        <v>49</v>
      </c>
      <c r="I1838">
        <f>IF(OR(financial_transactions3[[#This Row],[amount]]&lt;$L$16, financial_transactions3[[#This Row],[amount]]&gt;$L$17), 1, 0)</f>
        <v>0</v>
      </c>
    </row>
    <row r="1839" spans="1:9">
      <c r="A1839" t="s">
        <v>3698</v>
      </c>
      <c r="B1839" s="3">
        <v>45362</v>
      </c>
      <c r="C1839" t="s">
        <v>3699</v>
      </c>
      <c r="D1839">
        <v>603.03</v>
      </c>
      <c r="E1839" t="s">
        <v>70</v>
      </c>
      <c r="F1839" t="s">
        <v>61</v>
      </c>
      <c r="G1839" t="s">
        <v>27</v>
      </c>
      <c r="H1839" t="s">
        <v>40</v>
      </c>
      <c r="I1839">
        <f>IF(OR(financial_transactions3[[#This Row],[amount]]&lt;$L$16, financial_transactions3[[#This Row],[amount]]&gt;$L$17), 1, 0)</f>
        <v>0</v>
      </c>
    </row>
    <row r="1840" spans="1:9">
      <c r="A1840" t="s">
        <v>3700</v>
      </c>
      <c r="B1840" s="3">
        <v>45362</v>
      </c>
      <c r="C1840" t="s">
        <v>3701</v>
      </c>
      <c r="D1840">
        <v>347.94</v>
      </c>
      <c r="E1840" t="s">
        <v>47</v>
      </c>
      <c r="F1840" t="s">
        <v>61</v>
      </c>
      <c r="G1840" t="s">
        <v>39</v>
      </c>
      <c r="H1840" t="s">
        <v>40</v>
      </c>
      <c r="I1840">
        <f>IF(OR(financial_transactions3[[#This Row],[amount]]&lt;$L$16, financial_transactions3[[#This Row],[amount]]&gt;$L$17), 1, 0)</f>
        <v>1</v>
      </c>
    </row>
    <row r="1841" spans="1:9">
      <c r="A1841" t="s">
        <v>3702</v>
      </c>
      <c r="B1841" s="3">
        <v>45362</v>
      </c>
      <c r="C1841" t="s">
        <v>3703</v>
      </c>
      <c r="D1841">
        <v>1436.69</v>
      </c>
      <c r="E1841" t="s">
        <v>47</v>
      </c>
      <c r="F1841" t="s">
        <v>20</v>
      </c>
      <c r="G1841" t="s">
        <v>39</v>
      </c>
      <c r="H1841" t="s">
        <v>16080</v>
      </c>
      <c r="I1841">
        <f>IF(OR(financial_transactions3[[#This Row],[amount]]&lt;$L$16, financial_transactions3[[#This Row],[amount]]&gt;$L$17), 1, 0)</f>
        <v>0</v>
      </c>
    </row>
    <row r="1842" spans="1:9">
      <c r="A1842" t="s">
        <v>3704</v>
      </c>
      <c r="B1842" s="3">
        <v>45362</v>
      </c>
      <c r="C1842" t="s">
        <v>3705</v>
      </c>
      <c r="D1842">
        <v>1646.98</v>
      </c>
      <c r="E1842" t="s">
        <v>19</v>
      </c>
      <c r="F1842" t="s">
        <v>26</v>
      </c>
      <c r="G1842" t="s">
        <v>39</v>
      </c>
      <c r="H1842" t="s">
        <v>49</v>
      </c>
      <c r="I1842">
        <f>IF(OR(financial_transactions3[[#This Row],[amount]]&lt;$L$16, financial_transactions3[[#This Row],[amount]]&gt;$L$17), 1, 0)</f>
        <v>1</v>
      </c>
    </row>
    <row r="1843" spans="1:9">
      <c r="A1843" t="s">
        <v>3706</v>
      </c>
      <c r="B1843" s="3">
        <v>45362</v>
      </c>
      <c r="C1843" t="s">
        <v>3707</v>
      </c>
      <c r="D1843">
        <v>88.23</v>
      </c>
      <c r="E1843" t="s">
        <v>52</v>
      </c>
      <c r="F1843" t="s">
        <v>32</v>
      </c>
      <c r="G1843" t="s">
        <v>21</v>
      </c>
      <c r="H1843" t="s">
        <v>16080</v>
      </c>
      <c r="I1843">
        <f>IF(OR(financial_transactions3[[#This Row],[amount]]&lt;$L$16, financial_transactions3[[#This Row],[amount]]&gt;$L$17), 1, 0)</f>
        <v>1</v>
      </c>
    </row>
    <row r="1844" spans="1:9">
      <c r="A1844" t="s">
        <v>3710</v>
      </c>
      <c r="B1844" s="3">
        <v>45362</v>
      </c>
      <c r="C1844" t="s">
        <v>431</v>
      </c>
      <c r="D1844">
        <v>1535.02</v>
      </c>
      <c r="E1844" t="s">
        <v>67</v>
      </c>
      <c r="F1844" t="s">
        <v>32</v>
      </c>
      <c r="G1844" t="s">
        <v>48</v>
      </c>
      <c r="H1844" t="s">
        <v>33</v>
      </c>
      <c r="I1844">
        <f>IF(OR(financial_transactions3[[#This Row],[amount]]&lt;$L$16, financial_transactions3[[#This Row],[amount]]&gt;$L$17), 1, 0)</f>
        <v>0</v>
      </c>
    </row>
    <row r="1845" spans="1:9">
      <c r="A1845" t="s">
        <v>3711</v>
      </c>
      <c r="B1845" s="3">
        <v>45362</v>
      </c>
      <c r="C1845" t="s">
        <v>1815</v>
      </c>
      <c r="D1845">
        <v>1275.3499999999999</v>
      </c>
      <c r="E1845" t="s">
        <v>31</v>
      </c>
      <c r="F1845" t="s">
        <v>32</v>
      </c>
      <c r="G1845" t="s">
        <v>48</v>
      </c>
      <c r="H1845" t="s">
        <v>16080</v>
      </c>
      <c r="I1845">
        <f>IF(OR(financial_transactions3[[#This Row],[amount]]&lt;$L$16, financial_transactions3[[#This Row],[amount]]&gt;$L$17), 1, 0)</f>
        <v>0</v>
      </c>
    </row>
    <row r="1846" spans="1:9">
      <c r="A1846" t="s">
        <v>3712</v>
      </c>
      <c r="B1846" s="3">
        <v>45362</v>
      </c>
      <c r="C1846" t="s">
        <v>3713</v>
      </c>
      <c r="D1846">
        <v>1110.6099999999999</v>
      </c>
      <c r="E1846" t="s">
        <v>64</v>
      </c>
      <c r="F1846" t="s">
        <v>20</v>
      </c>
      <c r="G1846" t="s">
        <v>39</v>
      </c>
      <c r="H1846" t="s">
        <v>176</v>
      </c>
      <c r="I1846">
        <f>IF(OR(financial_transactions3[[#This Row],[amount]]&lt;$L$16, financial_transactions3[[#This Row],[amount]]&gt;$L$17), 1, 0)</f>
        <v>0</v>
      </c>
    </row>
    <row r="1847" spans="1:9">
      <c r="A1847" t="s">
        <v>3714</v>
      </c>
      <c r="B1847" s="3">
        <v>45362</v>
      </c>
      <c r="C1847" t="s">
        <v>3715</v>
      </c>
      <c r="D1847">
        <v>240.22</v>
      </c>
      <c r="E1847" t="s">
        <v>19</v>
      </c>
      <c r="F1847" t="s">
        <v>20</v>
      </c>
      <c r="G1847" t="s">
        <v>48</v>
      </c>
      <c r="H1847" t="s">
        <v>40</v>
      </c>
      <c r="I1847">
        <f>IF(OR(financial_transactions3[[#This Row],[amount]]&lt;$L$16, financial_transactions3[[#This Row],[amount]]&gt;$L$17), 1, 0)</f>
        <v>1</v>
      </c>
    </row>
    <row r="1848" spans="1:9">
      <c r="A1848" t="s">
        <v>3716</v>
      </c>
      <c r="B1848" s="3">
        <v>45362</v>
      </c>
      <c r="C1848" t="s">
        <v>30</v>
      </c>
      <c r="D1848">
        <v>275.54000000000002</v>
      </c>
      <c r="E1848" t="s">
        <v>19</v>
      </c>
      <c r="F1848" t="s">
        <v>26</v>
      </c>
      <c r="G1848" t="s">
        <v>21</v>
      </c>
      <c r="H1848" t="s">
        <v>28</v>
      </c>
      <c r="I1848">
        <f>IF(OR(financial_transactions3[[#This Row],[amount]]&lt;$L$16, financial_transactions3[[#This Row],[amount]]&gt;$L$17), 1, 0)</f>
        <v>1</v>
      </c>
    </row>
    <row r="1849" spans="1:9">
      <c r="A1849" t="s">
        <v>3717</v>
      </c>
      <c r="B1849" s="3">
        <v>45362</v>
      </c>
      <c r="C1849" t="s">
        <v>1570</v>
      </c>
      <c r="D1849">
        <v>520.22</v>
      </c>
      <c r="E1849" t="s">
        <v>122</v>
      </c>
      <c r="F1849" t="s">
        <v>32</v>
      </c>
      <c r="G1849" t="s">
        <v>27</v>
      </c>
      <c r="H1849" t="s">
        <v>36</v>
      </c>
      <c r="I1849">
        <f>IF(OR(financial_transactions3[[#This Row],[amount]]&lt;$L$16, financial_transactions3[[#This Row],[amount]]&gt;$L$17), 1, 0)</f>
        <v>1</v>
      </c>
    </row>
    <row r="1850" spans="1:9">
      <c r="A1850" t="s">
        <v>3718</v>
      </c>
      <c r="B1850" s="3">
        <v>45362</v>
      </c>
      <c r="C1850" t="s">
        <v>3719</v>
      </c>
      <c r="D1850">
        <v>614.62</v>
      </c>
      <c r="E1850" t="s">
        <v>70</v>
      </c>
      <c r="F1850" t="s">
        <v>20</v>
      </c>
      <c r="G1850" t="s">
        <v>39</v>
      </c>
      <c r="H1850" t="s">
        <v>49</v>
      </c>
      <c r="I1850">
        <f>IF(OR(financial_transactions3[[#This Row],[amount]]&lt;$L$16, financial_transactions3[[#This Row],[amount]]&gt;$L$17), 1, 0)</f>
        <v>0</v>
      </c>
    </row>
    <row r="1851" spans="1:9">
      <c r="A1851" t="s">
        <v>3720</v>
      </c>
      <c r="B1851" s="3">
        <v>45362</v>
      </c>
      <c r="C1851" t="s">
        <v>3721</v>
      </c>
      <c r="D1851">
        <v>205.03</v>
      </c>
      <c r="E1851" t="s">
        <v>67</v>
      </c>
      <c r="F1851" t="s">
        <v>61</v>
      </c>
      <c r="G1851" t="s">
        <v>27</v>
      </c>
      <c r="H1851" t="s">
        <v>75</v>
      </c>
      <c r="I1851">
        <f>IF(OR(financial_transactions3[[#This Row],[amount]]&lt;$L$16, financial_transactions3[[#This Row],[amount]]&gt;$L$17), 1, 0)</f>
        <v>1</v>
      </c>
    </row>
    <row r="1852" spans="1:9">
      <c r="A1852" t="s">
        <v>3722</v>
      </c>
      <c r="B1852" s="3">
        <v>45362</v>
      </c>
      <c r="C1852" t="s">
        <v>3723</v>
      </c>
      <c r="D1852">
        <v>903.59</v>
      </c>
      <c r="E1852" t="s">
        <v>47</v>
      </c>
      <c r="F1852" t="s">
        <v>26</v>
      </c>
      <c r="G1852" t="s">
        <v>21</v>
      </c>
      <c r="H1852" t="s">
        <v>53</v>
      </c>
      <c r="I1852">
        <f>IF(OR(financial_transactions3[[#This Row],[amount]]&lt;$L$16, financial_transactions3[[#This Row],[amount]]&gt;$L$17), 1, 0)</f>
        <v>0</v>
      </c>
    </row>
    <row r="1853" spans="1:9">
      <c r="A1853" t="s">
        <v>3724</v>
      </c>
      <c r="B1853" s="3">
        <v>45362</v>
      </c>
      <c r="C1853" t="s">
        <v>3725</v>
      </c>
      <c r="D1853">
        <v>1198.96</v>
      </c>
      <c r="E1853" t="s">
        <v>31</v>
      </c>
      <c r="F1853" t="s">
        <v>26</v>
      </c>
      <c r="G1853" t="s">
        <v>39</v>
      </c>
      <c r="H1853" t="s">
        <v>53</v>
      </c>
      <c r="I1853">
        <f>IF(OR(financial_transactions3[[#This Row],[amount]]&lt;$L$16, financial_transactions3[[#This Row],[amount]]&gt;$L$17), 1, 0)</f>
        <v>0</v>
      </c>
    </row>
    <row r="1854" spans="1:9">
      <c r="A1854" t="s">
        <v>3726</v>
      </c>
      <c r="B1854" s="3">
        <v>45362</v>
      </c>
      <c r="C1854" t="s">
        <v>1776</v>
      </c>
      <c r="D1854">
        <v>1732.51</v>
      </c>
      <c r="E1854" t="s">
        <v>47</v>
      </c>
      <c r="F1854" t="s">
        <v>61</v>
      </c>
      <c r="G1854" t="s">
        <v>39</v>
      </c>
      <c r="H1854" t="s">
        <v>75</v>
      </c>
      <c r="I1854">
        <f>IF(OR(financial_transactions3[[#This Row],[amount]]&lt;$L$16, financial_transactions3[[#This Row],[amount]]&gt;$L$17), 1, 0)</f>
        <v>1</v>
      </c>
    </row>
    <row r="1855" spans="1:9">
      <c r="A1855" t="s">
        <v>3727</v>
      </c>
      <c r="B1855" s="3">
        <v>45362</v>
      </c>
      <c r="C1855" t="s">
        <v>3728</v>
      </c>
      <c r="D1855">
        <v>761.24</v>
      </c>
      <c r="E1855" t="s">
        <v>16079</v>
      </c>
      <c r="F1855" t="s">
        <v>61</v>
      </c>
      <c r="G1855" t="s">
        <v>39</v>
      </c>
      <c r="H1855" t="s">
        <v>53</v>
      </c>
      <c r="I1855">
        <f>IF(OR(financial_transactions3[[#This Row],[amount]]&lt;$L$16, financial_transactions3[[#This Row],[amount]]&gt;$L$17), 1, 0)</f>
        <v>0</v>
      </c>
    </row>
    <row r="1856" spans="1:9">
      <c r="A1856" t="s">
        <v>3731</v>
      </c>
      <c r="B1856" s="3">
        <v>45362</v>
      </c>
      <c r="C1856" t="s">
        <v>3732</v>
      </c>
      <c r="D1856">
        <v>949.62</v>
      </c>
      <c r="E1856" t="s">
        <v>25</v>
      </c>
      <c r="F1856" t="s">
        <v>26</v>
      </c>
      <c r="G1856" t="s">
        <v>48</v>
      </c>
      <c r="H1856" t="s">
        <v>36</v>
      </c>
      <c r="I1856">
        <f>IF(OR(financial_transactions3[[#This Row],[amount]]&lt;$L$16, financial_transactions3[[#This Row],[amount]]&gt;$L$17), 1, 0)</f>
        <v>0</v>
      </c>
    </row>
    <row r="1857" spans="1:9">
      <c r="A1857" t="s">
        <v>3733</v>
      </c>
      <c r="B1857" s="3">
        <v>45362</v>
      </c>
      <c r="C1857" t="s">
        <v>3734</v>
      </c>
      <c r="D1857">
        <v>641.29999999999995</v>
      </c>
      <c r="E1857" t="s">
        <v>67</v>
      </c>
      <c r="F1857" t="s">
        <v>26</v>
      </c>
      <c r="G1857" t="s">
        <v>27</v>
      </c>
      <c r="H1857" t="s">
        <v>57</v>
      </c>
      <c r="I1857">
        <f>IF(OR(financial_transactions3[[#This Row],[amount]]&lt;$L$16, financial_transactions3[[#This Row],[amount]]&gt;$L$17), 1, 0)</f>
        <v>0</v>
      </c>
    </row>
    <row r="1858" spans="1:9">
      <c r="A1858" t="s">
        <v>3735</v>
      </c>
      <c r="B1858" s="3">
        <v>45362</v>
      </c>
      <c r="C1858" t="s">
        <v>3736</v>
      </c>
      <c r="D1858">
        <v>1012.77</v>
      </c>
      <c r="E1858" t="s">
        <v>67</v>
      </c>
      <c r="F1858" t="s">
        <v>26</v>
      </c>
      <c r="G1858" t="s">
        <v>21</v>
      </c>
      <c r="H1858" t="s">
        <v>123</v>
      </c>
      <c r="I1858">
        <f>IF(OR(financial_transactions3[[#This Row],[amount]]&lt;$L$16, financial_transactions3[[#This Row],[amount]]&gt;$L$17), 1, 0)</f>
        <v>0</v>
      </c>
    </row>
    <row r="1859" spans="1:9">
      <c r="A1859" t="s">
        <v>3737</v>
      </c>
      <c r="B1859" s="3">
        <v>45362</v>
      </c>
      <c r="C1859" t="s">
        <v>3738</v>
      </c>
      <c r="D1859">
        <v>1300.08</v>
      </c>
      <c r="E1859" t="s">
        <v>25</v>
      </c>
      <c r="F1859" t="s">
        <v>20</v>
      </c>
      <c r="G1859" t="s">
        <v>21</v>
      </c>
      <c r="H1859" t="s">
        <v>16080</v>
      </c>
      <c r="I1859">
        <f>IF(OR(financial_transactions3[[#This Row],[amount]]&lt;$L$16, financial_transactions3[[#This Row],[amount]]&gt;$L$17), 1, 0)</f>
        <v>0</v>
      </c>
    </row>
    <row r="1860" spans="1:9">
      <c r="A1860" t="s">
        <v>3739</v>
      </c>
      <c r="B1860" s="3">
        <v>45362</v>
      </c>
      <c r="C1860" t="s">
        <v>3740</v>
      </c>
      <c r="D1860">
        <v>660.28</v>
      </c>
      <c r="E1860" t="s">
        <v>52</v>
      </c>
      <c r="F1860" t="s">
        <v>61</v>
      </c>
      <c r="G1860" t="s">
        <v>48</v>
      </c>
      <c r="H1860" t="s">
        <v>53</v>
      </c>
      <c r="I1860">
        <f>IF(OR(financial_transactions3[[#This Row],[amount]]&lt;$L$16, financial_transactions3[[#This Row],[amount]]&gt;$L$17), 1, 0)</f>
        <v>0</v>
      </c>
    </row>
    <row r="1861" spans="1:9">
      <c r="A1861" t="s">
        <v>3741</v>
      </c>
      <c r="B1861" s="3">
        <v>45362</v>
      </c>
      <c r="C1861" t="s">
        <v>3742</v>
      </c>
      <c r="D1861">
        <v>1860.3</v>
      </c>
      <c r="E1861" t="s">
        <v>70</v>
      </c>
      <c r="F1861" t="s">
        <v>26</v>
      </c>
      <c r="G1861" t="s">
        <v>27</v>
      </c>
      <c r="H1861" t="s">
        <v>53</v>
      </c>
      <c r="I1861">
        <f>IF(OR(financial_transactions3[[#This Row],[amount]]&lt;$L$16, financial_transactions3[[#This Row],[amount]]&gt;$L$17), 1, 0)</f>
        <v>1</v>
      </c>
    </row>
    <row r="1862" spans="1:9">
      <c r="A1862" t="s">
        <v>3743</v>
      </c>
      <c r="B1862" s="3">
        <v>45362</v>
      </c>
      <c r="C1862" t="s">
        <v>3744</v>
      </c>
      <c r="D1862">
        <v>974.78</v>
      </c>
      <c r="E1862" t="s">
        <v>64</v>
      </c>
      <c r="F1862" t="s">
        <v>61</v>
      </c>
      <c r="G1862" t="s">
        <v>21</v>
      </c>
      <c r="H1862" t="s">
        <v>75</v>
      </c>
      <c r="I1862">
        <f>IF(OR(financial_transactions3[[#This Row],[amount]]&lt;$L$16, financial_transactions3[[#This Row],[amount]]&gt;$L$17), 1, 0)</f>
        <v>0</v>
      </c>
    </row>
    <row r="1863" spans="1:9">
      <c r="A1863" t="s">
        <v>3745</v>
      </c>
      <c r="B1863" s="3">
        <v>45362</v>
      </c>
      <c r="C1863" t="s">
        <v>1277</v>
      </c>
      <c r="D1863">
        <v>1057.7</v>
      </c>
      <c r="E1863" t="s">
        <v>31</v>
      </c>
      <c r="F1863" t="s">
        <v>32</v>
      </c>
      <c r="G1863" t="s">
        <v>21</v>
      </c>
      <c r="H1863" t="s">
        <v>44</v>
      </c>
      <c r="I1863">
        <f>IF(OR(financial_transactions3[[#This Row],[amount]]&lt;$L$16, financial_transactions3[[#This Row],[amount]]&gt;$L$17), 1, 0)</f>
        <v>0</v>
      </c>
    </row>
    <row r="1864" spans="1:9">
      <c r="A1864" t="s">
        <v>3746</v>
      </c>
      <c r="B1864" s="3">
        <v>45362</v>
      </c>
      <c r="C1864" t="s">
        <v>3747</v>
      </c>
      <c r="D1864">
        <v>633.58000000000004</v>
      </c>
      <c r="E1864" t="s">
        <v>122</v>
      </c>
      <c r="F1864" t="s">
        <v>32</v>
      </c>
      <c r="G1864" t="s">
        <v>27</v>
      </c>
      <c r="H1864" t="s">
        <v>49</v>
      </c>
      <c r="I1864">
        <f>IF(OR(financial_transactions3[[#This Row],[amount]]&lt;$L$16, financial_transactions3[[#This Row],[amount]]&gt;$L$17), 1, 0)</f>
        <v>0</v>
      </c>
    </row>
    <row r="1865" spans="1:9">
      <c r="A1865" t="s">
        <v>3750</v>
      </c>
      <c r="B1865" s="3">
        <v>45362</v>
      </c>
      <c r="C1865" t="s">
        <v>3751</v>
      </c>
      <c r="D1865">
        <v>512.09</v>
      </c>
      <c r="E1865" t="s">
        <v>70</v>
      </c>
      <c r="F1865" t="s">
        <v>32</v>
      </c>
      <c r="G1865" t="s">
        <v>27</v>
      </c>
      <c r="H1865" t="s">
        <v>75</v>
      </c>
      <c r="I1865">
        <f>IF(OR(financial_transactions3[[#This Row],[amount]]&lt;$L$16, financial_transactions3[[#This Row],[amount]]&gt;$L$17), 1, 0)</f>
        <v>1</v>
      </c>
    </row>
    <row r="1866" spans="1:9">
      <c r="A1866" t="s">
        <v>3752</v>
      </c>
      <c r="B1866" s="3">
        <v>45362</v>
      </c>
      <c r="C1866" t="s">
        <v>3753</v>
      </c>
      <c r="D1866">
        <v>132.37</v>
      </c>
      <c r="E1866" t="s">
        <v>67</v>
      </c>
      <c r="F1866" t="s">
        <v>61</v>
      </c>
      <c r="G1866" t="s">
        <v>21</v>
      </c>
      <c r="H1866" t="s">
        <v>49</v>
      </c>
      <c r="I1866">
        <f>IF(OR(financial_transactions3[[#This Row],[amount]]&lt;$L$16, financial_transactions3[[#This Row],[amount]]&gt;$L$17), 1, 0)</f>
        <v>1</v>
      </c>
    </row>
    <row r="1867" spans="1:9">
      <c r="A1867" t="s">
        <v>3755</v>
      </c>
      <c r="B1867" s="3">
        <v>45363</v>
      </c>
      <c r="C1867" t="s">
        <v>3756</v>
      </c>
      <c r="D1867">
        <v>1729.03</v>
      </c>
      <c r="E1867" t="s">
        <v>25</v>
      </c>
      <c r="F1867" t="s">
        <v>61</v>
      </c>
      <c r="G1867" t="s">
        <v>39</v>
      </c>
      <c r="H1867" t="s">
        <v>36</v>
      </c>
      <c r="I1867">
        <f>IF(OR(financial_transactions3[[#This Row],[amount]]&lt;$L$16, financial_transactions3[[#This Row],[amount]]&gt;$L$17), 1, 0)</f>
        <v>1</v>
      </c>
    </row>
    <row r="1868" spans="1:9">
      <c r="A1868" t="s">
        <v>3757</v>
      </c>
      <c r="B1868" s="3">
        <v>45363</v>
      </c>
      <c r="C1868" t="s">
        <v>3758</v>
      </c>
      <c r="D1868">
        <v>1409.68</v>
      </c>
      <c r="E1868" t="s">
        <v>16110</v>
      </c>
      <c r="F1868" t="s">
        <v>26</v>
      </c>
      <c r="G1868" t="s">
        <v>21</v>
      </c>
      <c r="H1868" t="s">
        <v>94</v>
      </c>
      <c r="I1868">
        <f>IF(OR(financial_transactions3[[#This Row],[amount]]&lt;$L$16, financial_transactions3[[#This Row],[amount]]&gt;$L$17), 1, 0)</f>
        <v>0</v>
      </c>
    </row>
    <row r="1869" spans="1:9">
      <c r="A1869" t="s">
        <v>3759</v>
      </c>
      <c r="B1869" s="3">
        <v>45363</v>
      </c>
      <c r="C1869" t="s">
        <v>3760</v>
      </c>
      <c r="D1869">
        <v>425.42</v>
      </c>
      <c r="E1869" t="s">
        <v>70</v>
      </c>
      <c r="F1869" t="s">
        <v>61</v>
      </c>
      <c r="G1869" t="s">
        <v>48</v>
      </c>
      <c r="H1869" t="s">
        <v>40</v>
      </c>
      <c r="I1869">
        <f>IF(OR(financial_transactions3[[#This Row],[amount]]&lt;$L$16, financial_transactions3[[#This Row],[amount]]&gt;$L$17), 1, 0)</f>
        <v>1</v>
      </c>
    </row>
    <row r="1870" spans="1:9">
      <c r="A1870" t="s">
        <v>3761</v>
      </c>
      <c r="B1870" s="3">
        <v>45363</v>
      </c>
      <c r="C1870" t="s">
        <v>3762</v>
      </c>
      <c r="D1870">
        <v>1908.98</v>
      </c>
      <c r="E1870" t="s">
        <v>122</v>
      </c>
      <c r="F1870" t="s">
        <v>20</v>
      </c>
      <c r="G1870" t="s">
        <v>39</v>
      </c>
      <c r="H1870" t="s">
        <v>75</v>
      </c>
      <c r="I1870">
        <f>IF(OR(financial_transactions3[[#This Row],[amount]]&lt;$L$16, financial_transactions3[[#This Row],[amount]]&gt;$L$17), 1, 0)</f>
        <v>1</v>
      </c>
    </row>
    <row r="1871" spans="1:9">
      <c r="A1871" t="s">
        <v>3763</v>
      </c>
      <c r="B1871" s="3">
        <v>45363</v>
      </c>
      <c r="C1871" t="s">
        <v>3764</v>
      </c>
      <c r="D1871">
        <v>1547.76</v>
      </c>
      <c r="E1871" t="s">
        <v>67</v>
      </c>
      <c r="F1871" t="s">
        <v>32</v>
      </c>
      <c r="G1871" t="s">
        <v>48</v>
      </c>
      <c r="H1871" t="s">
        <v>87</v>
      </c>
      <c r="I1871">
        <f>IF(OR(financial_transactions3[[#This Row],[amount]]&lt;$L$16, financial_transactions3[[#This Row],[amount]]&gt;$L$17), 1, 0)</f>
        <v>0</v>
      </c>
    </row>
    <row r="1872" spans="1:9">
      <c r="A1872" t="s">
        <v>3767</v>
      </c>
      <c r="B1872" s="3">
        <v>45363</v>
      </c>
      <c r="C1872" t="s">
        <v>3768</v>
      </c>
      <c r="D1872">
        <v>14840.69</v>
      </c>
      <c r="E1872" t="s">
        <v>25</v>
      </c>
      <c r="F1872" t="s">
        <v>61</v>
      </c>
      <c r="G1872" t="s">
        <v>39</v>
      </c>
      <c r="H1872" t="s">
        <v>123</v>
      </c>
      <c r="I1872">
        <f>IF(OR(financial_transactions3[[#This Row],[amount]]&lt;$L$16, financial_transactions3[[#This Row],[amount]]&gt;$L$17), 1, 0)</f>
        <v>1</v>
      </c>
    </row>
    <row r="1873" spans="1:9">
      <c r="A1873" t="s">
        <v>3769</v>
      </c>
      <c r="B1873" s="3">
        <v>45363</v>
      </c>
      <c r="C1873" t="s">
        <v>3770</v>
      </c>
      <c r="D1873">
        <v>155.82</v>
      </c>
      <c r="E1873" t="s">
        <v>31</v>
      </c>
      <c r="F1873" t="s">
        <v>20</v>
      </c>
      <c r="G1873" t="s">
        <v>21</v>
      </c>
      <c r="H1873" t="s">
        <v>109</v>
      </c>
      <c r="I1873">
        <f>IF(OR(financial_transactions3[[#This Row],[amount]]&lt;$L$16, financial_transactions3[[#This Row],[amount]]&gt;$L$17), 1, 0)</f>
        <v>1</v>
      </c>
    </row>
    <row r="1874" spans="1:9">
      <c r="A1874" t="s">
        <v>3771</v>
      </c>
      <c r="B1874" s="3">
        <v>45363</v>
      </c>
      <c r="C1874" t="s">
        <v>2956</v>
      </c>
      <c r="D1874">
        <v>1533.93</v>
      </c>
      <c r="E1874" t="s">
        <v>70</v>
      </c>
      <c r="F1874" t="s">
        <v>32</v>
      </c>
      <c r="G1874" t="s">
        <v>27</v>
      </c>
      <c r="H1874" t="s">
        <v>53</v>
      </c>
      <c r="I1874">
        <f>IF(OR(financial_transactions3[[#This Row],[amount]]&lt;$L$16, financial_transactions3[[#This Row],[amount]]&gt;$L$17), 1, 0)</f>
        <v>0</v>
      </c>
    </row>
    <row r="1875" spans="1:9">
      <c r="A1875" t="s">
        <v>3772</v>
      </c>
      <c r="B1875" s="3">
        <v>45363</v>
      </c>
      <c r="C1875" t="s">
        <v>3773</v>
      </c>
      <c r="D1875">
        <v>1812.08</v>
      </c>
      <c r="E1875" t="s">
        <v>67</v>
      </c>
      <c r="F1875" t="s">
        <v>20</v>
      </c>
      <c r="G1875" t="s">
        <v>39</v>
      </c>
      <c r="H1875" t="s">
        <v>176</v>
      </c>
      <c r="I1875">
        <f>IF(OR(financial_transactions3[[#This Row],[amount]]&lt;$L$16, financial_transactions3[[#This Row],[amount]]&gt;$L$17), 1, 0)</f>
        <v>1</v>
      </c>
    </row>
    <row r="1876" spans="1:9">
      <c r="A1876" t="s">
        <v>3774</v>
      </c>
      <c r="B1876" s="3">
        <v>45363</v>
      </c>
      <c r="C1876" t="s">
        <v>3775</v>
      </c>
      <c r="D1876">
        <v>878.7</v>
      </c>
      <c r="E1876" t="s">
        <v>25</v>
      </c>
      <c r="F1876" t="s">
        <v>26</v>
      </c>
      <c r="G1876" t="s">
        <v>48</v>
      </c>
      <c r="H1876" t="s">
        <v>16080</v>
      </c>
      <c r="I1876">
        <f>IF(OR(financial_transactions3[[#This Row],[amount]]&lt;$L$16, financial_transactions3[[#This Row],[amount]]&gt;$L$17), 1, 0)</f>
        <v>0</v>
      </c>
    </row>
    <row r="1877" spans="1:9">
      <c r="A1877" t="s">
        <v>3776</v>
      </c>
      <c r="B1877" s="3">
        <v>45363</v>
      </c>
      <c r="C1877" t="s">
        <v>3777</v>
      </c>
      <c r="D1877">
        <v>768.73</v>
      </c>
      <c r="E1877" t="s">
        <v>16110</v>
      </c>
      <c r="F1877" t="s">
        <v>20</v>
      </c>
      <c r="G1877" t="s">
        <v>39</v>
      </c>
      <c r="H1877" t="s">
        <v>57</v>
      </c>
      <c r="I1877">
        <f>IF(OR(financial_transactions3[[#This Row],[amount]]&lt;$L$16, financial_transactions3[[#This Row],[amount]]&gt;$L$17), 1, 0)</f>
        <v>0</v>
      </c>
    </row>
    <row r="1878" spans="1:9">
      <c r="A1878" t="s">
        <v>3778</v>
      </c>
      <c r="B1878" s="3">
        <v>45363</v>
      </c>
      <c r="C1878" t="s">
        <v>3779</v>
      </c>
      <c r="D1878">
        <v>1323.62</v>
      </c>
      <c r="E1878" t="s">
        <v>70</v>
      </c>
      <c r="F1878" t="s">
        <v>26</v>
      </c>
      <c r="G1878" t="s">
        <v>21</v>
      </c>
      <c r="H1878" t="s">
        <v>75</v>
      </c>
      <c r="I1878">
        <f>IF(OR(financial_transactions3[[#This Row],[amount]]&lt;$L$16, financial_transactions3[[#This Row],[amount]]&gt;$L$17), 1, 0)</f>
        <v>0</v>
      </c>
    </row>
    <row r="1879" spans="1:9">
      <c r="A1879" t="s">
        <v>3780</v>
      </c>
      <c r="B1879" s="3">
        <v>45363</v>
      </c>
      <c r="C1879" t="s">
        <v>3781</v>
      </c>
      <c r="D1879">
        <v>1915.1</v>
      </c>
      <c r="E1879" t="s">
        <v>70</v>
      </c>
      <c r="F1879" t="s">
        <v>61</v>
      </c>
      <c r="G1879" t="s">
        <v>27</v>
      </c>
      <c r="H1879" t="s">
        <v>33</v>
      </c>
      <c r="I1879">
        <f>IF(OR(financial_transactions3[[#This Row],[amount]]&lt;$L$16, financial_transactions3[[#This Row],[amount]]&gt;$L$17), 1, 0)</f>
        <v>1</v>
      </c>
    </row>
    <row r="1880" spans="1:9">
      <c r="A1880" t="s">
        <v>3782</v>
      </c>
      <c r="B1880" s="3">
        <v>45363</v>
      </c>
      <c r="C1880" t="s">
        <v>3608</v>
      </c>
      <c r="D1880">
        <v>953.82</v>
      </c>
      <c r="E1880" t="s">
        <v>31</v>
      </c>
      <c r="F1880" t="s">
        <v>32</v>
      </c>
      <c r="G1880" t="s">
        <v>27</v>
      </c>
      <c r="H1880" t="s">
        <v>87</v>
      </c>
      <c r="I1880">
        <f>IF(OR(financial_transactions3[[#This Row],[amount]]&lt;$L$16, financial_transactions3[[#This Row],[amount]]&gt;$L$17), 1, 0)</f>
        <v>0</v>
      </c>
    </row>
    <row r="1881" spans="1:9">
      <c r="A1881" t="s">
        <v>3783</v>
      </c>
      <c r="B1881" s="3">
        <v>45363</v>
      </c>
      <c r="C1881" t="s">
        <v>3784</v>
      </c>
      <c r="D1881">
        <v>1060.95</v>
      </c>
      <c r="E1881" t="s">
        <v>67</v>
      </c>
      <c r="F1881" t="s">
        <v>61</v>
      </c>
      <c r="G1881" t="s">
        <v>48</v>
      </c>
      <c r="H1881" t="s">
        <v>16080</v>
      </c>
      <c r="I1881">
        <f>IF(OR(financial_transactions3[[#This Row],[amount]]&lt;$L$16, financial_transactions3[[#This Row],[amount]]&gt;$L$17), 1, 0)</f>
        <v>0</v>
      </c>
    </row>
    <row r="1882" spans="1:9">
      <c r="A1882" t="s">
        <v>3785</v>
      </c>
      <c r="B1882" s="3">
        <v>45363</v>
      </c>
      <c r="C1882" t="s">
        <v>1201</v>
      </c>
      <c r="D1882">
        <v>944.16</v>
      </c>
      <c r="E1882" t="s">
        <v>25</v>
      </c>
      <c r="F1882" t="s">
        <v>61</v>
      </c>
      <c r="G1882" t="s">
        <v>27</v>
      </c>
      <c r="H1882" t="s">
        <v>22</v>
      </c>
      <c r="I1882">
        <f>IF(OR(financial_transactions3[[#This Row],[amount]]&lt;$L$16, financial_transactions3[[#This Row],[amount]]&gt;$L$17), 1, 0)</f>
        <v>0</v>
      </c>
    </row>
    <row r="1883" spans="1:9">
      <c r="A1883" t="s">
        <v>3786</v>
      </c>
      <c r="B1883" s="3">
        <v>45363</v>
      </c>
      <c r="C1883" t="s">
        <v>3787</v>
      </c>
      <c r="D1883">
        <v>440.14</v>
      </c>
      <c r="E1883" t="s">
        <v>67</v>
      </c>
      <c r="F1883" t="s">
        <v>61</v>
      </c>
      <c r="G1883" t="s">
        <v>21</v>
      </c>
      <c r="H1883" t="s">
        <v>44</v>
      </c>
      <c r="I1883">
        <f>IF(OR(financial_transactions3[[#This Row],[amount]]&lt;$L$16, financial_transactions3[[#This Row],[amount]]&gt;$L$17), 1, 0)</f>
        <v>1</v>
      </c>
    </row>
    <row r="1884" spans="1:9">
      <c r="A1884" t="s">
        <v>3788</v>
      </c>
      <c r="B1884" s="3">
        <v>45363</v>
      </c>
      <c r="C1884" t="s">
        <v>3789</v>
      </c>
      <c r="D1884">
        <v>823.87</v>
      </c>
      <c r="E1884" t="s">
        <v>64</v>
      </c>
      <c r="F1884" t="s">
        <v>20</v>
      </c>
      <c r="G1884" t="s">
        <v>39</v>
      </c>
      <c r="H1884" t="s">
        <v>53</v>
      </c>
      <c r="I1884">
        <f>IF(OR(financial_transactions3[[#This Row],[amount]]&lt;$L$16, financial_transactions3[[#This Row],[amount]]&gt;$L$17), 1, 0)</f>
        <v>0</v>
      </c>
    </row>
    <row r="1885" spans="1:9">
      <c r="A1885" t="s">
        <v>3790</v>
      </c>
      <c r="B1885" s="3">
        <v>45363</v>
      </c>
      <c r="C1885" t="s">
        <v>3791</v>
      </c>
      <c r="D1885">
        <v>51.66</v>
      </c>
      <c r="E1885" t="s">
        <v>67</v>
      </c>
      <c r="F1885" t="s">
        <v>20</v>
      </c>
      <c r="G1885" t="s">
        <v>21</v>
      </c>
      <c r="H1885" t="s">
        <v>176</v>
      </c>
      <c r="I1885">
        <f>IF(OR(financial_transactions3[[#This Row],[amount]]&lt;$L$16, financial_transactions3[[#This Row],[amount]]&gt;$L$17), 1, 0)</f>
        <v>1</v>
      </c>
    </row>
    <row r="1886" spans="1:9">
      <c r="A1886" t="s">
        <v>3792</v>
      </c>
      <c r="B1886" s="3">
        <v>45363</v>
      </c>
      <c r="C1886" t="s">
        <v>2700</v>
      </c>
      <c r="D1886">
        <v>663.83</v>
      </c>
      <c r="E1886" t="s">
        <v>64</v>
      </c>
      <c r="F1886" t="s">
        <v>61</v>
      </c>
      <c r="G1886" t="s">
        <v>39</v>
      </c>
      <c r="H1886" t="s">
        <v>123</v>
      </c>
      <c r="I1886">
        <f>IF(OR(financial_transactions3[[#This Row],[amount]]&lt;$L$16, financial_transactions3[[#This Row],[amount]]&gt;$L$17), 1, 0)</f>
        <v>0</v>
      </c>
    </row>
    <row r="1887" spans="1:9">
      <c r="A1887" t="s">
        <v>3793</v>
      </c>
      <c r="B1887" s="3">
        <v>45363</v>
      </c>
      <c r="C1887" t="s">
        <v>3794</v>
      </c>
      <c r="D1887">
        <v>1332.55</v>
      </c>
      <c r="E1887" t="s">
        <v>70</v>
      </c>
      <c r="F1887" t="s">
        <v>20</v>
      </c>
      <c r="G1887" t="s">
        <v>39</v>
      </c>
      <c r="H1887" t="s">
        <v>16080</v>
      </c>
      <c r="I1887">
        <f>IF(OR(financial_transactions3[[#This Row],[amount]]&lt;$L$16, financial_transactions3[[#This Row],[amount]]&gt;$L$17), 1, 0)</f>
        <v>0</v>
      </c>
    </row>
    <row r="1888" spans="1:9">
      <c r="A1888" t="s">
        <v>3795</v>
      </c>
      <c r="B1888" s="3">
        <v>45363</v>
      </c>
      <c r="C1888" t="s">
        <v>2138</v>
      </c>
      <c r="D1888">
        <v>581.91999999999996</v>
      </c>
      <c r="E1888" t="s">
        <v>31</v>
      </c>
      <c r="F1888" t="s">
        <v>20</v>
      </c>
      <c r="G1888" t="s">
        <v>48</v>
      </c>
      <c r="H1888" t="s">
        <v>94</v>
      </c>
      <c r="I1888">
        <f>IF(OR(financial_transactions3[[#This Row],[amount]]&lt;$L$16, financial_transactions3[[#This Row],[amount]]&gt;$L$17), 1, 0)</f>
        <v>0</v>
      </c>
    </row>
    <row r="1889" spans="1:9">
      <c r="A1889" t="s">
        <v>3796</v>
      </c>
      <c r="B1889" s="3">
        <v>45363</v>
      </c>
      <c r="C1889" t="s">
        <v>3797</v>
      </c>
      <c r="D1889">
        <v>1816.87</v>
      </c>
      <c r="E1889" t="s">
        <v>122</v>
      </c>
      <c r="F1889" t="s">
        <v>32</v>
      </c>
      <c r="G1889" t="s">
        <v>39</v>
      </c>
      <c r="H1889" t="s">
        <v>53</v>
      </c>
      <c r="I1889">
        <f>IF(OR(financial_transactions3[[#This Row],[amount]]&lt;$L$16, financial_transactions3[[#This Row],[amount]]&gt;$L$17), 1, 0)</f>
        <v>1</v>
      </c>
    </row>
    <row r="1890" spans="1:9">
      <c r="A1890" t="s">
        <v>3798</v>
      </c>
      <c r="B1890" s="3">
        <v>45363</v>
      </c>
      <c r="C1890" t="s">
        <v>3799</v>
      </c>
      <c r="D1890">
        <v>685.28</v>
      </c>
      <c r="E1890" t="s">
        <v>19</v>
      </c>
      <c r="F1890" t="s">
        <v>26</v>
      </c>
      <c r="G1890" t="s">
        <v>27</v>
      </c>
      <c r="H1890" t="s">
        <v>16080</v>
      </c>
      <c r="I1890">
        <f>IF(OR(financial_transactions3[[#This Row],[amount]]&lt;$L$16, financial_transactions3[[#This Row],[amount]]&gt;$L$17), 1, 0)</f>
        <v>0</v>
      </c>
    </row>
    <row r="1891" spans="1:9">
      <c r="A1891" t="s">
        <v>3800</v>
      </c>
      <c r="B1891" s="3">
        <v>45363</v>
      </c>
      <c r="C1891" t="s">
        <v>574</v>
      </c>
      <c r="D1891">
        <v>432.83</v>
      </c>
      <c r="E1891" t="s">
        <v>64</v>
      </c>
      <c r="F1891" t="s">
        <v>32</v>
      </c>
      <c r="G1891" t="s">
        <v>21</v>
      </c>
      <c r="H1891" t="s">
        <v>57</v>
      </c>
      <c r="I1891">
        <f>IF(OR(financial_transactions3[[#This Row],[amount]]&lt;$L$16, financial_transactions3[[#This Row],[amount]]&gt;$L$17), 1, 0)</f>
        <v>1</v>
      </c>
    </row>
    <row r="1892" spans="1:9">
      <c r="A1892" t="s">
        <v>3801</v>
      </c>
      <c r="B1892" s="3">
        <v>45363</v>
      </c>
      <c r="C1892" t="s">
        <v>3802</v>
      </c>
      <c r="D1892">
        <v>1831.93</v>
      </c>
      <c r="E1892" t="s">
        <v>47</v>
      </c>
      <c r="F1892" t="s">
        <v>20</v>
      </c>
      <c r="G1892" t="s">
        <v>21</v>
      </c>
      <c r="H1892" t="s">
        <v>40</v>
      </c>
      <c r="I1892">
        <f>IF(OR(financial_transactions3[[#This Row],[amount]]&lt;$L$16, financial_transactions3[[#This Row],[amount]]&gt;$L$17), 1, 0)</f>
        <v>1</v>
      </c>
    </row>
    <row r="1893" spans="1:9">
      <c r="A1893" t="s">
        <v>3803</v>
      </c>
      <c r="B1893" s="3">
        <v>45364</v>
      </c>
      <c r="C1893" t="s">
        <v>3804</v>
      </c>
      <c r="D1893">
        <v>367.08</v>
      </c>
      <c r="E1893" t="s">
        <v>70</v>
      </c>
      <c r="F1893" t="s">
        <v>26</v>
      </c>
      <c r="G1893" t="s">
        <v>39</v>
      </c>
      <c r="H1893" t="s">
        <v>22</v>
      </c>
      <c r="I1893">
        <f>IF(OR(financial_transactions3[[#This Row],[amount]]&lt;$L$16, financial_transactions3[[#This Row],[amount]]&gt;$L$17), 1, 0)</f>
        <v>1</v>
      </c>
    </row>
    <row r="1894" spans="1:9">
      <c r="A1894" t="s">
        <v>3805</v>
      </c>
      <c r="B1894" s="3">
        <v>45364</v>
      </c>
      <c r="C1894" t="s">
        <v>3806</v>
      </c>
      <c r="D1894">
        <v>1099.1400000000001</v>
      </c>
      <c r="E1894" t="s">
        <v>25</v>
      </c>
      <c r="F1894" t="s">
        <v>32</v>
      </c>
      <c r="G1894" t="s">
        <v>21</v>
      </c>
      <c r="H1894" t="s">
        <v>87</v>
      </c>
      <c r="I1894">
        <f>IF(OR(financial_transactions3[[#This Row],[amount]]&lt;$L$16, financial_transactions3[[#This Row],[amount]]&gt;$L$17), 1, 0)</f>
        <v>0</v>
      </c>
    </row>
    <row r="1895" spans="1:9">
      <c r="A1895" t="s">
        <v>3807</v>
      </c>
      <c r="B1895" s="3">
        <v>45364</v>
      </c>
      <c r="C1895" t="s">
        <v>3808</v>
      </c>
      <c r="D1895">
        <v>501.26</v>
      </c>
      <c r="E1895" t="s">
        <v>47</v>
      </c>
      <c r="F1895" t="s">
        <v>32</v>
      </c>
      <c r="G1895" t="s">
        <v>48</v>
      </c>
      <c r="H1895" t="s">
        <v>75</v>
      </c>
      <c r="I1895">
        <f>IF(OR(financial_transactions3[[#This Row],[amount]]&lt;$L$16, financial_transactions3[[#This Row],[amount]]&gt;$L$17), 1, 0)</f>
        <v>1</v>
      </c>
    </row>
    <row r="1896" spans="1:9">
      <c r="A1896" t="s">
        <v>3809</v>
      </c>
      <c r="B1896" s="3">
        <v>45364</v>
      </c>
      <c r="C1896" t="s">
        <v>3810</v>
      </c>
      <c r="D1896">
        <v>1248.56</v>
      </c>
      <c r="E1896" t="s">
        <v>25</v>
      </c>
      <c r="F1896" t="s">
        <v>61</v>
      </c>
      <c r="G1896" t="s">
        <v>27</v>
      </c>
      <c r="H1896" t="s">
        <v>75</v>
      </c>
      <c r="I1896">
        <f>IF(OR(financial_transactions3[[#This Row],[amount]]&lt;$L$16, financial_transactions3[[#This Row],[amount]]&gt;$L$17), 1, 0)</f>
        <v>0</v>
      </c>
    </row>
    <row r="1897" spans="1:9">
      <c r="A1897" t="s">
        <v>3811</v>
      </c>
      <c r="B1897" s="3">
        <v>45364</v>
      </c>
      <c r="C1897" t="s">
        <v>3812</v>
      </c>
      <c r="D1897">
        <v>413.15</v>
      </c>
      <c r="E1897" t="s">
        <v>67</v>
      </c>
      <c r="F1897" t="s">
        <v>61</v>
      </c>
      <c r="G1897" t="s">
        <v>27</v>
      </c>
      <c r="H1897" t="s">
        <v>123</v>
      </c>
      <c r="I1897">
        <f>IF(OR(financial_transactions3[[#This Row],[amount]]&lt;$L$16, financial_transactions3[[#This Row],[amount]]&gt;$L$17), 1, 0)</f>
        <v>1</v>
      </c>
    </row>
    <row r="1898" spans="1:9">
      <c r="A1898" t="s">
        <v>3813</v>
      </c>
      <c r="B1898" s="3">
        <v>45364</v>
      </c>
      <c r="C1898" t="s">
        <v>3814</v>
      </c>
      <c r="D1898">
        <v>1926.56</v>
      </c>
      <c r="E1898" t="s">
        <v>52</v>
      </c>
      <c r="F1898" t="s">
        <v>26</v>
      </c>
      <c r="G1898" t="s">
        <v>48</v>
      </c>
      <c r="H1898" t="s">
        <v>87</v>
      </c>
      <c r="I1898">
        <f>IF(OR(financial_transactions3[[#This Row],[amount]]&lt;$L$16, financial_transactions3[[#This Row],[amount]]&gt;$L$17), 1, 0)</f>
        <v>1</v>
      </c>
    </row>
    <row r="1899" spans="1:9">
      <c r="A1899" t="s">
        <v>3815</v>
      </c>
      <c r="B1899" s="3">
        <v>45364</v>
      </c>
      <c r="C1899" t="s">
        <v>3816</v>
      </c>
      <c r="D1899">
        <v>1701.78</v>
      </c>
      <c r="E1899" t="s">
        <v>64</v>
      </c>
      <c r="F1899" t="s">
        <v>32</v>
      </c>
      <c r="G1899" t="s">
        <v>39</v>
      </c>
      <c r="H1899" t="s">
        <v>53</v>
      </c>
      <c r="I1899">
        <f>IF(OR(financial_transactions3[[#This Row],[amount]]&lt;$L$16, financial_transactions3[[#This Row],[amount]]&gt;$L$17), 1, 0)</f>
        <v>1</v>
      </c>
    </row>
    <row r="1900" spans="1:9">
      <c r="A1900" t="s">
        <v>3817</v>
      </c>
      <c r="B1900" s="3">
        <v>45364</v>
      </c>
      <c r="C1900" t="s">
        <v>3818</v>
      </c>
      <c r="D1900">
        <v>1979.43</v>
      </c>
      <c r="E1900" t="s">
        <v>52</v>
      </c>
      <c r="F1900" t="s">
        <v>32</v>
      </c>
      <c r="G1900" t="s">
        <v>48</v>
      </c>
      <c r="H1900" t="s">
        <v>57</v>
      </c>
      <c r="I1900">
        <f>IF(OR(financial_transactions3[[#This Row],[amount]]&lt;$L$16, financial_transactions3[[#This Row],[amount]]&gt;$L$17), 1, 0)</f>
        <v>1</v>
      </c>
    </row>
    <row r="1901" spans="1:9">
      <c r="A1901" t="s">
        <v>3819</v>
      </c>
      <c r="B1901" s="3">
        <v>45364</v>
      </c>
      <c r="C1901" t="s">
        <v>3820</v>
      </c>
      <c r="D1901">
        <v>19520.77</v>
      </c>
      <c r="E1901" t="s">
        <v>16079</v>
      </c>
      <c r="F1901" t="s">
        <v>26</v>
      </c>
      <c r="G1901" t="s">
        <v>27</v>
      </c>
      <c r="H1901" t="s">
        <v>53</v>
      </c>
      <c r="I1901">
        <f>IF(OR(financial_transactions3[[#This Row],[amount]]&lt;$L$16, financial_transactions3[[#This Row],[amount]]&gt;$L$17), 1, 0)</f>
        <v>1</v>
      </c>
    </row>
    <row r="1902" spans="1:9">
      <c r="A1902" t="s">
        <v>3821</v>
      </c>
      <c r="B1902" s="3">
        <v>45364</v>
      </c>
      <c r="C1902" t="s">
        <v>89</v>
      </c>
      <c r="D1902">
        <v>1001.79</v>
      </c>
      <c r="E1902" t="s">
        <v>122</v>
      </c>
      <c r="F1902" t="s">
        <v>61</v>
      </c>
      <c r="G1902" t="s">
        <v>21</v>
      </c>
      <c r="H1902" t="s">
        <v>109</v>
      </c>
      <c r="I1902">
        <f>IF(OR(financial_transactions3[[#This Row],[amount]]&lt;$L$16, financial_transactions3[[#This Row],[amount]]&gt;$L$17), 1, 0)</f>
        <v>0</v>
      </c>
    </row>
    <row r="1903" spans="1:9">
      <c r="A1903" t="s">
        <v>3822</v>
      </c>
      <c r="B1903" s="3">
        <v>45364</v>
      </c>
      <c r="C1903" t="s">
        <v>3823</v>
      </c>
      <c r="D1903">
        <v>699.5</v>
      </c>
      <c r="E1903" t="s">
        <v>31</v>
      </c>
      <c r="F1903" t="s">
        <v>26</v>
      </c>
      <c r="G1903" t="s">
        <v>21</v>
      </c>
      <c r="H1903" t="s">
        <v>87</v>
      </c>
      <c r="I1903">
        <f>IF(OR(financial_transactions3[[#This Row],[amount]]&lt;$L$16, financial_transactions3[[#This Row],[amount]]&gt;$L$17), 1, 0)</f>
        <v>0</v>
      </c>
    </row>
    <row r="1904" spans="1:9">
      <c r="A1904" t="s">
        <v>3824</v>
      </c>
      <c r="B1904" s="3">
        <v>45364</v>
      </c>
      <c r="C1904" t="s">
        <v>3825</v>
      </c>
      <c r="D1904">
        <v>1403.79</v>
      </c>
      <c r="E1904" t="s">
        <v>47</v>
      </c>
      <c r="F1904" t="s">
        <v>26</v>
      </c>
      <c r="G1904" t="s">
        <v>39</v>
      </c>
      <c r="H1904" t="s">
        <v>123</v>
      </c>
      <c r="I1904">
        <f>IF(OR(financial_transactions3[[#This Row],[amount]]&lt;$L$16, financial_transactions3[[#This Row],[amount]]&gt;$L$17), 1, 0)</f>
        <v>0</v>
      </c>
    </row>
    <row r="1905" spans="1:9">
      <c r="A1905" t="s">
        <v>3826</v>
      </c>
      <c r="B1905" s="3">
        <v>45364</v>
      </c>
      <c r="C1905" t="s">
        <v>3827</v>
      </c>
      <c r="D1905">
        <v>1943</v>
      </c>
      <c r="E1905" t="s">
        <v>16110</v>
      </c>
      <c r="F1905" t="s">
        <v>32</v>
      </c>
      <c r="G1905" t="s">
        <v>27</v>
      </c>
      <c r="H1905" t="s">
        <v>109</v>
      </c>
      <c r="I1905">
        <f>IF(OR(financial_transactions3[[#This Row],[amount]]&lt;$L$16, financial_transactions3[[#This Row],[amount]]&gt;$L$17), 1, 0)</f>
        <v>1</v>
      </c>
    </row>
    <row r="1906" spans="1:9">
      <c r="A1906" t="s">
        <v>3828</v>
      </c>
      <c r="B1906" s="3">
        <v>45364</v>
      </c>
      <c r="C1906" t="s">
        <v>3829</v>
      </c>
      <c r="D1906">
        <v>1776.29</v>
      </c>
      <c r="E1906" t="s">
        <v>16110</v>
      </c>
      <c r="F1906" t="s">
        <v>26</v>
      </c>
      <c r="G1906" t="s">
        <v>27</v>
      </c>
      <c r="H1906" t="s">
        <v>53</v>
      </c>
      <c r="I1906">
        <f>IF(OR(financial_transactions3[[#This Row],[amount]]&lt;$L$16, financial_transactions3[[#This Row],[amount]]&gt;$L$17), 1, 0)</f>
        <v>1</v>
      </c>
    </row>
    <row r="1907" spans="1:9">
      <c r="A1907" t="s">
        <v>3830</v>
      </c>
      <c r="B1907" s="3">
        <v>45364</v>
      </c>
      <c r="C1907" t="s">
        <v>3831</v>
      </c>
      <c r="D1907">
        <v>1379.4</v>
      </c>
      <c r="E1907" t="s">
        <v>16110</v>
      </c>
      <c r="F1907" t="s">
        <v>26</v>
      </c>
      <c r="G1907" t="s">
        <v>27</v>
      </c>
      <c r="H1907" t="s">
        <v>16080</v>
      </c>
      <c r="I1907">
        <f>IF(OR(financial_transactions3[[#This Row],[amount]]&lt;$L$16, financial_transactions3[[#This Row],[amount]]&gt;$L$17), 1, 0)</f>
        <v>0</v>
      </c>
    </row>
    <row r="1908" spans="1:9">
      <c r="A1908" t="s">
        <v>3832</v>
      </c>
      <c r="B1908" s="3">
        <v>45364</v>
      </c>
      <c r="C1908" t="s">
        <v>3833</v>
      </c>
      <c r="D1908">
        <v>841.4</v>
      </c>
      <c r="E1908" t="s">
        <v>16079</v>
      </c>
      <c r="F1908" t="s">
        <v>26</v>
      </c>
      <c r="G1908" t="s">
        <v>21</v>
      </c>
      <c r="H1908" t="s">
        <v>123</v>
      </c>
      <c r="I1908">
        <f>IF(OR(financial_transactions3[[#This Row],[amount]]&lt;$L$16, financial_transactions3[[#This Row],[amount]]&gt;$L$17), 1, 0)</f>
        <v>0</v>
      </c>
    </row>
    <row r="1909" spans="1:9">
      <c r="A1909" t="s">
        <v>3834</v>
      </c>
      <c r="B1909" s="3">
        <v>45364</v>
      </c>
      <c r="C1909" t="s">
        <v>3835</v>
      </c>
      <c r="D1909">
        <v>1401.78</v>
      </c>
      <c r="E1909" t="s">
        <v>64</v>
      </c>
      <c r="F1909" t="s">
        <v>20</v>
      </c>
      <c r="G1909" t="s">
        <v>39</v>
      </c>
      <c r="H1909" t="s">
        <v>109</v>
      </c>
      <c r="I1909">
        <f>IF(OR(financial_transactions3[[#This Row],[amount]]&lt;$L$16, financial_transactions3[[#This Row],[amount]]&gt;$L$17), 1, 0)</f>
        <v>0</v>
      </c>
    </row>
    <row r="1910" spans="1:9">
      <c r="A1910" t="s">
        <v>3836</v>
      </c>
      <c r="B1910" s="3">
        <v>45364</v>
      </c>
      <c r="C1910" t="s">
        <v>2178</v>
      </c>
      <c r="D1910">
        <v>1112.1600000000001</v>
      </c>
      <c r="E1910" t="s">
        <v>122</v>
      </c>
      <c r="F1910" t="s">
        <v>61</v>
      </c>
      <c r="G1910" t="s">
        <v>27</v>
      </c>
      <c r="H1910" t="s">
        <v>176</v>
      </c>
      <c r="I1910">
        <f>IF(OR(financial_transactions3[[#This Row],[amount]]&lt;$L$16, financial_transactions3[[#This Row],[amount]]&gt;$L$17), 1, 0)</f>
        <v>0</v>
      </c>
    </row>
    <row r="1911" spans="1:9">
      <c r="A1911" t="s">
        <v>3837</v>
      </c>
      <c r="B1911" s="3">
        <v>45364</v>
      </c>
      <c r="C1911" t="s">
        <v>3838</v>
      </c>
      <c r="D1911">
        <v>1373.86</v>
      </c>
      <c r="E1911" t="s">
        <v>70</v>
      </c>
      <c r="F1911" t="s">
        <v>20</v>
      </c>
      <c r="G1911" t="s">
        <v>21</v>
      </c>
      <c r="H1911" t="s">
        <v>109</v>
      </c>
      <c r="I1911">
        <f>IF(OR(financial_transactions3[[#This Row],[amount]]&lt;$L$16, financial_transactions3[[#This Row],[amount]]&gt;$L$17), 1, 0)</f>
        <v>0</v>
      </c>
    </row>
    <row r="1912" spans="1:9">
      <c r="A1912" t="s">
        <v>3839</v>
      </c>
      <c r="B1912" s="3">
        <v>45364</v>
      </c>
      <c r="C1912" t="s">
        <v>3840</v>
      </c>
      <c r="D1912">
        <v>806.33</v>
      </c>
      <c r="E1912" t="s">
        <v>122</v>
      </c>
      <c r="F1912" t="s">
        <v>26</v>
      </c>
      <c r="G1912" t="s">
        <v>21</v>
      </c>
      <c r="H1912" t="s">
        <v>36</v>
      </c>
      <c r="I1912">
        <f>IF(OR(financial_transactions3[[#This Row],[amount]]&lt;$L$16, financial_transactions3[[#This Row],[amount]]&gt;$L$17), 1, 0)</f>
        <v>0</v>
      </c>
    </row>
    <row r="1913" spans="1:9">
      <c r="A1913" t="s">
        <v>3841</v>
      </c>
      <c r="B1913" s="3">
        <v>45364</v>
      </c>
      <c r="C1913" t="s">
        <v>3842</v>
      </c>
      <c r="D1913">
        <v>1928.52</v>
      </c>
      <c r="E1913" t="s">
        <v>16079</v>
      </c>
      <c r="F1913" t="s">
        <v>61</v>
      </c>
      <c r="G1913" t="s">
        <v>39</v>
      </c>
      <c r="H1913" t="s">
        <v>36</v>
      </c>
      <c r="I1913">
        <f>IF(OR(financial_transactions3[[#This Row],[amount]]&lt;$L$16, financial_transactions3[[#This Row],[amount]]&gt;$L$17), 1, 0)</f>
        <v>1</v>
      </c>
    </row>
    <row r="1914" spans="1:9">
      <c r="A1914" t="s">
        <v>3843</v>
      </c>
      <c r="B1914" s="3">
        <v>45364</v>
      </c>
      <c r="C1914" t="s">
        <v>3844</v>
      </c>
      <c r="D1914">
        <v>1827.92</v>
      </c>
      <c r="E1914" t="s">
        <v>122</v>
      </c>
      <c r="F1914" t="s">
        <v>20</v>
      </c>
      <c r="G1914" t="s">
        <v>39</v>
      </c>
      <c r="H1914" t="s">
        <v>28</v>
      </c>
      <c r="I1914">
        <f>IF(OR(financial_transactions3[[#This Row],[amount]]&lt;$L$16, financial_transactions3[[#This Row],[amount]]&gt;$L$17), 1, 0)</f>
        <v>1</v>
      </c>
    </row>
    <row r="1915" spans="1:9">
      <c r="A1915" t="s">
        <v>3845</v>
      </c>
      <c r="B1915" s="3">
        <v>45364</v>
      </c>
      <c r="C1915" t="s">
        <v>3846</v>
      </c>
      <c r="D1915">
        <v>852.95</v>
      </c>
      <c r="E1915" t="s">
        <v>31</v>
      </c>
      <c r="F1915" t="s">
        <v>26</v>
      </c>
      <c r="G1915" t="s">
        <v>21</v>
      </c>
      <c r="H1915" t="s">
        <v>16080</v>
      </c>
      <c r="I1915">
        <f>IF(OR(financial_transactions3[[#This Row],[amount]]&lt;$L$16, financial_transactions3[[#This Row],[amount]]&gt;$L$17), 1, 0)</f>
        <v>0</v>
      </c>
    </row>
    <row r="1916" spans="1:9">
      <c r="A1916" t="s">
        <v>3847</v>
      </c>
      <c r="B1916" s="3">
        <v>45364</v>
      </c>
      <c r="C1916" t="s">
        <v>505</v>
      </c>
      <c r="D1916">
        <v>662.9</v>
      </c>
      <c r="E1916" t="s">
        <v>67</v>
      </c>
      <c r="F1916" t="s">
        <v>20</v>
      </c>
      <c r="G1916" t="s">
        <v>48</v>
      </c>
      <c r="H1916" t="s">
        <v>57</v>
      </c>
      <c r="I1916">
        <f>IF(OR(financial_transactions3[[#This Row],[amount]]&lt;$L$16, financial_transactions3[[#This Row],[amount]]&gt;$L$17), 1, 0)</f>
        <v>0</v>
      </c>
    </row>
    <row r="1917" spans="1:9">
      <c r="A1917" t="s">
        <v>3848</v>
      </c>
      <c r="B1917" s="3">
        <v>45364</v>
      </c>
      <c r="C1917" t="s">
        <v>1031</v>
      </c>
      <c r="D1917">
        <v>7202.64</v>
      </c>
      <c r="E1917" t="s">
        <v>64</v>
      </c>
      <c r="F1917" t="s">
        <v>20</v>
      </c>
      <c r="G1917" t="s">
        <v>21</v>
      </c>
      <c r="H1917" t="s">
        <v>28</v>
      </c>
      <c r="I1917">
        <f>IF(OR(financial_transactions3[[#This Row],[amount]]&lt;$L$16, financial_transactions3[[#This Row],[amount]]&gt;$L$17), 1, 0)</f>
        <v>1</v>
      </c>
    </row>
    <row r="1918" spans="1:9">
      <c r="A1918" t="s">
        <v>3849</v>
      </c>
      <c r="B1918" s="3">
        <v>45364</v>
      </c>
      <c r="C1918" t="s">
        <v>3850</v>
      </c>
      <c r="D1918">
        <v>1696.86</v>
      </c>
      <c r="E1918" t="s">
        <v>47</v>
      </c>
      <c r="F1918" t="s">
        <v>20</v>
      </c>
      <c r="G1918" t="s">
        <v>21</v>
      </c>
      <c r="H1918" t="s">
        <v>57</v>
      </c>
      <c r="I1918">
        <f>IF(OR(financial_transactions3[[#This Row],[amount]]&lt;$L$16, financial_transactions3[[#This Row],[amount]]&gt;$L$17), 1, 0)</f>
        <v>1</v>
      </c>
    </row>
    <row r="1919" spans="1:9">
      <c r="A1919" t="s">
        <v>3851</v>
      </c>
      <c r="B1919" s="3">
        <v>45364</v>
      </c>
      <c r="C1919" t="s">
        <v>3852</v>
      </c>
      <c r="D1919">
        <v>502.97</v>
      </c>
      <c r="E1919" t="s">
        <v>47</v>
      </c>
      <c r="F1919" t="s">
        <v>32</v>
      </c>
      <c r="G1919" t="s">
        <v>21</v>
      </c>
      <c r="H1919" t="s">
        <v>33</v>
      </c>
      <c r="I1919">
        <f>IF(OR(financial_transactions3[[#This Row],[amount]]&lt;$L$16, financial_transactions3[[#This Row],[amount]]&gt;$L$17), 1, 0)</f>
        <v>1</v>
      </c>
    </row>
    <row r="1920" spans="1:9">
      <c r="A1920" t="s">
        <v>3853</v>
      </c>
      <c r="B1920" s="3">
        <v>45364</v>
      </c>
      <c r="C1920" t="s">
        <v>42</v>
      </c>
      <c r="D1920">
        <v>1398.94</v>
      </c>
      <c r="E1920" t="s">
        <v>47</v>
      </c>
      <c r="F1920" t="s">
        <v>20</v>
      </c>
      <c r="G1920" t="s">
        <v>39</v>
      </c>
      <c r="H1920" t="s">
        <v>40</v>
      </c>
      <c r="I1920">
        <f>IF(OR(financial_transactions3[[#This Row],[amount]]&lt;$L$16, financial_transactions3[[#This Row],[amount]]&gt;$L$17), 1, 0)</f>
        <v>0</v>
      </c>
    </row>
    <row r="1921" spans="1:9">
      <c r="A1921" t="s">
        <v>3854</v>
      </c>
      <c r="B1921" s="3">
        <v>45364</v>
      </c>
      <c r="C1921" t="s">
        <v>3855</v>
      </c>
      <c r="D1921">
        <v>280.26</v>
      </c>
      <c r="E1921" t="s">
        <v>16110</v>
      </c>
      <c r="F1921" t="s">
        <v>32</v>
      </c>
      <c r="G1921" t="s">
        <v>21</v>
      </c>
      <c r="H1921" t="s">
        <v>109</v>
      </c>
      <c r="I1921">
        <f>IF(OR(financial_transactions3[[#This Row],[amount]]&lt;$L$16, financial_transactions3[[#This Row],[amount]]&gt;$L$17), 1, 0)</f>
        <v>1</v>
      </c>
    </row>
    <row r="1922" spans="1:9">
      <c r="A1922" t="s">
        <v>3856</v>
      </c>
      <c r="B1922" s="3">
        <v>45365</v>
      </c>
      <c r="C1922" t="s">
        <v>3289</v>
      </c>
      <c r="D1922">
        <v>1512.26</v>
      </c>
      <c r="E1922" t="s">
        <v>16110</v>
      </c>
      <c r="F1922" t="s">
        <v>26</v>
      </c>
      <c r="G1922" t="s">
        <v>39</v>
      </c>
      <c r="H1922" t="s">
        <v>176</v>
      </c>
      <c r="I1922">
        <f>IF(OR(financial_transactions3[[#This Row],[amount]]&lt;$L$16, financial_transactions3[[#This Row],[amount]]&gt;$L$17), 1, 0)</f>
        <v>0</v>
      </c>
    </row>
    <row r="1923" spans="1:9">
      <c r="A1923" t="s">
        <v>3857</v>
      </c>
      <c r="B1923" s="3">
        <v>45365</v>
      </c>
      <c r="C1923" t="s">
        <v>3858</v>
      </c>
      <c r="D1923">
        <v>659.51</v>
      </c>
      <c r="E1923" t="s">
        <v>122</v>
      </c>
      <c r="F1923" t="s">
        <v>26</v>
      </c>
      <c r="G1923" t="s">
        <v>27</v>
      </c>
      <c r="H1923" t="s">
        <v>36</v>
      </c>
      <c r="I1923">
        <f>IF(OR(financial_transactions3[[#This Row],[amount]]&lt;$L$16, financial_transactions3[[#This Row],[amount]]&gt;$L$17), 1, 0)</f>
        <v>0</v>
      </c>
    </row>
    <row r="1924" spans="1:9">
      <c r="A1924" t="s">
        <v>3859</v>
      </c>
      <c r="B1924" s="3">
        <v>45365</v>
      </c>
      <c r="C1924" t="s">
        <v>3860</v>
      </c>
      <c r="D1924">
        <v>1367.26</v>
      </c>
      <c r="E1924" t="s">
        <v>16110</v>
      </c>
      <c r="F1924" t="s">
        <v>61</v>
      </c>
      <c r="G1924" t="s">
        <v>21</v>
      </c>
      <c r="H1924" t="s">
        <v>22</v>
      </c>
      <c r="I1924">
        <f>IF(OR(financial_transactions3[[#This Row],[amount]]&lt;$L$16, financial_transactions3[[#This Row],[amount]]&gt;$L$17), 1, 0)</f>
        <v>0</v>
      </c>
    </row>
    <row r="1925" spans="1:9">
      <c r="A1925" t="s">
        <v>3863</v>
      </c>
      <c r="B1925" s="3">
        <v>45365</v>
      </c>
      <c r="C1925" t="s">
        <v>3864</v>
      </c>
      <c r="D1925">
        <v>1857.9</v>
      </c>
      <c r="E1925" t="s">
        <v>47</v>
      </c>
      <c r="F1925" t="s">
        <v>20</v>
      </c>
      <c r="G1925" t="s">
        <v>48</v>
      </c>
      <c r="H1925" t="s">
        <v>44</v>
      </c>
      <c r="I1925">
        <f>IF(OR(financial_transactions3[[#This Row],[amount]]&lt;$L$16, financial_transactions3[[#This Row],[amount]]&gt;$L$17), 1, 0)</f>
        <v>1</v>
      </c>
    </row>
    <row r="1926" spans="1:9">
      <c r="A1926" t="s">
        <v>3865</v>
      </c>
      <c r="B1926" s="3">
        <v>45365</v>
      </c>
      <c r="C1926" t="s">
        <v>3866</v>
      </c>
      <c r="D1926">
        <v>883.05</v>
      </c>
      <c r="E1926" t="s">
        <v>19</v>
      </c>
      <c r="F1926" t="s">
        <v>26</v>
      </c>
      <c r="G1926" t="s">
        <v>39</v>
      </c>
      <c r="H1926" t="s">
        <v>40</v>
      </c>
      <c r="I1926">
        <f>IF(OR(financial_transactions3[[#This Row],[amount]]&lt;$L$16, financial_transactions3[[#This Row],[amount]]&gt;$L$17), 1, 0)</f>
        <v>0</v>
      </c>
    </row>
    <row r="1927" spans="1:9">
      <c r="A1927" t="s">
        <v>3867</v>
      </c>
      <c r="B1927" s="3">
        <v>45365</v>
      </c>
      <c r="C1927" t="s">
        <v>3868</v>
      </c>
      <c r="D1927">
        <v>287.01</v>
      </c>
      <c r="E1927" t="s">
        <v>47</v>
      </c>
      <c r="F1927" t="s">
        <v>32</v>
      </c>
      <c r="G1927" t="s">
        <v>27</v>
      </c>
      <c r="H1927" t="s">
        <v>75</v>
      </c>
      <c r="I1927">
        <f>IF(OR(financial_transactions3[[#This Row],[amount]]&lt;$L$16, financial_transactions3[[#This Row],[amount]]&gt;$L$17), 1, 0)</f>
        <v>1</v>
      </c>
    </row>
    <row r="1928" spans="1:9">
      <c r="A1928" t="s">
        <v>3869</v>
      </c>
      <c r="B1928" s="3">
        <v>45365</v>
      </c>
      <c r="C1928" t="s">
        <v>3870</v>
      </c>
      <c r="D1928">
        <v>547.59</v>
      </c>
      <c r="E1928" t="s">
        <v>47</v>
      </c>
      <c r="F1928" t="s">
        <v>32</v>
      </c>
      <c r="G1928" t="s">
        <v>21</v>
      </c>
      <c r="H1928" t="s">
        <v>22</v>
      </c>
      <c r="I1928">
        <f>IF(OR(financial_transactions3[[#This Row],[amount]]&lt;$L$16, financial_transactions3[[#This Row],[amount]]&gt;$L$17), 1, 0)</f>
        <v>1</v>
      </c>
    </row>
    <row r="1929" spans="1:9">
      <c r="A1929" t="s">
        <v>3871</v>
      </c>
      <c r="B1929" s="3">
        <v>45365</v>
      </c>
      <c r="C1929" t="s">
        <v>3872</v>
      </c>
      <c r="D1929">
        <v>14597.48</v>
      </c>
      <c r="E1929" t="s">
        <v>16079</v>
      </c>
      <c r="F1929" t="s">
        <v>32</v>
      </c>
      <c r="G1929" t="s">
        <v>27</v>
      </c>
      <c r="H1929" t="s">
        <v>75</v>
      </c>
      <c r="I1929">
        <f>IF(OR(financial_transactions3[[#This Row],[amount]]&lt;$L$16, financial_transactions3[[#This Row],[amount]]&gt;$L$17), 1, 0)</f>
        <v>1</v>
      </c>
    </row>
    <row r="1930" spans="1:9">
      <c r="A1930" t="s">
        <v>3873</v>
      </c>
      <c r="B1930" s="3">
        <v>45365</v>
      </c>
      <c r="C1930" t="s">
        <v>3874</v>
      </c>
      <c r="D1930">
        <v>596.29999999999995</v>
      </c>
      <c r="E1930" t="s">
        <v>64</v>
      </c>
      <c r="F1930" t="s">
        <v>20</v>
      </c>
      <c r="G1930" t="s">
        <v>48</v>
      </c>
      <c r="H1930" t="s">
        <v>176</v>
      </c>
      <c r="I1930">
        <f>IF(OR(financial_transactions3[[#This Row],[amount]]&lt;$L$16, financial_transactions3[[#This Row],[amount]]&gt;$L$17), 1, 0)</f>
        <v>0</v>
      </c>
    </row>
    <row r="1931" spans="1:9">
      <c r="A1931" t="s">
        <v>3875</v>
      </c>
      <c r="B1931" s="3">
        <v>45365</v>
      </c>
      <c r="C1931" t="s">
        <v>3876</v>
      </c>
      <c r="D1931">
        <v>271.23</v>
      </c>
      <c r="E1931" t="s">
        <v>16079</v>
      </c>
      <c r="F1931" t="s">
        <v>26</v>
      </c>
      <c r="G1931" t="s">
        <v>39</v>
      </c>
      <c r="H1931" t="s">
        <v>109</v>
      </c>
      <c r="I1931">
        <f>IF(OR(financial_transactions3[[#This Row],[amount]]&lt;$L$16, financial_transactions3[[#This Row],[amount]]&gt;$L$17), 1, 0)</f>
        <v>1</v>
      </c>
    </row>
    <row r="1932" spans="1:9">
      <c r="A1932" t="s">
        <v>3877</v>
      </c>
      <c r="B1932" s="3">
        <v>45365</v>
      </c>
      <c r="C1932" t="s">
        <v>3878</v>
      </c>
      <c r="D1932">
        <v>1397.78</v>
      </c>
      <c r="E1932" t="s">
        <v>52</v>
      </c>
      <c r="F1932" t="s">
        <v>20</v>
      </c>
      <c r="G1932" t="s">
        <v>21</v>
      </c>
      <c r="H1932" t="s">
        <v>87</v>
      </c>
      <c r="I1932">
        <f>IF(OR(financial_transactions3[[#This Row],[amount]]&lt;$L$16, financial_transactions3[[#This Row],[amount]]&gt;$L$17), 1, 0)</f>
        <v>0</v>
      </c>
    </row>
    <row r="1933" spans="1:9">
      <c r="A1933" t="s">
        <v>3879</v>
      </c>
      <c r="B1933" s="3">
        <v>45365</v>
      </c>
      <c r="C1933" t="s">
        <v>3880</v>
      </c>
      <c r="D1933">
        <v>1367.3</v>
      </c>
      <c r="E1933" t="s">
        <v>16079</v>
      </c>
      <c r="F1933" t="s">
        <v>26</v>
      </c>
      <c r="G1933" t="s">
        <v>21</v>
      </c>
      <c r="H1933" t="s">
        <v>75</v>
      </c>
      <c r="I1933">
        <f>IF(OR(financial_transactions3[[#This Row],[amount]]&lt;$L$16, financial_transactions3[[#This Row],[amount]]&gt;$L$17), 1, 0)</f>
        <v>0</v>
      </c>
    </row>
    <row r="1934" spans="1:9">
      <c r="A1934" t="s">
        <v>3881</v>
      </c>
      <c r="B1934" s="3">
        <v>45365</v>
      </c>
      <c r="C1934" t="s">
        <v>1671</v>
      </c>
      <c r="D1934">
        <v>893.63</v>
      </c>
      <c r="E1934" t="s">
        <v>70</v>
      </c>
      <c r="F1934" t="s">
        <v>61</v>
      </c>
      <c r="G1934" t="s">
        <v>48</v>
      </c>
      <c r="H1934" t="s">
        <v>109</v>
      </c>
      <c r="I1934">
        <f>IF(OR(financial_transactions3[[#This Row],[amount]]&lt;$L$16, financial_transactions3[[#This Row],[amount]]&gt;$L$17), 1, 0)</f>
        <v>0</v>
      </c>
    </row>
    <row r="1935" spans="1:9">
      <c r="A1935" t="s">
        <v>3882</v>
      </c>
      <c r="B1935" s="3">
        <v>45365</v>
      </c>
      <c r="C1935" t="s">
        <v>3883</v>
      </c>
      <c r="D1935">
        <v>1704.06</v>
      </c>
      <c r="E1935" t="s">
        <v>64</v>
      </c>
      <c r="F1935" t="s">
        <v>26</v>
      </c>
      <c r="G1935" t="s">
        <v>21</v>
      </c>
      <c r="H1935" t="s">
        <v>49</v>
      </c>
      <c r="I1935">
        <f>IF(OR(financial_transactions3[[#This Row],[amount]]&lt;$L$16, financial_transactions3[[#This Row],[amount]]&gt;$L$17), 1, 0)</f>
        <v>1</v>
      </c>
    </row>
    <row r="1936" spans="1:9">
      <c r="A1936" t="s">
        <v>3884</v>
      </c>
      <c r="B1936" s="3">
        <v>45365</v>
      </c>
      <c r="C1936" t="s">
        <v>3885</v>
      </c>
      <c r="D1936">
        <v>490.36</v>
      </c>
      <c r="E1936" t="s">
        <v>52</v>
      </c>
      <c r="F1936" t="s">
        <v>32</v>
      </c>
      <c r="G1936" t="s">
        <v>27</v>
      </c>
      <c r="H1936" t="s">
        <v>109</v>
      </c>
      <c r="I1936">
        <f>IF(OR(financial_transactions3[[#This Row],[amount]]&lt;$L$16, financial_transactions3[[#This Row],[amount]]&gt;$L$17), 1, 0)</f>
        <v>1</v>
      </c>
    </row>
    <row r="1937" spans="1:9">
      <c r="A1937" t="s">
        <v>3886</v>
      </c>
      <c r="B1937" s="3">
        <v>45365</v>
      </c>
      <c r="C1937" t="s">
        <v>199</v>
      </c>
      <c r="D1937">
        <v>1800.18</v>
      </c>
      <c r="E1937" t="s">
        <v>19</v>
      </c>
      <c r="F1937" t="s">
        <v>32</v>
      </c>
      <c r="G1937" t="s">
        <v>21</v>
      </c>
      <c r="H1937" t="s">
        <v>22</v>
      </c>
      <c r="I1937">
        <f>IF(OR(financial_transactions3[[#This Row],[amount]]&lt;$L$16, financial_transactions3[[#This Row],[amount]]&gt;$L$17), 1, 0)</f>
        <v>1</v>
      </c>
    </row>
    <row r="1938" spans="1:9">
      <c r="A1938" t="s">
        <v>3887</v>
      </c>
      <c r="B1938" s="3">
        <v>45365</v>
      </c>
      <c r="C1938" t="s">
        <v>3888</v>
      </c>
      <c r="D1938">
        <v>823.67</v>
      </c>
      <c r="E1938" t="s">
        <v>52</v>
      </c>
      <c r="F1938" t="s">
        <v>32</v>
      </c>
      <c r="G1938" t="s">
        <v>39</v>
      </c>
      <c r="H1938" t="s">
        <v>33</v>
      </c>
      <c r="I1938">
        <f>IF(OR(financial_transactions3[[#This Row],[amount]]&lt;$L$16, financial_transactions3[[#This Row],[amount]]&gt;$L$17), 1, 0)</f>
        <v>0</v>
      </c>
    </row>
    <row r="1939" spans="1:9">
      <c r="A1939" t="s">
        <v>3889</v>
      </c>
      <c r="B1939" s="3">
        <v>45365</v>
      </c>
      <c r="C1939" t="s">
        <v>2947</v>
      </c>
      <c r="D1939">
        <v>694.59</v>
      </c>
      <c r="E1939" t="s">
        <v>16110</v>
      </c>
      <c r="F1939" t="s">
        <v>61</v>
      </c>
      <c r="G1939" t="s">
        <v>27</v>
      </c>
      <c r="H1939" t="s">
        <v>36</v>
      </c>
      <c r="I1939">
        <f>IF(OR(financial_transactions3[[#This Row],[amount]]&lt;$L$16, financial_transactions3[[#This Row],[amount]]&gt;$L$17), 1, 0)</f>
        <v>0</v>
      </c>
    </row>
    <row r="1940" spans="1:9">
      <c r="A1940" t="s">
        <v>3890</v>
      </c>
      <c r="B1940" s="3">
        <v>45365</v>
      </c>
      <c r="C1940" t="s">
        <v>368</v>
      </c>
      <c r="D1940">
        <v>339.59</v>
      </c>
      <c r="E1940" t="s">
        <v>31</v>
      </c>
      <c r="F1940" t="s">
        <v>20</v>
      </c>
      <c r="G1940" t="s">
        <v>39</v>
      </c>
      <c r="H1940" t="s">
        <v>44</v>
      </c>
      <c r="I1940">
        <f>IF(OR(financial_transactions3[[#This Row],[amount]]&lt;$L$16, financial_transactions3[[#This Row],[amount]]&gt;$L$17), 1, 0)</f>
        <v>1</v>
      </c>
    </row>
    <row r="1941" spans="1:9">
      <c r="A1941" t="s">
        <v>3891</v>
      </c>
      <c r="B1941" s="3">
        <v>45365</v>
      </c>
      <c r="C1941" t="s">
        <v>3892</v>
      </c>
      <c r="D1941">
        <v>990.8</v>
      </c>
      <c r="E1941" t="s">
        <v>25</v>
      </c>
      <c r="F1941" t="s">
        <v>61</v>
      </c>
      <c r="G1941" t="s">
        <v>21</v>
      </c>
      <c r="H1941" t="s">
        <v>75</v>
      </c>
      <c r="I1941">
        <f>IF(OR(financial_transactions3[[#This Row],[amount]]&lt;$L$16, financial_transactions3[[#This Row],[amount]]&gt;$L$17), 1, 0)</f>
        <v>0</v>
      </c>
    </row>
    <row r="1942" spans="1:9">
      <c r="A1942" t="s">
        <v>3893</v>
      </c>
      <c r="B1942" s="3">
        <v>45365</v>
      </c>
      <c r="C1942" t="s">
        <v>2347</v>
      </c>
      <c r="D1942">
        <v>115.22</v>
      </c>
      <c r="E1942" t="s">
        <v>70</v>
      </c>
      <c r="F1942" t="s">
        <v>26</v>
      </c>
      <c r="G1942" t="s">
        <v>39</v>
      </c>
      <c r="H1942" t="s">
        <v>176</v>
      </c>
      <c r="I1942">
        <f>IF(OR(financial_transactions3[[#This Row],[amount]]&lt;$L$16, financial_transactions3[[#This Row],[amount]]&gt;$L$17), 1, 0)</f>
        <v>1</v>
      </c>
    </row>
    <row r="1943" spans="1:9">
      <c r="A1943" t="s">
        <v>3894</v>
      </c>
      <c r="B1943" s="3">
        <v>45365</v>
      </c>
      <c r="C1943" t="s">
        <v>3895</v>
      </c>
      <c r="D1943">
        <v>189.1</v>
      </c>
      <c r="E1943" t="s">
        <v>25</v>
      </c>
      <c r="F1943" t="s">
        <v>61</v>
      </c>
      <c r="G1943" t="s">
        <v>39</v>
      </c>
      <c r="H1943" t="s">
        <v>109</v>
      </c>
      <c r="I1943">
        <f>IF(OR(financial_transactions3[[#This Row],[amount]]&lt;$L$16, financial_transactions3[[#This Row],[amount]]&gt;$L$17), 1, 0)</f>
        <v>1</v>
      </c>
    </row>
    <row r="1944" spans="1:9">
      <c r="A1944" t="s">
        <v>3896</v>
      </c>
      <c r="B1944" s="3">
        <v>45366</v>
      </c>
      <c r="C1944" t="s">
        <v>3897</v>
      </c>
      <c r="D1944">
        <v>737.43</v>
      </c>
      <c r="E1944" t="s">
        <v>52</v>
      </c>
      <c r="F1944" t="s">
        <v>26</v>
      </c>
      <c r="G1944" t="s">
        <v>21</v>
      </c>
      <c r="H1944" t="s">
        <v>22</v>
      </c>
      <c r="I1944">
        <f>IF(OR(financial_transactions3[[#This Row],[amount]]&lt;$L$16, financial_transactions3[[#This Row],[amount]]&gt;$L$17), 1, 0)</f>
        <v>0</v>
      </c>
    </row>
    <row r="1945" spans="1:9">
      <c r="A1945" t="s">
        <v>3898</v>
      </c>
      <c r="B1945" s="3">
        <v>45366</v>
      </c>
      <c r="C1945" t="s">
        <v>1666</v>
      </c>
      <c r="D1945">
        <v>1882.15</v>
      </c>
      <c r="E1945" t="s">
        <v>47</v>
      </c>
      <c r="F1945" t="s">
        <v>61</v>
      </c>
      <c r="G1945" t="s">
        <v>27</v>
      </c>
      <c r="H1945" t="s">
        <v>123</v>
      </c>
      <c r="I1945">
        <f>IF(OR(financial_transactions3[[#This Row],[amount]]&lt;$L$16, financial_transactions3[[#This Row],[amount]]&gt;$L$17), 1, 0)</f>
        <v>1</v>
      </c>
    </row>
    <row r="1946" spans="1:9">
      <c r="A1946" t="s">
        <v>3899</v>
      </c>
      <c r="B1946" s="3">
        <v>45366</v>
      </c>
      <c r="C1946" t="s">
        <v>3900</v>
      </c>
      <c r="D1946">
        <v>1271.2</v>
      </c>
      <c r="E1946" t="s">
        <v>25</v>
      </c>
      <c r="F1946" t="s">
        <v>32</v>
      </c>
      <c r="G1946" t="s">
        <v>27</v>
      </c>
      <c r="H1946" t="s">
        <v>33</v>
      </c>
      <c r="I1946">
        <f>IF(OR(financial_transactions3[[#This Row],[amount]]&lt;$L$16, financial_transactions3[[#This Row],[amount]]&gt;$L$17), 1, 0)</f>
        <v>0</v>
      </c>
    </row>
    <row r="1947" spans="1:9">
      <c r="A1947" t="s">
        <v>3901</v>
      </c>
      <c r="B1947" s="3">
        <v>45366</v>
      </c>
      <c r="C1947" t="s">
        <v>3902</v>
      </c>
      <c r="D1947">
        <v>512.51</v>
      </c>
      <c r="E1947" t="s">
        <v>16079</v>
      </c>
      <c r="F1947" t="s">
        <v>26</v>
      </c>
      <c r="G1947" t="s">
        <v>27</v>
      </c>
      <c r="H1947" t="s">
        <v>94</v>
      </c>
      <c r="I1947">
        <f>IF(OR(financial_transactions3[[#This Row],[amount]]&lt;$L$16, financial_transactions3[[#This Row],[amount]]&gt;$L$17), 1, 0)</f>
        <v>1</v>
      </c>
    </row>
    <row r="1948" spans="1:9">
      <c r="A1948" t="s">
        <v>3903</v>
      </c>
      <c r="B1948" s="3">
        <v>45366</v>
      </c>
      <c r="C1948" t="s">
        <v>3904</v>
      </c>
      <c r="D1948">
        <v>664.88</v>
      </c>
      <c r="E1948" t="s">
        <v>67</v>
      </c>
      <c r="F1948" t="s">
        <v>32</v>
      </c>
      <c r="G1948" t="s">
        <v>48</v>
      </c>
      <c r="H1948" t="s">
        <v>36</v>
      </c>
      <c r="I1948">
        <f>IF(OR(financial_transactions3[[#This Row],[amount]]&lt;$L$16, financial_transactions3[[#This Row],[amount]]&gt;$L$17), 1, 0)</f>
        <v>0</v>
      </c>
    </row>
    <row r="1949" spans="1:9">
      <c r="A1949" t="s">
        <v>3905</v>
      </c>
      <c r="B1949" s="3">
        <v>45366</v>
      </c>
      <c r="C1949" t="s">
        <v>3906</v>
      </c>
      <c r="D1949">
        <v>486.38</v>
      </c>
      <c r="E1949" t="s">
        <v>52</v>
      </c>
      <c r="F1949" t="s">
        <v>32</v>
      </c>
      <c r="G1949" t="s">
        <v>21</v>
      </c>
      <c r="H1949" t="s">
        <v>53</v>
      </c>
      <c r="I1949">
        <f>IF(OR(financial_transactions3[[#This Row],[amount]]&lt;$L$16, financial_transactions3[[#This Row],[amount]]&gt;$L$17), 1, 0)</f>
        <v>1</v>
      </c>
    </row>
    <row r="1950" spans="1:9">
      <c r="A1950" t="s">
        <v>3911</v>
      </c>
      <c r="B1950" s="3">
        <v>45366</v>
      </c>
      <c r="C1950" t="s">
        <v>3912</v>
      </c>
      <c r="D1950">
        <v>1412.23</v>
      </c>
      <c r="E1950" t="s">
        <v>64</v>
      </c>
      <c r="F1950" t="s">
        <v>32</v>
      </c>
      <c r="G1950" t="s">
        <v>39</v>
      </c>
      <c r="H1950" t="s">
        <v>16080</v>
      </c>
      <c r="I1950">
        <f>IF(OR(financial_transactions3[[#This Row],[amount]]&lt;$L$16, financial_transactions3[[#This Row],[amount]]&gt;$L$17), 1, 0)</f>
        <v>0</v>
      </c>
    </row>
    <row r="1951" spans="1:9">
      <c r="A1951" t="s">
        <v>3913</v>
      </c>
      <c r="B1951" s="3">
        <v>45366</v>
      </c>
      <c r="C1951" t="s">
        <v>3914</v>
      </c>
      <c r="D1951">
        <v>745.93</v>
      </c>
      <c r="E1951" t="s">
        <v>25</v>
      </c>
      <c r="F1951" t="s">
        <v>32</v>
      </c>
      <c r="G1951" t="s">
        <v>48</v>
      </c>
      <c r="H1951" t="s">
        <v>109</v>
      </c>
      <c r="I1951">
        <f>IF(OR(financial_transactions3[[#This Row],[amount]]&lt;$L$16, financial_transactions3[[#This Row],[amount]]&gt;$L$17), 1, 0)</f>
        <v>0</v>
      </c>
    </row>
    <row r="1952" spans="1:9">
      <c r="A1952" t="s">
        <v>3915</v>
      </c>
      <c r="B1952" s="3">
        <v>45366</v>
      </c>
      <c r="C1952" t="s">
        <v>3916</v>
      </c>
      <c r="D1952">
        <v>15951.42</v>
      </c>
      <c r="E1952" t="s">
        <v>25</v>
      </c>
      <c r="F1952" t="s">
        <v>32</v>
      </c>
      <c r="G1952" t="s">
        <v>27</v>
      </c>
      <c r="H1952" t="s">
        <v>94</v>
      </c>
      <c r="I1952">
        <f>IF(OR(financial_transactions3[[#This Row],[amount]]&lt;$L$16, financial_transactions3[[#This Row],[amount]]&gt;$L$17), 1, 0)</f>
        <v>1</v>
      </c>
    </row>
    <row r="1953" spans="1:9">
      <c r="A1953" t="s">
        <v>3918</v>
      </c>
      <c r="B1953" s="3">
        <v>45366</v>
      </c>
      <c r="C1953" t="s">
        <v>3919</v>
      </c>
      <c r="D1953">
        <v>208.4</v>
      </c>
      <c r="E1953" t="s">
        <v>122</v>
      </c>
      <c r="F1953" t="s">
        <v>61</v>
      </c>
      <c r="G1953" t="s">
        <v>27</v>
      </c>
      <c r="H1953" t="s">
        <v>33</v>
      </c>
      <c r="I1953">
        <f>IF(OR(financial_transactions3[[#This Row],[amount]]&lt;$L$16, financial_transactions3[[#This Row],[amount]]&gt;$L$17), 1, 0)</f>
        <v>1</v>
      </c>
    </row>
    <row r="1954" spans="1:9">
      <c r="A1954" t="s">
        <v>3920</v>
      </c>
      <c r="B1954" s="3">
        <v>45366</v>
      </c>
      <c r="C1954" t="s">
        <v>3921</v>
      </c>
      <c r="D1954">
        <v>233.38</v>
      </c>
      <c r="E1954" t="s">
        <v>52</v>
      </c>
      <c r="F1954" t="s">
        <v>26</v>
      </c>
      <c r="G1954" t="s">
        <v>48</v>
      </c>
      <c r="H1954" t="s">
        <v>40</v>
      </c>
      <c r="I1954">
        <f>IF(OR(financial_transactions3[[#This Row],[amount]]&lt;$L$16, financial_transactions3[[#This Row],[amount]]&gt;$L$17), 1, 0)</f>
        <v>1</v>
      </c>
    </row>
    <row r="1955" spans="1:9">
      <c r="A1955" t="s">
        <v>3922</v>
      </c>
      <c r="B1955" s="3">
        <v>45366</v>
      </c>
      <c r="C1955" t="s">
        <v>3923</v>
      </c>
      <c r="D1955">
        <v>99.09</v>
      </c>
      <c r="E1955" t="s">
        <v>52</v>
      </c>
      <c r="F1955" t="s">
        <v>26</v>
      </c>
      <c r="G1955" t="s">
        <v>39</v>
      </c>
      <c r="H1955" t="s">
        <v>40</v>
      </c>
      <c r="I1955">
        <f>IF(OR(financial_transactions3[[#This Row],[amount]]&lt;$L$16, financial_transactions3[[#This Row],[amount]]&gt;$L$17), 1, 0)</f>
        <v>1</v>
      </c>
    </row>
    <row r="1956" spans="1:9">
      <c r="A1956" t="s">
        <v>3924</v>
      </c>
      <c r="B1956" s="3">
        <v>45366</v>
      </c>
      <c r="C1956" t="s">
        <v>3925</v>
      </c>
      <c r="D1956">
        <v>1361.87</v>
      </c>
      <c r="E1956" t="s">
        <v>25</v>
      </c>
      <c r="F1956" t="s">
        <v>20</v>
      </c>
      <c r="G1956" t="s">
        <v>39</v>
      </c>
      <c r="H1956" t="s">
        <v>28</v>
      </c>
      <c r="I1956">
        <f>IF(OR(financial_transactions3[[#This Row],[amount]]&lt;$L$16, financial_transactions3[[#This Row],[amount]]&gt;$L$17), 1, 0)</f>
        <v>0</v>
      </c>
    </row>
    <row r="1957" spans="1:9">
      <c r="A1957" t="s">
        <v>3926</v>
      </c>
      <c r="B1957" s="3">
        <v>45366</v>
      </c>
      <c r="C1957" t="s">
        <v>1223</v>
      </c>
      <c r="D1957">
        <v>497.55</v>
      </c>
      <c r="E1957" t="s">
        <v>19</v>
      </c>
      <c r="F1957" t="s">
        <v>32</v>
      </c>
      <c r="G1957" t="s">
        <v>21</v>
      </c>
      <c r="H1957" t="s">
        <v>16080</v>
      </c>
      <c r="I1957">
        <f>IF(OR(financial_transactions3[[#This Row],[amount]]&lt;$L$16, financial_transactions3[[#This Row],[amount]]&gt;$L$17), 1, 0)</f>
        <v>1</v>
      </c>
    </row>
    <row r="1958" spans="1:9">
      <c r="A1958" t="s">
        <v>3927</v>
      </c>
      <c r="B1958" s="3">
        <v>45366</v>
      </c>
      <c r="C1958" t="s">
        <v>1368</v>
      </c>
      <c r="D1958">
        <v>1032.95</v>
      </c>
      <c r="E1958" t="s">
        <v>67</v>
      </c>
      <c r="F1958" t="s">
        <v>26</v>
      </c>
      <c r="G1958" t="s">
        <v>39</v>
      </c>
      <c r="H1958" t="s">
        <v>109</v>
      </c>
      <c r="I1958">
        <f>IF(OR(financial_transactions3[[#This Row],[amount]]&lt;$L$16, financial_transactions3[[#This Row],[amount]]&gt;$L$17), 1, 0)</f>
        <v>0</v>
      </c>
    </row>
    <row r="1959" spans="1:9">
      <c r="A1959" t="s">
        <v>3928</v>
      </c>
      <c r="B1959" s="3">
        <v>45366</v>
      </c>
      <c r="C1959" t="s">
        <v>3929</v>
      </c>
      <c r="D1959">
        <v>1958.3</v>
      </c>
      <c r="E1959" t="s">
        <v>70</v>
      </c>
      <c r="F1959" t="s">
        <v>20</v>
      </c>
      <c r="G1959" t="s">
        <v>27</v>
      </c>
      <c r="H1959" t="s">
        <v>44</v>
      </c>
      <c r="I1959">
        <f>IF(OR(financial_transactions3[[#This Row],[amount]]&lt;$L$16, financial_transactions3[[#This Row],[amount]]&gt;$L$17), 1, 0)</f>
        <v>1</v>
      </c>
    </row>
    <row r="1960" spans="1:9">
      <c r="A1960" t="s">
        <v>3930</v>
      </c>
      <c r="B1960" s="3">
        <v>45366</v>
      </c>
      <c r="C1960" t="s">
        <v>3931</v>
      </c>
      <c r="D1960">
        <v>220.47</v>
      </c>
      <c r="E1960" t="s">
        <v>67</v>
      </c>
      <c r="F1960" t="s">
        <v>61</v>
      </c>
      <c r="G1960" t="s">
        <v>39</v>
      </c>
      <c r="H1960" t="s">
        <v>40</v>
      </c>
      <c r="I1960">
        <f>IF(OR(financial_transactions3[[#This Row],[amount]]&lt;$L$16, financial_transactions3[[#This Row],[amount]]&gt;$L$17), 1, 0)</f>
        <v>1</v>
      </c>
    </row>
    <row r="1961" spans="1:9">
      <c r="A1961" t="s">
        <v>3933</v>
      </c>
      <c r="B1961" s="3">
        <v>45366</v>
      </c>
      <c r="C1961" t="s">
        <v>3934</v>
      </c>
      <c r="D1961">
        <v>1928.73</v>
      </c>
      <c r="E1961" t="s">
        <v>16110</v>
      </c>
      <c r="F1961" t="s">
        <v>61</v>
      </c>
      <c r="G1961" t="s">
        <v>27</v>
      </c>
      <c r="H1961" t="s">
        <v>36</v>
      </c>
      <c r="I1961">
        <f>IF(OR(financial_transactions3[[#This Row],[amount]]&lt;$L$16, financial_transactions3[[#This Row],[amount]]&gt;$L$17), 1, 0)</f>
        <v>1</v>
      </c>
    </row>
    <row r="1962" spans="1:9">
      <c r="A1962" t="s">
        <v>3935</v>
      </c>
      <c r="B1962" s="3">
        <v>45366</v>
      </c>
      <c r="C1962" t="s">
        <v>3936</v>
      </c>
      <c r="D1962">
        <v>690.88</v>
      </c>
      <c r="E1962" t="s">
        <v>122</v>
      </c>
      <c r="F1962" t="s">
        <v>32</v>
      </c>
      <c r="G1962" t="s">
        <v>48</v>
      </c>
      <c r="H1962" t="s">
        <v>36</v>
      </c>
      <c r="I1962">
        <f>IF(OR(financial_transactions3[[#This Row],[amount]]&lt;$L$16, financial_transactions3[[#This Row],[amount]]&gt;$L$17), 1, 0)</f>
        <v>0</v>
      </c>
    </row>
    <row r="1963" spans="1:9">
      <c r="A1963" t="s">
        <v>3937</v>
      </c>
      <c r="B1963" s="3">
        <v>45366</v>
      </c>
      <c r="C1963" t="s">
        <v>3938</v>
      </c>
      <c r="D1963">
        <v>838.37</v>
      </c>
      <c r="E1963" t="s">
        <v>64</v>
      </c>
      <c r="F1963" t="s">
        <v>20</v>
      </c>
      <c r="G1963" t="s">
        <v>48</v>
      </c>
      <c r="H1963" t="s">
        <v>40</v>
      </c>
      <c r="I1963">
        <f>IF(OR(financial_transactions3[[#This Row],[amount]]&lt;$L$16, financial_transactions3[[#This Row],[amount]]&gt;$L$17), 1, 0)</f>
        <v>0</v>
      </c>
    </row>
    <row r="1964" spans="1:9">
      <c r="A1964" t="s">
        <v>3939</v>
      </c>
      <c r="B1964" s="3">
        <v>45366</v>
      </c>
      <c r="C1964" t="s">
        <v>3940</v>
      </c>
      <c r="D1964">
        <v>1414.11</v>
      </c>
      <c r="E1964" t="s">
        <v>64</v>
      </c>
      <c r="F1964" t="s">
        <v>32</v>
      </c>
      <c r="G1964" t="s">
        <v>21</v>
      </c>
      <c r="H1964" t="s">
        <v>176</v>
      </c>
      <c r="I1964">
        <f>IF(OR(financial_transactions3[[#This Row],[amount]]&lt;$L$16, financial_transactions3[[#This Row],[amount]]&gt;$L$17), 1, 0)</f>
        <v>0</v>
      </c>
    </row>
    <row r="1965" spans="1:9">
      <c r="A1965" t="s">
        <v>3942</v>
      </c>
      <c r="B1965" s="3">
        <v>45367</v>
      </c>
      <c r="C1965" t="s">
        <v>3943</v>
      </c>
      <c r="D1965">
        <v>1051.48</v>
      </c>
      <c r="E1965" t="s">
        <v>52</v>
      </c>
      <c r="F1965" t="s">
        <v>32</v>
      </c>
      <c r="G1965" t="s">
        <v>21</v>
      </c>
      <c r="H1965" t="s">
        <v>16080</v>
      </c>
      <c r="I1965">
        <f>IF(OR(financial_transactions3[[#This Row],[amount]]&lt;$L$16, financial_transactions3[[#This Row],[amount]]&gt;$L$17), 1, 0)</f>
        <v>0</v>
      </c>
    </row>
    <row r="1966" spans="1:9">
      <c r="A1966" t="s">
        <v>3944</v>
      </c>
      <c r="B1966" s="3">
        <v>45367</v>
      </c>
      <c r="C1966" t="s">
        <v>3945</v>
      </c>
      <c r="D1966">
        <v>1604.78</v>
      </c>
      <c r="E1966" t="s">
        <v>16079</v>
      </c>
      <c r="F1966" t="s">
        <v>20</v>
      </c>
      <c r="G1966" t="s">
        <v>21</v>
      </c>
      <c r="H1966" t="s">
        <v>33</v>
      </c>
      <c r="I1966">
        <f>IF(OR(financial_transactions3[[#This Row],[amount]]&lt;$L$16, financial_transactions3[[#This Row],[amount]]&gt;$L$17), 1, 0)</f>
        <v>1</v>
      </c>
    </row>
    <row r="1967" spans="1:9">
      <c r="A1967" t="s">
        <v>3946</v>
      </c>
      <c r="B1967" s="3">
        <v>45367</v>
      </c>
      <c r="C1967" t="s">
        <v>3947</v>
      </c>
      <c r="D1967">
        <v>963.1</v>
      </c>
      <c r="E1967" t="s">
        <v>31</v>
      </c>
      <c r="F1967" t="s">
        <v>61</v>
      </c>
      <c r="G1967" t="s">
        <v>39</v>
      </c>
      <c r="H1967" t="s">
        <v>75</v>
      </c>
      <c r="I1967">
        <f>IF(OR(financial_transactions3[[#This Row],[amount]]&lt;$L$16, financial_transactions3[[#This Row],[amount]]&gt;$L$17), 1, 0)</f>
        <v>0</v>
      </c>
    </row>
    <row r="1968" spans="1:9">
      <c r="A1968" t="s">
        <v>3948</v>
      </c>
      <c r="B1968" s="3">
        <v>45367</v>
      </c>
      <c r="C1968" t="s">
        <v>3949</v>
      </c>
      <c r="D1968">
        <v>807.63</v>
      </c>
      <c r="E1968" t="s">
        <v>16079</v>
      </c>
      <c r="F1968" t="s">
        <v>32</v>
      </c>
      <c r="G1968" t="s">
        <v>27</v>
      </c>
      <c r="H1968" t="s">
        <v>22</v>
      </c>
      <c r="I1968">
        <f>IF(OR(financial_transactions3[[#This Row],[amount]]&lt;$L$16, financial_transactions3[[#This Row],[amount]]&gt;$L$17), 1, 0)</f>
        <v>0</v>
      </c>
    </row>
    <row r="1969" spans="1:9">
      <c r="A1969" t="s">
        <v>3950</v>
      </c>
      <c r="B1969" s="3">
        <v>45367</v>
      </c>
      <c r="C1969" t="s">
        <v>3951</v>
      </c>
      <c r="D1969">
        <v>1032.27</v>
      </c>
      <c r="E1969" t="s">
        <v>122</v>
      </c>
      <c r="F1969" t="s">
        <v>20</v>
      </c>
      <c r="G1969" t="s">
        <v>48</v>
      </c>
      <c r="H1969" t="s">
        <v>53</v>
      </c>
      <c r="I1969">
        <f>IF(OR(financial_transactions3[[#This Row],[amount]]&lt;$L$16, financial_transactions3[[#This Row],[amount]]&gt;$L$17), 1, 0)</f>
        <v>0</v>
      </c>
    </row>
    <row r="1970" spans="1:9">
      <c r="A1970" t="s">
        <v>3952</v>
      </c>
      <c r="B1970" s="3">
        <v>45367</v>
      </c>
      <c r="C1970" t="s">
        <v>3953</v>
      </c>
      <c r="D1970">
        <v>1119.07</v>
      </c>
      <c r="E1970" t="s">
        <v>52</v>
      </c>
      <c r="F1970" t="s">
        <v>32</v>
      </c>
      <c r="G1970" t="s">
        <v>27</v>
      </c>
      <c r="H1970" t="s">
        <v>75</v>
      </c>
      <c r="I1970">
        <f>IF(OR(financial_transactions3[[#This Row],[amount]]&lt;$L$16, financial_transactions3[[#This Row],[amount]]&gt;$L$17), 1, 0)</f>
        <v>0</v>
      </c>
    </row>
    <row r="1971" spans="1:9">
      <c r="A1971" t="s">
        <v>3954</v>
      </c>
      <c r="B1971" s="3">
        <v>45367</v>
      </c>
      <c r="C1971" t="s">
        <v>3955</v>
      </c>
      <c r="D1971">
        <v>1619.71</v>
      </c>
      <c r="E1971" t="s">
        <v>47</v>
      </c>
      <c r="F1971" t="s">
        <v>61</v>
      </c>
      <c r="G1971" t="s">
        <v>48</v>
      </c>
      <c r="H1971" t="s">
        <v>57</v>
      </c>
      <c r="I1971">
        <f>IF(OR(financial_transactions3[[#This Row],[amount]]&lt;$L$16, financial_transactions3[[#This Row],[amount]]&gt;$L$17), 1, 0)</f>
        <v>1</v>
      </c>
    </row>
    <row r="1972" spans="1:9">
      <c r="A1972" t="s">
        <v>3956</v>
      </c>
      <c r="B1972" s="3">
        <v>45367</v>
      </c>
      <c r="C1972" t="s">
        <v>3957</v>
      </c>
      <c r="D1972">
        <v>1906.69</v>
      </c>
      <c r="E1972" t="s">
        <v>19</v>
      </c>
      <c r="F1972" t="s">
        <v>61</v>
      </c>
      <c r="G1972" t="s">
        <v>27</v>
      </c>
      <c r="H1972" t="s">
        <v>33</v>
      </c>
      <c r="I1972">
        <f>IF(OR(financial_transactions3[[#This Row],[amount]]&lt;$L$16, financial_transactions3[[#This Row],[amount]]&gt;$L$17), 1, 0)</f>
        <v>1</v>
      </c>
    </row>
    <row r="1973" spans="1:9">
      <c r="A1973" t="s">
        <v>3958</v>
      </c>
      <c r="B1973" s="3">
        <v>45367</v>
      </c>
      <c r="C1973" t="s">
        <v>3959</v>
      </c>
      <c r="D1973">
        <v>1493.11</v>
      </c>
      <c r="E1973" t="s">
        <v>52</v>
      </c>
      <c r="F1973" t="s">
        <v>32</v>
      </c>
      <c r="G1973" t="s">
        <v>39</v>
      </c>
      <c r="H1973" t="s">
        <v>28</v>
      </c>
      <c r="I1973">
        <f>IF(OR(financial_transactions3[[#This Row],[amount]]&lt;$L$16, financial_transactions3[[#This Row],[amount]]&gt;$L$17), 1, 0)</f>
        <v>0</v>
      </c>
    </row>
    <row r="1974" spans="1:9">
      <c r="A1974" t="s">
        <v>3960</v>
      </c>
      <c r="B1974" s="3">
        <v>45367</v>
      </c>
      <c r="C1974" t="s">
        <v>3961</v>
      </c>
      <c r="D1974">
        <v>1440.27</v>
      </c>
      <c r="E1974" t="s">
        <v>19</v>
      </c>
      <c r="F1974" t="s">
        <v>61</v>
      </c>
      <c r="G1974" t="s">
        <v>48</v>
      </c>
      <c r="H1974" t="s">
        <v>22</v>
      </c>
      <c r="I1974">
        <f>IF(OR(financial_transactions3[[#This Row],[amount]]&lt;$L$16, financial_transactions3[[#This Row],[amount]]&gt;$L$17), 1, 0)</f>
        <v>0</v>
      </c>
    </row>
    <row r="1975" spans="1:9">
      <c r="A1975" t="s">
        <v>3962</v>
      </c>
      <c r="B1975" s="3">
        <v>45367</v>
      </c>
      <c r="C1975" t="s">
        <v>3963</v>
      </c>
      <c r="D1975">
        <v>407.83</v>
      </c>
      <c r="E1975" t="s">
        <v>122</v>
      </c>
      <c r="F1975" t="s">
        <v>32</v>
      </c>
      <c r="G1975" t="s">
        <v>48</v>
      </c>
      <c r="H1975" t="s">
        <v>49</v>
      </c>
      <c r="I1975">
        <f>IF(OR(financial_transactions3[[#This Row],[amount]]&lt;$L$16, financial_transactions3[[#This Row],[amount]]&gt;$L$17), 1, 0)</f>
        <v>1</v>
      </c>
    </row>
    <row r="1976" spans="1:9">
      <c r="A1976" t="s">
        <v>3964</v>
      </c>
      <c r="B1976" s="3">
        <v>45367</v>
      </c>
      <c r="C1976" t="s">
        <v>3965</v>
      </c>
      <c r="D1976">
        <v>973.77</v>
      </c>
      <c r="E1976" t="s">
        <v>16110</v>
      </c>
      <c r="F1976" t="s">
        <v>61</v>
      </c>
      <c r="G1976" t="s">
        <v>27</v>
      </c>
      <c r="H1976" t="s">
        <v>87</v>
      </c>
      <c r="I1976">
        <f>IF(OR(financial_transactions3[[#This Row],[amount]]&lt;$L$16, financial_transactions3[[#This Row],[amount]]&gt;$L$17), 1, 0)</f>
        <v>0</v>
      </c>
    </row>
    <row r="1977" spans="1:9">
      <c r="A1977" t="s">
        <v>3966</v>
      </c>
      <c r="B1977" s="3">
        <v>45367</v>
      </c>
      <c r="C1977" t="s">
        <v>3967</v>
      </c>
      <c r="D1977">
        <v>420.9</v>
      </c>
      <c r="E1977" t="s">
        <v>64</v>
      </c>
      <c r="F1977" t="s">
        <v>32</v>
      </c>
      <c r="G1977" t="s">
        <v>27</v>
      </c>
      <c r="H1977" t="s">
        <v>94</v>
      </c>
      <c r="I1977">
        <f>IF(OR(financial_transactions3[[#This Row],[amount]]&lt;$L$16, financial_transactions3[[#This Row],[amount]]&gt;$L$17), 1, 0)</f>
        <v>1</v>
      </c>
    </row>
    <row r="1978" spans="1:9">
      <c r="A1978" t="s">
        <v>3968</v>
      </c>
      <c r="B1978" s="3">
        <v>45367</v>
      </c>
      <c r="C1978" t="s">
        <v>2907</v>
      </c>
      <c r="D1978">
        <v>798.7</v>
      </c>
      <c r="E1978" t="s">
        <v>70</v>
      </c>
      <c r="F1978" t="s">
        <v>32</v>
      </c>
      <c r="G1978" t="s">
        <v>39</v>
      </c>
      <c r="H1978" t="s">
        <v>57</v>
      </c>
      <c r="I1978">
        <f>IF(OR(financial_transactions3[[#This Row],[amount]]&lt;$L$16, financial_transactions3[[#This Row],[amount]]&gt;$L$17), 1, 0)</f>
        <v>0</v>
      </c>
    </row>
    <row r="1979" spans="1:9">
      <c r="A1979" t="s">
        <v>3969</v>
      </c>
      <c r="B1979" s="3">
        <v>45367</v>
      </c>
      <c r="C1979" t="s">
        <v>2476</v>
      </c>
      <c r="D1979">
        <v>1034.28</v>
      </c>
      <c r="E1979" t="s">
        <v>70</v>
      </c>
      <c r="F1979" t="s">
        <v>20</v>
      </c>
      <c r="G1979" t="s">
        <v>27</v>
      </c>
      <c r="H1979" t="s">
        <v>53</v>
      </c>
      <c r="I1979">
        <f>IF(OR(financial_transactions3[[#This Row],[amount]]&lt;$L$16, financial_transactions3[[#This Row],[amount]]&gt;$L$17), 1, 0)</f>
        <v>0</v>
      </c>
    </row>
    <row r="1980" spans="1:9">
      <c r="A1980" t="s">
        <v>3970</v>
      </c>
      <c r="B1980" s="3">
        <v>45367</v>
      </c>
      <c r="C1980" t="s">
        <v>3510</v>
      </c>
      <c r="D1980">
        <v>1558.44</v>
      </c>
      <c r="E1980" t="s">
        <v>16110</v>
      </c>
      <c r="F1980" t="s">
        <v>32</v>
      </c>
      <c r="G1980" t="s">
        <v>48</v>
      </c>
      <c r="H1980" t="s">
        <v>94</v>
      </c>
      <c r="I1980">
        <f>IF(OR(financial_transactions3[[#This Row],[amount]]&lt;$L$16, financial_transactions3[[#This Row],[amount]]&gt;$L$17), 1, 0)</f>
        <v>0</v>
      </c>
    </row>
    <row r="1981" spans="1:9">
      <c r="A1981" t="s">
        <v>3971</v>
      </c>
      <c r="B1981" s="3">
        <v>45367</v>
      </c>
      <c r="C1981" t="s">
        <v>3972</v>
      </c>
      <c r="D1981">
        <v>1614.28</v>
      </c>
      <c r="E1981" t="s">
        <v>25</v>
      </c>
      <c r="F1981" t="s">
        <v>32</v>
      </c>
      <c r="G1981" t="s">
        <v>48</v>
      </c>
      <c r="H1981" t="s">
        <v>33</v>
      </c>
      <c r="I1981">
        <f>IF(OR(financial_transactions3[[#This Row],[amount]]&lt;$L$16, financial_transactions3[[#This Row],[amount]]&gt;$L$17), 1, 0)</f>
        <v>1</v>
      </c>
    </row>
    <row r="1982" spans="1:9">
      <c r="A1982" t="s">
        <v>3973</v>
      </c>
      <c r="B1982" s="3">
        <v>45368</v>
      </c>
      <c r="C1982" t="s">
        <v>3211</v>
      </c>
      <c r="D1982">
        <v>830.54</v>
      </c>
      <c r="E1982" t="s">
        <v>122</v>
      </c>
      <c r="F1982" t="s">
        <v>26</v>
      </c>
      <c r="G1982" t="s">
        <v>21</v>
      </c>
      <c r="H1982" t="s">
        <v>53</v>
      </c>
      <c r="I1982">
        <f>IF(OR(financial_transactions3[[#This Row],[amount]]&lt;$L$16, financial_transactions3[[#This Row],[amount]]&gt;$L$17), 1, 0)</f>
        <v>0</v>
      </c>
    </row>
    <row r="1983" spans="1:9">
      <c r="A1983" t="s">
        <v>3974</v>
      </c>
      <c r="B1983" s="3">
        <v>45368</v>
      </c>
      <c r="C1983" t="s">
        <v>3975</v>
      </c>
      <c r="D1983">
        <v>1511.3</v>
      </c>
      <c r="E1983" t="s">
        <v>25</v>
      </c>
      <c r="F1983" t="s">
        <v>32</v>
      </c>
      <c r="G1983" t="s">
        <v>27</v>
      </c>
      <c r="H1983" t="s">
        <v>33</v>
      </c>
      <c r="I1983">
        <f>IF(OR(financial_transactions3[[#This Row],[amount]]&lt;$L$16, financial_transactions3[[#This Row],[amount]]&gt;$L$17), 1, 0)</f>
        <v>0</v>
      </c>
    </row>
    <row r="1984" spans="1:9">
      <c r="A1984" t="s">
        <v>3976</v>
      </c>
      <c r="B1984" s="3">
        <v>45368</v>
      </c>
      <c r="C1984" t="s">
        <v>3977</v>
      </c>
      <c r="D1984">
        <v>216.22</v>
      </c>
      <c r="E1984" t="s">
        <v>52</v>
      </c>
      <c r="F1984" t="s">
        <v>20</v>
      </c>
      <c r="G1984" t="s">
        <v>39</v>
      </c>
      <c r="H1984" t="s">
        <v>40</v>
      </c>
      <c r="I1984">
        <f>IF(OR(financial_transactions3[[#This Row],[amount]]&lt;$L$16, financial_transactions3[[#This Row],[amount]]&gt;$L$17), 1, 0)</f>
        <v>1</v>
      </c>
    </row>
    <row r="1985" spans="1:9">
      <c r="A1985" t="s">
        <v>3978</v>
      </c>
      <c r="B1985" s="3">
        <v>45368</v>
      </c>
      <c r="C1985" t="s">
        <v>3979</v>
      </c>
      <c r="D1985">
        <v>8045.44</v>
      </c>
      <c r="E1985" t="s">
        <v>47</v>
      </c>
      <c r="F1985" t="s">
        <v>32</v>
      </c>
      <c r="G1985" t="s">
        <v>21</v>
      </c>
      <c r="H1985" t="s">
        <v>36</v>
      </c>
      <c r="I1985">
        <f>IF(OR(financial_transactions3[[#This Row],[amount]]&lt;$L$16, financial_transactions3[[#This Row],[amount]]&gt;$L$17), 1, 0)</f>
        <v>1</v>
      </c>
    </row>
    <row r="1986" spans="1:9">
      <c r="A1986" t="s">
        <v>3982</v>
      </c>
      <c r="B1986" s="3">
        <v>45368</v>
      </c>
      <c r="C1986" t="s">
        <v>3983</v>
      </c>
      <c r="D1986">
        <v>1753.69</v>
      </c>
      <c r="E1986" t="s">
        <v>19</v>
      </c>
      <c r="F1986" t="s">
        <v>32</v>
      </c>
      <c r="G1986" t="s">
        <v>48</v>
      </c>
      <c r="H1986" t="s">
        <v>109</v>
      </c>
      <c r="I1986">
        <f>IF(OR(financial_transactions3[[#This Row],[amount]]&lt;$L$16, financial_transactions3[[#This Row],[amount]]&gt;$L$17), 1, 0)</f>
        <v>1</v>
      </c>
    </row>
    <row r="1987" spans="1:9">
      <c r="A1987" t="s">
        <v>3984</v>
      </c>
      <c r="B1987" s="3">
        <v>45368</v>
      </c>
      <c r="C1987" t="s">
        <v>3985</v>
      </c>
      <c r="D1987">
        <v>1032.43</v>
      </c>
      <c r="E1987" t="s">
        <v>70</v>
      </c>
      <c r="F1987" t="s">
        <v>26</v>
      </c>
      <c r="G1987" t="s">
        <v>21</v>
      </c>
      <c r="H1987" t="s">
        <v>109</v>
      </c>
      <c r="I1987">
        <f>IF(OR(financial_transactions3[[#This Row],[amount]]&lt;$L$16, financial_transactions3[[#This Row],[amount]]&gt;$L$17), 1, 0)</f>
        <v>0</v>
      </c>
    </row>
    <row r="1988" spans="1:9">
      <c r="A1988" t="s">
        <v>3986</v>
      </c>
      <c r="B1988" s="3">
        <v>45368</v>
      </c>
      <c r="C1988" t="s">
        <v>3987</v>
      </c>
      <c r="D1988">
        <v>13700.97</v>
      </c>
      <c r="E1988" t="s">
        <v>67</v>
      </c>
      <c r="F1988" t="s">
        <v>61</v>
      </c>
      <c r="G1988" t="s">
        <v>48</v>
      </c>
      <c r="H1988" t="s">
        <v>22</v>
      </c>
      <c r="I1988">
        <f>IF(OR(financial_transactions3[[#This Row],[amount]]&lt;$L$16, financial_transactions3[[#This Row],[amount]]&gt;$L$17), 1, 0)</f>
        <v>1</v>
      </c>
    </row>
    <row r="1989" spans="1:9">
      <c r="A1989" t="s">
        <v>3988</v>
      </c>
      <c r="B1989" s="3">
        <v>45368</v>
      </c>
      <c r="C1989" t="s">
        <v>3989</v>
      </c>
      <c r="D1989">
        <v>398.35</v>
      </c>
      <c r="E1989" t="s">
        <v>64</v>
      </c>
      <c r="F1989" t="s">
        <v>61</v>
      </c>
      <c r="G1989" t="s">
        <v>21</v>
      </c>
      <c r="H1989" t="s">
        <v>44</v>
      </c>
      <c r="I1989">
        <f>IF(OR(financial_transactions3[[#This Row],[amount]]&lt;$L$16, financial_transactions3[[#This Row],[amount]]&gt;$L$17), 1, 0)</f>
        <v>1</v>
      </c>
    </row>
    <row r="1990" spans="1:9">
      <c r="A1990" t="s">
        <v>3990</v>
      </c>
      <c r="B1990" s="3">
        <v>45368</v>
      </c>
      <c r="C1990" t="s">
        <v>3991</v>
      </c>
      <c r="D1990">
        <v>1962.72</v>
      </c>
      <c r="E1990" t="s">
        <v>70</v>
      </c>
      <c r="F1990" t="s">
        <v>20</v>
      </c>
      <c r="G1990" t="s">
        <v>27</v>
      </c>
      <c r="H1990" t="s">
        <v>22</v>
      </c>
      <c r="I1990">
        <f>IF(OR(financial_transactions3[[#This Row],[amount]]&lt;$L$16, financial_transactions3[[#This Row],[amount]]&gt;$L$17), 1, 0)</f>
        <v>1</v>
      </c>
    </row>
    <row r="1991" spans="1:9">
      <c r="A1991" t="s">
        <v>3992</v>
      </c>
      <c r="B1991" s="3">
        <v>45368</v>
      </c>
      <c r="C1991" t="s">
        <v>2529</v>
      </c>
      <c r="D1991">
        <v>1053.3800000000001</v>
      </c>
      <c r="E1991" t="s">
        <v>70</v>
      </c>
      <c r="F1991" t="s">
        <v>26</v>
      </c>
      <c r="G1991" t="s">
        <v>27</v>
      </c>
      <c r="H1991" t="s">
        <v>176</v>
      </c>
      <c r="I1991">
        <f>IF(OR(financial_transactions3[[#This Row],[amount]]&lt;$L$16, financial_transactions3[[#This Row],[amount]]&gt;$L$17), 1, 0)</f>
        <v>0</v>
      </c>
    </row>
    <row r="1992" spans="1:9">
      <c r="A1992" t="s">
        <v>3993</v>
      </c>
      <c r="B1992" s="3">
        <v>45368</v>
      </c>
      <c r="C1992" t="s">
        <v>3994</v>
      </c>
      <c r="D1992">
        <v>1416.21</v>
      </c>
      <c r="E1992" t="s">
        <v>19</v>
      </c>
      <c r="F1992" t="s">
        <v>26</v>
      </c>
      <c r="G1992" t="s">
        <v>48</v>
      </c>
      <c r="H1992" t="s">
        <v>40</v>
      </c>
      <c r="I1992">
        <f>IF(OR(financial_transactions3[[#This Row],[amount]]&lt;$L$16, financial_transactions3[[#This Row],[amount]]&gt;$L$17), 1, 0)</f>
        <v>0</v>
      </c>
    </row>
    <row r="1993" spans="1:9">
      <c r="A1993" t="s">
        <v>3995</v>
      </c>
      <c r="B1993" s="3">
        <v>45368</v>
      </c>
      <c r="C1993" t="s">
        <v>3996</v>
      </c>
      <c r="D1993">
        <v>1456.04</v>
      </c>
      <c r="E1993" t="s">
        <v>16110</v>
      </c>
      <c r="F1993" t="s">
        <v>61</v>
      </c>
      <c r="G1993" t="s">
        <v>27</v>
      </c>
      <c r="H1993" t="s">
        <v>16080</v>
      </c>
      <c r="I1993">
        <f>IF(OR(financial_transactions3[[#This Row],[amount]]&lt;$L$16, financial_transactions3[[#This Row],[amount]]&gt;$L$17), 1, 0)</f>
        <v>0</v>
      </c>
    </row>
    <row r="1994" spans="1:9">
      <c r="A1994" t="s">
        <v>3997</v>
      </c>
      <c r="B1994" s="3">
        <v>45368</v>
      </c>
      <c r="C1994" t="s">
        <v>3998</v>
      </c>
      <c r="D1994">
        <v>1502.04</v>
      </c>
      <c r="E1994" t="s">
        <v>52</v>
      </c>
      <c r="F1994" t="s">
        <v>32</v>
      </c>
      <c r="G1994" t="s">
        <v>21</v>
      </c>
      <c r="H1994" t="s">
        <v>94</v>
      </c>
      <c r="I1994">
        <f>IF(OR(financial_transactions3[[#This Row],[amount]]&lt;$L$16, financial_transactions3[[#This Row],[amount]]&gt;$L$17), 1, 0)</f>
        <v>0</v>
      </c>
    </row>
    <row r="1995" spans="1:9">
      <c r="A1995" t="s">
        <v>3999</v>
      </c>
      <c r="B1995" s="3">
        <v>45368</v>
      </c>
      <c r="C1995" t="s">
        <v>4000</v>
      </c>
      <c r="D1995">
        <v>1985.51</v>
      </c>
      <c r="E1995" t="s">
        <v>31</v>
      </c>
      <c r="F1995" t="s">
        <v>32</v>
      </c>
      <c r="G1995" t="s">
        <v>39</v>
      </c>
      <c r="H1995" t="s">
        <v>36</v>
      </c>
      <c r="I1995">
        <f>IF(OR(financial_transactions3[[#This Row],[amount]]&lt;$L$16, financial_transactions3[[#This Row],[amount]]&gt;$L$17), 1, 0)</f>
        <v>1</v>
      </c>
    </row>
    <row r="1996" spans="1:9">
      <c r="A1996" t="s">
        <v>4001</v>
      </c>
      <c r="B1996" s="3">
        <v>45368</v>
      </c>
      <c r="C1996" t="s">
        <v>4002</v>
      </c>
      <c r="D1996">
        <v>1002.28</v>
      </c>
      <c r="E1996" t="s">
        <v>16079</v>
      </c>
      <c r="F1996" t="s">
        <v>20</v>
      </c>
      <c r="G1996" t="s">
        <v>27</v>
      </c>
      <c r="H1996" t="s">
        <v>28</v>
      </c>
      <c r="I1996">
        <f>IF(OR(financial_transactions3[[#This Row],[amount]]&lt;$L$16, financial_transactions3[[#This Row],[amount]]&gt;$L$17), 1, 0)</f>
        <v>0</v>
      </c>
    </row>
    <row r="1997" spans="1:9">
      <c r="A1997" t="s">
        <v>4003</v>
      </c>
      <c r="B1997" s="3">
        <v>45368</v>
      </c>
      <c r="C1997" t="s">
        <v>4004</v>
      </c>
      <c r="D1997">
        <v>1112.6300000000001</v>
      </c>
      <c r="E1997" t="s">
        <v>70</v>
      </c>
      <c r="F1997" t="s">
        <v>20</v>
      </c>
      <c r="G1997" t="s">
        <v>27</v>
      </c>
      <c r="H1997" t="s">
        <v>123</v>
      </c>
      <c r="I1997">
        <f>IF(OR(financial_transactions3[[#This Row],[amount]]&lt;$L$16, financial_transactions3[[#This Row],[amount]]&gt;$L$17), 1, 0)</f>
        <v>0</v>
      </c>
    </row>
    <row r="1998" spans="1:9">
      <c r="A1998" t="s">
        <v>4005</v>
      </c>
      <c r="B1998" s="3">
        <v>45368</v>
      </c>
      <c r="C1998" t="s">
        <v>2422</v>
      </c>
      <c r="D1998">
        <v>1775.89</v>
      </c>
      <c r="E1998" t="s">
        <v>64</v>
      </c>
      <c r="F1998" t="s">
        <v>26</v>
      </c>
      <c r="G1998" t="s">
        <v>27</v>
      </c>
      <c r="H1998" t="s">
        <v>109</v>
      </c>
      <c r="I1998">
        <f>IF(OR(financial_transactions3[[#This Row],[amount]]&lt;$L$16, financial_transactions3[[#This Row],[amount]]&gt;$L$17), 1, 0)</f>
        <v>1</v>
      </c>
    </row>
    <row r="1999" spans="1:9">
      <c r="A1999" t="s">
        <v>4006</v>
      </c>
      <c r="B1999" s="3">
        <v>45368</v>
      </c>
      <c r="C1999" t="s">
        <v>4007</v>
      </c>
      <c r="D1999">
        <v>1242.56</v>
      </c>
      <c r="E1999" t="s">
        <v>64</v>
      </c>
      <c r="F1999" t="s">
        <v>20</v>
      </c>
      <c r="G1999" t="s">
        <v>27</v>
      </c>
      <c r="H1999" t="s">
        <v>33</v>
      </c>
      <c r="I1999">
        <f>IF(OR(financial_transactions3[[#This Row],[amount]]&lt;$L$16, financial_transactions3[[#This Row],[amount]]&gt;$L$17), 1, 0)</f>
        <v>0</v>
      </c>
    </row>
    <row r="2000" spans="1:9">
      <c r="A2000" t="s">
        <v>4008</v>
      </c>
      <c r="B2000" s="3">
        <v>45368</v>
      </c>
      <c r="C2000" t="s">
        <v>4009</v>
      </c>
      <c r="D2000">
        <v>1034.58</v>
      </c>
      <c r="E2000" t="s">
        <v>52</v>
      </c>
      <c r="F2000" t="s">
        <v>32</v>
      </c>
      <c r="G2000" t="s">
        <v>39</v>
      </c>
      <c r="H2000" t="s">
        <v>16080</v>
      </c>
      <c r="I2000">
        <f>IF(OR(financial_transactions3[[#This Row],[amount]]&lt;$L$16, financial_transactions3[[#This Row],[amount]]&gt;$L$17), 1, 0)</f>
        <v>0</v>
      </c>
    </row>
    <row r="2001" spans="1:9">
      <c r="A2001" t="s">
        <v>4010</v>
      </c>
      <c r="B2001" s="3">
        <v>45368</v>
      </c>
      <c r="C2001" t="s">
        <v>936</v>
      </c>
      <c r="D2001">
        <v>13671.75</v>
      </c>
      <c r="E2001" t="s">
        <v>16079</v>
      </c>
      <c r="F2001" t="s">
        <v>32</v>
      </c>
      <c r="G2001" t="s">
        <v>39</v>
      </c>
      <c r="H2001" t="s">
        <v>44</v>
      </c>
      <c r="I2001">
        <f>IF(OR(financial_transactions3[[#This Row],[amount]]&lt;$L$16, financial_transactions3[[#This Row],[amount]]&gt;$L$17), 1, 0)</f>
        <v>1</v>
      </c>
    </row>
    <row r="2002" spans="1:9">
      <c r="A2002" t="s">
        <v>4011</v>
      </c>
      <c r="B2002" s="3">
        <v>45368</v>
      </c>
      <c r="C2002" t="s">
        <v>2482</v>
      </c>
      <c r="D2002">
        <v>143.72</v>
      </c>
      <c r="E2002" t="s">
        <v>31</v>
      </c>
      <c r="F2002" t="s">
        <v>26</v>
      </c>
      <c r="G2002" t="s">
        <v>39</v>
      </c>
      <c r="H2002" t="s">
        <v>16080</v>
      </c>
      <c r="I2002">
        <f>IF(OR(financial_transactions3[[#This Row],[amount]]&lt;$L$16, financial_transactions3[[#This Row],[amount]]&gt;$L$17), 1, 0)</f>
        <v>1</v>
      </c>
    </row>
    <row r="2003" spans="1:9">
      <c r="A2003" t="s">
        <v>4014</v>
      </c>
      <c r="B2003" s="3">
        <v>45368</v>
      </c>
      <c r="C2003" t="s">
        <v>1021</v>
      </c>
      <c r="D2003">
        <v>360.33</v>
      </c>
      <c r="E2003" t="s">
        <v>67</v>
      </c>
      <c r="F2003" t="s">
        <v>20</v>
      </c>
      <c r="G2003" t="s">
        <v>39</v>
      </c>
      <c r="H2003" t="s">
        <v>40</v>
      </c>
      <c r="I2003">
        <f>IF(OR(financial_transactions3[[#This Row],[amount]]&lt;$L$16, financial_transactions3[[#This Row],[amount]]&gt;$L$17), 1, 0)</f>
        <v>1</v>
      </c>
    </row>
    <row r="2004" spans="1:9">
      <c r="A2004" t="s">
        <v>4015</v>
      </c>
      <c r="B2004" s="3">
        <v>45368</v>
      </c>
      <c r="C2004" t="s">
        <v>4016</v>
      </c>
      <c r="D2004">
        <v>705.79</v>
      </c>
      <c r="E2004" t="s">
        <v>67</v>
      </c>
      <c r="F2004" t="s">
        <v>61</v>
      </c>
      <c r="G2004" t="s">
        <v>21</v>
      </c>
      <c r="H2004" t="s">
        <v>75</v>
      </c>
      <c r="I2004">
        <f>IF(OR(financial_transactions3[[#This Row],[amount]]&lt;$L$16, financial_transactions3[[#This Row],[amount]]&gt;$L$17), 1, 0)</f>
        <v>0</v>
      </c>
    </row>
    <row r="2005" spans="1:9">
      <c r="A2005" t="s">
        <v>4017</v>
      </c>
      <c r="B2005" s="3">
        <v>45368</v>
      </c>
      <c r="C2005" t="s">
        <v>1910</v>
      </c>
      <c r="D2005">
        <v>475.2</v>
      </c>
      <c r="E2005" t="s">
        <v>67</v>
      </c>
      <c r="F2005" t="s">
        <v>32</v>
      </c>
      <c r="G2005" t="s">
        <v>39</v>
      </c>
      <c r="H2005" t="s">
        <v>44</v>
      </c>
      <c r="I2005">
        <f>IF(OR(financial_transactions3[[#This Row],[amount]]&lt;$L$16, financial_transactions3[[#This Row],[amount]]&gt;$L$17), 1, 0)</f>
        <v>1</v>
      </c>
    </row>
    <row r="2006" spans="1:9">
      <c r="A2006" t="s">
        <v>4018</v>
      </c>
      <c r="B2006" s="3">
        <v>45368</v>
      </c>
      <c r="C2006" t="s">
        <v>4019</v>
      </c>
      <c r="D2006">
        <v>1278.74</v>
      </c>
      <c r="E2006" t="s">
        <v>25</v>
      </c>
      <c r="F2006" t="s">
        <v>32</v>
      </c>
      <c r="G2006" t="s">
        <v>48</v>
      </c>
      <c r="H2006" t="s">
        <v>40</v>
      </c>
      <c r="I2006">
        <f>IF(OR(financial_transactions3[[#This Row],[amount]]&lt;$L$16, financial_transactions3[[#This Row],[amount]]&gt;$L$17), 1, 0)</f>
        <v>0</v>
      </c>
    </row>
    <row r="2007" spans="1:9">
      <c r="A2007" t="s">
        <v>4020</v>
      </c>
      <c r="B2007" s="3">
        <v>45368</v>
      </c>
      <c r="C2007" t="s">
        <v>4021</v>
      </c>
      <c r="D2007">
        <v>1686.48</v>
      </c>
      <c r="E2007" t="s">
        <v>16079</v>
      </c>
      <c r="F2007" t="s">
        <v>32</v>
      </c>
      <c r="G2007" t="s">
        <v>21</v>
      </c>
      <c r="H2007" t="s">
        <v>40</v>
      </c>
      <c r="I2007">
        <f>IF(OR(financial_transactions3[[#This Row],[amount]]&lt;$L$16, financial_transactions3[[#This Row],[amount]]&gt;$L$17), 1, 0)</f>
        <v>1</v>
      </c>
    </row>
    <row r="2008" spans="1:9">
      <c r="A2008" t="s">
        <v>4022</v>
      </c>
      <c r="B2008" s="3">
        <v>45368</v>
      </c>
      <c r="C2008" t="s">
        <v>4023</v>
      </c>
      <c r="D2008">
        <v>1374.94</v>
      </c>
      <c r="E2008" t="s">
        <v>70</v>
      </c>
      <c r="F2008" t="s">
        <v>20</v>
      </c>
      <c r="G2008" t="s">
        <v>39</v>
      </c>
      <c r="H2008" t="s">
        <v>49</v>
      </c>
      <c r="I2008">
        <f>IF(OR(financial_transactions3[[#This Row],[amount]]&lt;$L$16, financial_transactions3[[#This Row],[amount]]&gt;$L$17), 1, 0)</f>
        <v>0</v>
      </c>
    </row>
    <row r="2009" spans="1:9">
      <c r="A2009" t="s">
        <v>4024</v>
      </c>
      <c r="B2009" s="3">
        <v>45368</v>
      </c>
      <c r="C2009" t="s">
        <v>4025</v>
      </c>
      <c r="D2009">
        <v>8846.19</v>
      </c>
      <c r="E2009" t="s">
        <v>52</v>
      </c>
      <c r="F2009" t="s">
        <v>32</v>
      </c>
      <c r="G2009" t="s">
        <v>39</v>
      </c>
      <c r="H2009" t="s">
        <v>16080</v>
      </c>
      <c r="I2009">
        <f>IF(OR(financial_transactions3[[#This Row],[amount]]&lt;$L$16, financial_transactions3[[#This Row],[amount]]&gt;$L$17), 1, 0)</f>
        <v>1</v>
      </c>
    </row>
    <row r="2010" spans="1:9">
      <c r="A2010" t="s">
        <v>4026</v>
      </c>
      <c r="B2010" s="3">
        <v>45368</v>
      </c>
      <c r="C2010" t="s">
        <v>4027</v>
      </c>
      <c r="D2010">
        <v>650.37</v>
      </c>
      <c r="E2010" t="s">
        <v>31</v>
      </c>
      <c r="F2010" t="s">
        <v>26</v>
      </c>
      <c r="G2010" t="s">
        <v>21</v>
      </c>
      <c r="H2010" t="s">
        <v>16080</v>
      </c>
      <c r="I2010">
        <f>IF(OR(financial_transactions3[[#This Row],[amount]]&lt;$L$16, financial_transactions3[[#This Row],[amount]]&gt;$L$17), 1, 0)</f>
        <v>0</v>
      </c>
    </row>
    <row r="2011" spans="1:9">
      <c r="A2011" t="s">
        <v>4028</v>
      </c>
      <c r="B2011" s="3">
        <v>45368</v>
      </c>
      <c r="C2011" t="s">
        <v>4029</v>
      </c>
      <c r="D2011">
        <v>637.99</v>
      </c>
      <c r="E2011" t="s">
        <v>16079</v>
      </c>
      <c r="F2011" t="s">
        <v>26</v>
      </c>
      <c r="G2011" t="s">
        <v>39</v>
      </c>
      <c r="H2011" t="s">
        <v>75</v>
      </c>
      <c r="I2011">
        <f>IF(OR(financial_transactions3[[#This Row],[amount]]&lt;$L$16, financial_transactions3[[#This Row],[amount]]&gt;$L$17), 1, 0)</f>
        <v>0</v>
      </c>
    </row>
    <row r="2012" spans="1:9">
      <c r="A2012" t="s">
        <v>4030</v>
      </c>
      <c r="B2012" s="3">
        <v>45368</v>
      </c>
      <c r="C2012" t="s">
        <v>3691</v>
      </c>
      <c r="D2012">
        <v>1460.8</v>
      </c>
      <c r="E2012" t="s">
        <v>64</v>
      </c>
      <c r="F2012" t="s">
        <v>32</v>
      </c>
      <c r="G2012" t="s">
        <v>21</v>
      </c>
      <c r="H2012" t="s">
        <v>75</v>
      </c>
      <c r="I2012">
        <f>IF(OR(financial_transactions3[[#This Row],[amount]]&lt;$L$16, financial_transactions3[[#This Row],[amount]]&gt;$L$17), 1, 0)</f>
        <v>0</v>
      </c>
    </row>
    <row r="2013" spans="1:9">
      <c r="A2013" t="s">
        <v>4031</v>
      </c>
      <c r="B2013" s="3">
        <v>45368</v>
      </c>
      <c r="C2013" t="s">
        <v>4032</v>
      </c>
      <c r="D2013">
        <v>1328.82</v>
      </c>
      <c r="E2013" t="s">
        <v>16079</v>
      </c>
      <c r="F2013" t="s">
        <v>61</v>
      </c>
      <c r="G2013" t="s">
        <v>21</v>
      </c>
      <c r="H2013" t="s">
        <v>123</v>
      </c>
      <c r="I2013">
        <f>IF(OR(financial_transactions3[[#This Row],[amount]]&lt;$L$16, financial_transactions3[[#This Row],[amount]]&gt;$L$17), 1, 0)</f>
        <v>0</v>
      </c>
    </row>
    <row r="2014" spans="1:9">
      <c r="A2014" t="s">
        <v>4033</v>
      </c>
      <c r="B2014" s="3">
        <v>45368</v>
      </c>
      <c r="C2014" t="s">
        <v>866</v>
      </c>
      <c r="D2014">
        <v>115.28</v>
      </c>
      <c r="E2014" t="s">
        <v>64</v>
      </c>
      <c r="F2014" t="s">
        <v>20</v>
      </c>
      <c r="G2014" t="s">
        <v>39</v>
      </c>
      <c r="H2014" t="s">
        <v>36</v>
      </c>
      <c r="I2014">
        <f>IF(OR(financial_transactions3[[#This Row],[amount]]&lt;$L$16, financial_transactions3[[#This Row],[amount]]&gt;$L$17), 1, 0)</f>
        <v>1</v>
      </c>
    </row>
    <row r="2015" spans="1:9">
      <c r="A2015" t="s">
        <v>4034</v>
      </c>
      <c r="B2015" s="3">
        <v>45369</v>
      </c>
      <c r="C2015" t="s">
        <v>4035</v>
      </c>
      <c r="D2015">
        <v>825.86</v>
      </c>
      <c r="E2015" t="s">
        <v>25</v>
      </c>
      <c r="F2015" t="s">
        <v>20</v>
      </c>
      <c r="G2015" t="s">
        <v>27</v>
      </c>
      <c r="H2015" t="s">
        <v>28</v>
      </c>
      <c r="I2015">
        <f>IF(OR(financial_transactions3[[#This Row],[amount]]&lt;$L$16, financial_transactions3[[#This Row],[amount]]&gt;$L$17), 1, 0)</f>
        <v>0</v>
      </c>
    </row>
    <row r="2016" spans="1:9">
      <c r="A2016" t="s">
        <v>4036</v>
      </c>
      <c r="B2016" s="3">
        <v>45369</v>
      </c>
      <c r="C2016" t="s">
        <v>4037</v>
      </c>
      <c r="D2016">
        <v>1109.72</v>
      </c>
      <c r="E2016" t="s">
        <v>52</v>
      </c>
      <c r="F2016" t="s">
        <v>26</v>
      </c>
      <c r="G2016" t="s">
        <v>27</v>
      </c>
      <c r="H2016" t="s">
        <v>22</v>
      </c>
      <c r="I2016">
        <f>IF(OR(financial_transactions3[[#This Row],[amount]]&lt;$L$16, financial_transactions3[[#This Row],[amount]]&gt;$L$17), 1, 0)</f>
        <v>0</v>
      </c>
    </row>
    <row r="2017" spans="1:9">
      <c r="A2017" t="s">
        <v>4038</v>
      </c>
      <c r="B2017" s="3">
        <v>45369</v>
      </c>
      <c r="C2017" t="s">
        <v>3945</v>
      </c>
      <c r="D2017">
        <v>1152.77</v>
      </c>
      <c r="E2017" t="s">
        <v>25</v>
      </c>
      <c r="F2017" t="s">
        <v>26</v>
      </c>
      <c r="G2017" t="s">
        <v>21</v>
      </c>
      <c r="H2017" t="s">
        <v>36</v>
      </c>
      <c r="I2017">
        <f>IF(OR(financial_transactions3[[#This Row],[amount]]&lt;$L$16, financial_transactions3[[#This Row],[amount]]&gt;$L$17), 1, 0)</f>
        <v>0</v>
      </c>
    </row>
    <row r="2018" spans="1:9">
      <c r="A2018" t="s">
        <v>4039</v>
      </c>
      <c r="B2018" s="3">
        <v>45369</v>
      </c>
      <c r="C2018" t="s">
        <v>3024</v>
      </c>
      <c r="D2018">
        <v>1403.18</v>
      </c>
      <c r="E2018" t="s">
        <v>70</v>
      </c>
      <c r="F2018" t="s">
        <v>26</v>
      </c>
      <c r="G2018" t="s">
        <v>21</v>
      </c>
      <c r="H2018" t="s">
        <v>109</v>
      </c>
      <c r="I2018">
        <f>IF(OR(financial_transactions3[[#This Row],[amount]]&lt;$L$16, financial_transactions3[[#This Row],[amount]]&gt;$L$17), 1, 0)</f>
        <v>0</v>
      </c>
    </row>
    <row r="2019" spans="1:9">
      <c r="A2019" t="s">
        <v>4040</v>
      </c>
      <c r="B2019" s="3">
        <v>45369</v>
      </c>
      <c r="C2019" t="s">
        <v>4041</v>
      </c>
      <c r="D2019">
        <v>312.20999999999998</v>
      </c>
      <c r="E2019" t="s">
        <v>67</v>
      </c>
      <c r="F2019" t="s">
        <v>32</v>
      </c>
      <c r="G2019" t="s">
        <v>39</v>
      </c>
      <c r="H2019" t="s">
        <v>53</v>
      </c>
      <c r="I2019">
        <f>IF(OR(financial_transactions3[[#This Row],[amount]]&lt;$L$16, financial_transactions3[[#This Row],[amount]]&gt;$L$17), 1, 0)</f>
        <v>1</v>
      </c>
    </row>
    <row r="2020" spans="1:9">
      <c r="A2020" t="s">
        <v>4042</v>
      </c>
      <c r="B2020" s="3">
        <v>45369</v>
      </c>
      <c r="C2020" t="s">
        <v>4043</v>
      </c>
      <c r="D2020">
        <v>147.13</v>
      </c>
      <c r="E2020" t="s">
        <v>16079</v>
      </c>
      <c r="F2020" t="s">
        <v>20</v>
      </c>
      <c r="G2020" t="s">
        <v>48</v>
      </c>
      <c r="H2020" t="s">
        <v>16080</v>
      </c>
      <c r="I2020">
        <f>IF(OR(financial_transactions3[[#This Row],[amount]]&lt;$L$16, financial_transactions3[[#This Row],[amount]]&gt;$L$17), 1, 0)</f>
        <v>1</v>
      </c>
    </row>
    <row r="2021" spans="1:9">
      <c r="A2021" t="s">
        <v>4044</v>
      </c>
      <c r="B2021" s="3">
        <v>45369</v>
      </c>
      <c r="C2021" t="s">
        <v>4045</v>
      </c>
      <c r="D2021">
        <v>971.1</v>
      </c>
      <c r="E2021" t="s">
        <v>25</v>
      </c>
      <c r="F2021" t="s">
        <v>61</v>
      </c>
      <c r="G2021" t="s">
        <v>21</v>
      </c>
      <c r="H2021" t="s">
        <v>87</v>
      </c>
      <c r="I2021">
        <f>IF(OR(financial_transactions3[[#This Row],[amount]]&lt;$L$16, financial_transactions3[[#This Row],[amount]]&gt;$L$17), 1, 0)</f>
        <v>0</v>
      </c>
    </row>
    <row r="2022" spans="1:9">
      <c r="A2022" t="s">
        <v>4046</v>
      </c>
      <c r="B2022" s="3">
        <v>45369</v>
      </c>
      <c r="C2022" t="s">
        <v>4047</v>
      </c>
      <c r="D2022">
        <v>1958.1</v>
      </c>
      <c r="E2022" t="s">
        <v>52</v>
      </c>
      <c r="F2022" t="s">
        <v>26</v>
      </c>
      <c r="G2022" t="s">
        <v>27</v>
      </c>
      <c r="H2022" t="s">
        <v>28</v>
      </c>
      <c r="I2022">
        <f>IF(OR(financial_transactions3[[#This Row],[amount]]&lt;$L$16, financial_transactions3[[#This Row],[amount]]&gt;$L$17), 1, 0)</f>
        <v>1</v>
      </c>
    </row>
    <row r="2023" spans="1:9">
      <c r="A2023" t="s">
        <v>4048</v>
      </c>
      <c r="B2023" s="3">
        <v>45369</v>
      </c>
      <c r="C2023" t="s">
        <v>2880</v>
      </c>
      <c r="D2023">
        <v>1471.81</v>
      </c>
      <c r="E2023" t="s">
        <v>19</v>
      </c>
      <c r="F2023" t="s">
        <v>32</v>
      </c>
      <c r="G2023" t="s">
        <v>21</v>
      </c>
      <c r="H2023" t="s">
        <v>87</v>
      </c>
      <c r="I2023">
        <f>IF(OR(financial_transactions3[[#This Row],[amount]]&lt;$L$16, financial_transactions3[[#This Row],[amount]]&gt;$L$17), 1, 0)</f>
        <v>0</v>
      </c>
    </row>
    <row r="2024" spans="1:9">
      <c r="A2024" t="s">
        <v>4049</v>
      </c>
      <c r="B2024" s="3">
        <v>45369</v>
      </c>
      <c r="C2024" t="s">
        <v>4050</v>
      </c>
      <c r="D2024">
        <v>56.42</v>
      </c>
      <c r="E2024" t="s">
        <v>25</v>
      </c>
      <c r="F2024" t="s">
        <v>26</v>
      </c>
      <c r="G2024" t="s">
        <v>27</v>
      </c>
      <c r="H2024" t="s">
        <v>75</v>
      </c>
      <c r="I2024">
        <f>IF(OR(financial_transactions3[[#This Row],[amount]]&lt;$L$16, financial_transactions3[[#This Row],[amount]]&gt;$L$17), 1, 0)</f>
        <v>1</v>
      </c>
    </row>
    <row r="2025" spans="1:9">
      <c r="A2025" t="s">
        <v>4051</v>
      </c>
      <c r="B2025" s="3">
        <v>45369</v>
      </c>
      <c r="C2025" t="s">
        <v>4052</v>
      </c>
      <c r="D2025">
        <v>1176.69</v>
      </c>
      <c r="E2025" t="s">
        <v>64</v>
      </c>
      <c r="F2025" t="s">
        <v>20</v>
      </c>
      <c r="G2025" t="s">
        <v>21</v>
      </c>
      <c r="H2025" t="s">
        <v>94</v>
      </c>
      <c r="I2025">
        <f>IF(OR(financial_transactions3[[#This Row],[amount]]&lt;$L$16, financial_transactions3[[#This Row],[amount]]&gt;$L$17), 1, 0)</f>
        <v>0</v>
      </c>
    </row>
    <row r="2026" spans="1:9">
      <c r="A2026" t="s">
        <v>4053</v>
      </c>
      <c r="B2026" s="3">
        <v>45369</v>
      </c>
      <c r="C2026" t="s">
        <v>4054</v>
      </c>
      <c r="D2026">
        <v>968.18</v>
      </c>
      <c r="E2026" t="s">
        <v>25</v>
      </c>
      <c r="F2026" t="s">
        <v>20</v>
      </c>
      <c r="G2026" t="s">
        <v>39</v>
      </c>
      <c r="H2026" t="s">
        <v>22</v>
      </c>
      <c r="I2026">
        <f>IF(OR(financial_transactions3[[#This Row],[amount]]&lt;$L$16, financial_transactions3[[#This Row],[amount]]&gt;$L$17), 1, 0)</f>
        <v>0</v>
      </c>
    </row>
    <row r="2027" spans="1:9">
      <c r="A2027" t="s">
        <v>4055</v>
      </c>
      <c r="B2027" s="3">
        <v>45369</v>
      </c>
      <c r="C2027" t="s">
        <v>3842</v>
      </c>
      <c r="D2027">
        <v>584.24</v>
      </c>
      <c r="E2027" t="s">
        <v>25</v>
      </c>
      <c r="F2027" t="s">
        <v>32</v>
      </c>
      <c r="G2027" t="s">
        <v>21</v>
      </c>
      <c r="H2027" t="s">
        <v>53</v>
      </c>
      <c r="I2027">
        <f>IF(OR(financial_transactions3[[#This Row],[amount]]&lt;$L$16, financial_transactions3[[#This Row],[amount]]&gt;$L$17), 1, 0)</f>
        <v>0</v>
      </c>
    </row>
    <row r="2028" spans="1:9">
      <c r="A2028" t="s">
        <v>4056</v>
      </c>
      <c r="B2028" s="3">
        <v>45369</v>
      </c>
      <c r="C2028" t="s">
        <v>4057</v>
      </c>
      <c r="D2028">
        <v>92.71</v>
      </c>
      <c r="E2028" t="s">
        <v>47</v>
      </c>
      <c r="F2028" t="s">
        <v>26</v>
      </c>
      <c r="G2028" t="s">
        <v>48</v>
      </c>
      <c r="H2028" t="s">
        <v>36</v>
      </c>
      <c r="I2028">
        <f>IF(OR(financial_transactions3[[#This Row],[amount]]&lt;$L$16, financial_transactions3[[#This Row],[amount]]&gt;$L$17), 1, 0)</f>
        <v>1</v>
      </c>
    </row>
    <row r="2029" spans="1:9">
      <c r="A2029" t="s">
        <v>4058</v>
      </c>
      <c r="B2029" s="3">
        <v>45369</v>
      </c>
      <c r="C2029" t="s">
        <v>4059</v>
      </c>
      <c r="D2029">
        <v>1864.08</v>
      </c>
      <c r="E2029" t="s">
        <v>64</v>
      </c>
      <c r="F2029" t="s">
        <v>32</v>
      </c>
      <c r="G2029" t="s">
        <v>21</v>
      </c>
      <c r="H2029" t="s">
        <v>16080</v>
      </c>
      <c r="I2029">
        <f>IF(OR(financial_transactions3[[#This Row],[amount]]&lt;$L$16, financial_transactions3[[#This Row],[amount]]&gt;$L$17), 1, 0)</f>
        <v>1</v>
      </c>
    </row>
    <row r="2030" spans="1:9">
      <c r="A2030" t="s">
        <v>4060</v>
      </c>
      <c r="B2030" s="3">
        <v>45369</v>
      </c>
      <c r="C2030" t="s">
        <v>4061</v>
      </c>
      <c r="D2030">
        <v>1062.26</v>
      </c>
      <c r="E2030" t="s">
        <v>19</v>
      </c>
      <c r="F2030" t="s">
        <v>20</v>
      </c>
      <c r="G2030" t="s">
        <v>27</v>
      </c>
      <c r="H2030" t="s">
        <v>176</v>
      </c>
      <c r="I2030">
        <f>IF(OR(financial_transactions3[[#This Row],[amount]]&lt;$L$16, financial_transactions3[[#This Row],[amount]]&gt;$L$17), 1, 0)</f>
        <v>0</v>
      </c>
    </row>
    <row r="2031" spans="1:9">
      <c r="A2031" t="s">
        <v>4062</v>
      </c>
      <c r="B2031" s="3">
        <v>45369</v>
      </c>
      <c r="C2031" t="s">
        <v>4063</v>
      </c>
      <c r="D2031">
        <v>1250.74</v>
      </c>
      <c r="E2031" t="s">
        <v>47</v>
      </c>
      <c r="F2031" t="s">
        <v>61</v>
      </c>
      <c r="G2031" t="s">
        <v>27</v>
      </c>
      <c r="H2031" t="s">
        <v>40</v>
      </c>
      <c r="I2031">
        <f>IF(OR(financial_transactions3[[#This Row],[amount]]&lt;$L$16, financial_transactions3[[#This Row],[amount]]&gt;$L$17), 1, 0)</f>
        <v>0</v>
      </c>
    </row>
    <row r="2032" spans="1:9">
      <c r="A2032" t="s">
        <v>4064</v>
      </c>
      <c r="B2032" s="3">
        <v>45369</v>
      </c>
      <c r="C2032" t="s">
        <v>4065</v>
      </c>
      <c r="D2032">
        <v>1138.3699999999999</v>
      </c>
      <c r="E2032" t="s">
        <v>47</v>
      </c>
      <c r="F2032" t="s">
        <v>32</v>
      </c>
      <c r="G2032" t="s">
        <v>39</v>
      </c>
      <c r="H2032" t="s">
        <v>57</v>
      </c>
      <c r="I2032">
        <f>IF(OR(financial_transactions3[[#This Row],[amount]]&lt;$L$16, financial_transactions3[[#This Row],[amount]]&gt;$L$17), 1, 0)</f>
        <v>0</v>
      </c>
    </row>
    <row r="2033" spans="1:9">
      <c r="A2033" t="s">
        <v>4066</v>
      </c>
      <c r="B2033" s="3">
        <v>45369</v>
      </c>
      <c r="C2033" t="s">
        <v>4067</v>
      </c>
      <c r="D2033">
        <v>1649.7</v>
      </c>
      <c r="E2033" t="s">
        <v>67</v>
      </c>
      <c r="F2033" t="s">
        <v>20</v>
      </c>
      <c r="G2033" t="s">
        <v>27</v>
      </c>
      <c r="H2033" t="s">
        <v>16080</v>
      </c>
      <c r="I2033">
        <f>IF(OR(financial_transactions3[[#This Row],[amount]]&lt;$L$16, financial_transactions3[[#This Row],[amount]]&gt;$L$17), 1, 0)</f>
        <v>1</v>
      </c>
    </row>
    <row r="2034" spans="1:9">
      <c r="A2034" t="s">
        <v>4070</v>
      </c>
      <c r="B2034" s="3">
        <v>45369</v>
      </c>
      <c r="C2034" t="s">
        <v>4071</v>
      </c>
      <c r="D2034">
        <v>915.24</v>
      </c>
      <c r="E2034" t="s">
        <v>19</v>
      </c>
      <c r="F2034" t="s">
        <v>20</v>
      </c>
      <c r="G2034" t="s">
        <v>48</v>
      </c>
      <c r="H2034" t="s">
        <v>75</v>
      </c>
      <c r="I2034">
        <f>IF(OR(financial_transactions3[[#This Row],[amount]]&lt;$L$16, financial_transactions3[[#This Row],[amount]]&gt;$L$17), 1, 0)</f>
        <v>0</v>
      </c>
    </row>
    <row r="2035" spans="1:9">
      <c r="A2035" t="s">
        <v>4072</v>
      </c>
      <c r="B2035" s="3">
        <v>45369</v>
      </c>
      <c r="C2035" t="s">
        <v>4073</v>
      </c>
      <c r="D2035">
        <v>200.08</v>
      </c>
      <c r="E2035" t="s">
        <v>16079</v>
      </c>
      <c r="F2035" t="s">
        <v>20</v>
      </c>
      <c r="G2035" t="s">
        <v>27</v>
      </c>
      <c r="H2035" t="s">
        <v>75</v>
      </c>
      <c r="I2035">
        <f>IF(OR(financial_transactions3[[#This Row],[amount]]&lt;$L$16, financial_transactions3[[#This Row],[amount]]&gt;$L$17), 1, 0)</f>
        <v>1</v>
      </c>
    </row>
    <row r="2036" spans="1:9">
      <c r="A2036" t="s">
        <v>4074</v>
      </c>
      <c r="B2036" s="3">
        <v>45369</v>
      </c>
      <c r="C2036" t="s">
        <v>4075</v>
      </c>
      <c r="D2036">
        <v>716.35</v>
      </c>
      <c r="E2036" t="s">
        <v>64</v>
      </c>
      <c r="F2036" t="s">
        <v>26</v>
      </c>
      <c r="G2036" t="s">
        <v>39</v>
      </c>
      <c r="H2036" t="s">
        <v>36</v>
      </c>
      <c r="I2036">
        <f>IF(OR(financial_transactions3[[#This Row],[amount]]&lt;$L$16, financial_transactions3[[#This Row],[amount]]&gt;$L$17), 1, 0)</f>
        <v>0</v>
      </c>
    </row>
    <row r="2037" spans="1:9">
      <c r="A2037" t="s">
        <v>4076</v>
      </c>
      <c r="B2037" s="3">
        <v>45369</v>
      </c>
      <c r="C2037" t="s">
        <v>4077</v>
      </c>
      <c r="D2037">
        <v>863.62</v>
      </c>
      <c r="E2037" t="s">
        <v>52</v>
      </c>
      <c r="F2037" t="s">
        <v>26</v>
      </c>
      <c r="G2037" t="s">
        <v>48</v>
      </c>
      <c r="H2037" t="s">
        <v>94</v>
      </c>
      <c r="I2037">
        <f>IF(OR(financial_transactions3[[#This Row],[amount]]&lt;$L$16, financial_transactions3[[#This Row],[amount]]&gt;$L$17), 1, 0)</f>
        <v>0</v>
      </c>
    </row>
    <row r="2038" spans="1:9">
      <c r="A2038" t="s">
        <v>4078</v>
      </c>
      <c r="B2038" s="3">
        <v>45369</v>
      </c>
      <c r="C2038" t="s">
        <v>4079</v>
      </c>
      <c r="D2038">
        <v>195.74</v>
      </c>
      <c r="E2038" t="s">
        <v>47</v>
      </c>
      <c r="F2038" t="s">
        <v>32</v>
      </c>
      <c r="G2038" t="s">
        <v>21</v>
      </c>
      <c r="H2038" t="s">
        <v>109</v>
      </c>
      <c r="I2038">
        <f>IF(OR(financial_transactions3[[#This Row],[amount]]&lt;$L$16, financial_transactions3[[#This Row],[amount]]&gt;$L$17), 1, 0)</f>
        <v>1</v>
      </c>
    </row>
    <row r="2039" spans="1:9">
      <c r="A2039" t="s">
        <v>4082</v>
      </c>
      <c r="B2039" s="3">
        <v>45369</v>
      </c>
      <c r="C2039" t="s">
        <v>4083</v>
      </c>
      <c r="D2039">
        <v>654.03</v>
      </c>
      <c r="E2039" t="s">
        <v>47</v>
      </c>
      <c r="F2039" t="s">
        <v>26</v>
      </c>
      <c r="G2039" t="s">
        <v>21</v>
      </c>
      <c r="H2039" t="s">
        <v>87</v>
      </c>
      <c r="I2039">
        <f>IF(OR(financial_transactions3[[#This Row],[amount]]&lt;$L$16, financial_transactions3[[#This Row],[amount]]&gt;$L$17), 1, 0)</f>
        <v>0</v>
      </c>
    </row>
    <row r="2040" spans="1:9">
      <c r="A2040" t="s">
        <v>4084</v>
      </c>
      <c r="B2040" s="3">
        <v>45369</v>
      </c>
      <c r="C2040" t="s">
        <v>4085</v>
      </c>
      <c r="D2040">
        <v>92.89</v>
      </c>
      <c r="E2040" t="s">
        <v>70</v>
      </c>
      <c r="F2040" t="s">
        <v>61</v>
      </c>
      <c r="G2040" t="s">
        <v>39</v>
      </c>
      <c r="H2040" t="s">
        <v>44</v>
      </c>
      <c r="I2040">
        <f>IF(OR(financial_transactions3[[#This Row],[amount]]&lt;$L$16, financial_transactions3[[#This Row],[amount]]&gt;$L$17), 1, 0)</f>
        <v>1</v>
      </c>
    </row>
    <row r="2041" spans="1:9">
      <c r="A2041" t="s">
        <v>4086</v>
      </c>
      <c r="B2041" s="3">
        <v>45369</v>
      </c>
      <c r="C2041" t="s">
        <v>4087</v>
      </c>
      <c r="D2041">
        <v>19034.560000000001</v>
      </c>
      <c r="E2041" t="s">
        <v>47</v>
      </c>
      <c r="F2041" t="s">
        <v>32</v>
      </c>
      <c r="G2041" t="s">
        <v>21</v>
      </c>
      <c r="H2041" t="s">
        <v>123</v>
      </c>
      <c r="I2041">
        <f>IF(OR(financial_transactions3[[#This Row],[amount]]&lt;$L$16, financial_transactions3[[#This Row],[amount]]&gt;$L$17), 1, 0)</f>
        <v>1</v>
      </c>
    </row>
    <row r="2042" spans="1:9">
      <c r="A2042" t="s">
        <v>4088</v>
      </c>
      <c r="B2042" s="3">
        <v>45369</v>
      </c>
      <c r="C2042" t="s">
        <v>91</v>
      </c>
      <c r="D2042">
        <v>1584.59</v>
      </c>
      <c r="E2042" t="s">
        <v>64</v>
      </c>
      <c r="F2042" t="s">
        <v>20</v>
      </c>
      <c r="G2042" t="s">
        <v>27</v>
      </c>
      <c r="H2042" t="s">
        <v>33</v>
      </c>
      <c r="I2042">
        <f>IF(OR(financial_transactions3[[#This Row],[amount]]&lt;$L$16, financial_transactions3[[#This Row],[amount]]&gt;$L$17), 1, 0)</f>
        <v>0</v>
      </c>
    </row>
    <row r="2043" spans="1:9">
      <c r="A2043" t="s">
        <v>4089</v>
      </c>
      <c r="B2043" s="3">
        <v>45369</v>
      </c>
      <c r="C2043" t="s">
        <v>4090</v>
      </c>
      <c r="D2043">
        <v>273.89999999999998</v>
      </c>
      <c r="E2043" t="s">
        <v>16079</v>
      </c>
      <c r="F2043" t="s">
        <v>61</v>
      </c>
      <c r="G2043" t="s">
        <v>27</v>
      </c>
      <c r="H2043" t="s">
        <v>44</v>
      </c>
      <c r="I2043">
        <f>IF(OR(financial_transactions3[[#This Row],[amount]]&lt;$L$16, financial_transactions3[[#This Row],[amount]]&gt;$L$17), 1, 0)</f>
        <v>1</v>
      </c>
    </row>
    <row r="2044" spans="1:9">
      <c r="A2044" t="s">
        <v>4091</v>
      </c>
      <c r="B2044" s="3">
        <v>45369</v>
      </c>
      <c r="C2044" t="s">
        <v>4092</v>
      </c>
      <c r="D2044">
        <v>1500.44</v>
      </c>
      <c r="E2044" t="s">
        <v>16110</v>
      </c>
      <c r="F2044" t="s">
        <v>20</v>
      </c>
      <c r="G2044" t="s">
        <v>48</v>
      </c>
      <c r="H2044" t="s">
        <v>16080</v>
      </c>
      <c r="I2044">
        <f>IF(OR(financial_transactions3[[#This Row],[amount]]&lt;$L$16, financial_transactions3[[#This Row],[amount]]&gt;$L$17), 1, 0)</f>
        <v>0</v>
      </c>
    </row>
    <row r="2045" spans="1:9">
      <c r="A2045" t="s">
        <v>4093</v>
      </c>
      <c r="B2045" s="3">
        <v>45369</v>
      </c>
      <c r="C2045" t="s">
        <v>4094</v>
      </c>
      <c r="D2045">
        <v>137.69</v>
      </c>
      <c r="E2045" t="s">
        <v>122</v>
      </c>
      <c r="F2045" t="s">
        <v>26</v>
      </c>
      <c r="G2045" t="s">
        <v>48</v>
      </c>
      <c r="H2045" t="s">
        <v>75</v>
      </c>
      <c r="I2045">
        <f>IF(OR(financial_transactions3[[#This Row],[amount]]&lt;$L$16, financial_transactions3[[#This Row],[amount]]&gt;$L$17), 1, 0)</f>
        <v>1</v>
      </c>
    </row>
    <row r="2046" spans="1:9">
      <c r="A2046" t="s">
        <v>4095</v>
      </c>
      <c r="B2046" s="3">
        <v>45369</v>
      </c>
      <c r="C2046" t="s">
        <v>1977</v>
      </c>
      <c r="D2046">
        <v>924.84</v>
      </c>
      <c r="E2046" t="s">
        <v>47</v>
      </c>
      <c r="F2046" t="s">
        <v>32</v>
      </c>
      <c r="G2046" t="s">
        <v>21</v>
      </c>
      <c r="H2046" t="s">
        <v>28</v>
      </c>
      <c r="I2046">
        <f>IF(OR(financial_transactions3[[#This Row],[amount]]&lt;$L$16, financial_transactions3[[#This Row],[amount]]&gt;$L$17), 1, 0)</f>
        <v>0</v>
      </c>
    </row>
    <row r="2047" spans="1:9">
      <c r="A2047" t="s">
        <v>4096</v>
      </c>
      <c r="B2047" s="3">
        <v>45369</v>
      </c>
      <c r="C2047" t="s">
        <v>4097</v>
      </c>
      <c r="D2047">
        <v>1326.22</v>
      </c>
      <c r="E2047" t="s">
        <v>25</v>
      </c>
      <c r="F2047" t="s">
        <v>26</v>
      </c>
      <c r="G2047" t="s">
        <v>21</v>
      </c>
      <c r="H2047" t="s">
        <v>36</v>
      </c>
      <c r="I2047">
        <f>IF(OR(financial_transactions3[[#This Row],[amount]]&lt;$L$16, financial_transactions3[[#This Row],[amount]]&gt;$L$17), 1, 0)</f>
        <v>0</v>
      </c>
    </row>
    <row r="2048" spans="1:9">
      <c r="A2048" t="s">
        <v>4098</v>
      </c>
      <c r="B2048" s="3">
        <v>45369</v>
      </c>
      <c r="C2048" t="s">
        <v>1311</v>
      </c>
      <c r="D2048">
        <v>753.1</v>
      </c>
      <c r="E2048" t="s">
        <v>25</v>
      </c>
      <c r="F2048" t="s">
        <v>20</v>
      </c>
      <c r="G2048" t="s">
        <v>48</v>
      </c>
      <c r="H2048" t="s">
        <v>33</v>
      </c>
      <c r="I2048">
        <f>IF(OR(financial_transactions3[[#This Row],[amount]]&lt;$L$16, financial_transactions3[[#This Row],[amount]]&gt;$L$17), 1, 0)</f>
        <v>0</v>
      </c>
    </row>
    <row r="2049" spans="1:9">
      <c r="A2049" t="s">
        <v>4099</v>
      </c>
      <c r="B2049" s="3">
        <v>45369</v>
      </c>
      <c r="C2049" t="s">
        <v>4100</v>
      </c>
      <c r="D2049">
        <v>546.77</v>
      </c>
      <c r="E2049" t="s">
        <v>52</v>
      </c>
      <c r="F2049" t="s">
        <v>26</v>
      </c>
      <c r="G2049" t="s">
        <v>21</v>
      </c>
      <c r="H2049" t="s">
        <v>75</v>
      </c>
      <c r="I2049">
        <f>IF(OR(financial_transactions3[[#This Row],[amount]]&lt;$L$16, financial_transactions3[[#This Row],[amount]]&gt;$L$17), 1, 0)</f>
        <v>1</v>
      </c>
    </row>
    <row r="2050" spans="1:9">
      <c r="A2050" t="s">
        <v>4101</v>
      </c>
      <c r="B2050" s="3">
        <v>45369</v>
      </c>
      <c r="C2050" t="s">
        <v>4102</v>
      </c>
      <c r="D2050">
        <v>278.20999999999998</v>
      </c>
      <c r="E2050" t="s">
        <v>16079</v>
      </c>
      <c r="F2050" t="s">
        <v>32</v>
      </c>
      <c r="G2050" t="s">
        <v>39</v>
      </c>
      <c r="H2050" t="s">
        <v>28</v>
      </c>
      <c r="I2050">
        <f>IF(OR(financial_transactions3[[#This Row],[amount]]&lt;$L$16, financial_transactions3[[#This Row],[amount]]&gt;$L$17), 1, 0)</f>
        <v>1</v>
      </c>
    </row>
    <row r="2051" spans="1:9">
      <c r="A2051" t="s">
        <v>4103</v>
      </c>
      <c r="B2051" s="3">
        <v>45370</v>
      </c>
      <c r="C2051" t="s">
        <v>4104</v>
      </c>
      <c r="D2051">
        <v>323.67</v>
      </c>
      <c r="E2051" t="s">
        <v>16110</v>
      </c>
      <c r="F2051" t="s">
        <v>32</v>
      </c>
      <c r="G2051" t="s">
        <v>21</v>
      </c>
      <c r="H2051" t="s">
        <v>36</v>
      </c>
      <c r="I2051">
        <f>IF(OR(financial_transactions3[[#This Row],[amount]]&lt;$L$16, financial_transactions3[[#This Row],[amount]]&gt;$L$17), 1, 0)</f>
        <v>1</v>
      </c>
    </row>
    <row r="2052" spans="1:9">
      <c r="A2052" t="s">
        <v>4105</v>
      </c>
      <c r="B2052" s="3">
        <v>45370</v>
      </c>
      <c r="C2052" t="s">
        <v>4106</v>
      </c>
      <c r="D2052">
        <v>1723.62</v>
      </c>
      <c r="E2052" t="s">
        <v>31</v>
      </c>
      <c r="F2052" t="s">
        <v>26</v>
      </c>
      <c r="G2052" t="s">
        <v>48</v>
      </c>
      <c r="H2052" t="s">
        <v>176</v>
      </c>
      <c r="I2052">
        <f>IF(OR(financial_transactions3[[#This Row],[amount]]&lt;$L$16, financial_transactions3[[#This Row],[amount]]&gt;$L$17), 1, 0)</f>
        <v>1</v>
      </c>
    </row>
    <row r="2053" spans="1:9">
      <c r="A2053" t="s">
        <v>4107</v>
      </c>
      <c r="B2053" s="3">
        <v>45370</v>
      </c>
      <c r="C2053" t="s">
        <v>4108</v>
      </c>
      <c r="D2053">
        <v>1017.78</v>
      </c>
      <c r="E2053" t="s">
        <v>52</v>
      </c>
      <c r="F2053" t="s">
        <v>20</v>
      </c>
      <c r="G2053" t="s">
        <v>27</v>
      </c>
      <c r="H2053" t="s">
        <v>94</v>
      </c>
      <c r="I2053">
        <f>IF(OR(financial_transactions3[[#This Row],[amount]]&lt;$L$16, financial_transactions3[[#This Row],[amount]]&gt;$L$17), 1, 0)</f>
        <v>0</v>
      </c>
    </row>
    <row r="2054" spans="1:9">
      <c r="A2054" t="s">
        <v>4111</v>
      </c>
      <c r="B2054" s="3">
        <v>45370</v>
      </c>
      <c r="C2054" t="s">
        <v>4112</v>
      </c>
      <c r="D2054">
        <v>798.27</v>
      </c>
      <c r="E2054" t="s">
        <v>47</v>
      </c>
      <c r="F2054" t="s">
        <v>61</v>
      </c>
      <c r="G2054" t="s">
        <v>48</v>
      </c>
      <c r="H2054" t="s">
        <v>109</v>
      </c>
      <c r="I2054">
        <f>IF(OR(financial_transactions3[[#This Row],[amount]]&lt;$L$16, financial_transactions3[[#This Row],[amount]]&gt;$L$17), 1, 0)</f>
        <v>0</v>
      </c>
    </row>
    <row r="2055" spans="1:9">
      <c r="A2055" t="s">
        <v>4113</v>
      </c>
      <c r="B2055" s="3">
        <v>45370</v>
      </c>
      <c r="C2055" t="s">
        <v>4114</v>
      </c>
      <c r="D2055">
        <v>643.95000000000005</v>
      </c>
      <c r="E2055" t="s">
        <v>19</v>
      </c>
      <c r="F2055" t="s">
        <v>61</v>
      </c>
      <c r="G2055" t="s">
        <v>48</v>
      </c>
      <c r="H2055" t="s">
        <v>123</v>
      </c>
      <c r="I2055">
        <f>IF(OR(financial_transactions3[[#This Row],[amount]]&lt;$L$16, financial_transactions3[[#This Row],[amount]]&gt;$L$17), 1, 0)</f>
        <v>0</v>
      </c>
    </row>
    <row r="2056" spans="1:9">
      <c r="A2056" t="s">
        <v>4115</v>
      </c>
      <c r="B2056" s="3">
        <v>45370</v>
      </c>
      <c r="C2056" t="s">
        <v>4116</v>
      </c>
      <c r="D2056">
        <v>328.23</v>
      </c>
      <c r="E2056" t="s">
        <v>19</v>
      </c>
      <c r="F2056" t="s">
        <v>61</v>
      </c>
      <c r="G2056" t="s">
        <v>27</v>
      </c>
      <c r="H2056" t="s">
        <v>33</v>
      </c>
      <c r="I2056">
        <f>IF(OR(financial_transactions3[[#This Row],[amount]]&lt;$L$16, financial_transactions3[[#This Row],[amount]]&gt;$L$17), 1, 0)</f>
        <v>1</v>
      </c>
    </row>
    <row r="2057" spans="1:9">
      <c r="A2057" t="s">
        <v>4117</v>
      </c>
      <c r="B2057" s="3">
        <v>45370</v>
      </c>
      <c r="C2057" t="s">
        <v>4118</v>
      </c>
      <c r="D2057">
        <v>1266.8399999999999</v>
      </c>
      <c r="E2057" t="s">
        <v>52</v>
      </c>
      <c r="F2057" t="s">
        <v>20</v>
      </c>
      <c r="G2057" t="s">
        <v>21</v>
      </c>
      <c r="H2057" t="s">
        <v>22</v>
      </c>
      <c r="I2057">
        <f>IF(OR(financial_transactions3[[#This Row],[amount]]&lt;$L$16, financial_transactions3[[#This Row],[amount]]&gt;$L$17), 1, 0)</f>
        <v>0</v>
      </c>
    </row>
    <row r="2058" spans="1:9">
      <c r="A2058" t="s">
        <v>4119</v>
      </c>
      <c r="B2058" s="3">
        <v>45370</v>
      </c>
      <c r="C2058" t="s">
        <v>4120</v>
      </c>
      <c r="D2058">
        <v>1189.6099999999999</v>
      </c>
      <c r="E2058" t="s">
        <v>47</v>
      </c>
      <c r="F2058" t="s">
        <v>26</v>
      </c>
      <c r="G2058" t="s">
        <v>48</v>
      </c>
      <c r="H2058" t="s">
        <v>33</v>
      </c>
      <c r="I2058">
        <f>IF(OR(financial_transactions3[[#This Row],[amount]]&lt;$L$16, financial_transactions3[[#This Row],[amount]]&gt;$L$17), 1, 0)</f>
        <v>0</v>
      </c>
    </row>
    <row r="2059" spans="1:9">
      <c r="A2059" t="s">
        <v>4121</v>
      </c>
      <c r="B2059" s="3">
        <v>45370</v>
      </c>
      <c r="C2059" t="s">
        <v>4122</v>
      </c>
      <c r="D2059">
        <v>762.42</v>
      </c>
      <c r="E2059" t="s">
        <v>52</v>
      </c>
      <c r="F2059" t="s">
        <v>61</v>
      </c>
      <c r="G2059" t="s">
        <v>39</v>
      </c>
      <c r="H2059" t="s">
        <v>36</v>
      </c>
      <c r="I2059">
        <f>IF(OR(financial_transactions3[[#This Row],[amount]]&lt;$L$16, financial_transactions3[[#This Row],[amount]]&gt;$L$17), 1, 0)</f>
        <v>0</v>
      </c>
    </row>
    <row r="2060" spans="1:9">
      <c r="A2060" t="s">
        <v>4123</v>
      </c>
      <c r="B2060" s="3">
        <v>45370</v>
      </c>
      <c r="C2060" t="s">
        <v>4124</v>
      </c>
      <c r="D2060">
        <v>17782.080000000002</v>
      </c>
      <c r="E2060" t="s">
        <v>31</v>
      </c>
      <c r="F2060" t="s">
        <v>32</v>
      </c>
      <c r="G2060" t="s">
        <v>27</v>
      </c>
      <c r="H2060" t="s">
        <v>40</v>
      </c>
      <c r="I2060">
        <f>IF(OR(financial_transactions3[[#This Row],[amount]]&lt;$L$16, financial_transactions3[[#This Row],[amount]]&gt;$L$17), 1, 0)</f>
        <v>1</v>
      </c>
    </row>
    <row r="2061" spans="1:9">
      <c r="A2061" t="s">
        <v>4125</v>
      </c>
      <c r="B2061" s="3">
        <v>45370</v>
      </c>
      <c r="C2061" t="s">
        <v>4126</v>
      </c>
      <c r="D2061">
        <v>351.2</v>
      </c>
      <c r="E2061" t="s">
        <v>70</v>
      </c>
      <c r="F2061" t="s">
        <v>20</v>
      </c>
      <c r="G2061" t="s">
        <v>27</v>
      </c>
      <c r="H2061" t="s">
        <v>75</v>
      </c>
      <c r="I2061">
        <f>IF(OR(financial_transactions3[[#This Row],[amount]]&lt;$L$16, financial_transactions3[[#This Row],[amount]]&gt;$L$17), 1, 0)</f>
        <v>1</v>
      </c>
    </row>
    <row r="2062" spans="1:9">
      <c r="A2062" t="s">
        <v>4127</v>
      </c>
      <c r="B2062" s="3">
        <v>45370</v>
      </c>
      <c r="C2062" t="s">
        <v>4128</v>
      </c>
      <c r="D2062">
        <v>1983.04</v>
      </c>
      <c r="E2062" t="s">
        <v>52</v>
      </c>
      <c r="F2062" t="s">
        <v>26</v>
      </c>
      <c r="G2062" t="s">
        <v>21</v>
      </c>
      <c r="H2062" t="s">
        <v>109</v>
      </c>
      <c r="I2062">
        <f>IF(OR(financial_transactions3[[#This Row],[amount]]&lt;$L$16, financial_transactions3[[#This Row],[amount]]&gt;$L$17), 1, 0)</f>
        <v>1</v>
      </c>
    </row>
    <row r="2063" spans="1:9">
      <c r="A2063" t="s">
        <v>4129</v>
      </c>
      <c r="B2063" s="3">
        <v>45370</v>
      </c>
      <c r="C2063" t="s">
        <v>3519</v>
      </c>
      <c r="D2063">
        <v>1871.68</v>
      </c>
      <c r="E2063" t="s">
        <v>19</v>
      </c>
      <c r="F2063" t="s">
        <v>20</v>
      </c>
      <c r="G2063" t="s">
        <v>21</v>
      </c>
      <c r="H2063" t="s">
        <v>176</v>
      </c>
      <c r="I2063">
        <f>IF(OR(financial_transactions3[[#This Row],[amount]]&lt;$L$16, financial_transactions3[[#This Row],[amount]]&gt;$L$17), 1, 0)</f>
        <v>1</v>
      </c>
    </row>
    <row r="2064" spans="1:9">
      <c r="A2064" t="s">
        <v>4130</v>
      </c>
      <c r="B2064" s="3">
        <v>45370</v>
      </c>
      <c r="C2064" t="s">
        <v>2631</v>
      </c>
      <c r="D2064">
        <v>400.43</v>
      </c>
      <c r="E2064" t="s">
        <v>31</v>
      </c>
      <c r="F2064" t="s">
        <v>26</v>
      </c>
      <c r="G2064" t="s">
        <v>39</v>
      </c>
      <c r="H2064" t="s">
        <v>40</v>
      </c>
      <c r="I2064">
        <f>IF(OR(financial_transactions3[[#This Row],[amount]]&lt;$L$16, financial_transactions3[[#This Row],[amount]]&gt;$L$17), 1, 0)</f>
        <v>1</v>
      </c>
    </row>
    <row r="2065" spans="1:9">
      <c r="A2065" t="s">
        <v>4131</v>
      </c>
      <c r="B2065" s="3">
        <v>45370</v>
      </c>
      <c r="C2065" t="s">
        <v>4132</v>
      </c>
      <c r="D2065">
        <v>1759.07</v>
      </c>
      <c r="E2065" t="s">
        <v>122</v>
      </c>
      <c r="F2065" t="s">
        <v>26</v>
      </c>
      <c r="G2065" t="s">
        <v>48</v>
      </c>
      <c r="H2065" t="s">
        <v>75</v>
      </c>
      <c r="I2065">
        <f>IF(OR(financial_transactions3[[#This Row],[amount]]&lt;$L$16, financial_transactions3[[#This Row],[amount]]&gt;$L$17), 1, 0)</f>
        <v>1</v>
      </c>
    </row>
    <row r="2066" spans="1:9">
      <c r="A2066" t="s">
        <v>4133</v>
      </c>
      <c r="B2066" s="3">
        <v>45370</v>
      </c>
      <c r="C2066" t="s">
        <v>520</v>
      </c>
      <c r="D2066">
        <v>202.21</v>
      </c>
      <c r="E2066" t="s">
        <v>52</v>
      </c>
      <c r="F2066" t="s">
        <v>26</v>
      </c>
      <c r="G2066" t="s">
        <v>39</v>
      </c>
      <c r="H2066" t="s">
        <v>44</v>
      </c>
      <c r="I2066">
        <f>IF(OR(financial_transactions3[[#This Row],[amount]]&lt;$L$16, financial_transactions3[[#This Row],[amount]]&gt;$L$17), 1, 0)</f>
        <v>1</v>
      </c>
    </row>
    <row r="2067" spans="1:9">
      <c r="A2067" t="s">
        <v>4134</v>
      </c>
      <c r="B2067" s="3">
        <v>45370</v>
      </c>
      <c r="C2067" t="s">
        <v>4135</v>
      </c>
      <c r="D2067">
        <v>540.80999999999995</v>
      </c>
      <c r="E2067" t="s">
        <v>70</v>
      </c>
      <c r="F2067" t="s">
        <v>26</v>
      </c>
      <c r="G2067" t="s">
        <v>48</v>
      </c>
      <c r="H2067" t="s">
        <v>53</v>
      </c>
      <c r="I2067">
        <f>IF(OR(financial_transactions3[[#This Row],[amount]]&lt;$L$16, financial_transactions3[[#This Row],[amount]]&gt;$L$17), 1, 0)</f>
        <v>1</v>
      </c>
    </row>
    <row r="2068" spans="1:9">
      <c r="A2068" t="s">
        <v>4136</v>
      </c>
      <c r="B2068" s="3">
        <v>45370</v>
      </c>
      <c r="C2068" t="s">
        <v>4137</v>
      </c>
      <c r="D2068">
        <v>14202.71</v>
      </c>
      <c r="E2068" t="s">
        <v>67</v>
      </c>
      <c r="F2068" t="s">
        <v>20</v>
      </c>
      <c r="G2068" t="s">
        <v>27</v>
      </c>
      <c r="H2068" t="s">
        <v>28</v>
      </c>
      <c r="I2068">
        <f>IF(OR(financial_transactions3[[#This Row],[amount]]&lt;$L$16, financial_transactions3[[#This Row],[amount]]&gt;$L$17), 1, 0)</f>
        <v>1</v>
      </c>
    </row>
    <row r="2069" spans="1:9">
      <c r="A2069" t="s">
        <v>4138</v>
      </c>
      <c r="B2069" s="3">
        <v>45370</v>
      </c>
      <c r="C2069" t="s">
        <v>4139</v>
      </c>
      <c r="D2069">
        <v>1123.02</v>
      </c>
      <c r="E2069" t="s">
        <v>67</v>
      </c>
      <c r="F2069" t="s">
        <v>32</v>
      </c>
      <c r="G2069" t="s">
        <v>21</v>
      </c>
      <c r="H2069" t="s">
        <v>75</v>
      </c>
      <c r="I2069">
        <f>IF(OR(financial_transactions3[[#This Row],[amount]]&lt;$L$16, financial_transactions3[[#This Row],[amount]]&gt;$L$17), 1, 0)</f>
        <v>0</v>
      </c>
    </row>
    <row r="2070" spans="1:9">
      <c r="A2070" t="s">
        <v>4140</v>
      </c>
      <c r="B2070" s="3">
        <v>45370</v>
      </c>
      <c r="C2070" t="s">
        <v>4141</v>
      </c>
      <c r="D2070">
        <v>1890.37</v>
      </c>
      <c r="E2070" t="s">
        <v>52</v>
      </c>
      <c r="F2070" t="s">
        <v>26</v>
      </c>
      <c r="G2070" t="s">
        <v>39</v>
      </c>
      <c r="H2070" t="s">
        <v>16080</v>
      </c>
      <c r="I2070">
        <f>IF(OR(financial_transactions3[[#This Row],[amount]]&lt;$L$16, financial_transactions3[[#This Row],[amount]]&gt;$L$17), 1, 0)</f>
        <v>1</v>
      </c>
    </row>
    <row r="2071" spans="1:9">
      <c r="A2071" t="s">
        <v>4142</v>
      </c>
      <c r="B2071" s="3">
        <v>45370</v>
      </c>
      <c r="C2071" t="s">
        <v>4143</v>
      </c>
      <c r="D2071">
        <v>1032.95</v>
      </c>
      <c r="E2071" t="s">
        <v>64</v>
      </c>
      <c r="F2071" t="s">
        <v>61</v>
      </c>
      <c r="G2071" t="s">
        <v>27</v>
      </c>
      <c r="H2071" t="s">
        <v>22</v>
      </c>
      <c r="I2071">
        <f>IF(OR(financial_transactions3[[#This Row],[amount]]&lt;$L$16, financial_transactions3[[#This Row],[amount]]&gt;$L$17), 1, 0)</f>
        <v>0</v>
      </c>
    </row>
    <row r="2072" spans="1:9">
      <c r="A2072" t="s">
        <v>4144</v>
      </c>
      <c r="B2072" s="3">
        <v>45370</v>
      </c>
      <c r="C2072" t="s">
        <v>4145</v>
      </c>
      <c r="D2072">
        <v>1280.68</v>
      </c>
      <c r="E2072" t="s">
        <v>16079</v>
      </c>
      <c r="F2072" t="s">
        <v>61</v>
      </c>
      <c r="G2072" t="s">
        <v>21</v>
      </c>
      <c r="H2072" t="s">
        <v>53</v>
      </c>
      <c r="I2072">
        <f>IF(OR(financial_transactions3[[#This Row],[amount]]&lt;$L$16, financial_transactions3[[#This Row],[amount]]&gt;$L$17), 1, 0)</f>
        <v>0</v>
      </c>
    </row>
    <row r="2073" spans="1:9">
      <c r="A2073" t="s">
        <v>4146</v>
      </c>
      <c r="B2073" s="3">
        <v>45370</v>
      </c>
      <c r="C2073" t="s">
        <v>4147</v>
      </c>
      <c r="D2073">
        <v>1901.2</v>
      </c>
      <c r="E2073" t="s">
        <v>16079</v>
      </c>
      <c r="F2073" t="s">
        <v>32</v>
      </c>
      <c r="G2073" t="s">
        <v>48</v>
      </c>
      <c r="H2073" t="s">
        <v>109</v>
      </c>
      <c r="I2073">
        <f>IF(OR(financial_transactions3[[#This Row],[amount]]&lt;$L$16, financial_transactions3[[#This Row],[amount]]&gt;$L$17), 1, 0)</f>
        <v>1</v>
      </c>
    </row>
    <row r="2074" spans="1:9">
      <c r="A2074" t="s">
        <v>4148</v>
      </c>
      <c r="B2074" s="3">
        <v>45370</v>
      </c>
      <c r="C2074" t="s">
        <v>3842</v>
      </c>
      <c r="D2074">
        <v>171.67</v>
      </c>
      <c r="E2074" t="s">
        <v>25</v>
      </c>
      <c r="F2074" t="s">
        <v>32</v>
      </c>
      <c r="G2074" t="s">
        <v>21</v>
      </c>
      <c r="H2074" t="s">
        <v>16080</v>
      </c>
      <c r="I2074">
        <f>IF(OR(financial_transactions3[[#This Row],[amount]]&lt;$L$16, financial_transactions3[[#This Row],[amount]]&gt;$L$17), 1, 0)</f>
        <v>1</v>
      </c>
    </row>
    <row r="2075" spans="1:9">
      <c r="A2075" t="s">
        <v>4149</v>
      </c>
      <c r="B2075" s="3">
        <v>45370</v>
      </c>
      <c r="C2075" t="s">
        <v>4150</v>
      </c>
      <c r="D2075">
        <v>1198.29</v>
      </c>
      <c r="E2075" t="s">
        <v>16110</v>
      </c>
      <c r="F2075" t="s">
        <v>26</v>
      </c>
      <c r="G2075" t="s">
        <v>48</v>
      </c>
      <c r="H2075" t="s">
        <v>109</v>
      </c>
      <c r="I2075">
        <f>IF(OR(financial_transactions3[[#This Row],[amount]]&lt;$L$16, financial_transactions3[[#This Row],[amount]]&gt;$L$17), 1, 0)</f>
        <v>0</v>
      </c>
    </row>
    <row r="2076" spans="1:9">
      <c r="A2076" t="s">
        <v>4151</v>
      </c>
      <c r="B2076" s="3">
        <v>45370</v>
      </c>
      <c r="C2076" t="s">
        <v>2664</v>
      </c>
      <c r="D2076">
        <v>1285.43</v>
      </c>
      <c r="E2076" t="s">
        <v>19</v>
      </c>
      <c r="F2076" t="s">
        <v>61</v>
      </c>
      <c r="G2076" t="s">
        <v>39</v>
      </c>
      <c r="H2076" t="s">
        <v>36</v>
      </c>
      <c r="I2076">
        <f>IF(OR(financial_transactions3[[#This Row],[amount]]&lt;$L$16, financial_transactions3[[#This Row],[amount]]&gt;$L$17), 1, 0)</f>
        <v>0</v>
      </c>
    </row>
    <row r="2077" spans="1:9">
      <c r="A2077" t="s">
        <v>4152</v>
      </c>
      <c r="B2077" s="3">
        <v>45370</v>
      </c>
      <c r="C2077" t="s">
        <v>4153</v>
      </c>
      <c r="D2077">
        <v>1227.07</v>
      </c>
      <c r="E2077" t="s">
        <v>47</v>
      </c>
      <c r="F2077" t="s">
        <v>32</v>
      </c>
      <c r="G2077" t="s">
        <v>39</v>
      </c>
      <c r="H2077" t="s">
        <v>40</v>
      </c>
      <c r="I2077">
        <f>IF(OR(financial_transactions3[[#This Row],[amount]]&lt;$L$16, financial_transactions3[[#This Row],[amount]]&gt;$L$17), 1, 0)</f>
        <v>0</v>
      </c>
    </row>
    <row r="2078" spans="1:9">
      <c r="A2078" t="s">
        <v>4154</v>
      </c>
      <c r="B2078" s="3">
        <v>45370</v>
      </c>
      <c r="C2078" t="s">
        <v>2554</v>
      </c>
      <c r="D2078">
        <v>932.91</v>
      </c>
      <c r="E2078" t="s">
        <v>47</v>
      </c>
      <c r="F2078" t="s">
        <v>61</v>
      </c>
      <c r="G2078" t="s">
        <v>27</v>
      </c>
      <c r="H2078" t="s">
        <v>49</v>
      </c>
      <c r="I2078">
        <f>IF(OR(financial_transactions3[[#This Row],[amount]]&lt;$L$16, financial_transactions3[[#This Row],[amount]]&gt;$L$17), 1, 0)</f>
        <v>0</v>
      </c>
    </row>
    <row r="2079" spans="1:9">
      <c r="A2079" t="s">
        <v>4155</v>
      </c>
      <c r="B2079" s="3">
        <v>45371</v>
      </c>
      <c r="C2079" t="s">
        <v>4156</v>
      </c>
      <c r="D2079">
        <v>1715.72</v>
      </c>
      <c r="E2079" t="s">
        <v>16079</v>
      </c>
      <c r="F2079" t="s">
        <v>26</v>
      </c>
      <c r="G2079" t="s">
        <v>21</v>
      </c>
      <c r="H2079" t="s">
        <v>176</v>
      </c>
      <c r="I2079">
        <f>IF(OR(financial_transactions3[[#This Row],[amount]]&lt;$L$16, financial_transactions3[[#This Row],[amount]]&gt;$L$17), 1, 0)</f>
        <v>1</v>
      </c>
    </row>
    <row r="2080" spans="1:9">
      <c r="A2080" t="s">
        <v>4157</v>
      </c>
      <c r="B2080" s="3">
        <v>45371</v>
      </c>
      <c r="C2080" t="s">
        <v>4158</v>
      </c>
      <c r="D2080">
        <v>1125.49</v>
      </c>
      <c r="E2080" t="s">
        <v>31</v>
      </c>
      <c r="F2080" t="s">
        <v>61</v>
      </c>
      <c r="G2080" t="s">
        <v>21</v>
      </c>
      <c r="H2080" t="s">
        <v>75</v>
      </c>
      <c r="I2080">
        <f>IF(OR(financial_transactions3[[#This Row],[amount]]&lt;$L$16, financial_transactions3[[#This Row],[amount]]&gt;$L$17), 1, 0)</f>
        <v>0</v>
      </c>
    </row>
    <row r="2081" spans="1:9">
      <c r="A2081" t="s">
        <v>4159</v>
      </c>
      <c r="B2081" s="3">
        <v>45371</v>
      </c>
      <c r="C2081" t="s">
        <v>1483</v>
      </c>
      <c r="D2081">
        <v>549.41</v>
      </c>
      <c r="E2081" t="s">
        <v>64</v>
      </c>
      <c r="F2081" t="s">
        <v>20</v>
      </c>
      <c r="G2081" t="s">
        <v>39</v>
      </c>
      <c r="H2081" t="s">
        <v>176</v>
      </c>
      <c r="I2081">
        <f>IF(OR(financial_transactions3[[#This Row],[amount]]&lt;$L$16, financial_transactions3[[#This Row],[amount]]&gt;$L$17), 1, 0)</f>
        <v>1</v>
      </c>
    </row>
    <row r="2082" spans="1:9">
      <c r="A2082" t="s">
        <v>4160</v>
      </c>
      <c r="B2082" s="3">
        <v>45371</v>
      </c>
      <c r="C2082" t="s">
        <v>4161</v>
      </c>
      <c r="D2082">
        <v>1219.67</v>
      </c>
      <c r="E2082" t="s">
        <v>25</v>
      </c>
      <c r="F2082" t="s">
        <v>32</v>
      </c>
      <c r="G2082" t="s">
        <v>39</v>
      </c>
      <c r="H2082" t="s">
        <v>16080</v>
      </c>
      <c r="I2082">
        <f>IF(OR(financial_transactions3[[#This Row],[amount]]&lt;$L$16, financial_transactions3[[#This Row],[amount]]&gt;$L$17), 1, 0)</f>
        <v>0</v>
      </c>
    </row>
    <row r="2083" spans="1:9">
      <c r="A2083" t="s">
        <v>4162</v>
      </c>
      <c r="B2083" s="3">
        <v>45371</v>
      </c>
      <c r="C2083" t="s">
        <v>4163</v>
      </c>
      <c r="D2083">
        <v>1808.22</v>
      </c>
      <c r="E2083" t="s">
        <v>31</v>
      </c>
      <c r="F2083" t="s">
        <v>20</v>
      </c>
      <c r="G2083" t="s">
        <v>21</v>
      </c>
      <c r="H2083" t="s">
        <v>75</v>
      </c>
      <c r="I2083">
        <f>IF(OR(financial_transactions3[[#This Row],[amount]]&lt;$L$16, financial_transactions3[[#This Row],[amount]]&gt;$L$17), 1, 0)</f>
        <v>1</v>
      </c>
    </row>
    <row r="2084" spans="1:9">
      <c r="A2084" t="s">
        <v>4164</v>
      </c>
      <c r="B2084" s="3">
        <v>45371</v>
      </c>
      <c r="C2084" t="s">
        <v>4165</v>
      </c>
      <c r="D2084">
        <v>9160.81</v>
      </c>
      <c r="E2084" t="s">
        <v>47</v>
      </c>
      <c r="F2084" t="s">
        <v>61</v>
      </c>
      <c r="G2084" t="s">
        <v>27</v>
      </c>
      <c r="H2084" t="s">
        <v>87</v>
      </c>
      <c r="I2084">
        <f>IF(OR(financial_transactions3[[#This Row],[amount]]&lt;$L$16, financial_transactions3[[#This Row],[amount]]&gt;$L$17), 1, 0)</f>
        <v>1</v>
      </c>
    </row>
    <row r="2085" spans="1:9">
      <c r="A2085" t="s">
        <v>4166</v>
      </c>
      <c r="B2085" s="3">
        <v>45371</v>
      </c>
      <c r="C2085" t="s">
        <v>4167</v>
      </c>
      <c r="D2085">
        <v>8993.42</v>
      </c>
      <c r="E2085" t="s">
        <v>67</v>
      </c>
      <c r="F2085" t="s">
        <v>26</v>
      </c>
      <c r="G2085" t="s">
        <v>48</v>
      </c>
      <c r="H2085" t="s">
        <v>16080</v>
      </c>
      <c r="I2085">
        <f>IF(OR(financial_transactions3[[#This Row],[amount]]&lt;$L$16, financial_transactions3[[#This Row],[amount]]&gt;$L$17), 1, 0)</f>
        <v>1</v>
      </c>
    </row>
    <row r="2086" spans="1:9">
      <c r="A2086" t="s">
        <v>4168</v>
      </c>
      <c r="B2086" s="3">
        <v>45371</v>
      </c>
      <c r="C2086" t="s">
        <v>4169</v>
      </c>
      <c r="D2086">
        <v>1977.55</v>
      </c>
      <c r="E2086" t="s">
        <v>52</v>
      </c>
      <c r="F2086" t="s">
        <v>32</v>
      </c>
      <c r="G2086" t="s">
        <v>48</v>
      </c>
      <c r="H2086" t="s">
        <v>123</v>
      </c>
      <c r="I2086">
        <f>IF(OR(financial_transactions3[[#This Row],[amount]]&lt;$L$16, financial_transactions3[[#This Row],[amount]]&gt;$L$17), 1, 0)</f>
        <v>1</v>
      </c>
    </row>
    <row r="2087" spans="1:9">
      <c r="A2087" t="s">
        <v>4170</v>
      </c>
      <c r="B2087" s="3">
        <v>45371</v>
      </c>
      <c r="C2087" t="s">
        <v>4171</v>
      </c>
      <c r="D2087">
        <v>1042.3499999999999</v>
      </c>
      <c r="E2087" t="s">
        <v>19</v>
      </c>
      <c r="F2087" t="s">
        <v>20</v>
      </c>
      <c r="G2087" t="s">
        <v>39</v>
      </c>
      <c r="H2087" t="s">
        <v>36</v>
      </c>
      <c r="I2087">
        <f>IF(OR(financial_transactions3[[#This Row],[amount]]&lt;$L$16, financial_transactions3[[#This Row],[amount]]&gt;$L$17), 1, 0)</f>
        <v>0</v>
      </c>
    </row>
    <row r="2088" spans="1:9">
      <c r="A2088" t="s">
        <v>4172</v>
      </c>
      <c r="B2088" s="3">
        <v>45371</v>
      </c>
      <c r="C2088" t="s">
        <v>4173</v>
      </c>
      <c r="D2088">
        <v>269.91000000000003</v>
      </c>
      <c r="E2088" t="s">
        <v>122</v>
      </c>
      <c r="F2088" t="s">
        <v>61</v>
      </c>
      <c r="G2088" t="s">
        <v>21</v>
      </c>
      <c r="H2088" t="s">
        <v>53</v>
      </c>
      <c r="I2088">
        <f>IF(OR(financial_transactions3[[#This Row],[amount]]&lt;$L$16, financial_transactions3[[#This Row],[amount]]&gt;$L$17), 1, 0)</f>
        <v>1</v>
      </c>
    </row>
    <row r="2089" spans="1:9">
      <c r="A2089" t="s">
        <v>4174</v>
      </c>
      <c r="B2089" s="3">
        <v>45371</v>
      </c>
      <c r="C2089" t="s">
        <v>4175</v>
      </c>
      <c r="D2089">
        <v>160.58000000000001</v>
      </c>
      <c r="E2089" t="s">
        <v>47</v>
      </c>
      <c r="F2089" t="s">
        <v>20</v>
      </c>
      <c r="G2089" t="s">
        <v>39</v>
      </c>
      <c r="H2089" t="s">
        <v>33</v>
      </c>
      <c r="I2089">
        <f>IF(OR(financial_transactions3[[#This Row],[amount]]&lt;$L$16, financial_transactions3[[#This Row],[amount]]&gt;$L$17), 1, 0)</f>
        <v>1</v>
      </c>
    </row>
    <row r="2090" spans="1:9">
      <c r="A2090" t="s">
        <v>4176</v>
      </c>
      <c r="B2090" s="3">
        <v>45371</v>
      </c>
      <c r="C2090" t="s">
        <v>3265</v>
      </c>
      <c r="D2090">
        <v>270.08</v>
      </c>
      <c r="E2090" t="s">
        <v>122</v>
      </c>
      <c r="F2090" t="s">
        <v>32</v>
      </c>
      <c r="G2090" t="s">
        <v>39</v>
      </c>
      <c r="H2090" t="s">
        <v>109</v>
      </c>
      <c r="I2090">
        <f>IF(OR(financial_transactions3[[#This Row],[amount]]&lt;$L$16, financial_transactions3[[#This Row],[amount]]&gt;$L$17), 1, 0)</f>
        <v>1</v>
      </c>
    </row>
    <row r="2091" spans="1:9">
      <c r="A2091" t="s">
        <v>4177</v>
      </c>
      <c r="B2091" s="3">
        <v>45371</v>
      </c>
      <c r="C2091" t="s">
        <v>4178</v>
      </c>
      <c r="D2091">
        <v>13662.67</v>
      </c>
      <c r="E2091" t="s">
        <v>16079</v>
      </c>
      <c r="F2091" t="s">
        <v>32</v>
      </c>
      <c r="G2091" t="s">
        <v>21</v>
      </c>
      <c r="H2091" t="s">
        <v>53</v>
      </c>
      <c r="I2091">
        <f>IF(OR(financial_transactions3[[#This Row],[amount]]&lt;$L$16, financial_transactions3[[#This Row],[amount]]&gt;$L$17), 1, 0)</f>
        <v>1</v>
      </c>
    </row>
    <row r="2092" spans="1:9">
      <c r="A2092" t="s">
        <v>4179</v>
      </c>
      <c r="B2092" s="3">
        <v>45371</v>
      </c>
      <c r="C2092" t="s">
        <v>4180</v>
      </c>
      <c r="D2092">
        <v>1048.3900000000001</v>
      </c>
      <c r="E2092" t="s">
        <v>25</v>
      </c>
      <c r="F2092" t="s">
        <v>32</v>
      </c>
      <c r="G2092" t="s">
        <v>48</v>
      </c>
      <c r="H2092" t="s">
        <v>176</v>
      </c>
      <c r="I2092">
        <f>IF(OR(financial_transactions3[[#This Row],[amount]]&lt;$L$16, financial_transactions3[[#This Row],[amount]]&gt;$L$17), 1, 0)</f>
        <v>0</v>
      </c>
    </row>
    <row r="2093" spans="1:9">
      <c r="A2093" t="s">
        <v>4181</v>
      </c>
      <c r="B2093" s="3">
        <v>45371</v>
      </c>
      <c r="C2093" t="s">
        <v>4182</v>
      </c>
      <c r="D2093">
        <v>116.28</v>
      </c>
      <c r="E2093" t="s">
        <v>122</v>
      </c>
      <c r="F2093" t="s">
        <v>61</v>
      </c>
      <c r="G2093" t="s">
        <v>21</v>
      </c>
      <c r="H2093" t="s">
        <v>53</v>
      </c>
      <c r="I2093">
        <f>IF(OR(financial_transactions3[[#This Row],[amount]]&lt;$L$16, financial_transactions3[[#This Row],[amount]]&gt;$L$17), 1, 0)</f>
        <v>1</v>
      </c>
    </row>
    <row r="2094" spans="1:9">
      <c r="A2094" t="s">
        <v>4183</v>
      </c>
      <c r="B2094" s="3">
        <v>45371</v>
      </c>
      <c r="C2094" t="s">
        <v>3302</v>
      </c>
      <c r="D2094">
        <v>218.79</v>
      </c>
      <c r="E2094" t="s">
        <v>52</v>
      </c>
      <c r="F2094" t="s">
        <v>32</v>
      </c>
      <c r="G2094" t="s">
        <v>21</v>
      </c>
      <c r="H2094" t="s">
        <v>16080</v>
      </c>
      <c r="I2094">
        <f>IF(OR(financial_transactions3[[#This Row],[amount]]&lt;$L$16, financial_transactions3[[#This Row],[amount]]&gt;$L$17), 1, 0)</f>
        <v>1</v>
      </c>
    </row>
    <row r="2095" spans="1:9">
      <c r="A2095" t="s">
        <v>4184</v>
      </c>
      <c r="B2095" s="3">
        <v>45371</v>
      </c>
      <c r="C2095" t="s">
        <v>4185</v>
      </c>
      <c r="D2095">
        <v>1075.4000000000001</v>
      </c>
      <c r="E2095" t="s">
        <v>25</v>
      </c>
      <c r="F2095" t="s">
        <v>20</v>
      </c>
      <c r="G2095" t="s">
        <v>48</v>
      </c>
      <c r="H2095" t="s">
        <v>109</v>
      </c>
      <c r="I2095">
        <f>IF(OR(financial_transactions3[[#This Row],[amount]]&lt;$L$16, financial_transactions3[[#This Row],[amount]]&gt;$L$17), 1, 0)</f>
        <v>0</v>
      </c>
    </row>
    <row r="2096" spans="1:9">
      <c r="A2096" t="s">
        <v>4186</v>
      </c>
      <c r="B2096" s="3">
        <v>45371</v>
      </c>
      <c r="C2096" t="s">
        <v>338</v>
      </c>
      <c r="D2096">
        <v>19150.689999999999</v>
      </c>
      <c r="E2096" t="s">
        <v>67</v>
      </c>
      <c r="F2096" t="s">
        <v>32</v>
      </c>
      <c r="G2096" t="s">
        <v>39</v>
      </c>
      <c r="H2096" t="s">
        <v>33</v>
      </c>
      <c r="I2096">
        <f>IF(OR(financial_transactions3[[#This Row],[amount]]&lt;$L$16, financial_transactions3[[#This Row],[amount]]&gt;$L$17), 1, 0)</f>
        <v>1</v>
      </c>
    </row>
    <row r="2097" spans="1:9">
      <c r="A2097" t="s">
        <v>4187</v>
      </c>
      <c r="B2097" s="3">
        <v>45371</v>
      </c>
      <c r="C2097" t="s">
        <v>4188</v>
      </c>
      <c r="D2097">
        <v>14759.18</v>
      </c>
      <c r="E2097" t="s">
        <v>70</v>
      </c>
      <c r="F2097" t="s">
        <v>32</v>
      </c>
      <c r="G2097" t="s">
        <v>27</v>
      </c>
      <c r="H2097" t="s">
        <v>22</v>
      </c>
      <c r="I2097">
        <f>IF(OR(financial_transactions3[[#This Row],[amount]]&lt;$L$16, financial_transactions3[[#This Row],[amount]]&gt;$L$17), 1, 0)</f>
        <v>1</v>
      </c>
    </row>
    <row r="2098" spans="1:9">
      <c r="A2098" t="s">
        <v>4189</v>
      </c>
      <c r="B2098" s="3">
        <v>45371</v>
      </c>
      <c r="C2098" t="s">
        <v>4190</v>
      </c>
      <c r="D2098">
        <v>387.26</v>
      </c>
      <c r="E2098" t="s">
        <v>70</v>
      </c>
      <c r="F2098" t="s">
        <v>61</v>
      </c>
      <c r="G2098" t="s">
        <v>39</v>
      </c>
      <c r="H2098" t="s">
        <v>44</v>
      </c>
      <c r="I2098">
        <f>IF(OR(financial_transactions3[[#This Row],[amount]]&lt;$L$16, financial_transactions3[[#This Row],[amount]]&gt;$L$17), 1, 0)</f>
        <v>1</v>
      </c>
    </row>
    <row r="2099" spans="1:9">
      <c r="A2099" t="s">
        <v>4191</v>
      </c>
      <c r="B2099" s="3">
        <v>45371</v>
      </c>
      <c r="C2099" t="s">
        <v>2059</v>
      </c>
      <c r="D2099">
        <v>6771.74</v>
      </c>
      <c r="E2099" t="s">
        <v>47</v>
      </c>
      <c r="F2099" t="s">
        <v>61</v>
      </c>
      <c r="G2099" t="s">
        <v>39</v>
      </c>
      <c r="H2099" t="s">
        <v>28</v>
      </c>
      <c r="I2099">
        <f>IF(OR(financial_transactions3[[#This Row],[amount]]&lt;$L$16, financial_transactions3[[#This Row],[amount]]&gt;$L$17), 1, 0)</f>
        <v>1</v>
      </c>
    </row>
    <row r="2100" spans="1:9">
      <c r="A2100" t="s">
        <v>4192</v>
      </c>
      <c r="B2100" s="3">
        <v>45371</v>
      </c>
      <c r="C2100" t="s">
        <v>4193</v>
      </c>
      <c r="D2100">
        <v>1272.2</v>
      </c>
      <c r="E2100" t="s">
        <v>47</v>
      </c>
      <c r="F2100" t="s">
        <v>20</v>
      </c>
      <c r="G2100" t="s">
        <v>21</v>
      </c>
      <c r="H2100" t="s">
        <v>53</v>
      </c>
      <c r="I2100">
        <f>IF(OR(financial_transactions3[[#This Row],[amount]]&lt;$L$16, financial_transactions3[[#This Row],[amount]]&gt;$L$17), 1, 0)</f>
        <v>0</v>
      </c>
    </row>
    <row r="2101" spans="1:9">
      <c r="A2101" t="s">
        <v>4194</v>
      </c>
      <c r="B2101" s="3">
        <v>45371</v>
      </c>
      <c r="C2101" t="s">
        <v>4195</v>
      </c>
      <c r="D2101">
        <v>588.47</v>
      </c>
      <c r="E2101" t="s">
        <v>16110</v>
      </c>
      <c r="F2101" t="s">
        <v>26</v>
      </c>
      <c r="G2101" t="s">
        <v>39</v>
      </c>
      <c r="H2101" t="s">
        <v>28</v>
      </c>
      <c r="I2101">
        <f>IF(OR(financial_transactions3[[#This Row],[amount]]&lt;$L$16, financial_transactions3[[#This Row],[amount]]&gt;$L$17), 1, 0)</f>
        <v>0</v>
      </c>
    </row>
    <row r="2102" spans="1:9">
      <c r="A2102" t="s">
        <v>4196</v>
      </c>
      <c r="B2102" s="3">
        <v>45371</v>
      </c>
      <c r="C2102" t="s">
        <v>4197</v>
      </c>
      <c r="D2102">
        <v>630.72</v>
      </c>
      <c r="E2102" t="s">
        <v>25</v>
      </c>
      <c r="F2102" t="s">
        <v>26</v>
      </c>
      <c r="G2102" t="s">
        <v>27</v>
      </c>
      <c r="H2102" t="s">
        <v>123</v>
      </c>
      <c r="I2102">
        <f>IF(OR(financial_transactions3[[#This Row],[amount]]&lt;$L$16, financial_transactions3[[#This Row],[amount]]&gt;$L$17), 1, 0)</f>
        <v>0</v>
      </c>
    </row>
    <row r="2103" spans="1:9">
      <c r="A2103" t="s">
        <v>4198</v>
      </c>
      <c r="B2103" s="3">
        <v>45371</v>
      </c>
      <c r="C2103" t="s">
        <v>4199</v>
      </c>
      <c r="D2103">
        <v>79.45</v>
      </c>
      <c r="E2103" t="s">
        <v>31</v>
      </c>
      <c r="F2103" t="s">
        <v>32</v>
      </c>
      <c r="G2103" t="s">
        <v>21</v>
      </c>
      <c r="H2103" t="s">
        <v>57</v>
      </c>
      <c r="I2103">
        <f>IF(OR(financial_transactions3[[#This Row],[amount]]&lt;$L$16, financial_transactions3[[#This Row],[amount]]&gt;$L$17), 1, 0)</f>
        <v>1</v>
      </c>
    </row>
    <row r="2104" spans="1:9">
      <c r="A2104" t="s">
        <v>4202</v>
      </c>
      <c r="B2104" s="3">
        <v>45372</v>
      </c>
      <c r="C2104" t="s">
        <v>4203</v>
      </c>
      <c r="D2104">
        <v>312.58</v>
      </c>
      <c r="E2104" t="s">
        <v>122</v>
      </c>
      <c r="F2104" t="s">
        <v>61</v>
      </c>
      <c r="G2104" t="s">
        <v>48</v>
      </c>
      <c r="H2104" t="s">
        <v>57</v>
      </c>
      <c r="I2104">
        <f>IF(OR(financial_transactions3[[#This Row],[amount]]&lt;$L$16, financial_transactions3[[#This Row],[amount]]&gt;$L$17), 1, 0)</f>
        <v>1</v>
      </c>
    </row>
    <row r="2105" spans="1:9">
      <c r="A2105" t="s">
        <v>4204</v>
      </c>
      <c r="B2105" s="3">
        <v>45372</v>
      </c>
      <c r="C2105" t="s">
        <v>4205</v>
      </c>
      <c r="D2105">
        <v>1024.83</v>
      </c>
      <c r="E2105" t="s">
        <v>25</v>
      </c>
      <c r="F2105" t="s">
        <v>26</v>
      </c>
      <c r="G2105" t="s">
        <v>21</v>
      </c>
      <c r="H2105" t="s">
        <v>75</v>
      </c>
      <c r="I2105">
        <f>IF(OR(financial_transactions3[[#This Row],[amount]]&lt;$L$16, financial_transactions3[[#This Row],[amount]]&gt;$L$17), 1, 0)</f>
        <v>0</v>
      </c>
    </row>
    <row r="2106" spans="1:9">
      <c r="A2106" t="s">
        <v>4206</v>
      </c>
      <c r="B2106" s="3">
        <v>45372</v>
      </c>
      <c r="C2106" t="s">
        <v>4207</v>
      </c>
      <c r="D2106">
        <v>370.58</v>
      </c>
      <c r="E2106" t="s">
        <v>52</v>
      </c>
      <c r="F2106" t="s">
        <v>32</v>
      </c>
      <c r="G2106" t="s">
        <v>48</v>
      </c>
      <c r="H2106" t="s">
        <v>57</v>
      </c>
      <c r="I2106">
        <f>IF(OR(financial_transactions3[[#This Row],[amount]]&lt;$L$16, financial_transactions3[[#This Row],[amount]]&gt;$L$17), 1, 0)</f>
        <v>1</v>
      </c>
    </row>
    <row r="2107" spans="1:9">
      <c r="A2107" t="s">
        <v>4208</v>
      </c>
      <c r="B2107" s="3">
        <v>45372</v>
      </c>
      <c r="C2107" t="s">
        <v>1635</v>
      </c>
      <c r="D2107">
        <v>55.45</v>
      </c>
      <c r="E2107" t="s">
        <v>16079</v>
      </c>
      <c r="F2107" t="s">
        <v>20</v>
      </c>
      <c r="G2107" t="s">
        <v>21</v>
      </c>
      <c r="H2107" t="s">
        <v>28</v>
      </c>
      <c r="I2107">
        <f>IF(OR(financial_transactions3[[#This Row],[amount]]&lt;$L$16, financial_transactions3[[#This Row],[amount]]&gt;$L$17), 1, 0)</f>
        <v>1</v>
      </c>
    </row>
    <row r="2108" spans="1:9">
      <c r="A2108" t="s">
        <v>4209</v>
      </c>
      <c r="B2108" s="3">
        <v>45372</v>
      </c>
      <c r="C2108" t="s">
        <v>4210</v>
      </c>
      <c r="D2108">
        <v>365.27</v>
      </c>
      <c r="E2108" t="s">
        <v>16079</v>
      </c>
      <c r="F2108" t="s">
        <v>61</v>
      </c>
      <c r="G2108" t="s">
        <v>27</v>
      </c>
      <c r="H2108" t="s">
        <v>28</v>
      </c>
      <c r="I2108">
        <f>IF(OR(financial_transactions3[[#This Row],[amount]]&lt;$L$16, financial_transactions3[[#This Row],[amount]]&gt;$L$17), 1, 0)</f>
        <v>1</v>
      </c>
    </row>
    <row r="2109" spans="1:9">
      <c r="A2109" t="s">
        <v>4211</v>
      </c>
      <c r="B2109" s="3">
        <v>45372</v>
      </c>
      <c r="C2109" t="s">
        <v>4212</v>
      </c>
      <c r="D2109">
        <v>1037.5999999999999</v>
      </c>
      <c r="E2109" t="s">
        <v>52</v>
      </c>
      <c r="F2109" t="s">
        <v>26</v>
      </c>
      <c r="G2109" t="s">
        <v>21</v>
      </c>
      <c r="H2109" t="s">
        <v>16080</v>
      </c>
      <c r="I2109">
        <f>IF(OR(financial_transactions3[[#This Row],[amount]]&lt;$L$16, financial_transactions3[[#This Row],[amount]]&gt;$L$17), 1, 0)</f>
        <v>0</v>
      </c>
    </row>
    <row r="2110" spans="1:9">
      <c r="A2110" t="s">
        <v>4213</v>
      </c>
      <c r="B2110" s="3">
        <v>45372</v>
      </c>
      <c r="C2110" t="s">
        <v>4214</v>
      </c>
      <c r="D2110">
        <v>481.4</v>
      </c>
      <c r="E2110" t="s">
        <v>31</v>
      </c>
      <c r="F2110" t="s">
        <v>32</v>
      </c>
      <c r="G2110" t="s">
        <v>27</v>
      </c>
      <c r="H2110" t="s">
        <v>33</v>
      </c>
      <c r="I2110">
        <f>IF(OR(financial_transactions3[[#This Row],[amount]]&lt;$L$16, financial_transactions3[[#This Row],[amount]]&gt;$L$17), 1, 0)</f>
        <v>1</v>
      </c>
    </row>
    <row r="2111" spans="1:9">
      <c r="A2111" t="s">
        <v>4215</v>
      </c>
      <c r="B2111" s="3">
        <v>45372</v>
      </c>
      <c r="C2111" t="s">
        <v>2680</v>
      </c>
      <c r="D2111">
        <v>423.32</v>
      </c>
      <c r="E2111" t="s">
        <v>64</v>
      </c>
      <c r="F2111" t="s">
        <v>20</v>
      </c>
      <c r="G2111" t="s">
        <v>27</v>
      </c>
      <c r="H2111" t="s">
        <v>49</v>
      </c>
      <c r="I2111">
        <f>IF(OR(financial_transactions3[[#This Row],[amount]]&lt;$L$16, financial_transactions3[[#This Row],[amount]]&gt;$L$17), 1, 0)</f>
        <v>1</v>
      </c>
    </row>
    <row r="2112" spans="1:9">
      <c r="A2112" t="s">
        <v>4216</v>
      </c>
      <c r="B2112" s="3">
        <v>45372</v>
      </c>
      <c r="C2112" t="s">
        <v>1309</v>
      </c>
      <c r="D2112">
        <v>340.91</v>
      </c>
      <c r="E2112" t="s">
        <v>122</v>
      </c>
      <c r="F2112" t="s">
        <v>32</v>
      </c>
      <c r="G2112" t="s">
        <v>39</v>
      </c>
      <c r="H2112" t="s">
        <v>16080</v>
      </c>
      <c r="I2112">
        <f>IF(OR(financial_transactions3[[#This Row],[amount]]&lt;$L$16, financial_transactions3[[#This Row],[amount]]&gt;$L$17), 1, 0)</f>
        <v>1</v>
      </c>
    </row>
    <row r="2113" spans="1:9">
      <c r="A2113" t="s">
        <v>4217</v>
      </c>
      <c r="B2113" s="3">
        <v>45372</v>
      </c>
      <c r="C2113" t="s">
        <v>4218</v>
      </c>
      <c r="D2113">
        <v>274.57</v>
      </c>
      <c r="E2113" t="s">
        <v>16110</v>
      </c>
      <c r="F2113" t="s">
        <v>32</v>
      </c>
      <c r="G2113" t="s">
        <v>21</v>
      </c>
      <c r="H2113" t="s">
        <v>36</v>
      </c>
      <c r="I2113">
        <f>IF(OR(financial_transactions3[[#This Row],[amount]]&lt;$L$16, financial_transactions3[[#This Row],[amount]]&gt;$L$17), 1, 0)</f>
        <v>1</v>
      </c>
    </row>
    <row r="2114" spans="1:9">
      <c r="A2114" t="s">
        <v>4219</v>
      </c>
      <c r="B2114" s="3">
        <v>45372</v>
      </c>
      <c r="C2114" t="s">
        <v>4220</v>
      </c>
      <c r="D2114">
        <v>1348.41</v>
      </c>
      <c r="E2114" t="s">
        <v>16079</v>
      </c>
      <c r="F2114" t="s">
        <v>26</v>
      </c>
      <c r="G2114" t="s">
        <v>27</v>
      </c>
      <c r="H2114" t="s">
        <v>33</v>
      </c>
      <c r="I2114">
        <f>IF(OR(financial_transactions3[[#This Row],[amount]]&lt;$L$16, financial_transactions3[[#This Row],[amount]]&gt;$L$17), 1, 0)</f>
        <v>0</v>
      </c>
    </row>
    <row r="2115" spans="1:9">
      <c r="A2115" t="s">
        <v>4221</v>
      </c>
      <c r="B2115" s="3">
        <v>45372</v>
      </c>
      <c r="C2115" t="s">
        <v>4222</v>
      </c>
      <c r="D2115">
        <v>1490.49</v>
      </c>
      <c r="E2115" t="s">
        <v>31</v>
      </c>
      <c r="F2115" t="s">
        <v>26</v>
      </c>
      <c r="G2115" t="s">
        <v>21</v>
      </c>
      <c r="H2115" t="s">
        <v>36</v>
      </c>
      <c r="I2115">
        <f>IF(OR(financial_transactions3[[#This Row],[amount]]&lt;$L$16, financial_transactions3[[#This Row],[amount]]&gt;$L$17), 1, 0)</f>
        <v>0</v>
      </c>
    </row>
    <row r="2116" spans="1:9">
      <c r="A2116" t="s">
        <v>4223</v>
      </c>
      <c r="B2116" s="3">
        <v>45372</v>
      </c>
      <c r="C2116" t="s">
        <v>316</v>
      </c>
      <c r="D2116">
        <v>1185.79</v>
      </c>
      <c r="E2116" t="s">
        <v>67</v>
      </c>
      <c r="F2116" t="s">
        <v>26</v>
      </c>
      <c r="G2116" t="s">
        <v>39</v>
      </c>
      <c r="H2116" t="s">
        <v>22</v>
      </c>
      <c r="I2116">
        <f>IF(OR(financial_transactions3[[#This Row],[amount]]&lt;$L$16, financial_transactions3[[#This Row],[amount]]&gt;$L$17), 1, 0)</f>
        <v>0</v>
      </c>
    </row>
    <row r="2117" spans="1:9">
      <c r="A2117" t="s">
        <v>4224</v>
      </c>
      <c r="B2117" s="3">
        <v>45372</v>
      </c>
      <c r="C2117" t="s">
        <v>4225</v>
      </c>
      <c r="D2117">
        <v>288.73</v>
      </c>
      <c r="E2117" t="s">
        <v>16110</v>
      </c>
      <c r="F2117" t="s">
        <v>20</v>
      </c>
      <c r="G2117" t="s">
        <v>21</v>
      </c>
      <c r="H2117" t="s">
        <v>57</v>
      </c>
      <c r="I2117">
        <f>IF(OR(financial_transactions3[[#This Row],[amount]]&lt;$L$16, financial_transactions3[[#This Row],[amount]]&gt;$L$17), 1, 0)</f>
        <v>1</v>
      </c>
    </row>
    <row r="2118" spans="1:9">
      <c r="A2118" t="s">
        <v>4226</v>
      </c>
      <c r="B2118" s="3">
        <v>45372</v>
      </c>
      <c r="C2118" t="s">
        <v>4227</v>
      </c>
      <c r="D2118">
        <v>177.66</v>
      </c>
      <c r="E2118" t="s">
        <v>19</v>
      </c>
      <c r="F2118" t="s">
        <v>20</v>
      </c>
      <c r="G2118" t="s">
        <v>39</v>
      </c>
      <c r="H2118" t="s">
        <v>87</v>
      </c>
      <c r="I2118">
        <f>IF(OR(financial_transactions3[[#This Row],[amount]]&lt;$L$16, financial_transactions3[[#This Row],[amount]]&gt;$L$17), 1, 0)</f>
        <v>1</v>
      </c>
    </row>
    <row r="2119" spans="1:9">
      <c r="A2119" t="s">
        <v>4228</v>
      </c>
      <c r="B2119" s="3">
        <v>45372</v>
      </c>
      <c r="C2119" t="s">
        <v>4229</v>
      </c>
      <c r="D2119">
        <v>1373.47</v>
      </c>
      <c r="E2119" t="s">
        <v>67</v>
      </c>
      <c r="F2119" t="s">
        <v>32</v>
      </c>
      <c r="G2119" t="s">
        <v>21</v>
      </c>
      <c r="H2119" t="s">
        <v>57</v>
      </c>
      <c r="I2119">
        <f>IF(OR(financial_transactions3[[#This Row],[amount]]&lt;$L$16, financial_transactions3[[#This Row],[amount]]&gt;$L$17), 1, 0)</f>
        <v>0</v>
      </c>
    </row>
    <row r="2120" spans="1:9">
      <c r="A2120" t="s">
        <v>4230</v>
      </c>
      <c r="B2120" s="3">
        <v>45372</v>
      </c>
      <c r="C2120" t="s">
        <v>4231</v>
      </c>
      <c r="D2120">
        <v>694.01</v>
      </c>
      <c r="E2120" t="s">
        <v>122</v>
      </c>
      <c r="F2120" t="s">
        <v>20</v>
      </c>
      <c r="G2120" t="s">
        <v>27</v>
      </c>
      <c r="H2120" t="s">
        <v>28</v>
      </c>
      <c r="I2120">
        <f>IF(OR(financial_transactions3[[#This Row],[amount]]&lt;$L$16, financial_transactions3[[#This Row],[amount]]&gt;$L$17), 1, 0)</f>
        <v>0</v>
      </c>
    </row>
    <row r="2121" spans="1:9">
      <c r="A2121" t="s">
        <v>4232</v>
      </c>
      <c r="B2121" s="3">
        <v>45372</v>
      </c>
      <c r="C2121" t="s">
        <v>4233</v>
      </c>
      <c r="D2121">
        <v>260.73</v>
      </c>
      <c r="E2121" t="s">
        <v>16079</v>
      </c>
      <c r="F2121" t="s">
        <v>61</v>
      </c>
      <c r="G2121" t="s">
        <v>39</v>
      </c>
      <c r="H2121" t="s">
        <v>94</v>
      </c>
      <c r="I2121">
        <f>IF(OR(financial_transactions3[[#This Row],[amount]]&lt;$L$16, financial_transactions3[[#This Row],[amount]]&gt;$L$17), 1, 0)</f>
        <v>1</v>
      </c>
    </row>
    <row r="2122" spans="1:9">
      <c r="A2122" t="s">
        <v>4234</v>
      </c>
      <c r="B2122" s="3">
        <v>45372</v>
      </c>
      <c r="C2122" t="s">
        <v>3010</v>
      </c>
      <c r="D2122">
        <v>627.94000000000005</v>
      </c>
      <c r="E2122" t="s">
        <v>31</v>
      </c>
      <c r="F2122" t="s">
        <v>61</v>
      </c>
      <c r="G2122" t="s">
        <v>39</v>
      </c>
      <c r="H2122" t="s">
        <v>36</v>
      </c>
      <c r="I2122">
        <f>IF(OR(financial_transactions3[[#This Row],[amount]]&lt;$L$16, financial_transactions3[[#This Row],[amount]]&gt;$L$17), 1, 0)</f>
        <v>0</v>
      </c>
    </row>
    <row r="2123" spans="1:9">
      <c r="A2123" t="s">
        <v>4235</v>
      </c>
      <c r="B2123" s="3">
        <v>45372</v>
      </c>
      <c r="C2123" t="s">
        <v>2712</v>
      </c>
      <c r="D2123">
        <v>1496.71</v>
      </c>
      <c r="E2123" t="s">
        <v>70</v>
      </c>
      <c r="F2123" t="s">
        <v>20</v>
      </c>
      <c r="G2123" t="s">
        <v>39</v>
      </c>
      <c r="H2123" t="s">
        <v>87</v>
      </c>
      <c r="I2123">
        <f>IF(OR(financial_transactions3[[#This Row],[amount]]&lt;$L$16, financial_transactions3[[#This Row],[amount]]&gt;$L$17), 1, 0)</f>
        <v>0</v>
      </c>
    </row>
    <row r="2124" spans="1:9">
      <c r="A2124" t="s">
        <v>4236</v>
      </c>
      <c r="B2124" s="3">
        <v>45372</v>
      </c>
      <c r="C2124" t="s">
        <v>552</v>
      </c>
      <c r="D2124">
        <v>62.01</v>
      </c>
      <c r="E2124" t="s">
        <v>16079</v>
      </c>
      <c r="F2124" t="s">
        <v>61</v>
      </c>
      <c r="G2124" t="s">
        <v>27</v>
      </c>
      <c r="H2124" t="s">
        <v>123</v>
      </c>
      <c r="I2124">
        <f>IF(OR(financial_transactions3[[#This Row],[amount]]&lt;$L$16, financial_transactions3[[#This Row],[amount]]&gt;$L$17), 1, 0)</f>
        <v>1</v>
      </c>
    </row>
    <row r="2125" spans="1:9">
      <c r="A2125" t="s">
        <v>4237</v>
      </c>
      <c r="B2125" s="3">
        <v>45372</v>
      </c>
      <c r="C2125" t="s">
        <v>4238</v>
      </c>
      <c r="D2125">
        <v>450.42</v>
      </c>
      <c r="E2125" t="s">
        <v>67</v>
      </c>
      <c r="F2125" t="s">
        <v>26</v>
      </c>
      <c r="G2125" t="s">
        <v>39</v>
      </c>
      <c r="H2125" t="s">
        <v>109</v>
      </c>
      <c r="I2125">
        <f>IF(OR(financial_transactions3[[#This Row],[amount]]&lt;$L$16, financial_transactions3[[#This Row],[amount]]&gt;$L$17), 1, 0)</f>
        <v>1</v>
      </c>
    </row>
    <row r="2126" spans="1:9">
      <c r="A2126" t="s">
        <v>4239</v>
      </c>
      <c r="B2126" s="3">
        <v>45372</v>
      </c>
      <c r="C2126" t="s">
        <v>4240</v>
      </c>
      <c r="D2126">
        <v>265.38</v>
      </c>
      <c r="E2126" t="s">
        <v>16110</v>
      </c>
      <c r="F2126" t="s">
        <v>20</v>
      </c>
      <c r="G2126" t="s">
        <v>39</v>
      </c>
      <c r="H2126" t="s">
        <v>36</v>
      </c>
      <c r="I2126">
        <f>IF(OR(financial_transactions3[[#This Row],[amount]]&lt;$L$16, financial_transactions3[[#This Row],[amount]]&gt;$L$17), 1, 0)</f>
        <v>1</v>
      </c>
    </row>
    <row r="2127" spans="1:9">
      <c r="A2127" t="s">
        <v>4241</v>
      </c>
      <c r="B2127" s="3">
        <v>45372</v>
      </c>
      <c r="C2127" t="s">
        <v>4242</v>
      </c>
      <c r="D2127">
        <v>706.28</v>
      </c>
      <c r="E2127" t="s">
        <v>52</v>
      </c>
      <c r="F2127" t="s">
        <v>61</v>
      </c>
      <c r="G2127" t="s">
        <v>39</v>
      </c>
      <c r="H2127" t="s">
        <v>33</v>
      </c>
      <c r="I2127">
        <f>IF(OR(financial_transactions3[[#This Row],[amount]]&lt;$L$16, financial_transactions3[[#This Row],[amount]]&gt;$L$17), 1, 0)</f>
        <v>0</v>
      </c>
    </row>
    <row r="2128" spans="1:9">
      <c r="A2128" t="s">
        <v>4243</v>
      </c>
      <c r="B2128" s="3">
        <v>45372</v>
      </c>
      <c r="C2128" t="s">
        <v>4244</v>
      </c>
      <c r="D2128">
        <v>949.33</v>
      </c>
      <c r="E2128" t="s">
        <v>52</v>
      </c>
      <c r="F2128" t="s">
        <v>26</v>
      </c>
      <c r="G2128" t="s">
        <v>39</v>
      </c>
      <c r="H2128" t="s">
        <v>123</v>
      </c>
      <c r="I2128">
        <f>IF(OR(financial_transactions3[[#This Row],[amount]]&lt;$L$16, financial_transactions3[[#This Row],[amount]]&gt;$L$17), 1, 0)</f>
        <v>0</v>
      </c>
    </row>
    <row r="2129" spans="1:9">
      <c r="A2129" t="s">
        <v>4245</v>
      </c>
      <c r="B2129" s="3">
        <v>45372</v>
      </c>
      <c r="C2129" t="s">
        <v>4246</v>
      </c>
      <c r="D2129">
        <v>750.67</v>
      </c>
      <c r="E2129" t="s">
        <v>67</v>
      </c>
      <c r="F2129" t="s">
        <v>61</v>
      </c>
      <c r="G2129" t="s">
        <v>21</v>
      </c>
      <c r="H2129" t="s">
        <v>40</v>
      </c>
      <c r="I2129">
        <f>IF(OR(financial_transactions3[[#This Row],[amount]]&lt;$L$16, financial_transactions3[[#This Row],[amount]]&gt;$L$17), 1, 0)</f>
        <v>0</v>
      </c>
    </row>
    <row r="2130" spans="1:9">
      <c r="A2130" t="s">
        <v>4248</v>
      </c>
      <c r="B2130" s="3">
        <v>45373</v>
      </c>
      <c r="C2130" t="s">
        <v>4249</v>
      </c>
      <c r="D2130">
        <v>1515.53</v>
      </c>
      <c r="E2130" t="s">
        <v>64</v>
      </c>
      <c r="F2130" t="s">
        <v>20</v>
      </c>
      <c r="G2130" t="s">
        <v>21</v>
      </c>
      <c r="H2130" t="s">
        <v>75</v>
      </c>
      <c r="I2130">
        <f>IF(OR(financial_transactions3[[#This Row],[amount]]&lt;$L$16, financial_transactions3[[#This Row],[amount]]&gt;$L$17), 1, 0)</f>
        <v>0</v>
      </c>
    </row>
    <row r="2131" spans="1:9">
      <c r="A2131" t="s">
        <v>4250</v>
      </c>
      <c r="B2131" s="3">
        <v>45373</v>
      </c>
      <c r="C2131" t="s">
        <v>4251</v>
      </c>
      <c r="D2131">
        <v>504.18</v>
      </c>
      <c r="E2131" t="s">
        <v>16110</v>
      </c>
      <c r="F2131" t="s">
        <v>26</v>
      </c>
      <c r="G2131" t="s">
        <v>21</v>
      </c>
      <c r="H2131" t="s">
        <v>109</v>
      </c>
      <c r="I2131">
        <f>IF(OR(financial_transactions3[[#This Row],[amount]]&lt;$L$16, financial_transactions3[[#This Row],[amount]]&gt;$L$17), 1, 0)</f>
        <v>1</v>
      </c>
    </row>
    <row r="2132" spans="1:9">
      <c r="A2132" t="s">
        <v>4252</v>
      </c>
      <c r="B2132" s="3">
        <v>45373</v>
      </c>
      <c r="C2132" t="s">
        <v>403</v>
      </c>
      <c r="D2132">
        <v>848.66</v>
      </c>
      <c r="E2132" t="s">
        <v>25</v>
      </c>
      <c r="F2132" t="s">
        <v>20</v>
      </c>
      <c r="G2132" t="s">
        <v>39</v>
      </c>
      <c r="H2132" t="s">
        <v>16080</v>
      </c>
      <c r="I2132">
        <f>IF(OR(financial_transactions3[[#This Row],[amount]]&lt;$L$16, financial_transactions3[[#This Row],[amount]]&gt;$L$17), 1, 0)</f>
        <v>0</v>
      </c>
    </row>
    <row r="2133" spans="1:9">
      <c r="A2133" t="s">
        <v>4255</v>
      </c>
      <c r="B2133" s="3">
        <v>45373</v>
      </c>
      <c r="C2133" t="s">
        <v>4256</v>
      </c>
      <c r="D2133">
        <v>69.84</v>
      </c>
      <c r="E2133" t="s">
        <v>19</v>
      </c>
      <c r="F2133" t="s">
        <v>20</v>
      </c>
      <c r="G2133" t="s">
        <v>21</v>
      </c>
      <c r="H2133" t="s">
        <v>16080</v>
      </c>
      <c r="I2133">
        <f>IF(OR(financial_transactions3[[#This Row],[amount]]&lt;$L$16, financial_transactions3[[#This Row],[amount]]&gt;$L$17), 1, 0)</f>
        <v>1</v>
      </c>
    </row>
    <row r="2134" spans="1:9">
      <c r="A2134" t="s">
        <v>4257</v>
      </c>
      <c r="B2134" s="3">
        <v>45373</v>
      </c>
      <c r="C2134" t="s">
        <v>4258</v>
      </c>
      <c r="D2134">
        <v>1017.56</v>
      </c>
      <c r="E2134" t="s">
        <v>64</v>
      </c>
      <c r="F2134" t="s">
        <v>61</v>
      </c>
      <c r="G2134" t="s">
        <v>21</v>
      </c>
      <c r="H2134" t="s">
        <v>123</v>
      </c>
      <c r="I2134">
        <f>IF(OR(financial_transactions3[[#This Row],[amount]]&lt;$L$16, financial_transactions3[[#This Row],[amount]]&gt;$L$17), 1, 0)</f>
        <v>0</v>
      </c>
    </row>
    <row r="2135" spans="1:9">
      <c r="A2135" t="s">
        <v>4259</v>
      </c>
      <c r="B2135" s="3">
        <v>45373</v>
      </c>
      <c r="C2135" t="s">
        <v>4260</v>
      </c>
      <c r="D2135">
        <v>1326.96</v>
      </c>
      <c r="E2135" t="s">
        <v>64</v>
      </c>
      <c r="F2135" t="s">
        <v>61</v>
      </c>
      <c r="G2135" t="s">
        <v>21</v>
      </c>
      <c r="H2135" t="s">
        <v>49</v>
      </c>
      <c r="I2135">
        <f>IF(OR(financial_transactions3[[#This Row],[amount]]&lt;$L$16, financial_transactions3[[#This Row],[amount]]&gt;$L$17), 1, 0)</f>
        <v>0</v>
      </c>
    </row>
    <row r="2136" spans="1:9">
      <c r="A2136" t="s">
        <v>4261</v>
      </c>
      <c r="B2136" s="3">
        <v>45373</v>
      </c>
      <c r="C2136" t="s">
        <v>570</v>
      </c>
      <c r="D2136">
        <v>1939.84</v>
      </c>
      <c r="E2136" t="s">
        <v>64</v>
      </c>
      <c r="F2136" t="s">
        <v>20</v>
      </c>
      <c r="G2136" t="s">
        <v>48</v>
      </c>
      <c r="H2136" t="s">
        <v>36</v>
      </c>
      <c r="I2136">
        <f>IF(OR(financial_transactions3[[#This Row],[amount]]&lt;$L$16, financial_transactions3[[#This Row],[amount]]&gt;$L$17), 1, 0)</f>
        <v>1</v>
      </c>
    </row>
    <row r="2137" spans="1:9">
      <c r="A2137" t="s">
        <v>4262</v>
      </c>
      <c r="B2137" s="3">
        <v>45373</v>
      </c>
      <c r="C2137" t="s">
        <v>4263</v>
      </c>
      <c r="D2137">
        <v>177.47</v>
      </c>
      <c r="E2137" t="s">
        <v>16110</v>
      </c>
      <c r="F2137" t="s">
        <v>20</v>
      </c>
      <c r="G2137" t="s">
        <v>27</v>
      </c>
      <c r="H2137" t="s">
        <v>49</v>
      </c>
      <c r="I2137">
        <f>IF(OR(financial_transactions3[[#This Row],[amount]]&lt;$L$16, financial_transactions3[[#This Row],[amount]]&gt;$L$17), 1, 0)</f>
        <v>1</v>
      </c>
    </row>
    <row r="2138" spans="1:9">
      <c r="A2138" t="s">
        <v>4264</v>
      </c>
      <c r="B2138" s="3">
        <v>45373</v>
      </c>
      <c r="C2138" t="s">
        <v>4265</v>
      </c>
      <c r="D2138">
        <v>1696.44</v>
      </c>
      <c r="E2138" t="s">
        <v>122</v>
      </c>
      <c r="F2138" t="s">
        <v>26</v>
      </c>
      <c r="G2138" t="s">
        <v>27</v>
      </c>
      <c r="H2138" t="s">
        <v>49</v>
      </c>
      <c r="I2138">
        <f>IF(OR(financial_transactions3[[#This Row],[amount]]&lt;$L$16, financial_transactions3[[#This Row],[amount]]&gt;$L$17), 1, 0)</f>
        <v>1</v>
      </c>
    </row>
    <row r="2139" spans="1:9">
      <c r="A2139" t="s">
        <v>4266</v>
      </c>
      <c r="B2139" s="3">
        <v>45373</v>
      </c>
      <c r="C2139" t="s">
        <v>4267</v>
      </c>
      <c r="D2139">
        <v>462.37</v>
      </c>
      <c r="E2139" t="s">
        <v>25</v>
      </c>
      <c r="F2139" t="s">
        <v>26</v>
      </c>
      <c r="G2139" t="s">
        <v>39</v>
      </c>
      <c r="H2139" t="s">
        <v>75</v>
      </c>
      <c r="I2139">
        <f>IF(OR(financial_transactions3[[#This Row],[amount]]&lt;$L$16, financial_transactions3[[#This Row],[amount]]&gt;$L$17), 1, 0)</f>
        <v>1</v>
      </c>
    </row>
    <row r="2140" spans="1:9">
      <c r="A2140" t="s">
        <v>4268</v>
      </c>
      <c r="B2140" s="3">
        <v>45373</v>
      </c>
      <c r="C2140" t="s">
        <v>4269</v>
      </c>
      <c r="D2140">
        <v>1706.28</v>
      </c>
      <c r="E2140" t="s">
        <v>64</v>
      </c>
      <c r="F2140" t="s">
        <v>32</v>
      </c>
      <c r="G2140" t="s">
        <v>27</v>
      </c>
      <c r="H2140" t="s">
        <v>22</v>
      </c>
      <c r="I2140">
        <f>IF(OR(financial_transactions3[[#This Row],[amount]]&lt;$L$16, financial_transactions3[[#This Row],[amount]]&gt;$L$17), 1, 0)</f>
        <v>1</v>
      </c>
    </row>
    <row r="2141" spans="1:9">
      <c r="A2141" t="s">
        <v>4270</v>
      </c>
      <c r="B2141" s="3">
        <v>45373</v>
      </c>
      <c r="C2141" t="s">
        <v>4271</v>
      </c>
      <c r="D2141">
        <v>839.41</v>
      </c>
      <c r="E2141" t="s">
        <v>47</v>
      </c>
      <c r="F2141" t="s">
        <v>26</v>
      </c>
      <c r="G2141" t="s">
        <v>21</v>
      </c>
      <c r="H2141" t="s">
        <v>40</v>
      </c>
      <c r="I2141">
        <f>IF(OR(financial_transactions3[[#This Row],[amount]]&lt;$L$16, financial_transactions3[[#This Row],[amount]]&gt;$L$17), 1, 0)</f>
        <v>0</v>
      </c>
    </row>
    <row r="2142" spans="1:9">
      <c r="A2142" t="s">
        <v>4272</v>
      </c>
      <c r="B2142" s="3">
        <v>45373</v>
      </c>
      <c r="C2142" t="s">
        <v>4273</v>
      </c>
      <c r="D2142">
        <v>1617.99</v>
      </c>
      <c r="E2142" t="s">
        <v>19</v>
      </c>
      <c r="F2142" t="s">
        <v>32</v>
      </c>
      <c r="G2142" t="s">
        <v>39</v>
      </c>
      <c r="H2142" t="s">
        <v>87</v>
      </c>
      <c r="I2142">
        <f>IF(OR(financial_transactions3[[#This Row],[amount]]&lt;$L$16, financial_transactions3[[#This Row],[amount]]&gt;$L$17), 1, 0)</f>
        <v>1</v>
      </c>
    </row>
    <row r="2143" spans="1:9">
      <c r="A2143" t="s">
        <v>4274</v>
      </c>
      <c r="B2143" s="3">
        <v>45373</v>
      </c>
      <c r="C2143" t="s">
        <v>4275</v>
      </c>
      <c r="D2143">
        <v>1346.44</v>
      </c>
      <c r="E2143" t="s">
        <v>19</v>
      </c>
      <c r="F2143" t="s">
        <v>20</v>
      </c>
      <c r="G2143" t="s">
        <v>39</v>
      </c>
      <c r="H2143" t="s">
        <v>57</v>
      </c>
      <c r="I2143">
        <f>IF(OR(financial_transactions3[[#This Row],[amount]]&lt;$L$16, financial_transactions3[[#This Row],[amount]]&gt;$L$17), 1, 0)</f>
        <v>0</v>
      </c>
    </row>
    <row r="2144" spans="1:9">
      <c r="A2144" t="s">
        <v>4276</v>
      </c>
      <c r="B2144" s="3">
        <v>45373</v>
      </c>
      <c r="C2144" t="s">
        <v>4277</v>
      </c>
      <c r="D2144">
        <v>1098.54</v>
      </c>
      <c r="E2144" t="s">
        <v>122</v>
      </c>
      <c r="F2144" t="s">
        <v>32</v>
      </c>
      <c r="G2144" t="s">
        <v>21</v>
      </c>
      <c r="H2144" t="s">
        <v>36</v>
      </c>
      <c r="I2144">
        <f>IF(OR(financial_transactions3[[#This Row],[amount]]&lt;$L$16, financial_transactions3[[#This Row],[amount]]&gt;$L$17), 1, 0)</f>
        <v>0</v>
      </c>
    </row>
    <row r="2145" spans="1:9">
      <c r="A2145" t="s">
        <v>4279</v>
      </c>
      <c r="B2145" s="3">
        <v>45373</v>
      </c>
      <c r="C2145" t="s">
        <v>4280</v>
      </c>
      <c r="D2145">
        <v>555.16</v>
      </c>
      <c r="E2145" t="s">
        <v>16079</v>
      </c>
      <c r="F2145" t="s">
        <v>20</v>
      </c>
      <c r="G2145" t="s">
        <v>27</v>
      </c>
      <c r="H2145" t="s">
        <v>123</v>
      </c>
      <c r="I2145">
        <f>IF(OR(financial_transactions3[[#This Row],[amount]]&lt;$L$16, financial_transactions3[[#This Row],[amount]]&gt;$L$17), 1, 0)</f>
        <v>1</v>
      </c>
    </row>
    <row r="2146" spans="1:9">
      <c r="A2146" t="s">
        <v>4281</v>
      </c>
      <c r="B2146" s="3">
        <v>45373</v>
      </c>
      <c r="C2146" t="s">
        <v>3682</v>
      </c>
      <c r="D2146">
        <v>1195.01</v>
      </c>
      <c r="E2146" t="s">
        <v>19</v>
      </c>
      <c r="F2146" t="s">
        <v>32</v>
      </c>
      <c r="G2146" t="s">
        <v>21</v>
      </c>
      <c r="H2146" t="s">
        <v>36</v>
      </c>
      <c r="I2146">
        <f>IF(OR(financial_transactions3[[#This Row],[amount]]&lt;$L$16, financial_transactions3[[#This Row],[amount]]&gt;$L$17), 1, 0)</f>
        <v>0</v>
      </c>
    </row>
    <row r="2147" spans="1:9">
      <c r="A2147" t="s">
        <v>4282</v>
      </c>
      <c r="B2147" s="3">
        <v>45373</v>
      </c>
      <c r="C2147" t="s">
        <v>4283</v>
      </c>
      <c r="D2147">
        <v>414.91</v>
      </c>
      <c r="E2147" t="s">
        <v>122</v>
      </c>
      <c r="F2147" t="s">
        <v>32</v>
      </c>
      <c r="G2147" t="s">
        <v>21</v>
      </c>
      <c r="H2147" t="s">
        <v>57</v>
      </c>
      <c r="I2147">
        <f>IF(OR(financial_transactions3[[#This Row],[amount]]&lt;$L$16, financial_transactions3[[#This Row],[amount]]&gt;$L$17), 1, 0)</f>
        <v>1</v>
      </c>
    </row>
    <row r="2148" spans="1:9">
      <c r="A2148" t="s">
        <v>4286</v>
      </c>
      <c r="B2148" s="3">
        <v>45373</v>
      </c>
      <c r="C2148" t="s">
        <v>4287</v>
      </c>
      <c r="D2148">
        <v>404.48</v>
      </c>
      <c r="E2148" t="s">
        <v>52</v>
      </c>
      <c r="F2148" t="s">
        <v>26</v>
      </c>
      <c r="G2148" t="s">
        <v>21</v>
      </c>
      <c r="H2148" t="s">
        <v>94</v>
      </c>
      <c r="I2148">
        <f>IF(OR(financial_transactions3[[#This Row],[amount]]&lt;$L$16, financial_transactions3[[#This Row],[amount]]&gt;$L$17), 1, 0)</f>
        <v>1</v>
      </c>
    </row>
    <row r="2149" spans="1:9">
      <c r="A2149" t="s">
        <v>4288</v>
      </c>
      <c r="B2149" s="3">
        <v>45374</v>
      </c>
      <c r="C2149" t="s">
        <v>4289</v>
      </c>
      <c r="D2149">
        <v>519.86</v>
      </c>
      <c r="E2149" t="s">
        <v>31</v>
      </c>
      <c r="F2149" t="s">
        <v>26</v>
      </c>
      <c r="G2149" t="s">
        <v>39</v>
      </c>
      <c r="H2149" t="s">
        <v>16080</v>
      </c>
      <c r="I2149">
        <f>IF(OR(financial_transactions3[[#This Row],[amount]]&lt;$L$16, financial_transactions3[[#This Row],[amount]]&gt;$L$17), 1, 0)</f>
        <v>1</v>
      </c>
    </row>
    <row r="2150" spans="1:9">
      <c r="A2150" t="s">
        <v>4290</v>
      </c>
      <c r="B2150" s="3">
        <v>45374</v>
      </c>
      <c r="C2150" t="s">
        <v>2136</v>
      </c>
      <c r="D2150">
        <v>1043.72</v>
      </c>
      <c r="E2150" t="s">
        <v>70</v>
      </c>
      <c r="F2150" t="s">
        <v>61</v>
      </c>
      <c r="G2150" t="s">
        <v>27</v>
      </c>
      <c r="H2150" t="s">
        <v>33</v>
      </c>
      <c r="I2150">
        <f>IF(OR(financial_transactions3[[#This Row],[amount]]&lt;$L$16, financial_transactions3[[#This Row],[amount]]&gt;$L$17), 1, 0)</f>
        <v>0</v>
      </c>
    </row>
    <row r="2151" spans="1:9">
      <c r="A2151" t="s">
        <v>4291</v>
      </c>
      <c r="B2151" s="3">
        <v>45374</v>
      </c>
      <c r="C2151" t="s">
        <v>4292</v>
      </c>
      <c r="D2151">
        <v>970.27</v>
      </c>
      <c r="E2151" t="s">
        <v>67</v>
      </c>
      <c r="F2151" t="s">
        <v>61</v>
      </c>
      <c r="G2151" t="s">
        <v>39</v>
      </c>
      <c r="H2151" t="s">
        <v>176</v>
      </c>
      <c r="I2151">
        <f>IF(OR(financial_transactions3[[#This Row],[amount]]&lt;$L$16, financial_transactions3[[#This Row],[amount]]&gt;$L$17), 1, 0)</f>
        <v>0</v>
      </c>
    </row>
    <row r="2152" spans="1:9">
      <c r="A2152" t="s">
        <v>4293</v>
      </c>
      <c r="B2152" s="3">
        <v>45374</v>
      </c>
      <c r="C2152" t="s">
        <v>4294</v>
      </c>
      <c r="D2152">
        <v>347.83</v>
      </c>
      <c r="E2152" t="s">
        <v>25</v>
      </c>
      <c r="F2152" t="s">
        <v>61</v>
      </c>
      <c r="G2152" t="s">
        <v>21</v>
      </c>
      <c r="H2152" t="s">
        <v>123</v>
      </c>
      <c r="I2152">
        <f>IF(OR(financial_transactions3[[#This Row],[amount]]&lt;$L$16, financial_transactions3[[#This Row],[amount]]&gt;$L$17), 1, 0)</f>
        <v>1</v>
      </c>
    </row>
    <row r="2153" spans="1:9">
      <c r="A2153" t="s">
        <v>4295</v>
      </c>
      <c r="B2153" s="3">
        <v>45374</v>
      </c>
      <c r="C2153" t="s">
        <v>4296</v>
      </c>
      <c r="D2153">
        <v>1679.16</v>
      </c>
      <c r="E2153" t="s">
        <v>31</v>
      </c>
      <c r="F2153" t="s">
        <v>20</v>
      </c>
      <c r="G2153" t="s">
        <v>48</v>
      </c>
      <c r="H2153" t="s">
        <v>22</v>
      </c>
      <c r="I2153">
        <f>IF(OR(financial_transactions3[[#This Row],[amount]]&lt;$L$16, financial_transactions3[[#This Row],[amount]]&gt;$L$17), 1, 0)</f>
        <v>1</v>
      </c>
    </row>
    <row r="2154" spans="1:9">
      <c r="A2154" t="s">
        <v>4297</v>
      </c>
      <c r="B2154" s="3">
        <v>45374</v>
      </c>
      <c r="C2154" t="s">
        <v>4298</v>
      </c>
      <c r="D2154">
        <v>819.83</v>
      </c>
      <c r="E2154" t="s">
        <v>64</v>
      </c>
      <c r="F2154" t="s">
        <v>26</v>
      </c>
      <c r="G2154" t="s">
        <v>21</v>
      </c>
      <c r="H2154" t="s">
        <v>57</v>
      </c>
      <c r="I2154">
        <f>IF(OR(financial_transactions3[[#This Row],[amount]]&lt;$L$16, financial_transactions3[[#This Row],[amount]]&gt;$L$17), 1, 0)</f>
        <v>0</v>
      </c>
    </row>
    <row r="2155" spans="1:9">
      <c r="A2155" t="s">
        <v>4299</v>
      </c>
      <c r="B2155" s="3">
        <v>45374</v>
      </c>
      <c r="C2155" t="s">
        <v>4300</v>
      </c>
      <c r="D2155">
        <v>1401.59</v>
      </c>
      <c r="E2155" t="s">
        <v>16110</v>
      </c>
      <c r="F2155" t="s">
        <v>61</v>
      </c>
      <c r="G2155" t="s">
        <v>48</v>
      </c>
      <c r="H2155" t="s">
        <v>87</v>
      </c>
      <c r="I2155">
        <f>IF(OR(financial_transactions3[[#This Row],[amount]]&lt;$L$16, financial_transactions3[[#This Row],[amount]]&gt;$L$17), 1, 0)</f>
        <v>0</v>
      </c>
    </row>
    <row r="2156" spans="1:9">
      <c r="A2156" t="s">
        <v>4301</v>
      </c>
      <c r="B2156" s="3">
        <v>45374</v>
      </c>
      <c r="C2156" t="s">
        <v>4302</v>
      </c>
      <c r="D2156">
        <v>1522.06</v>
      </c>
      <c r="E2156" t="s">
        <v>52</v>
      </c>
      <c r="F2156" t="s">
        <v>26</v>
      </c>
      <c r="G2156" t="s">
        <v>48</v>
      </c>
      <c r="H2156" t="s">
        <v>22</v>
      </c>
      <c r="I2156">
        <f>IF(OR(financial_transactions3[[#This Row],[amount]]&lt;$L$16, financial_transactions3[[#This Row],[amount]]&gt;$L$17), 1, 0)</f>
        <v>0</v>
      </c>
    </row>
    <row r="2157" spans="1:9">
      <c r="A2157" t="s">
        <v>4303</v>
      </c>
      <c r="B2157" s="3">
        <v>45374</v>
      </c>
      <c r="C2157" t="s">
        <v>4304</v>
      </c>
      <c r="D2157">
        <v>945.7</v>
      </c>
      <c r="E2157" t="s">
        <v>67</v>
      </c>
      <c r="F2157" t="s">
        <v>32</v>
      </c>
      <c r="G2157" t="s">
        <v>21</v>
      </c>
      <c r="H2157" t="s">
        <v>28</v>
      </c>
      <c r="I2157">
        <f>IF(OR(financial_transactions3[[#This Row],[amount]]&lt;$L$16, financial_transactions3[[#This Row],[amount]]&gt;$L$17), 1, 0)</f>
        <v>0</v>
      </c>
    </row>
    <row r="2158" spans="1:9">
      <c r="A2158" t="s">
        <v>4305</v>
      </c>
      <c r="B2158" s="3">
        <v>45374</v>
      </c>
      <c r="C2158" t="s">
        <v>584</v>
      </c>
      <c r="D2158">
        <v>1547.15</v>
      </c>
      <c r="E2158" t="s">
        <v>31</v>
      </c>
      <c r="F2158" t="s">
        <v>26</v>
      </c>
      <c r="G2158" t="s">
        <v>21</v>
      </c>
      <c r="H2158" t="s">
        <v>28</v>
      </c>
      <c r="I2158">
        <f>IF(OR(financial_transactions3[[#This Row],[amount]]&lt;$L$16, financial_transactions3[[#This Row],[amount]]&gt;$L$17), 1, 0)</f>
        <v>0</v>
      </c>
    </row>
    <row r="2159" spans="1:9">
      <c r="A2159" t="s">
        <v>4308</v>
      </c>
      <c r="B2159" s="3">
        <v>45374</v>
      </c>
      <c r="C2159" t="s">
        <v>4309</v>
      </c>
      <c r="D2159">
        <v>1279.6300000000001</v>
      </c>
      <c r="E2159" t="s">
        <v>47</v>
      </c>
      <c r="F2159" t="s">
        <v>26</v>
      </c>
      <c r="G2159" t="s">
        <v>21</v>
      </c>
      <c r="H2159" t="s">
        <v>40</v>
      </c>
      <c r="I2159">
        <f>IF(OR(financial_transactions3[[#This Row],[amount]]&lt;$L$16, financial_transactions3[[#This Row],[amount]]&gt;$L$17), 1, 0)</f>
        <v>0</v>
      </c>
    </row>
    <row r="2160" spans="1:9">
      <c r="A2160" t="s">
        <v>4310</v>
      </c>
      <c r="B2160" s="3">
        <v>45374</v>
      </c>
      <c r="C2160" t="s">
        <v>4311</v>
      </c>
      <c r="D2160">
        <v>68.510000000000005</v>
      </c>
      <c r="E2160" t="s">
        <v>70</v>
      </c>
      <c r="F2160" t="s">
        <v>20</v>
      </c>
      <c r="G2160" t="s">
        <v>21</v>
      </c>
      <c r="H2160" t="s">
        <v>176</v>
      </c>
      <c r="I2160">
        <f>IF(OR(financial_transactions3[[#This Row],[amount]]&lt;$L$16, financial_transactions3[[#This Row],[amount]]&gt;$L$17), 1, 0)</f>
        <v>1</v>
      </c>
    </row>
    <row r="2161" spans="1:9">
      <c r="A2161" t="s">
        <v>4312</v>
      </c>
      <c r="B2161" s="3">
        <v>45374</v>
      </c>
      <c r="C2161" t="s">
        <v>4313</v>
      </c>
      <c r="D2161">
        <v>1485.85</v>
      </c>
      <c r="E2161" t="s">
        <v>64</v>
      </c>
      <c r="F2161" t="s">
        <v>20</v>
      </c>
      <c r="G2161" t="s">
        <v>39</v>
      </c>
      <c r="H2161" t="s">
        <v>123</v>
      </c>
      <c r="I2161">
        <f>IF(OR(financial_transactions3[[#This Row],[amount]]&lt;$L$16, financial_transactions3[[#This Row],[amount]]&gt;$L$17), 1, 0)</f>
        <v>0</v>
      </c>
    </row>
    <row r="2162" spans="1:9">
      <c r="A2162" t="s">
        <v>4314</v>
      </c>
      <c r="B2162" s="3">
        <v>45374</v>
      </c>
      <c r="C2162" t="s">
        <v>3594</v>
      </c>
      <c r="D2162">
        <v>1944.81</v>
      </c>
      <c r="E2162" t="s">
        <v>16079</v>
      </c>
      <c r="F2162" t="s">
        <v>32</v>
      </c>
      <c r="G2162" t="s">
        <v>21</v>
      </c>
      <c r="H2162" t="s">
        <v>109</v>
      </c>
      <c r="I2162">
        <f>IF(OR(financial_transactions3[[#This Row],[amount]]&lt;$L$16, financial_transactions3[[#This Row],[amount]]&gt;$L$17), 1, 0)</f>
        <v>1</v>
      </c>
    </row>
    <row r="2163" spans="1:9">
      <c r="A2163" t="s">
        <v>4317</v>
      </c>
      <c r="B2163" s="3">
        <v>45374</v>
      </c>
      <c r="C2163" t="s">
        <v>1264</v>
      </c>
      <c r="D2163">
        <v>1809.17</v>
      </c>
      <c r="E2163" t="s">
        <v>16079</v>
      </c>
      <c r="F2163" t="s">
        <v>61</v>
      </c>
      <c r="G2163" t="s">
        <v>39</v>
      </c>
      <c r="H2163" t="s">
        <v>109</v>
      </c>
      <c r="I2163">
        <f>IF(OR(financial_transactions3[[#This Row],[amount]]&lt;$L$16, financial_transactions3[[#This Row],[amount]]&gt;$L$17), 1, 0)</f>
        <v>1</v>
      </c>
    </row>
    <row r="2164" spans="1:9">
      <c r="A2164" t="s">
        <v>4318</v>
      </c>
      <c r="B2164" s="3">
        <v>45374</v>
      </c>
      <c r="C2164" t="s">
        <v>4319</v>
      </c>
      <c r="D2164">
        <v>1025.78</v>
      </c>
      <c r="E2164" t="s">
        <v>19</v>
      </c>
      <c r="F2164" t="s">
        <v>26</v>
      </c>
      <c r="G2164" t="s">
        <v>39</v>
      </c>
      <c r="H2164" t="s">
        <v>16080</v>
      </c>
      <c r="I2164">
        <f>IF(OR(financial_transactions3[[#This Row],[amount]]&lt;$L$16, financial_transactions3[[#This Row],[amount]]&gt;$L$17), 1, 0)</f>
        <v>0</v>
      </c>
    </row>
    <row r="2165" spans="1:9">
      <c r="A2165" t="s">
        <v>4320</v>
      </c>
      <c r="B2165" s="3">
        <v>45374</v>
      </c>
      <c r="C2165" t="s">
        <v>4321</v>
      </c>
      <c r="D2165">
        <v>1289.7</v>
      </c>
      <c r="E2165" t="s">
        <v>52</v>
      </c>
      <c r="F2165" t="s">
        <v>26</v>
      </c>
      <c r="G2165" t="s">
        <v>21</v>
      </c>
      <c r="H2165" t="s">
        <v>16080</v>
      </c>
      <c r="I2165">
        <f>IF(OR(financial_transactions3[[#This Row],[amount]]&lt;$L$16, financial_transactions3[[#This Row],[amount]]&gt;$L$17), 1, 0)</f>
        <v>0</v>
      </c>
    </row>
    <row r="2166" spans="1:9">
      <c r="A2166" t="s">
        <v>4322</v>
      </c>
      <c r="B2166" s="3">
        <v>45374</v>
      </c>
      <c r="C2166" t="s">
        <v>4323</v>
      </c>
      <c r="D2166">
        <v>1822.49</v>
      </c>
      <c r="E2166" t="s">
        <v>47</v>
      </c>
      <c r="F2166" t="s">
        <v>32</v>
      </c>
      <c r="G2166" t="s">
        <v>21</v>
      </c>
      <c r="H2166" t="s">
        <v>28</v>
      </c>
      <c r="I2166">
        <f>IF(OR(financial_transactions3[[#This Row],[amount]]&lt;$L$16, financial_transactions3[[#This Row],[amount]]&gt;$L$17), 1, 0)</f>
        <v>1</v>
      </c>
    </row>
    <row r="2167" spans="1:9">
      <c r="A2167" t="s">
        <v>4324</v>
      </c>
      <c r="B2167" s="3">
        <v>45374</v>
      </c>
      <c r="C2167" t="s">
        <v>4325</v>
      </c>
      <c r="D2167">
        <v>778.7</v>
      </c>
      <c r="E2167" t="s">
        <v>47</v>
      </c>
      <c r="F2167" t="s">
        <v>20</v>
      </c>
      <c r="G2167" t="s">
        <v>21</v>
      </c>
      <c r="H2167" t="s">
        <v>44</v>
      </c>
      <c r="I2167">
        <f>IF(OR(financial_transactions3[[#This Row],[amount]]&lt;$L$16, financial_transactions3[[#This Row],[amount]]&gt;$L$17), 1, 0)</f>
        <v>0</v>
      </c>
    </row>
    <row r="2168" spans="1:9">
      <c r="A2168" t="s">
        <v>4326</v>
      </c>
      <c r="B2168" s="3">
        <v>45374</v>
      </c>
      <c r="C2168" t="s">
        <v>4327</v>
      </c>
      <c r="D2168">
        <v>1479.24</v>
      </c>
      <c r="E2168" t="s">
        <v>67</v>
      </c>
      <c r="F2168" t="s">
        <v>26</v>
      </c>
      <c r="G2168" t="s">
        <v>48</v>
      </c>
      <c r="H2168" t="s">
        <v>16080</v>
      </c>
      <c r="I2168">
        <f>IF(OR(financial_transactions3[[#This Row],[amount]]&lt;$L$16, financial_transactions3[[#This Row],[amount]]&gt;$L$17), 1, 0)</f>
        <v>0</v>
      </c>
    </row>
    <row r="2169" spans="1:9">
      <c r="A2169" t="s">
        <v>4328</v>
      </c>
      <c r="B2169" s="3">
        <v>45374</v>
      </c>
      <c r="C2169" t="s">
        <v>4329</v>
      </c>
      <c r="D2169">
        <v>1411.54</v>
      </c>
      <c r="E2169" t="s">
        <v>70</v>
      </c>
      <c r="F2169" t="s">
        <v>26</v>
      </c>
      <c r="G2169" t="s">
        <v>27</v>
      </c>
      <c r="H2169" t="s">
        <v>57</v>
      </c>
      <c r="I2169">
        <f>IF(OR(financial_transactions3[[#This Row],[amount]]&lt;$L$16, financial_transactions3[[#This Row],[amount]]&gt;$L$17), 1, 0)</f>
        <v>0</v>
      </c>
    </row>
    <row r="2170" spans="1:9">
      <c r="A2170" t="s">
        <v>4330</v>
      </c>
      <c r="B2170" s="3">
        <v>45374</v>
      </c>
      <c r="C2170" t="s">
        <v>4331</v>
      </c>
      <c r="D2170">
        <v>1373.7</v>
      </c>
      <c r="E2170" t="s">
        <v>25</v>
      </c>
      <c r="F2170" t="s">
        <v>20</v>
      </c>
      <c r="G2170" t="s">
        <v>21</v>
      </c>
      <c r="H2170" t="s">
        <v>36</v>
      </c>
      <c r="I2170">
        <f>IF(OR(financial_transactions3[[#This Row],[amount]]&lt;$L$16, financial_transactions3[[#This Row],[amount]]&gt;$L$17), 1, 0)</f>
        <v>0</v>
      </c>
    </row>
    <row r="2171" spans="1:9">
      <c r="A2171" t="s">
        <v>4332</v>
      </c>
      <c r="B2171" s="3">
        <v>45374</v>
      </c>
      <c r="C2171" t="s">
        <v>4333</v>
      </c>
      <c r="D2171">
        <v>841.36</v>
      </c>
      <c r="E2171" t="s">
        <v>16110</v>
      </c>
      <c r="F2171" t="s">
        <v>20</v>
      </c>
      <c r="G2171" t="s">
        <v>27</v>
      </c>
      <c r="H2171" t="s">
        <v>44</v>
      </c>
      <c r="I2171">
        <f>IF(OR(financial_transactions3[[#This Row],[amount]]&lt;$L$16, financial_transactions3[[#This Row],[amount]]&gt;$L$17), 1, 0)</f>
        <v>0</v>
      </c>
    </row>
    <row r="2172" spans="1:9">
      <c r="A2172" t="s">
        <v>4334</v>
      </c>
      <c r="B2172" s="3">
        <v>45374</v>
      </c>
      <c r="C2172" t="s">
        <v>1744</v>
      </c>
      <c r="D2172">
        <v>1384.32</v>
      </c>
      <c r="E2172" t="s">
        <v>47</v>
      </c>
      <c r="F2172" t="s">
        <v>20</v>
      </c>
      <c r="G2172" t="s">
        <v>39</v>
      </c>
      <c r="H2172" t="s">
        <v>87</v>
      </c>
      <c r="I2172">
        <f>IF(OR(financial_transactions3[[#This Row],[amount]]&lt;$L$16, financial_transactions3[[#This Row],[amount]]&gt;$L$17), 1, 0)</f>
        <v>0</v>
      </c>
    </row>
    <row r="2173" spans="1:9">
      <c r="A2173" t="s">
        <v>4335</v>
      </c>
      <c r="B2173" s="3">
        <v>45374</v>
      </c>
      <c r="C2173" t="s">
        <v>4336</v>
      </c>
      <c r="D2173">
        <v>1256.05</v>
      </c>
      <c r="E2173" t="s">
        <v>25</v>
      </c>
      <c r="F2173" t="s">
        <v>20</v>
      </c>
      <c r="G2173" t="s">
        <v>48</v>
      </c>
      <c r="H2173" t="s">
        <v>123</v>
      </c>
      <c r="I2173">
        <f>IF(OR(financial_transactions3[[#This Row],[amount]]&lt;$L$16, financial_transactions3[[#This Row],[amount]]&gt;$L$17), 1, 0)</f>
        <v>0</v>
      </c>
    </row>
    <row r="2174" spans="1:9">
      <c r="A2174" t="s">
        <v>4337</v>
      </c>
      <c r="B2174" s="3">
        <v>45374</v>
      </c>
      <c r="C2174" t="s">
        <v>4338</v>
      </c>
      <c r="D2174">
        <v>622.07000000000005</v>
      </c>
      <c r="E2174" t="s">
        <v>67</v>
      </c>
      <c r="F2174" t="s">
        <v>26</v>
      </c>
      <c r="G2174" t="s">
        <v>39</v>
      </c>
      <c r="H2174" t="s">
        <v>123</v>
      </c>
      <c r="I2174">
        <f>IF(OR(financial_transactions3[[#This Row],[amount]]&lt;$L$16, financial_transactions3[[#This Row],[amount]]&gt;$L$17), 1, 0)</f>
        <v>0</v>
      </c>
    </row>
    <row r="2175" spans="1:9">
      <c r="A2175" t="s">
        <v>4339</v>
      </c>
      <c r="B2175" s="3">
        <v>45375</v>
      </c>
      <c r="C2175" t="s">
        <v>3350</v>
      </c>
      <c r="D2175">
        <v>687.35</v>
      </c>
      <c r="E2175" t="s">
        <v>47</v>
      </c>
      <c r="F2175" t="s">
        <v>61</v>
      </c>
      <c r="G2175" t="s">
        <v>48</v>
      </c>
      <c r="H2175" t="s">
        <v>33</v>
      </c>
      <c r="I2175">
        <f>IF(OR(financial_transactions3[[#This Row],[amount]]&lt;$L$16, financial_transactions3[[#This Row],[amount]]&gt;$L$17), 1, 0)</f>
        <v>0</v>
      </c>
    </row>
    <row r="2176" spans="1:9">
      <c r="A2176" t="s">
        <v>4340</v>
      </c>
      <c r="B2176" s="3">
        <v>45375</v>
      </c>
      <c r="C2176" t="s">
        <v>4341</v>
      </c>
      <c r="D2176">
        <v>436.25</v>
      </c>
      <c r="E2176" t="s">
        <v>67</v>
      </c>
      <c r="F2176" t="s">
        <v>32</v>
      </c>
      <c r="G2176" t="s">
        <v>21</v>
      </c>
      <c r="H2176" t="s">
        <v>40</v>
      </c>
      <c r="I2176">
        <f>IF(OR(financial_transactions3[[#This Row],[amount]]&lt;$L$16, financial_transactions3[[#This Row],[amount]]&gt;$L$17), 1, 0)</f>
        <v>1</v>
      </c>
    </row>
    <row r="2177" spans="1:9">
      <c r="A2177" t="s">
        <v>4342</v>
      </c>
      <c r="B2177" s="3">
        <v>45375</v>
      </c>
      <c r="C2177" t="s">
        <v>4343</v>
      </c>
      <c r="D2177">
        <v>1205.5999999999999</v>
      </c>
      <c r="E2177" t="s">
        <v>52</v>
      </c>
      <c r="F2177" t="s">
        <v>61</v>
      </c>
      <c r="G2177" t="s">
        <v>39</v>
      </c>
      <c r="H2177" t="s">
        <v>16080</v>
      </c>
      <c r="I2177">
        <f>IF(OR(financial_transactions3[[#This Row],[amount]]&lt;$L$16, financial_transactions3[[#This Row],[amount]]&gt;$L$17), 1, 0)</f>
        <v>0</v>
      </c>
    </row>
    <row r="2178" spans="1:9">
      <c r="A2178" t="s">
        <v>4344</v>
      </c>
      <c r="B2178" s="3">
        <v>45375</v>
      </c>
      <c r="C2178" t="s">
        <v>4345</v>
      </c>
      <c r="D2178">
        <v>1445.79</v>
      </c>
      <c r="E2178" t="s">
        <v>31</v>
      </c>
      <c r="F2178" t="s">
        <v>61</v>
      </c>
      <c r="G2178" t="s">
        <v>21</v>
      </c>
      <c r="H2178" t="s">
        <v>176</v>
      </c>
      <c r="I2178">
        <f>IF(OR(financial_transactions3[[#This Row],[amount]]&lt;$L$16, financial_transactions3[[#This Row],[amount]]&gt;$L$17), 1, 0)</f>
        <v>0</v>
      </c>
    </row>
    <row r="2179" spans="1:9">
      <c r="A2179" t="s">
        <v>4346</v>
      </c>
      <c r="B2179" s="3">
        <v>45375</v>
      </c>
      <c r="C2179" t="s">
        <v>4347</v>
      </c>
      <c r="D2179">
        <v>1278.5999999999999</v>
      </c>
      <c r="E2179" t="s">
        <v>122</v>
      </c>
      <c r="F2179" t="s">
        <v>20</v>
      </c>
      <c r="G2179" t="s">
        <v>39</v>
      </c>
      <c r="H2179" t="s">
        <v>22</v>
      </c>
      <c r="I2179">
        <f>IF(OR(financial_transactions3[[#This Row],[amount]]&lt;$L$16, financial_transactions3[[#This Row],[amount]]&gt;$L$17), 1, 0)</f>
        <v>0</v>
      </c>
    </row>
    <row r="2180" spans="1:9">
      <c r="A2180" t="s">
        <v>4348</v>
      </c>
      <c r="B2180" s="3">
        <v>45375</v>
      </c>
      <c r="C2180" t="s">
        <v>4349</v>
      </c>
      <c r="D2180">
        <v>1881.63</v>
      </c>
      <c r="E2180" t="s">
        <v>31</v>
      </c>
      <c r="F2180" t="s">
        <v>32</v>
      </c>
      <c r="G2180" t="s">
        <v>27</v>
      </c>
      <c r="H2180" t="s">
        <v>109</v>
      </c>
      <c r="I2180">
        <f>IF(OR(financial_transactions3[[#This Row],[amount]]&lt;$L$16, financial_transactions3[[#This Row],[amount]]&gt;$L$17), 1, 0)</f>
        <v>1</v>
      </c>
    </row>
    <row r="2181" spans="1:9">
      <c r="A2181" t="s">
        <v>4350</v>
      </c>
      <c r="B2181" s="3">
        <v>45375</v>
      </c>
      <c r="C2181" t="s">
        <v>4351</v>
      </c>
      <c r="D2181">
        <v>1325.76</v>
      </c>
      <c r="E2181" t="s">
        <v>25</v>
      </c>
      <c r="F2181" t="s">
        <v>26</v>
      </c>
      <c r="G2181" t="s">
        <v>39</v>
      </c>
      <c r="H2181" t="s">
        <v>40</v>
      </c>
      <c r="I2181">
        <f>IF(OR(financial_transactions3[[#This Row],[amount]]&lt;$L$16, financial_transactions3[[#This Row],[amount]]&gt;$L$17), 1, 0)</f>
        <v>0</v>
      </c>
    </row>
    <row r="2182" spans="1:9">
      <c r="A2182" t="s">
        <v>4352</v>
      </c>
      <c r="B2182" s="3">
        <v>45375</v>
      </c>
      <c r="C2182" t="s">
        <v>4353</v>
      </c>
      <c r="D2182">
        <v>625.05999999999995</v>
      </c>
      <c r="E2182" t="s">
        <v>16079</v>
      </c>
      <c r="F2182" t="s">
        <v>20</v>
      </c>
      <c r="G2182" t="s">
        <v>48</v>
      </c>
      <c r="H2182" t="s">
        <v>49</v>
      </c>
      <c r="I2182">
        <f>IF(OR(financial_transactions3[[#This Row],[amount]]&lt;$L$16, financial_transactions3[[#This Row],[amount]]&gt;$L$17), 1, 0)</f>
        <v>0</v>
      </c>
    </row>
    <row r="2183" spans="1:9">
      <c r="A2183" t="s">
        <v>4354</v>
      </c>
      <c r="B2183" s="3">
        <v>45375</v>
      </c>
      <c r="C2183" t="s">
        <v>4355</v>
      </c>
      <c r="D2183">
        <v>136.69</v>
      </c>
      <c r="E2183" t="s">
        <v>19</v>
      </c>
      <c r="F2183" t="s">
        <v>32</v>
      </c>
      <c r="G2183" t="s">
        <v>39</v>
      </c>
      <c r="H2183" t="s">
        <v>87</v>
      </c>
      <c r="I2183">
        <f>IF(OR(financial_transactions3[[#This Row],[amount]]&lt;$L$16, financial_transactions3[[#This Row],[amount]]&gt;$L$17), 1, 0)</f>
        <v>1</v>
      </c>
    </row>
    <row r="2184" spans="1:9">
      <c r="A2184" t="s">
        <v>4356</v>
      </c>
      <c r="B2184" s="3">
        <v>45375</v>
      </c>
      <c r="C2184" t="s">
        <v>4357</v>
      </c>
      <c r="D2184">
        <v>1786.75</v>
      </c>
      <c r="E2184" t="s">
        <v>122</v>
      </c>
      <c r="F2184" t="s">
        <v>20</v>
      </c>
      <c r="G2184" t="s">
        <v>27</v>
      </c>
      <c r="H2184" t="s">
        <v>16080</v>
      </c>
      <c r="I2184">
        <f>IF(OR(financial_transactions3[[#This Row],[amount]]&lt;$L$16, financial_transactions3[[#This Row],[amount]]&gt;$L$17), 1, 0)</f>
        <v>1</v>
      </c>
    </row>
    <row r="2185" spans="1:9">
      <c r="A2185" t="s">
        <v>4358</v>
      </c>
      <c r="B2185" s="3">
        <v>45375</v>
      </c>
      <c r="C2185" t="s">
        <v>4359</v>
      </c>
      <c r="D2185">
        <v>325.94</v>
      </c>
      <c r="E2185" t="s">
        <v>122</v>
      </c>
      <c r="F2185" t="s">
        <v>32</v>
      </c>
      <c r="G2185" t="s">
        <v>48</v>
      </c>
      <c r="H2185" t="s">
        <v>44</v>
      </c>
      <c r="I2185">
        <f>IF(OR(financial_transactions3[[#This Row],[amount]]&lt;$L$16, financial_transactions3[[#This Row],[amount]]&gt;$L$17), 1, 0)</f>
        <v>1</v>
      </c>
    </row>
    <row r="2186" spans="1:9">
      <c r="A2186" t="s">
        <v>4360</v>
      </c>
      <c r="B2186" s="3">
        <v>45375</v>
      </c>
      <c r="C2186" t="s">
        <v>4361</v>
      </c>
      <c r="D2186">
        <v>1739.03</v>
      </c>
      <c r="E2186" t="s">
        <v>16079</v>
      </c>
      <c r="F2186" t="s">
        <v>20</v>
      </c>
      <c r="G2186" t="s">
        <v>48</v>
      </c>
      <c r="H2186" t="s">
        <v>28</v>
      </c>
      <c r="I2186">
        <f>IF(OR(financial_transactions3[[#This Row],[amount]]&lt;$L$16, financial_transactions3[[#This Row],[amount]]&gt;$L$17), 1, 0)</f>
        <v>1</v>
      </c>
    </row>
    <row r="2187" spans="1:9">
      <c r="A2187" t="s">
        <v>4362</v>
      </c>
      <c r="B2187" s="3">
        <v>45375</v>
      </c>
      <c r="C2187" t="s">
        <v>554</v>
      </c>
      <c r="D2187">
        <v>884.16</v>
      </c>
      <c r="E2187" t="s">
        <v>16079</v>
      </c>
      <c r="F2187" t="s">
        <v>20</v>
      </c>
      <c r="G2187" t="s">
        <v>21</v>
      </c>
      <c r="H2187" t="s">
        <v>49</v>
      </c>
      <c r="I2187">
        <f>IF(OR(financial_transactions3[[#This Row],[amount]]&lt;$L$16, financial_transactions3[[#This Row],[amount]]&gt;$L$17), 1, 0)</f>
        <v>0</v>
      </c>
    </row>
    <row r="2188" spans="1:9">
      <c r="A2188" t="s">
        <v>4363</v>
      </c>
      <c r="B2188" s="3">
        <v>45375</v>
      </c>
      <c r="C2188" t="s">
        <v>4364</v>
      </c>
      <c r="D2188">
        <v>143.96</v>
      </c>
      <c r="E2188" t="s">
        <v>19</v>
      </c>
      <c r="F2188" t="s">
        <v>61</v>
      </c>
      <c r="G2188" t="s">
        <v>21</v>
      </c>
      <c r="H2188" t="s">
        <v>49</v>
      </c>
      <c r="I2188">
        <f>IF(OR(financial_transactions3[[#This Row],[amount]]&lt;$L$16, financial_transactions3[[#This Row],[amount]]&gt;$L$17), 1, 0)</f>
        <v>1</v>
      </c>
    </row>
    <row r="2189" spans="1:9">
      <c r="A2189" t="s">
        <v>4365</v>
      </c>
      <c r="B2189" s="3">
        <v>45375</v>
      </c>
      <c r="C2189" t="s">
        <v>4366</v>
      </c>
      <c r="D2189">
        <v>686.16</v>
      </c>
      <c r="E2189" t="s">
        <v>47</v>
      </c>
      <c r="F2189" t="s">
        <v>32</v>
      </c>
      <c r="G2189" t="s">
        <v>27</v>
      </c>
      <c r="H2189" t="s">
        <v>44</v>
      </c>
      <c r="I2189">
        <f>IF(OR(financial_transactions3[[#This Row],[amount]]&lt;$L$16, financial_transactions3[[#This Row],[amount]]&gt;$L$17), 1, 0)</f>
        <v>0</v>
      </c>
    </row>
    <row r="2190" spans="1:9">
      <c r="A2190" t="s">
        <v>4367</v>
      </c>
      <c r="B2190" s="3">
        <v>45375</v>
      </c>
      <c r="C2190" t="s">
        <v>4368</v>
      </c>
      <c r="D2190">
        <v>554.03</v>
      </c>
      <c r="E2190" t="s">
        <v>64</v>
      </c>
      <c r="F2190" t="s">
        <v>61</v>
      </c>
      <c r="G2190" t="s">
        <v>39</v>
      </c>
      <c r="H2190" t="s">
        <v>16080</v>
      </c>
      <c r="I2190">
        <f>IF(OR(financial_transactions3[[#This Row],[amount]]&lt;$L$16, financial_transactions3[[#This Row],[amount]]&gt;$L$17), 1, 0)</f>
        <v>1</v>
      </c>
    </row>
    <row r="2191" spans="1:9">
      <c r="A2191" t="s">
        <v>4369</v>
      </c>
      <c r="B2191" s="3">
        <v>45375</v>
      </c>
      <c r="C2191" t="s">
        <v>4370</v>
      </c>
      <c r="D2191">
        <v>381.15</v>
      </c>
      <c r="E2191" t="s">
        <v>19</v>
      </c>
      <c r="F2191" t="s">
        <v>61</v>
      </c>
      <c r="G2191" t="s">
        <v>39</v>
      </c>
      <c r="H2191" t="s">
        <v>109</v>
      </c>
      <c r="I2191">
        <f>IF(OR(financial_transactions3[[#This Row],[amount]]&lt;$L$16, financial_transactions3[[#This Row],[amount]]&gt;$L$17), 1, 0)</f>
        <v>1</v>
      </c>
    </row>
    <row r="2192" spans="1:9">
      <c r="A2192" t="s">
        <v>4371</v>
      </c>
      <c r="B2192" s="3">
        <v>45375</v>
      </c>
      <c r="C2192" t="s">
        <v>4372</v>
      </c>
      <c r="D2192">
        <v>1223.07</v>
      </c>
      <c r="E2192" t="s">
        <v>16079</v>
      </c>
      <c r="F2192" t="s">
        <v>20</v>
      </c>
      <c r="G2192" t="s">
        <v>48</v>
      </c>
      <c r="H2192" t="s">
        <v>16080</v>
      </c>
      <c r="I2192">
        <f>IF(OR(financial_transactions3[[#This Row],[amount]]&lt;$L$16, financial_transactions3[[#This Row],[amount]]&gt;$L$17), 1, 0)</f>
        <v>0</v>
      </c>
    </row>
    <row r="2193" spans="1:9">
      <c r="A2193" t="s">
        <v>4373</v>
      </c>
      <c r="B2193" s="3">
        <v>45375</v>
      </c>
      <c r="C2193" t="s">
        <v>4374</v>
      </c>
      <c r="D2193">
        <v>793</v>
      </c>
      <c r="E2193" t="s">
        <v>122</v>
      </c>
      <c r="F2193" t="s">
        <v>26</v>
      </c>
      <c r="G2193" t="s">
        <v>48</v>
      </c>
      <c r="H2193" t="s">
        <v>22</v>
      </c>
      <c r="I2193">
        <f>IF(OR(financial_transactions3[[#This Row],[amount]]&lt;$L$16, financial_transactions3[[#This Row],[amount]]&gt;$L$17), 1, 0)</f>
        <v>0</v>
      </c>
    </row>
    <row r="2194" spans="1:9">
      <c r="A2194" t="s">
        <v>4375</v>
      </c>
      <c r="B2194" s="3">
        <v>45375</v>
      </c>
      <c r="C2194" t="s">
        <v>4376</v>
      </c>
      <c r="D2194">
        <v>1238.06</v>
      </c>
      <c r="E2194" t="s">
        <v>70</v>
      </c>
      <c r="F2194" t="s">
        <v>61</v>
      </c>
      <c r="G2194" t="s">
        <v>39</v>
      </c>
      <c r="H2194" t="s">
        <v>44</v>
      </c>
      <c r="I2194">
        <f>IF(OR(financial_transactions3[[#This Row],[amount]]&lt;$L$16, financial_transactions3[[#This Row],[amount]]&gt;$L$17), 1, 0)</f>
        <v>0</v>
      </c>
    </row>
    <row r="2195" spans="1:9">
      <c r="A2195" t="s">
        <v>4379</v>
      </c>
      <c r="B2195" s="3">
        <v>45375</v>
      </c>
      <c r="C2195" t="s">
        <v>4380</v>
      </c>
      <c r="D2195">
        <v>1590.37</v>
      </c>
      <c r="E2195" t="s">
        <v>31</v>
      </c>
      <c r="F2195" t="s">
        <v>26</v>
      </c>
      <c r="G2195" t="s">
        <v>39</v>
      </c>
      <c r="H2195" t="s">
        <v>28</v>
      </c>
      <c r="I2195">
        <f>IF(OR(financial_transactions3[[#This Row],[amount]]&lt;$L$16, financial_transactions3[[#This Row],[amount]]&gt;$L$17), 1, 0)</f>
        <v>0</v>
      </c>
    </row>
    <row r="2196" spans="1:9">
      <c r="A2196" t="s">
        <v>4381</v>
      </c>
      <c r="B2196" s="3">
        <v>45375</v>
      </c>
      <c r="C2196" t="s">
        <v>1683</v>
      </c>
      <c r="D2196">
        <v>1703.29</v>
      </c>
      <c r="E2196" t="s">
        <v>122</v>
      </c>
      <c r="F2196" t="s">
        <v>20</v>
      </c>
      <c r="G2196" t="s">
        <v>39</v>
      </c>
      <c r="H2196" t="s">
        <v>36</v>
      </c>
      <c r="I2196">
        <f>IF(OR(financial_transactions3[[#This Row],[amount]]&lt;$L$16, financial_transactions3[[#This Row],[amount]]&gt;$L$17), 1, 0)</f>
        <v>1</v>
      </c>
    </row>
    <row r="2197" spans="1:9">
      <c r="A2197" t="s">
        <v>4382</v>
      </c>
      <c r="B2197" s="3">
        <v>45375</v>
      </c>
      <c r="C2197" t="s">
        <v>3753</v>
      </c>
      <c r="D2197">
        <v>10387.719999999999</v>
      </c>
      <c r="E2197" t="s">
        <v>70</v>
      </c>
      <c r="F2197" t="s">
        <v>32</v>
      </c>
      <c r="G2197" t="s">
        <v>27</v>
      </c>
      <c r="H2197" t="s">
        <v>44</v>
      </c>
      <c r="I2197">
        <f>IF(OR(financial_transactions3[[#This Row],[amount]]&lt;$L$16, financial_transactions3[[#This Row],[amount]]&gt;$L$17), 1, 0)</f>
        <v>1</v>
      </c>
    </row>
    <row r="2198" spans="1:9">
      <c r="A2198" t="s">
        <v>4383</v>
      </c>
      <c r="B2198" s="3">
        <v>45376</v>
      </c>
      <c r="C2198" t="s">
        <v>4384</v>
      </c>
      <c r="D2198">
        <v>1656.56</v>
      </c>
      <c r="E2198" t="s">
        <v>52</v>
      </c>
      <c r="F2198" t="s">
        <v>32</v>
      </c>
      <c r="G2198" t="s">
        <v>27</v>
      </c>
      <c r="H2198" t="s">
        <v>57</v>
      </c>
      <c r="I2198">
        <f>IF(OR(financial_transactions3[[#This Row],[amount]]&lt;$L$16, financial_transactions3[[#This Row],[amount]]&gt;$L$17), 1, 0)</f>
        <v>1</v>
      </c>
    </row>
    <row r="2199" spans="1:9">
      <c r="A2199" t="s">
        <v>4385</v>
      </c>
      <c r="B2199" s="3">
        <v>45376</v>
      </c>
      <c r="C2199" t="s">
        <v>4386</v>
      </c>
      <c r="D2199">
        <v>959.66</v>
      </c>
      <c r="E2199" t="s">
        <v>52</v>
      </c>
      <c r="F2199" t="s">
        <v>20</v>
      </c>
      <c r="G2199" t="s">
        <v>39</v>
      </c>
      <c r="H2199" t="s">
        <v>53</v>
      </c>
      <c r="I2199">
        <f>IF(OR(financial_transactions3[[#This Row],[amount]]&lt;$L$16, financial_transactions3[[#This Row],[amount]]&gt;$L$17), 1, 0)</f>
        <v>0</v>
      </c>
    </row>
    <row r="2200" spans="1:9">
      <c r="A2200" t="s">
        <v>4387</v>
      </c>
      <c r="B2200" s="3">
        <v>45376</v>
      </c>
      <c r="C2200" t="s">
        <v>4321</v>
      </c>
      <c r="D2200">
        <v>1221.23</v>
      </c>
      <c r="E2200" t="s">
        <v>64</v>
      </c>
      <c r="F2200" t="s">
        <v>61</v>
      </c>
      <c r="G2200" t="s">
        <v>48</v>
      </c>
      <c r="H2200" t="s">
        <v>28</v>
      </c>
      <c r="I2200">
        <f>IF(OR(financial_transactions3[[#This Row],[amount]]&lt;$L$16, financial_transactions3[[#This Row],[amount]]&gt;$L$17), 1, 0)</f>
        <v>0</v>
      </c>
    </row>
    <row r="2201" spans="1:9">
      <c r="A2201" t="s">
        <v>4388</v>
      </c>
      <c r="B2201" s="3">
        <v>45376</v>
      </c>
      <c r="C2201" t="s">
        <v>4389</v>
      </c>
      <c r="D2201">
        <v>1904.7</v>
      </c>
      <c r="E2201" t="s">
        <v>31</v>
      </c>
      <c r="F2201" t="s">
        <v>32</v>
      </c>
      <c r="G2201" t="s">
        <v>21</v>
      </c>
      <c r="H2201" t="s">
        <v>44</v>
      </c>
      <c r="I2201">
        <f>IF(OR(financial_transactions3[[#This Row],[amount]]&lt;$L$16, financial_transactions3[[#This Row],[amount]]&gt;$L$17), 1, 0)</f>
        <v>1</v>
      </c>
    </row>
    <row r="2202" spans="1:9">
      <c r="A2202" t="s">
        <v>4390</v>
      </c>
      <c r="B2202" s="3">
        <v>45376</v>
      </c>
      <c r="C2202" t="s">
        <v>4391</v>
      </c>
      <c r="D2202">
        <v>1636.63</v>
      </c>
      <c r="E2202" t="s">
        <v>16110</v>
      </c>
      <c r="F2202" t="s">
        <v>20</v>
      </c>
      <c r="G2202" t="s">
        <v>39</v>
      </c>
      <c r="H2202" t="s">
        <v>28</v>
      </c>
      <c r="I2202">
        <f>IF(OR(financial_transactions3[[#This Row],[amount]]&lt;$L$16, financial_transactions3[[#This Row],[amount]]&gt;$L$17), 1, 0)</f>
        <v>1</v>
      </c>
    </row>
    <row r="2203" spans="1:9">
      <c r="A2203" t="s">
        <v>4392</v>
      </c>
      <c r="B2203" s="3">
        <v>45376</v>
      </c>
      <c r="C2203" t="s">
        <v>4393</v>
      </c>
      <c r="D2203">
        <v>469.98</v>
      </c>
      <c r="E2203" t="s">
        <v>64</v>
      </c>
      <c r="F2203" t="s">
        <v>20</v>
      </c>
      <c r="G2203" t="s">
        <v>48</v>
      </c>
      <c r="H2203" t="s">
        <v>176</v>
      </c>
      <c r="I2203">
        <f>IF(OR(financial_transactions3[[#This Row],[amount]]&lt;$L$16, financial_transactions3[[#This Row],[amount]]&gt;$L$17), 1, 0)</f>
        <v>1</v>
      </c>
    </row>
    <row r="2204" spans="1:9">
      <c r="A2204" t="s">
        <v>4394</v>
      </c>
      <c r="B2204" s="3">
        <v>45376</v>
      </c>
      <c r="C2204" t="s">
        <v>4395</v>
      </c>
      <c r="D2204">
        <v>1893.84</v>
      </c>
      <c r="E2204" t="s">
        <v>67</v>
      </c>
      <c r="F2204" t="s">
        <v>26</v>
      </c>
      <c r="G2204" t="s">
        <v>39</v>
      </c>
      <c r="H2204" t="s">
        <v>123</v>
      </c>
      <c r="I2204">
        <f>IF(OR(financial_transactions3[[#This Row],[amount]]&lt;$L$16, financial_transactions3[[#This Row],[amount]]&gt;$L$17), 1, 0)</f>
        <v>1</v>
      </c>
    </row>
    <row r="2205" spans="1:9">
      <c r="A2205" t="s">
        <v>4396</v>
      </c>
      <c r="B2205" s="3">
        <v>45376</v>
      </c>
      <c r="C2205" t="s">
        <v>4397</v>
      </c>
      <c r="D2205">
        <v>987.79</v>
      </c>
      <c r="E2205" t="s">
        <v>70</v>
      </c>
      <c r="F2205" t="s">
        <v>61</v>
      </c>
      <c r="G2205" t="s">
        <v>39</v>
      </c>
      <c r="H2205" t="s">
        <v>28</v>
      </c>
      <c r="I2205">
        <f>IF(OR(financial_transactions3[[#This Row],[amount]]&lt;$L$16, financial_transactions3[[#This Row],[amount]]&gt;$L$17), 1, 0)</f>
        <v>0</v>
      </c>
    </row>
    <row r="2206" spans="1:9">
      <c r="A2206" t="s">
        <v>4398</v>
      </c>
      <c r="B2206" s="3">
        <v>45376</v>
      </c>
      <c r="C2206" t="s">
        <v>4399</v>
      </c>
      <c r="D2206">
        <v>653.80999999999995</v>
      </c>
      <c r="E2206" t="s">
        <v>16110</v>
      </c>
      <c r="F2206" t="s">
        <v>61</v>
      </c>
      <c r="G2206" t="s">
        <v>48</v>
      </c>
      <c r="H2206" t="s">
        <v>123</v>
      </c>
      <c r="I2206">
        <f>IF(OR(financial_transactions3[[#This Row],[amount]]&lt;$L$16, financial_transactions3[[#This Row],[amount]]&gt;$L$17), 1, 0)</f>
        <v>0</v>
      </c>
    </row>
    <row r="2207" spans="1:9">
      <c r="A2207" t="s">
        <v>4400</v>
      </c>
      <c r="B2207" s="3">
        <v>45376</v>
      </c>
      <c r="C2207" t="s">
        <v>4081</v>
      </c>
      <c r="D2207">
        <v>478.53</v>
      </c>
      <c r="E2207" t="s">
        <v>67</v>
      </c>
      <c r="F2207" t="s">
        <v>32</v>
      </c>
      <c r="G2207" t="s">
        <v>48</v>
      </c>
      <c r="H2207" t="s">
        <v>22</v>
      </c>
      <c r="I2207">
        <f>IF(OR(financial_transactions3[[#This Row],[amount]]&lt;$L$16, financial_transactions3[[#This Row],[amount]]&gt;$L$17), 1, 0)</f>
        <v>1</v>
      </c>
    </row>
    <row r="2208" spans="1:9">
      <c r="A2208" t="s">
        <v>4401</v>
      </c>
      <c r="B2208" s="3">
        <v>45376</v>
      </c>
      <c r="C2208" t="s">
        <v>4402</v>
      </c>
      <c r="D2208">
        <v>68.59</v>
      </c>
      <c r="E2208" t="s">
        <v>31</v>
      </c>
      <c r="F2208" t="s">
        <v>20</v>
      </c>
      <c r="G2208" t="s">
        <v>27</v>
      </c>
      <c r="H2208" t="s">
        <v>94</v>
      </c>
      <c r="I2208">
        <f>IF(OR(financial_transactions3[[#This Row],[amount]]&lt;$L$16, financial_transactions3[[#This Row],[amount]]&gt;$L$17), 1, 0)</f>
        <v>1</v>
      </c>
    </row>
    <row r="2209" spans="1:9">
      <c r="A2209" t="s">
        <v>4403</v>
      </c>
      <c r="B2209" s="3">
        <v>45376</v>
      </c>
      <c r="C2209" t="s">
        <v>1654</v>
      </c>
      <c r="D2209">
        <v>682.38</v>
      </c>
      <c r="E2209" t="s">
        <v>67</v>
      </c>
      <c r="F2209" t="s">
        <v>32</v>
      </c>
      <c r="G2209" t="s">
        <v>39</v>
      </c>
      <c r="H2209" t="s">
        <v>176</v>
      </c>
      <c r="I2209">
        <f>IF(OR(financial_transactions3[[#This Row],[amount]]&lt;$L$16, financial_transactions3[[#This Row],[amount]]&gt;$L$17), 1, 0)</f>
        <v>0</v>
      </c>
    </row>
    <row r="2210" spans="1:9">
      <c r="A2210" t="s">
        <v>4404</v>
      </c>
      <c r="B2210" s="3">
        <v>45376</v>
      </c>
      <c r="C2210" t="s">
        <v>4405</v>
      </c>
      <c r="D2210">
        <v>1072.1099999999999</v>
      </c>
      <c r="E2210" t="s">
        <v>31</v>
      </c>
      <c r="F2210" t="s">
        <v>20</v>
      </c>
      <c r="G2210" t="s">
        <v>39</v>
      </c>
      <c r="H2210" t="s">
        <v>87</v>
      </c>
      <c r="I2210">
        <f>IF(OR(financial_transactions3[[#This Row],[amount]]&lt;$L$16, financial_transactions3[[#This Row],[amount]]&gt;$L$17), 1, 0)</f>
        <v>0</v>
      </c>
    </row>
    <row r="2211" spans="1:9">
      <c r="A2211" t="s">
        <v>4406</v>
      </c>
      <c r="B2211" s="3">
        <v>45376</v>
      </c>
      <c r="C2211" t="s">
        <v>4407</v>
      </c>
      <c r="D2211">
        <v>332.97</v>
      </c>
      <c r="E2211" t="s">
        <v>67</v>
      </c>
      <c r="F2211" t="s">
        <v>32</v>
      </c>
      <c r="G2211" t="s">
        <v>39</v>
      </c>
      <c r="H2211" t="s">
        <v>75</v>
      </c>
      <c r="I2211">
        <f>IF(OR(financial_transactions3[[#This Row],[amount]]&lt;$L$16, financial_transactions3[[#This Row],[amount]]&gt;$L$17), 1, 0)</f>
        <v>1</v>
      </c>
    </row>
    <row r="2212" spans="1:9">
      <c r="A2212" t="s">
        <v>4408</v>
      </c>
      <c r="B2212" s="3">
        <v>45376</v>
      </c>
      <c r="C2212" t="s">
        <v>4409</v>
      </c>
      <c r="D2212">
        <v>688.41</v>
      </c>
      <c r="E2212" t="s">
        <v>16110</v>
      </c>
      <c r="F2212" t="s">
        <v>61</v>
      </c>
      <c r="G2212" t="s">
        <v>48</v>
      </c>
      <c r="H2212" t="s">
        <v>87</v>
      </c>
      <c r="I2212">
        <f>IF(OR(financial_transactions3[[#This Row],[amount]]&lt;$L$16, financial_transactions3[[#This Row],[amount]]&gt;$L$17), 1, 0)</f>
        <v>0</v>
      </c>
    </row>
    <row r="2213" spans="1:9">
      <c r="A2213" t="s">
        <v>4410</v>
      </c>
      <c r="B2213" s="3">
        <v>45376</v>
      </c>
      <c r="C2213" t="s">
        <v>3975</v>
      </c>
      <c r="D2213">
        <v>345.55</v>
      </c>
      <c r="E2213" t="s">
        <v>67</v>
      </c>
      <c r="F2213" t="s">
        <v>26</v>
      </c>
      <c r="G2213" t="s">
        <v>39</v>
      </c>
      <c r="H2213" t="s">
        <v>75</v>
      </c>
      <c r="I2213">
        <f>IF(OR(financial_transactions3[[#This Row],[amount]]&lt;$L$16, financial_transactions3[[#This Row],[amount]]&gt;$L$17), 1, 0)</f>
        <v>1</v>
      </c>
    </row>
    <row r="2214" spans="1:9">
      <c r="A2214" t="s">
        <v>4411</v>
      </c>
      <c r="B2214" s="3">
        <v>45376</v>
      </c>
      <c r="C2214" t="s">
        <v>4412</v>
      </c>
      <c r="D2214">
        <v>761.46</v>
      </c>
      <c r="E2214" t="s">
        <v>70</v>
      </c>
      <c r="F2214" t="s">
        <v>32</v>
      </c>
      <c r="G2214" t="s">
        <v>39</v>
      </c>
      <c r="H2214" t="s">
        <v>109</v>
      </c>
      <c r="I2214">
        <f>IF(OR(financial_transactions3[[#This Row],[amount]]&lt;$L$16, financial_transactions3[[#This Row],[amount]]&gt;$L$17), 1, 0)</f>
        <v>0</v>
      </c>
    </row>
    <row r="2215" spans="1:9">
      <c r="A2215" t="s">
        <v>4413</v>
      </c>
      <c r="B2215" s="3">
        <v>45376</v>
      </c>
      <c r="C2215" t="s">
        <v>4414</v>
      </c>
      <c r="D2215">
        <v>8937.44</v>
      </c>
      <c r="E2215" t="s">
        <v>16110</v>
      </c>
      <c r="F2215" t="s">
        <v>32</v>
      </c>
      <c r="G2215" t="s">
        <v>21</v>
      </c>
      <c r="H2215" t="s">
        <v>49</v>
      </c>
      <c r="I2215">
        <f>IF(OR(financial_transactions3[[#This Row],[amount]]&lt;$L$16, financial_transactions3[[#This Row],[amount]]&gt;$L$17), 1, 0)</f>
        <v>1</v>
      </c>
    </row>
    <row r="2216" spans="1:9">
      <c r="A2216" t="s">
        <v>4415</v>
      </c>
      <c r="B2216" s="3">
        <v>45376</v>
      </c>
      <c r="C2216" t="s">
        <v>4416</v>
      </c>
      <c r="D2216">
        <v>5778.64</v>
      </c>
      <c r="E2216" t="s">
        <v>67</v>
      </c>
      <c r="F2216" t="s">
        <v>32</v>
      </c>
      <c r="G2216" t="s">
        <v>48</v>
      </c>
      <c r="H2216" t="s">
        <v>94</v>
      </c>
      <c r="I2216">
        <f>IF(OR(financial_transactions3[[#This Row],[amount]]&lt;$L$16, financial_transactions3[[#This Row],[amount]]&gt;$L$17), 1, 0)</f>
        <v>1</v>
      </c>
    </row>
    <row r="2217" spans="1:9">
      <c r="A2217" t="s">
        <v>4417</v>
      </c>
      <c r="B2217" s="3">
        <v>45376</v>
      </c>
      <c r="C2217" t="s">
        <v>4418</v>
      </c>
      <c r="D2217">
        <v>61.59</v>
      </c>
      <c r="E2217" t="s">
        <v>16110</v>
      </c>
      <c r="F2217" t="s">
        <v>61</v>
      </c>
      <c r="G2217" t="s">
        <v>48</v>
      </c>
      <c r="H2217" t="s">
        <v>94</v>
      </c>
      <c r="I2217">
        <f>IF(OR(financial_transactions3[[#This Row],[amount]]&lt;$L$16, financial_transactions3[[#This Row],[amount]]&gt;$L$17), 1, 0)</f>
        <v>1</v>
      </c>
    </row>
    <row r="2218" spans="1:9">
      <c r="A2218" t="s">
        <v>4419</v>
      </c>
      <c r="B2218" s="3">
        <v>45376</v>
      </c>
      <c r="C2218" t="s">
        <v>4420</v>
      </c>
      <c r="D2218">
        <v>1686.12</v>
      </c>
      <c r="E2218" t="s">
        <v>47</v>
      </c>
      <c r="F2218" t="s">
        <v>32</v>
      </c>
      <c r="G2218" t="s">
        <v>39</v>
      </c>
      <c r="H2218" t="s">
        <v>53</v>
      </c>
      <c r="I2218">
        <f>IF(OR(financial_transactions3[[#This Row],[amount]]&lt;$L$16, financial_transactions3[[#This Row],[amount]]&gt;$L$17), 1, 0)</f>
        <v>1</v>
      </c>
    </row>
    <row r="2219" spans="1:9">
      <c r="A2219" t="s">
        <v>4423</v>
      </c>
      <c r="B2219" s="3">
        <v>45376</v>
      </c>
      <c r="C2219" t="s">
        <v>634</v>
      </c>
      <c r="D2219">
        <v>656.43</v>
      </c>
      <c r="E2219" t="s">
        <v>16079</v>
      </c>
      <c r="F2219" t="s">
        <v>20</v>
      </c>
      <c r="G2219" t="s">
        <v>21</v>
      </c>
      <c r="H2219" t="s">
        <v>75</v>
      </c>
      <c r="I2219">
        <f>IF(OR(financial_transactions3[[#This Row],[amount]]&lt;$L$16, financial_transactions3[[#This Row],[amount]]&gt;$L$17), 1, 0)</f>
        <v>0</v>
      </c>
    </row>
    <row r="2220" spans="1:9">
      <c r="A2220" t="s">
        <v>4424</v>
      </c>
      <c r="B2220" s="3">
        <v>45376</v>
      </c>
      <c r="C2220" t="s">
        <v>1035</v>
      </c>
      <c r="D2220">
        <v>828.98</v>
      </c>
      <c r="E2220" t="s">
        <v>67</v>
      </c>
      <c r="F2220" t="s">
        <v>32</v>
      </c>
      <c r="G2220" t="s">
        <v>27</v>
      </c>
      <c r="H2220" t="s">
        <v>28</v>
      </c>
      <c r="I2220">
        <f>IF(OR(financial_transactions3[[#This Row],[amount]]&lt;$L$16, financial_transactions3[[#This Row],[amount]]&gt;$L$17), 1, 0)</f>
        <v>0</v>
      </c>
    </row>
    <row r="2221" spans="1:9">
      <c r="A2221" t="s">
        <v>4425</v>
      </c>
      <c r="B2221" s="3">
        <v>45377</v>
      </c>
      <c r="C2221" t="s">
        <v>1642</v>
      </c>
      <c r="D2221">
        <v>940.83</v>
      </c>
      <c r="E2221" t="s">
        <v>19</v>
      </c>
      <c r="F2221" t="s">
        <v>26</v>
      </c>
      <c r="G2221" t="s">
        <v>27</v>
      </c>
      <c r="H2221" t="s">
        <v>57</v>
      </c>
      <c r="I2221">
        <f>IF(OR(financial_transactions3[[#This Row],[amount]]&lt;$L$16, financial_transactions3[[#This Row],[amount]]&gt;$L$17), 1, 0)</f>
        <v>0</v>
      </c>
    </row>
    <row r="2222" spans="1:9">
      <c r="A2222" t="s">
        <v>4426</v>
      </c>
      <c r="B2222" s="3">
        <v>45377</v>
      </c>
      <c r="C2222" t="s">
        <v>4427</v>
      </c>
      <c r="D2222">
        <v>1390.38</v>
      </c>
      <c r="E2222" t="s">
        <v>64</v>
      </c>
      <c r="F2222" t="s">
        <v>61</v>
      </c>
      <c r="G2222" t="s">
        <v>48</v>
      </c>
      <c r="H2222" t="s">
        <v>22</v>
      </c>
      <c r="I2222">
        <f>IF(OR(financial_transactions3[[#This Row],[amount]]&lt;$L$16, financial_transactions3[[#This Row],[amount]]&gt;$L$17), 1, 0)</f>
        <v>0</v>
      </c>
    </row>
    <row r="2223" spans="1:9">
      <c r="A2223" t="s">
        <v>4429</v>
      </c>
      <c r="B2223" s="3">
        <v>45377</v>
      </c>
      <c r="C2223" t="s">
        <v>2098</v>
      </c>
      <c r="D2223">
        <v>1929.37</v>
      </c>
      <c r="E2223" t="s">
        <v>19</v>
      </c>
      <c r="F2223" t="s">
        <v>61</v>
      </c>
      <c r="G2223" t="s">
        <v>27</v>
      </c>
      <c r="H2223" t="s">
        <v>87</v>
      </c>
      <c r="I2223">
        <f>IF(OR(financial_transactions3[[#This Row],[amount]]&lt;$L$16, financial_transactions3[[#This Row],[amount]]&gt;$L$17), 1, 0)</f>
        <v>1</v>
      </c>
    </row>
    <row r="2224" spans="1:9">
      <c r="A2224" t="s">
        <v>4430</v>
      </c>
      <c r="B2224" s="3">
        <v>45377</v>
      </c>
      <c r="C2224" t="s">
        <v>4431</v>
      </c>
      <c r="D2224">
        <v>1504.06</v>
      </c>
      <c r="E2224" t="s">
        <v>47</v>
      </c>
      <c r="F2224" t="s">
        <v>61</v>
      </c>
      <c r="G2224" t="s">
        <v>21</v>
      </c>
      <c r="H2224" t="s">
        <v>44</v>
      </c>
      <c r="I2224">
        <f>IF(OR(financial_transactions3[[#This Row],[amount]]&lt;$L$16, financial_transactions3[[#This Row],[amount]]&gt;$L$17), 1, 0)</f>
        <v>0</v>
      </c>
    </row>
    <row r="2225" spans="1:9">
      <c r="A2225" t="s">
        <v>4434</v>
      </c>
      <c r="B2225" s="3">
        <v>45377</v>
      </c>
      <c r="C2225" t="s">
        <v>1481</v>
      </c>
      <c r="D2225">
        <v>415.63</v>
      </c>
      <c r="E2225" t="s">
        <v>67</v>
      </c>
      <c r="F2225" t="s">
        <v>26</v>
      </c>
      <c r="G2225" t="s">
        <v>27</v>
      </c>
      <c r="H2225" t="s">
        <v>22</v>
      </c>
      <c r="I2225">
        <f>IF(OR(financial_transactions3[[#This Row],[amount]]&lt;$L$16, financial_transactions3[[#This Row],[amount]]&gt;$L$17), 1, 0)</f>
        <v>1</v>
      </c>
    </row>
    <row r="2226" spans="1:9">
      <c r="A2226" t="s">
        <v>4435</v>
      </c>
      <c r="B2226" s="3">
        <v>45377</v>
      </c>
      <c r="C2226" t="s">
        <v>4436</v>
      </c>
      <c r="D2226">
        <v>1702.27</v>
      </c>
      <c r="E2226" t="s">
        <v>31</v>
      </c>
      <c r="F2226" t="s">
        <v>61</v>
      </c>
      <c r="G2226" t="s">
        <v>21</v>
      </c>
      <c r="H2226" t="s">
        <v>40</v>
      </c>
      <c r="I2226">
        <f>IF(OR(financial_transactions3[[#This Row],[amount]]&lt;$L$16, financial_transactions3[[#This Row],[amount]]&gt;$L$17), 1, 0)</f>
        <v>1</v>
      </c>
    </row>
    <row r="2227" spans="1:9">
      <c r="A2227" t="s">
        <v>4437</v>
      </c>
      <c r="B2227" s="3">
        <v>45377</v>
      </c>
      <c r="C2227" t="s">
        <v>4438</v>
      </c>
      <c r="D2227">
        <v>1452.68</v>
      </c>
      <c r="E2227" t="s">
        <v>122</v>
      </c>
      <c r="F2227" t="s">
        <v>20</v>
      </c>
      <c r="G2227" t="s">
        <v>21</v>
      </c>
      <c r="H2227" t="s">
        <v>36</v>
      </c>
      <c r="I2227">
        <f>IF(OR(financial_transactions3[[#This Row],[amount]]&lt;$L$16, financial_transactions3[[#This Row],[amount]]&gt;$L$17), 1, 0)</f>
        <v>0</v>
      </c>
    </row>
    <row r="2228" spans="1:9">
      <c r="A2228" t="s">
        <v>4439</v>
      </c>
      <c r="B2228" s="3">
        <v>45377</v>
      </c>
      <c r="C2228" t="s">
        <v>4440</v>
      </c>
      <c r="D2228">
        <v>1946.35</v>
      </c>
      <c r="E2228" t="s">
        <v>70</v>
      </c>
      <c r="F2228" t="s">
        <v>32</v>
      </c>
      <c r="G2228" t="s">
        <v>39</v>
      </c>
      <c r="H2228" t="s">
        <v>16080</v>
      </c>
      <c r="I2228">
        <f>IF(OR(financial_transactions3[[#This Row],[amount]]&lt;$L$16, financial_transactions3[[#This Row],[amount]]&gt;$L$17), 1, 0)</f>
        <v>1</v>
      </c>
    </row>
    <row r="2229" spans="1:9">
      <c r="A2229" t="s">
        <v>4441</v>
      </c>
      <c r="B2229" s="3">
        <v>45377</v>
      </c>
      <c r="C2229" t="s">
        <v>4442</v>
      </c>
      <c r="D2229">
        <v>695.48</v>
      </c>
      <c r="E2229" t="s">
        <v>16110</v>
      </c>
      <c r="F2229" t="s">
        <v>26</v>
      </c>
      <c r="G2229" t="s">
        <v>27</v>
      </c>
      <c r="H2229" t="s">
        <v>57</v>
      </c>
      <c r="I2229">
        <f>IF(OR(financial_transactions3[[#This Row],[amount]]&lt;$L$16, financial_transactions3[[#This Row],[amount]]&gt;$L$17), 1, 0)</f>
        <v>0</v>
      </c>
    </row>
    <row r="2230" spans="1:9">
      <c r="A2230" t="s">
        <v>4443</v>
      </c>
      <c r="B2230" s="3">
        <v>45377</v>
      </c>
      <c r="C2230" t="s">
        <v>4444</v>
      </c>
      <c r="D2230">
        <v>254.88</v>
      </c>
      <c r="E2230" t="s">
        <v>31</v>
      </c>
      <c r="F2230" t="s">
        <v>20</v>
      </c>
      <c r="G2230" t="s">
        <v>48</v>
      </c>
      <c r="H2230" t="s">
        <v>33</v>
      </c>
      <c r="I2230">
        <f>IF(OR(financial_transactions3[[#This Row],[amount]]&lt;$L$16, financial_transactions3[[#This Row],[amount]]&gt;$L$17), 1, 0)</f>
        <v>1</v>
      </c>
    </row>
    <row r="2231" spans="1:9">
      <c r="A2231" t="s">
        <v>4445</v>
      </c>
      <c r="B2231" s="3">
        <v>45377</v>
      </c>
      <c r="C2231" t="s">
        <v>4446</v>
      </c>
      <c r="D2231">
        <v>526.77</v>
      </c>
      <c r="E2231" t="s">
        <v>122</v>
      </c>
      <c r="F2231" t="s">
        <v>61</v>
      </c>
      <c r="G2231" t="s">
        <v>39</v>
      </c>
      <c r="H2231" t="s">
        <v>33</v>
      </c>
      <c r="I2231">
        <f>IF(OR(financial_transactions3[[#This Row],[amount]]&lt;$L$16, financial_transactions3[[#This Row],[amount]]&gt;$L$17), 1, 0)</f>
        <v>1</v>
      </c>
    </row>
    <row r="2232" spans="1:9">
      <c r="A2232" t="s">
        <v>4447</v>
      </c>
      <c r="B2232" s="3">
        <v>45377</v>
      </c>
      <c r="C2232" t="s">
        <v>4448</v>
      </c>
      <c r="D2232">
        <v>1526.03</v>
      </c>
      <c r="E2232" t="s">
        <v>122</v>
      </c>
      <c r="F2232" t="s">
        <v>26</v>
      </c>
      <c r="G2232" t="s">
        <v>39</v>
      </c>
      <c r="H2232" t="s">
        <v>49</v>
      </c>
      <c r="I2232">
        <f>IF(OR(financial_transactions3[[#This Row],[amount]]&lt;$L$16, financial_transactions3[[#This Row],[amount]]&gt;$L$17), 1, 0)</f>
        <v>0</v>
      </c>
    </row>
    <row r="2233" spans="1:9">
      <c r="A2233" t="s">
        <v>4449</v>
      </c>
      <c r="B2233" s="3">
        <v>45377</v>
      </c>
      <c r="C2233" t="s">
        <v>4450</v>
      </c>
      <c r="D2233">
        <v>1799.49</v>
      </c>
      <c r="E2233" t="s">
        <v>70</v>
      </c>
      <c r="F2233" t="s">
        <v>32</v>
      </c>
      <c r="G2233" t="s">
        <v>21</v>
      </c>
      <c r="H2233" t="s">
        <v>44</v>
      </c>
      <c r="I2233">
        <f>IF(OR(financial_transactions3[[#This Row],[amount]]&lt;$L$16, financial_transactions3[[#This Row],[amount]]&gt;$L$17), 1, 0)</f>
        <v>1</v>
      </c>
    </row>
    <row r="2234" spans="1:9">
      <c r="A2234" t="s">
        <v>4451</v>
      </c>
      <c r="B2234" s="3">
        <v>45377</v>
      </c>
      <c r="C2234" t="s">
        <v>4452</v>
      </c>
      <c r="D2234">
        <v>1474.19</v>
      </c>
      <c r="E2234" t="s">
        <v>52</v>
      </c>
      <c r="F2234" t="s">
        <v>26</v>
      </c>
      <c r="G2234" t="s">
        <v>27</v>
      </c>
      <c r="H2234" t="s">
        <v>33</v>
      </c>
      <c r="I2234">
        <f>IF(OR(financial_transactions3[[#This Row],[amount]]&lt;$L$16, financial_transactions3[[#This Row],[amount]]&gt;$L$17), 1, 0)</f>
        <v>0</v>
      </c>
    </row>
    <row r="2235" spans="1:9">
      <c r="A2235" t="s">
        <v>4453</v>
      </c>
      <c r="B2235" s="3">
        <v>45377</v>
      </c>
      <c r="C2235" t="s">
        <v>4454</v>
      </c>
      <c r="D2235">
        <v>1578.65</v>
      </c>
      <c r="E2235" t="s">
        <v>31</v>
      </c>
      <c r="F2235" t="s">
        <v>26</v>
      </c>
      <c r="G2235" t="s">
        <v>39</v>
      </c>
      <c r="H2235" t="s">
        <v>22</v>
      </c>
      <c r="I2235">
        <f>IF(OR(financial_transactions3[[#This Row],[amount]]&lt;$L$16, financial_transactions3[[#This Row],[amount]]&gt;$L$17), 1, 0)</f>
        <v>0</v>
      </c>
    </row>
    <row r="2236" spans="1:9">
      <c r="A2236" t="s">
        <v>4455</v>
      </c>
      <c r="B2236" s="3">
        <v>45377</v>
      </c>
      <c r="C2236" t="s">
        <v>4456</v>
      </c>
      <c r="D2236">
        <v>12382.89</v>
      </c>
      <c r="E2236" t="s">
        <v>52</v>
      </c>
      <c r="F2236" t="s">
        <v>20</v>
      </c>
      <c r="G2236" t="s">
        <v>39</v>
      </c>
      <c r="H2236" t="s">
        <v>53</v>
      </c>
      <c r="I2236">
        <f>IF(OR(financial_transactions3[[#This Row],[amount]]&lt;$L$16, financial_transactions3[[#This Row],[amount]]&gt;$L$17), 1, 0)</f>
        <v>1</v>
      </c>
    </row>
    <row r="2237" spans="1:9">
      <c r="A2237" t="s">
        <v>4457</v>
      </c>
      <c r="B2237" s="3">
        <v>45377</v>
      </c>
      <c r="C2237" t="s">
        <v>4458</v>
      </c>
      <c r="D2237">
        <v>699.93</v>
      </c>
      <c r="E2237" t="s">
        <v>47</v>
      </c>
      <c r="F2237" t="s">
        <v>26</v>
      </c>
      <c r="G2237" t="s">
        <v>27</v>
      </c>
      <c r="H2237" t="s">
        <v>109</v>
      </c>
      <c r="I2237">
        <f>IF(OR(financial_transactions3[[#This Row],[amount]]&lt;$L$16, financial_transactions3[[#This Row],[amount]]&gt;$L$17), 1, 0)</f>
        <v>0</v>
      </c>
    </row>
    <row r="2238" spans="1:9">
      <c r="A2238" t="s">
        <v>4459</v>
      </c>
      <c r="B2238" s="3">
        <v>45377</v>
      </c>
      <c r="C2238" t="s">
        <v>4460</v>
      </c>
      <c r="D2238">
        <v>1338.22</v>
      </c>
      <c r="E2238" t="s">
        <v>52</v>
      </c>
      <c r="F2238" t="s">
        <v>26</v>
      </c>
      <c r="G2238" t="s">
        <v>48</v>
      </c>
      <c r="H2238" t="s">
        <v>94</v>
      </c>
      <c r="I2238">
        <f>IF(OR(financial_transactions3[[#This Row],[amount]]&lt;$L$16, financial_transactions3[[#This Row],[amount]]&gt;$L$17), 1, 0)</f>
        <v>0</v>
      </c>
    </row>
    <row r="2239" spans="1:9">
      <c r="A2239" t="s">
        <v>4461</v>
      </c>
      <c r="B2239" s="3">
        <v>45377</v>
      </c>
      <c r="C2239" t="s">
        <v>4462</v>
      </c>
      <c r="D2239">
        <v>1284.08</v>
      </c>
      <c r="E2239" t="s">
        <v>64</v>
      </c>
      <c r="F2239" t="s">
        <v>20</v>
      </c>
      <c r="G2239" t="s">
        <v>27</v>
      </c>
      <c r="H2239" t="s">
        <v>109</v>
      </c>
      <c r="I2239">
        <f>IF(OR(financial_transactions3[[#This Row],[amount]]&lt;$L$16, financial_transactions3[[#This Row],[amount]]&gt;$L$17), 1, 0)</f>
        <v>0</v>
      </c>
    </row>
    <row r="2240" spans="1:9">
      <c r="A2240" t="s">
        <v>4464</v>
      </c>
      <c r="B2240" s="3">
        <v>45377</v>
      </c>
      <c r="C2240" t="s">
        <v>4222</v>
      </c>
      <c r="D2240">
        <v>282.66000000000003</v>
      </c>
      <c r="E2240" t="s">
        <v>52</v>
      </c>
      <c r="F2240" t="s">
        <v>20</v>
      </c>
      <c r="G2240" t="s">
        <v>48</v>
      </c>
      <c r="H2240" t="s">
        <v>28</v>
      </c>
      <c r="I2240">
        <f>IF(OR(financial_transactions3[[#This Row],[amount]]&lt;$L$16, financial_transactions3[[#This Row],[amount]]&gt;$L$17), 1, 0)</f>
        <v>1</v>
      </c>
    </row>
    <row r="2241" spans="1:9">
      <c r="A2241" t="s">
        <v>4465</v>
      </c>
      <c r="B2241" s="3">
        <v>45377</v>
      </c>
      <c r="C2241" t="s">
        <v>4466</v>
      </c>
      <c r="D2241">
        <v>1125.93</v>
      </c>
      <c r="E2241" t="s">
        <v>16079</v>
      </c>
      <c r="F2241" t="s">
        <v>20</v>
      </c>
      <c r="G2241" t="s">
        <v>27</v>
      </c>
      <c r="H2241" t="s">
        <v>57</v>
      </c>
      <c r="I2241">
        <f>IF(OR(financial_transactions3[[#This Row],[amount]]&lt;$L$16, financial_transactions3[[#This Row],[amount]]&gt;$L$17), 1, 0)</f>
        <v>0</v>
      </c>
    </row>
    <row r="2242" spans="1:9">
      <c r="A2242" t="s">
        <v>4467</v>
      </c>
      <c r="B2242" s="3">
        <v>45377</v>
      </c>
      <c r="C2242" t="s">
        <v>4468</v>
      </c>
      <c r="D2242">
        <v>1177.32</v>
      </c>
      <c r="E2242" t="s">
        <v>31</v>
      </c>
      <c r="F2242" t="s">
        <v>32</v>
      </c>
      <c r="G2242" t="s">
        <v>48</v>
      </c>
      <c r="H2242" t="s">
        <v>36</v>
      </c>
      <c r="I2242">
        <f>IF(OR(financial_transactions3[[#This Row],[amount]]&lt;$L$16, financial_transactions3[[#This Row],[amount]]&gt;$L$17), 1, 0)</f>
        <v>0</v>
      </c>
    </row>
    <row r="2243" spans="1:9">
      <c r="A2243" t="s">
        <v>4469</v>
      </c>
      <c r="B2243" s="3">
        <v>45377</v>
      </c>
      <c r="C2243" t="s">
        <v>4470</v>
      </c>
      <c r="D2243">
        <v>16626.8</v>
      </c>
      <c r="E2243" t="s">
        <v>64</v>
      </c>
      <c r="F2243" t="s">
        <v>26</v>
      </c>
      <c r="G2243" t="s">
        <v>39</v>
      </c>
      <c r="H2243" t="s">
        <v>53</v>
      </c>
      <c r="I2243">
        <f>IF(OR(financial_transactions3[[#This Row],[amount]]&lt;$L$16, financial_transactions3[[#This Row],[amount]]&gt;$L$17), 1, 0)</f>
        <v>1</v>
      </c>
    </row>
    <row r="2244" spans="1:9">
      <c r="A2244" t="s">
        <v>4471</v>
      </c>
      <c r="B2244" s="3">
        <v>45378</v>
      </c>
      <c r="C2244" t="s">
        <v>4472</v>
      </c>
      <c r="D2244">
        <v>1163.47</v>
      </c>
      <c r="E2244" t="s">
        <v>25</v>
      </c>
      <c r="F2244" t="s">
        <v>32</v>
      </c>
      <c r="G2244" t="s">
        <v>21</v>
      </c>
      <c r="H2244" t="s">
        <v>49</v>
      </c>
      <c r="I2244">
        <f>IF(OR(financial_transactions3[[#This Row],[amount]]&lt;$L$16, financial_transactions3[[#This Row],[amount]]&gt;$L$17), 1, 0)</f>
        <v>0</v>
      </c>
    </row>
    <row r="2245" spans="1:9">
      <c r="A2245" t="s">
        <v>4473</v>
      </c>
      <c r="B2245" s="3">
        <v>45378</v>
      </c>
      <c r="C2245" t="s">
        <v>4474</v>
      </c>
      <c r="D2245">
        <v>1640.6</v>
      </c>
      <c r="E2245" t="s">
        <v>52</v>
      </c>
      <c r="F2245" t="s">
        <v>26</v>
      </c>
      <c r="G2245" t="s">
        <v>21</v>
      </c>
      <c r="H2245" t="s">
        <v>94</v>
      </c>
      <c r="I2245">
        <f>IF(OR(financial_transactions3[[#This Row],[amount]]&lt;$L$16, financial_transactions3[[#This Row],[amount]]&gt;$L$17), 1, 0)</f>
        <v>1</v>
      </c>
    </row>
    <row r="2246" spans="1:9">
      <c r="A2246" t="s">
        <v>4475</v>
      </c>
      <c r="B2246" s="3">
        <v>45378</v>
      </c>
      <c r="C2246" t="s">
        <v>1031</v>
      </c>
      <c r="D2246">
        <v>631.95000000000005</v>
      </c>
      <c r="E2246" t="s">
        <v>70</v>
      </c>
      <c r="F2246" t="s">
        <v>20</v>
      </c>
      <c r="G2246" t="s">
        <v>21</v>
      </c>
      <c r="H2246" t="s">
        <v>57</v>
      </c>
      <c r="I2246">
        <f>IF(OR(financial_transactions3[[#This Row],[amount]]&lt;$L$16, financial_transactions3[[#This Row],[amount]]&gt;$L$17), 1, 0)</f>
        <v>0</v>
      </c>
    </row>
    <row r="2247" spans="1:9">
      <c r="A2247" t="s">
        <v>4476</v>
      </c>
      <c r="B2247" s="3">
        <v>45378</v>
      </c>
      <c r="C2247" t="s">
        <v>548</v>
      </c>
      <c r="D2247">
        <v>1848.39</v>
      </c>
      <c r="E2247" t="s">
        <v>52</v>
      </c>
      <c r="F2247" t="s">
        <v>61</v>
      </c>
      <c r="G2247" t="s">
        <v>27</v>
      </c>
      <c r="H2247" t="s">
        <v>53</v>
      </c>
      <c r="I2247">
        <f>IF(OR(financial_transactions3[[#This Row],[amount]]&lt;$L$16, financial_transactions3[[#This Row],[amount]]&gt;$L$17), 1, 0)</f>
        <v>1</v>
      </c>
    </row>
    <row r="2248" spans="1:9">
      <c r="A2248" t="s">
        <v>4477</v>
      </c>
      <c r="B2248" s="3">
        <v>45378</v>
      </c>
      <c r="C2248" t="s">
        <v>4478</v>
      </c>
      <c r="D2248">
        <v>1380.06</v>
      </c>
      <c r="E2248" t="s">
        <v>16079</v>
      </c>
      <c r="F2248" t="s">
        <v>32</v>
      </c>
      <c r="G2248" t="s">
        <v>27</v>
      </c>
      <c r="H2248" t="s">
        <v>53</v>
      </c>
      <c r="I2248">
        <f>IF(OR(financial_transactions3[[#This Row],[amount]]&lt;$L$16, financial_transactions3[[#This Row],[amount]]&gt;$L$17), 1, 0)</f>
        <v>0</v>
      </c>
    </row>
    <row r="2249" spans="1:9">
      <c r="A2249" t="s">
        <v>4479</v>
      </c>
      <c r="B2249" s="3">
        <v>45378</v>
      </c>
      <c r="C2249" t="s">
        <v>4480</v>
      </c>
      <c r="D2249">
        <v>804.89</v>
      </c>
      <c r="E2249" t="s">
        <v>31</v>
      </c>
      <c r="F2249" t="s">
        <v>26</v>
      </c>
      <c r="G2249" t="s">
        <v>21</v>
      </c>
      <c r="H2249" t="s">
        <v>16080</v>
      </c>
      <c r="I2249">
        <f>IF(OR(financial_transactions3[[#This Row],[amount]]&lt;$L$16, financial_transactions3[[#This Row],[amount]]&gt;$L$17), 1, 0)</f>
        <v>0</v>
      </c>
    </row>
    <row r="2250" spans="1:9">
      <c r="A2250" t="s">
        <v>4481</v>
      </c>
      <c r="B2250" s="3">
        <v>45378</v>
      </c>
      <c r="C2250" t="s">
        <v>605</v>
      </c>
      <c r="D2250">
        <v>1290.48</v>
      </c>
      <c r="E2250" t="s">
        <v>16110</v>
      </c>
      <c r="F2250" t="s">
        <v>61</v>
      </c>
      <c r="G2250" t="s">
        <v>21</v>
      </c>
      <c r="H2250" t="s">
        <v>49</v>
      </c>
      <c r="I2250">
        <f>IF(OR(financial_transactions3[[#This Row],[amount]]&lt;$L$16, financial_transactions3[[#This Row],[amount]]&gt;$L$17), 1, 0)</f>
        <v>0</v>
      </c>
    </row>
    <row r="2251" spans="1:9">
      <c r="A2251" t="s">
        <v>4482</v>
      </c>
      <c r="B2251" s="3">
        <v>45378</v>
      </c>
      <c r="C2251" t="s">
        <v>4483</v>
      </c>
      <c r="D2251">
        <v>933.36</v>
      </c>
      <c r="E2251" t="s">
        <v>70</v>
      </c>
      <c r="F2251" t="s">
        <v>26</v>
      </c>
      <c r="G2251" t="s">
        <v>39</v>
      </c>
      <c r="H2251" t="s">
        <v>36</v>
      </c>
      <c r="I2251">
        <f>IF(OR(financial_transactions3[[#This Row],[amount]]&lt;$L$16, financial_transactions3[[#This Row],[amount]]&gt;$L$17), 1, 0)</f>
        <v>0</v>
      </c>
    </row>
    <row r="2252" spans="1:9">
      <c r="A2252" t="s">
        <v>4484</v>
      </c>
      <c r="B2252" s="3">
        <v>45378</v>
      </c>
      <c r="C2252" t="s">
        <v>4485</v>
      </c>
      <c r="D2252">
        <v>246.79</v>
      </c>
      <c r="E2252" t="s">
        <v>64</v>
      </c>
      <c r="F2252" t="s">
        <v>32</v>
      </c>
      <c r="G2252" t="s">
        <v>21</v>
      </c>
      <c r="H2252" t="s">
        <v>33</v>
      </c>
      <c r="I2252">
        <f>IF(OR(financial_transactions3[[#This Row],[amount]]&lt;$L$16, financial_transactions3[[#This Row],[amount]]&gt;$L$17), 1, 0)</f>
        <v>1</v>
      </c>
    </row>
    <row r="2253" spans="1:9">
      <c r="A2253" t="s">
        <v>4486</v>
      </c>
      <c r="B2253" s="3">
        <v>45378</v>
      </c>
      <c r="C2253" t="s">
        <v>4487</v>
      </c>
      <c r="D2253">
        <v>314.64</v>
      </c>
      <c r="E2253" t="s">
        <v>64</v>
      </c>
      <c r="F2253" t="s">
        <v>26</v>
      </c>
      <c r="G2253" t="s">
        <v>39</v>
      </c>
      <c r="H2253" t="s">
        <v>87</v>
      </c>
      <c r="I2253">
        <f>IF(OR(financial_transactions3[[#This Row],[amount]]&lt;$L$16, financial_transactions3[[#This Row],[amount]]&gt;$L$17), 1, 0)</f>
        <v>1</v>
      </c>
    </row>
    <row r="2254" spans="1:9">
      <c r="A2254" t="s">
        <v>4488</v>
      </c>
      <c r="B2254" s="3">
        <v>45378</v>
      </c>
      <c r="C2254" t="s">
        <v>4489</v>
      </c>
      <c r="D2254">
        <v>17432.22</v>
      </c>
      <c r="E2254" t="s">
        <v>52</v>
      </c>
      <c r="F2254" t="s">
        <v>20</v>
      </c>
      <c r="G2254" t="s">
        <v>39</v>
      </c>
      <c r="H2254" t="s">
        <v>176</v>
      </c>
      <c r="I2254">
        <f>IF(OR(financial_transactions3[[#This Row],[amount]]&lt;$L$16, financial_transactions3[[#This Row],[amount]]&gt;$L$17), 1, 0)</f>
        <v>1</v>
      </c>
    </row>
    <row r="2255" spans="1:9">
      <c r="A2255" t="s">
        <v>4490</v>
      </c>
      <c r="B2255" s="3">
        <v>45378</v>
      </c>
      <c r="C2255" t="s">
        <v>4491</v>
      </c>
      <c r="D2255">
        <v>1240.83</v>
      </c>
      <c r="E2255" t="s">
        <v>25</v>
      </c>
      <c r="F2255" t="s">
        <v>26</v>
      </c>
      <c r="G2255" t="s">
        <v>48</v>
      </c>
      <c r="H2255" t="s">
        <v>49</v>
      </c>
      <c r="I2255">
        <f>IF(OR(financial_transactions3[[#This Row],[amount]]&lt;$L$16, financial_transactions3[[#This Row],[amount]]&gt;$L$17), 1, 0)</f>
        <v>0</v>
      </c>
    </row>
    <row r="2256" spans="1:9">
      <c r="A2256" t="s">
        <v>4492</v>
      </c>
      <c r="B2256" s="3">
        <v>45378</v>
      </c>
      <c r="C2256" t="s">
        <v>2627</v>
      </c>
      <c r="D2256">
        <v>1762.21</v>
      </c>
      <c r="E2256" t="s">
        <v>67</v>
      </c>
      <c r="F2256" t="s">
        <v>26</v>
      </c>
      <c r="G2256" t="s">
        <v>21</v>
      </c>
      <c r="H2256" t="s">
        <v>16080</v>
      </c>
      <c r="I2256">
        <f>IF(OR(financial_transactions3[[#This Row],[amount]]&lt;$L$16, financial_transactions3[[#This Row],[amount]]&gt;$L$17), 1, 0)</f>
        <v>1</v>
      </c>
    </row>
    <row r="2257" spans="1:9">
      <c r="A2257" t="s">
        <v>4493</v>
      </c>
      <c r="B2257" s="3">
        <v>45378</v>
      </c>
      <c r="C2257" t="s">
        <v>4494</v>
      </c>
      <c r="D2257">
        <v>797.08</v>
      </c>
      <c r="E2257" t="s">
        <v>122</v>
      </c>
      <c r="F2257" t="s">
        <v>61</v>
      </c>
      <c r="G2257" t="s">
        <v>21</v>
      </c>
      <c r="H2257" t="s">
        <v>53</v>
      </c>
      <c r="I2257">
        <f>IF(OR(financial_transactions3[[#This Row],[amount]]&lt;$L$16, financial_transactions3[[#This Row],[amount]]&gt;$L$17), 1, 0)</f>
        <v>0</v>
      </c>
    </row>
    <row r="2258" spans="1:9">
      <c r="A2258" t="s">
        <v>4495</v>
      </c>
      <c r="B2258" s="3">
        <v>45378</v>
      </c>
      <c r="C2258" t="s">
        <v>862</v>
      </c>
      <c r="D2258">
        <v>1391.96</v>
      </c>
      <c r="E2258" t="s">
        <v>47</v>
      </c>
      <c r="F2258" t="s">
        <v>61</v>
      </c>
      <c r="G2258" t="s">
        <v>27</v>
      </c>
      <c r="H2258" t="s">
        <v>176</v>
      </c>
      <c r="I2258">
        <f>IF(OR(financial_transactions3[[#This Row],[amount]]&lt;$L$16, financial_transactions3[[#This Row],[amount]]&gt;$L$17), 1, 0)</f>
        <v>0</v>
      </c>
    </row>
    <row r="2259" spans="1:9">
      <c r="A2259" t="s">
        <v>4496</v>
      </c>
      <c r="B2259" s="3">
        <v>45378</v>
      </c>
      <c r="C2259" t="s">
        <v>4497</v>
      </c>
      <c r="D2259">
        <v>1465.11</v>
      </c>
      <c r="E2259" t="s">
        <v>19</v>
      </c>
      <c r="F2259" t="s">
        <v>20</v>
      </c>
      <c r="G2259" t="s">
        <v>48</v>
      </c>
      <c r="H2259" t="s">
        <v>36</v>
      </c>
      <c r="I2259">
        <f>IF(OR(financial_transactions3[[#This Row],[amount]]&lt;$L$16, financial_transactions3[[#This Row],[amount]]&gt;$L$17), 1, 0)</f>
        <v>0</v>
      </c>
    </row>
    <row r="2260" spans="1:9">
      <c r="A2260" t="s">
        <v>4498</v>
      </c>
      <c r="B2260" s="3">
        <v>45378</v>
      </c>
      <c r="C2260" t="s">
        <v>4499</v>
      </c>
      <c r="D2260">
        <v>998.68</v>
      </c>
      <c r="E2260" t="s">
        <v>122</v>
      </c>
      <c r="F2260" t="s">
        <v>26</v>
      </c>
      <c r="G2260" t="s">
        <v>48</v>
      </c>
      <c r="H2260" t="s">
        <v>109</v>
      </c>
      <c r="I2260">
        <f>IF(OR(financial_transactions3[[#This Row],[amount]]&lt;$L$16, financial_transactions3[[#This Row],[amount]]&gt;$L$17), 1, 0)</f>
        <v>0</v>
      </c>
    </row>
    <row r="2261" spans="1:9">
      <c r="A2261" t="s">
        <v>4502</v>
      </c>
      <c r="B2261" s="3">
        <v>45378</v>
      </c>
      <c r="C2261" t="s">
        <v>4503</v>
      </c>
      <c r="D2261">
        <v>763.79</v>
      </c>
      <c r="E2261" t="s">
        <v>70</v>
      </c>
      <c r="F2261" t="s">
        <v>20</v>
      </c>
      <c r="G2261" t="s">
        <v>21</v>
      </c>
      <c r="H2261" t="s">
        <v>22</v>
      </c>
      <c r="I2261">
        <f>IF(OR(financial_transactions3[[#This Row],[amount]]&lt;$L$16, financial_transactions3[[#This Row],[amount]]&gt;$L$17), 1, 0)</f>
        <v>0</v>
      </c>
    </row>
    <row r="2262" spans="1:9">
      <c r="A2262" t="s">
        <v>4504</v>
      </c>
      <c r="B2262" s="3">
        <v>45378</v>
      </c>
      <c r="C2262" t="s">
        <v>4505</v>
      </c>
      <c r="D2262">
        <v>478.43</v>
      </c>
      <c r="E2262" t="s">
        <v>64</v>
      </c>
      <c r="F2262" t="s">
        <v>20</v>
      </c>
      <c r="G2262" t="s">
        <v>48</v>
      </c>
      <c r="H2262" t="s">
        <v>44</v>
      </c>
      <c r="I2262">
        <f>IF(OR(financial_transactions3[[#This Row],[amount]]&lt;$L$16, financial_transactions3[[#This Row],[amount]]&gt;$L$17), 1, 0)</f>
        <v>1</v>
      </c>
    </row>
    <row r="2263" spans="1:9">
      <c r="A2263" t="s">
        <v>4506</v>
      </c>
      <c r="B2263" s="3">
        <v>45378</v>
      </c>
      <c r="C2263" t="s">
        <v>4507</v>
      </c>
      <c r="D2263">
        <v>373.9</v>
      </c>
      <c r="E2263" t="s">
        <v>67</v>
      </c>
      <c r="F2263" t="s">
        <v>26</v>
      </c>
      <c r="G2263" t="s">
        <v>39</v>
      </c>
      <c r="H2263" t="s">
        <v>33</v>
      </c>
      <c r="I2263">
        <f>IF(OR(financial_transactions3[[#This Row],[amount]]&lt;$L$16, financial_transactions3[[#This Row],[amount]]&gt;$L$17), 1, 0)</f>
        <v>1</v>
      </c>
    </row>
    <row r="2264" spans="1:9">
      <c r="A2264" t="s">
        <v>4508</v>
      </c>
      <c r="B2264" s="3">
        <v>45378</v>
      </c>
      <c r="C2264" t="s">
        <v>4509</v>
      </c>
      <c r="D2264">
        <v>1545.62</v>
      </c>
      <c r="E2264" t="s">
        <v>52</v>
      </c>
      <c r="F2264" t="s">
        <v>26</v>
      </c>
      <c r="G2264" t="s">
        <v>27</v>
      </c>
      <c r="H2264" t="s">
        <v>33</v>
      </c>
      <c r="I2264">
        <f>IF(OR(financial_transactions3[[#This Row],[amount]]&lt;$L$16, financial_transactions3[[#This Row],[amount]]&gt;$L$17), 1, 0)</f>
        <v>0</v>
      </c>
    </row>
    <row r="2265" spans="1:9">
      <c r="A2265" t="s">
        <v>4510</v>
      </c>
      <c r="B2265" s="3">
        <v>45378</v>
      </c>
      <c r="C2265" t="s">
        <v>4511</v>
      </c>
      <c r="D2265">
        <v>601.25</v>
      </c>
      <c r="E2265" t="s">
        <v>67</v>
      </c>
      <c r="F2265" t="s">
        <v>26</v>
      </c>
      <c r="G2265" t="s">
        <v>39</v>
      </c>
      <c r="H2265" t="s">
        <v>16080</v>
      </c>
      <c r="I2265">
        <f>IF(OR(financial_transactions3[[#This Row],[amount]]&lt;$L$16, financial_transactions3[[#This Row],[amount]]&gt;$L$17), 1, 0)</f>
        <v>0</v>
      </c>
    </row>
    <row r="2266" spans="1:9">
      <c r="A2266" t="s">
        <v>4512</v>
      </c>
      <c r="B2266" s="3">
        <v>45378</v>
      </c>
      <c r="C2266" t="s">
        <v>1977</v>
      </c>
      <c r="D2266">
        <v>914.75</v>
      </c>
      <c r="E2266" t="s">
        <v>122</v>
      </c>
      <c r="F2266" t="s">
        <v>61</v>
      </c>
      <c r="G2266" t="s">
        <v>48</v>
      </c>
      <c r="H2266" t="s">
        <v>176</v>
      </c>
      <c r="I2266">
        <f>IF(OR(financial_transactions3[[#This Row],[amount]]&lt;$L$16, financial_transactions3[[#This Row],[amount]]&gt;$L$17), 1, 0)</f>
        <v>0</v>
      </c>
    </row>
    <row r="2267" spans="1:9">
      <c r="A2267" t="s">
        <v>4513</v>
      </c>
      <c r="B2267" s="3">
        <v>45378</v>
      </c>
      <c r="C2267" t="s">
        <v>4514</v>
      </c>
      <c r="D2267">
        <v>1249.49</v>
      </c>
      <c r="E2267" t="s">
        <v>122</v>
      </c>
      <c r="F2267" t="s">
        <v>32</v>
      </c>
      <c r="G2267" t="s">
        <v>21</v>
      </c>
      <c r="H2267" t="s">
        <v>49</v>
      </c>
      <c r="I2267">
        <f>IF(OR(financial_transactions3[[#This Row],[amount]]&lt;$L$16, financial_transactions3[[#This Row],[amount]]&gt;$L$17), 1, 0)</f>
        <v>0</v>
      </c>
    </row>
    <row r="2268" spans="1:9">
      <c r="A2268" t="s">
        <v>4515</v>
      </c>
      <c r="B2268" s="3">
        <v>45378</v>
      </c>
      <c r="C2268" t="s">
        <v>4516</v>
      </c>
      <c r="D2268">
        <v>471.89</v>
      </c>
      <c r="E2268" t="s">
        <v>67</v>
      </c>
      <c r="F2268" t="s">
        <v>20</v>
      </c>
      <c r="G2268" t="s">
        <v>27</v>
      </c>
      <c r="H2268" t="s">
        <v>33</v>
      </c>
      <c r="I2268">
        <f>IF(OR(financial_transactions3[[#This Row],[amount]]&lt;$L$16, financial_transactions3[[#This Row],[amount]]&gt;$L$17), 1, 0)</f>
        <v>1</v>
      </c>
    </row>
    <row r="2269" spans="1:9">
      <c r="A2269" t="s">
        <v>4517</v>
      </c>
      <c r="B2269" s="3">
        <v>45378</v>
      </c>
      <c r="C2269" t="s">
        <v>2229</v>
      </c>
      <c r="D2269">
        <v>1228.54</v>
      </c>
      <c r="E2269" t="s">
        <v>64</v>
      </c>
      <c r="F2269" t="s">
        <v>32</v>
      </c>
      <c r="G2269" t="s">
        <v>27</v>
      </c>
      <c r="H2269" t="s">
        <v>176</v>
      </c>
      <c r="I2269">
        <f>IF(OR(financial_transactions3[[#This Row],[amount]]&lt;$L$16, financial_transactions3[[#This Row],[amount]]&gt;$L$17), 1, 0)</f>
        <v>0</v>
      </c>
    </row>
    <row r="2270" spans="1:9">
      <c r="A2270" t="s">
        <v>4518</v>
      </c>
      <c r="B2270" s="3">
        <v>45378</v>
      </c>
      <c r="C2270" t="s">
        <v>4519</v>
      </c>
      <c r="D2270">
        <v>6994.93</v>
      </c>
      <c r="E2270" t="s">
        <v>47</v>
      </c>
      <c r="F2270" t="s">
        <v>61</v>
      </c>
      <c r="G2270" t="s">
        <v>21</v>
      </c>
      <c r="H2270" t="s">
        <v>33</v>
      </c>
      <c r="I2270">
        <f>IF(OR(financial_transactions3[[#This Row],[amount]]&lt;$L$16, financial_transactions3[[#This Row],[amount]]&gt;$L$17), 1, 0)</f>
        <v>1</v>
      </c>
    </row>
    <row r="2271" spans="1:9">
      <c r="A2271" t="s">
        <v>4520</v>
      </c>
      <c r="B2271" s="3">
        <v>45378</v>
      </c>
      <c r="C2271" t="s">
        <v>4521</v>
      </c>
      <c r="D2271">
        <v>1133.6500000000001</v>
      </c>
      <c r="E2271" t="s">
        <v>16079</v>
      </c>
      <c r="F2271" t="s">
        <v>32</v>
      </c>
      <c r="G2271" t="s">
        <v>27</v>
      </c>
      <c r="H2271" t="s">
        <v>28</v>
      </c>
      <c r="I2271">
        <f>IF(OR(financial_transactions3[[#This Row],[amount]]&lt;$L$16, financial_transactions3[[#This Row],[amount]]&gt;$L$17), 1, 0)</f>
        <v>0</v>
      </c>
    </row>
    <row r="2272" spans="1:9">
      <c r="A2272" t="s">
        <v>4522</v>
      </c>
      <c r="B2272" s="3">
        <v>45378</v>
      </c>
      <c r="C2272" t="s">
        <v>989</v>
      </c>
      <c r="D2272">
        <v>1377.43</v>
      </c>
      <c r="E2272" t="s">
        <v>19</v>
      </c>
      <c r="F2272" t="s">
        <v>26</v>
      </c>
      <c r="G2272" t="s">
        <v>39</v>
      </c>
      <c r="H2272" t="s">
        <v>123</v>
      </c>
      <c r="I2272">
        <f>IF(OR(financial_transactions3[[#This Row],[amount]]&lt;$L$16, financial_transactions3[[#This Row],[amount]]&gt;$L$17), 1, 0)</f>
        <v>0</v>
      </c>
    </row>
    <row r="2273" spans="1:9">
      <c r="A2273" t="s">
        <v>4523</v>
      </c>
      <c r="B2273" s="3">
        <v>45378</v>
      </c>
      <c r="C2273" t="s">
        <v>1797</v>
      </c>
      <c r="D2273">
        <v>266.98</v>
      </c>
      <c r="E2273" t="s">
        <v>19</v>
      </c>
      <c r="F2273" t="s">
        <v>61</v>
      </c>
      <c r="G2273" t="s">
        <v>48</v>
      </c>
      <c r="H2273" t="s">
        <v>40</v>
      </c>
      <c r="I2273">
        <f>IF(OR(financial_transactions3[[#This Row],[amount]]&lt;$L$16, financial_transactions3[[#This Row],[amount]]&gt;$L$17), 1, 0)</f>
        <v>1</v>
      </c>
    </row>
    <row r="2274" spans="1:9">
      <c r="A2274" t="s">
        <v>4524</v>
      </c>
      <c r="B2274" s="3">
        <v>45378</v>
      </c>
      <c r="C2274" t="s">
        <v>2433</v>
      </c>
      <c r="D2274">
        <v>1061.47</v>
      </c>
      <c r="E2274" t="s">
        <v>122</v>
      </c>
      <c r="F2274" t="s">
        <v>32</v>
      </c>
      <c r="G2274" t="s">
        <v>39</v>
      </c>
      <c r="H2274" t="s">
        <v>16080</v>
      </c>
      <c r="I2274">
        <f>IF(OR(financial_transactions3[[#This Row],[amount]]&lt;$L$16, financial_transactions3[[#This Row],[amount]]&gt;$L$17), 1, 0)</f>
        <v>0</v>
      </c>
    </row>
    <row r="2275" spans="1:9">
      <c r="A2275" t="s">
        <v>4525</v>
      </c>
      <c r="B2275" s="3">
        <v>45378</v>
      </c>
      <c r="C2275" t="s">
        <v>4526</v>
      </c>
      <c r="D2275">
        <v>1881.48</v>
      </c>
      <c r="E2275" t="s">
        <v>67</v>
      </c>
      <c r="F2275" t="s">
        <v>32</v>
      </c>
      <c r="G2275" t="s">
        <v>27</v>
      </c>
      <c r="H2275" t="s">
        <v>75</v>
      </c>
      <c r="I2275">
        <f>IF(OR(financial_transactions3[[#This Row],[amount]]&lt;$L$16, financial_transactions3[[#This Row],[amount]]&gt;$L$17), 1, 0)</f>
        <v>1</v>
      </c>
    </row>
    <row r="2276" spans="1:9">
      <c r="A2276" t="s">
        <v>4527</v>
      </c>
      <c r="B2276" s="3">
        <v>45379</v>
      </c>
      <c r="C2276" t="s">
        <v>4528</v>
      </c>
      <c r="D2276">
        <v>8539.2800000000007</v>
      </c>
      <c r="E2276" t="s">
        <v>67</v>
      </c>
      <c r="F2276" t="s">
        <v>26</v>
      </c>
      <c r="G2276" t="s">
        <v>21</v>
      </c>
      <c r="H2276" t="s">
        <v>87</v>
      </c>
      <c r="I2276">
        <f>IF(OR(financial_transactions3[[#This Row],[amount]]&lt;$L$16, financial_transactions3[[#This Row],[amount]]&gt;$L$17), 1, 0)</f>
        <v>1</v>
      </c>
    </row>
    <row r="2277" spans="1:9">
      <c r="A2277" t="s">
        <v>4529</v>
      </c>
      <c r="B2277" s="3">
        <v>45379</v>
      </c>
      <c r="C2277" t="s">
        <v>4530</v>
      </c>
      <c r="D2277">
        <v>1302.73</v>
      </c>
      <c r="E2277" t="s">
        <v>19</v>
      </c>
      <c r="F2277" t="s">
        <v>32</v>
      </c>
      <c r="G2277" t="s">
        <v>39</v>
      </c>
      <c r="H2277" t="s">
        <v>53</v>
      </c>
      <c r="I2277">
        <f>IF(OR(financial_transactions3[[#This Row],[amount]]&lt;$L$16, financial_transactions3[[#This Row],[amount]]&gt;$L$17), 1, 0)</f>
        <v>0</v>
      </c>
    </row>
    <row r="2278" spans="1:9">
      <c r="A2278" t="s">
        <v>4531</v>
      </c>
      <c r="B2278" s="3">
        <v>45379</v>
      </c>
      <c r="C2278" t="s">
        <v>4532</v>
      </c>
      <c r="D2278">
        <v>939.76</v>
      </c>
      <c r="E2278" t="s">
        <v>19</v>
      </c>
      <c r="F2278" t="s">
        <v>61</v>
      </c>
      <c r="G2278" t="s">
        <v>21</v>
      </c>
      <c r="H2278" t="s">
        <v>57</v>
      </c>
      <c r="I2278">
        <f>IF(OR(financial_transactions3[[#This Row],[amount]]&lt;$L$16, financial_transactions3[[#This Row],[amount]]&gt;$L$17), 1, 0)</f>
        <v>0</v>
      </c>
    </row>
    <row r="2279" spans="1:9">
      <c r="A2279" t="s">
        <v>4533</v>
      </c>
      <c r="B2279" s="3">
        <v>45379</v>
      </c>
      <c r="C2279" t="s">
        <v>69</v>
      </c>
      <c r="D2279">
        <v>178.36</v>
      </c>
      <c r="E2279" t="s">
        <v>31</v>
      </c>
      <c r="F2279" t="s">
        <v>61</v>
      </c>
      <c r="G2279" t="s">
        <v>48</v>
      </c>
      <c r="H2279" t="s">
        <v>75</v>
      </c>
      <c r="I2279">
        <f>IF(OR(financial_transactions3[[#This Row],[amount]]&lt;$L$16, financial_transactions3[[#This Row],[amount]]&gt;$L$17), 1, 0)</f>
        <v>1</v>
      </c>
    </row>
    <row r="2280" spans="1:9">
      <c r="A2280" t="s">
        <v>4534</v>
      </c>
      <c r="B2280" s="3">
        <v>45379</v>
      </c>
      <c r="C2280" t="s">
        <v>4535</v>
      </c>
      <c r="D2280">
        <v>172.58</v>
      </c>
      <c r="E2280" t="s">
        <v>67</v>
      </c>
      <c r="F2280" t="s">
        <v>61</v>
      </c>
      <c r="G2280" t="s">
        <v>48</v>
      </c>
      <c r="H2280" t="s">
        <v>22</v>
      </c>
      <c r="I2280">
        <f>IF(OR(financial_transactions3[[#This Row],[amount]]&lt;$L$16, financial_transactions3[[#This Row],[amount]]&gt;$L$17), 1, 0)</f>
        <v>1</v>
      </c>
    </row>
    <row r="2281" spans="1:9">
      <c r="A2281" t="s">
        <v>4536</v>
      </c>
      <c r="B2281" s="3">
        <v>45379</v>
      </c>
      <c r="C2281" t="s">
        <v>4537</v>
      </c>
      <c r="D2281">
        <v>1324.61</v>
      </c>
      <c r="E2281" t="s">
        <v>16110</v>
      </c>
      <c r="F2281" t="s">
        <v>61</v>
      </c>
      <c r="G2281" t="s">
        <v>21</v>
      </c>
      <c r="H2281" t="s">
        <v>109</v>
      </c>
      <c r="I2281">
        <f>IF(OR(financial_transactions3[[#This Row],[amount]]&lt;$L$16, financial_transactions3[[#This Row],[amount]]&gt;$L$17), 1, 0)</f>
        <v>0</v>
      </c>
    </row>
    <row r="2282" spans="1:9">
      <c r="A2282" t="s">
        <v>4538</v>
      </c>
      <c r="B2282" s="3">
        <v>45379</v>
      </c>
      <c r="C2282" t="s">
        <v>1736</v>
      </c>
      <c r="D2282">
        <v>11221.95</v>
      </c>
      <c r="E2282" t="s">
        <v>122</v>
      </c>
      <c r="F2282" t="s">
        <v>26</v>
      </c>
      <c r="G2282" t="s">
        <v>21</v>
      </c>
      <c r="H2282" t="s">
        <v>16080</v>
      </c>
      <c r="I2282">
        <f>IF(OR(financial_transactions3[[#This Row],[amount]]&lt;$L$16, financial_transactions3[[#This Row],[amount]]&gt;$L$17), 1, 0)</f>
        <v>1</v>
      </c>
    </row>
    <row r="2283" spans="1:9">
      <c r="A2283" t="s">
        <v>4539</v>
      </c>
      <c r="B2283" s="3">
        <v>45379</v>
      </c>
      <c r="C2283" t="s">
        <v>4540</v>
      </c>
      <c r="D2283">
        <v>1049.8699999999999</v>
      </c>
      <c r="E2283" t="s">
        <v>31</v>
      </c>
      <c r="F2283" t="s">
        <v>20</v>
      </c>
      <c r="G2283" t="s">
        <v>39</v>
      </c>
      <c r="H2283" t="s">
        <v>109</v>
      </c>
      <c r="I2283">
        <f>IF(OR(financial_transactions3[[#This Row],[amount]]&lt;$L$16, financial_transactions3[[#This Row],[amount]]&gt;$L$17), 1, 0)</f>
        <v>0</v>
      </c>
    </row>
    <row r="2284" spans="1:9">
      <c r="A2284" t="s">
        <v>4541</v>
      </c>
      <c r="B2284" s="3">
        <v>45379</v>
      </c>
      <c r="C2284" t="s">
        <v>4542</v>
      </c>
      <c r="D2284">
        <v>92.91</v>
      </c>
      <c r="E2284" t="s">
        <v>64</v>
      </c>
      <c r="F2284" t="s">
        <v>61</v>
      </c>
      <c r="G2284" t="s">
        <v>39</v>
      </c>
      <c r="H2284" t="s">
        <v>33</v>
      </c>
      <c r="I2284">
        <f>IF(OR(financial_transactions3[[#This Row],[amount]]&lt;$L$16, financial_transactions3[[#This Row],[amount]]&gt;$L$17), 1, 0)</f>
        <v>1</v>
      </c>
    </row>
    <row r="2285" spans="1:9">
      <c r="A2285" t="s">
        <v>4543</v>
      </c>
      <c r="B2285" s="3">
        <v>45379</v>
      </c>
      <c r="C2285" t="s">
        <v>4544</v>
      </c>
      <c r="D2285">
        <v>683.23</v>
      </c>
      <c r="E2285" t="s">
        <v>52</v>
      </c>
      <c r="F2285" t="s">
        <v>20</v>
      </c>
      <c r="G2285" t="s">
        <v>21</v>
      </c>
      <c r="H2285" t="s">
        <v>75</v>
      </c>
      <c r="I2285">
        <f>IF(OR(financial_transactions3[[#This Row],[amount]]&lt;$L$16, financial_transactions3[[#This Row],[amount]]&gt;$L$17), 1, 0)</f>
        <v>0</v>
      </c>
    </row>
    <row r="2286" spans="1:9">
      <c r="A2286" t="s">
        <v>4545</v>
      </c>
      <c r="B2286" s="3">
        <v>45379</v>
      </c>
      <c r="C2286" t="s">
        <v>4546</v>
      </c>
      <c r="D2286">
        <v>133.30000000000001</v>
      </c>
      <c r="E2286" t="s">
        <v>70</v>
      </c>
      <c r="F2286" t="s">
        <v>32</v>
      </c>
      <c r="G2286" t="s">
        <v>39</v>
      </c>
      <c r="H2286" t="s">
        <v>109</v>
      </c>
      <c r="I2286">
        <f>IF(OR(financial_transactions3[[#This Row],[amount]]&lt;$L$16, financial_transactions3[[#This Row],[amount]]&gt;$L$17), 1, 0)</f>
        <v>1</v>
      </c>
    </row>
    <row r="2287" spans="1:9">
      <c r="A2287" t="s">
        <v>4547</v>
      </c>
      <c r="B2287" s="3">
        <v>45379</v>
      </c>
      <c r="C2287" t="s">
        <v>4548</v>
      </c>
      <c r="D2287">
        <v>167.5</v>
      </c>
      <c r="E2287" t="s">
        <v>47</v>
      </c>
      <c r="F2287" t="s">
        <v>61</v>
      </c>
      <c r="G2287" t="s">
        <v>27</v>
      </c>
      <c r="H2287" t="s">
        <v>16080</v>
      </c>
      <c r="I2287">
        <f>IF(OR(financial_transactions3[[#This Row],[amount]]&lt;$L$16, financial_transactions3[[#This Row],[amount]]&gt;$L$17), 1, 0)</f>
        <v>1</v>
      </c>
    </row>
    <row r="2288" spans="1:9">
      <c r="A2288" t="s">
        <v>4549</v>
      </c>
      <c r="B2288" s="3">
        <v>45379</v>
      </c>
      <c r="C2288" t="s">
        <v>4550</v>
      </c>
      <c r="D2288">
        <v>333.13</v>
      </c>
      <c r="E2288" t="s">
        <v>16079</v>
      </c>
      <c r="F2288" t="s">
        <v>32</v>
      </c>
      <c r="G2288" t="s">
        <v>48</v>
      </c>
      <c r="H2288" t="s">
        <v>176</v>
      </c>
      <c r="I2288">
        <f>IF(OR(financial_transactions3[[#This Row],[amount]]&lt;$L$16, financial_transactions3[[#This Row],[amount]]&gt;$L$17), 1, 0)</f>
        <v>1</v>
      </c>
    </row>
    <row r="2289" spans="1:9">
      <c r="A2289" t="s">
        <v>4551</v>
      </c>
      <c r="B2289" s="3">
        <v>45379</v>
      </c>
      <c r="C2289" t="s">
        <v>4336</v>
      </c>
      <c r="D2289">
        <v>676.67</v>
      </c>
      <c r="E2289" t="s">
        <v>52</v>
      </c>
      <c r="F2289" t="s">
        <v>20</v>
      </c>
      <c r="G2289" t="s">
        <v>27</v>
      </c>
      <c r="H2289" t="s">
        <v>49</v>
      </c>
      <c r="I2289">
        <f>IF(OR(financial_transactions3[[#This Row],[amount]]&lt;$L$16, financial_transactions3[[#This Row],[amount]]&gt;$L$17), 1, 0)</f>
        <v>0</v>
      </c>
    </row>
    <row r="2290" spans="1:9">
      <c r="A2290" t="s">
        <v>4552</v>
      </c>
      <c r="B2290" s="3">
        <v>45379</v>
      </c>
      <c r="C2290" t="s">
        <v>4553</v>
      </c>
      <c r="D2290">
        <v>231.11</v>
      </c>
      <c r="E2290" t="s">
        <v>16110</v>
      </c>
      <c r="F2290" t="s">
        <v>20</v>
      </c>
      <c r="G2290" t="s">
        <v>21</v>
      </c>
      <c r="H2290" t="s">
        <v>44</v>
      </c>
      <c r="I2290">
        <f>IF(OR(financial_transactions3[[#This Row],[amount]]&lt;$L$16, financial_transactions3[[#This Row],[amount]]&gt;$L$17), 1, 0)</f>
        <v>1</v>
      </c>
    </row>
    <row r="2291" spans="1:9">
      <c r="A2291" t="s">
        <v>4554</v>
      </c>
      <c r="B2291" s="3">
        <v>45379</v>
      </c>
      <c r="C2291" t="s">
        <v>4555</v>
      </c>
      <c r="D2291">
        <v>1025.79</v>
      </c>
      <c r="E2291" t="s">
        <v>67</v>
      </c>
      <c r="F2291" t="s">
        <v>32</v>
      </c>
      <c r="G2291" t="s">
        <v>39</v>
      </c>
      <c r="H2291" t="s">
        <v>22</v>
      </c>
      <c r="I2291">
        <f>IF(OR(financial_transactions3[[#This Row],[amount]]&lt;$L$16, financial_transactions3[[#This Row],[amount]]&gt;$L$17), 1, 0)</f>
        <v>0</v>
      </c>
    </row>
    <row r="2292" spans="1:9">
      <c r="A2292" t="s">
        <v>4556</v>
      </c>
      <c r="B2292" s="3">
        <v>45379</v>
      </c>
      <c r="C2292" t="s">
        <v>534</v>
      </c>
      <c r="D2292">
        <v>852.76</v>
      </c>
      <c r="E2292" t="s">
        <v>19</v>
      </c>
      <c r="F2292" t="s">
        <v>26</v>
      </c>
      <c r="G2292" t="s">
        <v>27</v>
      </c>
      <c r="H2292" t="s">
        <v>16080</v>
      </c>
      <c r="I2292">
        <f>IF(OR(financial_transactions3[[#This Row],[amount]]&lt;$L$16, financial_transactions3[[#This Row],[amount]]&gt;$L$17), 1, 0)</f>
        <v>0</v>
      </c>
    </row>
    <row r="2293" spans="1:9">
      <c r="A2293" t="s">
        <v>4557</v>
      </c>
      <c r="B2293" s="3">
        <v>45379</v>
      </c>
      <c r="C2293" t="s">
        <v>4558</v>
      </c>
      <c r="D2293">
        <v>1485.42</v>
      </c>
      <c r="E2293" t="s">
        <v>67</v>
      </c>
      <c r="F2293" t="s">
        <v>20</v>
      </c>
      <c r="G2293" t="s">
        <v>21</v>
      </c>
      <c r="H2293" t="s">
        <v>75</v>
      </c>
      <c r="I2293">
        <f>IF(OR(financial_transactions3[[#This Row],[amount]]&lt;$L$16, financial_transactions3[[#This Row],[amount]]&gt;$L$17), 1, 0)</f>
        <v>0</v>
      </c>
    </row>
    <row r="2294" spans="1:9">
      <c r="A2294" t="s">
        <v>4559</v>
      </c>
      <c r="B2294" s="3">
        <v>45379</v>
      </c>
      <c r="C2294" t="s">
        <v>4156</v>
      </c>
      <c r="D2294">
        <v>742.06</v>
      </c>
      <c r="E2294" t="s">
        <v>64</v>
      </c>
      <c r="F2294" t="s">
        <v>32</v>
      </c>
      <c r="G2294" t="s">
        <v>27</v>
      </c>
      <c r="H2294" t="s">
        <v>36</v>
      </c>
      <c r="I2294">
        <f>IF(OR(financial_transactions3[[#This Row],[amount]]&lt;$L$16, financial_transactions3[[#This Row],[amount]]&gt;$L$17), 1, 0)</f>
        <v>0</v>
      </c>
    </row>
    <row r="2295" spans="1:9">
      <c r="A2295" t="s">
        <v>4560</v>
      </c>
      <c r="B2295" s="3">
        <v>45379</v>
      </c>
      <c r="C2295" t="s">
        <v>4561</v>
      </c>
      <c r="D2295">
        <v>1030.3699999999999</v>
      </c>
      <c r="E2295" t="s">
        <v>122</v>
      </c>
      <c r="F2295" t="s">
        <v>32</v>
      </c>
      <c r="G2295" t="s">
        <v>39</v>
      </c>
      <c r="H2295" t="s">
        <v>176</v>
      </c>
      <c r="I2295">
        <f>IF(OR(financial_transactions3[[#This Row],[amount]]&lt;$L$16, financial_transactions3[[#This Row],[amount]]&gt;$L$17), 1, 0)</f>
        <v>0</v>
      </c>
    </row>
    <row r="2296" spans="1:9">
      <c r="A2296" t="s">
        <v>4562</v>
      </c>
      <c r="B2296" s="3">
        <v>45379</v>
      </c>
      <c r="C2296" t="s">
        <v>4563</v>
      </c>
      <c r="D2296">
        <v>1608.63</v>
      </c>
      <c r="E2296" t="s">
        <v>25</v>
      </c>
      <c r="F2296" t="s">
        <v>32</v>
      </c>
      <c r="G2296" t="s">
        <v>27</v>
      </c>
      <c r="H2296" t="s">
        <v>109</v>
      </c>
      <c r="I2296">
        <f>IF(OR(financial_transactions3[[#This Row],[amount]]&lt;$L$16, financial_transactions3[[#This Row],[amount]]&gt;$L$17), 1, 0)</f>
        <v>1</v>
      </c>
    </row>
    <row r="2297" spans="1:9">
      <c r="A2297" t="s">
        <v>4564</v>
      </c>
      <c r="B2297" s="3">
        <v>45379</v>
      </c>
      <c r="C2297" t="s">
        <v>4565</v>
      </c>
      <c r="D2297">
        <v>1283.7</v>
      </c>
      <c r="E2297" t="s">
        <v>70</v>
      </c>
      <c r="F2297" t="s">
        <v>32</v>
      </c>
      <c r="G2297" t="s">
        <v>21</v>
      </c>
      <c r="H2297" t="s">
        <v>49</v>
      </c>
      <c r="I2297">
        <f>IF(OR(financial_transactions3[[#This Row],[amount]]&lt;$L$16, financial_transactions3[[#This Row],[amount]]&gt;$L$17), 1, 0)</f>
        <v>0</v>
      </c>
    </row>
    <row r="2298" spans="1:9">
      <c r="A2298" t="s">
        <v>4566</v>
      </c>
      <c r="B2298" s="3">
        <v>45379</v>
      </c>
      <c r="C2298" t="s">
        <v>4188</v>
      </c>
      <c r="D2298">
        <v>1354.76</v>
      </c>
      <c r="E2298" t="s">
        <v>25</v>
      </c>
      <c r="F2298" t="s">
        <v>32</v>
      </c>
      <c r="G2298" t="s">
        <v>27</v>
      </c>
      <c r="H2298" t="s">
        <v>109</v>
      </c>
      <c r="I2298">
        <f>IF(OR(financial_transactions3[[#This Row],[amount]]&lt;$L$16, financial_transactions3[[#This Row],[amount]]&gt;$L$17), 1, 0)</f>
        <v>0</v>
      </c>
    </row>
    <row r="2299" spans="1:9">
      <c r="A2299" t="s">
        <v>4567</v>
      </c>
      <c r="B2299" s="3">
        <v>45379</v>
      </c>
      <c r="C2299" t="s">
        <v>4568</v>
      </c>
      <c r="D2299">
        <v>764.5</v>
      </c>
      <c r="E2299" t="s">
        <v>31</v>
      </c>
      <c r="F2299" t="s">
        <v>61</v>
      </c>
      <c r="G2299" t="s">
        <v>21</v>
      </c>
      <c r="H2299" t="s">
        <v>16080</v>
      </c>
      <c r="I2299">
        <f>IF(OR(financial_transactions3[[#This Row],[amount]]&lt;$L$16, financial_transactions3[[#This Row],[amount]]&gt;$L$17), 1, 0)</f>
        <v>0</v>
      </c>
    </row>
    <row r="2300" spans="1:9">
      <c r="A2300" t="s">
        <v>4571</v>
      </c>
      <c r="B2300" s="3">
        <v>45379</v>
      </c>
      <c r="C2300" t="s">
        <v>4572</v>
      </c>
      <c r="D2300">
        <v>428.87</v>
      </c>
      <c r="E2300" t="s">
        <v>64</v>
      </c>
      <c r="F2300" t="s">
        <v>20</v>
      </c>
      <c r="G2300" t="s">
        <v>39</v>
      </c>
      <c r="H2300" t="s">
        <v>109</v>
      </c>
      <c r="I2300">
        <f>IF(OR(financial_transactions3[[#This Row],[amount]]&lt;$L$16, financial_transactions3[[#This Row],[amount]]&gt;$L$17), 1, 0)</f>
        <v>1</v>
      </c>
    </row>
    <row r="2301" spans="1:9">
      <c r="A2301" t="s">
        <v>4573</v>
      </c>
      <c r="B2301" s="3">
        <v>45380</v>
      </c>
      <c r="C2301" t="s">
        <v>4574</v>
      </c>
      <c r="D2301">
        <v>1138.0899999999999</v>
      </c>
      <c r="E2301" t="s">
        <v>16110</v>
      </c>
      <c r="F2301" t="s">
        <v>61</v>
      </c>
      <c r="G2301" t="s">
        <v>27</v>
      </c>
      <c r="H2301" t="s">
        <v>44</v>
      </c>
      <c r="I2301">
        <f>IF(OR(financial_transactions3[[#This Row],[amount]]&lt;$L$16, financial_transactions3[[#This Row],[amount]]&gt;$L$17), 1, 0)</f>
        <v>0</v>
      </c>
    </row>
    <row r="2302" spans="1:9">
      <c r="A2302" t="s">
        <v>4575</v>
      </c>
      <c r="B2302" s="3">
        <v>45380</v>
      </c>
      <c r="C2302" t="s">
        <v>4576</v>
      </c>
      <c r="D2302">
        <v>740.13</v>
      </c>
      <c r="E2302" t="s">
        <v>16110</v>
      </c>
      <c r="F2302" t="s">
        <v>26</v>
      </c>
      <c r="G2302" t="s">
        <v>27</v>
      </c>
      <c r="H2302" t="s">
        <v>53</v>
      </c>
      <c r="I2302">
        <f>IF(OR(financial_transactions3[[#This Row],[amount]]&lt;$L$16, financial_transactions3[[#This Row],[amount]]&gt;$L$17), 1, 0)</f>
        <v>0</v>
      </c>
    </row>
    <row r="2303" spans="1:9">
      <c r="A2303" t="s">
        <v>4577</v>
      </c>
      <c r="B2303" s="3">
        <v>45380</v>
      </c>
      <c r="C2303" t="s">
        <v>4578</v>
      </c>
      <c r="D2303">
        <v>334.29</v>
      </c>
      <c r="E2303" t="s">
        <v>16110</v>
      </c>
      <c r="F2303" t="s">
        <v>26</v>
      </c>
      <c r="G2303" t="s">
        <v>27</v>
      </c>
      <c r="H2303" t="s">
        <v>109</v>
      </c>
      <c r="I2303">
        <f>IF(OR(financial_transactions3[[#This Row],[amount]]&lt;$L$16, financial_transactions3[[#This Row],[amount]]&gt;$L$17), 1, 0)</f>
        <v>1</v>
      </c>
    </row>
    <row r="2304" spans="1:9">
      <c r="A2304" t="s">
        <v>4579</v>
      </c>
      <c r="B2304" s="3">
        <v>45380</v>
      </c>
      <c r="C2304" t="s">
        <v>4580</v>
      </c>
      <c r="D2304">
        <v>228.98</v>
      </c>
      <c r="E2304" t="s">
        <v>52</v>
      </c>
      <c r="F2304" t="s">
        <v>32</v>
      </c>
      <c r="G2304" t="s">
        <v>21</v>
      </c>
      <c r="H2304" t="s">
        <v>16080</v>
      </c>
      <c r="I2304">
        <f>IF(OR(financial_transactions3[[#This Row],[amount]]&lt;$L$16, financial_transactions3[[#This Row],[amount]]&gt;$L$17), 1, 0)</f>
        <v>1</v>
      </c>
    </row>
    <row r="2305" spans="1:9">
      <c r="A2305" t="s">
        <v>4581</v>
      </c>
      <c r="B2305" s="3">
        <v>45380</v>
      </c>
      <c r="C2305" t="s">
        <v>4582</v>
      </c>
      <c r="D2305">
        <v>1612.73</v>
      </c>
      <c r="E2305" t="s">
        <v>47</v>
      </c>
      <c r="F2305" t="s">
        <v>26</v>
      </c>
      <c r="G2305" t="s">
        <v>27</v>
      </c>
      <c r="H2305" t="s">
        <v>87</v>
      </c>
      <c r="I2305">
        <f>IF(OR(financial_transactions3[[#This Row],[amount]]&lt;$L$16, financial_transactions3[[#This Row],[amount]]&gt;$L$17), 1, 0)</f>
        <v>1</v>
      </c>
    </row>
    <row r="2306" spans="1:9">
      <c r="A2306" t="s">
        <v>4583</v>
      </c>
      <c r="B2306" s="3">
        <v>45380</v>
      </c>
      <c r="C2306" t="s">
        <v>2381</v>
      </c>
      <c r="D2306">
        <v>1745.78</v>
      </c>
      <c r="E2306" t="s">
        <v>47</v>
      </c>
      <c r="F2306" t="s">
        <v>26</v>
      </c>
      <c r="G2306" t="s">
        <v>48</v>
      </c>
      <c r="H2306" t="s">
        <v>49</v>
      </c>
      <c r="I2306">
        <f>IF(OR(financial_transactions3[[#This Row],[amount]]&lt;$L$16, financial_transactions3[[#This Row],[amount]]&gt;$L$17), 1, 0)</f>
        <v>1</v>
      </c>
    </row>
    <row r="2307" spans="1:9">
      <c r="A2307" t="s">
        <v>4584</v>
      </c>
      <c r="B2307" s="3">
        <v>45380</v>
      </c>
      <c r="C2307" t="s">
        <v>4585</v>
      </c>
      <c r="D2307">
        <v>420.6</v>
      </c>
      <c r="E2307" t="s">
        <v>52</v>
      </c>
      <c r="F2307" t="s">
        <v>32</v>
      </c>
      <c r="G2307" t="s">
        <v>21</v>
      </c>
      <c r="H2307" t="s">
        <v>44</v>
      </c>
      <c r="I2307">
        <f>IF(OR(financial_transactions3[[#This Row],[amount]]&lt;$L$16, financial_transactions3[[#This Row],[amount]]&gt;$L$17), 1, 0)</f>
        <v>1</v>
      </c>
    </row>
    <row r="2308" spans="1:9">
      <c r="A2308" t="s">
        <v>4586</v>
      </c>
      <c r="B2308" s="3">
        <v>45380</v>
      </c>
      <c r="C2308" t="s">
        <v>4587</v>
      </c>
      <c r="D2308">
        <v>1491.4</v>
      </c>
      <c r="E2308" t="s">
        <v>67</v>
      </c>
      <c r="F2308" t="s">
        <v>61</v>
      </c>
      <c r="G2308" t="s">
        <v>39</v>
      </c>
      <c r="H2308" t="s">
        <v>87</v>
      </c>
      <c r="I2308">
        <f>IF(OR(financial_transactions3[[#This Row],[amount]]&lt;$L$16, financial_transactions3[[#This Row],[amount]]&gt;$L$17), 1, 0)</f>
        <v>0</v>
      </c>
    </row>
    <row r="2309" spans="1:9">
      <c r="A2309" t="s">
        <v>4588</v>
      </c>
      <c r="B2309" s="3">
        <v>45380</v>
      </c>
      <c r="C2309" t="s">
        <v>4589</v>
      </c>
      <c r="D2309">
        <v>1928.86</v>
      </c>
      <c r="E2309" t="s">
        <v>122</v>
      </c>
      <c r="F2309" t="s">
        <v>20</v>
      </c>
      <c r="G2309" t="s">
        <v>39</v>
      </c>
      <c r="H2309" t="s">
        <v>28</v>
      </c>
      <c r="I2309">
        <f>IF(OR(financial_transactions3[[#This Row],[amount]]&lt;$L$16, financial_transactions3[[#This Row],[amount]]&gt;$L$17), 1, 0)</f>
        <v>1</v>
      </c>
    </row>
    <row r="2310" spans="1:9">
      <c r="A2310" t="s">
        <v>4590</v>
      </c>
      <c r="B2310" s="3">
        <v>45380</v>
      </c>
      <c r="C2310" t="s">
        <v>4591</v>
      </c>
      <c r="D2310">
        <v>1728.62</v>
      </c>
      <c r="E2310" t="s">
        <v>16110</v>
      </c>
      <c r="F2310" t="s">
        <v>20</v>
      </c>
      <c r="G2310" t="s">
        <v>39</v>
      </c>
      <c r="H2310" t="s">
        <v>87</v>
      </c>
      <c r="I2310">
        <f>IF(OR(financial_transactions3[[#This Row],[amount]]&lt;$L$16, financial_transactions3[[#This Row],[amount]]&gt;$L$17), 1, 0)</f>
        <v>1</v>
      </c>
    </row>
    <row r="2311" spans="1:9">
      <c r="A2311" t="s">
        <v>4592</v>
      </c>
      <c r="B2311" s="3">
        <v>45380</v>
      </c>
      <c r="C2311" t="s">
        <v>4593</v>
      </c>
      <c r="D2311">
        <v>791.17</v>
      </c>
      <c r="E2311" t="s">
        <v>70</v>
      </c>
      <c r="F2311" t="s">
        <v>26</v>
      </c>
      <c r="G2311" t="s">
        <v>48</v>
      </c>
      <c r="H2311" t="s">
        <v>44</v>
      </c>
      <c r="I2311">
        <f>IF(OR(financial_transactions3[[#This Row],[amount]]&lt;$L$16, financial_transactions3[[#This Row],[amount]]&gt;$L$17), 1, 0)</f>
        <v>0</v>
      </c>
    </row>
    <row r="2312" spans="1:9">
      <c r="A2312" t="s">
        <v>4594</v>
      </c>
      <c r="B2312" s="3">
        <v>45380</v>
      </c>
      <c r="C2312" t="s">
        <v>4595</v>
      </c>
      <c r="D2312">
        <v>105.85</v>
      </c>
      <c r="E2312" t="s">
        <v>64</v>
      </c>
      <c r="F2312" t="s">
        <v>61</v>
      </c>
      <c r="G2312" t="s">
        <v>39</v>
      </c>
      <c r="H2312" t="s">
        <v>33</v>
      </c>
      <c r="I2312">
        <f>IF(OR(financial_transactions3[[#This Row],[amount]]&lt;$L$16, financial_transactions3[[#This Row],[amount]]&gt;$L$17), 1, 0)</f>
        <v>1</v>
      </c>
    </row>
    <row r="2313" spans="1:9">
      <c r="A2313" t="s">
        <v>4596</v>
      </c>
      <c r="B2313" s="3">
        <v>45380</v>
      </c>
      <c r="C2313" t="s">
        <v>4597</v>
      </c>
      <c r="D2313">
        <v>1613.21</v>
      </c>
      <c r="E2313" t="s">
        <v>16110</v>
      </c>
      <c r="F2313" t="s">
        <v>32</v>
      </c>
      <c r="G2313" t="s">
        <v>39</v>
      </c>
      <c r="H2313" t="s">
        <v>53</v>
      </c>
      <c r="I2313">
        <f>IF(OR(financial_transactions3[[#This Row],[amount]]&lt;$L$16, financial_transactions3[[#This Row],[amount]]&gt;$L$17), 1, 0)</f>
        <v>1</v>
      </c>
    </row>
    <row r="2314" spans="1:9">
      <c r="A2314" t="s">
        <v>4598</v>
      </c>
      <c r="B2314" s="3">
        <v>45380</v>
      </c>
      <c r="C2314" t="s">
        <v>4599</v>
      </c>
      <c r="D2314">
        <v>1175.4000000000001</v>
      </c>
      <c r="E2314" t="s">
        <v>16110</v>
      </c>
      <c r="F2314" t="s">
        <v>32</v>
      </c>
      <c r="G2314" t="s">
        <v>48</v>
      </c>
      <c r="H2314" t="s">
        <v>176</v>
      </c>
      <c r="I2314">
        <f>IF(OR(financial_transactions3[[#This Row],[amount]]&lt;$L$16, financial_transactions3[[#This Row],[amount]]&gt;$L$17), 1, 0)</f>
        <v>0</v>
      </c>
    </row>
    <row r="2315" spans="1:9">
      <c r="A2315" t="s">
        <v>4600</v>
      </c>
      <c r="B2315" s="3">
        <v>45380</v>
      </c>
      <c r="C2315" t="s">
        <v>3631</v>
      </c>
      <c r="D2315">
        <v>1285.04</v>
      </c>
      <c r="E2315" t="s">
        <v>52</v>
      </c>
      <c r="F2315" t="s">
        <v>32</v>
      </c>
      <c r="G2315" t="s">
        <v>39</v>
      </c>
      <c r="H2315" t="s">
        <v>36</v>
      </c>
      <c r="I2315">
        <f>IF(OR(financial_transactions3[[#This Row],[amount]]&lt;$L$16, financial_transactions3[[#This Row],[amount]]&gt;$L$17), 1, 0)</f>
        <v>0</v>
      </c>
    </row>
    <row r="2316" spans="1:9">
      <c r="A2316" t="s">
        <v>4601</v>
      </c>
      <c r="B2316" s="3">
        <v>45380</v>
      </c>
      <c r="C2316" t="s">
        <v>2435</v>
      </c>
      <c r="D2316">
        <v>981.06</v>
      </c>
      <c r="E2316" t="s">
        <v>19</v>
      </c>
      <c r="F2316" t="s">
        <v>32</v>
      </c>
      <c r="G2316" t="s">
        <v>39</v>
      </c>
      <c r="H2316" t="s">
        <v>109</v>
      </c>
      <c r="I2316">
        <f>IF(OR(financial_transactions3[[#This Row],[amount]]&lt;$L$16, financial_transactions3[[#This Row],[amount]]&gt;$L$17), 1, 0)</f>
        <v>0</v>
      </c>
    </row>
    <row r="2317" spans="1:9">
      <c r="A2317" t="s">
        <v>4602</v>
      </c>
      <c r="B2317" s="3">
        <v>45380</v>
      </c>
      <c r="C2317" t="s">
        <v>4603</v>
      </c>
      <c r="D2317">
        <v>1465.92</v>
      </c>
      <c r="E2317" t="s">
        <v>16079</v>
      </c>
      <c r="F2317" t="s">
        <v>20</v>
      </c>
      <c r="G2317" t="s">
        <v>39</v>
      </c>
      <c r="H2317" t="s">
        <v>28</v>
      </c>
      <c r="I2317">
        <f>IF(OR(financial_transactions3[[#This Row],[amount]]&lt;$L$16, financial_transactions3[[#This Row],[amount]]&gt;$L$17), 1, 0)</f>
        <v>0</v>
      </c>
    </row>
    <row r="2318" spans="1:9">
      <c r="A2318" t="s">
        <v>4604</v>
      </c>
      <c r="B2318" s="3">
        <v>45380</v>
      </c>
      <c r="C2318" t="s">
        <v>4605</v>
      </c>
      <c r="D2318">
        <v>828.25</v>
      </c>
      <c r="E2318" t="s">
        <v>67</v>
      </c>
      <c r="F2318" t="s">
        <v>61</v>
      </c>
      <c r="G2318" t="s">
        <v>48</v>
      </c>
      <c r="H2318" t="s">
        <v>109</v>
      </c>
      <c r="I2318">
        <f>IF(OR(financial_transactions3[[#This Row],[amount]]&lt;$L$16, financial_transactions3[[#This Row],[amount]]&gt;$L$17), 1, 0)</f>
        <v>0</v>
      </c>
    </row>
    <row r="2319" spans="1:9">
      <c r="A2319" t="s">
        <v>4606</v>
      </c>
      <c r="B2319" s="3">
        <v>45380</v>
      </c>
      <c r="C2319" t="s">
        <v>4607</v>
      </c>
      <c r="D2319">
        <v>241.05</v>
      </c>
      <c r="E2319" t="s">
        <v>19</v>
      </c>
      <c r="F2319" t="s">
        <v>20</v>
      </c>
      <c r="G2319" t="s">
        <v>39</v>
      </c>
      <c r="H2319" t="s">
        <v>28</v>
      </c>
      <c r="I2319">
        <f>IF(OR(financial_transactions3[[#This Row],[amount]]&lt;$L$16, financial_transactions3[[#This Row],[amount]]&gt;$L$17), 1, 0)</f>
        <v>1</v>
      </c>
    </row>
    <row r="2320" spans="1:9">
      <c r="A2320" t="s">
        <v>4608</v>
      </c>
      <c r="B2320" s="3">
        <v>45380</v>
      </c>
      <c r="C2320" t="s">
        <v>4609</v>
      </c>
      <c r="D2320">
        <v>1248.19</v>
      </c>
      <c r="E2320" t="s">
        <v>16110</v>
      </c>
      <c r="F2320" t="s">
        <v>32</v>
      </c>
      <c r="G2320" t="s">
        <v>21</v>
      </c>
      <c r="H2320" t="s">
        <v>33</v>
      </c>
      <c r="I2320">
        <f>IF(OR(financial_transactions3[[#This Row],[amount]]&lt;$L$16, financial_transactions3[[#This Row],[amount]]&gt;$L$17), 1, 0)</f>
        <v>0</v>
      </c>
    </row>
    <row r="2321" spans="1:9">
      <c r="A2321" t="s">
        <v>4610</v>
      </c>
      <c r="B2321" s="3">
        <v>45380</v>
      </c>
      <c r="C2321" t="s">
        <v>2418</v>
      </c>
      <c r="D2321">
        <v>1552.66</v>
      </c>
      <c r="E2321" t="s">
        <v>67</v>
      </c>
      <c r="F2321" t="s">
        <v>61</v>
      </c>
      <c r="G2321" t="s">
        <v>21</v>
      </c>
      <c r="H2321" t="s">
        <v>53</v>
      </c>
      <c r="I2321">
        <f>IF(OR(financial_transactions3[[#This Row],[amount]]&lt;$L$16, financial_transactions3[[#This Row],[amount]]&gt;$L$17), 1, 0)</f>
        <v>0</v>
      </c>
    </row>
    <row r="2322" spans="1:9">
      <c r="A2322" t="s">
        <v>4611</v>
      </c>
      <c r="B2322" s="3">
        <v>45380</v>
      </c>
      <c r="C2322" t="s">
        <v>4612</v>
      </c>
      <c r="D2322">
        <v>748.9</v>
      </c>
      <c r="E2322" t="s">
        <v>64</v>
      </c>
      <c r="F2322" t="s">
        <v>32</v>
      </c>
      <c r="G2322" t="s">
        <v>27</v>
      </c>
      <c r="H2322" t="s">
        <v>44</v>
      </c>
      <c r="I2322">
        <f>IF(OR(financial_transactions3[[#This Row],[amount]]&lt;$L$16, financial_transactions3[[#This Row],[amount]]&gt;$L$17), 1, 0)</f>
        <v>0</v>
      </c>
    </row>
    <row r="2323" spans="1:9">
      <c r="A2323" t="s">
        <v>4613</v>
      </c>
      <c r="B2323" s="3">
        <v>45380</v>
      </c>
      <c r="C2323" t="s">
        <v>4106</v>
      </c>
      <c r="D2323">
        <v>1446.3</v>
      </c>
      <c r="E2323" t="s">
        <v>52</v>
      </c>
      <c r="F2323" t="s">
        <v>26</v>
      </c>
      <c r="G2323" t="s">
        <v>27</v>
      </c>
      <c r="H2323" t="s">
        <v>49</v>
      </c>
      <c r="I2323">
        <f>IF(OR(financial_transactions3[[#This Row],[amount]]&lt;$L$16, financial_transactions3[[#This Row],[amount]]&gt;$L$17), 1, 0)</f>
        <v>0</v>
      </c>
    </row>
    <row r="2324" spans="1:9">
      <c r="A2324" t="s">
        <v>4614</v>
      </c>
      <c r="B2324" s="3">
        <v>45380</v>
      </c>
      <c r="C2324" t="s">
        <v>4615</v>
      </c>
      <c r="D2324">
        <v>1425.46</v>
      </c>
      <c r="E2324" t="s">
        <v>64</v>
      </c>
      <c r="F2324" t="s">
        <v>20</v>
      </c>
      <c r="G2324" t="s">
        <v>39</v>
      </c>
      <c r="H2324" t="s">
        <v>94</v>
      </c>
      <c r="I2324">
        <f>IF(OR(financial_transactions3[[#This Row],[amount]]&lt;$L$16, financial_transactions3[[#This Row],[amount]]&gt;$L$17), 1, 0)</f>
        <v>0</v>
      </c>
    </row>
    <row r="2325" spans="1:9">
      <c r="A2325" t="s">
        <v>4616</v>
      </c>
      <c r="B2325" s="3">
        <v>45380</v>
      </c>
      <c r="C2325" t="s">
        <v>4617</v>
      </c>
      <c r="D2325">
        <v>1109.0899999999999</v>
      </c>
      <c r="E2325" t="s">
        <v>47</v>
      </c>
      <c r="F2325" t="s">
        <v>32</v>
      </c>
      <c r="G2325" t="s">
        <v>48</v>
      </c>
      <c r="H2325" t="s">
        <v>49</v>
      </c>
      <c r="I2325">
        <f>IF(OR(financial_transactions3[[#This Row],[amount]]&lt;$L$16, financial_transactions3[[#This Row],[amount]]&gt;$L$17), 1, 0)</f>
        <v>0</v>
      </c>
    </row>
    <row r="2326" spans="1:9">
      <c r="A2326" t="s">
        <v>4618</v>
      </c>
      <c r="B2326" s="3">
        <v>45380</v>
      </c>
      <c r="C2326" t="s">
        <v>4619</v>
      </c>
      <c r="D2326">
        <v>103.73</v>
      </c>
      <c r="E2326" t="s">
        <v>47</v>
      </c>
      <c r="F2326" t="s">
        <v>61</v>
      </c>
      <c r="G2326" t="s">
        <v>27</v>
      </c>
      <c r="H2326" t="s">
        <v>44</v>
      </c>
      <c r="I2326">
        <f>IF(OR(financial_transactions3[[#This Row],[amount]]&lt;$L$16, financial_transactions3[[#This Row],[amount]]&gt;$L$17), 1, 0)</f>
        <v>1</v>
      </c>
    </row>
    <row r="2327" spans="1:9">
      <c r="A2327" t="s">
        <v>4620</v>
      </c>
      <c r="B2327" s="3">
        <v>45380</v>
      </c>
      <c r="C2327" t="s">
        <v>4621</v>
      </c>
      <c r="D2327">
        <v>865.81</v>
      </c>
      <c r="E2327" t="s">
        <v>52</v>
      </c>
      <c r="F2327" t="s">
        <v>26</v>
      </c>
      <c r="G2327" t="s">
        <v>21</v>
      </c>
      <c r="H2327" t="s">
        <v>28</v>
      </c>
      <c r="I2327">
        <f>IF(OR(financial_transactions3[[#This Row],[amount]]&lt;$L$16, financial_transactions3[[#This Row],[amount]]&gt;$L$17), 1, 0)</f>
        <v>0</v>
      </c>
    </row>
    <row r="2328" spans="1:9">
      <c r="A2328" t="s">
        <v>4622</v>
      </c>
      <c r="B2328" s="3">
        <v>45380</v>
      </c>
      <c r="C2328" t="s">
        <v>4623</v>
      </c>
      <c r="D2328">
        <v>888.05</v>
      </c>
      <c r="E2328" t="s">
        <v>19</v>
      </c>
      <c r="F2328" t="s">
        <v>61</v>
      </c>
      <c r="G2328" t="s">
        <v>48</v>
      </c>
      <c r="H2328" t="s">
        <v>33</v>
      </c>
      <c r="I2328">
        <f>IF(OR(financial_transactions3[[#This Row],[amount]]&lt;$L$16, financial_transactions3[[#This Row],[amount]]&gt;$L$17), 1, 0)</f>
        <v>0</v>
      </c>
    </row>
    <row r="2329" spans="1:9">
      <c r="A2329" t="s">
        <v>4624</v>
      </c>
      <c r="B2329" s="3">
        <v>45380</v>
      </c>
      <c r="C2329" t="s">
        <v>4625</v>
      </c>
      <c r="D2329">
        <v>11982.66</v>
      </c>
      <c r="E2329" t="s">
        <v>16110</v>
      </c>
      <c r="F2329" t="s">
        <v>26</v>
      </c>
      <c r="G2329" t="s">
        <v>48</v>
      </c>
      <c r="H2329" t="s">
        <v>176</v>
      </c>
      <c r="I2329">
        <f>IF(OR(financial_transactions3[[#This Row],[amount]]&lt;$L$16, financial_transactions3[[#This Row],[amount]]&gt;$L$17), 1, 0)</f>
        <v>1</v>
      </c>
    </row>
    <row r="2330" spans="1:9">
      <c r="A2330" t="s">
        <v>4626</v>
      </c>
      <c r="B2330" s="3">
        <v>45381</v>
      </c>
      <c r="C2330" t="s">
        <v>4627</v>
      </c>
      <c r="D2330">
        <v>467.96</v>
      </c>
      <c r="E2330" t="s">
        <v>70</v>
      </c>
      <c r="F2330" t="s">
        <v>26</v>
      </c>
      <c r="G2330" t="s">
        <v>39</v>
      </c>
      <c r="H2330" t="s">
        <v>75</v>
      </c>
      <c r="I2330">
        <f>IF(OR(financial_transactions3[[#This Row],[amount]]&lt;$L$16, financial_transactions3[[#This Row],[amount]]&gt;$L$17), 1, 0)</f>
        <v>1</v>
      </c>
    </row>
    <row r="2331" spans="1:9">
      <c r="A2331" t="s">
        <v>4628</v>
      </c>
      <c r="B2331" s="3">
        <v>45381</v>
      </c>
      <c r="C2331" t="s">
        <v>38</v>
      </c>
      <c r="D2331">
        <v>1301.4000000000001</v>
      </c>
      <c r="E2331" t="s">
        <v>67</v>
      </c>
      <c r="F2331" t="s">
        <v>26</v>
      </c>
      <c r="G2331" t="s">
        <v>39</v>
      </c>
      <c r="H2331" t="s">
        <v>57</v>
      </c>
      <c r="I2331">
        <f>IF(OR(financial_transactions3[[#This Row],[amount]]&lt;$L$16, financial_transactions3[[#This Row],[amount]]&gt;$L$17), 1, 0)</f>
        <v>0</v>
      </c>
    </row>
    <row r="2332" spans="1:9">
      <c r="A2332" t="s">
        <v>4629</v>
      </c>
      <c r="B2332" s="3">
        <v>45381</v>
      </c>
      <c r="C2332" t="s">
        <v>4630</v>
      </c>
      <c r="D2332">
        <v>111.62</v>
      </c>
      <c r="E2332" t="s">
        <v>64</v>
      </c>
      <c r="F2332" t="s">
        <v>20</v>
      </c>
      <c r="G2332" t="s">
        <v>27</v>
      </c>
      <c r="H2332" t="s">
        <v>16080</v>
      </c>
      <c r="I2332">
        <f>IF(OR(financial_transactions3[[#This Row],[amount]]&lt;$L$16, financial_transactions3[[#This Row],[amount]]&gt;$L$17), 1, 0)</f>
        <v>1</v>
      </c>
    </row>
    <row r="2333" spans="1:9">
      <c r="A2333" t="s">
        <v>4631</v>
      </c>
      <c r="B2333" s="3">
        <v>45381</v>
      </c>
      <c r="C2333" t="s">
        <v>4632</v>
      </c>
      <c r="D2333">
        <v>1459.55</v>
      </c>
      <c r="E2333" t="s">
        <v>67</v>
      </c>
      <c r="F2333" t="s">
        <v>20</v>
      </c>
      <c r="G2333" t="s">
        <v>48</v>
      </c>
      <c r="H2333" t="s">
        <v>94</v>
      </c>
      <c r="I2333">
        <f>IF(OR(financial_transactions3[[#This Row],[amount]]&lt;$L$16, financial_transactions3[[#This Row],[amount]]&gt;$L$17), 1, 0)</f>
        <v>0</v>
      </c>
    </row>
    <row r="2334" spans="1:9">
      <c r="A2334" t="s">
        <v>4633</v>
      </c>
      <c r="B2334" s="3">
        <v>45381</v>
      </c>
      <c r="C2334" t="s">
        <v>3413</v>
      </c>
      <c r="D2334">
        <v>496.91</v>
      </c>
      <c r="E2334" t="s">
        <v>67</v>
      </c>
      <c r="F2334" t="s">
        <v>61</v>
      </c>
      <c r="G2334" t="s">
        <v>21</v>
      </c>
      <c r="H2334" t="s">
        <v>53</v>
      </c>
      <c r="I2334">
        <f>IF(OR(financial_transactions3[[#This Row],[amount]]&lt;$L$16, financial_transactions3[[#This Row],[amount]]&gt;$L$17), 1, 0)</f>
        <v>1</v>
      </c>
    </row>
    <row r="2335" spans="1:9">
      <c r="A2335" t="s">
        <v>4634</v>
      </c>
      <c r="B2335" s="3">
        <v>45381</v>
      </c>
      <c r="C2335" t="s">
        <v>2604</v>
      </c>
      <c r="D2335">
        <v>11391.67</v>
      </c>
      <c r="E2335" t="s">
        <v>16110</v>
      </c>
      <c r="F2335" t="s">
        <v>20</v>
      </c>
      <c r="G2335" t="s">
        <v>39</v>
      </c>
      <c r="H2335" t="s">
        <v>94</v>
      </c>
      <c r="I2335">
        <f>IF(OR(financial_transactions3[[#This Row],[amount]]&lt;$L$16, financial_transactions3[[#This Row],[amount]]&gt;$L$17), 1, 0)</f>
        <v>1</v>
      </c>
    </row>
    <row r="2336" spans="1:9">
      <c r="A2336" t="s">
        <v>4635</v>
      </c>
      <c r="B2336" s="3">
        <v>45381</v>
      </c>
      <c r="C2336" t="s">
        <v>4636</v>
      </c>
      <c r="D2336">
        <v>96.78</v>
      </c>
      <c r="E2336" t="s">
        <v>122</v>
      </c>
      <c r="F2336" t="s">
        <v>26</v>
      </c>
      <c r="G2336" t="s">
        <v>48</v>
      </c>
      <c r="H2336" t="s">
        <v>22</v>
      </c>
      <c r="I2336">
        <f>IF(OR(financial_transactions3[[#This Row],[amount]]&lt;$L$16, financial_transactions3[[#This Row],[amount]]&gt;$L$17), 1, 0)</f>
        <v>1</v>
      </c>
    </row>
    <row r="2337" spans="1:9">
      <c r="A2337" t="s">
        <v>4639</v>
      </c>
      <c r="B2337" s="3">
        <v>45381</v>
      </c>
      <c r="C2337" t="s">
        <v>800</v>
      </c>
      <c r="D2337">
        <v>1520.21</v>
      </c>
      <c r="E2337" t="s">
        <v>122</v>
      </c>
      <c r="F2337" t="s">
        <v>26</v>
      </c>
      <c r="G2337" t="s">
        <v>21</v>
      </c>
      <c r="H2337" t="s">
        <v>109</v>
      </c>
      <c r="I2337">
        <f>IF(OR(financial_transactions3[[#This Row],[amount]]&lt;$L$16, financial_transactions3[[#This Row],[amount]]&gt;$L$17), 1, 0)</f>
        <v>0</v>
      </c>
    </row>
    <row r="2338" spans="1:9">
      <c r="A2338" t="s">
        <v>4642</v>
      </c>
      <c r="B2338" s="3">
        <v>45381</v>
      </c>
      <c r="C2338" t="s">
        <v>2027</v>
      </c>
      <c r="D2338">
        <v>1919.38</v>
      </c>
      <c r="E2338" t="s">
        <v>47</v>
      </c>
      <c r="F2338" t="s">
        <v>32</v>
      </c>
      <c r="G2338" t="s">
        <v>27</v>
      </c>
      <c r="H2338" t="s">
        <v>16080</v>
      </c>
      <c r="I2338">
        <f>IF(OR(financial_transactions3[[#This Row],[amount]]&lt;$L$16, financial_transactions3[[#This Row],[amount]]&gt;$L$17), 1, 0)</f>
        <v>1</v>
      </c>
    </row>
    <row r="2339" spans="1:9">
      <c r="A2339" t="s">
        <v>4643</v>
      </c>
      <c r="B2339" s="3">
        <v>45381</v>
      </c>
      <c r="C2339" t="s">
        <v>4644</v>
      </c>
      <c r="D2339">
        <v>503.9</v>
      </c>
      <c r="E2339" t="s">
        <v>122</v>
      </c>
      <c r="F2339" t="s">
        <v>32</v>
      </c>
      <c r="G2339" t="s">
        <v>21</v>
      </c>
      <c r="H2339" t="s">
        <v>40</v>
      </c>
      <c r="I2339">
        <f>IF(OR(financial_transactions3[[#This Row],[amount]]&lt;$L$16, financial_transactions3[[#This Row],[amount]]&gt;$L$17), 1, 0)</f>
        <v>1</v>
      </c>
    </row>
    <row r="2340" spans="1:9">
      <c r="A2340" t="s">
        <v>4645</v>
      </c>
      <c r="B2340" s="3">
        <v>45381</v>
      </c>
      <c r="C2340" t="s">
        <v>1467</v>
      </c>
      <c r="D2340">
        <v>1879.14</v>
      </c>
      <c r="E2340" t="s">
        <v>67</v>
      </c>
      <c r="F2340" t="s">
        <v>20</v>
      </c>
      <c r="G2340" t="s">
        <v>21</v>
      </c>
      <c r="H2340" t="s">
        <v>176</v>
      </c>
      <c r="I2340">
        <f>IF(OR(financial_transactions3[[#This Row],[amount]]&lt;$L$16, financial_transactions3[[#This Row],[amount]]&gt;$L$17), 1, 0)</f>
        <v>1</v>
      </c>
    </row>
    <row r="2341" spans="1:9">
      <c r="A2341" t="s">
        <v>4646</v>
      </c>
      <c r="B2341" s="3">
        <v>45381</v>
      </c>
      <c r="C2341" t="s">
        <v>4647</v>
      </c>
      <c r="D2341">
        <v>340.48</v>
      </c>
      <c r="E2341" t="s">
        <v>67</v>
      </c>
      <c r="F2341" t="s">
        <v>20</v>
      </c>
      <c r="G2341" t="s">
        <v>39</v>
      </c>
      <c r="H2341" t="s">
        <v>40</v>
      </c>
      <c r="I2341">
        <f>IF(OR(financial_transactions3[[#This Row],[amount]]&lt;$L$16, financial_transactions3[[#This Row],[amount]]&gt;$L$17), 1, 0)</f>
        <v>1</v>
      </c>
    </row>
    <row r="2342" spans="1:9">
      <c r="A2342" t="s">
        <v>4648</v>
      </c>
      <c r="B2342" s="3">
        <v>45381</v>
      </c>
      <c r="C2342" t="s">
        <v>4649</v>
      </c>
      <c r="D2342">
        <v>1070.57</v>
      </c>
      <c r="E2342" t="s">
        <v>70</v>
      </c>
      <c r="F2342" t="s">
        <v>26</v>
      </c>
      <c r="G2342" t="s">
        <v>48</v>
      </c>
      <c r="H2342" t="s">
        <v>28</v>
      </c>
      <c r="I2342">
        <f>IF(OR(financial_transactions3[[#This Row],[amount]]&lt;$L$16, financial_transactions3[[#This Row],[amount]]&gt;$L$17), 1, 0)</f>
        <v>0</v>
      </c>
    </row>
    <row r="2343" spans="1:9">
      <c r="A2343" t="s">
        <v>4650</v>
      </c>
      <c r="B2343" s="3">
        <v>45381</v>
      </c>
      <c r="C2343" t="s">
        <v>4651</v>
      </c>
      <c r="D2343">
        <v>1556.49</v>
      </c>
      <c r="E2343" t="s">
        <v>70</v>
      </c>
      <c r="F2343" t="s">
        <v>26</v>
      </c>
      <c r="G2343" t="s">
        <v>21</v>
      </c>
      <c r="H2343" t="s">
        <v>94</v>
      </c>
      <c r="I2343">
        <f>IF(OR(financial_transactions3[[#This Row],[amount]]&lt;$L$16, financial_transactions3[[#This Row],[amount]]&gt;$L$17), 1, 0)</f>
        <v>0</v>
      </c>
    </row>
    <row r="2344" spans="1:9">
      <c r="A2344" t="s">
        <v>4652</v>
      </c>
      <c r="B2344" s="3">
        <v>45381</v>
      </c>
      <c r="C2344" t="s">
        <v>2118</v>
      </c>
      <c r="D2344">
        <v>1225.76</v>
      </c>
      <c r="E2344" t="s">
        <v>19</v>
      </c>
      <c r="F2344" t="s">
        <v>26</v>
      </c>
      <c r="G2344" t="s">
        <v>21</v>
      </c>
      <c r="H2344" t="s">
        <v>40</v>
      </c>
      <c r="I2344">
        <f>IF(OR(financial_transactions3[[#This Row],[amount]]&lt;$L$16, financial_transactions3[[#This Row],[amount]]&gt;$L$17), 1, 0)</f>
        <v>0</v>
      </c>
    </row>
    <row r="2345" spans="1:9">
      <c r="A2345" t="s">
        <v>4653</v>
      </c>
      <c r="B2345" s="3">
        <v>45381</v>
      </c>
      <c r="C2345" t="s">
        <v>4444</v>
      </c>
      <c r="D2345">
        <v>1314.23</v>
      </c>
      <c r="E2345" t="s">
        <v>64</v>
      </c>
      <c r="F2345" t="s">
        <v>26</v>
      </c>
      <c r="G2345" t="s">
        <v>48</v>
      </c>
      <c r="H2345" t="s">
        <v>16080</v>
      </c>
      <c r="I2345">
        <f>IF(OR(financial_transactions3[[#This Row],[amount]]&lt;$L$16, financial_transactions3[[#This Row],[amount]]&gt;$L$17), 1, 0)</f>
        <v>0</v>
      </c>
    </row>
    <row r="2346" spans="1:9">
      <c r="A2346" t="s">
        <v>4654</v>
      </c>
      <c r="B2346" s="3">
        <v>45381</v>
      </c>
      <c r="C2346" t="s">
        <v>4655</v>
      </c>
      <c r="D2346">
        <v>1791.55</v>
      </c>
      <c r="E2346" t="s">
        <v>64</v>
      </c>
      <c r="F2346" t="s">
        <v>20</v>
      </c>
      <c r="G2346" t="s">
        <v>21</v>
      </c>
      <c r="H2346" t="s">
        <v>75</v>
      </c>
      <c r="I2346">
        <f>IF(OR(financial_transactions3[[#This Row],[amount]]&lt;$L$16, financial_transactions3[[#This Row],[amount]]&gt;$L$17), 1, 0)</f>
        <v>1</v>
      </c>
    </row>
    <row r="2347" spans="1:9">
      <c r="A2347" t="s">
        <v>4656</v>
      </c>
      <c r="B2347" s="3">
        <v>45381</v>
      </c>
      <c r="C2347" t="s">
        <v>4657</v>
      </c>
      <c r="D2347">
        <v>1415.17</v>
      </c>
      <c r="E2347" t="s">
        <v>64</v>
      </c>
      <c r="F2347" t="s">
        <v>32</v>
      </c>
      <c r="G2347" t="s">
        <v>27</v>
      </c>
      <c r="H2347" t="s">
        <v>94</v>
      </c>
      <c r="I2347">
        <f>IF(OR(financial_transactions3[[#This Row],[amount]]&lt;$L$16, financial_transactions3[[#This Row],[amount]]&gt;$L$17), 1, 0)</f>
        <v>0</v>
      </c>
    </row>
    <row r="2348" spans="1:9">
      <c r="A2348" t="s">
        <v>4658</v>
      </c>
      <c r="B2348" s="3">
        <v>45381</v>
      </c>
      <c r="C2348" t="s">
        <v>4659</v>
      </c>
      <c r="D2348">
        <v>107.75</v>
      </c>
      <c r="E2348" t="s">
        <v>52</v>
      </c>
      <c r="F2348" t="s">
        <v>32</v>
      </c>
      <c r="G2348" t="s">
        <v>48</v>
      </c>
      <c r="H2348" t="s">
        <v>109</v>
      </c>
      <c r="I2348">
        <f>IF(OR(financial_transactions3[[#This Row],[amount]]&lt;$L$16, financial_transactions3[[#This Row],[amount]]&gt;$L$17), 1, 0)</f>
        <v>1</v>
      </c>
    </row>
    <row r="2349" spans="1:9">
      <c r="A2349" t="s">
        <v>4660</v>
      </c>
      <c r="B2349" s="3">
        <v>45381</v>
      </c>
      <c r="C2349" t="s">
        <v>1870</v>
      </c>
      <c r="D2349">
        <v>1506.66</v>
      </c>
      <c r="E2349" t="s">
        <v>47</v>
      </c>
      <c r="F2349" t="s">
        <v>20</v>
      </c>
      <c r="G2349" t="s">
        <v>21</v>
      </c>
      <c r="H2349" t="s">
        <v>57</v>
      </c>
      <c r="I2349">
        <f>IF(OR(financial_transactions3[[#This Row],[amount]]&lt;$L$16, financial_transactions3[[#This Row],[amount]]&gt;$L$17), 1, 0)</f>
        <v>0</v>
      </c>
    </row>
    <row r="2350" spans="1:9">
      <c r="A2350" t="s">
        <v>4663</v>
      </c>
      <c r="B2350" s="3">
        <v>45382</v>
      </c>
      <c r="C2350" t="s">
        <v>4664</v>
      </c>
      <c r="D2350">
        <v>616.13</v>
      </c>
      <c r="E2350" t="s">
        <v>122</v>
      </c>
      <c r="F2350" t="s">
        <v>32</v>
      </c>
      <c r="G2350" t="s">
        <v>39</v>
      </c>
      <c r="H2350" t="s">
        <v>49</v>
      </c>
      <c r="I2350">
        <f>IF(OR(financial_transactions3[[#This Row],[amount]]&lt;$L$16, financial_transactions3[[#This Row],[amount]]&gt;$L$17), 1, 0)</f>
        <v>0</v>
      </c>
    </row>
    <row r="2351" spans="1:9">
      <c r="A2351" t="s">
        <v>4665</v>
      </c>
      <c r="B2351" s="3">
        <v>45382</v>
      </c>
      <c r="C2351" t="s">
        <v>3085</v>
      </c>
      <c r="D2351">
        <v>1054.67</v>
      </c>
      <c r="E2351" t="s">
        <v>47</v>
      </c>
      <c r="F2351" t="s">
        <v>20</v>
      </c>
      <c r="G2351" t="s">
        <v>48</v>
      </c>
      <c r="H2351" t="s">
        <v>109</v>
      </c>
      <c r="I2351">
        <f>IF(OR(financial_transactions3[[#This Row],[amount]]&lt;$L$16, financial_transactions3[[#This Row],[amount]]&gt;$L$17), 1, 0)</f>
        <v>0</v>
      </c>
    </row>
    <row r="2352" spans="1:9">
      <c r="A2352" t="s">
        <v>4666</v>
      </c>
      <c r="B2352" s="3">
        <v>45382</v>
      </c>
      <c r="C2352" t="s">
        <v>4667</v>
      </c>
      <c r="D2352">
        <v>922.45</v>
      </c>
      <c r="E2352" t="s">
        <v>16110</v>
      </c>
      <c r="F2352" t="s">
        <v>26</v>
      </c>
      <c r="G2352" t="s">
        <v>21</v>
      </c>
      <c r="H2352" t="s">
        <v>49</v>
      </c>
      <c r="I2352">
        <f>IF(OR(financial_transactions3[[#This Row],[amount]]&lt;$L$16, financial_transactions3[[#This Row],[amount]]&gt;$L$17), 1, 0)</f>
        <v>0</v>
      </c>
    </row>
    <row r="2353" spans="1:9">
      <c r="A2353" t="s">
        <v>4668</v>
      </c>
      <c r="B2353" s="3">
        <v>45382</v>
      </c>
      <c r="C2353" t="s">
        <v>4669</v>
      </c>
      <c r="D2353">
        <v>1892.57</v>
      </c>
      <c r="E2353" t="s">
        <v>52</v>
      </c>
      <c r="F2353" t="s">
        <v>26</v>
      </c>
      <c r="G2353" t="s">
        <v>48</v>
      </c>
      <c r="H2353" t="s">
        <v>22</v>
      </c>
      <c r="I2353">
        <f>IF(OR(financial_transactions3[[#This Row],[amount]]&lt;$L$16, financial_transactions3[[#This Row],[amount]]&gt;$L$17), 1, 0)</f>
        <v>1</v>
      </c>
    </row>
    <row r="2354" spans="1:9">
      <c r="A2354" t="s">
        <v>4670</v>
      </c>
      <c r="B2354" s="3">
        <v>45382</v>
      </c>
      <c r="C2354" t="s">
        <v>4671</v>
      </c>
      <c r="D2354">
        <v>1693.73</v>
      </c>
      <c r="E2354" t="s">
        <v>16079</v>
      </c>
      <c r="F2354" t="s">
        <v>32</v>
      </c>
      <c r="G2354" t="s">
        <v>39</v>
      </c>
      <c r="H2354" t="s">
        <v>40</v>
      </c>
      <c r="I2354">
        <f>IF(OR(financial_transactions3[[#This Row],[amount]]&lt;$L$16, financial_transactions3[[#This Row],[amount]]&gt;$L$17), 1, 0)</f>
        <v>1</v>
      </c>
    </row>
    <row r="2355" spans="1:9">
      <c r="A2355" t="s">
        <v>4672</v>
      </c>
      <c r="B2355" s="3">
        <v>45382</v>
      </c>
      <c r="C2355" t="s">
        <v>2001</v>
      </c>
      <c r="D2355">
        <v>339.94</v>
      </c>
      <c r="E2355" t="s">
        <v>16079</v>
      </c>
      <c r="F2355" t="s">
        <v>26</v>
      </c>
      <c r="G2355" t="s">
        <v>48</v>
      </c>
      <c r="H2355" t="s">
        <v>57</v>
      </c>
      <c r="I2355">
        <f>IF(OR(financial_transactions3[[#This Row],[amount]]&lt;$L$16, financial_transactions3[[#This Row],[amount]]&gt;$L$17), 1, 0)</f>
        <v>1</v>
      </c>
    </row>
    <row r="2356" spans="1:9">
      <c r="A2356" t="s">
        <v>4673</v>
      </c>
      <c r="B2356" s="3">
        <v>45382</v>
      </c>
      <c r="C2356" t="s">
        <v>4674</v>
      </c>
      <c r="D2356">
        <v>1923.45</v>
      </c>
      <c r="E2356" t="s">
        <v>52</v>
      </c>
      <c r="F2356" t="s">
        <v>20</v>
      </c>
      <c r="G2356" t="s">
        <v>39</v>
      </c>
      <c r="H2356" t="s">
        <v>22</v>
      </c>
      <c r="I2356">
        <f>IF(OR(financial_transactions3[[#This Row],[amount]]&lt;$L$16, financial_transactions3[[#This Row],[amount]]&gt;$L$17), 1, 0)</f>
        <v>1</v>
      </c>
    </row>
    <row r="2357" spans="1:9">
      <c r="A2357" t="s">
        <v>4675</v>
      </c>
      <c r="B2357" s="3">
        <v>45382</v>
      </c>
      <c r="C2357" t="s">
        <v>4676</v>
      </c>
      <c r="D2357">
        <v>1888.87</v>
      </c>
      <c r="E2357" t="s">
        <v>70</v>
      </c>
      <c r="F2357" t="s">
        <v>26</v>
      </c>
      <c r="G2357" t="s">
        <v>48</v>
      </c>
      <c r="H2357" t="s">
        <v>75</v>
      </c>
      <c r="I2357">
        <f>IF(OR(financial_transactions3[[#This Row],[amount]]&lt;$L$16, financial_transactions3[[#This Row],[amount]]&gt;$L$17), 1, 0)</f>
        <v>1</v>
      </c>
    </row>
    <row r="2358" spans="1:9">
      <c r="A2358" t="s">
        <v>4677</v>
      </c>
      <c r="B2358" s="3">
        <v>45382</v>
      </c>
      <c r="C2358" t="s">
        <v>2073</v>
      </c>
      <c r="D2358">
        <v>17745.75</v>
      </c>
      <c r="E2358" t="s">
        <v>16079</v>
      </c>
      <c r="F2358" t="s">
        <v>32</v>
      </c>
      <c r="G2358" t="s">
        <v>21</v>
      </c>
      <c r="H2358" t="s">
        <v>49</v>
      </c>
      <c r="I2358">
        <f>IF(OR(financial_transactions3[[#This Row],[amount]]&lt;$L$16, financial_transactions3[[#This Row],[amount]]&gt;$L$17), 1, 0)</f>
        <v>1</v>
      </c>
    </row>
    <row r="2359" spans="1:9">
      <c r="A2359" t="s">
        <v>4678</v>
      </c>
      <c r="B2359" s="3">
        <v>45382</v>
      </c>
      <c r="C2359" t="s">
        <v>3331</v>
      </c>
      <c r="D2359">
        <v>733.45</v>
      </c>
      <c r="E2359" t="s">
        <v>31</v>
      </c>
      <c r="F2359" t="s">
        <v>61</v>
      </c>
      <c r="G2359" t="s">
        <v>39</v>
      </c>
      <c r="H2359" t="s">
        <v>16080</v>
      </c>
      <c r="I2359">
        <f>IF(OR(financial_transactions3[[#This Row],[amount]]&lt;$L$16, financial_transactions3[[#This Row],[amount]]&gt;$L$17), 1, 0)</f>
        <v>0</v>
      </c>
    </row>
    <row r="2360" spans="1:9">
      <c r="A2360" t="s">
        <v>4679</v>
      </c>
      <c r="B2360" s="3">
        <v>45382</v>
      </c>
      <c r="C2360" t="s">
        <v>4680</v>
      </c>
      <c r="D2360">
        <v>1825.68</v>
      </c>
      <c r="E2360" t="s">
        <v>25</v>
      </c>
      <c r="F2360" t="s">
        <v>20</v>
      </c>
      <c r="G2360" t="s">
        <v>27</v>
      </c>
      <c r="H2360" t="s">
        <v>123</v>
      </c>
      <c r="I2360">
        <f>IF(OR(financial_transactions3[[#This Row],[amount]]&lt;$L$16, financial_transactions3[[#This Row],[amount]]&gt;$L$17), 1, 0)</f>
        <v>1</v>
      </c>
    </row>
    <row r="2361" spans="1:9">
      <c r="A2361" t="s">
        <v>4681</v>
      </c>
      <c r="B2361" s="3">
        <v>45382</v>
      </c>
      <c r="C2361" t="s">
        <v>4682</v>
      </c>
      <c r="D2361">
        <v>1207.19</v>
      </c>
      <c r="E2361" t="s">
        <v>19</v>
      </c>
      <c r="F2361" t="s">
        <v>20</v>
      </c>
      <c r="G2361" t="s">
        <v>27</v>
      </c>
      <c r="H2361" t="s">
        <v>49</v>
      </c>
      <c r="I2361">
        <f>IF(OR(financial_transactions3[[#This Row],[amount]]&lt;$L$16, financial_transactions3[[#This Row],[amount]]&gt;$L$17), 1, 0)</f>
        <v>0</v>
      </c>
    </row>
    <row r="2362" spans="1:9">
      <c r="A2362" t="s">
        <v>4683</v>
      </c>
      <c r="B2362" s="3">
        <v>45382</v>
      </c>
      <c r="C2362" t="s">
        <v>4684</v>
      </c>
      <c r="D2362">
        <v>1988.62</v>
      </c>
      <c r="E2362" t="s">
        <v>31</v>
      </c>
      <c r="F2362" t="s">
        <v>20</v>
      </c>
      <c r="G2362" t="s">
        <v>39</v>
      </c>
      <c r="H2362" t="s">
        <v>16080</v>
      </c>
      <c r="I2362">
        <f>IF(OR(financial_transactions3[[#This Row],[amount]]&lt;$L$16, financial_transactions3[[#This Row],[amount]]&gt;$L$17), 1, 0)</f>
        <v>1</v>
      </c>
    </row>
    <row r="2363" spans="1:9">
      <c r="A2363" t="s">
        <v>4685</v>
      </c>
      <c r="B2363" s="3">
        <v>45382</v>
      </c>
      <c r="C2363" t="s">
        <v>4686</v>
      </c>
      <c r="D2363">
        <v>1618.66</v>
      </c>
      <c r="E2363" t="s">
        <v>122</v>
      </c>
      <c r="F2363" t="s">
        <v>20</v>
      </c>
      <c r="G2363" t="s">
        <v>48</v>
      </c>
      <c r="H2363" t="s">
        <v>176</v>
      </c>
      <c r="I2363">
        <f>IF(OR(financial_transactions3[[#This Row],[amount]]&lt;$L$16, financial_transactions3[[#This Row],[amount]]&gt;$L$17), 1, 0)</f>
        <v>1</v>
      </c>
    </row>
    <row r="2364" spans="1:9">
      <c r="A2364" t="s">
        <v>4687</v>
      </c>
      <c r="B2364" s="3">
        <v>45382</v>
      </c>
      <c r="C2364" t="s">
        <v>4688</v>
      </c>
      <c r="D2364">
        <v>953.53</v>
      </c>
      <c r="E2364" t="s">
        <v>67</v>
      </c>
      <c r="F2364" t="s">
        <v>20</v>
      </c>
      <c r="G2364" t="s">
        <v>48</v>
      </c>
      <c r="H2364" t="s">
        <v>28</v>
      </c>
      <c r="I2364">
        <f>IF(OR(financial_transactions3[[#This Row],[amount]]&lt;$L$16, financial_transactions3[[#This Row],[amount]]&gt;$L$17), 1, 0)</f>
        <v>0</v>
      </c>
    </row>
    <row r="2365" spans="1:9">
      <c r="A2365" t="s">
        <v>4689</v>
      </c>
      <c r="B2365" s="3">
        <v>45382</v>
      </c>
      <c r="C2365" t="s">
        <v>3600</v>
      </c>
      <c r="D2365">
        <v>1637.12</v>
      </c>
      <c r="E2365" t="s">
        <v>19</v>
      </c>
      <c r="F2365" t="s">
        <v>26</v>
      </c>
      <c r="G2365" t="s">
        <v>21</v>
      </c>
      <c r="H2365" t="s">
        <v>109</v>
      </c>
      <c r="I2365">
        <f>IF(OR(financial_transactions3[[#This Row],[amount]]&lt;$L$16, financial_transactions3[[#This Row],[amount]]&gt;$L$17), 1, 0)</f>
        <v>1</v>
      </c>
    </row>
    <row r="2366" spans="1:9">
      <c r="A2366" t="s">
        <v>4690</v>
      </c>
      <c r="B2366" s="3">
        <v>45382</v>
      </c>
      <c r="C2366" t="s">
        <v>4691</v>
      </c>
      <c r="D2366">
        <v>1368.75</v>
      </c>
      <c r="E2366" t="s">
        <v>19</v>
      </c>
      <c r="F2366" t="s">
        <v>20</v>
      </c>
      <c r="G2366" t="s">
        <v>27</v>
      </c>
      <c r="H2366" t="s">
        <v>33</v>
      </c>
      <c r="I2366">
        <f>IF(OR(financial_transactions3[[#This Row],[amount]]&lt;$L$16, financial_transactions3[[#This Row],[amount]]&gt;$L$17), 1, 0)</f>
        <v>0</v>
      </c>
    </row>
    <row r="2367" spans="1:9">
      <c r="A2367" t="s">
        <v>4692</v>
      </c>
      <c r="B2367" s="3">
        <v>45382</v>
      </c>
      <c r="C2367" t="s">
        <v>4693</v>
      </c>
      <c r="D2367">
        <v>1093.92</v>
      </c>
      <c r="E2367" t="s">
        <v>122</v>
      </c>
      <c r="F2367" t="s">
        <v>32</v>
      </c>
      <c r="G2367" t="s">
        <v>48</v>
      </c>
      <c r="H2367" t="s">
        <v>123</v>
      </c>
      <c r="I2367">
        <f>IF(OR(financial_transactions3[[#This Row],[amount]]&lt;$L$16, financial_transactions3[[#This Row],[amount]]&gt;$L$17), 1, 0)</f>
        <v>0</v>
      </c>
    </row>
    <row r="2368" spans="1:9">
      <c r="A2368" t="s">
        <v>4694</v>
      </c>
      <c r="B2368" s="3">
        <v>45382</v>
      </c>
      <c r="C2368" t="s">
        <v>4695</v>
      </c>
      <c r="D2368">
        <v>521.48</v>
      </c>
      <c r="E2368" t="s">
        <v>64</v>
      </c>
      <c r="F2368" t="s">
        <v>32</v>
      </c>
      <c r="G2368" t="s">
        <v>21</v>
      </c>
      <c r="H2368" t="s">
        <v>57</v>
      </c>
      <c r="I2368">
        <f>IF(OR(financial_transactions3[[#This Row],[amount]]&lt;$L$16, financial_transactions3[[#This Row],[amount]]&gt;$L$17), 1, 0)</f>
        <v>1</v>
      </c>
    </row>
    <row r="2369" spans="1:9">
      <c r="A2369" t="s">
        <v>4696</v>
      </c>
      <c r="B2369" s="3">
        <v>45382</v>
      </c>
      <c r="C2369" t="s">
        <v>4697</v>
      </c>
      <c r="D2369">
        <v>1656.38</v>
      </c>
      <c r="E2369" t="s">
        <v>25</v>
      </c>
      <c r="F2369" t="s">
        <v>61</v>
      </c>
      <c r="G2369" t="s">
        <v>21</v>
      </c>
      <c r="H2369" t="s">
        <v>22</v>
      </c>
      <c r="I2369">
        <f>IF(OR(financial_transactions3[[#This Row],[amount]]&lt;$L$16, financial_transactions3[[#This Row],[amount]]&gt;$L$17), 1, 0)</f>
        <v>1</v>
      </c>
    </row>
    <row r="2370" spans="1:9">
      <c r="A2370" t="s">
        <v>4698</v>
      </c>
      <c r="B2370" s="3">
        <v>45382</v>
      </c>
      <c r="C2370" t="s">
        <v>4699</v>
      </c>
      <c r="D2370">
        <v>1024.6500000000001</v>
      </c>
      <c r="E2370" t="s">
        <v>70</v>
      </c>
      <c r="F2370" t="s">
        <v>20</v>
      </c>
      <c r="G2370" t="s">
        <v>21</v>
      </c>
      <c r="H2370" t="s">
        <v>75</v>
      </c>
      <c r="I2370">
        <f>IF(OR(financial_transactions3[[#This Row],[amount]]&lt;$L$16, financial_transactions3[[#This Row],[amount]]&gt;$L$17), 1, 0)</f>
        <v>0</v>
      </c>
    </row>
    <row r="2371" spans="1:9">
      <c r="A2371" t="s">
        <v>4700</v>
      </c>
      <c r="B2371" s="3">
        <v>45382</v>
      </c>
      <c r="C2371" t="s">
        <v>4701</v>
      </c>
      <c r="D2371">
        <v>1583.61</v>
      </c>
      <c r="E2371" t="s">
        <v>52</v>
      </c>
      <c r="F2371" t="s">
        <v>32</v>
      </c>
      <c r="G2371" t="s">
        <v>48</v>
      </c>
      <c r="H2371" t="s">
        <v>53</v>
      </c>
      <c r="I2371">
        <f>IF(OR(financial_transactions3[[#This Row],[amount]]&lt;$L$16, financial_transactions3[[#This Row],[amount]]&gt;$L$17), 1, 0)</f>
        <v>0</v>
      </c>
    </row>
    <row r="2372" spans="1:9">
      <c r="A2372" t="s">
        <v>4702</v>
      </c>
      <c r="B2372" s="3">
        <v>45382</v>
      </c>
      <c r="C2372" t="s">
        <v>4703</v>
      </c>
      <c r="D2372">
        <v>17790.060000000001</v>
      </c>
      <c r="E2372" t="s">
        <v>16110</v>
      </c>
      <c r="F2372" t="s">
        <v>61</v>
      </c>
      <c r="G2372" t="s">
        <v>39</v>
      </c>
      <c r="H2372" t="s">
        <v>16080</v>
      </c>
      <c r="I2372">
        <f>IF(OR(financial_transactions3[[#This Row],[amount]]&lt;$L$16, financial_transactions3[[#This Row],[amount]]&gt;$L$17), 1, 0)</f>
        <v>1</v>
      </c>
    </row>
    <row r="2373" spans="1:9">
      <c r="A2373" t="s">
        <v>4704</v>
      </c>
      <c r="B2373" s="3">
        <v>45382</v>
      </c>
      <c r="C2373" t="s">
        <v>4705</v>
      </c>
      <c r="D2373">
        <v>1512.49</v>
      </c>
      <c r="E2373" t="s">
        <v>52</v>
      </c>
      <c r="F2373" t="s">
        <v>61</v>
      </c>
      <c r="G2373" t="s">
        <v>39</v>
      </c>
      <c r="H2373" t="s">
        <v>22</v>
      </c>
      <c r="I2373">
        <f>IF(OR(financial_transactions3[[#This Row],[amount]]&lt;$L$16, financial_transactions3[[#This Row],[amount]]&gt;$L$17), 1, 0)</f>
        <v>0</v>
      </c>
    </row>
    <row r="2374" spans="1:9">
      <c r="A2374" t="s">
        <v>4706</v>
      </c>
      <c r="B2374" s="3">
        <v>45382</v>
      </c>
      <c r="C2374" t="s">
        <v>4707</v>
      </c>
      <c r="D2374">
        <v>526.57000000000005</v>
      </c>
      <c r="E2374" t="s">
        <v>25</v>
      </c>
      <c r="F2374" t="s">
        <v>20</v>
      </c>
      <c r="G2374" t="s">
        <v>27</v>
      </c>
      <c r="H2374" t="s">
        <v>22</v>
      </c>
      <c r="I2374">
        <f>IF(OR(financial_transactions3[[#This Row],[amount]]&lt;$L$16, financial_transactions3[[#This Row],[amount]]&gt;$L$17), 1, 0)</f>
        <v>1</v>
      </c>
    </row>
    <row r="2375" spans="1:9">
      <c r="A2375" t="s">
        <v>4708</v>
      </c>
      <c r="B2375" s="3">
        <v>45383</v>
      </c>
      <c r="C2375" t="s">
        <v>2480</v>
      </c>
      <c r="D2375">
        <v>839.42</v>
      </c>
      <c r="E2375" t="s">
        <v>16110</v>
      </c>
      <c r="F2375" t="s">
        <v>26</v>
      </c>
      <c r="G2375" t="s">
        <v>39</v>
      </c>
      <c r="H2375" t="s">
        <v>53</v>
      </c>
      <c r="I2375">
        <f>IF(OR(financial_transactions3[[#This Row],[amount]]&lt;$L$16, financial_transactions3[[#This Row],[amount]]&gt;$L$17), 1, 0)</f>
        <v>0</v>
      </c>
    </row>
    <row r="2376" spans="1:9">
      <c r="A2376" t="s">
        <v>4709</v>
      </c>
      <c r="B2376" s="3">
        <v>45383</v>
      </c>
      <c r="C2376" t="s">
        <v>4710</v>
      </c>
      <c r="D2376">
        <v>1655.6</v>
      </c>
      <c r="E2376" t="s">
        <v>25</v>
      </c>
      <c r="F2376" t="s">
        <v>61</v>
      </c>
      <c r="G2376" t="s">
        <v>48</v>
      </c>
      <c r="H2376" t="s">
        <v>94</v>
      </c>
      <c r="I2376">
        <f>IF(OR(financial_transactions3[[#This Row],[amount]]&lt;$L$16, financial_transactions3[[#This Row],[amount]]&gt;$L$17), 1, 0)</f>
        <v>1</v>
      </c>
    </row>
    <row r="2377" spans="1:9">
      <c r="A2377" t="s">
        <v>4711</v>
      </c>
      <c r="B2377" s="3">
        <v>45383</v>
      </c>
      <c r="C2377" t="s">
        <v>4712</v>
      </c>
      <c r="D2377">
        <v>722.63</v>
      </c>
      <c r="E2377" t="s">
        <v>70</v>
      </c>
      <c r="F2377" t="s">
        <v>26</v>
      </c>
      <c r="G2377" t="s">
        <v>27</v>
      </c>
      <c r="H2377" t="s">
        <v>57</v>
      </c>
      <c r="I2377">
        <f>IF(OR(financial_transactions3[[#This Row],[amount]]&lt;$L$16, financial_transactions3[[#This Row],[amount]]&gt;$L$17), 1, 0)</f>
        <v>0</v>
      </c>
    </row>
    <row r="2378" spans="1:9">
      <c r="A2378" t="s">
        <v>4713</v>
      </c>
      <c r="B2378" s="3">
        <v>45383</v>
      </c>
      <c r="C2378" t="s">
        <v>4714</v>
      </c>
      <c r="D2378">
        <v>1233.43</v>
      </c>
      <c r="E2378" t="s">
        <v>31</v>
      </c>
      <c r="F2378" t="s">
        <v>26</v>
      </c>
      <c r="G2378" t="s">
        <v>27</v>
      </c>
      <c r="H2378" t="s">
        <v>36</v>
      </c>
      <c r="I2378">
        <f>IF(OR(financial_transactions3[[#This Row],[amount]]&lt;$L$16, financial_transactions3[[#This Row],[amount]]&gt;$L$17), 1, 0)</f>
        <v>0</v>
      </c>
    </row>
    <row r="2379" spans="1:9">
      <c r="A2379" t="s">
        <v>4715</v>
      </c>
      <c r="B2379" s="3">
        <v>45383</v>
      </c>
      <c r="C2379" t="s">
        <v>4716</v>
      </c>
      <c r="D2379">
        <v>603</v>
      </c>
      <c r="E2379" t="s">
        <v>16110</v>
      </c>
      <c r="F2379" t="s">
        <v>32</v>
      </c>
      <c r="G2379" t="s">
        <v>48</v>
      </c>
      <c r="H2379" t="s">
        <v>87</v>
      </c>
      <c r="I2379">
        <f>IF(OR(financial_transactions3[[#This Row],[amount]]&lt;$L$16, financial_transactions3[[#This Row],[amount]]&gt;$L$17), 1, 0)</f>
        <v>0</v>
      </c>
    </row>
    <row r="2380" spans="1:9">
      <c r="A2380" t="s">
        <v>4717</v>
      </c>
      <c r="B2380" s="3">
        <v>45383</v>
      </c>
      <c r="C2380" t="s">
        <v>1133</v>
      </c>
      <c r="D2380">
        <v>1685.22</v>
      </c>
      <c r="E2380" t="s">
        <v>25</v>
      </c>
      <c r="F2380" t="s">
        <v>61</v>
      </c>
      <c r="G2380" t="s">
        <v>21</v>
      </c>
      <c r="H2380" t="s">
        <v>57</v>
      </c>
      <c r="I2380">
        <f>IF(OR(financial_transactions3[[#This Row],[amount]]&lt;$L$16, financial_transactions3[[#This Row],[amount]]&gt;$L$17), 1, 0)</f>
        <v>1</v>
      </c>
    </row>
    <row r="2381" spans="1:9">
      <c r="A2381" t="s">
        <v>4720</v>
      </c>
      <c r="B2381" s="3">
        <v>45383</v>
      </c>
      <c r="C2381" t="s">
        <v>4721</v>
      </c>
      <c r="D2381">
        <v>274.47000000000003</v>
      </c>
      <c r="E2381" t="s">
        <v>52</v>
      </c>
      <c r="F2381" t="s">
        <v>32</v>
      </c>
      <c r="G2381" t="s">
        <v>48</v>
      </c>
      <c r="H2381" t="s">
        <v>94</v>
      </c>
      <c r="I2381">
        <f>IF(OR(financial_transactions3[[#This Row],[amount]]&lt;$L$16, financial_transactions3[[#This Row],[amount]]&gt;$L$17), 1, 0)</f>
        <v>1</v>
      </c>
    </row>
    <row r="2382" spans="1:9">
      <c r="A2382" t="s">
        <v>4722</v>
      </c>
      <c r="B2382" s="3">
        <v>45383</v>
      </c>
      <c r="C2382" t="s">
        <v>4723</v>
      </c>
      <c r="D2382">
        <v>1986.28</v>
      </c>
      <c r="E2382" t="s">
        <v>25</v>
      </c>
      <c r="F2382" t="s">
        <v>20</v>
      </c>
      <c r="G2382" t="s">
        <v>48</v>
      </c>
      <c r="H2382" t="s">
        <v>87</v>
      </c>
      <c r="I2382">
        <f>IF(OR(financial_transactions3[[#This Row],[amount]]&lt;$L$16, financial_transactions3[[#This Row],[amount]]&gt;$L$17), 1, 0)</f>
        <v>1</v>
      </c>
    </row>
    <row r="2383" spans="1:9">
      <c r="A2383" t="s">
        <v>4724</v>
      </c>
      <c r="B2383" s="3">
        <v>45383</v>
      </c>
      <c r="C2383" t="s">
        <v>4725</v>
      </c>
      <c r="D2383">
        <v>93.76</v>
      </c>
      <c r="E2383" t="s">
        <v>25</v>
      </c>
      <c r="F2383" t="s">
        <v>61</v>
      </c>
      <c r="G2383" t="s">
        <v>39</v>
      </c>
      <c r="H2383" t="s">
        <v>176</v>
      </c>
      <c r="I2383">
        <f>IF(OR(financial_transactions3[[#This Row],[amount]]&lt;$L$16, financial_transactions3[[#This Row],[amount]]&gt;$L$17), 1, 0)</f>
        <v>1</v>
      </c>
    </row>
    <row r="2384" spans="1:9">
      <c r="A2384" t="s">
        <v>4726</v>
      </c>
      <c r="B2384" s="3">
        <v>45383</v>
      </c>
      <c r="C2384" t="s">
        <v>4727</v>
      </c>
      <c r="D2384">
        <v>589.91999999999996</v>
      </c>
      <c r="E2384" t="s">
        <v>19</v>
      </c>
      <c r="F2384" t="s">
        <v>32</v>
      </c>
      <c r="G2384" t="s">
        <v>48</v>
      </c>
      <c r="H2384" t="s">
        <v>44</v>
      </c>
      <c r="I2384">
        <f>IF(OR(financial_transactions3[[#This Row],[amount]]&lt;$L$16, financial_transactions3[[#This Row],[amount]]&gt;$L$17), 1, 0)</f>
        <v>0</v>
      </c>
    </row>
    <row r="2385" spans="1:9">
      <c r="A2385" t="s">
        <v>4728</v>
      </c>
      <c r="B2385" s="3">
        <v>45383</v>
      </c>
      <c r="C2385" t="s">
        <v>4729</v>
      </c>
      <c r="D2385">
        <v>441.88</v>
      </c>
      <c r="E2385" t="s">
        <v>70</v>
      </c>
      <c r="F2385" t="s">
        <v>61</v>
      </c>
      <c r="G2385" t="s">
        <v>27</v>
      </c>
      <c r="H2385" t="s">
        <v>49</v>
      </c>
      <c r="I2385">
        <f>IF(OR(financial_transactions3[[#This Row],[amount]]&lt;$L$16, financial_transactions3[[#This Row],[amount]]&gt;$L$17), 1, 0)</f>
        <v>1</v>
      </c>
    </row>
    <row r="2386" spans="1:9">
      <c r="A2386" t="s">
        <v>4730</v>
      </c>
      <c r="B2386" s="3">
        <v>45383</v>
      </c>
      <c r="C2386" t="s">
        <v>4731</v>
      </c>
      <c r="D2386">
        <v>672.38</v>
      </c>
      <c r="E2386" t="s">
        <v>16110</v>
      </c>
      <c r="F2386" t="s">
        <v>26</v>
      </c>
      <c r="G2386" t="s">
        <v>27</v>
      </c>
      <c r="H2386" t="s">
        <v>44</v>
      </c>
      <c r="I2386">
        <f>IF(OR(financial_transactions3[[#This Row],[amount]]&lt;$L$16, financial_transactions3[[#This Row],[amount]]&gt;$L$17), 1, 0)</f>
        <v>0</v>
      </c>
    </row>
    <row r="2387" spans="1:9">
      <c r="A2387" t="s">
        <v>4732</v>
      </c>
      <c r="B2387" s="3">
        <v>45383</v>
      </c>
      <c r="C2387" t="s">
        <v>4733</v>
      </c>
      <c r="D2387">
        <v>1433.51</v>
      </c>
      <c r="E2387" t="s">
        <v>25</v>
      </c>
      <c r="F2387" t="s">
        <v>20</v>
      </c>
      <c r="G2387" t="s">
        <v>27</v>
      </c>
      <c r="H2387" t="s">
        <v>75</v>
      </c>
      <c r="I2387">
        <f>IF(OR(financial_transactions3[[#This Row],[amount]]&lt;$L$16, financial_transactions3[[#This Row],[amount]]&gt;$L$17), 1, 0)</f>
        <v>0</v>
      </c>
    </row>
    <row r="2388" spans="1:9">
      <c r="A2388" t="s">
        <v>4734</v>
      </c>
      <c r="B2388" s="3">
        <v>45383</v>
      </c>
      <c r="C2388" t="s">
        <v>2760</v>
      </c>
      <c r="D2388">
        <v>360.35</v>
      </c>
      <c r="E2388" t="s">
        <v>122</v>
      </c>
      <c r="F2388" t="s">
        <v>26</v>
      </c>
      <c r="G2388" t="s">
        <v>39</v>
      </c>
      <c r="H2388" t="s">
        <v>40</v>
      </c>
      <c r="I2388">
        <f>IF(OR(financial_transactions3[[#This Row],[amount]]&lt;$L$16, financial_transactions3[[#This Row],[amount]]&gt;$L$17), 1, 0)</f>
        <v>1</v>
      </c>
    </row>
    <row r="2389" spans="1:9">
      <c r="A2389" t="s">
        <v>4737</v>
      </c>
      <c r="B2389" s="3">
        <v>45383</v>
      </c>
      <c r="C2389" t="s">
        <v>2476</v>
      </c>
      <c r="D2389">
        <v>309.16000000000003</v>
      </c>
      <c r="E2389" t="s">
        <v>19</v>
      </c>
      <c r="F2389" t="s">
        <v>20</v>
      </c>
      <c r="G2389" t="s">
        <v>39</v>
      </c>
      <c r="H2389" t="s">
        <v>176</v>
      </c>
      <c r="I2389">
        <f>IF(OR(financial_transactions3[[#This Row],[amount]]&lt;$L$16, financial_transactions3[[#This Row],[amount]]&gt;$L$17), 1, 0)</f>
        <v>1</v>
      </c>
    </row>
    <row r="2390" spans="1:9">
      <c r="A2390" t="s">
        <v>4738</v>
      </c>
      <c r="B2390" s="3">
        <v>45383</v>
      </c>
      <c r="C2390" t="s">
        <v>4739</v>
      </c>
      <c r="D2390">
        <v>1297.32</v>
      </c>
      <c r="E2390" t="s">
        <v>122</v>
      </c>
      <c r="F2390" t="s">
        <v>26</v>
      </c>
      <c r="G2390" t="s">
        <v>39</v>
      </c>
      <c r="H2390" t="s">
        <v>75</v>
      </c>
      <c r="I2390">
        <f>IF(OR(financial_transactions3[[#This Row],[amount]]&lt;$L$16, financial_transactions3[[#This Row],[amount]]&gt;$L$17), 1, 0)</f>
        <v>0</v>
      </c>
    </row>
    <row r="2391" spans="1:9">
      <c r="A2391" t="s">
        <v>4740</v>
      </c>
      <c r="B2391" s="3">
        <v>45383</v>
      </c>
      <c r="C2391" t="s">
        <v>4741</v>
      </c>
      <c r="D2391">
        <v>214.52</v>
      </c>
      <c r="E2391" t="s">
        <v>19</v>
      </c>
      <c r="F2391" t="s">
        <v>26</v>
      </c>
      <c r="G2391" t="s">
        <v>21</v>
      </c>
      <c r="H2391" t="s">
        <v>176</v>
      </c>
      <c r="I2391">
        <f>IF(OR(financial_transactions3[[#This Row],[amount]]&lt;$L$16, financial_transactions3[[#This Row],[amount]]&gt;$L$17), 1, 0)</f>
        <v>1</v>
      </c>
    </row>
    <row r="2392" spans="1:9">
      <c r="A2392" t="s">
        <v>4742</v>
      </c>
      <c r="B2392" s="3">
        <v>45383</v>
      </c>
      <c r="C2392" t="s">
        <v>4743</v>
      </c>
      <c r="D2392">
        <v>214.73</v>
      </c>
      <c r="E2392" t="s">
        <v>70</v>
      </c>
      <c r="F2392" t="s">
        <v>26</v>
      </c>
      <c r="G2392" t="s">
        <v>48</v>
      </c>
      <c r="H2392" t="s">
        <v>176</v>
      </c>
      <c r="I2392">
        <f>IF(OR(financial_transactions3[[#This Row],[amount]]&lt;$L$16, financial_transactions3[[#This Row],[amount]]&gt;$L$17), 1, 0)</f>
        <v>1</v>
      </c>
    </row>
    <row r="2393" spans="1:9">
      <c r="A2393" t="s">
        <v>4744</v>
      </c>
      <c r="B2393" s="3">
        <v>45384</v>
      </c>
      <c r="C2393" t="s">
        <v>4745</v>
      </c>
      <c r="D2393">
        <v>378.41</v>
      </c>
      <c r="E2393" t="s">
        <v>64</v>
      </c>
      <c r="F2393" t="s">
        <v>32</v>
      </c>
      <c r="G2393" t="s">
        <v>21</v>
      </c>
      <c r="H2393" t="s">
        <v>94</v>
      </c>
      <c r="I2393">
        <f>IF(OR(financial_transactions3[[#This Row],[amount]]&lt;$L$16, financial_transactions3[[#This Row],[amount]]&gt;$L$17), 1, 0)</f>
        <v>1</v>
      </c>
    </row>
    <row r="2394" spans="1:9">
      <c r="A2394" t="s">
        <v>4746</v>
      </c>
      <c r="B2394" s="3">
        <v>45384</v>
      </c>
      <c r="C2394" t="s">
        <v>4747</v>
      </c>
      <c r="D2394">
        <v>1226.42</v>
      </c>
      <c r="E2394" t="s">
        <v>31</v>
      </c>
      <c r="F2394" t="s">
        <v>61</v>
      </c>
      <c r="G2394" t="s">
        <v>48</v>
      </c>
      <c r="H2394" t="s">
        <v>176</v>
      </c>
      <c r="I2394">
        <f>IF(OR(financial_transactions3[[#This Row],[amount]]&lt;$L$16, financial_transactions3[[#This Row],[amount]]&gt;$L$17), 1, 0)</f>
        <v>0</v>
      </c>
    </row>
    <row r="2395" spans="1:9">
      <c r="A2395" t="s">
        <v>4748</v>
      </c>
      <c r="B2395" s="3">
        <v>45384</v>
      </c>
      <c r="C2395" t="s">
        <v>4749</v>
      </c>
      <c r="D2395">
        <v>137.53</v>
      </c>
      <c r="E2395" t="s">
        <v>70</v>
      </c>
      <c r="F2395" t="s">
        <v>26</v>
      </c>
      <c r="G2395" t="s">
        <v>48</v>
      </c>
      <c r="H2395" t="s">
        <v>16080</v>
      </c>
      <c r="I2395">
        <f>IF(OR(financial_transactions3[[#This Row],[amount]]&lt;$L$16, financial_transactions3[[#This Row],[amount]]&gt;$L$17), 1, 0)</f>
        <v>1</v>
      </c>
    </row>
    <row r="2396" spans="1:9">
      <c r="A2396" t="s">
        <v>4750</v>
      </c>
      <c r="B2396" s="3">
        <v>45384</v>
      </c>
      <c r="C2396" t="s">
        <v>4751</v>
      </c>
      <c r="D2396">
        <v>1775.91</v>
      </c>
      <c r="E2396" t="s">
        <v>47</v>
      </c>
      <c r="F2396" t="s">
        <v>61</v>
      </c>
      <c r="G2396" t="s">
        <v>48</v>
      </c>
      <c r="H2396" t="s">
        <v>33</v>
      </c>
      <c r="I2396">
        <f>IF(OR(financial_transactions3[[#This Row],[amount]]&lt;$L$16, financial_transactions3[[#This Row],[amount]]&gt;$L$17), 1, 0)</f>
        <v>1</v>
      </c>
    </row>
    <row r="2397" spans="1:9">
      <c r="A2397" t="s">
        <v>4752</v>
      </c>
      <c r="B2397" s="3">
        <v>45384</v>
      </c>
      <c r="C2397" t="s">
        <v>1309</v>
      </c>
      <c r="D2397">
        <v>472.1</v>
      </c>
      <c r="E2397" t="s">
        <v>122</v>
      </c>
      <c r="F2397" t="s">
        <v>26</v>
      </c>
      <c r="G2397" t="s">
        <v>27</v>
      </c>
      <c r="H2397" t="s">
        <v>75</v>
      </c>
      <c r="I2397">
        <f>IF(OR(financial_transactions3[[#This Row],[amount]]&lt;$L$16, financial_transactions3[[#This Row],[amount]]&gt;$L$17), 1, 0)</f>
        <v>1</v>
      </c>
    </row>
    <row r="2398" spans="1:9">
      <c r="A2398" t="s">
        <v>4753</v>
      </c>
      <c r="B2398" s="3">
        <v>45384</v>
      </c>
      <c r="C2398" t="s">
        <v>654</v>
      </c>
      <c r="D2398">
        <v>1922.81</v>
      </c>
      <c r="E2398" t="s">
        <v>19</v>
      </c>
      <c r="F2398" t="s">
        <v>20</v>
      </c>
      <c r="G2398" t="s">
        <v>39</v>
      </c>
      <c r="H2398" t="s">
        <v>22</v>
      </c>
      <c r="I2398">
        <f>IF(OR(financial_transactions3[[#This Row],[amount]]&lt;$L$16, financial_transactions3[[#This Row],[amount]]&gt;$L$17), 1, 0)</f>
        <v>1</v>
      </c>
    </row>
    <row r="2399" spans="1:9">
      <c r="A2399" t="s">
        <v>4754</v>
      </c>
      <c r="B2399" s="3">
        <v>45384</v>
      </c>
      <c r="C2399" t="s">
        <v>1395</v>
      </c>
      <c r="D2399">
        <v>1508</v>
      </c>
      <c r="E2399" t="s">
        <v>19</v>
      </c>
      <c r="F2399" t="s">
        <v>61</v>
      </c>
      <c r="G2399" t="s">
        <v>27</v>
      </c>
      <c r="H2399" t="s">
        <v>40</v>
      </c>
      <c r="I2399">
        <f>IF(OR(financial_transactions3[[#This Row],[amount]]&lt;$L$16, financial_transactions3[[#This Row],[amount]]&gt;$L$17), 1, 0)</f>
        <v>0</v>
      </c>
    </row>
    <row r="2400" spans="1:9">
      <c r="A2400" t="s">
        <v>4755</v>
      </c>
      <c r="B2400" s="3">
        <v>45384</v>
      </c>
      <c r="C2400" t="s">
        <v>3240</v>
      </c>
      <c r="D2400">
        <v>1157.6600000000001</v>
      </c>
      <c r="E2400" t="s">
        <v>47</v>
      </c>
      <c r="F2400" t="s">
        <v>32</v>
      </c>
      <c r="G2400" t="s">
        <v>21</v>
      </c>
      <c r="H2400" t="s">
        <v>87</v>
      </c>
      <c r="I2400">
        <f>IF(OR(financial_transactions3[[#This Row],[amount]]&lt;$L$16, financial_transactions3[[#This Row],[amount]]&gt;$L$17), 1, 0)</f>
        <v>0</v>
      </c>
    </row>
    <row r="2401" spans="1:9">
      <c r="A2401" t="s">
        <v>4758</v>
      </c>
      <c r="B2401" s="3">
        <v>45384</v>
      </c>
      <c r="C2401" t="s">
        <v>4759</v>
      </c>
      <c r="D2401">
        <v>607.15</v>
      </c>
      <c r="E2401" t="s">
        <v>67</v>
      </c>
      <c r="F2401" t="s">
        <v>20</v>
      </c>
      <c r="G2401" t="s">
        <v>27</v>
      </c>
      <c r="H2401" t="s">
        <v>109</v>
      </c>
      <c r="I2401">
        <f>IF(OR(financial_transactions3[[#This Row],[amount]]&lt;$L$16, financial_transactions3[[#This Row],[amount]]&gt;$L$17), 1, 0)</f>
        <v>0</v>
      </c>
    </row>
    <row r="2402" spans="1:9">
      <c r="A2402" t="s">
        <v>4761</v>
      </c>
      <c r="B2402" s="3">
        <v>45384</v>
      </c>
      <c r="C2402" t="s">
        <v>4762</v>
      </c>
      <c r="D2402">
        <v>391.23</v>
      </c>
      <c r="E2402" t="s">
        <v>67</v>
      </c>
      <c r="F2402" t="s">
        <v>32</v>
      </c>
      <c r="G2402" t="s">
        <v>27</v>
      </c>
      <c r="H2402" t="s">
        <v>49</v>
      </c>
      <c r="I2402">
        <f>IF(OR(financial_transactions3[[#This Row],[amount]]&lt;$L$16, financial_transactions3[[#This Row],[amount]]&gt;$L$17), 1, 0)</f>
        <v>1</v>
      </c>
    </row>
    <row r="2403" spans="1:9">
      <c r="A2403" t="s">
        <v>4763</v>
      </c>
      <c r="B2403" s="3">
        <v>45384</v>
      </c>
      <c r="C2403" t="s">
        <v>448</v>
      </c>
      <c r="D2403">
        <v>916.54</v>
      </c>
      <c r="E2403" t="s">
        <v>70</v>
      </c>
      <c r="F2403" t="s">
        <v>61</v>
      </c>
      <c r="G2403" t="s">
        <v>21</v>
      </c>
      <c r="H2403" t="s">
        <v>36</v>
      </c>
      <c r="I2403">
        <f>IF(OR(financial_transactions3[[#This Row],[amount]]&lt;$L$16, financial_transactions3[[#This Row],[amount]]&gt;$L$17), 1, 0)</f>
        <v>0</v>
      </c>
    </row>
    <row r="2404" spans="1:9">
      <c r="A2404" t="s">
        <v>4764</v>
      </c>
      <c r="B2404" s="3">
        <v>45384</v>
      </c>
      <c r="C2404" t="s">
        <v>4067</v>
      </c>
      <c r="D2404">
        <v>1657.83</v>
      </c>
      <c r="E2404" t="s">
        <v>25</v>
      </c>
      <c r="F2404" t="s">
        <v>32</v>
      </c>
      <c r="G2404" t="s">
        <v>48</v>
      </c>
      <c r="H2404" t="s">
        <v>22</v>
      </c>
      <c r="I2404">
        <f>IF(OR(financial_transactions3[[#This Row],[amount]]&lt;$L$16, financial_transactions3[[#This Row],[amount]]&gt;$L$17), 1, 0)</f>
        <v>1</v>
      </c>
    </row>
    <row r="2405" spans="1:9">
      <c r="A2405" t="s">
        <v>4765</v>
      </c>
      <c r="B2405" s="3">
        <v>45384</v>
      </c>
      <c r="C2405" t="s">
        <v>4766</v>
      </c>
      <c r="D2405">
        <v>1034.1300000000001</v>
      </c>
      <c r="E2405" t="s">
        <v>47</v>
      </c>
      <c r="F2405" t="s">
        <v>20</v>
      </c>
      <c r="G2405" t="s">
        <v>39</v>
      </c>
      <c r="H2405" t="s">
        <v>16080</v>
      </c>
      <c r="I2405">
        <f>IF(OR(financial_transactions3[[#This Row],[amount]]&lt;$L$16, financial_transactions3[[#This Row],[amount]]&gt;$L$17), 1, 0)</f>
        <v>0</v>
      </c>
    </row>
    <row r="2406" spans="1:9">
      <c r="A2406" t="s">
        <v>4767</v>
      </c>
      <c r="B2406" s="3">
        <v>45384</v>
      </c>
      <c r="C2406" t="s">
        <v>4768</v>
      </c>
      <c r="D2406">
        <v>1057.33</v>
      </c>
      <c r="E2406" t="s">
        <v>64</v>
      </c>
      <c r="F2406" t="s">
        <v>26</v>
      </c>
      <c r="G2406" t="s">
        <v>21</v>
      </c>
      <c r="H2406" t="s">
        <v>49</v>
      </c>
      <c r="I2406">
        <f>IF(OR(financial_transactions3[[#This Row],[amount]]&lt;$L$16, financial_transactions3[[#This Row],[amount]]&gt;$L$17), 1, 0)</f>
        <v>0</v>
      </c>
    </row>
    <row r="2407" spans="1:9">
      <c r="A2407" t="s">
        <v>4769</v>
      </c>
      <c r="B2407" s="3">
        <v>45384</v>
      </c>
      <c r="C2407" t="s">
        <v>4770</v>
      </c>
      <c r="D2407">
        <v>12678.65</v>
      </c>
      <c r="E2407" t="s">
        <v>19</v>
      </c>
      <c r="F2407" t="s">
        <v>61</v>
      </c>
      <c r="G2407" t="s">
        <v>39</v>
      </c>
      <c r="H2407" t="s">
        <v>94</v>
      </c>
      <c r="I2407">
        <f>IF(OR(financial_transactions3[[#This Row],[amount]]&lt;$L$16, financial_transactions3[[#This Row],[amount]]&gt;$L$17), 1, 0)</f>
        <v>1</v>
      </c>
    </row>
    <row r="2408" spans="1:9">
      <c r="A2408" t="s">
        <v>4771</v>
      </c>
      <c r="B2408" s="3">
        <v>45384</v>
      </c>
      <c r="C2408" t="s">
        <v>4772</v>
      </c>
      <c r="D2408">
        <v>950.58</v>
      </c>
      <c r="E2408" t="s">
        <v>16079</v>
      </c>
      <c r="F2408" t="s">
        <v>61</v>
      </c>
      <c r="G2408" t="s">
        <v>27</v>
      </c>
      <c r="H2408" t="s">
        <v>36</v>
      </c>
      <c r="I2408">
        <f>IF(OR(financial_transactions3[[#This Row],[amount]]&lt;$L$16, financial_transactions3[[#This Row],[amount]]&gt;$L$17), 1, 0)</f>
        <v>0</v>
      </c>
    </row>
    <row r="2409" spans="1:9">
      <c r="A2409" t="s">
        <v>4773</v>
      </c>
      <c r="B2409" s="3">
        <v>45384</v>
      </c>
      <c r="C2409" t="s">
        <v>4774</v>
      </c>
      <c r="D2409">
        <v>1927.12</v>
      </c>
      <c r="E2409" t="s">
        <v>16110</v>
      </c>
      <c r="F2409" t="s">
        <v>61</v>
      </c>
      <c r="G2409" t="s">
        <v>21</v>
      </c>
      <c r="H2409" t="s">
        <v>49</v>
      </c>
      <c r="I2409">
        <f>IF(OR(financial_transactions3[[#This Row],[amount]]&lt;$L$16, financial_transactions3[[#This Row],[amount]]&gt;$L$17), 1, 0)</f>
        <v>1</v>
      </c>
    </row>
    <row r="2410" spans="1:9">
      <c r="A2410" t="s">
        <v>4776</v>
      </c>
      <c r="B2410" s="3">
        <v>45385</v>
      </c>
      <c r="C2410" t="s">
        <v>2818</v>
      </c>
      <c r="D2410">
        <v>362.81</v>
      </c>
      <c r="E2410" t="s">
        <v>52</v>
      </c>
      <c r="F2410" t="s">
        <v>61</v>
      </c>
      <c r="G2410" t="s">
        <v>21</v>
      </c>
      <c r="H2410" t="s">
        <v>49</v>
      </c>
      <c r="I2410">
        <f>IF(OR(financial_transactions3[[#This Row],[amount]]&lt;$L$16, financial_transactions3[[#This Row],[amount]]&gt;$L$17), 1, 0)</f>
        <v>1</v>
      </c>
    </row>
    <row r="2411" spans="1:9">
      <c r="A2411" t="s">
        <v>4777</v>
      </c>
      <c r="B2411" s="3">
        <v>45385</v>
      </c>
      <c r="C2411" t="s">
        <v>4778</v>
      </c>
      <c r="D2411">
        <v>534.79999999999995</v>
      </c>
      <c r="E2411" t="s">
        <v>31</v>
      </c>
      <c r="F2411" t="s">
        <v>20</v>
      </c>
      <c r="G2411" t="s">
        <v>21</v>
      </c>
      <c r="H2411" t="s">
        <v>53</v>
      </c>
      <c r="I2411">
        <f>IF(OR(financial_transactions3[[#This Row],[amount]]&lt;$L$16, financial_transactions3[[#This Row],[amount]]&gt;$L$17), 1, 0)</f>
        <v>1</v>
      </c>
    </row>
    <row r="2412" spans="1:9">
      <c r="A2412" t="s">
        <v>4779</v>
      </c>
      <c r="B2412" s="3">
        <v>45385</v>
      </c>
      <c r="C2412" t="s">
        <v>4780</v>
      </c>
      <c r="D2412">
        <v>1726.14</v>
      </c>
      <c r="E2412" t="s">
        <v>47</v>
      </c>
      <c r="F2412" t="s">
        <v>20</v>
      </c>
      <c r="G2412" t="s">
        <v>39</v>
      </c>
      <c r="H2412" t="s">
        <v>94</v>
      </c>
      <c r="I2412">
        <f>IF(OR(financial_transactions3[[#This Row],[amount]]&lt;$L$16, financial_transactions3[[#This Row],[amount]]&gt;$L$17), 1, 0)</f>
        <v>1</v>
      </c>
    </row>
    <row r="2413" spans="1:9">
      <c r="A2413" t="s">
        <v>4783</v>
      </c>
      <c r="B2413" s="3">
        <v>45385</v>
      </c>
      <c r="C2413" t="s">
        <v>4784</v>
      </c>
      <c r="D2413">
        <v>594.13</v>
      </c>
      <c r="E2413" t="s">
        <v>25</v>
      </c>
      <c r="F2413" t="s">
        <v>32</v>
      </c>
      <c r="G2413" t="s">
        <v>21</v>
      </c>
      <c r="H2413" t="s">
        <v>22</v>
      </c>
      <c r="I2413">
        <f>IF(OR(financial_transactions3[[#This Row],[amount]]&lt;$L$16, financial_transactions3[[#This Row],[amount]]&gt;$L$17), 1, 0)</f>
        <v>0</v>
      </c>
    </row>
    <row r="2414" spans="1:9">
      <c r="A2414" t="s">
        <v>4785</v>
      </c>
      <c r="B2414" s="3">
        <v>45385</v>
      </c>
      <c r="C2414" t="s">
        <v>4786</v>
      </c>
      <c r="D2414">
        <v>1116.27</v>
      </c>
      <c r="E2414" t="s">
        <v>16079</v>
      </c>
      <c r="F2414" t="s">
        <v>61</v>
      </c>
      <c r="G2414" t="s">
        <v>21</v>
      </c>
      <c r="H2414" t="s">
        <v>75</v>
      </c>
      <c r="I2414">
        <f>IF(OR(financial_transactions3[[#This Row],[amount]]&lt;$L$16, financial_transactions3[[#This Row],[amount]]&gt;$L$17), 1, 0)</f>
        <v>0</v>
      </c>
    </row>
    <row r="2415" spans="1:9">
      <c r="A2415" t="s">
        <v>4787</v>
      </c>
      <c r="B2415" s="3">
        <v>45385</v>
      </c>
      <c r="C2415" t="s">
        <v>4788</v>
      </c>
      <c r="D2415">
        <v>1316.36</v>
      </c>
      <c r="E2415" t="s">
        <v>52</v>
      </c>
      <c r="F2415" t="s">
        <v>32</v>
      </c>
      <c r="G2415" t="s">
        <v>21</v>
      </c>
      <c r="H2415" t="s">
        <v>94</v>
      </c>
      <c r="I2415">
        <f>IF(OR(financial_transactions3[[#This Row],[amount]]&lt;$L$16, financial_transactions3[[#This Row],[amount]]&gt;$L$17), 1, 0)</f>
        <v>0</v>
      </c>
    </row>
    <row r="2416" spans="1:9">
      <c r="A2416" t="s">
        <v>4789</v>
      </c>
      <c r="B2416" s="3">
        <v>45385</v>
      </c>
      <c r="C2416" t="s">
        <v>4790</v>
      </c>
      <c r="D2416">
        <v>1160.4100000000001</v>
      </c>
      <c r="E2416" t="s">
        <v>16110</v>
      </c>
      <c r="F2416" t="s">
        <v>32</v>
      </c>
      <c r="G2416" t="s">
        <v>21</v>
      </c>
      <c r="H2416" t="s">
        <v>22</v>
      </c>
      <c r="I2416">
        <f>IF(OR(financial_transactions3[[#This Row],[amount]]&lt;$L$16, financial_transactions3[[#This Row],[amount]]&gt;$L$17), 1, 0)</f>
        <v>0</v>
      </c>
    </row>
    <row r="2417" spans="1:9">
      <c r="A2417" t="s">
        <v>4791</v>
      </c>
      <c r="B2417" s="3">
        <v>45385</v>
      </c>
      <c r="C2417" t="s">
        <v>4792</v>
      </c>
      <c r="D2417">
        <v>814.62</v>
      </c>
      <c r="E2417" t="s">
        <v>25</v>
      </c>
      <c r="F2417" t="s">
        <v>26</v>
      </c>
      <c r="G2417" t="s">
        <v>39</v>
      </c>
      <c r="H2417" t="s">
        <v>36</v>
      </c>
      <c r="I2417">
        <f>IF(OR(financial_transactions3[[#This Row],[amount]]&lt;$L$16, financial_transactions3[[#This Row],[amount]]&gt;$L$17), 1, 0)</f>
        <v>0</v>
      </c>
    </row>
    <row r="2418" spans="1:9">
      <c r="A2418" t="s">
        <v>4793</v>
      </c>
      <c r="B2418" s="3">
        <v>45385</v>
      </c>
      <c r="C2418" t="s">
        <v>3537</v>
      </c>
      <c r="D2418">
        <v>818.63</v>
      </c>
      <c r="E2418" t="s">
        <v>67</v>
      </c>
      <c r="F2418" t="s">
        <v>20</v>
      </c>
      <c r="G2418" t="s">
        <v>48</v>
      </c>
      <c r="H2418" t="s">
        <v>176</v>
      </c>
      <c r="I2418">
        <f>IF(OR(financial_transactions3[[#This Row],[amount]]&lt;$L$16, financial_transactions3[[#This Row],[amount]]&gt;$L$17), 1, 0)</f>
        <v>0</v>
      </c>
    </row>
    <row r="2419" spans="1:9">
      <c r="A2419" t="s">
        <v>4794</v>
      </c>
      <c r="B2419" s="3">
        <v>45385</v>
      </c>
      <c r="C2419" t="s">
        <v>1137</v>
      </c>
      <c r="D2419">
        <v>663.93</v>
      </c>
      <c r="E2419" t="s">
        <v>64</v>
      </c>
      <c r="F2419" t="s">
        <v>20</v>
      </c>
      <c r="G2419" t="s">
        <v>21</v>
      </c>
      <c r="H2419" t="s">
        <v>123</v>
      </c>
      <c r="I2419">
        <f>IF(OR(financial_transactions3[[#This Row],[amount]]&lt;$L$16, financial_transactions3[[#This Row],[amount]]&gt;$L$17), 1, 0)</f>
        <v>0</v>
      </c>
    </row>
    <row r="2420" spans="1:9">
      <c r="A2420" t="s">
        <v>4797</v>
      </c>
      <c r="B2420" s="3">
        <v>45385</v>
      </c>
      <c r="C2420" t="s">
        <v>4338</v>
      </c>
      <c r="D2420">
        <v>730.34</v>
      </c>
      <c r="E2420" t="s">
        <v>16110</v>
      </c>
      <c r="F2420" t="s">
        <v>61</v>
      </c>
      <c r="G2420" t="s">
        <v>39</v>
      </c>
      <c r="H2420" t="s">
        <v>40</v>
      </c>
      <c r="I2420">
        <f>IF(OR(financial_transactions3[[#This Row],[amount]]&lt;$L$16, financial_transactions3[[#This Row],[amount]]&gt;$L$17), 1, 0)</f>
        <v>0</v>
      </c>
    </row>
    <row r="2421" spans="1:9">
      <c r="A2421" t="s">
        <v>4798</v>
      </c>
      <c r="B2421" s="3">
        <v>45385</v>
      </c>
      <c r="C2421" t="s">
        <v>1041</v>
      </c>
      <c r="D2421">
        <v>535.74</v>
      </c>
      <c r="E2421" t="s">
        <v>64</v>
      </c>
      <c r="F2421" t="s">
        <v>32</v>
      </c>
      <c r="G2421" t="s">
        <v>48</v>
      </c>
      <c r="H2421" t="s">
        <v>33</v>
      </c>
      <c r="I2421">
        <f>IF(OR(financial_transactions3[[#This Row],[amount]]&lt;$L$16, financial_transactions3[[#This Row],[amount]]&gt;$L$17), 1, 0)</f>
        <v>1</v>
      </c>
    </row>
    <row r="2422" spans="1:9">
      <c r="A2422" t="s">
        <v>4799</v>
      </c>
      <c r="B2422" s="3">
        <v>45385</v>
      </c>
      <c r="C2422" t="s">
        <v>1051</v>
      </c>
      <c r="D2422">
        <v>1306.79</v>
      </c>
      <c r="E2422" t="s">
        <v>16110</v>
      </c>
      <c r="F2422" t="s">
        <v>26</v>
      </c>
      <c r="G2422" t="s">
        <v>39</v>
      </c>
      <c r="H2422" t="s">
        <v>28</v>
      </c>
      <c r="I2422">
        <f>IF(OR(financial_transactions3[[#This Row],[amount]]&lt;$L$16, financial_transactions3[[#This Row],[amount]]&gt;$L$17), 1, 0)</f>
        <v>0</v>
      </c>
    </row>
    <row r="2423" spans="1:9">
      <c r="A2423" t="s">
        <v>4800</v>
      </c>
      <c r="B2423" s="3">
        <v>45385</v>
      </c>
      <c r="C2423" t="s">
        <v>4801</v>
      </c>
      <c r="D2423">
        <v>137.66</v>
      </c>
      <c r="E2423" t="s">
        <v>16110</v>
      </c>
      <c r="F2423" t="s">
        <v>20</v>
      </c>
      <c r="G2423" t="s">
        <v>39</v>
      </c>
      <c r="H2423" t="s">
        <v>57</v>
      </c>
      <c r="I2423">
        <f>IF(OR(financial_transactions3[[#This Row],[amount]]&lt;$L$16, financial_transactions3[[#This Row],[amount]]&gt;$L$17), 1, 0)</f>
        <v>1</v>
      </c>
    </row>
    <row r="2424" spans="1:9">
      <c r="A2424" t="s">
        <v>4802</v>
      </c>
      <c r="B2424" s="3">
        <v>45385</v>
      </c>
      <c r="C2424" t="s">
        <v>4803</v>
      </c>
      <c r="D2424">
        <v>663.49</v>
      </c>
      <c r="E2424" t="s">
        <v>16079</v>
      </c>
      <c r="F2424" t="s">
        <v>61</v>
      </c>
      <c r="G2424" t="s">
        <v>21</v>
      </c>
      <c r="H2424" t="s">
        <v>49</v>
      </c>
      <c r="I2424">
        <f>IF(OR(financial_transactions3[[#This Row],[amount]]&lt;$L$16, financial_transactions3[[#This Row],[amount]]&gt;$L$17), 1, 0)</f>
        <v>0</v>
      </c>
    </row>
    <row r="2425" spans="1:9">
      <c r="A2425" t="s">
        <v>4804</v>
      </c>
      <c r="B2425" s="3">
        <v>45385</v>
      </c>
      <c r="C2425" t="s">
        <v>4805</v>
      </c>
      <c r="D2425">
        <v>235.82</v>
      </c>
      <c r="E2425" t="s">
        <v>122</v>
      </c>
      <c r="F2425" t="s">
        <v>26</v>
      </c>
      <c r="G2425" t="s">
        <v>21</v>
      </c>
      <c r="H2425" t="s">
        <v>87</v>
      </c>
      <c r="I2425">
        <f>IF(OR(financial_transactions3[[#This Row],[amount]]&lt;$L$16, financial_transactions3[[#This Row],[amount]]&gt;$L$17), 1, 0)</f>
        <v>1</v>
      </c>
    </row>
    <row r="2426" spans="1:9">
      <c r="A2426" t="s">
        <v>4806</v>
      </c>
      <c r="B2426" s="3">
        <v>45385</v>
      </c>
      <c r="C2426" t="s">
        <v>4807</v>
      </c>
      <c r="D2426">
        <v>1441.29</v>
      </c>
      <c r="E2426" t="s">
        <v>122</v>
      </c>
      <c r="F2426" t="s">
        <v>61</v>
      </c>
      <c r="G2426" t="s">
        <v>48</v>
      </c>
      <c r="H2426" t="s">
        <v>94</v>
      </c>
      <c r="I2426">
        <f>IF(OR(financial_transactions3[[#This Row],[amount]]&lt;$L$16, financial_transactions3[[#This Row],[amount]]&gt;$L$17), 1, 0)</f>
        <v>0</v>
      </c>
    </row>
    <row r="2427" spans="1:9">
      <c r="A2427" t="s">
        <v>4808</v>
      </c>
      <c r="B2427" s="3">
        <v>45385</v>
      </c>
      <c r="C2427" t="s">
        <v>4809</v>
      </c>
      <c r="D2427">
        <v>961.97</v>
      </c>
      <c r="E2427" t="s">
        <v>31</v>
      </c>
      <c r="F2427" t="s">
        <v>20</v>
      </c>
      <c r="G2427" t="s">
        <v>27</v>
      </c>
      <c r="H2427" t="s">
        <v>44</v>
      </c>
      <c r="I2427">
        <f>IF(OR(financial_transactions3[[#This Row],[amount]]&lt;$L$16, financial_transactions3[[#This Row],[amount]]&gt;$L$17), 1, 0)</f>
        <v>0</v>
      </c>
    </row>
    <row r="2428" spans="1:9">
      <c r="A2428" t="s">
        <v>4810</v>
      </c>
      <c r="B2428" s="3">
        <v>45385</v>
      </c>
      <c r="C2428" t="s">
        <v>1827</v>
      </c>
      <c r="D2428">
        <v>884.9</v>
      </c>
      <c r="E2428" t="s">
        <v>16079</v>
      </c>
      <c r="F2428" t="s">
        <v>32</v>
      </c>
      <c r="G2428" t="s">
        <v>39</v>
      </c>
      <c r="H2428" t="s">
        <v>22</v>
      </c>
      <c r="I2428">
        <f>IF(OR(financial_transactions3[[#This Row],[amount]]&lt;$L$16, financial_transactions3[[#This Row],[amount]]&gt;$L$17), 1, 0)</f>
        <v>0</v>
      </c>
    </row>
    <row r="2429" spans="1:9">
      <c r="A2429" t="s">
        <v>4811</v>
      </c>
      <c r="B2429" s="3">
        <v>45385</v>
      </c>
      <c r="C2429" t="s">
        <v>4812</v>
      </c>
      <c r="D2429">
        <v>1498.84</v>
      </c>
      <c r="E2429" t="s">
        <v>16079</v>
      </c>
      <c r="F2429" t="s">
        <v>20</v>
      </c>
      <c r="G2429" t="s">
        <v>27</v>
      </c>
      <c r="H2429" t="s">
        <v>28</v>
      </c>
      <c r="I2429">
        <f>IF(OR(financial_transactions3[[#This Row],[amount]]&lt;$L$16, financial_transactions3[[#This Row],[amount]]&gt;$L$17), 1, 0)</f>
        <v>0</v>
      </c>
    </row>
    <row r="2430" spans="1:9">
      <c r="A2430" t="s">
        <v>4813</v>
      </c>
      <c r="B2430" s="3">
        <v>45386</v>
      </c>
      <c r="C2430" t="s">
        <v>4814</v>
      </c>
      <c r="D2430">
        <v>1139.72</v>
      </c>
      <c r="E2430" t="s">
        <v>67</v>
      </c>
      <c r="F2430" t="s">
        <v>26</v>
      </c>
      <c r="G2430" t="s">
        <v>39</v>
      </c>
      <c r="H2430" t="s">
        <v>123</v>
      </c>
      <c r="I2430">
        <f>IF(OR(financial_transactions3[[#This Row],[amount]]&lt;$L$16, financial_transactions3[[#This Row],[amount]]&gt;$L$17), 1, 0)</f>
        <v>0</v>
      </c>
    </row>
    <row r="2431" spans="1:9">
      <c r="A2431" t="s">
        <v>4815</v>
      </c>
      <c r="B2431" s="3">
        <v>45386</v>
      </c>
      <c r="C2431" t="s">
        <v>4816</v>
      </c>
      <c r="D2431">
        <v>433.34</v>
      </c>
      <c r="E2431" t="s">
        <v>19</v>
      </c>
      <c r="F2431" t="s">
        <v>32</v>
      </c>
      <c r="G2431" t="s">
        <v>21</v>
      </c>
      <c r="H2431" t="s">
        <v>33</v>
      </c>
      <c r="I2431">
        <f>IF(OR(financial_transactions3[[#This Row],[amount]]&lt;$L$16, financial_transactions3[[#This Row],[amount]]&gt;$L$17), 1, 0)</f>
        <v>1</v>
      </c>
    </row>
    <row r="2432" spans="1:9">
      <c r="A2432" t="s">
        <v>4817</v>
      </c>
      <c r="B2432" s="3">
        <v>45386</v>
      </c>
      <c r="C2432" t="s">
        <v>4818</v>
      </c>
      <c r="D2432">
        <v>1361.34</v>
      </c>
      <c r="E2432" t="s">
        <v>122</v>
      </c>
      <c r="F2432" t="s">
        <v>61</v>
      </c>
      <c r="G2432" t="s">
        <v>27</v>
      </c>
      <c r="H2432" t="s">
        <v>33</v>
      </c>
      <c r="I2432">
        <f>IF(OR(financial_transactions3[[#This Row],[amount]]&lt;$L$16, financial_transactions3[[#This Row],[amount]]&gt;$L$17), 1, 0)</f>
        <v>0</v>
      </c>
    </row>
    <row r="2433" spans="1:9">
      <c r="A2433" t="s">
        <v>4819</v>
      </c>
      <c r="B2433" s="3">
        <v>45386</v>
      </c>
      <c r="C2433" t="s">
        <v>4820</v>
      </c>
      <c r="D2433">
        <v>601.44000000000005</v>
      </c>
      <c r="E2433" t="s">
        <v>64</v>
      </c>
      <c r="F2433" t="s">
        <v>61</v>
      </c>
      <c r="G2433" t="s">
        <v>27</v>
      </c>
      <c r="H2433" t="s">
        <v>94</v>
      </c>
      <c r="I2433">
        <f>IF(OR(financial_transactions3[[#This Row],[amount]]&lt;$L$16, financial_transactions3[[#This Row],[amount]]&gt;$L$17), 1, 0)</f>
        <v>0</v>
      </c>
    </row>
    <row r="2434" spans="1:9">
      <c r="A2434" t="s">
        <v>4822</v>
      </c>
      <c r="B2434" s="3">
        <v>45386</v>
      </c>
      <c r="C2434" t="s">
        <v>4823</v>
      </c>
      <c r="D2434">
        <v>1783.35</v>
      </c>
      <c r="E2434" t="s">
        <v>31</v>
      </c>
      <c r="F2434" t="s">
        <v>20</v>
      </c>
      <c r="G2434" t="s">
        <v>21</v>
      </c>
      <c r="H2434" t="s">
        <v>176</v>
      </c>
      <c r="I2434">
        <f>IF(OR(financial_transactions3[[#This Row],[amount]]&lt;$L$16, financial_transactions3[[#This Row],[amount]]&gt;$L$17), 1, 0)</f>
        <v>1</v>
      </c>
    </row>
    <row r="2435" spans="1:9">
      <c r="A2435" t="s">
        <v>4824</v>
      </c>
      <c r="B2435" s="3">
        <v>45386</v>
      </c>
      <c r="C2435" t="s">
        <v>4825</v>
      </c>
      <c r="D2435">
        <v>1622.49</v>
      </c>
      <c r="E2435" t="s">
        <v>122</v>
      </c>
      <c r="F2435" t="s">
        <v>20</v>
      </c>
      <c r="G2435" t="s">
        <v>27</v>
      </c>
      <c r="H2435" t="s">
        <v>36</v>
      </c>
      <c r="I2435">
        <f>IF(OR(financial_transactions3[[#This Row],[amount]]&lt;$L$16, financial_transactions3[[#This Row],[amount]]&gt;$L$17), 1, 0)</f>
        <v>1</v>
      </c>
    </row>
    <row r="2436" spans="1:9">
      <c r="A2436" t="s">
        <v>4826</v>
      </c>
      <c r="B2436" s="3">
        <v>45386</v>
      </c>
      <c r="C2436" t="s">
        <v>4827</v>
      </c>
      <c r="D2436">
        <v>1784.77</v>
      </c>
      <c r="E2436" t="s">
        <v>47</v>
      </c>
      <c r="F2436" t="s">
        <v>32</v>
      </c>
      <c r="G2436" t="s">
        <v>39</v>
      </c>
      <c r="H2436" t="s">
        <v>16080</v>
      </c>
      <c r="I2436">
        <f>IF(OR(financial_transactions3[[#This Row],[amount]]&lt;$L$16, financial_transactions3[[#This Row],[amount]]&gt;$L$17), 1, 0)</f>
        <v>1</v>
      </c>
    </row>
    <row r="2437" spans="1:9">
      <c r="A2437" t="s">
        <v>4828</v>
      </c>
      <c r="B2437" s="3">
        <v>45386</v>
      </c>
      <c r="C2437" t="s">
        <v>4829</v>
      </c>
      <c r="D2437">
        <v>1615.15</v>
      </c>
      <c r="E2437" t="s">
        <v>47</v>
      </c>
      <c r="F2437" t="s">
        <v>20</v>
      </c>
      <c r="G2437" t="s">
        <v>21</v>
      </c>
      <c r="H2437" t="s">
        <v>22</v>
      </c>
      <c r="I2437">
        <f>IF(OR(financial_transactions3[[#This Row],[amount]]&lt;$L$16, financial_transactions3[[#This Row],[amount]]&gt;$L$17), 1, 0)</f>
        <v>1</v>
      </c>
    </row>
    <row r="2438" spans="1:9">
      <c r="A2438" t="s">
        <v>4830</v>
      </c>
      <c r="B2438" s="3">
        <v>45386</v>
      </c>
      <c r="C2438" t="s">
        <v>4831</v>
      </c>
      <c r="D2438">
        <v>1320.52</v>
      </c>
      <c r="E2438" t="s">
        <v>25</v>
      </c>
      <c r="F2438" t="s">
        <v>26</v>
      </c>
      <c r="G2438" t="s">
        <v>48</v>
      </c>
      <c r="H2438" t="s">
        <v>16080</v>
      </c>
      <c r="I2438">
        <f>IF(OR(financial_transactions3[[#This Row],[amount]]&lt;$L$16, financial_transactions3[[#This Row],[amount]]&gt;$L$17), 1, 0)</f>
        <v>0</v>
      </c>
    </row>
    <row r="2439" spans="1:9">
      <c r="A2439" t="s">
        <v>4832</v>
      </c>
      <c r="B2439" s="3">
        <v>45386</v>
      </c>
      <c r="C2439" t="s">
        <v>4833</v>
      </c>
      <c r="D2439">
        <v>1591.93</v>
      </c>
      <c r="E2439" t="s">
        <v>67</v>
      </c>
      <c r="F2439" t="s">
        <v>26</v>
      </c>
      <c r="G2439" t="s">
        <v>27</v>
      </c>
      <c r="H2439" t="s">
        <v>57</v>
      </c>
      <c r="I2439">
        <f>IF(OR(financial_transactions3[[#This Row],[amount]]&lt;$L$16, financial_transactions3[[#This Row],[amount]]&gt;$L$17), 1, 0)</f>
        <v>0</v>
      </c>
    </row>
    <row r="2440" spans="1:9">
      <c r="A2440" t="s">
        <v>4834</v>
      </c>
      <c r="B2440" s="3">
        <v>45386</v>
      </c>
      <c r="C2440" t="s">
        <v>4835</v>
      </c>
      <c r="D2440">
        <v>1535.61</v>
      </c>
      <c r="E2440" t="s">
        <v>64</v>
      </c>
      <c r="F2440" t="s">
        <v>32</v>
      </c>
      <c r="G2440" t="s">
        <v>48</v>
      </c>
      <c r="H2440" t="s">
        <v>176</v>
      </c>
      <c r="I2440">
        <f>IF(OR(financial_transactions3[[#This Row],[amount]]&lt;$L$16, financial_transactions3[[#This Row],[amount]]&gt;$L$17), 1, 0)</f>
        <v>0</v>
      </c>
    </row>
    <row r="2441" spans="1:9">
      <c r="A2441" t="s">
        <v>4836</v>
      </c>
      <c r="B2441" s="3">
        <v>45386</v>
      </c>
      <c r="C2441" t="s">
        <v>1581</v>
      </c>
      <c r="D2441">
        <v>1515.27</v>
      </c>
      <c r="E2441" t="s">
        <v>16079</v>
      </c>
      <c r="F2441" t="s">
        <v>32</v>
      </c>
      <c r="G2441" t="s">
        <v>39</v>
      </c>
      <c r="H2441" t="s">
        <v>75</v>
      </c>
      <c r="I2441">
        <f>IF(OR(financial_transactions3[[#This Row],[amount]]&lt;$L$16, financial_transactions3[[#This Row],[amount]]&gt;$L$17), 1, 0)</f>
        <v>0</v>
      </c>
    </row>
    <row r="2442" spans="1:9">
      <c r="A2442" t="s">
        <v>4837</v>
      </c>
      <c r="B2442" s="3">
        <v>45386</v>
      </c>
      <c r="C2442" t="s">
        <v>4838</v>
      </c>
      <c r="D2442">
        <v>595.6</v>
      </c>
      <c r="E2442" t="s">
        <v>70</v>
      </c>
      <c r="F2442" t="s">
        <v>61</v>
      </c>
      <c r="G2442" t="s">
        <v>27</v>
      </c>
      <c r="H2442" t="s">
        <v>22</v>
      </c>
      <c r="I2442">
        <f>IF(OR(financial_transactions3[[#This Row],[amount]]&lt;$L$16, financial_transactions3[[#This Row],[amount]]&gt;$L$17), 1, 0)</f>
        <v>0</v>
      </c>
    </row>
    <row r="2443" spans="1:9">
      <c r="A2443" t="s">
        <v>4839</v>
      </c>
      <c r="B2443" s="3">
        <v>45386</v>
      </c>
      <c r="C2443" t="s">
        <v>4840</v>
      </c>
      <c r="D2443">
        <v>1665.82</v>
      </c>
      <c r="E2443" t="s">
        <v>64</v>
      </c>
      <c r="F2443" t="s">
        <v>26</v>
      </c>
      <c r="G2443" t="s">
        <v>48</v>
      </c>
      <c r="H2443" t="s">
        <v>53</v>
      </c>
      <c r="I2443">
        <f>IF(OR(financial_transactions3[[#This Row],[amount]]&lt;$L$16, financial_transactions3[[#This Row],[amount]]&gt;$L$17), 1, 0)</f>
        <v>1</v>
      </c>
    </row>
    <row r="2444" spans="1:9">
      <c r="A2444" t="s">
        <v>4841</v>
      </c>
      <c r="B2444" s="3">
        <v>45386</v>
      </c>
      <c r="C2444" t="s">
        <v>2456</v>
      </c>
      <c r="D2444">
        <v>517.41999999999996</v>
      </c>
      <c r="E2444" t="s">
        <v>122</v>
      </c>
      <c r="F2444" t="s">
        <v>26</v>
      </c>
      <c r="G2444" t="s">
        <v>48</v>
      </c>
      <c r="H2444" t="s">
        <v>40</v>
      </c>
      <c r="I2444">
        <f>IF(OR(financial_transactions3[[#This Row],[amount]]&lt;$L$16, financial_transactions3[[#This Row],[amount]]&gt;$L$17), 1, 0)</f>
        <v>1</v>
      </c>
    </row>
    <row r="2445" spans="1:9">
      <c r="A2445" t="s">
        <v>4842</v>
      </c>
      <c r="B2445" s="3">
        <v>45386</v>
      </c>
      <c r="C2445" t="s">
        <v>4843</v>
      </c>
      <c r="D2445">
        <v>1523.4</v>
      </c>
      <c r="E2445" t="s">
        <v>25</v>
      </c>
      <c r="F2445" t="s">
        <v>26</v>
      </c>
      <c r="G2445" t="s">
        <v>27</v>
      </c>
      <c r="H2445" t="s">
        <v>16080</v>
      </c>
      <c r="I2445">
        <f>IF(OR(financial_transactions3[[#This Row],[amount]]&lt;$L$16, financial_transactions3[[#This Row],[amount]]&gt;$L$17), 1, 0)</f>
        <v>0</v>
      </c>
    </row>
    <row r="2446" spans="1:9">
      <c r="A2446" t="s">
        <v>4844</v>
      </c>
      <c r="B2446" s="3">
        <v>45386</v>
      </c>
      <c r="C2446" t="s">
        <v>4845</v>
      </c>
      <c r="D2446">
        <v>1296.25</v>
      </c>
      <c r="E2446" t="s">
        <v>47</v>
      </c>
      <c r="F2446" t="s">
        <v>20</v>
      </c>
      <c r="G2446" t="s">
        <v>27</v>
      </c>
      <c r="H2446" t="s">
        <v>176</v>
      </c>
      <c r="I2446">
        <f>IF(OR(financial_transactions3[[#This Row],[amount]]&lt;$L$16, financial_transactions3[[#This Row],[amount]]&gt;$L$17), 1, 0)</f>
        <v>0</v>
      </c>
    </row>
    <row r="2447" spans="1:9">
      <c r="A2447" t="s">
        <v>4846</v>
      </c>
      <c r="B2447" s="3">
        <v>45386</v>
      </c>
      <c r="C2447" t="s">
        <v>4847</v>
      </c>
      <c r="D2447">
        <v>1724.39</v>
      </c>
      <c r="E2447" t="s">
        <v>52</v>
      </c>
      <c r="F2447" t="s">
        <v>20</v>
      </c>
      <c r="G2447" t="s">
        <v>27</v>
      </c>
      <c r="H2447" t="s">
        <v>28</v>
      </c>
      <c r="I2447">
        <f>IF(OR(financial_transactions3[[#This Row],[amount]]&lt;$L$16, financial_transactions3[[#This Row],[amount]]&gt;$L$17), 1, 0)</f>
        <v>1</v>
      </c>
    </row>
    <row r="2448" spans="1:9">
      <c r="A2448" t="s">
        <v>4848</v>
      </c>
      <c r="B2448" s="3">
        <v>45386</v>
      </c>
      <c r="C2448" t="s">
        <v>4849</v>
      </c>
      <c r="D2448">
        <v>752.03</v>
      </c>
      <c r="E2448" t="s">
        <v>122</v>
      </c>
      <c r="F2448" t="s">
        <v>61</v>
      </c>
      <c r="G2448" t="s">
        <v>27</v>
      </c>
      <c r="H2448" t="s">
        <v>94</v>
      </c>
      <c r="I2448">
        <f>IF(OR(financial_transactions3[[#This Row],[amount]]&lt;$L$16, financial_transactions3[[#This Row],[amount]]&gt;$L$17), 1, 0)</f>
        <v>0</v>
      </c>
    </row>
    <row r="2449" spans="1:9">
      <c r="A2449" t="s">
        <v>4850</v>
      </c>
      <c r="B2449" s="3">
        <v>45386</v>
      </c>
      <c r="C2449" t="s">
        <v>4851</v>
      </c>
      <c r="D2449">
        <v>1991.67</v>
      </c>
      <c r="E2449" t="s">
        <v>19</v>
      </c>
      <c r="F2449" t="s">
        <v>20</v>
      </c>
      <c r="G2449" t="s">
        <v>39</v>
      </c>
      <c r="H2449" t="s">
        <v>75</v>
      </c>
      <c r="I2449">
        <f>IF(OR(financial_transactions3[[#This Row],[amount]]&lt;$L$16, financial_transactions3[[#This Row],[amount]]&gt;$L$17), 1, 0)</f>
        <v>1</v>
      </c>
    </row>
    <row r="2450" spans="1:9">
      <c r="A2450" t="s">
        <v>4852</v>
      </c>
      <c r="B2450" s="3">
        <v>45386</v>
      </c>
      <c r="C2450" t="s">
        <v>4853</v>
      </c>
      <c r="D2450">
        <v>1022.19</v>
      </c>
      <c r="E2450" t="s">
        <v>16079</v>
      </c>
      <c r="F2450" t="s">
        <v>20</v>
      </c>
      <c r="G2450" t="s">
        <v>39</v>
      </c>
      <c r="H2450" t="s">
        <v>87</v>
      </c>
      <c r="I2450">
        <f>IF(OR(financial_transactions3[[#This Row],[amount]]&lt;$L$16, financial_transactions3[[#This Row],[amount]]&gt;$L$17), 1, 0)</f>
        <v>0</v>
      </c>
    </row>
    <row r="2451" spans="1:9">
      <c r="A2451" t="s">
        <v>4854</v>
      </c>
      <c r="B2451" s="3">
        <v>45387</v>
      </c>
      <c r="C2451" t="s">
        <v>4855</v>
      </c>
      <c r="D2451">
        <v>1230.5</v>
      </c>
      <c r="E2451" t="s">
        <v>25</v>
      </c>
      <c r="F2451" t="s">
        <v>26</v>
      </c>
      <c r="G2451" t="s">
        <v>27</v>
      </c>
      <c r="H2451" t="s">
        <v>40</v>
      </c>
      <c r="I2451">
        <f>IF(OR(financial_transactions3[[#This Row],[amount]]&lt;$L$16, financial_transactions3[[#This Row],[amount]]&gt;$L$17), 1, 0)</f>
        <v>0</v>
      </c>
    </row>
    <row r="2452" spans="1:9">
      <c r="A2452" t="s">
        <v>4856</v>
      </c>
      <c r="B2452" s="3">
        <v>45387</v>
      </c>
      <c r="C2452" t="s">
        <v>4857</v>
      </c>
      <c r="D2452">
        <v>1019.65</v>
      </c>
      <c r="E2452" t="s">
        <v>47</v>
      </c>
      <c r="F2452" t="s">
        <v>32</v>
      </c>
      <c r="G2452" t="s">
        <v>48</v>
      </c>
      <c r="H2452" t="s">
        <v>49</v>
      </c>
      <c r="I2452">
        <f>IF(OR(financial_transactions3[[#This Row],[amount]]&lt;$L$16, financial_transactions3[[#This Row],[amount]]&gt;$L$17), 1, 0)</f>
        <v>0</v>
      </c>
    </row>
    <row r="2453" spans="1:9">
      <c r="A2453" t="s">
        <v>4858</v>
      </c>
      <c r="B2453" s="3">
        <v>45387</v>
      </c>
      <c r="C2453" t="s">
        <v>4859</v>
      </c>
      <c r="D2453">
        <v>1494.58</v>
      </c>
      <c r="E2453" t="s">
        <v>52</v>
      </c>
      <c r="F2453" t="s">
        <v>20</v>
      </c>
      <c r="G2453" t="s">
        <v>27</v>
      </c>
      <c r="H2453" t="s">
        <v>28</v>
      </c>
      <c r="I2453">
        <f>IF(OR(financial_transactions3[[#This Row],[amount]]&lt;$L$16, financial_transactions3[[#This Row],[amount]]&gt;$L$17), 1, 0)</f>
        <v>0</v>
      </c>
    </row>
    <row r="2454" spans="1:9">
      <c r="A2454" t="s">
        <v>4860</v>
      </c>
      <c r="B2454" s="3">
        <v>45387</v>
      </c>
      <c r="C2454" t="s">
        <v>2218</v>
      </c>
      <c r="D2454">
        <v>203.11</v>
      </c>
      <c r="E2454" t="s">
        <v>16079</v>
      </c>
      <c r="F2454" t="s">
        <v>20</v>
      </c>
      <c r="G2454" t="s">
        <v>48</v>
      </c>
      <c r="H2454" t="s">
        <v>22</v>
      </c>
      <c r="I2454">
        <f>IF(OR(financial_transactions3[[#This Row],[amount]]&lt;$L$16, financial_transactions3[[#This Row],[amount]]&gt;$L$17), 1, 0)</f>
        <v>1</v>
      </c>
    </row>
    <row r="2455" spans="1:9">
      <c r="A2455" t="s">
        <v>4861</v>
      </c>
      <c r="B2455" s="3">
        <v>45387</v>
      </c>
      <c r="C2455" t="s">
        <v>4862</v>
      </c>
      <c r="D2455">
        <v>1031.8900000000001</v>
      </c>
      <c r="E2455" t="s">
        <v>16079</v>
      </c>
      <c r="F2455" t="s">
        <v>61</v>
      </c>
      <c r="G2455" t="s">
        <v>39</v>
      </c>
      <c r="H2455" t="s">
        <v>75</v>
      </c>
      <c r="I2455">
        <f>IF(OR(financial_transactions3[[#This Row],[amount]]&lt;$L$16, financial_transactions3[[#This Row],[amount]]&gt;$L$17), 1, 0)</f>
        <v>0</v>
      </c>
    </row>
    <row r="2456" spans="1:9">
      <c r="A2456" t="s">
        <v>4865</v>
      </c>
      <c r="B2456" s="3">
        <v>45387</v>
      </c>
      <c r="C2456" t="s">
        <v>4866</v>
      </c>
      <c r="D2456">
        <v>464.75</v>
      </c>
      <c r="E2456" t="s">
        <v>16110</v>
      </c>
      <c r="F2456" t="s">
        <v>20</v>
      </c>
      <c r="G2456" t="s">
        <v>39</v>
      </c>
      <c r="H2456" t="s">
        <v>87</v>
      </c>
      <c r="I2456">
        <f>IF(OR(financial_transactions3[[#This Row],[amount]]&lt;$L$16, financial_transactions3[[#This Row],[amount]]&gt;$L$17), 1, 0)</f>
        <v>1</v>
      </c>
    </row>
    <row r="2457" spans="1:9">
      <c r="A2457" t="s">
        <v>4867</v>
      </c>
      <c r="B2457" s="3">
        <v>45387</v>
      </c>
      <c r="C2457" t="s">
        <v>1987</v>
      </c>
      <c r="D2457">
        <v>1938.95</v>
      </c>
      <c r="E2457" t="s">
        <v>70</v>
      </c>
      <c r="F2457" t="s">
        <v>61</v>
      </c>
      <c r="G2457" t="s">
        <v>48</v>
      </c>
      <c r="H2457" t="s">
        <v>75</v>
      </c>
      <c r="I2457">
        <f>IF(OR(financial_transactions3[[#This Row],[amount]]&lt;$L$16, financial_transactions3[[#This Row],[amount]]&gt;$L$17), 1, 0)</f>
        <v>1</v>
      </c>
    </row>
    <row r="2458" spans="1:9">
      <c r="A2458" t="s">
        <v>4868</v>
      </c>
      <c r="B2458" s="3">
        <v>45387</v>
      </c>
      <c r="C2458" t="s">
        <v>4869</v>
      </c>
      <c r="D2458">
        <v>1691.62</v>
      </c>
      <c r="E2458" t="s">
        <v>16079</v>
      </c>
      <c r="F2458" t="s">
        <v>32</v>
      </c>
      <c r="G2458" t="s">
        <v>48</v>
      </c>
      <c r="H2458" t="s">
        <v>28</v>
      </c>
      <c r="I2458">
        <f>IF(OR(financial_transactions3[[#This Row],[amount]]&lt;$L$16, financial_transactions3[[#This Row],[amount]]&gt;$L$17), 1, 0)</f>
        <v>1</v>
      </c>
    </row>
    <row r="2459" spans="1:9">
      <c r="A2459" t="s">
        <v>4870</v>
      </c>
      <c r="B2459" s="3">
        <v>45387</v>
      </c>
      <c r="C2459" t="s">
        <v>4871</v>
      </c>
      <c r="D2459">
        <v>455.81</v>
      </c>
      <c r="E2459" t="s">
        <v>52</v>
      </c>
      <c r="F2459" t="s">
        <v>20</v>
      </c>
      <c r="G2459" t="s">
        <v>21</v>
      </c>
      <c r="H2459" t="s">
        <v>49</v>
      </c>
      <c r="I2459">
        <f>IF(OR(financial_transactions3[[#This Row],[amount]]&lt;$L$16, financial_transactions3[[#This Row],[amount]]&gt;$L$17), 1, 0)</f>
        <v>1</v>
      </c>
    </row>
    <row r="2460" spans="1:9">
      <c r="A2460" t="s">
        <v>4872</v>
      </c>
      <c r="B2460" s="3">
        <v>45387</v>
      </c>
      <c r="C2460" t="s">
        <v>4873</v>
      </c>
      <c r="D2460">
        <v>1103.72</v>
      </c>
      <c r="E2460" t="s">
        <v>25</v>
      </c>
      <c r="F2460" t="s">
        <v>20</v>
      </c>
      <c r="G2460" t="s">
        <v>48</v>
      </c>
      <c r="H2460" t="s">
        <v>75</v>
      </c>
      <c r="I2460">
        <f>IF(OR(financial_transactions3[[#This Row],[amount]]&lt;$L$16, financial_transactions3[[#This Row],[amount]]&gt;$L$17), 1, 0)</f>
        <v>0</v>
      </c>
    </row>
    <row r="2461" spans="1:9">
      <c r="A2461" t="s">
        <v>4874</v>
      </c>
      <c r="B2461" s="3">
        <v>45387</v>
      </c>
      <c r="C2461" t="s">
        <v>4875</v>
      </c>
      <c r="D2461">
        <v>151.24</v>
      </c>
      <c r="E2461" t="s">
        <v>19</v>
      </c>
      <c r="F2461" t="s">
        <v>26</v>
      </c>
      <c r="G2461" t="s">
        <v>21</v>
      </c>
      <c r="H2461" t="s">
        <v>109</v>
      </c>
      <c r="I2461">
        <f>IF(OR(financial_transactions3[[#This Row],[amount]]&lt;$L$16, financial_transactions3[[#This Row],[amount]]&gt;$L$17), 1, 0)</f>
        <v>1</v>
      </c>
    </row>
    <row r="2462" spans="1:9">
      <c r="A2462" t="s">
        <v>4876</v>
      </c>
      <c r="B2462" s="3">
        <v>45387</v>
      </c>
      <c r="C2462" t="s">
        <v>4877</v>
      </c>
      <c r="D2462">
        <v>820.61</v>
      </c>
      <c r="E2462" t="s">
        <v>16110</v>
      </c>
      <c r="F2462" t="s">
        <v>20</v>
      </c>
      <c r="G2462" t="s">
        <v>48</v>
      </c>
      <c r="H2462" t="s">
        <v>44</v>
      </c>
      <c r="I2462">
        <f>IF(OR(financial_transactions3[[#This Row],[amount]]&lt;$L$16, financial_transactions3[[#This Row],[amount]]&gt;$L$17), 1, 0)</f>
        <v>0</v>
      </c>
    </row>
    <row r="2463" spans="1:9">
      <c r="A2463" t="s">
        <v>4878</v>
      </c>
      <c r="B2463" s="3">
        <v>45387</v>
      </c>
      <c r="C2463" t="s">
        <v>2647</v>
      </c>
      <c r="D2463">
        <v>1643.43</v>
      </c>
      <c r="E2463" t="s">
        <v>67</v>
      </c>
      <c r="F2463" t="s">
        <v>32</v>
      </c>
      <c r="G2463" t="s">
        <v>48</v>
      </c>
      <c r="H2463" t="s">
        <v>22</v>
      </c>
      <c r="I2463">
        <f>IF(OR(financial_transactions3[[#This Row],[amount]]&lt;$L$16, financial_transactions3[[#This Row],[amount]]&gt;$L$17), 1, 0)</f>
        <v>1</v>
      </c>
    </row>
    <row r="2464" spans="1:9">
      <c r="A2464" t="s">
        <v>4879</v>
      </c>
      <c r="B2464" s="3">
        <v>45387</v>
      </c>
      <c r="C2464" t="s">
        <v>4880</v>
      </c>
      <c r="D2464">
        <v>1479.02</v>
      </c>
      <c r="E2464" t="s">
        <v>31</v>
      </c>
      <c r="F2464" t="s">
        <v>61</v>
      </c>
      <c r="G2464" t="s">
        <v>21</v>
      </c>
      <c r="H2464" t="s">
        <v>109</v>
      </c>
      <c r="I2464">
        <f>IF(OR(financial_transactions3[[#This Row],[amount]]&lt;$L$16, financial_transactions3[[#This Row],[amount]]&gt;$L$17), 1, 0)</f>
        <v>0</v>
      </c>
    </row>
    <row r="2465" spans="1:9">
      <c r="A2465" t="s">
        <v>4881</v>
      </c>
      <c r="B2465" s="3">
        <v>45387</v>
      </c>
      <c r="C2465" t="s">
        <v>4882</v>
      </c>
      <c r="D2465">
        <v>316.64999999999998</v>
      </c>
      <c r="E2465" t="s">
        <v>122</v>
      </c>
      <c r="F2465" t="s">
        <v>32</v>
      </c>
      <c r="G2465" t="s">
        <v>27</v>
      </c>
      <c r="H2465" t="s">
        <v>75</v>
      </c>
      <c r="I2465">
        <f>IF(OR(financial_transactions3[[#This Row],[amount]]&lt;$L$16, financial_transactions3[[#This Row],[amount]]&gt;$L$17), 1, 0)</f>
        <v>1</v>
      </c>
    </row>
    <row r="2466" spans="1:9">
      <c r="A2466" t="s">
        <v>4883</v>
      </c>
      <c r="B2466" s="3">
        <v>45387</v>
      </c>
      <c r="C2466" t="s">
        <v>716</v>
      </c>
      <c r="D2466">
        <v>1322.41</v>
      </c>
      <c r="E2466" t="s">
        <v>25</v>
      </c>
      <c r="F2466" t="s">
        <v>61</v>
      </c>
      <c r="G2466" t="s">
        <v>48</v>
      </c>
      <c r="H2466" t="s">
        <v>36</v>
      </c>
      <c r="I2466">
        <f>IF(OR(financial_transactions3[[#This Row],[amount]]&lt;$L$16, financial_transactions3[[#This Row],[amount]]&gt;$L$17), 1, 0)</f>
        <v>0</v>
      </c>
    </row>
    <row r="2467" spans="1:9">
      <c r="A2467" t="s">
        <v>4884</v>
      </c>
      <c r="B2467" s="3">
        <v>45387</v>
      </c>
      <c r="C2467" t="s">
        <v>4885</v>
      </c>
      <c r="D2467">
        <v>816.96</v>
      </c>
      <c r="E2467" t="s">
        <v>16110</v>
      </c>
      <c r="F2467" t="s">
        <v>61</v>
      </c>
      <c r="G2467" t="s">
        <v>39</v>
      </c>
      <c r="H2467" t="s">
        <v>176</v>
      </c>
      <c r="I2467">
        <f>IF(OR(financial_transactions3[[#This Row],[amount]]&lt;$L$16, financial_transactions3[[#This Row],[amount]]&gt;$L$17), 1, 0)</f>
        <v>0</v>
      </c>
    </row>
    <row r="2468" spans="1:9">
      <c r="A2468" t="s">
        <v>4886</v>
      </c>
      <c r="B2468" s="3">
        <v>45387</v>
      </c>
      <c r="C2468" t="s">
        <v>542</v>
      </c>
      <c r="D2468">
        <v>179.11</v>
      </c>
      <c r="E2468" t="s">
        <v>16110</v>
      </c>
      <c r="F2468" t="s">
        <v>20</v>
      </c>
      <c r="G2468" t="s">
        <v>27</v>
      </c>
      <c r="H2468" t="s">
        <v>16080</v>
      </c>
      <c r="I2468">
        <f>IF(OR(financial_transactions3[[#This Row],[amount]]&lt;$L$16, financial_transactions3[[#This Row],[amount]]&gt;$L$17), 1, 0)</f>
        <v>1</v>
      </c>
    </row>
    <row r="2469" spans="1:9">
      <c r="A2469" t="s">
        <v>4887</v>
      </c>
      <c r="B2469" s="3">
        <v>45387</v>
      </c>
      <c r="C2469" t="s">
        <v>4888</v>
      </c>
      <c r="D2469">
        <v>1229.43</v>
      </c>
      <c r="E2469" t="s">
        <v>67</v>
      </c>
      <c r="F2469" t="s">
        <v>20</v>
      </c>
      <c r="G2469" t="s">
        <v>39</v>
      </c>
      <c r="H2469" t="s">
        <v>40</v>
      </c>
      <c r="I2469">
        <f>IF(OR(financial_transactions3[[#This Row],[amount]]&lt;$L$16, financial_transactions3[[#This Row],[amount]]&gt;$L$17), 1, 0)</f>
        <v>0</v>
      </c>
    </row>
    <row r="2470" spans="1:9">
      <c r="A2470" t="s">
        <v>4892</v>
      </c>
      <c r="B2470" s="3">
        <v>45387</v>
      </c>
      <c r="C2470" t="s">
        <v>4893</v>
      </c>
      <c r="D2470">
        <v>967.32</v>
      </c>
      <c r="E2470" t="s">
        <v>64</v>
      </c>
      <c r="F2470" t="s">
        <v>26</v>
      </c>
      <c r="G2470" t="s">
        <v>39</v>
      </c>
      <c r="H2470" t="s">
        <v>36</v>
      </c>
      <c r="I2470">
        <f>IF(OR(financial_transactions3[[#This Row],[amount]]&lt;$L$16, financial_transactions3[[#This Row],[amount]]&gt;$L$17), 1, 0)</f>
        <v>0</v>
      </c>
    </row>
    <row r="2471" spans="1:9">
      <c r="A2471" t="s">
        <v>4894</v>
      </c>
      <c r="B2471" s="3">
        <v>45387</v>
      </c>
      <c r="C2471" t="s">
        <v>4895</v>
      </c>
      <c r="D2471">
        <v>1174.23</v>
      </c>
      <c r="E2471" t="s">
        <v>52</v>
      </c>
      <c r="F2471" t="s">
        <v>32</v>
      </c>
      <c r="G2471" t="s">
        <v>27</v>
      </c>
      <c r="H2471" t="s">
        <v>22</v>
      </c>
      <c r="I2471">
        <f>IF(OR(financial_transactions3[[#This Row],[amount]]&lt;$L$16, financial_transactions3[[#This Row],[amount]]&gt;$L$17), 1, 0)</f>
        <v>0</v>
      </c>
    </row>
    <row r="2472" spans="1:9">
      <c r="A2472" t="s">
        <v>4896</v>
      </c>
      <c r="B2472" s="3">
        <v>45387</v>
      </c>
      <c r="C2472" t="s">
        <v>1327</v>
      </c>
      <c r="D2472">
        <v>1709.55</v>
      </c>
      <c r="E2472" t="s">
        <v>31</v>
      </c>
      <c r="F2472" t="s">
        <v>32</v>
      </c>
      <c r="G2472" t="s">
        <v>48</v>
      </c>
      <c r="H2472" t="s">
        <v>87</v>
      </c>
      <c r="I2472">
        <f>IF(OR(financial_transactions3[[#This Row],[amount]]&lt;$L$16, financial_transactions3[[#This Row],[amount]]&gt;$L$17), 1, 0)</f>
        <v>1</v>
      </c>
    </row>
    <row r="2473" spans="1:9">
      <c r="A2473" t="s">
        <v>4897</v>
      </c>
      <c r="B2473" s="3">
        <v>45388</v>
      </c>
      <c r="C2473" t="s">
        <v>4898</v>
      </c>
      <c r="D2473">
        <v>1100.47</v>
      </c>
      <c r="E2473" t="s">
        <v>25</v>
      </c>
      <c r="F2473" t="s">
        <v>32</v>
      </c>
      <c r="G2473" t="s">
        <v>39</v>
      </c>
      <c r="H2473" t="s">
        <v>109</v>
      </c>
      <c r="I2473">
        <f>IF(OR(financial_transactions3[[#This Row],[amount]]&lt;$L$16, financial_transactions3[[#This Row],[amount]]&gt;$L$17), 1, 0)</f>
        <v>0</v>
      </c>
    </row>
    <row r="2474" spans="1:9">
      <c r="A2474" t="s">
        <v>4899</v>
      </c>
      <c r="B2474" s="3">
        <v>45388</v>
      </c>
      <c r="C2474" t="s">
        <v>4900</v>
      </c>
      <c r="D2474">
        <v>8031.06</v>
      </c>
      <c r="E2474" t="s">
        <v>47</v>
      </c>
      <c r="F2474" t="s">
        <v>61</v>
      </c>
      <c r="G2474" t="s">
        <v>39</v>
      </c>
      <c r="H2474" t="s">
        <v>176</v>
      </c>
      <c r="I2474">
        <f>IF(OR(financial_transactions3[[#This Row],[amount]]&lt;$L$16, financial_transactions3[[#This Row],[amount]]&gt;$L$17), 1, 0)</f>
        <v>1</v>
      </c>
    </row>
    <row r="2475" spans="1:9">
      <c r="A2475" t="s">
        <v>4901</v>
      </c>
      <c r="B2475" s="3">
        <v>45388</v>
      </c>
      <c r="C2475" t="s">
        <v>4902</v>
      </c>
      <c r="D2475">
        <v>1534.56</v>
      </c>
      <c r="E2475" t="s">
        <v>19</v>
      </c>
      <c r="F2475" t="s">
        <v>20</v>
      </c>
      <c r="G2475" t="s">
        <v>39</v>
      </c>
      <c r="H2475" t="s">
        <v>28</v>
      </c>
      <c r="I2475">
        <f>IF(OR(financial_transactions3[[#This Row],[amount]]&lt;$L$16, financial_transactions3[[#This Row],[amount]]&gt;$L$17), 1, 0)</f>
        <v>0</v>
      </c>
    </row>
    <row r="2476" spans="1:9">
      <c r="A2476" t="s">
        <v>4903</v>
      </c>
      <c r="B2476" s="3">
        <v>45388</v>
      </c>
      <c r="C2476" t="s">
        <v>4904</v>
      </c>
      <c r="D2476">
        <v>381.39</v>
      </c>
      <c r="E2476" t="s">
        <v>25</v>
      </c>
      <c r="F2476" t="s">
        <v>26</v>
      </c>
      <c r="G2476" t="s">
        <v>39</v>
      </c>
      <c r="H2476" t="s">
        <v>22</v>
      </c>
      <c r="I2476">
        <f>IF(OR(financial_transactions3[[#This Row],[amount]]&lt;$L$16, financial_transactions3[[#This Row],[amount]]&gt;$L$17), 1, 0)</f>
        <v>1</v>
      </c>
    </row>
    <row r="2477" spans="1:9">
      <c r="A2477" t="s">
        <v>4905</v>
      </c>
      <c r="B2477" s="3">
        <v>45388</v>
      </c>
      <c r="C2477" t="s">
        <v>4494</v>
      </c>
      <c r="D2477">
        <v>680.3</v>
      </c>
      <c r="E2477" t="s">
        <v>16110</v>
      </c>
      <c r="F2477" t="s">
        <v>61</v>
      </c>
      <c r="G2477" t="s">
        <v>39</v>
      </c>
      <c r="H2477" t="s">
        <v>44</v>
      </c>
      <c r="I2477">
        <f>IF(OR(financial_transactions3[[#This Row],[amount]]&lt;$L$16, financial_transactions3[[#This Row],[amount]]&gt;$L$17), 1, 0)</f>
        <v>0</v>
      </c>
    </row>
    <row r="2478" spans="1:9">
      <c r="A2478" t="s">
        <v>4906</v>
      </c>
      <c r="B2478" s="3">
        <v>45388</v>
      </c>
      <c r="C2478" t="s">
        <v>2692</v>
      </c>
      <c r="D2478">
        <v>1593.73</v>
      </c>
      <c r="E2478" t="s">
        <v>16079</v>
      </c>
      <c r="F2478" t="s">
        <v>20</v>
      </c>
      <c r="G2478" t="s">
        <v>48</v>
      </c>
      <c r="H2478" t="s">
        <v>123</v>
      </c>
      <c r="I2478">
        <f>IF(OR(financial_transactions3[[#This Row],[amount]]&lt;$L$16, financial_transactions3[[#This Row],[amount]]&gt;$L$17), 1, 0)</f>
        <v>0</v>
      </c>
    </row>
    <row r="2479" spans="1:9">
      <c r="A2479" t="s">
        <v>4907</v>
      </c>
      <c r="B2479" s="3">
        <v>45388</v>
      </c>
      <c r="C2479" t="s">
        <v>4908</v>
      </c>
      <c r="D2479">
        <v>1336.28</v>
      </c>
      <c r="E2479" t="s">
        <v>16079</v>
      </c>
      <c r="F2479" t="s">
        <v>61</v>
      </c>
      <c r="G2479" t="s">
        <v>39</v>
      </c>
      <c r="H2479" t="s">
        <v>123</v>
      </c>
      <c r="I2479">
        <f>IF(OR(financial_transactions3[[#This Row],[amount]]&lt;$L$16, financial_transactions3[[#This Row],[amount]]&gt;$L$17), 1, 0)</f>
        <v>0</v>
      </c>
    </row>
    <row r="2480" spans="1:9">
      <c r="A2480" t="s">
        <v>4909</v>
      </c>
      <c r="B2480" s="3">
        <v>45388</v>
      </c>
      <c r="C2480" t="s">
        <v>4910</v>
      </c>
      <c r="D2480">
        <v>358.29</v>
      </c>
      <c r="E2480" t="s">
        <v>70</v>
      </c>
      <c r="F2480" t="s">
        <v>20</v>
      </c>
      <c r="G2480" t="s">
        <v>27</v>
      </c>
      <c r="H2480" t="s">
        <v>44</v>
      </c>
      <c r="I2480">
        <f>IF(OR(financial_transactions3[[#This Row],[amount]]&lt;$L$16, financial_transactions3[[#This Row],[amount]]&gt;$L$17), 1, 0)</f>
        <v>1</v>
      </c>
    </row>
    <row r="2481" spans="1:9">
      <c r="A2481" t="s">
        <v>4911</v>
      </c>
      <c r="B2481" s="3">
        <v>45388</v>
      </c>
      <c r="C2481" t="s">
        <v>1910</v>
      </c>
      <c r="D2481">
        <v>692.06</v>
      </c>
      <c r="E2481" t="s">
        <v>67</v>
      </c>
      <c r="F2481" t="s">
        <v>20</v>
      </c>
      <c r="G2481" t="s">
        <v>48</v>
      </c>
      <c r="H2481" t="s">
        <v>44</v>
      </c>
      <c r="I2481">
        <f>IF(OR(financial_transactions3[[#This Row],[amount]]&lt;$L$16, financial_transactions3[[#This Row],[amount]]&gt;$L$17), 1, 0)</f>
        <v>0</v>
      </c>
    </row>
    <row r="2482" spans="1:9">
      <c r="A2482" t="s">
        <v>4912</v>
      </c>
      <c r="B2482" s="3">
        <v>45388</v>
      </c>
      <c r="C2482" t="s">
        <v>4913</v>
      </c>
      <c r="D2482">
        <v>526.69000000000005</v>
      </c>
      <c r="E2482" t="s">
        <v>19</v>
      </c>
      <c r="F2482" t="s">
        <v>61</v>
      </c>
      <c r="G2482" t="s">
        <v>27</v>
      </c>
      <c r="H2482" t="s">
        <v>16080</v>
      </c>
      <c r="I2482">
        <f>IF(OR(financial_transactions3[[#This Row],[amount]]&lt;$L$16, financial_transactions3[[#This Row],[amount]]&gt;$L$17), 1, 0)</f>
        <v>1</v>
      </c>
    </row>
    <row r="2483" spans="1:9">
      <c r="A2483" t="s">
        <v>4914</v>
      </c>
      <c r="B2483" s="3">
        <v>45388</v>
      </c>
      <c r="C2483" t="s">
        <v>4915</v>
      </c>
      <c r="D2483">
        <v>1032.6500000000001</v>
      </c>
      <c r="E2483" t="s">
        <v>16079</v>
      </c>
      <c r="F2483" t="s">
        <v>32</v>
      </c>
      <c r="G2483" t="s">
        <v>27</v>
      </c>
      <c r="H2483" t="s">
        <v>75</v>
      </c>
      <c r="I2483">
        <f>IF(OR(financial_transactions3[[#This Row],[amount]]&lt;$L$16, financial_transactions3[[#This Row],[amount]]&gt;$L$17), 1, 0)</f>
        <v>0</v>
      </c>
    </row>
    <row r="2484" spans="1:9">
      <c r="A2484" t="s">
        <v>4916</v>
      </c>
      <c r="B2484" s="3">
        <v>45388</v>
      </c>
      <c r="C2484" t="s">
        <v>4917</v>
      </c>
      <c r="D2484">
        <v>16118.65</v>
      </c>
      <c r="E2484" t="s">
        <v>52</v>
      </c>
      <c r="F2484" t="s">
        <v>26</v>
      </c>
      <c r="G2484" t="s">
        <v>39</v>
      </c>
      <c r="H2484" t="s">
        <v>75</v>
      </c>
      <c r="I2484">
        <f>IF(OR(financial_transactions3[[#This Row],[amount]]&lt;$L$16, financial_transactions3[[#This Row],[amount]]&gt;$L$17), 1, 0)</f>
        <v>1</v>
      </c>
    </row>
    <row r="2485" spans="1:9">
      <c r="A2485" t="s">
        <v>4918</v>
      </c>
      <c r="B2485" s="3">
        <v>45388</v>
      </c>
      <c r="C2485" t="s">
        <v>3378</v>
      </c>
      <c r="D2485">
        <v>672.21</v>
      </c>
      <c r="E2485" t="s">
        <v>52</v>
      </c>
      <c r="F2485" t="s">
        <v>32</v>
      </c>
      <c r="G2485" t="s">
        <v>27</v>
      </c>
      <c r="H2485" t="s">
        <v>87</v>
      </c>
      <c r="I2485">
        <f>IF(OR(financial_transactions3[[#This Row],[amount]]&lt;$L$16, financial_transactions3[[#This Row],[amount]]&gt;$L$17), 1, 0)</f>
        <v>0</v>
      </c>
    </row>
    <row r="2486" spans="1:9">
      <c r="A2486" t="s">
        <v>4919</v>
      </c>
      <c r="B2486" s="3">
        <v>45388</v>
      </c>
      <c r="C2486" t="s">
        <v>4920</v>
      </c>
      <c r="D2486">
        <v>128.86000000000001</v>
      </c>
      <c r="E2486" t="s">
        <v>19</v>
      </c>
      <c r="F2486" t="s">
        <v>20</v>
      </c>
      <c r="G2486" t="s">
        <v>39</v>
      </c>
      <c r="H2486" t="s">
        <v>123</v>
      </c>
      <c r="I2486">
        <f>IF(OR(financial_transactions3[[#This Row],[amount]]&lt;$L$16, financial_transactions3[[#This Row],[amount]]&gt;$L$17), 1, 0)</f>
        <v>1</v>
      </c>
    </row>
    <row r="2487" spans="1:9">
      <c r="A2487" t="s">
        <v>4921</v>
      </c>
      <c r="B2487" s="3">
        <v>45388</v>
      </c>
      <c r="C2487" t="s">
        <v>4922</v>
      </c>
      <c r="D2487">
        <v>329.86</v>
      </c>
      <c r="E2487" t="s">
        <v>19</v>
      </c>
      <c r="F2487" t="s">
        <v>61</v>
      </c>
      <c r="G2487" t="s">
        <v>21</v>
      </c>
      <c r="H2487" t="s">
        <v>57</v>
      </c>
      <c r="I2487">
        <f>IF(OR(financial_transactions3[[#This Row],[amount]]&lt;$L$16, financial_transactions3[[#This Row],[amount]]&gt;$L$17), 1, 0)</f>
        <v>1</v>
      </c>
    </row>
    <row r="2488" spans="1:9">
      <c r="A2488" t="s">
        <v>4923</v>
      </c>
      <c r="B2488" s="3">
        <v>45388</v>
      </c>
      <c r="C2488" t="s">
        <v>3427</v>
      </c>
      <c r="D2488">
        <v>1012.56</v>
      </c>
      <c r="E2488" t="s">
        <v>16079</v>
      </c>
      <c r="F2488" t="s">
        <v>32</v>
      </c>
      <c r="G2488" t="s">
        <v>48</v>
      </c>
      <c r="H2488" t="s">
        <v>36</v>
      </c>
      <c r="I2488">
        <f>IF(OR(financial_transactions3[[#This Row],[amount]]&lt;$L$16, financial_transactions3[[#This Row],[amount]]&gt;$L$17), 1, 0)</f>
        <v>0</v>
      </c>
    </row>
    <row r="2489" spans="1:9">
      <c r="A2489" t="s">
        <v>4924</v>
      </c>
      <c r="B2489" s="3">
        <v>45388</v>
      </c>
      <c r="C2489" t="s">
        <v>256</v>
      </c>
      <c r="D2489">
        <v>547.86</v>
      </c>
      <c r="E2489" t="s">
        <v>122</v>
      </c>
      <c r="F2489" t="s">
        <v>20</v>
      </c>
      <c r="G2489" t="s">
        <v>39</v>
      </c>
      <c r="H2489" t="s">
        <v>36</v>
      </c>
      <c r="I2489">
        <f>IF(OR(financial_transactions3[[#This Row],[amount]]&lt;$L$16, financial_transactions3[[#This Row],[amount]]&gt;$L$17), 1, 0)</f>
        <v>1</v>
      </c>
    </row>
    <row r="2490" spans="1:9">
      <c r="A2490" t="s">
        <v>4925</v>
      </c>
      <c r="B2490" s="3">
        <v>45388</v>
      </c>
      <c r="C2490" t="s">
        <v>4926</v>
      </c>
      <c r="D2490">
        <v>1705.77</v>
      </c>
      <c r="E2490" t="s">
        <v>16079</v>
      </c>
      <c r="F2490" t="s">
        <v>20</v>
      </c>
      <c r="G2490" t="s">
        <v>21</v>
      </c>
      <c r="H2490" t="s">
        <v>94</v>
      </c>
      <c r="I2490">
        <f>IF(OR(financial_transactions3[[#This Row],[amount]]&lt;$L$16, financial_transactions3[[#This Row],[amount]]&gt;$L$17), 1, 0)</f>
        <v>1</v>
      </c>
    </row>
    <row r="2491" spans="1:9">
      <c r="A2491" t="s">
        <v>4927</v>
      </c>
      <c r="B2491" s="3">
        <v>45388</v>
      </c>
      <c r="C2491" t="s">
        <v>4928</v>
      </c>
      <c r="D2491">
        <v>1063.6199999999999</v>
      </c>
      <c r="E2491" t="s">
        <v>31</v>
      </c>
      <c r="F2491" t="s">
        <v>32</v>
      </c>
      <c r="G2491" t="s">
        <v>27</v>
      </c>
      <c r="H2491" t="s">
        <v>49</v>
      </c>
      <c r="I2491">
        <f>IF(OR(financial_transactions3[[#This Row],[amount]]&lt;$L$16, financial_transactions3[[#This Row],[amount]]&gt;$L$17), 1, 0)</f>
        <v>0</v>
      </c>
    </row>
    <row r="2492" spans="1:9">
      <c r="A2492" t="s">
        <v>4929</v>
      </c>
      <c r="B2492" s="3">
        <v>45388</v>
      </c>
      <c r="C2492" t="s">
        <v>135</v>
      </c>
      <c r="D2492">
        <v>663.47</v>
      </c>
      <c r="E2492" t="s">
        <v>16079</v>
      </c>
      <c r="F2492" t="s">
        <v>26</v>
      </c>
      <c r="G2492" t="s">
        <v>48</v>
      </c>
      <c r="H2492" t="s">
        <v>49</v>
      </c>
      <c r="I2492">
        <f>IF(OR(financial_transactions3[[#This Row],[amount]]&lt;$L$16, financial_transactions3[[#This Row],[amount]]&gt;$L$17), 1, 0)</f>
        <v>0</v>
      </c>
    </row>
    <row r="2493" spans="1:9">
      <c r="A2493" t="s">
        <v>4930</v>
      </c>
      <c r="B2493" s="3">
        <v>45388</v>
      </c>
      <c r="C2493" t="s">
        <v>4931</v>
      </c>
      <c r="D2493">
        <v>1875.15</v>
      </c>
      <c r="E2493" t="s">
        <v>52</v>
      </c>
      <c r="F2493" t="s">
        <v>26</v>
      </c>
      <c r="G2493" t="s">
        <v>48</v>
      </c>
      <c r="H2493" t="s">
        <v>87</v>
      </c>
      <c r="I2493">
        <f>IF(OR(financial_transactions3[[#This Row],[amount]]&lt;$L$16, financial_transactions3[[#This Row],[amount]]&gt;$L$17), 1, 0)</f>
        <v>1</v>
      </c>
    </row>
    <row r="2494" spans="1:9">
      <c r="A2494" t="s">
        <v>4932</v>
      </c>
      <c r="B2494" s="3">
        <v>45388</v>
      </c>
      <c r="C2494" t="s">
        <v>4933</v>
      </c>
      <c r="D2494">
        <v>804.61</v>
      </c>
      <c r="E2494" t="s">
        <v>47</v>
      </c>
      <c r="F2494" t="s">
        <v>61</v>
      </c>
      <c r="G2494" t="s">
        <v>27</v>
      </c>
      <c r="H2494" t="s">
        <v>87</v>
      </c>
      <c r="I2494">
        <f>IF(OR(financial_transactions3[[#This Row],[amount]]&lt;$L$16, financial_transactions3[[#This Row],[amount]]&gt;$L$17), 1, 0)</f>
        <v>0</v>
      </c>
    </row>
    <row r="2495" spans="1:9">
      <c r="A2495" t="s">
        <v>4934</v>
      </c>
      <c r="B2495" s="3">
        <v>45388</v>
      </c>
      <c r="C2495" t="s">
        <v>4263</v>
      </c>
      <c r="D2495">
        <v>438.75</v>
      </c>
      <c r="E2495" t="s">
        <v>25</v>
      </c>
      <c r="F2495" t="s">
        <v>20</v>
      </c>
      <c r="G2495" t="s">
        <v>27</v>
      </c>
      <c r="H2495" t="s">
        <v>40</v>
      </c>
      <c r="I2495">
        <f>IF(OR(financial_transactions3[[#This Row],[amount]]&lt;$L$16, financial_transactions3[[#This Row],[amount]]&gt;$L$17), 1, 0)</f>
        <v>1</v>
      </c>
    </row>
    <row r="2496" spans="1:9">
      <c r="A2496" t="s">
        <v>4935</v>
      </c>
      <c r="B2496" s="3">
        <v>45388</v>
      </c>
      <c r="C2496" t="s">
        <v>4936</v>
      </c>
      <c r="D2496">
        <v>468.49</v>
      </c>
      <c r="E2496" t="s">
        <v>122</v>
      </c>
      <c r="F2496" t="s">
        <v>32</v>
      </c>
      <c r="G2496" t="s">
        <v>27</v>
      </c>
      <c r="H2496" t="s">
        <v>109</v>
      </c>
      <c r="I2496">
        <f>IF(OR(financial_transactions3[[#This Row],[amount]]&lt;$L$16, financial_transactions3[[#This Row],[amount]]&gt;$L$17), 1, 0)</f>
        <v>1</v>
      </c>
    </row>
    <row r="2497" spans="1:9">
      <c r="A2497" t="s">
        <v>4937</v>
      </c>
      <c r="B2497" s="3">
        <v>45388</v>
      </c>
      <c r="C2497" t="s">
        <v>4938</v>
      </c>
      <c r="D2497">
        <v>1072.78</v>
      </c>
      <c r="E2497" t="s">
        <v>52</v>
      </c>
      <c r="F2497" t="s">
        <v>32</v>
      </c>
      <c r="G2497" t="s">
        <v>48</v>
      </c>
      <c r="H2497" t="s">
        <v>94</v>
      </c>
      <c r="I2497">
        <f>IF(OR(financial_transactions3[[#This Row],[amount]]&lt;$L$16, financial_transactions3[[#This Row],[amount]]&gt;$L$17), 1, 0)</f>
        <v>0</v>
      </c>
    </row>
    <row r="2498" spans="1:9">
      <c r="A2498" t="s">
        <v>4939</v>
      </c>
      <c r="B2498" s="3">
        <v>45388</v>
      </c>
      <c r="C2498" t="s">
        <v>4940</v>
      </c>
      <c r="D2498">
        <v>1530.2</v>
      </c>
      <c r="E2498" t="s">
        <v>19</v>
      </c>
      <c r="F2498" t="s">
        <v>20</v>
      </c>
      <c r="G2498" t="s">
        <v>39</v>
      </c>
      <c r="H2498" t="s">
        <v>123</v>
      </c>
      <c r="I2498">
        <f>IF(OR(financial_transactions3[[#This Row],[amount]]&lt;$L$16, financial_transactions3[[#This Row],[amount]]&gt;$L$17), 1, 0)</f>
        <v>0</v>
      </c>
    </row>
    <row r="2499" spans="1:9">
      <c r="A2499" t="s">
        <v>4941</v>
      </c>
      <c r="B2499" s="3">
        <v>45388</v>
      </c>
      <c r="C2499" t="s">
        <v>4942</v>
      </c>
      <c r="D2499">
        <v>870.79</v>
      </c>
      <c r="E2499" t="s">
        <v>122</v>
      </c>
      <c r="F2499" t="s">
        <v>26</v>
      </c>
      <c r="G2499" t="s">
        <v>27</v>
      </c>
      <c r="H2499" t="s">
        <v>49</v>
      </c>
      <c r="I2499">
        <f>IF(OR(financial_transactions3[[#This Row],[amount]]&lt;$L$16, financial_transactions3[[#This Row],[amount]]&gt;$L$17), 1, 0)</f>
        <v>0</v>
      </c>
    </row>
    <row r="2500" spans="1:9">
      <c r="A2500" t="s">
        <v>4943</v>
      </c>
      <c r="B2500" s="3">
        <v>45388</v>
      </c>
      <c r="C2500" t="s">
        <v>4944</v>
      </c>
      <c r="D2500">
        <v>864.09</v>
      </c>
      <c r="E2500" t="s">
        <v>25</v>
      </c>
      <c r="F2500" t="s">
        <v>26</v>
      </c>
      <c r="G2500" t="s">
        <v>21</v>
      </c>
      <c r="H2500" t="s">
        <v>53</v>
      </c>
      <c r="I2500">
        <f>IF(OR(financial_transactions3[[#This Row],[amount]]&lt;$L$16, financial_transactions3[[#This Row],[amount]]&gt;$L$17), 1, 0)</f>
        <v>0</v>
      </c>
    </row>
    <row r="2501" spans="1:9">
      <c r="A2501" t="s">
        <v>4945</v>
      </c>
      <c r="B2501" s="3">
        <v>45388</v>
      </c>
      <c r="C2501" t="s">
        <v>4946</v>
      </c>
      <c r="D2501">
        <v>1691.06</v>
      </c>
      <c r="E2501" t="s">
        <v>19</v>
      </c>
      <c r="F2501" t="s">
        <v>20</v>
      </c>
      <c r="G2501" t="s">
        <v>39</v>
      </c>
      <c r="H2501" t="s">
        <v>123</v>
      </c>
      <c r="I2501">
        <f>IF(OR(financial_transactions3[[#This Row],[amount]]&lt;$L$16, financial_transactions3[[#This Row],[amount]]&gt;$L$17), 1, 0)</f>
        <v>1</v>
      </c>
    </row>
    <row r="2502" spans="1:9">
      <c r="A2502" t="s">
        <v>4947</v>
      </c>
      <c r="B2502" s="3">
        <v>45388</v>
      </c>
      <c r="C2502" t="s">
        <v>4948</v>
      </c>
      <c r="D2502">
        <v>501</v>
      </c>
      <c r="E2502" t="s">
        <v>16079</v>
      </c>
      <c r="F2502" t="s">
        <v>61</v>
      </c>
      <c r="G2502" t="s">
        <v>48</v>
      </c>
      <c r="H2502" t="s">
        <v>44</v>
      </c>
      <c r="I2502">
        <f>IF(OR(financial_transactions3[[#This Row],[amount]]&lt;$L$16, financial_transactions3[[#This Row],[amount]]&gt;$L$17), 1, 0)</f>
        <v>1</v>
      </c>
    </row>
    <row r="2503" spans="1:9">
      <c r="A2503" t="s">
        <v>4949</v>
      </c>
      <c r="B2503" s="3">
        <v>45388</v>
      </c>
      <c r="C2503" t="s">
        <v>4950</v>
      </c>
      <c r="D2503">
        <v>818.24</v>
      </c>
      <c r="E2503" t="s">
        <v>64</v>
      </c>
      <c r="F2503" t="s">
        <v>61</v>
      </c>
      <c r="G2503" t="s">
        <v>27</v>
      </c>
      <c r="H2503" t="s">
        <v>109</v>
      </c>
      <c r="I2503">
        <f>IF(OR(financial_transactions3[[#This Row],[amount]]&lt;$L$16, financial_transactions3[[#This Row],[amount]]&gt;$L$17), 1, 0)</f>
        <v>0</v>
      </c>
    </row>
    <row r="2504" spans="1:9">
      <c r="A2504" t="s">
        <v>4951</v>
      </c>
      <c r="B2504" s="3">
        <v>45389</v>
      </c>
      <c r="C2504" t="s">
        <v>4952</v>
      </c>
      <c r="D2504">
        <v>1153.49</v>
      </c>
      <c r="E2504" t="s">
        <v>25</v>
      </c>
      <c r="F2504" t="s">
        <v>26</v>
      </c>
      <c r="G2504" t="s">
        <v>39</v>
      </c>
      <c r="H2504" t="s">
        <v>49</v>
      </c>
      <c r="I2504">
        <f>IF(OR(financial_transactions3[[#This Row],[amount]]&lt;$L$16, financial_transactions3[[#This Row],[amount]]&gt;$L$17), 1, 0)</f>
        <v>0</v>
      </c>
    </row>
    <row r="2505" spans="1:9">
      <c r="A2505" t="s">
        <v>4953</v>
      </c>
      <c r="B2505" s="3">
        <v>45389</v>
      </c>
      <c r="C2505" t="s">
        <v>4954</v>
      </c>
      <c r="D2505">
        <v>1049.42</v>
      </c>
      <c r="E2505" t="s">
        <v>31</v>
      </c>
      <c r="F2505" t="s">
        <v>20</v>
      </c>
      <c r="G2505" t="s">
        <v>48</v>
      </c>
      <c r="H2505" t="s">
        <v>94</v>
      </c>
      <c r="I2505">
        <f>IF(OR(financial_transactions3[[#This Row],[amount]]&lt;$L$16, financial_transactions3[[#This Row],[amount]]&gt;$L$17), 1, 0)</f>
        <v>0</v>
      </c>
    </row>
    <row r="2506" spans="1:9">
      <c r="A2506" t="s">
        <v>4955</v>
      </c>
      <c r="B2506" s="3">
        <v>45389</v>
      </c>
      <c r="C2506" t="s">
        <v>4956</v>
      </c>
      <c r="D2506">
        <v>1787.05</v>
      </c>
      <c r="E2506" t="s">
        <v>25</v>
      </c>
      <c r="F2506" t="s">
        <v>32</v>
      </c>
      <c r="G2506" t="s">
        <v>48</v>
      </c>
      <c r="H2506" t="s">
        <v>28</v>
      </c>
      <c r="I2506">
        <f>IF(OR(financial_transactions3[[#This Row],[amount]]&lt;$L$16, financial_transactions3[[#This Row],[amount]]&gt;$L$17), 1, 0)</f>
        <v>1</v>
      </c>
    </row>
    <row r="2507" spans="1:9">
      <c r="A2507" t="s">
        <v>4957</v>
      </c>
      <c r="B2507" s="3">
        <v>45389</v>
      </c>
      <c r="C2507" t="s">
        <v>4958</v>
      </c>
      <c r="D2507">
        <v>1714.14</v>
      </c>
      <c r="E2507" t="s">
        <v>47</v>
      </c>
      <c r="F2507" t="s">
        <v>61</v>
      </c>
      <c r="G2507" t="s">
        <v>48</v>
      </c>
      <c r="H2507" t="s">
        <v>16080</v>
      </c>
      <c r="I2507">
        <f>IF(OR(financial_transactions3[[#This Row],[amount]]&lt;$L$16, financial_transactions3[[#This Row],[amount]]&gt;$L$17), 1, 0)</f>
        <v>1</v>
      </c>
    </row>
    <row r="2508" spans="1:9">
      <c r="A2508" t="s">
        <v>4959</v>
      </c>
      <c r="B2508" s="3">
        <v>45389</v>
      </c>
      <c r="C2508" t="s">
        <v>1445</v>
      </c>
      <c r="D2508">
        <v>1850.18</v>
      </c>
      <c r="E2508" t="s">
        <v>70</v>
      </c>
      <c r="F2508" t="s">
        <v>26</v>
      </c>
      <c r="G2508" t="s">
        <v>27</v>
      </c>
      <c r="H2508" t="s">
        <v>176</v>
      </c>
      <c r="I2508">
        <f>IF(OR(financial_transactions3[[#This Row],[amount]]&lt;$L$16, financial_transactions3[[#This Row],[amount]]&gt;$L$17), 1, 0)</f>
        <v>1</v>
      </c>
    </row>
    <row r="2509" spans="1:9">
      <c r="A2509" t="s">
        <v>4960</v>
      </c>
      <c r="B2509" s="3">
        <v>45389</v>
      </c>
      <c r="C2509" t="s">
        <v>3612</v>
      </c>
      <c r="D2509">
        <v>1385.04</v>
      </c>
      <c r="E2509" t="s">
        <v>64</v>
      </c>
      <c r="F2509" t="s">
        <v>32</v>
      </c>
      <c r="G2509" t="s">
        <v>27</v>
      </c>
      <c r="H2509" t="s">
        <v>53</v>
      </c>
      <c r="I2509">
        <f>IF(OR(financial_transactions3[[#This Row],[amount]]&lt;$L$16, financial_transactions3[[#This Row],[amount]]&gt;$L$17), 1, 0)</f>
        <v>0</v>
      </c>
    </row>
    <row r="2510" spans="1:9">
      <c r="A2510" t="s">
        <v>4961</v>
      </c>
      <c r="B2510" s="3">
        <v>45389</v>
      </c>
      <c r="C2510" t="s">
        <v>1329</v>
      </c>
      <c r="D2510">
        <v>1965.27</v>
      </c>
      <c r="E2510" t="s">
        <v>16079</v>
      </c>
      <c r="F2510" t="s">
        <v>26</v>
      </c>
      <c r="G2510" t="s">
        <v>27</v>
      </c>
      <c r="H2510" t="s">
        <v>36</v>
      </c>
      <c r="I2510">
        <f>IF(OR(financial_transactions3[[#This Row],[amount]]&lt;$L$16, financial_transactions3[[#This Row],[amount]]&gt;$L$17), 1, 0)</f>
        <v>1</v>
      </c>
    </row>
    <row r="2511" spans="1:9">
      <c r="A2511" t="s">
        <v>4962</v>
      </c>
      <c r="B2511" s="3">
        <v>45389</v>
      </c>
      <c r="C2511" t="s">
        <v>4963</v>
      </c>
      <c r="D2511">
        <v>1196.03</v>
      </c>
      <c r="E2511" t="s">
        <v>67</v>
      </c>
      <c r="F2511" t="s">
        <v>32</v>
      </c>
      <c r="G2511" t="s">
        <v>27</v>
      </c>
      <c r="H2511" t="s">
        <v>75</v>
      </c>
      <c r="I2511">
        <f>IF(OR(financial_transactions3[[#This Row],[amount]]&lt;$L$16, financial_transactions3[[#This Row],[amount]]&gt;$L$17), 1, 0)</f>
        <v>0</v>
      </c>
    </row>
    <row r="2512" spans="1:9">
      <c r="A2512" t="s">
        <v>4964</v>
      </c>
      <c r="B2512" s="3">
        <v>45389</v>
      </c>
      <c r="C2512" t="s">
        <v>2305</v>
      </c>
      <c r="D2512">
        <v>408.07</v>
      </c>
      <c r="E2512" t="s">
        <v>67</v>
      </c>
      <c r="F2512" t="s">
        <v>32</v>
      </c>
      <c r="G2512" t="s">
        <v>27</v>
      </c>
      <c r="H2512" t="s">
        <v>40</v>
      </c>
      <c r="I2512">
        <f>IF(OR(financial_transactions3[[#This Row],[amount]]&lt;$L$16, financial_transactions3[[#This Row],[amount]]&gt;$L$17), 1, 0)</f>
        <v>1</v>
      </c>
    </row>
    <row r="2513" spans="1:9">
      <c r="A2513" t="s">
        <v>4965</v>
      </c>
      <c r="B2513" s="3">
        <v>45389</v>
      </c>
      <c r="C2513" t="s">
        <v>4966</v>
      </c>
      <c r="D2513">
        <v>465.56</v>
      </c>
      <c r="E2513" t="s">
        <v>16079</v>
      </c>
      <c r="F2513" t="s">
        <v>61</v>
      </c>
      <c r="G2513" t="s">
        <v>39</v>
      </c>
      <c r="H2513" t="s">
        <v>57</v>
      </c>
      <c r="I2513">
        <f>IF(OR(financial_transactions3[[#This Row],[amount]]&lt;$L$16, financial_transactions3[[#This Row],[amount]]&gt;$L$17), 1, 0)</f>
        <v>1</v>
      </c>
    </row>
    <row r="2514" spans="1:9">
      <c r="A2514" t="s">
        <v>4967</v>
      </c>
      <c r="B2514" s="3">
        <v>45389</v>
      </c>
      <c r="C2514" t="s">
        <v>4968</v>
      </c>
      <c r="D2514">
        <v>447.28</v>
      </c>
      <c r="E2514" t="s">
        <v>64</v>
      </c>
      <c r="F2514" t="s">
        <v>20</v>
      </c>
      <c r="G2514" t="s">
        <v>27</v>
      </c>
      <c r="H2514" t="s">
        <v>28</v>
      </c>
      <c r="I2514">
        <f>IF(OR(financial_transactions3[[#This Row],[amount]]&lt;$L$16, financial_transactions3[[#This Row],[amount]]&gt;$L$17), 1, 0)</f>
        <v>1</v>
      </c>
    </row>
    <row r="2515" spans="1:9">
      <c r="A2515" t="s">
        <v>4971</v>
      </c>
      <c r="B2515" s="3">
        <v>45389</v>
      </c>
      <c r="C2515" t="s">
        <v>1252</v>
      </c>
      <c r="D2515">
        <v>1304.05</v>
      </c>
      <c r="E2515" t="s">
        <v>31</v>
      </c>
      <c r="F2515" t="s">
        <v>20</v>
      </c>
      <c r="G2515" t="s">
        <v>48</v>
      </c>
      <c r="H2515" t="s">
        <v>94</v>
      </c>
      <c r="I2515">
        <f>IF(OR(financial_transactions3[[#This Row],[amount]]&lt;$L$16, financial_transactions3[[#This Row],[amount]]&gt;$L$17), 1, 0)</f>
        <v>0</v>
      </c>
    </row>
    <row r="2516" spans="1:9">
      <c r="A2516" t="s">
        <v>4972</v>
      </c>
      <c r="B2516" s="3">
        <v>45389</v>
      </c>
      <c r="C2516" t="s">
        <v>4973</v>
      </c>
      <c r="D2516">
        <v>513.79</v>
      </c>
      <c r="E2516" t="s">
        <v>122</v>
      </c>
      <c r="F2516" t="s">
        <v>26</v>
      </c>
      <c r="G2516" t="s">
        <v>48</v>
      </c>
      <c r="H2516" t="s">
        <v>49</v>
      </c>
      <c r="I2516">
        <f>IF(OR(financial_transactions3[[#This Row],[amount]]&lt;$L$16, financial_transactions3[[#This Row],[amount]]&gt;$L$17), 1, 0)</f>
        <v>1</v>
      </c>
    </row>
    <row r="2517" spans="1:9">
      <c r="A2517" t="s">
        <v>4974</v>
      </c>
      <c r="B2517" s="3">
        <v>45389</v>
      </c>
      <c r="C2517" t="s">
        <v>4975</v>
      </c>
      <c r="D2517">
        <v>839.19</v>
      </c>
      <c r="E2517" t="s">
        <v>67</v>
      </c>
      <c r="F2517" t="s">
        <v>61</v>
      </c>
      <c r="G2517" t="s">
        <v>48</v>
      </c>
      <c r="H2517" t="s">
        <v>16080</v>
      </c>
      <c r="I2517">
        <f>IF(OR(financial_transactions3[[#This Row],[amount]]&lt;$L$16, financial_transactions3[[#This Row],[amount]]&gt;$L$17), 1, 0)</f>
        <v>0</v>
      </c>
    </row>
    <row r="2518" spans="1:9">
      <c r="A2518" t="s">
        <v>4976</v>
      </c>
      <c r="B2518" s="3">
        <v>45389</v>
      </c>
      <c r="C2518" t="s">
        <v>4977</v>
      </c>
      <c r="D2518">
        <v>1393.31</v>
      </c>
      <c r="E2518" t="s">
        <v>16079</v>
      </c>
      <c r="F2518" t="s">
        <v>32</v>
      </c>
      <c r="G2518" t="s">
        <v>48</v>
      </c>
      <c r="H2518" t="s">
        <v>16080</v>
      </c>
      <c r="I2518">
        <f>IF(OR(financial_transactions3[[#This Row],[amount]]&lt;$L$16, financial_transactions3[[#This Row],[amount]]&gt;$L$17), 1, 0)</f>
        <v>0</v>
      </c>
    </row>
    <row r="2519" spans="1:9">
      <c r="A2519" t="s">
        <v>4978</v>
      </c>
      <c r="B2519" s="3">
        <v>45389</v>
      </c>
      <c r="C2519" t="s">
        <v>4351</v>
      </c>
      <c r="D2519">
        <v>912.03</v>
      </c>
      <c r="E2519" t="s">
        <v>52</v>
      </c>
      <c r="F2519" t="s">
        <v>20</v>
      </c>
      <c r="G2519" t="s">
        <v>48</v>
      </c>
      <c r="H2519" t="s">
        <v>123</v>
      </c>
      <c r="I2519">
        <f>IF(OR(financial_transactions3[[#This Row],[amount]]&lt;$L$16, financial_transactions3[[#This Row],[amount]]&gt;$L$17), 1, 0)</f>
        <v>0</v>
      </c>
    </row>
    <row r="2520" spans="1:9">
      <c r="A2520" t="s">
        <v>4979</v>
      </c>
      <c r="B2520" s="3">
        <v>45389</v>
      </c>
      <c r="C2520" t="s">
        <v>4980</v>
      </c>
      <c r="D2520">
        <v>751.44</v>
      </c>
      <c r="E2520" t="s">
        <v>16110</v>
      </c>
      <c r="F2520" t="s">
        <v>61</v>
      </c>
      <c r="G2520" t="s">
        <v>27</v>
      </c>
      <c r="H2520" t="s">
        <v>22</v>
      </c>
      <c r="I2520">
        <f>IF(OR(financial_transactions3[[#This Row],[amount]]&lt;$L$16, financial_transactions3[[#This Row],[amount]]&gt;$L$17), 1, 0)</f>
        <v>0</v>
      </c>
    </row>
    <row r="2521" spans="1:9">
      <c r="A2521" t="s">
        <v>4981</v>
      </c>
      <c r="B2521" s="3">
        <v>45389</v>
      </c>
      <c r="C2521" t="s">
        <v>4982</v>
      </c>
      <c r="D2521">
        <v>593.53</v>
      </c>
      <c r="E2521" t="s">
        <v>47</v>
      </c>
      <c r="F2521" t="s">
        <v>20</v>
      </c>
      <c r="G2521" t="s">
        <v>21</v>
      </c>
      <c r="H2521" t="s">
        <v>33</v>
      </c>
      <c r="I2521">
        <f>IF(OR(financial_transactions3[[#This Row],[amount]]&lt;$L$16, financial_transactions3[[#This Row],[amount]]&gt;$L$17), 1, 0)</f>
        <v>0</v>
      </c>
    </row>
    <row r="2522" spans="1:9">
      <c r="A2522" t="s">
        <v>4983</v>
      </c>
      <c r="B2522" s="3">
        <v>45389</v>
      </c>
      <c r="C2522" t="s">
        <v>4902</v>
      </c>
      <c r="D2522">
        <v>83.86</v>
      </c>
      <c r="E2522" t="s">
        <v>64</v>
      </c>
      <c r="F2522" t="s">
        <v>32</v>
      </c>
      <c r="G2522" t="s">
        <v>21</v>
      </c>
      <c r="H2522" t="s">
        <v>57</v>
      </c>
      <c r="I2522">
        <f>IF(OR(financial_transactions3[[#This Row],[amount]]&lt;$L$16, financial_transactions3[[#This Row],[amount]]&gt;$L$17), 1, 0)</f>
        <v>1</v>
      </c>
    </row>
    <row r="2523" spans="1:9">
      <c r="A2523" t="s">
        <v>4984</v>
      </c>
      <c r="B2523" s="3">
        <v>45389</v>
      </c>
      <c r="C2523" t="s">
        <v>4985</v>
      </c>
      <c r="D2523">
        <v>1135.55</v>
      </c>
      <c r="E2523" t="s">
        <v>31</v>
      </c>
      <c r="F2523" t="s">
        <v>61</v>
      </c>
      <c r="G2523" t="s">
        <v>39</v>
      </c>
      <c r="H2523" t="s">
        <v>44</v>
      </c>
      <c r="I2523">
        <f>IF(OR(financial_transactions3[[#This Row],[amount]]&lt;$L$16, financial_transactions3[[#This Row],[amount]]&gt;$L$17), 1, 0)</f>
        <v>0</v>
      </c>
    </row>
    <row r="2524" spans="1:9">
      <c r="A2524" t="s">
        <v>4986</v>
      </c>
      <c r="B2524" s="3">
        <v>45389</v>
      </c>
      <c r="C2524" t="s">
        <v>3067</v>
      </c>
      <c r="D2524">
        <v>1477.76</v>
      </c>
      <c r="E2524" t="s">
        <v>25</v>
      </c>
      <c r="F2524" t="s">
        <v>61</v>
      </c>
      <c r="G2524" t="s">
        <v>21</v>
      </c>
      <c r="H2524" t="s">
        <v>87</v>
      </c>
      <c r="I2524">
        <f>IF(OR(financial_transactions3[[#This Row],[amount]]&lt;$L$16, financial_transactions3[[#This Row],[amount]]&gt;$L$17), 1, 0)</f>
        <v>0</v>
      </c>
    </row>
    <row r="2525" spans="1:9">
      <c r="A2525" t="s">
        <v>4987</v>
      </c>
      <c r="B2525" s="3">
        <v>45389</v>
      </c>
      <c r="C2525" t="s">
        <v>4988</v>
      </c>
      <c r="D2525">
        <v>948.61</v>
      </c>
      <c r="E2525" t="s">
        <v>70</v>
      </c>
      <c r="F2525" t="s">
        <v>61</v>
      </c>
      <c r="G2525" t="s">
        <v>39</v>
      </c>
      <c r="H2525" t="s">
        <v>40</v>
      </c>
      <c r="I2525">
        <f>IF(OR(financial_transactions3[[#This Row],[amount]]&lt;$L$16, financial_transactions3[[#This Row],[amount]]&gt;$L$17), 1, 0)</f>
        <v>0</v>
      </c>
    </row>
    <row r="2526" spans="1:9">
      <c r="A2526" t="s">
        <v>4991</v>
      </c>
      <c r="B2526" s="3">
        <v>45390</v>
      </c>
      <c r="C2526" t="s">
        <v>4992</v>
      </c>
      <c r="D2526">
        <v>11573.14</v>
      </c>
      <c r="E2526" t="s">
        <v>25</v>
      </c>
      <c r="F2526" t="s">
        <v>20</v>
      </c>
      <c r="G2526" t="s">
        <v>21</v>
      </c>
      <c r="H2526" t="s">
        <v>40</v>
      </c>
      <c r="I2526">
        <f>IF(OR(financial_transactions3[[#This Row],[amount]]&lt;$L$16, financial_transactions3[[#This Row],[amount]]&gt;$L$17), 1, 0)</f>
        <v>1</v>
      </c>
    </row>
    <row r="2527" spans="1:9">
      <c r="A2527" t="s">
        <v>4993</v>
      </c>
      <c r="B2527" s="3">
        <v>45390</v>
      </c>
      <c r="C2527" t="s">
        <v>4994</v>
      </c>
      <c r="D2527">
        <v>1310.21</v>
      </c>
      <c r="E2527" t="s">
        <v>70</v>
      </c>
      <c r="F2527" t="s">
        <v>26</v>
      </c>
      <c r="G2527" t="s">
        <v>39</v>
      </c>
      <c r="H2527" t="s">
        <v>28</v>
      </c>
      <c r="I2527">
        <f>IF(OR(financial_transactions3[[#This Row],[amount]]&lt;$L$16, financial_transactions3[[#This Row],[amount]]&gt;$L$17), 1, 0)</f>
        <v>0</v>
      </c>
    </row>
    <row r="2528" spans="1:9">
      <c r="A2528" t="s">
        <v>4995</v>
      </c>
      <c r="B2528" s="3">
        <v>45390</v>
      </c>
      <c r="C2528" t="s">
        <v>4996</v>
      </c>
      <c r="D2528">
        <v>1611.93</v>
      </c>
      <c r="E2528" t="s">
        <v>47</v>
      </c>
      <c r="F2528" t="s">
        <v>20</v>
      </c>
      <c r="G2528" t="s">
        <v>39</v>
      </c>
      <c r="H2528" t="s">
        <v>49</v>
      </c>
      <c r="I2528">
        <f>IF(OR(financial_transactions3[[#This Row],[amount]]&lt;$L$16, financial_transactions3[[#This Row],[amount]]&gt;$L$17), 1, 0)</f>
        <v>1</v>
      </c>
    </row>
    <row r="2529" spans="1:9">
      <c r="A2529" t="s">
        <v>4997</v>
      </c>
      <c r="B2529" s="3">
        <v>45390</v>
      </c>
      <c r="C2529" t="s">
        <v>4998</v>
      </c>
      <c r="D2529">
        <v>404.55</v>
      </c>
      <c r="E2529" t="s">
        <v>25</v>
      </c>
      <c r="F2529" t="s">
        <v>20</v>
      </c>
      <c r="G2529" t="s">
        <v>27</v>
      </c>
      <c r="H2529" t="s">
        <v>16080</v>
      </c>
      <c r="I2529">
        <f>IF(OR(financial_transactions3[[#This Row],[amount]]&lt;$L$16, financial_transactions3[[#This Row],[amount]]&gt;$L$17), 1, 0)</f>
        <v>1</v>
      </c>
    </row>
    <row r="2530" spans="1:9">
      <c r="A2530" t="s">
        <v>4999</v>
      </c>
      <c r="B2530" s="3">
        <v>45390</v>
      </c>
      <c r="C2530" t="s">
        <v>5000</v>
      </c>
      <c r="D2530">
        <v>1065.69</v>
      </c>
      <c r="E2530" t="s">
        <v>47</v>
      </c>
      <c r="F2530" t="s">
        <v>26</v>
      </c>
      <c r="G2530" t="s">
        <v>48</v>
      </c>
      <c r="H2530" t="s">
        <v>53</v>
      </c>
      <c r="I2530">
        <f>IF(OR(financial_transactions3[[#This Row],[amount]]&lt;$L$16, financial_transactions3[[#This Row],[amount]]&gt;$L$17), 1, 0)</f>
        <v>0</v>
      </c>
    </row>
    <row r="2531" spans="1:9">
      <c r="A2531" t="s">
        <v>5001</v>
      </c>
      <c r="B2531" s="3">
        <v>45390</v>
      </c>
      <c r="C2531" t="s">
        <v>5002</v>
      </c>
      <c r="D2531">
        <v>332.9</v>
      </c>
      <c r="E2531" t="s">
        <v>19</v>
      </c>
      <c r="F2531" t="s">
        <v>61</v>
      </c>
      <c r="G2531" t="s">
        <v>39</v>
      </c>
      <c r="H2531" t="s">
        <v>57</v>
      </c>
      <c r="I2531">
        <f>IF(OR(financial_transactions3[[#This Row],[amount]]&lt;$L$16, financial_transactions3[[#This Row],[amount]]&gt;$L$17), 1, 0)</f>
        <v>1</v>
      </c>
    </row>
    <row r="2532" spans="1:9">
      <c r="A2532" t="s">
        <v>5003</v>
      </c>
      <c r="B2532" s="3">
        <v>45390</v>
      </c>
      <c r="C2532" t="s">
        <v>5004</v>
      </c>
      <c r="D2532">
        <v>18093.32</v>
      </c>
      <c r="E2532" t="s">
        <v>122</v>
      </c>
      <c r="F2532" t="s">
        <v>20</v>
      </c>
      <c r="G2532" t="s">
        <v>39</v>
      </c>
      <c r="H2532" t="s">
        <v>53</v>
      </c>
      <c r="I2532">
        <f>IF(OR(financial_transactions3[[#This Row],[amount]]&lt;$L$16, financial_transactions3[[#This Row],[amount]]&gt;$L$17), 1, 0)</f>
        <v>1</v>
      </c>
    </row>
    <row r="2533" spans="1:9">
      <c r="A2533" t="s">
        <v>5005</v>
      </c>
      <c r="B2533" s="3">
        <v>45390</v>
      </c>
      <c r="C2533" t="s">
        <v>5006</v>
      </c>
      <c r="D2533">
        <v>14163.06</v>
      </c>
      <c r="E2533" t="s">
        <v>52</v>
      </c>
      <c r="F2533" t="s">
        <v>20</v>
      </c>
      <c r="G2533" t="s">
        <v>39</v>
      </c>
      <c r="H2533" t="s">
        <v>87</v>
      </c>
      <c r="I2533">
        <f>IF(OR(financial_transactions3[[#This Row],[amount]]&lt;$L$16, financial_transactions3[[#This Row],[amount]]&gt;$L$17), 1, 0)</f>
        <v>1</v>
      </c>
    </row>
    <row r="2534" spans="1:9">
      <c r="A2534" t="s">
        <v>5007</v>
      </c>
      <c r="B2534" s="3">
        <v>45390</v>
      </c>
      <c r="C2534" t="s">
        <v>5008</v>
      </c>
      <c r="D2534">
        <v>289.95</v>
      </c>
      <c r="E2534" t="s">
        <v>52</v>
      </c>
      <c r="F2534" t="s">
        <v>32</v>
      </c>
      <c r="G2534" t="s">
        <v>27</v>
      </c>
      <c r="H2534" t="s">
        <v>176</v>
      </c>
      <c r="I2534">
        <f>IF(OR(financial_transactions3[[#This Row],[amount]]&lt;$L$16, financial_transactions3[[#This Row],[amount]]&gt;$L$17), 1, 0)</f>
        <v>1</v>
      </c>
    </row>
    <row r="2535" spans="1:9">
      <c r="A2535" t="s">
        <v>5009</v>
      </c>
      <c r="B2535" s="3">
        <v>45390</v>
      </c>
      <c r="C2535" t="s">
        <v>5010</v>
      </c>
      <c r="D2535">
        <v>586.79</v>
      </c>
      <c r="E2535" t="s">
        <v>25</v>
      </c>
      <c r="F2535" t="s">
        <v>26</v>
      </c>
      <c r="G2535" t="s">
        <v>21</v>
      </c>
      <c r="H2535" t="s">
        <v>109</v>
      </c>
      <c r="I2535">
        <f>IF(OR(financial_transactions3[[#This Row],[amount]]&lt;$L$16, financial_transactions3[[#This Row],[amount]]&gt;$L$17), 1, 0)</f>
        <v>0</v>
      </c>
    </row>
    <row r="2536" spans="1:9">
      <c r="A2536" t="s">
        <v>5011</v>
      </c>
      <c r="B2536" s="3">
        <v>45390</v>
      </c>
      <c r="C2536" t="s">
        <v>5012</v>
      </c>
      <c r="D2536">
        <v>1297.5</v>
      </c>
      <c r="E2536" t="s">
        <v>67</v>
      </c>
      <c r="F2536" t="s">
        <v>20</v>
      </c>
      <c r="G2536" t="s">
        <v>21</v>
      </c>
      <c r="H2536" t="s">
        <v>87</v>
      </c>
      <c r="I2536">
        <f>IF(OR(financial_transactions3[[#This Row],[amount]]&lt;$L$16, financial_transactions3[[#This Row],[amount]]&gt;$L$17), 1, 0)</f>
        <v>0</v>
      </c>
    </row>
    <row r="2537" spans="1:9">
      <c r="A2537" t="s">
        <v>5013</v>
      </c>
      <c r="B2537" s="3">
        <v>45390</v>
      </c>
      <c r="C2537" t="s">
        <v>1698</v>
      </c>
      <c r="D2537">
        <v>693.45</v>
      </c>
      <c r="E2537" t="s">
        <v>25</v>
      </c>
      <c r="F2537" t="s">
        <v>26</v>
      </c>
      <c r="G2537" t="s">
        <v>27</v>
      </c>
      <c r="H2537" t="s">
        <v>36</v>
      </c>
      <c r="I2537">
        <f>IF(OR(financial_transactions3[[#This Row],[amount]]&lt;$L$16, financial_transactions3[[#This Row],[amount]]&gt;$L$17), 1, 0)</f>
        <v>0</v>
      </c>
    </row>
    <row r="2538" spans="1:9">
      <c r="A2538" t="s">
        <v>5014</v>
      </c>
      <c r="B2538" s="3">
        <v>45390</v>
      </c>
      <c r="C2538" t="s">
        <v>5015</v>
      </c>
      <c r="D2538">
        <v>15210.56</v>
      </c>
      <c r="E2538" t="s">
        <v>67</v>
      </c>
      <c r="F2538" t="s">
        <v>26</v>
      </c>
      <c r="G2538" t="s">
        <v>21</v>
      </c>
      <c r="H2538" t="s">
        <v>57</v>
      </c>
      <c r="I2538">
        <f>IF(OR(financial_transactions3[[#This Row],[amount]]&lt;$L$16, financial_transactions3[[#This Row],[amount]]&gt;$L$17), 1, 0)</f>
        <v>1</v>
      </c>
    </row>
    <row r="2539" spans="1:9">
      <c r="A2539" t="s">
        <v>5016</v>
      </c>
      <c r="B2539" s="3">
        <v>45390</v>
      </c>
      <c r="C2539" t="s">
        <v>845</v>
      </c>
      <c r="D2539">
        <v>1018.34</v>
      </c>
      <c r="E2539" t="s">
        <v>64</v>
      </c>
      <c r="F2539" t="s">
        <v>61</v>
      </c>
      <c r="G2539" t="s">
        <v>39</v>
      </c>
      <c r="H2539" t="s">
        <v>49</v>
      </c>
      <c r="I2539">
        <f>IF(OR(financial_transactions3[[#This Row],[amount]]&lt;$L$16, financial_transactions3[[#This Row],[amount]]&gt;$L$17), 1, 0)</f>
        <v>0</v>
      </c>
    </row>
    <row r="2540" spans="1:9">
      <c r="A2540" t="s">
        <v>5017</v>
      </c>
      <c r="B2540" s="3">
        <v>45390</v>
      </c>
      <c r="C2540" t="s">
        <v>5018</v>
      </c>
      <c r="D2540">
        <v>161.47999999999999</v>
      </c>
      <c r="E2540" t="s">
        <v>64</v>
      </c>
      <c r="F2540" t="s">
        <v>61</v>
      </c>
      <c r="G2540" t="s">
        <v>39</v>
      </c>
      <c r="H2540" t="s">
        <v>123</v>
      </c>
      <c r="I2540">
        <f>IF(OR(financial_transactions3[[#This Row],[amount]]&lt;$L$16, financial_transactions3[[#This Row],[amount]]&gt;$L$17), 1, 0)</f>
        <v>1</v>
      </c>
    </row>
    <row r="2541" spans="1:9">
      <c r="A2541" t="s">
        <v>5019</v>
      </c>
      <c r="B2541" s="3">
        <v>45390</v>
      </c>
      <c r="C2541" t="s">
        <v>4691</v>
      </c>
      <c r="D2541">
        <v>859.64</v>
      </c>
      <c r="E2541" t="s">
        <v>25</v>
      </c>
      <c r="F2541" t="s">
        <v>32</v>
      </c>
      <c r="G2541" t="s">
        <v>27</v>
      </c>
      <c r="H2541" t="s">
        <v>87</v>
      </c>
      <c r="I2541">
        <f>IF(OR(financial_transactions3[[#This Row],[amount]]&lt;$L$16, financial_transactions3[[#This Row],[amount]]&gt;$L$17), 1, 0)</f>
        <v>0</v>
      </c>
    </row>
    <row r="2542" spans="1:9">
      <c r="A2542" t="s">
        <v>5020</v>
      </c>
      <c r="B2542" s="3">
        <v>45390</v>
      </c>
      <c r="C2542" t="s">
        <v>5021</v>
      </c>
      <c r="D2542">
        <v>1738.59</v>
      </c>
      <c r="E2542" t="s">
        <v>31</v>
      </c>
      <c r="F2542" t="s">
        <v>26</v>
      </c>
      <c r="G2542" t="s">
        <v>48</v>
      </c>
      <c r="H2542" t="s">
        <v>16080</v>
      </c>
      <c r="I2542">
        <f>IF(OR(financial_transactions3[[#This Row],[amount]]&lt;$L$16, financial_transactions3[[#This Row],[amount]]&gt;$L$17), 1, 0)</f>
        <v>1</v>
      </c>
    </row>
    <row r="2543" spans="1:9">
      <c r="A2543" t="s">
        <v>5022</v>
      </c>
      <c r="B2543" s="3">
        <v>45391</v>
      </c>
      <c r="C2543" t="s">
        <v>5023</v>
      </c>
      <c r="D2543">
        <v>6953.34</v>
      </c>
      <c r="E2543" t="s">
        <v>19</v>
      </c>
      <c r="F2543" t="s">
        <v>32</v>
      </c>
      <c r="G2543" t="s">
        <v>48</v>
      </c>
      <c r="H2543" t="s">
        <v>49</v>
      </c>
      <c r="I2543">
        <f>IF(OR(financial_transactions3[[#This Row],[amount]]&lt;$L$16, financial_transactions3[[#This Row],[amount]]&gt;$L$17), 1, 0)</f>
        <v>1</v>
      </c>
    </row>
    <row r="2544" spans="1:9">
      <c r="A2544" t="s">
        <v>5024</v>
      </c>
      <c r="B2544" s="3">
        <v>45391</v>
      </c>
      <c r="C2544" t="s">
        <v>5025</v>
      </c>
      <c r="D2544">
        <v>1764.86</v>
      </c>
      <c r="E2544" t="s">
        <v>47</v>
      </c>
      <c r="F2544" t="s">
        <v>61</v>
      </c>
      <c r="G2544" t="s">
        <v>27</v>
      </c>
      <c r="H2544" t="s">
        <v>33</v>
      </c>
      <c r="I2544">
        <f>IF(OR(financial_transactions3[[#This Row],[amount]]&lt;$L$16, financial_transactions3[[#This Row],[amount]]&gt;$L$17), 1, 0)</f>
        <v>1</v>
      </c>
    </row>
    <row r="2545" spans="1:9">
      <c r="A2545" t="s">
        <v>5026</v>
      </c>
      <c r="B2545" s="3">
        <v>45391</v>
      </c>
      <c r="C2545" t="s">
        <v>524</v>
      </c>
      <c r="D2545">
        <v>1679.3</v>
      </c>
      <c r="E2545" t="s">
        <v>122</v>
      </c>
      <c r="F2545" t="s">
        <v>32</v>
      </c>
      <c r="G2545" t="s">
        <v>39</v>
      </c>
      <c r="H2545" t="s">
        <v>22</v>
      </c>
      <c r="I2545">
        <f>IF(OR(financial_transactions3[[#This Row],[amount]]&lt;$L$16, financial_transactions3[[#This Row],[amount]]&gt;$L$17), 1, 0)</f>
        <v>1</v>
      </c>
    </row>
    <row r="2546" spans="1:9">
      <c r="A2546" t="s">
        <v>5027</v>
      </c>
      <c r="B2546" s="3">
        <v>45391</v>
      </c>
      <c r="C2546" t="s">
        <v>5028</v>
      </c>
      <c r="D2546">
        <v>255.34</v>
      </c>
      <c r="E2546" t="s">
        <v>25</v>
      </c>
      <c r="F2546" t="s">
        <v>61</v>
      </c>
      <c r="G2546" t="s">
        <v>27</v>
      </c>
      <c r="H2546" t="s">
        <v>16080</v>
      </c>
      <c r="I2546">
        <f>IF(OR(financial_transactions3[[#This Row],[amount]]&lt;$L$16, financial_transactions3[[#This Row],[amount]]&gt;$L$17), 1, 0)</f>
        <v>1</v>
      </c>
    </row>
    <row r="2547" spans="1:9">
      <c r="A2547" t="s">
        <v>5029</v>
      </c>
      <c r="B2547" s="3">
        <v>45391</v>
      </c>
      <c r="C2547" t="s">
        <v>5030</v>
      </c>
      <c r="D2547">
        <v>182.38</v>
      </c>
      <c r="E2547" t="s">
        <v>19</v>
      </c>
      <c r="F2547" t="s">
        <v>32</v>
      </c>
      <c r="G2547" t="s">
        <v>21</v>
      </c>
      <c r="H2547" t="s">
        <v>16080</v>
      </c>
      <c r="I2547">
        <f>IF(OR(financial_transactions3[[#This Row],[amount]]&lt;$L$16, financial_transactions3[[#This Row],[amount]]&gt;$L$17), 1, 0)</f>
        <v>1</v>
      </c>
    </row>
    <row r="2548" spans="1:9">
      <c r="A2548" t="s">
        <v>5031</v>
      </c>
      <c r="B2548" s="3">
        <v>45391</v>
      </c>
      <c r="C2548" t="s">
        <v>5032</v>
      </c>
      <c r="D2548">
        <v>916.57</v>
      </c>
      <c r="E2548" t="s">
        <v>47</v>
      </c>
      <c r="F2548" t="s">
        <v>20</v>
      </c>
      <c r="G2548" t="s">
        <v>39</v>
      </c>
      <c r="H2548" t="s">
        <v>57</v>
      </c>
      <c r="I2548">
        <f>IF(OR(financial_transactions3[[#This Row],[amount]]&lt;$L$16, financial_transactions3[[#This Row],[amount]]&gt;$L$17), 1, 0)</f>
        <v>0</v>
      </c>
    </row>
    <row r="2549" spans="1:9">
      <c r="A2549" t="s">
        <v>5033</v>
      </c>
      <c r="B2549" s="3">
        <v>45391</v>
      </c>
      <c r="C2549" t="s">
        <v>5034</v>
      </c>
      <c r="D2549">
        <v>149.88</v>
      </c>
      <c r="E2549" t="s">
        <v>122</v>
      </c>
      <c r="F2549" t="s">
        <v>26</v>
      </c>
      <c r="G2549" t="s">
        <v>27</v>
      </c>
      <c r="H2549" t="s">
        <v>87</v>
      </c>
      <c r="I2549">
        <f>IF(OR(financial_transactions3[[#This Row],[amount]]&lt;$L$16, financial_transactions3[[#This Row],[amount]]&gt;$L$17), 1, 0)</f>
        <v>1</v>
      </c>
    </row>
    <row r="2550" spans="1:9">
      <c r="A2550" t="s">
        <v>5035</v>
      </c>
      <c r="B2550" s="3">
        <v>45391</v>
      </c>
      <c r="C2550" t="s">
        <v>2206</v>
      </c>
      <c r="D2550">
        <v>1650.28</v>
      </c>
      <c r="E2550" t="s">
        <v>70</v>
      </c>
      <c r="F2550" t="s">
        <v>26</v>
      </c>
      <c r="G2550" t="s">
        <v>39</v>
      </c>
      <c r="H2550" t="s">
        <v>123</v>
      </c>
      <c r="I2550">
        <f>IF(OR(financial_transactions3[[#This Row],[amount]]&lt;$L$16, financial_transactions3[[#This Row],[amount]]&gt;$L$17), 1, 0)</f>
        <v>1</v>
      </c>
    </row>
    <row r="2551" spans="1:9">
      <c r="A2551" t="s">
        <v>5036</v>
      </c>
      <c r="B2551" s="3">
        <v>45391</v>
      </c>
      <c r="C2551" t="s">
        <v>1293</v>
      </c>
      <c r="D2551">
        <v>759.54</v>
      </c>
      <c r="E2551" t="s">
        <v>47</v>
      </c>
      <c r="F2551" t="s">
        <v>26</v>
      </c>
      <c r="G2551" t="s">
        <v>27</v>
      </c>
      <c r="H2551" t="s">
        <v>94</v>
      </c>
      <c r="I2551">
        <f>IF(OR(financial_transactions3[[#This Row],[amount]]&lt;$L$16, financial_transactions3[[#This Row],[amount]]&gt;$L$17), 1, 0)</f>
        <v>0</v>
      </c>
    </row>
    <row r="2552" spans="1:9">
      <c r="A2552" t="s">
        <v>5037</v>
      </c>
      <c r="B2552" s="3">
        <v>45391</v>
      </c>
      <c r="C2552" t="s">
        <v>3823</v>
      </c>
      <c r="D2552">
        <v>6076.7</v>
      </c>
      <c r="E2552" t="s">
        <v>70</v>
      </c>
      <c r="F2552" t="s">
        <v>26</v>
      </c>
      <c r="G2552" t="s">
        <v>48</v>
      </c>
      <c r="H2552" t="s">
        <v>49</v>
      </c>
      <c r="I2552">
        <f>IF(OR(financial_transactions3[[#This Row],[amount]]&lt;$L$16, financial_transactions3[[#This Row],[amount]]&gt;$L$17), 1, 0)</f>
        <v>1</v>
      </c>
    </row>
    <row r="2553" spans="1:9">
      <c r="A2553" t="s">
        <v>5038</v>
      </c>
      <c r="B2553" s="3">
        <v>45391</v>
      </c>
      <c r="C2553" t="s">
        <v>5039</v>
      </c>
      <c r="D2553">
        <v>1519.55</v>
      </c>
      <c r="E2553" t="s">
        <v>52</v>
      </c>
      <c r="F2553" t="s">
        <v>61</v>
      </c>
      <c r="G2553" t="s">
        <v>48</v>
      </c>
      <c r="H2553" t="s">
        <v>40</v>
      </c>
      <c r="I2553">
        <f>IF(OR(financial_transactions3[[#This Row],[amount]]&lt;$L$16, financial_transactions3[[#This Row],[amount]]&gt;$L$17), 1, 0)</f>
        <v>0</v>
      </c>
    </row>
    <row r="2554" spans="1:9">
      <c r="A2554" t="s">
        <v>5040</v>
      </c>
      <c r="B2554" s="3">
        <v>45391</v>
      </c>
      <c r="C2554" t="s">
        <v>5041</v>
      </c>
      <c r="D2554">
        <v>1352.14</v>
      </c>
      <c r="E2554" t="s">
        <v>64</v>
      </c>
      <c r="F2554" t="s">
        <v>20</v>
      </c>
      <c r="G2554" t="s">
        <v>39</v>
      </c>
      <c r="H2554" t="s">
        <v>57</v>
      </c>
      <c r="I2554">
        <f>IF(OR(financial_transactions3[[#This Row],[amount]]&lt;$L$16, financial_transactions3[[#This Row],[amount]]&gt;$L$17), 1, 0)</f>
        <v>0</v>
      </c>
    </row>
    <row r="2555" spans="1:9">
      <c r="A2555" t="s">
        <v>5042</v>
      </c>
      <c r="B2555" s="3">
        <v>45391</v>
      </c>
      <c r="C2555" t="s">
        <v>4609</v>
      </c>
      <c r="D2555">
        <v>1341.41</v>
      </c>
      <c r="E2555" t="s">
        <v>67</v>
      </c>
      <c r="F2555" t="s">
        <v>61</v>
      </c>
      <c r="G2555" t="s">
        <v>48</v>
      </c>
      <c r="H2555" t="s">
        <v>40</v>
      </c>
      <c r="I2555">
        <f>IF(OR(financial_transactions3[[#This Row],[amount]]&lt;$L$16, financial_transactions3[[#This Row],[amount]]&gt;$L$17), 1, 0)</f>
        <v>0</v>
      </c>
    </row>
    <row r="2556" spans="1:9">
      <c r="A2556" t="s">
        <v>5043</v>
      </c>
      <c r="B2556" s="3">
        <v>45391</v>
      </c>
      <c r="C2556" t="s">
        <v>5044</v>
      </c>
      <c r="D2556">
        <v>274.87</v>
      </c>
      <c r="E2556" t="s">
        <v>64</v>
      </c>
      <c r="F2556" t="s">
        <v>20</v>
      </c>
      <c r="G2556" t="s">
        <v>21</v>
      </c>
      <c r="H2556" t="s">
        <v>33</v>
      </c>
      <c r="I2556">
        <f>IF(OR(financial_transactions3[[#This Row],[amount]]&lt;$L$16, financial_transactions3[[#This Row],[amount]]&gt;$L$17), 1, 0)</f>
        <v>1</v>
      </c>
    </row>
    <row r="2557" spans="1:9">
      <c r="A2557" t="s">
        <v>5045</v>
      </c>
      <c r="B2557" s="3">
        <v>45391</v>
      </c>
      <c r="C2557" t="s">
        <v>5046</v>
      </c>
      <c r="D2557">
        <v>903.11</v>
      </c>
      <c r="E2557" t="s">
        <v>67</v>
      </c>
      <c r="F2557" t="s">
        <v>26</v>
      </c>
      <c r="G2557" t="s">
        <v>27</v>
      </c>
      <c r="H2557" t="s">
        <v>57</v>
      </c>
      <c r="I2557">
        <f>IF(OR(financial_transactions3[[#This Row],[amount]]&lt;$L$16, financial_transactions3[[#This Row],[amount]]&gt;$L$17), 1, 0)</f>
        <v>0</v>
      </c>
    </row>
    <row r="2558" spans="1:9">
      <c r="A2558" t="s">
        <v>5047</v>
      </c>
      <c r="B2558" s="3">
        <v>45391</v>
      </c>
      <c r="C2558" t="s">
        <v>5048</v>
      </c>
      <c r="D2558">
        <v>67.27</v>
      </c>
      <c r="E2558" t="s">
        <v>16110</v>
      </c>
      <c r="F2558" t="s">
        <v>26</v>
      </c>
      <c r="G2558" t="s">
        <v>27</v>
      </c>
      <c r="H2558" t="s">
        <v>87</v>
      </c>
      <c r="I2558">
        <f>IF(OR(financial_transactions3[[#This Row],[amount]]&lt;$L$16, financial_transactions3[[#This Row],[amount]]&gt;$L$17), 1, 0)</f>
        <v>1</v>
      </c>
    </row>
    <row r="2559" spans="1:9">
      <c r="A2559" t="s">
        <v>5049</v>
      </c>
      <c r="B2559" s="3">
        <v>45391</v>
      </c>
      <c r="C2559" t="s">
        <v>5050</v>
      </c>
      <c r="D2559">
        <v>1945.01</v>
      </c>
      <c r="E2559" t="s">
        <v>122</v>
      </c>
      <c r="F2559" t="s">
        <v>26</v>
      </c>
      <c r="G2559" t="s">
        <v>27</v>
      </c>
      <c r="H2559" t="s">
        <v>22</v>
      </c>
      <c r="I2559">
        <f>IF(OR(financial_transactions3[[#This Row],[amount]]&lt;$L$16, financial_transactions3[[#This Row],[amount]]&gt;$L$17), 1, 0)</f>
        <v>1</v>
      </c>
    </row>
    <row r="2560" spans="1:9">
      <c r="A2560" t="s">
        <v>5051</v>
      </c>
      <c r="B2560" s="3">
        <v>45391</v>
      </c>
      <c r="C2560" t="s">
        <v>5052</v>
      </c>
      <c r="D2560">
        <v>1889.53</v>
      </c>
      <c r="E2560" t="s">
        <v>16079</v>
      </c>
      <c r="F2560" t="s">
        <v>20</v>
      </c>
      <c r="G2560" t="s">
        <v>48</v>
      </c>
      <c r="H2560" t="s">
        <v>53</v>
      </c>
      <c r="I2560">
        <f>IF(OR(financial_transactions3[[#This Row],[amount]]&lt;$L$16, financial_transactions3[[#This Row],[amount]]&gt;$L$17), 1, 0)</f>
        <v>1</v>
      </c>
    </row>
    <row r="2561" spans="1:9">
      <c r="A2561" t="s">
        <v>5053</v>
      </c>
      <c r="B2561" s="3">
        <v>45392</v>
      </c>
      <c r="C2561" t="s">
        <v>5054</v>
      </c>
      <c r="D2561">
        <v>1788.52</v>
      </c>
      <c r="E2561" t="s">
        <v>47</v>
      </c>
      <c r="F2561" t="s">
        <v>26</v>
      </c>
      <c r="G2561" t="s">
        <v>48</v>
      </c>
      <c r="H2561" t="s">
        <v>22</v>
      </c>
      <c r="I2561">
        <f>IF(OR(financial_transactions3[[#This Row],[amount]]&lt;$L$16, financial_transactions3[[#This Row],[amount]]&gt;$L$17), 1, 0)</f>
        <v>1</v>
      </c>
    </row>
    <row r="2562" spans="1:9">
      <c r="A2562" t="s">
        <v>5055</v>
      </c>
      <c r="B2562" s="3">
        <v>45392</v>
      </c>
      <c r="C2562" t="s">
        <v>5056</v>
      </c>
      <c r="D2562">
        <v>965.78</v>
      </c>
      <c r="E2562" t="s">
        <v>47</v>
      </c>
      <c r="F2562" t="s">
        <v>26</v>
      </c>
      <c r="G2562" t="s">
        <v>27</v>
      </c>
      <c r="H2562" t="s">
        <v>53</v>
      </c>
      <c r="I2562">
        <f>IF(OR(financial_transactions3[[#This Row],[amount]]&lt;$L$16, financial_transactions3[[#This Row],[amount]]&gt;$L$17), 1, 0)</f>
        <v>0</v>
      </c>
    </row>
    <row r="2563" spans="1:9">
      <c r="A2563" t="s">
        <v>5057</v>
      </c>
      <c r="B2563" s="3">
        <v>45392</v>
      </c>
      <c r="C2563" t="s">
        <v>5058</v>
      </c>
      <c r="D2563">
        <v>1866.62</v>
      </c>
      <c r="E2563" t="s">
        <v>19</v>
      </c>
      <c r="F2563" t="s">
        <v>32</v>
      </c>
      <c r="G2563" t="s">
        <v>27</v>
      </c>
      <c r="H2563" t="s">
        <v>94</v>
      </c>
      <c r="I2563">
        <f>IF(OR(financial_transactions3[[#This Row],[amount]]&lt;$L$16, financial_transactions3[[#This Row],[amount]]&gt;$L$17), 1, 0)</f>
        <v>1</v>
      </c>
    </row>
    <row r="2564" spans="1:9">
      <c r="A2564" t="s">
        <v>5059</v>
      </c>
      <c r="B2564" s="3">
        <v>45392</v>
      </c>
      <c r="C2564" t="s">
        <v>5060</v>
      </c>
      <c r="D2564">
        <v>105.05</v>
      </c>
      <c r="E2564" t="s">
        <v>64</v>
      </c>
      <c r="F2564" t="s">
        <v>32</v>
      </c>
      <c r="G2564" t="s">
        <v>39</v>
      </c>
      <c r="H2564" t="s">
        <v>75</v>
      </c>
      <c r="I2564">
        <f>IF(OR(financial_transactions3[[#This Row],[amount]]&lt;$L$16, financial_transactions3[[#This Row],[amount]]&gt;$L$17), 1, 0)</f>
        <v>1</v>
      </c>
    </row>
    <row r="2565" spans="1:9">
      <c r="A2565" t="s">
        <v>5061</v>
      </c>
      <c r="B2565" s="3">
        <v>45392</v>
      </c>
      <c r="C2565" t="s">
        <v>5062</v>
      </c>
      <c r="D2565">
        <v>307.62</v>
      </c>
      <c r="E2565" t="s">
        <v>47</v>
      </c>
      <c r="F2565" t="s">
        <v>61</v>
      </c>
      <c r="G2565" t="s">
        <v>21</v>
      </c>
      <c r="H2565" t="s">
        <v>28</v>
      </c>
      <c r="I2565">
        <f>IF(OR(financial_transactions3[[#This Row],[amount]]&lt;$L$16, financial_transactions3[[#This Row],[amount]]&gt;$L$17), 1, 0)</f>
        <v>1</v>
      </c>
    </row>
    <row r="2566" spans="1:9">
      <c r="A2566" t="s">
        <v>5063</v>
      </c>
      <c r="B2566" s="3">
        <v>45392</v>
      </c>
      <c r="C2566" t="s">
        <v>5064</v>
      </c>
      <c r="D2566">
        <v>1548.89</v>
      </c>
      <c r="E2566" t="s">
        <v>52</v>
      </c>
      <c r="F2566" t="s">
        <v>61</v>
      </c>
      <c r="G2566" t="s">
        <v>21</v>
      </c>
      <c r="H2566" t="s">
        <v>16080</v>
      </c>
      <c r="I2566">
        <f>IF(OR(financial_transactions3[[#This Row],[amount]]&lt;$L$16, financial_transactions3[[#This Row],[amount]]&gt;$L$17), 1, 0)</f>
        <v>0</v>
      </c>
    </row>
    <row r="2567" spans="1:9">
      <c r="A2567" t="s">
        <v>5065</v>
      </c>
      <c r="B2567" s="3">
        <v>45392</v>
      </c>
      <c r="C2567" t="s">
        <v>3929</v>
      </c>
      <c r="D2567">
        <v>612.87</v>
      </c>
      <c r="E2567" t="s">
        <v>25</v>
      </c>
      <c r="F2567" t="s">
        <v>61</v>
      </c>
      <c r="G2567" t="s">
        <v>27</v>
      </c>
      <c r="H2567" t="s">
        <v>33</v>
      </c>
      <c r="I2567">
        <f>IF(OR(financial_transactions3[[#This Row],[amount]]&lt;$L$16, financial_transactions3[[#This Row],[amount]]&gt;$L$17), 1, 0)</f>
        <v>0</v>
      </c>
    </row>
    <row r="2568" spans="1:9">
      <c r="A2568" t="s">
        <v>5066</v>
      </c>
      <c r="B2568" s="3">
        <v>45392</v>
      </c>
      <c r="C2568" t="s">
        <v>5067</v>
      </c>
      <c r="D2568">
        <v>112.58</v>
      </c>
      <c r="E2568" t="s">
        <v>52</v>
      </c>
      <c r="F2568" t="s">
        <v>61</v>
      </c>
      <c r="G2568" t="s">
        <v>21</v>
      </c>
      <c r="H2568" t="s">
        <v>40</v>
      </c>
      <c r="I2568">
        <f>IF(OR(financial_transactions3[[#This Row],[amount]]&lt;$L$16, financial_transactions3[[#This Row],[amount]]&gt;$L$17), 1, 0)</f>
        <v>1</v>
      </c>
    </row>
    <row r="2569" spans="1:9">
      <c r="A2569" t="s">
        <v>5068</v>
      </c>
      <c r="B2569" s="3">
        <v>45392</v>
      </c>
      <c r="C2569" t="s">
        <v>3392</v>
      </c>
      <c r="D2569">
        <v>148.53</v>
      </c>
      <c r="E2569" t="s">
        <v>70</v>
      </c>
      <c r="F2569" t="s">
        <v>26</v>
      </c>
      <c r="G2569" t="s">
        <v>39</v>
      </c>
      <c r="H2569" t="s">
        <v>94</v>
      </c>
      <c r="I2569">
        <f>IF(OR(financial_transactions3[[#This Row],[amount]]&lt;$L$16, financial_transactions3[[#This Row],[amount]]&gt;$L$17), 1, 0)</f>
        <v>1</v>
      </c>
    </row>
    <row r="2570" spans="1:9">
      <c r="A2570" t="s">
        <v>5069</v>
      </c>
      <c r="B2570" s="3">
        <v>45392</v>
      </c>
      <c r="C2570" t="s">
        <v>5070</v>
      </c>
      <c r="D2570">
        <v>62.34</v>
      </c>
      <c r="E2570" t="s">
        <v>31</v>
      </c>
      <c r="F2570" t="s">
        <v>20</v>
      </c>
      <c r="G2570" t="s">
        <v>39</v>
      </c>
      <c r="H2570" t="s">
        <v>16080</v>
      </c>
      <c r="I2570">
        <f>IF(OR(financial_transactions3[[#This Row],[amount]]&lt;$L$16, financial_transactions3[[#This Row],[amount]]&gt;$L$17), 1, 0)</f>
        <v>1</v>
      </c>
    </row>
    <row r="2571" spans="1:9">
      <c r="A2571" t="s">
        <v>5071</v>
      </c>
      <c r="B2571" s="3">
        <v>45392</v>
      </c>
      <c r="C2571" t="s">
        <v>3749</v>
      </c>
      <c r="D2571">
        <v>1297.98</v>
      </c>
      <c r="E2571" t="s">
        <v>25</v>
      </c>
      <c r="F2571" t="s">
        <v>32</v>
      </c>
      <c r="G2571" t="s">
        <v>21</v>
      </c>
      <c r="H2571" t="s">
        <v>176</v>
      </c>
      <c r="I2571">
        <f>IF(OR(financial_transactions3[[#This Row],[amount]]&lt;$L$16, financial_transactions3[[#This Row],[amount]]&gt;$L$17), 1, 0)</f>
        <v>0</v>
      </c>
    </row>
    <row r="2572" spans="1:9">
      <c r="A2572" t="s">
        <v>5072</v>
      </c>
      <c r="B2572" s="3">
        <v>45392</v>
      </c>
      <c r="C2572" t="s">
        <v>5073</v>
      </c>
      <c r="D2572">
        <v>1197.2</v>
      </c>
      <c r="E2572" t="s">
        <v>25</v>
      </c>
      <c r="F2572" t="s">
        <v>61</v>
      </c>
      <c r="G2572" t="s">
        <v>21</v>
      </c>
      <c r="H2572" t="s">
        <v>87</v>
      </c>
      <c r="I2572">
        <f>IF(OR(financial_transactions3[[#This Row],[amount]]&lt;$L$16, financial_transactions3[[#This Row],[amount]]&gt;$L$17), 1, 0)</f>
        <v>0</v>
      </c>
    </row>
    <row r="2573" spans="1:9">
      <c r="A2573" t="s">
        <v>5076</v>
      </c>
      <c r="B2573" s="3">
        <v>45392</v>
      </c>
      <c r="C2573" t="s">
        <v>5077</v>
      </c>
      <c r="D2573">
        <v>970.49</v>
      </c>
      <c r="E2573" t="s">
        <v>19</v>
      </c>
      <c r="F2573" t="s">
        <v>26</v>
      </c>
      <c r="G2573" t="s">
        <v>48</v>
      </c>
      <c r="H2573" t="s">
        <v>94</v>
      </c>
      <c r="I2573">
        <f>IF(OR(financial_transactions3[[#This Row],[amount]]&lt;$L$16, financial_transactions3[[#This Row],[amount]]&gt;$L$17), 1, 0)</f>
        <v>0</v>
      </c>
    </row>
    <row r="2574" spans="1:9">
      <c r="A2574" t="s">
        <v>5078</v>
      </c>
      <c r="B2574" s="3">
        <v>45392</v>
      </c>
      <c r="C2574" t="s">
        <v>5079</v>
      </c>
      <c r="D2574">
        <v>52.16</v>
      </c>
      <c r="E2574" t="s">
        <v>122</v>
      </c>
      <c r="F2574" t="s">
        <v>20</v>
      </c>
      <c r="G2574" t="s">
        <v>39</v>
      </c>
      <c r="H2574" t="s">
        <v>57</v>
      </c>
      <c r="I2574">
        <f>IF(OR(financial_transactions3[[#This Row],[amount]]&lt;$L$16, financial_transactions3[[#This Row],[amount]]&gt;$L$17), 1, 0)</f>
        <v>1</v>
      </c>
    </row>
    <row r="2575" spans="1:9">
      <c r="A2575" t="s">
        <v>5080</v>
      </c>
      <c r="B2575" s="3">
        <v>45392</v>
      </c>
      <c r="C2575" t="s">
        <v>5081</v>
      </c>
      <c r="D2575">
        <v>10249.93</v>
      </c>
      <c r="E2575" t="s">
        <v>70</v>
      </c>
      <c r="F2575" t="s">
        <v>20</v>
      </c>
      <c r="G2575" t="s">
        <v>39</v>
      </c>
      <c r="H2575" t="s">
        <v>49</v>
      </c>
      <c r="I2575">
        <f>IF(OR(financial_transactions3[[#This Row],[amount]]&lt;$L$16, financial_transactions3[[#This Row],[amount]]&gt;$L$17), 1, 0)</f>
        <v>1</v>
      </c>
    </row>
    <row r="2576" spans="1:9">
      <c r="A2576" t="s">
        <v>5082</v>
      </c>
      <c r="B2576" s="3">
        <v>45392</v>
      </c>
      <c r="C2576" t="s">
        <v>18</v>
      </c>
      <c r="D2576">
        <v>19528.37</v>
      </c>
      <c r="E2576" t="s">
        <v>16110</v>
      </c>
      <c r="F2576" t="s">
        <v>32</v>
      </c>
      <c r="G2576" t="s">
        <v>27</v>
      </c>
      <c r="H2576" t="s">
        <v>33</v>
      </c>
      <c r="I2576">
        <f>IF(OR(financial_transactions3[[#This Row],[amount]]&lt;$L$16, financial_transactions3[[#This Row],[amount]]&gt;$L$17), 1, 0)</f>
        <v>1</v>
      </c>
    </row>
    <row r="2577" spans="1:9">
      <c r="A2577" t="s">
        <v>5083</v>
      </c>
      <c r="B2577" s="3">
        <v>45392</v>
      </c>
      <c r="C2577" t="s">
        <v>5084</v>
      </c>
      <c r="D2577">
        <v>476.66</v>
      </c>
      <c r="E2577" t="s">
        <v>70</v>
      </c>
      <c r="F2577" t="s">
        <v>26</v>
      </c>
      <c r="G2577" t="s">
        <v>21</v>
      </c>
      <c r="H2577" t="s">
        <v>22</v>
      </c>
      <c r="I2577">
        <f>IF(OR(financial_transactions3[[#This Row],[amount]]&lt;$L$16, financial_transactions3[[#This Row],[amount]]&gt;$L$17), 1, 0)</f>
        <v>1</v>
      </c>
    </row>
    <row r="2578" spans="1:9">
      <c r="A2578" t="s">
        <v>5087</v>
      </c>
      <c r="B2578" s="3">
        <v>45393</v>
      </c>
      <c r="C2578" t="s">
        <v>2867</v>
      </c>
      <c r="D2578">
        <v>231.25</v>
      </c>
      <c r="E2578" t="s">
        <v>16079</v>
      </c>
      <c r="F2578" t="s">
        <v>32</v>
      </c>
      <c r="G2578" t="s">
        <v>21</v>
      </c>
      <c r="H2578" t="s">
        <v>53</v>
      </c>
      <c r="I2578">
        <f>IF(OR(financial_transactions3[[#This Row],[amount]]&lt;$L$16, financial_transactions3[[#This Row],[amount]]&gt;$L$17), 1, 0)</f>
        <v>1</v>
      </c>
    </row>
    <row r="2579" spans="1:9">
      <c r="A2579" t="s">
        <v>5088</v>
      </c>
      <c r="B2579" s="3">
        <v>45393</v>
      </c>
      <c r="C2579" t="s">
        <v>1694</v>
      </c>
      <c r="D2579">
        <v>1175.4000000000001</v>
      </c>
      <c r="E2579" t="s">
        <v>31</v>
      </c>
      <c r="F2579" t="s">
        <v>32</v>
      </c>
      <c r="G2579" t="s">
        <v>21</v>
      </c>
      <c r="H2579" t="s">
        <v>22</v>
      </c>
      <c r="I2579">
        <f>IF(OR(financial_transactions3[[#This Row],[amount]]&lt;$L$16, financial_transactions3[[#This Row],[amount]]&gt;$L$17), 1, 0)</f>
        <v>0</v>
      </c>
    </row>
    <row r="2580" spans="1:9">
      <c r="A2580" t="s">
        <v>5089</v>
      </c>
      <c r="B2580" s="3">
        <v>45393</v>
      </c>
      <c r="C2580" t="s">
        <v>5090</v>
      </c>
      <c r="D2580">
        <v>681.55</v>
      </c>
      <c r="E2580" t="s">
        <v>31</v>
      </c>
      <c r="F2580" t="s">
        <v>32</v>
      </c>
      <c r="G2580" t="s">
        <v>39</v>
      </c>
      <c r="H2580" t="s">
        <v>28</v>
      </c>
      <c r="I2580">
        <f>IF(OR(financial_transactions3[[#This Row],[amount]]&lt;$L$16, financial_transactions3[[#This Row],[amount]]&gt;$L$17), 1, 0)</f>
        <v>0</v>
      </c>
    </row>
    <row r="2581" spans="1:9">
      <c r="A2581" t="s">
        <v>5091</v>
      </c>
      <c r="B2581" s="3">
        <v>45393</v>
      </c>
      <c r="C2581" t="s">
        <v>5092</v>
      </c>
      <c r="D2581">
        <v>353.25</v>
      </c>
      <c r="E2581" t="s">
        <v>25</v>
      </c>
      <c r="F2581" t="s">
        <v>26</v>
      </c>
      <c r="G2581" t="s">
        <v>39</v>
      </c>
      <c r="H2581" t="s">
        <v>53</v>
      </c>
      <c r="I2581">
        <f>IF(OR(financial_transactions3[[#This Row],[amount]]&lt;$L$16, financial_transactions3[[#This Row],[amount]]&gt;$L$17), 1, 0)</f>
        <v>1</v>
      </c>
    </row>
    <row r="2582" spans="1:9">
      <c r="A2582" t="s">
        <v>5093</v>
      </c>
      <c r="B2582" s="3">
        <v>45393</v>
      </c>
      <c r="C2582" t="s">
        <v>5094</v>
      </c>
      <c r="D2582">
        <v>552.75</v>
      </c>
      <c r="E2582" t="s">
        <v>16110</v>
      </c>
      <c r="F2582" t="s">
        <v>61</v>
      </c>
      <c r="G2582" t="s">
        <v>21</v>
      </c>
      <c r="H2582" t="s">
        <v>75</v>
      </c>
      <c r="I2582">
        <f>IF(OR(financial_transactions3[[#This Row],[amount]]&lt;$L$16, financial_transactions3[[#This Row],[amount]]&gt;$L$17), 1, 0)</f>
        <v>1</v>
      </c>
    </row>
    <row r="2583" spans="1:9">
      <c r="A2583" t="s">
        <v>5095</v>
      </c>
      <c r="B2583" s="3">
        <v>45393</v>
      </c>
      <c r="C2583" t="s">
        <v>5096</v>
      </c>
      <c r="D2583">
        <v>254.41</v>
      </c>
      <c r="E2583" t="s">
        <v>70</v>
      </c>
      <c r="F2583" t="s">
        <v>20</v>
      </c>
      <c r="G2583" t="s">
        <v>27</v>
      </c>
      <c r="H2583" t="s">
        <v>87</v>
      </c>
      <c r="I2583">
        <f>IF(OR(financial_transactions3[[#This Row],[amount]]&lt;$L$16, financial_transactions3[[#This Row],[amount]]&gt;$L$17), 1, 0)</f>
        <v>1</v>
      </c>
    </row>
    <row r="2584" spans="1:9">
      <c r="A2584" t="s">
        <v>5097</v>
      </c>
      <c r="B2584" s="3">
        <v>45393</v>
      </c>
      <c r="C2584" t="s">
        <v>5098</v>
      </c>
      <c r="D2584">
        <v>278.26</v>
      </c>
      <c r="E2584" t="s">
        <v>16079</v>
      </c>
      <c r="F2584" t="s">
        <v>32</v>
      </c>
      <c r="G2584" t="s">
        <v>21</v>
      </c>
      <c r="H2584" t="s">
        <v>22</v>
      </c>
      <c r="I2584">
        <f>IF(OR(financial_transactions3[[#This Row],[amount]]&lt;$L$16, financial_transactions3[[#This Row],[amount]]&gt;$L$17), 1, 0)</f>
        <v>1</v>
      </c>
    </row>
    <row r="2585" spans="1:9">
      <c r="A2585" t="s">
        <v>5099</v>
      </c>
      <c r="B2585" s="3">
        <v>45393</v>
      </c>
      <c r="C2585" t="s">
        <v>5100</v>
      </c>
      <c r="D2585">
        <v>864.68</v>
      </c>
      <c r="E2585" t="s">
        <v>64</v>
      </c>
      <c r="F2585" t="s">
        <v>61</v>
      </c>
      <c r="G2585" t="s">
        <v>27</v>
      </c>
      <c r="H2585" t="s">
        <v>49</v>
      </c>
      <c r="I2585">
        <f>IF(OR(financial_transactions3[[#This Row],[amount]]&lt;$L$16, financial_transactions3[[#This Row],[amount]]&gt;$L$17), 1, 0)</f>
        <v>0</v>
      </c>
    </row>
    <row r="2586" spans="1:9">
      <c r="A2586" t="s">
        <v>5101</v>
      </c>
      <c r="B2586" s="3">
        <v>45393</v>
      </c>
      <c r="C2586" t="s">
        <v>5102</v>
      </c>
      <c r="D2586">
        <v>19707.2</v>
      </c>
      <c r="E2586" t="s">
        <v>16079</v>
      </c>
      <c r="F2586" t="s">
        <v>26</v>
      </c>
      <c r="G2586" t="s">
        <v>39</v>
      </c>
      <c r="H2586" t="s">
        <v>94</v>
      </c>
      <c r="I2586">
        <f>IF(OR(financial_transactions3[[#This Row],[amount]]&lt;$L$16, financial_transactions3[[#This Row],[amount]]&gt;$L$17), 1, 0)</f>
        <v>1</v>
      </c>
    </row>
    <row r="2587" spans="1:9">
      <c r="A2587" t="s">
        <v>5103</v>
      </c>
      <c r="B2587" s="3">
        <v>45393</v>
      </c>
      <c r="C2587" t="s">
        <v>357</v>
      </c>
      <c r="D2587">
        <v>1489.62</v>
      </c>
      <c r="E2587" t="s">
        <v>64</v>
      </c>
      <c r="F2587" t="s">
        <v>20</v>
      </c>
      <c r="G2587" t="s">
        <v>48</v>
      </c>
      <c r="H2587" t="s">
        <v>109</v>
      </c>
      <c r="I2587">
        <f>IF(OR(financial_transactions3[[#This Row],[amount]]&lt;$L$16, financial_transactions3[[#This Row],[amount]]&gt;$L$17), 1, 0)</f>
        <v>0</v>
      </c>
    </row>
    <row r="2588" spans="1:9">
      <c r="A2588" t="s">
        <v>5104</v>
      </c>
      <c r="B2588" s="3">
        <v>45393</v>
      </c>
      <c r="C2588" t="s">
        <v>2253</v>
      </c>
      <c r="D2588">
        <v>136.54</v>
      </c>
      <c r="E2588" t="s">
        <v>122</v>
      </c>
      <c r="F2588" t="s">
        <v>20</v>
      </c>
      <c r="G2588" t="s">
        <v>27</v>
      </c>
      <c r="H2588" t="s">
        <v>94</v>
      </c>
      <c r="I2588">
        <f>IF(OR(financial_transactions3[[#This Row],[amount]]&lt;$L$16, financial_transactions3[[#This Row],[amount]]&gt;$L$17), 1, 0)</f>
        <v>1</v>
      </c>
    </row>
    <row r="2589" spans="1:9">
      <c r="A2589" t="s">
        <v>5105</v>
      </c>
      <c r="B2589" s="3">
        <v>45393</v>
      </c>
      <c r="C2589" t="s">
        <v>4572</v>
      </c>
      <c r="D2589">
        <v>1497.48</v>
      </c>
      <c r="E2589" t="s">
        <v>64</v>
      </c>
      <c r="F2589" t="s">
        <v>26</v>
      </c>
      <c r="G2589" t="s">
        <v>21</v>
      </c>
      <c r="H2589" t="s">
        <v>36</v>
      </c>
      <c r="I2589">
        <f>IF(OR(financial_transactions3[[#This Row],[amount]]&lt;$L$16, financial_transactions3[[#This Row],[amount]]&gt;$L$17), 1, 0)</f>
        <v>0</v>
      </c>
    </row>
    <row r="2590" spans="1:9">
      <c r="A2590" t="s">
        <v>5106</v>
      </c>
      <c r="B2590" s="3">
        <v>45393</v>
      </c>
      <c r="C2590" t="s">
        <v>5107</v>
      </c>
      <c r="D2590">
        <v>1340.33</v>
      </c>
      <c r="E2590" t="s">
        <v>16079</v>
      </c>
      <c r="F2590" t="s">
        <v>32</v>
      </c>
      <c r="G2590" t="s">
        <v>39</v>
      </c>
      <c r="H2590" t="s">
        <v>176</v>
      </c>
      <c r="I2590">
        <f>IF(OR(financial_transactions3[[#This Row],[amount]]&lt;$L$16, financial_transactions3[[#This Row],[amount]]&gt;$L$17), 1, 0)</f>
        <v>0</v>
      </c>
    </row>
    <row r="2591" spans="1:9">
      <c r="A2591" t="s">
        <v>5108</v>
      </c>
      <c r="B2591" s="3">
        <v>45393</v>
      </c>
      <c r="C2591" t="s">
        <v>5109</v>
      </c>
      <c r="D2591">
        <v>121.95</v>
      </c>
      <c r="E2591" t="s">
        <v>31</v>
      </c>
      <c r="F2591" t="s">
        <v>20</v>
      </c>
      <c r="G2591" t="s">
        <v>21</v>
      </c>
      <c r="H2591" t="s">
        <v>40</v>
      </c>
      <c r="I2591">
        <f>IF(OR(financial_transactions3[[#This Row],[amount]]&lt;$L$16, financial_transactions3[[#This Row],[amount]]&gt;$L$17), 1, 0)</f>
        <v>1</v>
      </c>
    </row>
    <row r="2592" spans="1:9">
      <c r="A2592" t="s">
        <v>5110</v>
      </c>
      <c r="B2592" s="3">
        <v>45393</v>
      </c>
      <c r="C2592" t="s">
        <v>5111</v>
      </c>
      <c r="D2592">
        <v>13510.16</v>
      </c>
      <c r="E2592" t="s">
        <v>25</v>
      </c>
      <c r="F2592" t="s">
        <v>61</v>
      </c>
      <c r="G2592" t="s">
        <v>21</v>
      </c>
      <c r="H2592" t="s">
        <v>87</v>
      </c>
      <c r="I2592">
        <f>IF(OR(financial_transactions3[[#This Row],[amount]]&lt;$L$16, financial_transactions3[[#This Row],[amount]]&gt;$L$17), 1, 0)</f>
        <v>1</v>
      </c>
    </row>
    <row r="2593" spans="1:9">
      <c r="A2593" t="s">
        <v>5112</v>
      </c>
      <c r="B2593" s="3">
        <v>45393</v>
      </c>
      <c r="C2593" t="s">
        <v>5113</v>
      </c>
      <c r="D2593">
        <v>475</v>
      </c>
      <c r="E2593" t="s">
        <v>25</v>
      </c>
      <c r="F2593" t="s">
        <v>20</v>
      </c>
      <c r="G2593" t="s">
        <v>48</v>
      </c>
      <c r="H2593" t="s">
        <v>75</v>
      </c>
      <c r="I2593">
        <f>IF(OR(financial_transactions3[[#This Row],[amount]]&lt;$L$16, financial_transactions3[[#This Row],[amount]]&gt;$L$17), 1, 0)</f>
        <v>1</v>
      </c>
    </row>
    <row r="2594" spans="1:9">
      <c r="A2594" t="s">
        <v>5114</v>
      </c>
      <c r="B2594" s="3">
        <v>45393</v>
      </c>
      <c r="C2594" t="s">
        <v>5115</v>
      </c>
      <c r="D2594">
        <v>502.15</v>
      </c>
      <c r="E2594" t="s">
        <v>52</v>
      </c>
      <c r="F2594" t="s">
        <v>26</v>
      </c>
      <c r="G2594" t="s">
        <v>27</v>
      </c>
      <c r="H2594" t="s">
        <v>16080</v>
      </c>
      <c r="I2594">
        <f>IF(OR(financial_transactions3[[#This Row],[amount]]&lt;$L$16, financial_transactions3[[#This Row],[amount]]&gt;$L$17), 1, 0)</f>
        <v>1</v>
      </c>
    </row>
    <row r="2595" spans="1:9">
      <c r="A2595" t="s">
        <v>5116</v>
      </c>
      <c r="B2595" s="3">
        <v>45393</v>
      </c>
      <c r="C2595" t="s">
        <v>5117</v>
      </c>
      <c r="D2595">
        <v>860.61</v>
      </c>
      <c r="E2595" t="s">
        <v>25</v>
      </c>
      <c r="F2595" t="s">
        <v>32</v>
      </c>
      <c r="G2595" t="s">
        <v>39</v>
      </c>
      <c r="H2595" t="s">
        <v>36</v>
      </c>
      <c r="I2595">
        <f>IF(OR(financial_transactions3[[#This Row],[amount]]&lt;$L$16, financial_transactions3[[#This Row],[amount]]&gt;$L$17), 1, 0)</f>
        <v>0</v>
      </c>
    </row>
    <row r="2596" spans="1:9">
      <c r="A2596" t="s">
        <v>5118</v>
      </c>
      <c r="B2596" s="3">
        <v>45393</v>
      </c>
      <c r="C2596" t="s">
        <v>5119</v>
      </c>
      <c r="D2596">
        <v>6806.98</v>
      </c>
      <c r="E2596" t="s">
        <v>16110</v>
      </c>
      <c r="F2596" t="s">
        <v>32</v>
      </c>
      <c r="G2596" t="s">
        <v>27</v>
      </c>
      <c r="H2596" t="s">
        <v>123</v>
      </c>
      <c r="I2596">
        <f>IF(OR(financial_transactions3[[#This Row],[amount]]&lt;$L$16, financial_transactions3[[#This Row],[amount]]&gt;$L$17), 1, 0)</f>
        <v>1</v>
      </c>
    </row>
    <row r="2597" spans="1:9">
      <c r="A2597" t="s">
        <v>5120</v>
      </c>
      <c r="B2597" s="3">
        <v>45393</v>
      </c>
      <c r="C2597" t="s">
        <v>5121</v>
      </c>
      <c r="D2597">
        <v>404.95</v>
      </c>
      <c r="E2597" t="s">
        <v>19</v>
      </c>
      <c r="F2597" t="s">
        <v>61</v>
      </c>
      <c r="G2597" t="s">
        <v>27</v>
      </c>
      <c r="H2597" t="s">
        <v>36</v>
      </c>
      <c r="I2597">
        <f>IF(OR(financial_transactions3[[#This Row],[amount]]&lt;$L$16, financial_transactions3[[#This Row],[amount]]&gt;$L$17), 1, 0)</f>
        <v>1</v>
      </c>
    </row>
    <row r="2598" spans="1:9">
      <c r="A2598" t="s">
        <v>5122</v>
      </c>
      <c r="B2598" s="3">
        <v>45393</v>
      </c>
      <c r="C2598" t="s">
        <v>5123</v>
      </c>
      <c r="D2598">
        <v>1526.39</v>
      </c>
      <c r="E2598" t="s">
        <v>122</v>
      </c>
      <c r="F2598" t="s">
        <v>26</v>
      </c>
      <c r="G2598" t="s">
        <v>27</v>
      </c>
      <c r="H2598" t="s">
        <v>49</v>
      </c>
      <c r="I2598">
        <f>IF(OR(financial_transactions3[[#This Row],[amount]]&lt;$L$16, financial_transactions3[[#This Row],[amount]]&gt;$L$17), 1, 0)</f>
        <v>0</v>
      </c>
    </row>
    <row r="2599" spans="1:9">
      <c r="A2599" t="s">
        <v>5124</v>
      </c>
      <c r="B2599" s="3">
        <v>45393</v>
      </c>
      <c r="C2599" t="s">
        <v>4090</v>
      </c>
      <c r="D2599">
        <v>1380.15</v>
      </c>
      <c r="E2599" t="s">
        <v>47</v>
      </c>
      <c r="F2599" t="s">
        <v>20</v>
      </c>
      <c r="G2599" t="s">
        <v>21</v>
      </c>
      <c r="H2599" t="s">
        <v>36</v>
      </c>
      <c r="I2599">
        <f>IF(OR(financial_transactions3[[#This Row],[amount]]&lt;$L$16, financial_transactions3[[#This Row],[amount]]&gt;$L$17), 1, 0)</f>
        <v>0</v>
      </c>
    </row>
    <row r="2600" spans="1:9">
      <c r="A2600" t="s">
        <v>5125</v>
      </c>
      <c r="B2600" s="3">
        <v>45393</v>
      </c>
      <c r="C2600" t="s">
        <v>5126</v>
      </c>
      <c r="D2600">
        <v>1977.38</v>
      </c>
      <c r="E2600" t="s">
        <v>64</v>
      </c>
      <c r="F2600" t="s">
        <v>26</v>
      </c>
      <c r="G2600" t="s">
        <v>21</v>
      </c>
      <c r="H2600" t="s">
        <v>16080</v>
      </c>
      <c r="I2600">
        <f>IF(OR(financial_transactions3[[#This Row],[amount]]&lt;$L$16, financial_transactions3[[#This Row],[amount]]&gt;$L$17), 1, 0)</f>
        <v>1</v>
      </c>
    </row>
    <row r="2601" spans="1:9">
      <c r="A2601" t="s">
        <v>5127</v>
      </c>
      <c r="B2601" s="3">
        <v>45393</v>
      </c>
      <c r="C2601" t="s">
        <v>5128</v>
      </c>
      <c r="D2601">
        <v>1758.76</v>
      </c>
      <c r="E2601" t="s">
        <v>16079</v>
      </c>
      <c r="F2601" t="s">
        <v>61</v>
      </c>
      <c r="G2601" t="s">
        <v>48</v>
      </c>
      <c r="H2601" t="s">
        <v>28</v>
      </c>
      <c r="I2601">
        <f>IF(OR(financial_transactions3[[#This Row],[amount]]&lt;$L$16, financial_transactions3[[#This Row],[amount]]&gt;$L$17), 1, 0)</f>
        <v>1</v>
      </c>
    </row>
    <row r="2602" spans="1:9">
      <c r="A2602" t="s">
        <v>5129</v>
      </c>
      <c r="B2602" s="3">
        <v>45393</v>
      </c>
      <c r="C2602" t="s">
        <v>5130</v>
      </c>
      <c r="D2602">
        <v>824.48</v>
      </c>
      <c r="E2602" t="s">
        <v>52</v>
      </c>
      <c r="F2602" t="s">
        <v>32</v>
      </c>
      <c r="G2602" t="s">
        <v>21</v>
      </c>
      <c r="H2602" t="s">
        <v>36</v>
      </c>
      <c r="I2602">
        <f>IF(OR(financial_transactions3[[#This Row],[amount]]&lt;$L$16, financial_transactions3[[#This Row],[amount]]&gt;$L$17), 1, 0)</f>
        <v>0</v>
      </c>
    </row>
    <row r="2603" spans="1:9">
      <c r="A2603" t="s">
        <v>5131</v>
      </c>
      <c r="B2603" s="3">
        <v>45393</v>
      </c>
      <c r="C2603" t="s">
        <v>4589</v>
      </c>
      <c r="D2603">
        <v>1934.23</v>
      </c>
      <c r="E2603" t="s">
        <v>31</v>
      </c>
      <c r="F2603" t="s">
        <v>61</v>
      </c>
      <c r="G2603" t="s">
        <v>48</v>
      </c>
      <c r="H2603" t="s">
        <v>109</v>
      </c>
      <c r="I2603">
        <f>IF(OR(financial_transactions3[[#This Row],[amount]]&lt;$L$16, financial_transactions3[[#This Row],[amount]]&gt;$L$17), 1, 0)</f>
        <v>1</v>
      </c>
    </row>
    <row r="2604" spans="1:9">
      <c r="A2604" t="s">
        <v>5132</v>
      </c>
      <c r="B2604" s="3">
        <v>45394</v>
      </c>
      <c r="C2604" t="s">
        <v>5133</v>
      </c>
      <c r="D2604">
        <v>1567.62</v>
      </c>
      <c r="E2604" t="s">
        <v>64</v>
      </c>
      <c r="F2604" t="s">
        <v>20</v>
      </c>
      <c r="G2604" t="s">
        <v>48</v>
      </c>
      <c r="H2604" t="s">
        <v>53</v>
      </c>
      <c r="I2604">
        <f>IF(OR(financial_transactions3[[#This Row],[amount]]&lt;$L$16, financial_transactions3[[#This Row],[amount]]&gt;$L$17), 1, 0)</f>
        <v>0</v>
      </c>
    </row>
    <row r="2605" spans="1:9">
      <c r="A2605" t="s">
        <v>5134</v>
      </c>
      <c r="B2605" s="3">
        <v>45394</v>
      </c>
      <c r="C2605" t="s">
        <v>5135</v>
      </c>
      <c r="D2605">
        <v>818.22</v>
      </c>
      <c r="E2605" t="s">
        <v>52</v>
      </c>
      <c r="F2605" t="s">
        <v>20</v>
      </c>
      <c r="G2605" t="s">
        <v>48</v>
      </c>
      <c r="H2605" t="s">
        <v>36</v>
      </c>
      <c r="I2605">
        <f>IF(OR(financial_transactions3[[#This Row],[amount]]&lt;$L$16, financial_transactions3[[#This Row],[amount]]&gt;$L$17), 1, 0)</f>
        <v>0</v>
      </c>
    </row>
    <row r="2606" spans="1:9">
      <c r="A2606" t="s">
        <v>5138</v>
      </c>
      <c r="B2606" s="3">
        <v>45394</v>
      </c>
      <c r="C2606" t="s">
        <v>5139</v>
      </c>
      <c r="D2606">
        <v>959.96</v>
      </c>
      <c r="E2606" t="s">
        <v>67</v>
      </c>
      <c r="F2606" t="s">
        <v>26</v>
      </c>
      <c r="G2606" t="s">
        <v>27</v>
      </c>
      <c r="H2606" t="s">
        <v>40</v>
      </c>
      <c r="I2606">
        <f>IF(OR(financial_transactions3[[#This Row],[amount]]&lt;$L$16, financial_transactions3[[#This Row],[amount]]&gt;$L$17), 1, 0)</f>
        <v>0</v>
      </c>
    </row>
    <row r="2607" spans="1:9">
      <c r="A2607" t="s">
        <v>5140</v>
      </c>
      <c r="B2607" s="3">
        <v>45394</v>
      </c>
      <c r="C2607" t="s">
        <v>5141</v>
      </c>
      <c r="D2607">
        <v>205.89</v>
      </c>
      <c r="E2607" t="s">
        <v>67</v>
      </c>
      <c r="F2607" t="s">
        <v>26</v>
      </c>
      <c r="G2607" t="s">
        <v>39</v>
      </c>
      <c r="H2607" t="s">
        <v>40</v>
      </c>
      <c r="I2607">
        <f>IF(OR(financial_transactions3[[#This Row],[amount]]&lt;$L$16, financial_transactions3[[#This Row],[amount]]&gt;$L$17), 1, 0)</f>
        <v>1</v>
      </c>
    </row>
    <row r="2608" spans="1:9">
      <c r="A2608" t="s">
        <v>5142</v>
      </c>
      <c r="B2608" s="3">
        <v>45394</v>
      </c>
      <c r="C2608" t="s">
        <v>5143</v>
      </c>
      <c r="D2608">
        <v>73.62</v>
      </c>
      <c r="E2608" t="s">
        <v>19</v>
      </c>
      <c r="F2608" t="s">
        <v>61</v>
      </c>
      <c r="G2608" t="s">
        <v>21</v>
      </c>
      <c r="H2608" t="s">
        <v>44</v>
      </c>
      <c r="I2608">
        <f>IF(OR(financial_transactions3[[#This Row],[amount]]&lt;$L$16, financial_transactions3[[#This Row],[amount]]&gt;$L$17), 1, 0)</f>
        <v>1</v>
      </c>
    </row>
    <row r="2609" spans="1:9">
      <c r="A2609" t="s">
        <v>5144</v>
      </c>
      <c r="B2609" s="3">
        <v>45394</v>
      </c>
      <c r="C2609" t="s">
        <v>5145</v>
      </c>
      <c r="D2609">
        <v>1168.47</v>
      </c>
      <c r="E2609" t="s">
        <v>47</v>
      </c>
      <c r="F2609" t="s">
        <v>20</v>
      </c>
      <c r="G2609" t="s">
        <v>27</v>
      </c>
      <c r="H2609" t="s">
        <v>75</v>
      </c>
      <c r="I2609">
        <f>IF(OR(financial_transactions3[[#This Row],[amount]]&lt;$L$16, financial_transactions3[[#This Row],[amount]]&gt;$L$17), 1, 0)</f>
        <v>0</v>
      </c>
    </row>
    <row r="2610" spans="1:9">
      <c r="A2610" t="s">
        <v>5146</v>
      </c>
      <c r="B2610" s="3">
        <v>45394</v>
      </c>
      <c r="C2610" t="s">
        <v>5147</v>
      </c>
      <c r="D2610">
        <v>1758.94</v>
      </c>
      <c r="E2610" t="s">
        <v>25</v>
      </c>
      <c r="F2610" t="s">
        <v>61</v>
      </c>
      <c r="G2610" t="s">
        <v>39</v>
      </c>
      <c r="H2610" t="s">
        <v>16080</v>
      </c>
      <c r="I2610">
        <f>IF(OR(financial_transactions3[[#This Row],[amount]]&lt;$L$16, financial_transactions3[[#This Row],[amount]]&gt;$L$17), 1, 0)</f>
        <v>1</v>
      </c>
    </row>
    <row r="2611" spans="1:9">
      <c r="A2611" t="s">
        <v>5148</v>
      </c>
      <c r="B2611" s="3">
        <v>45394</v>
      </c>
      <c r="C2611" t="s">
        <v>1489</v>
      </c>
      <c r="D2611">
        <v>1780.59</v>
      </c>
      <c r="E2611" t="s">
        <v>16110</v>
      </c>
      <c r="F2611" t="s">
        <v>26</v>
      </c>
      <c r="G2611" t="s">
        <v>48</v>
      </c>
      <c r="H2611" t="s">
        <v>87</v>
      </c>
      <c r="I2611">
        <f>IF(OR(financial_transactions3[[#This Row],[amount]]&lt;$L$16, financial_transactions3[[#This Row],[amount]]&gt;$L$17), 1, 0)</f>
        <v>1</v>
      </c>
    </row>
    <row r="2612" spans="1:9">
      <c r="A2612" t="s">
        <v>5149</v>
      </c>
      <c r="B2612" s="3">
        <v>45394</v>
      </c>
      <c r="C2612" t="s">
        <v>5150</v>
      </c>
      <c r="D2612">
        <v>205.49</v>
      </c>
      <c r="E2612" t="s">
        <v>70</v>
      </c>
      <c r="F2612" t="s">
        <v>26</v>
      </c>
      <c r="G2612" t="s">
        <v>48</v>
      </c>
      <c r="H2612" t="s">
        <v>44</v>
      </c>
      <c r="I2612">
        <f>IF(OR(financial_transactions3[[#This Row],[amount]]&lt;$L$16, financial_transactions3[[#This Row],[amount]]&gt;$L$17), 1, 0)</f>
        <v>1</v>
      </c>
    </row>
    <row r="2613" spans="1:9">
      <c r="A2613" t="s">
        <v>5151</v>
      </c>
      <c r="B2613" s="3">
        <v>45394</v>
      </c>
      <c r="C2613" t="s">
        <v>5152</v>
      </c>
      <c r="D2613">
        <v>1037.0999999999999</v>
      </c>
      <c r="E2613" t="s">
        <v>19</v>
      </c>
      <c r="F2613" t="s">
        <v>20</v>
      </c>
      <c r="G2613" t="s">
        <v>48</v>
      </c>
      <c r="H2613" t="s">
        <v>57</v>
      </c>
      <c r="I2613">
        <f>IF(OR(financial_transactions3[[#This Row],[amount]]&lt;$L$16, financial_transactions3[[#This Row],[amount]]&gt;$L$17), 1, 0)</f>
        <v>0</v>
      </c>
    </row>
    <row r="2614" spans="1:9">
      <c r="A2614" t="s">
        <v>5153</v>
      </c>
      <c r="B2614" s="3">
        <v>45394</v>
      </c>
      <c r="C2614" t="s">
        <v>4745</v>
      </c>
      <c r="D2614">
        <v>943.65</v>
      </c>
      <c r="E2614" t="s">
        <v>47</v>
      </c>
      <c r="F2614" t="s">
        <v>26</v>
      </c>
      <c r="G2614" t="s">
        <v>48</v>
      </c>
      <c r="H2614" t="s">
        <v>109</v>
      </c>
      <c r="I2614">
        <f>IF(OR(financial_transactions3[[#This Row],[amount]]&lt;$L$16, financial_transactions3[[#This Row],[amount]]&gt;$L$17), 1, 0)</f>
        <v>0</v>
      </c>
    </row>
    <row r="2615" spans="1:9">
      <c r="A2615" t="s">
        <v>5154</v>
      </c>
      <c r="B2615" s="3">
        <v>45394</v>
      </c>
      <c r="C2615" t="s">
        <v>4544</v>
      </c>
      <c r="D2615">
        <v>18830.14</v>
      </c>
      <c r="E2615" t="s">
        <v>122</v>
      </c>
      <c r="F2615" t="s">
        <v>20</v>
      </c>
      <c r="G2615" t="s">
        <v>27</v>
      </c>
      <c r="H2615" t="s">
        <v>22</v>
      </c>
      <c r="I2615">
        <f>IF(OR(financial_transactions3[[#This Row],[amount]]&lt;$L$16, financial_transactions3[[#This Row],[amount]]&gt;$L$17), 1, 0)</f>
        <v>1</v>
      </c>
    </row>
    <row r="2616" spans="1:9">
      <c r="A2616" t="s">
        <v>5155</v>
      </c>
      <c r="B2616" s="3">
        <v>45394</v>
      </c>
      <c r="C2616" t="s">
        <v>5156</v>
      </c>
      <c r="D2616">
        <v>333.16</v>
      </c>
      <c r="E2616" t="s">
        <v>47</v>
      </c>
      <c r="F2616" t="s">
        <v>32</v>
      </c>
      <c r="G2616" t="s">
        <v>21</v>
      </c>
      <c r="H2616" t="s">
        <v>53</v>
      </c>
      <c r="I2616">
        <f>IF(OR(financial_transactions3[[#This Row],[amount]]&lt;$L$16, financial_transactions3[[#This Row],[amount]]&gt;$L$17), 1, 0)</f>
        <v>1</v>
      </c>
    </row>
    <row r="2617" spans="1:9">
      <c r="A2617" t="s">
        <v>5157</v>
      </c>
      <c r="B2617" s="3">
        <v>45394</v>
      </c>
      <c r="C2617" t="s">
        <v>5158</v>
      </c>
      <c r="D2617">
        <v>1108.58</v>
      </c>
      <c r="E2617" t="s">
        <v>25</v>
      </c>
      <c r="F2617" t="s">
        <v>32</v>
      </c>
      <c r="G2617" t="s">
        <v>39</v>
      </c>
      <c r="H2617" t="s">
        <v>28</v>
      </c>
      <c r="I2617">
        <f>IF(OR(financial_transactions3[[#This Row],[amount]]&lt;$L$16, financial_transactions3[[#This Row],[amount]]&gt;$L$17), 1, 0)</f>
        <v>0</v>
      </c>
    </row>
    <row r="2618" spans="1:9">
      <c r="A2618" t="s">
        <v>5159</v>
      </c>
      <c r="B2618" s="3">
        <v>45394</v>
      </c>
      <c r="C2618" t="s">
        <v>5160</v>
      </c>
      <c r="D2618">
        <v>115.35</v>
      </c>
      <c r="E2618" t="s">
        <v>19</v>
      </c>
      <c r="F2618" t="s">
        <v>61</v>
      </c>
      <c r="G2618" t="s">
        <v>21</v>
      </c>
      <c r="H2618" t="s">
        <v>36</v>
      </c>
      <c r="I2618">
        <f>IF(OR(financial_transactions3[[#This Row],[amount]]&lt;$L$16, financial_transactions3[[#This Row],[amount]]&gt;$L$17), 1, 0)</f>
        <v>1</v>
      </c>
    </row>
    <row r="2619" spans="1:9">
      <c r="A2619" t="s">
        <v>5163</v>
      </c>
      <c r="B2619" s="3">
        <v>45394</v>
      </c>
      <c r="C2619" t="s">
        <v>2187</v>
      </c>
      <c r="D2619">
        <v>1214.3699999999999</v>
      </c>
      <c r="E2619" t="s">
        <v>31</v>
      </c>
      <c r="F2619" t="s">
        <v>32</v>
      </c>
      <c r="G2619" t="s">
        <v>27</v>
      </c>
      <c r="H2619" t="s">
        <v>49</v>
      </c>
      <c r="I2619">
        <f>IF(OR(financial_transactions3[[#This Row],[amount]]&lt;$L$16, financial_transactions3[[#This Row],[amount]]&gt;$L$17), 1, 0)</f>
        <v>0</v>
      </c>
    </row>
    <row r="2620" spans="1:9">
      <c r="A2620" t="s">
        <v>5164</v>
      </c>
      <c r="B2620" s="3">
        <v>45394</v>
      </c>
      <c r="C2620" t="s">
        <v>173</v>
      </c>
      <c r="D2620">
        <v>473.73</v>
      </c>
      <c r="E2620" t="s">
        <v>70</v>
      </c>
      <c r="F2620" t="s">
        <v>32</v>
      </c>
      <c r="G2620" t="s">
        <v>39</v>
      </c>
      <c r="H2620" t="s">
        <v>75</v>
      </c>
      <c r="I2620">
        <f>IF(OR(financial_transactions3[[#This Row],[amount]]&lt;$L$16, financial_transactions3[[#This Row],[amount]]&gt;$L$17), 1, 0)</f>
        <v>1</v>
      </c>
    </row>
    <row r="2621" spans="1:9">
      <c r="A2621" t="s">
        <v>5165</v>
      </c>
      <c r="B2621" s="3">
        <v>45394</v>
      </c>
      <c r="C2621" t="s">
        <v>5166</v>
      </c>
      <c r="D2621">
        <v>839.48</v>
      </c>
      <c r="E2621" t="s">
        <v>16110</v>
      </c>
      <c r="F2621" t="s">
        <v>20</v>
      </c>
      <c r="G2621" t="s">
        <v>48</v>
      </c>
      <c r="H2621" t="s">
        <v>28</v>
      </c>
      <c r="I2621">
        <f>IF(OR(financial_transactions3[[#This Row],[amount]]&lt;$L$16, financial_transactions3[[#This Row],[amount]]&gt;$L$17), 1, 0)</f>
        <v>0</v>
      </c>
    </row>
    <row r="2622" spans="1:9">
      <c r="A2622" t="s">
        <v>5167</v>
      </c>
      <c r="B2622" s="3">
        <v>45394</v>
      </c>
      <c r="C2622" t="s">
        <v>5168</v>
      </c>
      <c r="D2622">
        <v>941.95</v>
      </c>
      <c r="E2622" t="s">
        <v>25</v>
      </c>
      <c r="F2622" t="s">
        <v>20</v>
      </c>
      <c r="G2622" t="s">
        <v>27</v>
      </c>
      <c r="H2622" t="s">
        <v>40</v>
      </c>
      <c r="I2622">
        <f>IF(OR(financial_transactions3[[#This Row],[amount]]&lt;$L$16, financial_transactions3[[#This Row],[amount]]&gt;$L$17), 1, 0)</f>
        <v>0</v>
      </c>
    </row>
    <row r="2623" spans="1:9">
      <c r="A2623" t="s">
        <v>5169</v>
      </c>
      <c r="B2623" s="3">
        <v>45394</v>
      </c>
      <c r="C2623" t="s">
        <v>5170</v>
      </c>
      <c r="D2623">
        <v>244.59</v>
      </c>
      <c r="E2623" t="s">
        <v>122</v>
      </c>
      <c r="F2623" t="s">
        <v>26</v>
      </c>
      <c r="G2623" t="s">
        <v>39</v>
      </c>
      <c r="H2623" t="s">
        <v>94</v>
      </c>
      <c r="I2623">
        <f>IF(OR(financial_transactions3[[#This Row],[amount]]&lt;$L$16, financial_transactions3[[#This Row],[amount]]&gt;$L$17), 1, 0)</f>
        <v>1</v>
      </c>
    </row>
    <row r="2624" spans="1:9">
      <c r="A2624" t="s">
        <v>5173</v>
      </c>
      <c r="B2624" s="3">
        <v>45394</v>
      </c>
      <c r="C2624" t="s">
        <v>5174</v>
      </c>
      <c r="D2624">
        <v>1471.4</v>
      </c>
      <c r="E2624" t="s">
        <v>19</v>
      </c>
      <c r="F2624" t="s">
        <v>20</v>
      </c>
      <c r="G2624" t="s">
        <v>27</v>
      </c>
      <c r="H2624" t="s">
        <v>123</v>
      </c>
      <c r="I2624">
        <f>IF(OR(financial_transactions3[[#This Row],[amount]]&lt;$L$16, financial_transactions3[[#This Row],[amount]]&gt;$L$17), 1, 0)</f>
        <v>0</v>
      </c>
    </row>
    <row r="2625" spans="1:9">
      <c r="A2625" t="s">
        <v>5175</v>
      </c>
      <c r="B2625" s="3">
        <v>45394</v>
      </c>
      <c r="C2625" t="s">
        <v>4201</v>
      </c>
      <c r="D2625">
        <v>965.46</v>
      </c>
      <c r="E2625" t="s">
        <v>47</v>
      </c>
      <c r="F2625" t="s">
        <v>32</v>
      </c>
      <c r="G2625" t="s">
        <v>21</v>
      </c>
      <c r="H2625" t="s">
        <v>16080</v>
      </c>
      <c r="I2625">
        <f>IF(OR(financial_transactions3[[#This Row],[amount]]&lt;$L$16, financial_transactions3[[#This Row],[amount]]&gt;$L$17), 1, 0)</f>
        <v>0</v>
      </c>
    </row>
    <row r="2626" spans="1:9">
      <c r="A2626" t="s">
        <v>5176</v>
      </c>
      <c r="B2626" s="3">
        <v>45394</v>
      </c>
      <c r="C2626" t="s">
        <v>5177</v>
      </c>
      <c r="D2626">
        <v>1538.29</v>
      </c>
      <c r="E2626" t="s">
        <v>64</v>
      </c>
      <c r="F2626" t="s">
        <v>61</v>
      </c>
      <c r="G2626" t="s">
        <v>21</v>
      </c>
      <c r="H2626" t="s">
        <v>109</v>
      </c>
      <c r="I2626">
        <f>IF(OR(financial_transactions3[[#This Row],[amount]]&lt;$L$16, financial_transactions3[[#This Row],[amount]]&gt;$L$17), 1, 0)</f>
        <v>0</v>
      </c>
    </row>
    <row r="2627" spans="1:9">
      <c r="A2627" t="s">
        <v>5178</v>
      </c>
      <c r="B2627" s="3">
        <v>45395</v>
      </c>
      <c r="C2627" t="s">
        <v>5179</v>
      </c>
      <c r="D2627">
        <v>196.73</v>
      </c>
      <c r="E2627" t="s">
        <v>16110</v>
      </c>
      <c r="F2627" t="s">
        <v>20</v>
      </c>
      <c r="G2627" t="s">
        <v>21</v>
      </c>
      <c r="H2627" t="s">
        <v>57</v>
      </c>
      <c r="I2627">
        <f>IF(OR(financial_transactions3[[#This Row],[amount]]&lt;$L$16, financial_transactions3[[#This Row],[amount]]&gt;$L$17), 1, 0)</f>
        <v>1</v>
      </c>
    </row>
    <row r="2628" spans="1:9">
      <c r="A2628" t="s">
        <v>5180</v>
      </c>
      <c r="B2628" s="3">
        <v>45395</v>
      </c>
      <c r="C2628" t="s">
        <v>5181</v>
      </c>
      <c r="D2628">
        <v>1899.52</v>
      </c>
      <c r="E2628" t="s">
        <v>19</v>
      </c>
      <c r="F2628" t="s">
        <v>20</v>
      </c>
      <c r="G2628" t="s">
        <v>21</v>
      </c>
      <c r="H2628" t="s">
        <v>57</v>
      </c>
      <c r="I2628">
        <f>IF(OR(financial_transactions3[[#This Row],[amount]]&lt;$L$16, financial_transactions3[[#This Row],[amount]]&gt;$L$17), 1, 0)</f>
        <v>1</v>
      </c>
    </row>
    <row r="2629" spans="1:9">
      <c r="A2629" t="s">
        <v>5182</v>
      </c>
      <c r="B2629" s="3">
        <v>45395</v>
      </c>
      <c r="C2629" t="s">
        <v>4766</v>
      </c>
      <c r="D2629">
        <v>1000.45</v>
      </c>
      <c r="E2629" t="s">
        <v>31</v>
      </c>
      <c r="F2629" t="s">
        <v>32</v>
      </c>
      <c r="G2629" t="s">
        <v>48</v>
      </c>
      <c r="H2629" t="s">
        <v>36</v>
      </c>
      <c r="I2629">
        <f>IF(OR(financial_transactions3[[#This Row],[amount]]&lt;$L$16, financial_transactions3[[#This Row],[amount]]&gt;$L$17), 1, 0)</f>
        <v>0</v>
      </c>
    </row>
    <row r="2630" spans="1:9">
      <c r="A2630" t="s">
        <v>5183</v>
      </c>
      <c r="B2630" s="3">
        <v>45395</v>
      </c>
      <c r="C2630" t="s">
        <v>5184</v>
      </c>
      <c r="D2630">
        <v>452.99</v>
      </c>
      <c r="E2630" t="s">
        <v>16079</v>
      </c>
      <c r="F2630" t="s">
        <v>20</v>
      </c>
      <c r="G2630" t="s">
        <v>48</v>
      </c>
      <c r="H2630" t="s">
        <v>123</v>
      </c>
      <c r="I2630">
        <f>IF(OR(financial_transactions3[[#This Row],[amount]]&lt;$L$16, financial_transactions3[[#This Row],[amount]]&gt;$L$17), 1, 0)</f>
        <v>1</v>
      </c>
    </row>
    <row r="2631" spans="1:9">
      <c r="A2631" t="s">
        <v>5185</v>
      </c>
      <c r="B2631" s="3">
        <v>45395</v>
      </c>
      <c r="C2631" t="s">
        <v>5186</v>
      </c>
      <c r="D2631">
        <v>1686.18</v>
      </c>
      <c r="E2631" t="s">
        <v>31</v>
      </c>
      <c r="F2631" t="s">
        <v>26</v>
      </c>
      <c r="G2631" t="s">
        <v>39</v>
      </c>
      <c r="H2631" t="s">
        <v>75</v>
      </c>
      <c r="I2631">
        <f>IF(OR(financial_transactions3[[#This Row],[amount]]&lt;$L$16, financial_transactions3[[#This Row],[amount]]&gt;$L$17), 1, 0)</f>
        <v>1</v>
      </c>
    </row>
    <row r="2632" spans="1:9">
      <c r="A2632" t="s">
        <v>5187</v>
      </c>
      <c r="B2632" s="3">
        <v>45395</v>
      </c>
      <c r="C2632" t="s">
        <v>5188</v>
      </c>
      <c r="D2632">
        <v>778.85</v>
      </c>
      <c r="E2632" t="s">
        <v>70</v>
      </c>
      <c r="F2632" t="s">
        <v>32</v>
      </c>
      <c r="G2632" t="s">
        <v>21</v>
      </c>
      <c r="H2632" t="s">
        <v>36</v>
      </c>
      <c r="I2632">
        <f>IF(OR(financial_transactions3[[#This Row],[amount]]&lt;$L$16, financial_transactions3[[#This Row],[amount]]&gt;$L$17), 1, 0)</f>
        <v>0</v>
      </c>
    </row>
    <row r="2633" spans="1:9">
      <c r="A2633" t="s">
        <v>5189</v>
      </c>
      <c r="B2633" s="3">
        <v>45395</v>
      </c>
      <c r="C2633" t="s">
        <v>4954</v>
      </c>
      <c r="D2633">
        <v>1104.79</v>
      </c>
      <c r="E2633" t="s">
        <v>122</v>
      </c>
      <c r="F2633" t="s">
        <v>26</v>
      </c>
      <c r="G2633" t="s">
        <v>27</v>
      </c>
      <c r="H2633" t="s">
        <v>33</v>
      </c>
      <c r="I2633">
        <f>IF(OR(financial_transactions3[[#This Row],[amount]]&lt;$L$16, financial_transactions3[[#This Row],[amount]]&gt;$L$17), 1, 0)</f>
        <v>0</v>
      </c>
    </row>
    <row r="2634" spans="1:9">
      <c r="A2634" t="s">
        <v>5190</v>
      </c>
      <c r="B2634" s="3">
        <v>45395</v>
      </c>
      <c r="C2634" t="s">
        <v>5191</v>
      </c>
      <c r="D2634">
        <v>617.79999999999995</v>
      </c>
      <c r="E2634" t="s">
        <v>31</v>
      </c>
      <c r="F2634" t="s">
        <v>61</v>
      </c>
      <c r="G2634" t="s">
        <v>27</v>
      </c>
      <c r="H2634" t="s">
        <v>49</v>
      </c>
      <c r="I2634">
        <f>IF(OR(financial_transactions3[[#This Row],[amount]]&lt;$L$16, financial_transactions3[[#This Row],[amount]]&gt;$L$17), 1, 0)</f>
        <v>0</v>
      </c>
    </row>
    <row r="2635" spans="1:9">
      <c r="A2635" t="s">
        <v>5192</v>
      </c>
      <c r="B2635" s="3">
        <v>45395</v>
      </c>
      <c r="C2635" t="s">
        <v>5193</v>
      </c>
      <c r="D2635">
        <v>1573.83</v>
      </c>
      <c r="E2635" t="s">
        <v>19</v>
      </c>
      <c r="F2635" t="s">
        <v>26</v>
      </c>
      <c r="G2635" t="s">
        <v>27</v>
      </c>
      <c r="H2635" t="s">
        <v>16080</v>
      </c>
      <c r="I2635">
        <f>IF(OR(financial_transactions3[[#This Row],[amount]]&lt;$L$16, financial_transactions3[[#This Row],[amount]]&gt;$L$17), 1, 0)</f>
        <v>0</v>
      </c>
    </row>
    <row r="2636" spans="1:9">
      <c r="A2636" t="s">
        <v>5194</v>
      </c>
      <c r="B2636" s="3">
        <v>45395</v>
      </c>
      <c r="C2636" t="s">
        <v>4061</v>
      </c>
      <c r="D2636">
        <v>446.68</v>
      </c>
      <c r="E2636" t="s">
        <v>47</v>
      </c>
      <c r="F2636" t="s">
        <v>20</v>
      </c>
      <c r="G2636" t="s">
        <v>27</v>
      </c>
      <c r="H2636" t="s">
        <v>40</v>
      </c>
      <c r="I2636">
        <f>IF(OR(financial_transactions3[[#This Row],[amount]]&lt;$L$16, financial_transactions3[[#This Row],[amount]]&gt;$L$17), 1, 0)</f>
        <v>1</v>
      </c>
    </row>
    <row r="2637" spans="1:9">
      <c r="A2637" t="s">
        <v>5195</v>
      </c>
      <c r="B2637" s="3">
        <v>45395</v>
      </c>
      <c r="C2637" t="s">
        <v>5196</v>
      </c>
      <c r="D2637">
        <v>600.87</v>
      </c>
      <c r="E2637" t="s">
        <v>19</v>
      </c>
      <c r="F2637" t="s">
        <v>61</v>
      </c>
      <c r="G2637" t="s">
        <v>39</v>
      </c>
      <c r="H2637" t="s">
        <v>75</v>
      </c>
      <c r="I2637">
        <f>IF(OR(financial_transactions3[[#This Row],[amount]]&lt;$L$16, financial_transactions3[[#This Row],[amount]]&gt;$L$17), 1, 0)</f>
        <v>0</v>
      </c>
    </row>
    <row r="2638" spans="1:9">
      <c r="A2638" t="s">
        <v>5197</v>
      </c>
      <c r="B2638" s="3">
        <v>45395</v>
      </c>
      <c r="C2638" t="s">
        <v>3117</v>
      </c>
      <c r="D2638">
        <v>1117.54</v>
      </c>
      <c r="E2638" t="s">
        <v>16079</v>
      </c>
      <c r="F2638" t="s">
        <v>32</v>
      </c>
      <c r="G2638" t="s">
        <v>39</v>
      </c>
      <c r="H2638" t="s">
        <v>22</v>
      </c>
      <c r="I2638">
        <f>IF(OR(financial_transactions3[[#This Row],[amount]]&lt;$L$16, financial_transactions3[[#This Row],[amount]]&gt;$L$17), 1, 0)</f>
        <v>0</v>
      </c>
    </row>
    <row r="2639" spans="1:9">
      <c r="A2639" t="s">
        <v>5198</v>
      </c>
      <c r="B2639" s="3">
        <v>45395</v>
      </c>
      <c r="C2639" t="s">
        <v>5199</v>
      </c>
      <c r="D2639">
        <v>1971.7</v>
      </c>
      <c r="E2639" t="s">
        <v>122</v>
      </c>
      <c r="F2639" t="s">
        <v>32</v>
      </c>
      <c r="G2639" t="s">
        <v>48</v>
      </c>
      <c r="H2639" t="s">
        <v>44</v>
      </c>
      <c r="I2639">
        <f>IF(OR(financial_transactions3[[#This Row],[amount]]&lt;$L$16, financial_transactions3[[#This Row],[amount]]&gt;$L$17), 1, 0)</f>
        <v>1</v>
      </c>
    </row>
    <row r="2640" spans="1:9">
      <c r="A2640" t="s">
        <v>5200</v>
      </c>
      <c r="B2640" s="3">
        <v>45395</v>
      </c>
      <c r="C2640" t="s">
        <v>5201</v>
      </c>
      <c r="D2640">
        <v>1882.02</v>
      </c>
      <c r="E2640" t="s">
        <v>16110</v>
      </c>
      <c r="F2640" t="s">
        <v>26</v>
      </c>
      <c r="G2640" t="s">
        <v>27</v>
      </c>
      <c r="H2640" t="s">
        <v>16080</v>
      </c>
      <c r="I2640">
        <f>IF(OR(financial_transactions3[[#This Row],[amount]]&lt;$L$16, financial_transactions3[[#This Row],[amount]]&gt;$L$17), 1, 0)</f>
        <v>1</v>
      </c>
    </row>
    <row r="2641" spans="1:9">
      <c r="A2641" t="s">
        <v>5202</v>
      </c>
      <c r="B2641" s="3">
        <v>45395</v>
      </c>
      <c r="C2641" t="s">
        <v>5203</v>
      </c>
      <c r="D2641">
        <v>1734.25</v>
      </c>
      <c r="E2641" t="s">
        <v>47</v>
      </c>
      <c r="F2641" t="s">
        <v>26</v>
      </c>
      <c r="G2641" t="s">
        <v>21</v>
      </c>
      <c r="H2641" t="s">
        <v>123</v>
      </c>
      <c r="I2641">
        <f>IF(OR(financial_transactions3[[#This Row],[amount]]&lt;$L$16, financial_transactions3[[#This Row],[amount]]&gt;$L$17), 1, 0)</f>
        <v>1</v>
      </c>
    </row>
    <row r="2642" spans="1:9">
      <c r="A2642" t="s">
        <v>5204</v>
      </c>
      <c r="B2642" s="3">
        <v>45395</v>
      </c>
      <c r="C2642" t="s">
        <v>2216</v>
      </c>
      <c r="D2642">
        <v>1241.6500000000001</v>
      </c>
      <c r="E2642" t="s">
        <v>52</v>
      </c>
      <c r="F2642" t="s">
        <v>20</v>
      </c>
      <c r="G2642" t="s">
        <v>48</v>
      </c>
      <c r="H2642" t="s">
        <v>87</v>
      </c>
      <c r="I2642">
        <f>IF(OR(financial_transactions3[[#This Row],[amount]]&lt;$L$16, financial_transactions3[[#This Row],[amount]]&gt;$L$17), 1, 0)</f>
        <v>0</v>
      </c>
    </row>
    <row r="2643" spans="1:9">
      <c r="A2643" t="s">
        <v>5205</v>
      </c>
      <c r="B2643" s="3">
        <v>45395</v>
      </c>
      <c r="C2643" t="s">
        <v>5206</v>
      </c>
      <c r="D2643">
        <v>1361.79</v>
      </c>
      <c r="E2643" t="s">
        <v>19</v>
      </c>
      <c r="F2643" t="s">
        <v>61</v>
      </c>
      <c r="G2643" t="s">
        <v>27</v>
      </c>
      <c r="H2643" t="s">
        <v>176</v>
      </c>
      <c r="I2643">
        <f>IF(OR(financial_transactions3[[#This Row],[amount]]&lt;$L$16, financial_transactions3[[#This Row],[amount]]&gt;$L$17), 1, 0)</f>
        <v>0</v>
      </c>
    </row>
    <row r="2644" spans="1:9">
      <c r="A2644" t="s">
        <v>5207</v>
      </c>
      <c r="B2644" s="3">
        <v>45395</v>
      </c>
      <c r="C2644" t="s">
        <v>5208</v>
      </c>
      <c r="D2644">
        <v>706.81</v>
      </c>
      <c r="E2644" t="s">
        <v>122</v>
      </c>
      <c r="F2644" t="s">
        <v>61</v>
      </c>
      <c r="G2644" t="s">
        <v>39</v>
      </c>
      <c r="H2644" t="s">
        <v>22</v>
      </c>
      <c r="I2644">
        <f>IF(OR(financial_transactions3[[#This Row],[amount]]&lt;$L$16, financial_transactions3[[#This Row],[amount]]&gt;$L$17), 1, 0)</f>
        <v>0</v>
      </c>
    </row>
    <row r="2645" spans="1:9">
      <c r="A2645" t="s">
        <v>5209</v>
      </c>
      <c r="B2645" s="3">
        <v>45395</v>
      </c>
      <c r="C2645" t="s">
        <v>5039</v>
      </c>
      <c r="D2645">
        <v>5083.0200000000004</v>
      </c>
      <c r="E2645" t="s">
        <v>64</v>
      </c>
      <c r="F2645" t="s">
        <v>32</v>
      </c>
      <c r="G2645" t="s">
        <v>21</v>
      </c>
      <c r="H2645" t="s">
        <v>40</v>
      </c>
      <c r="I2645">
        <f>IF(OR(financial_transactions3[[#This Row],[amount]]&lt;$L$16, financial_transactions3[[#This Row],[amount]]&gt;$L$17), 1, 0)</f>
        <v>1</v>
      </c>
    </row>
    <row r="2646" spans="1:9">
      <c r="A2646" t="s">
        <v>5210</v>
      </c>
      <c r="B2646" s="3">
        <v>45395</v>
      </c>
      <c r="C2646" t="s">
        <v>1619</v>
      </c>
      <c r="D2646">
        <v>269.83</v>
      </c>
      <c r="E2646" t="s">
        <v>70</v>
      </c>
      <c r="F2646" t="s">
        <v>32</v>
      </c>
      <c r="G2646" t="s">
        <v>39</v>
      </c>
      <c r="H2646" t="s">
        <v>49</v>
      </c>
      <c r="I2646">
        <f>IF(OR(financial_transactions3[[#This Row],[amount]]&lt;$L$16, financial_transactions3[[#This Row],[amount]]&gt;$L$17), 1, 0)</f>
        <v>1</v>
      </c>
    </row>
    <row r="2647" spans="1:9">
      <c r="A2647" t="s">
        <v>5211</v>
      </c>
      <c r="B2647" s="3">
        <v>45395</v>
      </c>
      <c r="C2647" t="s">
        <v>5212</v>
      </c>
      <c r="D2647">
        <v>1924.23</v>
      </c>
      <c r="E2647" t="s">
        <v>64</v>
      </c>
      <c r="F2647" t="s">
        <v>61</v>
      </c>
      <c r="G2647" t="s">
        <v>39</v>
      </c>
      <c r="H2647" t="s">
        <v>94</v>
      </c>
      <c r="I2647">
        <f>IF(OR(financial_transactions3[[#This Row],[amount]]&lt;$L$16, financial_transactions3[[#This Row],[amount]]&gt;$L$17), 1, 0)</f>
        <v>1</v>
      </c>
    </row>
    <row r="2648" spans="1:9">
      <c r="A2648" t="s">
        <v>5213</v>
      </c>
      <c r="B2648" s="3">
        <v>45395</v>
      </c>
      <c r="C2648" t="s">
        <v>5214</v>
      </c>
      <c r="D2648">
        <v>641.59</v>
      </c>
      <c r="E2648" t="s">
        <v>31</v>
      </c>
      <c r="F2648" t="s">
        <v>26</v>
      </c>
      <c r="G2648" t="s">
        <v>21</v>
      </c>
      <c r="H2648" t="s">
        <v>75</v>
      </c>
      <c r="I2648">
        <f>IF(OR(financial_transactions3[[#This Row],[amount]]&lt;$L$16, financial_transactions3[[#This Row],[amount]]&gt;$L$17), 1, 0)</f>
        <v>0</v>
      </c>
    </row>
    <row r="2649" spans="1:9">
      <c r="A2649" t="s">
        <v>5215</v>
      </c>
      <c r="B2649" s="3">
        <v>45396</v>
      </c>
      <c r="C2649" t="s">
        <v>5216</v>
      </c>
      <c r="D2649">
        <v>131.78</v>
      </c>
      <c r="E2649" t="s">
        <v>70</v>
      </c>
      <c r="F2649" t="s">
        <v>20</v>
      </c>
      <c r="G2649" t="s">
        <v>21</v>
      </c>
      <c r="H2649" t="s">
        <v>123</v>
      </c>
      <c r="I2649">
        <f>IF(OR(financial_transactions3[[#This Row],[amount]]&lt;$L$16, financial_transactions3[[#This Row],[amount]]&gt;$L$17), 1, 0)</f>
        <v>1</v>
      </c>
    </row>
    <row r="2650" spans="1:9">
      <c r="A2650" t="s">
        <v>5217</v>
      </c>
      <c r="B2650" s="3">
        <v>45396</v>
      </c>
      <c r="C2650" t="s">
        <v>2265</v>
      </c>
      <c r="D2650">
        <v>1154.8699999999999</v>
      </c>
      <c r="E2650" t="s">
        <v>31</v>
      </c>
      <c r="F2650" t="s">
        <v>32</v>
      </c>
      <c r="G2650" t="s">
        <v>21</v>
      </c>
      <c r="H2650" t="s">
        <v>40</v>
      </c>
      <c r="I2650">
        <f>IF(OR(financial_transactions3[[#This Row],[amount]]&lt;$L$16, financial_transactions3[[#This Row],[amount]]&gt;$L$17), 1, 0)</f>
        <v>0</v>
      </c>
    </row>
    <row r="2651" spans="1:9">
      <c r="A2651" t="s">
        <v>5218</v>
      </c>
      <c r="B2651" s="3">
        <v>45396</v>
      </c>
      <c r="C2651" t="s">
        <v>5219</v>
      </c>
      <c r="D2651">
        <v>322.72000000000003</v>
      </c>
      <c r="E2651" t="s">
        <v>31</v>
      </c>
      <c r="F2651" t="s">
        <v>61</v>
      </c>
      <c r="G2651" t="s">
        <v>39</v>
      </c>
      <c r="H2651" t="s">
        <v>75</v>
      </c>
      <c r="I2651">
        <f>IF(OR(financial_transactions3[[#This Row],[amount]]&lt;$L$16, financial_transactions3[[#This Row],[amount]]&gt;$L$17), 1, 0)</f>
        <v>1</v>
      </c>
    </row>
    <row r="2652" spans="1:9">
      <c r="A2652" t="s">
        <v>5220</v>
      </c>
      <c r="B2652" s="3">
        <v>45396</v>
      </c>
      <c r="C2652" t="s">
        <v>2424</v>
      </c>
      <c r="D2652">
        <v>422.02</v>
      </c>
      <c r="E2652" t="s">
        <v>47</v>
      </c>
      <c r="F2652" t="s">
        <v>26</v>
      </c>
      <c r="G2652" t="s">
        <v>39</v>
      </c>
      <c r="H2652" t="s">
        <v>22</v>
      </c>
      <c r="I2652">
        <f>IF(OR(financial_transactions3[[#This Row],[amount]]&lt;$L$16, financial_transactions3[[#This Row],[amount]]&gt;$L$17), 1, 0)</f>
        <v>1</v>
      </c>
    </row>
    <row r="2653" spans="1:9">
      <c r="A2653" t="s">
        <v>5221</v>
      </c>
      <c r="B2653" s="3">
        <v>45396</v>
      </c>
      <c r="C2653" t="s">
        <v>625</v>
      </c>
      <c r="D2653">
        <v>1063.57</v>
      </c>
      <c r="E2653" t="s">
        <v>64</v>
      </c>
      <c r="F2653" t="s">
        <v>26</v>
      </c>
      <c r="G2653" t="s">
        <v>27</v>
      </c>
      <c r="H2653" t="s">
        <v>44</v>
      </c>
      <c r="I2653">
        <f>IF(OR(financial_transactions3[[#This Row],[amount]]&lt;$L$16, financial_transactions3[[#This Row],[amount]]&gt;$L$17), 1, 0)</f>
        <v>0</v>
      </c>
    </row>
    <row r="2654" spans="1:9">
      <c r="A2654" t="s">
        <v>5222</v>
      </c>
      <c r="B2654" s="3">
        <v>45396</v>
      </c>
      <c r="C2654" t="s">
        <v>246</v>
      </c>
      <c r="D2654">
        <v>1316.63</v>
      </c>
      <c r="E2654" t="s">
        <v>25</v>
      </c>
      <c r="F2654" t="s">
        <v>20</v>
      </c>
      <c r="G2654" t="s">
        <v>48</v>
      </c>
      <c r="H2654" t="s">
        <v>94</v>
      </c>
      <c r="I2654">
        <f>IF(OR(financial_transactions3[[#This Row],[amount]]&lt;$L$16, financial_transactions3[[#This Row],[amount]]&gt;$L$17), 1, 0)</f>
        <v>0</v>
      </c>
    </row>
    <row r="2655" spans="1:9">
      <c r="A2655" t="s">
        <v>5223</v>
      </c>
      <c r="B2655" s="3">
        <v>45396</v>
      </c>
      <c r="C2655" t="s">
        <v>5224</v>
      </c>
      <c r="D2655">
        <v>651.23</v>
      </c>
      <c r="E2655" t="s">
        <v>52</v>
      </c>
      <c r="F2655" t="s">
        <v>61</v>
      </c>
      <c r="G2655" t="s">
        <v>27</v>
      </c>
      <c r="H2655" t="s">
        <v>49</v>
      </c>
      <c r="I2655">
        <f>IF(OR(financial_transactions3[[#This Row],[amount]]&lt;$L$16, financial_transactions3[[#This Row],[amount]]&gt;$L$17), 1, 0)</f>
        <v>0</v>
      </c>
    </row>
    <row r="2656" spans="1:9">
      <c r="A2656" t="s">
        <v>5225</v>
      </c>
      <c r="B2656" s="3">
        <v>45396</v>
      </c>
      <c r="C2656" t="s">
        <v>5226</v>
      </c>
      <c r="D2656">
        <v>403.43</v>
      </c>
      <c r="E2656" t="s">
        <v>70</v>
      </c>
      <c r="F2656" t="s">
        <v>61</v>
      </c>
      <c r="G2656" t="s">
        <v>48</v>
      </c>
      <c r="H2656" t="s">
        <v>44</v>
      </c>
      <c r="I2656">
        <f>IF(OR(financial_transactions3[[#This Row],[amount]]&lt;$L$16, financial_transactions3[[#This Row],[amount]]&gt;$L$17), 1, 0)</f>
        <v>1</v>
      </c>
    </row>
    <row r="2657" spans="1:9">
      <c r="A2657" t="s">
        <v>5227</v>
      </c>
      <c r="B2657" s="3">
        <v>45396</v>
      </c>
      <c r="C2657" t="s">
        <v>5228</v>
      </c>
      <c r="D2657">
        <v>459.42</v>
      </c>
      <c r="E2657" t="s">
        <v>31</v>
      </c>
      <c r="F2657" t="s">
        <v>32</v>
      </c>
      <c r="G2657" t="s">
        <v>48</v>
      </c>
      <c r="H2657" t="s">
        <v>28</v>
      </c>
      <c r="I2657">
        <f>IF(OR(financial_transactions3[[#This Row],[amount]]&lt;$L$16, financial_transactions3[[#This Row],[amount]]&gt;$L$17), 1, 0)</f>
        <v>1</v>
      </c>
    </row>
    <row r="2658" spans="1:9">
      <c r="A2658" t="s">
        <v>5229</v>
      </c>
      <c r="B2658" s="3">
        <v>45396</v>
      </c>
      <c r="C2658" t="s">
        <v>5230</v>
      </c>
      <c r="D2658">
        <v>1692.38</v>
      </c>
      <c r="E2658" t="s">
        <v>31</v>
      </c>
      <c r="F2658" t="s">
        <v>20</v>
      </c>
      <c r="G2658" t="s">
        <v>48</v>
      </c>
      <c r="H2658" t="s">
        <v>28</v>
      </c>
      <c r="I2658">
        <f>IF(OR(financial_transactions3[[#This Row],[amount]]&lt;$L$16, financial_transactions3[[#This Row],[amount]]&gt;$L$17), 1, 0)</f>
        <v>1</v>
      </c>
    </row>
    <row r="2659" spans="1:9">
      <c r="A2659" t="s">
        <v>5231</v>
      </c>
      <c r="B2659" s="3">
        <v>45396</v>
      </c>
      <c r="C2659" t="s">
        <v>5232</v>
      </c>
      <c r="D2659">
        <v>1566.43</v>
      </c>
      <c r="E2659" t="s">
        <v>64</v>
      </c>
      <c r="F2659" t="s">
        <v>32</v>
      </c>
      <c r="G2659" t="s">
        <v>27</v>
      </c>
      <c r="H2659" t="s">
        <v>40</v>
      </c>
      <c r="I2659">
        <f>IF(OR(financial_transactions3[[#This Row],[amount]]&lt;$L$16, financial_transactions3[[#This Row],[amount]]&gt;$L$17), 1, 0)</f>
        <v>0</v>
      </c>
    </row>
    <row r="2660" spans="1:9">
      <c r="A2660" t="s">
        <v>5233</v>
      </c>
      <c r="B2660" s="3">
        <v>45396</v>
      </c>
      <c r="C2660" t="s">
        <v>5234</v>
      </c>
      <c r="D2660">
        <v>180.39</v>
      </c>
      <c r="E2660" t="s">
        <v>70</v>
      </c>
      <c r="F2660" t="s">
        <v>20</v>
      </c>
      <c r="G2660" t="s">
        <v>48</v>
      </c>
      <c r="H2660" t="s">
        <v>75</v>
      </c>
      <c r="I2660">
        <f>IF(OR(financial_transactions3[[#This Row],[amount]]&lt;$L$16, financial_transactions3[[#This Row],[amount]]&gt;$L$17), 1, 0)</f>
        <v>1</v>
      </c>
    </row>
    <row r="2661" spans="1:9">
      <c r="A2661" t="s">
        <v>5235</v>
      </c>
      <c r="B2661" s="3">
        <v>45396</v>
      </c>
      <c r="C2661" t="s">
        <v>5236</v>
      </c>
      <c r="D2661">
        <v>1078.2</v>
      </c>
      <c r="E2661" t="s">
        <v>70</v>
      </c>
      <c r="F2661" t="s">
        <v>26</v>
      </c>
      <c r="G2661" t="s">
        <v>21</v>
      </c>
      <c r="H2661" t="s">
        <v>123</v>
      </c>
      <c r="I2661">
        <f>IF(OR(financial_transactions3[[#This Row],[amount]]&lt;$L$16, financial_transactions3[[#This Row],[amount]]&gt;$L$17), 1, 0)</f>
        <v>0</v>
      </c>
    </row>
    <row r="2662" spans="1:9">
      <c r="A2662" t="s">
        <v>5237</v>
      </c>
      <c r="B2662" s="3">
        <v>45396</v>
      </c>
      <c r="C2662" t="s">
        <v>2086</v>
      </c>
      <c r="D2662">
        <v>1909.26</v>
      </c>
      <c r="E2662" t="s">
        <v>122</v>
      </c>
      <c r="F2662" t="s">
        <v>61</v>
      </c>
      <c r="G2662" t="s">
        <v>27</v>
      </c>
      <c r="H2662" t="s">
        <v>53</v>
      </c>
      <c r="I2662">
        <f>IF(OR(financial_transactions3[[#This Row],[amount]]&lt;$L$16, financial_transactions3[[#This Row],[amount]]&gt;$L$17), 1, 0)</f>
        <v>1</v>
      </c>
    </row>
    <row r="2663" spans="1:9">
      <c r="A2663" t="s">
        <v>5238</v>
      </c>
      <c r="B2663" s="3">
        <v>45396</v>
      </c>
      <c r="C2663" t="s">
        <v>5239</v>
      </c>
      <c r="D2663">
        <v>1556.86</v>
      </c>
      <c r="E2663" t="s">
        <v>70</v>
      </c>
      <c r="F2663" t="s">
        <v>61</v>
      </c>
      <c r="G2663" t="s">
        <v>39</v>
      </c>
      <c r="H2663" t="s">
        <v>176</v>
      </c>
      <c r="I2663">
        <f>IF(OR(financial_transactions3[[#This Row],[amount]]&lt;$L$16, financial_transactions3[[#This Row],[amount]]&gt;$L$17), 1, 0)</f>
        <v>0</v>
      </c>
    </row>
    <row r="2664" spans="1:9">
      <c r="A2664" t="s">
        <v>5240</v>
      </c>
      <c r="B2664" s="3">
        <v>45396</v>
      </c>
      <c r="C2664" t="s">
        <v>1906</v>
      </c>
      <c r="D2664">
        <v>539.79999999999995</v>
      </c>
      <c r="E2664" t="s">
        <v>47</v>
      </c>
      <c r="F2664" t="s">
        <v>61</v>
      </c>
      <c r="G2664" t="s">
        <v>39</v>
      </c>
      <c r="H2664" t="s">
        <v>40</v>
      </c>
      <c r="I2664">
        <f>IF(OR(financial_transactions3[[#This Row],[amount]]&lt;$L$16, financial_transactions3[[#This Row],[amount]]&gt;$L$17), 1, 0)</f>
        <v>1</v>
      </c>
    </row>
    <row r="2665" spans="1:9">
      <c r="A2665" t="s">
        <v>5241</v>
      </c>
      <c r="B2665" s="3">
        <v>45396</v>
      </c>
      <c r="C2665" t="s">
        <v>5242</v>
      </c>
      <c r="D2665">
        <v>1356.84</v>
      </c>
      <c r="E2665" t="s">
        <v>52</v>
      </c>
      <c r="F2665" t="s">
        <v>32</v>
      </c>
      <c r="G2665" t="s">
        <v>48</v>
      </c>
      <c r="H2665" t="s">
        <v>44</v>
      </c>
      <c r="I2665">
        <f>IF(OR(financial_transactions3[[#This Row],[amount]]&lt;$L$16, financial_transactions3[[#This Row],[amount]]&gt;$L$17), 1, 0)</f>
        <v>0</v>
      </c>
    </row>
    <row r="2666" spans="1:9">
      <c r="A2666" t="s">
        <v>5245</v>
      </c>
      <c r="B2666" s="3">
        <v>45396</v>
      </c>
      <c r="C2666" t="s">
        <v>5246</v>
      </c>
      <c r="D2666">
        <v>1600.33</v>
      </c>
      <c r="E2666" t="s">
        <v>70</v>
      </c>
      <c r="F2666" t="s">
        <v>61</v>
      </c>
      <c r="G2666" t="s">
        <v>39</v>
      </c>
      <c r="H2666" t="s">
        <v>87</v>
      </c>
      <c r="I2666">
        <f>IF(OR(financial_transactions3[[#This Row],[amount]]&lt;$L$16, financial_transactions3[[#This Row],[amount]]&gt;$L$17), 1, 0)</f>
        <v>1</v>
      </c>
    </row>
    <row r="2667" spans="1:9">
      <c r="A2667" t="s">
        <v>5247</v>
      </c>
      <c r="B2667" s="3">
        <v>45396</v>
      </c>
      <c r="C2667" t="s">
        <v>5248</v>
      </c>
      <c r="D2667">
        <v>1072.4000000000001</v>
      </c>
      <c r="E2667" t="s">
        <v>19</v>
      </c>
      <c r="F2667" t="s">
        <v>32</v>
      </c>
      <c r="G2667" t="s">
        <v>21</v>
      </c>
      <c r="H2667" t="s">
        <v>16080</v>
      </c>
      <c r="I2667">
        <f>IF(OR(financial_transactions3[[#This Row],[amount]]&lt;$L$16, financial_transactions3[[#This Row],[amount]]&gt;$L$17), 1, 0)</f>
        <v>0</v>
      </c>
    </row>
    <row r="2668" spans="1:9">
      <c r="A2668" t="s">
        <v>5249</v>
      </c>
      <c r="B2668" s="3">
        <v>45396</v>
      </c>
      <c r="C2668" t="s">
        <v>2884</v>
      </c>
      <c r="D2668">
        <v>947.83</v>
      </c>
      <c r="E2668" t="s">
        <v>31</v>
      </c>
      <c r="F2668" t="s">
        <v>32</v>
      </c>
      <c r="G2668" t="s">
        <v>21</v>
      </c>
      <c r="H2668" t="s">
        <v>22</v>
      </c>
      <c r="I2668">
        <f>IF(OR(financial_transactions3[[#This Row],[amount]]&lt;$L$16, financial_transactions3[[#This Row],[amount]]&gt;$L$17), 1, 0)</f>
        <v>0</v>
      </c>
    </row>
    <row r="2669" spans="1:9">
      <c r="A2669" t="s">
        <v>5250</v>
      </c>
      <c r="B2669" s="3">
        <v>45396</v>
      </c>
      <c r="C2669" t="s">
        <v>4178</v>
      </c>
      <c r="D2669">
        <v>1993.76</v>
      </c>
      <c r="E2669" t="s">
        <v>52</v>
      </c>
      <c r="F2669" t="s">
        <v>26</v>
      </c>
      <c r="G2669" t="s">
        <v>39</v>
      </c>
      <c r="H2669" t="s">
        <v>16080</v>
      </c>
      <c r="I2669">
        <f>IF(OR(financial_transactions3[[#This Row],[amount]]&lt;$L$16, financial_transactions3[[#This Row],[amount]]&gt;$L$17), 1, 0)</f>
        <v>1</v>
      </c>
    </row>
    <row r="2670" spans="1:9">
      <c r="A2670" t="s">
        <v>5251</v>
      </c>
      <c r="B2670" s="3">
        <v>45396</v>
      </c>
      <c r="C2670" t="s">
        <v>5252</v>
      </c>
      <c r="D2670">
        <v>1001.53</v>
      </c>
      <c r="E2670" t="s">
        <v>52</v>
      </c>
      <c r="F2670" t="s">
        <v>26</v>
      </c>
      <c r="G2670" t="s">
        <v>48</v>
      </c>
      <c r="H2670" t="s">
        <v>28</v>
      </c>
      <c r="I2670">
        <f>IF(OR(financial_transactions3[[#This Row],[amount]]&lt;$L$16, financial_transactions3[[#This Row],[amount]]&gt;$L$17), 1, 0)</f>
        <v>0</v>
      </c>
    </row>
    <row r="2671" spans="1:9">
      <c r="A2671" t="s">
        <v>5253</v>
      </c>
      <c r="B2671" s="3">
        <v>45396</v>
      </c>
      <c r="C2671" t="s">
        <v>5254</v>
      </c>
      <c r="D2671">
        <v>1038.48</v>
      </c>
      <c r="E2671" t="s">
        <v>16110</v>
      </c>
      <c r="F2671" t="s">
        <v>26</v>
      </c>
      <c r="G2671" t="s">
        <v>48</v>
      </c>
      <c r="H2671" t="s">
        <v>44</v>
      </c>
      <c r="I2671">
        <f>IF(OR(financial_transactions3[[#This Row],[amount]]&lt;$L$16, financial_transactions3[[#This Row],[amount]]&gt;$L$17), 1, 0)</f>
        <v>0</v>
      </c>
    </row>
    <row r="2672" spans="1:9">
      <c r="A2672" t="s">
        <v>5255</v>
      </c>
      <c r="B2672" s="3">
        <v>45396</v>
      </c>
      <c r="C2672" t="s">
        <v>5256</v>
      </c>
      <c r="D2672">
        <v>18399.009999999998</v>
      </c>
      <c r="E2672" t="s">
        <v>16079</v>
      </c>
      <c r="F2672" t="s">
        <v>61</v>
      </c>
      <c r="G2672" t="s">
        <v>39</v>
      </c>
      <c r="H2672" t="s">
        <v>49</v>
      </c>
      <c r="I2672">
        <f>IF(OR(financial_transactions3[[#This Row],[amount]]&lt;$L$16, financial_transactions3[[#This Row],[amount]]&gt;$L$17), 1, 0)</f>
        <v>1</v>
      </c>
    </row>
    <row r="2673" spans="1:9">
      <c r="A2673" t="s">
        <v>5257</v>
      </c>
      <c r="B2673" s="3">
        <v>45397</v>
      </c>
      <c r="C2673" t="s">
        <v>3749</v>
      </c>
      <c r="D2673">
        <v>763.94</v>
      </c>
      <c r="E2673" t="s">
        <v>67</v>
      </c>
      <c r="F2673" t="s">
        <v>32</v>
      </c>
      <c r="G2673" t="s">
        <v>39</v>
      </c>
      <c r="H2673" t="s">
        <v>44</v>
      </c>
      <c r="I2673">
        <f>IF(OR(financial_transactions3[[#This Row],[amount]]&lt;$L$16, financial_transactions3[[#This Row],[amount]]&gt;$L$17), 1, 0)</f>
        <v>0</v>
      </c>
    </row>
    <row r="2674" spans="1:9">
      <c r="A2674" t="s">
        <v>5258</v>
      </c>
      <c r="B2674" s="3">
        <v>45397</v>
      </c>
      <c r="C2674" t="s">
        <v>5259</v>
      </c>
      <c r="D2674">
        <v>1654.3</v>
      </c>
      <c r="E2674" t="s">
        <v>70</v>
      </c>
      <c r="F2674" t="s">
        <v>20</v>
      </c>
      <c r="G2674" t="s">
        <v>48</v>
      </c>
      <c r="H2674" t="s">
        <v>176</v>
      </c>
      <c r="I2674">
        <f>IF(OR(financial_transactions3[[#This Row],[amount]]&lt;$L$16, financial_transactions3[[#This Row],[amount]]&gt;$L$17), 1, 0)</f>
        <v>1</v>
      </c>
    </row>
    <row r="2675" spans="1:9">
      <c r="A2675" t="s">
        <v>5260</v>
      </c>
      <c r="B2675" s="3">
        <v>45397</v>
      </c>
      <c r="C2675" t="s">
        <v>5261</v>
      </c>
      <c r="D2675">
        <v>11506.57</v>
      </c>
      <c r="E2675" t="s">
        <v>122</v>
      </c>
      <c r="F2675" t="s">
        <v>20</v>
      </c>
      <c r="G2675" t="s">
        <v>27</v>
      </c>
      <c r="H2675" t="s">
        <v>75</v>
      </c>
      <c r="I2675">
        <f>IF(OR(financial_transactions3[[#This Row],[amount]]&lt;$L$16, financial_transactions3[[#This Row],[amount]]&gt;$L$17), 1, 0)</f>
        <v>1</v>
      </c>
    </row>
    <row r="2676" spans="1:9">
      <c r="A2676" t="s">
        <v>5262</v>
      </c>
      <c r="B2676" s="3">
        <v>45397</v>
      </c>
      <c r="C2676" t="s">
        <v>5263</v>
      </c>
      <c r="D2676">
        <v>432.12</v>
      </c>
      <c r="E2676" t="s">
        <v>19</v>
      </c>
      <c r="F2676" t="s">
        <v>61</v>
      </c>
      <c r="G2676" t="s">
        <v>21</v>
      </c>
      <c r="H2676" t="s">
        <v>16080</v>
      </c>
      <c r="I2676">
        <f>IF(OR(financial_transactions3[[#This Row],[amount]]&lt;$L$16, financial_transactions3[[#This Row],[amount]]&gt;$L$17), 1, 0)</f>
        <v>1</v>
      </c>
    </row>
    <row r="2677" spans="1:9">
      <c r="A2677" t="s">
        <v>5264</v>
      </c>
      <c r="B2677" s="3">
        <v>45397</v>
      </c>
      <c r="C2677" t="s">
        <v>5265</v>
      </c>
      <c r="D2677">
        <v>165.91</v>
      </c>
      <c r="E2677" t="s">
        <v>70</v>
      </c>
      <c r="F2677" t="s">
        <v>32</v>
      </c>
      <c r="G2677" t="s">
        <v>27</v>
      </c>
      <c r="H2677" t="s">
        <v>40</v>
      </c>
      <c r="I2677">
        <f>IF(OR(financial_transactions3[[#This Row],[amount]]&lt;$L$16, financial_transactions3[[#This Row],[amount]]&gt;$L$17), 1, 0)</f>
        <v>1</v>
      </c>
    </row>
    <row r="2678" spans="1:9">
      <c r="A2678" t="s">
        <v>5266</v>
      </c>
      <c r="B2678" s="3">
        <v>45397</v>
      </c>
      <c r="C2678" t="s">
        <v>5267</v>
      </c>
      <c r="D2678">
        <v>1783.94</v>
      </c>
      <c r="E2678" t="s">
        <v>47</v>
      </c>
      <c r="F2678" t="s">
        <v>26</v>
      </c>
      <c r="G2678" t="s">
        <v>39</v>
      </c>
      <c r="H2678" t="s">
        <v>33</v>
      </c>
      <c r="I2678">
        <f>IF(OR(financial_transactions3[[#This Row],[amount]]&lt;$L$16, financial_transactions3[[#This Row],[amount]]&gt;$L$17), 1, 0)</f>
        <v>1</v>
      </c>
    </row>
    <row r="2679" spans="1:9">
      <c r="A2679" t="s">
        <v>5268</v>
      </c>
      <c r="B2679" s="3">
        <v>45397</v>
      </c>
      <c r="C2679" t="s">
        <v>5269</v>
      </c>
      <c r="D2679">
        <v>16751.330000000002</v>
      </c>
      <c r="E2679" t="s">
        <v>67</v>
      </c>
      <c r="F2679" t="s">
        <v>20</v>
      </c>
      <c r="G2679" t="s">
        <v>27</v>
      </c>
      <c r="H2679" t="s">
        <v>16080</v>
      </c>
      <c r="I2679">
        <f>IF(OR(financial_transactions3[[#This Row],[amount]]&lt;$L$16, financial_transactions3[[#This Row],[amount]]&gt;$L$17), 1, 0)</f>
        <v>1</v>
      </c>
    </row>
    <row r="2680" spans="1:9">
      <c r="A2680" t="s">
        <v>5270</v>
      </c>
      <c r="B2680" s="3">
        <v>45397</v>
      </c>
      <c r="C2680" t="s">
        <v>5271</v>
      </c>
      <c r="D2680">
        <v>1220.6600000000001</v>
      </c>
      <c r="E2680" t="s">
        <v>31</v>
      </c>
      <c r="F2680" t="s">
        <v>20</v>
      </c>
      <c r="G2680" t="s">
        <v>48</v>
      </c>
      <c r="H2680" t="s">
        <v>87</v>
      </c>
      <c r="I2680">
        <f>IF(OR(financial_transactions3[[#This Row],[amount]]&lt;$L$16, financial_transactions3[[#This Row],[amount]]&gt;$L$17), 1, 0)</f>
        <v>0</v>
      </c>
    </row>
    <row r="2681" spans="1:9">
      <c r="A2681" t="s">
        <v>5272</v>
      </c>
      <c r="B2681" s="3">
        <v>45397</v>
      </c>
      <c r="C2681" t="s">
        <v>5273</v>
      </c>
      <c r="D2681">
        <v>116.05</v>
      </c>
      <c r="E2681" t="s">
        <v>67</v>
      </c>
      <c r="F2681" t="s">
        <v>61</v>
      </c>
      <c r="G2681" t="s">
        <v>48</v>
      </c>
      <c r="H2681" t="s">
        <v>40</v>
      </c>
      <c r="I2681">
        <f>IF(OR(financial_transactions3[[#This Row],[amount]]&lt;$L$16, financial_transactions3[[#This Row],[amount]]&gt;$L$17), 1, 0)</f>
        <v>1</v>
      </c>
    </row>
    <row r="2682" spans="1:9">
      <c r="A2682" t="s">
        <v>5274</v>
      </c>
      <c r="B2682" s="3">
        <v>45397</v>
      </c>
      <c r="C2682" t="s">
        <v>4968</v>
      </c>
      <c r="D2682">
        <v>1225.3900000000001</v>
      </c>
      <c r="E2682" t="s">
        <v>25</v>
      </c>
      <c r="F2682" t="s">
        <v>61</v>
      </c>
      <c r="G2682" t="s">
        <v>27</v>
      </c>
      <c r="H2682" t="s">
        <v>87</v>
      </c>
      <c r="I2682">
        <f>IF(OR(financial_transactions3[[#This Row],[amount]]&lt;$L$16, financial_transactions3[[#This Row],[amount]]&gt;$L$17), 1, 0)</f>
        <v>0</v>
      </c>
    </row>
    <row r="2683" spans="1:9">
      <c r="A2683" t="s">
        <v>5275</v>
      </c>
      <c r="B2683" s="3">
        <v>45397</v>
      </c>
      <c r="C2683" t="s">
        <v>5276</v>
      </c>
      <c r="D2683">
        <v>1443.84</v>
      </c>
      <c r="E2683" t="s">
        <v>16110</v>
      </c>
      <c r="F2683" t="s">
        <v>26</v>
      </c>
      <c r="G2683" t="s">
        <v>39</v>
      </c>
      <c r="H2683" t="s">
        <v>87</v>
      </c>
      <c r="I2683">
        <f>IF(OR(financial_transactions3[[#This Row],[amount]]&lt;$L$16, financial_transactions3[[#This Row],[amount]]&gt;$L$17), 1, 0)</f>
        <v>0</v>
      </c>
    </row>
    <row r="2684" spans="1:9">
      <c r="A2684" t="s">
        <v>5277</v>
      </c>
      <c r="B2684" s="3">
        <v>45397</v>
      </c>
      <c r="C2684" t="s">
        <v>5278</v>
      </c>
      <c r="D2684">
        <v>417.41</v>
      </c>
      <c r="E2684" t="s">
        <v>31</v>
      </c>
      <c r="F2684" t="s">
        <v>61</v>
      </c>
      <c r="G2684" t="s">
        <v>21</v>
      </c>
      <c r="H2684" t="s">
        <v>57</v>
      </c>
      <c r="I2684">
        <f>IF(OR(financial_transactions3[[#This Row],[amount]]&lt;$L$16, financial_transactions3[[#This Row],[amount]]&gt;$L$17), 1, 0)</f>
        <v>1</v>
      </c>
    </row>
    <row r="2685" spans="1:9">
      <c r="A2685" t="s">
        <v>5279</v>
      </c>
      <c r="B2685" s="3">
        <v>45397</v>
      </c>
      <c r="C2685" t="s">
        <v>2642</v>
      </c>
      <c r="D2685">
        <v>521.67999999999995</v>
      </c>
      <c r="E2685" t="s">
        <v>64</v>
      </c>
      <c r="F2685" t="s">
        <v>26</v>
      </c>
      <c r="G2685" t="s">
        <v>48</v>
      </c>
      <c r="H2685" t="s">
        <v>49</v>
      </c>
      <c r="I2685">
        <f>IF(OR(financial_transactions3[[#This Row],[amount]]&lt;$L$16, financial_transactions3[[#This Row],[amount]]&gt;$L$17), 1, 0)</f>
        <v>1</v>
      </c>
    </row>
    <row r="2686" spans="1:9">
      <c r="A2686" t="s">
        <v>5280</v>
      </c>
      <c r="B2686" s="3">
        <v>45397</v>
      </c>
      <c r="C2686" t="s">
        <v>5281</v>
      </c>
      <c r="D2686">
        <v>116.4</v>
      </c>
      <c r="E2686" t="s">
        <v>19</v>
      </c>
      <c r="F2686" t="s">
        <v>61</v>
      </c>
      <c r="G2686" t="s">
        <v>48</v>
      </c>
      <c r="H2686" t="s">
        <v>16080</v>
      </c>
      <c r="I2686">
        <f>IF(OR(financial_transactions3[[#This Row],[amount]]&lt;$L$16, financial_transactions3[[#This Row],[amount]]&gt;$L$17), 1, 0)</f>
        <v>1</v>
      </c>
    </row>
    <row r="2687" spans="1:9">
      <c r="A2687" t="s">
        <v>5282</v>
      </c>
      <c r="B2687" s="3">
        <v>45397</v>
      </c>
      <c r="C2687" t="s">
        <v>5283</v>
      </c>
      <c r="D2687">
        <v>1201.54</v>
      </c>
      <c r="E2687" t="s">
        <v>64</v>
      </c>
      <c r="F2687" t="s">
        <v>61</v>
      </c>
      <c r="G2687" t="s">
        <v>48</v>
      </c>
      <c r="H2687" t="s">
        <v>49</v>
      </c>
      <c r="I2687">
        <f>IF(OR(financial_transactions3[[#This Row],[amount]]&lt;$L$16, financial_transactions3[[#This Row],[amount]]&gt;$L$17), 1, 0)</f>
        <v>0</v>
      </c>
    </row>
    <row r="2688" spans="1:9">
      <c r="A2688" t="s">
        <v>5284</v>
      </c>
      <c r="B2688" s="3">
        <v>45397</v>
      </c>
      <c r="C2688" t="s">
        <v>5285</v>
      </c>
      <c r="D2688">
        <v>364.37</v>
      </c>
      <c r="E2688" t="s">
        <v>122</v>
      </c>
      <c r="F2688" t="s">
        <v>32</v>
      </c>
      <c r="G2688" t="s">
        <v>39</v>
      </c>
      <c r="H2688" t="s">
        <v>57</v>
      </c>
      <c r="I2688">
        <f>IF(OR(financial_transactions3[[#This Row],[amount]]&lt;$L$16, financial_transactions3[[#This Row],[amount]]&gt;$L$17), 1, 0)</f>
        <v>1</v>
      </c>
    </row>
    <row r="2689" spans="1:9">
      <c r="A2689" t="s">
        <v>5287</v>
      </c>
      <c r="B2689" s="3">
        <v>45397</v>
      </c>
      <c r="C2689" t="s">
        <v>2653</v>
      </c>
      <c r="D2689">
        <v>827.47</v>
      </c>
      <c r="E2689" t="s">
        <v>64</v>
      </c>
      <c r="F2689" t="s">
        <v>32</v>
      </c>
      <c r="G2689" t="s">
        <v>27</v>
      </c>
      <c r="H2689" t="s">
        <v>22</v>
      </c>
      <c r="I2689">
        <f>IF(OR(financial_transactions3[[#This Row],[amount]]&lt;$L$16, financial_transactions3[[#This Row],[amount]]&gt;$L$17), 1, 0)</f>
        <v>0</v>
      </c>
    </row>
    <row r="2690" spans="1:9">
      <c r="A2690" t="s">
        <v>5288</v>
      </c>
      <c r="B2690" s="3">
        <v>45397</v>
      </c>
      <c r="C2690" t="s">
        <v>5289</v>
      </c>
      <c r="D2690">
        <v>1371.64</v>
      </c>
      <c r="E2690" t="s">
        <v>16079</v>
      </c>
      <c r="F2690" t="s">
        <v>26</v>
      </c>
      <c r="G2690" t="s">
        <v>27</v>
      </c>
      <c r="H2690" t="s">
        <v>36</v>
      </c>
      <c r="I2690">
        <f>IF(OR(financial_transactions3[[#This Row],[amount]]&lt;$L$16, financial_transactions3[[#This Row],[amount]]&gt;$L$17), 1, 0)</f>
        <v>0</v>
      </c>
    </row>
    <row r="2691" spans="1:9">
      <c r="A2691" t="s">
        <v>5290</v>
      </c>
      <c r="B2691" s="3">
        <v>45397</v>
      </c>
      <c r="C2691" t="s">
        <v>2798</v>
      </c>
      <c r="D2691">
        <v>1254.94</v>
      </c>
      <c r="E2691" t="s">
        <v>47</v>
      </c>
      <c r="F2691" t="s">
        <v>61</v>
      </c>
      <c r="G2691" t="s">
        <v>48</v>
      </c>
      <c r="H2691" t="s">
        <v>57</v>
      </c>
      <c r="I2691">
        <f>IF(OR(financial_transactions3[[#This Row],[amount]]&lt;$L$16, financial_transactions3[[#This Row],[amount]]&gt;$L$17), 1, 0)</f>
        <v>0</v>
      </c>
    </row>
    <row r="2692" spans="1:9">
      <c r="A2692" t="s">
        <v>5291</v>
      </c>
      <c r="B2692" s="3">
        <v>45397</v>
      </c>
      <c r="C2692" t="s">
        <v>5292</v>
      </c>
      <c r="D2692">
        <v>548.24</v>
      </c>
      <c r="E2692" t="s">
        <v>52</v>
      </c>
      <c r="F2692" t="s">
        <v>61</v>
      </c>
      <c r="G2692" t="s">
        <v>27</v>
      </c>
      <c r="H2692" t="s">
        <v>22</v>
      </c>
      <c r="I2692">
        <f>IF(OR(financial_transactions3[[#This Row],[amount]]&lt;$L$16, financial_transactions3[[#This Row],[amount]]&gt;$L$17), 1, 0)</f>
        <v>1</v>
      </c>
    </row>
    <row r="2693" spans="1:9">
      <c r="A2693" t="s">
        <v>5293</v>
      </c>
      <c r="B2693" s="3">
        <v>45397</v>
      </c>
      <c r="C2693" t="s">
        <v>738</v>
      </c>
      <c r="D2693">
        <v>57.36</v>
      </c>
      <c r="E2693" t="s">
        <v>122</v>
      </c>
      <c r="F2693" t="s">
        <v>32</v>
      </c>
      <c r="G2693" t="s">
        <v>21</v>
      </c>
      <c r="H2693" t="s">
        <v>94</v>
      </c>
      <c r="I2693">
        <f>IF(OR(financial_transactions3[[#This Row],[amount]]&lt;$L$16, financial_transactions3[[#This Row],[amount]]&gt;$L$17), 1, 0)</f>
        <v>1</v>
      </c>
    </row>
    <row r="2694" spans="1:9">
      <c r="A2694" t="s">
        <v>5294</v>
      </c>
      <c r="B2694" s="3">
        <v>45397</v>
      </c>
      <c r="C2694" t="s">
        <v>5295</v>
      </c>
      <c r="D2694">
        <v>546.38</v>
      </c>
      <c r="E2694" t="s">
        <v>64</v>
      </c>
      <c r="F2694" t="s">
        <v>32</v>
      </c>
      <c r="G2694" t="s">
        <v>27</v>
      </c>
      <c r="H2694" t="s">
        <v>75</v>
      </c>
      <c r="I2694">
        <f>IF(OR(financial_transactions3[[#This Row],[amount]]&lt;$L$16, financial_transactions3[[#This Row],[amount]]&gt;$L$17), 1, 0)</f>
        <v>1</v>
      </c>
    </row>
    <row r="2695" spans="1:9">
      <c r="A2695" t="s">
        <v>5296</v>
      </c>
      <c r="B2695" s="3">
        <v>45397</v>
      </c>
      <c r="C2695" t="s">
        <v>5297</v>
      </c>
      <c r="D2695">
        <v>1531.8</v>
      </c>
      <c r="E2695" t="s">
        <v>122</v>
      </c>
      <c r="F2695" t="s">
        <v>20</v>
      </c>
      <c r="G2695" t="s">
        <v>21</v>
      </c>
      <c r="H2695" t="s">
        <v>22</v>
      </c>
      <c r="I2695">
        <f>IF(OR(financial_transactions3[[#This Row],[amount]]&lt;$L$16, financial_transactions3[[#This Row],[amount]]&gt;$L$17), 1, 0)</f>
        <v>0</v>
      </c>
    </row>
    <row r="2696" spans="1:9">
      <c r="A2696" t="s">
        <v>5298</v>
      </c>
      <c r="B2696" s="3">
        <v>45397</v>
      </c>
      <c r="C2696" t="s">
        <v>5299</v>
      </c>
      <c r="D2696">
        <v>645.39</v>
      </c>
      <c r="E2696" t="s">
        <v>25</v>
      </c>
      <c r="F2696" t="s">
        <v>61</v>
      </c>
      <c r="G2696" t="s">
        <v>21</v>
      </c>
      <c r="H2696" t="s">
        <v>44</v>
      </c>
      <c r="I2696">
        <f>IF(OR(financial_transactions3[[#This Row],[amount]]&lt;$L$16, financial_transactions3[[#This Row],[amount]]&gt;$L$17), 1, 0)</f>
        <v>0</v>
      </c>
    </row>
    <row r="2697" spans="1:9">
      <c r="A2697" t="s">
        <v>5300</v>
      </c>
      <c r="B2697" s="3">
        <v>45397</v>
      </c>
      <c r="C2697" t="s">
        <v>5301</v>
      </c>
      <c r="D2697">
        <v>1281.83</v>
      </c>
      <c r="E2697" t="s">
        <v>47</v>
      </c>
      <c r="F2697" t="s">
        <v>20</v>
      </c>
      <c r="G2697" t="s">
        <v>48</v>
      </c>
      <c r="H2697" t="s">
        <v>123</v>
      </c>
      <c r="I2697">
        <f>IF(OR(financial_transactions3[[#This Row],[amount]]&lt;$L$16, financial_transactions3[[#This Row],[amount]]&gt;$L$17), 1, 0)</f>
        <v>0</v>
      </c>
    </row>
    <row r="2698" spans="1:9">
      <c r="A2698" t="s">
        <v>5302</v>
      </c>
      <c r="B2698" s="3">
        <v>45397</v>
      </c>
      <c r="C2698" t="s">
        <v>5303</v>
      </c>
      <c r="D2698">
        <v>330.89</v>
      </c>
      <c r="E2698" t="s">
        <v>64</v>
      </c>
      <c r="F2698" t="s">
        <v>20</v>
      </c>
      <c r="G2698" t="s">
        <v>27</v>
      </c>
      <c r="H2698" t="s">
        <v>40</v>
      </c>
      <c r="I2698">
        <f>IF(OR(financial_transactions3[[#This Row],[amount]]&lt;$L$16, financial_transactions3[[#This Row],[amount]]&gt;$L$17), 1, 0)</f>
        <v>1</v>
      </c>
    </row>
    <row r="2699" spans="1:9">
      <c r="A2699" t="s">
        <v>5304</v>
      </c>
      <c r="B2699" s="3">
        <v>45397</v>
      </c>
      <c r="C2699" t="s">
        <v>1429</v>
      </c>
      <c r="D2699">
        <v>1274.8800000000001</v>
      </c>
      <c r="E2699" t="s">
        <v>122</v>
      </c>
      <c r="F2699" t="s">
        <v>26</v>
      </c>
      <c r="G2699" t="s">
        <v>27</v>
      </c>
      <c r="H2699" t="s">
        <v>53</v>
      </c>
      <c r="I2699">
        <f>IF(OR(financial_transactions3[[#This Row],[amount]]&lt;$L$16, financial_transactions3[[#This Row],[amount]]&gt;$L$17), 1, 0)</f>
        <v>0</v>
      </c>
    </row>
    <row r="2700" spans="1:9">
      <c r="A2700" t="s">
        <v>5305</v>
      </c>
      <c r="B2700" s="3">
        <v>45398</v>
      </c>
      <c r="C2700" t="s">
        <v>5306</v>
      </c>
      <c r="D2700">
        <v>174.22</v>
      </c>
      <c r="E2700" t="s">
        <v>16110</v>
      </c>
      <c r="F2700" t="s">
        <v>26</v>
      </c>
      <c r="G2700" t="s">
        <v>27</v>
      </c>
      <c r="H2700" t="s">
        <v>28</v>
      </c>
      <c r="I2700">
        <f>IF(OR(financial_transactions3[[#This Row],[amount]]&lt;$L$16, financial_transactions3[[#This Row],[amount]]&gt;$L$17), 1, 0)</f>
        <v>1</v>
      </c>
    </row>
    <row r="2701" spans="1:9">
      <c r="A2701" t="s">
        <v>5307</v>
      </c>
      <c r="B2701" s="3">
        <v>45398</v>
      </c>
      <c r="C2701" t="s">
        <v>5308</v>
      </c>
      <c r="D2701">
        <v>1451.14</v>
      </c>
      <c r="E2701" t="s">
        <v>52</v>
      </c>
      <c r="F2701" t="s">
        <v>32</v>
      </c>
      <c r="G2701" t="s">
        <v>48</v>
      </c>
      <c r="H2701" t="s">
        <v>44</v>
      </c>
      <c r="I2701">
        <f>IF(OR(financial_transactions3[[#This Row],[amount]]&lt;$L$16, financial_transactions3[[#This Row],[amount]]&gt;$L$17), 1, 0)</f>
        <v>0</v>
      </c>
    </row>
    <row r="2702" spans="1:9">
      <c r="A2702" t="s">
        <v>5309</v>
      </c>
      <c r="B2702" s="3">
        <v>45398</v>
      </c>
      <c r="C2702" t="s">
        <v>5310</v>
      </c>
      <c r="D2702">
        <v>1255.79</v>
      </c>
      <c r="E2702" t="s">
        <v>16079</v>
      </c>
      <c r="F2702" t="s">
        <v>32</v>
      </c>
      <c r="G2702" t="s">
        <v>39</v>
      </c>
      <c r="H2702" t="s">
        <v>176</v>
      </c>
      <c r="I2702">
        <f>IF(OR(financial_transactions3[[#This Row],[amount]]&lt;$L$16, financial_transactions3[[#This Row],[amount]]&gt;$L$17), 1, 0)</f>
        <v>0</v>
      </c>
    </row>
    <row r="2703" spans="1:9">
      <c r="A2703" t="s">
        <v>5311</v>
      </c>
      <c r="B2703" s="3">
        <v>45398</v>
      </c>
      <c r="C2703" t="s">
        <v>2964</v>
      </c>
      <c r="D2703">
        <v>268.95</v>
      </c>
      <c r="E2703" t="s">
        <v>67</v>
      </c>
      <c r="F2703" t="s">
        <v>61</v>
      </c>
      <c r="G2703" t="s">
        <v>39</v>
      </c>
      <c r="H2703" t="s">
        <v>36</v>
      </c>
      <c r="I2703">
        <f>IF(OR(financial_transactions3[[#This Row],[amount]]&lt;$L$16, financial_transactions3[[#This Row],[amount]]&gt;$L$17), 1, 0)</f>
        <v>1</v>
      </c>
    </row>
    <row r="2704" spans="1:9">
      <c r="A2704" t="s">
        <v>5312</v>
      </c>
      <c r="B2704" s="3">
        <v>45398</v>
      </c>
      <c r="C2704" t="s">
        <v>5313</v>
      </c>
      <c r="D2704">
        <v>1279.97</v>
      </c>
      <c r="E2704" t="s">
        <v>19</v>
      </c>
      <c r="F2704" t="s">
        <v>61</v>
      </c>
      <c r="G2704" t="s">
        <v>39</v>
      </c>
      <c r="H2704" t="s">
        <v>123</v>
      </c>
      <c r="I2704">
        <f>IF(OR(financial_transactions3[[#This Row],[amount]]&lt;$L$16, financial_transactions3[[#This Row],[amount]]&gt;$L$17), 1, 0)</f>
        <v>0</v>
      </c>
    </row>
    <row r="2705" spans="1:9">
      <c r="A2705" t="s">
        <v>5314</v>
      </c>
      <c r="B2705" s="3">
        <v>45398</v>
      </c>
      <c r="C2705" t="s">
        <v>5315</v>
      </c>
      <c r="D2705">
        <v>1627.87</v>
      </c>
      <c r="E2705" t="s">
        <v>70</v>
      </c>
      <c r="F2705" t="s">
        <v>61</v>
      </c>
      <c r="G2705" t="s">
        <v>27</v>
      </c>
      <c r="H2705" t="s">
        <v>176</v>
      </c>
      <c r="I2705">
        <f>IF(OR(financial_transactions3[[#This Row],[amount]]&lt;$L$16, financial_transactions3[[#This Row],[amount]]&gt;$L$17), 1, 0)</f>
        <v>1</v>
      </c>
    </row>
    <row r="2706" spans="1:9">
      <c r="A2706" t="s">
        <v>5316</v>
      </c>
      <c r="B2706" s="3">
        <v>45398</v>
      </c>
      <c r="C2706" t="s">
        <v>5317</v>
      </c>
      <c r="D2706">
        <v>1906.6</v>
      </c>
      <c r="E2706" t="s">
        <v>19</v>
      </c>
      <c r="F2706" t="s">
        <v>32</v>
      </c>
      <c r="G2706" t="s">
        <v>48</v>
      </c>
      <c r="H2706" t="s">
        <v>16080</v>
      </c>
      <c r="I2706">
        <f>IF(OR(financial_transactions3[[#This Row],[amount]]&lt;$L$16, financial_transactions3[[#This Row],[amount]]&gt;$L$17), 1, 0)</f>
        <v>1</v>
      </c>
    </row>
    <row r="2707" spans="1:9">
      <c r="A2707" t="s">
        <v>5318</v>
      </c>
      <c r="B2707" s="3">
        <v>45398</v>
      </c>
      <c r="C2707" t="s">
        <v>5319</v>
      </c>
      <c r="D2707">
        <v>340.33</v>
      </c>
      <c r="E2707" t="s">
        <v>70</v>
      </c>
      <c r="F2707" t="s">
        <v>26</v>
      </c>
      <c r="G2707" t="s">
        <v>21</v>
      </c>
      <c r="H2707" t="s">
        <v>123</v>
      </c>
      <c r="I2707">
        <f>IF(OR(financial_transactions3[[#This Row],[amount]]&lt;$L$16, financial_transactions3[[#This Row],[amount]]&gt;$L$17), 1, 0)</f>
        <v>1</v>
      </c>
    </row>
    <row r="2708" spans="1:9">
      <c r="A2708" t="s">
        <v>5320</v>
      </c>
      <c r="B2708" s="3">
        <v>45398</v>
      </c>
      <c r="C2708" t="s">
        <v>5321</v>
      </c>
      <c r="D2708">
        <v>1731.75</v>
      </c>
      <c r="E2708" t="s">
        <v>52</v>
      </c>
      <c r="F2708" t="s">
        <v>20</v>
      </c>
      <c r="G2708" t="s">
        <v>21</v>
      </c>
      <c r="H2708" t="s">
        <v>16080</v>
      </c>
      <c r="I2708">
        <f>IF(OR(financial_transactions3[[#This Row],[amount]]&lt;$L$16, financial_transactions3[[#This Row],[amount]]&gt;$L$17), 1, 0)</f>
        <v>1</v>
      </c>
    </row>
    <row r="2709" spans="1:9">
      <c r="A2709" t="s">
        <v>5322</v>
      </c>
      <c r="B2709" s="3">
        <v>45398</v>
      </c>
      <c r="C2709" t="s">
        <v>2321</v>
      </c>
      <c r="D2709">
        <v>159.47</v>
      </c>
      <c r="E2709" t="s">
        <v>16110</v>
      </c>
      <c r="F2709" t="s">
        <v>26</v>
      </c>
      <c r="G2709" t="s">
        <v>48</v>
      </c>
      <c r="H2709" t="s">
        <v>28</v>
      </c>
      <c r="I2709">
        <f>IF(OR(financial_transactions3[[#This Row],[amount]]&lt;$L$16, financial_transactions3[[#This Row],[amount]]&gt;$L$17), 1, 0)</f>
        <v>1</v>
      </c>
    </row>
    <row r="2710" spans="1:9">
      <c r="A2710" t="s">
        <v>5323</v>
      </c>
      <c r="B2710" s="3">
        <v>45398</v>
      </c>
      <c r="C2710" t="s">
        <v>5324</v>
      </c>
      <c r="D2710">
        <v>395.43</v>
      </c>
      <c r="E2710" t="s">
        <v>122</v>
      </c>
      <c r="F2710" t="s">
        <v>32</v>
      </c>
      <c r="G2710" t="s">
        <v>27</v>
      </c>
      <c r="H2710" t="s">
        <v>28</v>
      </c>
      <c r="I2710">
        <f>IF(OR(financial_transactions3[[#This Row],[amount]]&lt;$L$16, financial_transactions3[[#This Row],[amount]]&gt;$L$17), 1, 0)</f>
        <v>1</v>
      </c>
    </row>
    <row r="2711" spans="1:9">
      <c r="A2711" t="s">
        <v>5325</v>
      </c>
      <c r="B2711" s="3">
        <v>45398</v>
      </c>
      <c r="C2711" t="s">
        <v>5326</v>
      </c>
      <c r="D2711">
        <v>700.17</v>
      </c>
      <c r="E2711" t="s">
        <v>122</v>
      </c>
      <c r="F2711" t="s">
        <v>32</v>
      </c>
      <c r="G2711" t="s">
        <v>27</v>
      </c>
      <c r="H2711" t="s">
        <v>22</v>
      </c>
      <c r="I2711">
        <f>IF(OR(financial_transactions3[[#This Row],[amount]]&lt;$L$16, financial_transactions3[[#This Row],[amount]]&gt;$L$17), 1, 0)</f>
        <v>0</v>
      </c>
    </row>
    <row r="2712" spans="1:9">
      <c r="A2712" t="s">
        <v>5327</v>
      </c>
      <c r="B2712" s="3">
        <v>45398</v>
      </c>
      <c r="C2712" t="s">
        <v>5328</v>
      </c>
      <c r="D2712">
        <v>1606.79</v>
      </c>
      <c r="E2712" t="s">
        <v>47</v>
      </c>
      <c r="F2712" t="s">
        <v>32</v>
      </c>
      <c r="G2712" t="s">
        <v>27</v>
      </c>
      <c r="H2712" t="s">
        <v>75</v>
      </c>
      <c r="I2712">
        <f>IF(OR(financial_transactions3[[#This Row],[amount]]&lt;$L$16, financial_transactions3[[#This Row],[amount]]&gt;$L$17), 1, 0)</f>
        <v>1</v>
      </c>
    </row>
    <row r="2713" spans="1:9">
      <c r="A2713" t="s">
        <v>5329</v>
      </c>
      <c r="B2713" s="3">
        <v>45398</v>
      </c>
      <c r="C2713" t="s">
        <v>1825</v>
      </c>
      <c r="D2713">
        <v>627.61</v>
      </c>
      <c r="E2713" t="s">
        <v>64</v>
      </c>
      <c r="F2713" t="s">
        <v>32</v>
      </c>
      <c r="G2713" t="s">
        <v>21</v>
      </c>
      <c r="H2713" t="s">
        <v>176</v>
      </c>
      <c r="I2713">
        <f>IF(OR(financial_transactions3[[#This Row],[amount]]&lt;$L$16, financial_transactions3[[#This Row],[amount]]&gt;$L$17), 1, 0)</f>
        <v>0</v>
      </c>
    </row>
    <row r="2714" spans="1:9">
      <c r="A2714" t="s">
        <v>5330</v>
      </c>
      <c r="B2714" s="3">
        <v>45398</v>
      </c>
      <c r="C2714" t="s">
        <v>5331</v>
      </c>
      <c r="D2714">
        <v>1685.2</v>
      </c>
      <c r="E2714" t="s">
        <v>31</v>
      </c>
      <c r="F2714" t="s">
        <v>20</v>
      </c>
      <c r="G2714" t="s">
        <v>27</v>
      </c>
      <c r="H2714" t="s">
        <v>57</v>
      </c>
      <c r="I2714">
        <f>IF(OR(financial_transactions3[[#This Row],[amount]]&lt;$L$16, financial_transactions3[[#This Row],[amount]]&gt;$L$17), 1, 0)</f>
        <v>1</v>
      </c>
    </row>
    <row r="2715" spans="1:9">
      <c r="A2715" t="s">
        <v>5332</v>
      </c>
      <c r="B2715" s="3">
        <v>45398</v>
      </c>
      <c r="C2715" t="s">
        <v>5086</v>
      </c>
      <c r="D2715">
        <v>1700.7</v>
      </c>
      <c r="E2715" t="s">
        <v>16110</v>
      </c>
      <c r="F2715" t="s">
        <v>61</v>
      </c>
      <c r="G2715" t="s">
        <v>39</v>
      </c>
      <c r="H2715" t="s">
        <v>36</v>
      </c>
      <c r="I2715">
        <f>IF(OR(financial_transactions3[[#This Row],[amount]]&lt;$L$16, financial_transactions3[[#This Row],[amount]]&gt;$L$17), 1, 0)</f>
        <v>1</v>
      </c>
    </row>
    <row r="2716" spans="1:9">
      <c r="A2716" t="s">
        <v>5333</v>
      </c>
      <c r="B2716" s="3">
        <v>45398</v>
      </c>
      <c r="C2716" t="s">
        <v>5166</v>
      </c>
      <c r="D2716">
        <v>1776.65</v>
      </c>
      <c r="E2716" t="s">
        <v>19</v>
      </c>
      <c r="F2716" t="s">
        <v>32</v>
      </c>
      <c r="G2716" t="s">
        <v>39</v>
      </c>
      <c r="H2716" t="s">
        <v>22</v>
      </c>
      <c r="I2716">
        <f>IF(OR(financial_transactions3[[#This Row],[amount]]&lt;$L$16, financial_transactions3[[#This Row],[amount]]&gt;$L$17), 1, 0)</f>
        <v>1</v>
      </c>
    </row>
    <row r="2717" spans="1:9">
      <c r="A2717" t="s">
        <v>5334</v>
      </c>
      <c r="B2717" s="3">
        <v>45398</v>
      </c>
      <c r="C2717" t="s">
        <v>5335</v>
      </c>
      <c r="D2717">
        <v>921.7</v>
      </c>
      <c r="E2717" t="s">
        <v>67</v>
      </c>
      <c r="F2717" t="s">
        <v>61</v>
      </c>
      <c r="G2717" t="s">
        <v>21</v>
      </c>
      <c r="H2717" t="s">
        <v>44</v>
      </c>
      <c r="I2717">
        <f>IF(OR(financial_transactions3[[#This Row],[amount]]&lt;$L$16, financial_transactions3[[#This Row],[amount]]&gt;$L$17), 1, 0)</f>
        <v>0</v>
      </c>
    </row>
    <row r="2718" spans="1:9">
      <c r="A2718" t="s">
        <v>5336</v>
      </c>
      <c r="B2718" s="3">
        <v>45398</v>
      </c>
      <c r="C2718" t="s">
        <v>5337</v>
      </c>
      <c r="D2718">
        <v>1883.23</v>
      </c>
      <c r="E2718" t="s">
        <v>64</v>
      </c>
      <c r="F2718" t="s">
        <v>20</v>
      </c>
      <c r="G2718" t="s">
        <v>27</v>
      </c>
      <c r="H2718" t="s">
        <v>49</v>
      </c>
      <c r="I2718">
        <f>IF(OR(financial_transactions3[[#This Row],[amount]]&lt;$L$16, financial_transactions3[[#This Row],[amount]]&gt;$L$17), 1, 0)</f>
        <v>1</v>
      </c>
    </row>
    <row r="2719" spans="1:9">
      <c r="A2719" t="s">
        <v>5338</v>
      </c>
      <c r="B2719" s="3">
        <v>45398</v>
      </c>
      <c r="C2719" t="s">
        <v>2973</v>
      </c>
      <c r="D2719">
        <v>647.27</v>
      </c>
      <c r="E2719" t="s">
        <v>67</v>
      </c>
      <c r="F2719" t="s">
        <v>61</v>
      </c>
      <c r="G2719" t="s">
        <v>27</v>
      </c>
      <c r="H2719" t="s">
        <v>40</v>
      </c>
      <c r="I2719">
        <f>IF(OR(financial_transactions3[[#This Row],[amount]]&lt;$L$16, financial_transactions3[[#This Row],[amount]]&gt;$L$17), 1, 0)</f>
        <v>0</v>
      </c>
    </row>
    <row r="2720" spans="1:9">
      <c r="A2720" t="s">
        <v>5339</v>
      </c>
      <c r="B2720" s="3">
        <v>45398</v>
      </c>
      <c r="C2720" t="s">
        <v>5340</v>
      </c>
      <c r="D2720">
        <v>1013.25</v>
      </c>
      <c r="E2720" t="s">
        <v>31</v>
      </c>
      <c r="F2720" t="s">
        <v>20</v>
      </c>
      <c r="G2720" t="s">
        <v>21</v>
      </c>
      <c r="H2720" t="s">
        <v>33</v>
      </c>
      <c r="I2720">
        <f>IF(OR(financial_transactions3[[#This Row],[amount]]&lt;$L$16, financial_transactions3[[#This Row],[amount]]&gt;$L$17), 1, 0)</f>
        <v>0</v>
      </c>
    </row>
    <row r="2721" spans="1:9">
      <c r="A2721" t="s">
        <v>5341</v>
      </c>
      <c r="B2721" s="3">
        <v>45398</v>
      </c>
      <c r="C2721" t="s">
        <v>5342</v>
      </c>
      <c r="D2721">
        <v>1203.69</v>
      </c>
      <c r="E2721" t="s">
        <v>64</v>
      </c>
      <c r="F2721" t="s">
        <v>32</v>
      </c>
      <c r="G2721" t="s">
        <v>48</v>
      </c>
      <c r="H2721" t="s">
        <v>44</v>
      </c>
      <c r="I2721">
        <f>IF(OR(financial_transactions3[[#This Row],[amount]]&lt;$L$16, financial_transactions3[[#This Row],[amount]]&gt;$L$17), 1, 0)</f>
        <v>0</v>
      </c>
    </row>
    <row r="2722" spans="1:9">
      <c r="A2722" t="s">
        <v>5343</v>
      </c>
      <c r="B2722" s="3">
        <v>45398</v>
      </c>
      <c r="C2722" t="s">
        <v>5344</v>
      </c>
      <c r="D2722">
        <v>1148.9000000000001</v>
      </c>
      <c r="E2722" t="s">
        <v>70</v>
      </c>
      <c r="F2722" t="s">
        <v>26</v>
      </c>
      <c r="G2722" t="s">
        <v>48</v>
      </c>
      <c r="H2722" t="s">
        <v>94</v>
      </c>
      <c r="I2722">
        <f>IF(OR(financial_transactions3[[#This Row],[amount]]&lt;$L$16, financial_transactions3[[#This Row],[amount]]&gt;$L$17), 1, 0)</f>
        <v>0</v>
      </c>
    </row>
    <row r="2723" spans="1:9">
      <c r="A2723" t="s">
        <v>5345</v>
      </c>
      <c r="B2723" s="3">
        <v>45398</v>
      </c>
      <c r="C2723" t="s">
        <v>5346</v>
      </c>
      <c r="D2723">
        <v>928.04</v>
      </c>
      <c r="E2723" t="s">
        <v>52</v>
      </c>
      <c r="F2723" t="s">
        <v>61</v>
      </c>
      <c r="G2723" t="s">
        <v>48</v>
      </c>
      <c r="H2723" t="s">
        <v>33</v>
      </c>
      <c r="I2723">
        <f>IF(OR(financial_transactions3[[#This Row],[amount]]&lt;$L$16, financial_transactions3[[#This Row],[amount]]&gt;$L$17), 1, 0)</f>
        <v>0</v>
      </c>
    </row>
    <row r="2724" spans="1:9">
      <c r="A2724" t="s">
        <v>5347</v>
      </c>
      <c r="B2724" s="3">
        <v>45398</v>
      </c>
      <c r="C2724" t="s">
        <v>5348</v>
      </c>
      <c r="D2724">
        <v>172.57</v>
      </c>
      <c r="E2724" t="s">
        <v>70</v>
      </c>
      <c r="F2724" t="s">
        <v>61</v>
      </c>
      <c r="G2724" t="s">
        <v>39</v>
      </c>
      <c r="H2724" t="s">
        <v>44</v>
      </c>
      <c r="I2724">
        <f>IF(OR(financial_transactions3[[#This Row],[amount]]&lt;$L$16, financial_transactions3[[#This Row],[amount]]&gt;$L$17), 1, 0)</f>
        <v>1</v>
      </c>
    </row>
    <row r="2725" spans="1:9">
      <c r="A2725" t="s">
        <v>5349</v>
      </c>
      <c r="B2725" s="3">
        <v>45398</v>
      </c>
      <c r="C2725" t="s">
        <v>5350</v>
      </c>
      <c r="D2725">
        <v>1255.6400000000001</v>
      </c>
      <c r="E2725" t="s">
        <v>67</v>
      </c>
      <c r="F2725" t="s">
        <v>61</v>
      </c>
      <c r="G2725" t="s">
        <v>48</v>
      </c>
      <c r="H2725" t="s">
        <v>87</v>
      </c>
      <c r="I2725">
        <f>IF(OR(financial_transactions3[[#This Row],[amount]]&lt;$L$16, financial_transactions3[[#This Row],[amount]]&gt;$L$17), 1, 0)</f>
        <v>0</v>
      </c>
    </row>
    <row r="2726" spans="1:9">
      <c r="A2726" t="s">
        <v>5351</v>
      </c>
      <c r="B2726" s="3">
        <v>45398</v>
      </c>
      <c r="C2726" t="s">
        <v>5352</v>
      </c>
      <c r="D2726">
        <v>1016.86</v>
      </c>
      <c r="E2726" t="s">
        <v>25</v>
      </c>
      <c r="F2726" t="s">
        <v>61</v>
      </c>
      <c r="G2726" t="s">
        <v>39</v>
      </c>
      <c r="H2726" t="s">
        <v>123</v>
      </c>
      <c r="I2726">
        <f>IF(OR(financial_transactions3[[#This Row],[amount]]&lt;$L$16, financial_transactions3[[#This Row],[amount]]&gt;$L$17), 1, 0)</f>
        <v>0</v>
      </c>
    </row>
    <row r="2727" spans="1:9">
      <c r="A2727" t="s">
        <v>5353</v>
      </c>
      <c r="B2727" s="3">
        <v>45398</v>
      </c>
      <c r="C2727" t="s">
        <v>5354</v>
      </c>
      <c r="D2727">
        <v>915.98</v>
      </c>
      <c r="E2727" t="s">
        <v>64</v>
      </c>
      <c r="F2727" t="s">
        <v>26</v>
      </c>
      <c r="G2727" t="s">
        <v>48</v>
      </c>
      <c r="H2727" t="s">
        <v>36</v>
      </c>
      <c r="I2727">
        <f>IF(OR(financial_transactions3[[#This Row],[amount]]&lt;$L$16, financial_transactions3[[#This Row],[amount]]&gt;$L$17), 1, 0)</f>
        <v>0</v>
      </c>
    </row>
    <row r="2728" spans="1:9">
      <c r="A2728" t="s">
        <v>5355</v>
      </c>
      <c r="B2728" s="3">
        <v>45398</v>
      </c>
      <c r="C2728" t="s">
        <v>5356</v>
      </c>
      <c r="D2728">
        <v>666.22</v>
      </c>
      <c r="E2728" t="s">
        <v>122</v>
      </c>
      <c r="F2728" t="s">
        <v>32</v>
      </c>
      <c r="G2728" t="s">
        <v>27</v>
      </c>
      <c r="H2728" t="s">
        <v>123</v>
      </c>
      <c r="I2728">
        <f>IF(OR(financial_transactions3[[#This Row],[amount]]&lt;$L$16, financial_transactions3[[#This Row],[amount]]&gt;$L$17), 1, 0)</f>
        <v>0</v>
      </c>
    </row>
    <row r="2729" spans="1:9">
      <c r="A2729" t="s">
        <v>5357</v>
      </c>
      <c r="B2729" s="3">
        <v>45398</v>
      </c>
      <c r="C2729" t="s">
        <v>989</v>
      </c>
      <c r="D2729">
        <v>825</v>
      </c>
      <c r="E2729" t="s">
        <v>31</v>
      </c>
      <c r="F2729" t="s">
        <v>26</v>
      </c>
      <c r="G2729" t="s">
        <v>39</v>
      </c>
      <c r="H2729" t="s">
        <v>109</v>
      </c>
      <c r="I2729">
        <f>IF(OR(financial_transactions3[[#This Row],[amount]]&lt;$L$16, financial_transactions3[[#This Row],[amount]]&gt;$L$17), 1, 0)</f>
        <v>0</v>
      </c>
    </row>
    <row r="2730" spans="1:9">
      <c r="A2730" t="s">
        <v>5358</v>
      </c>
      <c r="B2730" s="3">
        <v>45398</v>
      </c>
      <c r="C2730" t="s">
        <v>3312</v>
      </c>
      <c r="D2730">
        <v>1242.42</v>
      </c>
      <c r="E2730" t="s">
        <v>25</v>
      </c>
      <c r="F2730" t="s">
        <v>20</v>
      </c>
      <c r="G2730" t="s">
        <v>21</v>
      </c>
      <c r="H2730" t="s">
        <v>87</v>
      </c>
      <c r="I2730">
        <f>IF(OR(financial_transactions3[[#This Row],[amount]]&lt;$L$16, financial_transactions3[[#This Row],[amount]]&gt;$L$17), 1, 0)</f>
        <v>0</v>
      </c>
    </row>
    <row r="2731" spans="1:9">
      <c r="A2731" t="s">
        <v>5359</v>
      </c>
      <c r="B2731" s="3">
        <v>45398</v>
      </c>
      <c r="C2731" t="s">
        <v>1141</v>
      </c>
      <c r="D2731">
        <v>1752.43</v>
      </c>
      <c r="E2731" t="s">
        <v>64</v>
      </c>
      <c r="F2731" t="s">
        <v>32</v>
      </c>
      <c r="G2731" t="s">
        <v>48</v>
      </c>
      <c r="H2731" t="s">
        <v>22</v>
      </c>
      <c r="I2731">
        <f>IF(OR(financial_transactions3[[#This Row],[amount]]&lt;$L$16, financial_transactions3[[#This Row],[amount]]&gt;$L$17), 1, 0)</f>
        <v>1</v>
      </c>
    </row>
    <row r="2732" spans="1:9">
      <c r="A2732" t="s">
        <v>5360</v>
      </c>
      <c r="B2732" s="3">
        <v>45399</v>
      </c>
      <c r="C2732" t="s">
        <v>3581</v>
      </c>
      <c r="D2732">
        <v>1128.49</v>
      </c>
      <c r="E2732" t="s">
        <v>16110</v>
      </c>
      <c r="F2732" t="s">
        <v>20</v>
      </c>
      <c r="G2732" t="s">
        <v>48</v>
      </c>
      <c r="H2732" t="s">
        <v>28</v>
      </c>
      <c r="I2732">
        <f>IF(OR(financial_transactions3[[#This Row],[amount]]&lt;$L$16, financial_transactions3[[#This Row],[amount]]&gt;$L$17), 1, 0)</f>
        <v>0</v>
      </c>
    </row>
    <row r="2733" spans="1:9">
      <c r="A2733" t="s">
        <v>5361</v>
      </c>
      <c r="B2733" s="3">
        <v>45399</v>
      </c>
      <c r="C2733" t="s">
        <v>5362</v>
      </c>
      <c r="D2733">
        <v>357.6</v>
      </c>
      <c r="E2733" t="s">
        <v>19</v>
      </c>
      <c r="F2733" t="s">
        <v>26</v>
      </c>
      <c r="G2733" t="s">
        <v>27</v>
      </c>
      <c r="H2733" t="s">
        <v>44</v>
      </c>
      <c r="I2733">
        <f>IF(OR(financial_transactions3[[#This Row],[amount]]&lt;$L$16, financial_transactions3[[#This Row],[amount]]&gt;$L$17), 1, 0)</f>
        <v>1</v>
      </c>
    </row>
    <row r="2734" spans="1:9">
      <c r="A2734" t="s">
        <v>5363</v>
      </c>
      <c r="B2734" s="3">
        <v>45399</v>
      </c>
      <c r="C2734" t="s">
        <v>5364</v>
      </c>
      <c r="D2734">
        <v>587.76</v>
      </c>
      <c r="E2734" t="s">
        <v>16079</v>
      </c>
      <c r="F2734" t="s">
        <v>26</v>
      </c>
      <c r="G2734" t="s">
        <v>39</v>
      </c>
      <c r="H2734" t="s">
        <v>94</v>
      </c>
      <c r="I2734">
        <f>IF(OR(financial_transactions3[[#This Row],[amount]]&lt;$L$16, financial_transactions3[[#This Row],[amount]]&gt;$L$17), 1, 0)</f>
        <v>0</v>
      </c>
    </row>
    <row r="2735" spans="1:9">
      <c r="A2735" t="s">
        <v>5366</v>
      </c>
      <c r="B2735" s="3">
        <v>45399</v>
      </c>
      <c r="C2735" t="s">
        <v>5367</v>
      </c>
      <c r="D2735">
        <v>1264.73</v>
      </c>
      <c r="E2735" t="s">
        <v>64</v>
      </c>
      <c r="F2735" t="s">
        <v>61</v>
      </c>
      <c r="G2735" t="s">
        <v>39</v>
      </c>
      <c r="H2735" t="s">
        <v>28</v>
      </c>
      <c r="I2735">
        <f>IF(OR(financial_transactions3[[#This Row],[amount]]&lt;$L$16, financial_transactions3[[#This Row],[amount]]&gt;$L$17), 1, 0)</f>
        <v>0</v>
      </c>
    </row>
    <row r="2736" spans="1:9">
      <c r="A2736" t="s">
        <v>5368</v>
      </c>
      <c r="B2736" s="3">
        <v>45399</v>
      </c>
      <c r="C2736" t="s">
        <v>2023</v>
      </c>
      <c r="D2736">
        <v>862.24</v>
      </c>
      <c r="E2736" t="s">
        <v>31</v>
      </c>
      <c r="F2736" t="s">
        <v>20</v>
      </c>
      <c r="G2736" t="s">
        <v>27</v>
      </c>
      <c r="H2736" t="s">
        <v>87</v>
      </c>
      <c r="I2736">
        <f>IF(OR(financial_transactions3[[#This Row],[amount]]&lt;$L$16, financial_transactions3[[#This Row],[amount]]&gt;$L$17), 1, 0)</f>
        <v>0</v>
      </c>
    </row>
    <row r="2737" spans="1:9">
      <c r="A2737" t="s">
        <v>5369</v>
      </c>
      <c r="B2737" s="3">
        <v>45399</v>
      </c>
      <c r="C2737" t="s">
        <v>5370</v>
      </c>
      <c r="D2737">
        <v>264.83999999999997</v>
      </c>
      <c r="E2737" t="s">
        <v>31</v>
      </c>
      <c r="F2737" t="s">
        <v>20</v>
      </c>
      <c r="G2737" t="s">
        <v>21</v>
      </c>
      <c r="H2737" t="s">
        <v>53</v>
      </c>
      <c r="I2737">
        <f>IF(OR(financial_transactions3[[#This Row],[amount]]&lt;$L$16, financial_transactions3[[#This Row],[amount]]&gt;$L$17), 1, 0)</f>
        <v>1</v>
      </c>
    </row>
    <row r="2738" spans="1:9">
      <c r="A2738" t="s">
        <v>5371</v>
      </c>
      <c r="B2738" s="3">
        <v>45399</v>
      </c>
      <c r="C2738" t="s">
        <v>2731</v>
      </c>
      <c r="D2738">
        <v>1491</v>
      </c>
      <c r="E2738" t="s">
        <v>64</v>
      </c>
      <c r="F2738" t="s">
        <v>61</v>
      </c>
      <c r="G2738" t="s">
        <v>21</v>
      </c>
      <c r="H2738" t="s">
        <v>22</v>
      </c>
      <c r="I2738">
        <f>IF(OR(financial_transactions3[[#This Row],[amount]]&lt;$L$16, financial_transactions3[[#This Row],[amount]]&gt;$L$17), 1, 0)</f>
        <v>0</v>
      </c>
    </row>
    <row r="2739" spans="1:9">
      <c r="A2739" t="s">
        <v>5372</v>
      </c>
      <c r="B2739" s="3">
        <v>45399</v>
      </c>
      <c r="C2739" t="s">
        <v>522</v>
      </c>
      <c r="D2739">
        <v>302.45</v>
      </c>
      <c r="E2739" t="s">
        <v>64</v>
      </c>
      <c r="F2739" t="s">
        <v>61</v>
      </c>
      <c r="G2739" t="s">
        <v>21</v>
      </c>
      <c r="H2739" t="s">
        <v>109</v>
      </c>
      <c r="I2739">
        <f>IF(OR(financial_transactions3[[#This Row],[amount]]&lt;$L$16, financial_transactions3[[#This Row],[amount]]&gt;$L$17), 1, 0)</f>
        <v>1</v>
      </c>
    </row>
    <row r="2740" spans="1:9">
      <c r="A2740" t="s">
        <v>5375</v>
      </c>
      <c r="B2740" s="3">
        <v>45399</v>
      </c>
      <c r="C2740" t="s">
        <v>5376</v>
      </c>
      <c r="D2740">
        <v>1771.21</v>
      </c>
      <c r="E2740" t="s">
        <v>19</v>
      </c>
      <c r="F2740" t="s">
        <v>20</v>
      </c>
      <c r="G2740" t="s">
        <v>48</v>
      </c>
      <c r="H2740" t="s">
        <v>33</v>
      </c>
      <c r="I2740">
        <f>IF(OR(financial_transactions3[[#This Row],[amount]]&lt;$L$16, financial_transactions3[[#This Row],[amount]]&gt;$L$17), 1, 0)</f>
        <v>1</v>
      </c>
    </row>
    <row r="2741" spans="1:9">
      <c r="A2741" t="s">
        <v>5377</v>
      </c>
      <c r="B2741" s="3">
        <v>45399</v>
      </c>
      <c r="C2741" t="s">
        <v>5378</v>
      </c>
      <c r="D2741">
        <v>188.94</v>
      </c>
      <c r="E2741" t="s">
        <v>16110</v>
      </c>
      <c r="F2741" t="s">
        <v>20</v>
      </c>
      <c r="G2741" t="s">
        <v>21</v>
      </c>
      <c r="H2741" t="s">
        <v>123</v>
      </c>
      <c r="I2741">
        <f>IF(OR(financial_transactions3[[#This Row],[amount]]&lt;$L$16, financial_transactions3[[#This Row],[amount]]&gt;$L$17), 1, 0)</f>
        <v>1</v>
      </c>
    </row>
    <row r="2742" spans="1:9">
      <c r="A2742" t="s">
        <v>5383</v>
      </c>
      <c r="B2742" s="3">
        <v>45399</v>
      </c>
      <c r="C2742" t="s">
        <v>5384</v>
      </c>
      <c r="D2742">
        <v>864.65</v>
      </c>
      <c r="E2742" t="s">
        <v>16079</v>
      </c>
      <c r="F2742" t="s">
        <v>32</v>
      </c>
      <c r="G2742" t="s">
        <v>39</v>
      </c>
      <c r="H2742" t="s">
        <v>16080</v>
      </c>
      <c r="I2742">
        <f>IF(OR(financial_transactions3[[#This Row],[amount]]&lt;$L$16, financial_transactions3[[#This Row],[amount]]&gt;$L$17), 1, 0)</f>
        <v>0</v>
      </c>
    </row>
    <row r="2743" spans="1:9">
      <c r="A2743" t="s">
        <v>5385</v>
      </c>
      <c r="B2743" s="3">
        <v>45399</v>
      </c>
      <c r="C2743" t="s">
        <v>5386</v>
      </c>
      <c r="D2743">
        <v>1074.3900000000001</v>
      </c>
      <c r="E2743" t="s">
        <v>47</v>
      </c>
      <c r="F2743" t="s">
        <v>32</v>
      </c>
      <c r="G2743" t="s">
        <v>21</v>
      </c>
      <c r="H2743" t="s">
        <v>40</v>
      </c>
      <c r="I2743">
        <f>IF(OR(financial_transactions3[[#This Row],[amount]]&lt;$L$16, financial_transactions3[[#This Row],[amount]]&gt;$L$17), 1, 0)</f>
        <v>0</v>
      </c>
    </row>
    <row r="2744" spans="1:9">
      <c r="A2744" t="s">
        <v>5387</v>
      </c>
      <c r="B2744" s="3">
        <v>45399</v>
      </c>
      <c r="C2744" t="s">
        <v>5388</v>
      </c>
      <c r="D2744">
        <v>1774.71</v>
      </c>
      <c r="E2744" t="s">
        <v>31</v>
      </c>
      <c r="F2744" t="s">
        <v>32</v>
      </c>
      <c r="G2744" t="s">
        <v>27</v>
      </c>
      <c r="H2744" t="s">
        <v>87</v>
      </c>
      <c r="I2744">
        <f>IF(OR(financial_transactions3[[#This Row],[amount]]&lt;$L$16, financial_transactions3[[#This Row],[amount]]&gt;$L$17), 1, 0)</f>
        <v>1</v>
      </c>
    </row>
    <row r="2745" spans="1:9">
      <c r="A2745" t="s">
        <v>5389</v>
      </c>
      <c r="B2745" s="3">
        <v>45399</v>
      </c>
      <c r="C2745" t="s">
        <v>4519</v>
      </c>
      <c r="D2745">
        <v>1098.73</v>
      </c>
      <c r="E2745" t="s">
        <v>52</v>
      </c>
      <c r="F2745" t="s">
        <v>32</v>
      </c>
      <c r="G2745" t="s">
        <v>39</v>
      </c>
      <c r="H2745" t="s">
        <v>36</v>
      </c>
      <c r="I2745">
        <f>IF(OR(financial_transactions3[[#This Row],[amount]]&lt;$L$16, financial_transactions3[[#This Row],[amount]]&gt;$L$17), 1, 0)</f>
        <v>0</v>
      </c>
    </row>
    <row r="2746" spans="1:9">
      <c r="A2746" t="s">
        <v>5390</v>
      </c>
      <c r="B2746" s="3">
        <v>45399</v>
      </c>
      <c r="C2746" t="s">
        <v>5391</v>
      </c>
      <c r="D2746">
        <v>1573.74</v>
      </c>
      <c r="E2746" t="s">
        <v>47</v>
      </c>
      <c r="F2746" t="s">
        <v>20</v>
      </c>
      <c r="G2746" t="s">
        <v>21</v>
      </c>
      <c r="H2746" t="s">
        <v>109</v>
      </c>
      <c r="I2746">
        <f>IF(OR(financial_transactions3[[#This Row],[amount]]&lt;$L$16, financial_transactions3[[#This Row],[amount]]&gt;$L$17), 1, 0)</f>
        <v>0</v>
      </c>
    </row>
    <row r="2747" spans="1:9">
      <c r="A2747" t="s">
        <v>5392</v>
      </c>
      <c r="B2747" s="3">
        <v>45399</v>
      </c>
      <c r="C2747" t="s">
        <v>5393</v>
      </c>
      <c r="D2747">
        <v>1781.56</v>
      </c>
      <c r="E2747" t="s">
        <v>122</v>
      </c>
      <c r="F2747" t="s">
        <v>26</v>
      </c>
      <c r="G2747" t="s">
        <v>39</v>
      </c>
      <c r="H2747" t="s">
        <v>49</v>
      </c>
      <c r="I2747">
        <f>IF(OR(financial_transactions3[[#This Row],[amount]]&lt;$L$16, financial_transactions3[[#This Row],[amount]]&gt;$L$17), 1, 0)</f>
        <v>1</v>
      </c>
    </row>
    <row r="2748" spans="1:9">
      <c r="A2748" t="s">
        <v>5394</v>
      </c>
      <c r="B2748" s="3">
        <v>45399</v>
      </c>
      <c r="C2748" t="s">
        <v>5395</v>
      </c>
      <c r="D2748">
        <v>351.25</v>
      </c>
      <c r="E2748" t="s">
        <v>19</v>
      </c>
      <c r="F2748" t="s">
        <v>26</v>
      </c>
      <c r="G2748" t="s">
        <v>39</v>
      </c>
      <c r="H2748" t="s">
        <v>36</v>
      </c>
      <c r="I2748">
        <f>IF(OR(financial_transactions3[[#This Row],[amount]]&lt;$L$16, financial_transactions3[[#This Row],[amount]]&gt;$L$17), 1, 0)</f>
        <v>1</v>
      </c>
    </row>
    <row r="2749" spans="1:9">
      <c r="A2749" t="s">
        <v>5399</v>
      </c>
      <c r="B2749" s="3">
        <v>45399</v>
      </c>
      <c r="C2749" t="s">
        <v>5400</v>
      </c>
      <c r="D2749">
        <v>315.02999999999997</v>
      </c>
      <c r="E2749" t="s">
        <v>16079</v>
      </c>
      <c r="F2749" t="s">
        <v>20</v>
      </c>
      <c r="G2749" t="s">
        <v>21</v>
      </c>
      <c r="H2749" t="s">
        <v>57</v>
      </c>
      <c r="I2749">
        <f>IF(OR(financial_transactions3[[#This Row],[amount]]&lt;$L$16, financial_transactions3[[#This Row],[amount]]&gt;$L$17), 1, 0)</f>
        <v>1</v>
      </c>
    </row>
    <row r="2750" spans="1:9">
      <c r="A2750" t="s">
        <v>5401</v>
      </c>
      <c r="B2750" s="3">
        <v>45400</v>
      </c>
      <c r="C2750" t="s">
        <v>5402</v>
      </c>
      <c r="D2750">
        <v>346.93</v>
      </c>
      <c r="E2750" t="s">
        <v>47</v>
      </c>
      <c r="F2750" t="s">
        <v>32</v>
      </c>
      <c r="G2750" t="s">
        <v>48</v>
      </c>
      <c r="H2750" t="s">
        <v>53</v>
      </c>
      <c r="I2750">
        <f>IF(OR(financial_transactions3[[#This Row],[amount]]&lt;$L$16, financial_transactions3[[#This Row],[amount]]&gt;$L$17), 1, 0)</f>
        <v>1</v>
      </c>
    </row>
    <row r="2751" spans="1:9">
      <c r="A2751" t="s">
        <v>5403</v>
      </c>
      <c r="B2751" s="3">
        <v>45400</v>
      </c>
      <c r="C2751" t="s">
        <v>3113</v>
      </c>
      <c r="D2751">
        <v>568.85</v>
      </c>
      <c r="E2751" t="s">
        <v>19</v>
      </c>
      <c r="F2751" t="s">
        <v>26</v>
      </c>
      <c r="G2751" t="s">
        <v>39</v>
      </c>
      <c r="H2751" t="s">
        <v>75</v>
      </c>
      <c r="I2751">
        <f>IF(OR(financial_transactions3[[#This Row],[amount]]&lt;$L$16, financial_transactions3[[#This Row],[amount]]&gt;$L$17), 1, 0)</f>
        <v>1</v>
      </c>
    </row>
    <row r="2752" spans="1:9">
      <c r="A2752" t="s">
        <v>5404</v>
      </c>
      <c r="B2752" s="3">
        <v>45400</v>
      </c>
      <c r="C2752" t="s">
        <v>5405</v>
      </c>
      <c r="D2752">
        <v>8081.35</v>
      </c>
      <c r="E2752" t="s">
        <v>122</v>
      </c>
      <c r="F2752" t="s">
        <v>26</v>
      </c>
      <c r="G2752" t="s">
        <v>21</v>
      </c>
      <c r="H2752" t="s">
        <v>28</v>
      </c>
      <c r="I2752">
        <f>IF(OR(financial_transactions3[[#This Row],[amount]]&lt;$L$16, financial_transactions3[[#This Row],[amount]]&gt;$L$17), 1, 0)</f>
        <v>1</v>
      </c>
    </row>
    <row r="2753" spans="1:9">
      <c r="A2753" t="s">
        <v>5406</v>
      </c>
      <c r="B2753" s="3">
        <v>45400</v>
      </c>
      <c r="C2753" t="s">
        <v>5407</v>
      </c>
      <c r="D2753">
        <v>58.49</v>
      </c>
      <c r="E2753" t="s">
        <v>67</v>
      </c>
      <c r="F2753" t="s">
        <v>26</v>
      </c>
      <c r="G2753" t="s">
        <v>48</v>
      </c>
      <c r="H2753" t="s">
        <v>57</v>
      </c>
      <c r="I2753">
        <f>IF(OR(financial_transactions3[[#This Row],[amount]]&lt;$L$16, financial_transactions3[[#This Row],[amount]]&gt;$L$17), 1, 0)</f>
        <v>1</v>
      </c>
    </row>
    <row r="2754" spans="1:9">
      <c r="A2754" t="s">
        <v>5408</v>
      </c>
      <c r="B2754" s="3">
        <v>45400</v>
      </c>
      <c r="C2754" t="s">
        <v>5409</v>
      </c>
      <c r="D2754">
        <v>1373.27</v>
      </c>
      <c r="E2754" t="s">
        <v>67</v>
      </c>
      <c r="F2754" t="s">
        <v>26</v>
      </c>
      <c r="G2754" t="s">
        <v>27</v>
      </c>
      <c r="H2754" t="s">
        <v>36</v>
      </c>
      <c r="I2754">
        <f>IF(OR(financial_transactions3[[#This Row],[amount]]&lt;$L$16, financial_transactions3[[#This Row],[amount]]&gt;$L$17), 1, 0)</f>
        <v>0</v>
      </c>
    </row>
    <row r="2755" spans="1:9">
      <c r="A2755" t="s">
        <v>5410</v>
      </c>
      <c r="B2755" s="3">
        <v>45400</v>
      </c>
      <c r="C2755" t="s">
        <v>5411</v>
      </c>
      <c r="D2755">
        <v>291.27</v>
      </c>
      <c r="E2755" t="s">
        <v>67</v>
      </c>
      <c r="F2755" t="s">
        <v>26</v>
      </c>
      <c r="G2755" t="s">
        <v>21</v>
      </c>
      <c r="H2755" t="s">
        <v>28</v>
      </c>
      <c r="I2755">
        <f>IF(OR(financial_transactions3[[#This Row],[amount]]&lt;$L$16, financial_transactions3[[#This Row],[amount]]&gt;$L$17), 1, 0)</f>
        <v>1</v>
      </c>
    </row>
    <row r="2756" spans="1:9">
      <c r="A2756" t="s">
        <v>5412</v>
      </c>
      <c r="B2756" s="3">
        <v>45400</v>
      </c>
      <c r="C2756" t="s">
        <v>5413</v>
      </c>
      <c r="D2756">
        <v>1970.94</v>
      </c>
      <c r="E2756" t="s">
        <v>64</v>
      </c>
      <c r="F2756" t="s">
        <v>20</v>
      </c>
      <c r="G2756" t="s">
        <v>21</v>
      </c>
      <c r="H2756" t="s">
        <v>87</v>
      </c>
      <c r="I2756">
        <f>IF(OR(financial_transactions3[[#This Row],[amount]]&lt;$L$16, financial_transactions3[[#This Row],[amount]]&gt;$L$17), 1, 0)</f>
        <v>1</v>
      </c>
    </row>
    <row r="2757" spans="1:9">
      <c r="A2757" t="s">
        <v>5414</v>
      </c>
      <c r="B2757" s="3">
        <v>45400</v>
      </c>
      <c r="C2757" t="s">
        <v>5415</v>
      </c>
      <c r="D2757">
        <v>1844.38</v>
      </c>
      <c r="E2757" t="s">
        <v>16079</v>
      </c>
      <c r="F2757" t="s">
        <v>26</v>
      </c>
      <c r="G2757" t="s">
        <v>27</v>
      </c>
      <c r="H2757" t="s">
        <v>87</v>
      </c>
      <c r="I2757">
        <f>IF(OR(financial_transactions3[[#This Row],[amount]]&lt;$L$16, financial_transactions3[[#This Row],[amount]]&gt;$L$17), 1, 0)</f>
        <v>1</v>
      </c>
    </row>
    <row r="2758" spans="1:9">
      <c r="A2758" t="s">
        <v>5416</v>
      </c>
      <c r="B2758" s="3">
        <v>45400</v>
      </c>
      <c r="C2758" t="s">
        <v>4831</v>
      </c>
      <c r="D2758">
        <v>883.14</v>
      </c>
      <c r="E2758" t="s">
        <v>16110</v>
      </c>
      <c r="F2758" t="s">
        <v>32</v>
      </c>
      <c r="G2758" t="s">
        <v>27</v>
      </c>
      <c r="H2758" t="s">
        <v>176</v>
      </c>
      <c r="I2758">
        <f>IF(OR(financial_transactions3[[#This Row],[amount]]&lt;$L$16, financial_transactions3[[#This Row],[amount]]&gt;$L$17), 1, 0)</f>
        <v>0</v>
      </c>
    </row>
    <row r="2759" spans="1:9">
      <c r="A2759" t="s">
        <v>5417</v>
      </c>
      <c r="B2759" s="3">
        <v>45400</v>
      </c>
      <c r="C2759" t="s">
        <v>5418</v>
      </c>
      <c r="D2759">
        <v>1852.59</v>
      </c>
      <c r="E2759" t="s">
        <v>25</v>
      </c>
      <c r="F2759" t="s">
        <v>61</v>
      </c>
      <c r="G2759" t="s">
        <v>48</v>
      </c>
      <c r="H2759" t="s">
        <v>16080</v>
      </c>
      <c r="I2759">
        <f>IF(OR(financial_transactions3[[#This Row],[amount]]&lt;$L$16, financial_transactions3[[#This Row],[amount]]&gt;$L$17), 1, 0)</f>
        <v>1</v>
      </c>
    </row>
    <row r="2760" spans="1:9">
      <c r="A2760" t="s">
        <v>5419</v>
      </c>
      <c r="B2760" s="3">
        <v>45400</v>
      </c>
      <c r="C2760" t="s">
        <v>5420</v>
      </c>
      <c r="D2760">
        <v>732.45</v>
      </c>
      <c r="E2760" t="s">
        <v>67</v>
      </c>
      <c r="F2760" t="s">
        <v>61</v>
      </c>
      <c r="G2760" t="s">
        <v>48</v>
      </c>
      <c r="H2760" t="s">
        <v>109</v>
      </c>
      <c r="I2760">
        <f>IF(OR(financial_transactions3[[#This Row],[amount]]&lt;$L$16, financial_transactions3[[#This Row],[amount]]&gt;$L$17), 1, 0)</f>
        <v>0</v>
      </c>
    </row>
    <row r="2761" spans="1:9">
      <c r="A2761" t="s">
        <v>5421</v>
      </c>
      <c r="B2761" s="3">
        <v>45400</v>
      </c>
      <c r="C2761" t="s">
        <v>5422</v>
      </c>
      <c r="D2761">
        <v>850.91</v>
      </c>
      <c r="E2761" t="s">
        <v>31</v>
      </c>
      <c r="F2761" t="s">
        <v>26</v>
      </c>
      <c r="G2761" t="s">
        <v>39</v>
      </c>
      <c r="H2761" t="s">
        <v>16080</v>
      </c>
      <c r="I2761">
        <f>IF(OR(financial_transactions3[[#This Row],[amount]]&lt;$L$16, financial_transactions3[[#This Row],[amount]]&gt;$L$17), 1, 0)</f>
        <v>0</v>
      </c>
    </row>
    <row r="2762" spans="1:9">
      <c r="A2762" t="s">
        <v>5425</v>
      </c>
      <c r="B2762" s="3">
        <v>45400</v>
      </c>
      <c r="C2762" t="s">
        <v>2680</v>
      </c>
      <c r="D2762">
        <v>409.41</v>
      </c>
      <c r="E2762" t="s">
        <v>19</v>
      </c>
      <c r="F2762" t="s">
        <v>61</v>
      </c>
      <c r="G2762" t="s">
        <v>27</v>
      </c>
      <c r="H2762" t="s">
        <v>75</v>
      </c>
      <c r="I2762">
        <f>IF(OR(financial_transactions3[[#This Row],[amount]]&lt;$L$16, financial_transactions3[[#This Row],[amount]]&gt;$L$17), 1, 0)</f>
        <v>1</v>
      </c>
    </row>
    <row r="2763" spans="1:9">
      <c r="A2763" t="s">
        <v>5426</v>
      </c>
      <c r="B2763" s="3">
        <v>45400</v>
      </c>
      <c r="C2763" t="s">
        <v>5427</v>
      </c>
      <c r="D2763">
        <v>903.63</v>
      </c>
      <c r="E2763" t="s">
        <v>31</v>
      </c>
      <c r="F2763" t="s">
        <v>61</v>
      </c>
      <c r="G2763" t="s">
        <v>39</v>
      </c>
      <c r="H2763" t="s">
        <v>49</v>
      </c>
      <c r="I2763">
        <f>IF(OR(financial_transactions3[[#This Row],[amount]]&lt;$L$16, financial_transactions3[[#This Row],[amount]]&gt;$L$17), 1, 0)</f>
        <v>0</v>
      </c>
    </row>
    <row r="2764" spans="1:9">
      <c r="A2764" t="s">
        <v>5428</v>
      </c>
      <c r="B2764" s="3">
        <v>45400</v>
      </c>
      <c r="C2764" t="s">
        <v>1101</v>
      </c>
      <c r="D2764">
        <v>1776.61</v>
      </c>
      <c r="E2764" t="s">
        <v>31</v>
      </c>
      <c r="F2764" t="s">
        <v>26</v>
      </c>
      <c r="G2764" t="s">
        <v>21</v>
      </c>
      <c r="H2764" t="s">
        <v>87</v>
      </c>
      <c r="I2764">
        <f>IF(OR(financial_transactions3[[#This Row],[amount]]&lt;$L$16, financial_transactions3[[#This Row],[amount]]&gt;$L$17), 1, 0)</f>
        <v>1</v>
      </c>
    </row>
    <row r="2765" spans="1:9">
      <c r="A2765" t="s">
        <v>5429</v>
      </c>
      <c r="B2765" s="3">
        <v>45400</v>
      </c>
      <c r="C2765" t="s">
        <v>5430</v>
      </c>
      <c r="D2765">
        <v>1107.07</v>
      </c>
      <c r="E2765" t="s">
        <v>67</v>
      </c>
      <c r="F2765" t="s">
        <v>61</v>
      </c>
      <c r="G2765" t="s">
        <v>21</v>
      </c>
      <c r="H2765" t="s">
        <v>44</v>
      </c>
      <c r="I2765">
        <f>IF(OR(financial_transactions3[[#This Row],[amount]]&lt;$L$16, financial_transactions3[[#This Row],[amount]]&gt;$L$17), 1, 0)</f>
        <v>0</v>
      </c>
    </row>
    <row r="2766" spans="1:9">
      <c r="A2766" t="s">
        <v>5431</v>
      </c>
      <c r="B2766" s="3">
        <v>45400</v>
      </c>
      <c r="C2766" t="s">
        <v>5432</v>
      </c>
      <c r="D2766">
        <v>1709.82</v>
      </c>
      <c r="E2766" t="s">
        <v>25</v>
      </c>
      <c r="F2766" t="s">
        <v>61</v>
      </c>
      <c r="G2766" t="s">
        <v>48</v>
      </c>
      <c r="H2766" t="s">
        <v>33</v>
      </c>
      <c r="I2766">
        <f>IF(OR(financial_transactions3[[#This Row],[amount]]&lt;$L$16, financial_transactions3[[#This Row],[amount]]&gt;$L$17), 1, 0)</f>
        <v>1</v>
      </c>
    </row>
    <row r="2767" spans="1:9">
      <c r="A2767" t="s">
        <v>5433</v>
      </c>
      <c r="B2767" s="3">
        <v>45400</v>
      </c>
      <c r="C2767" t="s">
        <v>5434</v>
      </c>
      <c r="D2767">
        <v>1517.93</v>
      </c>
      <c r="E2767" t="s">
        <v>67</v>
      </c>
      <c r="F2767" t="s">
        <v>61</v>
      </c>
      <c r="G2767" t="s">
        <v>21</v>
      </c>
      <c r="H2767" t="s">
        <v>28</v>
      </c>
      <c r="I2767">
        <f>IF(OR(financial_transactions3[[#This Row],[amount]]&lt;$L$16, financial_transactions3[[#This Row],[amount]]&gt;$L$17), 1, 0)</f>
        <v>0</v>
      </c>
    </row>
    <row r="2768" spans="1:9">
      <c r="A2768" t="s">
        <v>5435</v>
      </c>
      <c r="B2768" s="3">
        <v>45401</v>
      </c>
      <c r="C2768" t="s">
        <v>5436</v>
      </c>
      <c r="D2768">
        <v>1834.53</v>
      </c>
      <c r="E2768" t="s">
        <v>52</v>
      </c>
      <c r="F2768" t="s">
        <v>26</v>
      </c>
      <c r="G2768" t="s">
        <v>48</v>
      </c>
      <c r="H2768" t="s">
        <v>16080</v>
      </c>
      <c r="I2768">
        <f>IF(OR(financial_transactions3[[#This Row],[amount]]&lt;$L$16, financial_transactions3[[#This Row],[amount]]&gt;$L$17), 1, 0)</f>
        <v>1</v>
      </c>
    </row>
    <row r="2769" spans="1:9">
      <c r="A2769" t="s">
        <v>5437</v>
      </c>
      <c r="B2769" s="3">
        <v>45401</v>
      </c>
      <c r="C2769" t="s">
        <v>5438</v>
      </c>
      <c r="D2769">
        <v>1488.64</v>
      </c>
      <c r="E2769" t="s">
        <v>70</v>
      </c>
      <c r="F2769" t="s">
        <v>32</v>
      </c>
      <c r="G2769" t="s">
        <v>39</v>
      </c>
      <c r="H2769" t="s">
        <v>75</v>
      </c>
      <c r="I2769">
        <f>IF(OR(financial_transactions3[[#This Row],[amount]]&lt;$L$16, financial_transactions3[[#This Row],[amount]]&gt;$L$17), 1, 0)</f>
        <v>0</v>
      </c>
    </row>
    <row r="2770" spans="1:9">
      <c r="A2770" t="s">
        <v>5439</v>
      </c>
      <c r="B2770" s="3">
        <v>45401</v>
      </c>
      <c r="C2770" t="s">
        <v>5440</v>
      </c>
      <c r="D2770">
        <v>7265.2</v>
      </c>
      <c r="E2770" t="s">
        <v>19</v>
      </c>
      <c r="F2770" t="s">
        <v>20</v>
      </c>
      <c r="G2770" t="s">
        <v>21</v>
      </c>
      <c r="H2770" t="s">
        <v>16080</v>
      </c>
      <c r="I2770">
        <f>IF(OR(financial_transactions3[[#This Row],[amount]]&lt;$L$16, financial_transactions3[[#This Row],[amount]]&gt;$L$17), 1, 0)</f>
        <v>1</v>
      </c>
    </row>
    <row r="2771" spans="1:9">
      <c r="A2771" t="s">
        <v>5441</v>
      </c>
      <c r="B2771" s="3">
        <v>45401</v>
      </c>
      <c r="C2771" t="s">
        <v>4147</v>
      </c>
      <c r="D2771">
        <v>1766.42</v>
      </c>
      <c r="E2771" t="s">
        <v>19</v>
      </c>
      <c r="F2771" t="s">
        <v>32</v>
      </c>
      <c r="G2771" t="s">
        <v>21</v>
      </c>
      <c r="H2771" t="s">
        <v>22</v>
      </c>
      <c r="I2771">
        <f>IF(OR(financial_transactions3[[#This Row],[amount]]&lt;$L$16, financial_transactions3[[#This Row],[amount]]&gt;$L$17), 1, 0)</f>
        <v>1</v>
      </c>
    </row>
    <row r="2772" spans="1:9">
      <c r="A2772" t="s">
        <v>5442</v>
      </c>
      <c r="B2772" s="3">
        <v>45401</v>
      </c>
      <c r="C2772" t="s">
        <v>5443</v>
      </c>
      <c r="D2772">
        <v>388.05</v>
      </c>
      <c r="E2772" t="s">
        <v>31</v>
      </c>
      <c r="F2772" t="s">
        <v>32</v>
      </c>
      <c r="G2772" t="s">
        <v>21</v>
      </c>
      <c r="H2772" t="s">
        <v>176</v>
      </c>
      <c r="I2772">
        <f>IF(OR(financial_transactions3[[#This Row],[amount]]&lt;$L$16, financial_transactions3[[#This Row],[amount]]&gt;$L$17), 1, 0)</f>
        <v>1</v>
      </c>
    </row>
    <row r="2773" spans="1:9">
      <c r="A2773" t="s">
        <v>5444</v>
      </c>
      <c r="B2773" s="3">
        <v>45401</v>
      </c>
      <c r="C2773" t="s">
        <v>5445</v>
      </c>
      <c r="D2773">
        <v>642.95000000000005</v>
      </c>
      <c r="E2773" t="s">
        <v>64</v>
      </c>
      <c r="F2773" t="s">
        <v>61</v>
      </c>
      <c r="G2773" t="s">
        <v>27</v>
      </c>
      <c r="H2773" t="s">
        <v>57</v>
      </c>
      <c r="I2773">
        <f>IF(OR(financial_transactions3[[#This Row],[amount]]&lt;$L$16, financial_transactions3[[#This Row],[amount]]&gt;$L$17), 1, 0)</f>
        <v>0</v>
      </c>
    </row>
    <row r="2774" spans="1:9">
      <c r="A2774" t="s">
        <v>5446</v>
      </c>
      <c r="B2774" s="3">
        <v>45401</v>
      </c>
      <c r="C2774" t="s">
        <v>5447</v>
      </c>
      <c r="D2774">
        <v>871.84</v>
      </c>
      <c r="E2774" t="s">
        <v>16079</v>
      </c>
      <c r="F2774" t="s">
        <v>61</v>
      </c>
      <c r="G2774" t="s">
        <v>48</v>
      </c>
      <c r="H2774" t="s">
        <v>44</v>
      </c>
      <c r="I2774">
        <f>IF(OR(financial_transactions3[[#This Row],[amount]]&lt;$L$16, financial_transactions3[[#This Row],[amount]]&gt;$L$17), 1, 0)</f>
        <v>0</v>
      </c>
    </row>
    <row r="2775" spans="1:9">
      <c r="A2775" t="s">
        <v>5448</v>
      </c>
      <c r="B2775" s="3">
        <v>45401</v>
      </c>
      <c r="C2775" t="s">
        <v>86</v>
      </c>
      <c r="D2775">
        <v>1925.73</v>
      </c>
      <c r="E2775" t="s">
        <v>70</v>
      </c>
      <c r="F2775" t="s">
        <v>32</v>
      </c>
      <c r="G2775" t="s">
        <v>21</v>
      </c>
      <c r="H2775" t="s">
        <v>44</v>
      </c>
      <c r="I2775">
        <f>IF(OR(financial_transactions3[[#This Row],[amount]]&lt;$L$16, financial_transactions3[[#This Row],[amount]]&gt;$L$17), 1, 0)</f>
        <v>1</v>
      </c>
    </row>
    <row r="2776" spans="1:9">
      <c r="A2776" t="s">
        <v>5449</v>
      </c>
      <c r="B2776" s="3">
        <v>45401</v>
      </c>
      <c r="C2776" t="s">
        <v>5450</v>
      </c>
      <c r="D2776">
        <v>813.21</v>
      </c>
      <c r="E2776" t="s">
        <v>122</v>
      </c>
      <c r="F2776" t="s">
        <v>61</v>
      </c>
      <c r="G2776" t="s">
        <v>21</v>
      </c>
      <c r="H2776" t="s">
        <v>16080</v>
      </c>
      <c r="I2776">
        <f>IF(OR(financial_transactions3[[#This Row],[amount]]&lt;$L$16, financial_transactions3[[#This Row],[amount]]&gt;$L$17), 1, 0)</f>
        <v>0</v>
      </c>
    </row>
    <row r="2777" spans="1:9">
      <c r="A2777" t="s">
        <v>5451</v>
      </c>
      <c r="B2777" s="3">
        <v>45401</v>
      </c>
      <c r="C2777" t="s">
        <v>5452</v>
      </c>
      <c r="D2777">
        <v>287.16000000000003</v>
      </c>
      <c r="E2777" t="s">
        <v>47</v>
      </c>
      <c r="F2777" t="s">
        <v>32</v>
      </c>
      <c r="G2777" t="s">
        <v>39</v>
      </c>
      <c r="H2777" t="s">
        <v>16080</v>
      </c>
      <c r="I2777">
        <f>IF(OR(financial_transactions3[[#This Row],[amount]]&lt;$L$16, financial_transactions3[[#This Row],[amount]]&gt;$L$17), 1, 0)</f>
        <v>1</v>
      </c>
    </row>
    <row r="2778" spans="1:9">
      <c r="A2778" t="s">
        <v>5453</v>
      </c>
      <c r="B2778" s="3">
        <v>45401</v>
      </c>
      <c r="C2778" t="s">
        <v>5454</v>
      </c>
      <c r="D2778">
        <v>1859.71</v>
      </c>
      <c r="E2778" t="s">
        <v>67</v>
      </c>
      <c r="F2778" t="s">
        <v>26</v>
      </c>
      <c r="G2778" t="s">
        <v>27</v>
      </c>
      <c r="H2778" t="s">
        <v>28</v>
      </c>
      <c r="I2778">
        <f>IF(OR(financial_transactions3[[#This Row],[amount]]&lt;$L$16, financial_transactions3[[#This Row],[amount]]&gt;$L$17), 1, 0)</f>
        <v>1</v>
      </c>
    </row>
    <row r="2779" spans="1:9">
      <c r="A2779" t="s">
        <v>5455</v>
      </c>
      <c r="B2779" s="3">
        <v>45401</v>
      </c>
      <c r="C2779" t="s">
        <v>5456</v>
      </c>
      <c r="D2779">
        <v>1939.46</v>
      </c>
      <c r="E2779" t="s">
        <v>16110</v>
      </c>
      <c r="F2779" t="s">
        <v>20</v>
      </c>
      <c r="G2779" t="s">
        <v>27</v>
      </c>
      <c r="H2779" t="s">
        <v>94</v>
      </c>
      <c r="I2779">
        <f>IF(OR(financial_transactions3[[#This Row],[amount]]&lt;$L$16, financial_transactions3[[#This Row],[amount]]&gt;$L$17), 1, 0)</f>
        <v>1</v>
      </c>
    </row>
    <row r="2780" spans="1:9">
      <c r="A2780" t="s">
        <v>5457</v>
      </c>
      <c r="B2780" s="3">
        <v>45401</v>
      </c>
      <c r="C2780" t="s">
        <v>5458</v>
      </c>
      <c r="D2780">
        <v>987.45</v>
      </c>
      <c r="E2780" t="s">
        <v>19</v>
      </c>
      <c r="F2780" t="s">
        <v>20</v>
      </c>
      <c r="G2780" t="s">
        <v>39</v>
      </c>
      <c r="H2780" t="s">
        <v>36</v>
      </c>
      <c r="I2780">
        <f>IF(OR(financial_transactions3[[#This Row],[amount]]&lt;$L$16, financial_transactions3[[#This Row],[amount]]&gt;$L$17), 1, 0)</f>
        <v>0</v>
      </c>
    </row>
    <row r="2781" spans="1:9">
      <c r="A2781" t="s">
        <v>5459</v>
      </c>
      <c r="B2781" s="3">
        <v>45401</v>
      </c>
      <c r="C2781" t="s">
        <v>4546</v>
      </c>
      <c r="D2781">
        <v>1439.69</v>
      </c>
      <c r="E2781" t="s">
        <v>16110</v>
      </c>
      <c r="F2781" t="s">
        <v>61</v>
      </c>
      <c r="G2781" t="s">
        <v>27</v>
      </c>
      <c r="H2781" t="s">
        <v>28</v>
      </c>
      <c r="I2781">
        <f>IF(OR(financial_transactions3[[#This Row],[amount]]&lt;$L$16, financial_transactions3[[#This Row],[amount]]&gt;$L$17), 1, 0)</f>
        <v>0</v>
      </c>
    </row>
    <row r="2782" spans="1:9">
      <c r="A2782" t="s">
        <v>5460</v>
      </c>
      <c r="B2782" s="3">
        <v>45401</v>
      </c>
      <c r="C2782" t="s">
        <v>5461</v>
      </c>
      <c r="D2782">
        <v>51.32</v>
      </c>
      <c r="E2782" t="s">
        <v>16079</v>
      </c>
      <c r="F2782" t="s">
        <v>32</v>
      </c>
      <c r="G2782" t="s">
        <v>48</v>
      </c>
      <c r="H2782" t="s">
        <v>123</v>
      </c>
      <c r="I2782">
        <f>IF(OR(financial_transactions3[[#This Row],[amount]]&lt;$L$16, financial_transactions3[[#This Row],[amount]]&gt;$L$17), 1, 0)</f>
        <v>1</v>
      </c>
    </row>
    <row r="2783" spans="1:9">
      <c r="A2783" t="s">
        <v>5462</v>
      </c>
      <c r="B2783" s="3">
        <v>45401</v>
      </c>
      <c r="C2783" t="s">
        <v>5162</v>
      </c>
      <c r="D2783">
        <v>533.72</v>
      </c>
      <c r="E2783" t="s">
        <v>70</v>
      </c>
      <c r="F2783" t="s">
        <v>20</v>
      </c>
      <c r="G2783" t="s">
        <v>39</v>
      </c>
      <c r="H2783" t="s">
        <v>44</v>
      </c>
      <c r="I2783">
        <f>IF(OR(financial_transactions3[[#This Row],[amount]]&lt;$L$16, financial_transactions3[[#This Row],[amount]]&gt;$L$17), 1, 0)</f>
        <v>1</v>
      </c>
    </row>
    <row r="2784" spans="1:9">
      <c r="A2784" t="s">
        <v>5463</v>
      </c>
      <c r="B2784" s="3">
        <v>45401</v>
      </c>
      <c r="C2784" t="s">
        <v>684</v>
      </c>
      <c r="D2784">
        <v>1254.6199999999999</v>
      </c>
      <c r="E2784" t="s">
        <v>67</v>
      </c>
      <c r="F2784" t="s">
        <v>20</v>
      </c>
      <c r="G2784" t="s">
        <v>21</v>
      </c>
      <c r="H2784" t="s">
        <v>33</v>
      </c>
      <c r="I2784">
        <f>IF(OR(financial_transactions3[[#This Row],[amount]]&lt;$L$16, financial_transactions3[[#This Row],[amount]]&gt;$L$17), 1, 0)</f>
        <v>0</v>
      </c>
    </row>
    <row r="2785" spans="1:9">
      <c r="A2785" t="s">
        <v>5464</v>
      </c>
      <c r="B2785" s="3">
        <v>45401</v>
      </c>
      <c r="C2785" t="s">
        <v>3577</v>
      </c>
      <c r="D2785">
        <v>779.36</v>
      </c>
      <c r="E2785" t="s">
        <v>25</v>
      </c>
      <c r="F2785" t="s">
        <v>26</v>
      </c>
      <c r="G2785" t="s">
        <v>39</v>
      </c>
      <c r="H2785" t="s">
        <v>33</v>
      </c>
      <c r="I2785">
        <f>IF(OR(financial_transactions3[[#This Row],[amount]]&lt;$L$16, financial_transactions3[[#This Row],[amount]]&gt;$L$17), 1, 0)</f>
        <v>0</v>
      </c>
    </row>
    <row r="2786" spans="1:9">
      <c r="A2786" t="s">
        <v>5465</v>
      </c>
      <c r="B2786" s="3">
        <v>45401</v>
      </c>
      <c r="C2786" t="s">
        <v>5466</v>
      </c>
      <c r="D2786">
        <v>1580.11</v>
      </c>
      <c r="E2786" t="s">
        <v>16110</v>
      </c>
      <c r="F2786" t="s">
        <v>61</v>
      </c>
      <c r="G2786" t="s">
        <v>39</v>
      </c>
      <c r="H2786" t="s">
        <v>87</v>
      </c>
      <c r="I2786">
        <f>IF(OR(financial_transactions3[[#This Row],[amount]]&lt;$L$16, financial_transactions3[[#This Row],[amount]]&gt;$L$17), 1, 0)</f>
        <v>0</v>
      </c>
    </row>
    <row r="2787" spans="1:9">
      <c r="A2787" t="s">
        <v>5467</v>
      </c>
      <c r="B2787" s="3">
        <v>45401</v>
      </c>
      <c r="C2787" t="s">
        <v>2315</v>
      </c>
      <c r="D2787">
        <v>1864.96</v>
      </c>
      <c r="E2787" t="s">
        <v>52</v>
      </c>
      <c r="F2787" t="s">
        <v>26</v>
      </c>
      <c r="G2787" t="s">
        <v>21</v>
      </c>
      <c r="H2787" t="s">
        <v>44</v>
      </c>
      <c r="I2787">
        <f>IF(OR(financial_transactions3[[#This Row],[amount]]&lt;$L$16, financial_transactions3[[#This Row],[amount]]&gt;$L$17), 1, 0)</f>
        <v>1</v>
      </c>
    </row>
    <row r="2788" spans="1:9">
      <c r="A2788" t="s">
        <v>5468</v>
      </c>
      <c r="B2788" s="3">
        <v>45401</v>
      </c>
      <c r="C2788" t="s">
        <v>5469</v>
      </c>
      <c r="D2788">
        <v>1322.64</v>
      </c>
      <c r="E2788" t="s">
        <v>47</v>
      </c>
      <c r="F2788" t="s">
        <v>26</v>
      </c>
      <c r="G2788" t="s">
        <v>27</v>
      </c>
      <c r="H2788" t="s">
        <v>123</v>
      </c>
      <c r="I2788">
        <f>IF(OR(financial_transactions3[[#This Row],[amount]]&lt;$L$16, financial_transactions3[[#This Row],[amount]]&gt;$L$17), 1, 0)</f>
        <v>0</v>
      </c>
    </row>
    <row r="2789" spans="1:9">
      <c r="A2789" t="s">
        <v>5470</v>
      </c>
      <c r="B2789" s="3">
        <v>45401</v>
      </c>
      <c r="C2789" t="s">
        <v>5471</v>
      </c>
      <c r="D2789">
        <v>1143.46</v>
      </c>
      <c r="E2789" t="s">
        <v>122</v>
      </c>
      <c r="F2789" t="s">
        <v>26</v>
      </c>
      <c r="G2789" t="s">
        <v>48</v>
      </c>
      <c r="H2789" t="s">
        <v>57</v>
      </c>
      <c r="I2789">
        <f>IF(OR(financial_transactions3[[#This Row],[amount]]&lt;$L$16, financial_transactions3[[#This Row],[amount]]&gt;$L$17), 1, 0)</f>
        <v>0</v>
      </c>
    </row>
    <row r="2790" spans="1:9">
      <c r="A2790" t="s">
        <v>5472</v>
      </c>
      <c r="B2790" s="3">
        <v>45401</v>
      </c>
      <c r="C2790" t="s">
        <v>4768</v>
      </c>
      <c r="D2790">
        <v>1931.67</v>
      </c>
      <c r="E2790" t="s">
        <v>25</v>
      </c>
      <c r="F2790" t="s">
        <v>32</v>
      </c>
      <c r="G2790" t="s">
        <v>27</v>
      </c>
      <c r="H2790" t="s">
        <v>28</v>
      </c>
      <c r="I2790">
        <f>IF(OR(financial_transactions3[[#This Row],[amount]]&lt;$L$16, financial_transactions3[[#This Row],[amount]]&gt;$L$17), 1, 0)</f>
        <v>1</v>
      </c>
    </row>
    <row r="2791" spans="1:9">
      <c r="A2791" t="s">
        <v>5473</v>
      </c>
      <c r="B2791" s="3">
        <v>45401</v>
      </c>
      <c r="C2791" t="s">
        <v>5474</v>
      </c>
      <c r="D2791">
        <v>195.11</v>
      </c>
      <c r="E2791" t="s">
        <v>70</v>
      </c>
      <c r="F2791" t="s">
        <v>32</v>
      </c>
      <c r="G2791" t="s">
        <v>27</v>
      </c>
      <c r="H2791" t="s">
        <v>53</v>
      </c>
      <c r="I2791">
        <f>IF(OR(financial_transactions3[[#This Row],[amount]]&lt;$L$16, financial_transactions3[[#This Row],[amount]]&gt;$L$17), 1, 0)</f>
        <v>1</v>
      </c>
    </row>
    <row r="2792" spans="1:9">
      <c r="A2792" t="s">
        <v>5475</v>
      </c>
      <c r="B2792" s="3">
        <v>45401</v>
      </c>
      <c r="C2792" t="s">
        <v>1177</v>
      </c>
      <c r="D2792">
        <v>1312.55</v>
      </c>
      <c r="E2792" t="s">
        <v>16110</v>
      </c>
      <c r="F2792" t="s">
        <v>61</v>
      </c>
      <c r="G2792" t="s">
        <v>48</v>
      </c>
      <c r="H2792" t="s">
        <v>57</v>
      </c>
      <c r="I2792">
        <f>IF(OR(financial_transactions3[[#This Row],[amount]]&lt;$L$16, financial_transactions3[[#This Row],[amount]]&gt;$L$17), 1, 0)</f>
        <v>0</v>
      </c>
    </row>
    <row r="2793" spans="1:9">
      <c r="A2793" t="s">
        <v>5476</v>
      </c>
      <c r="B2793" s="3">
        <v>45401</v>
      </c>
      <c r="C2793" t="s">
        <v>3077</v>
      </c>
      <c r="D2793">
        <v>291.66000000000003</v>
      </c>
      <c r="E2793" t="s">
        <v>52</v>
      </c>
      <c r="F2793" t="s">
        <v>20</v>
      </c>
      <c r="G2793" t="s">
        <v>48</v>
      </c>
      <c r="H2793" t="s">
        <v>40</v>
      </c>
      <c r="I2793">
        <f>IF(OR(financial_transactions3[[#This Row],[amount]]&lt;$L$16, financial_transactions3[[#This Row],[amount]]&gt;$L$17), 1, 0)</f>
        <v>1</v>
      </c>
    </row>
    <row r="2794" spans="1:9">
      <c r="A2794" t="s">
        <v>5477</v>
      </c>
      <c r="B2794" s="3">
        <v>45401</v>
      </c>
      <c r="C2794" t="s">
        <v>5478</v>
      </c>
      <c r="D2794">
        <v>1126.19</v>
      </c>
      <c r="E2794" t="s">
        <v>70</v>
      </c>
      <c r="F2794" t="s">
        <v>20</v>
      </c>
      <c r="G2794" t="s">
        <v>48</v>
      </c>
      <c r="H2794" t="s">
        <v>22</v>
      </c>
      <c r="I2794">
        <f>IF(OR(financial_transactions3[[#This Row],[amount]]&lt;$L$16, financial_transactions3[[#This Row],[amount]]&gt;$L$17), 1, 0)</f>
        <v>0</v>
      </c>
    </row>
    <row r="2795" spans="1:9">
      <c r="A2795" t="s">
        <v>5479</v>
      </c>
      <c r="B2795" s="3">
        <v>45402</v>
      </c>
      <c r="C2795" t="s">
        <v>5480</v>
      </c>
      <c r="D2795">
        <v>172.56</v>
      </c>
      <c r="E2795" t="s">
        <v>52</v>
      </c>
      <c r="F2795" t="s">
        <v>32</v>
      </c>
      <c r="G2795" t="s">
        <v>27</v>
      </c>
      <c r="H2795" t="s">
        <v>176</v>
      </c>
      <c r="I2795">
        <f>IF(OR(financial_transactions3[[#This Row],[amount]]&lt;$L$16, financial_transactions3[[#This Row],[amount]]&gt;$L$17), 1, 0)</f>
        <v>1</v>
      </c>
    </row>
    <row r="2796" spans="1:9">
      <c r="A2796" t="s">
        <v>5481</v>
      </c>
      <c r="B2796" s="3">
        <v>45402</v>
      </c>
      <c r="C2796" t="s">
        <v>5482</v>
      </c>
      <c r="D2796">
        <v>371.65</v>
      </c>
      <c r="E2796" t="s">
        <v>16110</v>
      </c>
      <c r="F2796" t="s">
        <v>26</v>
      </c>
      <c r="G2796" t="s">
        <v>27</v>
      </c>
      <c r="H2796" t="s">
        <v>22</v>
      </c>
      <c r="I2796">
        <f>IF(OR(financial_transactions3[[#This Row],[amount]]&lt;$L$16, financial_transactions3[[#This Row],[amount]]&gt;$L$17), 1, 0)</f>
        <v>1</v>
      </c>
    </row>
    <row r="2797" spans="1:9">
      <c r="A2797" t="s">
        <v>5483</v>
      </c>
      <c r="B2797" s="3">
        <v>45402</v>
      </c>
      <c r="C2797" t="s">
        <v>5484</v>
      </c>
      <c r="D2797">
        <v>785.79</v>
      </c>
      <c r="E2797" t="s">
        <v>16110</v>
      </c>
      <c r="F2797" t="s">
        <v>61</v>
      </c>
      <c r="G2797" t="s">
        <v>27</v>
      </c>
      <c r="H2797" t="s">
        <v>36</v>
      </c>
      <c r="I2797">
        <f>IF(OR(financial_transactions3[[#This Row],[amount]]&lt;$L$16, financial_transactions3[[#This Row],[amount]]&gt;$L$17), 1, 0)</f>
        <v>0</v>
      </c>
    </row>
    <row r="2798" spans="1:9">
      <c r="A2798" t="s">
        <v>5485</v>
      </c>
      <c r="B2798" s="3">
        <v>45402</v>
      </c>
      <c r="C2798" t="s">
        <v>3618</v>
      </c>
      <c r="D2798">
        <v>1251.3699999999999</v>
      </c>
      <c r="E2798" t="s">
        <v>47</v>
      </c>
      <c r="F2798" t="s">
        <v>61</v>
      </c>
      <c r="G2798" t="s">
        <v>39</v>
      </c>
      <c r="H2798" t="s">
        <v>40</v>
      </c>
      <c r="I2798">
        <f>IF(OR(financial_transactions3[[#This Row],[amount]]&lt;$L$16, financial_transactions3[[#This Row],[amount]]&gt;$L$17), 1, 0)</f>
        <v>0</v>
      </c>
    </row>
    <row r="2799" spans="1:9">
      <c r="A2799" t="s">
        <v>5486</v>
      </c>
      <c r="B2799" s="3">
        <v>45402</v>
      </c>
      <c r="C2799" t="s">
        <v>5487</v>
      </c>
      <c r="D2799">
        <v>14992.93</v>
      </c>
      <c r="E2799" t="s">
        <v>122</v>
      </c>
      <c r="F2799" t="s">
        <v>32</v>
      </c>
      <c r="G2799" t="s">
        <v>21</v>
      </c>
      <c r="H2799" t="s">
        <v>75</v>
      </c>
      <c r="I2799">
        <f>IF(OR(financial_transactions3[[#This Row],[amount]]&lt;$L$16, financial_transactions3[[#This Row],[amount]]&gt;$L$17), 1, 0)</f>
        <v>1</v>
      </c>
    </row>
    <row r="2800" spans="1:9">
      <c r="A2800" t="s">
        <v>5490</v>
      </c>
      <c r="B2800" s="3">
        <v>45402</v>
      </c>
      <c r="C2800" t="s">
        <v>3284</v>
      </c>
      <c r="D2800">
        <v>6573.84</v>
      </c>
      <c r="E2800" t="s">
        <v>25</v>
      </c>
      <c r="F2800" t="s">
        <v>26</v>
      </c>
      <c r="G2800" t="s">
        <v>27</v>
      </c>
      <c r="H2800" t="s">
        <v>44</v>
      </c>
      <c r="I2800">
        <f>IF(OR(financial_transactions3[[#This Row],[amount]]&lt;$L$16, financial_transactions3[[#This Row],[amount]]&gt;$L$17), 1, 0)</f>
        <v>1</v>
      </c>
    </row>
    <row r="2801" spans="1:9">
      <c r="A2801" t="s">
        <v>5491</v>
      </c>
      <c r="B2801" s="3">
        <v>45402</v>
      </c>
      <c r="C2801" t="s">
        <v>5492</v>
      </c>
      <c r="D2801">
        <v>1134.8</v>
      </c>
      <c r="E2801" t="s">
        <v>19</v>
      </c>
      <c r="F2801" t="s">
        <v>61</v>
      </c>
      <c r="G2801" t="s">
        <v>21</v>
      </c>
      <c r="H2801" t="s">
        <v>22</v>
      </c>
      <c r="I2801">
        <f>IF(OR(financial_transactions3[[#This Row],[amount]]&lt;$L$16, financial_transactions3[[#This Row],[amount]]&gt;$L$17), 1, 0)</f>
        <v>0</v>
      </c>
    </row>
    <row r="2802" spans="1:9">
      <c r="A2802" t="s">
        <v>5493</v>
      </c>
      <c r="B2802" s="3">
        <v>45402</v>
      </c>
      <c r="C2802" t="s">
        <v>3496</v>
      </c>
      <c r="D2802">
        <v>19911.939999999999</v>
      </c>
      <c r="E2802" t="s">
        <v>19</v>
      </c>
      <c r="F2802" t="s">
        <v>61</v>
      </c>
      <c r="G2802" t="s">
        <v>48</v>
      </c>
      <c r="H2802" t="s">
        <v>22</v>
      </c>
      <c r="I2802">
        <f>IF(OR(financial_transactions3[[#This Row],[amount]]&lt;$L$16, financial_transactions3[[#This Row],[amount]]&gt;$L$17), 1, 0)</f>
        <v>1</v>
      </c>
    </row>
    <row r="2803" spans="1:9">
      <c r="A2803" t="s">
        <v>5494</v>
      </c>
      <c r="B2803" s="3">
        <v>45402</v>
      </c>
      <c r="C2803" t="s">
        <v>858</v>
      </c>
      <c r="D2803">
        <v>551.87</v>
      </c>
      <c r="E2803" t="s">
        <v>70</v>
      </c>
      <c r="F2803" t="s">
        <v>32</v>
      </c>
      <c r="G2803" t="s">
        <v>27</v>
      </c>
      <c r="H2803" t="s">
        <v>87</v>
      </c>
      <c r="I2803">
        <f>IF(OR(financial_transactions3[[#This Row],[amount]]&lt;$L$16, financial_transactions3[[#This Row],[amount]]&gt;$L$17), 1, 0)</f>
        <v>1</v>
      </c>
    </row>
    <row r="2804" spans="1:9">
      <c r="A2804" t="s">
        <v>5495</v>
      </c>
      <c r="B2804" s="3">
        <v>45402</v>
      </c>
      <c r="C2804" t="s">
        <v>2110</v>
      </c>
      <c r="D2804">
        <v>340.73</v>
      </c>
      <c r="E2804" t="s">
        <v>47</v>
      </c>
      <c r="F2804" t="s">
        <v>20</v>
      </c>
      <c r="G2804" t="s">
        <v>39</v>
      </c>
      <c r="H2804" t="s">
        <v>57</v>
      </c>
      <c r="I2804">
        <f>IF(OR(financial_transactions3[[#This Row],[amount]]&lt;$L$16, financial_transactions3[[#This Row],[amount]]&gt;$L$17), 1, 0)</f>
        <v>1</v>
      </c>
    </row>
    <row r="2805" spans="1:9">
      <c r="A2805" t="s">
        <v>5497</v>
      </c>
      <c r="B2805" s="3">
        <v>45402</v>
      </c>
      <c r="C2805" t="s">
        <v>5498</v>
      </c>
      <c r="D2805">
        <v>1777.04</v>
      </c>
      <c r="E2805" t="s">
        <v>31</v>
      </c>
      <c r="F2805" t="s">
        <v>32</v>
      </c>
      <c r="G2805" t="s">
        <v>48</v>
      </c>
      <c r="H2805" t="s">
        <v>16080</v>
      </c>
      <c r="I2805">
        <f>IF(OR(financial_transactions3[[#This Row],[amount]]&lt;$L$16, financial_transactions3[[#This Row],[amount]]&gt;$L$17), 1, 0)</f>
        <v>1</v>
      </c>
    </row>
    <row r="2806" spans="1:9">
      <c r="A2806" t="s">
        <v>5499</v>
      </c>
      <c r="B2806" s="3">
        <v>45402</v>
      </c>
      <c r="C2806" t="s">
        <v>5500</v>
      </c>
      <c r="D2806">
        <v>515.71</v>
      </c>
      <c r="E2806" t="s">
        <v>16079</v>
      </c>
      <c r="F2806" t="s">
        <v>61</v>
      </c>
      <c r="G2806" t="s">
        <v>39</v>
      </c>
      <c r="H2806" t="s">
        <v>109</v>
      </c>
      <c r="I2806">
        <f>IF(OR(financial_transactions3[[#This Row],[amount]]&lt;$L$16, financial_transactions3[[#This Row],[amount]]&gt;$L$17), 1, 0)</f>
        <v>1</v>
      </c>
    </row>
    <row r="2807" spans="1:9">
      <c r="A2807" t="s">
        <v>5501</v>
      </c>
      <c r="B2807" s="3">
        <v>45402</v>
      </c>
      <c r="C2807" t="s">
        <v>5502</v>
      </c>
      <c r="D2807">
        <v>16985.78</v>
      </c>
      <c r="E2807" t="s">
        <v>67</v>
      </c>
      <c r="F2807" t="s">
        <v>26</v>
      </c>
      <c r="G2807" t="s">
        <v>48</v>
      </c>
      <c r="H2807" t="s">
        <v>16080</v>
      </c>
      <c r="I2807">
        <f>IF(OR(financial_transactions3[[#This Row],[amount]]&lt;$L$16, financial_transactions3[[#This Row],[amount]]&gt;$L$17), 1, 0)</f>
        <v>1</v>
      </c>
    </row>
    <row r="2808" spans="1:9">
      <c r="A2808" t="s">
        <v>5503</v>
      </c>
      <c r="B2808" s="3">
        <v>45402</v>
      </c>
      <c r="C2808" t="s">
        <v>4267</v>
      </c>
      <c r="D2808">
        <v>771.55</v>
      </c>
      <c r="E2808" t="s">
        <v>19</v>
      </c>
      <c r="F2808" t="s">
        <v>20</v>
      </c>
      <c r="G2808" t="s">
        <v>39</v>
      </c>
      <c r="H2808" t="s">
        <v>22</v>
      </c>
      <c r="I2808">
        <f>IF(OR(financial_transactions3[[#This Row],[amount]]&lt;$L$16, financial_transactions3[[#This Row],[amount]]&gt;$L$17), 1, 0)</f>
        <v>0</v>
      </c>
    </row>
    <row r="2809" spans="1:9">
      <c r="A2809" t="s">
        <v>5504</v>
      </c>
      <c r="B2809" s="3">
        <v>45402</v>
      </c>
      <c r="C2809" t="s">
        <v>5505</v>
      </c>
      <c r="D2809">
        <v>530.95000000000005</v>
      </c>
      <c r="E2809" t="s">
        <v>25</v>
      </c>
      <c r="F2809" t="s">
        <v>26</v>
      </c>
      <c r="G2809" t="s">
        <v>21</v>
      </c>
      <c r="H2809" t="s">
        <v>75</v>
      </c>
      <c r="I2809">
        <f>IF(OR(financial_transactions3[[#This Row],[amount]]&lt;$L$16, financial_transactions3[[#This Row],[amount]]&gt;$L$17), 1, 0)</f>
        <v>1</v>
      </c>
    </row>
    <row r="2810" spans="1:9">
      <c r="A2810" t="s">
        <v>5506</v>
      </c>
      <c r="B2810" s="3">
        <v>45402</v>
      </c>
      <c r="C2810" t="s">
        <v>1421</v>
      </c>
      <c r="D2810">
        <v>1999.95</v>
      </c>
      <c r="E2810" t="s">
        <v>67</v>
      </c>
      <c r="F2810" t="s">
        <v>26</v>
      </c>
      <c r="G2810" t="s">
        <v>39</v>
      </c>
      <c r="H2810" t="s">
        <v>40</v>
      </c>
      <c r="I2810">
        <f>IF(OR(financial_transactions3[[#This Row],[amount]]&lt;$L$16, financial_transactions3[[#This Row],[amount]]&gt;$L$17), 1, 0)</f>
        <v>1</v>
      </c>
    </row>
    <row r="2811" spans="1:9">
      <c r="A2811" t="s">
        <v>5507</v>
      </c>
      <c r="B2811" s="3">
        <v>45402</v>
      </c>
      <c r="C2811" t="s">
        <v>5508</v>
      </c>
      <c r="D2811">
        <v>1236.68</v>
      </c>
      <c r="E2811" t="s">
        <v>67</v>
      </c>
      <c r="F2811" t="s">
        <v>26</v>
      </c>
      <c r="G2811" t="s">
        <v>21</v>
      </c>
      <c r="H2811" t="s">
        <v>57</v>
      </c>
      <c r="I2811">
        <f>IF(OR(financial_transactions3[[#This Row],[amount]]&lt;$L$16, financial_transactions3[[#This Row],[amount]]&gt;$L$17), 1, 0)</f>
        <v>0</v>
      </c>
    </row>
    <row r="2812" spans="1:9">
      <c r="A2812" t="s">
        <v>5509</v>
      </c>
      <c r="B2812" s="3">
        <v>45402</v>
      </c>
      <c r="C2812" t="s">
        <v>5510</v>
      </c>
      <c r="D2812">
        <v>1031.0899999999999</v>
      </c>
      <c r="E2812" t="s">
        <v>47</v>
      </c>
      <c r="F2812" t="s">
        <v>32</v>
      </c>
      <c r="G2812" t="s">
        <v>48</v>
      </c>
      <c r="H2812" t="s">
        <v>44</v>
      </c>
      <c r="I2812">
        <f>IF(OR(financial_transactions3[[#This Row],[amount]]&lt;$L$16, financial_transactions3[[#This Row],[amount]]&gt;$L$17), 1, 0)</f>
        <v>0</v>
      </c>
    </row>
    <row r="2813" spans="1:9">
      <c r="A2813" t="s">
        <v>5511</v>
      </c>
      <c r="B2813" s="3">
        <v>45402</v>
      </c>
      <c r="C2813" t="s">
        <v>2488</v>
      </c>
      <c r="D2813">
        <v>1186.1500000000001</v>
      </c>
      <c r="E2813" t="s">
        <v>67</v>
      </c>
      <c r="F2813" t="s">
        <v>26</v>
      </c>
      <c r="G2813" t="s">
        <v>39</v>
      </c>
      <c r="H2813" t="s">
        <v>36</v>
      </c>
      <c r="I2813">
        <f>IF(OR(financial_transactions3[[#This Row],[amount]]&lt;$L$16, financial_transactions3[[#This Row],[amount]]&gt;$L$17), 1, 0)</f>
        <v>0</v>
      </c>
    </row>
    <row r="2814" spans="1:9">
      <c r="A2814" t="s">
        <v>5512</v>
      </c>
      <c r="B2814" s="3">
        <v>45402</v>
      </c>
      <c r="C2814" t="s">
        <v>5513</v>
      </c>
      <c r="D2814">
        <v>1531.85</v>
      </c>
      <c r="E2814" t="s">
        <v>19</v>
      </c>
      <c r="F2814" t="s">
        <v>61</v>
      </c>
      <c r="G2814" t="s">
        <v>27</v>
      </c>
      <c r="H2814" t="s">
        <v>53</v>
      </c>
      <c r="I2814">
        <f>IF(OR(financial_transactions3[[#This Row],[amount]]&lt;$L$16, financial_transactions3[[#This Row],[amount]]&gt;$L$17), 1, 0)</f>
        <v>0</v>
      </c>
    </row>
    <row r="2815" spans="1:9">
      <c r="A2815" t="s">
        <v>5514</v>
      </c>
      <c r="B2815" s="3">
        <v>45402</v>
      </c>
      <c r="C2815" t="s">
        <v>5515</v>
      </c>
      <c r="D2815">
        <v>1524.21</v>
      </c>
      <c r="E2815" t="s">
        <v>47</v>
      </c>
      <c r="F2815" t="s">
        <v>61</v>
      </c>
      <c r="G2815" t="s">
        <v>48</v>
      </c>
      <c r="H2815" t="s">
        <v>109</v>
      </c>
      <c r="I2815">
        <f>IF(OR(financial_transactions3[[#This Row],[amount]]&lt;$L$16, financial_transactions3[[#This Row],[amount]]&gt;$L$17), 1, 0)</f>
        <v>0</v>
      </c>
    </row>
    <row r="2816" spans="1:9">
      <c r="A2816" t="s">
        <v>5516</v>
      </c>
      <c r="B2816" s="3">
        <v>45402</v>
      </c>
      <c r="C2816" t="s">
        <v>1443</v>
      </c>
      <c r="D2816">
        <v>702.04</v>
      </c>
      <c r="E2816" t="s">
        <v>64</v>
      </c>
      <c r="F2816" t="s">
        <v>20</v>
      </c>
      <c r="G2816" t="s">
        <v>48</v>
      </c>
      <c r="H2816" t="s">
        <v>44</v>
      </c>
      <c r="I2816">
        <f>IF(OR(financial_transactions3[[#This Row],[amount]]&lt;$L$16, financial_transactions3[[#This Row],[amount]]&gt;$L$17), 1, 0)</f>
        <v>0</v>
      </c>
    </row>
    <row r="2817" spans="1:9">
      <c r="A2817" t="s">
        <v>5517</v>
      </c>
      <c r="B2817" s="3">
        <v>45402</v>
      </c>
      <c r="C2817" t="s">
        <v>5518</v>
      </c>
      <c r="D2817">
        <v>1521.81</v>
      </c>
      <c r="E2817" t="s">
        <v>122</v>
      </c>
      <c r="F2817" t="s">
        <v>61</v>
      </c>
      <c r="G2817" t="s">
        <v>48</v>
      </c>
      <c r="H2817" t="s">
        <v>16080</v>
      </c>
      <c r="I2817">
        <f>IF(OR(financial_transactions3[[#This Row],[amount]]&lt;$L$16, financial_transactions3[[#This Row],[amount]]&gt;$L$17), 1, 0)</f>
        <v>0</v>
      </c>
    </row>
    <row r="2818" spans="1:9">
      <c r="A2818" t="s">
        <v>5519</v>
      </c>
      <c r="B2818" s="3">
        <v>45402</v>
      </c>
      <c r="C2818" t="s">
        <v>2490</v>
      </c>
      <c r="D2818">
        <v>1508.19</v>
      </c>
      <c r="E2818" t="s">
        <v>31</v>
      </c>
      <c r="F2818" t="s">
        <v>32</v>
      </c>
      <c r="G2818" t="s">
        <v>21</v>
      </c>
      <c r="H2818" t="s">
        <v>44</v>
      </c>
      <c r="I2818">
        <f>IF(OR(financial_transactions3[[#This Row],[amount]]&lt;$L$16, financial_transactions3[[#This Row],[amount]]&gt;$L$17), 1, 0)</f>
        <v>0</v>
      </c>
    </row>
    <row r="2819" spans="1:9">
      <c r="A2819" t="s">
        <v>5520</v>
      </c>
      <c r="B2819" s="3">
        <v>45402</v>
      </c>
      <c r="C2819" t="s">
        <v>5521</v>
      </c>
      <c r="D2819">
        <v>1326.94</v>
      </c>
      <c r="E2819" t="s">
        <v>70</v>
      </c>
      <c r="F2819" t="s">
        <v>61</v>
      </c>
      <c r="G2819" t="s">
        <v>27</v>
      </c>
      <c r="H2819" t="s">
        <v>123</v>
      </c>
      <c r="I2819">
        <f>IF(OR(financial_transactions3[[#This Row],[amount]]&lt;$L$16, financial_transactions3[[#This Row],[amount]]&gt;$L$17), 1, 0)</f>
        <v>0</v>
      </c>
    </row>
    <row r="2820" spans="1:9">
      <c r="A2820" t="s">
        <v>5522</v>
      </c>
      <c r="B2820" s="3">
        <v>45402</v>
      </c>
      <c r="C2820" t="s">
        <v>5523</v>
      </c>
      <c r="D2820">
        <v>461.87</v>
      </c>
      <c r="E2820" t="s">
        <v>16079</v>
      </c>
      <c r="F2820" t="s">
        <v>61</v>
      </c>
      <c r="G2820" t="s">
        <v>39</v>
      </c>
      <c r="H2820" t="s">
        <v>36</v>
      </c>
      <c r="I2820">
        <f>IF(OR(financial_transactions3[[#This Row],[amount]]&lt;$L$16, financial_transactions3[[#This Row],[amount]]&gt;$L$17), 1, 0)</f>
        <v>1</v>
      </c>
    </row>
    <row r="2821" spans="1:9">
      <c r="A2821" t="s">
        <v>5526</v>
      </c>
      <c r="B2821" s="3">
        <v>45402</v>
      </c>
      <c r="C2821" t="s">
        <v>5527</v>
      </c>
      <c r="D2821">
        <v>1307.76</v>
      </c>
      <c r="E2821" t="s">
        <v>25</v>
      </c>
      <c r="F2821" t="s">
        <v>32</v>
      </c>
      <c r="G2821" t="s">
        <v>21</v>
      </c>
      <c r="H2821" t="s">
        <v>75</v>
      </c>
      <c r="I2821">
        <f>IF(OR(financial_transactions3[[#This Row],[amount]]&lt;$L$16, financial_transactions3[[#This Row],[amount]]&gt;$L$17), 1, 0)</f>
        <v>0</v>
      </c>
    </row>
    <row r="2822" spans="1:9">
      <c r="A2822" t="s">
        <v>5528</v>
      </c>
      <c r="B2822" s="3">
        <v>45402</v>
      </c>
      <c r="C2822" t="s">
        <v>5529</v>
      </c>
      <c r="D2822">
        <v>342.81</v>
      </c>
      <c r="E2822" t="s">
        <v>19</v>
      </c>
      <c r="F2822" t="s">
        <v>32</v>
      </c>
      <c r="G2822" t="s">
        <v>27</v>
      </c>
      <c r="H2822" t="s">
        <v>123</v>
      </c>
      <c r="I2822">
        <f>IF(OR(financial_transactions3[[#This Row],[amount]]&lt;$L$16, financial_transactions3[[#This Row],[amount]]&gt;$L$17), 1, 0)</f>
        <v>1</v>
      </c>
    </row>
    <row r="2823" spans="1:9">
      <c r="A2823" t="s">
        <v>5532</v>
      </c>
      <c r="B2823" s="3">
        <v>45402</v>
      </c>
      <c r="C2823" t="s">
        <v>5533</v>
      </c>
      <c r="D2823">
        <v>1311.87</v>
      </c>
      <c r="E2823" t="s">
        <v>64</v>
      </c>
      <c r="F2823" t="s">
        <v>26</v>
      </c>
      <c r="G2823" t="s">
        <v>39</v>
      </c>
      <c r="H2823" t="s">
        <v>53</v>
      </c>
      <c r="I2823">
        <f>IF(OR(financial_transactions3[[#This Row],[amount]]&lt;$L$16, financial_transactions3[[#This Row],[amount]]&gt;$L$17), 1, 0)</f>
        <v>0</v>
      </c>
    </row>
    <row r="2824" spans="1:9">
      <c r="A2824" t="s">
        <v>5534</v>
      </c>
      <c r="B2824" s="3">
        <v>45402</v>
      </c>
      <c r="C2824" t="s">
        <v>1356</v>
      </c>
      <c r="D2824">
        <v>881.64</v>
      </c>
      <c r="E2824" t="s">
        <v>19</v>
      </c>
      <c r="F2824" t="s">
        <v>20</v>
      </c>
      <c r="G2824" t="s">
        <v>21</v>
      </c>
      <c r="H2824" t="s">
        <v>94</v>
      </c>
      <c r="I2824">
        <f>IF(OR(financial_transactions3[[#This Row],[amount]]&lt;$L$16, financial_transactions3[[#This Row],[amount]]&gt;$L$17), 1, 0)</f>
        <v>0</v>
      </c>
    </row>
    <row r="2825" spans="1:9">
      <c r="A2825" t="s">
        <v>5535</v>
      </c>
      <c r="B2825" s="3">
        <v>45402</v>
      </c>
      <c r="C2825" t="s">
        <v>5536</v>
      </c>
      <c r="D2825">
        <v>279.77</v>
      </c>
      <c r="E2825" t="s">
        <v>16110</v>
      </c>
      <c r="F2825" t="s">
        <v>32</v>
      </c>
      <c r="G2825" t="s">
        <v>48</v>
      </c>
      <c r="H2825" t="s">
        <v>87</v>
      </c>
      <c r="I2825">
        <f>IF(OR(financial_transactions3[[#This Row],[amount]]&lt;$L$16, financial_transactions3[[#This Row],[amount]]&gt;$L$17), 1, 0)</f>
        <v>1</v>
      </c>
    </row>
    <row r="2826" spans="1:9">
      <c r="A2826" t="s">
        <v>5537</v>
      </c>
      <c r="B2826" s="3">
        <v>45403</v>
      </c>
      <c r="C2826" t="s">
        <v>5000</v>
      </c>
      <c r="D2826">
        <v>1416.44</v>
      </c>
      <c r="E2826" t="s">
        <v>31</v>
      </c>
      <c r="F2826" t="s">
        <v>20</v>
      </c>
      <c r="G2826" t="s">
        <v>21</v>
      </c>
      <c r="H2826" t="s">
        <v>109</v>
      </c>
      <c r="I2826">
        <f>IF(OR(financial_transactions3[[#This Row],[amount]]&lt;$L$16, financial_transactions3[[#This Row],[amount]]&gt;$L$17), 1, 0)</f>
        <v>0</v>
      </c>
    </row>
    <row r="2827" spans="1:9">
      <c r="A2827" t="s">
        <v>5538</v>
      </c>
      <c r="B2827" s="3">
        <v>45403</v>
      </c>
      <c r="C2827" t="s">
        <v>5539</v>
      </c>
      <c r="D2827">
        <v>788.03</v>
      </c>
      <c r="E2827" t="s">
        <v>19</v>
      </c>
      <c r="F2827" t="s">
        <v>61</v>
      </c>
      <c r="G2827" t="s">
        <v>48</v>
      </c>
      <c r="H2827" t="s">
        <v>53</v>
      </c>
      <c r="I2827">
        <f>IF(OR(financial_transactions3[[#This Row],[amount]]&lt;$L$16, financial_transactions3[[#This Row],[amount]]&gt;$L$17), 1, 0)</f>
        <v>0</v>
      </c>
    </row>
    <row r="2828" spans="1:9">
      <c r="A2828" t="s">
        <v>5540</v>
      </c>
      <c r="B2828" s="3">
        <v>45403</v>
      </c>
      <c r="C2828" t="s">
        <v>1268</v>
      </c>
      <c r="D2828">
        <v>1932.83</v>
      </c>
      <c r="E2828" t="s">
        <v>16079</v>
      </c>
      <c r="F2828" t="s">
        <v>32</v>
      </c>
      <c r="G2828" t="s">
        <v>39</v>
      </c>
      <c r="H2828" t="s">
        <v>49</v>
      </c>
      <c r="I2828">
        <f>IF(OR(financial_transactions3[[#This Row],[amount]]&lt;$L$16, financial_transactions3[[#This Row],[amount]]&gt;$L$17), 1, 0)</f>
        <v>1</v>
      </c>
    </row>
    <row r="2829" spans="1:9">
      <c r="A2829" t="s">
        <v>5541</v>
      </c>
      <c r="B2829" s="3">
        <v>45403</v>
      </c>
      <c r="C2829" t="s">
        <v>5542</v>
      </c>
      <c r="D2829">
        <v>948.46</v>
      </c>
      <c r="E2829" t="s">
        <v>67</v>
      </c>
      <c r="F2829" t="s">
        <v>61</v>
      </c>
      <c r="G2829" t="s">
        <v>39</v>
      </c>
      <c r="H2829" t="s">
        <v>49</v>
      </c>
      <c r="I2829">
        <f>IF(OR(financial_transactions3[[#This Row],[amount]]&lt;$L$16, financial_transactions3[[#This Row],[amount]]&gt;$L$17), 1, 0)</f>
        <v>0</v>
      </c>
    </row>
    <row r="2830" spans="1:9">
      <c r="A2830" t="s">
        <v>5544</v>
      </c>
      <c r="B2830" s="3">
        <v>45403</v>
      </c>
      <c r="C2830" t="s">
        <v>5545</v>
      </c>
      <c r="D2830">
        <v>817.73</v>
      </c>
      <c r="E2830" t="s">
        <v>16110</v>
      </c>
      <c r="F2830" t="s">
        <v>61</v>
      </c>
      <c r="G2830" t="s">
        <v>48</v>
      </c>
      <c r="H2830" t="s">
        <v>49</v>
      </c>
      <c r="I2830">
        <f>IF(OR(financial_transactions3[[#This Row],[amount]]&lt;$L$16, financial_transactions3[[#This Row],[amount]]&gt;$L$17), 1, 0)</f>
        <v>0</v>
      </c>
    </row>
    <row r="2831" spans="1:9">
      <c r="A2831" t="s">
        <v>5546</v>
      </c>
      <c r="B2831" s="3">
        <v>45403</v>
      </c>
      <c r="C2831" t="s">
        <v>5547</v>
      </c>
      <c r="D2831">
        <v>742.02</v>
      </c>
      <c r="E2831" t="s">
        <v>19</v>
      </c>
      <c r="F2831" t="s">
        <v>20</v>
      </c>
      <c r="G2831" t="s">
        <v>39</v>
      </c>
      <c r="H2831" t="s">
        <v>22</v>
      </c>
      <c r="I2831">
        <f>IF(OR(financial_transactions3[[#This Row],[amount]]&lt;$L$16, financial_transactions3[[#This Row],[amount]]&gt;$L$17), 1, 0)</f>
        <v>0</v>
      </c>
    </row>
    <row r="2832" spans="1:9">
      <c r="A2832" t="s">
        <v>5548</v>
      </c>
      <c r="B2832" s="3">
        <v>45403</v>
      </c>
      <c r="C2832" t="s">
        <v>5549</v>
      </c>
      <c r="D2832">
        <v>551.54</v>
      </c>
      <c r="E2832" t="s">
        <v>16079</v>
      </c>
      <c r="F2832" t="s">
        <v>26</v>
      </c>
      <c r="G2832" t="s">
        <v>27</v>
      </c>
      <c r="H2832" t="s">
        <v>123</v>
      </c>
      <c r="I2832">
        <f>IF(OR(financial_transactions3[[#This Row],[amount]]&lt;$L$16, financial_transactions3[[#This Row],[amount]]&gt;$L$17), 1, 0)</f>
        <v>1</v>
      </c>
    </row>
    <row r="2833" spans="1:9">
      <c r="A2833" t="s">
        <v>5550</v>
      </c>
      <c r="B2833" s="3">
        <v>45403</v>
      </c>
      <c r="C2833" t="s">
        <v>5551</v>
      </c>
      <c r="D2833">
        <v>207.79</v>
      </c>
      <c r="E2833" t="s">
        <v>67</v>
      </c>
      <c r="F2833" t="s">
        <v>20</v>
      </c>
      <c r="G2833" t="s">
        <v>21</v>
      </c>
      <c r="H2833" t="s">
        <v>176</v>
      </c>
      <c r="I2833">
        <f>IF(OR(financial_transactions3[[#This Row],[amount]]&lt;$L$16, financial_transactions3[[#This Row],[amount]]&gt;$L$17), 1, 0)</f>
        <v>1</v>
      </c>
    </row>
    <row r="2834" spans="1:9">
      <c r="A2834" t="s">
        <v>5552</v>
      </c>
      <c r="B2834" s="3">
        <v>45403</v>
      </c>
      <c r="C2834" t="s">
        <v>1045</v>
      </c>
      <c r="D2834">
        <v>824.84</v>
      </c>
      <c r="E2834" t="s">
        <v>70</v>
      </c>
      <c r="F2834" t="s">
        <v>26</v>
      </c>
      <c r="G2834" t="s">
        <v>27</v>
      </c>
      <c r="H2834" t="s">
        <v>57</v>
      </c>
      <c r="I2834">
        <f>IF(OR(financial_transactions3[[#This Row],[amount]]&lt;$L$16, financial_transactions3[[#This Row],[amount]]&gt;$L$17), 1, 0)</f>
        <v>0</v>
      </c>
    </row>
    <row r="2835" spans="1:9">
      <c r="A2835" t="s">
        <v>5553</v>
      </c>
      <c r="B2835" s="3">
        <v>45403</v>
      </c>
      <c r="C2835" t="s">
        <v>5554</v>
      </c>
      <c r="D2835">
        <v>461.84</v>
      </c>
      <c r="E2835" t="s">
        <v>70</v>
      </c>
      <c r="F2835" t="s">
        <v>26</v>
      </c>
      <c r="G2835" t="s">
        <v>27</v>
      </c>
      <c r="H2835" t="s">
        <v>87</v>
      </c>
      <c r="I2835">
        <f>IF(OR(financial_transactions3[[#This Row],[amount]]&lt;$L$16, financial_transactions3[[#This Row],[amount]]&gt;$L$17), 1, 0)</f>
        <v>1</v>
      </c>
    </row>
    <row r="2836" spans="1:9">
      <c r="A2836" t="s">
        <v>5555</v>
      </c>
      <c r="B2836" s="3">
        <v>45403</v>
      </c>
      <c r="C2836" t="s">
        <v>5556</v>
      </c>
      <c r="D2836">
        <v>604.77</v>
      </c>
      <c r="E2836" t="s">
        <v>19</v>
      </c>
      <c r="F2836" t="s">
        <v>26</v>
      </c>
      <c r="G2836" t="s">
        <v>48</v>
      </c>
      <c r="H2836" t="s">
        <v>123</v>
      </c>
      <c r="I2836">
        <f>IF(OR(financial_transactions3[[#This Row],[amount]]&lt;$L$16, financial_transactions3[[#This Row],[amount]]&gt;$L$17), 1, 0)</f>
        <v>0</v>
      </c>
    </row>
    <row r="2837" spans="1:9">
      <c r="A2837" t="s">
        <v>5557</v>
      </c>
      <c r="B2837" s="3">
        <v>45403</v>
      </c>
      <c r="C2837" t="s">
        <v>5558</v>
      </c>
      <c r="D2837">
        <v>432.15</v>
      </c>
      <c r="E2837" t="s">
        <v>25</v>
      </c>
      <c r="F2837" t="s">
        <v>61</v>
      </c>
      <c r="G2837" t="s">
        <v>48</v>
      </c>
      <c r="H2837" t="s">
        <v>16080</v>
      </c>
      <c r="I2837">
        <f>IF(OR(financial_transactions3[[#This Row],[amount]]&lt;$L$16, financial_transactions3[[#This Row],[amount]]&gt;$L$17), 1, 0)</f>
        <v>1</v>
      </c>
    </row>
    <row r="2838" spans="1:9">
      <c r="A2838" t="s">
        <v>5561</v>
      </c>
      <c r="B2838" s="3">
        <v>45403</v>
      </c>
      <c r="C2838" t="s">
        <v>5562</v>
      </c>
      <c r="D2838">
        <v>1291.79</v>
      </c>
      <c r="E2838" t="s">
        <v>19</v>
      </c>
      <c r="F2838" t="s">
        <v>26</v>
      </c>
      <c r="G2838" t="s">
        <v>48</v>
      </c>
      <c r="H2838" t="s">
        <v>87</v>
      </c>
      <c r="I2838">
        <f>IF(OR(financial_transactions3[[#This Row],[amount]]&lt;$L$16, financial_transactions3[[#This Row],[amount]]&gt;$L$17), 1, 0)</f>
        <v>0</v>
      </c>
    </row>
    <row r="2839" spans="1:9">
      <c r="A2839" t="s">
        <v>5563</v>
      </c>
      <c r="B2839" s="3">
        <v>45403</v>
      </c>
      <c r="C2839" t="s">
        <v>5549</v>
      </c>
      <c r="D2839">
        <v>7088.93</v>
      </c>
      <c r="E2839" t="s">
        <v>47</v>
      </c>
      <c r="F2839" t="s">
        <v>61</v>
      </c>
      <c r="G2839" t="s">
        <v>27</v>
      </c>
      <c r="H2839" t="s">
        <v>49</v>
      </c>
      <c r="I2839">
        <f>IF(OR(financial_transactions3[[#This Row],[amount]]&lt;$L$16, financial_transactions3[[#This Row],[amount]]&gt;$L$17), 1, 0)</f>
        <v>1</v>
      </c>
    </row>
    <row r="2840" spans="1:9">
      <c r="A2840" t="s">
        <v>5564</v>
      </c>
      <c r="B2840" s="3">
        <v>45403</v>
      </c>
      <c r="C2840" t="s">
        <v>5565</v>
      </c>
      <c r="D2840">
        <v>1568.78</v>
      </c>
      <c r="E2840" t="s">
        <v>70</v>
      </c>
      <c r="F2840" t="s">
        <v>61</v>
      </c>
      <c r="G2840" t="s">
        <v>27</v>
      </c>
      <c r="H2840" t="s">
        <v>123</v>
      </c>
      <c r="I2840">
        <f>IF(OR(financial_transactions3[[#This Row],[amount]]&lt;$L$16, financial_transactions3[[#This Row],[amount]]&gt;$L$17), 1, 0)</f>
        <v>0</v>
      </c>
    </row>
    <row r="2841" spans="1:9">
      <c r="A2841" t="s">
        <v>5566</v>
      </c>
      <c r="B2841" s="3">
        <v>45403</v>
      </c>
      <c r="C2841" t="s">
        <v>5567</v>
      </c>
      <c r="D2841">
        <v>1326.57</v>
      </c>
      <c r="E2841" t="s">
        <v>31</v>
      </c>
      <c r="F2841" t="s">
        <v>61</v>
      </c>
      <c r="G2841" t="s">
        <v>39</v>
      </c>
      <c r="H2841" t="s">
        <v>57</v>
      </c>
      <c r="I2841">
        <f>IF(OR(financial_transactions3[[#This Row],[amount]]&lt;$L$16, financial_transactions3[[#This Row],[amount]]&gt;$L$17), 1, 0)</f>
        <v>0</v>
      </c>
    </row>
    <row r="2842" spans="1:9">
      <c r="A2842" t="s">
        <v>5568</v>
      </c>
      <c r="B2842" s="3">
        <v>45403</v>
      </c>
      <c r="C2842" t="s">
        <v>5569</v>
      </c>
      <c r="D2842">
        <v>1014.93</v>
      </c>
      <c r="E2842" t="s">
        <v>52</v>
      </c>
      <c r="F2842" t="s">
        <v>32</v>
      </c>
      <c r="G2842" t="s">
        <v>39</v>
      </c>
      <c r="H2842" t="s">
        <v>49</v>
      </c>
      <c r="I2842">
        <f>IF(OR(financial_transactions3[[#This Row],[amount]]&lt;$L$16, financial_transactions3[[#This Row],[amount]]&gt;$L$17), 1, 0)</f>
        <v>0</v>
      </c>
    </row>
    <row r="2843" spans="1:9">
      <c r="A2843" t="s">
        <v>5572</v>
      </c>
      <c r="B2843" s="3">
        <v>45403</v>
      </c>
      <c r="C2843" t="s">
        <v>5573</v>
      </c>
      <c r="D2843">
        <v>1284.47</v>
      </c>
      <c r="E2843" t="s">
        <v>31</v>
      </c>
      <c r="F2843" t="s">
        <v>61</v>
      </c>
      <c r="G2843" t="s">
        <v>27</v>
      </c>
      <c r="H2843" t="s">
        <v>28</v>
      </c>
      <c r="I2843">
        <f>IF(OR(financial_transactions3[[#This Row],[amount]]&lt;$L$16, financial_transactions3[[#This Row],[amount]]&gt;$L$17), 1, 0)</f>
        <v>0</v>
      </c>
    </row>
    <row r="2844" spans="1:9">
      <c r="A2844" t="s">
        <v>5574</v>
      </c>
      <c r="B2844" s="3">
        <v>45403</v>
      </c>
      <c r="C2844" t="s">
        <v>3730</v>
      </c>
      <c r="D2844">
        <v>292.12</v>
      </c>
      <c r="E2844" t="s">
        <v>67</v>
      </c>
      <c r="F2844" t="s">
        <v>61</v>
      </c>
      <c r="G2844" t="s">
        <v>21</v>
      </c>
      <c r="H2844" t="s">
        <v>33</v>
      </c>
      <c r="I2844">
        <f>IF(OR(financial_transactions3[[#This Row],[amount]]&lt;$L$16, financial_transactions3[[#This Row],[amount]]&gt;$L$17), 1, 0)</f>
        <v>1</v>
      </c>
    </row>
    <row r="2845" spans="1:9">
      <c r="A2845" t="s">
        <v>5575</v>
      </c>
      <c r="B2845" s="3">
        <v>45403</v>
      </c>
      <c r="C2845" t="s">
        <v>5576</v>
      </c>
      <c r="D2845">
        <v>629.05999999999995</v>
      </c>
      <c r="E2845" t="s">
        <v>122</v>
      </c>
      <c r="F2845" t="s">
        <v>26</v>
      </c>
      <c r="G2845" t="s">
        <v>48</v>
      </c>
      <c r="H2845" t="s">
        <v>36</v>
      </c>
      <c r="I2845">
        <f>IF(OR(financial_transactions3[[#This Row],[amount]]&lt;$L$16, financial_transactions3[[#This Row],[amount]]&gt;$L$17), 1, 0)</f>
        <v>0</v>
      </c>
    </row>
    <row r="2846" spans="1:9">
      <c r="A2846" t="s">
        <v>5577</v>
      </c>
      <c r="B2846" s="3">
        <v>45403</v>
      </c>
      <c r="C2846" t="s">
        <v>438</v>
      </c>
      <c r="D2846">
        <v>1949.24</v>
      </c>
      <c r="E2846" t="s">
        <v>19</v>
      </c>
      <c r="F2846" t="s">
        <v>61</v>
      </c>
      <c r="G2846" t="s">
        <v>48</v>
      </c>
      <c r="H2846" t="s">
        <v>40</v>
      </c>
      <c r="I2846">
        <f>IF(OR(financial_transactions3[[#This Row],[amount]]&lt;$L$16, financial_transactions3[[#This Row],[amount]]&gt;$L$17), 1, 0)</f>
        <v>1</v>
      </c>
    </row>
    <row r="2847" spans="1:9">
      <c r="A2847" t="s">
        <v>5578</v>
      </c>
      <c r="B2847" s="3">
        <v>45403</v>
      </c>
      <c r="C2847" t="s">
        <v>5579</v>
      </c>
      <c r="D2847">
        <v>940.93</v>
      </c>
      <c r="E2847" t="s">
        <v>122</v>
      </c>
      <c r="F2847" t="s">
        <v>20</v>
      </c>
      <c r="G2847" t="s">
        <v>39</v>
      </c>
      <c r="H2847" t="s">
        <v>22</v>
      </c>
      <c r="I2847">
        <f>IF(OR(financial_transactions3[[#This Row],[amount]]&lt;$L$16, financial_transactions3[[#This Row],[amount]]&gt;$L$17), 1, 0)</f>
        <v>0</v>
      </c>
    </row>
    <row r="2848" spans="1:9">
      <c r="A2848" t="s">
        <v>5580</v>
      </c>
      <c r="B2848" s="3">
        <v>45403</v>
      </c>
      <c r="C2848" t="s">
        <v>5581</v>
      </c>
      <c r="D2848">
        <v>383.26</v>
      </c>
      <c r="E2848" t="s">
        <v>47</v>
      </c>
      <c r="F2848" t="s">
        <v>20</v>
      </c>
      <c r="G2848" t="s">
        <v>21</v>
      </c>
      <c r="H2848" t="s">
        <v>33</v>
      </c>
      <c r="I2848">
        <f>IF(OR(financial_transactions3[[#This Row],[amount]]&lt;$L$16, financial_transactions3[[#This Row],[amount]]&gt;$L$17), 1, 0)</f>
        <v>1</v>
      </c>
    </row>
    <row r="2849" spans="1:9">
      <c r="A2849" t="s">
        <v>5582</v>
      </c>
      <c r="B2849" s="3">
        <v>45403</v>
      </c>
      <c r="C2849" t="s">
        <v>5583</v>
      </c>
      <c r="D2849">
        <v>1577.4</v>
      </c>
      <c r="E2849" t="s">
        <v>31</v>
      </c>
      <c r="F2849" t="s">
        <v>32</v>
      </c>
      <c r="G2849" t="s">
        <v>27</v>
      </c>
      <c r="H2849" t="s">
        <v>75</v>
      </c>
      <c r="I2849">
        <f>IF(OR(financial_transactions3[[#This Row],[amount]]&lt;$L$16, financial_transactions3[[#This Row],[amount]]&gt;$L$17), 1, 0)</f>
        <v>0</v>
      </c>
    </row>
    <row r="2850" spans="1:9">
      <c r="A2850" t="s">
        <v>5584</v>
      </c>
      <c r="B2850" s="3">
        <v>45403</v>
      </c>
      <c r="C2850" t="s">
        <v>5585</v>
      </c>
      <c r="D2850">
        <v>1396.24</v>
      </c>
      <c r="E2850" t="s">
        <v>16079</v>
      </c>
      <c r="F2850" t="s">
        <v>32</v>
      </c>
      <c r="G2850" t="s">
        <v>48</v>
      </c>
      <c r="H2850" t="s">
        <v>40</v>
      </c>
      <c r="I2850">
        <f>IF(OR(financial_transactions3[[#This Row],[amount]]&lt;$L$16, financial_transactions3[[#This Row],[amount]]&gt;$L$17), 1, 0)</f>
        <v>0</v>
      </c>
    </row>
    <row r="2851" spans="1:9">
      <c r="A2851" t="s">
        <v>5586</v>
      </c>
      <c r="B2851" s="3">
        <v>45403</v>
      </c>
      <c r="C2851" t="s">
        <v>5587</v>
      </c>
      <c r="D2851">
        <v>1891.51</v>
      </c>
      <c r="E2851" t="s">
        <v>16110</v>
      </c>
      <c r="F2851" t="s">
        <v>32</v>
      </c>
      <c r="G2851" t="s">
        <v>48</v>
      </c>
      <c r="H2851" t="s">
        <v>109</v>
      </c>
      <c r="I2851">
        <f>IF(OR(financial_transactions3[[#This Row],[amount]]&lt;$L$16, financial_transactions3[[#This Row],[amount]]&gt;$L$17), 1, 0)</f>
        <v>1</v>
      </c>
    </row>
    <row r="2852" spans="1:9">
      <c r="A2852" t="s">
        <v>5588</v>
      </c>
      <c r="B2852" s="3">
        <v>45403</v>
      </c>
      <c r="C2852" t="s">
        <v>5589</v>
      </c>
      <c r="D2852">
        <v>1859.72</v>
      </c>
      <c r="E2852" t="s">
        <v>122</v>
      </c>
      <c r="F2852" t="s">
        <v>26</v>
      </c>
      <c r="G2852" t="s">
        <v>48</v>
      </c>
      <c r="H2852" t="s">
        <v>109</v>
      </c>
      <c r="I2852">
        <f>IF(OR(financial_transactions3[[#This Row],[amount]]&lt;$L$16, financial_transactions3[[#This Row],[amount]]&gt;$L$17), 1, 0)</f>
        <v>1</v>
      </c>
    </row>
    <row r="2853" spans="1:9">
      <c r="A2853" t="s">
        <v>5591</v>
      </c>
      <c r="B2853" s="3">
        <v>45403</v>
      </c>
      <c r="C2853" t="s">
        <v>5592</v>
      </c>
      <c r="D2853">
        <v>1078.69</v>
      </c>
      <c r="E2853" t="s">
        <v>47</v>
      </c>
      <c r="F2853" t="s">
        <v>32</v>
      </c>
      <c r="G2853" t="s">
        <v>48</v>
      </c>
      <c r="H2853" t="s">
        <v>44</v>
      </c>
      <c r="I2853">
        <f>IF(OR(financial_transactions3[[#This Row],[amount]]&lt;$L$16, financial_transactions3[[#This Row],[amount]]&gt;$L$17), 1, 0)</f>
        <v>0</v>
      </c>
    </row>
    <row r="2854" spans="1:9">
      <c r="A2854" t="s">
        <v>5593</v>
      </c>
      <c r="B2854" s="3">
        <v>45403</v>
      </c>
      <c r="C2854" t="s">
        <v>4182</v>
      </c>
      <c r="D2854">
        <v>1168.06</v>
      </c>
      <c r="E2854" t="s">
        <v>52</v>
      </c>
      <c r="F2854" t="s">
        <v>26</v>
      </c>
      <c r="G2854" t="s">
        <v>48</v>
      </c>
      <c r="H2854" t="s">
        <v>40</v>
      </c>
      <c r="I2854">
        <f>IF(OR(financial_transactions3[[#This Row],[amount]]&lt;$L$16, financial_transactions3[[#This Row],[amount]]&gt;$L$17), 1, 0)</f>
        <v>0</v>
      </c>
    </row>
    <row r="2855" spans="1:9">
      <c r="A2855" t="s">
        <v>5594</v>
      </c>
      <c r="B2855" s="3">
        <v>45403</v>
      </c>
      <c r="C2855" t="s">
        <v>5595</v>
      </c>
      <c r="D2855">
        <v>1653.48</v>
      </c>
      <c r="E2855" t="s">
        <v>19</v>
      </c>
      <c r="F2855" t="s">
        <v>26</v>
      </c>
      <c r="G2855" t="s">
        <v>39</v>
      </c>
      <c r="H2855" t="s">
        <v>176</v>
      </c>
      <c r="I2855">
        <f>IF(OR(financial_transactions3[[#This Row],[amount]]&lt;$L$16, financial_transactions3[[#This Row],[amount]]&gt;$L$17), 1, 0)</f>
        <v>1</v>
      </c>
    </row>
    <row r="2856" spans="1:9">
      <c r="A2856" t="s">
        <v>5596</v>
      </c>
      <c r="B2856" s="3">
        <v>45403</v>
      </c>
      <c r="C2856" t="s">
        <v>1579</v>
      </c>
      <c r="D2856">
        <v>203.64</v>
      </c>
      <c r="E2856" t="s">
        <v>25</v>
      </c>
      <c r="F2856" t="s">
        <v>61</v>
      </c>
      <c r="G2856" t="s">
        <v>27</v>
      </c>
      <c r="H2856" t="s">
        <v>87</v>
      </c>
      <c r="I2856">
        <f>IF(OR(financial_transactions3[[#This Row],[amount]]&lt;$L$16, financial_transactions3[[#This Row],[amount]]&gt;$L$17), 1, 0)</f>
        <v>1</v>
      </c>
    </row>
    <row r="2857" spans="1:9">
      <c r="A2857" t="s">
        <v>5597</v>
      </c>
      <c r="B2857" s="3">
        <v>45403</v>
      </c>
      <c r="C2857" t="s">
        <v>5598</v>
      </c>
      <c r="D2857">
        <v>1342.86</v>
      </c>
      <c r="E2857" t="s">
        <v>47</v>
      </c>
      <c r="F2857" t="s">
        <v>32</v>
      </c>
      <c r="G2857" t="s">
        <v>21</v>
      </c>
      <c r="H2857" t="s">
        <v>44</v>
      </c>
      <c r="I2857">
        <f>IF(OR(financial_transactions3[[#This Row],[amount]]&lt;$L$16, financial_transactions3[[#This Row],[amount]]&gt;$L$17), 1, 0)</f>
        <v>0</v>
      </c>
    </row>
    <row r="2858" spans="1:9">
      <c r="A2858" t="s">
        <v>5599</v>
      </c>
      <c r="B2858" s="3">
        <v>45403</v>
      </c>
      <c r="C2858" t="s">
        <v>5600</v>
      </c>
      <c r="D2858">
        <v>1108.8800000000001</v>
      </c>
      <c r="E2858" t="s">
        <v>67</v>
      </c>
      <c r="F2858" t="s">
        <v>26</v>
      </c>
      <c r="G2858" t="s">
        <v>39</v>
      </c>
      <c r="H2858" t="s">
        <v>40</v>
      </c>
      <c r="I2858">
        <f>IF(OR(financial_transactions3[[#This Row],[amount]]&lt;$L$16, financial_transactions3[[#This Row],[amount]]&gt;$L$17), 1, 0)</f>
        <v>0</v>
      </c>
    </row>
    <row r="2859" spans="1:9">
      <c r="A2859" t="s">
        <v>5601</v>
      </c>
      <c r="B2859" s="3">
        <v>45403</v>
      </c>
      <c r="C2859" t="s">
        <v>5602</v>
      </c>
      <c r="D2859">
        <v>1358.81</v>
      </c>
      <c r="E2859" t="s">
        <v>52</v>
      </c>
      <c r="F2859" t="s">
        <v>26</v>
      </c>
      <c r="G2859" t="s">
        <v>27</v>
      </c>
      <c r="H2859" t="s">
        <v>16080</v>
      </c>
      <c r="I2859">
        <f>IF(OR(financial_transactions3[[#This Row],[amount]]&lt;$L$16, financial_transactions3[[#This Row],[amount]]&gt;$L$17), 1, 0)</f>
        <v>0</v>
      </c>
    </row>
    <row r="2860" spans="1:9">
      <c r="A2860" t="s">
        <v>5603</v>
      </c>
      <c r="B2860" s="3">
        <v>45403</v>
      </c>
      <c r="C2860" t="s">
        <v>5604</v>
      </c>
      <c r="D2860">
        <v>1212.72</v>
      </c>
      <c r="E2860" t="s">
        <v>67</v>
      </c>
      <c r="F2860" t="s">
        <v>32</v>
      </c>
      <c r="G2860" t="s">
        <v>21</v>
      </c>
      <c r="H2860" t="s">
        <v>33</v>
      </c>
      <c r="I2860">
        <f>IF(OR(financial_transactions3[[#This Row],[amount]]&lt;$L$16, financial_transactions3[[#This Row],[amount]]&gt;$L$17), 1, 0)</f>
        <v>0</v>
      </c>
    </row>
    <row r="2861" spans="1:9">
      <c r="A2861" t="s">
        <v>5605</v>
      </c>
      <c r="B2861" s="3">
        <v>45403</v>
      </c>
      <c r="C2861" t="s">
        <v>1591</v>
      </c>
      <c r="D2861">
        <v>595.27</v>
      </c>
      <c r="E2861" t="s">
        <v>19</v>
      </c>
      <c r="F2861" t="s">
        <v>26</v>
      </c>
      <c r="G2861" t="s">
        <v>21</v>
      </c>
      <c r="H2861" t="s">
        <v>176</v>
      </c>
      <c r="I2861">
        <f>IF(OR(financial_transactions3[[#This Row],[amount]]&lt;$L$16, financial_transactions3[[#This Row],[amount]]&gt;$L$17), 1, 0)</f>
        <v>0</v>
      </c>
    </row>
    <row r="2862" spans="1:9">
      <c r="A2862" t="s">
        <v>5606</v>
      </c>
      <c r="B2862" s="3">
        <v>45403</v>
      </c>
      <c r="C2862" t="s">
        <v>2386</v>
      </c>
      <c r="D2862">
        <v>1560.98</v>
      </c>
      <c r="E2862" t="s">
        <v>16079</v>
      </c>
      <c r="F2862" t="s">
        <v>20</v>
      </c>
      <c r="G2862" t="s">
        <v>39</v>
      </c>
      <c r="H2862" t="s">
        <v>75</v>
      </c>
      <c r="I2862">
        <f>IF(OR(financial_transactions3[[#This Row],[amount]]&lt;$L$16, financial_transactions3[[#This Row],[amount]]&gt;$L$17), 1, 0)</f>
        <v>0</v>
      </c>
    </row>
    <row r="2863" spans="1:9">
      <c r="A2863" t="s">
        <v>5607</v>
      </c>
      <c r="B2863" s="3">
        <v>45403</v>
      </c>
      <c r="C2863" t="s">
        <v>5608</v>
      </c>
      <c r="D2863">
        <v>1538.41</v>
      </c>
      <c r="E2863" t="s">
        <v>70</v>
      </c>
      <c r="F2863" t="s">
        <v>20</v>
      </c>
      <c r="G2863" t="s">
        <v>39</v>
      </c>
      <c r="H2863" t="s">
        <v>123</v>
      </c>
      <c r="I2863">
        <f>IF(OR(financial_transactions3[[#This Row],[amount]]&lt;$L$16, financial_transactions3[[#This Row],[amount]]&gt;$L$17), 1, 0)</f>
        <v>0</v>
      </c>
    </row>
    <row r="2864" spans="1:9">
      <c r="A2864" t="s">
        <v>5609</v>
      </c>
      <c r="B2864" s="3">
        <v>45403</v>
      </c>
      <c r="C2864" t="s">
        <v>5610</v>
      </c>
      <c r="D2864">
        <v>1198.77</v>
      </c>
      <c r="E2864" t="s">
        <v>16079</v>
      </c>
      <c r="F2864" t="s">
        <v>20</v>
      </c>
      <c r="G2864" t="s">
        <v>48</v>
      </c>
      <c r="H2864" t="s">
        <v>49</v>
      </c>
      <c r="I2864">
        <f>IF(OR(financial_transactions3[[#This Row],[amount]]&lt;$L$16, financial_transactions3[[#This Row],[amount]]&gt;$L$17), 1, 0)</f>
        <v>0</v>
      </c>
    </row>
    <row r="2865" spans="1:9">
      <c r="A2865" t="s">
        <v>5611</v>
      </c>
      <c r="B2865" s="3">
        <v>45403</v>
      </c>
      <c r="C2865" t="s">
        <v>5612</v>
      </c>
      <c r="D2865">
        <v>1954.52</v>
      </c>
      <c r="E2865" t="s">
        <v>16079</v>
      </c>
      <c r="F2865" t="s">
        <v>61</v>
      </c>
      <c r="G2865" t="s">
        <v>27</v>
      </c>
      <c r="H2865" t="s">
        <v>40</v>
      </c>
      <c r="I2865">
        <f>IF(OR(financial_transactions3[[#This Row],[amount]]&lt;$L$16, financial_transactions3[[#This Row],[amount]]&gt;$L$17), 1, 0)</f>
        <v>1</v>
      </c>
    </row>
    <row r="2866" spans="1:9">
      <c r="A2866" t="s">
        <v>5613</v>
      </c>
      <c r="B2866" s="3">
        <v>45404</v>
      </c>
      <c r="C2866" t="s">
        <v>5614</v>
      </c>
      <c r="D2866">
        <v>644.79</v>
      </c>
      <c r="E2866" t="s">
        <v>64</v>
      </c>
      <c r="F2866" t="s">
        <v>26</v>
      </c>
      <c r="G2866" t="s">
        <v>27</v>
      </c>
      <c r="H2866" t="s">
        <v>33</v>
      </c>
      <c r="I2866">
        <f>IF(OR(financial_transactions3[[#This Row],[amount]]&lt;$L$16, financial_transactions3[[#This Row],[amount]]&gt;$L$17), 1, 0)</f>
        <v>0</v>
      </c>
    </row>
    <row r="2867" spans="1:9">
      <c r="A2867" t="s">
        <v>5615</v>
      </c>
      <c r="B2867" s="3">
        <v>45404</v>
      </c>
      <c r="C2867" t="s">
        <v>3762</v>
      </c>
      <c r="D2867">
        <v>368.95</v>
      </c>
      <c r="E2867" t="s">
        <v>70</v>
      </c>
      <c r="F2867" t="s">
        <v>26</v>
      </c>
      <c r="G2867" t="s">
        <v>21</v>
      </c>
      <c r="H2867" t="s">
        <v>57</v>
      </c>
      <c r="I2867">
        <f>IF(OR(financial_transactions3[[#This Row],[amount]]&lt;$L$16, financial_transactions3[[#This Row],[amount]]&gt;$L$17), 1, 0)</f>
        <v>1</v>
      </c>
    </row>
    <row r="2868" spans="1:9">
      <c r="A2868" t="s">
        <v>5616</v>
      </c>
      <c r="B2868" s="3">
        <v>45404</v>
      </c>
      <c r="C2868" t="s">
        <v>5617</v>
      </c>
      <c r="D2868">
        <v>1947.67</v>
      </c>
      <c r="E2868" t="s">
        <v>31</v>
      </c>
      <c r="F2868" t="s">
        <v>32</v>
      </c>
      <c r="G2868" t="s">
        <v>21</v>
      </c>
      <c r="H2868" t="s">
        <v>22</v>
      </c>
      <c r="I2868">
        <f>IF(OR(financial_transactions3[[#This Row],[amount]]&lt;$L$16, financial_transactions3[[#This Row],[amount]]&gt;$L$17), 1, 0)</f>
        <v>1</v>
      </c>
    </row>
    <row r="2869" spans="1:9">
      <c r="A2869" t="s">
        <v>5618</v>
      </c>
      <c r="B2869" s="3">
        <v>45404</v>
      </c>
      <c r="C2869" t="s">
        <v>1520</v>
      </c>
      <c r="D2869">
        <v>765.71</v>
      </c>
      <c r="E2869" t="s">
        <v>70</v>
      </c>
      <c r="F2869" t="s">
        <v>20</v>
      </c>
      <c r="G2869" t="s">
        <v>39</v>
      </c>
      <c r="H2869" t="s">
        <v>176</v>
      </c>
      <c r="I2869">
        <f>IF(OR(financial_transactions3[[#This Row],[amount]]&lt;$L$16, financial_transactions3[[#This Row],[amount]]&gt;$L$17), 1, 0)</f>
        <v>0</v>
      </c>
    </row>
    <row r="2870" spans="1:9">
      <c r="A2870" t="s">
        <v>5619</v>
      </c>
      <c r="B2870" s="3">
        <v>45404</v>
      </c>
      <c r="C2870" t="s">
        <v>5620</v>
      </c>
      <c r="D2870">
        <v>1281.3800000000001</v>
      </c>
      <c r="E2870" t="s">
        <v>31</v>
      </c>
      <c r="F2870" t="s">
        <v>20</v>
      </c>
      <c r="G2870" t="s">
        <v>27</v>
      </c>
      <c r="H2870" t="s">
        <v>176</v>
      </c>
      <c r="I2870">
        <f>IF(OR(financial_transactions3[[#This Row],[amount]]&lt;$L$16, financial_transactions3[[#This Row],[amount]]&gt;$L$17), 1, 0)</f>
        <v>0</v>
      </c>
    </row>
    <row r="2871" spans="1:9">
      <c r="A2871" t="s">
        <v>5623</v>
      </c>
      <c r="B2871" s="3">
        <v>45404</v>
      </c>
      <c r="C2871" t="s">
        <v>5624</v>
      </c>
      <c r="D2871">
        <v>1800.4</v>
      </c>
      <c r="E2871" t="s">
        <v>52</v>
      </c>
      <c r="F2871" t="s">
        <v>61</v>
      </c>
      <c r="G2871" t="s">
        <v>21</v>
      </c>
      <c r="H2871" t="s">
        <v>22</v>
      </c>
      <c r="I2871">
        <f>IF(OR(financial_transactions3[[#This Row],[amount]]&lt;$L$16, financial_transactions3[[#This Row],[amount]]&gt;$L$17), 1, 0)</f>
        <v>1</v>
      </c>
    </row>
    <row r="2872" spans="1:9">
      <c r="A2872" t="s">
        <v>5625</v>
      </c>
      <c r="B2872" s="3">
        <v>45404</v>
      </c>
      <c r="C2872" t="s">
        <v>5626</v>
      </c>
      <c r="D2872">
        <v>635.33000000000004</v>
      </c>
      <c r="E2872" t="s">
        <v>122</v>
      </c>
      <c r="F2872" t="s">
        <v>61</v>
      </c>
      <c r="G2872" t="s">
        <v>39</v>
      </c>
      <c r="H2872" t="s">
        <v>123</v>
      </c>
      <c r="I2872">
        <f>IF(OR(financial_transactions3[[#This Row],[amount]]&lt;$L$16, financial_transactions3[[#This Row],[amount]]&gt;$L$17), 1, 0)</f>
        <v>0</v>
      </c>
    </row>
    <row r="2873" spans="1:9">
      <c r="A2873" t="s">
        <v>5627</v>
      </c>
      <c r="B2873" s="3">
        <v>45404</v>
      </c>
      <c r="C2873" t="s">
        <v>5628</v>
      </c>
      <c r="D2873">
        <v>18217.38</v>
      </c>
      <c r="E2873" t="s">
        <v>70</v>
      </c>
      <c r="F2873" t="s">
        <v>61</v>
      </c>
      <c r="G2873" t="s">
        <v>27</v>
      </c>
      <c r="H2873" t="s">
        <v>53</v>
      </c>
      <c r="I2873">
        <f>IF(OR(financial_transactions3[[#This Row],[amount]]&lt;$L$16, financial_transactions3[[#This Row],[amount]]&gt;$L$17), 1, 0)</f>
        <v>1</v>
      </c>
    </row>
    <row r="2874" spans="1:9">
      <c r="A2874" t="s">
        <v>5629</v>
      </c>
      <c r="B2874" s="3">
        <v>45404</v>
      </c>
      <c r="C2874" t="s">
        <v>5630</v>
      </c>
      <c r="D2874">
        <v>922.28</v>
      </c>
      <c r="E2874" t="s">
        <v>19</v>
      </c>
      <c r="F2874" t="s">
        <v>26</v>
      </c>
      <c r="G2874" t="s">
        <v>21</v>
      </c>
      <c r="H2874" t="s">
        <v>36</v>
      </c>
      <c r="I2874">
        <f>IF(OR(financial_transactions3[[#This Row],[amount]]&lt;$L$16, financial_transactions3[[#This Row],[amount]]&gt;$L$17), 1, 0)</f>
        <v>0</v>
      </c>
    </row>
    <row r="2875" spans="1:9">
      <c r="A2875" t="s">
        <v>5631</v>
      </c>
      <c r="B2875" s="3">
        <v>45404</v>
      </c>
      <c r="C2875" t="s">
        <v>5632</v>
      </c>
      <c r="D2875">
        <v>350.21</v>
      </c>
      <c r="E2875" t="s">
        <v>16079</v>
      </c>
      <c r="F2875" t="s">
        <v>20</v>
      </c>
      <c r="G2875" t="s">
        <v>21</v>
      </c>
      <c r="H2875" t="s">
        <v>123</v>
      </c>
      <c r="I2875">
        <f>IF(OR(financial_transactions3[[#This Row],[amount]]&lt;$L$16, financial_transactions3[[#This Row],[amount]]&gt;$L$17), 1, 0)</f>
        <v>1</v>
      </c>
    </row>
    <row r="2876" spans="1:9">
      <c r="A2876" t="s">
        <v>5633</v>
      </c>
      <c r="B2876" s="3">
        <v>45404</v>
      </c>
      <c r="C2876" t="s">
        <v>4895</v>
      </c>
      <c r="D2876">
        <v>1370.98</v>
      </c>
      <c r="E2876" t="s">
        <v>25</v>
      </c>
      <c r="F2876" t="s">
        <v>61</v>
      </c>
      <c r="G2876" t="s">
        <v>21</v>
      </c>
      <c r="H2876" t="s">
        <v>16080</v>
      </c>
      <c r="I2876">
        <f>IF(OR(financial_transactions3[[#This Row],[amount]]&lt;$L$16, financial_transactions3[[#This Row],[amount]]&gt;$L$17), 1, 0)</f>
        <v>0</v>
      </c>
    </row>
    <row r="2877" spans="1:9">
      <c r="A2877" t="s">
        <v>5634</v>
      </c>
      <c r="B2877" s="3">
        <v>45404</v>
      </c>
      <c r="C2877" t="s">
        <v>4057</v>
      </c>
      <c r="D2877">
        <v>1711.84</v>
      </c>
      <c r="E2877" t="s">
        <v>25</v>
      </c>
      <c r="F2877" t="s">
        <v>61</v>
      </c>
      <c r="G2877" t="s">
        <v>27</v>
      </c>
      <c r="H2877" t="s">
        <v>49</v>
      </c>
      <c r="I2877">
        <f>IF(OR(financial_transactions3[[#This Row],[amount]]&lt;$L$16, financial_transactions3[[#This Row],[amount]]&gt;$L$17), 1, 0)</f>
        <v>1</v>
      </c>
    </row>
    <row r="2878" spans="1:9">
      <c r="A2878" t="s">
        <v>5635</v>
      </c>
      <c r="B2878" s="3">
        <v>45404</v>
      </c>
      <c r="C2878" t="s">
        <v>5636</v>
      </c>
      <c r="D2878">
        <v>1559.28</v>
      </c>
      <c r="E2878" t="s">
        <v>31</v>
      </c>
      <c r="F2878" t="s">
        <v>32</v>
      </c>
      <c r="G2878" t="s">
        <v>27</v>
      </c>
      <c r="H2878" t="s">
        <v>28</v>
      </c>
      <c r="I2878">
        <f>IF(OR(financial_transactions3[[#This Row],[amount]]&lt;$L$16, financial_transactions3[[#This Row],[amount]]&gt;$L$17), 1, 0)</f>
        <v>0</v>
      </c>
    </row>
    <row r="2879" spans="1:9">
      <c r="A2879" t="s">
        <v>5637</v>
      </c>
      <c r="B2879" s="3">
        <v>45404</v>
      </c>
      <c r="C2879" t="s">
        <v>5638</v>
      </c>
      <c r="D2879">
        <v>1297.8900000000001</v>
      </c>
      <c r="E2879" t="s">
        <v>67</v>
      </c>
      <c r="F2879" t="s">
        <v>20</v>
      </c>
      <c r="G2879" t="s">
        <v>48</v>
      </c>
      <c r="H2879" t="s">
        <v>123</v>
      </c>
      <c r="I2879">
        <f>IF(OR(financial_transactions3[[#This Row],[amount]]&lt;$L$16, financial_transactions3[[#This Row],[amount]]&gt;$L$17), 1, 0)</f>
        <v>0</v>
      </c>
    </row>
    <row r="2880" spans="1:9">
      <c r="A2880" t="s">
        <v>5639</v>
      </c>
      <c r="B2880" s="3">
        <v>45404</v>
      </c>
      <c r="C2880" t="s">
        <v>2575</v>
      </c>
      <c r="D2880">
        <v>585.6</v>
      </c>
      <c r="E2880" t="s">
        <v>47</v>
      </c>
      <c r="F2880" t="s">
        <v>32</v>
      </c>
      <c r="G2880" t="s">
        <v>48</v>
      </c>
      <c r="H2880" t="s">
        <v>109</v>
      </c>
      <c r="I2880">
        <f>IF(OR(financial_transactions3[[#This Row],[amount]]&lt;$L$16, financial_transactions3[[#This Row],[amount]]&gt;$L$17), 1, 0)</f>
        <v>0</v>
      </c>
    </row>
    <row r="2881" spans="1:9">
      <c r="A2881" t="s">
        <v>5640</v>
      </c>
      <c r="B2881" s="3">
        <v>45404</v>
      </c>
      <c r="C2881" t="s">
        <v>5641</v>
      </c>
      <c r="D2881">
        <v>1421.62</v>
      </c>
      <c r="E2881" t="s">
        <v>52</v>
      </c>
      <c r="F2881" t="s">
        <v>61</v>
      </c>
      <c r="G2881" t="s">
        <v>48</v>
      </c>
      <c r="H2881" t="s">
        <v>44</v>
      </c>
      <c r="I2881">
        <f>IF(OR(financial_transactions3[[#This Row],[amount]]&lt;$L$16, financial_transactions3[[#This Row],[amount]]&gt;$L$17), 1, 0)</f>
        <v>0</v>
      </c>
    </row>
    <row r="2882" spans="1:9">
      <c r="A2882" t="s">
        <v>5642</v>
      </c>
      <c r="B2882" s="3">
        <v>45404</v>
      </c>
      <c r="C2882" t="s">
        <v>2227</v>
      </c>
      <c r="D2882">
        <v>10873.35</v>
      </c>
      <c r="E2882" t="s">
        <v>31</v>
      </c>
      <c r="F2882" t="s">
        <v>32</v>
      </c>
      <c r="G2882" t="s">
        <v>27</v>
      </c>
      <c r="H2882" t="s">
        <v>109</v>
      </c>
      <c r="I2882">
        <f>IF(OR(financial_transactions3[[#This Row],[amount]]&lt;$L$16, financial_transactions3[[#This Row],[amount]]&gt;$L$17), 1, 0)</f>
        <v>1</v>
      </c>
    </row>
    <row r="2883" spans="1:9">
      <c r="A2883" t="s">
        <v>5643</v>
      </c>
      <c r="B2883" s="3">
        <v>45404</v>
      </c>
      <c r="C2883" t="s">
        <v>5644</v>
      </c>
      <c r="D2883">
        <v>1302.92</v>
      </c>
      <c r="E2883" t="s">
        <v>16110</v>
      </c>
      <c r="F2883" t="s">
        <v>32</v>
      </c>
      <c r="G2883" t="s">
        <v>48</v>
      </c>
      <c r="H2883" t="s">
        <v>33</v>
      </c>
      <c r="I2883">
        <f>IF(OR(financial_transactions3[[#This Row],[amount]]&lt;$L$16, financial_transactions3[[#This Row],[amount]]&gt;$L$17), 1, 0)</f>
        <v>0</v>
      </c>
    </row>
    <row r="2884" spans="1:9">
      <c r="A2884" t="s">
        <v>5645</v>
      </c>
      <c r="B2884" s="3">
        <v>45404</v>
      </c>
      <c r="C2884" t="s">
        <v>431</v>
      </c>
      <c r="D2884">
        <v>1359.44</v>
      </c>
      <c r="E2884" t="s">
        <v>31</v>
      </c>
      <c r="F2884" t="s">
        <v>20</v>
      </c>
      <c r="G2884" t="s">
        <v>48</v>
      </c>
      <c r="H2884" t="s">
        <v>94</v>
      </c>
      <c r="I2884">
        <f>IF(OR(financial_transactions3[[#This Row],[amount]]&lt;$L$16, financial_transactions3[[#This Row],[amount]]&gt;$L$17), 1, 0)</f>
        <v>0</v>
      </c>
    </row>
    <row r="2885" spans="1:9">
      <c r="A2885" t="s">
        <v>5646</v>
      </c>
      <c r="B2885" s="3">
        <v>45404</v>
      </c>
      <c r="C2885" t="s">
        <v>5647</v>
      </c>
      <c r="D2885">
        <v>802.96</v>
      </c>
      <c r="E2885" t="s">
        <v>67</v>
      </c>
      <c r="F2885" t="s">
        <v>32</v>
      </c>
      <c r="G2885" t="s">
        <v>48</v>
      </c>
      <c r="H2885" t="s">
        <v>53</v>
      </c>
      <c r="I2885">
        <f>IF(OR(financial_transactions3[[#This Row],[amount]]&lt;$L$16, financial_transactions3[[#This Row],[amount]]&gt;$L$17), 1, 0)</f>
        <v>0</v>
      </c>
    </row>
    <row r="2886" spans="1:9">
      <c r="A2886" t="s">
        <v>5648</v>
      </c>
      <c r="B2886" s="3">
        <v>45404</v>
      </c>
      <c r="C2886" t="s">
        <v>5649</v>
      </c>
      <c r="D2886">
        <v>1260.78</v>
      </c>
      <c r="E2886" t="s">
        <v>67</v>
      </c>
      <c r="F2886" t="s">
        <v>32</v>
      </c>
      <c r="G2886" t="s">
        <v>39</v>
      </c>
      <c r="H2886" t="s">
        <v>16080</v>
      </c>
      <c r="I2886">
        <f>IF(OR(financial_transactions3[[#This Row],[amount]]&lt;$L$16, financial_transactions3[[#This Row],[amount]]&gt;$L$17), 1, 0)</f>
        <v>0</v>
      </c>
    </row>
    <row r="2887" spans="1:9">
      <c r="A2887" t="s">
        <v>5650</v>
      </c>
      <c r="B2887" s="3">
        <v>45404</v>
      </c>
      <c r="C2887" t="s">
        <v>2729</v>
      </c>
      <c r="D2887">
        <v>1860.49</v>
      </c>
      <c r="E2887" t="s">
        <v>52</v>
      </c>
      <c r="F2887" t="s">
        <v>32</v>
      </c>
      <c r="G2887" t="s">
        <v>39</v>
      </c>
      <c r="H2887" t="s">
        <v>16080</v>
      </c>
      <c r="I2887">
        <f>IF(OR(financial_transactions3[[#This Row],[amount]]&lt;$L$16, financial_transactions3[[#This Row],[amount]]&gt;$L$17), 1, 0)</f>
        <v>1</v>
      </c>
    </row>
    <row r="2888" spans="1:9">
      <c r="A2888" t="s">
        <v>5651</v>
      </c>
      <c r="B2888" s="3">
        <v>45404</v>
      </c>
      <c r="C2888" t="s">
        <v>5652</v>
      </c>
      <c r="D2888">
        <v>405.44</v>
      </c>
      <c r="E2888" t="s">
        <v>16079</v>
      </c>
      <c r="F2888" t="s">
        <v>61</v>
      </c>
      <c r="G2888" t="s">
        <v>27</v>
      </c>
      <c r="H2888" t="s">
        <v>33</v>
      </c>
      <c r="I2888">
        <f>IF(OR(financial_transactions3[[#This Row],[amount]]&lt;$L$16, financial_transactions3[[#This Row],[amount]]&gt;$L$17), 1, 0)</f>
        <v>1</v>
      </c>
    </row>
    <row r="2889" spans="1:9">
      <c r="A2889" t="s">
        <v>5653</v>
      </c>
      <c r="B2889" s="3">
        <v>45404</v>
      </c>
      <c r="C2889" t="s">
        <v>5654</v>
      </c>
      <c r="D2889">
        <v>1701.34</v>
      </c>
      <c r="E2889" t="s">
        <v>70</v>
      </c>
      <c r="F2889" t="s">
        <v>32</v>
      </c>
      <c r="G2889" t="s">
        <v>39</v>
      </c>
      <c r="H2889" t="s">
        <v>123</v>
      </c>
      <c r="I2889">
        <f>IF(OR(financial_transactions3[[#This Row],[amount]]&lt;$L$16, financial_transactions3[[#This Row],[amount]]&gt;$L$17), 1, 0)</f>
        <v>1</v>
      </c>
    </row>
    <row r="2890" spans="1:9">
      <c r="A2890" t="s">
        <v>5655</v>
      </c>
      <c r="B2890" s="3">
        <v>45404</v>
      </c>
      <c r="C2890" t="s">
        <v>5656</v>
      </c>
      <c r="D2890">
        <v>90.84</v>
      </c>
      <c r="E2890" t="s">
        <v>52</v>
      </c>
      <c r="F2890" t="s">
        <v>26</v>
      </c>
      <c r="G2890" t="s">
        <v>48</v>
      </c>
      <c r="H2890" t="s">
        <v>53</v>
      </c>
      <c r="I2890">
        <f>IF(OR(financial_transactions3[[#This Row],[amount]]&lt;$L$16, financial_transactions3[[#This Row],[amount]]&gt;$L$17), 1, 0)</f>
        <v>1</v>
      </c>
    </row>
    <row r="2891" spans="1:9">
      <c r="A2891" t="s">
        <v>5657</v>
      </c>
      <c r="B2891" s="3">
        <v>45404</v>
      </c>
      <c r="C2891" t="s">
        <v>1581</v>
      </c>
      <c r="D2891">
        <v>1697.41</v>
      </c>
      <c r="E2891" t="s">
        <v>16110</v>
      </c>
      <c r="F2891" t="s">
        <v>20</v>
      </c>
      <c r="G2891" t="s">
        <v>27</v>
      </c>
      <c r="H2891" t="s">
        <v>57</v>
      </c>
      <c r="I2891">
        <f>IF(OR(financial_transactions3[[#This Row],[amount]]&lt;$L$16, financial_transactions3[[#This Row],[amount]]&gt;$L$17), 1, 0)</f>
        <v>1</v>
      </c>
    </row>
    <row r="2892" spans="1:9">
      <c r="A2892" t="s">
        <v>5658</v>
      </c>
      <c r="B2892" s="3">
        <v>45404</v>
      </c>
      <c r="C2892" t="s">
        <v>5659</v>
      </c>
      <c r="D2892">
        <v>1042.81</v>
      </c>
      <c r="E2892" t="s">
        <v>19</v>
      </c>
      <c r="F2892" t="s">
        <v>20</v>
      </c>
      <c r="G2892" t="s">
        <v>21</v>
      </c>
      <c r="H2892" t="s">
        <v>57</v>
      </c>
      <c r="I2892">
        <f>IF(OR(financial_transactions3[[#This Row],[amount]]&lt;$L$16, financial_transactions3[[#This Row],[amount]]&gt;$L$17), 1, 0)</f>
        <v>0</v>
      </c>
    </row>
    <row r="2893" spans="1:9">
      <c r="A2893" t="s">
        <v>5660</v>
      </c>
      <c r="B2893" s="3">
        <v>45404</v>
      </c>
      <c r="C2893" t="s">
        <v>5661</v>
      </c>
      <c r="D2893">
        <v>1322.25</v>
      </c>
      <c r="E2893" t="s">
        <v>52</v>
      </c>
      <c r="F2893" t="s">
        <v>61</v>
      </c>
      <c r="G2893" t="s">
        <v>21</v>
      </c>
      <c r="H2893" t="s">
        <v>75</v>
      </c>
      <c r="I2893">
        <f>IF(OR(financial_transactions3[[#This Row],[amount]]&lt;$L$16, financial_transactions3[[#This Row],[amount]]&gt;$L$17), 1, 0)</f>
        <v>0</v>
      </c>
    </row>
    <row r="2894" spans="1:9">
      <c r="A2894" t="s">
        <v>5662</v>
      </c>
      <c r="B2894" s="3">
        <v>45404</v>
      </c>
      <c r="C2894" t="s">
        <v>5663</v>
      </c>
      <c r="D2894">
        <v>1400</v>
      </c>
      <c r="E2894" t="s">
        <v>122</v>
      </c>
      <c r="F2894" t="s">
        <v>20</v>
      </c>
      <c r="G2894" t="s">
        <v>27</v>
      </c>
      <c r="H2894" t="s">
        <v>176</v>
      </c>
      <c r="I2894">
        <f>IF(OR(financial_transactions3[[#This Row],[amount]]&lt;$L$16, financial_transactions3[[#This Row],[amount]]&gt;$L$17), 1, 0)</f>
        <v>0</v>
      </c>
    </row>
    <row r="2895" spans="1:9">
      <c r="A2895" t="s">
        <v>5664</v>
      </c>
      <c r="B2895" s="3">
        <v>45404</v>
      </c>
      <c r="C2895" t="s">
        <v>5665</v>
      </c>
      <c r="D2895">
        <v>1595.32</v>
      </c>
      <c r="E2895" t="s">
        <v>47</v>
      </c>
      <c r="F2895" t="s">
        <v>32</v>
      </c>
      <c r="G2895" t="s">
        <v>39</v>
      </c>
      <c r="H2895" t="s">
        <v>109</v>
      </c>
      <c r="I2895">
        <f>IF(OR(financial_transactions3[[#This Row],[amount]]&lt;$L$16, financial_transactions3[[#This Row],[amount]]&gt;$L$17), 1, 0)</f>
        <v>0</v>
      </c>
    </row>
    <row r="2896" spans="1:9">
      <c r="A2896" t="s">
        <v>5666</v>
      </c>
      <c r="B2896" s="3">
        <v>45404</v>
      </c>
      <c r="C2896" t="s">
        <v>5667</v>
      </c>
      <c r="D2896">
        <v>769.88</v>
      </c>
      <c r="E2896" t="s">
        <v>19</v>
      </c>
      <c r="F2896" t="s">
        <v>20</v>
      </c>
      <c r="G2896" t="s">
        <v>48</v>
      </c>
      <c r="H2896" t="s">
        <v>49</v>
      </c>
      <c r="I2896">
        <f>IF(OR(financial_transactions3[[#This Row],[amount]]&lt;$L$16, financial_transactions3[[#This Row],[amount]]&gt;$L$17), 1, 0)</f>
        <v>0</v>
      </c>
    </row>
    <row r="2897" spans="1:9">
      <c r="A2897" t="s">
        <v>5668</v>
      </c>
      <c r="B2897" s="3">
        <v>45404</v>
      </c>
      <c r="C2897" t="s">
        <v>5669</v>
      </c>
      <c r="D2897">
        <v>1646.82</v>
      </c>
      <c r="E2897" t="s">
        <v>122</v>
      </c>
      <c r="F2897" t="s">
        <v>32</v>
      </c>
      <c r="G2897" t="s">
        <v>27</v>
      </c>
      <c r="H2897" t="s">
        <v>109</v>
      </c>
      <c r="I2897">
        <f>IF(OR(financial_transactions3[[#This Row],[amount]]&lt;$L$16, financial_transactions3[[#This Row],[amount]]&gt;$L$17), 1, 0)</f>
        <v>1</v>
      </c>
    </row>
    <row r="2898" spans="1:9">
      <c r="A2898" t="s">
        <v>5670</v>
      </c>
      <c r="B2898" s="3">
        <v>45404</v>
      </c>
      <c r="C2898" t="s">
        <v>5671</v>
      </c>
      <c r="D2898">
        <v>1420.73</v>
      </c>
      <c r="E2898" t="s">
        <v>67</v>
      </c>
      <c r="F2898" t="s">
        <v>61</v>
      </c>
      <c r="G2898" t="s">
        <v>27</v>
      </c>
      <c r="H2898" t="s">
        <v>44</v>
      </c>
      <c r="I2898">
        <f>IF(OR(financial_transactions3[[#This Row],[amount]]&lt;$L$16, financial_transactions3[[#This Row],[amount]]&gt;$L$17), 1, 0)</f>
        <v>0</v>
      </c>
    </row>
    <row r="2899" spans="1:9">
      <c r="A2899" t="s">
        <v>5672</v>
      </c>
      <c r="B2899" s="3">
        <v>45405</v>
      </c>
      <c r="C2899" t="s">
        <v>4331</v>
      </c>
      <c r="D2899">
        <v>466.98</v>
      </c>
      <c r="E2899" t="s">
        <v>64</v>
      </c>
      <c r="F2899" t="s">
        <v>20</v>
      </c>
      <c r="G2899" t="s">
        <v>21</v>
      </c>
      <c r="H2899" t="s">
        <v>40</v>
      </c>
      <c r="I2899">
        <f>IF(OR(financial_transactions3[[#This Row],[amount]]&lt;$L$16, financial_transactions3[[#This Row],[amount]]&gt;$L$17), 1, 0)</f>
        <v>1</v>
      </c>
    </row>
    <row r="2900" spans="1:9">
      <c r="A2900" t="s">
        <v>5673</v>
      </c>
      <c r="B2900" s="3">
        <v>45405</v>
      </c>
      <c r="C2900" t="s">
        <v>5674</v>
      </c>
      <c r="D2900">
        <v>1247.95</v>
      </c>
      <c r="E2900" t="s">
        <v>16110</v>
      </c>
      <c r="F2900" t="s">
        <v>61</v>
      </c>
      <c r="G2900" t="s">
        <v>39</v>
      </c>
      <c r="H2900" t="s">
        <v>53</v>
      </c>
      <c r="I2900">
        <f>IF(OR(financial_transactions3[[#This Row],[amount]]&lt;$L$16, financial_transactions3[[#This Row],[amount]]&gt;$L$17), 1, 0)</f>
        <v>0</v>
      </c>
    </row>
    <row r="2901" spans="1:9">
      <c r="A2901" t="s">
        <v>5675</v>
      </c>
      <c r="B2901" s="3">
        <v>45405</v>
      </c>
      <c r="C2901" t="s">
        <v>5676</v>
      </c>
      <c r="D2901">
        <v>426.56</v>
      </c>
      <c r="E2901" t="s">
        <v>67</v>
      </c>
      <c r="F2901" t="s">
        <v>61</v>
      </c>
      <c r="G2901" t="s">
        <v>27</v>
      </c>
      <c r="H2901" t="s">
        <v>57</v>
      </c>
      <c r="I2901">
        <f>IF(OR(financial_transactions3[[#This Row],[amount]]&lt;$L$16, financial_transactions3[[#This Row],[amount]]&gt;$L$17), 1, 0)</f>
        <v>1</v>
      </c>
    </row>
    <row r="2902" spans="1:9">
      <c r="A2902" t="s">
        <v>5677</v>
      </c>
      <c r="B2902" s="3">
        <v>45405</v>
      </c>
      <c r="C2902" t="s">
        <v>3399</v>
      </c>
      <c r="D2902">
        <v>1973.34</v>
      </c>
      <c r="E2902" t="s">
        <v>67</v>
      </c>
      <c r="F2902" t="s">
        <v>20</v>
      </c>
      <c r="G2902" t="s">
        <v>27</v>
      </c>
      <c r="H2902" t="s">
        <v>36</v>
      </c>
      <c r="I2902">
        <f>IF(OR(financial_transactions3[[#This Row],[amount]]&lt;$L$16, financial_transactions3[[#This Row],[amount]]&gt;$L$17), 1, 0)</f>
        <v>1</v>
      </c>
    </row>
    <row r="2903" spans="1:9">
      <c r="A2903" t="s">
        <v>5678</v>
      </c>
      <c r="B2903" s="3">
        <v>45405</v>
      </c>
      <c r="C2903" t="s">
        <v>5679</v>
      </c>
      <c r="D2903">
        <v>1271.46</v>
      </c>
      <c r="E2903" t="s">
        <v>47</v>
      </c>
      <c r="F2903" t="s">
        <v>26</v>
      </c>
      <c r="G2903" t="s">
        <v>39</v>
      </c>
      <c r="H2903" t="s">
        <v>87</v>
      </c>
      <c r="I2903">
        <f>IF(OR(financial_transactions3[[#This Row],[amount]]&lt;$L$16, financial_transactions3[[#This Row],[amount]]&gt;$L$17), 1, 0)</f>
        <v>0</v>
      </c>
    </row>
    <row r="2904" spans="1:9">
      <c r="A2904" t="s">
        <v>5680</v>
      </c>
      <c r="B2904" s="3">
        <v>45405</v>
      </c>
      <c r="C2904" t="s">
        <v>5681</v>
      </c>
      <c r="D2904">
        <v>279.33999999999997</v>
      </c>
      <c r="E2904" t="s">
        <v>31</v>
      </c>
      <c r="F2904" t="s">
        <v>32</v>
      </c>
      <c r="G2904" t="s">
        <v>27</v>
      </c>
      <c r="H2904" t="s">
        <v>53</v>
      </c>
      <c r="I2904">
        <f>IF(OR(financial_transactions3[[#This Row],[amount]]&lt;$L$16, financial_transactions3[[#This Row],[amount]]&gt;$L$17), 1, 0)</f>
        <v>1</v>
      </c>
    </row>
    <row r="2905" spans="1:9">
      <c r="A2905" t="s">
        <v>5682</v>
      </c>
      <c r="B2905" s="3">
        <v>45405</v>
      </c>
      <c r="C2905" t="s">
        <v>5683</v>
      </c>
      <c r="D2905">
        <v>813.42</v>
      </c>
      <c r="E2905" t="s">
        <v>70</v>
      </c>
      <c r="F2905" t="s">
        <v>32</v>
      </c>
      <c r="G2905" t="s">
        <v>21</v>
      </c>
      <c r="H2905" t="s">
        <v>94</v>
      </c>
      <c r="I2905">
        <f>IF(OR(financial_transactions3[[#This Row],[amount]]&lt;$L$16, financial_transactions3[[#This Row],[amount]]&gt;$L$17), 1, 0)</f>
        <v>0</v>
      </c>
    </row>
    <row r="2906" spans="1:9">
      <c r="A2906" t="s">
        <v>5684</v>
      </c>
      <c r="B2906" s="3">
        <v>45405</v>
      </c>
      <c r="C2906" t="s">
        <v>5685</v>
      </c>
      <c r="D2906">
        <v>547.11</v>
      </c>
      <c r="E2906" t="s">
        <v>25</v>
      </c>
      <c r="F2906" t="s">
        <v>32</v>
      </c>
      <c r="G2906" t="s">
        <v>48</v>
      </c>
      <c r="H2906" t="s">
        <v>16080</v>
      </c>
      <c r="I2906">
        <f>IF(OR(financial_transactions3[[#This Row],[amount]]&lt;$L$16, financial_transactions3[[#This Row],[amount]]&gt;$L$17), 1, 0)</f>
        <v>1</v>
      </c>
    </row>
    <row r="2907" spans="1:9">
      <c r="A2907" t="s">
        <v>5686</v>
      </c>
      <c r="B2907" s="3">
        <v>45405</v>
      </c>
      <c r="C2907" t="s">
        <v>2134</v>
      </c>
      <c r="D2907">
        <v>14701.57</v>
      </c>
      <c r="E2907" t="s">
        <v>16079</v>
      </c>
      <c r="F2907" t="s">
        <v>32</v>
      </c>
      <c r="G2907" t="s">
        <v>21</v>
      </c>
      <c r="H2907" t="s">
        <v>44</v>
      </c>
      <c r="I2907">
        <f>IF(OR(financial_transactions3[[#This Row],[amount]]&lt;$L$16, financial_transactions3[[#This Row],[amount]]&gt;$L$17), 1, 0)</f>
        <v>1</v>
      </c>
    </row>
    <row r="2908" spans="1:9">
      <c r="A2908" t="s">
        <v>5687</v>
      </c>
      <c r="B2908" s="3">
        <v>45405</v>
      </c>
      <c r="C2908" t="s">
        <v>5688</v>
      </c>
      <c r="D2908">
        <v>580.85</v>
      </c>
      <c r="E2908" t="s">
        <v>25</v>
      </c>
      <c r="F2908" t="s">
        <v>61</v>
      </c>
      <c r="G2908" t="s">
        <v>39</v>
      </c>
      <c r="H2908" t="s">
        <v>28</v>
      </c>
      <c r="I2908">
        <f>IF(OR(financial_transactions3[[#This Row],[amount]]&lt;$L$16, financial_transactions3[[#This Row],[amount]]&gt;$L$17), 1, 0)</f>
        <v>0</v>
      </c>
    </row>
    <row r="2909" spans="1:9">
      <c r="A2909" t="s">
        <v>5689</v>
      </c>
      <c r="B2909" s="3">
        <v>45405</v>
      </c>
      <c r="C2909" t="s">
        <v>5690</v>
      </c>
      <c r="D2909">
        <v>460.15</v>
      </c>
      <c r="E2909" t="s">
        <v>25</v>
      </c>
      <c r="F2909" t="s">
        <v>32</v>
      </c>
      <c r="G2909" t="s">
        <v>21</v>
      </c>
      <c r="H2909" t="s">
        <v>94</v>
      </c>
      <c r="I2909">
        <f>IF(OR(financial_transactions3[[#This Row],[amount]]&lt;$L$16, financial_transactions3[[#This Row],[amount]]&gt;$L$17), 1, 0)</f>
        <v>1</v>
      </c>
    </row>
    <row r="2910" spans="1:9">
      <c r="A2910" t="s">
        <v>5691</v>
      </c>
      <c r="B2910" s="3">
        <v>45405</v>
      </c>
      <c r="C2910" t="s">
        <v>5692</v>
      </c>
      <c r="D2910">
        <v>392</v>
      </c>
      <c r="E2910" t="s">
        <v>19</v>
      </c>
      <c r="F2910" t="s">
        <v>26</v>
      </c>
      <c r="G2910" t="s">
        <v>27</v>
      </c>
      <c r="H2910" t="s">
        <v>44</v>
      </c>
      <c r="I2910">
        <f>IF(OR(financial_transactions3[[#This Row],[amount]]&lt;$L$16, financial_transactions3[[#This Row],[amount]]&gt;$L$17), 1, 0)</f>
        <v>1</v>
      </c>
    </row>
    <row r="2911" spans="1:9">
      <c r="A2911" t="s">
        <v>5695</v>
      </c>
      <c r="B2911" s="3">
        <v>45405</v>
      </c>
      <c r="C2911" t="s">
        <v>5696</v>
      </c>
      <c r="D2911">
        <v>797.56</v>
      </c>
      <c r="E2911" t="s">
        <v>16110</v>
      </c>
      <c r="F2911" t="s">
        <v>32</v>
      </c>
      <c r="G2911" t="s">
        <v>39</v>
      </c>
      <c r="H2911" t="s">
        <v>33</v>
      </c>
      <c r="I2911">
        <f>IF(OR(financial_transactions3[[#This Row],[amount]]&lt;$L$16, financial_transactions3[[#This Row],[amount]]&gt;$L$17), 1, 0)</f>
        <v>0</v>
      </c>
    </row>
    <row r="2912" spans="1:9">
      <c r="A2912" t="s">
        <v>5697</v>
      </c>
      <c r="B2912" s="3">
        <v>45405</v>
      </c>
      <c r="C2912" t="s">
        <v>5398</v>
      </c>
      <c r="D2912">
        <v>1139.99</v>
      </c>
      <c r="E2912" t="s">
        <v>16110</v>
      </c>
      <c r="F2912" t="s">
        <v>20</v>
      </c>
      <c r="G2912" t="s">
        <v>21</v>
      </c>
      <c r="H2912" t="s">
        <v>44</v>
      </c>
      <c r="I2912">
        <f>IF(OR(financial_transactions3[[#This Row],[amount]]&lt;$L$16, financial_transactions3[[#This Row],[amount]]&gt;$L$17), 1, 0)</f>
        <v>0</v>
      </c>
    </row>
    <row r="2913" spans="1:9">
      <c r="A2913" t="s">
        <v>5698</v>
      </c>
      <c r="B2913" s="3">
        <v>45405</v>
      </c>
      <c r="C2913" t="s">
        <v>5699</v>
      </c>
      <c r="D2913">
        <v>9834.2099999999991</v>
      </c>
      <c r="E2913" t="s">
        <v>16110</v>
      </c>
      <c r="F2913" t="s">
        <v>61</v>
      </c>
      <c r="G2913" t="s">
        <v>48</v>
      </c>
      <c r="H2913" t="s">
        <v>49</v>
      </c>
      <c r="I2913">
        <f>IF(OR(financial_transactions3[[#This Row],[amount]]&lt;$L$16, financial_transactions3[[#This Row],[amount]]&gt;$L$17), 1, 0)</f>
        <v>1</v>
      </c>
    </row>
    <row r="2914" spans="1:9">
      <c r="A2914" t="s">
        <v>5700</v>
      </c>
      <c r="B2914" s="3">
        <v>45405</v>
      </c>
      <c r="C2914" t="s">
        <v>2498</v>
      </c>
      <c r="D2914">
        <v>229.49</v>
      </c>
      <c r="E2914" t="s">
        <v>19</v>
      </c>
      <c r="F2914" t="s">
        <v>20</v>
      </c>
      <c r="G2914" t="s">
        <v>48</v>
      </c>
      <c r="H2914" t="s">
        <v>87</v>
      </c>
      <c r="I2914">
        <f>IF(OR(financial_transactions3[[#This Row],[amount]]&lt;$L$16, financial_transactions3[[#This Row],[amount]]&gt;$L$17), 1, 0)</f>
        <v>1</v>
      </c>
    </row>
    <row r="2915" spans="1:9">
      <c r="A2915" t="s">
        <v>5701</v>
      </c>
      <c r="B2915" s="3">
        <v>45405</v>
      </c>
      <c r="C2915" t="s">
        <v>5702</v>
      </c>
      <c r="D2915">
        <v>1585.41</v>
      </c>
      <c r="E2915" t="s">
        <v>52</v>
      </c>
      <c r="F2915" t="s">
        <v>20</v>
      </c>
      <c r="G2915" t="s">
        <v>39</v>
      </c>
      <c r="H2915" t="s">
        <v>28</v>
      </c>
      <c r="I2915">
        <f>IF(OR(financial_transactions3[[#This Row],[amount]]&lt;$L$16, financial_transactions3[[#This Row],[amount]]&gt;$L$17), 1, 0)</f>
        <v>0</v>
      </c>
    </row>
    <row r="2916" spans="1:9">
      <c r="A2916" t="s">
        <v>5703</v>
      </c>
      <c r="B2916" s="3">
        <v>45405</v>
      </c>
      <c r="C2916" t="s">
        <v>5704</v>
      </c>
      <c r="D2916">
        <v>14841.01</v>
      </c>
      <c r="E2916" t="s">
        <v>70</v>
      </c>
      <c r="F2916" t="s">
        <v>26</v>
      </c>
      <c r="G2916" t="s">
        <v>48</v>
      </c>
      <c r="H2916" t="s">
        <v>53</v>
      </c>
      <c r="I2916">
        <f>IF(OR(financial_transactions3[[#This Row],[amount]]&lt;$L$16, financial_transactions3[[#This Row],[amount]]&gt;$L$17), 1, 0)</f>
        <v>1</v>
      </c>
    </row>
    <row r="2917" spans="1:9">
      <c r="A2917" t="s">
        <v>5705</v>
      </c>
      <c r="B2917" s="3">
        <v>45405</v>
      </c>
      <c r="C2917" t="s">
        <v>5706</v>
      </c>
      <c r="D2917">
        <v>1271.26</v>
      </c>
      <c r="E2917" t="s">
        <v>64</v>
      </c>
      <c r="F2917" t="s">
        <v>20</v>
      </c>
      <c r="G2917" t="s">
        <v>39</v>
      </c>
      <c r="H2917" t="s">
        <v>36</v>
      </c>
      <c r="I2917">
        <f>IF(OR(financial_transactions3[[#This Row],[amount]]&lt;$L$16, financial_transactions3[[#This Row],[amount]]&gt;$L$17), 1, 0)</f>
        <v>0</v>
      </c>
    </row>
    <row r="2918" spans="1:9">
      <c r="A2918" t="s">
        <v>5707</v>
      </c>
      <c r="B2918" s="3">
        <v>45405</v>
      </c>
      <c r="C2918" t="s">
        <v>1360</v>
      </c>
      <c r="D2918">
        <v>707.56</v>
      </c>
      <c r="E2918" t="s">
        <v>52</v>
      </c>
      <c r="F2918" t="s">
        <v>20</v>
      </c>
      <c r="G2918" t="s">
        <v>48</v>
      </c>
      <c r="H2918" t="s">
        <v>57</v>
      </c>
      <c r="I2918">
        <f>IF(OR(financial_transactions3[[#This Row],[amount]]&lt;$L$16, financial_transactions3[[#This Row],[amount]]&gt;$L$17), 1, 0)</f>
        <v>0</v>
      </c>
    </row>
    <row r="2919" spans="1:9">
      <c r="A2919" t="s">
        <v>5708</v>
      </c>
      <c r="B2919" s="3">
        <v>45405</v>
      </c>
      <c r="C2919" t="s">
        <v>2327</v>
      </c>
      <c r="D2919">
        <v>1187.99</v>
      </c>
      <c r="E2919" t="s">
        <v>64</v>
      </c>
      <c r="F2919" t="s">
        <v>61</v>
      </c>
      <c r="G2919" t="s">
        <v>21</v>
      </c>
      <c r="H2919" t="s">
        <v>123</v>
      </c>
      <c r="I2919">
        <f>IF(OR(financial_transactions3[[#This Row],[amount]]&lt;$L$16, financial_transactions3[[#This Row],[amount]]&gt;$L$17), 1, 0)</f>
        <v>0</v>
      </c>
    </row>
    <row r="2920" spans="1:9">
      <c r="A2920" t="s">
        <v>5709</v>
      </c>
      <c r="B2920" s="3">
        <v>45405</v>
      </c>
      <c r="C2920" t="s">
        <v>3620</v>
      </c>
      <c r="D2920">
        <v>1843.27</v>
      </c>
      <c r="E2920" t="s">
        <v>122</v>
      </c>
      <c r="F2920" t="s">
        <v>26</v>
      </c>
      <c r="G2920" t="s">
        <v>27</v>
      </c>
      <c r="H2920" t="s">
        <v>75</v>
      </c>
      <c r="I2920">
        <f>IF(OR(financial_transactions3[[#This Row],[amount]]&lt;$L$16, financial_transactions3[[#This Row],[amount]]&gt;$L$17), 1, 0)</f>
        <v>1</v>
      </c>
    </row>
    <row r="2921" spans="1:9">
      <c r="A2921" t="s">
        <v>5710</v>
      </c>
      <c r="B2921" s="3">
        <v>45406</v>
      </c>
      <c r="C2921" t="s">
        <v>1597</v>
      </c>
      <c r="D2921">
        <v>424.42</v>
      </c>
      <c r="E2921" t="s">
        <v>47</v>
      </c>
      <c r="F2921" t="s">
        <v>32</v>
      </c>
      <c r="G2921" t="s">
        <v>39</v>
      </c>
      <c r="H2921" t="s">
        <v>49</v>
      </c>
      <c r="I2921">
        <f>IF(OR(financial_transactions3[[#This Row],[amount]]&lt;$L$16, financial_transactions3[[#This Row],[amount]]&gt;$L$17), 1, 0)</f>
        <v>1</v>
      </c>
    </row>
    <row r="2922" spans="1:9">
      <c r="A2922" t="s">
        <v>5711</v>
      </c>
      <c r="B2922" s="3">
        <v>45406</v>
      </c>
      <c r="C2922" t="s">
        <v>5712</v>
      </c>
      <c r="D2922">
        <v>1128.0999999999999</v>
      </c>
      <c r="E2922" t="s">
        <v>47</v>
      </c>
      <c r="F2922" t="s">
        <v>61</v>
      </c>
      <c r="G2922" t="s">
        <v>21</v>
      </c>
      <c r="H2922" t="s">
        <v>87</v>
      </c>
      <c r="I2922">
        <f>IF(OR(financial_transactions3[[#This Row],[amount]]&lt;$L$16, financial_transactions3[[#This Row],[amount]]&gt;$L$17), 1, 0)</f>
        <v>0</v>
      </c>
    </row>
    <row r="2923" spans="1:9">
      <c r="A2923" t="s">
        <v>5713</v>
      </c>
      <c r="B2923" s="3">
        <v>45406</v>
      </c>
      <c r="C2923" t="s">
        <v>5714</v>
      </c>
      <c r="D2923">
        <v>1699.57</v>
      </c>
      <c r="E2923" t="s">
        <v>19</v>
      </c>
      <c r="F2923" t="s">
        <v>26</v>
      </c>
      <c r="G2923" t="s">
        <v>39</v>
      </c>
      <c r="H2923" t="s">
        <v>16080</v>
      </c>
      <c r="I2923">
        <f>IF(OR(financial_transactions3[[#This Row],[amount]]&lt;$L$16, financial_transactions3[[#This Row],[amount]]&gt;$L$17), 1, 0)</f>
        <v>1</v>
      </c>
    </row>
    <row r="2924" spans="1:9">
      <c r="A2924" t="s">
        <v>5715</v>
      </c>
      <c r="B2924" s="3">
        <v>45406</v>
      </c>
      <c r="C2924" t="s">
        <v>5716</v>
      </c>
      <c r="D2924">
        <v>1143.74</v>
      </c>
      <c r="E2924" t="s">
        <v>52</v>
      </c>
      <c r="F2924" t="s">
        <v>20</v>
      </c>
      <c r="G2924" t="s">
        <v>21</v>
      </c>
      <c r="H2924" t="s">
        <v>36</v>
      </c>
      <c r="I2924">
        <f>IF(OR(financial_transactions3[[#This Row],[amount]]&lt;$L$16, financial_transactions3[[#This Row],[amount]]&gt;$L$17), 1, 0)</f>
        <v>0</v>
      </c>
    </row>
    <row r="2925" spans="1:9">
      <c r="A2925" t="s">
        <v>5717</v>
      </c>
      <c r="B2925" s="3">
        <v>45406</v>
      </c>
      <c r="C2925" t="s">
        <v>5718</v>
      </c>
      <c r="D2925">
        <v>284.02999999999997</v>
      </c>
      <c r="E2925" t="s">
        <v>16079</v>
      </c>
      <c r="F2925" t="s">
        <v>32</v>
      </c>
      <c r="G2925" t="s">
        <v>27</v>
      </c>
      <c r="H2925" t="s">
        <v>16080</v>
      </c>
      <c r="I2925">
        <f>IF(OR(financial_transactions3[[#This Row],[amount]]&lt;$L$16, financial_transactions3[[#This Row],[amount]]&gt;$L$17), 1, 0)</f>
        <v>1</v>
      </c>
    </row>
    <row r="2926" spans="1:9">
      <c r="A2926" t="s">
        <v>5719</v>
      </c>
      <c r="B2926" s="3">
        <v>45406</v>
      </c>
      <c r="C2926" t="s">
        <v>751</v>
      </c>
      <c r="D2926">
        <v>1109.57</v>
      </c>
      <c r="E2926" t="s">
        <v>70</v>
      </c>
      <c r="F2926" t="s">
        <v>20</v>
      </c>
      <c r="G2926" t="s">
        <v>39</v>
      </c>
      <c r="H2926" t="s">
        <v>16080</v>
      </c>
      <c r="I2926">
        <f>IF(OR(financial_transactions3[[#This Row],[amount]]&lt;$L$16, financial_transactions3[[#This Row],[amount]]&gt;$L$17), 1, 0)</f>
        <v>0</v>
      </c>
    </row>
    <row r="2927" spans="1:9">
      <c r="A2927" t="s">
        <v>5720</v>
      </c>
      <c r="B2927" s="3">
        <v>45406</v>
      </c>
      <c r="C2927" t="s">
        <v>5721</v>
      </c>
      <c r="D2927">
        <v>630.44000000000005</v>
      </c>
      <c r="E2927" t="s">
        <v>64</v>
      </c>
      <c r="F2927" t="s">
        <v>26</v>
      </c>
      <c r="G2927" t="s">
        <v>39</v>
      </c>
      <c r="H2927" t="s">
        <v>87</v>
      </c>
      <c r="I2927">
        <f>IF(OR(financial_transactions3[[#This Row],[amount]]&lt;$L$16, financial_transactions3[[#This Row],[amount]]&gt;$L$17), 1, 0)</f>
        <v>0</v>
      </c>
    </row>
    <row r="2928" spans="1:9">
      <c r="A2928" t="s">
        <v>5722</v>
      </c>
      <c r="B2928" s="3">
        <v>45406</v>
      </c>
      <c r="C2928" t="s">
        <v>5723</v>
      </c>
      <c r="D2928">
        <v>1390.46</v>
      </c>
      <c r="E2928" t="s">
        <v>67</v>
      </c>
      <c r="F2928" t="s">
        <v>32</v>
      </c>
      <c r="G2928" t="s">
        <v>21</v>
      </c>
      <c r="H2928" t="s">
        <v>123</v>
      </c>
      <c r="I2928">
        <f>IF(OR(financial_transactions3[[#This Row],[amount]]&lt;$L$16, financial_transactions3[[#This Row],[amount]]&gt;$L$17), 1, 0)</f>
        <v>0</v>
      </c>
    </row>
    <row r="2929" spans="1:9">
      <c r="A2929" t="s">
        <v>5724</v>
      </c>
      <c r="B2929" s="3">
        <v>45406</v>
      </c>
      <c r="C2929" t="s">
        <v>5725</v>
      </c>
      <c r="D2929">
        <v>889.59</v>
      </c>
      <c r="E2929" t="s">
        <v>52</v>
      </c>
      <c r="F2929" t="s">
        <v>32</v>
      </c>
      <c r="G2929" t="s">
        <v>27</v>
      </c>
      <c r="H2929" t="s">
        <v>44</v>
      </c>
      <c r="I2929">
        <f>IF(OR(financial_transactions3[[#This Row],[amount]]&lt;$L$16, financial_transactions3[[#This Row],[amount]]&gt;$L$17), 1, 0)</f>
        <v>0</v>
      </c>
    </row>
    <row r="2930" spans="1:9">
      <c r="A2930" t="s">
        <v>5726</v>
      </c>
      <c r="B2930" s="3">
        <v>45406</v>
      </c>
      <c r="C2930" t="s">
        <v>5727</v>
      </c>
      <c r="D2930">
        <v>562.29999999999995</v>
      </c>
      <c r="E2930" t="s">
        <v>19</v>
      </c>
      <c r="F2930" t="s">
        <v>32</v>
      </c>
      <c r="G2930" t="s">
        <v>21</v>
      </c>
      <c r="H2930" t="s">
        <v>40</v>
      </c>
      <c r="I2930">
        <f>IF(OR(financial_transactions3[[#This Row],[amount]]&lt;$L$16, financial_transactions3[[#This Row],[amount]]&gt;$L$17), 1, 0)</f>
        <v>1</v>
      </c>
    </row>
    <row r="2931" spans="1:9">
      <c r="A2931" t="s">
        <v>5728</v>
      </c>
      <c r="B2931" s="3">
        <v>45406</v>
      </c>
      <c r="C2931" t="s">
        <v>4468</v>
      </c>
      <c r="D2931">
        <v>1982.45</v>
      </c>
      <c r="E2931" t="s">
        <v>19</v>
      </c>
      <c r="F2931" t="s">
        <v>26</v>
      </c>
      <c r="G2931" t="s">
        <v>39</v>
      </c>
      <c r="H2931" t="s">
        <v>44</v>
      </c>
      <c r="I2931">
        <f>IF(OR(financial_transactions3[[#This Row],[amount]]&lt;$L$16, financial_transactions3[[#This Row],[amount]]&gt;$L$17), 1, 0)</f>
        <v>1</v>
      </c>
    </row>
    <row r="2932" spans="1:9">
      <c r="A2932" t="s">
        <v>5729</v>
      </c>
      <c r="B2932" s="3">
        <v>45406</v>
      </c>
      <c r="C2932" t="s">
        <v>3135</v>
      </c>
      <c r="D2932">
        <v>465.2</v>
      </c>
      <c r="E2932" t="s">
        <v>25</v>
      </c>
      <c r="F2932" t="s">
        <v>32</v>
      </c>
      <c r="G2932" t="s">
        <v>48</v>
      </c>
      <c r="H2932" t="s">
        <v>49</v>
      </c>
      <c r="I2932">
        <f>IF(OR(financial_transactions3[[#This Row],[amount]]&lt;$L$16, financial_transactions3[[#This Row],[amount]]&gt;$L$17), 1, 0)</f>
        <v>1</v>
      </c>
    </row>
    <row r="2933" spans="1:9">
      <c r="A2933" t="s">
        <v>5730</v>
      </c>
      <c r="B2933" s="3">
        <v>45406</v>
      </c>
      <c r="C2933" t="s">
        <v>5731</v>
      </c>
      <c r="D2933">
        <v>377.37</v>
      </c>
      <c r="E2933" t="s">
        <v>25</v>
      </c>
      <c r="F2933" t="s">
        <v>26</v>
      </c>
      <c r="G2933" t="s">
        <v>48</v>
      </c>
      <c r="H2933" t="s">
        <v>44</v>
      </c>
      <c r="I2933">
        <f>IF(OR(financial_transactions3[[#This Row],[amount]]&lt;$L$16, financial_transactions3[[#This Row],[amount]]&gt;$L$17), 1, 0)</f>
        <v>1</v>
      </c>
    </row>
    <row r="2934" spans="1:9">
      <c r="A2934" t="s">
        <v>5732</v>
      </c>
      <c r="B2934" s="3">
        <v>45406</v>
      </c>
      <c r="C2934" t="s">
        <v>5733</v>
      </c>
      <c r="D2934">
        <v>1386.1</v>
      </c>
      <c r="E2934" t="s">
        <v>16079</v>
      </c>
      <c r="F2934" t="s">
        <v>20</v>
      </c>
      <c r="G2934" t="s">
        <v>21</v>
      </c>
      <c r="H2934" t="s">
        <v>16080</v>
      </c>
      <c r="I2934">
        <f>IF(OR(financial_transactions3[[#This Row],[amount]]&lt;$L$16, financial_transactions3[[#This Row],[amount]]&gt;$L$17), 1, 0)</f>
        <v>0</v>
      </c>
    </row>
    <row r="2935" spans="1:9">
      <c r="A2935" t="s">
        <v>5734</v>
      </c>
      <c r="B2935" s="3">
        <v>45406</v>
      </c>
      <c r="C2935" t="s">
        <v>5735</v>
      </c>
      <c r="D2935">
        <v>850.89</v>
      </c>
      <c r="E2935" t="s">
        <v>25</v>
      </c>
      <c r="F2935" t="s">
        <v>26</v>
      </c>
      <c r="G2935" t="s">
        <v>39</v>
      </c>
      <c r="H2935" t="s">
        <v>16080</v>
      </c>
      <c r="I2935">
        <f>IF(OR(financial_transactions3[[#This Row],[amount]]&lt;$L$16, financial_transactions3[[#This Row],[amount]]&gt;$L$17), 1, 0)</f>
        <v>0</v>
      </c>
    </row>
    <row r="2936" spans="1:9">
      <c r="A2936" t="s">
        <v>5736</v>
      </c>
      <c r="B2936" s="3">
        <v>45406</v>
      </c>
      <c r="C2936" t="s">
        <v>5737</v>
      </c>
      <c r="D2936">
        <v>197.62</v>
      </c>
      <c r="E2936" t="s">
        <v>52</v>
      </c>
      <c r="F2936" t="s">
        <v>61</v>
      </c>
      <c r="G2936" t="s">
        <v>39</v>
      </c>
      <c r="H2936" t="s">
        <v>44</v>
      </c>
      <c r="I2936">
        <f>IF(OR(financial_transactions3[[#This Row],[amount]]&lt;$L$16, financial_transactions3[[#This Row],[amount]]&gt;$L$17), 1, 0)</f>
        <v>1</v>
      </c>
    </row>
    <row r="2937" spans="1:9">
      <c r="A2937" t="s">
        <v>5738</v>
      </c>
      <c r="B2937" s="3">
        <v>45406</v>
      </c>
      <c r="C2937" t="s">
        <v>5739</v>
      </c>
      <c r="D2937">
        <v>1701.29</v>
      </c>
      <c r="E2937" t="s">
        <v>31</v>
      </c>
      <c r="F2937" t="s">
        <v>61</v>
      </c>
      <c r="G2937" t="s">
        <v>21</v>
      </c>
      <c r="H2937" t="s">
        <v>87</v>
      </c>
      <c r="I2937">
        <f>IF(OR(financial_transactions3[[#This Row],[amount]]&lt;$L$16, financial_transactions3[[#This Row],[amount]]&gt;$L$17), 1, 0)</f>
        <v>1</v>
      </c>
    </row>
    <row r="2938" spans="1:9">
      <c r="A2938" t="s">
        <v>5740</v>
      </c>
      <c r="B2938" s="3">
        <v>45406</v>
      </c>
      <c r="C2938" t="s">
        <v>5741</v>
      </c>
      <c r="D2938">
        <v>329.57</v>
      </c>
      <c r="E2938" t="s">
        <v>64</v>
      </c>
      <c r="F2938" t="s">
        <v>26</v>
      </c>
      <c r="G2938" t="s">
        <v>21</v>
      </c>
      <c r="H2938" t="s">
        <v>123</v>
      </c>
      <c r="I2938">
        <f>IF(OR(financial_transactions3[[#This Row],[amount]]&lt;$L$16, financial_transactions3[[#This Row],[amount]]&gt;$L$17), 1, 0)</f>
        <v>1</v>
      </c>
    </row>
    <row r="2939" spans="1:9">
      <c r="A2939" t="s">
        <v>5742</v>
      </c>
      <c r="B2939" s="3">
        <v>45406</v>
      </c>
      <c r="C2939" t="s">
        <v>5743</v>
      </c>
      <c r="D2939">
        <v>18072.259999999998</v>
      </c>
      <c r="E2939" t="s">
        <v>16079</v>
      </c>
      <c r="F2939" t="s">
        <v>32</v>
      </c>
      <c r="G2939" t="s">
        <v>21</v>
      </c>
      <c r="H2939" t="s">
        <v>40</v>
      </c>
      <c r="I2939">
        <f>IF(OR(financial_transactions3[[#This Row],[amount]]&lt;$L$16, financial_transactions3[[#This Row],[amount]]&gt;$L$17), 1, 0)</f>
        <v>1</v>
      </c>
    </row>
    <row r="2940" spans="1:9">
      <c r="A2940" t="s">
        <v>5744</v>
      </c>
      <c r="B2940" s="3">
        <v>45406</v>
      </c>
      <c r="C2940" t="s">
        <v>1129</v>
      </c>
      <c r="D2940">
        <v>1038.8900000000001</v>
      </c>
      <c r="E2940" t="s">
        <v>70</v>
      </c>
      <c r="F2940" t="s">
        <v>32</v>
      </c>
      <c r="G2940" t="s">
        <v>21</v>
      </c>
      <c r="H2940" t="s">
        <v>87</v>
      </c>
      <c r="I2940">
        <f>IF(OR(financial_transactions3[[#This Row],[amount]]&lt;$L$16, financial_transactions3[[#This Row],[amount]]&gt;$L$17), 1, 0)</f>
        <v>0</v>
      </c>
    </row>
    <row r="2941" spans="1:9">
      <c r="A2941" t="s">
        <v>5745</v>
      </c>
      <c r="B2941" s="3">
        <v>45406</v>
      </c>
      <c r="C2941" t="s">
        <v>5746</v>
      </c>
      <c r="D2941">
        <v>497.6</v>
      </c>
      <c r="E2941" t="s">
        <v>52</v>
      </c>
      <c r="F2941" t="s">
        <v>61</v>
      </c>
      <c r="G2941" t="s">
        <v>21</v>
      </c>
      <c r="H2941" t="s">
        <v>44</v>
      </c>
      <c r="I2941">
        <f>IF(OR(financial_transactions3[[#This Row],[amount]]&lt;$L$16, financial_transactions3[[#This Row],[amount]]&gt;$L$17), 1, 0)</f>
        <v>1</v>
      </c>
    </row>
    <row r="2942" spans="1:9">
      <c r="A2942" t="s">
        <v>5747</v>
      </c>
      <c r="B2942" s="3">
        <v>45406</v>
      </c>
      <c r="C2942" t="s">
        <v>2680</v>
      </c>
      <c r="D2942">
        <v>1045.8</v>
      </c>
      <c r="E2942" t="s">
        <v>25</v>
      </c>
      <c r="F2942" t="s">
        <v>32</v>
      </c>
      <c r="G2942" t="s">
        <v>27</v>
      </c>
      <c r="H2942" t="s">
        <v>123</v>
      </c>
      <c r="I2942">
        <f>IF(OR(financial_transactions3[[#This Row],[amount]]&lt;$L$16, financial_transactions3[[#This Row],[amount]]&gt;$L$17), 1, 0)</f>
        <v>0</v>
      </c>
    </row>
    <row r="2943" spans="1:9">
      <c r="A2943" t="s">
        <v>5748</v>
      </c>
      <c r="B2943" s="3">
        <v>45406</v>
      </c>
      <c r="C2943" t="s">
        <v>3498</v>
      </c>
      <c r="D2943">
        <v>870.24</v>
      </c>
      <c r="E2943" t="s">
        <v>64</v>
      </c>
      <c r="F2943" t="s">
        <v>26</v>
      </c>
      <c r="G2943" t="s">
        <v>21</v>
      </c>
      <c r="H2943" t="s">
        <v>94</v>
      </c>
      <c r="I2943">
        <f>IF(OR(financial_transactions3[[#This Row],[amount]]&lt;$L$16, financial_transactions3[[#This Row],[amount]]&gt;$L$17), 1, 0)</f>
        <v>0</v>
      </c>
    </row>
    <row r="2944" spans="1:9">
      <c r="A2944" t="s">
        <v>5749</v>
      </c>
      <c r="B2944" s="3">
        <v>45406</v>
      </c>
      <c r="C2944" t="s">
        <v>5750</v>
      </c>
      <c r="D2944">
        <v>741.71</v>
      </c>
      <c r="E2944" t="s">
        <v>25</v>
      </c>
      <c r="F2944" t="s">
        <v>26</v>
      </c>
      <c r="G2944" t="s">
        <v>39</v>
      </c>
      <c r="H2944" t="s">
        <v>22</v>
      </c>
      <c r="I2944">
        <f>IF(OR(financial_transactions3[[#This Row],[amount]]&lt;$L$16, financial_transactions3[[#This Row],[amount]]&gt;$L$17), 1, 0)</f>
        <v>0</v>
      </c>
    </row>
    <row r="2945" spans="1:9">
      <c r="A2945" t="s">
        <v>5751</v>
      </c>
      <c r="B2945" s="3">
        <v>45406</v>
      </c>
      <c r="C2945" t="s">
        <v>5752</v>
      </c>
      <c r="D2945">
        <v>1163.6099999999999</v>
      </c>
      <c r="E2945" t="s">
        <v>52</v>
      </c>
      <c r="F2945" t="s">
        <v>32</v>
      </c>
      <c r="G2945" t="s">
        <v>48</v>
      </c>
      <c r="H2945" t="s">
        <v>94</v>
      </c>
      <c r="I2945">
        <f>IF(OR(financial_transactions3[[#This Row],[amount]]&lt;$L$16, financial_transactions3[[#This Row],[amount]]&gt;$L$17), 1, 0)</f>
        <v>0</v>
      </c>
    </row>
    <row r="2946" spans="1:9">
      <c r="A2946" t="s">
        <v>5753</v>
      </c>
      <c r="B2946" s="3">
        <v>45406</v>
      </c>
      <c r="C2946" t="s">
        <v>5754</v>
      </c>
      <c r="D2946">
        <v>570.29</v>
      </c>
      <c r="E2946" t="s">
        <v>31</v>
      </c>
      <c r="F2946" t="s">
        <v>20</v>
      </c>
      <c r="G2946" t="s">
        <v>48</v>
      </c>
      <c r="H2946" t="s">
        <v>53</v>
      </c>
      <c r="I2946">
        <f>IF(OR(financial_transactions3[[#This Row],[amount]]&lt;$L$16, financial_transactions3[[#This Row],[amount]]&gt;$L$17), 1, 0)</f>
        <v>1</v>
      </c>
    </row>
    <row r="2947" spans="1:9">
      <c r="A2947" t="s">
        <v>5755</v>
      </c>
      <c r="B2947" s="3">
        <v>45406</v>
      </c>
      <c r="C2947" t="s">
        <v>5756</v>
      </c>
      <c r="D2947">
        <v>365.39</v>
      </c>
      <c r="E2947" t="s">
        <v>16110</v>
      </c>
      <c r="F2947" t="s">
        <v>32</v>
      </c>
      <c r="G2947" t="s">
        <v>21</v>
      </c>
      <c r="H2947" t="s">
        <v>75</v>
      </c>
      <c r="I2947">
        <f>IF(OR(financial_transactions3[[#This Row],[amount]]&lt;$L$16, financial_transactions3[[#This Row],[amount]]&gt;$L$17), 1, 0)</f>
        <v>1</v>
      </c>
    </row>
    <row r="2948" spans="1:9">
      <c r="A2948" t="s">
        <v>5757</v>
      </c>
      <c r="B2948" s="3">
        <v>45406</v>
      </c>
      <c r="C2948" t="s">
        <v>5758</v>
      </c>
      <c r="D2948">
        <v>704.95</v>
      </c>
      <c r="E2948" t="s">
        <v>31</v>
      </c>
      <c r="F2948" t="s">
        <v>26</v>
      </c>
      <c r="G2948" t="s">
        <v>27</v>
      </c>
      <c r="H2948" t="s">
        <v>57</v>
      </c>
      <c r="I2948">
        <f>IF(OR(financial_transactions3[[#This Row],[amount]]&lt;$L$16, financial_transactions3[[#This Row],[amount]]&gt;$L$17), 1, 0)</f>
        <v>0</v>
      </c>
    </row>
    <row r="2949" spans="1:9">
      <c r="A2949" t="s">
        <v>5759</v>
      </c>
      <c r="B2949" s="3">
        <v>45406</v>
      </c>
      <c r="C2949" t="s">
        <v>5760</v>
      </c>
      <c r="D2949">
        <v>445.74</v>
      </c>
      <c r="E2949" t="s">
        <v>31</v>
      </c>
      <c r="F2949" t="s">
        <v>32</v>
      </c>
      <c r="G2949" t="s">
        <v>39</v>
      </c>
      <c r="H2949" t="s">
        <v>16080</v>
      </c>
      <c r="I2949">
        <f>IF(OR(financial_transactions3[[#This Row],[amount]]&lt;$L$16, financial_transactions3[[#This Row],[amount]]&gt;$L$17), 1, 0)</f>
        <v>1</v>
      </c>
    </row>
    <row r="2950" spans="1:9">
      <c r="A2950" t="s">
        <v>5761</v>
      </c>
      <c r="B2950" s="3">
        <v>45406</v>
      </c>
      <c r="C2950" t="s">
        <v>3618</v>
      </c>
      <c r="D2950">
        <v>473.19</v>
      </c>
      <c r="E2950" t="s">
        <v>47</v>
      </c>
      <c r="F2950" t="s">
        <v>26</v>
      </c>
      <c r="G2950" t="s">
        <v>39</v>
      </c>
      <c r="H2950" t="s">
        <v>49</v>
      </c>
      <c r="I2950">
        <f>IF(OR(financial_transactions3[[#This Row],[amount]]&lt;$L$16, financial_transactions3[[#This Row],[amount]]&gt;$L$17), 1, 0)</f>
        <v>1</v>
      </c>
    </row>
    <row r="2951" spans="1:9">
      <c r="A2951" t="s">
        <v>5762</v>
      </c>
      <c r="B2951" s="3">
        <v>45407</v>
      </c>
      <c r="C2951" t="s">
        <v>5763</v>
      </c>
      <c r="D2951">
        <v>1330.71</v>
      </c>
      <c r="E2951" t="s">
        <v>70</v>
      </c>
      <c r="F2951" t="s">
        <v>61</v>
      </c>
      <c r="G2951" t="s">
        <v>39</v>
      </c>
      <c r="H2951" t="s">
        <v>28</v>
      </c>
      <c r="I2951">
        <f>IF(OR(financial_transactions3[[#This Row],[amount]]&lt;$L$16, financial_transactions3[[#This Row],[amount]]&gt;$L$17), 1, 0)</f>
        <v>0</v>
      </c>
    </row>
    <row r="2952" spans="1:9">
      <c r="A2952" t="s">
        <v>5764</v>
      </c>
      <c r="B2952" s="3">
        <v>45407</v>
      </c>
      <c r="C2952" t="s">
        <v>5765</v>
      </c>
      <c r="D2952">
        <v>1538.51</v>
      </c>
      <c r="E2952" t="s">
        <v>52</v>
      </c>
      <c r="F2952" t="s">
        <v>26</v>
      </c>
      <c r="G2952" t="s">
        <v>27</v>
      </c>
      <c r="H2952" t="s">
        <v>87</v>
      </c>
      <c r="I2952">
        <f>IF(OR(financial_transactions3[[#This Row],[amount]]&lt;$L$16, financial_transactions3[[#This Row],[amount]]&gt;$L$17), 1, 0)</f>
        <v>0</v>
      </c>
    </row>
    <row r="2953" spans="1:9">
      <c r="A2953" t="s">
        <v>5766</v>
      </c>
      <c r="B2953" s="3">
        <v>45407</v>
      </c>
      <c r="C2953" t="s">
        <v>5767</v>
      </c>
      <c r="D2953">
        <v>1475.66</v>
      </c>
      <c r="E2953" t="s">
        <v>16110</v>
      </c>
      <c r="F2953" t="s">
        <v>32</v>
      </c>
      <c r="G2953" t="s">
        <v>21</v>
      </c>
      <c r="H2953" t="s">
        <v>75</v>
      </c>
      <c r="I2953">
        <f>IF(OR(financial_transactions3[[#This Row],[amount]]&lt;$L$16, financial_transactions3[[#This Row],[amount]]&gt;$L$17), 1, 0)</f>
        <v>0</v>
      </c>
    </row>
    <row r="2954" spans="1:9">
      <c r="A2954" t="s">
        <v>5769</v>
      </c>
      <c r="B2954" s="3">
        <v>45407</v>
      </c>
      <c r="C2954" t="s">
        <v>5030</v>
      </c>
      <c r="D2954">
        <v>359.79</v>
      </c>
      <c r="E2954" t="s">
        <v>64</v>
      </c>
      <c r="F2954" t="s">
        <v>32</v>
      </c>
      <c r="G2954" t="s">
        <v>21</v>
      </c>
      <c r="H2954" t="s">
        <v>36</v>
      </c>
      <c r="I2954">
        <f>IF(OR(financial_transactions3[[#This Row],[amount]]&lt;$L$16, financial_transactions3[[#This Row],[amount]]&gt;$L$17), 1, 0)</f>
        <v>1</v>
      </c>
    </row>
    <row r="2955" spans="1:9">
      <c r="A2955" t="s">
        <v>5770</v>
      </c>
      <c r="B2955" s="3">
        <v>45407</v>
      </c>
      <c r="C2955" t="s">
        <v>5771</v>
      </c>
      <c r="D2955">
        <v>12377.53</v>
      </c>
      <c r="E2955" t="s">
        <v>47</v>
      </c>
      <c r="F2955" t="s">
        <v>32</v>
      </c>
      <c r="G2955" t="s">
        <v>21</v>
      </c>
      <c r="H2955" t="s">
        <v>36</v>
      </c>
      <c r="I2955">
        <f>IF(OR(financial_transactions3[[#This Row],[amount]]&lt;$L$16, financial_transactions3[[#This Row],[amount]]&gt;$L$17), 1, 0)</f>
        <v>1</v>
      </c>
    </row>
    <row r="2956" spans="1:9">
      <c r="A2956" t="s">
        <v>5772</v>
      </c>
      <c r="B2956" s="3">
        <v>45407</v>
      </c>
      <c r="C2956" t="s">
        <v>3373</v>
      </c>
      <c r="D2956">
        <v>105.52</v>
      </c>
      <c r="E2956" t="s">
        <v>47</v>
      </c>
      <c r="F2956" t="s">
        <v>26</v>
      </c>
      <c r="G2956" t="s">
        <v>21</v>
      </c>
      <c r="H2956" t="s">
        <v>16080</v>
      </c>
      <c r="I2956">
        <f>IF(OR(financial_transactions3[[#This Row],[amount]]&lt;$L$16, financial_transactions3[[#This Row],[amount]]&gt;$L$17), 1, 0)</f>
        <v>1</v>
      </c>
    </row>
    <row r="2957" spans="1:9">
      <c r="A2957" t="s">
        <v>5773</v>
      </c>
      <c r="B2957" s="3">
        <v>45407</v>
      </c>
      <c r="C2957" t="s">
        <v>5774</v>
      </c>
      <c r="D2957">
        <v>1387.18</v>
      </c>
      <c r="E2957" t="s">
        <v>52</v>
      </c>
      <c r="F2957" t="s">
        <v>32</v>
      </c>
      <c r="G2957" t="s">
        <v>39</v>
      </c>
      <c r="H2957" t="s">
        <v>53</v>
      </c>
      <c r="I2957">
        <f>IF(OR(financial_transactions3[[#This Row],[amount]]&lt;$L$16, financial_transactions3[[#This Row],[amount]]&gt;$L$17), 1, 0)</f>
        <v>0</v>
      </c>
    </row>
    <row r="2958" spans="1:9">
      <c r="A2958" t="s">
        <v>5775</v>
      </c>
      <c r="B2958" s="3">
        <v>45407</v>
      </c>
      <c r="C2958" t="s">
        <v>5776</v>
      </c>
      <c r="D2958">
        <v>1262.6600000000001</v>
      </c>
      <c r="E2958" t="s">
        <v>16110</v>
      </c>
      <c r="F2958" t="s">
        <v>61</v>
      </c>
      <c r="G2958" t="s">
        <v>27</v>
      </c>
      <c r="H2958" t="s">
        <v>57</v>
      </c>
      <c r="I2958">
        <f>IF(OR(financial_transactions3[[#This Row],[amount]]&lt;$L$16, financial_transactions3[[#This Row],[amount]]&gt;$L$17), 1, 0)</f>
        <v>0</v>
      </c>
    </row>
    <row r="2959" spans="1:9">
      <c r="A2959" t="s">
        <v>5777</v>
      </c>
      <c r="B2959" s="3">
        <v>45407</v>
      </c>
      <c r="C2959" t="s">
        <v>5778</v>
      </c>
      <c r="D2959">
        <v>1165.47</v>
      </c>
      <c r="E2959" t="s">
        <v>64</v>
      </c>
      <c r="F2959" t="s">
        <v>26</v>
      </c>
      <c r="G2959" t="s">
        <v>21</v>
      </c>
      <c r="H2959" t="s">
        <v>176</v>
      </c>
      <c r="I2959">
        <f>IF(OR(financial_transactions3[[#This Row],[amount]]&lt;$L$16, financial_transactions3[[#This Row],[amount]]&gt;$L$17), 1, 0)</f>
        <v>0</v>
      </c>
    </row>
    <row r="2960" spans="1:9">
      <c r="A2960" t="s">
        <v>5779</v>
      </c>
      <c r="B2960" s="3">
        <v>45407</v>
      </c>
      <c r="C2960" t="s">
        <v>5780</v>
      </c>
      <c r="D2960">
        <v>256.77999999999997</v>
      </c>
      <c r="E2960" t="s">
        <v>52</v>
      </c>
      <c r="F2960" t="s">
        <v>32</v>
      </c>
      <c r="G2960" t="s">
        <v>21</v>
      </c>
      <c r="H2960" t="s">
        <v>16080</v>
      </c>
      <c r="I2960">
        <f>IF(OR(financial_transactions3[[#This Row],[amount]]&lt;$L$16, financial_transactions3[[#This Row],[amount]]&gt;$L$17), 1, 0)</f>
        <v>1</v>
      </c>
    </row>
    <row r="2961" spans="1:9">
      <c r="A2961" t="s">
        <v>5781</v>
      </c>
      <c r="B2961" s="3">
        <v>45407</v>
      </c>
      <c r="C2961" t="s">
        <v>5203</v>
      </c>
      <c r="D2961">
        <v>1915.89</v>
      </c>
      <c r="E2961" t="s">
        <v>16110</v>
      </c>
      <c r="F2961" t="s">
        <v>26</v>
      </c>
      <c r="G2961" t="s">
        <v>48</v>
      </c>
      <c r="H2961" t="s">
        <v>49</v>
      </c>
      <c r="I2961">
        <f>IF(OR(financial_transactions3[[#This Row],[amount]]&lt;$L$16, financial_transactions3[[#This Row],[amount]]&gt;$L$17), 1, 0)</f>
        <v>1</v>
      </c>
    </row>
    <row r="2962" spans="1:9">
      <c r="A2962" t="s">
        <v>5782</v>
      </c>
      <c r="B2962" s="3">
        <v>45407</v>
      </c>
      <c r="C2962" t="s">
        <v>5783</v>
      </c>
      <c r="D2962">
        <v>953.53</v>
      </c>
      <c r="E2962" t="s">
        <v>122</v>
      </c>
      <c r="F2962" t="s">
        <v>26</v>
      </c>
      <c r="G2962" t="s">
        <v>27</v>
      </c>
      <c r="H2962" t="s">
        <v>53</v>
      </c>
      <c r="I2962">
        <f>IF(OR(financial_transactions3[[#This Row],[amount]]&lt;$L$16, financial_transactions3[[#This Row],[amount]]&gt;$L$17), 1, 0)</f>
        <v>0</v>
      </c>
    </row>
    <row r="2963" spans="1:9">
      <c r="A2963" t="s">
        <v>5784</v>
      </c>
      <c r="B2963" s="3">
        <v>45407</v>
      </c>
      <c r="C2963" t="s">
        <v>5785</v>
      </c>
      <c r="D2963">
        <v>824.85</v>
      </c>
      <c r="E2963" t="s">
        <v>19</v>
      </c>
      <c r="F2963" t="s">
        <v>26</v>
      </c>
      <c r="G2963" t="s">
        <v>27</v>
      </c>
      <c r="H2963" t="s">
        <v>16080</v>
      </c>
      <c r="I2963">
        <f>IF(OR(financial_transactions3[[#This Row],[amount]]&lt;$L$16, financial_transactions3[[#This Row],[amount]]&gt;$L$17), 1, 0)</f>
        <v>0</v>
      </c>
    </row>
    <row r="2964" spans="1:9">
      <c r="A2964" t="s">
        <v>5786</v>
      </c>
      <c r="B2964" s="3">
        <v>45407</v>
      </c>
      <c r="C2964" t="s">
        <v>5787</v>
      </c>
      <c r="D2964">
        <v>1863.77</v>
      </c>
      <c r="E2964" t="s">
        <v>19</v>
      </c>
      <c r="F2964" t="s">
        <v>32</v>
      </c>
      <c r="G2964" t="s">
        <v>39</v>
      </c>
      <c r="H2964" t="s">
        <v>22</v>
      </c>
      <c r="I2964">
        <f>IF(OR(financial_transactions3[[#This Row],[amount]]&lt;$L$16, financial_transactions3[[#This Row],[amount]]&gt;$L$17), 1, 0)</f>
        <v>1</v>
      </c>
    </row>
    <row r="2965" spans="1:9">
      <c r="A2965" t="s">
        <v>5788</v>
      </c>
      <c r="B2965" s="3">
        <v>45407</v>
      </c>
      <c r="C2965" t="s">
        <v>5789</v>
      </c>
      <c r="D2965">
        <v>1954.14</v>
      </c>
      <c r="E2965" t="s">
        <v>64</v>
      </c>
      <c r="F2965" t="s">
        <v>20</v>
      </c>
      <c r="G2965" t="s">
        <v>21</v>
      </c>
      <c r="H2965" t="s">
        <v>57</v>
      </c>
      <c r="I2965">
        <f>IF(OR(financial_transactions3[[#This Row],[amount]]&lt;$L$16, financial_transactions3[[#This Row],[amount]]&gt;$L$17), 1, 0)</f>
        <v>1</v>
      </c>
    </row>
    <row r="2966" spans="1:9">
      <c r="A2966" t="s">
        <v>5790</v>
      </c>
      <c r="B2966" s="3">
        <v>45407</v>
      </c>
      <c r="C2966" t="s">
        <v>5791</v>
      </c>
      <c r="D2966">
        <v>926.76</v>
      </c>
      <c r="E2966" t="s">
        <v>67</v>
      </c>
      <c r="F2966" t="s">
        <v>20</v>
      </c>
      <c r="G2966" t="s">
        <v>39</v>
      </c>
      <c r="H2966" t="s">
        <v>28</v>
      </c>
      <c r="I2966">
        <f>IF(OR(financial_transactions3[[#This Row],[amount]]&lt;$L$16, financial_transactions3[[#This Row],[amount]]&gt;$L$17), 1, 0)</f>
        <v>0</v>
      </c>
    </row>
    <row r="2967" spans="1:9">
      <c r="A2967" t="s">
        <v>5792</v>
      </c>
      <c r="B2967" s="3">
        <v>45407</v>
      </c>
      <c r="C2967" t="s">
        <v>5793</v>
      </c>
      <c r="D2967">
        <v>192.32</v>
      </c>
      <c r="E2967" t="s">
        <v>70</v>
      </c>
      <c r="F2967" t="s">
        <v>20</v>
      </c>
      <c r="G2967" t="s">
        <v>21</v>
      </c>
      <c r="H2967" t="s">
        <v>57</v>
      </c>
      <c r="I2967">
        <f>IF(OR(financial_transactions3[[#This Row],[amount]]&lt;$L$16, financial_transactions3[[#This Row],[amount]]&gt;$L$17), 1, 0)</f>
        <v>1</v>
      </c>
    </row>
    <row r="2968" spans="1:9">
      <c r="A2968" t="s">
        <v>5796</v>
      </c>
      <c r="B2968" s="3">
        <v>45407</v>
      </c>
      <c r="C2968" t="s">
        <v>201</v>
      </c>
      <c r="D2968">
        <v>1568.67</v>
      </c>
      <c r="E2968" t="s">
        <v>122</v>
      </c>
      <c r="F2968" t="s">
        <v>20</v>
      </c>
      <c r="G2968" t="s">
        <v>27</v>
      </c>
      <c r="H2968" t="s">
        <v>36</v>
      </c>
      <c r="I2968">
        <f>IF(OR(financial_transactions3[[#This Row],[amount]]&lt;$L$16, financial_transactions3[[#This Row],[amount]]&gt;$L$17), 1, 0)</f>
        <v>0</v>
      </c>
    </row>
    <row r="2969" spans="1:9">
      <c r="A2969" t="s">
        <v>5797</v>
      </c>
      <c r="B2969" s="3">
        <v>45407</v>
      </c>
      <c r="C2969" t="s">
        <v>4853</v>
      </c>
      <c r="D2969">
        <v>1149.19</v>
      </c>
      <c r="E2969" t="s">
        <v>64</v>
      </c>
      <c r="F2969" t="s">
        <v>32</v>
      </c>
      <c r="G2969" t="s">
        <v>39</v>
      </c>
      <c r="H2969" t="s">
        <v>40</v>
      </c>
      <c r="I2969">
        <f>IF(OR(financial_transactions3[[#This Row],[amount]]&lt;$L$16, financial_transactions3[[#This Row],[amount]]&gt;$L$17), 1, 0)</f>
        <v>0</v>
      </c>
    </row>
    <row r="2970" spans="1:9">
      <c r="A2970" t="s">
        <v>5798</v>
      </c>
      <c r="B2970" s="3">
        <v>45407</v>
      </c>
      <c r="C2970" t="s">
        <v>3460</v>
      </c>
      <c r="D2970">
        <v>735.48</v>
      </c>
      <c r="E2970" t="s">
        <v>25</v>
      </c>
      <c r="F2970" t="s">
        <v>20</v>
      </c>
      <c r="G2970" t="s">
        <v>48</v>
      </c>
      <c r="H2970" t="s">
        <v>33</v>
      </c>
      <c r="I2970">
        <f>IF(OR(financial_transactions3[[#This Row],[amount]]&lt;$L$16, financial_transactions3[[#This Row],[amount]]&gt;$L$17), 1, 0)</f>
        <v>0</v>
      </c>
    </row>
    <row r="2971" spans="1:9">
      <c r="A2971" t="s">
        <v>5799</v>
      </c>
      <c r="B2971" s="3">
        <v>45407</v>
      </c>
      <c r="C2971" t="s">
        <v>5800</v>
      </c>
      <c r="D2971">
        <v>417.4</v>
      </c>
      <c r="E2971" t="s">
        <v>122</v>
      </c>
      <c r="F2971" t="s">
        <v>26</v>
      </c>
      <c r="G2971" t="s">
        <v>27</v>
      </c>
      <c r="H2971" t="s">
        <v>22</v>
      </c>
      <c r="I2971">
        <f>IF(OR(financial_transactions3[[#This Row],[amount]]&lt;$L$16, financial_transactions3[[#This Row],[amount]]&gt;$L$17), 1, 0)</f>
        <v>1</v>
      </c>
    </row>
    <row r="2972" spans="1:9">
      <c r="A2972" t="s">
        <v>5801</v>
      </c>
      <c r="B2972" s="3">
        <v>45407</v>
      </c>
      <c r="C2972" t="s">
        <v>5802</v>
      </c>
      <c r="D2972">
        <v>415.26</v>
      </c>
      <c r="E2972" t="s">
        <v>31</v>
      </c>
      <c r="F2972" t="s">
        <v>20</v>
      </c>
      <c r="G2972" t="s">
        <v>39</v>
      </c>
      <c r="H2972" t="s">
        <v>16080</v>
      </c>
      <c r="I2972">
        <f>IF(OR(financial_transactions3[[#This Row],[amount]]&lt;$L$16, financial_transactions3[[#This Row],[amount]]&gt;$L$17), 1, 0)</f>
        <v>1</v>
      </c>
    </row>
    <row r="2973" spans="1:9">
      <c r="A2973" t="s">
        <v>5803</v>
      </c>
      <c r="B2973" s="3">
        <v>45407</v>
      </c>
      <c r="C2973" t="s">
        <v>5804</v>
      </c>
      <c r="D2973">
        <v>1096.9000000000001</v>
      </c>
      <c r="E2973" t="s">
        <v>64</v>
      </c>
      <c r="F2973" t="s">
        <v>26</v>
      </c>
      <c r="G2973" t="s">
        <v>27</v>
      </c>
      <c r="H2973" t="s">
        <v>33</v>
      </c>
      <c r="I2973">
        <f>IF(OR(financial_transactions3[[#This Row],[amount]]&lt;$L$16, financial_transactions3[[#This Row],[amount]]&gt;$L$17), 1, 0)</f>
        <v>0</v>
      </c>
    </row>
    <row r="2974" spans="1:9">
      <c r="A2974" t="s">
        <v>5805</v>
      </c>
      <c r="B2974" s="3">
        <v>45407</v>
      </c>
      <c r="C2974" t="s">
        <v>5806</v>
      </c>
      <c r="D2974">
        <v>12737.19</v>
      </c>
      <c r="E2974" t="s">
        <v>47</v>
      </c>
      <c r="F2974" t="s">
        <v>61</v>
      </c>
      <c r="G2974" t="s">
        <v>39</v>
      </c>
      <c r="H2974" t="s">
        <v>33</v>
      </c>
      <c r="I2974">
        <f>IF(OR(financial_transactions3[[#This Row],[amount]]&lt;$L$16, financial_transactions3[[#This Row],[amount]]&gt;$L$17), 1, 0)</f>
        <v>1</v>
      </c>
    </row>
    <row r="2975" spans="1:9">
      <c r="A2975" t="s">
        <v>5807</v>
      </c>
      <c r="B2975" s="3">
        <v>45407</v>
      </c>
      <c r="C2975" t="s">
        <v>5808</v>
      </c>
      <c r="D2975">
        <v>291.89999999999998</v>
      </c>
      <c r="E2975" t="s">
        <v>19</v>
      </c>
      <c r="F2975" t="s">
        <v>61</v>
      </c>
      <c r="G2975" t="s">
        <v>21</v>
      </c>
      <c r="H2975" t="s">
        <v>57</v>
      </c>
      <c r="I2975">
        <f>IF(OR(financial_transactions3[[#This Row],[amount]]&lt;$L$16, financial_transactions3[[#This Row],[amount]]&gt;$L$17), 1, 0)</f>
        <v>1</v>
      </c>
    </row>
    <row r="2976" spans="1:9">
      <c r="A2976" t="s">
        <v>5809</v>
      </c>
      <c r="B2976" s="3">
        <v>45408</v>
      </c>
      <c r="C2976" t="s">
        <v>5810</v>
      </c>
      <c r="D2976">
        <v>776.87</v>
      </c>
      <c r="E2976" t="s">
        <v>16110</v>
      </c>
      <c r="F2976" t="s">
        <v>61</v>
      </c>
      <c r="G2976" t="s">
        <v>48</v>
      </c>
      <c r="H2976" t="s">
        <v>40</v>
      </c>
      <c r="I2976">
        <f>IF(OR(financial_transactions3[[#This Row],[amount]]&lt;$L$16, financial_transactions3[[#This Row],[amount]]&gt;$L$17), 1, 0)</f>
        <v>0</v>
      </c>
    </row>
    <row r="2977" spans="1:9">
      <c r="A2977" t="s">
        <v>5811</v>
      </c>
      <c r="B2977" s="3">
        <v>45408</v>
      </c>
      <c r="C2977" t="s">
        <v>5812</v>
      </c>
      <c r="D2977">
        <v>139.63</v>
      </c>
      <c r="E2977" t="s">
        <v>70</v>
      </c>
      <c r="F2977" t="s">
        <v>32</v>
      </c>
      <c r="G2977" t="s">
        <v>39</v>
      </c>
      <c r="H2977" t="s">
        <v>49</v>
      </c>
      <c r="I2977">
        <f>IF(OR(financial_transactions3[[#This Row],[amount]]&lt;$L$16, financial_transactions3[[#This Row],[amount]]&gt;$L$17), 1, 0)</f>
        <v>1</v>
      </c>
    </row>
    <row r="2978" spans="1:9">
      <c r="A2978" t="s">
        <v>5813</v>
      </c>
      <c r="B2978" s="3">
        <v>45408</v>
      </c>
      <c r="C2978" t="s">
        <v>1748</v>
      </c>
      <c r="D2978">
        <v>1515.47</v>
      </c>
      <c r="E2978" t="s">
        <v>122</v>
      </c>
      <c r="F2978" t="s">
        <v>20</v>
      </c>
      <c r="G2978" t="s">
        <v>48</v>
      </c>
      <c r="H2978" t="s">
        <v>109</v>
      </c>
      <c r="I2978">
        <f>IF(OR(financial_transactions3[[#This Row],[amount]]&lt;$L$16, financial_transactions3[[#This Row],[amount]]&gt;$L$17), 1, 0)</f>
        <v>0</v>
      </c>
    </row>
    <row r="2979" spans="1:9">
      <c r="A2979" t="s">
        <v>5814</v>
      </c>
      <c r="B2979" s="3">
        <v>45408</v>
      </c>
      <c r="C2979" t="s">
        <v>5815</v>
      </c>
      <c r="D2979">
        <v>7174.88</v>
      </c>
      <c r="E2979" t="s">
        <v>25</v>
      </c>
      <c r="F2979" t="s">
        <v>26</v>
      </c>
      <c r="G2979" t="s">
        <v>21</v>
      </c>
      <c r="H2979" t="s">
        <v>57</v>
      </c>
      <c r="I2979">
        <f>IF(OR(financial_transactions3[[#This Row],[amount]]&lt;$L$16, financial_transactions3[[#This Row],[amount]]&gt;$L$17), 1, 0)</f>
        <v>1</v>
      </c>
    </row>
    <row r="2980" spans="1:9">
      <c r="A2980" t="s">
        <v>5816</v>
      </c>
      <c r="B2980" s="3">
        <v>45408</v>
      </c>
      <c r="C2980" t="s">
        <v>722</v>
      </c>
      <c r="D2980">
        <v>66.92</v>
      </c>
      <c r="E2980" t="s">
        <v>19</v>
      </c>
      <c r="F2980" t="s">
        <v>61</v>
      </c>
      <c r="G2980" t="s">
        <v>39</v>
      </c>
      <c r="H2980" t="s">
        <v>94</v>
      </c>
      <c r="I2980">
        <f>IF(OR(financial_transactions3[[#This Row],[amount]]&lt;$L$16, financial_transactions3[[#This Row],[amount]]&gt;$L$17), 1, 0)</f>
        <v>1</v>
      </c>
    </row>
    <row r="2981" spans="1:9">
      <c r="A2981" t="s">
        <v>5817</v>
      </c>
      <c r="B2981" s="3">
        <v>45408</v>
      </c>
      <c r="C2981" t="s">
        <v>5818</v>
      </c>
      <c r="D2981">
        <v>5757.03</v>
      </c>
      <c r="E2981" t="s">
        <v>122</v>
      </c>
      <c r="F2981" t="s">
        <v>26</v>
      </c>
      <c r="G2981" t="s">
        <v>48</v>
      </c>
      <c r="H2981" t="s">
        <v>87</v>
      </c>
      <c r="I2981">
        <f>IF(OR(financial_transactions3[[#This Row],[amount]]&lt;$L$16, financial_transactions3[[#This Row],[amount]]&gt;$L$17), 1, 0)</f>
        <v>1</v>
      </c>
    </row>
    <row r="2982" spans="1:9">
      <c r="A2982" t="s">
        <v>5821</v>
      </c>
      <c r="B2982" s="3">
        <v>45408</v>
      </c>
      <c r="C2982" t="s">
        <v>5822</v>
      </c>
      <c r="D2982">
        <v>1744.08</v>
      </c>
      <c r="E2982" t="s">
        <v>70</v>
      </c>
      <c r="F2982" t="s">
        <v>20</v>
      </c>
      <c r="G2982" t="s">
        <v>48</v>
      </c>
      <c r="H2982" t="s">
        <v>16080</v>
      </c>
      <c r="I2982">
        <f>IF(OR(financial_transactions3[[#This Row],[amount]]&lt;$L$16, financial_transactions3[[#This Row],[amount]]&gt;$L$17), 1, 0)</f>
        <v>1</v>
      </c>
    </row>
    <row r="2983" spans="1:9">
      <c r="A2983" t="s">
        <v>5823</v>
      </c>
      <c r="B2983" s="3">
        <v>45408</v>
      </c>
      <c r="C2983" t="s">
        <v>4743</v>
      </c>
      <c r="D2983">
        <v>1467.53</v>
      </c>
      <c r="E2983" t="s">
        <v>19</v>
      </c>
      <c r="F2983" t="s">
        <v>32</v>
      </c>
      <c r="G2983" t="s">
        <v>27</v>
      </c>
      <c r="H2983" t="s">
        <v>75</v>
      </c>
      <c r="I2983">
        <f>IF(OR(financial_transactions3[[#This Row],[amount]]&lt;$L$16, financial_transactions3[[#This Row],[amount]]&gt;$L$17), 1, 0)</f>
        <v>0</v>
      </c>
    </row>
    <row r="2984" spans="1:9">
      <c r="A2984" t="s">
        <v>5824</v>
      </c>
      <c r="B2984" s="3">
        <v>45408</v>
      </c>
      <c r="C2984" t="s">
        <v>5825</v>
      </c>
      <c r="D2984">
        <v>1139.46</v>
      </c>
      <c r="E2984" t="s">
        <v>16110</v>
      </c>
      <c r="F2984" t="s">
        <v>32</v>
      </c>
      <c r="G2984" t="s">
        <v>39</v>
      </c>
      <c r="H2984" t="s">
        <v>22</v>
      </c>
      <c r="I2984">
        <f>IF(OR(financial_transactions3[[#This Row],[amount]]&lt;$L$16, financial_transactions3[[#This Row],[amount]]&gt;$L$17), 1, 0)</f>
        <v>0</v>
      </c>
    </row>
    <row r="2985" spans="1:9">
      <c r="A2985" t="s">
        <v>5826</v>
      </c>
      <c r="B2985" s="3">
        <v>45408</v>
      </c>
      <c r="C2985" t="s">
        <v>5827</v>
      </c>
      <c r="D2985">
        <v>1723.21</v>
      </c>
      <c r="E2985" t="s">
        <v>64</v>
      </c>
      <c r="F2985" t="s">
        <v>26</v>
      </c>
      <c r="G2985" t="s">
        <v>21</v>
      </c>
      <c r="H2985" t="s">
        <v>123</v>
      </c>
      <c r="I2985">
        <f>IF(OR(financial_transactions3[[#This Row],[amount]]&lt;$L$16, financial_transactions3[[#This Row],[amount]]&gt;$L$17), 1, 0)</f>
        <v>1</v>
      </c>
    </row>
    <row r="2986" spans="1:9">
      <c r="A2986" t="s">
        <v>5828</v>
      </c>
      <c r="B2986" s="3">
        <v>45408</v>
      </c>
      <c r="C2986" t="s">
        <v>5829</v>
      </c>
      <c r="D2986">
        <v>1851.78</v>
      </c>
      <c r="E2986" t="s">
        <v>67</v>
      </c>
      <c r="F2986" t="s">
        <v>20</v>
      </c>
      <c r="G2986" t="s">
        <v>21</v>
      </c>
      <c r="H2986" t="s">
        <v>75</v>
      </c>
      <c r="I2986">
        <f>IF(OR(financial_transactions3[[#This Row],[amount]]&lt;$L$16, financial_transactions3[[#This Row],[amount]]&gt;$L$17), 1, 0)</f>
        <v>1</v>
      </c>
    </row>
    <row r="2987" spans="1:9">
      <c r="A2987" t="s">
        <v>5830</v>
      </c>
      <c r="B2987" s="3">
        <v>45408</v>
      </c>
      <c r="C2987" t="s">
        <v>4671</v>
      </c>
      <c r="D2987">
        <v>770.85</v>
      </c>
      <c r="E2987" t="s">
        <v>25</v>
      </c>
      <c r="F2987" t="s">
        <v>61</v>
      </c>
      <c r="G2987" t="s">
        <v>48</v>
      </c>
      <c r="H2987" t="s">
        <v>44</v>
      </c>
      <c r="I2987">
        <f>IF(OR(financial_transactions3[[#This Row],[amount]]&lt;$L$16, financial_transactions3[[#This Row],[amount]]&gt;$L$17), 1, 0)</f>
        <v>0</v>
      </c>
    </row>
    <row r="2988" spans="1:9">
      <c r="A2988" t="s">
        <v>5831</v>
      </c>
      <c r="B2988" s="3">
        <v>45408</v>
      </c>
      <c r="C2988" t="s">
        <v>5832</v>
      </c>
      <c r="D2988">
        <v>1465.13</v>
      </c>
      <c r="E2988" t="s">
        <v>16110</v>
      </c>
      <c r="F2988" t="s">
        <v>32</v>
      </c>
      <c r="G2988" t="s">
        <v>39</v>
      </c>
      <c r="H2988" t="s">
        <v>36</v>
      </c>
      <c r="I2988">
        <f>IF(OR(financial_transactions3[[#This Row],[amount]]&lt;$L$16, financial_transactions3[[#This Row],[amount]]&gt;$L$17), 1, 0)</f>
        <v>0</v>
      </c>
    </row>
    <row r="2989" spans="1:9">
      <c r="A2989" t="s">
        <v>5833</v>
      </c>
      <c r="B2989" s="3">
        <v>45408</v>
      </c>
      <c r="C2989" t="s">
        <v>5834</v>
      </c>
      <c r="D2989">
        <v>529.55999999999995</v>
      </c>
      <c r="E2989" t="s">
        <v>16110</v>
      </c>
      <c r="F2989" t="s">
        <v>20</v>
      </c>
      <c r="G2989" t="s">
        <v>21</v>
      </c>
      <c r="H2989" t="s">
        <v>28</v>
      </c>
      <c r="I2989">
        <f>IF(OR(financial_transactions3[[#This Row],[amount]]&lt;$L$16, financial_transactions3[[#This Row],[amount]]&gt;$L$17), 1, 0)</f>
        <v>1</v>
      </c>
    </row>
    <row r="2990" spans="1:9">
      <c r="A2990" t="s">
        <v>5835</v>
      </c>
      <c r="B2990" s="3">
        <v>45408</v>
      </c>
      <c r="C2990" t="s">
        <v>1084</v>
      </c>
      <c r="D2990">
        <v>1987.2</v>
      </c>
      <c r="E2990" t="s">
        <v>70</v>
      </c>
      <c r="F2990" t="s">
        <v>26</v>
      </c>
      <c r="G2990" t="s">
        <v>27</v>
      </c>
      <c r="H2990" t="s">
        <v>33</v>
      </c>
      <c r="I2990">
        <f>IF(OR(financial_transactions3[[#This Row],[amount]]&lt;$L$16, financial_transactions3[[#This Row],[amount]]&gt;$L$17), 1, 0)</f>
        <v>1</v>
      </c>
    </row>
    <row r="2991" spans="1:9">
      <c r="A2991" t="s">
        <v>5836</v>
      </c>
      <c r="B2991" s="3">
        <v>45408</v>
      </c>
      <c r="C2991" t="s">
        <v>5224</v>
      </c>
      <c r="D2991">
        <v>1143</v>
      </c>
      <c r="E2991" t="s">
        <v>122</v>
      </c>
      <c r="F2991" t="s">
        <v>26</v>
      </c>
      <c r="G2991" t="s">
        <v>27</v>
      </c>
      <c r="H2991" t="s">
        <v>57</v>
      </c>
      <c r="I2991">
        <f>IF(OR(financial_transactions3[[#This Row],[amount]]&lt;$L$16, financial_transactions3[[#This Row],[amount]]&gt;$L$17), 1, 0)</f>
        <v>0</v>
      </c>
    </row>
    <row r="2992" spans="1:9">
      <c r="A2992" t="s">
        <v>5837</v>
      </c>
      <c r="B2992" s="3">
        <v>45408</v>
      </c>
      <c r="C2992" t="s">
        <v>5838</v>
      </c>
      <c r="D2992">
        <v>1700.58</v>
      </c>
      <c r="E2992" t="s">
        <v>122</v>
      </c>
      <c r="F2992" t="s">
        <v>20</v>
      </c>
      <c r="G2992" t="s">
        <v>39</v>
      </c>
      <c r="H2992" t="s">
        <v>36</v>
      </c>
      <c r="I2992">
        <f>IF(OR(financial_transactions3[[#This Row],[amount]]&lt;$L$16, financial_transactions3[[#This Row],[amount]]&gt;$L$17), 1, 0)</f>
        <v>1</v>
      </c>
    </row>
    <row r="2993" spans="1:9">
      <c r="A2993" t="s">
        <v>5839</v>
      </c>
      <c r="B2993" s="3">
        <v>45408</v>
      </c>
      <c r="C2993" t="s">
        <v>5840</v>
      </c>
      <c r="D2993">
        <v>769.95</v>
      </c>
      <c r="E2993" t="s">
        <v>16110</v>
      </c>
      <c r="F2993" t="s">
        <v>32</v>
      </c>
      <c r="G2993" t="s">
        <v>21</v>
      </c>
      <c r="H2993" t="s">
        <v>22</v>
      </c>
      <c r="I2993">
        <f>IF(OR(financial_transactions3[[#This Row],[amount]]&lt;$L$16, financial_transactions3[[#This Row],[amount]]&gt;$L$17), 1, 0)</f>
        <v>0</v>
      </c>
    </row>
    <row r="2994" spans="1:9">
      <c r="A2994" t="s">
        <v>5841</v>
      </c>
      <c r="B2994" s="3">
        <v>45408</v>
      </c>
      <c r="C2994" t="s">
        <v>24</v>
      </c>
      <c r="D2994">
        <v>1524.41</v>
      </c>
      <c r="E2994" t="s">
        <v>70</v>
      </c>
      <c r="F2994" t="s">
        <v>32</v>
      </c>
      <c r="G2994" t="s">
        <v>39</v>
      </c>
      <c r="H2994" t="s">
        <v>40</v>
      </c>
      <c r="I2994">
        <f>IF(OR(financial_transactions3[[#This Row],[amount]]&lt;$L$16, financial_transactions3[[#This Row],[amount]]&gt;$L$17), 1, 0)</f>
        <v>0</v>
      </c>
    </row>
    <row r="2995" spans="1:9">
      <c r="A2995" t="s">
        <v>5842</v>
      </c>
      <c r="B2995" s="3">
        <v>45408</v>
      </c>
      <c r="C2995" t="s">
        <v>5843</v>
      </c>
      <c r="D2995">
        <v>1636.8</v>
      </c>
      <c r="E2995" t="s">
        <v>16079</v>
      </c>
      <c r="F2995" t="s">
        <v>61</v>
      </c>
      <c r="G2995" t="s">
        <v>27</v>
      </c>
      <c r="H2995" t="s">
        <v>16080</v>
      </c>
      <c r="I2995">
        <f>IF(OR(financial_transactions3[[#This Row],[amount]]&lt;$L$16, financial_transactions3[[#This Row],[amount]]&gt;$L$17), 1, 0)</f>
        <v>1</v>
      </c>
    </row>
    <row r="2996" spans="1:9">
      <c r="A2996" t="s">
        <v>5844</v>
      </c>
      <c r="B2996" s="3">
        <v>45408</v>
      </c>
      <c r="C2996" t="s">
        <v>1686</v>
      </c>
      <c r="D2996">
        <v>1170.72</v>
      </c>
      <c r="E2996" t="s">
        <v>31</v>
      </c>
      <c r="F2996" t="s">
        <v>20</v>
      </c>
      <c r="G2996" t="s">
        <v>27</v>
      </c>
      <c r="H2996" t="s">
        <v>44</v>
      </c>
      <c r="I2996">
        <f>IF(OR(financial_transactions3[[#This Row],[amount]]&lt;$L$16, financial_transactions3[[#This Row],[amount]]&gt;$L$17), 1, 0)</f>
        <v>0</v>
      </c>
    </row>
    <row r="2997" spans="1:9">
      <c r="A2997" t="s">
        <v>5845</v>
      </c>
      <c r="B2997" s="3">
        <v>45408</v>
      </c>
      <c r="C2997" t="s">
        <v>5846</v>
      </c>
      <c r="D2997">
        <v>1629.92</v>
      </c>
      <c r="E2997" t="s">
        <v>122</v>
      </c>
      <c r="F2997" t="s">
        <v>61</v>
      </c>
      <c r="G2997" t="s">
        <v>21</v>
      </c>
      <c r="H2997" t="s">
        <v>87</v>
      </c>
      <c r="I2997">
        <f>IF(OR(financial_transactions3[[#This Row],[amount]]&lt;$L$16, financial_transactions3[[#This Row],[amount]]&gt;$L$17), 1, 0)</f>
        <v>1</v>
      </c>
    </row>
    <row r="2998" spans="1:9">
      <c r="A2998" t="s">
        <v>5847</v>
      </c>
      <c r="B2998" s="3">
        <v>45409</v>
      </c>
      <c r="C2998" t="s">
        <v>1393</v>
      </c>
      <c r="D2998">
        <v>1380.29</v>
      </c>
      <c r="E2998" t="s">
        <v>122</v>
      </c>
      <c r="F2998" t="s">
        <v>26</v>
      </c>
      <c r="G2998" t="s">
        <v>39</v>
      </c>
      <c r="H2998" t="s">
        <v>53</v>
      </c>
      <c r="I2998">
        <f>IF(OR(financial_transactions3[[#This Row],[amount]]&lt;$L$16, financial_transactions3[[#This Row],[amount]]&gt;$L$17), 1, 0)</f>
        <v>0</v>
      </c>
    </row>
    <row r="2999" spans="1:9">
      <c r="A2999" t="s">
        <v>5848</v>
      </c>
      <c r="B2999" s="3">
        <v>45409</v>
      </c>
      <c r="C2999" t="s">
        <v>5849</v>
      </c>
      <c r="D2999">
        <v>681.6</v>
      </c>
      <c r="E2999" t="s">
        <v>31</v>
      </c>
      <c r="F2999" t="s">
        <v>61</v>
      </c>
      <c r="G2999" t="s">
        <v>39</v>
      </c>
      <c r="H2999" t="s">
        <v>16080</v>
      </c>
      <c r="I2999">
        <f>IF(OR(financial_transactions3[[#This Row],[amount]]&lt;$L$16, financial_transactions3[[#This Row],[amount]]&gt;$L$17), 1, 0)</f>
        <v>0</v>
      </c>
    </row>
    <row r="3000" spans="1:9">
      <c r="A3000" t="s">
        <v>5850</v>
      </c>
      <c r="B3000" s="3">
        <v>45409</v>
      </c>
      <c r="C3000" t="s">
        <v>5851</v>
      </c>
      <c r="D3000">
        <v>1762.45</v>
      </c>
      <c r="E3000" t="s">
        <v>19</v>
      </c>
      <c r="F3000" t="s">
        <v>61</v>
      </c>
      <c r="G3000" t="s">
        <v>21</v>
      </c>
      <c r="H3000" t="s">
        <v>33</v>
      </c>
      <c r="I3000">
        <f>IF(OR(financial_transactions3[[#This Row],[amount]]&lt;$L$16, financial_transactions3[[#This Row],[amount]]&gt;$L$17), 1, 0)</f>
        <v>1</v>
      </c>
    </row>
    <row r="3001" spans="1:9">
      <c r="A3001" t="s">
        <v>5852</v>
      </c>
      <c r="B3001" s="3">
        <v>45409</v>
      </c>
      <c r="C3001" t="s">
        <v>1793</v>
      </c>
      <c r="D3001">
        <v>249.22</v>
      </c>
      <c r="E3001" t="s">
        <v>47</v>
      </c>
      <c r="F3001" t="s">
        <v>61</v>
      </c>
      <c r="G3001" t="s">
        <v>27</v>
      </c>
      <c r="H3001" t="s">
        <v>16080</v>
      </c>
      <c r="I3001">
        <f>IF(OR(financial_transactions3[[#This Row],[amount]]&lt;$L$16, financial_transactions3[[#This Row],[amount]]&gt;$L$17), 1, 0)</f>
        <v>1</v>
      </c>
    </row>
    <row r="3002" spans="1:9">
      <c r="A3002" t="s">
        <v>5853</v>
      </c>
      <c r="B3002" s="3">
        <v>45409</v>
      </c>
      <c r="C3002" t="s">
        <v>5854</v>
      </c>
      <c r="D3002">
        <v>1640.8</v>
      </c>
      <c r="E3002" t="s">
        <v>52</v>
      </c>
      <c r="F3002" t="s">
        <v>20</v>
      </c>
      <c r="G3002" t="s">
        <v>48</v>
      </c>
      <c r="H3002" t="s">
        <v>57</v>
      </c>
      <c r="I3002">
        <f>IF(OR(financial_transactions3[[#This Row],[amount]]&lt;$L$16, financial_transactions3[[#This Row],[amount]]&gt;$L$17), 1, 0)</f>
        <v>1</v>
      </c>
    </row>
    <row r="3003" spans="1:9">
      <c r="A3003" t="s">
        <v>5855</v>
      </c>
      <c r="B3003" s="3">
        <v>45409</v>
      </c>
      <c r="C3003" t="s">
        <v>5856</v>
      </c>
      <c r="D3003">
        <v>1924.52</v>
      </c>
      <c r="E3003" t="s">
        <v>47</v>
      </c>
      <c r="F3003" t="s">
        <v>32</v>
      </c>
      <c r="G3003" t="s">
        <v>27</v>
      </c>
      <c r="H3003" t="s">
        <v>75</v>
      </c>
      <c r="I3003">
        <f>IF(OR(financial_transactions3[[#This Row],[amount]]&lt;$L$16, financial_transactions3[[#This Row],[amount]]&gt;$L$17), 1, 0)</f>
        <v>1</v>
      </c>
    </row>
    <row r="3004" spans="1:9">
      <c r="A3004" t="s">
        <v>5857</v>
      </c>
      <c r="B3004" s="3">
        <v>45409</v>
      </c>
      <c r="C3004" t="s">
        <v>5858</v>
      </c>
      <c r="D3004">
        <v>1757.66</v>
      </c>
      <c r="E3004" t="s">
        <v>64</v>
      </c>
      <c r="F3004" t="s">
        <v>61</v>
      </c>
      <c r="G3004" t="s">
        <v>48</v>
      </c>
      <c r="H3004" t="s">
        <v>33</v>
      </c>
      <c r="I3004">
        <f>IF(OR(financial_transactions3[[#This Row],[amount]]&lt;$L$16, financial_transactions3[[#This Row],[amount]]&gt;$L$17), 1, 0)</f>
        <v>1</v>
      </c>
    </row>
    <row r="3005" spans="1:9">
      <c r="A3005" t="s">
        <v>5859</v>
      </c>
      <c r="B3005" s="3">
        <v>45409</v>
      </c>
      <c r="C3005" t="s">
        <v>5860</v>
      </c>
      <c r="D3005">
        <v>447.73</v>
      </c>
      <c r="E3005" t="s">
        <v>70</v>
      </c>
      <c r="F3005" t="s">
        <v>26</v>
      </c>
      <c r="G3005" t="s">
        <v>21</v>
      </c>
      <c r="H3005" t="s">
        <v>40</v>
      </c>
      <c r="I3005">
        <f>IF(OR(financial_transactions3[[#This Row],[amount]]&lt;$L$16, financial_transactions3[[#This Row],[amount]]&gt;$L$17), 1, 0)</f>
        <v>1</v>
      </c>
    </row>
    <row r="3006" spans="1:9">
      <c r="A3006" t="s">
        <v>5861</v>
      </c>
      <c r="B3006" s="3">
        <v>45409</v>
      </c>
      <c r="C3006" t="s">
        <v>5862</v>
      </c>
      <c r="D3006">
        <v>432.58</v>
      </c>
      <c r="E3006" t="s">
        <v>25</v>
      </c>
      <c r="F3006" t="s">
        <v>26</v>
      </c>
      <c r="G3006" t="s">
        <v>21</v>
      </c>
      <c r="H3006" t="s">
        <v>33</v>
      </c>
      <c r="I3006">
        <f>IF(OR(financial_transactions3[[#This Row],[amount]]&lt;$L$16, financial_transactions3[[#This Row],[amount]]&gt;$L$17), 1, 0)</f>
        <v>1</v>
      </c>
    </row>
    <row r="3007" spans="1:9">
      <c r="A3007" t="s">
        <v>5863</v>
      </c>
      <c r="B3007" s="3">
        <v>45409</v>
      </c>
      <c r="C3007" t="s">
        <v>5864</v>
      </c>
      <c r="D3007">
        <v>354.76</v>
      </c>
      <c r="E3007" t="s">
        <v>16110</v>
      </c>
      <c r="F3007" t="s">
        <v>20</v>
      </c>
      <c r="G3007" t="s">
        <v>21</v>
      </c>
      <c r="H3007" t="s">
        <v>176</v>
      </c>
      <c r="I3007">
        <f>IF(OR(financial_transactions3[[#This Row],[amount]]&lt;$L$16, financial_transactions3[[#This Row],[amount]]&gt;$L$17), 1, 0)</f>
        <v>1</v>
      </c>
    </row>
    <row r="3008" spans="1:9">
      <c r="A3008" t="s">
        <v>5865</v>
      </c>
      <c r="B3008" s="3">
        <v>45409</v>
      </c>
      <c r="C3008" t="s">
        <v>5866</v>
      </c>
      <c r="D3008">
        <v>805.06</v>
      </c>
      <c r="E3008" t="s">
        <v>67</v>
      </c>
      <c r="F3008" t="s">
        <v>20</v>
      </c>
      <c r="G3008" t="s">
        <v>21</v>
      </c>
      <c r="H3008" t="s">
        <v>40</v>
      </c>
      <c r="I3008">
        <f>IF(OR(financial_transactions3[[#This Row],[amount]]&lt;$L$16, financial_transactions3[[#This Row],[amount]]&gt;$L$17), 1, 0)</f>
        <v>0</v>
      </c>
    </row>
    <row r="3009" spans="1:9">
      <c r="A3009" t="s">
        <v>5867</v>
      </c>
      <c r="B3009" s="3">
        <v>45409</v>
      </c>
      <c r="C3009" t="s">
        <v>5868</v>
      </c>
      <c r="D3009">
        <v>1371.15</v>
      </c>
      <c r="E3009" t="s">
        <v>25</v>
      </c>
      <c r="F3009" t="s">
        <v>32</v>
      </c>
      <c r="G3009" t="s">
        <v>48</v>
      </c>
      <c r="H3009" t="s">
        <v>16080</v>
      </c>
      <c r="I3009">
        <f>IF(OR(financial_transactions3[[#This Row],[amount]]&lt;$L$16, financial_transactions3[[#This Row],[amount]]&gt;$L$17), 1, 0)</f>
        <v>0</v>
      </c>
    </row>
    <row r="3010" spans="1:9">
      <c r="A3010" t="s">
        <v>5869</v>
      </c>
      <c r="B3010" s="3">
        <v>45409</v>
      </c>
      <c r="C3010" t="s">
        <v>4059</v>
      </c>
      <c r="D3010">
        <v>206.06</v>
      </c>
      <c r="E3010" t="s">
        <v>47</v>
      </c>
      <c r="F3010" t="s">
        <v>32</v>
      </c>
      <c r="G3010" t="s">
        <v>27</v>
      </c>
      <c r="H3010" t="s">
        <v>109</v>
      </c>
      <c r="I3010">
        <f>IF(OR(financial_transactions3[[#This Row],[amount]]&lt;$L$16, financial_transactions3[[#This Row],[amount]]&gt;$L$17), 1, 0)</f>
        <v>1</v>
      </c>
    </row>
    <row r="3011" spans="1:9">
      <c r="A3011" t="s">
        <v>5870</v>
      </c>
      <c r="B3011" s="3">
        <v>45409</v>
      </c>
      <c r="C3011" t="s">
        <v>5871</v>
      </c>
      <c r="D3011">
        <v>185.62</v>
      </c>
      <c r="E3011" t="s">
        <v>67</v>
      </c>
      <c r="F3011" t="s">
        <v>61</v>
      </c>
      <c r="G3011" t="s">
        <v>39</v>
      </c>
      <c r="H3011" t="s">
        <v>16080</v>
      </c>
      <c r="I3011">
        <f>IF(OR(financial_transactions3[[#This Row],[amount]]&lt;$L$16, financial_transactions3[[#This Row],[amount]]&gt;$L$17), 1, 0)</f>
        <v>1</v>
      </c>
    </row>
    <row r="3012" spans="1:9">
      <c r="A3012" t="s">
        <v>5872</v>
      </c>
      <c r="B3012" s="3">
        <v>45409</v>
      </c>
      <c r="C3012" t="s">
        <v>5873</v>
      </c>
      <c r="D3012">
        <v>1663.6</v>
      </c>
      <c r="E3012" t="s">
        <v>16079</v>
      </c>
      <c r="F3012" t="s">
        <v>61</v>
      </c>
      <c r="G3012" t="s">
        <v>21</v>
      </c>
      <c r="H3012" t="s">
        <v>75</v>
      </c>
      <c r="I3012">
        <f>IF(OR(financial_transactions3[[#This Row],[amount]]&lt;$L$16, financial_transactions3[[#This Row],[amount]]&gt;$L$17), 1, 0)</f>
        <v>1</v>
      </c>
    </row>
    <row r="3013" spans="1:9">
      <c r="A3013" t="s">
        <v>5874</v>
      </c>
      <c r="B3013" s="3">
        <v>45409</v>
      </c>
      <c r="C3013" t="s">
        <v>5875</v>
      </c>
      <c r="D3013">
        <v>222.91</v>
      </c>
      <c r="E3013" t="s">
        <v>25</v>
      </c>
      <c r="F3013" t="s">
        <v>26</v>
      </c>
      <c r="G3013" t="s">
        <v>48</v>
      </c>
      <c r="H3013" t="s">
        <v>53</v>
      </c>
      <c r="I3013">
        <f>IF(OR(financial_transactions3[[#This Row],[amount]]&lt;$L$16, financial_transactions3[[#This Row],[amount]]&gt;$L$17), 1, 0)</f>
        <v>1</v>
      </c>
    </row>
    <row r="3014" spans="1:9">
      <c r="A3014" t="s">
        <v>5876</v>
      </c>
      <c r="B3014" s="3">
        <v>45409</v>
      </c>
      <c r="C3014" t="s">
        <v>5877</v>
      </c>
      <c r="D3014">
        <v>71.58</v>
      </c>
      <c r="E3014" t="s">
        <v>64</v>
      </c>
      <c r="F3014" t="s">
        <v>26</v>
      </c>
      <c r="G3014" t="s">
        <v>48</v>
      </c>
      <c r="H3014" t="s">
        <v>75</v>
      </c>
      <c r="I3014">
        <f>IF(OR(financial_transactions3[[#This Row],[amount]]&lt;$L$16, financial_transactions3[[#This Row],[amount]]&gt;$L$17), 1, 0)</f>
        <v>1</v>
      </c>
    </row>
    <row r="3015" spans="1:9">
      <c r="A3015" t="s">
        <v>5878</v>
      </c>
      <c r="B3015" s="3">
        <v>45409</v>
      </c>
      <c r="C3015" t="s">
        <v>5879</v>
      </c>
      <c r="D3015">
        <v>414.82</v>
      </c>
      <c r="E3015" t="s">
        <v>122</v>
      </c>
      <c r="F3015" t="s">
        <v>61</v>
      </c>
      <c r="G3015" t="s">
        <v>48</v>
      </c>
      <c r="H3015" t="s">
        <v>16080</v>
      </c>
      <c r="I3015">
        <f>IF(OR(financial_transactions3[[#This Row],[amount]]&lt;$L$16, financial_transactions3[[#This Row],[amount]]&gt;$L$17), 1, 0)</f>
        <v>1</v>
      </c>
    </row>
    <row r="3016" spans="1:9">
      <c r="A3016" t="s">
        <v>5880</v>
      </c>
      <c r="B3016" s="3">
        <v>45409</v>
      </c>
      <c r="C3016" t="s">
        <v>5881</v>
      </c>
      <c r="D3016">
        <v>96.61</v>
      </c>
      <c r="E3016" t="s">
        <v>16110</v>
      </c>
      <c r="F3016" t="s">
        <v>61</v>
      </c>
      <c r="G3016" t="s">
        <v>21</v>
      </c>
      <c r="H3016" t="s">
        <v>176</v>
      </c>
      <c r="I3016">
        <f>IF(OR(financial_transactions3[[#This Row],[amount]]&lt;$L$16, financial_transactions3[[#This Row],[amount]]&gt;$L$17), 1, 0)</f>
        <v>1</v>
      </c>
    </row>
    <row r="3017" spans="1:9">
      <c r="A3017" t="s">
        <v>5882</v>
      </c>
      <c r="B3017" s="3">
        <v>45409</v>
      </c>
      <c r="C3017" t="s">
        <v>5883</v>
      </c>
      <c r="D3017">
        <v>1284.53</v>
      </c>
      <c r="E3017" t="s">
        <v>16079</v>
      </c>
      <c r="F3017" t="s">
        <v>32</v>
      </c>
      <c r="G3017" t="s">
        <v>21</v>
      </c>
      <c r="H3017" t="s">
        <v>16080</v>
      </c>
      <c r="I3017">
        <f>IF(OR(financial_transactions3[[#This Row],[amount]]&lt;$L$16, financial_transactions3[[#This Row],[amount]]&gt;$L$17), 1, 0)</f>
        <v>0</v>
      </c>
    </row>
    <row r="3018" spans="1:9">
      <c r="A3018" t="s">
        <v>5884</v>
      </c>
      <c r="B3018" s="3">
        <v>45409</v>
      </c>
      <c r="C3018" t="s">
        <v>5885</v>
      </c>
      <c r="D3018">
        <v>1104.5</v>
      </c>
      <c r="E3018" t="s">
        <v>31</v>
      </c>
      <c r="F3018" t="s">
        <v>61</v>
      </c>
      <c r="G3018" t="s">
        <v>39</v>
      </c>
      <c r="H3018" t="s">
        <v>53</v>
      </c>
      <c r="I3018">
        <f>IF(OR(financial_transactions3[[#This Row],[amount]]&lt;$L$16, financial_transactions3[[#This Row],[amount]]&gt;$L$17), 1, 0)</f>
        <v>0</v>
      </c>
    </row>
    <row r="3019" spans="1:9">
      <c r="A3019" t="s">
        <v>5886</v>
      </c>
      <c r="B3019" s="3">
        <v>45409</v>
      </c>
      <c r="C3019" t="s">
        <v>736</v>
      </c>
      <c r="D3019">
        <v>179.81</v>
      </c>
      <c r="E3019" t="s">
        <v>16110</v>
      </c>
      <c r="F3019" t="s">
        <v>26</v>
      </c>
      <c r="G3019" t="s">
        <v>21</v>
      </c>
      <c r="H3019" t="s">
        <v>33</v>
      </c>
      <c r="I3019">
        <f>IF(OR(financial_transactions3[[#This Row],[amount]]&lt;$L$16, financial_transactions3[[#This Row],[amount]]&gt;$L$17), 1, 0)</f>
        <v>1</v>
      </c>
    </row>
    <row r="3020" spans="1:9">
      <c r="A3020" t="s">
        <v>5887</v>
      </c>
      <c r="B3020" s="3">
        <v>45410</v>
      </c>
      <c r="C3020" t="s">
        <v>5888</v>
      </c>
      <c r="D3020">
        <v>1982.62</v>
      </c>
      <c r="E3020" t="s">
        <v>16079</v>
      </c>
      <c r="F3020" t="s">
        <v>20</v>
      </c>
      <c r="G3020" t="s">
        <v>21</v>
      </c>
      <c r="H3020" t="s">
        <v>94</v>
      </c>
      <c r="I3020">
        <f>IF(OR(financial_transactions3[[#This Row],[amount]]&lt;$L$16, financial_transactions3[[#This Row],[amount]]&gt;$L$17), 1, 0)</f>
        <v>1</v>
      </c>
    </row>
    <row r="3021" spans="1:9">
      <c r="A3021" t="s">
        <v>5889</v>
      </c>
      <c r="B3021" s="3">
        <v>45410</v>
      </c>
      <c r="C3021" t="s">
        <v>5890</v>
      </c>
      <c r="D3021">
        <v>1967.57</v>
      </c>
      <c r="E3021" t="s">
        <v>16079</v>
      </c>
      <c r="F3021" t="s">
        <v>26</v>
      </c>
      <c r="G3021" t="s">
        <v>21</v>
      </c>
      <c r="H3021" t="s">
        <v>53</v>
      </c>
      <c r="I3021">
        <f>IF(OR(financial_transactions3[[#This Row],[amount]]&lt;$L$16, financial_transactions3[[#This Row],[amount]]&gt;$L$17), 1, 0)</f>
        <v>1</v>
      </c>
    </row>
    <row r="3022" spans="1:9">
      <c r="A3022" t="s">
        <v>5891</v>
      </c>
      <c r="B3022" s="3">
        <v>45410</v>
      </c>
      <c r="C3022" t="s">
        <v>4407</v>
      </c>
      <c r="D3022">
        <v>547.25</v>
      </c>
      <c r="E3022" t="s">
        <v>25</v>
      </c>
      <c r="F3022" t="s">
        <v>20</v>
      </c>
      <c r="G3022" t="s">
        <v>21</v>
      </c>
      <c r="H3022" t="s">
        <v>57</v>
      </c>
      <c r="I3022">
        <f>IF(OR(financial_transactions3[[#This Row],[amount]]&lt;$L$16, financial_transactions3[[#This Row],[amount]]&gt;$L$17), 1, 0)</f>
        <v>1</v>
      </c>
    </row>
    <row r="3023" spans="1:9">
      <c r="A3023" t="s">
        <v>5892</v>
      </c>
      <c r="B3023" s="3">
        <v>45410</v>
      </c>
      <c r="C3023" t="s">
        <v>5893</v>
      </c>
      <c r="D3023">
        <v>224.02</v>
      </c>
      <c r="E3023" t="s">
        <v>64</v>
      </c>
      <c r="F3023" t="s">
        <v>61</v>
      </c>
      <c r="G3023" t="s">
        <v>48</v>
      </c>
      <c r="H3023" t="s">
        <v>16080</v>
      </c>
      <c r="I3023">
        <f>IF(OR(financial_transactions3[[#This Row],[amount]]&lt;$L$16, financial_transactions3[[#This Row],[amount]]&gt;$L$17), 1, 0)</f>
        <v>1</v>
      </c>
    </row>
    <row r="3024" spans="1:9">
      <c r="A3024" t="s">
        <v>5894</v>
      </c>
      <c r="B3024" s="3">
        <v>45410</v>
      </c>
      <c r="C3024" t="s">
        <v>5895</v>
      </c>
      <c r="D3024">
        <v>172.72</v>
      </c>
      <c r="E3024" t="s">
        <v>67</v>
      </c>
      <c r="F3024" t="s">
        <v>32</v>
      </c>
      <c r="G3024" t="s">
        <v>21</v>
      </c>
      <c r="H3024" t="s">
        <v>87</v>
      </c>
      <c r="I3024">
        <f>IF(OR(financial_transactions3[[#This Row],[amount]]&lt;$L$16, financial_transactions3[[#This Row],[amount]]&gt;$L$17), 1, 0)</f>
        <v>1</v>
      </c>
    </row>
    <row r="3025" spans="1:9">
      <c r="A3025" t="s">
        <v>5896</v>
      </c>
      <c r="B3025" s="3">
        <v>45410</v>
      </c>
      <c r="C3025" t="s">
        <v>5897</v>
      </c>
      <c r="D3025">
        <v>152.74</v>
      </c>
      <c r="E3025" t="s">
        <v>16079</v>
      </c>
      <c r="F3025" t="s">
        <v>61</v>
      </c>
      <c r="G3025" t="s">
        <v>39</v>
      </c>
      <c r="H3025" t="s">
        <v>16080</v>
      </c>
      <c r="I3025">
        <f>IF(OR(financial_transactions3[[#This Row],[amount]]&lt;$L$16, financial_transactions3[[#This Row],[amount]]&gt;$L$17), 1, 0)</f>
        <v>1</v>
      </c>
    </row>
    <row r="3026" spans="1:9">
      <c r="A3026" t="s">
        <v>5898</v>
      </c>
      <c r="B3026" s="3">
        <v>45410</v>
      </c>
      <c r="C3026" t="s">
        <v>5899</v>
      </c>
      <c r="D3026">
        <v>353.02</v>
      </c>
      <c r="E3026" t="s">
        <v>19</v>
      </c>
      <c r="F3026" t="s">
        <v>61</v>
      </c>
      <c r="G3026" t="s">
        <v>39</v>
      </c>
      <c r="H3026" t="s">
        <v>57</v>
      </c>
      <c r="I3026">
        <f>IF(OR(financial_transactions3[[#This Row],[amount]]&lt;$L$16, financial_transactions3[[#This Row],[amount]]&gt;$L$17), 1, 0)</f>
        <v>1</v>
      </c>
    </row>
    <row r="3027" spans="1:9">
      <c r="A3027" t="s">
        <v>5900</v>
      </c>
      <c r="B3027" s="3">
        <v>45410</v>
      </c>
      <c r="C3027" t="s">
        <v>5901</v>
      </c>
      <c r="D3027">
        <v>1838.5</v>
      </c>
      <c r="E3027" t="s">
        <v>16110</v>
      </c>
      <c r="F3027" t="s">
        <v>32</v>
      </c>
      <c r="G3027" t="s">
        <v>27</v>
      </c>
      <c r="H3027" t="s">
        <v>123</v>
      </c>
      <c r="I3027">
        <f>IF(OR(financial_transactions3[[#This Row],[amount]]&lt;$L$16, financial_transactions3[[#This Row],[amount]]&gt;$L$17), 1, 0)</f>
        <v>1</v>
      </c>
    </row>
    <row r="3028" spans="1:9">
      <c r="A3028" t="s">
        <v>5902</v>
      </c>
      <c r="B3028" s="3">
        <v>45410</v>
      </c>
      <c r="C3028" t="s">
        <v>5903</v>
      </c>
      <c r="D3028">
        <v>1874.03</v>
      </c>
      <c r="E3028" t="s">
        <v>25</v>
      </c>
      <c r="F3028" t="s">
        <v>61</v>
      </c>
      <c r="G3028" t="s">
        <v>39</v>
      </c>
      <c r="H3028" t="s">
        <v>57</v>
      </c>
      <c r="I3028">
        <f>IF(OR(financial_transactions3[[#This Row],[amount]]&lt;$L$16, financial_transactions3[[#This Row],[amount]]&gt;$L$17), 1, 0)</f>
        <v>1</v>
      </c>
    </row>
    <row r="3029" spans="1:9">
      <c r="A3029" t="s">
        <v>5904</v>
      </c>
      <c r="B3029" s="3">
        <v>45410</v>
      </c>
      <c r="C3029" t="s">
        <v>4669</v>
      </c>
      <c r="D3029">
        <v>1893.93</v>
      </c>
      <c r="E3029" t="s">
        <v>31</v>
      </c>
      <c r="F3029" t="s">
        <v>26</v>
      </c>
      <c r="G3029" t="s">
        <v>21</v>
      </c>
      <c r="H3029" t="s">
        <v>75</v>
      </c>
      <c r="I3029">
        <f>IF(OR(financial_transactions3[[#This Row],[amount]]&lt;$L$16, financial_transactions3[[#This Row],[amount]]&gt;$L$17), 1, 0)</f>
        <v>1</v>
      </c>
    </row>
    <row r="3030" spans="1:9">
      <c r="A3030" t="s">
        <v>5905</v>
      </c>
      <c r="B3030" s="3">
        <v>45410</v>
      </c>
      <c r="C3030" t="s">
        <v>5906</v>
      </c>
      <c r="D3030">
        <v>1650.35</v>
      </c>
      <c r="E3030" t="s">
        <v>19</v>
      </c>
      <c r="F3030" t="s">
        <v>61</v>
      </c>
      <c r="G3030" t="s">
        <v>39</v>
      </c>
      <c r="H3030" t="s">
        <v>75</v>
      </c>
      <c r="I3030">
        <f>IF(OR(financial_transactions3[[#This Row],[amount]]&lt;$L$16, financial_transactions3[[#This Row],[amount]]&gt;$L$17), 1, 0)</f>
        <v>1</v>
      </c>
    </row>
    <row r="3031" spans="1:9">
      <c r="A3031" t="s">
        <v>5907</v>
      </c>
      <c r="B3031" s="3">
        <v>45410</v>
      </c>
      <c r="C3031" t="s">
        <v>5908</v>
      </c>
      <c r="D3031">
        <v>603.33000000000004</v>
      </c>
      <c r="E3031" t="s">
        <v>70</v>
      </c>
      <c r="F3031" t="s">
        <v>26</v>
      </c>
      <c r="G3031" t="s">
        <v>27</v>
      </c>
      <c r="H3031" t="s">
        <v>49</v>
      </c>
      <c r="I3031">
        <f>IF(OR(financial_transactions3[[#This Row],[amount]]&lt;$L$16, financial_transactions3[[#This Row],[amount]]&gt;$L$17), 1, 0)</f>
        <v>0</v>
      </c>
    </row>
    <row r="3032" spans="1:9">
      <c r="A3032" t="s">
        <v>5909</v>
      </c>
      <c r="B3032" s="3">
        <v>45410</v>
      </c>
      <c r="C3032" t="s">
        <v>108</v>
      </c>
      <c r="D3032">
        <v>1666.18</v>
      </c>
      <c r="E3032" t="s">
        <v>52</v>
      </c>
      <c r="F3032" t="s">
        <v>32</v>
      </c>
      <c r="G3032" t="s">
        <v>39</v>
      </c>
      <c r="H3032" t="s">
        <v>176</v>
      </c>
      <c r="I3032">
        <f>IF(OR(financial_transactions3[[#This Row],[amount]]&lt;$L$16, financial_transactions3[[#This Row],[amount]]&gt;$L$17), 1, 0)</f>
        <v>1</v>
      </c>
    </row>
    <row r="3033" spans="1:9">
      <c r="A3033" t="s">
        <v>5910</v>
      </c>
      <c r="B3033" s="3">
        <v>45410</v>
      </c>
      <c r="C3033" t="s">
        <v>3273</v>
      </c>
      <c r="D3033">
        <v>1438.29</v>
      </c>
      <c r="E3033" t="s">
        <v>19</v>
      </c>
      <c r="F3033" t="s">
        <v>61</v>
      </c>
      <c r="G3033" t="s">
        <v>48</v>
      </c>
      <c r="H3033" t="s">
        <v>87</v>
      </c>
      <c r="I3033">
        <f>IF(OR(financial_transactions3[[#This Row],[amount]]&lt;$L$16, financial_transactions3[[#This Row],[amount]]&gt;$L$17), 1, 0)</f>
        <v>0</v>
      </c>
    </row>
    <row r="3034" spans="1:9">
      <c r="A3034" t="s">
        <v>5911</v>
      </c>
      <c r="B3034" s="3">
        <v>45410</v>
      </c>
      <c r="C3034" t="s">
        <v>3823</v>
      </c>
      <c r="D3034">
        <v>694.82</v>
      </c>
      <c r="E3034" t="s">
        <v>52</v>
      </c>
      <c r="F3034" t="s">
        <v>32</v>
      </c>
      <c r="G3034" t="s">
        <v>21</v>
      </c>
      <c r="H3034" t="s">
        <v>109</v>
      </c>
      <c r="I3034">
        <f>IF(OR(financial_transactions3[[#This Row],[amount]]&lt;$L$16, financial_transactions3[[#This Row],[amount]]&gt;$L$17), 1, 0)</f>
        <v>0</v>
      </c>
    </row>
    <row r="3035" spans="1:9">
      <c r="A3035" t="s">
        <v>5912</v>
      </c>
      <c r="B3035" s="3">
        <v>45410</v>
      </c>
      <c r="C3035" t="s">
        <v>5913</v>
      </c>
      <c r="D3035">
        <v>1735.39</v>
      </c>
      <c r="E3035" t="s">
        <v>16110</v>
      </c>
      <c r="F3035" t="s">
        <v>32</v>
      </c>
      <c r="G3035" t="s">
        <v>27</v>
      </c>
      <c r="H3035" t="s">
        <v>22</v>
      </c>
      <c r="I3035">
        <f>IF(OR(financial_transactions3[[#This Row],[amount]]&lt;$L$16, financial_transactions3[[#This Row],[amount]]&gt;$L$17), 1, 0)</f>
        <v>1</v>
      </c>
    </row>
    <row r="3036" spans="1:9">
      <c r="A3036" t="s">
        <v>5914</v>
      </c>
      <c r="B3036" s="3">
        <v>45410</v>
      </c>
      <c r="C3036" t="s">
        <v>5890</v>
      </c>
      <c r="D3036">
        <v>17589.740000000002</v>
      </c>
      <c r="E3036" t="s">
        <v>19</v>
      </c>
      <c r="F3036" t="s">
        <v>32</v>
      </c>
      <c r="G3036" t="s">
        <v>21</v>
      </c>
      <c r="H3036" t="s">
        <v>36</v>
      </c>
      <c r="I3036">
        <f>IF(OR(financial_transactions3[[#This Row],[amount]]&lt;$L$16, financial_transactions3[[#This Row],[amount]]&gt;$L$17), 1, 0)</f>
        <v>1</v>
      </c>
    </row>
    <row r="3037" spans="1:9">
      <c r="A3037" t="s">
        <v>5915</v>
      </c>
      <c r="B3037" s="3">
        <v>45410</v>
      </c>
      <c r="C3037" t="s">
        <v>5916</v>
      </c>
      <c r="D3037">
        <v>1442.17</v>
      </c>
      <c r="E3037" t="s">
        <v>19</v>
      </c>
      <c r="F3037" t="s">
        <v>26</v>
      </c>
      <c r="G3037" t="s">
        <v>39</v>
      </c>
      <c r="H3037" t="s">
        <v>28</v>
      </c>
      <c r="I3037">
        <f>IF(OR(financial_transactions3[[#This Row],[amount]]&lt;$L$16, financial_transactions3[[#This Row],[amount]]&gt;$L$17), 1, 0)</f>
        <v>0</v>
      </c>
    </row>
    <row r="3038" spans="1:9">
      <c r="A3038" t="s">
        <v>5918</v>
      </c>
      <c r="B3038" s="3">
        <v>45410</v>
      </c>
      <c r="C3038" t="s">
        <v>5919</v>
      </c>
      <c r="D3038">
        <v>1585.31</v>
      </c>
      <c r="E3038" t="s">
        <v>47</v>
      </c>
      <c r="F3038" t="s">
        <v>32</v>
      </c>
      <c r="G3038" t="s">
        <v>39</v>
      </c>
      <c r="H3038" t="s">
        <v>16080</v>
      </c>
      <c r="I3038">
        <f>IF(OR(financial_transactions3[[#This Row],[amount]]&lt;$L$16, financial_transactions3[[#This Row],[amount]]&gt;$L$17), 1, 0)</f>
        <v>0</v>
      </c>
    </row>
    <row r="3039" spans="1:9">
      <c r="A3039" t="s">
        <v>5920</v>
      </c>
      <c r="B3039" s="3">
        <v>45410</v>
      </c>
      <c r="C3039" t="s">
        <v>5921</v>
      </c>
      <c r="D3039">
        <v>167.23</v>
      </c>
      <c r="E3039" t="s">
        <v>122</v>
      </c>
      <c r="F3039" t="s">
        <v>61</v>
      </c>
      <c r="G3039" t="s">
        <v>39</v>
      </c>
      <c r="H3039" t="s">
        <v>22</v>
      </c>
      <c r="I3039">
        <f>IF(OR(financial_transactions3[[#This Row],[amount]]&lt;$L$16, financial_transactions3[[#This Row],[amount]]&gt;$L$17), 1, 0)</f>
        <v>1</v>
      </c>
    </row>
    <row r="3040" spans="1:9">
      <c r="A3040" t="s">
        <v>5922</v>
      </c>
      <c r="B3040" s="3">
        <v>45410</v>
      </c>
      <c r="C3040" t="s">
        <v>5923</v>
      </c>
      <c r="D3040">
        <v>548.16999999999996</v>
      </c>
      <c r="E3040" t="s">
        <v>31</v>
      </c>
      <c r="F3040" t="s">
        <v>61</v>
      </c>
      <c r="G3040" t="s">
        <v>39</v>
      </c>
      <c r="H3040" t="s">
        <v>16080</v>
      </c>
      <c r="I3040">
        <f>IF(OR(financial_transactions3[[#This Row],[amount]]&lt;$L$16, financial_transactions3[[#This Row],[amount]]&gt;$L$17), 1, 0)</f>
        <v>1</v>
      </c>
    </row>
    <row r="3041" spans="1:9">
      <c r="A3041" t="s">
        <v>5924</v>
      </c>
      <c r="B3041" s="3">
        <v>45410</v>
      </c>
      <c r="C3041" t="s">
        <v>458</v>
      </c>
      <c r="D3041">
        <v>1630.53</v>
      </c>
      <c r="E3041" t="s">
        <v>122</v>
      </c>
      <c r="F3041" t="s">
        <v>61</v>
      </c>
      <c r="G3041" t="s">
        <v>27</v>
      </c>
      <c r="H3041" t="s">
        <v>94</v>
      </c>
      <c r="I3041">
        <f>IF(OR(financial_transactions3[[#This Row],[amount]]&lt;$L$16, financial_transactions3[[#This Row],[amount]]&gt;$L$17), 1, 0)</f>
        <v>1</v>
      </c>
    </row>
    <row r="3042" spans="1:9">
      <c r="A3042" t="s">
        <v>5925</v>
      </c>
      <c r="B3042" s="3">
        <v>45410</v>
      </c>
      <c r="C3042" t="s">
        <v>5926</v>
      </c>
      <c r="D3042">
        <v>1448.18</v>
      </c>
      <c r="E3042" t="s">
        <v>19</v>
      </c>
      <c r="F3042" t="s">
        <v>32</v>
      </c>
      <c r="G3042" t="s">
        <v>48</v>
      </c>
      <c r="H3042" t="s">
        <v>22</v>
      </c>
      <c r="I3042">
        <f>IF(OR(financial_transactions3[[#This Row],[amount]]&lt;$L$16, financial_transactions3[[#This Row],[amount]]&gt;$L$17), 1, 0)</f>
        <v>0</v>
      </c>
    </row>
    <row r="3043" spans="1:9">
      <c r="A3043" t="s">
        <v>5927</v>
      </c>
      <c r="B3043" s="3">
        <v>45411</v>
      </c>
      <c r="C3043" t="s">
        <v>5928</v>
      </c>
      <c r="D3043">
        <v>1903.76</v>
      </c>
      <c r="E3043" t="s">
        <v>16110</v>
      </c>
      <c r="F3043" t="s">
        <v>32</v>
      </c>
      <c r="G3043" t="s">
        <v>39</v>
      </c>
      <c r="H3043" t="s">
        <v>53</v>
      </c>
      <c r="I3043">
        <f>IF(OR(financial_transactions3[[#This Row],[amount]]&lt;$L$16, financial_transactions3[[#This Row],[amount]]&gt;$L$17), 1, 0)</f>
        <v>1</v>
      </c>
    </row>
    <row r="3044" spans="1:9">
      <c r="A3044" t="s">
        <v>5929</v>
      </c>
      <c r="B3044" s="3">
        <v>45411</v>
      </c>
      <c r="C3044" t="s">
        <v>5930</v>
      </c>
      <c r="D3044">
        <v>84.12</v>
      </c>
      <c r="E3044" t="s">
        <v>16079</v>
      </c>
      <c r="F3044" t="s">
        <v>20</v>
      </c>
      <c r="G3044" t="s">
        <v>39</v>
      </c>
      <c r="H3044" t="s">
        <v>57</v>
      </c>
      <c r="I3044">
        <f>IF(OR(financial_transactions3[[#This Row],[amount]]&lt;$L$16, financial_transactions3[[#This Row],[amount]]&gt;$L$17), 1, 0)</f>
        <v>1</v>
      </c>
    </row>
    <row r="3045" spans="1:9">
      <c r="A3045" t="s">
        <v>5931</v>
      </c>
      <c r="B3045" s="3">
        <v>45411</v>
      </c>
      <c r="C3045" t="s">
        <v>5199</v>
      </c>
      <c r="D3045">
        <v>1475.91</v>
      </c>
      <c r="E3045" t="s">
        <v>52</v>
      </c>
      <c r="F3045" t="s">
        <v>26</v>
      </c>
      <c r="G3045" t="s">
        <v>21</v>
      </c>
      <c r="H3045" t="s">
        <v>123</v>
      </c>
      <c r="I3045">
        <f>IF(OR(financial_transactions3[[#This Row],[amount]]&lt;$L$16, financial_transactions3[[#This Row],[amount]]&gt;$L$17), 1, 0)</f>
        <v>0</v>
      </c>
    </row>
    <row r="3046" spans="1:9">
      <c r="A3046" t="s">
        <v>5932</v>
      </c>
      <c r="B3046" s="3">
        <v>45411</v>
      </c>
      <c r="C3046" t="s">
        <v>3006</v>
      </c>
      <c r="D3046">
        <v>137.74</v>
      </c>
      <c r="E3046" t="s">
        <v>19</v>
      </c>
      <c r="F3046" t="s">
        <v>20</v>
      </c>
      <c r="G3046" t="s">
        <v>21</v>
      </c>
      <c r="H3046" t="s">
        <v>22</v>
      </c>
      <c r="I3046">
        <f>IF(OR(financial_transactions3[[#This Row],[amount]]&lt;$L$16, financial_transactions3[[#This Row],[amount]]&gt;$L$17), 1, 0)</f>
        <v>1</v>
      </c>
    </row>
    <row r="3047" spans="1:9">
      <c r="A3047" t="s">
        <v>5933</v>
      </c>
      <c r="B3047" s="3">
        <v>45411</v>
      </c>
      <c r="C3047" t="s">
        <v>5934</v>
      </c>
      <c r="D3047">
        <v>1106.7</v>
      </c>
      <c r="E3047" t="s">
        <v>52</v>
      </c>
      <c r="F3047" t="s">
        <v>26</v>
      </c>
      <c r="G3047" t="s">
        <v>27</v>
      </c>
      <c r="H3047" t="s">
        <v>40</v>
      </c>
      <c r="I3047">
        <f>IF(OR(financial_transactions3[[#This Row],[amount]]&lt;$L$16, financial_transactions3[[#This Row],[amount]]&gt;$L$17), 1, 0)</f>
        <v>0</v>
      </c>
    </row>
    <row r="3048" spans="1:9">
      <c r="A3048" t="s">
        <v>5935</v>
      </c>
      <c r="B3048" s="3">
        <v>45411</v>
      </c>
      <c r="C3048" t="s">
        <v>5936</v>
      </c>
      <c r="D3048">
        <v>1926.42</v>
      </c>
      <c r="E3048" t="s">
        <v>25</v>
      </c>
      <c r="F3048" t="s">
        <v>61</v>
      </c>
      <c r="G3048" t="s">
        <v>21</v>
      </c>
      <c r="H3048" t="s">
        <v>16080</v>
      </c>
      <c r="I3048">
        <f>IF(OR(financial_transactions3[[#This Row],[amount]]&lt;$L$16, financial_transactions3[[#This Row],[amount]]&gt;$L$17), 1, 0)</f>
        <v>1</v>
      </c>
    </row>
    <row r="3049" spans="1:9">
      <c r="A3049" t="s">
        <v>5937</v>
      </c>
      <c r="B3049" s="3">
        <v>45411</v>
      </c>
      <c r="C3049" t="s">
        <v>5938</v>
      </c>
      <c r="D3049">
        <v>1670.26</v>
      </c>
      <c r="E3049" t="s">
        <v>16110</v>
      </c>
      <c r="F3049" t="s">
        <v>20</v>
      </c>
      <c r="G3049" t="s">
        <v>27</v>
      </c>
      <c r="H3049" t="s">
        <v>123</v>
      </c>
      <c r="I3049">
        <f>IF(OR(financial_transactions3[[#This Row],[amount]]&lt;$L$16, financial_transactions3[[#This Row],[amount]]&gt;$L$17), 1, 0)</f>
        <v>1</v>
      </c>
    </row>
    <row r="3050" spans="1:9">
      <c r="A3050" t="s">
        <v>5939</v>
      </c>
      <c r="B3050" s="3">
        <v>45411</v>
      </c>
      <c r="C3050" t="s">
        <v>5940</v>
      </c>
      <c r="D3050">
        <v>1200.76</v>
      </c>
      <c r="E3050" t="s">
        <v>47</v>
      </c>
      <c r="F3050" t="s">
        <v>61</v>
      </c>
      <c r="G3050" t="s">
        <v>48</v>
      </c>
      <c r="H3050" t="s">
        <v>44</v>
      </c>
      <c r="I3050">
        <f>IF(OR(financial_transactions3[[#This Row],[amount]]&lt;$L$16, financial_transactions3[[#This Row],[amount]]&gt;$L$17), 1, 0)</f>
        <v>0</v>
      </c>
    </row>
    <row r="3051" spans="1:9">
      <c r="A3051" t="s">
        <v>5941</v>
      </c>
      <c r="B3051" s="3">
        <v>45411</v>
      </c>
      <c r="C3051" t="s">
        <v>2042</v>
      </c>
      <c r="D3051">
        <v>6383.88</v>
      </c>
      <c r="E3051" t="s">
        <v>16079</v>
      </c>
      <c r="F3051" t="s">
        <v>20</v>
      </c>
      <c r="G3051" t="s">
        <v>21</v>
      </c>
      <c r="H3051" t="s">
        <v>94</v>
      </c>
      <c r="I3051">
        <f>IF(OR(financial_transactions3[[#This Row],[amount]]&lt;$L$16, financial_transactions3[[#This Row],[amount]]&gt;$L$17), 1, 0)</f>
        <v>1</v>
      </c>
    </row>
    <row r="3052" spans="1:9">
      <c r="A3052" t="s">
        <v>5942</v>
      </c>
      <c r="B3052" s="3">
        <v>45411</v>
      </c>
      <c r="C3052" t="s">
        <v>5943</v>
      </c>
      <c r="D3052">
        <v>1194.57</v>
      </c>
      <c r="E3052" t="s">
        <v>67</v>
      </c>
      <c r="F3052" t="s">
        <v>26</v>
      </c>
      <c r="G3052" t="s">
        <v>27</v>
      </c>
      <c r="H3052" t="s">
        <v>22</v>
      </c>
      <c r="I3052">
        <f>IF(OR(financial_transactions3[[#This Row],[amount]]&lt;$L$16, financial_transactions3[[#This Row],[amount]]&gt;$L$17), 1, 0)</f>
        <v>0</v>
      </c>
    </row>
    <row r="3053" spans="1:9">
      <c r="A3053" t="s">
        <v>5944</v>
      </c>
      <c r="B3053" s="3">
        <v>45411</v>
      </c>
      <c r="C3053" t="s">
        <v>5945</v>
      </c>
      <c r="D3053">
        <v>853.74</v>
      </c>
      <c r="E3053" t="s">
        <v>122</v>
      </c>
      <c r="F3053" t="s">
        <v>26</v>
      </c>
      <c r="G3053" t="s">
        <v>48</v>
      </c>
      <c r="H3053" t="s">
        <v>87</v>
      </c>
      <c r="I3053">
        <f>IF(OR(financial_transactions3[[#This Row],[amount]]&lt;$L$16, financial_transactions3[[#This Row],[amount]]&gt;$L$17), 1, 0)</f>
        <v>0</v>
      </c>
    </row>
    <row r="3054" spans="1:9">
      <c r="A3054" t="s">
        <v>5946</v>
      </c>
      <c r="B3054" s="3">
        <v>45411</v>
      </c>
      <c r="C3054" t="s">
        <v>5947</v>
      </c>
      <c r="D3054">
        <v>1265.03</v>
      </c>
      <c r="E3054" t="s">
        <v>47</v>
      </c>
      <c r="F3054" t="s">
        <v>20</v>
      </c>
      <c r="G3054" t="s">
        <v>27</v>
      </c>
      <c r="H3054" t="s">
        <v>57</v>
      </c>
      <c r="I3054">
        <f>IF(OR(financial_transactions3[[#This Row],[amount]]&lt;$L$16, financial_transactions3[[#This Row],[amount]]&gt;$L$17), 1, 0)</f>
        <v>0</v>
      </c>
    </row>
    <row r="3055" spans="1:9">
      <c r="A3055" t="s">
        <v>5948</v>
      </c>
      <c r="B3055" s="3">
        <v>45411</v>
      </c>
      <c r="C3055" t="s">
        <v>5949</v>
      </c>
      <c r="D3055">
        <v>1297.3599999999999</v>
      </c>
      <c r="E3055" t="s">
        <v>16079</v>
      </c>
      <c r="F3055" t="s">
        <v>32</v>
      </c>
      <c r="G3055" t="s">
        <v>39</v>
      </c>
      <c r="H3055" t="s">
        <v>44</v>
      </c>
      <c r="I3055">
        <f>IF(OR(financial_transactions3[[#This Row],[amount]]&lt;$L$16, financial_transactions3[[#This Row],[amount]]&gt;$L$17), 1, 0)</f>
        <v>0</v>
      </c>
    </row>
    <row r="3056" spans="1:9">
      <c r="A3056" t="s">
        <v>5950</v>
      </c>
      <c r="B3056" s="3">
        <v>45411</v>
      </c>
      <c r="C3056" t="s">
        <v>5951</v>
      </c>
      <c r="D3056">
        <v>526.24</v>
      </c>
      <c r="E3056" t="s">
        <v>70</v>
      </c>
      <c r="F3056" t="s">
        <v>20</v>
      </c>
      <c r="G3056" t="s">
        <v>48</v>
      </c>
      <c r="H3056" t="s">
        <v>36</v>
      </c>
      <c r="I3056">
        <f>IF(OR(financial_transactions3[[#This Row],[amount]]&lt;$L$16, financial_transactions3[[#This Row],[amount]]&gt;$L$17), 1, 0)</f>
        <v>1</v>
      </c>
    </row>
    <row r="3057" spans="1:9">
      <c r="A3057" t="s">
        <v>5952</v>
      </c>
      <c r="B3057" s="3">
        <v>45411</v>
      </c>
      <c r="C3057" t="s">
        <v>5953</v>
      </c>
      <c r="D3057">
        <v>1667.53</v>
      </c>
      <c r="E3057" t="s">
        <v>16079</v>
      </c>
      <c r="F3057" t="s">
        <v>61</v>
      </c>
      <c r="G3057" t="s">
        <v>48</v>
      </c>
      <c r="H3057" t="s">
        <v>49</v>
      </c>
      <c r="I3057">
        <f>IF(OR(financial_transactions3[[#This Row],[amount]]&lt;$L$16, financial_transactions3[[#This Row],[amount]]&gt;$L$17), 1, 0)</f>
        <v>1</v>
      </c>
    </row>
    <row r="3058" spans="1:9">
      <c r="A3058" t="s">
        <v>5954</v>
      </c>
      <c r="B3058" s="3">
        <v>45411</v>
      </c>
      <c r="C3058" t="s">
        <v>5955</v>
      </c>
      <c r="D3058">
        <v>299.94</v>
      </c>
      <c r="E3058" t="s">
        <v>47</v>
      </c>
      <c r="F3058" t="s">
        <v>61</v>
      </c>
      <c r="G3058" t="s">
        <v>27</v>
      </c>
      <c r="H3058" t="s">
        <v>22</v>
      </c>
      <c r="I3058">
        <f>IF(OR(financial_transactions3[[#This Row],[amount]]&lt;$L$16, financial_transactions3[[#This Row],[amount]]&gt;$L$17), 1, 0)</f>
        <v>1</v>
      </c>
    </row>
    <row r="3059" spans="1:9">
      <c r="A3059" t="s">
        <v>5956</v>
      </c>
      <c r="B3059" s="3">
        <v>45411</v>
      </c>
      <c r="C3059" t="s">
        <v>5957</v>
      </c>
      <c r="D3059">
        <v>911.73</v>
      </c>
      <c r="E3059" t="s">
        <v>19</v>
      </c>
      <c r="F3059" t="s">
        <v>20</v>
      </c>
      <c r="G3059" t="s">
        <v>27</v>
      </c>
      <c r="H3059" t="s">
        <v>40</v>
      </c>
      <c r="I3059">
        <f>IF(OR(financial_transactions3[[#This Row],[amount]]&lt;$L$16, financial_transactions3[[#This Row],[amount]]&gt;$L$17), 1, 0)</f>
        <v>0</v>
      </c>
    </row>
    <row r="3060" spans="1:9">
      <c r="A3060" t="s">
        <v>5958</v>
      </c>
      <c r="B3060" s="3">
        <v>45411</v>
      </c>
      <c r="C3060" t="s">
        <v>5959</v>
      </c>
      <c r="D3060">
        <v>7624.69</v>
      </c>
      <c r="E3060" t="s">
        <v>47</v>
      </c>
      <c r="F3060" t="s">
        <v>61</v>
      </c>
      <c r="G3060" t="s">
        <v>48</v>
      </c>
      <c r="H3060" t="s">
        <v>75</v>
      </c>
      <c r="I3060">
        <f>IF(OR(financial_transactions3[[#This Row],[amount]]&lt;$L$16, financial_transactions3[[#This Row],[amount]]&gt;$L$17), 1, 0)</f>
        <v>1</v>
      </c>
    </row>
    <row r="3061" spans="1:9">
      <c r="A3061" t="s">
        <v>5960</v>
      </c>
      <c r="B3061" s="3">
        <v>45411</v>
      </c>
      <c r="C3061" t="s">
        <v>5961</v>
      </c>
      <c r="D3061">
        <v>1706.86</v>
      </c>
      <c r="E3061" t="s">
        <v>52</v>
      </c>
      <c r="F3061" t="s">
        <v>26</v>
      </c>
      <c r="G3061" t="s">
        <v>27</v>
      </c>
      <c r="H3061" t="s">
        <v>40</v>
      </c>
      <c r="I3061">
        <f>IF(OR(financial_transactions3[[#This Row],[amount]]&lt;$L$16, financial_transactions3[[#This Row],[amount]]&gt;$L$17), 1, 0)</f>
        <v>1</v>
      </c>
    </row>
    <row r="3062" spans="1:9">
      <c r="A3062" t="s">
        <v>5962</v>
      </c>
      <c r="B3062" s="3">
        <v>45411</v>
      </c>
      <c r="C3062" t="s">
        <v>5963</v>
      </c>
      <c r="D3062">
        <v>16199.88</v>
      </c>
      <c r="E3062" t="s">
        <v>19</v>
      </c>
      <c r="F3062" t="s">
        <v>26</v>
      </c>
      <c r="G3062" t="s">
        <v>27</v>
      </c>
      <c r="H3062" t="s">
        <v>40</v>
      </c>
      <c r="I3062">
        <f>IF(OR(financial_transactions3[[#This Row],[amount]]&lt;$L$16, financial_transactions3[[#This Row],[amount]]&gt;$L$17), 1, 0)</f>
        <v>1</v>
      </c>
    </row>
    <row r="3063" spans="1:9">
      <c r="A3063" t="s">
        <v>5964</v>
      </c>
      <c r="B3063" s="3">
        <v>45411</v>
      </c>
      <c r="C3063" t="s">
        <v>1664</v>
      </c>
      <c r="D3063">
        <v>1283.72</v>
      </c>
      <c r="E3063" t="s">
        <v>67</v>
      </c>
      <c r="F3063" t="s">
        <v>20</v>
      </c>
      <c r="G3063" t="s">
        <v>27</v>
      </c>
      <c r="H3063" t="s">
        <v>109</v>
      </c>
      <c r="I3063">
        <f>IF(OR(financial_transactions3[[#This Row],[amount]]&lt;$L$16, financial_transactions3[[#This Row],[amount]]&gt;$L$17), 1, 0)</f>
        <v>0</v>
      </c>
    </row>
    <row r="3064" spans="1:9">
      <c r="A3064" t="s">
        <v>5966</v>
      </c>
      <c r="B3064" s="3">
        <v>45411</v>
      </c>
      <c r="C3064" t="s">
        <v>5967</v>
      </c>
      <c r="D3064">
        <v>1764.55</v>
      </c>
      <c r="E3064" t="s">
        <v>47</v>
      </c>
      <c r="F3064" t="s">
        <v>20</v>
      </c>
      <c r="G3064" t="s">
        <v>39</v>
      </c>
      <c r="H3064" t="s">
        <v>75</v>
      </c>
      <c r="I3064">
        <f>IF(OR(financial_transactions3[[#This Row],[amount]]&lt;$L$16, financial_transactions3[[#This Row],[amount]]&gt;$L$17), 1, 0)</f>
        <v>1</v>
      </c>
    </row>
    <row r="3065" spans="1:9">
      <c r="A3065" t="s">
        <v>5968</v>
      </c>
      <c r="B3065" s="3">
        <v>45411</v>
      </c>
      <c r="C3065" t="s">
        <v>5969</v>
      </c>
      <c r="D3065">
        <v>1362.24</v>
      </c>
      <c r="E3065" t="s">
        <v>70</v>
      </c>
      <c r="F3065" t="s">
        <v>61</v>
      </c>
      <c r="G3065" t="s">
        <v>27</v>
      </c>
      <c r="H3065" t="s">
        <v>53</v>
      </c>
      <c r="I3065">
        <f>IF(OR(financial_transactions3[[#This Row],[amount]]&lt;$L$16, financial_transactions3[[#This Row],[amount]]&gt;$L$17), 1, 0)</f>
        <v>0</v>
      </c>
    </row>
    <row r="3066" spans="1:9">
      <c r="A3066" t="s">
        <v>5970</v>
      </c>
      <c r="B3066" s="3">
        <v>45411</v>
      </c>
      <c r="C3066" t="s">
        <v>5025</v>
      </c>
      <c r="D3066">
        <v>133.12</v>
      </c>
      <c r="E3066" t="s">
        <v>19</v>
      </c>
      <c r="F3066" t="s">
        <v>20</v>
      </c>
      <c r="G3066" t="s">
        <v>48</v>
      </c>
      <c r="H3066" t="s">
        <v>57</v>
      </c>
      <c r="I3066">
        <f>IF(OR(financial_transactions3[[#This Row],[amount]]&lt;$L$16, financial_transactions3[[#This Row],[amount]]&gt;$L$17), 1, 0)</f>
        <v>1</v>
      </c>
    </row>
    <row r="3067" spans="1:9">
      <c r="A3067" t="s">
        <v>5971</v>
      </c>
      <c r="B3067" s="3">
        <v>45411</v>
      </c>
      <c r="C3067" t="s">
        <v>5972</v>
      </c>
      <c r="D3067">
        <v>762.03</v>
      </c>
      <c r="E3067" t="s">
        <v>16110</v>
      </c>
      <c r="F3067" t="s">
        <v>61</v>
      </c>
      <c r="G3067" t="s">
        <v>21</v>
      </c>
      <c r="H3067" t="s">
        <v>33</v>
      </c>
      <c r="I3067">
        <f>IF(OR(financial_transactions3[[#This Row],[amount]]&lt;$L$16, financial_transactions3[[#This Row],[amount]]&gt;$L$17), 1, 0)</f>
        <v>0</v>
      </c>
    </row>
    <row r="3068" spans="1:9">
      <c r="A3068" t="s">
        <v>5973</v>
      </c>
      <c r="B3068" s="3">
        <v>45411</v>
      </c>
      <c r="C3068" t="s">
        <v>5265</v>
      </c>
      <c r="D3068">
        <v>991.74</v>
      </c>
      <c r="E3068" t="s">
        <v>25</v>
      </c>
      <c r="F3068" t="s">
        <v>20</v>
      </c>
      <c r="G3068" t="s">
        <v>27</v>
      </c>
      <c r="H3068" t="s">
        <v>109</v>
      </c>
      <c r="I3068">
        <f>IF(OR(financial_transactions3[[#This Row],[amount]]&lt;$L$16, financial_transactions3[[#This Row],[amount]]&gt;$L$17), 1, 0)</f>
        <v>0</v>
      </c>
    </row>
    <row r="3069" spans="1:9">
      <c r="A3069" t="s">
        <v>5976</v>
      </c>
      <c r="B3069" s="3">
        <v>45411</v>
      </c>
      <c r="C3069" t="s">
        <v>5977</v>
      </c>
      <c r="D3069">
        <v>693.62</v>
      </c>
      <c r="E3069" t="s">
        <v>16110</v>
      </c>
      <c r="F3069" t="s">
        <v>32</v>
      </c>
      <c r="G3069" t="s">
        <v>48</v>
      </c>
      <c r="H3069" t="s">
        <v>57</v>
      </c>
      <c r="I3069">
        <f>IF(OR(financial_transactions3[[#This Row],[amount]]&lt;$L$16, financial_transactions3[[#This Row],[amount]]&gt;$L$17), 1, 0)</f>
        <v>0</v>
      </c>
    </row>
    <row r="3070" spans="1:9">
      <c r="A3070" t="s">
        <v>5978</v>
      </c>
      <c r="B3070" s="3">
        <v>45411</v>
      </c>
      <c r="C3070" t="s">
        <v>1706</v>
      </c>
      <c r="D3070">
        <v>1205.57</v>
      </c>
      <c r="E3070" t="s">
        <v>19</v>
      </c>
      <c r="F3070" t="s">
        <v>20</v>
      </c>
      <c r="G3070" t="s">
        <v>48</v>
      </c>
      <c r="H3070" t="s">
        <v>44</v>
      </c>
      <c r="I3070">
        <f>IF(OR(financial_transactions3[[#This Row],[amount]]&lt;$L$16, financial_transactions3[[#This Row],[amount]]&gt;$L$17), 1, 0)</f>
        <v>0</v>
      </c>
    </row>
    <row r="3071" spans="1:9">
      <c r="A3071" t="s">
        <v>5979</v>
      </c>
      <c r="B3071" s="3">
        <v>45412</v>
      </c>
      <c r="C3071" t="s">
        <v>5980</v>
      </c>
      <c r="D3071">
        <v>906.15</v>
      </c>
      <c r="E3071" t="s">
        <v>31</v>
      </c>
      <c r="F3071" t="s">
        <v>61</v>
      </c>
      <c r="G3071" t="s">
        <v>48</v>
      </c>
      <c r="H3071" t="s">
        <v>123</v>
      </c>
      <c r="I3071">
        <f>IF(OR(financial_transactions3[[#This Row],[amount]]&lt;$L$16, financial_transactions3[[#This Row],[amount]]&gt;$L$17), 1, 0)</f>
        <v>0</v>
      </c>
    </row>
    <row r="3072" spans="1:9">
      <c r="A3072" t="s">
        <v>5981</v>
      </c>
      <c r="B3072" s="3">
        <v>45412</v>
      </c>
      <c r="C3072" t="s">
        <v>4466</v>
      </c>
      <c r="D3072">
        <v>1067.9000000000001</v>
      </c>
      <c r="E3072" t="s">
        <v>47</v>
      </c>
      <c r="F3072" t="s">
        <v>32</v>
      </c>
      <c r="G3072" t="s">
        <v>21</v>
      </c>
      <c r="H3072" t="s">
        <v>16080</v>
      </c>
      <c r="I3072">
        <f>IF(OR(financial_transactions3[[#This Row],[amount]]&lt;$L$16, financial_transactions3[[#This Row],[amount]]&gt;$L$17), 1, 0)</f>
        <v>0</v>
      </c>
    </row>
    <row r="3073" spans="1:9">
      <c r="A3073" t="s">
        <v>5982</v>
      </c>
      <c r="B3073" s="3">
        <v>45412</v>
      </c>
      <c r="C3073" t="s">
        <v>4980</v>
      </c>
      <c r="D3073">
        <v>928.82</v>
      </c>
      <c r="E3073" t="s">
        <v>64</v>
      </c>
      <c r="F3073" t="s">
        <v>61</v>
      </c>
      <c r="G3073" t="s">
        <v>39</v>
      </c>
      <c r="H3073" t="s">
        <v>87</v>
      </c>
      <c r="I3073">
        <f>IF(OR(financial_transactions3[[#This Row],[amount]]&lt;$L$16, financial_transactions3[[#This Row],[amount]]&gt;$L$17), 1, 0)</f>
        <v>0</v>
      </c>
    </row>
    <row r="3074" spans="1:9">
      <c r="A3074" t="s">
        <v>5985</v>
      </c>
      <c r="B3074" s="3">
        <v>45412</v>
      </c>
      <c r="C3074" t="s">
        <v>5986</v>
      </c>
      <c r="D3074">
        <v>9484.0400000000009</v>
      </c>
      <c r="E3074" t="s">
        <v>47</v>
      </c>
      <c r="F3074" t="s">
        <v>32</v>
      </c>
      <c r="G3074" t="s">
        <v>48</v>
      </c>
      <c r="H3074" t="s">
        <v>44</v>
      </c>
      <c r="I3074">
        <f>IF(OR(financial_transactions3[[#This Row],[amount]]&lt;$L$16, financial_transactions3[[#This Row],[amount]]&gt;$L$17), 1, 0)</f>
        <v>1</v>
      </c>
    </row>
    <row r="3075" spans="1:9">
      <c r="A3075" t="s">
        <v>5987</v>
      </c>
      <c r="B3075" s="3">
        <v>45412</v>
      </c>
      <c r="C3075" t="s">
        <v>1885</v>
      </c>
      <c r="D3075">
        <v>111.19</v>
      </c>
      <c r="E3075" t="s">
        <v>47</v>
      </c>
      <c r="F3075" t="s">
        <v>26</v>
      </c>
      <c r="G3075" t="s">
        <v>39</v>
      </c>
      <c r="H3075" t="s">
        <v>123</v>
      </c>
      <c r="I3075">
        <f>IF(OR(financial_transactions3[[#This Row],[amount]]&lt;$L$16, financial_transactions3[[#This Row],[amount]]&gt;$L$17), 1, 0)</f>
        <v>1</v>
      </c>
    </row>
    <row r="3076" spans="1:9">
      <c r="A3076" t="s">
        <v>5988</v>
      </c>
      <c r="B3076" s="3">
        <v>45412</v>
      </c>
      <c r="C3076" t="s">
        <v>5989</v>
      </c>
      <c r="D3076">
        <v>994.86</v>
      </c>
      <c r="E3076" t="s">
        <v>122</v>
      </c>
      <c r="F3076" t="s">
        <v>61</v>
      </c>
      <c r="G3076" t="s">
        <v>21</v>
      </c>
      <c r="H3076" t="s">
        <v>33</v>
      </c>
      <c r="I3076">
        <f>IF(OR(financial_transactions3[[#This Row],[amount]]&lt;$L$16, financial_transactions3[[#This Row],[amount]]&gt;$L$17), 1, 0)</f>
        <v>0</v>
      </c>
    </row>
    <row r="3077" spans="1:9">
      <c r="A3077" t="s">
        <v>5990</v>
      </c>
      <c r="B3077" s="3">
        <v>45412</v>
      </c>
      <c r="C3077" t="s">
        <v>5991</v>
      </c>
      <c r="D3077">
        <v>764.7</v>
      </c>
      <c r="E3077" t="s">
        <v>25</v>
      </c>
      <c r="F3077" t="s">
        <v>32</v>
      </c>
      <c r="G3077" t="s">
        <v>27</v>
      </c>
      <c r="H3077" t="s">
        <v>44</v>
      </c>
      <c r="I3077">
        <f>IF(OR(financial_transactions3[[#This Row],[amount]]&lt;$L$16, financial_transactions3[[#This Row],[amount]]&gt;$L$17), 1, 0)</f>
        <v>0</v>
      </c>
    </row>
    <row r="3078" spans="1:9">
      <c r="A3078" t="s">
        <v>5992</v>
      </c>
      <c r="B3078" s="3">
        <v>45412</v>
      </c>
      <c r="C3078" t="s">
        <v>2560</v>
      </c>
      <c r="D3078">
        <v>354.27</v>
      </c>
      <c r="E3078" t="s">
        <v>64</v>
      </c>
      <c r="F3078" t="s">
        <v>26</v>
      </c>
      <c r="G3078" t="s">
        <v>21</v>
      </c>
      <c r="H3078" t="s">
        <v>87</v>
      </c>
      <c r="I3078">
        <f>IF(OR(financial_transactions3[[#This Row],[amount]]&lt;$L$16, financial_transactions3[[#This Row],[amount]]&gt;$L$17), 1, 0)</f>
        <v>1</v>
      </c>
    </row>
    <row r="3079" spans="1:9">
      <c r="A3079" t="s">
        <v>5993</v>
      </c>
      <c r="B3079" s="3">
        <v>45412</v>
      </c>
      <c r="C3079" t="s">
        <v>3874</v>
      </c>
      <c r="D3079">
        <v>881.98</v>
      </c>
      <c r="E3079" t="s">
        <v>25</v>
      </c>
      <c r="F3079" t="s">
        <v>26</v>
      </c>
      <c r="G3079" t="s">
        <v>39</v>
      </c>
      <c r="H3079" t="s">
        <v>40</v>
      </c>
      <c r="I3079">
        <f>IF(OR(financial_transactions3[[#This Row],[amount]]&lt;$L$16, financial_transactions3[[#This Row],[amount]]&gt;$L$17), 1, 0)</f>
        <v>0</v>
      </c>
    </row>
    <row r="3080" spans="1:9">
      <c r="A3080" t="s">
        <v>5994</v>
      </c>
      <c r="B3080" s="3">
        <v>45412</v>
      </c>
      <c r="C3080" t="s">
        <v>5177</v>
      </c>
      <c r="D3080">
        <v>1348.24</v>
      </c>
      <c r="E3080" t="s">
        <v>64</v>
      </c>
      <c r="F3080" t="s">
        <v>61</v>
      </c>
      <c r="G3080" t="s">
        <v>39</v>
      </c>
      <c r="H3080" t="s">
        <v>109</v>
      </c>
      <c r="I3080">
        <f>IF(OR(financial_transactions3[[#This Row],[amount]]&lt;$L$16, financial_transactions3[[#This Row],[amount]]&gt;$L$17), 1, 0)</f>
        <v>0</v>
      </c>
    </row>
    <row r="3081" spans="1:9">
      <c r="A3081" t="s">
        <v>5995</v>
      </c>
      <c r="B3081" s="3">
        <v>45412</v>
      </c>
      <c r="C3081" t="s">
        <v>5996</v>
      </c>
      <c r="D3081">
        <v>1099.47</v>
      </c>
      <c r="E3081" t="s">
        <v>31</v>
      </c>
      <c r="F3081" t="s">
        <v>32</v>
      </c>
      <c r="G3081" t="s">
        <v>27</v>
      </c>
      <c r="H3081" t="s">
        <v>176</v>
      </c>
      <c r="I3081">
        <f>IF(OR(financial_transactions3[[#This Row],[amount]]&lt;$L$16, financial_transactions3[[#This Row],[amount]]&gt;$L$17), 1, 0)</f>
        <v>0</v>
      </c>
    </row>
    <row r="3082" spans="1:9">
      <c r="A3082" t="s">
        <v>5997</v>
      </c>
      <c r="B3082" s="3">
        <v>45412</v>
      </c>
      <c r="C3082" t="s">
        <v>5998</v>
      </c>
      <c r="D3082">
        <v>1025.8499999999999</v>
      </c>
      <c r="E3082" t="s">
        <v>19</v>
      </c>
      <c r="F3082" t="s">
        <v>32</v>
      </c>
      <c r="G3082" t="s">
        <v>39</v>
      </c>
      <c r="H3082" t="s">
        <v>40</v>
      </c>
      <c r="I3082">
        <f>IF(OR(financial_transactions3[[#This Row],[amount]]&lt;$L$16, financial_transactions3[[#This Row],[amount]]&gt;$L$17), 1, 0)</f>
        <v>0</v>
      </c>
    </row>
    <row r="3083" spans="1:9">
      <c r="A3083" t="s">
        <v>5999</v>
      </c>
      <c r="B3083" s="3">
        <v>45412</v>
      </c>
      <c r="C3083" t="s">
        <v>3010</v>
      </c>
      <c r="D3083">
        <v>686.12</v>
      </c>
      <c r="E3083" t="s">
        <v>64</v>
      </c>
      <c r="F3083" t="s">
        <v>20</v>
      </c>
      <c r="G3083" t="s">
        <v>48</v>
      </c>
      <c r="H3083" t="s">
        <v>16080</v>
      </c>
      <c r="I3083">
        <f>IF(OR(financial_transactions3[[#This Row],[amount]]&lt;$L$16, financial_transactions3[[#This Row],[amount]]&gt;$L$17), 1, 0)</f>
        <v>0</v>
      </c>
    </row>
    <row r="3084" spans="1:9">
      <c r="A3084" t="s">
        <v>6000</v>
      </c>
      <c r="B3084" s="3">
        <v>45412</v>
      </c>
      <c r="C3084" t="s">
        <v>6001</v>
      </c>
      <c r="D3084">
        <v>1851.33</v>
      </c>
      <c r="E3084" t="s">
        <v>70</v>
      </c>
      <c r="F3084" t="s">
        <v>26</v>
      </c>
      <c r="G3084" t="s">
        <v>21</v>
      </c>
      <c r="H3084" t="s">
        <v>36</v>
      </c>
      <c r="I3084">
        <f>IF(OR(financial_transactions3[[#This Row],[amount]]&lt;$L$16, financial_transactions3[[#This Row],[amount]]&gt;$L$17), 1, 0)</f>
        <v>1</v>
      </c>
    </row>
    <row r="3085" spans="1:9">
      <c r="A3085" t="s">
        <v>6002</v>
      </c>
      <c r="B3085" s="3">
        <v>45412</v>
      </c>
      <c r="C3085" t="s">
        <v>2998</v>
      </c>
      <c r="D3085">
        <v>246.77</v>
      </c>
      <c r="E3085" t="s">
        <v>52</v>
      </c>
      <c r="F3085" t="s">
        <v>20</v>
      </c>
      <c r="G3085" t="s">
        <v>27</v>
      </c>
      <c r="H3085" t="s">
        <v>75</v>
      </c>
      <c r="I3085">
        <f>IF(OR(financial_transactions3[[#This Row],[amount]]&lt;$L$16, financial_transactions3[[#This Row],[amount]]&gt;$L$17), 1, 0)</f>
        <v>1</v>
      </c>
    </row>
    <row r="3086" spans="1:9">
      <c r="A3086" t="s">
        <v>6005</v>
      </c>
      <c r="B3086" s="3">
        <v>45412</v>
      </c>
      <c r="C3086" t="s">
        <v>6006</v>
      </c>
      <c r="D3086">
        <v>822.73</v>
      </c>
      <c r="E3086" t="s">
        <v>16079</v>
      </c>
      <c r="F3086" t="s">
        <v>26</v>
      </c>
      <c r="G3086" t="s">
        <v>21</v>
      </c>
      <c r="H3086" t="s">
        <v>16080</v>
      </c>
      <c r="I3086">
        <f>IF(OR(financial_transactions3[[#This Row],[amount]]&lt;$L$16, financial_transactions3[[#This Row],[amount]]&gt;$L$17), 1, 0)</f>
        <v>0</v>
      </c>
    </row>
    <row r="3087" spans="1:9">
      <c r="A3087" t="s">
        <v>6007</v>
      </c>
      <c r="B3087" s="3">
        <v>45412</v>
      </c>
      <c r="C3087" t="s">
        <v>4190</v>
      </c>
      <c r="D3087">
        <v>1081.76</v>
      </c>
      <c r="E3087" t="s">
        <v>47</v>
      </c>
      <c r="F3087" t="s">
        <v>32</v>
      </c>
      <c r="G3087" t="s">
        <v>48</v>
      </c>
      <c r="H3087" t="s">
        <v>94</v>
      </c>
      <c r="I3087">
        <f>IF(OR(financial_transactions3[[#This Row],[amount]]&lt;$L$16, financial_transactions3[[#This Row],[amount]]&gt;$L$17), 1, 0)</f>
        <v>0</v>
      </c>
    </row>
    <row r="3088" spans="1:9">
      <c r="A3088" t="s">
        <v>6008</v>
      </c>
      <c r="B3088" s="3">
        <v>45412</v>
      </c>
      <c r="C3088" t="s">
        <v>3880</v>
      </c>
      <c r="D3088">
        <v>1884.34</v>
      </c>
      <c r="E3088" t="s">
        <v>122</v>
      </c>
      <c r="F3088" t="s">
        <v>20</v>
      </c>
      <c r="G3088" t="s">
        <v>27</v>
      </c>
      <c r="H3088" t="s">
        <v>123</v>
      </c>
      <c r="I3088">
        <f>IF(OR(financial_transactions3[[#This Row],[amount]]&lt;$L$16, financial_transactions3[[#This Row],[amount]]&gt;$L$17), 1, 0)</f>
        <v>1</v>
      </c>
    </row>
    <row r="3089" spans="1:9">
      <c r="A3089" t="s">
        <v>6009</v>
      </c>
      <c r="B3089" s="3">
        <v>45412</v>
      </c>
      <c r="C3089" t="s">
        <v>6010</v>
      </c>
      <c r="D3089">
        <v>13842.11</v>
      </c>
      <c r="E3089" t="s">
        <v>47</v>
      </c>
      <c r="F3089" t="s">
        <v>20</v>
      </c>
      <c r="G3089" t="s">
        <v>27</v>
      </c>
      <c r="H3089" t="s">
        <v>87</v>
      </c>
      <c r="I3089">
        <f>IF(OR(financial_transactions3[[#This Row],[amount]]&lt;$L$16, financial_transactions3[[#This Row],[amount]]&gt;$L$17), 1, 0)</f>
        <v>1</v>
      </c>
    </row>
    <row r="3090" spans="1:9">
      <c r="A3090" t="s">
        <v>6011</v>
      </c>
      <c r="B3090" s="3">
        <v>45412</v>
      </c>
      <c r="C3090" t="s">
        <v>1877</v>
      </c>
      <c r="D3090">
        <v>337.93</v>
      </c>
      <c r="E3090" t="s">
        <v>64</v>
      </c>
      <c r="F3090" t="s">
        <v>20</v>
      </c>
      <c r="G3090" t="s">
        <v>21</v>
      </c>
      <c r="H3090" t="s">
        <v>87</v>
      </c>
      <c r="I3090">
        <f>IF(OR(financial_transactions3[[#This Row],[amount]]&lt;$L$16, financial_transactions3[[#This Row],[amount]]&gt;$L$17), 1, 0)</f>
        <v>1</v>
      </c>
    </row>
    <row r="3091" spans="1:9">
      <c r="A3091" t="s">
        <v>6012</v>
      </c>
      <c r="B3091" s="3">
        <v>45412</v>
      </c>
      <c r="C3091" t="s">
        <v>6013</v>
      </c>
      <c r="D3091">
        <v>1066.43</v>
      </c>
      <c r="E3091" t="s">
        <v>25</v>
      </c>
      <c r="F3091" t="s">
        <v>61</v>
      </c>
      <c r="G3091" t="s">
        <v>21</v>
      </c>
      <c r="H3091" t="s">
        <v>123</v>
      </c>
      <c r="I3091">
        <f>IF(OR(financial_transactions3[[#This Row],[amount]]&lt;$L$16, financial_transactions3[[#This Row],[amount]]&gt;$L$17), 1, 0)</f>
        <v>0</v>
      </c>
    </row>
    <row r="3092" spans="1:9">
      <c r="A3092" t="s">
        <v>6014</v>
      </c>
      <c r="B3092" s="3">
        <v>45412</v>
      </c>
      <c r="C3092" t="s">
        <v>6015</v>
      </c>
      <c r="D3092">
        <v>1118.8</v>
      </c>
      <c r="E3092" t="s">
        <v>52</v>
      </c>
      <c r="F3092" t="s">
        <v>20</v>
      </c>
      <c r="G3092" t="s">
        <v>27</v>
      </c>
      <c r="H3092" t="s">
        <v>28</v>
      </c>
      <c r="I3092">
        <f>IF(OR(financial_transactions3[[#This Row],[amount]]&lt;$L$16, financial_transactions3[[#This Row],[amount]]&gt;$L$17), 1, 0)</f>
        <v>0</v>
      </c>
    </row>
    <row r="3093" spans="1:9">
      <c r="A3093" t="s">
        <v>6016</v>
      </c>
      <c r="B3093" s="3">
        <v>45412</v>
      </c>
      <c r="C3093" t="s">
        <v>6017</v>
      </c>
      <c r="D3093">
        <v>1785.33</v>
      </c>
      <c r="E3093" t="s">
        <v>31</v>
      </c>
      <c r="F3093" t="s">
        <v>32</v>
      </c>
      <c r="G3093" t="s">
        <v>27</v>
      </c>
      <c r="H3093" t="s">
        <v>33</v>
      </c>
      <c r="I3093">
        <f>IF(OR(financial_transactions3[[#This Row],[amount]]&lt;$L$16, financial_transactions3[[#This Row],[amount]]&gt;$L$17), 1, 0)</f>
        <v>1</v>
      </c>
    </row>
    <row r="3094" spans="1:9">
      <c r="A3094" t="s">
        <v>6018</v>
      </c>
      <c r="B3094" s="3">
        <v>45412</v>
      </c>
      <c r="C3094" t="s">
        <v>6019</v>
      </c>
      <c r="D3094">
        <v>558.24</v>
      </c>
      <c r="E3094" t="s">
        <v>47</v>
      </c>
      <c r="F3094" t="s">
        <v>32</v>
      </c>
      <c r="G3094" t="s">
        <v>21</v>
      </c>
      <c r="H3094" t="s">
        <v>176</v>
      </c>
      <c r="I3094">
        <f>IF(OR(financial_transactions3[[#This Row],[amount]]&lt;$L$16, financial_transactions3[[#This Row],[amount]]&gt;$L$17), 1, 0)</f>
        <v>1</v>
      </c>
    </row>
    <row r="3095" spans="1:9">
      <c r="A3095" t="s">
        <v>6020</v>
      </c>
      <c r="B3095" s="3">
        <v>45412</v>
      </c>
      <c r="C3095" t="s">
        <v>6021</v>
      </c>
      <c r="D3095">
        <v>1374.89</v>
      </c>
      <c r="E3095" t="s">
        <v>64</v>
      </c>
      <c r="F3095" t="s">
        <v>32</v>
      </c>
      <c r="G3095" t="s">
        <v>21</v>
      </c>
      <c r="H3095" t="s">
        <v>36</v>
      </c>
      <c r="I3095">
        <f>IF(OR(financial_transactions3[[#This Row],[amount]]&lt;$L$16, financial_transactions3[[#This Row],[amount]]&gt;$L$17), 1, 0)</f>
        <v>0</v>
      </c>
    </row>
    <row r="3096" spans="1:9">
      <c r="A3096" t="s">
        <v>6022</v>
      </c>
      <c r="B3096" s="3">
        <v>45412</v>
      </c>
      <c r="C3096" t="s">
        <v>6023</v>
      </c>
      <c r="D3096">
        <v>327.52999999999997</v>
      </c>
      <c r="E3096" t="s">
        <v>25</v>
      </c>
      <c r="F3096" t="s">
        <v>26</v>
      </c>
      <c r="G3096" t="s">
        <v>27</v>
      </c>
      <c r="H3096" t="s">
        <v>22</v>
      </c>
      <c r="I3096">
        <f>IF(OR(financial_transactions3[[#This Row],[amount]]&lt;$L$16, financial_transactions3[[#This Row],[amount]]&gt;$L$17), 1, 0)</f>
        <v>1</v>
      </c>
    </row>
    <row r="3097" spans="1:9">
      <c r="A3097" t="s">
        <v>6024</v>
      </c>
      <c r="B3097" s="3">
        <v>45412</v>
      </c>
      <c r="C3097" t="s">
        <v>6025</v>
      </c>
      <c r="D3097">
        <v>145.62</v>
      </c>
      <c r="E3097" t="s">
        <v>25</v>
      </c>
      <c r="F3097" t="s">
        <v>61</v>
      </c>
      <c r="G3097" t="s">
        <v>39</v>
      </c>
      <c r="H3097" t="s">
        <v>28</v>
      </c>
      <c r="I3097">
        <f>IF(OR(financial_transactions3[[#This Row],[amount]]&lt;$L$16, financial_transactions3[[#This Row],[amount]]&gt;$L$17), 1, 0)</f>
        <v>1</v>
      </c>
    </row>
    <row r="3098" spans="1:9">
      <c r="A3098" t="s">
        <v>6026</v>
      </c>
      <c r="B3098" s="3">
        <v>45413</v>
      </c>
      <c r="C3098" t="s">
        <v>6027</v>
      </c>
      <c r="D3098">
        <v>1405.39</v>
      </c>
      <c r="E3098" t="s">
        <v>122</v>
      </c>
      <c r="F3098" t="s">
        <v>61</v>
      </c>
      <c r="G3098" t="s">
        <v>27</v>
      </c>
      <c r="H3098" t="s">
        <v>16080</v>
      </c>
      <c r="I3098">
        <f>IF(OR(financial_transactions3[[#This Row],[amount]]&lt;$L$16, financial_transactions3[[#This Row],[amount]]&gt;$L$17), 1, 0)</f>
        <v>0</v>
      </c>
    </row>
    <row r="3099" spans="1:9">
      <c r="A3099" t="s">
        <v>6028</v>
      </c>
      <c r="B3099" s="3">
        <v>45413</v>
      </c>
      <c r="C3099" t="s">
        <v>6029</v>
      </c>
      <c r="D3099">
        <v>273.64999999999998</v>
      </c>
      <c r="E3099" t="s">
        <v>19</v>
      </c>
      <c r="F3099" t="s">
        <v>26</v>
      </c>
      <c r="G3099" t="s">
        <v>27</v>
      </c>
      <c r="H3099" t="s">
        <v>22</v>
      </c>
      <c r="I3099">
        <f>IF(OR(financial_transactions3[[#This Row],[amount]]&lt;$L$16, financial_transactions3[[#This Row],[amount]]&gt;$L$17), 1, 0)</f>
        <v>1</v>
      </c>
    </row>
    <row r="3100" spans="1:9">
      <c r="A3100" t="s">
        <v>6030</v>
      </c>
      <c r="B3100" s="3">
        <v>45413</v>
      </c>
      <c r="C3100" t="s">
        <v>6031</v>
      </c>
      <c r="D3100">
        <v>165.58</v>
      </c>
      <c r="E3100" t="s">
        <v>52</v>
      </c>
      <c r="F3100" t="s">
        <v>32</v>
      </c>
      <c r="G3100" t="s">
        <v>48</v>
      </c>
      <c r="H3100" t="s">
        <v>40</v>
      </c>
      <c r="I3100">
        <f>IF(OR(financial_transactions3[[#This Row],[amount]]&lt;$L$16, financial_transactions3[[#This Row],[amount]]&gt;$L$17), 1, 0)</f>
        <v>1</v>
      </c>
    </row>
    <row r="3101" spans="1:9">
      <c r="A3101" t="s">
        <v>6032</v>
      </c>
      <c r="B3101" s="3">
        <v>45413</v>
      </c>
      <c r="C3101" t="s">
        <v>5469</v>
      </c>
      <c r="D3101">
        <v>984.87</v>
      </c>
      <c r="E3101" t="s">
        <v>16079</v>
      </c>
      <c r="F3101" t="s">
        <v>26</v>
      </c>
      <c r="G3101" t="s">
        <v>48</v>
      </c>
      <c r="H3101" t="s">
        <v>57</v>
      </c>
      <c r="I3101">
        <f>IF(OR(financial_transactions3[[#This Row],[amount]]&lt;$L$16, financial_transactions3[[#This Row],[amount]]&gt;$L$17), 1, 0)</f>
        <v>0</v>
      </c>
    </row>
    <row r="3102" spans="1:9">
      <c r="A3102" t="s">
        <v>6033</v>
      </c>
      <c r="B3102" s="3">
        <v>45413</v>
      </c>
      <c r="C3102" t="s">
        <v>6034</v>
      </c>
      <c r="D3102">
        <v>134.18</v>
      </c>
      <c r="E3102" t="s">
        <v>122</v>
      </c>
      <c r="F3102" t="s">
        <v>61</v>
      </c>
      <c r="G3102" t="s">
        <v>39</v>
      </c>
      <c r="H3102" t="s">
        <v>16080</v>
      </c>
      <c r="I3102">
        <f>IF(OR(financial_transactions3[[#This Row],[amount]]&lt;$L$16, financial_transactions3[[#This Row],[amount]]&gt;$L$17), 1, 0)</f>
        <v>1</v>
      </c>
    </row>
    <row r="3103" spans="1:9">
      <c r="A3103" t="s">
        <v>6035</v>
      </c>
      <c r="B3103" s="3">
        <v>45413</v>
      </c>
      <c r="C3103" t="s">
        <v>6036</v>
      </c>
      <c r="D3103">
        <v>902.6</v>
      </c>
      <c r="E3103" t="s">
        <v>31</v>
      </c>
      <c r="F3103" t="s">
        <v>61</v>
      </c>
      <c r="G3103" t="s">
        <v>27</v>
      </c>
      <c r="H3103" t="s">
        <v>87</v>
      </c>
      <c r="I3103">
        <f>IF(OR(financial_transactions3[[#This Row],[amount]]&lt;$L$16, financial_transactions3[[#This Row],[amount]]&gt;$L$17), 1, 0)</f>
        <v>0</v>
      </c>
    </row>
    <row r="3104" spans="1:9">
      <c r="A3104" t="s">
        <v>6037</v>
      </c>
      <c r="B3104" s="3">
        <v>45413</v>
      </c>
      <c r="C3104" t="s">
        <v>6038</v>
      </c>
      <c r="D3104">
        <v>781.98</v>
      </c>
      <c r="E3104" t="s">
        <v>67</v>
      </c>
      <c r="F3104" t="s">
        <v>61</v>
      </c>
      <c r="G3104" t="s">
        <v>27</v>
      </c>
      <c r="H3104" t="s">
        <v>57</v>
      </c>
      <c r="I3104">
        <f>IF(OR(financial_transactions3[[#This Row],[amount]]&lt;$L$16, financial_transactions3[[#This Row],[amount]]&gt;$L$17), 1, 0)</f>
        <v>0</v>
      </c>
    </row>
    <row r="3105" spans="1:9">
      <c r="A3105" t="s">
        <v>6039</v>
      </c>
      <c r="B3105" s="3">
        <v>45413</v>
      </c>
      <c r="C3105" t="s">
        <v>5569</v>
      </c>
      <c r="D3105">
        <v>1166.68</v>
      </c>
      <c r="E3105" t="s">
        <v>64</v>
      </c>
      <c r="F3105" t="s">
        <v>61</v>
      </c>
      <c r="G3105" t="s">
        <v>48</v>
      </c>
      <c r="H3105" t="s">
        <v>22</v>
      </c>
      <c r="I3105">
        <f>IF(OR(financial_transactions3[[#This Row],[amount]]&lt;$L$16, financial_transactions3[[#This Row],[amount]]&gt;$L$17), 1, 0)</f>
        <v>0</v>
      </c>
    </row>
    <row r="3106" spans="1:9">
      <c r="A3106" t="s">
        <v>6040</v>
      </c>
      <c r="B3106" s="3">
        <v>45413</v>
      </c>
      <c r="C3106" t="s">
        <v>415</v>
      </c>
      <c r="D3106">
        <v>599.49</v>
      </c>
      <c r="E3106" t="s">
        <v>67</v>
      </c>
      <c r="F3106" t="s">
        <v>32</v>
      </c>
      <c r="G3106" t="s">
        <v>39</v>
      </c>
      <c r="H3106" t="s">
        <v>53</v>
      </c>
      <c r="I3106">
        <f>IF(OR(financial_transactions3[[#This Row],[amount]]&lt;$L$16, financial_transactions3[[#This Row],[amount]]&gt;$L$17), 1, 0)</f>
        <v>0</v>
      </c>
    </row>
    <row r="3107" spans="1:9">
      <c r="A3107" t="s">
        <v>6041</v>
      </c>
      <c r="B3107" s="3">
        <v>45413</v>
      </c>
      <c r="C3107" t="s">
        <v>6042</v>
      </c>
      <c r="D3107">
        <v>1905.08</v>
      </c>
      <c r="E3107" t="s">
        <v>47</v>
      </c>
      <c r="F3107" t="s">
        <v>20</v>
      </c>
      <c r="G3107" t="s">
        <v>21</v>
      </c>
      <c r="H3107" t="s">
        <v>176</v>
      </c>
      <c r="I3107">
        <f>IF(OR(financial_transactions3[[#This Row],[amount]]&lt;$L$16, financial_transactions3[[#This Row],[amount]]&gt;$L$17), 1, 0)</f>
        <v>1</v>
      </c>
    </row>
    <row r="3108" spans="1:9">
      <c r="A3108" t="s">
        <v>6043</v>
      </c>
      <c r="B3108" s="3">
        <v>45413</v>
      </c>
      <c r="C3108" t="s">
        <v>6044</v>
      </c>
      <c r="D3108">
        <v>1743.88</v>
      </c>
      <c r="E3108" t="s">
        <v>67</v>
      </c>
      <c r="F3108" t="s">
        <v>20</v>
      </c>
      <c r="G3108" t="s">
        <v>48</v>
      </c>
      <c r="H3108" t="s">
        <v>22</v>
      </c>
      <c r="I3108">
        <f>IF(OR(financial_transactions3[[#This Row],[amount]]&lt;$L$16, financial_transactions3[[#This Row],[amount]]&gt;$L$17), 1, 0)</f>
        <v>1</v>
      </c>
    </row>
    <row r="3109" spans="1:9">
      <c r="A3109" t="s">
        <v>6045</v>
      </c>
      <c r="B3109" s="3">
        <v>45413</v>
      </c>
      <c r="C3109" t="s">
        <v>6046</v>
      </c>
      <c r="D3109">
        <v>1763.31</v>
      </c>
      <c r="E3109" t="s">
        <v>64</v>
      </c>
      <c r="F3109" t="s">
        <v>20</v>
      </c>
      <c r="G3109" t="s">
        <v>39</v>
      </c>
      <c r="H3109" t="s">
        <v>16080</v>
      </c>
      <c r="I3109">
        <f>IF(OR(financial_transactions3[[#This Row],[amount]]&lt;$L$16, financial_transactions3[[#This Row],[amount]]&gt;$L$17), 1, 0)</f>
        <v>1</v>
      </c>
    </row>
    <row r="3110" spans="1:9">
      <c r="A3110" t="s">
        <v>6049</v>
      </c>
      <c r="B3110" s="3">
        <v>45413</v>
      </c>
      <c r="C3110" t="s">
        <v>6050</v>
      </c>
      <c r="D3110">
        <v>1901.79</v>
      </c>
      <c r="E3110" t="s">
        <v>47</v>
      </c>
      <c r="F3110" t="s">
        <v>61</v>
      </c>
      <c r="G3110" t="s">
        <v>48</v>
      </c>
      <c r="H3110" t="s">
        <v>33</v>
      </c>
      <c r="I3110">
        <f>IF(OR(financial_transactions3[[#This Row],[amount]]&lt;$L$16, financial_transactions3[[#This Row],[amount]]&gt;$L$17), 1, 0)</f>
        <v>1</v>
      </c>
    </row>
    <row r="3111" spans="1:9">
      <c r="A3111" t="s">
        <v>6051</v>
      </c>
      <c r="B3111" s="3">
        <v>45413</v>
      </c>
      <c r="C3111" t="s">
        <v>6052</v>
      </c>
      <c r="D3111">
        <v>356.6</v>
      </c>
      <c r="E3111" t="s">
        <v>19</v>
      </c>
      <c r="F3111" t="s">
        <v>61</v>
      </c>
      <c r="G3111" t="s">
        <v>39</v>
      </c>
      <c r="H3111" t="s">
        <v>49</v>
      </c>
      <c r="I3111">
        <f>IF(OR(financial_transactions3[[#This Row],[amount]]&lt;$L$16, financial_transactions3[[#This Row],[amount]]&gt;$L$17), 1, 0)</f>
        <v>1</v>
      </c>
    </row>
    <row r="3112" spans="1:9">
      <c r="A3112" t="s">
        <v>6053</v>
      </c>
      <c r="B3112" s="3">
        <v>45413</v>
      </c>
      <c r="C3112" t="s">
        <v>6054</v>
      </c>
      <c r="D3112">
        <v>1135.06</v>
      </c>
      <c r="E3112" t="s">
        <v>64</v>
      </c>
      <c r="F3112" t="s">
        <v>61</v>
      </c>
      <c r="G3112" t="s">
        <v>21</v>
      </c>
      <c r="H3112" t="s">
        <v>33</v>
      </c>
      <c r="I3112">
        <f>IF(OR(financial_transactions3[[#This Row],[amount]]&lt;$L$16, financial_transactions3[[#This Row],[amount]]&gt;$L$17), 1, 0)</f>
        <v>0</v>
      </c>
    </row>
    <row r="3113" spans="1:9">
      <c r="A3113" t="s">
        <v>6055</v>
      </c>
      <c r="B3113" s="3">
        <v>45413</v>
      </c>
      <c r="C3113" t="s">
        <v>6056</v>
      </c>
      <c r="D3113">
        <v>516.5</v>
      </c>
      <c r="E3113" t="s">
        <v>16110</v>
      </c>
      <c r="F3113" t="s">
        <v>61</v>
      </c>
      <c r="G3113" t="s">
        <v>27</v>
      </c>
      <c r="H3113" t="s">
        <v>40</v>
      </c>
      <c r="I3113">
        <f>IF(OR(financial_transactions3[[#This Row],[amount]]&lt;$L$16, financial_transactions3[[#This Row],[amount]]&gt;$L$17), 1, 0)</f>
        <v>1</v>
      </c>
    </row>
    <row r="3114" spans="1:9">
      <c r="A3114" t="s">
        <v>6057</v>
      </c>
      <c r="B3114" s="3">
        <v>45413</v>
      </c>
      <c r="C3114" t="s">
        <v>6058</v>
      </c>
      <c r="D3114">
        <v>949.31</v>
      </c>
      <c r="E3114" t="s">
        <v>19</v>
      </c>
      <c r="F3114" t="s">
        <v>61</v>
      </c>
      <c r="G3114" t="s">
        <v>48</v>
      </c>
      <c r="H3114" t="s">
        <v>75</v>
      </c>
      <c r="I3114">
        <f>IF(OR(financial_transactions3[[#This Row],[amount]]&lt;$L$16, financial_transactions3[[#This Row],[amount]]&gt;$L$17), 1, 0)</f>
        <v>0</v>
      </c>
    </row>
    <row r="3115" spans="1:9">
      <c r="A3115" t="s">
        <v>6059</v>
      </c>
      <c r="B3115" s="3">
        <v>45413</v>
      </c>
      <c r="C3115" t="s">
        <v>6060</v>
      </c>
      <c r="D3115">
        <v>8671.7199999999993</v>
      </c>
      <c r="E3115" t="s">
        <v>31</v>
      </c>
      <c r="F3115" t="s">
        <v>32</v>
      </c>
      <c r="G3115" t="s">
        <v>21</v>
      </c>
      <c r="H3115" t="s">
        <v>49</v>
      </c>
      <c r="I3115">
        <f>IF(OR(financial_transactions3[[#This Row],[amount]]&lt;$L$16, financial_transactions3[[#This Row],[amount]]&gt;$L$17), 1, 0)</f>
        <v>1</v>
      </c>
    </row>
    <row r="3116" spans="1:9">
      <c r="A3116" t="s">
        <v>6061</v>
      </c>
      <c r="B3116" s="3">
        <v>45413</v>
      </c>
      <c r="C3116" t="s">
        <v>6062</v>
      </c>
      <c r="D3116">
        <v>736.37</v>
      </c>
      <c r="E3116" t="s">
        <v>47</v>
      </c>
      <c r="F3116" t="s">
        <v>32</v>
      </c>
      <c r="G3116" t="s">
        <v>48</v>
      </c>
      <c r="H3116" t="s">
        <v>44</v>
      </c>
      <c r="I3116">
        <f>IF(OR(financial_transactions3[[#This Row],[amount]]&lt;$L$16, financial_transactions3[[#This Row],[amount]]&gt;$L$17), 1, 0)</f>
        <v>0</v>
      </c>
    </row>
    <row r="3117" spans="1:9">
      <c r="A3117" t="s">
        <v>6063</v>
      </c>
      <c r="B3117" s="3">
        <v>45413</v>
      </c>
      <c r="C3117" t="s">
        <v>6064</v>
      </c>
      <c r="D3117">
        <v>326.37</v>
      </c>
      <c r="E3117" t="s">
        <v>31</v>
      </c>
      <c r="F3117" t="s">
        <v>61</v>
      </c>
      <c r="G3117" t="s">
        <v>39</v>
      </c>
      <c r="H3117" t="s">
        <v>44</v>
      </c>
      <c r="I3117">
        <f>IF(OR(financial_transactions3[[#This Row],[amount]]&lt;$L$16, financial_transactions3[[#This Row],[amount]]&gt;$L$17), 1, 0)</f>
        <v>1</v>
      </c>
    </row>
    <row r="3118" spans="1:9">
      <c r="A3118" t="s">
        <v>6065</v>
      </c>
      <c r="B3118" s="3">
        <v>45413</v>
      </c>
      <c r="C3118" t="s">
        <v>6066</v>
      </c>
      <c r="D3118">
        <v>1745.6</v>
      </c>
      <c r="E3118" t="s">
        <v>19</v>
      </c>
      <c r="F3118" t="s">
        <v>32</v>
      </c>
      <c r="G3118" t="s">
        <v>27</v>
      </c>
      <c r="H3118" t="s">
        <v>16080</v>
      </c>
      <c r="I3118">
        <f>IF(OR(financial_transactions3[[#This Row],[amount]]&lt;$L$16, financial_transactions3[[#This Row],[amount]]&gt;$L$17), 1, 0)</f>
        <v>1</v>
      </c>
    </row>
    <row r="3119" spans="1:9">
      <c r="A3119" t="s">
        <v>6067</v>
      </c>
      <c r="B3119" s="3">
        <v>45413</v>
      </c>
      <c r="C3119" t="s">
        <v>6068</v>
      </c>
      <c r="D3119">
        <v>5042.6400000000003</v>
      </c>
      <c r="E3119" t="s">
        <v>122</v>
      </c>
      <c r="F3119" t="s">
        <v>26</v>
      </c>
      <c r="G3119" t="s">
        <v>27</v>
      </c>
      <c r="H3119" t="s">
        <v>94</v>
      </c>
      <c r="I3119">
        <f>IF(OR(financial_transactions3[[#This Row],[amount]]&lt;$L$16, financial_transactions3[[#This Row],[amount]]&gt;$L$17), 1, 0)</f>
        <v>1</v>
      </c>
    </row>
    <row r="3120" spans="1:9">
      <c r="A3120" t="s">
        <v>6069</v>
      </c>
      <c r="B3120" s="3">
        <v>45414</v>
      </c>
      <c r="C3120" t="s">
        <v>6070</v>
      </c>
      <c r="D3120">
        <v>1682.91</v>
      </c>
      <c r="E3120" t="s">
        <v>47</v>
      </c>
      <c r="F3120" t="s">
        <v>32</v>
      </c>
      <c r="G3120" t="s">
        <v>21</v>
      </c>
      <c r="H3120" t="s">
        <v>109</v>
      </c>
      <c r="I3120">
        <f>IF(OR(financial_transactions3[[#This Row],[amount]]&lt;$L$16, financial_transactions3[[#This Row],[amount]]&gt;$L$17), 1, 0)</f>
        <v>1</v>
      </c>
    </row>
    <row r="3121" spans="1:9">
      <c r="A3121" t="s">
        <v>6071</v>
      </c>
      <c r="B3121" s="3">
        <v>45414</v>
      </c>
      <c r="C3121" t="s">
        <v>2389</v>
      </c>
      <c r="D3121">
        <v>1024.02</v>
      </c>
      <c r="E3121" t="s">
        <v>70</v>
      </c>
      <c r="F3121" t="s">
        <v>32</v>
      </c>
      <c r="G3121" t="s">
        <v>39</v>
      </c>
      <c r="H3121" t="s">
        <v>16080</v>
      </c>
      <c r="I3121">
        <f>IF(OR(financial_transactions3[[#This Row],[amount]]&lt;$L$16, financial_transactions3[[#This Row],[amount]]&gt;$L$17), 1, 0)</f>
        <v>0</v>
      </c>
    </row>
    <row r="3122" spans="1:9">
      <c r="A3122" t="s">
        <v>6072</v>
      </c>
      <c r="B3122" s="3">
        <v>45414</v>
      </c>
      <c r="C3122" t="s">
        <v>6073</v>
      </c>
      <c r="D3122">
        <v>882.68</v>
      </c>
      <c r="E3122" t="s">
        <v>16079</v>
      </c>
      <c r="F3122" t="s">
        <v>61</v>
      </c>
      <c r="G3122" t="s">
        <v>48</v>
      </c>
      <c r="H3122" t="s">
        <v>94</v>
      </c>
      <c r="I3122">
        <f>IF(OR(financial_transactions3[[#This Row],[amount]]&lt;$L$16, financial_transactions3[[#This Row],[amount]]&gt;$L$17), 1, 0)</f>
        <v>0</v>
      </c>
    </row>
    <row r="3123" spans="1:9">
      <c r="A3123" t="s">
        <v>6074</v>
      </c>
      <c r="B3123" s="3">
        <v>45414</v>
      </c>
      <c r="C3123" t="s">
        <v>6075</v>
      </c>
      <c r="D3123">
        <v>1571.14</v>
      </c>
      <c r="E3123" t="s">
        <v>31</v>
      </c>
      <c r="F3123" t="s">
        <v>61</v>
      </c>
      <c r="G3123" t="s">
        <v>27</v>
      </c>
      <c r="H3123" t="s">
        <v>28</v>
      </c>
      <c r="I3123">
        <f>IF(OR(financial_transactions3[[#This Row],[amount]]&lt;$L$16, financial_transactions3[[#This Row],[amount]]&gt;$L$17), 1, 0)</f>
        <v>0</v>
      </c>
    </row>
    <row r="3124" spans="1:9">
      <c r="A3124" t="s">
        <v>6076</v>
      </c>
      <c r="B3124" s="3">
        <v>45414</v>
      </c>
      <c r="C3124" t="s">
        <v>6077</v>
      </c>
      <c r="D3124">
        <v>1909.13</v>
      </c>
      <c r="E3124" t="s">
        <v>122</v>
      </c>
      <c r="F3124" t="s">
        <v>26</v>
      </c>
      <c r="G3124" t="s">
        <v>48</v>
      </c>
      <c r="H3124" t="s">
        <v>49</v>
      </c>
      <c r="I3124">
        <f>IF(OR(financial_transactions3[[#This Row],[amount]]&lt;$L$16, financial_transactions3[[#This Row],[amount]]&gt;$L$17), 1, 0)</f>
        <v>1</v>
      </c>
    </row>
    <row r="3125" spans="1:9">
      <c r="A3125" t="s">
        <v>6078</v>
      </c>
      <c r="B3125" s="3">
        <v>45414</v>
      </c>
      <c r="C3125" t="s">
        <v>6079</v>
      </c>
      <c r="D3125">
        <v>1194.54</v>
      </c>
      <c r="E3125" t="s">
        <v>122</v>
      </c>
      <c r="F3125" t="s">
        <v>26</v>
      </c>
      <c r="G3125" t="s">
        <v>48</v>
      </c>
      <c r="H3125" t="s">
        <v>16080</v>
      </c>
      <c r="I3125">
        <f>IF(OR(financial_transactions3[[#This Row],[amount]]&lt;$L$16, financial_transactions3[[#This Row],[amount]]&gt;$L$17), 1, 0)</f>
        <v>0</v>
      </c>
    </row>
    <row r="3126" spans="1:9">
      <c r="A3126" t="s">
        <v>6080</v>
      </c>
      <c r="B3126" s="3">
        <v>45414</v>
      </c>
      <c r="C3126" t="s">
        <v>3874</v>
      </c>
      <c r="D3126">
        <v>1933.28</v>
      </c>
      <c r="E3126" t="s">
        <v>16110</v>
      </c>
      <c r="F3126" t="s">
        <v>26</v>
      </c>
      <c r="G3126" t="s">
        <v>48</v>
      </c>
      <c r="H3126" t="s">
        <v>94</v>
      </c>
      <c r="I3126">
        <f>IF(OR(financial_transactions3[[#This Row],[amount]]&lt;$L$16, financial_transactions3[[#This Row],[amount]]&gt;$L$17), 1, 0)</f>
        <v>1</v>
      </c>
    </row>
    <row r="3127" spans="1:9">
      <c r="A3127" t="s">
        <v>6081</v>
      </c>
      <c r="B3127" s="3">
        <v>45414</v>
      </c>
      <c r="C3127" t="s">
        <v>6082</v>
      </c>
      <c r="D3127">
        <v>1746.08</v>
      </c>
      <c r="E3127" t="s">
        <v>122</v>
      </c>
      <c r="F3127" t="s">
        <v>26</v>
      </c>
      <c r="G3127" t="s">
        <v>21</v>
      </c>
      <c r="H3127" t="s">
        <v>109</v>
      </c>
      <c r="I3127">
        <f>IF(OR(financial_transactions3[[#This Row],[amount]]&lt;$L$16, financial_transactions3[[#This Row],[amount]]&gt;$L$17), 1, 0)</f>
        <v>1</v>
      </c>
    </row>
    <row r="3128" spans="1:9">
      <c r="A3128" t="s">
        <v>6083</v>
      </c>
      <c r="B3128" s="3">
        <v>45414</v>
      </c>
      <c r="C3128" t="s">
        <v>6084</v>
      </c>
      <c r="D3128">
        <v>89.7</v>
      </c>
      <c r="E3128" t="s">
        <v>64</v>
      </c>
      <c r="F3128" t="s">
        <v>61</v>
      </c>
      <c r="G3128" t="s">
        <v>27</v>
      </c>
      <c r="H3128" t="s">
        <v>94</v>
      </c>
      <c r="I3128">
        <f>IF(OR(financial_transactions3[[#This Row],[amount]]&lt;$L$16, financial_transactions3[[#This Row],[amount]]&gt;$L$17), 1, 0)</f>
        <v>1</v>
      </c>
    </row>
    <row r="3129" spans="1:9">
      <c r="A3129" t="s">
        <v>6085</v>
      </c>
      <c r="B3129" s="3">
        <v>45414</v>
      </c>
      <c r="C3129" t="s">
        <v>6086</v>
      </c>
      <c r="D3129">
        <v>1008.87</v>
      </c>
      <c r="E3129" t="s">
        <v>25</v>
      </c>
      <c r="F3129" t="s">
        <v>26</v>
      </c>
      <c r="G3129" t="s">
        <v>27</v>
      </c>
      <c r="H3129" t="s">
        <v>123</v>
      </c>
      <c r="I3129">
        <f>IF(OR(financial_transactions3[[#This Row],[amount]]&lt;$L$16, financial_transactions3[[#This Row],[amount]]&gt;$L$17), 1, 0)</f>
        <v>0</v>
      </c>
    </row>
    <row r="3130" spans="1:9">
      <c r="A3130" t="s">
        <v>6087</v>
      </c>
      <c r="B3130" s="3">
        <v>45414</v>
      </c>
      <c r="C3130" t="s">
        <v>6088</v>
      </c>
      <c r="D3130">
        <v>879.24</v>
      </c>
      <c r="E3130" t="s">
        <v>47</v>
      </c>
      <c r="F3130" t="s">
        <v>61</v>
      </c>
      <c r="G3130" t="s">
        <v>21</v>
      </c>
      <c r="H3130" t="s">
        <v>33</v>
      </c>
      <c r="I3130">
        <f>IF(OR(financial_transactions3[[#This Row],[amount]]&lt;$L$16, financial_transactions3[[#This Row],[amount]]&gt;$L$17), 1, 0)</f>
        <v>0</v>
      </c>
    </row>
    <row r="3131" spans="1:9">
      <c r="A3131" t="s">
        <v>6089</v>
      </c>
      <c r="B3131" s="3">
        <v>45414</v>
      </c>
      <c r="C3131" t="s">
        <v>6090</v>
      </c>
      <c r="D3131">
        <v>1788.89</v>
      </c>
      <c r="E3131" t="s">
        <v>70</v>
      </c>
      <c r="F3131" t="s">
        <v>20</v>
      </c>
      <c r="G3131" t="s">
        <v>21</v>
      </c>
      <c r="H3131" t="s">
        <v>94</v>
      </c>
      <c r="I3131">
        <f>IF(OR(financial_transactions3[[#This Row],[amount]]&lt;$L$16, financial_transactions3[[#This Row],[amount]]&gt;$L$17), 1, 0)</f>
        <v>1</v>
      </c>
    </row>
    <row r="3132" spans="1:9">
      <c r="A3132" t="s">
        <v>6091</v>
      </c>
      <c r="B3132" s="3">
        <v>45414</v>
      </c>
      <c r="C3132" t="s">
        <v>6092</v>
      </c>
      <c r="D3132">
        <v>1853.15</v>
      </c>
      <c r="E3132" t="s">
        <v>16110</v>
      </c>
      <c r="F3132" t="s">
        <v>20</v>
      </c>
      <c r="G3132" t="s">
        <v>39</v>
      </c>
      <c r="H3132" t="s">
        <v>53</v>
      </c>
      <c r="I3132">
        <f>IF(OR(financial_transactions3[[#This Row],[amount]]&lt;$L$16, financial_transactions3[[#This Row],[amount]]&gt;$L$17), 1, 0)</f>
        <v>1</v>
      </c>
    </row>
    <row r="3133" spans="1:9">
      <c r="A3133" t="s">
        <v>6093</v>
      </c>
      <c r="B3133" s="3">
        <v>45414</v>
      </c>
      <c r="C3133" t="s">
        <v>3411</v>
      </c>
      <c r="D3133">
        <v>1710.64</v>
      </c>
      <c r="E3133" t="s">
        <v>19</v>
      </c>
      <c r="F3133" t="s">
        <v>32</v>
      </c>
      <c r="G3133" t="s">
        <v>48</v>
      </c>
      <c r="H3133" t="s">
        <v>176</v>
      </c>
      <c r="I3133">
        <f>IF(OR(financial_transactions3[[#This Row],[amount]]&lt;$L$16, financial_transactions3[[#This Row],[amount]]&gt;$L$17), 1, 0)</f>
        <v>1</v>
      </c>
    </row>
    <row r="3134" spans="1:9">
      <c r="A3134" t="s">
        <v>6096</v>
      </c>
      <c r="B3134" s="3">
        <v>45414</v>
      </c>
      <c r="C3134" t="s">
        <v>5967</v>
      </c>
      <c r="D3134">
        <v>1208.03</v>
      </c>
      <c r="E3134" t="s">
        <v>64</v>
      </c>
      <c r="F3134" t="s">
        <v>61</v>
      </c>
      <c r="G3134" t="s">
        <v>27</v>
      </c>
      <c r="H3134" t="s">
        <v>49</v>
      </c>
      <c r="I3134">
        <f>IF(OR(financial_transactions3[[#This Row],[amount]]&lt;$L$16, financial_transactions3[[#This Row],[amount]]&gt;$L$17), 1, 0)</f>
        <v>0</v>
      </c>
    </row>
    <row r="3135" spans="1:9">
      <c r="A3135" t="s">
        <v>6097</v>
      </c>
      <c r="B3135" s="3">
        <v>45414</v>
      </c>
      <c r="C3135" t="s">
        <v>6098</v>
      </c>
      <c r="D3135">
        <v>163.69</v>
      </c>
      <c r="E3135" t="s">
        <v>122</v>
      </c>
      <c r="F3135" t="s">
        <v>20</v>
      </c>
      <c r="G3135" t="s">
        <v>39</v>
      </c>
      <c r="H3135" t="s">
        <v>53</v>
      </c>
      <c r="I3135">
        <f>IF(OR(financial_transactions3[[#This Row],[amount]]&lt;$L$16, financial_transactions3[[#This Row],[amount]]&gt;$L$17), 1, 0)</f>
        <v>1</v>
      </c>
    </row>
    <row r="3136" spans="1:9">
      <c r="A3136" t="s">
        <v>6099</v>
      </c>
      <c r="B3136" s="3">
        <v>45414</v>
      </c>
      <c r="C3136" t="s">
        <v>1811</v>
      </c>
      <c r="D3136">
        <v>1722.24</v>
      </c>
      <c r="E3136" t="s">
        <v>16110</v>
      </c>
      <c r="F3136" t="s">
        <v>32</v>
      </c>
      <c r="G3136" t="s">
        <v>27</v>
      </c>
      <c r="H3136" t="s">
        <v>57</v>
      </c>
      <c r="I3136">
        <f>IF(OR(financial_transactions3[[#This Row],[amount]]&lt;$L$16, financial_transactions3[[#This Row],[amount]]&gt;$L$17), 1, 0)</f>
        <v>1</v>
      </c>
    </row>
    <row r="3137" spans="1:9">
      <c r="A3137" t="s">
        <v>6100</v>
      </c>
      <c r="B3137" s="3">
        <v>45414</v>
      </c>
      <c r="C3137" t="s">
        <v>6101</v>
      </c>
      <c r="D3137">
        <v>1897.31</v>
      </c>
      <c r="E3137" t="s">
        <v>122</v>
      </c>
      <c r="F3137" t="s">
        <v>26</v>
      </c>
      <c r="G3137" t="s">
        <v>48</v>
      </c>
      <c r="H3137" t="s">
        <v>87</v>
      </c>
      <c r="I3137">
        <f>IF(OR(financial_transactions3[[#This Row],[amount]]&lt;$L$16, financial_transactions3[[#This Row],[amount]]&gt;$L$17), 1, 0)</f>
        <v>1</v>
      </c>
    </row>
    <row r="3138" spans="1:9">
      <c r="A3138" t="s">
        <v>6104</v>
      </c>
      <c r="B3138" s="3">
        <v>45414</v>
      </c>
      <c r="C3138" t="s">
        <v>6088</v>
      </c>
      <c r="D3138">
        <v>1636.12</v>
      </c>
      <c r="E3138" t="s">
        <v>16110</v>
      </c>
      <c r="F3138" t="s">
        <v>20</v>
      </c>
      <c r="G3138" t="s">
        <v>21</v>
      </c>
      <c r="H3138" t="s">
        <v>57</v>
      </c>
      <c r="I3138">
        <f>IF(OR(financial_transactions3[[#This Row],[amount]]&lt;$L$16, financial_transactions3[[#This Row],[amount]]&gt;$L$17), 1, 0)</f>
        <v>1</v>
      </c>
    </row>
    <row r="3139" spans="1:9">
      <c r="A3139" t="s">
        <v>6105</v>
      </c>
      <c r="B3139" s="3">
        <v>45414</v>
      </c>
      <c r="C3139" t="s">
        <v>6106</v>
      </c>
      <c r="D3139">
        <v>1543.7</v>
      </c>
      <c r="E3139" t="s">
        <v>16110</v>
      </c>
      <c r="F3139" t="s">
        <v>20</v>
      </c>
      <c r="G3139" t="s">
        <v>48</v>
      </c>
      <c r="H3139" t="s">
        <v>36</v>
      </c>
      <c r="I3139">
        <f>IF(OR(financial_transactions3[[#This Row],[amount]]&lt;$L$16, financial_transactions3[[#This Row],[amount]]&gt;$L$17), 1, 0)</f>
        <v>0</v>
      </c>
    </row>
    <row r="3140" spans="1:9">
      <c r="A3140" t="s">
        <v>6107</v>
      </c>
      <c r="B3140" s="3">
        <v>45414</v>
      </c>
      <c r="C3140" t="s">
        <v>6108</v>
      </c>
      <c r="D3140">
        <v>1716.98</v>
      </c>
      <c r="E3140" t="s">
        <v>19</v>
      </c>
      <c r="F3140" t="s">
        <v>32</v>
      </c>
      <c r="G3140" t="s">
        <v>39</v>
      </c>
      <c r="H3140" t="s">
        <v>87</v>
      </c>
      <c r="I3140">
        <f>IF(OR(financial_transactions3[[#This Row],[amount]]&lt;$L$16, financial_transactions3[[#This Row],[amount]]&gt;$L$17), 1, 0)</f>
        <v>1</v>
      </c>
    </row>
    <row r="3141" spans="1:9">
      <c r="A3141" t="s">
        <v>6111</v>
      </c>
      <c r="B3141" s="3">
        <v>45414</v>
      </c>
      <c r="C3141" t="s">
        <v>6112</v>
      </c>
      <c r="D3141">
        <v>666.13</v>
      </c>
      <c r="E3141" t="s">
        <v>122</v>
      </c>
      <c r="F3141" t="s">
        <v>26</v>
      </c>
      <c r="G3141" t="s">
        <v>21</v>
      </c>
      <c r="H3141" t="s">
        <v>44</v>
      </c>
      <c r="I3141">
        <f>IF(OR(financial_transactions3[[#This Row],[amount]]&lt;$L$16, financial_transactions3[[#This Row],[amount]]&gt;$L$17), 1, 0)</f>
        <v>0</v>
      </c>
    </row>
    <row r="3142" spans="1:9">
      <c r="A3142" t="s">
        <v>6113</v>
      </c>
      <c r="B3142" s="3">
        <v>45414</v>
      </c>
      <c r="C3142" t="s">
        <v>6114</v>
      </c>
      <c r="D3142">
        <v>14779.03</v>
      </c>
      <c r="E3142" t="s">
        <v>47</v>
      </c>
      <c r="F3142" t="s">
        <v>32</v>
      </c>
      <c r="G3142" t="s">
        <v>48</v>
      </c>
      <c r="H3142" t="s">
        <v>22</v>
      </c>
      <c r="I3142">
        <f>IF(OR(financial_transactions3[[#This Row],[amount]]&lt;$L$16, financial_transactions3[[#This Row],[amount]]&gt;$L$17), 1, 0)</f>
        <v>1</v>
      </c>
    </row>
    <row r="3143" spans="1:9">
      <c r="A3143" t="s">
        <v>6115</v>
      </c>
      <c r="B3143" s="3">
        <v>45414</v>
      </c>
      <c r="C3143" t="s">
        <v>3207</v>
      </c>
      <c r="D3143">
        <v>19173.11</v>
      </c>
      <c r="E3143" t="s">
        <v>52</v>
      </c>
      <c r="F3143" t="s">
        <v>20</v>
      </c>
      <c r="G3143" t="s">
        <v>39</v>
      </c>
      <c r="H3143" t="s">
        <v>176</v>
      </c>
      <c r="I3143">
        <f>IF(OR(financial_transactions3[[#This Row],[amount]]&lt;$L$16, financial_transactions3[[#This Row],[amount]]&gt;$L$17), 1, 0)</f>
        <v>1</v>
      </c>
    </row>
    <row r="3144" spans="1:9">
      <c r="A3144" t="s">
        <v>6116</v>
      </c>
      <c r="B3144" s="3">
        <v>45415</v>
      </c>
      <c r="C3144" t="s">
        <v>6117</v>
      </c>
      <c r="D3144">
        <v>1580.23</v>
      </c>
      <c r="E3144" t="s">
        <v>19</v>
      </c>
      <c r="F3144" t="s">
        <v>32</v>
      </c>
      <c r="G3144" t="s">
        <v>27</v>
      </c>
      <c r="H3144" t="s">
        <v>75</v>
      </c>
      <c r="I3144">
        <f>IF(OR(financial_transactions3[[#This Row],[amount]]&lt;$L$16, financial_transactions3[[#This Row],[amount]]&gt;$L$17), 1, 0)</f>
        <v>0</v>
      </c>
    </row>
    <row r="3145" spans="1:9">
      <c r="A3145" t="s">
        <v>6118</v>
      </c>
      <c r="B3145" s="3">
        <v>45415</v>
      </c>
      <c r="C3145" t="s">
        <v>6119</v>
      </c>
      <c r="D3145">
        <v>765.81</v>
      </c>
      <c r="E3145" t="s">
        <v>122</v>
      </c>
      <c r="F3145" t="s">
        <v>32</v>
      </c>
      <c r="G3145" t="s">
        <v>21</v>
      </c>
      <c r="H3145" t="s">
        <v>22</v>
      </c>
      <c r="I3145">
        <f>IF(OR(financial_transactions3[[#This Row],[amount]]&lt;$L$16, financial_transactions3[[#This Row],[amount]]&gt;$L$17), 1, 0)</f>
        <v>0</v>
      </c>
    </row>
    <row r="3146" spans="1:9">
      <c r="A3146" t="s">
        <v>6120</v>
      </c>
      <c r="B3146" s="3">
        <v>45415</v>
      </c>
      <c r="C3146" t="s">
        <v>6121</v>
      </c>
      <c r="D3146">
        <v>1112.3900000000001</v>
      </c>
      <c r="E3146" t="s">
        <v>64</v>
      </c>
      <c r="F3146" t="s">
        <v>32</v>
      </c>
      <c r="G3146" t="s">
        <v>39</v>
      </c>
      <c r="H3146" t="s">
        <v>44</v>
      </c>
      <c r="I3146">
        <f>IF(OR(financial_transactions3[[#This Row],[amount]]&lt;$L$16, financial_transactions3[[#This Row],[amount]]&gt;$L$17), 1, 0)</f>
        <v>0</v>
      </c>
    </row>
    <row r="3147" spans="1:9">
      <c r="A3147" t="s">
        <v>6122</v>
      </c>
      <c r="B3147" s="3">
        <v>45415</v>
      </c>
      <c r="C3147" t="s">
        <v>6123</v>
      </c>
      <c r="D3147">
        <v>766.69</v>
      </c>
      <c r="E3147" t="s">
        <v>16079</v>
      </c>
      <c r="F3147" t="s">
        <v>26</v>
      </c>
      <c r="G3147" t="s">
        <v>39</v>
      </c>
      <c r="H3147" t="s">
        <v>94</v>
      </c>
      <c r="I3147">
        <f>IF(OR(financial_transactions3[[#This Row],[amount]]&lt;$L$16, financial_transactions3[[#This Row],[amount]]&gt;$L$17), 1, 0)</f>
        <v>0</v>
      </c>
    </row>
    <row r="3148" spans="1:9">
      <c r="A3148" t="s">
        <v>6124</v>
      </c>
      <c r="B3148" s="3">
        <v>45415</v>
      </c>
      <c r="C3148" t="s">
        <v>6125</v>
      </c>
      <c r="D3148">
        <v>850.15</v>
      </c>
      <c r="E3148" t="s">
        <v>122</v>
      </c>
      <c r="F3148" t="s">
        <v>61</v>
      </c>
      <c r="G3148" t="s">
        <v>27</v>
      </c>
      <c r="H3148" t="s">
        <v>57</v>
      </c>
      <c r="I3148">
        <f>IF(OR(financial_transactions3[[#This Row],[amount]]&lt;$L$16, financial_transactions3[[#This Row],[amount]]&gt;$L$17), 1, 0)</f>
        <v>0</v>
      </c>
    </row>
    <row r="3149" spans="1:9">
      <c r="A3149" t="s">
        <v>6126</v>
      </c>
      <c r="B3149" s="3">
        <v>45415</v>
      </c>
      <c r="C3149" t="s">
        <v>1813</v>
      </c>
      <c r="D3149">
        <v>107.63</v>
      </c>
      <c r="E3149" t="s">
        <v>122</v>
      </c>
      <c r="F3149" t="s">
        <v>26</v>
      </c>
      <c r="G3149" t="s">
        <v>39</v>
      </c>
      <c r="H3149" t="s">
        <v>53</v>
      </c>
      <c r="I3149">
        <f>IF(OR(financial_transactions3[[#This Row],[amount]]&lt;$L$16, financial_transactions3[[#This Row],[amount]]&gt;$L$17), 1, 0)</f>
        <v>1</v>
      </c>
    </row>
    <row r="3150" spans="1:9">
      <c r="A3150" t="s">
        <v>6127</v>
      </c>
      <c r="B3150" s="3">
        <v>45415</v>
      </c>
      <c r="C3150" t="s">
        <v>1819</v>
      </c>
      <c r="D3150">
        <v>1212.8599999999999</v>
      </c>
      <c r="E3150" t="s">
        <v>19</v>
      </c>
      <c r="F3150" t="s">
        <v>61</v>
      </c>
      <c r="G3150" t="s">
        <v>39</v>
      </c>
      <c r="H3150" t="s">
        <v>44</v>
      </c>
      <c r="I3150">
        <f>IF(OR(financial_transactions3[[#This Row],[amount]]&lt;$L$16, financial_transactions3[[#This Row],[amount]]&gt;$L$17), 1, 0)</f>
        <v>0</v>
      </c>
    </row>
    <row r="3151" spans="1:9">
      <c r="A3151" t="s">
        <v>6128</v>
      </c>
      <c r="B3151" s="3">
        <v>45415</v>
      </c>
      <c r="C3151" t="s">
        <v>6129</v>
      </c>
      <c r="D3151">
        <v>427.04</v>
      </c>
      <c r="E3151" t="s">
        <v>25</v>
      </c>
      <c r="F3151" t="s">
        <v>32</v>
      </c>
      <c r="G3151" t="s">
        <v>39</v>
      </c>
      <c r="H3151" t="s">
        <v>28</v>
      </c>
      <c r="I3151">
        <f>IF(OR(financial_transactions3[[#This Row],[amount]]&lt;$L$16, financial_transactions3[[#This Row],[amount]]&gt;$L$17), 1, 0)</f>
        <v>1</v>
      </c>
    </row>
    <row r="3152" spans="1:9">
      <c r="A3152" t="s">
        <v>6130</v>
      </c>
      <c r="B3152" s="3">
        <v>45415</v>
      </c>
      <c r="C3152" t="s">
        <v>4966</v>
      </c>
      <c r="D3152">
        <v>100.06</v>
      </c>
      <c r="E3152" t="s">
        <v>16110</v>
      </c>
      <c r="F3152" t="s">
        <v>32</v>
      </c>
      <c r="G3152" t="s">
        <v>48</v>
      </c>
      <c r="H3152" t="s">
        <v>16080</v>
      </c>
      <c r="I3152">
        <f>IF(OR(financial_transactions3[[#This Row],[amount]]&lt;$L$16, financial_transactions3[[#This Row],[amount]]&gt;$L$17), 1, 0)</f>
        <v>1</v>
      </c>
    </row>
    <row r="3153" spans="1:9">
      <c r="A3153" t="s">
        <v>6131</v>
      </c>
      <c r="B3153" s="3">
        <v>45415</v>
      </c>
      <c r="C3153" t="s">
        <v>6132</v>
      </c>
      <c r="D3153">
        <v>617.91</v>
      </c>
      <c r="E3153" t="s">
        <v>16110</v>
      </c>
      <c r="F3153" t="s">
        <v>20</v>
      </c>
      <c r="G3153" t="s">
        <v>21</v>
      </c>
      <c r="H3153" t="s">
        <v>28</v>
      </c>
      <c r="I3153">
        <f>IF(OR(financial_transactions3[[#This Row],[amount]]&lt;$L$16, financial_transactions3[[#This Row],[amount]]&gt;$L$17), 1, 0)</f>
        <v>0</v>
      </c>
    </row>
    <row r="3154" spans="1:9">
      <c r="A3154" t="s">
        <v>6133</v>
      </c>
      <c r="B3154" s="3">
        <v>45415</v>
      </c>
      <c r="C3154" t="s">
        <v>6134</v>
      </c>
      <c r="D3154">
        <v>1490.8</v>
      </c>
      <c r="E3154" t="s">
        <v>19</v>
      </c>
      <c r="F3154" t="s">
        <v>61</v>
      </c>
      <c r="G3154" t="s">
        <v>48</v>
      </c>
      <c r="H3154" t="s">
        <v>53</v>
      </c>
      <c r="I3154">
        <f>IF(OR(financial_transactions3[[#This Row],[amount]]&lt;$L$16, financial_transactions3[[#This Row],[amount]]&gt;$L$17), 1, 0)</f>
        <v>0</v>
      </c>
    </row>
    <row r="3155" spans="1:9">
      <c r="A3155" t="s">
        <v>6135</v>
      </c>
      <c r="B3155" s="3">
        <v>45415</v>
      </c>
      <c r="C3155" t="s">
        <v>3764</v>
      </c>
      <c r="D3155">
        <v>1747.14</v>
      </c>
      <c r="E3155" t="s">
        <v>122</v>
      </c>
      <c r="F3155" t="s">
        <v>32</v>
      </c>
      <c r="G3155" t="s">
        <v>21</v>
      </c>
      <c r="H3155" t="s">
        <v>75</v>
      </c>
      <c r="I3155">
        <f>IF(OR(financial_transactions3[[#This Row],[amount]]&lt;$L$16, financial_transactions3[[#This Row],[amount]]&gt;$L$17), 1, 0)</f>
        <v>1</v>
      </c>
    </row>
    <row r="3156" spans="1:9">
      <c r="A3156" t="s">
        <v>6136</v>
      </c>
      <c r="B3156" s="3">
        <v>45415</v>
      </c>
      <c r="C3156" t="s">
        <v>2589</v>
      </c>
      <c r="D3156">
        <v>399.11</v>
      </c>
      <c r="E3156" t="s">
        <v>31</v>
      </c>
      <c r="F3156" t="s">
        <v>20</v>
      </c>
      <c r="G3156" t="s">
        <v>48</v>
      </c>
      <c r="H3156" t="s">
        <v>53</v>
      </c>
      <c r="I3156">
        <f>IF(OR(financial_transactions3[[#This Row],[amount]]&lt;$L$16, financial_transactions3[[#This Row],[amount]]&gt;$L$17), 1, 0)</f>
        <v>1</v>
      </c>
    </row>
    <row r="3157" spans="1:9">
      <c r="A3157" t="s">
        <v>6137</v>
      </c>
      <c r="B3157" s="3">
        <v>45415</v>
      </c>
      <c r="C3157" t="s">
        <v>4840</v>
      </c>
      <c r="D3157">
        <v>515.54999999999995</v>
      </c>
      <c r="E3157" t="s">
        <v>31</v>
      </c>
      <c r="F3157" t="s">
        <v>32</v>
      </c>
      <c r="G3157" t="s">
        <v>21</v>
      </c>
      <c r="H3157" t="s">
        <v>44</v>
      </c>
      <c r="I3157">
        <f>IF(OR(financial_transactions3[[#This Row],[amount]]&lt;$L$16, financial_transactions3[[#This Row],[amount]]&gt;$L$17), 1, 0)</f>
        <v>1</v>
      </c>
    </row>
    <row r="3158" spans="1:9">
      <c r="A3158" t="s">
        <v>6138</v>
      </c>
      <c r="B3158" s="3">
        <v>45415</v>
      </c>
      <c r="C3158" t="s">
        <v>6139</v>
      </c>
      <c r="D3158">
        <v>1424.47</v>
      </c>
      <c r="E3158" t="s">
        <v>19</v>
      </c>
      <c r="F3158" t="s">
        <v>32</v>
      </c>
      <c r="G3158" t="s">
        <v>39</v>
      </c>
      <c r="H3158" t="s">
        <v>176</v>
      </c>
      <c r="I3158">
        <f>IF(OR(financial_transactions3[[#This Row],[amount]]&lt;$L$16, financial_transactions3[[#This Row],[amount]]&gt;$L$17), 1, 0)</f>
        <v>0</v>
      </c>
    </row>
    <row r="3159" spans="1:9">
      <c r="A3159" t="s">
        <v>6140</v>
      </c>
      <c r="B3159" s="3">
        <v>45415</v>
      </c>
      <c r="C3159" t="s">
        <v>6141</v>
      </c>
      <c r="D3159">
        <v>1078.94</v>
      </c>
      <c r="E3159" t="s">
        <v>31</v>
      </c>
      <c r="F3159" t="s">
        <v>61</v>
      </c>
      <c r="G3159" t="s">
        <v>27</v>
      </c>
      <c r="H3159" t="s">
        <v>16080</v>
      </c>
      <c r="I3159">
        <f>IF(OR(financial_transactions3[[#This Row],[amount]]&lt;$L$16, financial_transactions3[[#This Row],[amount]]&gt;$L$17), 1, 0)</f>
        <v>0</v>
      </c>
    </row>
    <row r="3160" spans="1:9">
      <c r="A3160" t="s">
        <v>6142</v>
      </c>
      <c r="B3160" s="3">
        <v>45415</v>
      </c>
      <c r="C3160" t="s">
        <v>6143</v>
      </c>
      <c r="D3160">
        <v>1302.81</v>
      </c>
      <c r="E3160" t="s">
        <v>67</v>
      </c>
      <c r="F3160" t="s">
        <v>32</v>
      </c>
      <c r="G3160" t="s">
        <v>48</v>
      </c>
      <c r="H3160" t="s">
        <v>57</v>
      </c>
      <c r="I3160">
        <f>IF(OR(financial_transactions3[[#This Row],[amount]]&lt;$L$16, financial_transactions3[[#This Row],[amount]]&gt;$L$17), 1, 0)</f>
        <v>0</v>
      </c>
    </row>
    <row r="3161" spans="1:9">
      <c r="A3161" t="s">
        <v>6144</v>
      </c>
      <c r="B3161" s="3">
        <v>45416</v>
      </c>
      <c r="C3161" t="s">
        <v>6145</v>
      </c>
      <c r="D3161">
        <v>1206.72</v>
      </c>
      <c r="E3161" t="s">
        <v>52</v>
      </c>
      <c r="F3161" t="s">
        <v>61</v>
      </c>
      <c r="G3161" t="s">
        <v>27</v>
      </c>
      <c r="H3161" t="s">
        <v>109</v>
      </c>
      <c r="I3161">
        <f>IF(OR(financial_transactions3[[#This Row],[amount]]&lt;$L$16, financial_transactions3[[#This Row],[amount]]&gt;$L$17), 1, 0)</f>
        <v>0</v>
      </c>
    </row>
    <row r="3162" spans="1:9">
      <c r="A3162" t="s">
        <v>6146</v>
      </c>
      <c r="B3162" s="3">
        <v>45416</v>
      </c>
      <c r="C3162" t="s">
        <v>6147</v>
      </c>
      <c r="D3162">
        <v>14124.95</v>
      </c>
      <c r="E3162" t="s">
        <v>31</v>
      </c>
      <c r="F3162" t="s">
        <v>61</v>
      </c>
      <c r="G3162" t="s">
        <v>21</v>
      </c>
      <c r="H3162" t="s">
        <v>28</v>
      </c>
      <c r="I3162">
        <f>IF(OR(financial_transactions3[[#This Row],[amount]]&lt;$L$16, financial_transactions3[[#This Row],[amount]]&gt;$L$17), 1, 0)</f>
        <v>1</v>
      </c>
    </row>
    <row r="3163" spans="1:9">
      <c r="A3163" t="s">
        <v>6148</v>
      </c>
      <c r="B3163" s="3">
        <v>45416</v>
      </c>
      <c r="C3163" t="s">
        <v>6149</v>
      </c>
      <c r="D3163">
        <v>52.27</v>
      </c>
      <c r="E3163" t="s">
        <v>16079</v>
      </c>
      <c r="F3163" t="s">
        <v>32</v>
      </c>
      <c r="G3163" t="s">
        <v>21</v>
      </c>
      <c r="H3163" t="s">
        <v>28</v>
      </c>
      <c r="I3163">
        <f>IF(OR(financial_transactions3[[#This Row],[amount]]&lt;$L$16, financial_transactions3[[#This Row],[amount]]&gt;$L$17), 1, 0)</f>
        <v>1</v>
      </c>
    </row>
    <row r="3164" spans="1:9">
      <c r="A3164" t="s">
        <v>6150</v>
      </c>
      <c r="B3164" s="3">
        <v>45416</v>
      </c>
      <c r="C3164" t="s">
        <v>6151</v>
      </c>
      <c r="D3164">
        <v>1596.57</v>
      </c>
      <c r="E3164" t="s">
        <v>64</v>
      </c>
      <c r="F3164" t="s">
        <v>20</v>
      </c>
      <c r="G3164" t="s">
        <v>39</v>
      </c>
      <c r="H3164" t="s">
        <v>36</v>
      </c>
      <c r="I3164">
        <f>IF(OR(financial_transactions3[[#This Row],[amount]]&lt;$L$16, financial_transactions3[[#This Row],[amount]]&gt;$L$17), 1, 0)</f>
        <v>0</v>
      </c>
    </row>
    <row r="3165" spans="1:9">
      <c r="A3165" t="s">
        <v>6152</v>
      </c>
      <c r="B3165" s="3">
        <v>45416</v>
      </c>
      <c r="C3165" t="s">
        <v>888</v>
      </c>
      <c r="D3165">
        <v>881.1</v>
      </c>
      <c r="E3165" t="s">
        <v>16079</v>
      </c>
      <c r="F3165" t="s">
        <v>32</v>
      </c>
      <c r="G3165" t="s">
        <v>39</v>
      </c>
      <c r="H3165" t="s">
        <v>53</v>
      </c>
      <c r="I3165">
        <f>IF(OR(financial_transactions3[[#This Row],[amount]]&lt;$L$16, financial_transactions3[[#This Row],[amount]]&gt;$L$17), 1, 0)</f>
        <v>0</v>
      </c>
    </row>
    <row r="3166" spans="1:9">
      <c r="A3166" t="s">
        <v>6153</v>
      </c>
      <c r="B3166" s="3">
        <v>45416</v>
      </c>
      <c r="C3166" t="s">
        <v>6154</v>
      </c>
      <c r="D3166">
        <v>952.76</v>
      </c>
      <c r="E3166" t="s">
        <v>64</v>
      </c>
      <c r="F3166" t="s">
        <v>20</v>
      </c>
      <c r="G3166" t="s">
        <v>27</v>
      </c>
      <c r="H3166" t="s">
        <v>109</v>
      </c>
      <c r="I3166">
        <f>IF(OR(financial_transactions3[[#This Row],[amount]]&lt;$L$16, financial_transactions3[[#This Row],[amount]]&gt;$L$17), 1, 0)</f>
        <v>0</v>
      </c>
    </row>
    <row r="3167" spans="1:9">
      <c r="A3167" t="s">
        <v>6155</v>
      </c>
      <c r="B3167" s="3">
        <v>45416</v>
      </c>
      <c r="C3167" t="s">
        <v>1889</v>
      </c>
      <c r="D3167">
        <v>563.71</v>
      </c>
      <c r="E3167" t="s">
        <v>16110</v>
      </c>
      <c r="F3167" t="s">
        <v>26</v>
      </c>
      <c r="G3167" t="s">
        <v>48</v>
      </c>
      <c r="H3167" t="s">
        <v>49</v>
      </c>
      <c r="I3167">
        <f>IF(OR(financial_transactions3[[#This Row],[amount]]&lt;$L$16, financial_transactions3[[#This Row],[amount]]&gt;$L$17), 1, 0)</f>
        <v>1</v>
      </c>
    </row>
    <row r="3168" spans="1:9">
      <c r="A3168" t="s">
        <v>6156</v>
      </c>
      <c r="B3168" s="3">
        <v>45416</v>
      </c>
      <c r="C3168" t="s">
        <v>6157</v>
      </c>
      <c r="D3168">
        <v>664.06</v>
      </c>
      <c r="E3168" t="s">
        <v>122</v>
      </c>
      <c r="F3168" t="s">
        <v>32</v>
      </c>
      <c r="G3168" t="s">
        <v>48</v>
      </c>
      <c r="H3168" t="s">
        <v>176</v>
      </c>
      <c r="I3168">
        <f>IF(OR(financial_transactions3[[#This Row],[amount]]&lt;$L$16, financial_transactions3[[#This Row],[amount]]&gt;$L$17), 1, 0)</f>
        <v>0</v>
      </c>
    </row>
    <row r="3169" spans="1:9">
      <c r="A3169" t="s">
        <v>6158</v>
      </c>
      <c r="B3169" s="3">
        <v>45416</v>
      </c>
      <c r="C3169" t="s">
        <v>6159</v>
      </c>
      <c r="D3169">
        <v>1526.84</v>
      </c>
      <c r="E3169" t="s">
        <v>16110</v>
      </c>
      <c r="F3169" t="s">
        <v>20</v>
      </c>
      <c r="G3169" t="s">
        <v>39</v>
      </c>
      <c r="H3169" t="s">
        <v>44</v>
      </c>
      <c r="I3169">
        <f>IF(OR(financial_transactions3[[#This Row],[amount]]&lt;$L$16, financial_transactions3[[#This Row],[amount]]&gt;$L$17), 1, 0)</f>
        <v>0</v>
      </c>
    </row>
    <row r="3170" spans="1:9">
      <c r="A3170" t="s">
        <v>6160</v>
      </c>
      <c r="B3170" s="3">
        <v>45416</v>
      </c>
      <c r="C3170" t="s">
        <v>4037</v>
      </c>
      <c r="D3170">
        <v>1750.36</v>
      </c>
      <c r="E3170" t="s">
        <v>16079</v>
      </c>
      <c r="F3170" t="s">
        <v>20</v>
      </c>
      <c r="G3170" t="s">
        <v>27</v>
      </c>
      <c r="H3170" t="s">
        <v>33</v>
      </c>
      <c r="I3170">
        <f>IF(OR(financial_transactions3[[#This Row],[amount]]&lt;$L$16, financial_transactions3[[#This Row],[amount]]&gt;$L$17), 1, 0)</f>
        <v>1</v>
      </c>
    </row>
    <row r="3171" spans="1:9">
      <c r="A3171" t="s">
        <v>6161</v>
      </c>
      <c r="B3171" s="3">
        <v>45416</v>
      </c>
      <c r="C3171" t="s">
        <v>4625</v>
      </c>
      <c r="D3171">
        <v>1542.21</v>
      </c>
      <c r="E3171" t="s">
        <v>64</v>
      </c>
      <c r="F3171" t="s">
        <v>20</v>
      </c>
      <c r="G3171" t="s">
        <v>48</v>
      </c>
      <c r="H3171" t="s">
        <v>123</v>
      </c>
      <c r="I3171">
        <f>IF(OR(financial_transactions3[[#This Row],[amount]]&lt;$L$16, financial_transactions3[[#This Row],[amount]]&gt;$L$17), 1, 0)</f>
        <v>0</v>
      </c>
    </row>
    <row r="3172" spans="1:9">
      <c r="A3172" t="s">
        <v>6162</v>
      </c>
      <c r="B3172" s="3">
        <v>45416</v>
      </c>
      <c r="C3172" t="s">
        <v>6163</v>
      </c>
      <c r="D3172">
        <v>1924.99</v>
      </c>
      <c r="E3172" t="s">
        <v>16110</v>
      </c>
      <c r="F3172" t="s">
        <v>20</v>
      </c>
      <c r="G3172" t="s">
        <v>48</v>
      </c>
      <c r="H3172" t="s">
        <v>22</v>
      </c>
      <c r="I3172">
        <f>IF(OR(financial_transactions3[[#This Row],[amount]]&lt;$L$16, financial_transactions3[[#This Row],[amount]]&gt;$L$17), 1, 0)</f>
        <v>1</v>
      </c>
    </row>
    <row r="3173" spans="1:9">
      <c r="A3173" t="s">
        <v>6164</v>
      </c>
      <c r="B3173" s="3">
        <v>45416</v>
      </c>
      <c r="C3173" t="s">
        <v>3552</v>
      </c>
      <c r="D3173">
        <v>1136.3599999999999</v>
      </c>
      <c r="E3173" t="s">
        <v>31</v>
      </c>
      <c r="F3173" t="s">
        <v>61</v>
      </c>
      <c r="G3173" t="s">
        <v>48</v>
      </c>
      <c r="H3173" t="s">
        <v>36</v>
      </c>
      <c r="I3173">
        <f>IF(OR(financial_transactions3[[#This Row],[amount]]&lt;$L$16, financial_transactions3[[#This Row],[amount]]&gt;$L$17), 1, 0)</f>
        <v>0</v>
      </c>
    </row>
    <row r="3174" spans="1:9">
      <c r="A3174" t="s">
        <v>6165</v>
      </c>
      <c r="B3174" s="3">
        <v>45416</v>
      </c>
      <c r="C3174" t="s">
        <v>4139</v>
      </c>
      <c r="D3174">
        <v>1153.72</v>
      </c>
      <c r="E3174" t="s">
        <v>52</v>
      </c>
      <c r="F3174" t="s">
        <v>32</v>
      </c>
      <c r="G3174" t="s">
        <v>39</v>
      </c>
      <c r="H3174" t="s">
        <v>87</v>
      </c>
      <c r="I3174">
        <f>IF(OR(financial_transactions3[[#This Row],[amount]]&lt;$L$16, financial_transactions3[[#This Row],[amount]]&gt;$L$17), 1, 0)</f>
        <v>0</v>
      </c>
    </row>
    <row r="3175" spans="1:9">
      <c r="A3175" t="s">
        <v>6166</v>
      </c>
      <c r="B3175" s="3">
        <v>45416</v>
      </c>
      <c r="C3175" t="s">
        <v>6167</v>
      </c>
      <c r="D3175">
        <v>1553.67</v>
      </c>
      <c r="E3175" t="s">
        <v>122</v>
      </c>
      <c r="F3175" t="s">
        <v>20</v>
      </c>
      <c r="G3175" t="s">
        <v>21</v>
      </c>
      <c r="H3175" t="s">
        <v>87</v>
      </c>
      <c r="I3175">
        <f>IF(OR(financial_transactions3[[#This Row],[amount]]&lt;$L$16, financial_transactions3[[#This Row],[amount]]&gt;$L$17), 1, 0)</f>
        <v>0</v>
      </c>
    </row>
    <row r="3176" spans="1:9">
      <c r="A3176" t="s">
        <v>6168</v>
      </c>
      <c r="B3176" s="3">
        <v>45416</v>
      </c>
      <c r="C3176" t="s">
        <v>6169</v>
      </c>
      <c r="D3176">
        <v>1121.3699999999999</v>
      </c>
      <c r="E3176" t="s">
        <v>25</v>
      </c>
      <c r="F3176" t="s">
        <v>20</v>
      </c>
      <c r="G3176" t="s">
        <v>27</v>
      </c>
      <c r="H3176" t="s">
        <v>123</v>
      </c>
      <c r="I3176">
        <f>IF(OR(financial_transactions3[[#This Row],[amount]]&lt;$L$16, financial_transactions3[[#This Row],[amount]]&gt;$L$17), 1, 0)</f>
        <v>0</v>
      </c>
    </row>
    <row r="3177" spans="1:9">
      <c r="A3177" t="s">
        <v>6170</v>
      </c>
      <c r="B3177" s="3">
        <v>45416</v>
      </c>
      <c r="C3177" t="s">
        <v>6171</v>
      </c>
      <c r="D3177">
        <v>464.58</v>
      </c>
      <c r="E3177" t="s">
        <v>52</v>
      </c>
      <c r="F3177" t="s">
        <v>32</v>
      </c>
      <c r="G3177" t="s">
        <v>39</v>
      </c>
      <c r="H3177" t="s">
        <v>22</v>
      </c>
      <c r="I3177">
        <f>IF(OR(financial_transactions3[[#This Row],[amount]]&lt;$L$16, financial_transactions3[[#This Row],[amount]]&gt;$L$17), 1, 0)</f>
        <v>1</v>
      </c>
    </row>
    <row r="3178" spans="1:9">
      <c r="A3178" t="s">
        <v>6172</v>
      </c>
      <c r="B3178" s="3">
        <v>45416</v>
      </c>
      <c r="C3178" t="s">
        <v>568</v>
      </c>
      <c r="D3178">
        <v>594.48</v>
      </c>
      <c r="E3178" t="s">
        <v>122</v>
      </c>
      <c r="F3178" t="s">
        <v>26</v>
      </c>
      <c r="G3178" t="s">
        <v>48</v>
      </c>
      <c r="H3178" t="s">
        <v>16080</v>
      </c>
      <c r="I3178">
        <f>IF(OR(financial_transactions3[[#This Row],[amount]]&lt;$L$16, financial_transactions3[[#This Row],[amount]]&gt;$L$17), 1, 0)</f>
        <v>0</v>
      </c>
    </row>
    <row r="3179" spans="1:9">
      <c r="A3179" t="s">
        <v>6173</v>
      </c>
      <c r="B3179" s="3">
        <v>45416</v>
      </c>
      <c r="C3179" t="s">
        <v>6174</v>
      </c>
      <c r="D3179">
        <v>250.19</v>
      </c>
      <c r="E3179" t="s">
        <v>31</v>
      </c>
      <c r="F3179" t="s">
        <v>32</v>
      </c>
      <c r="G3179" t="s">
        <v>48</v>
      </c>
      <c r="H3179" t="s">
        <v>87</v>
      </c>
      <c r="I3179">
        <f>IF(OR(financial_transactions3[[#This Row],[amount]]&lt;$L$16, financial_transactions3[[#This Row],[amount]]&gt;$L$17), 1, 0)</f>
        <v>1</v>
      </c>
    </row>
    <row r="3180" spans="1:9">
      <c r="A3180" t="s">
        <v>6175</v>
      </c>
      <c r="B3180" s="3">
        <v>45416</v>
      </c>
      <c r="C3180" t="s">
        <v>6176</v>
      </c>
      <c r="D3180">
        <v>1434.73</v>
      </c>
      <c r="E3180" t="s">
        <v>70</v>
      </c>
      <c r="F3180" t="s">
        <v>20</v>
      </c>
      <c r="G3180" t="s">
        <v>48</v>
      </c>
      <c r="H3180" t="s">
        <v>94</v>
      </c>
      <c r="I3180">
        <f>IF(OR(financial_transactions3[[#This Row],[amount]]&lt;$L$16, financial_transactions3[[#This Row],[amount]]&gt;$L$17), 1, 0)</f>
        <v>0</v>
      </c>
    </row>
    <row r="3181" spans="1:9">
      <c r="A3181" t="s">
        <v>6177</v>
      </c>
      <c r="B3181" s="3">
        <v>45416</v>
      </c>
      <c r="C3181" t="s">
        <v>6178</v>
      </c>
      <c r="D3181">
        <v>249.01</v>
      </c>
      <c r="E3181" t="s">
        <v>31</v>
      </c>
      <c r="F3181" t="s">
        <v>20</v>
      </c>
      <c r="G3181" t="s">
        <v>21</v>
      </c>
      <c r="H3181" t="s">
        <v>176</v>
      </c>
      <c r="I3181">
        <f>IF(OR(financial_transactions3[[#This Row],[amount]]&lt;$L$16, financial_transactions3[[#This Row],[amount]]&gt;$L$17), 1, 0)</f>
        <v>1</v>
      </c>
    </row>
    <row r="3182" spans="1:9">
      <c r="A3182" t="s">
        <v>6179</v>
      </c>
      <c r="B3182" s="3">
        <v>45416</v>
      </c>
      <c r="C3182" t="s">
        <v>6180</v>
      </c>
      <c r="D3182">
        <v>357.47</v>
      </c>
      <c r="E3182" t="s">
        <v>47</v>
      </c>
      <c r="F3182" t="s">
        <v>26</v>
      </c>
      <c r="G3182" t="s">
        <v>27</v>
      </c>
      <c r="H3182" t="s">
        <v>40</v>
      </c>
      <c r="I3182">
        <f>IF(OR(financial_transactions3[[#This Row],[amount]]&lt;$L$16, financial_transactions3[[#This Row],[amount]]&gt;$L$17), 1, 0)</f>
        <v>1</v>
      </c>
    </row>
    <row r="3183" spans="1:9">
      <c r="A3183" t="s">
        <v>6181</v>
      </c>
      <c r="B3183" s="3">
        <v>45417</v>
      </c>
      <c r="C3183" t="s">
        <v>6182</v>
      </c>
      <c r="D3183">
        <v>11992.13</v>
      </c>
      <c r="E3183" t="s">
        <v>67</v>
      </c>
      <c r="F3183" t="s">
        <v>26</v>
      </c>
      <c r="G3183" t="s">
        <v>21</v>
      </c>
      <c r="H3183" t="s">
        <v>16080</v>
      </c>
      <c r="I3183">
        <f>IF(OR(financial_transactions3[[#This Row],[amount]]&lt;$L$16, financial_transactions3[[#This Row],[amount]]&gt;$L$17), 1, 0)</f>
        <v>1</v>
      </c>
    </row>
    <row r="3184" spans="1:9">
      <c r="A3184" t="s">
        <v>6183</v>
      </c>
      <c r="B3184" s="3">
        <v>45417</v>
      </c>
      <c r="C3184" t="s">
        <v>6184</v>
      </c>
      <c r="D3184">
        <v>1800.12</v>
      </c>
      <c r="E3184" t="s">
        <v>64</v>
      </c>
      <c r="F3184" t="s">
        <v>26</v>
      </c>
      <c r="G3184" t="s">
        <v>27</v>
      </c>
      <c r="H3184" t="s">
        <v>49</v>
      </c>
      <c r="I3184">
        <f>IF(OR(financial_transactions3[[#This Row],[amount]]&lt;$L$16, financial_transactions3[[#This Row],[amount]]&gt;$L$17), 1, 0)</f>
        <v>1</v>
      </c>
    </row>
    <row r="3185" spans="1:9">
      <c r="A3185" t="s">
        <v>6185</v>
      </c>
      <c r="B3185" s="3">
        <v>45417</v>
      </c>
      <c r="C3185" t="s">
        <v>6186</v>
      </c>
      <c r="D3185">
        <v>14403.98</v>
      </c>
      <c r="E3185" t="s">
        <v>64</v>
      </c>
      <c r="F3185" t="s">
        <v>20</v>
      </c>
      <c r="G3185" t="s">
        <v>39</v>
      </c>
      <c r="H3185" t="s">
        <v>44</v>
      </c>
      <c r="I3185">
        <f>IF(OR(financial_transactions3[[#This Row],[amount]]&lt;$L$16, financial_transactions3[[#This Row],[amount]]&gt;$L$17), 1, 0)</f>
        <v>1</v>
      </c>
    </row>
    <row r="3186" spans="1:9">
      <c r="A3186" t="s">
        <v>6187</v>
      </c>
      <c r="B3186" s="3">
        <v>45417</v>
      </c>
      <c r="C3186" t="s">
        <v>6188</v>
      </c>
      <c r="D3186">
        <v>979.41</v>
      </c>
      <c r="E3186" t="s">
        <v>31</v>
      </c>
      <c r="F3186" t="s">
        <v>20</v>
      </c>
      <c r="G3186" t="s">
        <v>39</v>
      </c>
      <c r="H3186" t="s">
        <v>53</v>
      </c>
      <c r="I3186">
        <f>IF(OR(financial_transactions3[[#This Row],[amount]]&lt;$L$16, financial_transactions3[[#This Row],[amount]]&gt;$L$17), 1, 0)</f>
        <v>0</v>
      </c>
    </row>
    <row r="3187" spans="1:9">
      <c r="A3187" t="s">
        <v>6189</v>
      </c>
      <c r="B3187" s="3">
        <v>45417</v>
      </c>
      <c r="C3187" t="s">
        <v>6190</v>
      </c>
      <c r="D3187">
        <v>1645.76</v>
      </c>
      <c r="E3187" t="s">
        <v>52</v>
      </c>
      <c r="F3187" t="s">
        <v>20</v>
      </c>
      <c r="G3187" t="s">
        <v>39</v>
      </c>
      <c r="H3187" t="s">
        <v>109</v>
      </c>
      <c r="I3187">
        <f>IF(OR(financial_transactions3[[#This Row],[amount]]&lt;$L$16, financial_transactions3[[#This Row],[amount]]&gt;$L$17), 1, 0)</f>
        <v>1</v>
      </c>
    </row>
    <row r="3188" spans="1:9">
      <c r="A3188" t="s">
        <v>6192</v>
      </c>
      <c r="B3188" s="3">
        <v>45417</v>
      </c>
      <c r="C3188" t="s">
        <v>6193</v>
      </c>
      <c r="D3188">
        <v>332.64</v>
      </c>
      <c r="E3188" t="s">
        <v>31</v>
      </c>
      <c r="F3188" t="s">
        <v>26</v>
      </c>
      <c r="G3188" t="s">
        <v>27</v>
      </c>
      <c r="H3188" t="s">
        <v>28</v>
      </c>
      <c r="I3188">
        <f>IF(OR(financial_transactions3[[#This Row],[amount]]&lt;$L$16, financial_transactions3[[#This Row],[amount]]&gt;$L$17), 1, 0)</f>
        <v>1</v>
      </c>
    </row>
    <row r="3189" spans="1:9">
      <c r="A3189" t="s">
        <v>6194</v>
      </c>
      <c r="B3189" s="3">
        <v>45417</v>
      </c>
      <c r="C3189" t="s">
        <v>6195</v>
      </c>
      <c r="D3189">
        <v>1140.45</v>
      </c>
      <c r="E3189" t="s">
        <v>64</v>
      </c>
      <c r="F3189" t="s">
        <v>61</v>
      </c>
      <c r="G3189" t="s">
        <v>21</v>
      </c>
      <c r="H3189" t="s">
        <v>36</v>
      </c>
      <c r="I3189">
        <f>IF(OR(financial_transactions3[[#This Row],[amount]]&lt;$L$16, financial_transactions3[[#This Row],[amount]]&gt;$L$17), 1, 0)</f>
        <v>0</v>
      </c>
    </row>
    <row r="3190" spans="1:9">
      <c r="A3190" t="s">
        <v>6196</v>
      </c>
      <c r="B3190" s="3">
        <v>45417</v>
      </c>
      <c r="C3190" t="s">
        <v>6197</v>
      </c>
      <c r="D3190">
        <v>740.23</v>
      </c>
      <c r="E3190" t="s">
        <v>70</v>
      </c>
      <c r="F3190" t="s">
        <v>61</v>
      </c>
      <c r="G3190" t="s">
        <v>48</v>
      </c>
      <c r="H3190" t="s">
        <v>22</v>
      </c>
      <c r="I3190">
        <f>IF(OR(financial_transactions3[[#This Row],[amount]]&lt;$L$16, financial_transactions3[[#This Row],[amount]]&gt;$L$17), 1, 0)</f>
        <v>0</v>
      </c>
    </row>
    <row r="3191" spans="1:9">
      <c r="A3191" t="s">
        <v>6198</v>
      </c>
      <c r="B3191" s="3">
        <v>45417</v>
      </c>
      <c r="C3191" t="s">
        <v>6199</v>
      </c>
      <c r="D3191">
        <v>405.6</v>
      </c>
      <c r="E3191" t="s">
        <v>122</v>
      </c>
      <c r="F3191" t="s">
        <v>26</v>
      </c>
      <c r="G3191" t="s">
        <v>27</v>
      </c>
      <c r="H3191" t="s">
        <v>16080</v>
      </c>
      <c r="I3191">
        <f>IF(OR(financial_transactions3[[#This Row],[amount]]&lt;$L$16, financial_transactions3[[#This Row],[amount]]&gt;$L$17), 1, 0)</f>
        <v>1</v>
      </c>
    </row>
    <row r="3192" spans="1:9">
      <c r="A3192" t="s">
        <v>6200</v>
      </c>
      <c r="B3192" s="3">
        <v>45417</v>
      </c>
      <c r="C3192" t="s">
        <v>2347</v>
      </c>
      <c r="D3192">
        <v>1444.1</v>
      </c>
      <c r="E3192" t="s">
        <v>25</v>
      </c>
      <c r="F3192" t="s">
        <v>26</v>
      </c>
      <c r="G3192" t="s">
        <v>48</v>
      </c>
      <c r="H3192" t="s">
        <v>87</v>
      </c>
      <c r="I3192">
        <f>IF(OR(financial_transactions3[[#This Row],[amount]]&lt;$L$16, financial_transactions3[[#This Row],[amount]]&gt;$L$17), 1, 0)</f>
        <v>0</v>
      </c>
    </row>
    <row r="3193" spans="1:9">
      <c r="A3193" t="s">
        <v>6201</v>
      </c>
      <c r="B3193" s="3">
        <v>45417</v>
      </c>
      <c r="C3193" t="s">
        <v>5783</v>
      </c>
      <c r="D3193">
        <v>751.47</v>
      </c>
      <c r="E3193" t="s">
        <v>47</v>
      </c>
      <c r="F3193" t="s">
        <v>20</v>
      </c>
      <c r="G3193" t="s">
        <v>27</v>
      </c>
      <c r="H3193" t="s">
        <v>16080</v>
      </c>
      <c r="I3193">
        <f>IF(OR(financial_transactions3[[#This Row],[amount]]&lt;$L$16, financial_transactions3[[#This Row],[amount]]&gt;$L$17), 1, 0)</f>
        <v>0</v>
      </c>
    </row>
    <row r="3194" spans="1:9">
      <c r="A3194" t="s">
        <v>6202</v>
      </c>
      <c r="B3194" s="3">
        <v>45417</v>
      </c>
      <c r="C3194" t="s">
        <v>6001</v>
      </c>
      <c r="D3194">
        <v>1834.7</v>
      </c>
      <c r="E3194" t="s">
        <v>122</v>
      </c>
      <c r="F3194" t="s">
        <v>20</v>
      </c>
      <c r="G3194" t="s">
        <v>39</v>
      </c>
      <c r="H3194" t="s">
        <v>53</v>
      </c>
      <c r="I3194">
        <f>IF(OR(financial_transactions3[[#This Row],[amount]]&lt;$L$16, financial_transactions3[[#This Row],[amount]]&gt;$L$17), 1, 0)</f>
        <v>1</v>
      </c>
    </row>
    <row r="3195" spans="1:9">
      <c r="A3195" t="s">
        <v>6203</v>
      </c>
      <c r="B3195" s="3">
        <v>45417</v>
      </c>
      <c r="C3195" t="s">
        <v>6204</v>
      </c>
      <c r="D3195">
        <v>363.2</v>
      </c>
      <c r="E3195" t="s">
        <v>67</v>
      </c>
      <c r="F3195" t="s">
        <v>32</v>
      </c>
      <c r="G3195" t="s">
        <v>39</v>
      </c>
      <c r="H3195" t="s">
        <v>123</v>
      </c>
      <c r="I3195">
        <f>IF(OR(financial_transactions3[[#This Row],[amount]]&lt;$L$16, financial_transactions3[[#This Row],[amount]]&gt;$L$17), 1, 0)</f>
        <v>1</v>
      </c>
    </row>
    <row r="3196" spans="1:9">
      <c r="A3196" t="s">
        <v>6205</v>
      </c>
      <c r="B3196" s="3">
        <v>45417</v>
      </c>
      <c r="C3196" t="s">
        <v>6206</v>
      </c>
      <c r="D3196">
        <v>702.93</v>
      </c>
      <c r="E3196" t="s">
        <v>19</v>
      </c>
      <c r="F3196" t="s">
        <v>26</v>
      </c>
      <c r="G3196" t="s">
        <v>48</v>
      </c>
      <c r="H3196" t="s">
        <v>33</v>
      </c>
      <c r="I3196">
        <f>IF(OR(financial_transactions3[[#This Row],[amount]]&lt;$L$16, financial_transactions3[[#This Row],[amount]]&gt;$L$17), 1, 0)</f>
        <v>0</v>
      </c>
    </row>
    <row r="3197" spans="1:9">
      <c r="A3197" t="s">
        <v>6207</v>
      </c>
      <c r="B3197" s="3">
        <v>45417</v>
      </c>
      <c r="C3197" t="s">
        <v>6208</v>
      </c>
      <c r="D3197">
        <v>569.72</v>
      </c>
      <c r="E3197" t="s">
        <v>67</v>
      </c>
      <c r="F3197" t="s">
        <v>26</v>
      </c>
      <c r="G3197" t="s">
        <v>48</v>
      </c>
      <c r="H3197" t="s">
        <v>49</v>
      </c>
      <c r="I3197">
        <f>IF(OR(financial_transactions3[[#This Row],[amount]]&lt;$L$16, financial_transactions3[[#This Row],[amount]]&gt;$L$17), 1, 0)</f>
        <v>1</v>
      </c>
    </row>
    <row r="3198" spans="1:9">
      <c r="A3198" t="s">
        <v>6209</v>
      </c>
      <c r="B3198" s="3">
        <v>45417</v>
      </c>
      <c r="C3198" t="s">
        <v>470</v>
      </c>
      <c r="D3198">
        <v>948.24</v>
      </c>
      <c r="E3198" t="s">
        <v>16110</v>
      </c>
      <c r="F3198" t="s">
        <v>20</v>
      </c>
      <c r="G3198" t="s">
        <v>27</v>
      </c>
      <c r="H3198" t="s">
        <v>16080</v>
      </c>
      <c r="I3198">
        <f>IF(OR(financial_transactions3[[#This Row],[amount]]&lt;$L$16, financial_transactions3[[#This Row],[amount]]&gt;$L$17), 1, 0)</f>
        <v>0</v>
      </c>
    </row>
    <row r="3199" spans="1:9">
      <c r="A3199" t="s">
        <v>6210</v>
      </c>
      <c r="B3199" s="3">
        <v>45417</v>
      </c>
      <c r="C3199" t="s">
        <v>6211</v>
      </c>
      <c r="D3199">
        <v>277.74</v>
      </c>
      <c r="E3199" t="s">
        <v>16079</v>
      </c>
      <c r="F3199" t="s">
        <v>20</v>
      </c>
      <c r="G3199" t="s">
        <v>48</v>
      </c>
      <c r="H3199" t="s">
        <v>33</v>
      </c>
      <c r="I3199">
        <f>IF(OR(financial_transactions3[[#This Row],[amount]]&lt;$L$16, financial_transactions3[[#This Row],[amount]]&gt;$L$17), 1, 0)</f>
        <v>1</v>
      </c>
    </row>
    <row r="3200" spans="1:9">
      <c r="A3200" t="s">
        <v>6212</v>
      </c>
      <c r="B3200" s="3">
        <v>45417</v>
      </c>
      <c r="C3200" t="s">
        <v>6213</v>
      </c>
      <c r="D3200">
        <v>270.23</v>
      </c>
      <c r="E3200" t="s">
        <v>19</v>
      </c>
      <c r="F3200" t="s">
        <v>32</v>
      </c>
      <c r="G3200" t="s">
        <v>27</v>
      </c>
      <c r="H3200" t="s">
        <v>28</v>
      </c>
      <c r="I3200">
        <f>IF(OR(financial_transactions3[[#This Row],[amount]]&lt;$L$16, financial_transactions3[[#This Row],[amount]]&gt;$L$17), 1, 0)</f>
        <v>1</v>
      </c>
    </row>
    <row r="3201" spans="1:9">
      <c r="A3201" t="s">
        <v>6214</v>
      </c>
      <c r="B3201" s="3">
        <v>45417</v>
      </c>
      <c r="C3201" t="s">
        <v>6215</v>
      </c>
      <c r="D3201">
        <v>1803.26</v>
      </c>
      <c r="E3201" t="s">
        <v>31</v>
      </c>
      <c r="F3201" t="s">
        <v>26</v>
      </c>
      <c r="G3201" t="s">
        <v>39</v>
      </c>
      <c r="H3201" t="s">
        <v>44</v>
      </c>
      <c r="I3201">
        <f>IF(OR(financial_transactions3[[#This Row],[amount]]&lt;$L$16, financial_transactions3[[#This Row],[amount]]&gt;$L$17), 1, 0)</f>
        <v>1</v>
      </c>
    </row>
    <row r="3202" spans="1:9">
      <c r="A3202" t="s">
        <v>6216</v>
      </c>
      <c r="B3202" s="3">
        <v>45417</v>
      </c>
      <c r="C3202" t="s">
        <v>6217</v>
      </c>
      <c r="D3202">
        <v>1415.76</v>
      </c>
      <c r="E3202" t="s">
        <v>64</v>
      </c>
      <c r="F3202" t="s">
        <v>26</v>
      </c>
      <c r="G3202" t="s">
        <v>39</v>
      </c>
      <c r="H3202" t="s">
        <v>22</v>
      </c>
      <c r="I3202">
        <f>IF(OR(financial_transactions3[[#This Row],[amount]]&lt;$L$16, financial_transactions3[[#This Row],[amount]]&gt;$L$17), 1, 0)</f>
        <v>0</v>
      </c>
    </row>
    <row r="3203" spans="1:9">
      <c r="A3203" t="s">
        <v>6218</v>
      </c>
      <c r="B3203" s="3">
        <v>45417</v>
      </c>
      <c r="C3203" t="s">
        <v>6219</v>
      </c>
      <c r="D3203">
        <v>720.26</v>
      </c>
      <c r="E3203" t="s">
        <v>67</v>
      </c>
      <c r="F3203" t="s">
        <v>32</v>
      </c>
      <c r="G3203" t="s">
        <v>27</v>
      </c>
      <c r="H3203" t="s">
        <v>109</v>
      </c>
      <c r="I3203">
        <f>IF(OR(financial_transactions3[[#This Row],[amount]]&lt;$L$16, financial_transactions3[[#This Row],[amount]]&gt;$L$17), 1, 0)</f>
        <v>0</v>
      </c>
    </row>
    <row r="3204" spans="1:9">
      <c r="A3204" t="s">
        <v>6220</v>
      </c>
      <c r="B3204" s="3">
        <v>45417</v>
      </c>
      <c r="C3204" t="s">
        <v>6221</v>
      </c>
      <c r="D3204">
        <v>1170.73</v>
      </c>
      <c r="E3204" t="s">
        <v>70</v>
      </c>
      <c r="F3204" t="s">
        <v>32</v>
      </c>
      <c r="G3204" t="s">
        <v>39</v>
      </c>
      <c r="H3204" t="s">
        <v>87</v>
      </c>
      <c r="I3204">
        <f>IF(OR(financial_transactions3[[#This Row],[amount]]&lt;$L$16, financial_transactions3[[#This Row],[amount]]&gt;$L$17), 1, 0)</f>
        <v>0</v>
      </c>
    </row>
    <row r="3205" spans="1:9">
      <c r="A3205" t="s">
        <v>6222</v>
      </c>
      <c r="B3205" s="3">
        <v>45417</v>
      </c>
      <c r="C3205" t="s">
        <v>2187</v>
      </c>
      <c r="D3205">
        <v>1102.1199999999999</v>
      </c>
      <c r="E3205" t="s">
        <v>67</v>
      </c>
      <c r="F3205" t="s">
        <v>26</v>
      </c>
      <c r="G3205" t="s">
        <v>39</v>
      </c>
      <c r="H3205" t="s">
        <v>28</v>
      </c>
      <c r="I3205">
        <f>IF(OR(financial_transactions3[[#This Row],[amount]]&lt;$L$16, financial_transactions3[[#This Row],[amount]]&gt;$L$17), 1, 0)</f>
        <v>0</v>
      </c>
    </row>
    <row r="3206" spans="1:9">
      <c r="A3206" t="s">
        <v>6223</v>
      </c>
      <c r="B3206" s="3">
        <v>45417</v>
      </c>
      <c r="C3206" t="s">
        <v>5908</v>
      </c>
      <c r="D3206">
        <v>1448.93</v>
      </c>
      <c r="E3206" t="s">
        <v>25</v>
      </c>
      <c r="F3206" t="s">
        <v>61</v>
      </c>
      <c r="G3206" t="s">
        <v>48</v>
      </c>
      <c r="H3206" t="s">
        <v>87</v>
      </c>
      <c r="I3206">
        <f>IF(OR(financial_transactions3[[#This Row],[amount]]&lt;$L$16, financial_transactions3[[#This Row],[amount]]&gt;$L$17), 1, 0)</f>
        <v>0</v>
      </c>
    </row>
    <row r="3207" spans="1:9">
      <c r="A3207" t="s">
        <v>6224</v>
      </c>
      <c r="B3207" s="3">
        <v>45417</v>
      </c>
      <c r="C3207" t="s">
        <v>6225</v>
      </c>
      <c r="D3207">
        <v>1292.73</v>
      </c>
      <c r="E3207" t="s">
        <v>31</v>
      </c>
      <c r="F3207" t="s">
        <v>61</v>
      </c>
      <c r="G3207" t="s">
        <v>27</v>
      </c>
      <c r="H3207" t="s">
        <v>109</v>
      </c>
      <c r="I3207">
        <f>IF(OR(financial_transactions3[[#This Row],[amount]]&lt;$L$16, financial_transactions3[[#This Row],[amount]]&gt;$L$17), 1, 0)</f>
        <v>0</v>
      </c>
    </row>
    <row r="3208" spans="1:9">
      <c r="A3208" t="s">
        <v>6226</v>
      </c>
      <c r="B3208" s="3">
        <v>45418</v>
      </c>
      <c r="C3208" t="s">
        <v>6227</v>
      </c>
      <c r="D3208">
        <v>336.71</v>
      </c>
      <c r="E3208" t="s">
        <v>52</v>
      </c>
      <c r="F3208" t="s">
        <v>26</v>
      </c>
      <c r="G3208" t="s">
        <v>48</v>
      </c>
      <c r="H3208" t="s">
        <v>22</v>
      </c>
      <c r="I3208">
        <f>IF(OR(financial_transactions3[[#This Row],[amount]]&lt;$L$16, financial_transactions3[[#This Row],[amount]]&gt;$L$17), 1, 0)</f>
        <v>1</v>
      </c>
    </row>
    <row r="3209" spans="1:9">
      <c r="A3209" t="s">
        <v>6228</v>
      </c>
      <c r="B3209" s="3">
        <v>45418</v>
      </c>
      <c r="C3209" t="s">
        <v>6229</v>
      </c>
      <c r="D3209">
        <v>128.22</v>
      </c>
      <c r="E3209" t="s">
        <v>122</v>
      </c>
      <c r="F3209" t="s">
        <v>61</v>
      </c>
      <c r="G3209" t="s">
        <v>27</v>
      </c>
      <c r="H3209" t="s">
        <v>123</v>
      </c>
      <c r="I3209">
        <f>IF(OR(financial_transactions3[[#This Row],[amount]]&lt;$L$16, financial_transactions3[[#This Row],[amount]]&gt;$L$17), 1, 0)</f>
        <v>1</v>
      </c>
    </row>
    <row r="3210" spans="1:9">
      <c r="A3210" t="s">
        <v>6230</v>
      </c>
      <c r="B3210" s="3">
        <v>45418</v>
      </c>
      <c r="C3210" t="s">
        <v>6231</v>
      </c>
      <c r="D3210">
        <v>59.01</v>
      </c>
      <c r="E3210" t="s">
        <v>52</v>
      </c>
      <c r="F3210" t="s">
        <v>20</v>
      </c>
      <c r="G3210" t="s">
        <v>48</v>
      </c>
      <c r="H3210" t="s">
        <v>33</v>
      </c>
      <c r="I3210">
        <f>IF(OR(financial_transactions3[[#This Row],[amount]]&lt;$L$16, financial_transactions3[[#This Row],[amount]]&gt;$L$17), 1, 0)</f>
        <v>1</v>
      </c>
    </row>
    <row r="3211" spans="1:9">
      <c r="A3211" t="s">
        <v>6232</v>
      </c>
      <c r="B3211" s="3">
        <v>45418</v>
      </c>
      <c r="C3211" t="s">
        <v>6233</v>
      </c>
      <c r="D3211">
        <v>1679.02</v>
      </c>
      <c r="E3211" t="s">
        <v>16110</v>
      </c>
      <c r="F3211" t="s">
        <v>20</v>
      </c>
      <c r="G3211" t="s">
        <v>27</v>
      </c>
      <c r="H3211" t="s">
        <v>176</v>
      </c>
      <c r="I3211">
        <f>IF(OR(financial_transactions3[[#This Row],[amount]]&lt;$L$16, financial_transactions3[[#This Row],[amount]]&gt;$L$17), 1, 0)</f>
        <v>1</v>
      </c>
    </row>
    <row r="3212" spans="1:9">
      <c r="A3212" t="s">
        <v>6234</v>
      </c>
      <c r="B3212" s="3">
        <v>45418</v>
      </c>
      <c r="C3212" t="s">
        <v>6046</v>
      </c>
      <c r="D3212">
        <v>648.55999999999995</v>
      </c>
      <c r="E3212" t="s">
        <v>16110</v>
      </c>
      <c r="F3212" t="s">
        <v>26</v>
      </c>
      <c r="G3212" t="s">
        <v>21</v>
      </c>
      <c r="H3212" t="s">
        <v>40</v>
      </c>
      <c r="I3212">
        <f>IF(OR(financial_transactions3[[#This Row],[amount]]&lt;$L$16, financial_transactions3[[#This Row],[amount]]&gt;$L$17), 1, 0)</f>
        <v>0</v>
      </c>
    </row>
    <row r="3213" spans="1:9">
      <c r="A3213" t="s">
        <v>6235</v>
      </c>
      <c r="B3213" s="3">
        <v>45418</v>
      </c>
      <c r="C3213" t="s">
        <v>613</v>
      </c>
      <c r="D3213">
        <v>960.47</v>
      </c>
      <c r="E3213" t="s">
        <v>64</v>
      </c>
      <c r="F3213" t="s">
        <v>20</v>
      </c>
      <c r="G3213" t="s">
        <v>27</v>
      </c>
      <c r="H3213" t="s">
        <v>75</v>
      </c>
      <c r="I3213">
        <f>IF(OR(financial_transactions3[[#This Row],[amount]]&lt;$L$16, financial_transactions3[[#This Row],[amount]]&gt;$L$17), 1, 0)</f>
        <v>0</v>
      </c>
    </row>
    <row r="3214" spans="1:9">
      <c r="A3214" t="s">
        <v>6236</v>
      </c>
      <c r="B3214" s="3">
        <v>45418</v>
      </c>
      <c r="C3214" t="s">
        <v>6237</v>
      </c>
      <c r="D3214">
        <v>1498.47</v>
      </c>
      <c r="E3214" t="s">
        <v>31</v>
      </c>
      <c r="F3214" t="s">
        <v>32</v>
      </c>
      <c r="G3214" t="s">
        <v>27</v>
      </c>
      <c r="H3214" t="s">
        <v>36</v>
      </c>
      <c r="I3214">
        <f>IF(OR(financial_transactions3[[#This Row],[amount]]&lt;$L$16, financial_transactions3[[#This Row],[amount]]&gt;$L$17), 1, 0)</f>
        <v>0</v>
      </c>
    </row>
    <row r="3215" spans="1:9">
      <c r="A3215" t="s">
        <v>6238</v>
      </c>
      <c r="B3215" s="3">
        <v>45418</v>
      </c>
      <c r="C3215" t="s">
        <v>1501</v>
      </c>
      <c r="D3215">
        <v>709.95</v>
      </c>
      <c r="E3215" t="s">
        <v>70</v>
      </c>
      <c r="F3215" t="s">
        <v>26</v>
      </c>
      <c r="G3215" t="s">
        <v>48</v>
      </c>
      <c r="H3215" t="s">
        <v>16080</v>
      </c>
      <c r="I3215">
        <f>IF(OR(financial_transactions3[[#This Row],[amount]]&lt;$L$16, financial_transactions3[[#This Row],[amount]]&gt;$L$17), 1, 0)</f>
        <v>0</v>
      </c>
    </row>
    <row r="3216" spans="1:9">
      <c r="A3216" t="s">
        <v>6239</v>
      </c>
      <c r="B3216" s="3">
        <v>45418</v>
      </c>
      <c r="C3216" t="s">
        <v>6240</v>
      </c>
      <c r="D3216">
        <v>1421.16</v>
      </c>
      <c r="E3216" t="s">
        <v>122</v>
      </c>
      <c r="F3216" t="s">
        <v>20</v>
      </c>
      <c r="G3216" t="s">
        <v>21</v>
      </c>
      <c r="H3216" t="s">
        <v>94</v>
      </c>
      <c r="I3216">
        <f>IF(OR(financial_transactions3[[#This Row],[amount]]&lt;$L$16, financial_transactions3[[#This Row],[amount]]&gt;$L$17), 1, 0)</f>
        <v>0</v>
      </c>
    </row>
    <row r="3217" spans="1:9">
      <c r="A3217" t="s">
        <v>6241</v>
      </c>
      <c r="B3217" s="3">
        <v>45418</v>
      </c>
      <c r="C3217" t="s">
        <v>4110</v>
      </c>
      <c r="D3217">
        <v>485.91</v>
      </c>
      <c r="E3217" t="s">
        <v>70</v>
      </c>
      <c r="F3217" t="s">
        <v>26</v>
      </c>
      <c r="G3217" t="s">
        <v>48</v>
      </c>
      <c r="H3217" t="s">
        <v>87</v>
      </c>
      <c r="I3217">
        <f>IF(OR(financial_transactions3[[#This Row],[amount]]&lt;$L$16, financial_transactions3[[#This Row],[amount]]&gt;$L$17), 1, 0)</f>
        <v>1</v>
      </c>
    </row>
    <row r="3218" spans="1:9">
      <c r="A3218" t="s">
        <v>6242</v>
      </c>
      <c r="B3218" s="3">
        <v>45418</v>
      </c>
      <c r="C3218" t="s">
        <v>3975</v>
      </c>
      <c r="D3218">
        <v>752.84</v>
      </c>
      <c r="E3218" t="s">
        <v>64</v>
      </c>
      <c r="F3218" t="s">
        <v>32</v>
      </c>
      <c r="G3218" t="s">
        <v>21</v>
      </c>
      <c r="H3218" t="s">
        <v>75</v>
      </c>
      <c r="I3218">
        <f>IF(OR(financial_transactions3[[#This Row],[amount]]&lt;$L$16, financial_transactions3[[#This Row],[amount]]&gt;$L$17), 1, 0)</f>
        <v>0</v>
      </c>
    </row>
    <row r="3219" spans="1:9">
      <c r="A3219" t="s">
        <v>6243</v>
      </c>
      <c r="B3219" s="3">
        <v>45418</v>
      </c>
      <c r="C3219" t="s">
        <v>6244</v>
      </c>
      <c r="D3219">
        <v>1581.09</v>
      </c>
      <c r="E3219" t="s">
        <v>70</v>
      </c>
      <c r="F3219" t="s">
        <v>20</v>
      </c>
      <c r="G3219" t="s">
        <v>27</v>
      </c>
      <c r="H3219" t="s">
        <v>16080</v>
      </c>
      <c r="I3219">
        <f>IF(OR(financial_transactions3[[#This Row],[amount]]&lt;$L$16, financial_transactions3[[#This Row],[amount]]&gt;$L$17), 1, 0)</f>
        <v>0</v>
      </c>
    </row>
    <row r="3220" spans="1:9">
      <c r="A3220" t="s">
        <v>6245</v>
      </c>
      <c r="B3220" s="3">
        <v>45418</v>
      </c>
      <c r="C3220" t="s">
        <v>1887</v>
      </c>
      <c r="D3220">
        <v>1777.73</v>
      </c>
      <c r="E3220" t="s">
        <v>16079</v>
      </c>
      <c r="F3220" t="s">
        <v>32</v>
      </c>
      <c r="G3220" t="s">
        <v>27</v>
      </c>
      <c r="H3220" t="s">
        <v>75</v>
      </c>
      <c r="I3220">
        <f>IF(OR(financial_transactions3[[#This Row],[amount]]&lt;$L$16, financial_transactions3[[#This Row],[amount]]&gt;$L$17), 1, 0)</f>
        <v>1</v>
      </c>
    </row>
    <row r="3221" spans="1:9">
      <c r="A3221" t="s">
        <v>6246</v>
      </c>
      <c r="B3221" s="3">
        <v>45418</v>
      </c>
      <c r="C3221" t="s">
        <v>6247</v>
      </c>
      <c r="D3221">
        <v>1890.72</v>
      </c>
      <c r="E3221" t="s">
        <v>19</v>
      </c>
      <c r="F3221" t="s">
        <v>32</v>
      </c>
      <c r="G3221" t="s">
        <v>48</v>
      </c>
      <c r="H3221" t="s">
        <v>49</v>
      </c>
      <c r="I3221">
        <f>IF(OR(financial_transactions3[[#This Row],[amount]]&lt;$L$16, financial_transactions3[[#This Row],[amount]]&gt;$L$17), 1, 0)</f>
        <v>1</v>
      </c>
    </row>
    <row r="3222" spans="1:9">
      <c r="A3222" t="s">
        <v>6248</v>
      </c>
      <c r="B3222" s="3">
        <v>45418</v>
      </c>
      <c r="C3222" t="s">
        <v>353</v>
      </c>
      <c r="D3222">
        <v>5385.96</v>
      </c>
      <c r="E3222" t="s">
        <v>52</v>
      </c>
      <c r="F3222" t="s">
        <v>61</v>
      </c>
      <c r="G3222" t="s">
        <v>48</v>
      </c>
      <c r="H3222" t="s">
        <v>16080</v>
      </c>
      <c r="I3222">
        <f>IF(OR(financial_transactions3[[#This Row],[amount]]&lt;$L$16, financial_transactions3[[#This Row],[amount]]&gt;$L$17), 1, 0)</f>
        <v>1</v>
      </c>
    </row>
    <row r="3223" spans="1:9">
      <c r="A3223" t="s">
        <v>6249</v>
      </c>
      <c r="B3223" s="3">
        <v>45418</v>
      </c>
      <c r="C3223" t="s">
        <v>4057</v>
      </c>
      <c r="D3223">
        <v>7970.13</v>
      </c>
      <c r="E3223" t="s">
        <v>67</v>
      </c>
      <c r="F3223" t="s">
        <v>32</v>
      </c>
      <c r="G3223" t="s">
        <v>48</v>
      </c>
      <c r="H3223" t="s">
        <v>16080</v>
      </c>
      <c r="I3223">
        <f>IF(OR(financial_transactions3[[#This Row],[amount]]&lt;$L$16, financial_transactions3[[#This Row],[amount]]&gt;$L$17), 1, 0)</f>
        <v>1</v>
      </c>
    </row>
    <row r="3224" spans="1:9">
      <c r="A3224" t="s">
        <v>6250</v>
      </c>
      <c r="B3224" s="3">
        <v>45418</v>
      </c>
      <c r="C3224" t="s">
        <v>2243</v>
      </c>
      <c r="D3224">
        <v>1610.9</v>
      </c>
      <c r="E3224" t="s">
        <v>122</v>
      </c>
      <c r="F3224" t="s">
        <v>20</v>
      </c>
      <c r="G3224" t="s">
        <v>48</v>
      </c>
      <c r="H3224" t="s">
        <v>28</v>
      </c>
      <c r="I3224">
        <f>IF(OR(financial_transactions3[[#This Row],[amount]]&lt;$L$16, financial_transactions3[[#This Row],[amount]]&gt;$L$17), 1, 0)</f>
        <v>1</v>
      </c>
    </row>
    <row r="3225" spans="1:9">
      <c r="A3225" t="s">
        <v>6251</v>
      </c>
      <c r="B3225" s="3">
        <v>45418</v>
      </c>
      <c r="C3225" t="s">
        <v>4287</v>
      </c>
      <c r="D3225">
        <v>794.14</v>
      </c>
      <c r="E3225" t="s">
        <v>64</v>
      </c>
      <c r="F3225" t="s">
        <v>61</v>
      </c>
      <c r="G3225" t="s">
        <v>21</v>
      </c>
      <c r="H3225" t="s">
        <v>123</v>
      </c>
      <c r="I3225">
        <f>IF(OR(financial_transactions3[[#This Row],[amount]]&lt;$L$16, financial_transactions3[[#This Row],[amount]]&gt;$L$17), 1, 0)</f>
        <v>0</v>
      </c>
    </row>
    <row r="3226" spans="1:9">
      <c r="A3226" t="s">
        <v>6252</v>
      </c>
      <c r="B3226" s="3">
        <v>45418</v>
      </c>
      <c r="C3226" t="s">
        <v>6253</v>
      </c>
      <c r="D3226">
        <v>702.14</v>
      </c>
      <c r="E3226" t="s">
        <v>47</v>
      </c>
      <c r="F3226" t="s">
        <v>26</v>
      </c>
      <c r="G3226" t="s">
        <v>48</v>
      </c>
      <c r="H3226" t="s">
        <v>33</v>
      </c>
      <c r="I3226">
        <f>IF(OR(financial_transactions3[[#This Row],[amount]]&lt;$L$16, financial_transactions3[[#This Row],[amount]]&gt;$L$17), 1, 0)</f>
        <v>0</v>
      </c>
    </row>
    <row r="3227" spans="1:9">
      <c r="A3227" t="s">
        <v>6254</v>
      </c>
      <c r="B3227" s="3">
        <v>45419</v>
      </c>
      <c r="C3227" t="s">
        <v>6255</v>
      </c>
      <c r="D3227">
        <v>12082.95</v>
      </c>
      <c r="E3227" t="s">
        <v>16110</v>
      </c>
      <c r="F3227" t="s">
        <v>32</v>
      </c>
      <c r="G3227" t="s">
        <v>39</v>
      </c>
      <c r="H3227" t="s">
        <v>87</v>
      </c>
      <c r="I3227">
        <f>IF(OR(financial_transactions3[[#This Row],[amount]]&lt;$L$16, financial_transactions3[[#This Row],[amount]]&gt;$L$17), 1, 0)</f>
        <v>1</v>
      </c>
    </row>
    <row r="3228" spans="1:9">
      <c r="A3228" t="s">
        <v>6256</v>
      </c>
      <c r="B3228" s="3">
        <v>45419</v>
      </c>
      <c r="C3228" t="s">
        <v>2762</v>
      </c>
      <c r="D3228">
        <v>1376.42</v>
      </c>
      <c r="E3228" t="s">
        <v>122</v>
      </c>
      <c r="F3228" t="s">
        <v>26</v>
      </c>
      <c r="G3228" t="s">
        <v>48</v>
      </c>
      <c r="H3228" t="s">
        <v>36</v>
      </c>
      <c r="I3228">
        <f>IF(OR(financial_transactions3[[#This Row],[amount]]&lt;$L$16, financial_transactions3[[#This Row],[amount]]&gt;$L$17), 1, 0)</f>
        <v>0</v>
      </c>
    </row>
    <row r="3229" spans="1:9">
      <c r="A3229" t="s">
        <v>6257</v>
      </c>
      <c r="B3229" s="3">
        <v>45419</v>
      </c>
      <c r="C3229" t="s">
        <v>6258</v>
      </c>
      <c r="D3229">
        <v>7960.12</v>
      </c>
      <c r="E3229" t="s">
        <v>67</v>
      </c>
      <c r="F3229" t="s">
        <v>32</v>
      </c>
      <c r="G3229" t="s">
        <v>21</v>
      </c>
      <c r="H3229" t="s">
        <v>123</v>
      </c>
      <c r="I3229">
        <f>IF(OR(financial_transactions3[[#This Row],[amount]]&lt;$L$16, financial_transactions3[[#This Row],[amount]]&gt;$L$17), 1, 0)</f>
        <v>1</v>
      </c>
    </row>
    <row r="3230" spans="1:9">
      <c r="A3230" t="s">
        <v>6259</v>
      </c>
      <c r="B3230" s="3">
        <v>45419</v>
      </c>
      <c r="C3230" t="s">
        <v>6260</v>
      </c>
      <c r="D3230">
        <v>388.91</v>
      </c>
      <c r="E3230" t="s">
        <v>19</v>
      </c>
      <c r="F3230" t="s">
        <v>61</v>
      </c>
      <c r="G3230" t="s">
        <v>48</v>
      </c>
      <c r="H3230" t="s">
        <v>44</v>
      </c>
      <c r="I3230">
        <f>IF(OR(financial_transactions3[[#This Row],[amount]]&lt;$L$16, financial_transactions3[[#This Row],[amount]]&gt;$L$17), 1, 0)</f>
        <v>1</v>
      </c>
    </row>
    <row r="3231" spans="1:9">
      <c r="A3231" t="s">
        <v>6261</v>
      </c>
      <c r="B3231" s="3">
        <v>45419</v>
      </c>
      <c r="C3231" t="s">
        <v>706</v>
      </c>
      <c r="D3231">
        <v>1977.41</v>
      </c>
      <c r="E3231" t="s">
        <v>31</v>
      </c>
      <c r="F3231" t="s">
        <v>20</v>
      </c>
      <c r="G3231" t="s">
        <v>27</v>
      </c>
      <c r="H3231" t="s">
        <v>57</v>
      </c>
      <c r="I3231">
        <f>IF(OR(financial_transactions3[[#This Row],[amount]]&lt;$L$16, financial_transactions3[[#This Row],[amount]]&gt;$L$17), 1, 0)</f>
        <v>1</v>
      </c>
    </row>
    <row r="3232" spans="1:9">
      <c r="A3232" t="s">
        <v>6262</v>
      </c>
      <c r="B3232" s="3">
        <v>45419</v>
      </c>
      <c r="C3232" t="s">
        <v>6263</v>
      </c>
      <c r="D3232">
        <v>1283.1199999999999</v>
      </c>
      <c r="E3232" t="s">
        <v>64</v>
      </c>
      <c r="F3232" t="s">
        <v>26</v>
      </c>
      <c r="G3232" t="s">
        <v>39</v>
      </c>
      <c r="H3232" t="s">
        <v>22</v>
      </c>
      <c r="I3232">
        <f>IF(OR(financial_transactions3[[#This Row],[amount]]&lt;$L$16, financial_transactions3[[#This Row],[amount]]&gt;$L$17), 1, 0)</f>
        <v>0</v>
      </c>
    </row>
    <row r="3233" spans="1:9">
      <c r="A3233" t="s">
        <v>6264</v>
      </c>
      <c r="B3233" s="3">
        <v>45419</v>
      </c>
      <c r="C3233" t="s">
        <v>6265</v>
      </c>
      <c r="D3233">
        <v>956.24</v>
      </c>
      <c r="E3233" t="s">
        <v>16079</v>
      </c>
      <c r="F3233" t="s">
        <v>61</v>
      </c>
      <c r="G3233" t="s">
        <v>27</v>
      </c>
      <c r="H3233" t="s">
        <v>176</v>
      </c>
      <c r="I3233">
        <f>IF(OR(financial_transactions3[[#This Row],[amount]]&lt;$L$16, financial_transactions3[[#This Row],[amount]]&gt;$L$17), 1, 0)</f>
        <v>0</v>
      </c>
    </row>
    <row r="3234" spans="1:9">
      <c r="A3234" t="s">
        <v>6266</v>
      </c>
      <c r="B3234" s="3">
        <v>45419</v>
      </c>
      <c r="C3234" t="s">
        <v>1501</v>
      </c>
      <c r="D3234">
        <v>1601.49</v>
      </c>
      <c r="E3234" t="s">
        <v>67</v>
      </c>
      <c r="F3234" t="s">
        <v>61</v>
      </c>
      <c r="G3234" t="s">
        <v>21</v>
      </c>
      <c r="H3234" t="s">
        <v>22</v>
      </c>
      <c r="I3234">
        <f>IF(OR(financial_transactions3[[#This Row],[amount]]&lt;$L$16, financial_transactions3[[#This Row],[amount]]&gt;$L$17), 1, 0)</f>
        <v>1</v>
      </c>
    </row>
    <row r="3235" spans="1:9">
      <c r="A3235" t="s">
        <v>6267</v>
      </c>
      <c r="B3235" s="3">
        <v>45419</v>
      </c>
      <c r="C3235" t="s">
        <v>6268</v>
      </c>
      <c r="D3235">
        <v>521.70000000000005</v>
      </c>
      <c r="E3235" t="s">
        <v>67</v>
      </c>
      <c r="F3235" t="s">
        <v>32</v>
      </c>
      <c r="G3235" t="s">
        <v>48</v>
      </c>
      <c r="H3235" t="s">
        <v>36</v>
      </c>
      <c r="I3235">
        <f>IF(OR(financial_transactions3[[#This Row],[amount]]&lt;$L$16, financial_transactions3[[#This Row],[amount]]&gt;$L$17), 1, 0)</f>
        <v>1</v>
      </c>
    </row>
    <row r="3236" spans="1:9">
      <c r="A3236" t="s">
        <v>6269</v>
      </c>
      <c r="B3236" s="3">
        <v>45419</v>
      </c>
      <c r="C3236" t="s">
        <v>6270</v>
      </c>
      <c r="D3236">
        <v>995.8</v>
      </c>
      <c r="E3236" t="s">
        <v>70</v>
      </c>
      <c r="F3236" t="s">
        <v>61</v>
      </c>
      <c r="G3236" t="s">
        <v>21</v>
      </c>
      <c r="H3236" t="s">
        <v>40</v>
      </c>
      <c r="I3236">
        <f>IF(OR(financial_transactions3[[#This Row],[amount]]&lt;$L$16, financial_transactions3[[#This Row],[amount]]&gt;$L$17), 1, 0)</f>
        <v>0</v>
      </c>
    </row>
    <row r="3237" spans="1:9">
      <c r="A3237" t="s">
        <v>6271</v>
      </c>
      <c r="B3237" s="3">
        <v>45419</v>
      </c>
      <c r="C3237" t="s">
        <v>6272</v>
      </c>
      <c r="D3237">
        <v>1056.73</v>
      </c>
      <c r="E3237" t="s">
        <v>31</v>
      </c>
      <c r="F3237" t="s">
        <v>26</v>
      </c>
      <c r="G3237" t="s">
        <v>39</v>
      </c>
      <c r="H3237" t="s">
        <v>57</v>
      </c>
      <c r="I3237">
        <f>IF(OR(financial_transactions3[[#This Row],[amount]]&lt;$L$16, financial_transactions3[[#This Row],[amount]]&gt;$L$17), 1, 0)</f>
        <v>0</v>
      </c>
    </row>
    <row r="3238" spans="1:9">
      <c r="A3238" t="s">
        <v>6273</v>
      </c>
      <c r="B3238" s="3">
        <v>45419</v>
      </c>
      <c r="C3238" t="s">
        <v>944</v>
      </c>
      <c r="D3238">
        <v>9234.5499999999993</v>
      </c>
      <c r="E3238" t="s">
        <v>25</v>
      </c>
      <c r="F3238" t="s">
        <v>32</v>
      </c>
      <c r="G3238" t="s">
        <v>48</v>
      </c>
      <c r="H3238" t="s">
        <v>16080</v>
      </c>
      <c r="I3238">
        <f>IF(OR(financial_transactions3[[#This Row],[amount]]&lt;$L$16, financial_transactions3[[#This Row],[amount]]&gt;$L$17), 1, 0)</f>
        <v>1</v>
      </c>
    </row>
    <row r="3239" spans="1:9">
      <c r="A3239" t="s">
        <v>6276</v>
      </c>
      <c r="B3239" s="3">
        <v>45419</v>
      </c>
      <c r="C3239" t="s">
        <v>6277</v>
      </c>
      <c r="D3239">
        <v>1375.91</v>
      </c>
      <c r="E3239" t="s">
        <v>16110</v>
      </c>
      <c r="F3239" t="s">
        <v>61</v>
      </c>
      <c r="G3239" t="s">
        <v>48</v>
      </c>
      <c r="H3239" t="s">
        <v>16080</v>
      </c>
      <c r="I3239">
        <f>IF(OR(financial_transactions3[[#This Row],[amount]]&lt;$L$16, financial_transactions3[[#This Row],[amount]]&gt;$L$17), 1, 0)</f>
        <v>0</v>
      </c>
    </row>
    <row r="3240" spans="1:9">
      <c r="A3240" t="s">
        <v>6278</v>
      </c>
      <c r="B3240" s="3">
        <v>45419</v>
      </c>
      <c r="C3240" t="s">
        <v>4827</v>
      </c>
      <c r="D3240">
        <v>1751.22</v>
      </c>
      <c r="E3240" t="s">
        <v>16079</v>
      </c>
      <c r="F3240" t="s">
        <v>26</v>
      </c>
      <c r="G3240" t="s">
        <v>39</v>
      </c>
      <c r="H3240" t="s">
        <v>176</v>
      </c>
      <c r="I3240">
        <f>IF(OR(financial_transactions3[[#This Row],[amount]]&lt;$L$16, financial_transactions3[[#This Row],[amount]]&gt;$L$17), 1, 0)</f>
        <v>1</v>
      </c>
    </row>
    <row r="3241" spans="1:9">
      <c r="A3241" t="s">
        <v>6279</v>
      </c>
      <c r="B3241" s="3">
        <v>45419</v>
      </c>
      <c r="C3241" t="s">
        <v>6280</v>
      </c>
      <c r="D3241">
        <v>307.45</v>
      </c>
      <c r="E3241" t="s">
        <v>67</v>
      </c>
      <c r="F3241" t="s">
        <v>26</v>
      </c>
      <c r="G3241" t="s">
        <v>27</v>
      </c>
      <c r="H3241" t="s">
        <v>36</v>
      </c>
      <c r="I3241">
        <f>IF(OR(financial_transactions3[[#This Row],[amount]]&lt;$L$16, financial_transactions3[[#This Row],[amount]]&gt;$L$17), 1, 0)</f>
        <v>1</v>
      </c>
    </row>
    <row r="3242" spans="1:9">
      <c r="A3242" t="s">
        <v>6281</v>
      </c>
      <c r="B3242" s="3">
        <v>45419</v>
      </c>
      <c r="C3242" t="s">
        <v>6282</v>
      </c>
      <c r="D3242">
        <v>1773.12</v>
      </c>
      <c r="E3242" t="s">
        <v>16110</v>
      </c>
      <c r="F3242" t="s">
        <v>26</v>
      </c>
      <c r="G3242" t="s">
        <v>39</v>
      </c>
      <c r="H3242" t="s">
        <v>36</v>
      </c>
      <c r="I3242">
        <f>IF(OR(financial_transactions3[[#This Row],[amount]]&lt;$L$16, financial_transactions3[[#This Row],[amount]]&gt;$L$17), 1, 0)</f>
        <v>1</v>
      </c>
    </row>
    <row r="3243" spans="1:9">
      <c r="A3243" t="s">
        <v>6283</v>
      </c>
      <c r="B3243" s="3">
        <v>45419</v>
      </c>
      <c r="C3243" t="s">
        <v>3176</v>
      </c>
      <c r="D3243">
        <v>1627.74</v>
      </c>
      <c r="E3243" t="s">
        <v>31</v>
      </c>
      <c r="F3243" t="s">
        <v>20</v>
      </c>
      <c r="G3243" t="s">
        <v>27</v>
      </c>
      <c r="H3243" t="s">
        <v>16080</v>
      </c>
      <c r="I3243">
        <f>IF(OR(financial_transactions3[[#This Row],[amount]]&lt;$L$16, financial_transactions3[[#This Row],[amount]]&gt;$L$17), 1, 0)</f>
        <v>1</v>
      </c>
    </row>
    <row r="3244" spans="1:9">
      <c r="A3244" t="s">
        <v>6284</v>
      </c>
      <c r="B3244" s="3">
        <v>45419</v>
      </c>
      <c r="C3244" t="s">
        <v>6285</v>
      </c>
      <c r="D3244">
        <v>1157.24</v>
      </c>
      <c r="E3244" t="s">
        <v>31</v>
      </c>
      <c r="F3244" t="s">
        <v>20</v>
      </c>
      <c r="G3244" t="s">
        <v>27</v>
      </c>
      <c r="H3244" t="s">
        <v>53</v>
      </c>
      <c r="I3244">
        <f>IF(OR(financial_transactions3[[#This Row],[amount]]&lt;$L$16, financial_transactions3[[#This Row],[amount]]&gt;$L$17), 1, 0)</f>
        <v>0</v>
      </c>
    </row>
    <row r="3245" spans="1:9">
      <c r="A3245" t="s">
        <v>6286</v>
      </c>
      <c r="B3245" s="3">
        <v>45419</v>
      </c>
      <c r="C3245" t="s">
        <v>6287</v>
      </c>
      <c r="D3245">
        <v>858.62</v>
      </c>
      <c r="E3245" t="s">
        <v>47</v>
      </c>
      <c r="F3245" t="s">
        <v>26</v>
      </c>
      <c r="G3245" t="s">
        <v>39</v>
      </c>
      <c r="H3245" t="s">
        <v>57</v>
      </c>
      <c r="I3245">
        <f>IF(OR(financial_transactions3[[#This Row],[amount]]&lt;$L$16, financial_transactions3[[#This Row],[amount]]&gt;$L$17), 1, 0)</f>
        <v>0</v>
      </c>
    </row>
    <row r="3246" spans="1:9">
      <c r="A3246" t="s">
        <v>6288</v>
      </c>
      <c r="B3246" s="3">
        <v>45419</v>
      </c>
      <c r="C3246" t="s">
        <v>6289</v>
      </c>
      <c r="D3246">
        <v>1677.16</v>
      </c>
      <c r="E3246" t="s">
        <v>47</v>
      </c>
      <c r="F3246" t="s">
        <v>20</v>
      </c>
      <c r="G3246" t="s">
        <v>27</v>
      </c>
      <c r="H3246" t="s">
        <v>57</v>
      </c>
      <c r="I3246">
        <f>IF(OR(financial_transactions3[[#This Row],[amount]]&lt;$L$16, financial_transactions3[[#This Row],[amount]]&gt;$L$17), 1, 0)</f>
        <v>1</v>
      </c>
    </row>
    <row r="3247" spans="1:9">
      <c r="A3247" t="s">
        <v>6290</v>
      </c>
      <c r="B3247" s="3">
        <v>45419</v>
      </c>
      <c r="C3247" t="s">
        <v>5840</v>
      </c>
      <c r="D3247">
        <v>854.07</v>
      </c>
      <c r="E3247" t="s">
        <v>52</v>
      </c>
      <c r="F3247" t="s">
        <v>26</v>
      </c>
      <c r="G3247" t="s">
        <v>27</v>
      </c>
      <c r="H3247" t="s">
        <v>44</v>
      </c>
      <c r="I3247">
        <f>IF(OR(financial_transactions3[[#This Row],[amount]]&lt;$L$16, financial_transactions3[[#This Row],[amount]]&gt;$L$17), 1, 0)</f>
        <v>0</v>
      </c>
    </row>
    <row r="3248" spans="1:9">
      <c r="A3248" t="s">
        <v>6291</v>
      </c>
      <c r="B3248" s="3">
        <v>45419</v>
      </c>
      <c r="C3248" t="s">
        <v>6292</v>
      </c>
      <c r="D3248">
        <v>1081.3599999999999</v>
      </c>
      <c r="E3248" t="s">
        <v>52</v>
      </c>
      <c r="F3248" t="s">
        <v>61</v>
      </c>
      <c r="G3248" t="s">
        <v>48</v>
      </c>
      <c r="H3248" t="s">
        <v>94</v>
      </c>
      <c r="I3248">
        <f>IF(OR(financial_transactions3[[#This Row],[amount]]&lt;$L$16, financial_transactions3[[#This Row],[amount]]&gt;$L$17), 1, 0)</f>
        <v>0</v>
      </c>
    </row>
    <row r="3249" spans="1:9">
      <c r="A3249" t="s">
        <v>6293</v>
      </c>
      <c r="B3249" s="3">
        <v>45419</v>
      </c>
      <c r="C3249" t="s">
        <v>2710</v>
      </c>
      <c r="D3249">
        <v>1475.29</v>
      </c>
      <c r="E3249" t="s">
        <v>16110</v>
      </c>
      <c r="F3249" t="s">
        <v>32</v>
      </c>
      <c r="G3249" t="s">
        <v>21</v>
      </c>
      <c r="H3249" t="s">
        <v>44</v>
      </c>
      <c r="I3249">
        <f>IF(OR(financial_transactions3[[#This Row],[amount]]&lt;$L$16, financial_transactions3[[#This Row],[amount]]&gt;$L$17), 1, 0)</f>
        <v>0</v>
      </c>
    </row>
    <row r="3250" spans="1:9">
      <c r="A3250" t="s">
        <v>6294</v>
      </c>
      <c r="B3250" s="3">
        <v>45419</v>
      </c>
      <c r="C3250" t="s">
        <v>6295</v>
      </c>
      <c r="D3250">
        <v>1286.42</v>
      </c>
      <c r="E3250" t="s">
        <v>70</v>
      </c>
      <c r="F3250" t="s">
        <v>32</v>
      </c>
      <c r="G3250" t="s">
        <v>27</v>
      </c>
      <c r="H3250" t="s">
        <v>49</v>
      </c>
      <c r="I3250">
        <f>IF(OR(financial_transactions3[[#This Row],[amount]]&lt;$L$16, financial_transactions3[[#This Row],[amount]]&gt;$L$17), 1, 0)</f>
        <v>0</v>
      </c>
    </row>
    <row r="3251" spans="1:9">
      <c r="A3251" t="s">
        <v>6296</v>
      </c>
      <c r="B3251" s="3">
        <v>45419</v>
      </c>
      <c r="C3251" t="s">
        <v>6297</v>
      </c>
      <c r="D3251">
        <v>1268.67</v>
      </c>
      <c r="E3251" t="s">
        <v>19</v>
      </c>
      <c r="F3251" t="s">
        <v>32</v>
      </c>
      <c r="G3251" t="s">
        <v>27</v>
      </c>
      <c r="H3251" t="s">
        <v>75</v>
      </c>
      <c r="I3251">
        <f>IF(OR(financial_transactions3[[#This Row],[amount]]&lt;$L$16, financial_transactions3[[#This Row],[amount]]&gt;$L$17), 1, 0)</f>
        <v>0</v>
      </c>
    </row>
    <row r="3252" spans="1:9">
      <c r="A3252" t="s">
        <v>6298</v>
      </c>
      <c r="B3252" s="3">
        <v>45419</v>
      </c>
      <c r="C3252" t="s">
        <v>2452</v>
      </c>
      <c r="D3252">
        <v>1078.57</v>
      </c>
      <c r="E3252" t="s">
        <v>16110</v>
      </c>
      <c r="F3252" t="s">
        <v>32</v>
      </c>
      <c r="G3252" t="s">
        <v>27</v>
      </c>
      <c r="H3252" t="s">
        <v>49</v>
      </c>
      <c r="I3252">
        <f>IF(OR(financial_transactions3[[#This Row],[amount]]&lt;$L$16, financial_transactions3[[#This Row],[amount]]&gt;$L$17), 1, 0)</f>
        <v>0</v>
      </c>
    </row>
    <row r="3253" spans="1:9">
      <c r="A3253" t="s">
        <v>6299</v>
      </c>
      <c r="B3253" s="3">
        <v>45420</v>
      </c>
      <c r="C3253" t="s">
        <v>6300</v>
      </c>
      <c r="D3253">
        <v>854.8</v>
      </c>
      <c r="E3253" t="s">
        <v>64</v>
      </c>
      <c r="F3253" t="s">
        <v>61</v>
      </c>
      <c r="G3253" t="s">
        <v>27</v>
      </c>
      <c r="H3253" t="s">
        <v>53</v>
      </c>
      <c r="I3253">
        <f>IF(OR(financial_transactions3[[#This Row],[amount]]&lt;$L$16, financial_transactions3[[#This Row],[amount]]&gt;$L$17), 1, 0)</f>
        <v>0</v>
      </c>
    </row>
    <row r="3254" spans="1:9">
      <c r="A3254" t="s">
        <v>6301</v>
      </c>
      <c r="B3254" s="3">
        <v>45420</v>
      </c>
      <c r="C3254" t="s">
        <v>6302</v>
      </c>
      <c r="D3254">
        <v>402.75</v>
      </c>
      <c r="E3254" t="s">
        <v>67</v>
      </c>
      <c r="F3254" t="s">
        <v>32</v>
      </c>
      <c r="G3254" t="s">
        <v>48</v>
      </c>
      <c r="H3254" t="s">
        <v>87</v>
      </c>
      <c r="I3254">
        <f>IF(OR(financial_transactions3[[#This Row],[amount]]&lt;$L$16, financial_transactions3[[#This Row],[amount]]&gt;$L$17), 1, 0)</f>
        <v>1</v>
      </c>
    </row>
    <row r="3255" spans="1:9">
      <c r="A3255" t="s">
        <v>6303</v>
      </c>
      <c r="B3255" s="3">
        <v>45420</v>
      </c>
      <c r="C3255" t="s">
        <v>6304</v>
      </c>
      <c r="D3255">
        <v>289.58999999999997</v>
      </c>
      <c r="E3255" t="s">
        <v>31</v>
      </c>
      <c r="F3255" t="s">
        <v>20</v>
      </c>
      <c r="G3255" t="s">
        <v>48</v>
      </c>
      <c r="H3255" t="s">
        <v>44</v>
      </c>
      <c r="I3255">
        <f>IF(OR(financial_transactions3[[#This Row],[amount]]&lt;$L$16, financial_transactions3[[#This Row],[amount]]&gt;$L$17), 1, 0)</f>
        <v>1</v>
      </c>
    </row>
    <row r="3256" spans="1:9">
      <c r="A3256" t="s">
        <v>6305</v>
      </c>
      <c r="B3256" s="3">
        <v>45420</v>
      </c>
      <c r="C3256" t="s">
        <v>627</v>
      </c>
      <c r="D3256">
        <v>1745.44</v>
      </c>
      <c r="E3256" t="s">
        <v>64</v>
      </c>
      <c r="F3256" t="s">
        <v>61</v>
      </c>
      <c r="G3256" t="s">
        <v>27</v>
      </c>
      <c r="H3256" t="s">
        <v>40</v>
      </c>
      <c r="I3256">
        <f>IF(OR(financial_transactions3[[#This Row],[amount]]&lt;$L$16, financial_transactions3[[#This Row],[amount]]&gt;$L$17), 1, 0)</f>
        <v>1</v>
      </c>
    </row>
    <row r="3257" spans="1:9">
      <c r="A3257" t="s">
        <v>6306</v>
      </c>
      <c r="B3257" s="3">
        <v>45420</v>
      </c>
      <c r="C3257" t="s">
        <v>625</v>
      </c>
      <c r="D3257">
        <v>1538.75</v>
      </c>
      <c r="E3257" t="s">
        <v>47</v>
      </c>
      <c r="F3257" t="s">
        <v>20</v>
      </c>
      <c r="G3257" t="s">
        <v>39</v>
      </c>
      <c r="H3257" t="s">
        <v>109</v>
      </c>
      <c r="I3257">
        <f>IF(OR(financial_transactions3[[#This Row],[amount]]&lt;$L$16, financial_transactions3[[#This Row],[amount]]&gt;$L$17), 1, 0)</f>
        <v>0</v>
      </c>
    </row>
    <row r="3258" spans="1:9">
      <c r="A3258" t="s">
        <v>6307</v>
      </c>
      <c r="B3258" s="3">
        <v>45420</v>
      </c>
      <c r="C3258" t="s">
        <v>6308</v>
      </c>
      <c r="D3258">
        <v>1849.91</v>
      </c>
      <c r="E3258" t="s">
        <v>67</v>
      </c>
      <c r="F3258" t="s">
        <v>20</v>
      </c>
      <c r="G3258" t="s">
        <v>39</v>
      </c>
      <c r="H3258" t="s">
        <v>123</v>
      </c>
      <c r="I3258">
        <f>IF(OR(financial_transactions3[[#This Row],[amount]]&lt;$L$16, financial_transactions3[[#This Row],[amount]]&gt;$L$17), 1, 0)</f>
        <v>1</v>
      </c>
    </row>
    <row r="3259" spans="1:9">
      <c r="A3259" t="s">
        <v>6309</v>
      </c>
      <c r="B3259" s="3">
        <v>45420</v>
      </c>
      <c r="C3259" t="s">
        <v>4487</v>
      </c>
      <c r="D3259">
        <v>975.31</v>
      </c>
      <c r="E3259" t="s">
        <v>16079</v>
      </c>
      <c r="F3259" t="s">
        <v>32</v>
      </c>
      <c r="G3259" t="s">
        <v>21</v>
      </c>
      <c r="H3259" t="s">
        <v>94</v>
      </c>
      <c r="I3259">
        <f>IF(OR(financial_transactions3[[#This Row],[amount]]&lt;$L$16, financial_transactions3[[#This Row],[amount]]&gt;$L$17), 1, 0)</f>
        <v>0</v>
      </c>
    </row>
    <row r="3260" spans="1:9">
      <c r="A3260" t="s">
        <v>6310</v>
      </c>
      <c r="B3260" s="3">
        <v>45420</v>
      </c>
      <c r="C3260" t="s">
        <v>6311</v>
      </c>
      <c r="D3260">
        <v>913.85</v>
      </c>
      <c r="E3260" t="s">
        <v>122</v>
      </c>
      <c r="F3260" t="s">
        <v>20</v>
      </c>
      <c r="G3260" t="s">
        <v>39</v>
      </c>
      <c r="H3260" t="s">
        <v>44</v>
      </c>
      <c r="I3260">
        <f>IF(OR(financial_transactions3[[#This Row],[amount]]&lt;$L$16, financial_transactions3[[#This Row],[amount]]&gt;$L$17), 1, 0)</f>
        <v>0</v>
      </c>
    </row>
    <row r="3261" spans="1:9">
      <c r="A3261" t="s">
        <v>6312</v>
      </c>
      <c r="B3261" s="3">
        <v>45420</v>
      </c>
      <c r="C3261" t="s">
        <v>6313</v>
      </c>
      <c r="D3261">
        <v>135.32</v>
      </c>
      <c r="E3261" t="s">
        <v>67</v>
      </c>
      <c r="F3261" t="s">
        <v>20</v>
      </c>
      <c r="G3261" t="s">
        <v>21</v>
      </c>
      <c r="H3261" t="s">
        <v>123</v>
      </c>
      <c r="I3261">
        <f>IF(OR(financial_transactions3[[#This Row],[amount]]&lt;$L$16, financial_transactions3[[#This Row],[amount]]&gt;$L$17), 1, 0)</f>
        <v>1</v>
      </c>
    </row>
    <row r="3262" spans="1:9">
      <c r="A3262" t="s">
        <v>6314</v>
      </c>
      <c r="B3262" s="3">
        <v>45420</v>
      </c>
      <c r="C3262" t="s">
        <v>6315</v>
      </c>
      <c r="D3262">
        <v>435.76</v>
      </c>
      <c r="E3262" t="s">
        <v>52</v>
      </c>
      <c r="F3262" t="s">
        <v>32</v>
      </c>
      <c r="G3262" t="s">
        <v>48</v>
      </c>
      <c r="H3262" t="s">
        <v>33</v>
      </c>
      <c r="I3262">
        <f>IF(OR(financial_transactions3[[#This Row],[amount]]&lt;$L$16, financial_transactions3[[#This Row],[amount]]&gt;$L$17), 1, 0)</f>
        <v>1</v>
      </c>
    </row>
    <row r="3263" spans="1:9">
      <c r="A3263" t="s">
        <v>6316</v>
      </c>
      <c r="B3263" s="3">
        <v>45420</v>
      </c>
      <c r="C3263" t="s">
        <v>6317</v>
      </c>
      <c r="D3263">
        <v>716.46</v>
      </c>
      <c r="E3263" t="s">
        <v>25</v>
      </c>
      <c r="F3263" t="s">
        <v>61</v>
      </c>
      <c r="G3263" t="s">
        <v>27</v>
      </c>
      <c r="H3263" t="s">
        <v>49</v>
      </c>
      <c r="I3263">
        <f>IF(OR(financial_transactions3[[#This Row],[amount]]&lt;$L$16, financial_transactions3[[#This Row],[amount]]&gt;$L$17), 1, 0)</f>
        <v>0</v>
      </c>
    </row>
    <row r="3264" spans="1:9">
      <c r="A3264" t="s">
        <v>6318</v>
      </c>
      <c r="B3264" s="3">
        <v>45420</v>
      </c>
      <c r="C3264" t="s">
        <v>6319</v>
      </c>
      <c r="D3264">
        <v>1009.12</v>
      </c>
      <c r="E3264" t="s">
        <v>52</v>
      </c>
      <c r="F3264" t="s">
        <v>32</v>
      </c>
      <c r="G3264" t="s">
        <v>39</v>
      </c>
      <c r="H3264" t="s">
        <v>49</v>
      </c>
      <c r="I3264">
        <f>IF(OR(financial_transactions3[[#This Row],[amount]]&lt;$L$16, financial_transactions3[[#This Row],[amount]]&gt;$L$17), 1, 0)</f>
        <v>0</v>
      </c>
    </row>
    <row r="3265" spans="1:9">
      <c r="A3265" t="s">
        <v>6320</v>
      </c>
      <c r="B3265" s="3">
        <v>45420</v>
      </c>
      <c r="C3265" t="s">
        <v>6321</v>
      </c>
      <c r="D3265">
        <v>12522.38</v>
      </c>
      <c r="E3265" t="s">
        <v>16110</v>
      </c>
      <c r="F3265" t="s">
        <v>32</v>
      </c>
      <c r="G3265" t="s">
        <v>39</v>
      </c>
      <c r="H3265" t="s">
        <v>53</v>
      </c>
      <c r="I3265">
        <f>IF(OR(financial_transactions3[[#This Row],[amount]]&lt;$L$16, financial_transactions3[[#This Row],[amount]]&gt;$L$17), 1, 0)</f>
        <v>1</v>
      </c>
    </row>
    <row r="3266" spans="1:9">
      <c r="A3266" t="s">
        <v>6324</v>
      </c>
      <c r="B3266" s="3">
        <v>45420</v>
      </c>
      <c r="C3266" t="s">
        <v>3535</v>
      </c>
      <c r="D3266">
        <v>690.5</v>
      </c>
      <c r="E3266" t="s">
        <v>16110</v>
      </c>
      <c r="F3266" t="s">
        <v>61</v>
      </c>
      <c r="G3266" t="s">
        <v>48</v>
      </c>
      <c r="H3266" t="s">
        <v>123</v>
      </c>
      <c r="I3266">
        <f>IF(OR(financial_transactions3[[#This Row],[amount]]&lt;$L$16, financial_transactions3[[#This Row],[amount]]&gt;$L$17), 1, 0)</f>
        <v>0</v>
      </c>
    </row>
    <row r="3267" spans="1:9">
      <c r="A3267" t="s">
        <v>6325</v>
      </c>
      <c r="B3267" s="3">
        <v>45420</v>
      </c>
      <c r="C3267" t="s">
        <v>5947</v>
      </c>
      <c r="D3267">
        <v>1125.6099999999999</v>
      </c>
      <c r="E3267" t="s">
        <v>52</v>
      </c>
      <c r="F3267" t="s">
        <v>32</v>
      </c>
      <c r="G3267" t="s">
        <v>48</v>
      </c>
      <c r="H3267" t="s">
        <v>36</v>
      </c>
      <c r="I3267">
        <f>IF(OR(financial_transactions3[[#This Row],[amount]]&lt;$L$16, financial_transactions3[[#This Row],[amount]]&gt;$L$17), 1, 0)</f>
        <v>0</v>
      </c>
    </row>
    <row r="3268" spans="1:9">
      <c r="A3268" t="s">
        <v>6326</v>
      </c>
      <c r="B3268" s="3">
        <v>45420</v>
      </c>
      <c r="C3268" t="s">
        <v>6327</v>
      </c>
      <c r="D3268">
        <v>1152.33</v>
      </c>
      <c r="E3268" t="s">
        <v>25</v>
      </c>
      <c r="F3268" t="s">
        <v>20</v>
      </c>
      <c r="G3268" t="s">
        <v>27</v>
      </c>
      <c r="H3268" t="s">
        <v>53</v>
      </c>
      <c r="I3268">
        <f>IF(OR(financial_transactions3[[#This Row],[amount]]&lt;$L$16, financial_transactions3[[#This Row],[amount]]&gt;$L$17), 1, 0)</f>
        <v>0</v>
      </c>
    </row>
    <row r="3269" spans="1:9">
      <c r="A3269" t="s">
        <v>6328</v>
      </c>
      <c r="B3269" s="3">
        <v>45420</v>
      </c>
      <c r="C3269" t="s">
        <v>6329</v>
      </c>
      <c r="D3269">
        <v>109.6</v>
      </c>
      <c r="E3269" t="s">
        <v>64</v>
      </c>
      <c r="F3269" t="s">
        <v>32</v>
      </c>
      <c r="G3269" t="s">
        <v>48</v>
      </c>
      <c r="H3269" t="s">
        <v>40</v>
      </c>
      <c r="I3269">
        <f>IF(OR(financial_transactions3[[#This Row],[amount]]&lt;$L$16, financial_transactions3[[#This Row],[amount]]&gt;$L$17), 1, 0)</f>
        <v>1</v>
      </c>
    </row>
    <row r="3270" spans="1:9">
      <c r="A3270" t="s">
        <v>6332</v>
      </c>
      <c r="B3270" s="3">
        <v>45420</v>
      </c>
      <c r="C3270" t="s">
        <v>5081</v>
      </c>
      <c r="D3270">
        <v>731.36</v>
      </c>
      <c r="E3270" t="s">
        <v>25</v>
      </c>
      <c r="F3270" t="s">
        <v>61</v>
      </c>
      <c r="G3270" t="s">
        <v>27</v>
      </c>
      <c r="H3270" t="s">
        <v>176</v>
      </c>
      <c r="I3270">
        <f>IF(OR(financial_transactions3[[#This Row],[amount]]&lt;$L$16, financial_transactions3[[#This Row],[amount]]&gt;$L$17), 1, 0)</f>
        <v>0</v>
      </c>
    </row>
    <row r="3271" spans="1:9">
      <c r="A3271" t="s">
        <v>6333</v>
      </c>
      <c r="B3271" s="3">
        <v>45420</v>
      </c>
      <c r="C3271" t="s">
        <v>6334</v>
      </c>
      <c r="D3271">
        <v>63.14</v>
      </c>
      <c r="E3271" t="s">
        <v>31</v>
      </c>
      <c r="F3271" t="s">
        <v>32</v>
      </c>
      <c r="G3271" t="s">
        <v>48</v>
      </c>
      <c r="H3271" t="s">
        <v>75</v>
      </c>
      <c r="I3271">
        <f>IF(OR(financial_transactions3[[#This Row],[amount]]&lt;$L$16, financial_transactions3[[#This Row],[amount]]&gt;$L$17), 1, 0)</f>
        <v>1</v>
      </c>
    </row>
    <row r="3272" spans="1:9">
      <c r="A3272" t="s">
        <v>6335</v>
      </c>
      <c r="B3272" s="3">
        <v>45420</v>
      </c>
      <c r="C3272" t="s">
        <v>6336</v>
      </c>
      <c r="D3272">
        <v>980.24</v>
      </c>
      <c r="E3272" t="s">
        <v>25</v>
      </c>
      <c r="F3272" t="s">
        <v>20</v>
      </c>
      <c r="G3272" t="s">
        <v>39</v>
      </c>
      <c r="H3272" t="s">
        <v>53</v>
      </c>
      <c r="I3272">
        <f>IF(OR(financial_transactions3[[#This Row],[amount]]&lt;$L$16, financial_transactions3[[#This Row],[amount]]&gt;$L$17), 1, 0)</f>
        <v>0</v>
      </c>
    </row>
    <row r="3273" spans="1:9">
      <c r="A3273" t="s">
        <v>6337</v>
      </c>
      <c r="B3273" s="3">
        <v>45421</v>
      </c>
      <c r="C3273" t="s">
        <v>6338</v>
      </c>
      <c r="D3273">
        <v>14826.63</v>
      </c>
      <c r="E3273" t="s">
        <v>16079</v>
      </c>
      <c r="F3273" t="s">
        <v>20</v>
      </c>
      <c r="G3273" t="s">
        <v>21</v>
      </c>
      <c r="H3273" t="s">
        <v>176</v>
      </c>
      <c r="I3273">
        <f>IF(OR(financial_transactions3[[#This Row],[amount]]&lt;$L$16, financial_transactions3[[#This Row],[amount]]&gt;$L$17), 1, 0)</f>
        <v>1</v>
      </c>
    </row>
    <row r="3274" spans="1:9">
      <c r="A3274" t="s">
        <v>6339</v>
      </c>
      <c r="B3274" s="3">
        <v>45421</v>
      </c>
      <c r="C3274" t="s">
        <v>6340</v>
      </c>
      <c r="D3274">
        <v>1402.38</v>
      </c>
      <c r="E3274" t="s">
        <v>19</v>
      </c>
      <c r="F3274" t="s">
        <v>26</v>
      </c>
      <c r="G3274" t="s">
        <v>39</v>
      </c>
      <c r="H3274" t="s">
        <v>44</v>
      </c>
      <c r="I3274">
        <f>IF(OR(financial_transactions3[[#This Row],[amount]]&lt;$L$16, financial_transactions3[[#This Row],[amount]]&gt;$L$17), 1, 0)</f>
        <v>0</v>
      </c>
    </row>
    <row r="3275" spans="1:9">
      <c r="A3275" t="s">
        <v>6341</v>
      </c>
      <c r="B3275" s="3">
        <v>45421</v>
      </c>
      <c r="C3275" t="s">
        <v>2831</v>
      </c>
      <c r="D3275">
        <v>1376.35</v>
      </c>
      <c r="E3275" t="s">
        <v>70</v>
      </c>
      <c r="F3275" t="s">
        <v>32</v>
      </c>
      <c r="G3275" t="s">
        <v>48</v>
      </c>
      <c r="H3275" t="s">
        <v>53</v>
      </c>
      <c r="I3275">
        <f>IF(OR(financial_transactions3[[#This Row],[amount]]&lt;$L$16, financial_transactions3[[#This Row],[amount]]&gt;$L$17), 1, 0)</f>
        <v>0</v>
      </c>
    </row>
    <row r="3276" spans="1:9">
      <c r="A3276" t="s">
        <v>6342</v>
      </c>
      <c r="B3276" s="3">
        <v>45421</v>
      </c>
      <c r="C3276" t="s">
        <v>5335</v>
      </c>
      <c r="D3276">
        <v>1236.6500000000001</v>
      </c>
      <c r="E3276" t="s">
        <v>31</v>
      </c>
      <c r="F3276" t="s">
        <v>61</v>
      </c>
      <c r="G3276" t="s">
        <v>48</v>
      </c>
      <c r="H3276" t="s">
        <v>28</v>
      </c>
      <c r="I3276">
        <f>IF(OR(financial_transactions3[[#This Row],[amount]]&lt;$L$16, financial_transactions3[[#This Row],[amount]]&gt;$L$17), 1, 0)</f>
        <v>0</v>
      </c>
    </row>
    <row r="3277" spans="1:9">
      <c r="A3277" t="s">
        <v>6343</v>
      </c>
      <c r="B3277" s="3">
        <v>45421</v>
      </c>
      <c r="C3277" t="s">
        <v>1514</v>
      </c>
      <c r="D3277">
        <v>1779.77</v>
      </c>
      <c r="E3277" t="s">
        <v>122</v>
      </c>
      <c r="F3277" t="s">
        <v>26</v>
      </c>
      <c r="G3277" t="s">
        <v>39</v>
      </c>
      <c r="H3277" t="s">
        <v>36</v>
      </c>
      <c r="I3277">
        <f>IF(OR(financial_transactions3[[#This Row],[amount]]&lt;$L$16, financial_transactions3[[#This Row],[amount]]&gt;$L$17), 1, 0)</f>
        <v>1</v>
      </c>
    </row>
    <row r="3278" spans="1:9">
      <c r="A3278" t="s">
        <v>6344</v>
      </c>
      <c r="B3278" s="3">
        <v>45421</v>
      </c>
      <c r="C3278" t="s">
        <v>6345</v>
      </c>
      <c r="D3278">
        <v>1569.07</v>
      </c>
      <c r="E3278" t="s">
        <v>52</v>
      </c>
      <c r="F3278" t="s">
        <v>20</v>
      </c>
      <c r="G3278" t="s">
        <v>21</v>
      </c>
      <c r="H3278" t="s">
        <v>87</v>
      </c>
      <c r="I3278">
        <f>IF(OR(financial_transactions3[[#This Row],[amount]]&lt;$L$16, financial_transactions3[[#This Row],[amount]]&gt;$L$17), 1, 0)</f>
        <v>0</v>
      </c>
    </row>
    <row r="3279" spans="1:9">
      <c r="A3279" t="s">
        <v>6346</v>
      </c>
      <c r="B3279" s="3">
        <v>45421</v>
      </c>
      <c r="C3279" t="s">
        <v>5567</v>
      </c>
      <c r="D3279">
        <v>313.97000000000003</v>
      </c>
      <c r="E3279" t="s">
        <v>16079</v>
      </c>
      <c r="F3279" t="s">
        <v>61</v>
      </c>
      <c r="G3279" t="s">
        <v>48</v>
      </c>
      <c r="H3279" t="s">
        <v>123</v>
      </c>
      <c r="I3279">
        <f>IF(OR(financial_transactions3[[#This Row],[amount]]&lt;$L$16, financial_transactions3[[#This Row],[amount]]&gt;$L$17), 1, 0)</f>
        <v>1</v>
      </c>
    </row>
    <row r="3280" spans="1:9">
      <c r="A3280" t="s">
        <v>6347</v>
      </c>
      <c r="B3280" s="3">
        <v>45421</v>
      </c>
      <c r="C3280" t="s">
        <v>6348</v>
      </c>
      <c r="D3280">
        <v>536.53</v>
      </c>
      <c r="E3280" t="s">
        <v>64</v>
      </c>
      <c r="F3280" t="s">
        <v>61</v>
      </c>
      <c r="G3280" t="s">
        <v>48</v>
      </c>
      <c r="H3280" t="s">
        <v>53</v>
      </c>
      <c r="I3280">
        <f>IF(OR(financial_transactions3[[#This Row],[amount]]&lt;$L$16, financial_transactions3[[#This Row],[amount]]&gt;$L$17), 1, 0)</f>
        <v>1</v>
      </c>
    </row>
    <row r="3281" spans="1:9">
      <c r="A3281" t="s">
        <v>6349</v>
      </c>
      <c r="B3281" s="3">
        <v>45421</v>
      </c>
      <c r="C3281" t="s">
        <v>6350</v>
      </c>
      <c r="D3281">
        <v>1454.11</v>
      </c>
      <c r="E3281" t="s">
        <v>122</v>
      </c>
      <c r="F3281" t="s">
        <v>61</v>
      </c>
      <c r="G3281" t="s">
        <v>21</v>
      </c>
      <c r="H3281" t="s">
        <v>36</v>
      </c>
      <c r="I3281">
        <f>IF(OR(financial_transactions3[[#This Row],[amount]]&lt;$L$16, financial_transactions3[[#This Row],[amount]]&gt;$L$17), 1, 0)</f>
        <v>0</v>
      </c>
    </row>
    <row r="3282" spans="1:9">
      <c r="A3282" t="s">
        <v>6351</v>
      </c>
      <c r="B3282" s="3">
        <v>45421</v>
      </c>
      <c r="C3282" t="s">
        <v>355</v>
      </c>
      <c r="D3282">
        <v>1054.6300000000001</v>
      </c>
      <c r="E3282" t="s">
        <v>67</v>
      </c>
      <c r="F3282" t="s">
        <v>61</v>
      </c>
      <c r="G3282" t="s">
        <v>27</v>
      </c>
      <c r="H3282" t="s">
        <v>16080</v>
      </c>
      <c r="I3282">
        <f>IF(OR(financial_transactions3[[#This Row],[amount]]&lt;$L$16, financial_transactions3[[#This Row],[amount]]&gt;$L$17), 1, 0)</f>
        <v>0</v>
      </c>
    </row>
    <row r="3283" spans="1:9">
      <c r="A3283" t="s">
        <v>6352</v>
      </c>
      <c r="B3283" s="3">
        <v>45421</v>
      </c>
      <c r="C3283" t="s">
        <v>2520</v>
      </c>
      <c r="D3283">
        <v>1593.16</v>
      </c>
      <c r="E3283" t="s">
        <v>122</v>
      </c>
      <c r="F3283" t="s">
        <v>61</v>
      </c>
      <c r="G3283" t="s">
        <v>39</v>
      </c>
      <c r="H3283" t="s">
        <v>53</v>
      </c>
      <c r="I3283">
        <f>IF(OR(financial_transactions3[[#This Row],[amount]]&lt;$L$16, financial_transactions3[[#This Row],[amount]]&gt;$L$17), 1, 0)</f>
        <v>0</v>
      </c>
    </row>
    <row r="3284" spans="1:9">
      <c r="A3284" t="s">
        <v>6353</v>
      </c>
      <c r="B3284" s="3">
        <v>45421</v>
      </c>
      <c r="C3284" t="s">
        <v>6354</v>
      </c>
      <c r="D3284">
        <v>1922.57</v>
      </c>
      <c r="E3284" t="s">
        <v>16079</v>
      </c>
      <c r="F3284" t="s">
        <v>26</v>
      </c>
      <c r="G3284" t="s">
        <v>27</v>
      </c>
      <c r="H3284" t="s">
        <v>57</v>
      </c>
      <c r="I3284">
        <f>IF(OR(financial_transactions3[[#This Row],[amount]]&lt;$L$16, financial_transactions3[[#This Row],[amount]]&gt;$L$17), 1, 0)</f>
        <v>1</v>
      </c>
    </row>
    <row r="3285" spans="1:9">
      <c r="A3285" t="s">
        <v>6355</v>
      </c>
      <c r="B3285" s="3">
        <v>45421</v>
      </c>
      <c r="C3285" t="s">
        <v>6356</v>
      </c>
      <c r="D3285">
        <v>876.92</v>
      </c>
      <c r="E3285" t="s">
        <v>16110</v>
      </c>
      <c r="F3285" t="s">
        <v>26</v>
      </c>
      <c r="G3285" t="s">
        <v>39</v>
      </c>
      <c r="H3285" t="s">
        <v>49</v>
      </c>
      <c r="I3285">
        <f>IF(OR(financial_transactions3[[#This Row],[amount]]&lt;$L$16, financial_transactions3[[#This Row],[amount]]&gt;$L$17), 1, 0)</f>
        <v>0</v>
      </c>
    </row>
    <row r="3286" spans="1:9">
      <c r="A3286" t="s">
        <v>6357</v>
      </c>
      <c r="B3286" s="3">
        <v>45421</v>
      </c>
      <c r="C3286" t="s">
        <v>6358</v>
      </c>
      <c r="D3286">
        <v>580.48</v>
      </c>
      <c r="E3286" t="s">
        <v>122</v>
      </c>
      <c r="F3286" t="s">
        <v>61</v>
      </c>
      <c r="G3286" t="s">
        <v>21</v>
      </c>
      <c r="H3286" t="s">
        <v>36</v>
      </c>
      <c r="I3286">
        <f>IF(OR(financial_transactions3[[#This Row],[amount]]&lt;$L$16, financial_transactions3[[#This Row],[amount]]&gt;$L$17), 1, 0)</f>
        <v>0</v>
      </c>
    </row>
    <row r="3287" spans="1:9">
      <c r="A3287" t="s">
        <v>6359</v>
      </c>
      <c r="B3287" s="3">
        <v>45421</v>
      </c>
      <c r="C3287" t="s">
        <v>6360</v>
      </c>
      <c r="D3287">
        <v>77.540000000000006</v>
      </c>
      <c r="E3287" t="s">
        <v>47</v>
      </c>
      <c r="F3287" t="s">
        <v>20</v>
      </c>
      <c r="G3287" t="s">
        <v>21</v>
      </c>
      <c r="H3287" t="s">
        <v>22</v>
      </c>
      <c r="I3287">
        <f>IF(OR(financial_transactions3[[#This Row],[amount]]&lt;$L$16, financial_transactions3[[#This Row],[amount]]&gt;$L$17), 1, 0)</f>
        <v>1</v>
      </c>
    </row>
    <row r="3288" spans="1:9">
      <c r="A3288" t="s">
        <v>6361</v>
      </c>
      <c r="B3288" s="3">
        <v>45421</v>
      </c>
      <c r="C3288" t="s">
        <v>5039</v>
      </c>
      <c r="D3288">
        <v>413.32</v>
      </c>
      <c r="E3288" t="s">
        <v>25</v>
      </c>
      <c r="F3288" t="s">
        <v>20</v>
      </c>
      <c r="G3288" t="s">
        <v>21</v>
      </c>
      <c r="H3288" t="s">
        <v>16080</v>
      </c>
      <c r="I3288">
        <f>IF(OR(financial_transactions3[[#This Row],[amount]]&lt;$L$16, financial_transactions3[[#This Row],[amount]]&gt;$L$17), 1, 0)</f>
        <v>1</v>
      </c>
    </row>
    <row r="3289" spans="1:9">
      <c r="A3289" t="s">
        <v>6362</v>
      </c>
      <c r="B3289" s="3">
        <v>45421</v>
      </c>
      <c r="C3289" t="s">
        <v>6363</v>
      </c>
      <c r="D3289">
        <v>1768.7</v>
      </c>
      <c r="E3289" t="s">
        <v>70</v>
      </c>
      <c r="F3289" t="s">
        <v>20</v>
      </c>
      <c r="G3289" t="s">
        <v>21</v>
      </c>
      <c r="H3289" t="s">
        <v>22</v>
      </c>
      <c r="I3289">
        <f>IF(OR(financial_transactions3[[#This Row],[amount]]&lt;$L$16, financial_transactions3[[#This Row],[amount]]&gt;$L$17), 1, 0)</f>
        <v>1</v>
      </c>
    </row>
    <row r="3290" spans="1:9">
      <c r="A3290" t="s">
        <v>6364</v>
      </c>
      <c r="B3290" s="3">
        <v>45421</v>
      </c>
      <c r="C3290" t="s">
        <v>6244</v>
      </c>
      <c r="D3290">
        <v>998.83</v>
      </c>
      <c r="E3290" t="s">
        <v>122</v>
      </c>
      <c r="F3290" t="s">
        <v>26</v>
      </c>
      <c r="G3290" t="s">
        <v>27</v>
      </c>
      <c r="H3290" t="s">
        <v>36</v>
      </c>
      <c r="I3290">
        <f>IF(OR(financial_transactions3[[#This Row],[amount]]&lt;$L$16, financial_transactions3[[#This Row],[amount]]&gt;$L$17), 1, 0)</f>
        <v>0</v>
      </c>
    </row>
    <row r="3291" spans="1:9">
      <c r="A3291" t="s">
        <v>6366</v>
      </c>
      <c r="B3291" s="3">
        <v>45421</v>
      </c>
      <c r="C3291" t="s">
        <v>4968</v>
      </c>
      <c r="D3291">
        <v>1058.3399999999999</v>
      </c>
      <c r="E3291" t="s">
        <v>52</v>
      </c>
      <c r="F3291" t="s">
        <v>26</v>
      </c>
      <c r="G3291" t="s">
        <v>21</v>
      </c>
      <c r="H3291" t="s">
        <v>33</v>
      </c>
      <c r="I3291">
        <f>IF(OR(financial_transactions3[[#This Row],[amount]]&lt;$L$16, financial_transactions3[[#This Row],[amount]]&gt;$L$17), 1, 0)</f>
        <v>0</v>
      </c>
    </row>
    <row r="3292" spans="1:9">
      <c r="A3292" t="s">
        <v>6367</v>
      </c>
      <c r="B3292" s="3">
        <v>45422</v>
      </c>
      <c r="C3292" t="s">
        <v>6368</v>
      </c>
      <c r="D3292">
        <v>99.05</v>
      </c>
      <c r="E3292" t="s">
        <v>67</v>
      </c>
      <c r="F3292" t="s">
        <v>20</v>
      </c>
      <c r="G3292" t="s">
        <v>39</v>
      </c>
      <c r="H3292" t="s">
        <v>57</v>
      </c>
      <c r="I3292">
        <f>IF(OR(financial_transactions3[[#This Row],[amount]]&lt;$L$16, financial_transactions3[[#This Row],[amount]]&gt;$L$17), 1, 0)</f>
        <v>1</v>
      </c>
    </row>
    <row r="3293" spans="1:9">
      <c r="A3293" t="s">
        <v>6369</v>
      </c>
      <c r="B3293" s="3">
        <v>45422</v>
      </c>
      <c r="C3293" t="s">
        <v>4277</v>
      </c>
      <c r="D3293">
        <v>1366.54</v>
      </c>
      <c r="E3293" t="s">
        <v>47</v>
      </c>
      <c r="F3293" t="s">
        <v>26</v>
      </c>
      <c r="G3293" t="s">
        <v>21</v>
      </c>
      <c r="H3293" t="s">
        <v>16080</v>
      </c>
      <c r="I3293">
        <f>IF(OR(financial_transactions3[[#This Row],[amount]]&lt;$L$16, financial_transactions3[[#This Row],[amount]]&gt;$L$17), 1, 0)</f>
        <v>0</v>
      </c>
    </row>
    <row r="3294" spans="1:9">
      <c r="A3294" t="s">
        <v>6370</v>
      </c>
      <c r="B3294" s="3">
        <v>45422</v>
      </c>
      <c r="C3294" t="s">
        <v>6371</v>
      </c>
      <c r="D3294">
        <v>132.74</v>
      </c>
      <c r="E3294" t="s">
        <v>16110</v>
      </c>
      <c r="F3294" t="s">
        <v>61</v>
      </c>
      <c r="G3294" t="s">
        <v>21</v>
      </c>
      <c r="H3294" t="s">
        <v>53</v>
      </c>
      <c r="I3294">
        <f>IF(OR(financial_transactions3[[#This Row],[amount]]&lt;$L$16, financial_transactions3[[#This Row],[amount]]&gt;$L$17), 1, 0)</f>
        <v>1</v>
      </c>
    </row>
    <row r="3295" spans="1:9">
      <c r="A3295" t="s">
        <v>6372</v>
      </c>
      <c r="B3295" s="3">
        <v>45422</v>
      </c>
      <c r="C3295" t="s">
        <v>5092</v>
      </c>
      <c r="D3295">
        <v>815.88</v>
      </c>
      <c r="E3295" t="s">
        <v>31</v>
      </c>
      <c r="F3295" t="s">
        <v>32</v>
      </c>
      <c r="G3295" t="s">
        <v>39</v>
      </c>
      <c r="H3295" t="s">
        <v>75</v>
      </c>
      <c r="I3295">
        <f>IF(OR(financial_transactions3[[#This Row],[amount]]&lt;$L$16, financial_transactions3[[#This Row],[amount]]&gt;$L$17), 1, 0)</f>
        <v>0</v>
      </c>
    </row>
    <row r="3296" spans="1:9">
      <c r="A3296" t="s">
        <v>6373</v>
      </c>
      <c r="B3296" s="3">
        <v>45422</v>
      </c>
      <c r="C3296" t="s">
        <v>6374</v>
      </c>
      <c r="D3296">
        <v>1491.75</v>
      </c>
      <c r="E3296" t="s">
        <v>31</v>
      </c>
      <c r="F3296" t="s">
        <v>61</v>
      </c>
      <c r="G3296" t="s">
        <v>48</v>
      </c>
      <c r="H3296" t="s">
        <v>87</v>
      </c>
      <c r="I3296">
        <f>IF(OR(financial_transactions3[[#This Row],[amount]]&lt;$L$16, financial_transactions3[[#This Row],[amount]]&gt;$L$17), 1, 0)</f>
        <v>0</v>
      </c>
    </row>
    <row r="3297" spans="1:9">
      <c r="A3297" t="s">
        <v>6378</v>
      </c>
      <c r="B3297" s="3">
        <v>45422</v>
      </c>
      <c r="C3297" t="s">
        <v>6379</v>
      </c>
      <c r="D3297">
        <v>87.36</v>
      </c>
      <c r="E3297" t="s">
        <v>16110</v>
      </c>
      <c r="F3297" t="s">
        <v>32</v>
      </c>
      <c r="G3297" t="s">
        <v>27</v>
      </c>
      <c r="H3297" t="s">
        <v>87</v>
      </c>
      <c r="I3297">
        <f>IF(OR(financial_transactions3[[#This Row],[amount]]&lt;$L$16, financial_transactions3[[#This Row],[amount]]&gt;$L$17), 1, 0)</f>
        <v>1</v>
      </c>
    </row>
    <row r="3298" spans="1:9">
      <c r="A3298" t="s">
        <v>6382</v>
      </c>
      <c r="B3298" s="3">
        <v>45422</v>
      </c>
      <c r="C3298" t="s">
        <v>1364</v>
      </c>
      <c r="D3298">
        <v>570.44000000000005</v>
      </c>
      <c r="E3298" t="s">
        <v>16079</v>
      </c>
      <c r="F3298" t="s">
        <v>61</v>
      </c>
      <c r="G3298" t="s">
        <v>48</v>
      </c>
      <c r="H3298" t="s">
        <v>33</v>
      </c>
      <c r="I3298">
        <f>IF(OR(financial_transactions3[[#This Row],[amount]]&lt;$L$16, financial_transactions3[[#This Row],[amount]]&gt;$L$17), 1, 0)</f>
        <v>1</v>
      </c>
    </row>
    <row r="3299" spans="1:9">
      <c r="A3299" t="s">
        <v>6383</v>
      </c>
      <c r="B3299" s="3">
        <v>45422</v>
      </c>
      <c r="C3299" t="s">
        <v>6015</v>
      </c>
      <c r="D3299">
        <v>1712.31</v>
      </c>
      <c r="E3299" t="s">
        <v>16079</v>
      </c>
      <c r="F3299" t="s">
        <v>61</v>
      </c>
      <c r="G3299" t="s">
        <v>27</v>
      </c>
      <c r="H3299" t="s">
        <v>44</v>
      </c>
      <c r="I3299">
        <f>IF(OR(financial_transactions3[[#This Row],[amount]]&lt;$L$16, financial_transactions3[[#This Row],[amount]]&gt;$L$17), 1, 0)</f>
        <v>1</v>
      </c>
    </row>
    <row r="3300" spans="1:9">
      <c r="A3300" t="s">
        <v>6384</v>
      </c>
      <c r="B3300" s="3">
        <v>45422</v>
      </c>
      <c r="C3300" t="s">
        <v>6385</v>
      </c>
      <c r="D3300">
        <v>277.22000000000003</v>
      </c>
      <c r="E3300" t="s">
        <v>31</v>
      </c>
      <c r="F3300" t="s">
        <v>61</v>
      </c>
      <c r="G3300" t="s">
        <v>39</v>
      </c>
      <c r="H3300" t="s">
        <v>87</v>
      </c>
      <c r="I3300">
        <f>IF(OR(financial_transactions3[[#This Row],[amount]]&lt;$L$16, financial_transactions3[[#This Row],[amount]]&gt;$L$17), 1, 0)</f>
        <v>1</v>
      </c>
    </row>
    <row r="3301" spans="1:9">
      <c r="A3301" t="s">
        <v>6386</v>
      </c>
      <c r="B3301" s="3">
        <v>45422</v>
      </c>
      <c r="C3301" t="s">
        <v>6387</v>
      </c>
      <c r="D3301">
        <v>772.59</v>
      </c>
      <c r="E3301" t="s">
        <v>31</v>
      </c>
      <c r="F3301" t="s">
        <v>26</v>
      </c>
      <c r="G3301" t="s">
        <v>21</v>
      </c>
      <c r="H3301" t="s">
        <v>94</v>
      </c>
      <c r="I3301">
        <f>IF(OR(financial_transactions3[[#This Row],[amount]]&lt;$L$16, financial_transactions3[[#This Row],[amount]]&gt;$L$17), 1, 0)</f>
        <v>0</v>
      </c>
    </row>
    <row r="3302" spans="1:9">
      <c r="A3302" t="s">
        <v>6388</v>
      </c>
      <c r="B3302" s="3">
        <v>45422</v>
      </c>
      <c r="C3302" t="s">
        <v>6389</v>
      </c>
      <c r="D3302">
        <v>1593.52</v>
      </c>
      <c r="E3302" t="s">
        <v>67</v>
      </c>
      <c r="F3302" t="s">
        <v>32</v>
      </c>
      <c r="G3302" t="s">
        <v>48</v>
      </c>
      <c r="H3302" t="s">
        <v>57</v>
      </c>
      <c r="I3302">
        <f>IF(OR(financial_transactions3[[#This Row],[amount]]&lt;$L$16, financial_transactions3[[#This Row],[amount]]&gt;$L$17), 1, 0)</f>
        <v>0</v>
      </c>
    </row>
    <row r="3303" spans="1:9">
      <c r="A3303" t="s">
        <v>6390</v>
      </c>
      <c r="B3303" s="3">
        <v>45422</v>
      </c>
      <c r="C3303" t="s">
        <v>6391</v>
      </c>
      <c r="D3303">
        <v>1193.69</v>
      </c>
      <c r="E3303" t="s">
        <v>25</v>
      </c>
      <c r="F3303" t="s">
        <v>32</v>
      </c>
      <c r="G3303" t="s">
        <v>39</v>
      </c>
      <c r="H3303" t="s">
        <v>87</v>
      </c>
      <c r="I3303">
        <f>IF(OR(financial_transactions3[[#This Row],[amount]]&lt;$L$16, financial_transactions3[[#This Row],[amount]]&gt;$L$17), 1, 0)</f>
        <v>0</v>
      </c>
    </row>
    <row r="3304" spans="1:9">
      <c r="A3304" t="s">
        <v>6392</v>
      </c>
      <c r="B3304" s="3">
        <v>45422</v>
      </c>
      <c r="C3304" t="s">
        <v>6393</v>
      </c>
      <c r="D3304">
        <v>1705.64</v>
      </c>
      <c r="E3304" t="s">
        <v>16079</v>
      </c>
      <c r="F3304" t="s">
        <v>20</v>
      </c>
      <c r="G3304" t="s">
        <v>21</v>
      </c>
      <c r="H3304" t="s">
        <v>44</v>
      </c>
      <c r="I3304">
        <f>IF(OR(financial_transactions3[[#This Row],[amount]]&lt;$L$16, financial_transactions3[[#This Row],[amount]]&gt;$L$17), 1, 0)</f>
        <v>1</v>
      </c>
    </row>
    <row r="3305" spans="1:9">
      <c r="A3305" t="s">
        <v>6394</v>
      </c>
      <c r="B3305" s="3">
        <v>45422</v>
      </c>
      <c r="C3305" t="s">
        <v>6395</v>
      </c>
      <c r="D3305">
        <v>6717.24</v>
      </c>
      <c r="E3305" t="s">
        <v>52</v>
      </c>
      <c r="F3305" t="s">
        <v>32</v>
      </c>
      <c r="G3305" t="s">
        <v>27</v>
      </c>
      <c r="H3305" t="s">
        <v>94</v>
      </c>
      <c r="I3305">
        <f>IF(OR(financial_transactions3[[#This Row],[amount]]&lt;$L$16, financial_transactions3[[#This Row],[amount]]&gt;$L$17), 1, 0)</f>
        <v>1</v>
      </c>
    </row>
    <row r="3306" spans="1:9">
      <c r="A3306" t="s">
        <v>6396</v>
      </c>
      <c r="B3306" s="3">
        <v>45422</v>
      </c>
      <c r="C3306" t="s">
        <v>3012</v>
      </c>
      <c r="D3306">
        <v>548.01</v>
      </c>
      <c r="E3306" t="s">
        <v>16079</v>
      </c>
      <c r="F3306" t="s">
        <v>26</v>
      </c>
      <c r="G3306" t="s">
        <v>48</v>
      </c>
      <c r="H3306" t="s">
        <v>16080</v>
      </c>
      <c r="I3306">
        <f>IF(OR(financial_transactions3[[#This Row],[amount]]&lt;$L$16, financial_transactions3[[#This Row],[amount]]&gt;$L$17), 1, 0)</f>
        <v>1</v>
      </c>
    </row>
    <row r="3307" spans="1:9">
      <c r="A3307" t="s">
        <v>6397</v>
      </c>
      <c r="B3307" s="3">
        <v>45422</v>
      </c>
      <c r="C3307" t="s">
        <v>3814</v>
      </c>
      <c r="D3307">
        <v>599.41999999999996</v>
      </c>
      <c r="E3307" t="s">
        <v>70</v>
      </c>
      <c r="F3307" t="s">
        <v>32</v>
      </c>
      <c r="G3307" t="s">
        <v>39</v>
      </c>
      <c r="H3307" t="s">
        <v>53</v>
      </c>
      <c r="I3307">
        <f>IF(OR(financial_transactions3[[#This Row],[amount]]&lt;$L$16, financial_transactions3[[#This Row],[amount]]&gt;$L$17), 1, 0)</f>
        <v>0</v>
      </c>
    </row>
    <row r="3308" spans="1:9">
      <c r="A3308" t="s">
        <v>6398</v>
      </c>
      <c r="B3308" s="3">
        <v>45422</v>
      </c>
      <c r="C3308" t="s">
        <v>6399</v>
      </c>
      <c r="D3308">
        <v>1767.42</v>
      </c>
      <c r="E3308" t="s">
        <v>67</v>
      </c>
      <c r="F3308" t="s">
        <v>32</v>
      </c>
      <c r="G3308" t="s">
        <v>48</v>
      </c>
      <c r="H3308" t="s">
        <v>33</v>
      </c>
      <c r="I3308">
        <f>IF(OR(financial_transactions3[[#This Row],[amount]]&lt;$L$16, financial_transactions3[[#This Row],[amount]]&gt;$L$17), 1, 0)</f>
        <v>1</v>
      </c>
    </row>
    <row r="3309" spans="1:9">
      <c r="A3309" t="s">
        <v>6400</v>
      </c>
      <c r="B3309" s="3">
        <v>45422</v>
      </c>
      <c r="C3309" t="s">
        <v>6401</v>
      </c>
      <c r="D3309">
        <v>807.46</v>
      </c>
      <c r="E3309" t="s">
        <v>19</v>
      </c>
      <c r="F3309" t="s">
        <v>32</v>
      </c>
      <c r="G3309" t="s">
        <v>39</v>
      </c>
      <c r="H3309" t="s">
        <v>33</v>
      </c>
      <c r="I3309">
        <f>IF(OR(financial_transactions3[[#This Row],[amount]]&lt;$L$16, financial_transactions3[[#This Row],[amount]]&gt;$L$17), 1, 0)</f>
        <v>0</v>
      </c>
    </row>
    <row r="3310" spans="1:9">
      <c r="A3310" t="s">
        <v>6402</v>
      </c>
      <c r="B3310" s="3">
        <v>45422</v>
      </c>
      <c r="C3310" t="s">
        <v>6403</v>
      </c>
      <c r="D3310">
        <v>1837.4</v>
      </c>
      <c r="E3310" t="s">
        <v>67</v>
      </c>
      <c r="F3310" t="s">
        <v>61</v>
      </c>
      <c r="G3310" t="s">
        <v>21</v>
      </c>
      <c r="H3310" t="s">
        <v>44</v>
      </c>
      <c r="I3310">
        <f>IF(OR(financial_transactions3[[#This Row],[amount]]&lt;$L$16, financial_transactions3[[#This Row],[amount]]&gt;$L$17), 1, 0)</f>
        <v>1</v>
      </c>
    </row>
    <row r="3311" spans="1:9">
      <c r="A3311" t="s">
        <v>6404</v>
      </c>
      <c r="B3311" s="3">
        <v>45423</v>
      </c>
      <c r="C3311" t="s">
        <v>5186</v>
      </c>
      <c r="D3311">
        <v>1993.79</v>
      </c>
      <c r="E3311" t="s">
        <v>64</v>
      </c>
      <c r="F3311" t="s">
        <v>32</v>
      </c>
      <c r="G3311" t="s">
        <v>21</v>
      </c>
      <c r="H3311" t="s">
        <v>123</v>
      </c>
      <c r="I3311">
        <f>IF(OR(financial_transactions3[[#This Row],[amount]]&lt;$L$16, financial_transactions3[[#This Row],[amount]]&gt;$L$17), 1, 0)</f>
        <v>1</v>
      </c>
    </row>
    <row r="3312" spans="1:9">
      <c r="A3312" t="s">
        <v>6405</v>
      </c>
      <c r="B3312" s="3">
        <v>45423</v>
      </c>
      <c r="C3312" t="s">
        <v>46</v>
      </c>
      <c r="D3312">
        <v>982.14</v>
      </c>
      <c r="E3312" t="s">
        <v>16079</v>
      </c>
      <c r="F3312" t="s">
        <v>32</v>
      </c>
      <c r="G3312" t="s">
        <v>39</v>
      </c>
      <c r="H3312" t="s">
        <v>44</v>
      </c>
      <c r="I3312">
        <f>IF(OR(financial_transactions3[[#This Row],[amount]]&lt;$L$16, financial_transactions3[[#This Row],[amount]]&gt;$L$17), 1, 0)</f>
        <v>0</v>
      </c>
    </row>
    <row r="3313" spans="1:9">
      <c r="A3313" t="s">
        <v>6408</v>
      </c>
      <c r="B3313" s="3">
        <v>45423</v>
      </c>
      <c r="C3313" t="s">
        <v>6409</v>
      </c>
      <c r="D3313">
        <v>1133.1099999999999</v>
      </c>
      <c r="E3313" t="s">
        <v>19</v>
      </c>
      <c r="F3313" t="s">
        <v>32</v>
      </c>
      <c r="G3313" t="s">
        <v>39</v>
      </c>
      <c r="H3313" t="s">
        <v>22</v>
      </c>
      <c r="I3313">
        <f>IF(OR(financial_transactions3[[#This Row],[amount]]&lt;$L$16, financial_transactions3[[#This Row],[amount]]&gt;$L$17), 1, 0)</f>
        <v>0</v>
      </c>
    </row>
    <row r="3314" spans="1:9">
      <c r="A3314" t="s">
        <v>6410</v>
      </c>
      <c r="B3314" s="3">
        <v>45423</v>
      </c>
      <c r="C3314" t="s">
        <v>6411</v>
      </c>
      <c r="D3314">
        <v>625.17999999999995</v>
      </c>
      <c r="E3314" t="s">
        <v>16110</v>
      </c>
      <c r="F3314" t="s">
        <v>61</v>
      </c>
      <c r="G3314" t="s">
        <v>27</v>
      </c>
      <c r="H3314" t="s">
        <v>87</v>
      </c>
      <c r="I3314">
        <f>IF(OR(financial_transactions3[[#This Row],[amount]]&lt;$L$16, financial_transactions3[[#This Row],[amount]]&gt;$L$17), 1, 0)</f>
        <v>0</v>
      </c>
    </row>
    <row r="3315" spans="1:9">
      <c r="A3315" t="s">
        <v>6412</v>
      </c>
      <c r="B3315" s="3">
        <v>45423</v>
      </c>
      <c r="C3315" t="s">
        <v>290</v>
      </c>
      <c r="D3315">
        <v>318.45999999999998</v>
      </c>
      <c r="E3315" t="s">
        <v>19</v>
      </c>
      <c r="F3315" t="s">
        <v>20</v>
      </c>
      <c r="G3315" t="s">
        <v>21</v>
      </c>
      <c r="H3315" t="s">
        <v>176</v>
      </c>
      <c r="I3315">
        <f>IF(OR(financial_transactions3[[#This Row],[amount]]&lt;$L$16, financial_transactions3[[#This Row],[amount]]&gt;$L$17), 1, 0)</f>
        <v>1</v>
      </c>
    </row>
    <row r="3316" spans="1:9">
      <c r="A3316" t="s">
        <v>6413</v>
      </c>
      <c r="B3316" s="3">
        <v>45423</v>
      </c>
      <c r="C3316" t="s">
        <v>2055</v>
      </c>
      <c r="D3316">
        <v>1436.11</v>
      </c>
      <c r="E3316" t="s">
        <v>25</v>
      </c>
      <c r="F3316" t="s">
        <v>32</v>
      </c>
      <c r="G3316" t="s">
        <v>39</v>
      </c>
      <c r="H3316" t="s">
        <v>57</v>
      </c>
      <c r="I3316">
        <f>IF(OR(financial_transactions3[[#This Row],[amount]]&lt;$L$16, financial_transactions3[[#This Row],[amount]]&gt;$L$17), 1, 0)</f>
        <v>0</v>
      </c>
    </row>
    <row r="3317" spans="1:9">
      <c r="A3317" t="s">
        <v>6414</v>
      </c>
      <c r="B3317" s="3">
        <v>45423</v>
      </c>
      <c r="C3317" t="s">
        <v>5840</v>
      </c>
      <c r="D3317">
        <v>554.41999999999996</v>
      </c>
      <c r="E3317" t="s">
        <v>67</v>
      </c>
      <c r="F3317" t="s">
        <v>61</v>
      </c>
      <c r="G3317" t="s">
        <v>39</v>
      </c>
      <c r="H3317" t="s">
        <v>44</v>
      </c>
      <c r="I3317">
        <f>IF(OR(financial_transactions3[[#This Row],[amount]]&lt;$L$16, financial_transactions3[[#This Row],[amount]]&gt;$L$17), 1, 0)</f>
        <v>1</v>
      </c>
    </row>
    <row r="3318" spans="1:9">
      <c r="A3318" t="s">
        <v>6415</v>
      </c>
      <c r="B3318" s="3">
        <v>45423</v>
      </c>
      <c r="C3318" t="s">
        <v>2798</v>
      </c>
      <c r="D3318">
        <v>398.02</v>
      </c>
      <c r="E3318" t="s">
        <v>64</v>
      </c>
      <c r="F3318" t="s">
        <v>61</v>
      </c>
      <c r="G3318" t="s">
        <v>27</v>
      </c>
      <c r="H3318" t="s">
        <v>33</v>
      </c>
      <c r="I3318">
        <f>IF(OR(financial_transactions3[[#This Row],[amount]]&lt;$L$16, financial_transactions3[[#This Row],[amount]]&gt;$L$17), 1, 0)</f>
        <v>1</v>
      </c>
    </row>
    <row r="3319" spans="1:9">
      <c r="A3319" t="s">
        <v>6416</v>
      </c>
      <c r="B3319" s="3">
        <v>45423</v>
      </c>
      <c r="C3319" t="s">
        <v>1329</v>
      </c>
      <c r="D3319">
        <v>1267.18</v>
      </c>
      <c r="E3319" t="s">
        <v>47</v>
      </c>
      <c r="F3319" t="s">
        <v>20</v>
      </c>
      <c r="G3319" t="s">
        <v>21</v>
      </c>
      <c r="H3319" t="s">
        <v>44</v>
      </c>
      <c r="I3319">
        <f>IF(OR(financial_transactions3[[#This Row],[amount]]&lt;$L$16, financial_transactions3[[#This Row],[amount]]&gt;$L$17), 1, 0)</f>
        <v>0</v>
      </c>
    </row>
    <row r="3320" spans="1:9">
      <c r="A3320" t="s">
        <v>6417</v>
      </c>
      <c r="B3320" s="3">
        <v>45423</v>
      </c>
      <c r="C3320" t="s">
        <v>6418</v>
      </c>
      <c r="D3320">
        <v>6896.98</v>
      </c>
      <c r="E3320" t="s">
        <v>64</v>
      </c>
      <c r="F3320" t="s">
        <v>20</v>
      </c>
      <c r="G3320" t="s">
        <v>21</v>
      </c>
      <c r="H3320" t="s">
        <v>53</v>
      </c>
      <c r="I3320">
        <f>IF(OR(financial_transactions3[[#This Row],[amount]]&lt;$L$16, financial_transactions3[[#This Row],[amount]]&gt;$L$17), 1, 0)</f>
        <v>1</v>
      </c>
    </row>
    <row r="3321" spans="1:9">
      <c r="A3321" t="s">
        <v>6421</v>
      </c>
      <c r="B3321" s="3">
        <v>45423</v>
      </c>
      <c r="C3321" t="s">
        <v>2771</v>
      </c>
      <c r="D3321">
        <v>1604.73</v>
      </c>
      <c r="E3321" t="s">
        <v>70</v>
      </c>
      <c r="F3321" t="s">
        <v>20</v>
      </c>
      <c r="G3321" t="s">
        <v>48</v>
      </c>
      <c r="H3321" t="s">
        <v>123</v>
      </c>
      <c r="I3321">
        <f>IF(OR(financial_transactions3[[#This Row],[amount]]&lt;$L$16, financial_transactions3[[#This Row],[amount]]&gt;$L$17), 1, 0)</f>
        <v>1</v>
      </c>
    </row>
    <row r="3322" spans="1:9">
      <c r="A3322" t="s">
        <v>6422</v>
      </c>
      <c r="B3322" s="3">
        <v>45423</v>
      </c>
      <c r="C3322" t="s">
        <v>6423</v>
      </c>
      <c r="D3322">
        <v>546.26</v>
      </c>
      <c r="E3322" t="s">
        <v>52</v>
      </c>
      <c r="F3322" t="s">
        <v>26</v>
      </c>
      <c r="G3322" t="s">
        <v>27</v>
      </c>
      <c r="H3322" t="s">
        <v>94</v>
      </c>
      <c r="I3322">
        <f>IF(OR(financial_transactions3[[#This Row],[amount]]&lt;$L$16, financial_transactions3[[#This Row],[amount]]&gt;$L$17), 1, 0)</f>
        <v>1</v>
      </c>
    </row>
    <row r="3323" spans="1:9">
      <c r="A3323" t="s">
        <v>6424</v>
      </c>
      <c r="B3323" s="3">
        <v>45423</v>
      </c>
      <c r="C3323" t="s">
        <v>6425</v>
      </c>
      <c r="D3323">
        <v>183.34</v>
      </c>
      <c r="E3323" t="s">
        <v>122</v>
      </c>
      <c r="F3323" t="s">
        <v>32</v>
      </c>
      <c r="G3323" t="s">
        <v>21</v>
      </c>
      <c r="H3323" t="s">
        <v>36</v>
      </c>
      <c r="I3323">
        <f>IF(OR(financial_transactions3[[#This Row],[amount]]&lt;$L$16, financial_transactions3[[#This Row],[amount]]&gt;$L$17), 1, 0)</f>
        <v>1</v>
      </c>
    </row>
    <row r="3324" spans="1:9">
      <c r="A3324" t="s">
        <v>6426</v>
      </c>
      <c r="B3324" s="3">
        <v>45423</v>
      </c>
      <c r="C3324" t="s">
        <v>6427</v>
      </c>
      <c r="D3324">
        <v>1641.62</v>
      </c>
      <c r="E3324" t="s">
        <v>16110</v>
      </c>
      <c r="F3324" t="s">
        <v>32</v>
      </c>
      <c r="G3324" t="s">
        <v>27</v>
      </c>
      <c r="H3324" t="s">
        <v>123</v>
      </c>
      <c r="I3324">
        <f>IF(OR(financial_transactions3[[#This Row],[amount]]&lt;$L$16, financial_transactions3[[#This Row],[amount]]&gt;$L$17), 1, 0)</f>
        <v>1</v>
      </c>
    </row>
    <row r="3325" spans="1:9">
      <c r="A3325" t="s">
        <v>6428</v>
      </c>
      <c r="B3325" s="3">
        <v>45423</v>
      </c>
      <c r="C3325" t="s">
        <v>6429</v>
      </c>
      <c r="D3325">
        <v>403.69</v>
      </c>
      <c r="E3325" t="s">
        <v>31</v>
      </c>
      <c r="F3325" t="s">
        <v>20</v>
      </c>
      <c r="G3325" t="s">
        <v>27</v>
      </c>
      <c r="H3325" t="s">
        <v>40</v>
      </c>
      <c r="I3325">
        <f>IF(OR(financial_transactions3[[#This Row],[amount]]&lt;$L$16, financial_transactions3[[#This Row],[amount]]&gt;$L$17), 1, 0)</f>
        <v>1</v>
      </c>
    </row>
    <row r="3326" spans="1:9">
      <c r="A3326" t="s">
        <v>6430</v>
      </c>
      <c r="B3326" s="3">
        <v>45423</v>
      </c>
      <c r="C3326" t="s">
        <v>6431</v>
      </c>
      <c r="D3326">
        <v>1132.8599999999999</v>
      </c>
      <c r="E3326" t="s">
        <v>47</v>
      </c>
      <c r="F3326" t="s">
        <v>20</v>
      </c>
      <c r="G3326" t="s">
        <v>27</v>
      </c>
      <c r="H3326" t="s">
        <v>22</v>
      </c>
      <c r="I3326">
        <f>IF(OR(financial_transactions3[[#This Row],[amount]]&lt;$L$16, financial_transactions3[[#This Row],[amount]]&gt;$L$17), 1, 0)</f>
        <v>0</v>
      </c>
    </row>
    <row r="3327" spans="1:9">
      <c r="A3327" t="s">
        <v>6432</v>
      </c>
      <c r="B3327" s="3">
        <v>45423</v>
      </c>
      <c r="C3327" t="s">
        <v>6253</v>
      </c>
      <c r="D3327">
        <v>1756.6</v>
      </c>
      <c r="E3327" t="s">
        <v>31</v>
      </c>
      <c r="F3327" t="s">
        <v>20</v>
      </c>
      <c r="G3327" t="s">
        <v>39</v>
      </c>
      <c r="H3327" t="s">
        <v>75</v>
      </c>
      <c r="I3327">
        <f>IF(OR(financial_transactions3[[#This Row],[amount]]&lt;$L$16, financial_transactions3[[#This Row],[amount]]&gt;$L$17), 1, 0)</f>
        <v>1</v>
      </c>
    </row>
    <row r="3328" spans="1:9">
      <c r="A3328" t="s">
        <v>6433</v>
      </c>
      <c r="B3328" s="3">
        <v>45423</v>
      </c>
      <c r="C3328" t="s">
        <v>6434</v>
      </c>
      <c r="D3328">
        <v>1996.42</v>
      </c>
      <c r="E3328" t="s">
        <v>122</v>
      </c>
      <c r="F3328" t="s">
        <v>20</v>
      </c>
      <c r="G3328" t="s">
        <v>21</v>
      </c>
      <c r="H3328" t="s">
        <v>22</v>
      </c>
      <c r="I3328">
        <f>IF(OR(financial_transactions3[[#This Row],[amount]]&lt;$L$16, financial_transactions3[[#This Row],[amount]]&gt;$L$17), 1, 0)</f>
        <v>1</v>
      </c>
    </row>
    <row r="3329" spans="1:9">
      <c r="A3329" t="s">
        <v>6435</v>
      </c>
      <c r="B3329" s="3">
        <v>45423</v>
      </c>
      <c r="C3329" t="s">
        <v>6436</v>
      </c>
      <c r="D3329">
        <v>694.19</v>
      </c>
      <c r="E3329" t="s">
        <v>122</v>
      </c>
      <c r="F3329" t="s">
        <v>32</v>
      </c>
      <c r="G3329" t="s">
        <v>48</v>
      </c>
      <c r="H3329" t="s">
        <v>44</v>
      </c>
      <c r="I3329">
        <f>IF(OR(financial_transactions3[[#This Row],[amount]]&lt;$L$16, financial_transactions3[[#This Row],[amount]]&gt;$L$17), 1, 0)</f>
        <v>0</v>
      </c>
    </row>
    <row r="3330" spans="1:9">
      <c r="A3330" t="s">
        <v>6437</v>
      </c>
      <c r="B3330" s="3">
        <v>45423</v>
      </c>
      <c r="C3330" t="s">
        <v>6438</v>
      </c>
      <c r="D3330">
        <v>1414.25</v>
      </c>
      <c r="E3330" t="s">
        <v>16110</v>
      </c>
      <c r="F3330" t="s">
        <v>26</v>
      </c>
      <c r="G3330" t="s">
        <v>39</v>
      </c>
      <c r="H3330" t="s">
        <v>87</v>
      </c>
      <c r="I3330">
        <f>IF(OR(financial_transactions3[[#This Row],[amount]]&lt;$L$16, financial_transactions3[[#This Row],[amount]]&gt;$L$17), 1, 0)</f>
        <v>0</v>
      </c>
    </row>
    <row r="3331" spans="1:9">
      <c r="A3331" t="s">
        <v>6439</v>
      </c>
      <c r="B3331" s="3">
        <v>45423</v>
      </c>
      <c r="C3331" t="s">
        <v>6440</v>
      </c>
      <c r="D3331">
        <v>1547.97</v>
      </c>
      <c r="E3331" t="s">
        <v>19</v>
      </c>
      <c r="F3331" t="s">
        <v>20</v>
      </c>
      <c r="G3331" t="s">
        <v>27</v>
      </c>
      <c r="H3331" t="s">
        <v>123</v>
      </c>
      <c r="I3331">
        <f>IF(OR(financial_transactions3[[#This Row],[amount]]&lt;$L$16, financial_transactions3[[#This Row],[amount]]&gt;$L$17), 1, 0)</f>
        <v>0</v>
      </c>
    </row>
    <row r="3332" spans="1:9">
      <c r="A3332" t="s">
        <v>6441</v>
      </c>
      <c r="B3332" s="3">
        <v>45423</v>
      </c>
      <c r="C3332" t="s">
        <v>6442</v>
      </c>
      <c r="D3332">
        <v>65.430000000000007</v>
      </c>
      <c r="E3332" t="s">
        <v>16079</v>
      </c>
      <c r="F3332" t="s">
        <v>26</v>
      </c>
      <c r="G3332" t="s">
        <v>21</v>
      </c>
      <c r="H3332" t="s">
        <v>75</v>
      </c>
      <c r="I3332">
        <f>IF(OR(financial_transactions3[[#This Row],[amount]]&lt;$L$16, financial_transactions3[[#This Row],[amount]]&gt;$L$17), 1, 0)</f>
        <v>1</v>
      </c>
    </row>
    <row r="3333" spans="1:9">
      <c r="A3333" t="s">
        <v>6443</v>
      </c>
      <c r="B3333" s="3">
        <v>45424</v>
      </c>
      <c r="C3333" t="s">
        <v>6444</v>
      </c>
      <c r="D3333">
        <v>1130.25</v>
      </c>
      <c r="E3333" t="s">
        <v>16110</v>
      </c>
      <c r="F3333" t="s">
        <v>20</v>
      </c>
      <c r="G3333" t="s">
        <v>48</v>
      </c>
      <c r="H3333" t="s">
        <v>109</v>
      </c>
      <c r="I3333">
        <f>IF(OR(financial_transactions3[[#This Row],[amount]]&lt;$L$16, financial_transactions3[[#This Row],[amount]]&gt;$L$17), 1, 0)</f>
        <v>0</v>
      </c>
    </row>
    <row r="3334" spans="1:9">
      <c r="A3334" t="s">
        <v>6445</v>
      </c>
      <c r="B3334" s="3">
        <v>45424</v>
      </c>
      <c r="C3334" t="s">
        <v>6446</v>
      </c>
      <c r="D3334">
        <v>1077.1099999999999</v>
      </c>
      <c r="E3334" t="s">
        <v>47</v>
      </c>
      <c r="F3334" t="s">
        <v>32</v>
      </c>
      <c r="G3334" t="s">
        <v>27</v>
      </c>
      <c r="H3334" t="s">
        <v>109</v>
      </c>
      <c r="I3334">
        <f>IF(OR(financial_transactions3[[#This Row],[amount]]&lt;$L$16, financial_transactions3[[#This Row],[amount]]&gt;$L$17), 1, 0)</f>
        <v>0</v>
      </c>
    </row>
    <row r="3335" spans="1:9">
      <c r="A3335" t="s">
        <v>6447</v>
      </c>
      <c r="B3335" s="3">
        <v>45424</v>
      </c>
      <c r="C3335" t="s">
        <v>5208</v>
      </c>
      <c r="D3335">
        <v>252.59</v>
      </c>
      <c r="E3335" t="s">
        <v>25</v>
      </c>
      <c r="F3335" t="s">
        <v>32</v>
      </c>
      <c r="G3335" t="s">
        <v>48</v>
      </c>
      <c r="H3335" t="s">
        <v>40</v>
      </c>
      <c r="I3335">
        <f>IF(OR(financial_transactions3[[#This Row],[amount]]&lt;$L$16, financial_transactions3[[#This Row],[amount]]&gt;$L$17), 1, 0)</f>
        <v>1</v>
      </c>
    </row>
    <row r="3336" spans="1:9">
      <c r="A3336" t="s">
        <v>6448</v>
      </c>
      <c r="B3336" s="3">
        <v>45424</v>
      </c>
      <c r="C3336" t="s">
        <v>5228</v>
      </c>
      <c r="D3336">
        <v>1679.41</v>
      </c>
      <c r="E3336" t="s">
        <v>16079</v>
      </c>
      <c r="F3336" t="s">
        <v>20</v>
      </c>
      <c r="G3336" t="s">
        <v>48</v>
      </c>
      <c r="H3336" t="s">
        <v>33</v>
      </c>
      <c r="I3336">
        <f>IF(OR(financial_transactions3[[#This Row],[amount]]&lt;$L$16, financial_transactions3[[#This Row],[amount]]&gt;$L$17), 1, 0)</f>
        <v>1</v>
      </c>
    </row>
    <row r="3337" spans="1:9">
      <c r="A3337" t="s">
        <v>6449</v>
      </c>
      <c r="B3337" s="3">
        <v>45424</v>
      </c>
      <c r="C3337" t="s">
        <v>2440</v>
      </c>
      <c r="D3337">
        <v>710.26</v>
      </c>
      <c r="E3337" t="s">
        <v>67</v>
      </c>
      <c r="F3337" t="s">
        <v>26</v>
      </c>
      <c r="G3337" t="s">
        <v>39</v>
      </c>
      <c r="H3337" t="s">
        <v>176</v>
      </c>
      <c r="I3337">
        <f>IF(OR(financial_transactions3[[#This Row],[amount]]&lt;$L$16, financial_transactions3[[#This Row],[amount]]&gt;$L$17), 1, 0)</f>
        <v>0</v>
      </c>
    </row>
    <row r="3338" spans="1:9">
      <c r="A3338" t="s">
        <v>6450</v>
      </c>
      <c r="B3338" s="3">
        <v>45424</v>
      </c>
      <c r="C3338" t="s">
        <v>6095</v>
      </c>
      <c r="D3338">
        <v>561.94000000000005</v>
      </c>
      <c r="E3338" t="s">
        <v>52</v>
      </c>
      <c r="F3338" t="s">
        <v>26</v>
      </c>
      <c r="G3338" t="s">
        <v>48</v>
      </c>
      <c r="H3338" t="s">
        <v>28</v>
      </c>
      <c r="I3338">
        <f>IF(OR(financial_transactions3[[#This Row],[amount]]&lt;$L$16, financial_transactions3[[#This Row],[amount]]&gt;$L$17), 1, 0)</f>
        <v>1</v>
      </c>
    </row>
    <row r="3339" spans="1:9">
      <c r="A3339" t="s">
        <v>6451</v>
      </c>
      <c r="B3339" s="3">
        <v>45424</v>
      </c>
      <c r="C3339" t="s">
        <v>5725</v>
      </c>
      <c r="D3339">
        <v>18643.439999999999</v>
      </c>
      <c r="E3339" t="s">
        <v>47</v>
      </c>
      <c r="F3339" t="s">
        <v>20</v>
      </c>
      <c r="G3339" t="s">
        <v>39</v>
      </c>
      <c r="H3339" t="s">
        <v>53</v>
      </c>
      <c r="I3339">
        <f>IF(OR(financial_transactions3[[#This Row],[amount]]&lt;$L$16, financial_transactions3[[#This Row],[amount]]&gt;$L$17), 1, 0)</f>
        <v>1</v>
      </c>
    </row>
    <row r="3340" spans="1:9">
      <c r="A3340" t="s">
        <v>6452</v>
      </c>
      <c r="B3340" s="3">
        <v>45424</v>
      </c>
      <c r="C3340" t="s">
        <v>6453</v>
      </c>
      <c r="D3340">
        <v>1436.01</v>
      </c>
      <c r="E3340" t="s">
        <v>122</v>
      </c>
      <c r="F3340" t="s">
        <v>61</v>
      </c>
      <c r="G3340" t="s">
        <v>39</v>
      </c>
      <c r="H3340" t="s">
        <v>53</v>
      </c>
      <c r="I3340">
        <f>IF(OR(financial_transactions3[[#This Row],[amount]]&lt;$L$16, financial_transactions3[[#This Row],[amount]]&gt;$L$17), 1, 0)</f>
        <v>0</v>
      </c>
    </row>
    <row r="3341" spans="1:9">
      <c r="A3341" t="s">
        <v>6454</v>
      </c>
      <c r="B3341" s="3">
        <v>45424</v>
      </c>
      <c r="C3341" t="s">
        <v>6455</v>
      </c>
      <c r="D3341">
        <v>140.93</v>
      </c>
      <c r="E3341" t="s">
        <v>47</v>
      </c>
      <c r="F3341" t="s">
        <v>61</v>
      </c>
      <c r="G3341" t="s">
        <v>39</v>
      </c>
      <c r="H3341" t="s">
        <v>94</v>
      </c>
      <c r="I3341">
        <f>IF(OR(financial_transactions3[[#This Row],[amount]]&lt;$L$16, financial_transactions3[[#This Row],[amount]]&gt;$L$17), 1, 0)</f>
        <v>1</v>
      </c>
    </row>
    <row r="3342" spans="1:9">
      <c r="A3342" t="s">
        <v>6456</v>
      </c>
      <c r="B3342" s="3">
        <v>45424</v>
      </c>
      <c r="C3342" t="s">
        <v>505</v>
      </c>
      <c r="D3342">
        <v>924.16</v>
      </c>
      <c r="E3342" t="s">
        <v>25</v>
      </c>
      <c r="F3342" t="s">
        <v>26</v>
      </c>
      <c r="G3342" t="s">
        <v>48</v>
      </c>
      <c r="H3342" t="s">
        <v>53</v>
      </c>
      <c r="I3342">
        <f>IF(OR(financial_transactions3[[#This Row],[amount]]&lt;$L$16, financial_transactions3[[#This Row],[amount]]&gt;$L$17), 1, 0)</f>
        <v>0</v>
      </c>
    </row>
    <row r="3343" spans="1:9">
      <c r="A3343" t="s">
        <v>6457</v>
      </c>
      <c r="B3343" s="3">
        <v>45424</v>
      </c>
      <c r="C3343" t="s">
        <v>4112</v>
      </c>
      <c r="D3343">
        <v>1553.72</v>
      </c>
      <c r="E3343" t="s">
        <v>64</v>
      </c>
      <c r="F3343" t="s">
        <v>20</v>
      </c>
      <c r="G3343" t="s">
        <v>48</v>
      </c>
      <c r="H3343" t="s">
        <v>28</v>
      </c>
      <c r="I3343">
        <f>IF(OR(financial_transactions3[[#This Row],[amount]]&lt;$L$16, financial_transactions3[[#This Row],[amount]]&gt;$L$17), 1, 0)</f>
        <v>0</v>
      </c>
    </row>
    <row r="3344" spans="1:9">
      <c r="A3344" t="s">
        <v>6458</v>
      </c>
      <c r="B3344" s="3">
        <v>45424</v>
      </c>
      <c r="C3344" t="s">
        <v>6459</v>
      </c>
      <c r="D3344">
        <v>5115.1499999999996</v>
      </c>
      <c r="E3344" t="s">
        <v>70</v>
      </c>
      <c r="F3344" t="s">
        <v>32</v>
      </c>
      <c r="G3344" t="s">
        <v>48</v>
      </c>
      <c r="H3344" t="s">
        <v>109</v>
      </c>
      <c r="I3344">
        <f>IF(OR(financial_transactions3[[#This Row],[amount]]&lt;$L$16, financial_transactions3[[#This Row],[amount]]&gt;$L$17), 1, 0)</f>
        <v>1</v>
      </c>
    </row>
    <row r="3345" spans="1:9">
      <c r="A3345" t="s">
        <v>6460</v>
      </c>
      <c r="B3345" s="3">
        <v>45424</v>
      </c>
      <c r="C3345" t="s">
        <v>2347</v>
      </c>
      <c r="D3345">
        <v>1629.87</v>
      </c>
      <c r="E3345" t="s">
        <v>25</v>
      </c>
      <c r="F3345" t="s">
        <v>32</v>
      </c>
      <c r="G3345" t="s">
        <v>48</v>
      </c>
      <c r="H3345" t="s">
        <v>94</v>
      </c>
      <c r="I3345">
        <f>IF(OR(financial_transactions3[[#This Row],[amount]]&lt;$L$16, financial_transactions3[[#This Row],[amount]]&gt;$L$17), 1, 0)</f>
        <v>1</v>
      </c>
    </row>
    <row r="3346" spans="1:9">
      <c r="A3346" t="s">
        <v>6461</v>
      </c>
      <c r="B3346" s="3">
        <v>45424</v>
      </c>
      <c r="C3346" t="s">
        <v>6462</v>
      </c>
      <c r="D3346">
        <v>60.47</v>
      </c>
      <c r="E3346" t="s">
        <v>19</v>
      </c>
      <c r="F3346" t="s">
        <v>20</v>
      </c>
      <c r="G3346" t="s">
        <v>27</v>
      </c>
      <c r="H3346" t="s">
        <v>44</v>
      </c>
      <c r="I3346">
        <f>IF(OR(financial_transactions3[[#This Row],[amount]]&lt;$L$16, financial_transactions3[[#This Row],[amount]]&gt;$L$17), 1, 0)</f>
        <v>1</v>
      </c>
    </row>
    <row r="3347" spans="1:9">
      <c r="A3347" t="s">
        <v>6463</v>
      </c>
      <c r="B3347" s="3">
        <v>45424</v>
      </c>
      <c r="C3347" t="s">
        <v>6464</v>
      </c>
      <c r="D3347">
        <v>215.12</v>
      </c>
      <c r="E3347" t="s">
        <v>19</v>
      </c>
      <c r="F3347" t="s">
        <v>20</v>
      </c>
      <c r="G3347" t="s">
        <v>39</v>
      </c>
      <c r="H3347" t="s">
        <v>94</v>
      </c>
      <c r="I3347">
        <f>IF(OR(financial_transactions3[[#This Row],[amount]]&lt;$L$16, financial_transactions3[[#This Row],[amount]]&gt;$L$17), 1, 0)</f>
        <v>1</v>
      </c>
    </row>
    <row r="3348" spans="1:9">
      <c r="A3348" t="s">
        <v>6465</v>
      </c>
      <c r="B3348" s="3">
        <v>45424</v>
      </c>
      <c r="C3348" t="s">
        <v>6466</v>
      </c>
      <c r="D3348">
        <v>406.64</v>
      </c>
      <c r="E3348" t="s">
        <v>16110</v>
      </c>
      <c r="F3348" t="s">
        <v>61</v>
      </c>
      <c r="G3348" t="s">
        <v>21</v>
      </c>
      <c r="H3348" t="s">
        <v>87</v>
      </c>
      <c r="I3348">
        <f>IF(OR(financial_transactions3[[#This Row],[amount]]&lt;$L$16, financial_transactions3[[#This Row],[amount]]&gt;$L$17), 1, 0)</f>
        <v>1</v>
      </c>
    </row>
    <row r="3349" spans="1:9">
      <c r="A3349" t="s">
        <v>6467</v>
      </c>
      <c r="B3349" s="3">
        <v>45424</v>
      </c>
      <c r="C3349" t="s">
        <v>1192</v>
      </c>
      <c r="D3349">
        <v>1827.97</v>
      </c>
      <c r="E3349" t="s">
        <v>19</v>
      </c>
      <c r="F3349" t="s">
        <v>61</v>
      </c>
      <c r="G3349" t="s">
        <v>27</v>
      </c>
      <c r="H3349" t="s">
        <v>36</v>
      </c>
      <c r="I3349">
        <f>IF(OR(financial_transactions3[[#This Row],[amount]]&lt;$L$16, financial_transactions3[[#This Row],[amount]]&gt;$L$17), 1, 0)</f>
        <v>1</v>
      </c>
    </row>
    <row r="3350" spans="1:9">
      <c r="A3350" t="s">
        <v>6468</v>
      </c>
      <c r="B3350" s="3">
        <v>45424</v>
      </c>
      <c r="C3350" t="s">
        <v>6469</v>
      </c>
      <c r="D3350">
        <v>1637.76</v>
      </c>
      <c r="E3350" t="s">
        <v>19</v>
      </c>
      <c r="F3350" t="s">
        <v>32</v>
      </c>
      <c r="G3350" t="s">
        <v>39</v>
      </c>
      <c r="H3350" t="s">
        <v>75</v>
      </c>
      <c r="I3350">
        <f>IF(OR(financial_transactions3[[#This Row],[amount]]&lt;$L$16, financial_transactions3[[#This Row],[amount]]&gt;$L$17), 1, 0)</f>
        <v>1</v>
      </c>
    </row>
    <row r="3351" spans="1:9">
      <c r="A3351" t="s">
        <v>6470</v>
      </c>
      <c r="B3351" s="3">
        <v>45424</v>
      </c>
      <c r="C3351" t="s">
        <v>1366</v>
      </c>
      <c r="D3351">
        <v>1462.46</v>
      </c>
      <c r="E3351" t="s">
        <v>67</v>
      </c>
      <c r="F3351" t="s">
        <v>20</v>
      </c>
      <c r="G3351" t="s">
        <v>48</v>
      </c>
      <c r="H3351" t="s">
        <v>53</v>
      </c>
      <c r="I3351">
        <f>IF(OR(financial_transactions3[[#This Row],[amount]]&lt;$L$16, financial_transactions3[[#This Row],[amount]]&gt;$L$17), 1, 0)</f>
        <v>0</v>
      </c>
    </row>
    <row r="3352" spans="1:9">
      <c r="A3352" t="s">
        <v>6471</v>
      </c>
      <c r="B3352" s="3">
        <v>45424</v>
      </c>
      <c r="C3352" t="s">
        <v>6472</v>
      </c>
      <c r="D3352">
        <v>597.26</v>
      </c>
      <c r="E3352" t="s">
        <v>64</v>
      </c>
      <c r="F3352" t="s">
        <v>61</v>
      </c>
      <c r="G3352" t="s">
        <v>27</v>
      </c>
      <c r="H3352" t="s">
        <v>49</v>
      </c>
      <c r="I3352">
        <f>IF(OR(financial_transactions3[[#This Row],[amount]]&lt;$L$16, financial_transactions3[[#This Row],[amount]]&gt;$L$17), 1, 0)</f>
        <v>0</v>
      </c>
    </row>
    <row r="3353" spans="1:9">
      <c r="A3353" t="s">
        <v>6473</v>
      </c>
      <c r="B3353" s="3">
        <v>45424</v>
      </c>
      <c r="C3353" t="s">
        <v>896</v>
      </c>
      <c r="D3353">
        <v>918.41</v>
      </c>
      <c r="E3353" t="s">
        <v>52</v>
      </c>
      <c r="F3353" t="s">
        <v>61</v>
      </c>
      <c r="G3353" t="s">
        <v>39</v>
      </c>
      <c r="H3353" t="s">
        <v>16080</v>
      </c>
      <c r="I3353">
        <f>IF(OR(financial_transactions3[[#This Row],[amount]]&lt;$L$16, financial_transactions3[[#This Row],[amount]]&gt;$L$17), 1, 0)</f>
        <v>0</v>
      </c>
    </row>
    <row r="3354" spans="1:9">
      <c r="A3354" t="s">
        <v>6474</v>
      </c>
      <c r="B3354" s="3">
        <v>45424</v>
      </c>
      <c r="C3354" t="s">
        <v>6475</v>
      </c>
      <c r="D3354">
        <v>68.72</v>
      </c>
      <c r="E3354" t="s">
        <v>67</v>
      </c>
      <c r="F3354" t="s">
        <v>32</v>
      </c>
      <c r="G3354" t="s">
        <v>48</v>
      </c>
      <c r="H3354" t="s">
        <v>16080</v>
      </c>
      <c r="I3354">
        <f>IF(OR(financial_transactions3[[#This Row],[amount]]&lt;$L$16, financial_transactions3[[#This Row],[amount]]&gt;$L$17), 1, 0)</f>
        <v>1</v>
      </c>
    </row>
    <row r="3355" spans="1:9">
      <c r="A3355" t="s">
        <v>6476</v>
      </c>
      <c r="B3355" s="3">
        <v>45424</v>
      </c>
      <c r="C3355" t="s">
        <v>6477</v>
      </c>
      <c r="D3355">
        <v>773.63</v>
      </c>
      <c r="E3355" t="s">
        <v>19</v>
      </c>
      <c r="F3355" t="s">
        <v>20</v>
      </c>
      <c r="G3355" t="s">
        <v>48</v>
      </c>
      <c r="H3355" t="s">
        <v>44</v>
      </c>
      <c r="I3355">
        <f>IF(OR(financial_transactions3[[#This Row],[amount]]&lt;$L$16, financial_transactions3[[#This Row],[amount]]&gt;$L$17), 1, 0)</f>
        <v>0</v>
      </c>
    </row>
    <row r="3356" spans="1:9">
      <c r="A3356" t="s">
        <v>6478</v>
      </c>
      <c r="B3356" s="3">
        <v>45424</v>
      </c>
      <c r="C3356" t="s">
        <v>137</v>
      </c>
      <c r="D3356">
        <v>1754.59</v>
      </c>
      <c r="E3356" t="s">
        <v>16110</v>
      </c>
      <c r="F3356" t="s">
        <v>61</v>
      </c>
      <c r="G3356" t="s">
        <v>21</v>
      </c>
      <c r="H3356" t="s">
        <v>16080</v>
      </c>
      <c r="I3356">
        <f>IF(OR(financial_transactions3[[#This Row],[amount]]&lt;$L$16, financial_transactions3[[#This Row],[amount]]&gt;$L$17), 1, 0)</f>
        <v>1</v>
      </c>
    </row>
    <row r="3357" spans="1:9">
      <c r="A3357" t="s">
        <v>6479</v>
      </c>
      <c r="B3357" s="3">
        <v>45424</v>
      </c>
      <c r="C3357" t="s">
        <v>6480</v>
      </c>
      <c r="D3357">
        <v>71.52</v>
      </c>
      <c r="E3357" t="s">
        <v>47</v>
      </c>
      <c r="F3357" t="s">
        <v>26</v>
      </c>
      <c r="G3357" t="s">
        <v>21</v>
      </c>
      <c r="H3357" t="s">
        <v>33</v>
      </c>
      <c r="I3357">
        <f>IF(OR(financial_transactions3[[#This Row],[amount]]&lt;$L$16, financial_transactions3[[#This Row],[amount]]&gt;$L$17), 1, 0)</f>
        <v>1</v>
      </c>
    </row>
    <row r="3358" spans="1:9">
      <c r="A3358" t="s">
        <v>6481</v>
      </c>
      <c r="B3358" s="3">
        <v>45424</v>
      </c>
      <c r="C3358" t="s">
        <v>6482</v>
      </c>
      <c r="D3358">
        <v>1184.29</v>
      </c>
      <c r="E3358" t="s">
        <v>64</v>
      </c>
      <c r="F3358" t="s">
        <v>26</v>
      </c>
      <c r="G3358" t="s">
        <v>27</v>
      </c>
      <c r="H3358" t="s">
        <v>16080</v>
      </c>
      <c r="I3358">
        <f>IF(OR(financial_transactions3[[#This Row],[amount]]&lt;$L$16, financial_transactions3[[#This Row],[amount]]&gt;$L$17), 1, 0)</f>
        <v>0</v>
      </c>
    </row>
    <row r="3359" spans="1:9">
      <c r="A3359" t="s">
        <v>6485</v>
      </c>
      <c r="B3359" s="3">
        <v>45424</v>
      </c>
      <c r="C3359" t="s">
        <v>5487</v>
      </c>
      <c r="D3359">
        <v>1103.01</v>
      </c>
      <c r="E3359" t="s">
        <v>31</v>
      </c>
      <c r="F3359" t="s">
        <v>32</v>
      </c>
      <c r="G3359" t="s">
        <v>39</v>
      </c>
      <c r="H3359" t="s">
        <v>109</v>
      </c>
      <c r="I3359">
        <f>IF(OR(financial_transactions3[[#This Row],[amount]]&lt;$L$16, financial_transactions3[[#This Row],[amount]]&gt;$L$17), 1, 0)</f>
        <v>0</v>
      </c>
    </row>
    <row r="3360" spans="1:9">
      <c r="A3360" t="s">
        <v>6486</v>
      </c>
      <c r="B3360" s="3">
        <v>45424</v>
      </c>
      <c r="C3360" t="s">
        <v>1068</v>
      </c>
      <c r="D3360">
        <v>1906</v>
      </c>
      <c r="E3360" t="s">
        <v>31</v>
      </c>
      <c r="F3360" t="s">
        <v>20</v>
      </c>
      <c r="G3360" t="s">
        <v>27</v>
      </c>
      <c r="H3360" t="s">
        <v>33</v>
      </c>
      <c r="I3360">
        <f>IF(OR(financial_transactions3[[#This Row],[amount]]&lt;$L$16, financial_transactions3[[#This Row],[amount]]&gt;$L$17), 1, 0)</f>
        <v>1</v>
      </c>
    </row>
    <row r="3361" spans="1:9">
      <c r="A3361" t="s">
        <v>6487</v>
      </c>
      <c r="B3361" s="3">
        <v>45424</v>
      </c>
      <c r="C3361" t="s">
        <v>2084</v>
      </c>
      <c r="D3361">
        <v>11989.25</v>
      </c>
      <c r="E3361" t="s">
        <v>67</v>
      </c>
      <c r="F3361" t="s">
        <v>20</v>
      </c>
      <c r="G3361" t="s">
        <v>48</v>
      </c>
      <c r="H3361" t="s">
        <v>49</v>
      </c>
      <c r="I3361">
        <f>IF(OR(financial_transactions3[[#This Row],[amount]]&lt;$L$16, financial_transactions3[[#This Row],[amount]]&gt;$L$17), 1, 0)</f>
        <v>1</v>
      </c>
    </row>
    <row r="3362" spans="1:9">
      <c r="A3362" t="s">
        <v>6488</v>
      </c>
      <c r="B3362" s="3">
        <v>45424</v>
      </c>
      <c r="C3362" t="s">
        <v>4169</v>
      </c>
      <c r="D3362">
        <v>1561.34</v>
      </c>
      <c r="E3362" t="s">
        <v>47</v>
      </c>
      <c r="F3362" t="s">
        <v>61</v>
      </c>
      <c r="G3362" t="s">
        <v>27</v>
      </c>
      <c r="H3362" t="s">
        <v>40</v>
      </c>
      <c r="I3362">
        <f>IF(OR(financial_transactions3[[#This Row],[amount]]&lt;$L$16, financial_transactions3[[#This Row],[amount]]&gt;$L$17), 1, 0)</f>
        <v>0</v>
      </c>
    </row>
    <row r="3363" spans="1:9">
      <c r="A3363" t="s">
        <v>6489</v>
      </c>
      <c r="B3363" s="3">
        <v>45424</v>
      </c>
      <c r="C3363" t="s">
        <v>6490</v>
      </c>
      <c r="D3363">
        <v>1116.1600000000001</v>
      </c>
      <c r="E3363" t="s">
        <v>67</v>
      </c>
      <c r="F3363" t="s">
        <v>26</v>
      </c>
      <c r="G3363" t="s">
        <v>21</v>
      </c>
      <c r="H3363" t="s">
        <v>40</v>
      </c>
      <c r="I3363">
        <f>IF(OR(financial_transactions3[[#This Row],[amount]]&lt;$L$16, financial_transactions3[[#This Row],[amount]]&gt;$L$17), 1, 0)</f>
        <v>0</v>
      </c>
    </row>
    <row r="3364" spans="1:9">
      <c r="A3364" t="s">
        <v>6491</v>
      </c>
      <c r="B3364" s="3">
        <v>45424</v>
      </c>
      <c r="C3364" t="s">
        <v>6492</v>
      </c>
      <c r="D3364">
        <v>875.53</v>
      </c>
      <c r="E3364" t="s">
        <v>122</v>
      </c>
      <c r="F3364" t="s">
        <v>20</v>
      </c>
      <c r="G3364" t="s">
        <v>27</v>
      </c>
      <c r="H3364" t="s">
        <v>176</v>
      </c>
      <c r="I3364">
        <f>IF(OR(financial_transactions3[[#This Row],[amount]]&lt;$L$16, financial_transactions3[[#This Row],[amount]]&gt;$L$17), 1, 0)</f>
        <v>0</v>
      </c>
    </row>
    <row r="3365" spans="1:9">
      <c r="A3365" t="s">
        <v>6493</v>
      </c>
      <c r="B3365" s="3">
        <v>45425</v>
      </c>
      <c r="C3365" t="s">
        <v>5346</v>
      </c>
      <c r="D3365">
        <v>395.95</v>
      </c>
      <c r="E3365" t="s">
        <v>47</v>
      </c>
      <c r="F3365" t="s">
        <v>26</v>
      </c>
      <c r="G3365" t="s">
        <v>39</v>
      </c>
      <c r="H3365" t="s">
        <v>176</v>
      </c>
      <c r="I3365">
        <f>IF(OR(financial_transactions3[[#This Row],[amount]]&lt;$L$16, financial_transactions3[[#This Row],[amount]]&gt;$L$17), 1, 0)</f>
        <v>1</v>
      </c>
    </row>
    <row r="3366" spans="1:9">
      <c r="A3366" t="s">
        <v>6494</v>
      </c>
      <c r="B3366" s="3">
        <v>45425</v>
      </c>
      <c r="C3366" t="s">
        <v>2981</v>
      </c>
      <c r="D3366">
        <v>1844.86</v>
      </c>
      <c r="E3366" t="s">
        <v>16110</v>
      </c>
      <c r="F3366" t="s">
        <v>20</v>
      </c>
      <c r="G3366" t="s">
        <v>39</v>
      </c>
      <c r="H3366" t="s">
        <v>40</v>
      </c>
      <c r="I3366">
        <f>IF(OR(financial_transactions3[[#This Row],[amount]]&lt;$L$16, financial_transactions3[[#This Row],[amount]]&gt;$L$17), 1, 0)</f>
        <v>1</v>
      </c>
    </row>
    <row r="3367" spans="1:9">
      <c r="A3367" t="s">
        <v>6495</v>
      </c>
      <c r="B3367" s="3">
        <v>45425</v>
      </c>
      <c r="C3367" t="s">
        <v>24</v>
      </c>
      <c r="D3367">
        <v>695.41</v>
      </c>
      <c r="E3367" t="s">
        <v>25</v>
      </c>
      <c r="F3367" t="s">
        <v>61</v>
      </c>
      <c r="G3367" t="s">
        <v>48</v>
      </c>
      <c r="H3367" t="s">
        <v>87</v>
      </c>
      <c r="I3367">
        <f>IF(OR(financial_transactions3[[#This Row],[amount]]&lt;$L$16, financial_transactions3[[#This Row],[amount]]&gt;$L$17), 1, 0)</f>
        <v>0</v>
      </c>
    </row>
    <row r="3368" spans="1:9">
      <c r="A3368" t="s">
        <v>6496</v>
      </c>
      <c r="B3368" s="3">
        <v>45425</v>
      </c>
      <c r="C3368" t="s">
        <v>6497</v>
      </c>
      <c r="D3368">
        <v>988.79</v>
      </c>
      <c r="E3368" t="s">
        <v>31</v>
      </c>
      <c r="F3368" t="s">
        <v>26</v>
      </c>
      <c r="G3368" t="s">
        <v>48</v>
      </c>
      <c r="H3368" t="s">
        <v>176</v>
      </c>
      <c r="I3368">
        <f>IF(OR(financial_transactions3[[#This Row],[amount]]&lt;$L$16, financial_transactions3[[#This Row],[amount]]&gt;$L$17), 1, 0)</f>
        <v>0</v>
      </c>
    </row>
    <row r="3369" spans="1:9">
      <c r="A3369" t="s">
        <v>6498</v>
      </c>
      <c r="B3369" s="3">
        <v>45425</v>
      </c>
      <c r="C3369" t="s">
        <v>4699</v>
      </c>
      <c r="D3369">
        <v>475.52</v>
      </c>
      <c r="E3369" t="s">
        <v>19</v>
      </c>
      <c r="F3369" t="s">
        <v>20</v>
      </c>
      <c r="G3369" t="s">
        <v>48</v>
      </c>
      <c r="H3369" t="s">
        <v>109</v>
      </c>
      <c r="I3369">
        <f>IF(OR(financial_transactions3[[#This Row],[amount]]&lt;$L$16, financial_transactions3[[#This Row],[amount]]&gt;$L$17), 1, 0)</f>
        <v>1</v>
      </c>
    </row>
    <row r="3370" spans="1:9">
      <c r="A3370" t="s">
        <v>6499</v>
      </c>
      <c r="B3370" s="3">
        <v>45425</v>
      </c>
      <c r="C3370" t="s">
        <v>554</v>
      </c>
      <c r="D3370">
        <v>947.2</v>
      </c>
      <c r="E3370" t="s">
        <v>70</v>
      </c>
      <c r="F3370" t="s">
        <v>32</v>
      </c>
      <c r="G3370" t="s">
        <v>27</v>
      </c>
      <c r="H3370" t="s">
        <v>75</v>
      </c>
      <c r="I3370">
        <f>IF(OR(financial_transactions3[[#This Row],[amount]]&lt;$L$16, financial_transactions3[[#This Row],[amount]]&gt;$L$17), 1, 0)</f>
        <v>0</v>
      </c>
    </row>
    <row r="3371" spans="1:9">
      <c r="A3371" t="s">
        <v>6500</v>
      </c>
      <c r="B3371" s="3">
        <v>45425</v>
      </c>
      <c r="C3371" t="s">
        <v>6501</v>
      </c>
      <c r="D3371">
        <v>1431.95</v>
      </c>
      <c r="E3371" t="s">
        <v>67</v>
      </c>
      <c r="F3371" t="s">
        <v>61</v>
      </c>
      <c r="G3371" t="s">
        <v>39</v>
      </c>
      <c r="H3371" t="s">
        <v>44</v>
      </c>
      <c r="I3371">
        <f>IF(OR(financial_transactions3[[#This Row],[amount]]&lt;$L$16, financial_transactions3[[#This Row],[amount]]&gt;$L$17), 1, 0)</f>
        <v>0</v>
      </c>
    </row>
    <row r="3372" spans="1:9">
      <c r="A3372" t="s">
        <v>6502</v>
      </c>
      <c r="B3372" s="3">
        <v>45425</v>
      </c>
      <c r="C3372" t="s">
        <v>1552</v>
      </c>
      <c r="D3372">
        <v>353.26</v>
      </c>
      <c r="E3372" t="s">
        <v>70</v>
      </c>
      <c r="F3372" t="s">
        <v>61</v>
      </c>
      <c r="G3372" t="s">
        <v>39</v>
      </c>
      <c r="H3372" t="s">
        <v>44</v>
      </c>
      <c r="I3372">
        <f>IF(OR(financial_transactions3[[#This Row],[amount]]&lt;$L$16, financial_transactions3[[#This Row],[amount]]&gt;$L$17), 1, 0)</f>
        <v>1</v>
      </c>
    </row>
    <row r="3373" spans="1:9">
      <c r="A3373" t="s">
        <v>6503</v>
      </c>
      <c r="B3373" s="3">
        <v>45425</v>
      </c>
      <c r="C3373" t="s">
        <v>6504</v>
      </c>
      <c r="D3373">
        <v>1023.04</v>
      </c>
      <c r="E3373" t="s">
        <v>19</v>
      </c>
      <c r="F3373" t="s">
        <v>26</v>
      </c>
      <c r="G3373" t="s">
        <v>48</v>
      </c>
      <c r="H3373" t="s">
        <v>16080</v>
      </c>
      <c r="I3373">
        <f>IF(OR(financial_transactions3[[#This Row],[amount]]&lt;$L$16, financial_transactions3[[#This Row],[amount]]&gt;$L$17), 1, 0)</f>
        <v>0</v>
      </c>
    </row>
    <row r="3374" spans="1:9">
      <c r="A3374" t="s">
        <v>6505</v>
      </c>
      <c r="B3374" s="3">
        <v>45425</v>
      </c>
      <c r="C3374" t="s">
        <v>6506</v>
      </c>
      <c r="D3374">
        <v>51.88</v>
      </c>
      <c r="E3374" t="s">
        <v>16110</v>
      </c>
      <c r="F3374" t="s">
        <v>26</v>
      </c>
      <c r="G3374" t="s">
        <v>27</v>
      </c>
      <c r="H3374" t="s">
        <v>109</v>
      </c>
      <c r="I3374">
        <f>IF(OR(financial_transactions3[[#This Row],[amount]]&lt;$L$16, financial_transactions3[[#This Row],[amount]]&gt;$L$17), 1, 0)</f>
        <v>1</v>
      </c>
    </row>
    <row r="3375" spans="1:9">
      <c r="A3375" t="s">
        <v>6507</v>
      </c>
      <c r="B3375" s="3">
        <v>45425</v>
      </c>
      <c r="C3375" t="s">
        <v>6508</v>
      </c>
      <c r="D3375">
        <v>884.8</v>
      </c>
      <c r="E3375" t="s">
        <v>16079</v>
      </c>
      <c r="F3375" t="s">
        <v>61</v>
      </c>
      <c r="G3375" t="s">
        <v>48</v>
      </c>
      <c r="H3375" t="s">
        <v>44</v>
      </c>
      <c r="I3375">
        <f>IF(OR(financial_transactions3[[#This Row],[amount]]&lt;$L$16, financial_transactions3[[#This Row],[amount]]&gt;$L$17), 1, 0)</f>
        <v>0</v>
      </c>
    </row>
    <row r="3376" spans="1:9">
      <c r="A3376" t="s">
        <v>6509</v>
      </c>
      <c r="B3376" s="3">
        <v>45425</v>
      </c>
      <c r="C3376" t="s">
        <v>6510</v>
      </c>
      <c r="D3376">
        <v>754.1</v>
      </c>
      <c r="E3376" t="s">
        <v>31</v>
      </c>
      <c r="F3376" t="s">
        <v>20</v>
      </c>
      <c r="G3376" t="s">
        <v>21</v>
      </c>
      <c r="H3376" t="s">
        <v>33</v>
      </c>
      <c r="I3376">
        <f>IF(OR(financial_transactions3[[#This Row],[amount]]&lt;$L$16, financial_transactions3[[#This Row],[amount]]&gt;$L$17), 1, 0)</f>
        <v>0</v>
      </c>
    </row>
    <row r="3377" spans="1:9">
      <c r="A3377" t="s">
        <v>6511</v>
      </c>
      <c r="B3377" s="3">
        <v>45425</v>
      </c>
      <c r="C3377" t="s">
        <v>6512</v>
      </c>
      <c r="D3377">
        <v>1945.67</v>
      </c>
      <c r="E3377" t="s">
        <v>52</v>
      </c>
      <c r="F3377" t="s">
        <v>61</v>
      </c>
      <c r="G3377" t="s">
        <v>21</v>
      </c>
      <c r="H3377" t="s">
        <v>49</v>
      </c>
      <c r="I3377">
        <f>IF(OR(financial_transactions3[[#This Row],[amount]]&lt;$L$16, financial_transactions3[[#This Row],[amount]]&gt;$L$17), 1, 0)</f>
        <v>1</v>
      </c>
    </row>
    <row r="3378" spans="1:9">
      <c r="A3378" t="s">
        <v>6513</v>
      </c>
      <c r="B3378" s="3">
        <v>45425</v>
      </c>
      <c r="C3378" t="s">
        <v>6514</v>
      </c>
      <c r="D3378">
        <v>1902.7</v>
      </c>
      <c r="E3378" t="s">
        <v>70</v>
      </c>
      <c r="F3378" t="s">
        <v>32</v>
      </c>
      <c r="G3378" t="s">
        <v>48</v>
      </c>
      <c r="H3378" t="s">
        <v>53</v>
      </c>
      <c r="I3378">
        <f>IF(OR(financial_transactions3[[#This Row],[amount]]&lt;$L$16, financial_transactions3[[#This Row],[amount]]&gt;$L$17), 1, 0)</f>
        <v>1</v>
      </c>
    </row>
    <row r="3379" spans="1:9">
      <c r="A3379" t="s">
        <v>6515</v>
      </c>
      <c r="B3379" s="3">
        <v>45425</v>
      </c>
      <c r="C3379" t="s">
        <v>6516</v>
      </c>
      <c r="D3379">
        <v>1483.56</v>
      </c>
      <c r="E3379" t="s">
        <v>16110</v>
      </c>
      <c r="F3379" t="s">
        <v>32</v>
      </c>
      <c r="G3379" t="s">
        <v>27</v>
      </c>
      <c r="H3379" t="s">
        <v>75</v>
      </c>
      <c r="I3379">
        <f>IF(OR(financial_transactions3[[#This Row],[amount]]&lt;$L$16, financial_transactions3[[#This Row],[amount]]&gt;$L$17), 1, 0)</f>
        <v>0</v>
      </c>
    </row>
    <row r="3380" spans="1:9">
      <c r="A3380" t="s">
        <v>6517</v>
      </c>
      <c r="B3380" s="3">
        <v>45425</v>
      </c>
      <c r="C3380" t="s">
        <v>6518</v>
      </c>
      <c r="D3380">
        <v>598.76</v>
      </c>
      <c r="E3380" t="s">
        <v>70</v>
      </c>
      <c r="F3380" t="s">
        <v>61</v>
      </c>
      <c r="G3380" t="s">
        <v>39</v>
      </c>
      <c r="H3380" t="s">
        <v>22</v>
      </c>
      <c r="I3380">
        <f>IF(OR(financial_transactions3[[#This Row],[amount]]&lt;$L$16, financial_transactions3[[#This Row],[amount]]&gt;$L$17), 1, 0)</f>
        <v>0</v>
      </c>
    </row>
    <row r="3381" spans="1:9">
      <c r="A3381" t="s">
        <v>6519</v>
      </c>
      <c r="B3381" s="3">
        <v>45425</v>
      </c>
      <c r="C3381" t="s">
        <v>6520</v>
      </c>
      <c r="D3381">
        <v>371.36</v>
      </c>
      <c r="E3381" t="s">
        <v>31</v>
      </c>
      <c r="F3381" t="s">
        <v>32</v>
      </c>
      <c r="G3381" t="s">
        <v>27</v>
      </c>
      <c r="H3381" t="s">
        <v>176</v>
      </c>
      <c r="I3381">
        <f>IF(OR(financial_transactions3[[#This Row],[amount]]&lt;$L$16, financial_transactions3[[#This Row],[amount]]&gt;$L$17), 1, 0)</f>
        <v>1</v>
      </c>
    </row>
    <row r="3382" spans="1:9">
      <c r="A3382" t="s">
        <v>6521</v>
      </c>
      <c r="B3382" s="3">
        <v>45425</v>
      </c>
      <c r="C3382" t="s">
        <v>6522</v>
      </c>
      <c r="D3382">
        <v>1597.1</v>
      </c>
      <c r="E3382" t="s">
        <v>31</v>
      </c>
      <c r="F3382" t="s">
        <v>61</v>
      </c>
      <c r="G3382" t="s">
        <v>39</v>
      </c>
      <c r="H3382" t="s">
        <v>57</v>
      </c>
      <c r="I3382">
        <f>IF(OR(financial_transactions3[[#This Row],[amount]]&lt;$L$16, financial_transactions3[[#This Row],[amount]]&gt;$L$17), 1, 0)</f>
        <v>0</v>
      </c>
    </row>
    <row r="3383" spans="1:9">
      <c r="A3383" t="s">
        <v>6523</v>
      </c>
      <c r="B3383" s="3">
        <v>45425</v>
      </c>
      <c r="C3383" t="s">
        <v>6524</v>
      </c>
      <c r="D3383">
        <v>1683.26</v>
      </c>
      <c r="E3383" t="s">
        <v>64</v>
      </c>
      <c r="F3383" t="s">
        <v>26</v>
      </c>
      <c r="G3383" t="s">
        <v>21</v>
      </c>
      <c r="H3383" t="s">
        <v>16080</v>
      </c>
      <c r="I3383">
        <f>IF(OR(financial_transactions3[[#This Row],[amount]]&lt;$L$16, financial_transactions3[[#This Row],[amount]]&gt;$L$17), 1, 0)</f>
        <v>1</v>
      </c>
    </row>
    <row r="3384" spans="1:9">
      <c r="A3384" t="s">
        <v>6525</v>
      </c>
      <c r="B3384" s="3">
        <v>45425</v>
      </c>
      <c r="C3384" t="s">
        <v>6526</v>
      </c>
      <c r="D3384">
        <v>1186.04</v>
      </c>
      <c r="E3384" t="s">
        <v>19</v>
      </c>
      <c r="F3384" t="s">
        <v>20</v>
      </c>
      <c r="G3384" t="s">
        <v>39</v>
      </c>
      <c r="H3384" t="s">
        <v>176</v>
      </c>
      <c r="I3384">
        <f>IF(OR(financial_transactions3[[#This Row],[amount]]&lt;$L$16, financial_transactions3[[#This Row],[amount]]&gt;$L$17), 1, 0)</f>
        <v>0</v>
      </c>
    </row>
    <row r="3385" spans="1:9">
      <c r="A3385" t="s">
        <v>6527</v>
      </c>
      <c r="B3385" s="3">
        <v>45425</v>
      </c>
      <c r="C3385" t="s">
        <v>6528</v>
      </c>
      <c r="D3385">
        <v>1987.09</v>
      </c>
      <c r="E3385" t="s">
        <v>122</v>
      </c>
      <c r="F3385" t="s">
        <v>26</v>
      </c>
      <c r="G3385" t="s">
        <v>39</v>
      </c>
      <c r="H3385" t="s">
        <v>33</v>
      </c>
      <c r="I3385">
        <f>IF(OR(financial_transactions3[[#This Row],[amount]]&lt;$L$16, financial_transactions3[[#This Row],[amount]]&gt;$L$17), 1, 0)</f>
        <v>1</v>
      </c>
    </row>
    <row r="3386" spans="1:9">
      <c r="A3386" t="s">
        <v>6529</v>
      </c>
      <c r="B3386" s="3">
        <v>45425</v>
      </c>
      <c r="C3386" t="s">
        <v>6530</v>
      </c>
      <c r="D3386">
        <v>10137.81</v>
      </c>
      <c r="E3386" t="s">
        <v>25</v>
      </c>
      <c r="F3386" t="s">
        <v>26</v>
      </c>
      <c r="G3386" t="s">
        <v>27</v>
      </c>
      <c r="H3386" t="s">
        <v>22</v>
      </c>
      <c r="I3386">
        <f>IF(OR(financial_transactions3[[#This Row],[amount]]&lt;$L$16, financial_transactions3[[#This Row],[amount]]&gt;$L$17), 1, 0)</f>
        <v>1</v>
      </c>
    </row>
    <row r="3387" spans="1:9">
      <c r="A3387" t="s">
        <v>6531</v>
      </c>
      <c r="B3387" s="3">
        <v>45425</v>
      </c>
      <c r="C3387" t="s">
        <v>6532</v>
      </c>
      <c r="D3387">
        <v>1805.58</v>
      </c>
      <c r="E3387" t="s">
        <v>122</v>
      </c>
      <c r="F3387" t="s">
        <v>20</v>
      </c>
      <c r="G3387" t="s">
        <v>48</v>
      </c>
      <c r="H3387" t="s">
        <v>28</v>
      </c>
      <c r="I3387">
        <f>IF(OR(financial_transactions3[[#This Row],[amount]]&lt;$L$16, financial_transactions3[[#This Row],[amount]]&gt;$L$17), 1, 0)</f>
        <v>1</v>
      </c>
    </row>
    <row r="3388" spans="1:9">
      <c r="A3388" t="s">
        <v>6533</v>
      </c>
      <c r="B3388" s="3">
        <v>45425</v>
      </c>
      <c r="C3388" t="s">
        <v>6534</v>
      </c>
      <c r="D3388">
        <v>456.2</v>
      </c>
      <c r="E3388" t="s">
        <v>16110</v>
      </c>
      <c r="F3388" t="s">
        <v>32</v>
      </c>
      <c r="G3388" t="s">
        <v>27</v>
      </c>
      <c r="H3388" t="s">
        <v>123</v>
      </c>
      <c r="I3388">
        <f>IF(OR(financial_transactions3[[#This Row],[amount]]&lt;$L$16, financial_transactions3[[#This Row],[amount]]&gt;$L$17), 1, 0)</f>
        <v>1</v>
      </c>
    </row>
    <row r="3389" spans="1:9">
      <c r="A3389" t="s">
        <v>6535</v>
      </c>
      <c r="B3389" s="3">
        <v>45425</v>
      </c>
      <c r="C3389" t="s">
        <v>6536</v>
      </c>
      <c r="D3389">
        <v>968.59</v>
      </c>
      <c r="E3389" t="s">
        <v>70</v>
      </c>
      <c r="F3389" t="s">
        <v>20</v>
      </c>
      <c r="G3389" t="s">
        <v>27</v>
      </c>
      <c r="H3389" t="s">
        <v>87</v>
      </c>
      <c r="I3389">
        <f>IF(OR(financial_transactions3[[#This Row],[amount]]&lt;$L$16, financial_transactions3[[#This Row],[amount]]&gt;$L$17), 1, 0)</f>
        <v>0</v>
      </c>
    </row>
    <row r="3390" spans="1:9">
      <c r="A3390" t="s">
        <v>6537</v>
      </c>
      <c r="B3390" s="3">
        <v>45425</v>
      </c>
      <c r="C3390" t="s">
        <v>6103</v>
      </c>
      <c r="D3390">
        <v>1508.04</v>
      </c>
      <c r="E3390" t="s">
        <v>47</v>
      </c>
      <c r="F3390" t="s">
        <v>61</v>
      </c>
      <c r="G3390" t="s">
        <v>48</v>
      </c>
      <c r="H3390" t="s">
        <v>94</v>
      </c>
      <c r="I3390">
        <f>IF(OR(financial_transactions3[[#This Row],[amount]]&lt;$L$16, financial_transactions3[[#This Row],[amount]]&gt;$L$17), 1, 0)</f>
        <v>0</v>
      </c>
    </row>
    <row r="3391" spans="1:9">
      <c r="A3391" t="s">
        <v>6540</v>
      </c>
      <c r="B3391" s="3">
        <v>45425</v>
      </c>
      <c r="C3391" t="s">
        <v>6541</v>
      </c>
      <c r="D3391">
        <v>669.15</v>
      </c>
      <c r="E3391" t="s">
        <v>52</v>
      </c>
      <c r="F3391" t="s">
        <v>26</v>
      </c>
      <c r="G3391" t="s">
        <v>48</v>
      </c>
      <c r="H3391" t="s">
        <v>36</v>
      </c>
      <c r="I3391">
        <f>IF(OR(financial_transactions3[[#This Row],[amount]]&lt;$L$16, financial_transactions3[[#This Row],[amount]]&gt;$L$17), 1, 0)</f>
        <v>0</v>
      </c>
    </row>
    <row r="3392" spans="1:9">
      <c r="A3392" t="s">
        <v>6542</v>
      </c>
      <c r="B3392" s="3">
        <v>45425</v>
      </c>
      <c r="C3392" t="s">
        <v>6453</v>
      </c>
      <c r="D3392">
        <v>1782.82</v>
      </c>
      <c r="E3392" t="s">
        <v>25</v>
      </c>
      <c r="F3392" t="s">
        <v>61</v>
      </c>
      <c r="G3392" t="s">
        <v>39</v>
      </c>
      <c r="H3392" t="s">
        <v>57</v>
      </c>
      <c r="I3392">
        <f>IF(OR(financial_transactions3[[#This Row],[amount]]&lt;$L$16, financial_transactions3[[#This Row],[amount]]&gt;$L$17), 1, 0)</f>
        <v>1</v>
      </c>
    </row>
    <row r="3393" spans="1:9">
      <c r="A3393" t="s">
        <v>6543</v>
      </c>
      <c r="B3393" s="3">
        <v>45425</v>
      </c>
      <c r="C3393" t="s">
        <v>6544</v>
      </c>
      <c r="D3393">
        <v>712.68</v>
      </c>
      <c r="E3393" t="s">
        <v>64</v>
      </c>
      <c r="F3393" t="s">
        <v>20</v>
      </c>
      <c r="G3393" t="s">
        <v>27</v>
      </c>
      <c r="H3393" t="s">
        <v>94</v>
      </c>
      <c r="I3393">
        <f>IF(OR(financial_transactions3[[#This Row],[amount]]&lt;$L$16, financial_transactions3[[#This Row],[amount]]&gt;$L$17), 1, 0)</f>
        <v>0</v>
      </c>
    </row>
    <row r="3394" spans="1:9">
      <c r="A3394" t="s">
        <v>6545</v>
      </c>
      <c r="B3394" s="3">
        <v>45425</v>
      </c>
      <c r="C3394" t="s">
        <v>6546</v>
      </c>
      <c r="D3394">
        <v>1084.33</v>
      </c>
      <c r="E3394" t="s">
        <v>31</v>
      </c>
      <c r="F3394" t="s">
        <v>20</v>
      </c>
      <c r="G3394" t="s">
        <v>48</v>
      </c>
      <c r="H3394" t="s">
        <v>49</v>
      </c>
      <c r="I3394">
        <f>IF(OR(financial_transactions3[[#This Row],[amount]]&lt;$L$16, financial_transactions3[[#This Row],[amount]]&gt;$L$17), 1, 0)</f>
        <v>0</v>
      </c>
    </row>
    <row r="3395" spans="1:9">
      <c r="A3395" t="s">
        <v>6547</v>
      </c>
      <c r="B3395" s="3">
        <v>45425</v>
      </c>
      <c r="C3395" t="s">
        <v>6548</v>
      </c>
      <c r="D3395">
        <v>853.77</v>
      </c>
      <c r="E3395" t="s">
        <v>31</v>
      </c>
      <c r="F3395" t="s">
        <v>61</v>
      </c>
      <c r="G3395" t="s">
        <v>21</v>
      </c>
      <c r="H3395" t="s">
        <v>87</v>
      </c>
      <c r="I3395">
        <f>IF(OR(financial_transactions3[[#This Row],[amount]]&lt;$L$16, financial_transactions3[[#This Row],[amount]]&gt;$L$17), 1, 0)</f>
        <v>0</v>
      </c>
    </row>
    <row r="3396" spans="1:9">
      <c r="A3396" t="s">
        <v>6549</v>
      </c>
      <c r="B3396" s="3">
        <v>45426</v>
      </c>
      <c r="C3396" t="s">
        <v>6550</v>
      </c>
      <c r="D3396">
        <v>1773.74</v>
      </c>
      <c r="E3396" t="s">
        <v>47</v>
      </c>
      <c r="F3396" t="s">
        <v>61</v>
      </c>
      <c r="G3396" t="s">
        <v>21</v>
      </c>
      <c r="H3396" t="s">
        <v>87</v>
      </c>
      <c r="I3396">
        <f>IF(OR(financial_transactions3[[#This Row],[amount]]&lt;$L$16, financial_transactions3[[#This Row],[amount]]&gt;$L$17), 1, 0)</f>
        <v>1</v>
      </c>
    </row>
    <row r="3397" spans="1:9">
      <c r="A3397" t="s">
        <v>6551</v>
      </c>
      <c r="B3397" s="3">
        <v>45426</v>
      </c>
      <c r="C3397" t="s">
        <v>2361</v>
      </c>
      <c r="D3397">
        <v>1262.3699999999999</v>
      </c>
      <c r="E3397" t="s">
        <v>70</v>
      </c>
      <c r="F3397" t="s">
        <v>61</v>
      </c>
      <c r="G3397" t="s">
        <v>39</v>
      </c>
      <c r="H3397" t="s">
        <v>22</v>
      </c>
      <c r="I3397">
        <f>IF(OR(financial_transactions3[[#This Row],[amount]]&lt;$L$16, financial_transactions3[[#This Row],[amount]]&gt;$L$17), 1, 0)</f>
        <v>0</v>
      </c>
    </row>
    <row r="3398" spans="1:9">
      <c r="A3398" t="s">
        <v>6552</v>
      </c>
      <c r="B3398" s="3">
        <v>45426</v>
      </c>
      <c r="C3398" t="s">
        <v>1549</v>
      </c>
      <c r="D3398">
        <v>862.67</v>
      </c>
      <c r="E3398" t="s">
        <v>19</v>
      </c>
      <c r="F3398" t="s">
        <v>26</v>
      </c>
      <c r="G3398" t="s">
        <v>21</v>
      </c>
      <c r="H3398" t="s">
        <v>16080</v>
      </c>
      <c r="I3398">
        <f>IF(OR(financial_transactions3[[#This Row],[amount]]&lt;$L$16, financial_transactions3[[#This Row],[amount]]&gt;$L$17), 1, 0)</f>
        <v>0</v>
      </c>
    </row>
    <row r="3399" spans="1:9">
      <c r="A3399" t="s">
        <v>6553</v>
      </c>
      <c r="B3399" s="3">
        <v>45426</v>
      </c>
      <c r="C3399" t="s">
        <v>6554</v>
      </c>
      <c r="D3399">
        <v>573.25</v>
      </c>
      <c r="E3399" t="s">
        <v>64</v>
      </c>
      <c r="F3399" t="s">
        <v>32</v>
      </c>
      <c r="G3399" t="s">
        <v>27</v>
      </c>
      <c r="H3399" t="s">
        <v>123</v>
      </c>
      <c r="I3399">
        <f>IF(OR(financial_transactions3[[#This Row],[amount]]&lt;$L$16, financial_transactions3[[#This Row],[amount]]&gt;$L$17), 1, 0)</f>
        <v>0</v>
      </c>
    </row>
    <row r="3400" spans="1:9">
      <c r="A3400" t="s">
        <v>6555</v>
      </c>
      <c r="B3400" s="3">
        <v>45426</v>
      </c>
      <c r="C3400" t="s">
        <v>6556</v>
      </c>
      <c r="D3400">
        <v>1396.34</v>
      </c>
      <c r="E3400" t="s">
        <v>67</v>
      </c>
      <c r="F3400" t="s">
        <v>32</v>
      </c>
      <c r="G3400" t="s">
        <v>39</v>
      </c>
      <c r="H3400" t="s">
        <v>87</v>
      </c>
      <c r="I3400">
        <f>IF(OR(financial_transactions3[[#This Row],[amount]]&lt;$L$16, financial_transactions3[[#This Row],[amount]]&gt;$L$17), 1, 0)</f>
        <v>0</v>
      </c>
    </row>
    <row r="3401" spans="1:9">
      <c r="A3401" t="s">
        <v>6557</v>
      </c>
      <c r="B3401" s="3">
        <v>45426</v>
      </c>
      <c r="C3401" t="s">
        <v>2783</v>
      </c>
      <c r="D3401">
        <v>1776.17</v>
      </c>
      <c r="E3401" t="s">
        <v>31</v>
      </c>
      <c r="F3401" t="s">
        <v>61</v>
      </c>
      <c r="G3401" t="s">
        <v>21</v>
      </c>
      <c r="H3401" t="s">
        <v>16080</v>
      </c>
      <c r="I3401">
        <f>IF(OR(financial_transactions3[[#This Row],[amount]]&lt;$L$16, financial_transactions3[[#This Row],[amount]]&gt;$L$17), 1, 0)</f>
        <v>1</v>
      </c>
    </row>
    <row r="3402" spans="1:9">
      <c r="A3402" t="s">
        <v>6558</v>
      </c>
      <c r="B3402" s="3">
        <v>45426</v>
      </c>
      <c r="C3402" t="s">
        <v>6559</v>
      </c>
      <c r="D3402">
        <v>126.44</v>
      </c>
      <c r="E3402" t="s">
        <v>25</v>
      </c>
      <c r="F3402" t="s">
        <v>32</v>
      </c>
      <c r="G3402" t="s">
        <v>21</v>
      </c>
      <c r="H3402" t="s">
        <v>36</v>
      </c>
      <c r="I3402">
        <f>IF(OR(financial_transactions3[[#This Row],[amount]]&lt;$L$16, financial_transactions3[[#This Row],[amount]]&gt;$L$17), 1, 0)</f>
        <v>1</v>
      </c>
    </row>
    <row r="3403" spans="1:9">
      <c r="A3403" t="s">
        <v>6560</v>
      </c>
      <c r="B3403" s="3">
        <v>45426</v>
      </c>
      <c r="C3403" t="s">
        <v>6561</v>
      </c>
      <c r="D3403">
        <v>241.16</v>
      </c>
      <c r="E3403" t="s">
        <v>70</v>
      </c>
      <c r="F3403" t="s">
        <v>61</v>
      </c>
      <c r="G3403" t="s">
        <v>39</v>
      </c>
      <c r="H3403" t="s">
        <v>16080</v>
      </c>
      <c r="I3403">
        <f>IF(OR(financial_transactions3[[#This Row],[amount]]&lt;$L$16, financial_transactions3[[#This Row],[amount]]&gt;$L$17), 1, 0)</f>
        <v>1</v>
      </c>
    </row>
    <row r="3404" spans="1:9">
      <c r="A3404" t="s">
        <v>6562</v>
      </c>
      <c r="B3404" s="3">
        <v>45426</v>
      </c>
      <c r="C3404" t="s">
        <v>6563</v>
      </c>
      <c r="D3404">
        <v>384.64</v>
      </c>
      <c r="E3404" t="s">
        <v>31</v>
      </c>
      <c r="F3404" t="s">
        <v>32</v>
      </c>
      <c r="G3404" t="s">
        <v>39</v>
      </c>
      <c r="H3404" t="s">
        <v>94</v>
      </c>
      <c r="I3404">
        <f>IF(OR(financial_transactions3[[#This Row],[amount]]&lt;$L$16, financial_transactions3[[#This Row],[amount]]&gt;$L$17), 1, 0)</f>
        <v>1</v>
      </c>
    </row>
    <row r="3405" spans="1:9">
      <c r="A3405" t="s">
        <v>6564</v>
      </c>
      <c r="B3405" s="3">
        <v>45426</v>
      </c>
      <c r="C3405" t="s">
        <v>5881</v>
      </c>
      <c r="D3405">
        <v>1621.48</v>
      </c>
      <c r="E3405" t="s">
        <v>64</v>
      </c>
      <c r="F3405" t="s">
        <v>20</v>
      </c>
      <c r="G3405" t="s">
        <v>39</v>
      </c>
      <c r="H3405" t="s">
        <v>44</v>
      </c>
      <c r="I3405">
        <f>IF(OR(financial_transactions3[[#This Row],[amount]]&lt;$L$16, financial_transactions3[[#This Row],[amount]]&gt;$L$17), 1, 0)</f>
        <v>1</v>
      </c>
    </row>
    <row r="3406" spans="1:9">
      <c r="A3406" t="s">
        <v>6565</v>
      </c>
      <c r="B3406" s="3">
        <v>45426</v>
      </c>
      <c r="C3406" t="s">
        <v>6566</v>
      </c>
      <c r="D3406">
        <v>1288.52</v>
      </c>
      <c r="E3406" t="s">
        <v>16110</v>
      </c>
      <c r="F3406" t="s">
        <v>26</v>
      </c>
      <c r="G3406" t="s">
        <v>27</v>
      </c>
      <c r="H3406" t="s">
        <v>49</v>
      </c>
      <c r="I3406">
        <f>IF(OR(financial_transactions3[[#This Row],[amount]]&lt;$L$16, financial_transactions3[[#This Row],[amount]]&gt;$L$17), 1, 0)</f>
        <v>0</v>
      </c>
    </row>
    <row r="3407" spans="1:9">
      <c r="A3407" t="s">
        <v>6567</v>
      </c>
      <c r="B3407" s="3">
        <v>45426</v>
      </c>
      <c r="C3407" t="s">
        <v>6568</v>
      </c>
      <c r="D3407">
        <v>1850.7</v>
      </c>
      <c r="E3407" t="s">
        <v>47</v>
      </c>
      <c r="F3407" t="s">
        <v>26</v>
      </c>
      <c r="G3407" t="s">
        <v>21</v>
      </c>
      <c r="H3407" t="s">
        <v>22</v>
      </c>
      <c r="I3407">
        <f>IF(OR(financial_transactions3[[#This Row],[amount]]&lt;$L$16, financial_transactions3[[#This Row],[amount]]&gt;$L$17), 1, 0)</f>
        <v>1</v>
      </c>
    </row>
    <row r="3408" spans="1:9">
      <c r="A3408" t="s">
        <v>6569</v>
      </c>
      <c r="B3408" s="3">
        <v>45426</v>
      </c>
      <c r="C3408" t="s">
        <v>4803</v>
      </c>
      <c r="D3408">
        <v>594.39</v>
      </c>
      <c r="E3408" t="s">
        <v>19</v>
      </c>
      <c r="F3408" t="s">
        <v>61</v>
      </c>
      <c r="G3408" t="s">
        <v>39</v>
      </c>
      <c r="H3408" t="s">
        <v>123</v>
      </c>
      <c r="I3408">
        <f>IF(OR(financial_transactions3[[#This Row],[amount]]&lt;$L$16, financial_transactions3[[#This Row],[amount]]&gt;$L$17), 1, 0)</f>
        <v>0</v>
      </c>
    </row>
    <row r="3409" spans="1:9">
      <c r="A3409" t="s">
        <v>6570</v>
      </c>
      <c r="B3409" s="3">
        <v>45426</v>
      </c>
      <c r="C3409" t="s">
        <v>6571</v>
      </c>
      <c r="D3409">
        <v>1995.9</v>
      </c>
      <c r="E3409" t="s">
        <v>25</v>
      </c>
      <c r="F3409" t="s">
        <v>26</v>
      </c>
      <c r="G3409" t="s">
        <v>39</v>
      </c>
      <c r="H3409" t="s">
        <v>94</v>
      </c>
      <c r="I3409">
        <f>IF(OR(financial_transactions3[[#This Row],[amount]]&lt;$L$16, financial_transactions3[[#This Row],[amount]]&gt;$L$17), 1, 0)</f>
        <v>1</v>
      </c>
    </row>
    <row r="3410" spans="1:9">
      <c r="A3410" t="s">
        <v>6572</v>
      </c>
      <c r="B3410" s="3">
        <v>45426</v>
      </c>
      <c r="C3410" t="s">
        <v>6573</v>
      </c>
      <c r="D3410">
        <v>788.62</v>
      </c>
      <c r="E3410" t="s">
        <v>64</v>
      </c>
      <c r="F3410" t="s">
        <v>26</v>
      </c>
      <c r="G3410" t="s">
        <v>27</v>
      </c>
      <c r="H3410" t="s">
        <v>16080</v>
      </c>
      <c r="I3410">
        <f>IF(OR(financial_transactions3[[#This Row],[amount]]&lt;$L$16, financial_transactions3[[#This Row],[amount]]&gt;$L$17), 1, 0)</f>
        <v>0</v>
      </c>
    </row>
    <row r="3411" spans="1:9">
      <c r="A3411" t="s">
        <v>6574</v>
      </c>
      <c r="B3411" s="3">
        <v>45426</v>
      </c>
      <c r="C3411" t="s">
        <v>3610</v>
      </c>
      <c r="D3411">
        <v>531.09</v>
      </c>
      <c r="E3411" t="s">
        <v>67</v>
      </c>
      <c r="F3411" t="s">
        <v>61</v>
      </c>
      <c r="G3411" t="s">
        <v>27</v>
      </c>
      <c r="H3411" t="s">
        <v>57</v>
      </c>
      <c r="I3411">
        <f>IF(OR(financial_transactions3[[#This Row],[amount]]&lt;$L$16, financial_transactions3[[#This Row],[amount]]&gt;$L$17), 1, 0)</f>
        <v>1</v>
      </c>
    </row>
    <row r="3412" spans="1:9">
      <c r="A3412" t="s">
        <v>6575</v>
      </c>
      <c r="B3412" s="3">
        <v>45426</v>
      </c>
      <c r="C3412" t="s">
        <v>6576</v>
      </c>
      <c r="D3412">
        <v>166.23</v>
      </c>
      <c r="E3412" t="s">
        <v>25</v>
      </c>
      <c r="F3412" t="s">
        <v>32</v>
      </c>
      <c r="G3412" t="s">
        <v>21</v>
      </c>
      <c r="H3412" t="s">
        <v>109</v>
      </c>
      <c r="I3412">
        <f>IF(OR(financial_transactions3[[#This Row],[amount]]&lt;$L$16, financial_transactions3[[#This Row],[amount]]&gt;$L$17), 1, 0)</f>
        <v>1</v>
      </c>
    </row>
    <row r="3413" spans="1:9">
      <c r="A3413" t="s">
        <v>6577</v>
      </c>
      <c r="B3413" s="3">
        <v>45426</v>
      </c>
      <c r="C3413" t="s">
        <v>6578</v>
      </c>
      <c r="D3413">
        <v>111.75</v>
      </c>
      <c r="E3413" t="s">
        <v>64</v>
      </c>
      <c r="F3413" t="s">
        <v>61</v>
      </c>
      <c r="G3413" t="s">
        <v>48</v>
      </c>
      <c r="H3413" t="s">
        <v>16080</v>
      </c>
      <c r="I3413">
        <f>IF(OR(financial_transactions3[[#This Row],[amount]]&lt;$L$16, financial_transactions3[[#This Row],[amount]]&gt;$L$17), 1, 0)</f>
        <v>1</v>
      </c>
    </row>
    <row r="3414" spans="1:9">
      <c r="A3414" t="s">
        <v>6579</v>
      </c>
      <c r="B3414" s="3">
        <v>45426</v>
      </c>
      <c r="C3414" t="s">
        <v>6580</v>
      </c>
      <c r="D3414">
        <v>600.14</v>
      </c>
      <c r="E3414" t="s">
        <v>52</v>
      </c>
      <c r="F3414" t="s">
        <v>26</v>
      </c>
      <c r="G3414" t="s">
        <v>27</v>
      </c>
      <c r="H3414" t="s">
        <v>28</v>
      </c>
      <c r="I3414">
        <f>IF(OR(financial_transactions3[[#This Row],[amount]]&lt;$L$16, financial_transactions3[[#This Row],[amount]]&gt;$L$17), 1, 0)</f>
        <v>0</v>
      </c>
    </row>
    <row r="3415" spans="1:9">
      <c r="A3415" t="s">
        <v>6581</v>
      </c>
      <c r="B3415" s="3">
        <v>45426</v>
      </c>
      <c r="C3415" t="s">
        <v>6582</v>
      </c>
      <c r="D3415">
        <v>147.28</v>
      </c>
      <c r="E3415" t="s">
        <v>19</v>
      </c>
      <c r="F3415" t="s">
        <v>61</v>
      </c>
      <c r="G3415" t="s">
        <v>48</v>
      </c>
      <c r="H3415" t="s">
        <v>75</v>
      </c>
      <c r="I3415">
        <f>IF(OR(financial_transactions3[[#This Row],[amount]]&lt;$L$16, financial_transactions3[[#This Row],[amount]]&gt;$L$17), 1, 0)</f>
        <v>1</v>
      </c>
    </row>
    <row r="3416" spans="1:9">
      <c r="A3416" t="s">
        <v>6583</v>
      </c>
      <c r="B3416" s="3">
        <v>45426</v>
      </c>
      <c r="C3416" t="s">
        <v>6584</v>
      </c>
      <c r="D3416">
        <v>1463.7</v>
      </c>
      <c r="E3416" t="s">
        <v>31</v>
      </c>
      <c r="F3416" t="s">
        <v>26</v>
      </c>
      <c r="G3416" t="s">
        <v>27</v>
      </c>
      <c r="H3416" t="s">
        <v>109</v>
      </c>
      <c r="I3416">
        <f>IF(OR(financial_transactions3[[#This Row],[amount]]&lt;$L$16, financial_transactions3[[#This Row],[amount]]&gt;$L$17), 1, 0)</f>
        <v>0</v>
      </c>
    </row>
    <row r="3417" spans="1:9">
      <c r="A3417" t="s">
        <v>6585</v>
      </c>
      <c r="B3417" s="3">
        <v>45426</v>
      </c>
      <c r="C3417" t="s">
        <v>6586</v>
      </c>
      <c r="D3417">
        <v>1423.22</v>
      </c>
      <c r="E3417" t="s">
        <v>16110</v>
      </c>
      <c r="F3417" t="s">
        <v>26</v>
      </c>
      <c r="G3417" t="s">
        <v>27</v>
      </c>
      <c r="H3417" t="s">
        <v>40</v>
      </c>
      <c r="I3417">
        <f>IF(OR(financial_transactions3[[#This Row],[amount]]&lt;$L$16, financial_transactions3[[#This Row],[amount]]&gt;$L$17), 1, 0)</f>
        <v>0</v>
      </c>
    </row>
    <row r="3418" spans="1:9">
      <c r="A3418" t="s">
        <v>6587</v>
      </c>
      <c r="B3418" s="3">
        <v>45426</v>
      </c>
      <c r="C3418" t="s">
        <v>5052</v>
      </c>
      <c r="D3418">
        <v>9209.61</v>
      </c>
      <c r="E3418" t="s">
        <v>52</v>
      </c>
      <c r="F3418" t="s">
        <v>20</v>
      </c>
      <c r="G3418" t="s">
        <v>39</v>
      </c>
      <c r="H3418" t="s">
        <v>22</v>
      </c>
      <c r="I3418">
        <f>IF(OR(financial_transactions3[[#This Row],[amount]]&lt;$L$16, financial_transactions3[[#This Row],[amount]]&gt;$L$17), 1, 0)</f>
        <v>1</v>
      </c>
    </row>
    <row r="3419" spans="1:9">
      <c r="A3419" t="s">
        <v>6588</v>
      </c>
      <c r="B3419" s="3">
        <v>45426</v>
      </c>
      <c r="C3419" t="s">
        <v>6589</v>
      </c>
      <c r="D3419">
        <v>1419.57</v>
      </c>
      <c r="E3419" t="s">
        <v>25</v>
      </c>
      <c r="F3419" t="s">
        <v>20</v>
      </c>
      <c r="G3419" t="s">
        <v>21</v>
      </c>
      <c r="H3419" t="s">
        <v>33</v>
      </c>
      <c r="I3419">
        <f>IF(OR(financial_transactions3[[#This Row],[amount]]&lt;$L$16, financial_transactions3[[#This Row],[amount]]&gt;$L$17), 1, 0)</f>
        <v>0</v>
      </c>
    </row>
    <row r="3420" spans="1:9">
      <c r="A3420" t="s">
        <v>6590</v>
      </c>
      <c r="B3420" s="3">
        <v>45427</v>
      </c>
      <c r="C3420" t="s">
        <v>1045</v>
      </c>
      <c r="D3420">
        <v>77.47</v>
      </c>
      <c r="E3420" t="s">
        <v>31</v>
      </c>
      <c r="F3420" t="s">
        <v>61</v>
      </c>
      <c r="G3420" t="s">
        <v>39</v>
      </c>
      <c r="H3420" t="s">
        <v>40</v>
      </c>
      <c r="I3420">
        <f>IF(OR(financial_transactions3[[#This Row],[amount]]&lt;$L$16, financial_transactions3[[#This Row],[amount]]&gt;$L$17), 1, 0)</f>
        <v>1</v>
      </c>
    </row>
    <row r="3421" spans="1:9">
      <c r="A3421" t="s">
        <v>6591</v>
      </c>
      <c r="B3421" s="3">
        <v>45427</v>
      </c>
      <c r="C3421" t="s">
        <v>6592</v>
      </c>
      <c r="D3421">
        <v>1342.9</v>
      </c>
      <c r="E3421" t="s">
        <v>25</v>
      </c>
      <c r="F3421" t="s">
        <v>32</v>
      </c>
      <c r="G3421" t="s">
        <v>27</v>
      </c>
      <c r="H3421" t="s">
        <v>176</v>
      </c>
      <c r="I3421">
        <f>IF(OR(financial_transactions3[[#This Row],[amount]]&lt;$L$16, financial_transactions3[[#This Row],[amount]]&gt;$L$17), 1, 0)</f>
        <v>0</v>
      </c>
    </row>
    <row r="3422" spans="1:9">
      <c r="A3422" t="s">
        <v>6593</v>
      </c>
      <c r="B3422" s="3">
        <v>45427</v>
      </c>
      <c r="C3422" t="s">
        <v>6594</v>
      </c>
      <c r="D3422">
        <v>285.02</v>
      </c>
      <c r="E3422" t="s">
        <v>16110</v>
      </c>
      <c r="F3422" t="s">
        <v>20</v>
      </c>
      <c r="G3422" t="s">
        <v>39</v>
      </c>
      <c r="H3422" t="s">
        <v>40</v>
      </c>
      <c r="I3422">
        <f>IF(OR(financial_transactions3[[#This Row],[amount]]&lt;$L$16, financial_transactions3[[#This Row],[amount]]&gt;$L$17), 1, 0)</f>
        <v>1</v>
      </c>
    </row>
    <row r="3423" spans="1:9">
      <c r="A3423" t="s">
        <v>6595</v>
      </c>
      <c r="B3423" s="3">
        <v>45427</v>
      </c>
      <c r="C3423" t="s">
        <v>6596</v>
      </c>
      <c r="D3423">
        <v>428.26</v>
      </c>
      <c r="E3423" t="s">
        <v>25</v>
      </c>
      <c r="F3423" t="s">
        <v>26</v>
      </c>
      <c r="G3423" t="s">
        <v>27</v>
      </c>
      <c r="H3423" t="s">
        <v>40</v>
      </c>
      <c r="I3423">
        <f>IF(OR(financial_transactions3[[#This Row],[amount]]&lt;$L$16, financial_transactions3[[#This Row],[amount]]&gt;$L$17), 1, 0)</f>
        <v>1</v>
      </c>
    </row>
    <row r="3424" spans="1:9">
      <c r="A3424" t="s">
        <v>6597</v>
      </c>
      <c r="B3424" s="3">
        <v>45427</v>
      </c>
      <c r="C3424" t="s">
        <v>6598</v>
      </c>
      <c r="D3424">
        <v>10933.08</v>
      </c>
      <c r="E3424" t="s">
        <v>47</v>
      </c>
      <c r="F3424" t="s">
        <v>26</v>
      </c>
      <c r="G3424" t="s">
        <v>27</v>
      </c>
      <c r="H3424" t="s">
        <v>176</v>
      </c>
      <c r="I3424">
        <f>IF(OR(financial_transactions3[[#This Row],[amount]]&lt;$L$16, financial_transactions3[[#This Row],[amount]]&gt;$L$17), 1, 0)</f>
        <v>1</v>
      </c>
    </row>
    <row r="3425" spans="1:9">
      <c r="A3425" t="s">
        <v>6599</v>
      </c>
      <c r="B3425" s="3">
        <v>45427</v>
      </c>
      <c r="C3425" t="s">
        <v>6600</v>
      </c>
      <c r="D3425">
        <v>546.24</v>
      </c>
      <c r="E3425" t="s">
        <v>19</v>
      </c>
      <c r="F3425" t="s">
        <v>26</v>
      </c>
      <c r="G3425" t="s">
        <v>48</v>
      </c>
      <c r="H3425" t="s">
        <v>40</v>
      </c>
      <c r="I3425">
        <f>IF(OR(financial_transactions3[[#This Row],[amount]]&lt;$L$16, financial_transactions3[[#This Row],[amount]]&gt;$L$17), 1, 0)</f>
        <v>1</v>
      </c>
    </row>
    <row r="3426" spans="1:9">
      <c r="A3426" t="s">
        <v>6601</v>
      </c>
      <c r="B3426" s="3">
        <v>45427</v>
      </c>
      <c r="C3426" t="s">
        <v>6602</v>
      </c>
      <c r="D3426">
        <v>1636.17</v>
      </c>
      <c r="E3426" t="s">
        <v>47</v>
      </c>
      <c r="F3426" t="s">
        <v>20</v>
      </c>
      <c r="G3426" t="s">
        <v>39</v>
      </c>
      <c r="H3426" t="s">
        <v>16080</v>
      </c>
      <c r="I3426">
        <f>IF(OR(financial_transactions3[[#This Row],[amount]]&lt;$L$16, financial_transactions3[[#This Row],[amount]]&gt;$L$17), 1, 0)</f>
        <v>1</v>
      </c>
    </row>
    <row r="3427" spans="1:9">
      <c r="A3427" t="s">
        <v>6603</v>
      </c>
      <c r="B3427" s="3">
        <v>45427</v>
      </c>
      <c r="C3427" t="s">
        <v>6604</v>
      </c>
      <c r="D3427">
        <v>1922.34</v>
      </c>
      <c r="E3427" t="s">
        <v>64</v>
      </c>
      <c r="F3427" t="s">
        <v>20</v>
      </c>
      <c r="G3427" t="s">
        <v>48</v>
      </c>
      <c r="H3427" t="s">
        <v>33</v>
      </c>
      <c r="I3427">
        <f>IF(OR(financial_transactions3[[#This Row],[amount]]&lt;$L$16, financial_transactions3[[#This Row],[amount]]&gt;$L$17), 1, 0)</f>
        <v>1</v>
      </c>
    </row>
    <row r="3428" spans="1:9">
      <c r="A3428" t="s">
        <v>6605</v>
      </c>
      <c r="B3428" s="3">
        <v>45427</v>
      </c>
      <c r="C3428" t="s">
        <v>6561</v>
      </c>
      <c r="D3428">
        <v>1253.1099999999999</v>
      </c>
      <c r="E3428" t="s">
        <v>16110</v>
      </c>
      <c r="F3428" t="s">
        <v>32</v>
      </c>
      <c r="G3428" t="s">
        <v>39</v>
      </c>
      <c r="H3428" t="s">
        <v>123</v>
      </c>
      <c r="I3428">
        <f>IF(OR(financial_transactions3[[#This Row],[amount]]&lt;$L$16, financial_transactions3[[#This Row],[amount]]&gt;$L$17), 1, 0)</f>
        <v>0</v>
      </c>
    </row>
    <row r="3429" spans="1:9">
      <c r="A3429" t="s">
        <v>6606</v>
      </c>
      <c r="B3429" s="3">
        <v>45427</v>
      </c>
      <c r="C3429" t="s">
        <v>6036</v>
      </c>
      <c r="D3429">
        <v>924.95</v>
      </c>
      <c r="E3429" t="s">
        <v>64</v>
      </c>
      <c r="F3429" t="s">
        <v>26</v>
      </c>
      <c r="G3429" t="s">
        <v>39</v>
      </c>
      <c r="H3429" t="s">
        <v>53</v>
      </c>
      <c r="I3429">
        <f>IF(OR(financial_transactions3[[#This Row],[amount]]&lt;$L$16, financial_transactions3[[#This Row],[amount]]&gt;$L$17), 1, 0)</f>
        <v>0</v>
      </c>
    </row>
    <row r="3430" spans="1:9">
      <c r="A3430" t="s">
        <v>6607</v>
      </c>
      <c r="B3430" s="3">
        <v>45427</v>
      </c>
      <c r="C3430" t="s">
        <v>6608</v>
      </c>
      <c r="D3430">
        <v>1620.56</v>
      </c>
      <c r="E3430" t="s">
        <v>16110</v>
      </c>
      <c r="F3430" t="s">
        <v>20</v>
      </c>
      <c r="G3430" t="s">
        <v>39</v>
      </c>
      <c r="H3430" t="s">
        <v>94</v>
      </c>
      <c r="I3430">
        <f>IF(OR(financial_transactions3[[#This Row],[amount]]&lt;$L$16, financial_transactions3[[#This Row],[amount]]&gt;$L$17), 1, 0)</f>
        <v>1</v>
      </c>
    </row>
    <row r="3431" spans="1:9">
      <c r="A3431" t="s">
        <v>6609</v>
      </c>
      <c r="B3431" s="3">
        <v>45427</v>
      </c>
      <c r="C3431" t="s">
        <v>6610</v>
      </c>
      <c r="D3431">
        <v>455.87</v>
      </c>
      <c r="E3431" t="s">
        <v>31</v>
      </c>
      <c r="F3431" t="s">
        <v>32</v>
      </c>
      <c r="G3431" t="s">
        <v>48</v>
      </c>
      <c r="H3431" t="s">
        <v>16080</v>
      </c>
      <c r="I3431">
        <f>IF(OR(financial_transactions3[[#This Row],[amount]]&lt;$L$16, financial_transactions3[[#This Row],[amount]]&gt;$L$17), 1, 0)</f>
        <v>1</v>
      </c>
    </row>
    <row r="3432" spans="1:9">
      <c r="A3432" t="s">
        <v>6611</v>
      </c>
      <c r="B3432" s="3">
        <v>45427</v>
      </c>
      <c r="C3432" t="s">
        <v>3299</v>
      </c>
      <c r="D3432">
        <v>1994.82</v>
      </c>
      <c r="E3432" t="s">
        <v>25</v>
      </c>
      <c r="F3432" t="s">
        <v>20</v>
      </c>
      <c r="G3432" t="s">
        <v>39</v>
      </c>
      <c r="H3432" t="s">
        <v>33</v>
      </c>
      <c r="I3432">
        <f>IF(OR(financial_transactions3[[#This Row],[amount]]&lt;$L$16, financial_transactions3[[#This Row],[amount]]&gt;$L$17), 1, 0)</f>
        <v>1</v>
      </c>
    </row>
    <row r="3433" spans="1:9">
      <c r="A3433" t="s">
        <v>6612</v>
      </c>
      <c r="B3433" s="3">
        <v>45427</v>
      </c>
      <c r="C3433" t="s">
        <v>6613</v>
      </c>
      <c r="D3433">
        <v>1612.61</v>
      </c>
      <c r="E3433" t="s">
        <v>64</v>
      </c>
      <c r="F3433" t="s">
        <v>20</v>
      </c>
      <c r="G3433" t="s">
        <v>39</v>
      </c>
      <c r="H3433" t="s">
        <v>49</v>
      </c>
      <c r="I3433">
        <f>IF(OR(financial_transactions3[[#This Row],[amount]]&lt;$L$16, financial_transactions3[[#This Row],[amount]]&gt;$L$17), 1, 0)</f>
        <v>1</v>
      </c>
    </row>
    <row r="3434" spans="1:9">
      <c r="A3434" t="s">
        <v>6614</v>
      </c>
      <c r="B3434" s="3">
        <v>45427</v>
      </c>
      <c r="C3434" t="s">
        <v>6615</v>
      </c>
      <c r="D3434">
        <v>1049.98</v>
      </c>
      <c r="E3434" t="s">
        <v>16079</v>
      </c>
      <c r="F3434" t="s">
        <v>61</v>
      </c>
      <c r="G3434" t="s">
        <v>27</v>
      </c>
      <c r="H3434" t="s">
        <v>53</v>
      </c>
      <c r="I3434">
        <f>IF(OR(financial_transactions3[[#This Row],[amount]]&lt;$L$16, financial_transactions3[[#This Row],[amount]]&gt;$L$17), 1, 0)</f>
        <v>0</v>
      </c>
    </row>
    <row r="3435" spans="1:9">
      <c r="A3435" t="s">
        <v>6616</v>
      </c>
      <c r="B3435" s="3">
        <v>45427</v>
      </c>
      <c r="C3435" t="s">
        <v>6617</v>
      </c>
      <c r="D3435">
        <v>1375.18</v>
      </c>
      <c r="E3435" t="s">
        <v>16110</v>
      </c>
      <c r="F3435" t="s">
        <v>32</v>
      </c>
      <c r="G3435" t="s">
        <v>39</v>
      </c>
      <c r="H3435" t="s">
        <v>22</v>
      </c>
      <c r="I3435">
        <f>IF(OR(financial_transactions3[[#This Row],[amount]]&lt;$L$16, financial_transactions3[[#This Row],[amount]]&gt;$L$17), 1, 0)</f>
        <v>0</v>
      </c>
    </row>
    <row r="3436" spans="1:9">
      <c r="A3436" t="s">
        <v>6618</v>
      </c>
      <c r="B3436" s="3">
        <v>45427</v>
      </c>
      <c r="C3436" t="s">
        <v>6619</v>
      </c>
      <c r="D3436">
        <v>491.21</v>
      </c>
      <c r="E3436" t="s">
        <v>25</v>
      </c>
      <c r="F3436" t="s">
        <v>20</v>
      </c>
      <c r="G3436" t="s">
        <v>48</v>
      </c>
      <c r="H3436" t="s">
        <v>33</v>
      </c>
      <c r="I3436">
        <f>IF(OR(financial_transactions3[[#This Row],[amount]]&lt;$L$16, financial_transactions3[[#This Row],[amount]]&gt;$L$17), 1, 0)</f>
        <v>1</v>
      </c>
    </row>
    <row r="3437" spans="1:9">
      <c r="A3437" t="s">
        <v>6620</v>
      </c>
      <c r="B3437" s="3">
        <v>45427</v>
      </c>
      <c r="C3437" t="s">
        <v>6621</v>
      </c>
      <c r="D3437">
        <v>1125.3399999999999</v>
      </c>
      <c r="E3437" t="s">
        <v>16079</v>
      </c>
      <c r="F3437" t="s">
        <v>61</v>
      </c>
      <c r="G3437" t="s">
        <v>39</v>
      </c>
      <c r="H3437" t="s">
        <v>33</v>
      </c>
      <c r="I3437">
        <f>IF(OR(financial_transactions3[[#This Row],[amount]]&lt;$L$16, financial_transactions3[[#This Row],[amount]]&gt;$L$17), 1, 0)</f>
        <v>0</v>
      </c>
    </row>
    <row r="3438" spans="1:9">
      <c r="A3438" t="s">
        <v>6622</v>
      </c>
      <c r="B3438" s="3">
        <v>45427</v>
      </c>
      <c r="C3438" t="s">
        <v>6623</v>
      </c>
      <c r="D3438">
        <v>1991.41</v>
      </c>
      <c r="E3438" t="s">
        <v>70</v>
      </c>
      <c r="F3438" t="s">
        <v>26</v>
      </c>
      <c r="G3438" t="s">
        <v>27</v>
      </c>
      <c r="H3438" t="s">
        <v>53</v>
      </c>
      <c r="I3438">
        <f>IF(OR(financial_transactions3[[#This Row],[amount]]&lt;$L$16, financial_transactions3[[#This Row],[amount]]&gt;$L$17), 1, 0)</f>
        <v>1</v>
      </c>
    </row>
    <row r="3439" spans="1:9">
      <c r="A3439" t="s">
        <v>6624</v>
      </c>
      <c r="B3439" s="3">
        <v>45427</v>
      </c>
      <c r="C3439" t="s">
        <v>4462</v>
      </c>
      <c r="D3439">
        <v>674.64</v>
      </c>
      <c r="E3439" t="s">
        <v>47</v>
      </c>
      <c r="F3439" t="s">
        <v>61</v>
      </c>
      <c r="G3439" t="s">
        <v>48</v>
      </c>
      <c r="H3439" t="s">
        <v>49</v>
      </c>
      <c r="I3439">
        <f>IF(OR(financial_transactions3[[#This Row],[amount]]&lt;$L$16, financial_transactions3[[#This Row],[amount]]&gt;$L$17), 1, 0)</f>
        <v>0</v>
      </c>
    </row>
    <row r="3440" spans="1:9">
      <c r="A3440" t="s">
        <v>6625</v>
      </c>
      <c r="B3440" s="3">
        <v>45427</v>
      </c>
      <c r="C3440" t="s">
        <v>6626</v>
      </c>
      <c r="D3440">
        <v>886.21</v>
      </c>
      <c r="E3440" t="s">
        <v>47</v>
      </c>
      <c r="F3440" t="s">
        <v>26</v>
      </c>
      <c r="G3440" t="s">
        <v>39</v>
      </c>
      <c r="H3440" t="s">
        <v>16080</v>
      </c>
      <c r="I3440">
        <f>IF(OR(financial_transactions3[[#This Row],[amount]]&lt;$L$16, financial_transactions3[[#This Row],[amount]]&gt;$L$17), 1, 0)</f>
        <v>0</v>
      </c>
    </row>
    <row r="3441" spans="1:9">
      <c r="A3441" t="s">
        <v>6627</v>
      </c>
      <c r="B3441" s="3">
        <v>45427</v>
      </c>
      <c r="C3441" t="s">
        <v>3100</v>
      </c>
      <c r="D3441">
        <v>11417.66</v>
      </c>
      <c r="E3441" t="s">
        <v>70</v>
      </c>
      <c r="F3441" t="s">
        <v>20</v>
      </c>
      <c r="G3441" t="s">
        <v>48</v>
      </c>
      <c r="H3441" t="s">
        <v>33</v>
      </c>
      <c r="I3441">
        <f>IF(OR(financial_transactions3[[#This Row],[amount]]&lt;$L$16, financial_transactions3[[#This Row],[amount]]&gt;$L$17), 1, 0)</f>
        <v>1</v>
      </c>
    </row>
    <row r="3442" spans="1:9">
      <c r="A3442" t="s">
        <v>6628</v>
      </c>
      <c r="B3442" s="3">
        <v>45427</v>
      </c>
      <c r="C3442" t="s">
        <v>137</v>
      </c>
      <c r="D3442">
        <v>70.22</v>
      </c>
      <c r="E3442" t="s">
        <v>31</v>
      </c>
      <c r="F3442" t="s">
        <v>20</v>
      </c>
      <c r="G3442" t="s">
        <v>27</v>
      </c>
      <c r="H3442" t="s">
        <v>36</v>
      </c>
      <c r="I3442">
        <f>IF(OR(financial_transactions3[[#This Row],[amount]]&lt;$L$16, financial_transactions3[[#This Row],[amount]]&gt;$L$17), 1, 0)</f>
        <v>1</v>
      </c>
    </row>
    <row r="3443" spans="1:9">
      <c r="A3443" t="s">
        <v>6629</v>
      </c>
      <c r="B3443" s="3">
        <v>45427</v>
      </c>
      <c r="C3443" t="s">
        <v>6630</v>
      </c>
      <c r="D3443">
        <v>487.11</v>
      </c>
      <c r="E3443" t="s">
        <v>52</v>
      </c>
      <c r="F3443" t="s">
        <v>20</v>
      </c>
      <c r="G3443" t="s">
        <v>27</v>
      </c>
      <c r="H3443" t="s">
        <v>49</v>
      </c>
      <c r="I3443">
        <f>IF(OR(financial_transactions3[[#This Row],[amount]]&lt;$L$16, financial_transactions3[[#This Row],[amount]]&gt;$L$17), 1, 0)</f>
        <v>1</v>
      </c>
    </row>
    <row r="3444" spans="1:9">
      <c r="A3444" t="s">
        <v>6633</v>
      </c>
      <c r="B3444" s="3">
        <v>45427</v>
      </c>
      <c r="C3444" t="s">
        <v>6634</v>
      </c>
      <c r="D3444">
        <v>1057.1099999999999</v>
      </c>
      <c r="E3444" t="s">
        <v>122</v>
      </c>
      <c r="F3444" t="s">
        <v>32</v>
      </c>
      <c r="G3444" t="s">
        <v>21</v>
      </c>
      <c r="H3444" t="s">
        <v>49</v>
      </c>
      <c r="I3444">
        <f>IF(OR(financial_transactions3[[#This Row],[amount]]&lt;$L$16, financial_transactions3[[#This Row],[amount]]&gt;$L$17), 1, 0)</f>
        <v>0</v>
      </c>
    </row>
    <row r="3445" spans="1:9">
      <c r="A3445" t="s">
        <v>6635</v>
      </c>
      <c r="B3445" s="3">
        <v>45427</v>
      </c>
      <c r="C3445" t="s">
        <v>6636</v>
      </c>
      <c r="D3445">
        <v>1086.43</v>
      </c>
      <c r="E3445" t="s">
        <v>64</v>
      </c>
      <c r="F3445" t="s">
        <v>61</v>
      </c>
      <c r="G3445" t="s">
        <v>39</v>
      </c>
      <c r="H3445" t="s">
        <v>40</v>
      </c>
      <c r="I3445">
        <f>IF(OR(financial_transactions3[[#This Row],[amount]]&lt;$L$16, financial_transactions3[[#This Row],[amount]]&gt;$L$17), 1, 0)</f>
        <v>0</v>
      </c>
    </row>
    <row r="3446" spans="1:9">
      <c r="A3446" t="s">
        <v>6637</v>
      </c>
      <c r="B3446" s="3">
        <v>45427</v>
      </c>
      <c r="C3446" t="s">
        <v>1329</v>
      </c>
      <c r="D3446">
        <v>1976.91</v>
      </c>
      <c r="E3446" t="s">
        <v>47</v>
      </c>
      <c r="F3446" t="s">
        <v>26</v>
      </c>
      <c r="G3446" t="s">
        <v>21</v>
      </c>
      <c r="H3446" t="s">
        <v>28</v>
      </c>
      <c r="I3446">
        <f>IF(OR(financial_transactions3[[#This Row],[amount]]&lt;$L$16, financial_transactions3[[#This Row],[amount]]&gt;$L$17), 1, 0)</f>
        <v>1</v>
      </c>
    </row>
    <row r="3447" spans="1:9">
      <c r="A3447" t="s">
        <v>6638</v>
      </c>
      <c r="B3447" s="3">
        <v>45427</v>
      </c>
      <c r="C3447" t="s">
        <v>6639</v>
      </c>
      <c r="D3447">
        <v>999.52</v>
      </c>
      <c r="E3447" t="s">
        <v>70</v>
      </c>
      <c r="F3447" t="s">
        <v>61</v>
      </c>
      <c r="G3447" t="s">
        <v>48</v>
      </c>
      <c r="H3447" t="s">
        <v>57</v>
      </c>
      <c r="I3447">
        <f>IF(OR(financial_transactions3[[#This Row],[amount]]&lt;$L$16, financial_transactions3[[#This Row],[amount]]&gt;$L$17), 1, 0)</f>
        <v>0</v>
      </c>
    </row>
    <row r="3448" spans="1:9">
      <c r="A3448" t="s">
        <v>6640</v>
      </c>
      <c r="B3448" s="3">
        <v>45427</v>
      </c>
      <c r="C3448" t="s">
        <v>6641</v>
      </c>
      <c r="D3448">
        <v>1511.6</v>
      </c>
      <c r="E3448" t="s">
        <v>16079</v>
      </c>
      <c r="F3448" t="s">
        <v>32</v>
      </c>
      <c r="G3448" t="s">
        <v>39</v>
      </c>
      <c r="H3448" t="s">
        <v>16080</v>
      </c>
      <c r="I3448">
        <f>IF(OR(financial_transactions3[[#This Row],[amount]]&lt;$L$16, financial_transactions3[[#This Row],[amount]]&gt;$L$17), 1, 0)</f>
        <v>0</v>
      </c>
    </row>
    <row r="3449" spans="1:9">
      <c r="A3449" t="s">
        <v>6642</v>
      </c>
      <c r="B3449" s="3">
        <v>45427</v>
      </c>
      <c r="C3449" t="s">
        <v>5602</v>
      </c>
      <c r="D3449">
        <v>1297.3800000000001</v>
      </c>
      <c r="E3449" t="s">
        <v>31</v>
      </c>
      <c r="F3449" t="s">
        <v>20</v>
      </c>
      <c r="G3449" t="s">
        <v>27</v>
      </c>
      <c r="H3449" t="s">
        <v>94</v>
      </c>
      <c r="I3449">
        <f>IF(OR(financial_transactions3[[#This Row],[amount]]&lt;$L$16, financial_transactions3[[#This Row],[amount]]&gt;$L$17), 1, 0)</f>
        <v>0</v>
      </c>
    </row>
    <row r="3450" spans="1:9">
      <c r="A3450" t="s">
        <v>6643</v>
      </c>
      <c r="B3450" s="3">
        <v>45428</v>
      </c>
      <c r="C3450" t="s">
        <v>6644</v>
      </c>
      <c r="D3450">
        <v>677.87</v>
      </c>
      <c r="E3450" t="s">
        <v>19</v>
      </c>
      <c r="F3450" t="s">
        <v>61</v>
      </c>
      <c r="G3450" t="s">
        <v>21</v>
      </c>
      <c r="H3450" t="s">
        <v>53</v>
      </c>
      <c r="I3450">
        <f>IF(OR(financial_transactions3[[#This Row],[amount]]&lt;$L$16, financial_transactions3[[#This Row],[amount]]&gt;$L$17), 1, 0)</f>
        <v>0</v>
      </c>
    </row>
    <row r="3451" spans="1:9">
      <c r="A3451" t="s">
        <v>6645</v>
      </c>
      <c r="B3451" s="3">
        <v>45428</v>
      </c>
      <c r="C3451" t="s">
        <v>5735</v>
      </c>
      <c r="D3451">
        <v>680.13</v>
      </c>
      <c r="E3451" t="s">
        <v>25</v>
      </c>
      <c r="F3451" t="s">
        <v>20</v>
      </c>
      <c r="G3451" t="s">
        <v>48</v>
      </c>
      <c r="H3451" t="s">
        <v>44</v>
      </c>
      <c r="I3451">
        <f>IF(OR(financial_transactions3[[#This Row],[amount]]&lt;$L$16, financial_transactions3[[#This Row],[amount]]&gt;$L$17), 1, 0)</f>
        <v>0</v>
      </c>
    </row>
    <row r="3452" spans="1:9">
      <c r="A3452" t="s">
        <v>6646</v>
      </c>
      <c r="B3452" s="3">
        <v>45428</v>
      </c>
      <c r="C3452" t="s">
        <v>6647</v>
      </c>
      <c r="D3452">
        <v>808.47</v>
      </c>
      <c r="E3452" t="s">
        <v>25</v>
      </c>
      <c r="F3452" t="s">
        <v>20</v>
      </c>
      <c r="G3452" t="s">
        <v>27</v>
      </c>
      <c r="H3452" t="s">
        <v>87</v>
      </c>
      <c r="I3452">
        <f>IF(OR(financial_transactions3[[#This Row],[amount]]&lt;$L$16, financial_transactions3[[#This Row],[amount]]&gt;$L$17), 1, 0)</f>
        <v>0</v>
      </c>
    </row>
    <row r="3453" spans="1:9">
      <c r="A3453" t="s">
        <v>6648</v>
      </c>
      <c r="B3453" s="3">
        <v>45428</v>
      </c>
      <c r="C3453" t="s">
        <v>4462</v>
      </c>
      <c r="D3453">
        <v>13456.63</v>
      </c>
      <c r="E3453" t="s">
        <v>122</v>
      </c>
      <c r="F3453" t="s">
        <v>61</v>
      </c>
      <c r="G3453" t="s">
        <v>39</v>
      </c>
      <c r="H3453" t="s">
        <v>75</v>
      </c>
      <c r="I3453">
        <f>IF(OR(financial_transactions3[[#This Row],[amount]]&lt;$L$16, financial_transactions3[[#This Row],[amount]]&gt;$L$17), 1, 0)</f>
        <v>1</v>
      </c>
    </row>
    <row r="3454" spans="1:9">
      <c r="A3454" t="s">
        <v>6649</v>
      </c>
      <c r="B3454" s="3">
        <v>45428</v>
      </c>
      <c r="C3454" t="s">
        <v>4528</v>
      </c>
      <c r="D3454">
        <v>9433.52</v>
      </c>
      <c r="E3454" t="s">
        <v>25</v>
      </c>
      <c r="F3454" t="s">
        <v>26</v>
      </c>
      <c r="G3454" t="s">
        <v>48</v>
      </c>
      <c r="H3454" t="s">
        <v>53</v>
      </c>
      <c r="I3454">
        <f>IF(OR(financial_transactions3[[#This Row],[amount]]&lt;$L$16, financial_transactions3[[#This Row],[amount]]&gt;$L$17), 1, 0)</f>
        <v>1</v>
      </c>
    </row>
    <row r="3455" spans="1:9">
      <c r="A3455" t="s">
        <v>6650</v>
      </c>
      <c r="B3455" s="3">
        <v>45428</v>
      </c>
      <c r="C3455" t="s">
        <v>6651</v>
      </c>
      <c r="D3455">
        <v>1166.6400000000001</v>
      </c>
      <c r="E3455" t="s">
        <v>25</v>
      </c>
      <c r="F3455" t="s">
        <v>32</v>
      </c>
      <c r="G3455" t="s">
        <v>39</v>
      </c>
      <c r="H3455" t="s">
        <v>49</v>
      </c>
      <c r="I3455">
        <f>IF(OR(financial_transactions3[[#This Row],[amount]]&lt;$L$16, financial_transactions3[[#This Row],[amount]]&gt;$L$17), 1, 0)</f>
        <v>0</v>
      </c>
    </row>
    <row r="3456" spans="1:9">
      <c r="A3456" t="s">
        <v>6652</v>
      </c>
      <c r="B3456" s="3">
        <v>45428</v>
      </c>
      <c r="C3456" t="s">
        <v>6653</v>
      </c>
      <c r="D3456">
        <v>1551.44</v>
      </c>
      <c r="E3456" t="s">
        <v>67</v>
      </c>
      <c r="F3456" t="s">
        <v>61</v>
      </c>
      <c r="G3456" t="s">
        <v>48</v>
      </c>
      <c r="H3456" t="s">
        <v>36</v>
      </c>
      <c r="I3456">
        <f>IF(OR(financial_transactions3[[#This Row],[amount]]&lt;$L$16, financial_transactions3[[#This Row],[amount]]&gt;$L$17), 1, 0)</f>
        <v>0</v>
      </c>
    </row>
    <row r="3457" spans="1:9">
      <c r="A3457" t="s">
        <v>6654</v>
      </c>
      <c r="B3457" s="3">
        <v>45428</v>
      </c>
      <c r="C3457" t="s">
        <v>6655</v>
      </c>
      <c r="D3457">
        <v>1633.07</v>
      </c>
      <c r="E3457" t="s">
        <v>19</v>
      </c>
      <c r="F3457" t="s">
        <v>32</v>
      </c>
      <c r="G3457" t="s">
        <v>39</v>
      </c>
      <c r="H3457" t="s">
        <v>16080</v>
      </c>
      <c r="I3457">
        <f>IF(OR(financial_transactions3[[#This Row],[amount]]&lt;$L$16, financial_transactions3[[#This Row],[amount]]&gt;$L$17), 1, 0)</f>
        <v>1</v>
      </c>
    </row>
    <row r="3458" spans="1:9">
      <c r="A3458" t="s">
        <v>6658</v>
      </c>
      <c r="B3458" s="3">
        <v>45428</v>
      </c>
      <c r="C3458" t="s">
        <v>6659</v>
      </c>
      <c r="D3458">
        <v>540.05999999999995</v>
      </c>
      <c r="E3458" t="s">
        <v>47</v>
      </c>
      <c r="F3458" t="s">
        <v>20</v>
      </c>
      <c r="G3458" t="s">
        <v>27</v>
      </c>
      <c r="H3458" t="s">
        <v>40</v>
      </c>
      <c r="I3458">
        <f>IF(OR(financial_transactions3[[#This Row],[amount]]&lt;$L$16, financial_transactions3[[#This Row],[amount]]&gt;$L$17), 1, 0)</f>
        <v>1</v>
      </c>
    </row>
    <row r="3459" spans="1:9">
      <c r="A3459" t="s">
        <v>6660</v>
      </c>
      <c r="B3459" s="3">
        <v>45428</v>
      </c>
      <c r="C3459" t="s">
        <v>6661</v>
      </c>
      <c r="D3459">
        <v>168.17</v>
      </c>
      <c r="E3459" t="s">
        <v>70</v>
      </c>
      <c r="F3459" t="s">
        <v>26</v>
      </c>
      <c r="G3459" t="s">
        <v>39</v>
      </c>
      <c r="H3459" t="s">
        <v>75</v>
      </c>
      <c r="I3459">
        <f>IF(OR(financial_transactions3[[#This Row],[amount]]&lt;$L$16, financial_transactions3[[#This Row],[amount]]&gt;$L$17), 1, 0)</f>
        <v>1</v>
      </c>
    </row>
    <row r="3460" spans="1:9">
      <c r="A3460" t="s">
        <v>6662</v>
      </c>
      <c r="B3460" s="3">
        <v>45428</v>
      </c>
      <c r="C3460" t="s">
        <v>6663</v>
      </c>
      <c r="D3460">
        <v>183.31</v>
      </c>
      <c r="E3460" t="s">
        <v>31</v>
      </c>
      <c r="F3460" t="s">
        <v>61</v>
      </c>
      <c r="G3460" t="s">
        <v>48</v>
      </c>
      <c r="H3460" t="s">
        <v>16080</v>
      </c>
      <c r="I3460">
        <f>IF(OR(financial_transactions3[[#This Row],[amount]]&lt;$L$16, financial_transactions3[[#This Row],[amount]]&gt;$L$17), 1, 0)</f>
        <v>1</v>
      </c>
    </row>
    <row r="3461" spans="1:9">
      <c r="A3461" t="s">
        <v>6664</v>
      </c>
      <c r="B3461" s="3">
        <v>45428</v>
      </c>
      <c r="C3461" t="s">
        <v>6665</v>
      </c>
      <c r="D3461">
        <v>1832.11</v>
      </c>
      <c r="E3461" t="s">
        <v>16079</v>
      </c>
      <c r="F3461" t="s">
        <v>26</v>
      </c>
      <c r="G3461" t="s">
        <v>21</v>
      </c>
      <c r="H3461" t="s">
        <v>123</v>
      </c>
      <c r="I3461">
        <f>IF(OR(financial_transactions3[[#This Row],[amount]]&lt;$L$16, financial_transactions3[[#This Row],[amount]]&gt;$L$17), 1, 0)</f>
        <v>1</v>
      </c>
    </row>
    <row r="3462" spans="1:9">
      <c r="A3462" t="s">
        <v>6666</v>
      </c>
      <c r="B3462" s="3">
        <v>45428</v>
      </c>
      <c r="C3462" t="s">
        <v>6667</v>
      </c>
      <c r="D3462">
        <v>885.92</v>
      </c>
      <c r="E3462" t="s">
        <v>19</v>
      </c>
      <c r="F3462" t="s">
        <v>61</v>
      </c>
      <c r="G3462" t="s">
        <v>27</v>
      </c>
      <c r="H3462" t="s">
        <v>28</v>
      </c>
      <c r="I3462">
        <f>IF(OR(financial_transactions3[[#This Row],[amount]]&lt;$L$16, financial_transactions3[[#This Row],[amount]]&gt;$L$17), 1, 0)</f>
        <v>0</v>
      </c>
    </row>
    <row r="3463" spans="1:9">
      <c r="A3463" t="s">
        <v>6668</v>
      </c>
      <c r="B3463" s="3">
        <v>45428</v>
      </c>
      <c r="C3463" t="s">
        <v>6669</v>
      </c>
      <c r="D3463">
        <v>936.26</v>
      </c>
      <c r="E3463" t="s">
        <v>67</v>
      </c>
      <c r="F3463" t="s">
        <v>26</v>
      </c>
      <c r="G3463" t="s">
        <v>48</v>
      </c>
      <c r="H3463" t="s">
        <v>40</v>
      </c>
      <c r="I3463">
        <f>IF(OR(financial_transactions3[[#This Row],[amount]]&lt;$L$16, financial_transactions3[[#This Row],[amount]]&gt;$L$17), 1, 0)</f>
        <v>0</v>
      </c>
    </row>
    <row r="3464" spans="1:9">
      <c r="A3464" t="s">
        <v>6670</v>
      </c>
      <c r="B3464" s="3">
        <v>45428</v>
      </c>
      <c r="C3464" t="s">
        <v>6671</v>
      </c>
      <c r="D3464">
        <v>384.94</v>
      </c>
      <c r="E3464" t="s">
        <v>19</v>
      </c>
      <c r="F3464" t="s">
        <v>20</v>
      </c>
      <c r="G3464" t="s">
        <v>27</v>
      </c>
      <c r="H3464" t="s">
        <v>123</v>
      </c>
      <c r="I3464">
        <f>IF(OR(financial_transactions3[[#This Row],[amount]]&lt;$L$16, financial_transactions3[[#This Row],[amount]]&gt;$L$17), 1, 0)</f>
        <v>1</v>
      </c>
    </row>
    <row r="3465" spans="1:9">
      <c r="A3465" t="s">
        <v>6672</v>
      </c>
      <c r="B3465" s="3">
        <v>45428</v>
      </c>
      <c r="C3465" t="s">
        <v>6673</v>
      </c>
      <c r="D3465">
        <v>1659.65</v>
      </c>
      <c r="E3465" t="s">
        <v>19</v>
      </c>
      <c r="F3465" t="s">
        <v>20</v>
      </c>
      <c r="G3465" t="s">
        <v>21</v>
      </c>
      <c r="H3465" t="s">
        <v>53</v>
      </c>
      <c r="I3465">
        <f>IF(OR(financial_transactions3[[#This Row],[amount]]&lt;$L$16, financial_transactions3[[#This Row],[amount]]&gt;$L$17), 1, 0)</f>
        <v>1</v>
      </c>
    </row>
    <row r="3466" spans="1:9">
      <c r="A3466" t="s">
        <v>6674</v>
      </c>
      <c r="B3466" s="3">
        <v>45428</v>
      </c>
      <c r="C3466" t="s">
        <v>6675</v>
      </c>
      <c r="D3466">
        <v>1198.8699999999999</v>
      </c>
      <c r="E3466" t="s">
        <v>16110</v>
      </c>
      <c r="F3466" t="s">
        <v>61</v>
      </c>
      <c r="G3466" t="s">
        <v>48</v>
      </c>
      <c r="H3466" t="s">
        <v>53</v>
      </c>
      <c r="I3466">
        <f>IF(OR(financial_transactions3[[#This Row],[amount]]&lt;$L$16, financial_transactions3[[#This Row],[amount]]&gt;$L$17), 1, 0)</f>
        <v>0</v>
      </c>
    </row>
    <row r="3467" spans="1:9">
      <c r="A3467" t="s">
        <v>6676</v>
      </c>
      <c r="B3467" s="3">
        <v>45428</v>
      </c>
      <c r="C3467" t="s">
        <v>632</v>
      </c>
      <c r="D3467">
        <v>1659.43</v>
      </c>
      <c r="E3467" t="s">
        <v>52</v>
      </c>
      <c r="F3467" t="s">
        <v>32</v>
      </c>
      <c r="G3467" t="s">
        <v>27</v>
      </c>
      <c r="H3467" t="s">
        <v>109</v>
      </c>
      <c r="I3467">
        <f>IF(OR(financial_transactions3[[#This Row],[amount]]&lt;$L$16, financial_transactions3[[#This Row],[amount]]&gt;$L$17), 1, 0)</f>
        <v>1</v>
      </c>
    </row>
    <row r="3468" spans="1:9">
      <c r="A3468" t="s">
        <v>6677</v>
      </c>
      <c r="B3468" s="3">
        <v>45428</v>
      </c>
      <c r="C3468" t="s">
        <v>6678</v>
      </c>
      <c r="D3468">
        <v>1566.63</v>
      </c>
      <c r="E3468" t="s">
        <v>31</v>
      </c>
      <c r="F3468" t="s">
        <v>32</v>
      </c>
      <c r="G3468" t="s">
        <v>48</v>
      </c>
      <c r="H3468" t="s">
        <v>33</v>
      </c>
      <c r="I3468">
        <f>IF(OR(financial_transactions3[[#This Row],[amount]]&lt;$L$16, financial_transactions3[[#This Row],[amount]]&gt;$L$17), 1, 0)</f>
        <v>0</v>
      </c>
    </row>
    <row r="3469" spans="1:9">
      <c r="A3469" t="s">
        <v>6679</v>
      </c>
      <c r="B3469" s="3">
        <v>45428</v>
      </c>
      <c r="C3469" t="s">
        <v>3614</v>
      </c>
      <c r="D3469">
        <v>1985.03</v>
      </c>
      <c r="E3469" t="s">
        <v>25</v>
      </c>
      <c r="F3469" t="s">
        <v>32</v>
      </c>
      <c r="G3469" t="s">
        <v>48</v>
      </c>
      <c r="H3469" t="s">
        <v>87</v>
      </c>
      <c r="I3469">
        <f>IF(OR(financial_transactions3[[#This Row],[amount]]&lt;$L$16, financial_transactions3[[#This Row],[amount]]&gt;$L$17), 1, 0)</f>
        <v>1</v>
      </c>
    </row>
    <row r="3470" spans="1:9">
      <c r="A3470" t="s">
        <v>6680</v>
      </c>
      <c r="B3470" s="3">
        <v>45428</v>
      </c>
      <c r="C3470" t="s">
        <v>6681</v>
      </c>
      <c r="D3470">
        <v>1476.29</v>
      </c>
      <c r="E3470" t="s">
        <v>122</v>
      </c>
      <c r="F3470" t="s">
        <v>20</v>
      </c>
      <c r="G3470" t="s">
        <v>39</v>
      </c>
      <c r="H3470" t="s">
        <v>94</v>
      </c>
      <c r="I3470">
        <f>IF(OR(financial_transactions3[[#This Row],[amount]]&lt;$L$16, financial_transactions3[[#This Row],[amount]]&gt;$L$17), 1, 0)</f>
        <v>0</v>
      </c>
    </row>
    <row r="3471" spans="1:9">
      <c r="A3471" t="s">
        <v>6682</v>
      </c>
      <c r="B3471" s="3">
        <v>45428</v>
      </c>
      <c r="C3471" t="s">
        <v>6683</v>
      </c>
      <c r="D3471">
        <v>494.19</v>
      </c>
      <c r="E3471" t="s">
        <v>64</v>
      </c>
      <c r="F3471" t="s">
        <v>32</v>
      </c>
      <c r="G3471" t="s">
        <v>48</v>
      </c>
      <c r="H3471" t="s">
        <v>16080</v>
      </c>
      <c r="I3471">
        <f>IF(OR(financial_transactions3[[#This Row],[amount]]&lt;$L$16, financial_transactions3[[#This Row],[amount]]&gt;$L$17), 1, 0)</f>
        <v>1</v>
      </c>
    </row>
    <row r="3472" spans="1:9">
      <c r="A3472" t="s">
        <v>6684</v>
      </c>
      <c r="B3472" s="3">
        <v>45428</v>
      </c>
      <c r="C3472" t="s">
        <v>6685</v>
      </c>
      <c r="D3472">
        <v>5825.35</v>
      </c>
      <c r="E3472" t="s">
        <v>47</v>
      </c>
      <c r="F3472" t="s">
        <v>20</v>
      </c>
      <c r="G3472" t="s">
        <v>27</v>
      </c>
      <c r="H3472" t="s">
        <v>94</v>
      </c>
      <c r="I3472">
        <f>IF(OR(financial_transactions3[[#This Row],[amount]]&lt;$L$16, financial_transactions3[[#This Row],[amount]]&gt;$L$17), 1, 0)</f>
        <v>1</v>
      </c>
    </row>
    <row r="3473" spans="1:9">
      <c r="A3473" t="s">
        <v>6686</v>
      </c>
      <c r="B3473" s="3">
        <v>45428</v>
      </c>
      <c r="C3473" t="s">
        <v>6687</v>
      </c>
      <c r="D3473">
        <v>782.39</v>
      </c>
      <c r="E3473" t="s">
        <v>19</v>
      </c>
      <c r="F3473" t="s">
        <v>61</v>
      </c>
      <c r="G3473" t="s">
        <v>21</v>
      </c>
      <c r="H3473" t="s">
        <v>40</v>
      </c>
      <c r="I3473">
        <f>IF(OR(financial_transactions3[[#This Row],[amount]]&lt;$L$16, financial_transactions3[[#This Row],[amount]]&gt;$L$17), 1, 0)</f>
        <v>0</v>
      </c>
    </row>
    <row r="3474" spans="1:9">
      <c r="A3474" t="s">
        <v>6688</v>
      </c>
      <c r="B3474" s="3">
        <v>45428</v>
      </c>
      <c r="C3474" t="s">
        <v>822</v>
      </c>
      <c r="D3474">
        <v>6548.75</v>
      </c>
      <c r="E3474" t="s">
        <v>52</v>
      </c>
      <c r="F3474" t="s">
        <v>20</v>
      </c>
      <c r="G3474" t="s">
        <v>21</v>
      </c>
      <c r="H3474" t="s">
        <v>28</v>
      </c>
      <c r="I3474">
        <f>IF(OR(financial_transactions3[[#This Row],[amount]]&lt;$L$16, financial_transactions3[[#This Row],[amount]]&gt;$L$17), 1, 0)</f>
        <v>1</v>
      </c>
    </row>
    <row r="3475" spans="1:9">
      <c r="A3475" t="s">
        <v>6689</v>
      </c>
      <c r="B3475" s="3">
        <v>45428</v>
      </c>
      <c r="C3475" t="s">
        <v>6690</v>
      </c>
      <c r="D3475">
        <v>1251.48</v>
      </c>
      <c r="E3475" t="s">
        <v>52</v>
      </c>
      <c r="F3475" t="s">
        <v>61</v>
      </c>
      <c r="G3475" t="s">
        <v>21</v>
      </c>
      <c r="H3475" t="s">
        <v>123</v>
      </c>
      <c r="I3475">
        <f>IF(OR(financial_transactions3[[#This Row],[amount]]&lt;$L$16, financial_transactions3[[#This Row],[amount]]&gt;$L$17), 1, 0)</f>
        <v>0</v>
      </c>
    </row>
    <row r="3476" spans="1:9">
      <c r="A3476" t="s">
        <v>6691</v>
      </c>
      <c r="B3476" s="3">
        <v>45428</v>
      </c>
      <c r="C3476" t="s">
        <v>6692</v>
      </c>
      <c r="D3476">
        <v>671.87</v>
      </c>
      <c r="E3476" t="s">
        <v>67</v>
      </c>
      <c r="F3476" t="s">
        <v>32</v>
      </c>
      <c r="G3476" t="s">
        <v>21</v>
      </c>
      <c r="H3476" t="s">
        <v>123</v>
      </c>
      <c r="I3476">
        <f>IF(OR(financial_transactions3[[#This Row],[amount]]&lt;$L$16, financial_transactions3[[#This Row],[amount]]&gt;$L$17), 1, 0)</f>
        <v>0</v>
      </c>
    </row>
    <row r="3477" spans="1:9">
      <c r="A3477" t="s">
        <v>6693</v>
      </c>
      <c r="B3477" s="3">
        <v>45428</v>
      </c>
      <c r="C3477" t="s">
        <v>6694</v>
      </c>
      <c r="D3477">
        <v>822.07</v>
      </c>
      <c r="E3477" t="s">
        <v>52</v>
      </c>
      <c r="F3477" t="s">
        <v>32</v>
      </c>
      <c r="G3477" t="s">
        <v>48</v>
      </c>
      <c r="H3477" t="s">
        <v>57</v>
      </c>
      <c r="I3477">
        <f>IF(OR(financial_transactions3[[#This Row],[amount]]&lt;$L$16, financial_transactions3[[#This Row],[amount]]&gt;$L$17), 1, 0)</f>
        <v>0</v>
      </c>
    </row>
    <row r="3478" spans="1:9">
      <c r="A3478" t="s">
        <v>6695</v>
      </c>
      <c r="B3478" s="3">
        <v>45428</v>
      </c>
      <c r="C3478" t="s">
        <v>822</v>
      </c>
      <c r="D3478">
        <v>878.59</v>
      </c>
      <c r="E3478" t="s">
        <v>25</v>
      </c>
      <c r="F3478" t="s">
        <v>61</v>
      </c>
      <c r="G3478" t="s">
        <v>27</v>
      </c>
      <c r="H3478" t="s">
        <v>75</v>
      </c>
      <c r="I3478">
        <f>IF(OR(financial_transactions3[[#This Row],[amount]]&lt;$L$16, financial_transactions3[[#This Row],[amount]]&gt;$L$17), 1, 0)</f>
        <v>0</v>
      </c>
    </row>
    <row r="3479" spans="1:9">
      <c r="A3479" t="s">
        <v>6696</v>
      </c>
      <c r="B3479" s="3">
        <v>45428</v>
      </c>
      <c r="C3479" t="s">
        <v>6697</v>
      </c>
      <c r="D3479">
        <v>837.09</v>
      </c>
      <c r="E3479" t="s">
        <v>52</v>
      </c>
      <c r="F3479" t="s">
        <v>20</v>
      </c>
      <c r="G3479" t="s">
        <v>27</v>
      </c>
      <c r="H3479" t="s">
        <v>57</v>
      </c>
      <c r="I3479">
        <f>IF(OR(financial_transactions3[[#This Row],[amount]]&lt;$L$16, financial_transactions3[[#This Row],[amount]]&gt;$L$17), 1, 0)</f>
        <v>0</v>
      </c>
    </row>
    <row r="3480" spans="1:9">
      <c r="A3480" t="s">
        <v>6698</v>
      </c>
      <c r="B3480" s="3">
        <v>45428</v>
      </c>
      <c r="C3480" t="s">
        <v>6699</v>
      </c>
      <c r="D3480">
        <v>958.35</v>
      </c>
      <c r="E3480" t="s">
        <v>70</v>
      </c>
      <c r="F3480" t="s">
        <v>26</v>
      </c>
      <c r="G3480" t="s">
        <v>27</v>
      </c>
      <c r="H3480" t="s">
        <v>57</v>
      </c>
      <c r="I3480">
        <f>IF(OR(financial_transactions3[[#This Row],[amount]]&lt;$L$16, financial_transactions3[[#This Row],[amount]]&gt;$L$17), 1, 0)</f>
        <v>0</v>
      </c>
    </row>
    <row r="3481" spans="1:9">
      <c r="A3481" t="s">
        <v>6700</v>
      </c>
      <c r="B3481" s="3">
        <v>45428</v>
      </c>
      <c r="C3481" t="s">
        <v>6701</v>
      </c>
      <c r="D3481">
        <v>7553.71</v>
      </c>
      <c r="E3481" t="s">
        <v>122</v>
      </c>
      <c r="F3481" t="s">
        <v>20</v>
      </c>
      <c r="G3481" t="s">
        <v>27</v>
      </c>
      <c r="H3481" t="s">
        <v>53</v>
      </c>
      <c r="I3481">
        <f>IF(OR(financial_transactions3[[#This Row],[amount]]&lt;$L$16, financial_transactions3[[#This Row],[amount]]&gt;$L$17), 1, 0)</f>
        <v>1</v>
      </c>
    </row>
    <row r="3482" spans="1:9">
      <c r="A3482" t="s">
        <v>6702</v>
      </c>
      <c r="B3482" s="3">
        <v>45428</v>
      </c>
      <c r="C3482" t="s">
        <v>6703</v>
      </c>
      <c r="D3482">
        <v>10286.81</v>
      </c>
      <c r="E3482" t="s">
        <v>67</v>
      </c>
      <c r="F3482" t="s">
        <v>32</v>
      </c>
      <c r="G3482" t="s">
        <v>39</v>
      </c>
      <c r="H3482" t="s">
        <v>123</v>
      </c>
      <c r="I3482">
        <f>IF(OR(financial_transactions3[[#This Row],[amount]]&lt;$L$16, financial_transactions3[[#This Row],[amount]]&gt;$L$17), 1, 0)</f>
        <v>1</v>
      </c>
    </row>
    <row r="3483" spans="1:9">
      <c r="A3483" t="s">
        <v>6704</v>
      </c>
      <c r="B3483" s="3">
        <v>45429</v>
      </c>
      <c r="C3483" t="s">
        <v>6705</v>
      </c>
      <c r="D3483">
        <v>1706.87</v>
      </c>
      <c r="E3483" t="s">
        <v>19</v>
      </c>
      <c r="F3483" t="s">
        <v>20</v>
      </c>
      <c r="G3483" t="s">
        <v>39</v>
      </c>
      <c r="H3483" t="s">
        <v>75</v>
      </c>
      <c r="I3483">
        <f>IF(OR(financial_transactions3[[#This Row],[amount]]&lt;$L$16, financial_transactions3[[#This Row],[amount]]&gt;$L$17), 1, 0)</f>
        <v>1</v>
      </c>
    </row>
    <row r="3484" spans="1:9">
      <c r="A3484" t="s">
        <v>6706</v>
      </c>
      <c r="B3484" s="3">
        <v>45429</v>
      </c>
      <c r="C3484" t="s">
        <v>6707</v>
      </c>
      <c r="D3484">
        <v>1291.48</v>
      </c>
      <c r="E3484" t="s">
        <v>16079</v>
      </c>
      <c r="F3484" t="s">
        <v>20</v>
      </c>
      <c r="G3484" t="s">
        <v>39</v>
      </c>
      <c r="H3484" t="s">
        <v>176</v>
      </c>
      <c r="I3484">
        <f>IF(OR(financial_transactions3[[#This Row],[amount]]&lt;$L$16, financial_transactions3[[#This Row],[amount]]&gt;$L$17), 1, 0)</f>
        <v>0</v>
      </c>
    </row>
    <row r="3485" spans="1:9">
      <c r="A3485" t="s">
        <v>6708</v>
      </c>
      <c r="B3485" s="3">
        <v>45429</v>
      </c>
      <c r="C3485" t="s">
        <v>1829</v>
      </c>
      <c r="D3485">
        <v>1189.68</v>
      </c>
      <c r="E3485" t="s">
        <v>47</v>
      </c>
      <c r="F3485" t="s">
        <v>61</v>
      </c>
      <c r="G3485" t="s">
        <v>21</v>
      </c>
      <c r="H3485" t="s">
        <v>40</v>
      </c>
      <c r="I3485">
        <f>IF(OR(financial_transactions3[[#This Row],[amount]]&lt;$L$16, financial_transactions3[[#This Row],[amount]]&gt;$L$17), 1, 0)</f>
        <v>0</v>
      </c>
    </row>
    <row r="3486" spans="1:9">
      <c r="A3486" t="s">
        <v>6709</v>
      </c>
      <c r="B3486" s="3">
        <v>45429</v>
      </c>
      <c r="C3486" t="s">
        <v>6710</v>
      </c>
      <c r="D3486">
        <v>1254.3900000000001</v>
      </c>
      <c r="E3486" t="s">
        <v>25</v>
      </c>
      <c r="F3486" t="s">
        <v>20</v>
      </c>
      <c r="G3486" t="s">
        <v>48</v>
      </c>
      <c r="H3486" t="s">
        <v>22</v>
      </c>
      <c r="I3486">
        <f>IF(OR(financial_transactions3[[#This Row],[amount]]&lt;$L$16, financial_transactions3[[#This Row],[amount]]&gt;$L$17), 1, 0)</f>
        <v>0</v>
      </c>
    </row>
    <row r="3487" spans="1:9">
      <c r="A3487" t="s">
        <v>6711</v>
      </c>
      <c r="B3487" s="3">
        <v>45429</v>
      </c>
      <c r="C3487" t="s">
        <v>6712</v>
      </c>
      <c r="D3487">
        <v>1986.47</v>
      </c>
      <c r="E3487" t="s">
        <v>64</v>
      </c>
      <c r="F3487" t="s">
        <v>61</v>
      </c>
      <c r="G3487" t="s">
        <v>39</v>
      </c>
      <c r="H3487" t="s">
        <v>49</v>
      </c>
      <c r="I3487">
        <f>IF(OR(financial_transactions3[[#This Row],[amount]]&lt;$L$16, financial_transactions3[[#This Row],[amount]]&gt;$L$17), 1, 0)</f>
        <v>1</v>
      </c>
    </row>
    <row r="3488" spans="1:9">
      <c r="A3488" t="s">
        <v>6713</v>
      </c>
      <c r="B3488" s="3">
        <v>45429</v>
      </c>
      <c r="C3488" t="s">
        <v>6714</v>
      </c>
      <c r="D3488">
        <v>652.07000000000005</v>
      </c>
      <c r="E3488" t="s">
        <v>16079</v>
      </c>
      <c r="F3488" t="s">
        <v>61</v>
      </c>
      <c r="G3488" t="s">
        <v>21</v>
      </c>
      <c r="H3488" t="s">
        <v>57</v>
      </c>
      <c r="I3488">
        <f>IF(OR(financial_transactions3[[#This Row],[amount]]&lt;$L$16, financial_transactions3[[#This Row],[amount]]&gt;$L$17), 1, 0)</f>
        <v>0</v>
      </c>
    </row>
    <row r="3489" spans="1:9">
      <c r="A3489" t="s">
        <v>6715</v>
      </c>
      <c r="B3489" s="3">
        <v>45429</v>
      </c>
      <c r="C3489" t="s">
        <v>6716</v>
      </c>
      <c r="D3489">
        <v>1108.3499999999999</v>
      </c>
      <c r="E3489" t="s">
        <v>122</v>
      </c>
      <c r="F3489" t="s">
        <v>61</v>
      </c>
      <c r="G3489" t="s">
        <v>21</v>
      </c>
      <c r="H3489" t="s">
        <v>36</v>
      </c>
      <c r="I3489">
        <f>IF(OR(financial_transactions3[[#This Row],[amount]]&lt;$L$16, financial_transactions3[[#This Row],[amount]]&gt;$L$17), 1, 0)</f>
        <v>0</v>
      </c>
    </row>
    <row r="3490" spans="1:9">
      <c r="A3490" t="s">
        <v>6717</v>
      </c>
      <c r="B3490" s="3">
        <v>45429</v>
      </c>
      <c r="C3490" t="s">
        <v>6718</v>
      </c>
      <c r="D3490">
        <v>1837.72</v>
      </c>
      <c r="E3490" t="s">
        <v>67</v>
      </c>
      <c r="F3490" t="s">
        <v>20</v>
      </c>
      <c r="G3490" t="s">
        <v>21</v>
      </c>
      <c r="H3490" t="s">
        <v>109</v>
      </c>
      <c r="I3490">
        <f>IF(OR(financial_transactions3[[#This Row],[amount]]&lt;$L$16, financial_transactions3[[#This Row],[amount]]&gt;$L$17), 1, 0)</f>
        <v>1</v>
      </c>
    </row>
    <row r="3491" spans="1:9">
      <c r="A3491" t="s">
        <v>6719</v>
      </c>
      <c r="B3491" s="3">
        <v>45429</v>
      </c>
      <c r="C3491" t="s">
        <v>4977</v>
      </c>
      <c r="D3491">
        <v>1835.08</v>
      </c>
      <c r="E3491" t="s">
        <v>122</v>
      </c>
      <c r="F3491" t="s">
        <v>26</v>
      </c>
      <c r="G3491" t="s">
        <v>27</v>
      </c>
      <c r="H3491" t="s">
        <v>109</v>
      </c>
      <c r="I3491">
        <f>IF(OR(financial_transactions3[[#This Row],[amount]]&lt;$L$16, financial_transactions3[[#This Row],[amount]]&gt;$L$17), 1, 0)</f>
        <v>1</v>
      </c>
    </row>
    <row r="3492" spans="1:9">
      <c r="A3492" t="s">
        <v>6720</v>
      </c>
      <c r="B3492" s="3">
        <v>45429</v>
      </c>
      <c r="C3492" t="s">
        <v>5402</v>
      </c>
      <c r="D3492">
        <v>1214.4000000000001</v>
      </c>
      <c r="E3492" t="s">
        <v>64</v>
      </c>
      <c r="F3492" t="s">
        <v>26</v>
      </c>
      <c r="G3492" t="s">
        <v>21</v>
      </c>
      <c r="H3492" t="s">
        <v>28</v>
      </c>
      <c r="I3492">
        <f>IF(OR(financial_transactions3[[#This Row],[amount]]&lt;$L$16, financial_transactions3[[#This Row],[amount]]&gt;$L$17), 1, 0)</f>
        <v>0</v>
      </c>
    </row>
    <row r="3493" spans="1:9">
      <c r="A3493" t="s">
        <v>6721</v>
      </c>
      <c r="B3493" s="3">
        <v>45429</v>
      </c>
      <c r="C3493" t="s">
        <v>6722</v>
      </c>
      <c r="D3493">
        <v>240.08</v>
      </c>
      <c r="E3493" t="s">
        <v>31</v>
      </c>
      <c r="F3493" t="s">
        <v>61</v>
      </c>
      <c r="G3493" t="s">
        <v>21</v>
      </c>
      <c r="H3493" t="s">
        <v>22</v>
      </c>
      <c r="I3493">
        <f>IF(OR(financial_transactions3[[#This Row],[amount]]&lt;$L$16, financial_transactions3[[#This Row],[amount]]&gt;$L$17), 1, 0)</f>
        <v>1</v>
      </c>
    </row>
    <row r="3494" spans="1:9">
      <c r="A3494" t="s">
        <v>6723</v>
      </c>
      <c r="B3494" s="3">
        <v>45429</v>
      </c>
      <c r="C3494" t="s">
        <v>3160</v>
      </c>
      <c r="D3494">
        <v>1146.52</v>
      </c>
      <c r="E3494" t="s">
        <v>16110</v>
      </c>
      <c r="F3494" t="s">
        <v>61</v>
      </c>
      <c r="G3494" t="s">
        <v>27</v>
      </c>
      <c r="H3494" t="s">
        <v>49</v>
      </c>
      <c r="I3494">
        <f>IF(OR(financial_transactions3[[#This Row],[amount]]&lt;$L$16, financial_transactions3[[#This Row],[amount]]&gt;$L$17), 1, 0)</f>
        <v>0</v>
      </c>
    </row>
    <row r="3495" spans="1:9">
      <c r="A3495" t="s">
        <v>6724</v>
      </c>
      <c r="B3495" s="3">
        <v>45429</v>
      </c>
      <c r="C3495" t="s">
        <v>6725</v>
      </c>
      <c r="D3495">
        <v>1273.08</v>
      </c>
      <c r="E3495" t="s">
        <v>70</v>
      </c>
      <c r="F3495" t="s">
        <v>61</v>
      </c>
      <c r="G3495" t="s">
        <v>39</v>
      </c>
      <c r="H3495" t="s">
        <v>28</v>
      </c>
      <c r="I3495">
        <f>IF(OR(financial_transactions3[[#This Row],[amount]]&lt;$L$16, financial_transactions3[[#This Row],[amount]]&gt;$L$17), 1, 0)</f>
        <v>0</v>
      </c>
    </row>
    <row r="3496" spans="1:9">
      <c r="A3496" t="s">
        <v>6726</v>
      </c>
      <c r="B3496" s="3">
        <v>45429</v>
      </c>
      <c r="C3496" t="s">
        <v>419</v>
      </c>
      <c r="D3496">
        <v>1107.93</v>
      </c>
      <c r="E3496" t="s">
        <v>19</v>
      </c>
      <c r="F3496" t="s">
        <v>32</v>
      </c>
      <c r="G3496" t="s">
        <v>39</v>
      </c>
      <c r="H3496" t="s">
        <v>123</v>
      </c>
      <c r="I3496">
        <f>IF(OR(financial_transactions3[[#This Row],[amount]]&lt;$L$16, financial_transactions3[[#This Row],[amount]]&gt;$L$17), 1, 0)</f>
        <v>0</v>
      </c>
    </row>
    <row r="3497" spans="1:9">
      <c r="A3497" t="s">
        <v>6727</v>
      </c>
      <c r="B3497" s="3">
        <v>45429</v>
      </c>
      <c r="C3497" t="s">
        <v>2833</v>
      </c>
      <c r="D3497">
        <v>891.52</v>
      </c>
      <c r="E3497" t="s">
        <v>67</v>
      </c>
      <c r="F3497" t="s">
        <v>61</v>
      </c>
      <c r="G3497" t="s">
        <v>39</v>
      </c>
      <c r="H3497" t="s">
        <v>28</v>
      </c>
      <c r="I3497">
        <f>IF(OR(financial_transactions3[[#This Row],[amount]]&lt;$L$16, financial_transactions3[[#This Row],[amount]]&gt;$L$17), 1, 0)</f>
        <v>0</v>
      </c>
    </row>
    <row r="3498" spans="1:9">
      <c r="A3498" t="s">
        <v>6728</v>
      </c>
      <c r="B3498" s="3">
        <v>45429</v>
      </c>
      <c r="C3498" t="s">
        <v>6729</v>
      </c>
      <c r="D3498">
        <v>228.08</v>
      </c>
      <c r="E3498" t="s">
        <v>52</v>
      </c>
      <c r="F3498" t="s">
        <v>61</v>
      </c>
      <c r="G3498" t="s">
        <v>21</v>
      </c>
      <c r="H3498" t="s">
        <v>16080</v>
      </c>
      <c r="I3498">
        <f>IF(OR(financial_transactions3[[#This Row],[amount]]&lt;$L$16, financial_transactions3[[#This Row],[amount]]&gt;$L$17), 1, 0)</f>
        <v>1</v>
      </c>
    </row>
    <row r="3499" spans="1:9">
      <c r="A3499" t="s">
        <v>6730</v>
      </c>
      <c r="B3499" s="3">
        <v>45429</v>
      </c>
      <c r="C3499" t="s">
        <v>6731</v>
      </c>
      <c r="D3499">
        <v>163.59</v>
      </c>
      <c r="E3499" t="s">
        <v>31</v>
      </c>
      <c r="F3499" t="s">
        <v>61</v>
      </c>
      <c r="G3499" t="s">
        <v>48</v>
      </c>
      <c r="H3499" t="s">
        <v>123</v>
      </c>
      <c r="I3499">
        <f>IF(OR(financial_transactions3[[#This Row],[amount]]&lt;$L$16, financial_transactions3[[#This Row],[amount]]&gt;$L$17), 1, 0)</f>
        <v>1</v>
      </c>
    </row>
    <row r="3500" spans="1:9">
      <c r="A3500" t="s">
        <v>6732</v>
      </c>
      <c r="B3500" s="3">
        <v>45429</v>
      </c>
      <c r="C3500" t="s">
        <v>6733</v>
      </c>
      <c r="D3500">
        <v>1806.82</v>
      </c>
      <c r="E3500" t="s">
        <v>70</v>
      </c>
      <c r="F3500" t="s">
        <v>20</v>
      </c>
      <c r="G3500" t="s">
        <v>39</v>
      </c>
      <c r="H3500" t="s">
        <v>33</v>
      </c>
      <c r="I3500">
        <f>IF(OR(financial_transactions3[[#This Row],[amount]]&lt;$L$16, financial_transactions3[[#This Row],[amount]]&gt;$L$17), 1, 0)</f>
        <v>1</v>
      </c>
    </row>
    <row r="3501" spans="1:9">
      <c r="A3501" t="s">
        <v>6734</v>
      </c>
      <c r="B3501" s="3">
        <v>45429</v>
      </c>
      <c r="C3501" t="s">
        <v>6735</v>
      </c>
      <c r="D3501">
        <v>1094.5899999999999</v>
      </c>
      <c r="E3501" t="s">
        <v>19</v>
      </c>
      <c r="F3501" t="s">
        <v>32</v>
      </c>
      <c r="G3501" t="s">
        <v>48</v>
      </c>
      <c r="H3501" t="s">
        <v>40</v>
      </c>
      <c r="I3501">
        <f>IF(OR(financial_transactions3[[#This Row],[amount]]&lt;$L$16, financial_transactions3[[#This Row],[amount]]&gt;$L$17), 1, 0)</f>
        <v>0</v>
      </c>
    </row>
    <row r="3502" spans="1:9">
      <c r="A3502" t="s">
        <v>6736</v>
      </c>
      <c r="B3502" s="3">
        <v>45429</v>
      </c>
      <c r="C3502" t="s">
        <v>1313</v>
      </c>
      <c r="D3502">
        <v>1224.55</v>
      </c>
      <c r="E3502" t="s">
        <v>122</v>
      </c>
      <c r="F3502" t="s">
        <v>20</v>
      </c>
      <c r="G3502" t="s">
        <v>48</v>
      </c>
      <c r="H3502" t="s">
        <v>57</v>
      </c>
      <c r="I3502">
        <f>IF(OR(financial_transactions3[[#This Row],[amount]]&lt;$L$16, financial_transactions3[[#This Row],[amount]]&gt;$L$17), 1, 0)</f>
        <v>0</v>
      </c>
    </row>
    <row r="3503" spans="1:9">
      <c r="A3503" t="s">
        <v>6737</v>
      </c>
      <c r="B3503" s="3">
        <v>45429</v>
      </c>
      <c r="C3503" t="s">
        <v>6738</v>
      </c>
      <c r="D3503">
        <v>1496.46</v>
      </c>
      <c r="E3503" t="s">
        <v>64</v>
      </c>
      <c r="F3503" t="s">
        <v>61</v>
      </c>
      <c r="G3503" t="s">
        <v>27</v>
      </c>
      <c r="H3503" t="s">
        <v>16080</v>
      </c>
      <c r="I3503">
        <f>IF(OR(financial_transactions3[[#This Row],[amount]]&lt;$L$16, financial_transactions3[[#This Row],[amount]]&gt;$L$17), 1, 0)</f>
        <v>0</v>
      </c>
    </row>
    <row r="3504" spans="1:9">
      <c r="A3504" t="s">
        <v>6739</v>
      </c>
      <c r="B3504" s="3">
        <v>45429</v>
      </c>
      <c r="C3504" t="s">
        <v>2900</v>
      </c>
      <c r="D3504">
        <v>1538.82</v>
      </c>
      <c r="E3504" t="s">
        <v>16110</v>
      </c>
      <c r="F3504" t="s">
        <v>20</v>
      </c>
      <c r="G3504" t="s">
        <v>48</v>
      </c>
      <c r="H3504" t="s">
        <v>36</v>
      </c>
      <c r="I3504">
        <f>IF(OR(financial_transactions3[[#This Row],[amount]]&lt;$L$16, financial_transactions3[[#This Row],[amount]]&gt;$L$17), 1, 0)</f>
        <v>0</v>
      </c>
    </row>
    <row r="3505" spans="1:9">
      <c r="A3505" t="s">
        <v>6740</v>
      </c>
      <c r="B3505" s="3">
        <v>45429</v>
      </c>
      <c r="C3505" t="s">
        <v>2414</v>
      </c>
      <c r="D3505">
        <v>1739.76</v>
      </c>
      <c r="E3505" t="s">
        <v>19</v>
      </c>
      <c r="F3505" t="s">
        <v>61</v>
      </c>
      <c r="G3505" t="s">
        <v>21</v>
      </c>
      <c r="H3505" t="s">
        <v>33</v>
      </c>
      <c r="I3505">
        <f>IF(OR(financial_transactions3[[#This Row],[amount]]&lt;$L$16, financial_transactions3[[#This Row],[amount]]&gt;$L$17), 1, 0)</f>
        <v>1</v>
      </c>
    </row>
    <row r="3506" spans="1:9">
      <c r="A3506" t="s">
        <v>6741</v>
      </c>
      <c r="B3506" s="3">
        <v>45429</v>
      </c>
      <c r="C3506" t="s">
        <v>1139</v>
      </c>
      <c r="D3506">
        <v>1072.44</v>
      </c>
      <c r="E3506" t="s">
        <v>64</v>
      </c>
      <c r="F3506" t="s">
        <v>26</v>
      </c>
      <c r="G3506" t="s">
        <v>21</v>
      </c>
      <c r="H3506" t="s">
        <v>44</v>
      </c>
      <c r="I3506">
        <f>IF(OR(financial_transactions3[[#This Row],[amount]]&lt;$L$16, financial_transactions3[[#This Row],[amount]]&gt;$L$17), 1, 0)</f>
        <v>0</v>
      </c>
    </row>
    <row r="3507" spans="1:9">
      <c r="A3507" t="s">
        <v>6742</v>
      </c>
      <c r="B3507" s="3">
        <v>45429</v>
      </c>
      <c r="C3507" t="s">
        <v>6743</v>
      </c>
      <c r="D3507">
        <v>650.54999999999995</v>
      </c>
      <c r="E3507" t="s">
        <v>67</v>
      </c>
      <c r="F3507" t="s">
        <v>20</v>
      </c>
      <c r="G3507" t="s">
        <v>21</v>
      </c>
      <c r="H3507" t="s">
        <v>22</v>
      </c>
      <c r="I3507">
        <f>IF(OR(financial_transactions3[[#This Row],[amount]]&lt;$L$16, financial_transactions3[[#This Row],[amount]]&gt;$L$17), 1, 0)</f>
        <v>0</v>
      </c>
    </row>
    <row r="3508" spans="1:9">
      <c r="A3508" t="s">
        <v>6744</v>
      </c>
      <c r="B3508" s="3">
        <v>45429</v>
      </c>
      <c r="C3508" t="s">
        <v>2202</v>
      </c>
      <c r="D3508">
        <v>257.14</v>
      </c>
      <c r="E3508" t="s">
        <v>47</v>
      </c>
      <c r="F3508" t="s">
        <v>20</v>
      </c>
      <c r="G3508" t="s">
        <v>27</v>
      </c>
      <c r="H3508" t="s">
        <v>94</v>
      </c>
      <c r="I3508">
        <f>IF(OR(financial_transactions3[[#This Row],[amount]]&lt;$L$16, financial_transactions3[[#This Row],[amount]]&gt;$L$17), 1, 0)</f>
        <v>1</v>
      </c>
    </row>
    <row r="3509" spans="1:9">
      <c r="A3509" t="s">
        <v>6745</v>
      </c>
      <c r="B3509" s="3">
        <v>45429</v>
      </c>
      <c r="C3509" t="s">
        <v>6746</v>
      </c>
      <c r="D3509">
        <v>1266.5</v>
      </c>
      <c r="E3509" t="s">
        <v>67</v>
      </c>
      <c r="F3509" t="s">
        <v>32</v>
      </c>
      <c r="G3509" t="s">
        <v>39</v>
      </c>
      <c r="H3509" t="s">
        <v>94</v>
      </c>
      <c r="I3509">
        <f>IF(OR(financial_transactions3[[#This Row],[amount]]&lt;$L$16, financial_transactions3[[#This Row],[amount]]&gt;$L$17), 1, 0)</f>
        <v>0</v>
      </c>
    </row>
    <row r="3510" spans="1:9">
      <c r="A3510" t="s">
        <v>6747</v>
      </c>
      <c r="B3510" s="3">
        <v>45429</v>
      </c>
      <c r="C3510" t="s">
        <v>6748</v>
      </c>
      <c r="D3510">
        <v>698.43</v>
      </c>
      <c r="E3510" t="s">
        <v>64</v>
      </c>
      <c r="F3510" t="s">
        <v>26</v>
      </c>
      <c r="G3510" t="s">
        <v>48</v>
      </c>
      <c r="H3510" t="s">
        <v>94</v>
      </c>
      <c r="I3510">
        <f>IF(OR(financial_transactions3[[#This Row],[amount]]&lt;$L$16, financial_transactions3[[#This Row],[amount]]&gt;$L$17), 1, 0)</f>
        <v>0</v>
      </c>
    </row>
    <row r="3511" spans="1:9">
      <c r="A3511" t="s">
        <v>6749</v>
      </c>
      <c r="B3511" s="3">
        <v>45429</v>
      </c>
      <c r="C3511" t="s">
        <v>3230</v>
      </c>
      <c r="D3511">
        <v>109.77</v>
      </c>
      <c r="E3511" t="s">
        <v>67</v>
      </c>
      <c r="F3511" t="s">
        <v>20</v>
      </c>
      <c r="G3511" t="s">
        <v>21</v>
      </c>
      <c r="H3511" t="s">
        <v>176</v>
      </c>
      <c r="I3511">
        <f>IF(OR(financial_transactions3[[#This Row],[amount]]&lt;$L$16, financial_transactions3[[#This Row],[amount]]&gt;$L$17), 1, 0)</f>
        <v>1</v>
      </c>
    </row>
    <row r="3512" spans="1:9">
      <c r="A3512" t="s">
        <v>6750</v>
      </c>
      <c r="B3512" s="3">
        <v>45429</v>
      </c>
      <c r="C3512" t="s">
        <v>1881</v>
      </c>
      <c r="D3512">
        <v>460.83</v>
      </c>
      <c r="E3512" t="s">
        <v>70</v>
      </c>
      <c r="F3512" t="s">
        <v>32</v>
      </c>
      <c r="G3512" t="s">
        <v>21</v>
      </c>
      <c r="H3512" t="s">
        <v>22</v>
      </c>
      <c r="I3512">
        <f>IF(OR(financial_transactions3[[#This Row],[amount]]&lt;$L$16, financial_transactions3[[#This Row],[amount]]&gt;$L$17), 1, 0)</f>
        <v>1</v>
      </c>
    </row>
    <row r="3513" spans="1:9">
      <c r="A3513" t="s">
        <v>6751</v>
      </c>
      <c r="B3513" s="3">
        <v>45429</v>
      </c>
      <c r="C3513" t="s">
        <v>6752</v>
      </c>
      <c r="D3513">
        <v>1699.36</v>
      </c>
      <c r="E3513" t="s">
        <v>67</v>
      </c>
      <c r="F3513" t="s">
        <v>61</v>
      </c>
      <c r="G3513" t="s">
        <v>27</v>
      </c>
      <c r="H3513" t="s">
        <v>57</v>
      </c>
      <c r="I3513">
        <f>IF(OR(financial_transactions3[[#This Row],[amount]]&lt;$L$16, financial_transactions3[[#This Row],[amount]]&gt;$L$17), 1, 0)</f>
        <v>1</v>
      </c>
    </row>
    <row r="3514" spans="1:9">
      <c r="A3514" t="s">
        <v>6753</v>
      </c>
      <c r="B3514" s="3">
        <v>45430</v>
      </c>
      <c r="C3514" t="s">
        <v>2309</v>
      </c>
      <c r="D3514">
        <v>1450.97</v>
      </c>
      <c r="E3514" t="s">
        <v>67</v>
      </c>
      <c r="F3514" t="s">
        <v>26</v>
      </c>
      <c r="G3514" t="s">
        <v>21</v>
      </c>
      <c r="H3514" t="s">
        <v>28</v>
      </c>
      <c r="I3514">
        <f>IF(OR(financial_transactions3[[#This Row],[amount]]&lt;$L$16, financial_transactions3[[#This Row],[amount]]&gt;$L$17), 1, 0)</f>
        <v>0</v>
      </c>
    </row>
    <row r="3515" spans="1:9">
      <c r="A3515" t="s">
        <v>6754</v>
      </c>
      <c r="B3515" s="3">
        <v>45430</v>
      </c>
      <c r="C3515" t="s">
        <v>4249</v>
      </c>
      <c r="D3515">
        <v>1510.92</v>
      </c>
      <c r="E3515" t="s">
        <v>122</v>
      </c>
      <c r="F3515" t="s">
        <v>26</v>
      </c>
      <c r="G3515" t="s">
        <v>48</v>
      </c>
      <c r="H3515" t="s">
        <v>53</v>
      </c>
      <c r="I3515">
        <f>IF(OR(financial_transactions3[[#This Row],[amount]]&lt;$L$16, financial_transactions3[[#This Row],[amount]]&gt;$L$17), 1, 0)</f>
        <v>0</v>
      </c>
    </row>
    <row r="3516" spans="1:9">
      <c r="A3516" t="s">
        <v>6755</v>
      </c>
      <c r="B3516" s="3">
        <v>45430</v>
      </c>
      <c r="C3516" t="s">
        <v>1619</v>
      </c>
      <c r="D3516">
        <v>1160.6500000000001</v>
      </c>
      <c r="E3516" t="s">
        <v>16110</v>
      </c>
      <c r="F3516" t="s">
        <v>20</v>
      </c>
      <c r="G3516" t="s">
        <v>48</v>
      </c>
      <c r="H3516" t="s">
        <v>53</v>
      </c>
      <c r="I3516">
        <f>IF(OR(financial_transactions3[[#This Row],[amount]]&lt;$L$16, financial_transactions3[[#This Row],[amount]]&gt;$L$17), 1, 0)</f>
        <v>0</v>
      </c>
    </row>
    <row r="3517" spans="1:9">
      <c r="A3517" t="s">
        <v>6756</v>
      </c>
      <c r="B3517" s="3">
        <v>45430</v>
      </c>
      <c r="C3517" t="s">
        <v>5690</v>
      </c>
      <c r="D3517">
        <v>1436.06</v>
      </c>
      <c r="E3517" t="s">
        <v>19</v>
      </c>
      <c r="F3517" t="s">
        <v>26</v>
      </c>
      <c r="G3517" t="s">
        <v>27</v>
      </c>
      <c r="H3517" t="s">
        <v>44</v>
      </c>
      <c r="I3517">
        <f>IF(OR(financial_transactions3[[#This Row],[amount]]&lt;$L$16, financial_transactions3[[#This Row],[amount]]&gt;$L$17), 1, 0)</f>
        <v>0</v>
      </c>
    </row>
    <row r="3518" spans="1:9">
      <c r="A3518" t="s">
        <v>6757</v>
      </c>
      <c r="B3518" s="3">
        <v>45430</v>
      </c>
      <c r="C3518" t="s">
        <v>6758</v>
      </c>
      <c r="D3518">
        <v>1380.58</v>
      </c>
      <c r="E3518" t="s">
        <v>64</v>
      </c>
      <c r="F3518" t="s">
        <v>26</v>
      </c>
      <c r="G3518" t="s">
        <v>39</v>
      </c>
      <c r="H3518" t="s">
        <v>40</v>
      </c>
      <c r="I3518">
        <f>IF(OR(financial_transactions3[[#This Row],[amount]]&lt;$L$16, financial_transactions3[[#This Row],[amount]]&gt;$L$17), 1, 0)</f>
        <v>0</v>
      </c>
    </row>
    <row r="3519" spans="1:9">
      <c r="A3519" t="s">
        <v>6759</v>
      </c>
      <c r="B3519" s="3">
        <v>45430</v>
      </c>
      <c r="C3519" t="s">
        <v>6760</v>
      </c>
      <c r="D3519">
        <v>380.58</v>
      </c>
      <c r="E3519" t="s">
        <v>25</v>
      </c>
      <c r="F3519" t="s">
        <v>26</v>
      </c>
      <c r="G3519" t="s">
        <v>48</v>
      </c>
      <c r="H3519" t="s">
        <v>57</v>
      </c>
      <c r="I3519">
        <f>IF(OR(financial_transactions3[[#This Row],[amount]]&lt;$L$16, financial_transactions3[[#This Row],[amount]]&gt;$L$17), 1, 0)</f>
        <v>1</v>
      </c>
    </row>
    <row r="3520" spans="1:9">
      <c r="A3520" t="s">
        <v>6761</v>
      </c>
      <c r="B3520" s="3">
        <v>45430</v>
      </c>
      <c r="C3520" t="s">
        <v>6762</v>
      </c>
      <c r="D3520">
        <v>1542.9</v>
      </c>
      <c r="E3520" t="s">
        <v>19</v>
      </c>
      <c r="F3520" t="s">
        <v>61</v>
      </c>
      <c r="G3520" t="s">
        <v>27</v>
      </c>
      <c r="H3520" t="s">
        <v>28</v>
      </c>
      <c r="I3520">
        <f>IF(OR(financial_transactions3[[#This Row],[amount]]&lt;$L$16, financial_transactions3[[#This Row],[amount]]&gt;$L$17), 1, 0)</f>
        <v>0</v>
      </c>
    </row>
    <row r="3521" spans="1:9">
      <c r="A3521" t="s">
        <v>6763</v>
      </c>
      <c r="B3521" s="3">
        <v>45430</v>
      </c>
      <c r="C3521" t="s">
        <v>4050</v>
      </c>
      <c r="D3521">
        <v>1866.32</v>
      </c>
      <c r="E3521" t="s">
        <v>67</v>
      </c>
      <c r="F3521" t="s">
        <v>32</v>
      </c>
      <c r="G3521" t="s">
        <v>48</v>
      </c>
      <c r="H3521" t="s">
        <v>94</v>
      </c>
      <c r="I3521">
        <f>IF(OR(financial_transactions3[[#This Row],[amount]]&lt;$L$16, financial_transactions3[[#This Row],[amount]]&gt;$L$17), 1, 0)</f>
        <v>1</v>
      </c>
    </row>
    <row r="3522" spans="1:9">
      <c r="A3522" t="s">
        <v>6764</v>
      </c>
      <c r="B3522" s="3">
        <v>45430</v>
      </c>
      <c r="C3522" t="s">
        <v>6765</v>
      </c>
      <c r="D3522">
        <v>1209.6099999999999</v>
      </c>
      <c r="E3522" t="s">
        <v>70</v>
      </c>
      <c r="F3522" t="s">
        <v>61</v>
      </c>
      <c r="G3522" t="s">
        <v>48</v>
      </c>
      <c r="H3522" t="s">
        <v>16080</v>
      </c>
      <c r="I3522">
        <f>IF(OR(financial_transactions3[[#This Row],[amount]]&lt;$L$16, financial_transactions3[[#This Row],[amount]]&gt;$L$17), 1, 0)</f>
        <v>0</v>
      </c>
    </row>
    <row r="3523" spans="1:9">
      <c r="A3523" t="s">
        <v>6766</v>
      </c>
      <c r="B3523" s="3">
        <v>45430</v>
      </c>
      <c r="C3523" t="s">
        <v>6767</v>
      </c>
      <c r="D3523">
        <v>1117.24</v>
      </c>
      <c r="E3523" t="s">
        <v>16110</v>
      </c>
      <c r="F3523" t="s">
        <v>32</v>
      </c>
      <c r="G3523" t="s">
        <v>48</v>
      </c>
      <c r="H3523" t="s">
        <v>22</v>
      </c>
      <c r="I3523">
        <f>IF(OR(financial_transactions3[[#This Row],[amount]]&lt;$L$16, financial_transactions3[[#This Row],[amount]]&gt;$L$17), 1, 0)</f>
        <v>0</v>
      </c>
    </row>
    <row r="3524" spans="1:9">
      <c r="A3524" t="s">
        <v>6768</v>
      </c>
      <c r="B3524" s="3">
        <v>45430</v>
      </c>
      <c r="C3524" t="s">
        <v>6769</v>
      </c>
      <c r="D3524">
        <v>702.64</v>
      </c>
      <c r="E3524" t="s">
        <v>31</v>
      </c>
      <c r="F3524" t="s">
        <v>26</v>
      </c>
      <c r="G3524" t="s">
        <v>21</v>
      </c>
      <c r="H3524" t="s">
        <v>123</v>
      </c>
      <c r="I3524">
        <f>IF(OR(financial_transactions3[[#This Row],[amount]]&lt;$L$16, financial_transactions3[[#This Row],[amount]]&gt;$L$17), 1, 0)</f>
        <v>0</v>
      </c>
    </row>
    <row r="3525" spans="1:9">
      <c r="A3525" t="s">
        <v>6772</v>
      </c>
      <c r="B3525" s="3">
        <v>45430</v>
      </c>
      <c r="C3525" t="s">
        <v>6773</v>
      </c>
      <c r="D3525">
        <v>1028.56</v>
      </c>
      <c r="E3525" t="s">
        <v>47</v>
      </c>
      <c r="F3525" t="s">
        <v>20</v>
      </c>
      <c r="G3525" t="s">
        <v>21</v>
      </c>
      <c r="H3525" t="s">
        <v>44</v>
      </c>
      <c r="I3525">
        <f>IF(OR(financial_transactions3[[#This Row],[amount]]&lt;$L$16, financial_transactions3[[#This Row],[amount]]&gt;$L$17), 1, 0)</f>
        <v>0</v>
      </c>
    </row>
    <row r="3526" spans="1:9">
      <c r="A3526" t="s">
        <v>6774</v>
      </c>
      <c r="B3526" s="3">
        <v>45430</v>
      </c>
      <c r="C3526" t="s">
        <v>6526</v>
      </c>
      <c r="D3526">
        <v>1874.84</v>
      </c>
      <c r="E3526" t="s">
        <v>47</v>
      </c>
      <c r="F3526" t="s">
        <v>61</v>
      </c>
      <c r="G3526" t="s">
        <v>39</v>
      </c>
      <c r="H3526" t="s">
        <v>123</v>
      </c>
      <c r="I3526">
        <f>IF(OR(financial_transactions3[[#This Row],[amount]]&lt;$L$16, financial_transactions3[[#This Row],[amount]]&gt;$L$17), 1, 0)</f>
        <v>1</v>
      </c>
    </row>
    <row r="3527" spans="1:9">
      <c r="A3527" t="s">
        <v>6775</v>
      </c>
      <c r="B3527" s="3">
        <v>45430</v>
      </c>
      <c r="C3527" t="s">
        <v>6776</v>
      </c>
      <c r="D3527">
        <v>63.33</v>
      </c>
      <c r="E3527" t="s">
        <v>19</v>
      </c>
      <c r="F3527" t="s">
        <v>26</v>
      </c>
      <c r="G3527" t="s">
        <v>39</v>
      </c>
      <c r="H3527" t="s">
        <v>44</v>
      </c>
      <c r="I3527">
        <f>IF(OR(financial_transactions3[[#This Row],[amount]]&lt;$L$16, financial_transactions3[[#This Row],[amount]]&gt;$L$17), 1, 0)</f>
        <v>1</v>
      </c>
    </row>
    <row r="3528" spans="1:9">
      <c r="A3528" t="s">
        <v>6777</v>
      </c>
      <c r="B3528" s="3">
        <v>45430</v>
      </c>
      <c r="C3528" t="s">
        <v>6778</v>
      </c>
      <c r="D3528">
        <v>119.96</v>
      </c>
      <c r="E3528" t="s">
        <v>122</v>
      </c>
      <c r="F3528" t="s">
        <v>61</v>
      </c>
      <c r="G3528" t="s">
        <v>27</v>
      </c>
      <c r="H3528" t="s">
        <v>57</v>
      </c>
      <c r="I3528">
        <f>IF(OR(financial_transactions3[[#This Row],[amount]]&lt;$L$16, financial_transactions3[[#This Row],[amount]]&gt;$L$17), 1, 0)</f>
        <v>1</v>
      </c>
    </row>
    <row r="3529" spans="1:9">
      <c r="A3529" t="s">
        <v>6779</v>
      </c>
      <c r="B3529" s="3">
        <v>45430</v>
      </c>
      <c r="C3529" t="s">
        <v>6780</v>
      </c>
      <c r="D3529">
        <v>1117.29</v>
      </c>
      <c r="E3529" t="s">
        <v>52</v>
      </c>
      <c r="F3529" t="s">
        <v>26</v>
      </c>
      <c r="G3529" t="s">
        <v>39</v>
      </c>
      <c r="H3529" t="s">
        <v>22</v>
      </c>
      <c r="I3529">
        <f>IF(OR(financial_transactions3[[#This Row],[amount]]&lt;$L$16, financial_transactions3[[#This Row],[amount]]&gt;$L$17), 1, 0)</f>
        <v>0</v>
      </c>
    </row>
    <row r="3530" spans="1:9">
      <c r="A3530" t="s">
        <v>6781</v>
      </c>
      <c r="B3530" s="3">
        <v>45430</v>
      </c>
      <c r="C3530" t="s">
        <v>6782</v>
      </c>
      <c r="D3530">
        <v>118.13</v>
      </c>
      <c r="E3530" t="s">
        <v>122</v>
      </c>
      <c r="F3530" t="s">
        <v>32</v>
      </c>
      <c r="G3530" t="s">
        <v>39</v>
      </c>
      <c r="H3530" t="s">
        <v>94</v>
      </c>
      <c r="I3530">
        <f>IF(OR(financial_transactions3[[#This Row],[amount]]&lt;$L$16, financial_transactions3[[#This Row],[amount]]&gt;$L$17), 1, 0)</f>
        <v>1</v>
      </c>
    </row>
    <row r="3531" spans="1:9">
      <c r="A3531" t="s">
        <v>6783</v>
      </c>
      <c r="B3531" s="3">
        <v>45430</v>
      </c>
      <c r="C3531" t="s">
        <v>6784</v>
      </c>
      <c r="D3531">
        <v>1216.6099999999999</v>
      </c>
      <c r="E3531" t="s">
        <v>122</v>
      </c>
      <c r="F3531" t="s">
        <v>32</v>
      </c>
      <c r="G3531" t="s">
        <v>39</v>
      </c>
      <c r="H3531" t="s">
        <v>75</v>
      </c>
      <c r="I3531">
        <f>IF(OR(financial_transactions3[[#This Row],[amount]]&lt;$L$16, financial_transactions3[[#This Row],[amount]]&gt;$L$17), 1, 0)</f>
        <v>0</v>
      </c>
    </row>
    <row r="3532" spans="1:9">
      <c r="A3532" t="s">
        <v>6785</v>
      </c>
      <c r="B3532" s="3">
        <v>45430</v>
      </c>
      <c r="C3532" t="s">
        <v>127</v>
      </c>
      <c r="D3532">
        <v>1522.05</v>
      </c>
      <c r="E3532" t="s">
        <v>47</v>
      </c>
      <c r="F3532" t="s">
        <v>61</v>
      </c>
      <c r="G3532" t="s">
        <v>27</v>
      </c>
      <c r="H3532" t="s">
        <v>16080</v>
      </c>
      <c r="I3532">
        <f>IF(OR(financial_transactions3[[#This Row],[amount]]&lt;$L$16, financial_transactions3[[#This Row],[amount]]&gt;$L$17), 1, 0)</f>
        <v>0</v>
      </c>
    </row>
    <row r="3533" spans="1:9">
      <c r="A3533" t="s">
        <v>6786</v>
      </c>
      <c r="B3533" s="3">
        <v>45430</v>
      </c>
      <c r="C3533" t="s">
        <v>407</v>
      </c>
      <c r="D3533">
        <v>404.57</v>
      </c>
      <c r="E3533" t="s">
        <v>16110</v>
      </c>
      <c r="F3533" t="s">
        <v>20</v>
      </c>
      <c r="G3533" t="s">
        <v>27</v>
      </c>
      <c r="H3533" t="s">
        <v>57</v>
      </c>
      <c r="I3533">
        <f>IF(OR(financial_transactions3[[#This Row],[amount]]&lt;$L$16, financial_transactions3[[#This Row],[amount]]&gt;$L$17), 1, 0)</f>
        <v>1</v>
      </c>
    </row>
    <row r="3534" spans="1:9">
      <c r="A3534" t="s">
        <v>6787</v>
      </c>
      <c r="B3534" s="3">
        <v>45430</v>
      </c>
      <c r="C3534" t="s">
        <v>6788</v>
      </c>
      <c r="D3534">
        <v>1482.92</v>
      </c>
      <c r="E3534" t="s">
        <v>52</v>
      </c>
      <c r="F3534" t="s">
        <v>61</v>
      </c>
      <c r="G3534" t="s">
        <v>27</v>
      </c>
      <c r="H3534" t="s">
        <v>57</v>
      </c>
      <c r="I3534">
        <f>IF(OR(financial_transactions3[[#This Row],[amount]]&lt;$L$16, financial_transactions3[[#This Row],[amount]]&gt;$L$17), 1, 0)</f>
        <v>0</v>
      </c>
    </row>
    <row r="3535" spans="1:9">
      <c r="A3535" t="s">
        <v>6789</v>
      </c>
      <c r="B3535" s="3">
        <v>45430</v>
      </c>
      <c r="C3535" t="s">
        <v>4193</v>
      </c>
      <c r="D3535">
        <v>1700.15</v>
      </c>
      <c r="E3535" t="s">
        <v>122</v>
      </c>
      <c r="F3535" t="s">
        <v>61</v>
      </c>
      <c r="G3535" t="s">
        <v>39</v>
      </c>
      <c r="H3535" t="s">
        <v>44</v>
      </c>
      <c r="I3535">
        <f>IF(OR(financial_transactions3[[#This Row],[amount]]&lt;$L$16, financial_transactions3[[#This Row],[amount]]&gt;$L$17), 1, 0)</f>
        <v>1</v>
      </c>
    </row>
    <row r="3536" spans="1:9">
      <c r="A3536" t="s">
        <v>6790</v>
      </c>
      <c r="B3536" s="3">
        <v>45431</v>
      </c>
      <c r="C3536" t="s">
        <v>6791</v>
      </c>
      <c r="D3536">
        <v>1447.58</v>
      </c>
      <c r="E3536" t="s">
        <v>16110</v>
      </c>
      <c r="F3536" t="s">
        <v>61</v>
      </c>
      <c r="G3536" t="s">
        <v>39</v>
      </c>
      <c r="H3536" t="s">
        <v>176</v>
      </c>
      <c r="I3536">
        <f>IF(OR(financial_transactions3[[#This Row],[amount]]&lt;$L$16, financial_transactions3[[#This Row],[amount]]&gt;$L$17), 1, 0)</f>
        <v>0</v>
      </c>
    </row>
    <row r="3537" spans="1:9">
      <c r="A3537" t="s">
        <v>6792</v>
      </c>
      <c r="B3537" s="3">
        <v>45431</v>
      </c>
      <c r="C3537" t="s">
        <v>6793</v>
      </c>
      <c r="D3537">
        <v>1982.73</v>
      </c>
      <c r="E3537" t="s">
        <v>31</v>
      </c>
      <c r="F3537" t="s">
        <v>61</v>
      </c>
      <c r="G3537" t="s">
        <v>39</v>
      </c>
      <c r="H3537" t="s">
        <v>33</v>
      </c>
      <c r="I3537">
        <f>IF(OR(financial_transactions3[[#This Row],[amount]]&lt;$L$16, financial_transactions3[[#This Row],[amount]]&gt;$L$17), 1, 0)</f>
        <v>1</v>
      </c>
    </row>
    <row r="3538" spans="1:9">
      <c r="A3538" t="s">
        <v>6795</v>
      </c>
      <c r="B3538" s="3">
        <v>45431</v>
      </c>
      <c r="C3538" t="s">
        <v>6796</v>
      </c>
      <c r="D3538">
        <v>1702.11</v>
      </c>
      <c r="E3538" t="s">
        <v>47</v>
      </c>
      <c r="F3538" t="s">
        <v>32</v>
      </c>
      <c r="G3538" t="s">
        <v>39</v>
      </c>
      <c r="H3538" t="s">
        <v>87</v>
      </c>
      <c r="I3538">
        <f>IF(OR(financial_transactions3[[#This Row],[amount]]&lt;$L$16, financial_transactions3[[#This Row],[amount]]&gt;$L$17), 1, 0)</f>
        <v>1</v>
      </c>
    </row>
    <row r="3539" spans="1:9">
      <c r="A3539" t="s">
        <v>6797</v>
      </c>
      <c r="B3539" s="3">
        <v>45431</v>
      </c>
      <c r="C3539" t="s">
        <v>6798</v>
      </c>
      <c r="D3539">
        <v>1532.41</v>
      </c>
      <c r="E3539" t="s">
        <v>25</v>
      </c>
      <c r="F3539" t="s">
        <v>20</v>
      </c>
      <c r="G3539" t="s">
        <v>48</v>
      </c>
      <c r="H3539" t="s">
        <v>94</v>
      </c>
      <c r="I3539">
        <f>IF(OR(financial_transactions3[[#This Row],[amount]]&lt;$L$16, financial_transactions3[[#This Row],[amount]]&gt;$L$17), 1, 0)</f>
        <v>0</v>
      </c>
    </row>
    <row r="3540" spans="1:9">
      <c r="A3540" t="s">
        <v>6799</v>
      </c>
      <c r="B3540" s="3">
        <v>45431</v>
      </c>
      <c r="C3540" t="s">
        <v>6800</v>
      </c>
      <c r="D3540">
        <v>1357.46</v>
      </c>
      <c r="E3540" t="s">
        <v>16110</v>
      </c>
      <c r="F3540" t="s">
        <v>61</v>
      </c>
      <c r="G3540" t="s">
        <v>39</v>
      </c>
      <c r="H3540" t="s">
        <v>22</v>
      </c>
      <c r="I3540">
        <f>IF(OR(financial_transactions3[[#This Row],[amount]]&lt;$L$16, financial_transactions3[[#This Row],[amount]]&gt;$L$17), 1, 0)</f>
        <v>0</v>
      </c>
    </row>
    <row r="3541" spans="1:9">
      <c r="A3541" t="s">
        <v>6801</v>
      </c>
      <c r="B3541" s="3">
        <v>45431</v>
      </c>
      <c r="C3541" t="s">
        <v>6802</v>
      </c>
      <c r="D3541">
        <v>871.93</v>
      </c>
      <c r="E3541" t="s">
        <v>16079</v>
      </c>
      <c r="F3541" t="s">
        <v>20</v>
      </c>
      <c r="G3541" t="s">
        <v>48</v>
      </c>
      <c r="H3541" t="s">
        <v>49</v>
      </c>
      <c r="I3541">
        <f>IF(OR(financial_transactions3[[#This Row],[amount]]&lt;$L$16, financial_transactions3[[#This Row],[amount]]&gt;$L$17), 1, 0)</f>
        <v>0</v>
      </c>
    </row>
    <row r="3542" spans="1:9">
      <c r="A3542" t="s">
        <v>6803</v>
      </c>
      <c r="B3542" s="3">
        <v>45431</v>
      </c>
      <c r="C3542" t="s">
        <v>6804</v>
      </c>
      <c r="D3542">
        <v>312.58</v>
      </c>
      <c r="E3542" t="s">
        <v>64</v>
      </c>
      <c r="F3542" t="s">
        <v>61</v>
      </c>
      <c r="G3542" t="s">
        <v>21</v>
      </c>
      <c r="H3542" t="s">
        <v>176</v>
      </c>
      <c r="I3542">
        <f>IF(OR(financial_transactions3[[#This Row],[amount]]&lt;$L$16, financial_transactions3[[#This Row],[amount]]&gt;$L$17), 1, 0)</f>
        <v>1</v>
      </c>
    </row>
    <row r="3543" spans="1:9">
      <c r="A3543" t="s">
        <v>6805</v>
      </c>
      <c r="B3543" s="3">
        <v>45431</v>
      </c>
      <c r="C3543" t="s">
        <v>6806</v>
      </c>
      <c r="D3543">
        <v>936.94</v>
      </c>
      <c r="E3543" t="s">
        <v>70</v>
      </c>
      <c r="F3543" t="s">
        <v>20</v>
      </c>
      <c r="G3543" t="s">
        <v>27</v>
      </c>
      <c r="H3543" t="s">
        <v>75</v>
      </c>
      <c r="I3543">
        <f>IF(OR(financial_transactions3[[#This Row],[amount]]&lt;$L$16, financial_transactions3[[#This Row],[amount]]&gt;$L$17), 1, 0)</f>
        <v>0</v>
      </c>
    </row>
    <row r="3544" spans="1:9">
      <c r="A3544" t="s">
        <v>6807</v>
      </c>
      <c r="B3544" s="3">
        <v>45431</v>
      </c>
      <c r="C3544" t="s">
        <v>5239</v>
      </c>
      <c r="D3544">
        <v>1676.83</v>
      </c>
      <c r="E3544" t="s">
        <v>31</v>
      </c>
      <c r="F3544" t="s">
        <v>26</v>
      </c>
      <c r="G3544" t="s">
        <v>39</v>
      </c>
      <c r="H3544" t="s">
        <v>16080</v>
      </c>
      <c r="I3544">
        <f>IF(OR(financial_transactions3[[#This Row],[amount]]&lt;$L$16, financial_transactions3[[#This Row],[amount]]&gt;$L$17), 1, 0)</f>
        <v>1</v>
      </c>
    </row>
    <row r="3545" spans="1:9">
      <c r="A3545" t="s">
        <v>6808</v>
      </c>
      <c r="B3545" s="3">
        <v>45431</v>
      </c>
      <c r="C3545" t="s">
        <v>6809</v>
      </c>
      <c r="D3545">
        <v>570.27</v>
      </c>
      <c r="E3545" t="s">
        <v>25</v>
      </c>
      <c r="F3545" t="s">
        <v>61</v>
      </c>
      <c r="G3545" t="s">
        <v>39</v>
      </c>
      <c r="H3545" t="s">
        <v>16080</v>
      </c>
      <c r="I3545">
        <f>IF(OR(financial_transactions3[[#This Row],[amount]]&lt;$L$16, financial_transactions3[[#This Row],[amount]]&gt;$L$17), 1, 0)</f>
        <v>1</v>
      </c>
    </row>
    <row r="3546" spans="1:9">
      <c r="A3546" t="s">
        <v>6810</v>
      </c>
      <c r="B3546" s="3">
        <v>45431</v>
      </c>
      <c r="C3546" t="s">
        <v>6811</v>
      </c>
      <c r="D3546">
        <v>854.52</v>
      </c>
      <c r="E3546" t="s">
        <v>64</v>
      </c>
      <c r="F3546" t="s">
        <v>61</v>
      </c>
      <c r="G3546" t="s">
        <v>21</v>
      </c>
      <c r="H3546" t="s">
        <v>16080</v>
      </c>
      <c r="I3546">
        <f>IF(OR(financial_transactions3[[#This Row],[amount]]&lt;$L$16, financial_transactions3[[#This Row],[amount]]&gt;$L$17), 1, 0)</f>
        <v>0</v>
      </c>
    </row>
    <row r="3547" spans="1:9">
      <c r="A3547" t="s">
        <v>6814</v>
      </c>
      <c r="B3547" s="3">
        <v>45431</v>
      </c>
      <c r="C3547" t="s">
        <v>6815</v>
      </c>
      <c r="D3547">
        <v>200.59</v>
      </c>
      <c r="E3547" t="s">
        <v>47</v>
      </c>
      <c r="F3547" t="s">
        <v>61</v>
      </c>
      <c r="G3547" t="s">
        <v>27</v>
      </c>
      <c r="H3547" t="s">
        <v>57</v>
      </c>
      <c r="I3547">
        <f>IF(OR(financial_transactions3[[#This Row],[amount]]&lt;$L$16, financial_transactions3[[#This Row],[amount]]&gt;$L$17), 1, 0)</f>
        <v>1</v>
      </c>
    </row>
    <row r="3548" spans="1:9">
      <c r="A3548" t="s">
        <v>6816</v>
      </c>
      <c r="B3548" s="3">
        <v>45431</v>
      </c>
      <c r="C3548" t="s">
        <v>6817</v>
      </c>
      <c r="D3548">
        <v>1348.93</v>
      </c>
      <c r="E3548" t="s">
        <v>67</v>
      </c>
      <c r="F3548" t="s">
        <v>26</v>
      </c>
      <c r="G3548" t="s">
        <v>21</v>
      </c>
      <c r="H3548" t="s">
        <v>75</v>
      </c>
      <c r="I3548">
        <f>IF(OR(financial_transactions3[[#This Row],[amount]]&lt;$L$16, financial_transactions3[[#This Row],[amount]]&gt;$L$17), 1, 0)</f>
        <v>0</v>
      </c>
    </row>
    <row r="3549" spans="1:9">
      <c r="A3549" t="s">
        <v>6818</v>
      </c>
      <c r="B3549" s="3">
        <v>45431</v>
      </c>
      <c r="C3549" t="s">
        <v>6819</v>
      </c>
      <c r="D3549">
        <v>1815.56</v>
      </c>
      <c r="E3549" t="s">
        <v>67</v>
      </c>
      <c r="F3549" t="s">
        <v>26</v>
      </c>
      <c r="G3549" t="s">
        <v>27</v>
      </c>
      <c r="H3549" t="s">
        <v>123</v>
      </c>
      <c r="I3549">
        <f>IF(OR(financial_transactions3[[#This Row],[amount]]&lt;$L$16, financial_transactions3[[#This Row],[amount]]&gt;$L$17), 1, 0)</f>
        <v>1</v>
      </c>
    </row>
    <row r="3550" spans="1:9">
      <c r="A3550" t="s">
        <v>6820</v>
      </c>
      <c r="B3550" s="3">
        <v>45431</v>
      </c>
      <c r="C3550" t="s">
        <v>6821</v>
      </c>
      <c r="D3550">
        <v>19932</v>
      </c>
      <c r="E3550" t="s">
        <v>70</v>
      </c>
      <c r="F3550" t="s">
        <v>26</v>
      </c>
      <c r="G3550" t="s">
        <v>39</v>
      </c>
      <c r="H3550" t="s">
        <v>16080</v>
      </c>
      <c r="I3550">
        <f>IF(OR(financial_transactions3[[#This Row],[amount]]&lt;$L$16, financial_transactions3[[#This Row],[amount]]&gt;$L$17), 1, 0)</f>
        <v>1</v>
      </c>
    </row>
    <row r="3551" spans="1:9">
      <c r="A3551" t="s">
        <v>6822</v>
      </c>
      <c r="B3551" s="3">
        <v>45431</v>
      </c>
      <c r="C3551" t="s">
        <v>6823</v>
      </c>
      <c r="D3551">
        <v>1681.82</v>
      </c>
      <c r="E3551" t="s">
        <v>47</v>
      </c>
      <c r="F3551" t="s">
        <v>61</v>
      </c>
      <c r="G3551" t="s">
        <v>39</v>
      </c>
      <c r="H3551" t="s">
        <v>49</v>
      </c>
      <c r="I3551">
        <f>IF(OR(financial_transactions3[[#This Row],[amount]]&lt;$L$16, financial_transactions3[[#This Row],[amount]]&gt;$L$17), 1, 0)</f>
        <v>1</v>
      </c>
    </row>
    <row r="3552" spans="1:9">
      <c r="A3552" t="s">
        <v>6824</v>
      </c>
      <c r="B3552" s="3">
        <v>45431</v>
      </c>
      <c r="C3552" t="s">
        <v>6825</v>
      </c>
      <c r="D3552">
        <v>642.36</v>
      </c>
      <c r="E3552" t="s">
        <v>16079</v>
      </c>
      <c r="F3552" t="s">
        <v>61</v>
      </c>
      <c r="G3552" t="s">
        <v>39</v>
      </c>
      <c r="H3552" t="s">
        <v>123</v>
      </c>
      <c r="I3552">
        <f>IF(OR(financial_transactions3[[#This Row],[amount]]&lt;$L$16, financial_transactions3[[#This Row],[amount]]&gt;$L$17), 1, 0)</f>
        <v>0</v>
      </c>
    </row>
    <row r="3553" spans="1:9">
      <c r="A3553" t="s">
        <v>6826</v>
      </c>
      <c r="B3553" s="3">
        <v>45431</v>
      </c>
      <c r="C3553" t="s">
        <v>6827</v>
      </c>
      <c r="D3553">
        <v>1546.06</v>
      </c>
      <c r="E3553" t="s">
        <v>67</v>
      </c>
      <c r="F3553" t="s">
        <v>32</v>
      </c>
      <c r="G3553" t="s">
        <v>21</v>
      </c>
      <c r="H3553" t="s">
        <v>28</v>
      </c>
      <c r="I3553">
        <f>IF(OR(financial_transactions3[[#This Row],[amount]]&lt;$L$16, financial_transactions3[[#This Row],[amount]]&gt;$L$17), 1, 0)</f>
        <v>0</v>
      </c>
    </row>
    <row r="3554" spans="1:9">
      <c r="A3554" t="s">
        <v>6828</v>
      </c>
      <c r="B3554" s="3">
        <v>45432</v>
      </c>
      <c r="C3554" t="s">
        <v>6829</v>
      </c>
      <c r="D3554">
        <v>1288.08</v>
      </c>
      <c r="E3554" t="s">
        <v>47</v>
      </c>
      <c r="F3554" t="s">
        <v>32</v>
      </c>
      <c r="G3554" t="s">
        <v>48</v>
      </c>
      <c r="H3554" t="s">
        <v>44</v>
      </c>
      <c r="I3554">
        <f>IF(OR(financial_transactions3[[#This Row],[amount]]&lt;$L$16, financial_transactions3[[#This Row],[amount]]&gt;$L$17), 1, 0)</f>
        <v>0</v>
      </c>
    </row>
    <row r="3555" spans="1:9">
      <c r="A3555" t="s">
        <v>6830</v>
      </c>
      <c r="B3555" s="3">
        <v>45432</v>
      </c>
      <c r="C3555" t="s">
        <v>6831</v>
      </c>
      <c r="D3555">
        <v>567.32000000000005</v>
      </c>
      <c r="E3555" t="s">
        <v>16079</v>
      </c>
      <c r="F3555" t="s">
        <v>32</v>
      </c>
      <c r="G3555" t="s">
        <v>48</v>
      </c>
      <c r="H3555" t="s">
        <v>75</v>
      </c>
      <c r="I3555">
        <f>IF(OR(financial_transactions3[[#This Row],[amount]]&lt;$L$16, financial_transactions3[[#This Row],[amount]]&gt;$L$17), 1, 0)</f>
        <v>1</v>
      </c>
    </row>
    <row r="3556" spans="1:9">
      <c r="A3556" t="s">
        <v>6832</v>
      </c>
      <c r="B3556" s="3">
        <v>45432</v>
      </c>
      <c r="C3556" t="s">
        <v>6833</v>
      </c>
      <c r="D3556">
        <v>1086.74</v>
      </c>
      <c r="E3556" t="s">
        <v>70</v>
      </c>
      <c r="F3556" t="s">
        <v>20</v>
      </c>
      <c r="G3556" t="s">
        <v>39</v>
      </c>
      <c r="H3556" t="s">
        <v>176</v>
      </c>
      <c r="I3556">
        <f>IF(OR(financial_transactions3[[#This Row],[amount]]&lt;$L$16, financial_transactions3[[#This Row],[amount]]&gt;$L$17), 1, 0)</f>
        <v>0</v>
      </c>
    </row>
    <row r="3557" spans="1:9">
      <c r="A3557" t="s">
        <v>6834</v>
      </c>
      <c r="B3557" s="3">
        <v>45432</v>
      </c>
      <c r="C3557" t="s">
        <v>6835</v>
      </c>
      <c r="D3557">
        <v>1169.8499999999999</v>
      </c>
      <c r="E3557" t="s">
        <v>25</v>
      </c>
      <c r="F3557" t="s">
        <v>61</v>
      </c>
      <c r="G3557" t="s">
        <v>39</v>
      </c>
      <c r="H3557" t="s">
        <v>22</v>
      </c>
      <c r="I3557">
        <f>IF(OR(financial_transactions3[[#This Row],[amount]]&lt;$L$16, financial_transactions3[[#This Row],[amount]]&gt;$L$17), 1, 0)</f>
        <v>0</v>
      </c>
    </row>
    <row r="3558" spans="1:9">
      <c r="A3558" t="s">
        <v>6836</v>
      </c>
      <c r="B3558" s="3">
        <v>45432</v>
      </c>
      <c r="C3558" t="s">
        <v>2850</v>
      </c>
      <c r="D3558">
        <v>223.05</v>
      </c>
      <c r="E3558" t="s">
        <v>122</v>
      </c>
      <c r="F3558" t="s">
        <v>32</v>
      </c>
      <c r="G3558" t="s">
        <v>27</v>
      </c>
      <c r="H3558" t="s">
        <v>57</v>
      </c>
      <c r="I3558">
        <f>IF(OR(financial_transactions3[[#This Row],[amount]]&lt;$L$16, financial_transactions3[[#This Row],[amount]]&gt;$L$17), 1, 0)</f>
        <v>1</v>
      </c>
    </row>
    <row r="3559" spans="1:9">
      <c r="A3559" t="s">
        <v>6837</v>
      </c>
      <c r="B3559" s="3">
        <v>45432</v>
      </c>
      <c r="C3559" t="s">
        <v>6838</v>
      </c>
      <c r="D3559">
        <v>1061.6600000000001</v>
      </c>
      <c r="E3559" t="s">
        <v>64</v>
      </c>
      <c r="F3559" t="s">
        <v>20</v>
      </c>
      <c r="G3559" t="s">
        <v>48</v>
      </c>
      <c r="H3559" t="s">
        <v>176</v>
      </c>
      <c r="I3559">
        <f>IF(OR(financial_transactions3[[#This Row],[amount]]&lt;$L$16, financial_transactions3[[#This Row],[amount]]&gt;$L$17), 1, 0)</f>
        <v>0</v>
      </c>
    </row>
    <row r="3560" spans="1:9">
      <c r="A3560" t="s">
        <v>6839</v>
      </c>
      <c r="B3560" s="3">
        <v>45432</v>
      </c>
      <c r="C3560" t="s">
        <v>6840</v>
      </c>
      <c r="D3560">
        <v>1532.81</v>
      </c>
      <c r="E3560" t="s">
        <v>70</v>
      </c>
      <c r="F3560" t="s">
        <v>26</v>
      </c>
      <c r="G3560" t="s">
        <v>48</v>
      </c>
      <c r="H3560" t="s">
        <v>40</v>
      </c>
      <c r="I3560">
        <f>IF(OR(financial_transactions3[[#This Row],[amount]]&lt;$L$16, financial_transactions3[[#This Row],[amount]]&gt;$L$17), 1, 0)</f>
        <v>0</v>
      </c>
    </row>
    <row r="3561" spans="1:9">
      <c r="A3561" t="s">
        <v>6841</v>
      </c>
      <c r="B3561" s="3">
        <v>45432</v>
      </c>
      <c r="C3561" t="s">
        <v>6842</v>
      </c>
      <c r="D3561">
        <v>1852.44</v>
      </c>
      <c r="E3561" t="s">
        <v>25</v>
      </c>
      <c r="F3561" t="s">
        <v>61</v>
      </c>
      <c r="G3561" t="s">
        <v>48</v>
      </c>
      <c r="H3561" t="s">
        <v>44</v>
      </c>
      <c r="I3561">
        <f>IF(OR(financial_transactions3[[#This Row],[amount]]&lt;$L$16, financial_transactions3[[#This Row],[amount]]&gt;$L$17), 1, 0)</f>
        <v>1</v>
      </c>
    </row>
    <row r="3562" spans="1:9">
      <c r="A3562" t="s">
        <v>6843</v>
      </c>
      <c r="B3562" s="3">
        <v>45432</v>
      </c>
      <c r="C3562" t="s">
        <v>6844</v>
      </c>
      <c r="D3562">
        <v>400.62</v>
      </c>
      <c r="E3562" t="s">
        <v>122</v>
      </c>
      <c r="F3562" t="s">
        <v>32</v>
      </c>
      <c r="G3562" t="s">
        <v>48</v>
      </c>
      <c r="H3562" t="s">
        <v>28</v>
      </c>
      <c r="I3562">
        <f>IF(OR(financial_transactions3[[#This Row],[amount]]&lt;$L$16, financial_transactions3[[#This Row],[amount]]&gt;$L$17), 1, 0)</f>
        <v>1</v>
      </c>
    </row>
    <row r="3563" spans="1:9">
      <c r="A3563" t="s">
        <v>6845</v>
      </c>
      <c r="B3563" s="3">
        <v>45432</v>
      </c>
      <c r="C3563" t="s">
        <v>6846</v>
      </c>
      <c r="D3563">
        <v>662.37</v>
      </c>
      <c r="E3563" t="s">
        <v>47</v>
      </c>
      <c r="F3563" t="s">
        <v>20</v>
      </c>
      <c r="G3563" t="s">
        <v>21</v>
      </c>
      <c r="H3563" t="s">
        <v>22</v>
      </c>
      <c r="I3563">
        <f>IF(OR(financial_transactions3[[#This Row],[amount]]&lt;$L$16, financial_transactions3[[#This Row],[amount]]&gt;$L$17), 1, 0)</f>
        <v>0</v>
      </c>
    </row>
    <row r="3564" spans="1:9">
      <c r="A3564" t="s">
        <v>6847</v>
      </c>
      <c r="B3564" s="3">
        <v>45432</v>
      </c>
      <c r="C3564" t="s">
        <v>6848</v>
      </c>
      <c r="D3564">
        <v>1998.57</v>
      </c>
      <c r="E3564" t="s">
        <v>67</v>
      </c>
      <c r="F3564" t="s">
        <v>61</v>
      </c>
      <c r="G3564" t="s">
        <v>39</v>
      </c>
      <c r="H3564" t="s">
        <v>49</v>
      </c>
      <c r="I3564">
        <f>IF(OR(financial_transactions3[[#This Row],[amount]]&lt;$L$16, financial_transactions3[[#This Row],[amount]]&gt;$L$17), 1, 0)</f>
        <v>1</v>
      </c>
    </row>
    <row r="3565" spans="1:9">
      <c r="A3565" t="s">
        <v>6849</v>
      </c>
      <c r="B3565" s="3">
        <v>45432</v>
      </c>
      <c r="C3565" t="s">
        <v>4954</v>
      </c>
      <c r="D3565">
        <v>604.35</v>
      </c>
      <c r="E3565" t="s">
        <v>31</v>
      </c>
      <c r="F3565" t="s">
        <v>61</v>
      </c>
      <c r="G3565" t="s">
        <v>39</v>
      </c>
      <c r="H3565" t="s">
        <v>44</v>
      </c>
      <c r="I3565">
        <f>IF(OR(financial_transactions3[[#This Row],[amount]]&lt;$L$16, financial_transactions3[[#This Row],[amount]]&gt;$L$17), 1, 0)</f>
        <v>0</v>
      </c>
    </row>
    <row r="3566" spans="1:9">
      <c r="A3566" t="s">
        <v>6850</v>
      </c>
      <c r="B3566" s="3">
        <v>45432</v>
      </c>
      <c r="C3566" t="s">
        <v>6851</v>
      </c>
      <c r="D3566">
        <v>1604.23</v>
      </c>
      <c r="E3566" t="s">
        <v>25</v>
      </c>
      <c r="F3566" t="s">
        <v>20</v>
      </c>
      <c r="G3566" t="s">
        <v>48</v>
      </c>
      <c r="H3566" t="s">
        <v>22</v>
      </c>
      <c r="I3566">
        <f>IF(OR(financial_transactions3[[#This Row],[amount]]&lt;$L$16, financial_transactions3[[#This Row],[amount]]&gt;$L$17), 1, 0)</f>
        <v>1</v>
      </c>
    </row>
    <row r="3567" spans="1:9">
      <c r="A3567" t="s">
        <v>6852</v>
      </c>
      <c r="B3567" s="3">
        <v>45432</v>
      </c>
      <c r="C3567" t="s">
        <v>6853</v>
      </c>
      <c r="D3567">
        <v>482.64</v>
      </c>
      <c r="E3567" t="s">
        <v>64</v>
      </c>
      <c r="F3567" t="s">
        <v>20</v>
      </c>
      <c r="G3567" t="s">
        <v>21</v>
      </c>
      <c r="H3567" t="s">
        <v>75</v>
      </c>
      <c r="I3567">
        <f>IF(OR(financial_transactions3[[#This Row],[amount]]&lt;$L$16, financial_transactions3[[#This Row],[amount]]&gt;$L$17), 1, 0)</f>
        <v>1</v>
      </c>
    </row>
    <row r="3568" spans="1:9">
      <c r="A3568" t="s">
        <v>6854</v>
      </c>
      <c r="B3568" s="3">
        <v>45432</v>
      </c>
      <c r="C3568" t="s">
        <v>4412</v>
      </c>
      <c r="D3568">
        <v>1694.5</v>
      </c>
      <c r="E3568" t="s">
        <v>70</v>
      </c>
      <c r="F3568" t="s">
        <v>61</v>
      </c>
      <c r="G3568" t="s">
        <v>21</v>
      </c>
      <c r="H3568" t="s">
        <v>28</v>
      </c>
      <c r="I3568">
        <f>IF(OR(financial_transactions3[[#This Row],[amount]]&lt;$L$16, financial_transactions3[[#This Row],[amount]]&gt;$L$17), 1, 0)</f>
        <v>1</v>
      </c>
    </row>
    <row r="3569" spans="1:9">
      <c r="A3569" t="s">
        <v>6855</v>
      </c>
      <c r="B3569" s="3">
        <v>45432</v>
      </c>
      <c r="C3569" t="s">
        <v>1002</v>
      </c>
      <c r="D3569">
        <v>1240.7</v>
      </c>
      <c r="E3569" t="s">
        <v>16110</v>
      </c>
      <c r="F3569" t="s">
        <v>32</v>
      </c>
      <c r="G3569" t="s">
        <v>48</v>
      </c>
      <c r="H3569" t="s">
        <v>57</v>
      </c>
      <c r="I3569">
        <f>IF(OR(financial_transactions3[[#This Row],[amount]]&lt;$L$16, financial_transactions3[[#This Row],[amount]]&gt;$L$17), 1, 0)</f>
        <v>0</v>
      </c>
    </row>
    <row r="3570" spans="1:9">
      <c r="A3570" t="s">
        <v>6856</v>
      </c>
      <c r="B3570" s="3">
        <v>45432</v>
      </c>
      <c r="C3570" t="s">
        <v>6857</v>
      </c>
      <c r="D3570">
        <v>590.46</v>
      </c>
      <c r="E3570" t="s">
        <v>52</v>
      </c>
      <c r="F3570" t="s">
        <v>61</v>
      </c>
      <c r="G3570" t="s">
        <v>48</v>
      </c>
      <c r="H3570" t="s">
        <v>40</v>
      </c>
      <c r="I3570">
        <f>IF(OR(financial_transactions3[[#This Row],[amount]]&lt;$L$16, financial_transactions3[[#This Row],[amount]]&gt;$L$17), 1, 0)</f>
        <v>0</v>
      </c>
    </row>
    <row r="3571" spans="1:9">
      <c r="A3571" t="s">
        <v>6858</v>
      </c>
      <c r="B3571" s="3">
        <v>45432</v>
      </c>
      <c r="C3571" t="s">
        <v>2618</v>
      </c>
      <c r="D3571">
        <v>867.84</v>
      </c>
      <c r="E3571" t="s">
        <v>16110</v>
      </c>
      <c r="F3571" t="s">
        <v>26</v>
      </c>
      <c r="G3571" t="s">
        <v>27</v>
      </c>
      <c r="H3571" t="s">
        <v>57</v>
      </c>
      <c r="I3571">
        <f>IF(OR(financial_transactions3[[#This Row],[amount]]&lt;$L$16, financial_transactions3[[#This Row],[amount]]&gt;$L$17), 1, 0)</f>
        <v>0</v>
      </c>
    </row>
    <row r="3572" spans="1:9">
      <c r="A3572" t="s">
        <v>6859</v>
      </c>
      <c r="B3572" s="3">
        <v>45432</v>
      </c>
      <c r="C3572" t="s">
        <v>6860</v>
      </c>
      <c r="D3572">
        <v>1474.32</v>
      </c>
      <c r="E3572" t="s">
        <v>25</v>
      </c>
      <c r="F3572" t="s">
        <v>20</v>
      </c>
      <c r="G3572" t="s">
        <v>48</v>
      </c>
      <c r="H3572" t="s">
        <v>176</v>
      </c>
      <c r="I3572">
        <f>IF(OR(financial_transactions3[[#This Row],[amount]]&lt;$L$16, financial_transactions3[[#This Row],[amount]]&gt;$L$17), 1, 0)</f>
        <v>0</v>
      </c>
    </row>
    <row r="3573" spans="1:9">
      <c r="A3573" t="s">
        <v>6861</v>
      </c>
      <c r="B3573" s="3">
        <v>45432</v>
      </c>
      <c r="C3573" t="s">
        <v>6862</v>
      </c>
      <c r="D3573">
        <v>470.88</v>
      </c>
      <c r="E3573" t="s">
        <v>70</v>
      </c>
      <c r="F3573" t="s">
        <v>32</v>
      </c>
      <c r="G3573" t="s">
        <v>39</v>
      </c>
      <c r="H3573" t="s">
        <v>22</v>
      </c>
      <c r="I3573">
        <f>IF(OR(financial_transactions3[[#This Row],[amount]]&lt;$L$16, financial_transactions3[[#This Row],[amount]]&gt;$L$17), 1, 0)</f>
        <v>1</v>
      </c>
    </row>
    <row r="3574" spans="1:9">
      <c r="A3574" t="s">
        <v>6863</v>
      </c>
      <c r="B3574" s="3">
        <v>45432</v>
      </c>
      <c r="C3574" t="s">
        <v>6864</v>
      </c>
      <c r="D3574">
        <v>820.52</v>
      </c>
      <c r="E3574" t="s">
        <v>52</v>
      </c>
      <c r="F3574" t="s">
        <v>20</v>
      </c>
      <c r="G3574" t="s">
        <v>27</v>
      </c>
      <c r="H3574" t="s">
        <v>22</v>
      </c>
      <c r="I3574">
        <f>IF(OR(financial_transactions3[[#This Row],[amount]]&lt;$L$16, financial_transactions3[[#This Row],[amount]]&gt;$L$17), 1, 0)</f>
        <v>0</v>
      </c>
    </row>
    <row r="3575" spans="1:9">
      <c r="A3575" t="s">
        <v>6865</v>
      </c>
      <c r="B3575" s="3">
        <v>45432</v>
      </c>
      <c r="C3575" t="s">
        <v>4638</v>
      </c>
      <c r="D3575">
        <v>1363.32</v>
      </c>
      <c r="E3575" t="s">
        <v>122</v>
      </c>
      <c r="F3575" t="s">
        <v>61</v>
      </c>
      <c r="G3575" t="s">
        <v>48</v>
      </c>
      <c r="H3575" t="s">
        <v>123</v>
      </c>
      <c r="I3575">
        <f>IF(OR(financial_transactions3[[#This Row],[amount]]&lt;$L$16, financial_transactions3[[#This Row],[amount]]&gt;$L$17), 1, 0)</f>
        <v>0</v>
      </c>
    </row>
    <row r="3576" spans="1:9">
      <c r="A3576" t="s">
        <v>6866</v>
      </c>
      <c r="B3576" s="3">
        <v>45433</v>
      </c>
      <c r="C3576" t="s">
        <v>6867</v>
      </c>
      <c r="D3576">
        <v>1615.89</v>
      </c>
      <c r="E3576" t="s">
        <v>52</v>
      </c>
      <c r="F3576" t="s">
        <v>32</v>
      </c>
      <c r="G3576" t="s">
        <v>39</v>
      </c>
      <c r="H3576" t="s">
        <v>57</v>
      </c>
      <c r="I3576">
        <f>IF(OR(financial_transactions3[[#This Row],[amount]]&lt;$L$16, financial_transactions3[[#This Row],[amount]]&gt;$L$17), 1, 0)</f>
        <v>1</v>
      </c>
    </row>
    <row r="3577" spans="1:9">
      <c r="A3577" t="s">
        <v>6868</v>
      </c>
      <c r="B3577" s="3">
        <v>45433</v>
      </c>
      <c r="C3577" t="s">
        <v>6869</v>
      </c>
      <c r="D3577">
        <v>1154.48</v>
      </c>
      <c r="E3577" t="s">
        <v>47</v>
      </c>
      <c r="F3577" t="s">
        <v>26</v>
      </c>
      <c r="G3577" t="s">
        <v>27</v>
      </c>
      <c r="H3577" t="s">
        <v>94</v>
      </c>
      <c r="I3577">
        <f>IF(OR(financial_transactions3[[#This Row],[amount]]&lt;$L$16, financial_transactions3[[#This Row],[amount]]&gt;$L$17), 1, 0)</f>
        <v>0</v>
      </c>
    </row>
    <row r="3578" spans="1:9">
      <c r="A3578" t="s">
        <v>6870</v>
      </c>
      <c r="B3578" s="3">
        <v>45433</v>
      </c>
      <c r="C3578" t="s">
        <v>6871</v>
      </c>
      <c r="D3578">
        <v>342.13</v>
      </c>
      <c r="E3578" t="s">
        <v>16079</v>
      </c>
      <c r="F3578" t="s">
        <v>26</v>
      </c>
      <c r="G3578" t="s">
        <v>21</v>
      </c>
      <c r="H3578" t="s">
        <v>87</v>
      </c>
      <c r="I3578">
        <f>IF(OR(financial_transactions3[[#This Row],[amount]]&lt;$L$16, financial_transactions3[[#This Row],[amount]]&gt;$L$17), 1, 0)</f>
        <v>1</v>
      </c>
    </row>
    <row r="3579" spans="1:9">
      <c r="A3579" t="s">
        <v>6874</v>
      </c>
      <c r="B3579" s="3">
        <v>45433</v>
      </c>
      <c r="C3579" t="s">
        <v>6875</v>
      </c>
      <c r="D3579">
        <v>1125.97</v>
      </c>
      <c r="E3579" t="s">
        <v>70</v>
      </c>
      <c r="F3579" t="s">
        <v>32</v>
      </c>
      <c r="G3579" t="s">
        <v>39</v>
      </c>
      <c r="H3579" t="s">
        <v>57</v>
      </c>
      <c r="I3579">
        <f>IF(OR(financial_transactions3[[#This Row],[amount]]&lt;$L$16, financial_transactions3[[#This Row],[amount]]&gt;$L$17), 1, 0)</f>
        <v>0</v>
      </c>
    </row>
    <row r="3580" spans="1:9">
      <c r="A3580" t="s">
        <v>6876</v>
      </c>
      <c r="B3580" s="3">
        <v>45433</v>
      </c>
      <c r="C3580" t="s">
        <v>5612</v>
      </c>
      <c r="D3580">
        <v>460</v>
      </c>
      <c r="E3580" t="s">
        <v>16110</v>
      </c>
      <c r="F3580" t="s">
        <v>61</v>
      </c>
      <c r="G3580" t="s">
        <v>21</v>
      </c>
      <c r="H3580" t="s">
        <v>16080</v>
      </c>
      <c r="I3580">
        <f>IF(OR(financial_transactions3[[#This Row],[amount]]&lt;$L$16, financial_transactions3[[#This Row],[amount]]&gt;$L$17), 1, 0)</f>
        <v>1</v>
      </c>
    </row>
    <row r="3581" spans="1:9">
      <c r="A3581" t="s">
        <v>6877</v>
      </c>
      <c r="B3581" s="3">
        <v>45433</v>
      </c>
      <c r="C3581" t="s">
        <v>143</v>
      </c>
      <c r="D3581">
        <v>286.82</v>
      </c>
      <c r="E3581" t="s">
        <v>16079</v>
      </c>
      <c r="F3581" t="s">
        <v>32</v>
      </c>
      <c r="G3581" t="s">
        <v>27</v>
      </c>
      <c r="H3581" t="s">
        <v>33</v>
      </c>
      <c r="I3581">
        <f>IF(OR(financial_transactions3[[#This Row],[amount]]&lt;$L$16, financial_transactions3[[#This Row],[amount]]&gt;$L$17), 1, 0)</f>
        <v>1</v>
      </c>
    </row>
    <row r="3582" spans="1:9">
      <c r="A3582" t="s">
        <v>6878</v>
      </c>
      <c r="B3582" s="3">
        <v>45433</v>
      </c>
      <c r="C3582" t="s">
        <v>2973</v>
      </c>
      <c r="D3582">
        <v>1773.81</v>
      </c>
      <c r="E3582" t="s">
        <v>47</v>
      </c>
      <c r="F3582" t="s">
        <v>32</v>
      </c>
      <c r="G3582" t="s">
        <v>39</v>
      </c>
      <c r="H3582" t="s">
        <v>16080</v>
      </c>
      <c r="I3582">
        <f>IF(OR(financial_transactions3[[#This Row],[amount]]&lt;$L$16, financial_transactions3[[#This Row],[amount]]&gt;$L$17), 1, 0)</f>
        <v>1</v>
      </c>
    </row>
    <row r="3583" spans="1:9">
      <c r="A3583" t="s">
        <v>6879</v>
      </c>
      <c r="B3583" s="3">
        <v>45433</v>
      </c>
      <c r="C3583" t="s">
        <v>6880</v>
      </c>
      <c r="D3583">
        <v>1415.63</v>
      </c>
      <c r="E3583" t="s">
        <v>31</v>
      </c>
      <c r="F3583" t="s">
        <v>26</v>
      </c>
      <c r="G3583" t="s">
        <v>39</v>
      </c>
      <c r="H3583" t="s">
        <v>40</v>
      </c>
      <c r="I3583">
        <f>IF(OR(financial_transactions3[[#This Row],[amount]]&lt;$L$16, financial_transactions3[[#This Row],[amount]]&gt;$L$17), 1, 0)</f>
        <v>0</v>
      </c>
    </row>
    <row r="3584" spans="1:9">
      <c r="A3584" t="s">
        <v>6881</v>
      </c>
      <c r="B3584" s="3">
        <v>45433</v>
      </c>
      <c r="C3584" t="s">
        <v>3131</v>
      </c>
      <c r="D3584">
        <v>1220.3900000000001</v>
      </c>
      <c r="E3584" t="s">
        <v>16079</v>
      </c>
      <c r="F3584" t="s">
        <v>20</v>
      </c>
      <c r="G3584" t="s">
        <v>21</v>
      </c>
      <c r="H3584" t="s">
        <v>36</v>
      </c>
      <c r="I3584">
        <f>IF(OR(financial_transactions3[[#This Row],[amount]]&lt;$L$16, financial_transactions3[[#This Row],[amount]]&gt;$L$17), 1, 0)</f>
        <v>0</v>
      </c>
    </row>
    <row r="3585" spans="1:9">
      <c r="A3585" t="s">
        <v>6882</v>
      </c>
      <c r="B3585" s="3">
        <v>45433</v>
      </c>
      <c r="C3585" t="s">
        <v>6883</v>
      </c>
      <c r="D3585">
        <v>1269.52</v>
      </c>
      <c r="E3585" t="s">
        <v>31</v>
      </c>
      <c r="F3585" t="s">
        <v>20</v>
      </c>
      <c r="G3585" t="s">
        <v>27</v>
      </c>
      <c r="H3585" t="s">
        <v>176</v>
      </c>
      <c r="I3585">
        <f>IF(OR(financial_transactions3[[#This Row],[amount]]&lt;$L$16, financial_transactions3[[#This Row],[amount]]&gt;$L$17), 1, 0)</f>
        <v>0</v>
      </c>
    </row>
    <row r="3586" spans="1:9">
      <c r="A3586" t="s">
        <v>6884</v>
      </c>
      <c r="B3586" s="3">
        <v>45433</v>
      </c>
      <c r="C3586" t="s">
        <v>6885</v>
      </c>
      <c r="D3586">
        <v>876.06</v>
      </c>
      <c r="E3586" t="s">
        <v>16110</v>
      </c>
      <c r="F3586" t="s">
        <v>20</v>
      </c>
      <c r="G3586" t="s">
        <v>21</v>
      </c>
      <c r="H3586" t="s">
        <v>22</v>
      </c>
      <c r="I3586">
        <f>IF(OR(financial_transactions3[[#This Row],[amount]]&lt;$L$16, financial_transactions3[[#This Row],[amount]]&gt;$L$17), 1, 0)</f>
        <v>0</v>
      </c>
    </row>
    <row r="3587" spans="1:9">
      <c r="A3587" t="s">
        <v>6886</v>
      </c>
      <c r="B3587" s="3">
        <v>45433</v>
      </c>
      <c r="C3587" t="s">
        <v>6887</v>
      </c>
      <c r="D3587">
        <v>305.68</v>
      </c>
      <c r="E3587" t="s">
        <v>25</v>
      </c>
      <c r="F3587" t="s">
        <v>26</v>
      </c>
      <c r="G3587" t="s">
        <v>39</v>
      </c>
      <c r="H3587" t="s">
        <v>36</v>
      </c>
      <c r="I3587">
        <f>IF(OR(financial_transactions3[[#This Row],[amount]]&lt;$L$16, financial_transactions3[[#This Row],[amount]]&gt;$L$17), 1, 0)</f>
        <v>1</v>
      </c>
    </row>
    <row r="3588" spans="1:9">
      <c r="A3588" t="s">
        <v>6890</v>
      </c>
      <c r="B3588" s="3">
        <v>45433</v>
      </c>
      <c r="C3588" t="s">
        <v>5525</v>
      </c>
      <c r="D3588">
        <v>1208.69</v>
      </c>
      <c r="E3588" t="s">
        <v>25</v>
      </c>
      <c r="F3588" t="s">
        <v>61</v>
      </c>
      <c r="G3588" t="s">
        <v>39</v>
      </c>
      <c r="H3588" t="s">
        <v>28</v>
      </c>
      <c r="I3588">
        <f>IF(OR(financial_transactions3[[#This Row],[amount]]&lt;$L$16, financial_transactions3[[#This Row],[amount]]&gt;$L$17), 1, 0)</f>
        <v>0</v>
      </c>
    </row>
    <row r="3589" spans="1:9">
      <c r="A3589" t="s">
        <v>6891</v>
      </c>
      <c r="B3589" s="3">
        <v>45433</v>
      </c>
      <c r="C3589" t="s">
        <v>6892</v>
      </c>
      <c r="D3589">
        <v>377.38</v>
      </c>
      <c r="E3589" t="s">
        <v>16110</v>
      </c>
      <c r="F3589" t="s">
        <v>61</v>
      </c>
      <c r="G3589" t="s">
        <v>48</v>
      </c>
      <c r="H3589" t="s">
        <v>53</v>
      </c>
      <c r="I3589">
        <f>IF(OR(financial_transactions3[[#This Row],[amount]]&lt;$L$16, financial_transactions3[[#This Row],[amount]]&gt;$L$17), 1, 0)</f>
        <v>1</v>
      </c>
    </row>
    <row r="3590" spans="1:9">
      <c r="A3590" t="s">
        <v>6895</v>
      </c>
      <c r="B3590" s="3">
        <v>45433</v>
      </c>
      <c r="C3590" t="s">
        <v>6896</v>
      </c>
      <c r="D3590">
        <v>1076.47</v>
      </c>
      <c r="E3590" t="s">
        <v>19</v>
      </c>
      <c r="F3590" t="s">
        <v>20</v>
      </c>
      <c r="G3590" t="s">
        <v>27</v>
      </c>
      <c r="H3590" t="s">
        <v>87</v>
      </c>
      <c r="I3590">
        <f>IF(OR(financial_transactions3[[#This Row],[amount]]&lt;$L$16, financial_transactions3[[#This Row],[amount]]&gt;$L$17), 1, 0)</f>
        <v>0</v>
      </c>
    </row>
    <row r="3591" spans="1:9">
      <c r="A3591" t="s">
        <v>6897</v>
      </c>
      <c r="B3591" s="3">
        <v>45433</v>
      </c>
      <c r="C3591" t="s">
        <v>6898</v>
      </c>
      <c r="D3591">
        <v>59.71</v>
      </c>
      <c r="E3591" t="s">
        <v>52</v>
      </c>
      <c r="F3591" t="s">
        <v>61</v>
      </c>
      <c r="G3591" t="s">
        <v>39</v>
      </c>
      <c r="H3591" t="s">
        <v>57</v>
      </c>
      <c r="I3591">
        <f>IF(OR(financial_transactions3[[#This Row],[amount]]&lt;$L$16, financial_transactions3[[#This Row],[amount]]&gt;$L$17), 1, 0)</f>
        <v>1</v>
      </c>
    </row>
    <row r="3592" spans="1:9">
      <c r="A3592" t="s">
        <v>6899</v>
      </c>
      <c r="B3592" s="3">
        <v>45433</v>
      </c>
      <c r="C3592" t="s">
        <v>6900</v>
      </c>
      <c r="D3592">
        <v>1941.07</v>
      </c>
      <c r="E3592" t="s">
        <v>19</v>
      </c>
      <c r="F3592" t="s">
        <v>61</v>
      </c>
      <c r="G3592" t="s">
        <v>48</v>
      </c>
      <c r="H3592" t="s">
        <v>87</v>
      </c>
      <c r="I3592">
        <f>IF(OR(financial_transactions3[[#This Row],[amount]]&lt;$L$16, financial_transactions3[[#This Row],[amount]]&gt;$L$17), 1, 0)</f>
        <v>1</v>
      </c>
    </row>
    <row r="3593" spans="1:9">
      <c r="A3593" t="s">
        <v>6903</v>
      </c>
      <c r="B3593" s="3">
        <v>45433</v>
      </c>
      <c r="C3593" t="s">
        <v>6904</v>
      </c>
      <c r="D3593">
        <v>1963.25</v>
      </c>
      <c r="E3593" t="s">
        <v>16079</v>
      </c>
      <c r="F3593" t="s">
        <v>20</v>
      </c>
      <c r="G3593" t="s">
        <v>39</v>
      </c>
      <c r="H3593" t="s">
        <v>49</v>
      </c>
      <c r="I3593">
        <f>IF(OR(financial_transactions3[[#This Row],[amount]]&lt;$L$16, financial_transactions3[[#This Row],[amount]]&gt;$L$17), 1, 0)</f>
        <v>1</v>
      </c>
    </row>
    <row r="3594" spans="1:9">
      <c r="A3594" t="s">
        <v>6905</v>
      </c>
      <c r="B3594" s="3">
        <v>45433</v>
      </c>
      <c r="C3594" t="s">
        <v>6906</v>
      </c>
      <c r="D3594">
        <v>1304.83</v>
      </c>
      <c r="E3594" t="s">
        <v>19</v>
      </c>
      <c r="F3594" t="s">
        <v>20</v>
      </c>
      <c r="G3594" t="s">
        <v>39</v>
      </c>
      <c r="H3594" t="s">
        <v>176</v>
      </c>
      <c r="I3594">
        <f>IF(OR(financial_transactions3[[#This Row],[amount]]&lt;$L$16, financial_transactions3[[#This Row],[amount]]&gt;$L$17), 1, 0)</f>
        <v>0</v>
      </c>
    </row>
    <row r="3595" spans="1:9">
      <c r="A3595" t="s">
        <v>6907</v>
      </c>
      <c r="B3595" s="3">
        <v>45433</v>
      </c>
      <c r="C3595" t="s">
        <v>6908</v>
      </c>
      <c r="D3595">
        <v>1974.3</v>
      </c>
      <c r="E3595" t="s">
        <v>70</v>
      </c>
      <c r="F3595" t="s">
        <v>32</v>
      </c>
      <c r="G3595" t="s">
        <v>27</v>
      </c>
      <c r="H3595" t="s">
        <v>94</v>
      </c>
      <c r="I3595">
        <f>IF(OR(financial_transactions3[[#This Row],[amount]]&lt;$L$16, financial_transactions3[[#This Row],[amount]]&gt;$L$17), 1, 0)</f>
        <v>1</v>
      </c>
    </row>
    <row r="3596" spans="1:9">
      <c r="A3596" t="s">
        <v>6909</v>
      </c>
      <c r="B3596" s="3">
        <v>45433</v>
      </c>
      <c r="C3596" t="s">
        <v>1851</v>
      </c>
      <c r="D3596">
        <v>1048.1500000000001</v>
      </c>
      <c r="E3596" t="s">
        <v>70</v>
      </c>
      <c r="F3596" t="s">
        <v>32</v>
      </c>
      <c r="G3596" t="s">
        <v>39</v>
      </c>
      <c r="H3596" t="s">
        <v>28</v>
      </c>
      <c r="I3596">
        <f>IF(OR(financial_transactions3[[#This Row],[amount]]&lt;$L$16, financial_transactions3[[#This Row],[amount]]&gt;$L$17), 1, 0)</f>
        <v>0</v>
      </c>
    </row>
    <row r="3597" spans="1:9">
      <c r="A3597" t="s">
        <v>6910</v>
      </c>
      <c r="B3597" s="3">
        <v>45433</v>
      </c>
      <c r="C3597" t="s">
        <v>1591</v>
      </c>
      <c r="D3597">
        <v>1521.75</v>
      </c>
      <c r="E3597" t="s">
        <v>122</v>
      </c>
      <c r="F3597" t="s">
        <v>20</v>
      </c>
      <c r="G3597" t="s">
        <v>48</v>
      </c>
      <c r="H3597" t="s">
        <v>36</v>
      </c>
      <c r="I3597">
        <f>IF(OR(financial_transactions3[[#This Row],[amount]]&lt;$L$16, financial_transactions3[[#This Row],[amount]]&gt;$L$17), 1, 0)</f>
        <v>0</v>
      </c>
    </row>
    <row r="3598" spans="1:9">
      <c r="A3598" t="s">
        <v>6911</v>
      </c>
      <c r="B3598" s="3">
        <v>45433</v>
      </c>
      <c r="C3598" t="s">
        <v>974</v>
      </c>
      <c r="D3598">
        <v>865.85</v>
      </c>
      <c r="E3598" t="s">
        <v>52</v>
      </c>
      <c r="F3598" t="s">
        <v>61</v>
      </c>
      <c r="G3598" t="s">
        <v>27</v>
      </c>
      <c r="H3598" t="s">
        <v>53</v>
      </c>
      <c r="I3598">
        <f>IF(OR(financial_transactions3[[#This Row],[amount]]&lt;$L$16, financial_transactions3[[#This Row],[amount]]&gt;$L$17), 1, 0)</f>
        <v>0</v>
      </c>
    </row>
    <row r="3599" spans="1:9">
      <c r="A3599" t="s">
        <v>6912</v>
      </c>
      <c r="B3599" s="3">
        <v>45433</v>
      </c>
      <c r="C3599" t="s">
        <v>6913</v>
      </c>
      <c r="D3599">
        <v>903.9</v>
      </c>
      <c r="E3599" t="s">
        <v>25</v>
      </c>
      <c r="F3599" t="s">
        <v>26</v>
      </c>
      <c r="G3599" t="s">
        <v>48</v>
      </c>
      <c r="H3599" t="s">
        <v>36</v>
      </c>
      <c r="I3599">
        <f>IF(OR(financial_transactions3[[#This Row],[amount]]&lt;$L$16, financial_transactions3[[#This Row],[amount]]&gt;$L$17), 1, 0)</f>
        <v>0</v>
      </c>
    </row>
    <row r="3600" spans="1:9">
      <c r="A3600" t="s">
        <v>6914</v>
      </c>
      <c r="B3600" s="3">
        <v>45433</v>
      </c>
      <c r="C3600" t="s">
        <v>6915</v>
      </c>
      <c r="D3600">
        <v>746.76</v>
      </c>
      <c r="E3600" t="s">
        <v>70</v>
      </c>
      <c r="F3600" t="s">
        <v>26</v>
      </c>
      <c r="G3600" t="s">
        <v>48</v>
      </c>
      <c r="H3600" t="s">
        <v>36</v>
      </c>
      <c r="I3600">
        <f>IF(OR(financial_transactions3[[#This Row],[amount]]&lt;$L$16, financial_transactions3[[#This Row],[amount]]&gt;$L$17), 1, 0)</f>
        <v>0</v>
      </c>
    </row>
    <row r="3601" spans="1:9">
      <c r="A3601" t="s">
        <v>6916</v>
      </c>
      <c r="B3601" s="3">
        <v>45433</v>
      </c>
      <c r="C3601" t="s">
        <v>6917</v>
      </c>
      <c r="D3601">
        <v>613.69000000000005</v>
      </c>
      <c r="E3601" t="s">
        <v>31</v>
      </c>
      <c r="F3601" t="s">
        <v>32</v>
      </c>
      <c r="G3601" t="s">
        <v>21</v>
      </c>
      <c r="H3601" t="s">
        <v>28</v>
      </c>
      <c r="I3601">
        <f>IF(OR(financial_transactions3[[#This Row],[amount]]&lt;$L$16, financial_transactions3[[#This Row],[amount]]&gt;$L$17), 1, 0)</f>
        <v>0</v>
      </c>
    </row>
    <row r="3602" spans="1:9">
      <c r="A3602" t="s">
        <v>6918</v>
      </c>
      <c r="B3602" s="3">
        <v>45433</v>
      </c>
      <c r="C3602" t="s">
        <v>6919</v>
      </c>
      <c r="D3602">
        <v>270.8</v>
      </c>
      <c r="E3602" t="s">
        <v>25</v>
      </c>
      <c r="F3602" t="s">
        <v>26</v>
      </c>
      <c r="G3602" t="s">
        <v>21</v>
      </c>
      <c r="H3602" t="s">
        <v>49</v>
      </c>
      <c r="I3602">
        <f>IF(OR(financial_transactions3[[#This Row],[amount]]&lt;$L$16, financial_transactions3[[#This Row],[amount]]&gt;$L$17), 1, 0)</f>
        <v>1</v>
      </c>
    </row>
    <row r="3603" spans="1:9">
      <c r="A3603" t="s">
        <v>6920</v>
      </c>
      <c r="B3603" s="3">
        <v>45433</v>
      </c>
      <c r="C3603" t="s">
        <v>5395</v>
      </c>
      <c r="D3603">
        <v>1109.54</v>
      </c>
      <c r="E3603" t="s">
        <v>25</v>
      </c>
      <c r="F3603" t="s">
        <v>20</v>
      </c>
      <c r="G3603" t="s">
        <v>27</v>
      </c>
      <c r="H3603" t="s">
        <v>53</v>
      </c>
      <c r="I3603">
        <f>IF(OR(financial_transactions3[[#This Row],[amount]]&lt;$L$16, financial_transactions3[[#This Row],[amount]]&gt;$L$17), 1, 0)</f>
        <v>0</v>
      </c>
    </row>
    <row r="3604" spans="1:9">
      <c r="A3604" t="s">
        <v>6921</v>
      </c>
      <c r="B3604" s="3">
        <v>45433</v>
      </c>
      <c r="C3604" t="s">
        <v>6922</v>
      </c>
      <c r="D3604">
        <v>1066.3399999999999</v>
      </c>
      <c r="E3604" t="s">
        <v>16110</v>
      </c>
      <c r="F3604" t="s">
        <v>61</v>
      </c>
      <c r="G3604" t="s">
        <v>27</v>
      </c>
      <c r="H3604" t="s">
        <v>94</v>
      </c>
      <c r="I3604">
        <f>IF(OR(financial_transactions3[[#This Row],[amount]]&lt;$L$16, financial_transactions3[[#This Row],[amount]]&gt;$L$17), 1, 0)</f>
        <v>0</v>
      </c>
    </row>
    <row r="3605" spans="1:9">
      <c r="A3605" t="s">
        <v>6925</v>
      </c>
      <c r="B3605" s="3">
        <v>45434</v>
      </c>
      <c r="C3605" t="s">
        <v>6926</v>
      </c>
      <c r="D3605">
        <v>1406.07</v>
      </c>
      <c r="E3605" t="s">
        <v>31</v>
      </c>
      <c r="F3605" t="s">
        <v>20</v>
      </c>
      <c r="G3605" t="s">
        <v>27</v>
      </c>
      <c r="H3605" t="s">
        <v>176</v>
      </c>
      <c r="I3605">
        <f>IF(OR(financial_transactions3[[#This Row],[amount]]&lt;$L$16, financial_transactions3[[#This Row],[amount]]&gt;$L$17), 1, 0)</f>
        <v>0</v>
      </c>
    </row>
    <row r="3606" spans="1:9">
      <c r="A3606" t="s">
        <v>6927</v>
      </c>
      <c r="B3606" s="3">
        <v>45434</v>
      </c>
      <c r="C3606" t="s">
        <v>6928</v>
      </c>
      <c r="D3606">
        <v>890.06</v>
      </c>
      <c r="E3606" t="s">
        <v>47</v>
      </c>
      <c r="F3606" t="s">
        <v>32</v>
      </c>
      <c r="G3606" t="s">
        <v>48</v>
      </c>
      <c r="H3606" t="s">
        <v>22</v>
      </c>
      <c r="I3606">
        <f>IF(OR(financial_transactions3[[#This Row],[amount]]&lt;$L$16, financial_transactions3[[#This Row],[amount]]&gt;$L$17), 1, 0)</f>
        <v>0</v>
      </c>
    </row>
    <row r="3607" spans="1:9">
      <c r="A3607" t="s">
        <v>6929</v>
      </c>
      <c r="B3607" s="3">
        <v>45434</v>
      </c>
      <c r="C3607" t="s">
        <v>6368</v>
      </c>
      <c r="D3607">
        <v>715.3</v>
      </c>
      <c r="E3607" t="s">
        <v>31</v>
      </c>
      <c r="F3607" t="s">
        <v>20</v>
      </c>
      <c r="G3607" t="s">
        <v>39</v>
      </c>
      <c r="H3607" t="s">
        <v>123</v>
      </c>
      <c r="I3607">
        <f>IF(OR(financial_transactions3[[#This Row],[amount]]&lt;$L$16, financial_transactions3[[#This Row],[amount]]&gt;$L$17), 1, 0)</f>
        <v>0</v>
      </c>
    </row>
    <row r="3608" spans="1:9">
      <c r="A3608" t="s">
        <v>6930</v>
      </c>
      <c r="B3608" s="3">
        <v>45434</v>
      </c>
      <c r="C3608" t="s">
        <v>6931</v>
      </c>
      <c r="D3608">
        <v>60.34</v>
      </c>
      <c r="E3608" t="s">
        <v>16110</v>
      </c>
      <c r="F3608" t="s">
        <v>61</v>
      </c>
      <c r="G3608" t="s">
        <v>27</v>
      </c>
      <c r="H3608" t="s">
        <v>87</v>
      </c>
      <c r="I3608">
        <f>IF(OR(financial_transactions3[[#This Row],[amount]]&lt;$L$16, financial_transactions3[[#This Row],[amount]]&gt;$L$17), 1, 0)</f>
        <v>1</v>
      </c>
    </row>
    <row r="3609" spans="1:9">
      <c r="A3609" t="s">
        <v>6932</v>
      </c>
      <c r="B3609" s="3">
        <v>45434</v>
      </c>
      <c r="C3609" t="s">
        <v>1617</v>
      </c>
      <c r="D3609">
        <v>1375.22</v>
      </c>
      <c r="E3609" t="s">
        <v>122</v>
      </c>
      <c r="F3609" t="s">
        <v>32</v>
      </c>
      <c r="G3609" t="s">
        <v>48</v>
      </c>
      <c r="H3609" t="s">
        <v>44</v>
      </c>
      <c r="I3609">
        <f>IF(OR(financial_transactions3[[#This Row],[amount]]&lt;$L$16, financial_transactions3[[#This Row],[amount]]&gt;$L$17), 1, 0)</f>
        <v>0</v>
      </c>
    </row>
    <row r="3610" spans="1:9">
      <c r="A3610" t="s">
        <v>6933</v>
      </c>
      <c r="B3610" s="3">
        <v>45434</v>
      </c>
      <c r="C3610" t="s">
        <v>6934</v>
      </c>
      <c r="D3610">
        <v>462.07</v>
      </c>
      <c r="E3610" t="s">
        <v>19</v>
      </c>
      <c r="F3610" t="s">
        <v>61</v>
      </c>
      <c r="G3610" t="s">
        <v>48</v>
      </c>
      <c r="H3610" t="s">
        <v>176</v>
      </c>
      <c r="I3610">
        <f>IF(OR(financial_transactions3[[#This Row],[amount]]&lt;$L$16, financial_transactions3[[#This Row],[amount]]&gt;$L$17), 1, 0)</f>
        <v>1</v>
      </c>
    </row>
    <row r="3611" spans="1:9">
      <c r="A3611" t="s">
        <v>6935</v>
      </c>
      <c r="B3611" s="3">
        <v>45434</v>
      </c>
      <c r="C3611" t="s">
        <v>4368</v>
      </c>
      <c r="D3611">
        <v>298.83999999999997</v>
      </c>
      <c r="E3611" t="s">
        <v>67</v>
      </c>
      <c r="F3611" t="s">
        <v>32</v>
      </c>
      <c r="G3611" t="s">
        <v>27</v>
      </c>
      <c r="H3611" t="s">
        <v>28</v>
      </c>
      <c r="I3611">
        <f>IF(OR(financial_transactions3[[#This Row],[amount]]&lt;$L$16, financial_transactions3[[#This Row],[amount]]&gt;$L$17), 1, 0)</f>
        <v>1</v>
      </c>
    </row>
    <row r="3612" spans="1:9">
      <c r="A3612" t="s">
        <v>6936</v>
      </c>
      <c r="B3612" s="3">
        <v>45434</v>
      </c>
      <c r="C3612" t="s">
        <v>6937</v>
      </c>
      <c r="D3612">
        <v>18707.349999999999</v>
      </c>
      <c r="E3612" t="s">
        <v>47</v>
      </c>
      <c r="F3612" t="s">
        <v>20</v>
      </c>
      <c r="G3612" t="s">
        <v>39</v>
      </c>
      <c r="H3612" t="s">
        <v>40</v>
      </c>
      <c r="I3612">
        <f>IF(OR(financial_transactions3[[#This Row],[amount]]&lt;$L$16, financial_transactions3[[#This Row],[amount]]&gt;$L$17), 1, 0)</f>
        <v>1</v>
      </c>
    </row>
    <row r="3613" spans="1:9">
      <c r="A3613" t="s">
        <v>6938</v>
      </c>
      <c r="B3613" s="3">
        <v>45434</v>
      </c>
      <c r="C3613" t="s">
        <v>6600</v>
      </c>
      <c r="D3613">
        <v>1600.35</v>
      </c>
      <c r="E3613" t="s">
        <v>122</v>
      </c>
      <c r="F3613" t="s">
        <v>32</v>
      </c>
      <c r="G3613" t="s">
        <v>39</v>
      </c>
      <c r="H3613" t="s">
        <v>33</v>
      </c>
      <c r="I3613">
        <f>IF(OR(financial_transactions3[[#This Row],[amount]]&lt;$L$16, financial_transactions3[[#This Row],[amount]]&gt;$L$17), 1, 0)</f>
        <v>1</v>
      </c>
    </row>
    <row r="3614" spans="1:9">
      <c r="A3614" t="s">
        <v>6939</v>
      </c>
      <c r="B3614" s="3">
        <v>45434</v>
      </c>
      <c r="C3614" t="s">
        <v>4233</v>
      </c>
      <c r="D3614">
        <v>940.61</v>
      </c>
      <c r="E3614" t="s">
        <v>47</v>
      </c>
      <c r="F3614" t="s">
        <v>20</v>
      </c>
      <c r="G3614" t="s">
        <v>39</v>
      </c>
      <c r="H3614" t="s">
        <v>94</v>
      </c>
      <c r="I3614">
        <f>IF(OR(financial_transactions3[[#This Row],[amount]]&lt;$L$16, financial_transactions3[[#This Row],[amount]]&gt;$L$17), 1, 0)</f>
        <v>0</v>
      </c>
    </row>
    <row r="3615" spans="1:9">
      <c r="A3615" t="s">
        <v>6940</v>
      </c>
      <c r="B3615" s="3">
        <v>45434</v>
      </c>
      <c r="C3615" t="s">
        <v>6941</v>
      </c>
      <c r="D3615">
        <v>1772.8</v>
      </c>
      <c r="E3615" t="s">
        <v>67</v>
      </c>
      <c r="F3615" t="s">
        <v>26</v>
      </c>
      <c r="G3615" t="s">
        <v>21</v>
      </c>
      <c r="H3615" t="s">
        <v>16080</v>
      </c>
      <c r="I3615">
        <f>IF(OR(financial_transactions3[[#This Row],[amount]]&lt;$L$16, financial_transactions3[[#This Row],[amount]]&gt;$L$17), 1, 0)</f>
        <v>1</v>
      </c>
    </row>
    <row r="3616" spans="1:9">
      <c r="A3616" t="s">
        <v>6942</v>
      </c>
      <c r="B3616" s="3">
        <v>45434</v>
      </c>
      <c r="C3616" t="s">
        <v>2178</v>
      </c>
      <c r="D3616">
        <v>1467.21</v>
      </c>
      <c r="E3616" t="s">
        <v>70</v>
      </c>
      <c r="F3616" t="s">
        <v>61</v>
      </c>
      <c r="G3616" t="s">
        <v>39</v>
      </c>
      <c r="H3616" t="s">
        <v>75</v>
      </c>
      <c r="I3616">
        <f>IF(OR(financial_transactions3[[#This Row],[amount]]&lt;$L$16, financial_transactions3[[#This Row],[amount]]&gt;$L$17), 1, 0)</f>
        <v>0</v>
      </c>
    </row>
    <row r="3617" spans="1:9">
      <c r="A3617" t="s">
        <v>6943</v>
      </c>
      <c r="B3617" s="3">
        <v>45434</v>
      </c>
      <c r="C3617" t="s">
        <v>6944</v>
      </c>
      <c r="D3617">
        <v>764.33</v>
      </c>
      <c r="E3617" t="s">
        <v>25</v>
      </c>
      <c r="F3617" t="s">
        <v>32</v>
      </c>
      <c r="G3617" t="s">
        <v>39</v>
      </c>
      <c r="H3617" t="s">
        <v>28</v>
      </c>
      <c r="I3617">
        <f>IF(OR(financial_transactions3[[#This Row],[amount]]&lt;$L$16, financial_transactions3[[#This Row],[amount]]&gt;$L$17), 1, 0)</f>
        <v>0</v>
      </c>
    </row>
    <row r="3618" spans="1:9">
      <c r="A3618" t="s">
        <v>6945</v>
      </c>
      <c r="B3618" s="3">
        <v>45434</v>
      </c>
      <c r="C3618" t="s">
        <v>4570</v>
      </c>
      <c r="D3618">
        <v>392.83</v>
      </c>
      <c r="E3618" t="s">
        <v>31</v>
      </c>
      <c r="F3618" t="s">
        <v>61</v>
      </c>
      <c r="G3618" t="s">
        <v>48</v>
      </c>
      <c r="H3618" t="s">
        <v>40</v>
      </c>
      <c r="I3618">
        <f>IF(OR(financial_transactions3[[#This Row],[amount]]&lt;$L$16, financial_transactions3[[#This Row],[amount]]&gt;$L$17), 1, 0)</f>
        <v>1</v>
      </c>
    </row>
    <row r="3619" spans="1:9">
      <c r="A3619" t="s">
        <v>6946</v>
      </c>
      <c r="B3619" s="3">
        <v>45434</v>
      </c>
      <c r="C3619" t="s">
        <v>1475</v>
      </c>
      <c r="D3619">
        <v>709.68</v>
      </c>
      <c r="E3619" t="s">
        <v>31</v>
      </c>
      <c r="F3619" t="s">
        <v>26</v>
      </c>
      <c r="G3619" t="s">
        <v>27</v>
      </c>
      <c r="H3619" t="s">
        <v>176</v>
      </c>
      <c r="I3619">
        <f>IF(OR(financial_transactions3[[#This Row],[amount]]&lt;$L$16, financial_transactions3[[#This Row],[amount]]&gt;$L$17), 1, 0)</f>
        <v>0</v>
      </c>
    </row>
    <row r="3620" spans="1:9">
      <c r="A3620" t="s">
        <v>6947</v>
      </c>
      <c r="B3620" s="3">
        <v>45434</v>
      </c>
      <c r="C3620" t="s">
        <v>221</v>
      </c>
      <c r="D3620">
        <v>1579.18</v>
      </c>
      <c r="E3620" t="s">
        <v>64</v>
      </c>
      <c r="F3620" t="s">
        <v>32</v>
      </c>
      <c r="G3620" t="s">
        <v>27</v>
      </c>
      <c r="H3620" t="s">
        <v>36</v>
      </c>
      <c r="I3620">
        <f>IF(OR(financial_transactions3[[#This Row],[amount]]&lt;$L$16, financial_transactions3[[#This Row],[amount]]&gt;$L$17), 1, 0)</f>
        <v>0</v>
      </c>
    </row>
    <row r="3621" spans="1:9">
      <c r="A3621" t="s">
        <v>6948</v>
      </c>
      <c r="B3621" s="3">
        <v>45434</v>
      </c>
      <c r="C3621" t="s">
        <v>6949</v>
      </c>
      <c r="D3621">
        <v>1933.93</v>
      </c>
      <c r="E3621" t="s">
        <v>52</v>
      </c>
      <c r="F3621" t="s">
        <v>20</v>
      </c>
      <c r="G3621" t="s">
        <v>27</v>
      </c>
      <c r="H3621" t="s">
        <v>49</v>
      </c>
      <c r="I3621">
        <f>IF(OR(financial_transactions3[[#This Row],[amount]]&lt;$L$16, financial_transactions3[[#This Row],[amount]]&gt;$L$17), 1, 0)</f>
        <v>1</v>
      </c>
    </row>
    <row r="3622" spans="1:9">
      <c r="A3622" t="s">
        <v>6950</v>
      </c>
      <c r="B3622" s="3">
        <v>45434</v>
      </c>
      <c r="C3622" t="s">
        <v>131</v>
      </c>
      <c r="D3622">
        <v>1647.6</v>
      </c>
      <c r="E3622" t="s">
        <v>47</v>
      </c>
      <c r="F3622" t="s">
        <v>61</v>
      </c>
      <c r="G3622" t="s">
        <v>48</v>
      </c>
      <c r="H3622" t="s">
        <v>176</v>
      </c>
      <c r="I3622">
        <f>IF(OR(financial_transactions3[[#This Row],[amount]]&lt;$L$16, financial_transactions3[[#This Row],[amount]]&gt;$L$17), 1, 0)</f>
        <v>1</v>
      </c>
    </row>
    <row r="3623" spans="1:9">
      <c r="A3623" t="s">
        <v>6951</v>
      </c>
      <c r="B3623" s="3">
        <v>45434</v>
      </c>
      <c r="C3623" t="s">
        <v>6952</v>
      </c>
      <c r="D3623">
        <v>1581.4</v>
      </c>
      <c r="E3623" t="s">
        <v>16079</v>
      </c>
      <c r="F3623" t="s">
        <v>32</v>
      </c>
      <c r="G3623" t="s">
        <v>48</v>
      </c>
      <c r="H3623" t="s">
        <v>94</v>
      </c>
      <c r="I3623">
        <f>IF(OR(financial_transactions3[[#This Row],[amount]]&lt;$L$16, financial_transactions3[[#This Row],[amount]]&gt;$L$17), 1, 0)</f>
        <v>0</v>
      </c>
    </row>
    <row r="3624" spans="1:9">
      <c r="A3624" t="s">
        <v>6953</v>
      </c>
      <c r="B3624" s="3">
        <v>45434</v>
      </c>
      <c r="C3624" t="s">
        <v>6954</v>
      </c>
      <c r="D3624">
        <v>613.28</v>
      </c>
      <c r="E3624" t="s">
        <v>122</v>
      </c>
      <c r="F3624" t="s">
        <v>26</v>
      </c>
      <c r="G3624" t="s">
        <v>39</v>
      </c>
      <c r="H3624" t="s">
        <v>22</v>
      </c>
      <c r="I3624">
        <f>IF(OR(financial_transactions3[[#This Row],[amount]]&lt;$L$16, financial_transactions3[[#This Row],[amount]]&gt;$L$17), 1, 0)</f>
        <v>0</v>
      </c>
    </row>
    <row r="3625" spans="1:9">
      <c r="A3625" t="s">
        <v>6955</v>
      </c>
      <c r="B3625" s="3">
        <v>45434</v>
      </c>
      <c r="C3625" t="s">
        <v>4985</v>
      </c>
      <c r="D3625">
        <v>1211.49</v>
      </c>
      <c r="E3625" t="s">
        <v>31</v>
      </c>
      <c r="F3625" t="s">
        <v>20</v>
      </c>
      <c r="G3625" t="s">
        <v>27</v>
      </c>
      <c r="H3625" t="s">
        <v>16080</v>
      </c>
      <c r="I3625">
        <f>IF(OR(financial_transactions3[[#This Row],[amount]]&lt;$L$16, financial_transactions3[[#This Row],[amount]]&gt;$L$17), 1, 0)</f>
        <v>0</v>
      </c>
    </row>
    <row r="3626" spans="1:9">
      <c r="A3626" t="s">
        <v>6956</v>
      </c>
      <c r="B3626" s="3">
        <v>45434</v>
      </c>
      <c r="C3626" t="s">
        <v>6957</v>
      </c>
      <c r="D3626">
        <v>1255.1400000000001</v>
      </c>
      <c r="E3626" t="s">
        <v>64</v>
      </c>
      <c r="F3626" t="s">
        <v>32</v>
      </c>
      <c r="G3626" t="s">
        <v>48</v>
      </c>
      <c r="H3626" t="s">
        <v>49</v>
      </c>
      <c r="I3626">
        <f>IF(OR(financial_transactions3[[#This Row],[amount]]&lt;$L$16, financial_transactions3[[#This Row],[amount]]&gt;$L$17), 1, 0)</f>
        <v>0</v>
      </c>
    </row>
    <row r="3627" spans="1:9">
      <c r="A3627" t="s">
        <v>6958</v>
      </c>
      <c r="B3627" s="3">
        <v>45434</v>
      </c>
      <c r="C3627" t="s">
        <v>246</v>
      </c>
      <c r="D3627">
        <v>1527.73</v>
      </c>
      <c r="E3627" t="s">
        <v>64</v>
      </c>
      <c r="F3627" t="s">
        <v>32</v>
      </c>
      <c r="G3627" t="s">
        <v>39</v>
      </c>
      <c r="H3627" t="s">
        <v>176</v>
      </c>
      <c r="I3627">
        <f>IF(OR(financial_transactions3[[#This Row],[amount]]&lt;$L$16, financial_transactions3[[#This Row],[amount]]&gt;$L$17), 1, 0)</f>
        <v>0</v>
      </c>
    </row>
    <row r="3628" spans="1:9">
      <c r="A3628" t="s">
        <v>6959</v>
      </c>
      <c r="B3628" s="3">
        <v>45434</v>
      </c>
      <c r="C3628" t="s">
        <v>6960</v>
      </c>
      <c r="D3628">
        <v>1080.32</v>
      </c>
      <c r="E3628" t="s">
        <v>25</v>
      </c>
      <c r="F3628" t="s">
        <v>26</v>
      </c>
      <c r="G3628" t="s">
        <v>48</v>
      </c>
      <c r="H3628" t="s">
        <v>94</v>
      </c>
      <c r="I3628">
        <f>IF(OR(financial_transactions3[[#This Row],[amount]]&lt;$L$16, financial_transactions3[[#This Row],[amount]]&gt;$L$17), 1, 0)</f>
        <v>0</v>
      </c>
    </row>
    <row r="3629" spans="1:9">
      <c r="A3629" t="s">
        <v>6961</v>
      </c>
      <c r="B3629" s="3">
        <v>45434</v>
      </c>
      <c r="C3629" t="s">
        <v>6962</v>
      </c>
      <c r="D3629">
        <v>627.42999999999995</v>
      </c>
      <c r="E3629" t="s">
        <v>122</v>
      </c>
      <c r="F3629" t="s">
        <v>26</v>
      </c>
      <c r="G3629" t="s">
        <v>48</v>
      </c>
      <c r="H3629" t="s">
        <v>57</v>
      </c>
      <c r="I3629">
        <f>IF(OR(financial_transactions3[[#This Row],[amount]]&lt;$L$16, financial_transactions3[[#This Row],[amount]]&gt;$L$17), 1, 0)</f>
        <v>0</v>
      </c>
    </row>
    <row r="3630" spans="1:9">
      <c r="A3630" t="s">
        <v>6963</v>
      </c>
      <c r="B3630" s="3">
        <v>45434</v>
      </c>
      <c r="C3630" t="s">
        <v>2239</v>
      </c>
      <c r="D3630">
        <v>1066.1300000000001</v>
      </c>
      <c r="E3630" t="s">
        <v>64</v>
      </c>
      <c r="F3630" t="s">
        <v>20</v>
      </c>
      <c r="G3630" t="s">
        <v>39</v>
      </c>
      <c r="H3630" t="s">
        <v>176</v>
      </c>
      <c r="I3630">
        <f>IF(OR(financial_transactions3[[#This Row],[amount]]&lt;$L$16, financial_transactions3[[#This Row],[amount]]&gt;$L$17), 1, 0)</f>
        <v>0</v>
      </c>
    </row>
    <row r="3631" spans="1:9">
      <c r="A3631" t="s">
        <v>6964</v>
      </c>
      <c r="B3631" s="3">
        <v>45434</v>
      </c>
      <c r="C3631" t="s">
        <v>6965</v>
      </c>
      <c r="D3631">
        <v>1898.47</v>
      </c>
      <c r="E3631" t="s">
        <v>122</v>
      </c>
      <c r="F3631" t="s">
        <v>32</v>
      </c>
      <c r="G3631" t="s">
        <v>27</v>
      </c>
      <c r="H3631" t="s">
        <v>57</v>
      </c>
      <c r="I3631">
        <f>IF(OR(financial_transactions3[[#This Row],[amount]]&lt;$L$16, financial_transactions3[[#This Row],[amount]]&gt;$L$17), 1, 0)</f>
        <v>1</v>
      </c>
    </row>
    <row r="3632" spans="1:9">
      <c r="A3632" t="s">
        <v>6966</v>
      </c>
      <c r="B3632" s="3">
        <v>45435</v>
      </c>
      <c r="C3632" t="s">
        <v>6967</v>
      </c>
      <c r="D3632">
        <v>1222.99</v>
      </c>
      <c r="E3632" t="s">
        <v>67</v>
      </c>
      <c r="F3632" t="s">
        <v>61</v>
      </c>
      <c r="G3632" t="s">
        <v>39</v>
      </c>
      <c r="H3632" t="s">
        <v>53</v>
      </c>
      <c r="I3632">
        <f>IF(OR(financial_transactions3[[#This Row],[amount]]&lt;$L$16, financial_transactions3[[#This Row],[amount]]&gt;$L$17), 1, 0)</f>
        <v>0</v>
      </c>
    </row>
    <row r="3633" spans="1:9">
      <c r="A3633" t="s">
        <v>6968</v>
      </c>
      <c r="B3633" s="3">
        <v>45435</v>
      </c>
      <c r="C3633" t="s">
        <v>2381</v>
      </c>
      <c r="D3633">
        <v>1114.18</v>
      </c>
      <c r="E3633" t="s">
        <v>16110</v>
      </c>
      <c r="F3633" t="s">
        <v>61</v>
      </c>
      <c r="G3633" t="s">
        <v>21</v>
      </c>
      <c r="H3633" t="s">
        <v>16080</v>
      </c>
      <c r="I3633">
        <f>IF(OR(financial_transactions3[[#This Row],[amount]]&lt;$L$16, financial_transactions3[[#This Row],[amount]]&gt;$L$17), 1, 0)</f>
        <v>0</v>
      </c>
    </row>
    <row r="3634" spans="1:9">
      <c r="A3634" t="s">
        <v>6969</v>
      </c>
      <c r="B3634" s="3">
        <v>45435</v>
      </c>
      <c r="C3634" t="s">
        <v>6970</v>
      </c>
      <c r="D3634">
        <v>1236.9100000000001</v>
      </c>
      <c r="E3634" t="s">
        <v>25</v>
      </c>
      <c r="F3634" t="s">
        <v>32</v>
      </c>
      <c r="G3634" t="s">
        <v>27</v>
      </c>
      <c r="H3634" t="s">
        <v>57</v>
      </c>
      <c r="I3634">
        <f>IF(OR(financial_transactions3[[#This Row],[amount]]&lt;$L$16, financial_transactions3[[#This Row],[amount]]&gt;$L$17), 1, 0)</f>
        <v>0</v>
      </c>
    </row>
    <row r="3635" spans="1:9">
      <c r="A3635" t="s">
        <v>6971</v>
      </c>
      <c r="B3635" s="3">
        <v>45435</v>
      </c>
      <c r="C3635" t="s">
        <v>6972</v>
      </c>
      <c r="D3635">
        <v>1438.47</v>
      </c>
      <c r="E3635" t="s">
        <v>31</v>
      </c>
      <c r="F3635" t="s">
        <v>26</v>
      </c>
      <c r="G3635" t="s">
        <v>21</v>
      </c>
      <c r="H3635" t="s">
        <v>40</v>
      </c>
      <c r="I3635">
        <f>IF(OR(financial_transactions3[[#This Row],[amount]]&lt;$L$16, financial_transactions3[[#This Row],[amount]]&gt;$L$17), 1, 0)</f>
        <v>0</v>
      </c>
    </row>
    <row r="3636" spans="1:9">
      <c r="A3636" t="s">
        <v>6973</v>
      </c>
      <c r="B3636" s="3">
        <v>45435</v>
      </c>
      <c r="C3636" t="s">
        <v>6974</v>
      </c>
      <c r="D3636">
        <v>953.23</v>
      </c>
      <c r="E3636" t="s">
        <v>52</v>
      </c>
      <c r="F3636" t="s">
        <v>32</v>
      </c>
      <c r="G3636" t="s">
        <v>27</v>
      </c>
      <c r="H3636" t="s">
        <v>16080</v>
      </c>
      <c r="I3636">
        <f>IF(OR(financial_transactions3[[#This Row],[amount]]&lt;$L$16, financial_transactions3[[#This Row],[amount]]&gt;$L$17), 1, 0)</f>
        <v>0</v>
      </c>
    </row>
    <row r="3637" spans="1:9">
      <c r="A3637" t="s">
        <v>6975</v>
      </c>
      <c r="B3637" s="3">
        <v>45435</v>
      </c>
      <c r="C3637" t="s">
        <v>6976</v>
      </c>
      <c r="D3637">
        <v>576.88</v>
      </c>
      <c r="E3637" t="s">
        <v>67</v>
      </c>
      <c r="F3637" t="s">
        <v>61</v>
      </c>
      <c r="G3637" t="s">
        <v>27</v>
      </c>
      <c r="H3637" t="s">
        <v>22</v>
      </c>
      <c r="I3637">
        <f>IF(OR(financial_transactions3[[#This Row],[amount]]&lt;$L$16, financial_transactions3[[#This Row],[amount]]&gt;$L$17), 1, 0)</f>
        <v>0</v>
      </c>
    </row>
    <row r="3638" spans="1:9">
      <c r="A3638" t="s">
        <v>6977</v>
      </c>
      <c r="B3638" s="3">
        <v>45435</v>
      </c>
      <c r="C3638" t="s">
        <v>6978</v>
      </c>
      <c r="D3638">
        <v>1031.92</v>
      </c>
      <c r="E3638" t="s">
        <v>47</v>
      </c>
      <c r="F3638" t="s">
        <v>20</v>
      </c>
      <c r="G3638" t="s">
        <v>27</v>
      </c>
      <c r="H3638" t="s">
        <v>94</v>
      </c>
      <c r="I3638">
        <f>IF(OR(financial_transactions3[[#This Row],[amount]]&lt;$L$16, financial_transactions3[[#This Row],[amount]]&gt;$L$17), 1, 0)</f>
        <v>0</v>
      </c>
    </row>
    <row r="3639" spans="1:9">
      <c r="A3639" t="s">
        <v>6979</v>
      </c>
      <c r="B3639" s="3">
        <v>45435</v>
      </c>
      <c r="C3639" t="s">
        <v>1505</v>
      </c>
      <c r="D3639">
        <v>689.02</v>
      </c>
      <c r="E3639" t="s">
        <v>47</v>
      </c>
      <c r="F3639" t="s">
        <v>26</v>
      </c>
      <c r="G3639" t="s">
        <v>21</v>
      </c>
      <c r="H3639" t="s">
        <v>123</v>
      </c>
      <c r="I3639">
        <f>IF(OR(financial_transactions3[[#This Row],[amount]]&lt;$L$16, financial_transactions3[[#This Row],[amount]]&gt;$L$17), 1, 0)</f>
        <v>0</v>
      </c>
    </row>
    <row r="3640" spans="1:9">
      <c r="A3640" t="s">
        <v>6980</v>
      </c>
      <c r="B3640" s="3">
        <v>45435</v>
      </c>
      <c r="C3640" t="s">
        <v>6981</v>
      </c>
      <c r="D3640">
        <v>1358.13</v>
      </c>
      <c r="E3640" t="s">
        <v>16079</v>
      </c>
      <c r="F3640" t="s">
        <v>61</v>
      </c>
      <c r="G3640" t="s">
        <v>48</v>
      </c>
      <c r="H3640" t="s">
        <v>87</v>
      </c>
      <c r="I3640">
        <f>IF(OR(financial_transactions3[[#This Row],[amount]]&lt;$L$16, financial_transactions3[[#This Row],[amount]]&gt;$L$17), 1, 0)</f>
        <v>0</v>
      </c>
    </row>
    <row r="3641" spans="1:9">
      <c r="A3641" t="s">
        <v>6982</v>
      </c>
      <c r="B3641" s="3">
        <v>45435</v>
      </c>
      <c r="C3641" t="s">
        <v>6983</v>
      </c>
      <c r="D3641">
        <v>730.01</v>
      </c>
      <c r="E3641" t="s">
        <v>70</v>
      </c>
      <c r="F3641" t="s">
        <v>26</v>
      </c>
      <c r="G3641" t="s">
        <v>27</v>
      </c>
      <c r="H3641" t="s">
        <v>16080</v>
      </c>
      <c r="I3641">
        <f>IF(OR(financial_transactions3[[#This Row],[amount]]&lt;$L$16, financial_transactions3[[#This Row],[amount]]&gt;$L$17), 1, 0)</f>
        <v>0</v>
      </c>
    </row>
    <row r="3642" spans="1:9">
      <c r="A3642" t="s">
        <v>6984</v>
      </c>
      <c r="B3642" s="3">
        <v>45435</v>
      </c>
      <c r="C3642" t="s">
        <v>6985</v>
      </c>
      <c r="D3642">
        <v>1811.74</v>
      </c>
      <c r="E3642" t="s">
        <v>52</v>
      </c>
      <c r="F3642" t="s">
        <v>26</v>
      </c>
      <c r="G3642" t="s">
        <v>39</v>
      </c>
      <c r="H3642" t="s">
        <v>49</v>
      </c>
      <c r="I3642">
        <f>IF(OR(financial_transactions3[[#This Row],[amount]]&lt;$L$16, financial_transactions3[[#This Row],[amount]]&gt;$L$17), 1, 0)</f>
        <v>1</v>
      </c>
    </row>
    <row r="3643" spans="1:9">
      <c r="A3643" t="s">
        <v>6986</v>
      </c>
      <c r="B3643" s="3">
        <v>45435</v>
      </c>
      <c r="C3643" t="s">
        <v>3827</v>
      </c>
      <c r="D3643">
        <v>695.76</v>
      </c>
      <c r="E3643" t="s">
        <v>47</v>
      </c>
      <c r="F3643" t="s">
        <v>26</v>
      </c>
      <c r="G3643" t="s">
        <v>39</v>
      </c>
      <c r="H3643" t="s">
        <v>49</v>
      </c>
      <c r="I3643">
        <f>IF(OR(financial_transactions3[[#This Row],[amount]]&lt;$L$16, financial_transactions3[[#This Row],[amount]]&gt;$L$17), 1, 0)</f>
        <v>0</v>
      </c>
    </row>
    <row r="3644" spans="1:9">
      <c r="A3644" t="s">
        <v>6987</v>
      </c>
      <c r="B3644" s="3">
        <v>45435</v>
      </c>
      <c r="C3644" t="s">
        <v>3975</v>
      </c>
      <c r="D3644">
        <v>1768.72</v>
      </c>
      <c r="E3644" t="s">
        <v>52</v>
      </c>
      <c r="F3644" t="s">
        <v>32</v>
      </c>
      <c r="G3644" t="s">
        <v>48</v>
      </c>
      <c r="H3644" t="s">
        <v>49</v>
      </c>
      <c r="I3644">
        <f>IF(OR(financial_transactions3[[#This Row],[amount]]&lt;$L$16, financial_transactions3[[#This Row],[amount]]&gt;$L$17), 1, 0)</f>
        <v>1</v>
      </c>
    </row>
    <row r="3645" spans="1:9">
      <c r="A3645" t="s">
        <v>6988</v>
      </c>
      <c r="B3645" s="3">
        <v>45435</v>
      </c>
      <c r="C3645" t="s">
        <v>6989</v>
      </c>
      <c r="D3645">
        <v>14221.62</v>
      </c>
      <c r="E3645" t="s">
        <v>16079</v>
      </c>
      <c r="F3645" t="s">
        <v>26</v>
      </c>
      <c r="G3645" t="s">
        <v>27</v>
      </c>
      <c r="H3645" t="s">
        <v>33</v>
      </c>
      <c r="I3645">
        <f>IF(OR(financial_transactions3[[#This Row],[amount]]&lt;$L$16, financial_transactions3[[#This Row],[amount]]&gt;$L$17), 1, 0)</f>
        <v>1</v>
      </c>
    </row>
    <row r="3646" spans="1:9">
      <c r="A3646" t="s">
        <v>6990</v>
      </c>
      <c r="B3646" s="3">
        <v>45435</v>
      </c>
      <c r="C3646" t="s">
        <v>1165</v>
      </c>
      <c r="D3646">
        <v>1999.02</v>
      </c>
      <c r="E3646" t="s">
        <v>25</v>
      </c>
      <c r="F3646" t="s">
        <v>20</v>
      </c>
      <c r="G3646" t="s">
        <v>48</v>
      </c>
      <c r="H3646" t="s">
        <v>44</v>
      </c>
      <c r="I3646">
        <f>IF(OR(financial_transactions3[[#This Row],[amount]]&lt;$L$16, financial_transactions3[[#This Row],[amount]]&gt;$L$17), 1, 0)</f>
        <v>1</v>
      </c>
    </row>
    <row r="3647" spans="1:9">
      <c r="A3647" t="s">
        <v>6991</v>
      </c>
      <c r="B3647" s="3">
        <v>45435</v>
      </c>
      <c r="C3647" t="s">
        <v>6992</v>
      </c>
      <c r="D3647">
        <v>1035.3399999999999</v>
      </c>
      <c r="E3647" t="s">
        <v>47</v>
      </c>
      <c r="F3647" t="s">
        <v>32</v>
      </c>
      <c r="G3647" t="s">
        <v>48</v>
      </c>
      <c r="H3647" t="s">
        <v>53</v>
      </c>
      <c r="I3647">
        <f>IF(OR(financial_transactions3[[#This Row],[amount]]&lt;$L$16, financial_transactions3[[#This Row],[amount]]&gt;$L$17), 1, 0)</f>
        <v>0</v>
      </c>
    </row>
    <row r="3648" spans="1:9">
      <c r="A3648" t="s">
        <v>6993</v>
      </c>
      <c r="B3648" s="3">
        <v>45435</v>
      </c>
      <c r="C3648" t="s">
        <v>6994</v>
      </c>
      <c r="D3648">
        <v>900.49</v>
      </c>
      <c r="E3648" t="s">
        <v>19</v>
      </c>
      <c r="F3648" t="s">
        <v>26</v>
      </c>
      <c r="G3648" t="s">
        <v>48</v>
      </c>
      <c r="H3648" t="s">
        <v>53</v>
      </c>
      <c r="I3648">
        <f>IF(OR(financial_transactions3[[#This Row],[amount]]&lt;$L$16, financial_transactions3[[#This Row],[amount]]&gt;$L$17), 1, 0)</f>
        <v>0</v>
      </c>
    </row>
    <row r="3649" spans="1:9">
      <c r="A3649" t="s">
        <v>6995</v>
      </c>
      <c r="B3649" s="3">
        <v>45435</v>
      </c>
      <c r="C3649" t="s">
        <v>6996</v>
      </c>
      <c r="D3649">
        <v>1080.1099999999999</v>
      </c>
      <c r="E3649" t="s">
        <v>70</v>
      </c>
      <c r="F3649" t="s">
        <v>26</v>
      </c>
      <c r="G3649" t="s">
        <v>21</v>
      </c>
      <c r="H3649" t="s">
        <v>109</v>
      </c>
      <c r="I3649">
        <f>IF(OR(financial_transactions3[[#This Row],[amount]]&lt;$L$16, financial_transactions3[[#This Row],[amount]]&gt;$L$17), 1, 0)</f>
        <v>0</v>
      </c>
    </row>
    <row r="3650" spans="1:9">
      <c r="A3650" t="s">
        <v>6997</v>
      </c>
      <c r="B3650" s="3">
        <v>45435</v>
      </c>
      <c r="C3650" t="s">
        <v>1004</v>
      </c>
      <c r="D3650">
        <v>416.3</v>
      </c>
      <c r="E3650" t="s">
        <v>16079</v>
      </c>
      <c r="F3650" t="s">
        <v>61</v>
      </c>
      <c r="G3650" t="s">
        <v>27</v>
      </c>
      <c r="H3650" t="s">
        <v>94</v>
      </c>
      <c r="I3650">
        <f>IF(OR(financial_transactions3[[#This Row],[amount]]&lt;$L$16, financial_transactions3[[#This Row],[amount]]&gt;$L$17), 1, 0)</f>
        <v>1</v>
      </c>
    </row>
    <row r="3651" spans="1:9">
      <c r="A3651" t="s">
        <v>6998</v>
      </c>
      <c r="B3651" s="3">
        <v>45435</v>
      </c>
      <c r="C3651" t="s">
        <v>6999</v>
      </c>
      <c r="D3651">
        <v>1343.44</v>
      </c>
      <c r="E3651" t="s">
        <v>25</v>
      </c>
      <c r="F3651" t="s">
        <v>61</v>
      </c>
      <c r="G3651" t="s">
        <v>48</v>
      </c>
      <c r="H3651" t="s">
        <v>36</v>
      </c>
      <c r="I3651">
        <f>IF(OR(financial_transactions3[[#This Row],[amount]]&lt;$L$16, financial_transactions3[[#This Row],[amount]]&gt;$L$17), 1, 0)</f>
        <v>0</v>
      </c>
    </row>
    <row r="3652" spans="1:9">
      <c r="A3652" t="s">
        <v>7001</v>
      </c>
      <c r="B3652" s="3">
        <v>45435</v>
      </c>
      <c r="C3652" t="s">
        <v>7002</v>
      </c>
      <c r="D3652">
        <v>1446.71</v>
      </c>
      <c r="E3652" t="s">
        <v>47</v>
      </c>
      <c r="F3652" t="s">
        <v>20</v>
      </c>
      <c r="G3652" t="s">
        <v>21</v>
      </c>
      <c r="H3652" t="s">
        <v>53</v>
      </c>
      <c r="I3652">
        <f>IF(OR(financial_transactions3[[#This Row],[amount]]&lt;$L$16, financial_transactions3[[#This Row],[amount]]&gt;$L$17), 1, 0)</f>
        <v>0</v>
      </c>
    </row>
    <row r="3653" spans="1:9">
      <c r="A3653" t="s">
        <v>7003</v>
      </c>
      <c r="B3653" s="3">
        <v>45435</v>
      </c>
      <c r="C3653" t="s">
        <v>7004</v>
      </c>
      <c r="D3653">
        <v>1470.25</v>
      </c>
      <c r="E3653" t="s">
        <v>47</v>
      </c>
      <c r="F3653" t="s">
        <v>26</v>
      </c>
      <c r="G3653" t="s">
        <v>21</v>
      </c>
      <c r="H3653" t="s">
        <v>57</v>
      </c>
      <c r="I3653">
        <f>IF(OR(financial_transactions3[[#This Row],[amount]]&lt;$L$16, financial_transactions3[[#This Row],[amount]]&gt;$L$17), 1, 0)</f>
        <v>0</v>
      </c>
    </row>
    <row r="3654" spans="1:9">
      <c r="A3654" t="s">
        <v>7006</v>
      </c>
      <c r="B3654" s="3">
        <v>45436</v>
      </c>
      <c r="C3654" t="s">
        <v>7007</v>
      </c>
      <c r="D3654">
        <v>224.73</v>
      </c>
      <c r="E3654" t="s">
        <v>19</v>
      </c>
      <c r="F3654" t="s">
        <v>26</v>
      </c>
      <c r="G3654" t="s">
        <v>27</v>
      </c>
      <c r="H3654" t="s">
        <v>87</v>
      </c>
      <c r="I3654">
        <f>IF(OR(financial_transactions3[[#This Row],[amount]]&lt;$L$16, financial_transactions3[[#This Row],[amount]]&gt;$L$17), 1, 0)</f>
        <v>1</v>
      </c>
    </row>
    <row r="3655" spans="1:9">
      <c r="A3655" t="s">
        <v>7008</v>
      </c>
      <c r="B3655" s="3">
        <v>45436</v>
      </c>
      <c r="C3655" t="s">
        <v>7009</v>
      </c>
      <c r="D3655">
        <v>958.62</v>
      </c>
      <c r="E3655" t="s">
        <v>25</v>
      </c>
      <c r="F3655" t="s">
        <v>26</v>
      </c>
      <c r="G3655" t="s">
        <v>27</v>
      </c>
      <c r="H3655" t="s">
        <v>22</v>
      </c>
      <c r="I3655">
        <f>IF(OR(financial_transactions3[[#This Row],[amount]]&lt;$L$16, financial_transactions3[[#This Row],[amount]]&gt;$L$17), 1, 0)</f>
        <v>0</v>
      </c>
    </row>
    <row r="3656" spans="1:9">
      <c r="A3656" t="s">
        <v>7010</v>
      </c>
      <c r="B3656" s="3">
        <v>45436</v>
      </c>
      <c r="C3656" t="s">
        <v>7011</v>
      </c>
      <c r="D3656">
        <v>1234.9100000000001</v>
      </c>
      <c r="E3656" t="s">
        <v>70</v>
      </c>
      <c r="F3656" t="s">
        <v>20</v>
      </c>
      <c r="G3656" t="s">
        <v>21</v>
      </c>
      <c r="H3656" t="s">
        <v>36</v>
      </c>
      <c r="I3656">
        <f>IF(OR(financial_transactions3[[#This Row],[amount]]&lt;$L$16, financial_transactions3[[#This Row],[amount]]&gt;$L$17), 1, 0)</f>
        <v>0</v>
      </c>
    </row>
    <row r="3657" spans="1:9">
      <c r="A3657" t="s">
        <v>7012</v>
      </c>
      <c r="B3657" s="3">
        <v>45436</v>
      </c>
      <c r="C3657" t="s">
        <v>7013</v>
      </c>
      <c r="D3657">
        <v>612.73</v>
      </c>
      <c r="E3657" t="s">
        <v>122</v>
      </c>
      <c r="F3657" t="s">
        <v>61</v>
      </c>
      <c r="G3657" t="s">
        <v>21</v>
      </c>
      <c r="H3657" t="s">
        <v>94</v>
      </c>
      <c r="I3657">
        <f>IF(OR(financial_transactions3[[#This Row],[amount]]&lt;$L$16, financial_transactions3[[#This Row],[amount]]&gt;$L$17), 1, 0)</f>
        <v>0</v>
      </c>
    </row>
    <row r="3658" spans="1:9">
      <c r="A3658" t="s">
        <v>7014</v>
      </c>
      <c r="B3658" s="3">
        <v>45436</v>
      </c>
      <c r="C3658" t="s">
        <v>4156</v>
      </c>
      <c r="D3658">
        <v>80.47</v>
      </c>
      <c r="E3658" t="s">
        <v>52</v>
      </c>
      <c r="F3658" t="s">
        <v>61</v>
      </c>
      <c r="G3658" t="s">
        <v>21</v>
      </c>
      <c r="H3658" t="s">
        <v>57</v>
      </c>
      <c r="I3658">
        <f>IF(OR(financial_transactions3[[#This Row],[amount]]&lt;$L$16, financial_transactions3[[#This Row],[amount]]&gt;$L$17), 1, 0)</f>
        <v>1</v>
      </c>
    </row>
    <row r="3659" spans="1:9">
      <c r="A3659" t="s">
        <v>7015</v>
      </c>
      <c r="B3659" s="3">
        <v>45436</v>
      </c>
      <c r="C3659" t="s">
        <v>882</v>
      </c>
      <c r="D3659">
        <v>1611.87</v>
      </c>
      <c r="E3659" t="s">
        <v>122</v>
      </c>
      <c r="F3659" t="s">
        <v>61</v>
      </c>
      <c r="G3659" t="s">
        <v>48</v>
      </c>
      <c r="H3659" t="s">
        <v>16080</v>
      </c>
      <c r="I3659">
        <f>IF(OR(financial_transactions3[[#This Row],[amount]]&lt;$L$16, financial_transactions3[[#This Row],[amount]]&gt;$L$17), 1, 0)</f>
        <v>1</v>
      </c>
    </row>
    <row r="3660" spans="1:9">
      <c r="A3660" t="s">
        <v>7016</v>
      </c>
      <c r="B3660" s="3">
        <v>45436</v>
      </c>
      <c r="C3660" t="s">
        <v>5443</v>
      </c>
      <c r="D3660">
        <v>638.35</v>
      </c>
      <c r="E3660" t="s">
        <v>16110</v>
      </c>
      <c r="F3660" t="s">
        <v>20</v>
      </c>
      <c r="G3660" t="s">
        <v>39</v>
      </c>
      <c r="H3660" t="s">
        <v>87</v>
      </c>
      <c r="I3660">
        <f>IF(OR(financial_transactions3[[#This Row],[amount]]&lt;$L$16, financial_transactions3[[#This Row],[amount]]&gt;$L$17), 1, 0)</f>
        <v>0</v>
      </c>
    </row>
    <row r="3661" spans="1:9">
      <c r="A3661" t="s">
        <v>7017</v>
      </c>
      <c r="B3661" s="3">
        <v>45436</v>
      </c>
      <c r="C3661" t="s">
        <v>556</v>
      </c>
      <c r="D3661">
        <v>754.82</v>
      </c>
      <c r="E3661" t="s">
        <v>52</v>
      </c>
      <c r="F3661" t="s">
        <v>61</v>
      </c>
      <c r="G3661" t="s">
        <v>21</v>
      </c>
      <c r="H3661" t="s">
        <v>94</v>
      </c>
      <c r="I3661">
        <f>IF(OR(financial_transactions3[[#This Row],[amount]]&lt;$L$16, financial_transactions3[[#This Row],[amount]]&gt;$L$17), 1, 0)</f>
        <v>0</v>
      </c>
    </row>
    <row r="3662" spans="1:9">
      <c r="A3662" t="s">
        <v>7018</v>
      </c>
      <c r="B3662" s="3">
        <v>45436</v>
      </c>
      <c r="C3662" t="s">
        <v>7019</v>
      </c>
      <c r="D3662">
        <v>1547.72</v>
      </c>
      <c r="E3662" t="s">
        <v>19</v>
      </c>
      <c r="F3662" t="s">
        <v>26</v>
      </c>
      <c r="G3662" t="s">
        <v>48</v>
      </c>
      <c r="H3662" t="s">
        <v>87</v>
      </c>
      <c r="I3662">
        <f>IF(OR(financial_transactions3[[#This Row],[amount]]&lt;$L$16, financial_transactions3[[#This Row],[amount]]&gt;$L$17), 1, 0)</f>
        <v>0</v>
      </c>
    </row>
    <row r="3663" spans="1:9">
      <c r="A3663" t="s">
        <v>7020</v>
      </c>
      <c r="B3663" s="3">
        <v>45436</v>
      </c>
      <c r="C3663" t="s">
        <v>7021</v>
      </c>
      <c r="D3663">
        <v>189.72</v>
      </c>
      <c r="E3663" t="s">
        <v>16110</v>
      </c>
      <c r="F3663" t="s">
        <v>61</v>
      </c>
      <c r="G3663" t="s">
        <v>39</v>
      </c>
      <c r="H3663" t="s">
        <v>176</v>
      </c>
      <c r="I3663">
        <f>IF(OR(financial_transactions3[[#This Row],[amount]]&lt;$L$16, financial_transactions3[[#This Row],[amount]]&gt;$L$17), 1, 0)</f>
        <v>1</v>
      </c>
    </row>
    <row r="3664" spans="1:9">
      <c r="A3664" t="s">
        <v>7022</v>
      </c>
      <c r="B3664" s="3">
        <v>45436</v>
      </c>
      <c r="C3664" t="s">
        <v>6835</v>
      </c>
      <c r="D3664">
        <v>1980.17</v>
      </c>
      <c r="E3664" t="s">
        <v>52</v>
      </c>
      <c r="F3664" t="s">
        <v>61</v>
      </c>
      <c r="G3664" t="s">
        <v>27</v>
      </c>
      <c r="H3664" t="s">
        <v>75</v>
      </c>
      <c r="I3664">
        <f>IF(OR(financial_transactions3[[#This Row],[amount]]&lt;$L$16, financial_transactions3[[#This Row],[amount]]&gt;$L$17), 1, 0)</f>
        <v>1</v>
      </c>
    </row>
    <row r="3665" spans="1:9">
      <c r="A3665" t="s">
        <v>7023</v>
      </c>
      <c r="B3665" s="3">
        <v>45436</v>
      </c>
      <c r="C3665" t="s">
        <v>6321</v>
      </c>
      <c r="D3665">
        <v>243.88</v>
      </c>
      <c r="E3665" t="s">
        <v>70</v>
      </c>
      <c r="F3665" t="s">
        <v>32</v>
      </c>
      <c r="G3665" t="s">
        <v>39</v>
      </c>
      <c r="H3665" t="s">
        <v>75</v>
      </c>
      <c r="I3665">
        <f>IF(OR(financial_transactions3[[#This Row],[amount]]&lt;$L$16, financial_transactions3[[#This Row],[amount]]&gt;$L$17), 1, 0)</f>
        <v>1</v>
      </c>
    </row>
    <row r="3666" spans="1:9">
      <c r="A3666" t="s">
        <v>7024</v>
      </c>
      <c r="B3666" s="3">
        <v>45436</v>
      </c>
      <c r="C3666" t="s">
        <v>6302</v>
      </c>
      <c r="D3666">
        <v>508.8</v>
      </c>
      <c r="E3666" t="s">
        <v>64</v>
      </c>
      <c r="F3666" t="s">
        <v>26</v>
      </c>
      <c r="G3666" t="s">
        <v>21</v>
      </c>
      <c r="H3666" t="s">
        <v>44</v>
      </c>
      <c r="I3666">
        <f>IF(OR(financial_transactions3[[#This Row],[amount]]&lt;$L$16, financial_transactions3[[#This Row],[amount]]&gt;$L$17), 1, 0)</f>
        <v>1</v>
      </c>
    </row>
    <row r="3667" spans="1:9">
      <c r="A3667" t="s">
        <v>7025</v>
      </c>
      <c r="B3667" s="3">
        <v>45436</v>
      </c>
      <c r="C3667" t="s">
        <v>401</v>
      </c>
      <c r="D3667">
        <v>7044.33</v>
      </c>
      <c r="E3667" t="s">
        <v>31</v>
      </c>
      <c r="F3667" t="s">
        <v>61</v>
      </c>
      <c r="G3667" t="s">
        <v>39</v>
      </c>
      <c r="H3667" t="s">
        <v>28</v>
      </c>
      <c r="I3667">
        <f>IF(OR(financial_transactions3[[#This Row],[amount]]&lt;$L$16, financial_transactions3[[#This Row],[amount]]&gt;$L$17), 1, 0)</f>
        <v>1</v>
      </c>
    </row>
    <row r="3668" spans="1:9">
      <c r="A3668" t="s">
        <v>7026</v>
      </c>
      <c r="B3668" s="3">
        <v>45436</v>
      </c>
      <c r="C3668" t="s">
        <v>7027</v>
      </c>
      <c r="D3668">
        <v>1767.5</v>
      </c>
      <c r="E3668" t="s">
        <v>16110</v>
      </c>
      <c r="F3668" t="s">
        <v>32</v>
      </c>
      <c r="G3668" t="s">
        <v>48</v>
      </c>
      <c r="H3668" t="s">
        <v>49</v>
      </c>
      <c r="I3668">
        <f>IF(OR(financial_transactions3[[#This Row],[amount]]&lt;$L$16, financial_transactions3[[#This Row],[amount]]&gt;$L$17), 1, 0)</f>
        <v>1</v>
      </c>
    </row>
    <row r="3669" spans="1:9">
      <c r="A3669" t="s">
        <v>7028</v>
      </c>
      <c r="B3669" s="3">
        <v>45436</v>
      </c>
      <c r="C3669" t="s">
        <v>4227</v>
      </c>
      <c r="D3669">
        <v>697.61</v>
      </c>
      <c r="E3669" t="s">
        <v>25</v>
      </c>
      <c r="F3669" t="s">
        <v>32</v>
      </c>
      <c r="G3669" t="s">
        <v>21</v>
      </c>
      <c r="H3669" t="s">
        <v>28</v>
      </c>
      <c r="I3669">
        <f>IF(OR(financial_transactions3[[#This Row],[amount]]&lt;$L$16, financial_transactions3[[#This Row],[amount]]&gt;$L$17), 1, 0)</f>
        <v>0</v>
      </c>
    </row>
    <row r="3670" spans="1:9">
      <c r="A3670" t="s">
        <v>7029</v>
      </c>
      <c r="B3670" s="3">
        <v>45436</v>
      </c>
      <c r="C3670" t="s">
        <v>7030</v>
      </c>
      <c r="D3670">
        <v>1512</v>
      </c>
      <c r="E3670" t="s">
        <v>47</v>
      </c>
      <c r="F3670" t="s">
        <v>20</v>
      </c>
      <c r="G3670" t="s">
        <v>48</v>
      </c>
      <c r="H3670" t="s">
        <v>53</v>
      </c>
      <c r="I3670">
        <f>IF(OR(financial_transactions3[[#This Row],[amount]]&lt;$L$16, financial_transactions3[[#This Row],[amount]]&gt;$L$17), 1, 0)</f>
        <v>0</v>
      </c>
    </row>
    <row r="3671" spans="1:9">
      <c r="A3671" t="s">
        <v>7031</v>
      </c>
      <c r="B3671" s="3">
        <v>45436</v>
      </c>
      <c r="C3671" t="s">
        <v>7032</v>
      </c>
      <c r="D3671">
        <v>1420.77</v>
      </c>
      <c r="E3671" t="s">
        <v>47</v>
      </c>
      <c r="F3671" t="s">
        <v>26</v>
      </c>
      <c r="G3671" t="s">
        <v>21</v>
      </c>
      <c r="H3671" t="s">
        <v>36</v>
      </c>
      <c r="I3671">
        <f>IF(OR(financial_transactions3[[#This Row],[amount]]&lt;$L$16, financial_transactions3[[#This Row],[amount]]&gt;$L$17), 1, 0)</f>
        <v>0</v>
      </c>
    </row>
    <row r="3672" spans="1:9">
      <c r="A3672" t="s">
        <v>7033</v>
      </c>
      <c r="B3672" s="3">
        <v>45436</v>
      </c>
      <c r="C3672" t="s">
        <v>7034</v>
      </c>
      <c r="D3672">
        <v>1035.58</v>
      </c>
      <c r="E3672" t="s">
        <v>64</v>
      </c>
      <c r="F3672" t="s">
        <v>32</v>
      </c>
      <c r="G3672" t="s">
        <v>48</v>
      </c>
      <c r="H3672" t="s">
        <v>123</v>
      </c>
      <c r="I3672">
        <f>IF(OR(financial_transactions3[[#This Row],[amount]]&lt;$L$16, financial_transactions3[[#This Row],[amount]]&gt;$L$17), 1, 0)</f>
        <v>0</v>
      </c>
    </row>
    <row r="3673" spans="1:9">
      <c r="A3673" t="s">
        <v>7035</v>
      </c>
      <c r="B3673" s="3">
        <v>45436</v>
      </c>
      <c r="C3673" t="s">
        <v>2021</v>
      </c>
      <c r="D3673">
        <v>1450.08</v>
      </c>
      <c r="E3673" t="s">
        <v>19</v>
      </c>
      <c r="F3673" t="s">
        <v>61</v>
      </c>
      <c r="G3673" t="s">
        <v>39</v>
      </c>
      <c r="H3673" t="s">
        <v>33</v>
      </c>
      <c r="I3673">
        <f>IF(OR(financial_transactions3[[#This Row],[amount]]&lt;$L$16, financial_transactions3[[#This Row],[amount]]&gt;$L$17), 1, 0)</f>
        <v>0</v>
      </c>
    </row>
    <row r="3674" spans="1:9">
      <c r="A3674" t="s">
        <v>7036</v>
      </c>
      <c r="B3674" s="3">
        <v>45436</v>
      </c>
      <c r="C3674" t="s">
        <v>4908</v>
      </c>
      <c r="D3674">
        <v>810.94</v>
      </c>
      <c r="E3674" t="s">
        <v>19</v>
      </c>
      <c r="F3674" t="s">
        <v>20</v>
      </c>
      <c r="G3674" t="s">
        <v>21</v>
      </c>
      <c r="H3674" t="s">
        <v>123</v>
      </c>
      <c r="I3674">
        <f>IF(OR(financial_transactions3[[#This Row],[amount]]&lt;$L$16, financial_transactions3[[#This Row],[amount]]&gt;$L$17), 1, 0)</f>
        <v>0</v>
      </c>
    </row>
    <row r="3675" spans="1:9">
      <c r="A3675" t="s">
        <v>7037</v>
      </c>
      <c r="B3675" s="3">
        <v>45436</v>
      </c>
      <c r="C3675" t="s">
        <v>4405</v>
      </c>
      <c r="D3675">
        <v>1333.08</v>
      </c>
      <c r="E3675" t="s">
        <v>47</v>
      </c>
      <c r="F3675" t="s">
        <v>26</v>
      </c>
      <c r="G3675" t="s">
        <v>39</v>
      </c>
      <c r="H3675" t="s">
        <v>49</v>
      </c>
      <c r="I3675">
        <f>IF(OR(financial_transactions3[[#This Row],[amount]]&lt;$L$16, financial_transactions3[[#This Row],[amount]]&gt;$L$17), 1, 0)</f>
        <v>0</v>
      </c>
    </row>
    <row r="3676" spans="1:9">
      <c r="A3676" t="s">
        <v>7040</v>
      </c>
      <c r="B3676" s="3">
        <v>45436</v>
      </c>
      <c r="C3676" t="s">
        <v>7041</v>
      </c>
      <c r="D3676">
        <v>51.8</v>
      </c>
      <c r="E3676" t="s">
        <v>19</v>
      </c>
      <c r="F3676" t="s">
        <v>32</v>
      </c>
      <c r="G3676" t="s">
        <v>39</v>
      </c>
      <c r="H3676" t="s">
        <v>109</v>
      </c>
      <c r="I3676">
        <f>IF(OR(financial_transactions3[[#This Row],[amount]]&lt;$L$16, financial_transactions3[[#This Row],[amount]]&gt;$L$17), 1, 0)</f>
        <v>1</v>
      </c>
    </row>
    <row r="3677" spans="1:9">
      <c r="A3677" t="s">
        <v>7042</v>
      </c>
      <c r="B3677" s="3">
        <v>45436</v>
      </c>
      <c r="C3677" t="s">
        <v>7043</v>
      </c>
      <c r="D3677">
        <v>1466.82</v>
      </c>
      <c r="E3677" t="s">
        <v>64</v>
      </c>
      <c r="F3677" t="s">
        <v>61</v>
      </c>
      <c r="G3677" t="s">
        <v>39</v>
      </c>
      <c r="H3677" t="s">
        <v>16080</v>
      </c>
      <c r="I3677">
        <f>IF(OR(financial_transactions3[[#This Row],[amount]]&lt;$L$16, financial_transactions3[[#This Row],[amount]]&gt;$L$17), 1, 0)</f>
        <v>0</v>
      </c>
    </row>
    <row r="3678" spans="1:9">
      <c r="A3678" t="s">
        <v>7044</v>
      </c>
      <c r="B3678" s="3">
        <v>45436</v>
      </c>
      <c r="C3678" t="s">
        <v>5505</v>
      </c>
      <c r="D3678">
        <v>460.72</v>
      </c>
      <c r="E3678" t="s">
        <v>122</v>
      </c>
      <c r="F3678" t="s">
        <v>26</v>
      </c>
      <c r="G3678" t="s">
        <v>27</v>
      </c>
      <c r="H3678" t="s">
        <v>49</v>
      </c>
      <c r="I3678">
        <f>IF(OR(financial_transactions3[[#This Row],[amount]]&lt;$L$16, financial_transactions3[[#This Row],[amount]]&gt;$L$17), 1, 0)</f>
        <v>1</v>
      </c>
    </row>
    <row r="3679" spans="1:9">
      <c r="A3679" t="s">
        <v>7045</v>
      </c>
      <c r="B3679" s="3">
        <v>45436</v>
      </c>
      <c r="C3679" t="s">
        <v>3951</v>
      </c>
      <c r="D3679">
        <v>1995.27</v>
      </c>
      <c r="E3679" t="s">
        <v>16110</v>
      </c>
      <c r="F3679" t="s">
        <v>26</v>
      </c>
      <c r="G3679" t="s">
        <v>48</v>
      </c>
      <c r="H3679" t="s">
        <v>109</v>
      </c>
      <c r="I3679">
        <f>IF(OR(financial_transactions3[[#This Row],[amount]]&lt;$L$16, financial_transactions3[[#This Row],[amount]]&gt;$L$17), 1, 0)</f>
        <v>1</v>
      </c>
    </row>
    <row r="3680" spans="1:9">
      <c r="A3680" t="s">
        <v>7046</v>
      </c>
      <c r="B3680" s="3">
        <v>45436</v>
      </c>
      <c r="C3680" t="s">
        <v>7047</v>
      </c>
      <c r="D3680">
        <v>108.13</v>
      </c>
      <c r="E3680" t="s">
        <v>31</v>
      </c>
      <c r="F3680" t="s">
        <v>61</v>
      </c>
      <c r="G3680" t="s">
        <v>21</v>
      </c>
      <c r="H3680" t="s">
        <v>36</v>
      </c>
      <c r="I3680">
        <f>IF(OR(financial_transactions3[[#This Row],[amount]]&lt;$L$16, financial_transactions3[[#This Row],[amount]]&gt;$L$17), 1, 0)</f>
        <v>1</v>
      </c>
    </row>
    <row r="3681" spans="1:9">
      <c r="A3681" t="s">
        <v>7048</v>
      </c>
      <c r="B3681" s="3">
        <v>45436</v>
      </c>
      <c r="C3681" t="s">
        <v>7049</v>
      </c>
      <c r="D3681">
        <v>826.48</v>
      </c>
      <c r="E3681" t="s">
        <v>25</v>
      </c>
      <c r="F3681" t="s">
        <v>61</v>
      </c>
      <c r="G3681" t="s">
        <v>21</v>
      </c>
      <c r="H3681" t="s">
        <v>49</v>
      </c>
      <c r="I3681">
        <f>IF(OR(financial_transactions3[[#This Row],[amount]]&lt;$L$16, financial_transactions3[[#This Row],[amount]]&gt;$L$17), 1, 0)</f>
        <v>0</v>
      </c>
    </row>
    <row r="3682" spans="1:9">
      <c r="A3682" t="s">
        <v>7050</v>
      </c>
      <c r="B3682" s="3">
        <v>45436</v>
      </c>
      <c r="C3682" t="s">
        <v>568</v>
      </c>
      <c r="D3682">
        <v>91</v>
      </c>
      <c r="E3682" t="s">
        <v>122</v>
      </c>
      <c r="F3682" t="s">
        <v>26</v>
      </c>
      <c r="G3682" t="s">
        <v>39</v>
      </c>
      <c r="H3682" t="s">
        <v>28</v>
      </c>
      <c r="I3682">
        <f>IF(OR(financial_transactions3[[#This Row],[amount]]&lt;$L$16, financial_transactions3[[#This Row],[amount]]&gt;$L$17), 1, 0)</f>
        <v>1</v>
      </c>
    </row>
    <row r="3683" spans="1:9">
      <c r="A3683" t="s">
        <v>7051</v>
      </c>
      <c r="B3683" s="3">
        <v>45436</v>
      </c>
      <c r="C3683" t="s">
        <v>7052</v>
      </c>
      <c r="D3683">
        <v>253.45</v>
      </c>
      <c r="E3683" t="s">
        <v>67</v>
      </c>
      <c r="F3683" t="s">
        <v>61</v>
      </c>
      <c r="G3683" t="s">
        <v>39</v>
      </c>
      <c r="H3683" t="s">
        <v>87</v>
      </c>
      <c r="I3683">
        <f>IF(OR(financial_transactions3[[#This Row],[amount]]&lt;$L$16, financial_transactions3[[#This Row],[amount]]&gt;$L$17), 1, 0)</f>
        <v>1</v>
      </c>
    </row>
    <row r="3684" spans="1:9">
      <c r="A3684" t="s">
        <v>7053</v>
      </c>
      <c r="B3684" s="3">
        <v>45436</v>
      </c>
      <c r="C3684" t="s">
        <v>7054</v>
      </c>
      <c r="D3684">
        <v>1686.85</v>
      </c>
      <c r="E3684" t="s">
        <v>16079</v>
      </c>
      <c r="F3684" t="s">
        <v>61</v>
      </c>
      <c r="G3684" t="s">
        <v>21</v>
      </c>
      <c r="H3684" t="s">
        <v>94</v>
      </c>
      <c r="I3684">
        <f>IF(OR(financial_transactions3[[#This Row],[amount]]&lt;$L$16, financial_transactions3[[#This Row],[amount]]&gt;$L$17), 1, 0)</f>
        <v>1</v>
      </c>
    </row>
    <row r="3685" spans="1:9">
      <c r="A3685" t="s">
        <v>7055</v>
      </c>
      <c r="B3685" s="3">
        <v>45436</v>
      </c>
      <c r="C3685" t="s">
        <v>7056</v>
      </c>
      <c r="D3685">
        <v>1025.22</v>
      </c>
      <c r="E3685" t="s">
        <v>16079</v>
      </c>
      <c r="F3685" t="s">
        <v>20</v>
      </c>
      <c r="G3685" t="s">
        <v>39</v>
      </c>
      <c r="H3685" t="s">
        <v>87</v>
      </c>
      <c r="I3685">
        <f>IF(OR(financial_transactions3[[#This Row],[amount]]&lt;$L$16, financial_transactions3[[#This Row],[amount]]&gt;$L$17), 1, 0)</f>
        <v>0</v>
      </c>
    </row>
    <row r="3686" spans="1:9">
      <c r="A3686" t="s">
        <v>7057</v>
      </c>
      <c r="B3686" s="3">
        <v>45436</v>
      </c>
      <c r="C3686" t="s">
        <v>3691</v>
      </c>
      <c r="D3686">
        <v>608.32000000000005</v>
      </c>
      <c r="E3686" t="s">
        <v>70</v>
      </c>
      <c r="F3686" t="s">
        <v>32</v>
      </c>
      <c r="G3686" t="s">
        <v>48</v>
      </c>
      <c r="H3686" t="s">
        <v>57</v>
      </c>
      <c r="I3686">
        <f>IF(OR(financial_transactions3[[#This Row],[amount]]&lt;$L$16, financial_transactions3[[#This Row],[amount]]&gt;$L$17), 1, 0)</f>
        <v>0</v>
      </c>
    </row>
    <row r="3687" spans="1:9">
      <c r="A3687" t="s">
        <v>7058</v>
      </c>
      <c r="B3687" s="3">
        <v>45436</v>
      </c>
      <c r="C3687" t="s">
        <v>7059</v>
      </c>
      <c r="D3687">
        <v>188.33</v>
      </c>
      <c r="E3687" t="s">
        <v>19</v>
      </c>
      <c r="F3687" t="s">
        <v>32</v>
      </c>
      <c r="G3687" t="s">
        <v>39</v>
      </c>
      <c r="H3687" t="s">
        <v>16080</v>
      </c>
      <c r="I3687">
        <f>IF(OR(financial_transactions3[[#This Row],[amount]]&lt;$L$16, financial_transactions3[[#This Row],[amount]]&gt;$L$17), 1, 0)</f>
        <v>1</v>
      </c>
    </row>
    <row r="3688" spans="1:9">
      <c r="A3688" t="s">
        <v>7060</v>
      </c>
      <c r="B3688" s="3">
        <v>45437</v>
      </c>
      <c r="C3688" t="s">
        <v>942</v>
      </c>
      <c r="D3688">
        <v>1856.64</v>
      </c>
      <c r="E3688" t="s">
        <v>31</v>
      </c>
      <c r="F3688" t="s">
        <v>61</v>
      </c>
      <c r="G3688" t="s">
        <v>48</v>
      </c>
      <c r="H3688" t="s">
        <v>123</v>
      </c>
      <c r="I3688">
        <f>IF(OR(financial_transactions3[[#This Row],[amount]]&lt;$L$16, financial_transactions3[[#This Row],[amount]]&gt;$L$17), 1, 0)</f>
        <v>1</v>
      </c>
    </row>
    <row r="3689" spans="1:9">
      <c r="A3689" t="s">
        <v>7061</v>
      </c>
      <c r="B3689" s="3">
        <v>45437</v>
      </c>
      <c r="C3689" t="s">
        <v>7062</v>
      </c>
      <c r="D3689">
        <v>1277.6600000000001</v>
      </c>
      <c r="E3689" t="s">
        <v>122</v>
      </c>
      <c r="F3689" t="s">
        <v>26</v>
      </c>
      <c r="G3689" t="s">
        <v>27</v>
      </c>
      <c r="H3689" t="s">
        <v>16080</v>
      </c>
      <c r="I3689">
        <f>IF(OR(financial_transactions3[[#This Row],[amount]]&lt;$L$16, financial_transactions3[[#This Row],[amount]]&gt;$L$17), 1, 0)</f>
        <v>0</v>
      </c>
    </row>
    <row r="3690" spans="1:9">
      <c r="A3690" t="s">
        <v>7063</v>
      </c>
      <c r="B3690" s="3">
        <v>45437</v>
      </c>
      <c r="C3690" t="s">
        <v>7064</v>
      </c>
      <c r="D3690">
        <v>1428.96</v>
      </c>
      <c r="E3690" t="s">
        <v>19</v>
      </c>
      <c r="F3690" t="s">
        <v>26</v>
      </c>
      <c r="G3690" t="s">
        <v>27</v>
      </c>
      <c r="H3690" t="s">
        <v>28</v>
      </c>
      <c r="I3690">
        <f>IF(OR(financial_transactions3[[#This Row],[amount]]&lt;$L$16, financial_transactions3[[#This Row],[amount]]&gt;$L$17), 1, 0)</f>
        <v>0</v>
      </c>
    </row>
    <row r="3691" spans="1:9">
      <c r="A3691" t="s">
        <v>7065</v>
      </c>
      <c r="B3691" s="3">
        <v>45437</v>
      </c>
      <c r="C3691" t="s">
        <v>4258</v>
      </c>
      <c r="D3691">
        <v>223.17</v>
      </c>
      <c r="E3691" t="s">
        <v>25</v>
      </c>
      <c r="F3691" t="s">
        <v>61</v>
      </c>
      <c r="G3691" t="s">
        <v>27</v>
      </c>
      <c r="H3691" t="s">
        <v>22</v>
      </c>
      <c r="I3691">
        <f>IF(OR(financial_transactions3[[#This Row],[amount]]&lt;$L$16, financial_transactions3[[#This Row],[amount]]&gt;$L$17), 1, 0)</f>
        <v>1</v>
      </c>
    </row>
    <row r="3692" spans="1:9">
      <c r="A3692" t="s">
        <v>7066</v>
      </c>
      <c r="B3692" s="3">
        <v>45437</v>
      </c>
      <c r="C3692" t="s">
        <v>7067</v>
      </c>
      <c r="D3692">
        <v>1365.46</v>
      </c>
      <c r="E3692" t="s">
        <v>122</v>
      </c>
      <c r="F3692" t="s">
        <v>26</v>
      </c>
      <c r="G3692" t="s">
        <v>39</v>
      </c>
      <c r="H3692" t="s">
        <v>123</v>
      </c>
      <c r="I3692">
        <f>IF(OR(financial_transactions3[[#This Row],[amount]]&lt;$L$16, financial_transactions3[[#This Row],[amount]]&gt;$L$17), 1, 0)</f>
        <v>0</v>
      </c>
    </row>
    <row r="3693" spans="1:9">
      <c r="A3693" t="s">
        <v>7068</v>
      </c>
      <c r="B3693" s="3">
        <v>45437</v>
      </c>
      <c r="C3693" t="s">
        <v>7069</v>
      </c>
      <c r="D3693">
        <v>1267.57</v>
      </c>
      <c r="E3693" t="s">
        <v>19</v>
      </c>
      <c r="F3693" t="s">
        <v>26</v>
      </c>
      <c r="G3693" t="s">
        <v>39</v>
      </c>
      <c r="H3693" t="s">
        <v>87</v>
      </c>
      <c r="I3693">
        <f>IF(OR(financial_transactions3[[#This Row],[amount]]&lt;$L$16, financial_transactions3[[#This Row],[amount]]&gt;$L$17), 1, 0)</f>
        <v>0</v>
      </c>
    </row>
    <row r="3694" spans="1:9">
      <c r="A3694" t="s">
        <v>7070</v>
      </c>
      <c r="B3694" s="3">
        <v>45437</v>
      </c>
      <c r="C3694" t="s">
        <v>5201</v>
      </c>
      <c r="D3694">
        <v>904.79</v>
      </c>
      <c r="E3694" t="s">
        <v>70</v>
      </c>
      <c r="F3694" t="s">
        <v>20</v>
      </c>
      <c r="G3694" t="s">
        <v>27</v>
      </c>
      <c r="H3694" t="s">
        <v>87</v>
      </c>
      <c r="I3694">
        <f>IF(OR(financial_transactions3[[#This Row],[amount]]&lt;$L$16, financial_transactions3[[#This Row],[amount]]&gt;$L$17), 1, 0)</f>
        <v>0</v>
      </c>
    </row>
    <row r="3695" spans="1:9">
      <c r="A3695" t="s">
        <v>7071</v>
      </c>
      <c r="B3695" s="3">
        <v>45437</v>
      </c>
      <c r="C3695" t="s">
        <v>7072</v>
      </c>
      <c r="D3695">
        <v>888</v>
      </c>
      <c r="E3695" t="s">
        <v>19</v>
      </c>
      <c r="F3695" t="s">
        <v>26</v>
      </c>
      <c r="G3695" t="s">
        <v>39</v>
      </c>
      <c r="H3695" t="s">
        <v>33</v>
      </c>
      <c r="I3695">
        <f>IF(OR(financial_transactions3[[#This Row],[amount]]&lt;$L$16, financial_transactions3[[#This Row],[amount]]&gt;$L$17), 1, 0)</f>
        <v>0</v>
      </c>
    </row>
    <row r="3696" spans="1:9">
      <c r="A3696" t="s">
        <v>7073</v>
      </c>
      <c r="B3696" s="3">
        <v>45437</v>
      </c>
      <c r="C3696" t="s">
        <v>1811</v>
      </c>
      <c r="D3696">
        <v>1365.07</v>
      </c>
      <c r="E3696" t="s">
        <v>31</v>
      </c>
      <c r="F3696" t="s">
        <v>26</v>
      </c>
      <c r="G3696" t="s">
        <v>21</v>
      </c>
      <c r="H3696" t="s">
        <v>16080</v>
      </c>
      <c r="I3696">
        <f>IF(OR(financial_transactions3[[#This Row],[amount]]&lt;$L$16, financial_transactions3[[#This Row],[amount]]&gt;$L$17), 1, 0)</f>
        <v>0</v>
      </c>
    </row>
    <row r="3697" spans="1:9">
      <c r="A3697" t="s">
        <v>7074</v>
      </c>
      <c r="B3697" s="3">
        <v>45437</v>
      </c>
      <c r="C3697" t="s">
        <v>7075</v>
      </c>
      <c r="D3697">
        <v>1116.07</v>
      </c>
      <c r="E3697" t="s">
        <v>122</v>
      </c>
      <c r="F3697" t="s">
        <v>32</v>
      </c>
      <c r="G3697" t="s">
        <v>48</v>
      </c>
      <c r="H3697" t="s">
        <v>176</v>
      </c>
      <c r="I3697">
        <f>IF(OR(financial_transactions3[[#This Row],[amount]]&lt;$L$16, financial_transactions3[[#This Row],[amount]]&gt;$L$17), 1, 0)</f>
        <v>0</v>
      </c>
    </row>
    <row r="3698" spans="1:9">
      <c r="A3698" t="s">
        <v>7076</v>
      </c>
      <c r="B3698" s="3">
        <v>45437</v>
      </c>
      <c r="C3698" t="s">
        <v>2410</v>
      </c>
      <c r="D3698">
        <v>842.25</v>
      </c>
      <c r="E3698" t="s">
        <v>52</v>
      </c>
      <c r="F3698" t="s">
        <v>32</v>
      </c>
      <c r="G3698" t="s">
        <v>27</v>
      </c>
      <c r="H3698" t="s">
        <v>49</v>
      </c>
      <c r="I3698">
        <f>IF(OR(financial_transactions3[[#This Row],[amount]]&lt;$L$16, financial_transactions3[[#This Row],[amount]]&gt;$L$17), 1, 0)</f>
        <v>0</v>
      </c>
    </row>
    <row r="3699" spans="1:9">
      <c r="A3699" t="s">
        <v>7077</v>
      </c>
      <c r="B3699" s="3">
        <v>45437</v>
      </c>
      <c r="C3699" t="s">
        <v>2783</v>
      </c>
      <c r="D3699">
        <v>821.3</v>
      </c>
      <c r="E3699" t="s">
        <v>31</v>
      </c>
      <c r="F3699" t="s">
        <v>20</v>
      </c>
      <c r="G3699" t="s">
        <v>48</v>
      </c>
      <c r="H3699" t="s">
        <v>123</v>
      </c>
      <c r="I3699">
        <f>IF(OR(financial_transactions3[[#This Row],[amount]]&lt;$L$16, financial_transactions3[[#This Row],[amount]]&gt;$L$17), 1, 0)</f>
        <v>0</v>
      </c>
    </row>
    <row r="3700" spans="1:9">
      <c r="A3700" t="s">
        <v>7078</v>
      </c>
      <c r="B3700" s="3">
        <v>45437</v>
      </c>
      <c r="C3700" t="s">
        <v>5034</v>
      </c>
      <c r="D3700">
        <v>7625.75</v>
      </c>
      <c r="E3700" t="s">
        <v>52</v>
      </c>
      <c r="F3700" t="s">
        <v>20</v>
      </c>
      <c r="G3700" t="s">
        <v>27</v>
      </c>
      <c r="H3700" t="s">
        <v>87</v>
      </c>
      <c r="I3700">
        <f>IF(OR(financial_transactions3[[#This Row],[amount]]&lt;$L$16, financial_transactions3[[#This Row],[amount]]&gt;$L$17), 1, 0)</f>
        <v>1</v>
      </c>
    </row>
    <row r="3701" spans="1:9">
      <c r="A3701" t="s">
        <v>7079</v>
      </c>
      <c r="B3701" s="3">
        <v>45437</v>
      </c>
      <c r="C3701" t="s">
        <v>7080</v>
      </c>
      <c r="D3701">
        <v>1871.8</v>
      </c>
      <c r="E3701" t="s">
        <v>31</v>
      </c>
      <c r="F3701" t="s">
        <v>20</v>
      </c>
      <c r="G3701" t="s">
        <v>21</v>
      </c>
      <c r="H3701" t="s">
        <v>87</v>
      </c>
      <c r="I3701">
        <f>IF(OR(financial_transactions3[[#This Row],[amount]]&lt;$L$16, financial_transactions3[[#This Row],[amount]]&gt;$L$17), 1, 0)</f>
        <v>1</v>
      </c>
    </row>
    <row r="3702" spans="1:9">
      <c r="A3702" t="s">
        <v>7081</v>
      </c>
      <c r="B3702" s="3">
        <v>45437</v>
      </c>
      <c r="C3702" t="s">
        <v>7082</v>
      </c>
      <c r="D3702">
        <v>347.52</v>
      </c>
      <c r="E3702" t="s">
        <v>122</v>
      </c>
      <c r="F3702" t="s">
        <v>32</v>
      </c>
      <c r="G3702" t="s">
        <v>21</v>
      </c>
      <c r="H3702" t="s">
        <v>33</v>
      </c>
      <c r="I3702">
        <f>IF(OR(financial_transactions3[[#This Row],[amount]]&lt;$L$16, financial_transactions3[[#This Row],[amount]]&gt;$L$17), 1, 0)</f>
        <v>1</v>
      </c>
    </row>
    <row r="3703" spans="1:9">
      <c r="A3703" t="s">
        <v>7083</v>
      </c>
      <c r="B3703" s="3">
        <v>45437</v>
      </c>
      <c r="C3703" t="s">
        <v>7084</v>
      </c>
      <c r="D3703">
        <v>427.63</v>
      </c>
      <c r="E3703" t="s">
        <v>64</v>
      </c>
      <c r="F3703" t="s">
        <v>61</v>
      </c>
      <c r="G3703" t="s">
        <v>48</v>
      </c>
      <c r="H3703" t="s">
        <v>16080</v>
      </c>
      <c r="I3703">
        <f>IF(OR(financial_transactions3[[#This Row],[amount]]&lt;$L$16, financial_transactions3[[#This Row],[amount]]&gt;$L$17), 1, 0)</f>
        <v>1</v>
      </c>
    </row>
    <row r="3704" spans="1:9">
      <c r="A3704" t="s">
        <v>7085</v>
      </c>
      <c r="B3704" s="3">
        <v>45437</v>
      </c>
      <c r="C3704" t="s">
        <v>7086</v>
      </c>
      <c r="D3704">
        <v>83.25</v>
      </c>
      <c r="E3704" t="s">
        <v>64</v>
      </c>
      <c r="F3704" t="s">
        <v>32</v>
      </c>
      <c r="G3704" t="s">
        <v>21</v>
      </c>
      <c r="H3704" t="s">
        <v>16080</v>
      </c>
      <c r="I3704">
        <f>IF(OR(financial_transactions3[[#This Row],[amount]]&lt;$L$16, financial_transactions3[[#This Row],[amount]]&gt;$L$17), 1, 0)</f>
        <v>1</v>
      </c>
    </row>
    <row r="3705" spans="1:9">
      <c r="A3705" t="s">
        <v>7087</v>
      </c>
      <c r="B3705" s="3">
        <v>45437</v>
      </c>
      <c r="C3705" t="s">
        <v>7088</v>
      </c>
      <c r="D3705">
        <v>137.31</v>
      </c>
      <c r="E3705" t="s">
        <v>19</v>
      </c>
      <c r="F3705" t="s">
        <v>61</v>
      </c>
      <c r="G3705" t="s">
        <v>48</v>
      </c>
      <c r="H3705" t="s">
        <v>94</v>
      </c>
      <c r="I3705">
        <f>IF(OR(financial_transactions3[[#This Row],[amount]]&lt;$L$16, financial_transactions3[[#This Row],[amount]]&gt;$L$17), 1, 0)</f>
        <v>1</v>
      </c>
    </row>
    <row r="3706" spans="1:9">
      <c r="A3706" t="s">
        <v>7089</v>
      </c>
      <c r="B3706" s="3">
        <v>45437</v>
      </c>
      <c r="C3706" t="s">
        <v>7090</v>
      </c>
      <c r="D3706">
        <v>1737.44</v>
      </c>
      <c r="E3706" t="s">
        <v>25</v>
      </c>
      <c r="F3706" t="s">
        <v>32</v>
      </c>
      <c r="G3706" t="s">
        <v>27</v>
      </c>
      <c r="H3706" t="s">
        <v>40</v>
      </c>
      <c r="I3706">
        <f>IF(OR(financial_transactions3[[#This Row],[amount]]&lt;$L$16, financial_transactions3[[#This Row],[amount]]&gt;$L$17), 1, 0)</f>
        <v>1</v>
      </c>
    </row>
    <row r="3707" spans="1:9">
      <c r="A3707" t="s">
        <v>7091</v>
      </c>
      <c r="B3707" s="3">
        <v>45437</v>
      </c>
      <c r="C3707" t="s">
        <v>7092</v>
      </c>
      <c r="D3707">
        <v>799.68</v>
      </c>
      <c r="E3707" t="s">
        <v>25</v>
      </c>
      <c r="F3707" t="s">
        <v>32</v>
      </c>
      <c r="G3707" t="s">
        <v>48</v>
      </c>
      <c r="H3707" t="s">
        <v>176</v>
      </c>
      <c r="I3707">
        <f>IF(OR(financial_transactions3[[#This Row],[amount]]&lt;$L$16, financial_transactions3[[#This Row],[amount]]&gt;$L$17), 1, 0)</f>
        <v>0</v>
      </c>
    </row>
    <row r="3708" spans="1:9">
      <c r="A3708" t="s">
        <v>7093</v>
      </c>
      <c r="B3708" s="3">
        <v>45437</v>
      </c>
      <c r="C3708" t="s">
        <v>7094</v>
      </c>
      <c r="D3708">
        <v>1277.72</v>
      </c>
      <c r="E3708" t="s">
        <v>52</v>
      </c>
      <c r="F3708" t="s">
        <v>61</v>
      </c>
      <c r="G3708" t="s">
        <v>27</v>
      </c>
      <c r="H3708" t="s">
        <v>40</v>
      </c>
      <c r="I3708">
        <f>IF(OR(financial_transactions3[[#This Row],[amount]]&lt;$L$16, financial_transactions3[[#This Row],[amount]]&gt;$L$17), 1, 0)</f>
        <v>0</v>
      </c>
    </row>
    <row r="3709" spans="1:9">
      <c r="A3709" t="s">
        <v>7095</v>
      </c>
      <c r="B3709" s="3">
        <v>45437</v>
      </c>
      <c r="C3709" t="s">
        <v>7096</v>
      </c>
      <c r="D3709">
        <v>537.59</v>
      </c>
      <c r="E3709" t="s">
        <v>16079</v>
      </c>
      <c r="F3709" t="s">
        <v>26</v>
      </c>
      <c r="G3709" t="s">
        <v>27</v>
      </c>
      <c r="H3709" t="s">
        <v>109</v>
      </c>
      <c r="I3709">
        <f>IF(OR(financial_transactions3[[#This Row],[amount]]&lt;$L$16, financial_transactions3[[#This Row],[amount]]&gt;$L$17), 1, 0)</f>
        <v>1</v>
      </c>
    </row>
    <row r="3710" spans="1:9">
      <c r="A3710" t="s">
        <v>7097</v>
      </c>
      <c r="B3710" s="3">
        <v>45437</v>
      </c>
      <c r="C3710" t="s">
        <v>7098</v>
      </c>
      <c r="D3710">
        <v>1850.8</v>
      </c>
      <c r="E3710" t="s">
        <v>64</v>
      </c>
      <c r="F3710" t="s">
        <v>26</v>
      </c>
      <c r="G3710" t="s">
        <v>39</v>
      </c>
      <c r="H3710" t="s">
        <v>49</v>
      </c>
      <c r="I3710">
        <f>IF(OR(financial_transactions3[[#This Row],[amount]]&lt;$L$16, financial_transactions3[[#This Row],[amount]]&gt;$L$17), 1, 0)</f>
        <v>1</v>
      </c>
    </row>
    <row r="3711" spans="1:9">
      <c r="A3711" t="s">
        <v>7099</v>
      </c>
      <c r="B3711" s="3">
        <v>45437</v>
      </c>
      <c r="C3711" t="s">
        <v>7100</v>
      </c>
      <c r="D3711">
        <v>145.12</v>
      </c>
      <c r="E3711" t="s">
        <v>16110</v>
      </c>
      <c r="F3711" t="s">
        <v>32</v>
      </c>
      <c r="G3711" t="s">
        <v>48</v>
      </c>
      <c r="H3711" t="s">
        <v>40</v>
      </c>
      <c r="I3711">
        <f>IF(OR(financial_transactions3[[#This Row],[amount]]&lt;$L$16, financial_transactions3[[#This Row],[amount]]&gt;$L$17), 1, 0)</f>
        <v>1</v>
      </c>
    </row>
    <row r="3712" spans="1:9">
      <c r="A3712" t="s">
        <v>7101</v>
      </c>
      <c r="B3712" s="3">
        <v>45437</v>
      </c>
      <c r="C3712" t="s">
        <v>3411</v>
      </c>
      <c r="D3712">
        <v>723.63</v>
      </c>
      <c r="E3712" t="s">
        <v>122</v>
      </c>
      <c r="F3712" t="s">
        <v>61</v>
      </c>
      <c r="G3712" t="s">
        <v>48</v>
      </c>
      <c r="H3712" t="s">
        <v>40</v>
      </c>
      <c r="I3712">
        <f>IF(OR(financial_transactions3[[#This Row],[amount]]&lt;$L$16, financial_transactions3[[#This Row],[amount]]&gt;$L$17), 1, 0)</f>
        <v>0</v>
      </c>
    </row>
    <row r="3713" spans="1:9">
      <c r="A3713" t="s">
        <v>7102</v>
      </c>
      <c r="B3713" s="3">
        <v>45437</v>
      </c>
      <c r="C3713" t="s">
        <v>7103</v>
      </c>
      <c r="D3713">
        <v>1709.84</v>
      </c>
      <c r="E3713" t="s">
        <v>52</v>
      </c>
      <c r="F3713" t="s">
        <v>20</v>
      </c>
      <c r="G3713" t="s">
        <v>39</v>
      </c>
      <c r="H3713" t="s">
        <v>109</v>
      </c>
      <c r="I3713">
        <f>IF(OR(financial_transactions3[[#This Row],[amount]]&lt;$L$16, financial_transactions3[[#This Row],[amount]]&gt;$L$17), 1, 0)</f>
        <v>1</v>
      </c>
    </row>
    <row r="3714" spans="1:9">
      <c r="A3714" t="s">
        <v>7104</v>
      </c>
      <c r="B3714" s="3">
        <v>45437</v>
      </c>
      <c r="C3714" t="s">
        <v>7105</v>
      </c>
      <c r="D3714">
        <v>1980.98</v>
      </c>
      <c r="E3714" t="s">
        <v>25</v>
      </c>
      <c r="F3714" t="s">
        <v>61</v>
      </c>
      <c r="G3714" t="s">
        <v>48</v>
      </c>
      <c r="H3714" t="s">
        <v>28</v>
      </c>
      <c r="I3714">
        <f>IF(OR(financial_transactions3[[#This Row],[amount]]&lt;$L$16, financial_transactions3[[#This Row],[amount]]&gt;$L$17), 1, 0)</f>
        <v>1</v>
      </c>
    </row>
    <row r="3715" spans="1:9">
      <c r="A3715" t="s">
        <v>7106</v>
      </c>
      <c r="B3715" s="3">
        <v>45437</v>
      </c>
      <c r="C3715" t="s">
        <v>7107</v>
      </c>
      <c r="D3715">
        <v>1702.83</v>
      </c>
      <c r="E3715" t="s">
        <v>70</v>
      </c>
      <c r="F3715" t="s">
        <v>26</v>
      </c>
      <c r="G3715" t="s">
        <v>21</v>
      </c>
      <c r="H3715" t="s">
        <v>44</v>
      </c>
      <c r="I3715">
        <f>IF(OR(financial_transactions3[[#This Row],[amount]]&lt;$L$16, financial_transactions3[[#This Row],[amount]]&gt;$L$17), 1, 0)</f>
        <v>1</v>
      </c>
    </row>
    <row r="3716" spans="1:9">
      <c r="A3716" t="s">
        <v>7108</v>
      </c>
      <c r="B3716" s="3">
        <v>45437</v>
      </c>
      <c r="C3716" t="s">
        <v>1479</v>
      </c>
      <c r="D3716">
        <v>327.49</v>
      </c>
      <c r="E3716" t="s">
        <v>122</v>
      </c>
      <c r="F3716" t="s">
        <v>32</v>
      </c>
      <c r="G3716" t="s">
        <v>48</v>
      </c>
      <c r="H3716" t="s">
        <v>36</v>
      </c>
      <c r="I3716">
        <f>IF(OR(financial_transactions3[[#This Row],[amount]]&lt;$L$16, financial_transactions3[[#This Row],[amount]]&gt;$L$17), 1, 0)</f>
        <v>1</v>
      </c>
    </row>
    <row r="3717" spans="1:9">
      <c r="A3717" t="s">
        <v>7109</v>
      </c>
      <c r="B3717" s="3">
        <v>45437</v>
      </c>
      <c r="C3717" t="s">
        <v>7110</v>
      </c>
      <c r="D3717">
        <v>1789.61</v>
      </c>
      <c r="E3717" t="s">
        <v>16110</v>
      </c>
      <c r="F3717" t="s">
        <v>61</v>
      </c>
      <c r="G3717" t="s">
        <v>27</v>
      </c>
      <c r="H3717" t="s">
        <v>123</v>
      </c>
      <c r="I3717">
        <f>IF(OR(financial_transactions3[[#This Row],[amount]]&lt;$L$16, financial_transactions3[[#This Row],[amount]]&gt;$L$17), 1, 0)</f>
        <v>1</v>
      </c>
    </row>
    <row r="3718" spans="1:9">
      <c r="A3718" t="s">
        <v>7111</v>
      </c>
      <c r="B3718" s="3">
        <v>45437</v>
      </c>
      <c r="C3718" t="s">
        <v>7112</v>
      </c>
      <c r="D3718">
        <v>1880.52</v>
      </c>
      <c r="E3718" t="s">
        <v>19</v>
      </c>
      <c r="F3718" t="s">
        <v>26</v>
      </c>
      <c r="G3718" t="s">
        <v>39</v>
      </c>
      <c r="H3718" t="s">
        <v>53</v>
      </c>
      <c r="I3718">
        <f>IF(OR(financial_transactions3[[#This Row],[amount]]&lt;$L$16, financial_transactions3[[#This Row],[amount]]&gt;$L$17), 1, 0)</f>
        <v>1</v>
      </c>
    </row>
    <row r="3719" spans="1:9">
      <c r="A3719" t="s">
        <v>7113</v>
      </c>
      <c r="B3719" s="3">
        <v>45437</v>
      </c>
      <c r="C3719" t="s">
        <v>7114</v>
      </c>
      <c r="D3719">
        <v>85.9</v>
      </c>
      <c r="E3719" t="s">
        <v>31</v>
      </c>
      <c r="F3719" t="s">
        <v>26</v>
      </c>
      <c r="G3719" t="s">
        <v>21</v>
      </c>
      <c r="H3719" t="s">
        <v>53</v>
      </c>
      <c r="I3719">
        <f>IF(OR(financial_transactions3[[#This Row],[amount]]&lt;$L$16, financial_transactions3[[#This Row],[amount]]&gt;$L$17), 1, 0)</f>
        <v>1</v>
      </c>
    </row>
    <row r="3720" spans="1:9">
      <c r="A3720" t="s">
        <v>7115</v>
      </c>
      <c r="B3720" s="3">
        <v>45437</v>
      </c>
      <c r="C3720" t="s">
        <v>6665</v>
      </c>
      <c r="D3720">
        <v>671.78</v>
      </c>
      <c r="E3720" t="s">
        <v>64</v>
      </c>
      <c r="F3720" t="s">
        <v>26</v>
      </c>
      <c r="G3720" t="s">
        <v>39</v>
      </c>
      <c r="H3720" t="s">
        <v>57</v>
      </c>
      <c r="I3720">
        <f>IF(OR(financial_transactions3[[#This Row],[amount]]&lt;$L$16, financial_transactions3[[#This Row],[amount]]&gt;$L$17), 1, 0)</f>
        <v>0</v>
      </c>
    </row>
    <row r="3721" spans="1:9">
      <c r="A3721" t="s">
        <v>7116</v>
      </c>
      <c r="B3721" s="3">
        <v>45437</v>
      </c>
      <c r="C3721" t="s">
        <v>7117</v>
      </c>
      <c r="D3721">
        <v>449.45</v>
      </c>
      <c r="E3721" t="s">
        <v>52</v>
      </c>
      <c r="F3721" t="s">
        <v>26</v>
      </c>
      <c r="G3721" t="s">
        <v>39</v>
      </c>
      <c r="H3721" t="s">
        <v>109</v>
      </c>
      <c r="I3721">
        <f>IF(OR(financial_transactions3[[#This Row],[amount]]&lt;$L$16, financial_transactions3[[#This Row],[amount]]&gt;$L$17), 1, 0)</f>
        <v>1</v>
      </c>
    </row>
    <row r="3722" spans="1:9">
      <c r="A3722" t="s">
        <v>7118</v>
      </c>
      <c r="B3722" s="3">
        <v>45437</v>
      </c>
      <c r="C3722" t="s">
        <v>7119</v>
      </c>
      <c r="D3722">
        <v>736.07</v>
      </c>
      <c r="E3722" t="s">
        <v>52</v>
      </c>
      <c r="F3722" t="s">
        <v>32</v>
      </c>
      <c r="G3722" t="s">
        <v>27</v>
      </c>
      <c r="H3722" t="s">
        <v>53</v>
      </c>
      <c r="I3722">
        <f>IF(OR(financial_transactions3[[#This Row],[amount]]&lt;$L$16, financial_transactions3[[#This Row],[amount]]&gt;$L$17), 1, 0)</f>
        <v>0</v>
      </c>
    </row>
    <row r="3723" spans="1:9">
      <c r="A3723" t="s">
        <v>7120</v>
      </c>
      <c r="B3723" s="3">
        <v>45437</v>
      </c>
      <c r="C3723" t="s">
        <v>5600</v>
      </c>
      <c r="D3723">
        <v>582.96</v>
      </c>
      <c r="E3723" t="s">
        <v>47</v>
      </c>
      <c r="F3723" t="s">
        <v>26</v>
      </c>
      <c r="G3723" t="s">
        <v>48</v>
      </c>
      <c r="H3723" t="s">
        <v>22</v>
      </c>
      <c r="I3723">
        <f>IF(OR(financial_transactions3[[#This Row],[amount]]&lt;$L$16, financial_transactions3[[#This Row],[amount]]&gt;$L$17), 1, 0)</f>
        <v>0</v>
      </c>
    </row>
    <row r="3724" spans="1:9">
      <c r="A3724" t="s">
        <v>7121</v>
      </c>
      <c r="B3724" s="3">
        <v>45437</v>
      </c>
      <c r="C3724" t="s">
        <v>4422</v>
      </c>
      <c r="D3724">
        <v>756.95</v>
      </c>
      <c r="E3724" t="s">
        <v>52</v>
      </c>
      <c r="F3724" t="s">
        <v>20</v>
      </c>
      <c r="G3724" t="s">
        <v>27</v>
      </c>
      <c r="H3724" t="s">
        <v>49</v>
      </c>
      <c r="I3724">
        <f>IF(OR(financial_transactions3[[#This Row],[amount]]&lt;$L$16, financial_transactions3[[#This Row],[amount]]&gt;$L$17), 1, 0)</f>
        <v>0</v>
      </c>
    </row>
    <row r="3725" spans="1:9">
      <c r="A3725" t="s">
        <v>7122</v>
      </c>
      <c r="B3725" s="3">
        <v>45437</v>
      </c>
      <c r="C3725" t="s">
        <v>7123</v>
      </c>
      <c r="D3725">
        <v>814.34</v>
      </c>
      <c r="E3725" t="s">
        <v>16110</v>
      </c>
      <c r="F3725" t="s">
        <v>61</v>
      </c>
      <c r="G3725" t="s">
        <v>21</v>
      </c>
      <c r="H3725" t="s">
        <v>57</v>
      </c>
      <c r="I3725">
        <f>IF(OR(financial_transactions3[[#This Row],[amount]]&lt;$L$16, financial_transactions3[[#This Row],[amount]]&gt;$L$17), 1, 0)</f>
        <v>0</v>
      </c>
    </row>
    <row r="3726" spans="1:9">
      <c r="A3726" t="s">
        <v>7124</v>
      </c>
      <c r="B3726" s="3">
        <v>45437</v>
      </c>
      <c r="C3726" t="s">
        <v>7125</v>
      </c>
      <c r="D3726">
        <v>390.29</v>
      </c>
      <c r="E3726" t="s">
        <v>16110</v>
      </c>
      <c r="F3726" t="s">
        <v>32</v>
      </c>
      <c r="G3726" t="s">
        <v>39</v>
      </c>
      <c r="H3726" t="s">
        <v>75</v>
      </c>
      <c r="I3726">
        <f>IF(OR(financial_transactions3[[#This Row],[amount]]&lt;$L$16, financial_transactions3[[#This Row],[amount]]&gt;$L$17), 1, 0)</f>
        <v>1</v>
      </c>
    </row>
    <row r="3727" spans="1:9">
      <c r="A3727" t="s">
        <v>7126</v>
      </c>
      <c r="B3727" s="3">
        <v>45437</v>
      </c>
      <c r="C3727" t="s">
        <v>7127</v>
      </c>
      <c r="D3727">
        <v>314.56</v>
      </c>
      <c r="E3727" t="s">
        <v>16079</v>
      </c>
      <c r="F3727" t="s">
        <v>32</v>
      </c>
      <c r="G3727" t="s">
        <v>21</v>
      </c>
      <c r="H3727" t="s">
        <v>109</v>
      </c>
      <c r="I3727">
        <f>IF(OR(financial_transactions3[[#This Row],[amount]]&lt;$L$16, financial_transactions3[[#This Row],[amount]]&gt;$L$17), 1, 0)</f>
        <v>1</v>
      </c>
    </row>
    <row r="3728" spans="1:9">
      <c r="A3728" t="s">
        <v>7128</v>
      </c>
      <c r="B3728" s="3">
        <v>45437</v>
      </c>
      <c r="C3728" t="s">
        <v>7129</v>
      </c>
      <c r="D3728">
        <v>1956.66</v>
      </c>
      <c r="E3728" t="s">
        <v>25</v>
      </c>
      <c r="F3728" t="s">
        <v>20</v>
      </c>
      <c r="G3728" t="s">
        <v>39</v>
      </c>
      <c r="H3728" t="s">
        <v>176</v>
      </c>
      <c r="I3728">
        <f>IF(OR(financial_transactions3[[#This Row],[amount]]&lt;$L$16, financial_transactions3[[#This Row],[amount]]&gt;$L$17), 1, 0)</f>
        <v>1</v>
      </c>
    </row>
    <row r="3729" spans="1:9">
      <c r="A3729" t="s">
        <v>7130</v>
      </c>
      <c r="B3729" s="3">
        <v>45438</v>
      </c>
      <c r="C3729" t="s">
        <v>3289</v>
      </c>
      <c r="D3729">
        <v>202.14</v>
      </c>
      <c r="E3729" t="s">
        <v>52</v>
      </c>
      <c r="F3729" t="s">
        <v>32</v>
      </c>
      <c r="G3729" t="s">
        <v>39</v>
      </c>
      <c r="H3729" t="s">
        <v>28</v>
      </c>
      <c r="I3729">
        <f>IF(OR(financial_transactions3[[#This Row],[amount]]&lt;$L$16, financial_transactions3[[#This Row],[amount]]&gt;$L$17), 1, 0)</f>
        <v>1</v>
      </c>
    </row>
    <row r="3730" spans="1:9">
      <c r="A3730" t="s">
        <v>7131</v>
      </c>
      <c r="B3730" s="3">
        <v>45438</v>
      </c>
      <c r="C3730" t="s">
        <v>7132</v>
      </c>
      <c r="D3730">
        <v>1331.24</v>
      </c>
      <c r="E3730" t="s">
        <v>122</v>
      </c>
      <c r="F3730" t="s">
        <v>61</v>
      </c>
      <c r="G3730" t="s">
        <v>27</v>
      </c>
      <c r="H3730" t="s">
        <v>28</v>
      </c>
      <c r="I3730">
        <f>IF(OR(financial_transactions3[[#This Row],[amount]]&lt;$L$16, financial_transactions3[[#This Row],[amount]]&gt;$L$17), 1, 0)</f>
        <v>0</v>
      </c>
    </row>
    <row r="3731" spans="1:9">
      <c r="A3731" t="s">
        <v>7133</v>
      </c>
      <c r="B3731" s="3">
        <v>45438</v>
      </c>
      <c r="C3731" t="s">
        <v>6338</v>
      </c>
      <c r="D3731">
        <v>1029.01</v>
      </c>
      <c r="E3731" t="s">
        <v>122</v>
      </c>
      <c r="F3731" t="s">
        <v>26</v>
      </c>
      <c r="G3731" t="s">
        <v>48</v>
      </c>
      <c r="H3731" t="s">
        <v>44</v>
      </c>
      <c r="I3731">
        <f>IF(OR(financial_transactions3[[#This Row],[amount]]&lt;$L$16, financial_transactions3[[#This Row],[amount]]&gt;$L$17), 1, 0)</f>
        <v>0</v>
      </c>
    </row>
    <row r="3732" spans="1:9">
      <c r="A3732" t="s">
        <v>7134</v>
      </c>
      <c r="B3732" s="3">
        <v>45438</v>
      </c>
      <c r="C3732" t="s">
        <v>7135</v>
      </c>
      <c r="D3732">
        <v>946.7</v>
      </c>
      <c r="E3732" t="s">
        <v>122</v>
      </c>
      <c r="F3732" t="s">
        <v>61</v>
      </c>
      <c r="G3732" t="s">
        <v>48</v>
      </c>
      <c r="H3732" t="s">
        <v>22</v>
      </c>
      <c r="I3732">
        <f>IF(OR(financial_transactions3[[#This Row],[amount]]&lt;$L$16, financial_transactions3[[#This Row],[amount]]&gt;$L$17), 1, 0)</f>
        <v>0</v>
      </c>
    </row>
    <row r="3733" spans="1:9">
      <c r="A3733" t="s">
        <v>7136</v>
      </c>
      <c r="B3733" s="3">
        <v>45438</v>
      </c>
      <c r="C3733" t="s">
        <v>7137</v>
      </c>
      <c r="D3733">
        <v>300.68</v>
      </c>
      <c r="E3733" t="s">
        <v>67</v>
      </c>
      <c r="F3733" t="s">
        <v>61</v>
      </c>
      <c r="G3733" t="s">
        <v>21</v>
      </c>
      <c r="H3733" t="s">
        <v>123</v>
      </c>
      <c r="I3733">
        <f>IF(OR(financial_transactions3[[#This Row],[amount]]&lt;$L$16, financial_transactions3[[#This Row],[amount]]&gt;$L$17), 1, 0)</f>
        <v>1</v>
      </c>
    </row>
    <row r="3734" spans="1:9">
      <c r="A3734" t="s">
        <v>7138</v>
      </c>
      <c r="B3734" s="3">
        <v>45438</v>
      </c>
      <c r="C3734" t="s">
        <v>7139</v>
      </c>
      <c r="D3734">
        <v>1182.3599999999999</v>
      </c>
      <c r="E3734" t="s">
        <v>16079</v>
      </c>
      <c r="F3734" t="s">
        <v>20</v>
      </c>
      <c r="G3734" t="s">
        <v>39</v>
      </c>
      <c r="H3734" t="s">
        <v>22</v>
      </c>
      <c r="I3734">
        <f>IF(OR(financial_transactions3[[#This Row],[amount]]&lt;$L$16, financial_transactions3[[#This Row],[amount]]&gt;$L$17), 1, 0)</f>
        <v>0</v>
      </c>
    </row>
    <row r="3735" spans="1:9">
      <c r="A3735" t="s">
        <v>7140</v>
      </c>
      <c r="B3735" s="3">
        <v>45438</v>
      </c>
      <c r="C3735" t="s">
        <v>1037</v>
      </c>
      <c r="D3735">
        <v>410.34</v>
      </c>
      <c r="E3735" t="s">
        <v>47</v>
      </c>
      <c r="F3735" t="s">
        <v>26</v>
      </c>
      <c r="G3735" t="s">
        <v>48</v>
      </c>
      <c r="H3735" t="s">
        <v>123</v>
      </c>
      <c r="I3735">
        <f>IF(OR(financial_transactions3[[#This Row],[amount]]&lt;$L$16, financial_transactions3[[#This Row],[amount]]&gt;$L$17), 1, 0)</f>
        <v>1</v>
      </c>
    </row>
    <row r="3736" spans="1:9">
      <c r="A3736" t="s">
        <v>7141</v>
      </c>
      <c r="B3736" s="3">
        <v>45438</v>
      </c>
      <c r="C3736" t="s">
        <v>7142</v>
      </c>
      <c r="D3736">
        <v>599.36</v>
      </c>
      <c r="E3736" t="s">
        <v>122</v>
      </c>
      <c r="F3736" t="s">
        <v>26</v>
      </c>
      <c r="G3736" t="s">
        <v>39</v>
      </c>
      <c r="H3736" t="s">
        <v>16080</v>
      </c>
      <c r="I3736">
        <f>IF(OR(financial_transactions3[[#This Row],[amount]]&lt;$L$16, financial_transactions3[[#This Row],[amount]]&gt;$L$17), 1, 0)</f>
        <v>0</v>
      </c>
    </row>
    <row r="3737" spans="1:9">
      <c r="A3737" t="s">
        <v>7143</v>
      </c>
      <c r="B3737" s="3">
        <v>45438</v>
      </c>
      <c r="C3737" t="s">
        <v>165</v>
      </c>
      <c r="D3737">
        <v>1177.02</v>
      </c>
      <c r="E3737" t="s">
        <v>16079</v>
      </c>
      <c r="F3737" t="s">
        <v>32</v>
      </c>
      <c r="G3737" t="s">
        <v>48</v>
      </c>
      <c r="H3737" t="s">
        <v>16080</v>
      </c>
      <c r="I3737">
        <f>IF(OR(financial_transactions3[[#This Row],[amount]]&lt;$L$16, financial_transactions3[[#This Row],[amount]]&gt;$L$17), 1, 0)</f>
        <v>0</v>
      </c>
    </row>
    <row r="3738" spans="1:9">
      <c r="A3738" t="s">
        <v>7144</v>
      </c>
      <c r="B3738" s="3">
        <v>45438</v>
      </c>
      <c r="C3738" t="s">
        <v>7145</v>
      </c>
      <c r="D3738">
        <v>282.81</v>
      </c>
      <c r="E3738" t="s">
        <v>70</v>
      </c>
      <c r="F3738" t="s">
        <v>32</v>
      </c>
      <c r="G3738" t="s">
        <v>48</v>
      </c>
      <c r="H3738" t="s">
        <v>75</v>
      </c>
      <c r="I3738">
        <f>IF(OR(financial_transactions3[[#This Row],[amount]]&lt;$L$16, financial_transactions3[[#This Row],[amount]]&gt;$L$17), 1, 0)</f>
        <v>1</v>
      </c>
    </row>
    <row r="3739" spans="1:9">
      <c r="A3739" t="s">
        <v>7146</v>
      </c>
      <c r="B3739" s="3">
        <v>45438</v>
      </c>
      <c r="C3739" t="s">
        <v>2568</v>
      </c>
      <c r="D3739">
        <v>997.84</v>
      </c>
      <c r="E3739" t="s">
        <v>16079</v>
      </c>
      <c r="F3739" t="s">
        <v>61</v>
      </c>
      <c r="G3739" t="s">
        <v>48</v>
      </c>
      <c r="H3739" t="s">
        <v>40</v>
      </c>
      <c r="I3739">
        <f>IF(OR(financial_transactions3[[#This Row],[amount]]&lt;$L$16, financial_transactions3[[#This Row],[amount]]&gt;$L$17), 1, 0)</f>
        <v>0</v>
      </c>
    </row>
    <row r="3740" spans="1:9">
      <c r="A3740" t="s">
        <v>7147</v>
      </c>
      <c r="B3740" s="3">
        <v>45438</v>
      </c>
      <c r="C3740" t="s">
        <v>7148</v>
      </c>
      <c r="D3740">
        <v>140.79</v>
      </c>
      <c r="E3740" t="s">
        <v>16110</v>
      </c>
      <c r="F3740" t="s">
        <v>20</v>
      </c>
      <c r="G3740" t="s">
        <v>27</v>
      </c>
      <c r="H3740" t="s">
        <v>57</v>
      </c>
      <c r="I3740">
        <f>IF(OR(financial_transactions3[[#This Row],[amount]]&lt;$L$16, financial_transactions3[[#This Row],[amount]]&gt;$L$17), 1, 0)</f>
        <v>1</v>
      </c>
    </row>
    <row r="3741" spans="1:9">
      <c r="A3741" t="s">
        <v>7149</v>
      </c>
      <c r="B3741" s="3">
        <v>45438</v>
      </c>
      <c r="C3741" t="s">
        <v>7150</v>
      </c>
      <c r="D3741">
        <v>1224.45</v>
      </c>
      <c r="E3741" t="s">
        <v>70</v>
      </c>
      <c r="F3741" t="s">
        <v>61</v>
      </c>
      <c r="G3741" t="s">
        <v>48</v>
      </c>
      <c r="H3741" t="s">
        <v>28</v>
      </c>
      <c r="I3741">
        <f>IF(OR(financial_transactions3[[#This Row],[amount]]&lt;$L$16, financial_transactions3[[#This Row],[amount]]&gt;$L$17), 1, 0)</f>
        <v>0</v>
      </c>
    </row>
    <row r="3742" spans="1:9">
      <c r="A3742" t="s">
        <v>7151</v>
      </c>
      <c r="B3742" s="3">
        <v>45438</v>
      </c>
      <c r="C3742" t="s">
        <v>7152</v>
      </c>
      <c r="D3742">
        <v>585.77</v>
      </c>
      <c r="E3742" t="s">
        <v>70</v>
      </c>
      <c r="F3742" t="s">
        <v>32</v>
      </c>
      <c r="G3742" t="s">
        <v>48</v>
      </c>
      <c r="H3742" t="s">
        <v>28</v>
      </c>
      <c r="I3742">
        <f>IF(OR(financial_transactions3[[#This Row],[amount]]&lt;$L$16, financial_transactions3[[#This Row],[amount]]&gt;$L$17), 1, 0)</f>
        <v>0</v>
      </c>
    </row>
    <row r="3743" spans="1:9">
      <c r="A3743" t="s">
        <v>7153</v>
      </c>
      <c r="B3743" s="3">
        <v>45438</v>
      </c>
      <c r="C3743" t="s">
        <v>5901</v>
      </c>
      <c r="D3743">
        <v>1487.68</v>
      </c>
      <c r="E3743" t="s">
        <v>31</v>
      </c>
      <c r="F3743" t="s">
        <v>61</v>
      </c>
      <c r="G3743" t="s">
        <v>27</v>
      </c>
      <c r="H3743" t="s">
        <v>75</v>
      </c>
      <c r="I3743">
        <f>IF(OR(financial_transactions3[[#This Row],[amount]]&lt;$L$16, financial_transactions3[[#This Row],[amount]]&gt;$L$17), 1, 0)</f>
        <v>0</v>
      </c>
    </row>
    <row r="3744" spans="1:9">
      <c r="A3744" t="s">
        <v>7154</v>
      </c>
      <c r="B3744" s="3">
        <v>45438</v>
      </c>
      <c r="C3744" t="s">
        <v>7155</v>
      </c>
      <c r="D3744">
        <v>409.83</v>
      </c>
      <c r="E3744" t="s">
        <v>52</v>
      </c>
      <c r="F3744" t="s">
        <v>26</v>
      </c>
      <c r="G3744" t="s">
        <v>27</v>
      </c>
      <c r="H3744" t="s">
        <v>49</v>
      </c>
      <c r="I3744">
        <f>IF(OR(financial_transactions3[[#This Row],[amount]]&lt;$L$16, financial_transactions3[[#This Row],[amount]]&gt;$L$17), 1, 0)</f>
        <v>1</v>
      </c>
    </row>
    <row r="3745" spans="1:9">
      <c r="A3745" t="s">
        <v>7156</v>
      </c>
      <c r="B3745" s="3">
        <v>45438</v>
      </c>
      <c r="C3745" t="s">
        <v>7157</v>
      </c>
      <c r="D3745">
        <v>1716.99</v>
      </c>
      <c r="E3745" t="s">
        <v>47</v>
      </c>
      <c r="F3745" t="s">
        <v>20</v>
      </c>
      <c r="G3745" t="s">
        <v>27</v>
      </c>
      <c r="H3745" t="s">
        <v>94</v>
      </c>
      <c r="I3745">
        <f>IF(OR(financial_transactions3[[#This Row],[amount]]&lt;$L$16, financial_transactions3[[#This Row],[amount]]&gt;$L$17), 1, 0)</f>
        <v>1</v>
      </c>
    </row>
    <row r="3746" spans="1:9">
      <c r="A3746" t="s">
        <v>7158</v>
      </c>
      <c r="B3746" s="3">
        <v>45438</v>
      </c>
      <c r="C3746" t="s">
        <v>7159</v>
      </c>
      <c r="D3746">
        <v>1494.94</v>
      </c>
      <c r="E3746" t="s">
        <v>64</v>
      </c>
      <c r="F3746" t="s">
        <v>26</v>
      </c>
      <c r="G3746" t="s">
        <v>48</v>
      </c>
      <c r="H3746" t="s">
        <v>28</v>
      </c>
      <c r="I3746">
        <f>IF(OR(financial_transactions3[[#This Row],[amount]]&lt;$L$16, financial_transactions3[[#This Row],[amount]]&gt;$L$17), 1, 0)</f>
        <v>0</v>
      </c>
    </row>
    <row r="3747" spans="1:9">
      <c r="A3747" t="s">
        <v>7160</v>
      </c>
      <c r="B3747" s="3">
        <v>45438</v>
      </c>
      <c r="C3747" t="s">
        <v>7161</v>
      </c>
      <c r="D3747">
        <v>380.31</v>
      </c>
      <c r="E3747" t="s">
        <v>122</v>
      </c>
      <c r="F3747" t="s">
        <v>32</v>
      </c>
      <c r="G3747" t="s">
        <v>48</v>
      </c>
      <c r="H3747" t="s">
        <v>28</v>
      </c>
      <c r="I3747">
        <f>IF(OR(financial_transactions3[[#This Row],[amount]]&lt;$L$16, financial_transactions3[[#This Row],[amount]]&gt;$L$17), 1, 0)</f>
        <v>1</v>
      </c>
    </row>
    <row r="3748" spans="1:9">
      <c r="A3748" t="s">
        <v>7162</v>
      </c>
      <c r="B3748" s="3">
        <v>45438</v>
      </c>
      <c r="C3748" t="s">
        <v>7163</v>
      </c>
      <c r="D3748">
        <v>1911.16</v>
      </c>
      <c r="E3748" t="s">
        <v>64</v>
      </c>
      <c r="F3748" t="s">
        <v>61</v>
      </c>
      <c r="G3748" t="s">
        <v>39</v>
      </c>
      <c r="H3748" t="s">
        <v>94</v>
      </c>
      <c r="I3748">
        <f>IF(OR(financial_transactions3[[#This Row],[amount]]&lt;$L$16, financial_transactions3[[#This Row],[amount]]&gt;$L$17), 1, 0)</f>
        <v>1</v>
      </c>
    </row>
    <row r="3749" spans="1:9">
      <c r="A3749" t="s">
        <v>7164</v>
      </c>
      <c r="B3749" s="3">
        <v>45438</v>
      </c>
      <c r="C3749" t="s">
        <v>7165</v>
      </c>
      <c r="D3749">
        <v>122.21</v>
      </c>
      <c r="E3749" t="s">
        <v>64</v>
      </c>
      <c r="F3749" t="s">
        <v>61</v>
      </c>
      <c r="G3749" t="s">
        <v>21</v>
      </c>
      <c r="H3749" t="s">
        <v>44</v>
      </c>
      <c r="I3749">
        <f>IF(OR(financial_transactions3[[#This Row],[amount]]&lt;$L$16, financial_transactions3[[#This Row],[amount]]&gt;$L$17), 1, 0)</f>
        <v>1</v>
      </c>
    </row>
    <row r="3750" spans="1:9">
      <c r="A3750" t="s">
        <v>7166</v>
      </c>
      <c r="B3750" s="3">
        <v>45439</v>
      </c>
      <c r="C3750" t="s">
        <v>7167</v>
      </c>
      <c r="D3750">
        <v>1209.8800000000001</v>
      </c>
      <c r="E3750" t="s">
        <v>52</v>
      </c>
      <c r="F3750" t="s">
        <v>26</v>
      </c>
      <c r="G3750" t="s">
        <v>48</v>
      </c>
      <c r="H3750" t="s">
        <v>53</v>
      </c>
      <c r="I3750">
        <f>IF(OR(financial_transactions3[[#This Row],[amount]]&lt;$L$16, financial_transactions3[[#This Row],[amount]]&gt;$L$17), 1, 0)</f>
        <v>0</v>
      </c>
    </row>
    <row r="3751" spans="1:9">
      <c r="A3751" t="s">
        <v>7168</v>
      </c>
      <c r="B3751" s="3">
        <v>45439</v>
      </c>
      <c r="C3751" t="s">
        <v>4840</v>
      </c>
      <c r="D3751">
        <v>674.34</v>
      </c>
      <c r="E3751" t="s">
        <v>52</v>
      </c>
      <c r="F3751" t="s">
        <v>26</v>
      </c>
      <c r="G3751" t="s">
        <v>48</v>
      </c>
      <c r="H3751" t="s">
        <v>75</v>
      </c>
      <c r="I3751">
        <f>IF(OR(financial_transactions3[[#This Row],[amount]]&lt;$L$16, financial_transactions3[[#This Row],[amount]]&gt;$L$17), 1, 0)</f>
        <v>0</v>
      </c>
    </row>
    <row r="3752" spans="1:9">
      <c r="A3752" t="s">
        <v>7169</v>
      </c>
      <c r="B3752" s="3">
        <v>45439</v>
      </c>
      <c r="C3752" t="s">
        <v>7170</v>
      </c>
      <c r="D3752">
        <v>1800.84</v>
      </c>
      <c r="E3752" t="s">
        <v>64</v>
      </c>
      <c r="F3752" t="s">
        <v>32</v>
      </c>
      <c r="G3752" t="s">
        <v>48</v>
      </c>
      <c r="H3752" t="s">
        <v>57</v>
      </c>
      <c r="I3752">
        <f>IF(OR(financial_transactions3[[#This Row],[amount]]&lt;$L$16, financial_transactions3[[#This Row],[amount]]&gt;$L$17), 1, 0)</f>
        <v>1</v>
      </c>
    </row>
    <row r="3753" spans="1:9">
      <c r="A3753" t="s">
        <v>7174</v>
      </c>
      <c r="B3753" s="3">
        <v>45439</v>
      </c>
      <c r="C3753" t="s">
        <v>5998</v>
      </c>
      <c r="D3753">
        <v>1044.7</v>
      </c>
      <c r="E3753" t="s">
        <v>122</v>
      </c>
      <c r="F3753" t="s">
        <v>61</v>
      </c>
      <c r="G3753" t="s">
        <v>27</v>
      </c>
      <c r="H3753" t="s">
        <v>16080</v>
      </c>
      <c r="I3753">
        <f>IF(OR(financial_transactions3[[#This Row],[amount]]&lt;$L$16, financial_transactions3[[#This Row],[amount]]&gt;$L$17), 1, 0)</f>
        <v>0</v>
      </c>
    </row>
    <row r="3754" spans="1:9">
      <c r="A3754" t="s">
        <v>7175</v>
      </c>
      <c r="B3754" s="3">
        <v>45439</v>
      </c>
      <c r="C3754" t="s">
        <v>7176</v>
      </c>
      <c r="D3754">
        <v>100.12</v>
      </c>
      <c r="E3754" t="s">
        <v>47</v>
      </c>
      <c r="F3754" t="s">
        <v>32</v>
      </c>
      <c r="G3754" t="s">
        <v>21</v>
      </c>
      <c r="H3754" t="s">
        <v>75</v>
      </c>
      <c r="I3754">
        <f>IF(OR(financial_transactions3[[#This Row],[amount]]&lt;$L$16, financial_transactions3[[#This Row],[amount]]&gt;$L$17), 1, 0)</f>
        <v>1</v>
      </c>
    </row>
    <row r="3755" spans="1:9">
      <c r="A3755" t="s">
        <v>7177</v>
      </c>
      <c r="B3755" s="3">
        <v>45439</v>
      </c>
      <c r="C3755" t="s">
        <v>5054</v>
      </c>
      <c r="D3755">
        <v>612.46</v>
      </c>
      <c r="E3755" t="s">
        <v>16110</v>
      </c>
      <c r="F3755" t="s">
        <v>32</v>
      </c>
      <c r="G3755" t="s">
        <v>21</v>
      </c>
      <c r="H3755" t="s">
        <v>53</v>
      </c>
      <c r="I3755">
        <f>IF(OR(financial_transactions3[[#This Row],[amount]]&lt;$L$16, financial_transactions3[[#This Row],[amount]]&gt;$L$17), 1, 0)</f>
        <v>0</v>
      </c>
    </row>
    <row r="3756" spans="1:9">
      <c r="A3756" t="s">
        <v>7178</v>
      </c>
      <c r="B3756" s="3">
        <v>45439</v>
      </c>
      <c r="C3756" t="s">
        <v>1530</v>
      </c>
      <c r="D3756">
        <v>18219.86</v>
      </c>
      <c r="E3756" t="s">
        <v>47</v>
      </c>
      <c r="F3756" t="s">
        <v>32</v>
      </c>
      <c r="G3756" t="s">
        <v>21</v>
      </c>
      <c r="H3756" t="s">
        <v>33</v>
      </c>
      <c r="I3756">
        <f>IF(OR(financial_transactions3[[#This Row],[amount]]&lt;$L$16, financial_transactions3[[#This Row],[amount]]&gt;$L$17), 1, 0)</f>
        <v>1</v>
      </c>
    </row>
    <row r="3757" spans="1:9">
      <c r="A3757" t="s">
        <v>7179</v>
      </c>
      <c r="B3757" s="3">
        <v>45439</v>
      </c>
      <c r="C3757" t="s">
        <v>7180</v>
      </c>
      <c r="D3757">
        <v>1307.17</v>
      </c>
      <c r="E3757" t="s">
        <v>16079</v>
      </c>
      <c r="F3757" t="s">
        <v>20</v>
      </c>
      <c r="G3757" t="s">
        <v>39</v>
      </c>
      <c r="H3757" t="s">
        <v>16080</v>
      </c>
      <c r="I3757">
        <f>IF(OR(financial_transactions3[[#This Row],[amount]]&lt;$L$16, financial_transactions3[[#This Row],[amount]]&gt;$L$17), 1, 0)</f>
        <v>0</v>
      </c>
    </row>
    <row r="3758" spans="1:9">
      <c r="A3758" t="s">
        <v>7181</v>
      </c>
      <c r="B3758" s="3">
        <v>45439</v>
      </c>
      <c r="C3758" t="s">
        <v>5756</v>
      </c>
      <c r="D3758">
        <v>902.11</v>
      </c>
      <c r="E3758" t="s">
        <v>47</v>
      </c>
      <c r="F3758" t="s">
        <v>61</v>
      </c>
      <c r="G3758" t="s">
        <v>27</v>
      </c>
      <c r="H3758" t="s">
        <v>57</v>
      </c>
      <c r="I3758">
        <f>IF(OR(financial_transactions3[[#This Row],[amount]]&lt;$L$16, financial_transactions3[[#This Row],[amount]]&gt;$L$17), 1, 0)</f>
        <v>0</v>
      </c>
    </row>
    <row r="3759" spans="1:9">
      <c r="A3759" t="s">
        <v>7182</v>
      </c>
      <c r="B3759" s="3">
        <v>45439</v>
      </c>
      <c r="C3759" t="s">
        <v>63</v>
      </c>
      <c r="D3759">
        <v>655.27</v>
      </c>
      <c r="E3759" t="s">
        <v>16110</v>
      </c>
      <c r="F3759" t="s">
        <v>61</v>
      </c>
      <c r="G3759" t="s">
        <v>21</v>
      </c>
      <c r="H3759" t="s">
        <v>123</v>
      </c>
      <c r="I3759">
        <f>IF(OR(financial_transactions3[[#This Row],[amount]]&lt;$L$16, financial_transactions3[[#This Row],[amount]]&gt;$L$17), 1, 0)</f>
        <v>0</v>
      </c>
    </row>
    <row r="3760" spans="1:9">
      <c r="A3760" t="s">
        <v>7183</v>
      </c>
      <c r="B3760" s="3">
        <v>45439</v>
      </c>
      <c r="C3760" t="s">
        <v>7184</v>
      </c>
      <c r="D3760">
        <v>218.61</v>
      </c>
      <c r="E3760" t="s">
        <v>67</v>
      </c>
      <c r="F3760" t="s">
        <v>26</v>
      </c>
      <c r="G3760" t="s">
        <v>39</v>
      </c>
      <c r="H3760" t="s">
        <v>16080</v>
      </c>
      <c r="I3760">
        <f>IF(OR(financial_transactions3[[#This Row],[amount]]&lt;$L$16, financial_transactions3[[#This Row],[amount]]&gt;$L$17), 1, 0)</f>
        <v>1</v>
      </c>
    </row>
    <row r="3761" spans="1:9">
      <c r="A3761" t="s">
        <v>7185</v>
      </c>
      <c r="B3761" s="3">
        <v>45439</v>
      </c>
      <c r="C3761" t="s">
        <v>7186</v>
      </c>
      <c r="D3761">
        <v>1636.18</v>
      </c>
      <c r="E3761" t="s">
        <v>67</v>
      </c>
      <c r="F3761" t="s">
        <v>61</v>
      </c>
      <c r="G3761" t="s">
        <v>21</v>
      </c>
      <c r="H3761" t="s">
        <v>36</v>
      </c>
      <c r="I3761">
        <f>IF(OR(financial_transactions3[[#This Row],[amount]]&lt;$L$16, financial_transactions3[[#This Row],[amount]]&gt;$L$17), 1, 0)</f>
        <v>1</v>
      </c>
    </row>
    <row r="3762" spans="1:9">
      <c r="A3762" t="s">
        <v>7187</v>
      </c>
      <c r="B3762" s="3">
        <v>45439</v>
      </c>
      <c r="C3762" t="s">
        <v>7188</v>
      </c>
      <c r="D3762">
        <v>568.86</v>
      </c>
      <c r="E3762" t="s">
        <v>70</v>
      </c>
      <c r="F3762" t="s">
        <v>32</v>
      </c>
      <c r="G3762" t="s">
        <v>21</v>
      </c>
      <c r="H3762" t="s">
        <v>75</v>
      </c>
      <c r="I3762">
        <f>IF(OR(financial_transactions3[[#This Row],[amount]]&lt;$L$16, financial_transactions3[[#This Row],[amount]]&gt;$L$17), 1, 0)</f>
        <v>1</v>
      </c>
    </row>
    <row r="3763" spans="1:9">
      <c r="A3763" t="s">
        <v>7189</v>
      </c>
      <c r="B3763" s="3">
        <v>45439</v>
      </c>
      <c r="C3763" t="s">
        <v>7190</v>
      </c>
      <c r="D3763">
        <v>664.03</v>
      </c>
      <c r="E3763" t="s">
        <v>70</v>
      </c>
      <c r="F3763" t="s">
        <v>26</v>
      </c>
      <c r="G3763" t="s">
        <v>27</v>
      </c>
      <c r="H3763" t="s">
        <v>28</v>
      </c>
      <c r="I3763">
        <f>IF(OR(financial_transactions3[[#This Row],[amount]]&lt;$L$16, financial_transactions3[[#This Row],[amount]]&gt;$L$17), 1, 0)</f>
        <v>0</v>
      </c>
    </row>
    <row r="3764" spans="1:9">
      <c r="A3764" t="s">
        <v>7191</v>
      </c>
      <c r="B3764" s="3">
        <v>45439</v>
      </c>
      <c r="C3764" t="s">
        <v>7192</v>
      </c>
      <c r="D3764">
        <v>1103.97</v>
      </c>
      <c r="E3764" t="s">
        <v>25</v>
      </c>
      <c r="F3764" t="s">
        <v>20</v>
      </c>
      <c r="G3764" t="s">
        <v>39</v>
      </c>
      <c r="H3764" t="s">
        <v>16080</v>
      </c>
      <c r="I3764">
        <f>IF(OR(financial_transactions3[[#This Row],[amount]]&lt;$L$16, financial_transactions3[[#This Row],[amount]]&gt;$L$17), 1, 0)</f>
        <v>0</v>
      </c>
    </row>
    <row r="3765" spans="1:9">
      <c r="A3765" t="s">
        <v>7193</v>
      </c>
      <c r="B3765" s="3">
        <v>45439</v>
      </c>
      <c r="C3765" t="s">
        <v>7194</v>
      </c>
      <c r="D3765">
        <v>183.09</v>
      </c>
      <c r="E3765" t="s">
        <v>122</v>
      </c>
      <c r="F3765" t="s">
        <v>61</v>
      </c>
      <c r="G3765" t="s">
        <v>39</v>
      </c>
      <c r="H3765" t="s">
        <v>36</v>
      </c>
      <c r="I3765">
        <f>IF(OR(financial_transactions3[[#This Row],[amount]]&lt;$L$16, financial_transactions3[[#This Row],[amount]]&gt;$L$17), 1, 0)</f>
        <v>1</v>
      </c>
    </row>
    <row r="3766" spans="1:9">
      <c r="A3766" t="s">
        <v>7195</v>
      </c>
      <c r="B3766" s="3">
        <v>45439</v>
      </c>
      <c r="C3766" t="s">
        <v>7196</v>
      </c>
      <c r="D3766">
        <v>1895.71</v>
      </c>
      <c r="E3766" t="s">
        <v>52</v>
      </c>
      <c r="F3766" t="s">
        <v>20</v>
      </c>
      <c r="G3766" t="s">
        <v>27</v>
      </c>
      <c r="H3766" t="s">
        <v>40</v>
      </c>
      <c r="I3766">
        <f>IF(OR(financial_transactions3[[#This Row],[amount]]&lt;$L$16, financial_transactions3[[#This Row],[amount]]&gt;$L$17), 1, 0)</f>
        <v>1</v>
      </c>
    </row>
    <row r="3767" spans="1:9">
      <c r="A3767" t="s">
        <v>7197</v>
      </c>
      <c r="B3767" s="3">
        <v>45439</v>
      </c>
      <c r="C3767" t="s">
        <v>7198</v>
      </c>
      <c r="D3767">
        <v>1415.53</v>
      </c>
      <c r="E3767" t="s">
        <v>25</v>
      </c>
      <c r="F3767" t="s">
        <v>26</v>
      </c>
      <c r="G3767" t="s">
        <v>39</v>
      </c>
      <c r="H3767" t="s">
        <v>22</v>
      </c>
      <c r="I3767">
        <f>IF(OR(financial_transactions3[[#This Row],[amount]]&lt;$L$16, financial_transactions3[[#This Row],[amount]]&gt;$L$17), 1, 0)</f>
        <v>0</v>
      </c>
    </row>
    <row r="3768" spans="1:9">
      <c r="A3768" t="s">
        <v>7199</v>
      </c>
      <c r="B3768" s="3">
        <v>45440</v>
      </c>
      <c r="C3768" t="s">
        <v>753</v>
      </c>
      <c r="D3768">
        <v>376.03</v>
      </c>
      <c r="E3768" t="s">
        <v>64</v>
      </c>
      <c r="F3768" t="s">
        <v>20</v>
      </c>
      <c r="G3768" t="s">
        <v>21</v>
      </c>
      <c r="H3768" t="s">
        <v>123</v>
      </c>
      <c r="I3768">
        <f>IF(OR(financial_transactions3[[#This Row],[amount]]&lt;$L$16, financial_transactions3[[#This Row],[amount]]&gt;$L$17), 1, 0)</f>
        <v>1</v>
      </c>
    </row>
    <row r="3769" spans="1:9">
      <c r="A3769" t="s">
        <v>7200</v>
      </c>
      <c r="B3769" s="3">
        <v>45440</v>
      </c>
      <c r="C3769" t="s">
        <v>343</v>
      </c>
      <c r="D3769">
        <v>699.5</v>
      </c>
      <c r="E3769" t="s">
        <v>16079</v>
      </c>
      <c r="F3769" t="s">
        <v>20</v>
      </c>
      <c r="G3769" t="s">
        <v>48</v>
      </c>
      <c r="H3769" t="s">
        <v>28</v>
      </c>
      <c r="I3769">
        <f>IF(OR(financial_transactions3[[#This Row],[amount]]&lt;$L$16, financial_transactions3[[#This Row],[amount]]&gt;$L$17), 1, 0)</f>
        <v>0</v>
      </c>
    </row>
    <row r="3770" spans="1:9">
      <c r="A3770" t="s">
        <v>7201</v>
      </c>
      <c r="B3770" s="3">
        <v>45440</v>
      </c>
      <c r="C3770" t="s">
        <v>4407</v>
      </c>
      <c r="D3770">
        <v>321.64999999999998</v>
      </c>
      <c r="E3770" t="s">
        <v>52</v>
      </c>
      <c r="F3770" t="s">
        <v>32</v>
      </c>
      <c r="G3770" t="s">
        <v>27</v>
      </c>
      <c r="H3770" t="s">
        <v>94</v>
      </c>
      <c r="I3770">
        <f>IF(OR(financial_transactions3[[#This Row],[amount]]&lt;$L$16, financial_transactions3[[#This Row],[amount]]&gt;$L$17), 1, 0)</f>
        <v>1</v>
      </c>
    </row>
    <row r="3771" spans="1:9">
      <c r="A3771" t="s">
        <v>7202</v>
      </c>
      <c r="B3771" s="3">
        <v>45440</v>
      </c>
      <c r="C3771" t="s">
        <v>7203</v>
      </c>
      <c r="D3771">
        <v>441.05</v>
      </c>
      <c r="E3771" t="s">
        <v>19</v>
      </c>
      <c r="F3771" t="s">
        <v>26</v>
      </c>
      <c r="G3771" t="s">
        <v>21</v>
      </c>
      <c r="H3771" t="s">
        <v>44</v>
      </c>
      <c r="I3771">
        <f>IF(OR(financial_transactions3[[#This Row],[amount]]&lt;$L$16, financial_transactions3[[#This Row],[amount]]&gt;$L$17), 1, 0)</f>
        <v>1</v>
      </c>
    </row>
    <row r="3772" spans="1:9">
      <c r="A3772" t="s">
        <v>7204</v>
      </c>
      <c r="B3772" s="3">
        <v>45440</v>
      </c>
      <c r="C3772" t="s">
        <v>2744</v>
      </c>
      <c r="D3772">
        <v>829.74</v>
      </c>
      <c r="E3772" t="s">
        <v>31</v>
      </c>
      <c r="F3772" t="s">
        <v>32</v>
      </c>
      <c r="G3772" t="s">
        <v>27</v>
      </c>
      <c r="H3772" t="s">
        <v>22</v>
      </c>
      <c r="I3772">
        <f>IF(OR(financial_transactions3[[#This Row],[amount]]&lt;$L$16, financial_transactions3[[#This Row],[amount]]&gt;$L$17), 1, 0)</f>
        <v>0</v>
      </c>
    </row>
    <row r="3773" spans="1:9">
      <c r="A3773" t="s">
        <v>7205</v>
      </c>
      <c r="B3773" s="3">
        <v>45440</v>
      </c>
      <c r="C3773" t="s">
        <v>7206</v>
      </c>
      <c r="D3773">
        <v>581.24</v>
      </c>
      <c r="E3773" t="s">
        <v>19</v>
      </c>
      <c r="F3773" t="s">
        <v>32</v>
      </c>
      <c r="G3773" t="s">
        <v>48</v>
      </c>
      <c r="H3773" t="s">
        <v>22</v>
      </c>
      <c r="I3773">
        <f>IF(OR(financial_transactions3[[#This Row],[amount]]&lt;$L$16, financial_transactions3[[#This Row],[amount]]&gt;$L$17), 1, 0)</f>
        <v>0</v>
      </c>
    </row>
    <row r="3774" spans="1:9">
      <c r="A3774" t="s">
        <v>7207</v>
      </c>
      <c r="B3774" s="3">
        <v>45440</v>
      </c>
      <c r="C3774" t="s">
        <v>3178</v>
      </c>
      <c r="D3774">
        <v>1012.92</v>
      </c>
      <c r="E3774" t="s">
        <v>70</v>
      </c>
      <c r="F3774" t="s">
        <v>26</v>
      </c>
      <c r="G3774" t="s">
        <v>39</v>
      </c>
      <c r="H3774" t="s">
        <v>22</v>
      </c>
      <c r="I3774">
        <f>IF(OR(financial_transactions3[[#This Row],[amount]]&lt;$L$16, financial_transactions3[[#This Row],[amount]]&gt;$L$17), 1, 0)</f>
        <v>0</v>
      </c>
    </row>
    <row r="3775" spans="1:9">
      <c r="A3775" t="s">
        <v>7208</v>
      </c>
      <c r="B3775" s="3">
        <v>45440</v>
      </c>
      <c r="C3775" t="s">
        <v>1399</v>
      </c>
      <c r="D3775">
        <v>1782.01</v>
      </c>
      <c r="E3775" t="s">
        <v>70</v>
      </c>
      <c r="F3775" t="s">
        <v>26</v>
      </c>
      <c r="G3775" t="s">
        <v>21</v>
      </c>
      <c r="H3775" t="s">
        <v>28</v>
      </c>
      <c r="I3775">
        <f>IF(OR(financial_transactions3[[#This Row],[amount]]&lt;$L$16, financial_transactions3[[#This Row],[amount]]&gt;$L$17), 1, 0)</f>
        <v>1</v>
      </c>
    </row>
    <row r="3776" spans="1:9">
      <c r="A3776" t="s">
        <v>7209</v>
      </c>
      <c r="B3776" s="3">
        <v>45440</v>
      </c>
      <c r="C3776" t="s">
        <v>7210</v>
      </c>
      <c r="D3776">
        <v>1463.49</v>
      </c>
      <c r="E3776" t="s">
        <v>64</v>
      </c>
      <c r="F3776" t="s">
        <v>26</v>
      </c>
      <c r="G3776" t="s">
        <v>21</v>
      </c>
      <c r="H3776" t="s">
        <v>94</v>
      </c>
      <c r="I3776">
        <f>IF(OR(financial_transactions3[[#This Row],[amount]]&lt;$L$16, financial_transactions3[[#This Row],[amount]]&gt;$L$17), 1, 0)</f>
        <v>0</v>
      </c>
    </row>
    <row r="3777" spans="1:9">
      <c r="A3777" t="s">
        <v>7211</v>
      </c>
      <c r="B3777" s="3">
        <v>45440</v>
      </c>
      <c r="C3777" t="s">
        <v>7212</v>
      </c>
      <c r="D3777">
        <v>1079.73</v>
      </c>
      <c r="E3777" t="s">
        <v>122</v>
      </c>
      <c r="F3777" t="s">
        <v>32</v>
      </c>
      <c r="G3777" t="s">
        <v>48</v>
      </c>
      <c r="H3777" t="s">
        <v>176</v>
      </c>
      <c r="I3777">
        <f>IF(OR(financial_transactions3[[#This Row],[amount]]&lt;$L$16, financial_transactions3[[#This Row],[amount]]&gt;$L$17), 1, 0)</f>
        <v>0</v>
      </c>
    </row>
    <row r="3778" spans="1:9">
      <c r="A3778" t="s">
        <v>7213</v>
      </c>
      <c r="B3778" s="3">
        <v>45440</v>
      </c>
      <c r="C3778" t="s">
        <v>5957</v>
      </c>
      <c r="D3778">
        <v>400.05</v>
      </c>
      <c r="E3778" t="s">
        <v>122</v>
      </c>
      <c r="F3778" t="s">
        <v>61</v>
      </c>
      <c r="G3778" t="s">
        <v>27</v>
      </c>
      <c r="H3778" t="s">
        <v>57</v>
      </c>
      <c r="I3778">
        <f>IF(OR(financial_transactions3[[#This Row],[amount]]&lt;$L$16, financial_transactions3[[#This Row],[amount]]&gt;$L$17), 1, 0)</f>
        <v>1</v>
      </c>
    </row>
    <row r="3779" spans="1:9">
      <c r="A3779" t="s">
        <v>7214</v>
      </c>
      <c r="B3779" s="3">
        <v>45440</v>
      </c>
      <c r="C3779" t="s">
        <v>3405</v>
      </c>
      <c r="D3779">
        <v>1440.04</v>
      </c>
      <c r="E3779" t="s">
        <v>19</v>
      </c>
      <c r="F3779" t="s">
        <v>20</v>
      </c>
      <c r="G3779" t="s">
        <v>48</v>
      </c>
      <c r="H3779" t="s">
        <v>40</v>
      </c>
      <c r="I3779">
        <f>IF(OR(financial_transactions3[[#This Row],[amount]]&lt;$L$16, financial_transactions3[[#This Row],[amount]]&gt;$L$17), 1, 0)</f>
        <v>0</v>
      </c>
    </row>
    <row r="3780" spans="1:9">
      <c r="A3780" t="s">
        <v>7215</v>
      </c>
      <c r="B3780" s="3">
        <v>45440</v>
      </c>
      <c r="C3780" t="s">
        <v>4705</v>
      </c>
      <c r="D3780">
        <v>5214.99</v>
      </c>
      <c r="E3780" t="s">
        <v>122</v>
      </c>
      <c r="F3780" t="s">
        <v>61</v>
      </c>
      <c r="G3780" t="s">
        <v>27</v>
      </c>
      <c r="H3780" t="s">
        <v>40</v>
      </c>
      <c r="I3780">
        <f>IF(OR(financial_transactions3[[#This Row],[amount]]&lt;$L$16, financial_transactions3[[#This Row],[amount]]&gt;$L$17), 1, 0)</f>
        <v>1</v>
      </c>
    </row>
    <row r="3781" spans="1:9">
      <c r="A3781" t="s">
        <v>7216</v>
      </c>
      <c r="B3781" s="3">
        <v>45440</v>
      </c>
      <c r="C3781" t="s">
        <v>1465</v>
      </c>
      <c r="D3781">
        <v>1428.26</v>
      </c>
      <c r="E3781" t="s">
        <v>64</v>
      </c>
      <c r="F3781" t="s">
        <v>61</v>
      </c>
      <c r="G3781" t="s">
        <v>27</v>
      </c>
      <c r="H3781" t="s">
        <v>22</v>
      </c>
      <c r="I3781">
        <f>IF(OR(financial_transactions3[[#This Row],[amount]]&lt;$L$16, financial_transactions3[[#This Row],[amount]]&gt;$L$17), 1, 0)</f>
        <v>0</v>
      </c>
    </row>
    <row r="3782" spans="1:9">
      <c r="A3782" t="s">
        <v>7217</v>
      </c>
      <c r="B3782" s="3">
        <v>45440</v>
      </c>
      <c r="C3782" t="s">
        <v>7218</v>
      </c>
      <c r="D3782">
        <v>1221.8699999999999</v>
      </c>
      <c r="E3782" t="s">
        <v>122</v>
      </c>
      <c r="F3782" t="s">
        <v>26</v>
      </c>
      <c r="G3782" t="s">
        <v>39</v>
      </c>
      <c r="H3782" t="s">
        <v>49</v>
      </c>
      <c r="I3782">
        <f>IF(OR(financial_transactions3[[#This Row],[amount]]&lt;$L$16, financial_transactions3[[#This Row],[amount]]&gt;$L$17), 1, 0)</f>
        <v>0</v>
      </c>
    </row>
    <row r="3783" spans="1:9">
      <c r="A3783" t="s">
        <v>7219</v>
      </c>
      <c r="B3783" s="3">
        <v>45440</v>
      </c>
      <c r="C3783" t="s">
        <v>7220</v>
      </c>
      <c r="D3783">
        <v>1566.53</v>
      </c>
      <c r="E3783" t="s">
        <v>70</v>
      </c>
      <c r="F3783" t="s">
        <v>61</v>
      </c>
      <c r="G3783" t="s">
        <v>21</v>
      </c>
      <c r="H3783" t="s">
        <v>36</v>
      </c>
      <c r="I3783">
        <f>IF(OR(financial_transactions3[[#This Row],[amount]]&lt;$L$16, financial_transactions3[[#This Row],[amount]]&gt;$L$17), 1, 0)</f>
        <v>0</v>
      </c>
    </row>
    <row r="3784" spans="1:9">
      <c r="A3784" t="s">
        <v>7221</v>
      </c>
      <c r="B3784" s="3">
        <v>45440</v>
      </c>
      <c r="C3784" t="s">
        <v>7222</v>
      </c>
      <c r="D3784">
        <v>143.55000000000001</v>
      </c>
      <c r="E3784" t="s">
        <v>19</v>
      </c>
      <c r="F3784" t="s">
        <v>20</v>
      </c>
      <c r="G3784" t="s">
        <v>21</v>
      </c>
      <c r="H3784" t="s">
        <v>75</v>
      </c>
      <c r="I3784">
        <f>IF(OR(financial_transactions3[[#This Row],[amount]]&lt;$L$16, financial_transactions3[[#This Row],[amount]]&gt;$L$17), 1, 0)</f>
        <v>1</v>
      </c>
    </row>
    <row r="3785" spans="1:9">
      <c r="A3785" t="s">
        <v>7223</v>
      </c>
      <c r="B3785" s="3">
        <v>45440</v>
      </c>
      <c r="C3785" t="s">
        <v>7224</v>
      </c>
      <c r="D3785">
        <v>969.56</v>
      </c>
      <c r="E3785" t="s">
        <v>31</v>
      </c>
      <c r="F3785" t="s">
        <v>26</v>
      </c>
      <c r="G3785" t="s">
        <v>48</v>
      </c>
      <c r="H3785" t="s">
        <v>16080</v>
      </c>
      <c r="I3785">
        <f>IF(OR(financial_transactions3[[#This Row],[amount]]&lt;$L$16, financial_transactions3[[#This Row],[amount]]&gt;$L$17), 1, 0)</f>
        <v>0</v>
      </c>
    </row>
    <row r="3786" spans="1:9">
      <c r="A3786" t="s">
        <v>7225</v>
      </c>
      <c r="B3786" s="3">
        <v>45440</v>
      </c>
      <c r="C3786" t="s">
        <v>7226</v>
      </c>
      <c r="D3786">
        <v>1734.22</v>
      </c>
      <c r="E3786" t="s">
        <v>16079</v>
      </c>
      <c r="F3786" t="s">
        <v>20</v>
      </c>
      <c r="G3786" t="s">
        <v>39</v>
      </c>
      <c r="H3786" t="s">
        <v>53</v>
      </c>
      <c r="I3786">
        <f>IF(OR(financial_transactions3[[#This Row],[amount]]&lt;$L$16, financial_transactions3[[#This Row],[amount]]&gt;$L$17), 1, 0)</f>
        <v>1</v>
      </c>
    </row>
    <row r="3787" spans="1:9">
      <c r="A3787" t="s">
        <v>7227</v>
      </c>
      <c r="B3787" s="3">
        <v>45440</v>
      </c>
      <c r="C3787" t="s">
        <v>7228</v>
      </c>
      <c r="D3787">
        <v>502.96</v>
      </c>
      <c r="E3787" t="s">
        <v>122</v>
      </c>
      <c r="F3787" t="s">
        <v>32</v>
      </c>
      <c r="G3787" t="s">
        <v>48</v>
      </c>
      <c r="H3787" t="s">
        <v>57</v>
      </c>
      <c r="I3787">
        <f>IF(OR(financial_transactions3[[#This Row],[amount]]&lt;$L$16, financial_transactions3[[#This Row],[amount]]&gt;$L$17), 1, 0)</f>
        <v>1</v>
      </c>
    </row>
    <row r="3788" spans="1:9">
      <c r="A3788" t="s">
        <v>7229</v>
      </c>
      <c r="B3788" s="3">
        <v>45440</v>
      </c>
      <c r="C3788" t="s">
        <v>7230</v>
      </c>
      <c r="D3788">
        <v>158.82</v>
      </c>
      <c r="E3788" t="s">
        <v>70</v>
      </c>
      <c r="F3788" t="s">
        <v>26</v>
      </c>
      <c r="G3788" t="s">
        <v>21</v>
      </c>
      <c r="H3788" t="s">
        <v>94</v>
      </c>
      <c r="I3788">
        <f>IF(OR(financial_transactions3[[#This Row],[amount]]&lt;$L$16, financial_transactions3[[#This Row],[amount]]&gt;$L$17), 1, 0)</f>
        <v>1</v>
      </c>
    </row>
    <row r="3789" spans="1:9">
      <c r="A3789" t="s">
        <v>7231</v>
      </c>
      <c r="B3789" s="3">
        <v>45440</v>
      </c>
      <c r="C3789" t="s">
        <v>3689</v>
      </c>
      <c r="D3789">
        <v>1878.09</v>
      </c>
      <c r="E3789" t="s">
        <v>52</v>
      </c>
      <c r="F3789" t="s">
        <v>32</v>
      </c>
      <c r="G3789" t="s">
        <v>21</v>
      </c>
      <c r="H3789" t="s">
        <v>87</v>
      </c>
      <c r="I3789">
        <f>IF(OR(financial_transactions3[[#This Row],[amount]]&lt;$L$16, financial_transactions3[[#This Row],[amount]]&gt;$L$17), 1, 0)</f>
        <v>1</v>
      </c>
    </row>
    <row r="3790" spans="1:9">
      <c r="A3790" t="s">
        <v>7232</v>
      </c>
      <c r="B3790" s="3">
        <v>45440</v>
      </c>
      <c r="C3790" t="s">
        <v>7233</v>
      </c>
      <c r="D3790">
        <v>1948.71</v>
      </c>
      <c r="E3790" t="s">
        <v>52</v>
      </c>
      <c r="F3790" t="s">
        <v>26</v>
      </c>
      <c r="G3790" t="s">
        <v>27</v>
      </c>
      <c r="H3790" t="s">
        <v>75</v>
      </c>
      <c r="I3790">
        <f>IF(OR(financial_transactions3[[#This Row],[amount]]&lt;$L$16, financial_transactions3[[#This Row],[amount]]&gt;$L$17), 1, 0)</f>
        <v>1</v>
      </c>
    </row>
    <row r="3791" spans="1:9">
      <c r="A3791" t="s">
        <v>7234</v>
      </c>
      <c r="B3791" s="3">
        <v>45440</v>
      </c>
      <c r="C3791" t="s">
        <v>7235</v>
      </c>
      <c r="D3791">
        <v>996.82</v>
      </c>
      <c r="E3791" t="s">
        <v>122</v>
      </c>
      <c r="F3791" t="s">
        <v>32</v>
      </c>
      <c r="G3791" t="s">
        <v>39</v>
      </c>
      <c r="H3791" t="s">
        <v>87</v>
      </c>
      <c r="I3791">
        <f>IF(OR(financial_transactions3[[#This Row],[amount]]&lt;$L$16, financial_transactions3[[#This Row],[amount]]&gt;$L$17), 1, 0)</f>
        <v>0</v>
      </c>
    </row>
    <row r="3792" spans="1:9">
      <c r="A3792" t="s">
        <v>7236</v>
      </c>
      <c r="B3792" s="3">
        <v>45440</v>
      </c>
      <c r="C3792" t="s">
        <v>6898</v>
      </c>
      <c r="D3792">
        <v>17297.03</v>
      </c>
      <c r="E3792" t="s">
        <v>64</v>
      </c>
      <c r="F3792" t="s">
        <v>32</v>
      </c>
      <c r="G3792" t="s">
        <v>27</v>
      </c>
      <c r="H3792" t="s">
        <v>176</v>
      </c>
      <c r="I3792">
        <f>IF(OR(financial_transactions3[[#This Row],[amount]]&lt;$L$16, financial_transactions3[[#This Row],[amount]]&gt;$L$17), 1, 0)</f>
        <v>1</v>
      </c>
    </row>
    <row r="3793" spans="1:9">
      <c r="A3793" t="s">
        <v>7237</v>
      </c>
      <c r="B3793" s="3">
        <v>45440</v>
      </c>
      <c r="C3793" t="s">
        <v>7238</v>
      </c>
      <c r="D3793">
        <v>284.58</v>
      </c>
      <c r="E3793" t="s">
        <v>19</v>
      </c>
      <c r="F3793" t="s">
        <v>61</v>
      </c>
      <c r="G3793" t="s">
        <v>39</v>
      </c>
      <c r="H3793" t="s">
        <v>49</v>
      </c>
      <c r="I3793">
        <f>IF(OR(financial_transactions3[[#This Row],[amount]]&lt;$L$16, financial_transactions3[[#This Row],[amount]]&gt;$L$17), 1, 0)</f>
        <v>1</v>
      </c>
    </row>
    <row r="3794" spans="1:9">
      <c r="A3794" t="s">
        <v>7239</v>
      </c>
      <c r="B3794" s="3">
        <v>45440</v>
      </c>
      <c r="C3794" t="s">
        <v>7240</v>
      </c>
      <c r="D3794">
        <v>10210.98</v>
      </c>
      <c r="E3794" t="s">
        <v>31</v>
      </c>
      <c r="F3794" t="s">
        <v>20</v>
      </c>
      <c r="G3794" t="s">
        <v>27</v>
      </c>
      <c r="H3794" t="s">
        <v>109</v>
      </c>
      <c r="I3794">
        <f>IF(OR(financial_transactions3[[#This Row],[amount]]&lt;$L$16, financial_transactions3[[#This Row],[amount]]&gt;$L$17), 1, 0)</f>
        <v>1</v>
      </c>
    </row>
    <row r="3795" spans="1:9">
      <c r="A3795" t="s">
        <v>7241</v>
      </c>
      <c r="B3795" s="3">
        <v>45441</v>
      </c>
      <c r="C3795" t="s">
        <v>7242</v>
      </c>
      <c r="D3795">
        <v>1892.79</v>
      </c>
      <c r="E3795" t="s">
        <v>52</v>
      </c>
      <c r="F3795" t="s">
        <v>61</v>
      </c>
      <c r="G3795" t="s">
        <v>27</v>
      </c>
      <c r="H3795" t="s">
        <v>44</v>
      </c>
      <c r="I3795">
        <f>IF(OR(financial_transactions3[[#This Row],[amount]]&lt;$L$16, financial_transactions3[[#This Row],[amount]]&gt;$L$17), 1, 0)</f>
        <v>1</v>
      </c>
    </row>
    <row r="3796" spans="1:9">
      <c r="A3796" t="s">
        <v>7243</v>
      </c>
      <c r="B3796" s="3">
        <v>45441</v>
      </c>
      <c r="C3796" t="s">
        <v>7244</v>
      </c>
      <c r="D3796">
        <v>1102.56</v>
      </c>
      <c r="E3796" t="s">
        <v>47</v>
      </c>
      <c r="F3796" t="s">
        <v>32</v>
      </c>
      <c r="G3796" t="s">
        <v>21</v>
      </c>
      <c r="H3796" t="s">
        <v>123</v>
      </c>
      <c r="I3796">
        <f>IF(OR(financial_transactions3[[#This Row],[amount]]&lt;$L$16, financial_transactions3[[#This Row],[amount]]&gt;$L$17), 1, 0)</f>
        <v>0</v>
      </c>
    </row>
    <row r="3797" spans="1:9">
      <c r="A3797" t="s">
        <v>7245</v>
      </c>
      <c r="B3797" s="3">
        <v>45441</v>
      </c>
      <c r="C3797" t="s">
        <v>7246</v>
      </c>
      <c r="D3797">
        <v>1474.93</v>
      </c>
      <c r="E3797" t="s">
        <v>122</v>
      </c>
      <c r="F3797" t="s">
        <v>32</v>
      </c>
      <c r="G3797" t="s">
        <v>21</v>
      </c>
      <c r="H3797" t="s">
        <v>94</v>
      </c>
      <c r="I3797">
        <f>IF(OR(financial_transactions3[[#This Row],[amount]]&lt;$L$16, financial_transactions3[[#This Row],[amount]]&gt;$L$17), 1, 0)</f>
        <v>0</v>
      </c>
    </row>
    <row r="3798" spans="1:9">
      <c r="A3798" t="s">
        <v>7247</v>
      </c>
      <c r="B3798" s="3">
        <v>45441</v>
      </c>
      <c r="C3798" t="s">
        <v>3168</v>
      </c>
      <c r="D3798">
        <v>1287.78</v>
      </c>
      <c r="E3798" t="s">
        <v>31</v>
      </c>
      <c r="F3798" t="s">
        <v>20</v>
      </c>
      <c r="G3798" t="s">
        <v>27</v>
      </c>
      <c r="H3798" t="s">
        <v>22</v>
      </c>
      <c r="I3798">
        <f>IF(OR(financial_transactions3[[#This Row],[amount]]&lt;$L$16, financial_transactions3[[#This Row],[amount]]&gt;$L$17), 1, 0)</f>
        <v>0</v>
      </c>
    </row>
    <row r="3799" spans="1:9">
      <c r="A3799" t="s">
        <v>7248</v>
      </c>
      <c r="B3799" s="3">
        <v>45441</v>
      </c>
      <c r="C3799" t="s">
        <v>7249</v>
      </c>
      <c r="D3799">
        <v>8537.94</v>
      </c>
      <c r="E3799" t="s">
        <v>25</v>
      </c>
      <c r="F3799" t="s">
        <v>61</v>
      </c>
      <c r="G3799" t="s">
        <v>39</v>
      </c>
      <c r="H3799" t="s">
        <v>16080</v>
      </c>
      <c r="I3799">
        <f>IF(OR(financial_transactions3[[#This Row],[amount]]&lt;$L$16, financial_transactions3[[#This Row],[amount]]&gt;$L$17), 1, 0)</f>
        <v>1</v>
      </c>
    </row>
    <row r="3800" spans="1:9">
      <c r="A3800" t="s">
        <v>7252</v>
      </c>
      <c r="B3800" s="3">
        <v>45441</v>
      </c>
      <c r="C3800" t="s">
        <v>7253</v>
      </c>
      <c r="D3800">
        <v>1106.6500000000001</v>
      </c>
      <c r="E3800" t="s">
        <v>19</v>
      </c>
      <c r="F3800" t="s">
        <v>61</v>
      </c>
      <c r="G3800" t="s">
        <v>39</v>
      </c>
      <c r="H3800" t="s">
        <v>40</v>
      </c>
      <c r="I3800">
        <f>IF(OR(financial_transactions3[[#This Row],[amount]]&lt;$L$16, financial_transactions3[[#This Row],[amount]]&gt;$L$17), 1, 0)</f>
        <v>0</v>
      </c>
    </row>
    <row r="3801" spans="1:9">
      <c r="A3801" t="s">
        <v>7254</v>
      </c>
      <c r="B3801" s="3">
        <v>45441</v>
      </c>
      <c r="C3801" t="s">
        <v>7255</v>
      </c>
      <c r="D3801">
        <v>678.37</v>
      </c>
      <c r="E3801" t="s">
        <v>70</v>
      </c>
      <c r="F3801" t="s">
        <v>20</v>
      </c>
      <c r="G3801" t="s">
        <v>39</v>
      </c>
      <c r="H3801" t="s">
        <v>53</v>
      </c>
      <c r="I3801">
        <f>IF(OR(financial_transactions3[[#This Row],[amount]]&lt;$L$16, financial_transactions3[[#This Row],[amount]]&gt;$L$17), 1, 0)</f>
        <v>0</v>
      </c>
    </row>
    <row r="3802" spans="1:9">
      <c r="A3802" t="s">
        <v>7256</v>
      </c>
      <c r="B3802" s="3">
        <v>45441</v>
      </c>
      <c r="C3802" t="s">
        <v>6512</v>
      </c>
      <c r="D3802">
        <v>1762.37</v>
      </c>
      <c r="E3802" t="s">
        <v>16110</v>
      </c>
      <c r="F3802" t="s">
        <v>32</v>
      </c>
      <c r="G3802" t="s">
        <v>48</v>
      </c>
      <c r="H3802" t="s">
        <v>94</v>
      </c>
      <c r="I3802">
        <f>IF(OR(financial_transactions3[[#This Row],[amount]]&lt;$L$16, financial_transactions3[[#This Row],[amount]]&gt;$L$17), 1, 0)</f>
        <v>1</v>
      </c>
    </row>
    <row r="3803" spans="1:9">
      <c r="A3803" t="s">
        <v>7257</v>
      </c>
      <c r="B3803" s="3">
        <v>45441</v>
      </c>
      <c r="C3803" t="s">
        <v>6919</v>
      </c>
      <c r="D3803">
        <v>1180.53</v>
      </c>
      <c r="E3803" t="s">
        <v>52</v>
      </c>
      <c r="F3803" t="s">
        <v>61</v>
      </c>
      <c r="G3803" t="s">
        <v>27</v>
      </c>
      <c r="H3803" t="s">
        <v>22</v>
      </c>
      <c r="I3803">
        <f>IF(OR(financial_transactions3[[#This Row],[amount]]&lt;$L$16, financial_transactions3[[#This Row],[amount]]&gt;$L$17), 1, 0)</f>
        <v>0</v>
      </c>
    </row>
    <row r="3804" spans="1:9">
      <c r="A3804" t="s">
        <v>7258</v>
      </c>
      <c r="B3804" s="3">
        <v>45441</v>
      </c>
      <c r="C3804" t="s">
        <v>6949</v>
      </c>
      <c r="D3804">
        <v>199.81</v>
      </c>
      <c r="E3804" t="s">
        <v>47</v>
      </c>
      <c r="F3804" t="s">
        <v>32</v>
      </c>
      <c r="G3804" t="s">
        <v>27</v>
      </c>
      <c r="H3804" t="s">
        <v>94</v>
      </c>
      <c r="I3804">
        <f>IF(OR(financial_transactions3[[#This Row],[amount]]&lt;$L$16, financial_transactions3[[#This Row],[amount]]&gt;$L$17), 1, 0)</f>
        <v>1</v>
      </c>
    </row>
    <row r="3805" spans="1:9">
      <c r="A3805" t="s">
        <v>7259</v>
      </c>
      <c r="B3805" s="3">
        <v>45441</v>
      </c>
      <c r="C3805" t="s">
        <v>6506</v>
      </c>
      <c r="D3805">
        <v>1858.88</v>
      </c>
      <c r="E3805" t="s">
        <v>16110</v>
      </c>
      <c r="F3805" t="s">
        <v>26</v>
      </c>
      <c r="G3805" t="s">
        <v>39</v>
      </c>
      <c r="H3805" t="s">
        <v>16080</v>
      </c>
      <c r="I3805">
        <f>IF(OR(financial_transactions3[[#This Row],[amount]]&lt;$L$16, financial_transactions3[[#This Row],[amount]]&gt;$L$17), 1, 0)</f>
        <v>1</v>
      </c>
    </row>
    <row r="3806" spans="1:9">
      <c r="A3806" t="s">
        <v>7260</v>
      </c>
      <c r="B3806" s="3">
        <v>45441</v>
      </c>
      <c r="C3806" t="s">
        <v>7261</v>
      </c>
      <c r="D3806">
        <v>604.89</v>
      </c>
      <c r="E3806" t="s">
        <v>19</v>
      </c>
      <c r="F3806" t="s">
        <v>32</v>
      </c>
      <c r="G3806" t="s">
        <v>39</v>
      </c>
      <c r="H3806" t="s">
        <v>94</v>
      </c>
      <c r="I3806">
        <f>IF(OR(financial_transactions3[[#This Row],[amount]]&lt;$L$16, financial_transactions3[[#This Row],[amount]]&gt;$L$17), 1, 0)</f>
        <v>0</v>
      </c>
    </row>
    <row r="3807" spans="1:9">
      <c r="A3807" t="s">
        <v>7262</v>
      </c>
      <c r="B3807" s="3">
        <v>45441</v>
      </c>
      <c r="C3807" t="s">
        <v>7263</v>
      </c>
      <c r="D3807">
        <v>1336</v>
      </c>
      <c r="E3807" t="s">
        <v>25</v>
      </c>
      <c r="F3807" t="s">
        <v>20</v>
      </c>
      <c r="G3807" t="s">
        <v>27</v>
      </c>
      <c r="H3807" t="s">
        <v>33</v>
      </c>
      <c r="I3807">
        <f>IF(OR(financial_transactions3[[#This Row],[amount]]&lt;$L$16, financial_transactions3[[#This Row],[amount]]&gt;$L$17), 1, 0)</f>
        <v>0</v>
      </c>
    </row>
    <row r="3808" spans="1:9">
      <c r="A3808" t="s">
        <v>7264</v>
      </c>
      <c r="B3808" s="3">
        <v>45441</v>
      </c>
      <c r="C3808" t="s">
        <v>7265</v>
      </c>
      <c r="D3808">
        <v>1029.52</v>
      </c>
      <c r="E3808" t="s">
        <v>31</v>
      </c>
      <c r="F3808" t="s">
        <v>32</v>
      </c>
      <c r="G3808" t="s">
        <v>39</v>
      </c>
      <c r="H3808" t="s">
        <v>87</v>
      </c>
      <c r="I3808">
        <f>IF(OR(financial_transactions3[[#This Row],[amount]]&lt;$L$16, financial_transactions3[[#This Row],[amount]]&gt;$L$17), 1, 0)</f>
        <v>0</v>
      </c>
    </row>
    <row r="3809" spans="1:9">
      <c r="A3809" t="s">
        <v>7266</v>
      </c>
      <c r="B3809" s="3">
        <v>45441</v>
      </c>
      <c r="C3809" t="s">
        <v>7267</v>
      </c>
      <c r="D3809">
        <v>1649.57</v>
      </c>
      <c r="E3809" t="s">
        <v>67</v>
      </c>
      <c r="F3809" t="s">
        <v>26</v>
      </c>
      <c r="G3809" t="s">
        <v>39</v>
      </c>
      <c r="H3809" t="s">
        <v>16080</v>
      </c>
      <c r="I3809">
        <f>IF(OR(financial_transactions3[[#This Row],[amount]]&lt;$L$16, financial_transactions3[[#This Row],[amount]]&gt;$L$17), 1, 0)</f>
        <v>1</v>
      </c>
    </row>
    <row r="3810" spans="1:9">
      <c r="A3810" t="s">
        <v>7268</v>
      </c>
      <c r="B3810" s="3">
        <v>45441</v>
      </c>
      <c r="C3810" t="s">
        <v>7269</v>
      </c>
      <c r="D3810">
        <v>1601.17</v>
      </c>
      <c r="E3810" t="s">
        <v>122</v>
      </c>
      <c r="F3810" t="s">
        <v>20</v>
      </c>
      <c r="G3810" t="s">
        <v>39</v>
      </c>
      <c r="H3810" t="s">
        <v>87</v>
      </c>
      <c r="I3810">
        <f>IF(OR(financial_transactions3[[#This Row],[amount]]&lt;$L$16, financial_transactions3[[#This Row],[amount]]&gt;$L$17), 1, 0)</f>
        <v>1</v>
      </c>
    </row>
    <row r="3811" spans="1:9">
      <c r="A3811" t="s">
        <v>7270</v>
      </c>
      <c r="B3811" s="3">
        <v>45441</v>
      </c>
      <c r="C3811" t="s">
        <v>7271</v>
      </c>
      <c r="D3811">
        <v>666.99</v>
      </c>
      <c r="E3811" t="s">
        <v>47</v>
      </c>
      <c r="F3811" t="s">
        <v>26</v>
      </c>
      <c r="G3811" t="s">
        <v>39</v>
      </c>
      <c r="H3811" t="s">
        <v>176</v>
      </c>
      <c r="I3811">
        <f>IF(OR(financial_transactions3[[#This Row],[amount]]&lt;$L$16, financial_transactions3[[#This Row],[amount]]&gt;$L$17), 1, 0)</f>
        <v>0</v>
      </c>
    </row>
    <row r="3812" spans="1:9">
      <c r="A3812" t="s">
        <v>7272</v>
      </c>
      <c r="B3812" s="3">
        <v>45441</v>
      </c>
      <c r="C3812" t="s">
        <v>149</v>
      </c>
      <c r="D3812">
        <v>373.51</v>
      </c>
      <c r="E3812" t="s">
        <v>16079</v>
      </c>
      <c r="F3812" t="s">
        <v>20</v>
      </c>
      <c r="G3812" t="s">
        <v>21</v>
      </c>
      <c r="H3812" t="s">
        <v>16080</v>
      </c>
      <c r="I3812">
        <f>IF(OR(financial_transactions3[[#This Row],[amount]]&lt;$L$16, financial_transactions3[[#This Row],[amount]]&gt;$L$17), 1, 0)</f>
        <v>1</v>
      </c>
    </row>
    <row r="3813" spans="1:9">
      <c r="A3813" t="s">
        <v>7273</v>
      </c>
      <c r="B3813" s="3">
        <v>45441</v>
      </c>
      <c r="C3813" t="s">
        <v>2490</v>
      </c>
      <c r="D3813">
        <v>1367.33</v>
      </c>
      <c r="E3813" t="s">
        <v>122</v>
      </c>
      <c r="F3813" t="s">
        <v>26</v>
      </c>
      <c r="G3813" t="s">
        <v>27</v>
      </c>
      <c r="H3813" t="s">
        <v>16080</v>
      </c>
      <c r="I3813">
        <f>IF(OR(financial_transactions3[[#This Row],[amount]]&lt;$L$16, financial_transactions3[[#This Row],[amount]]&gt;$L$17), 1, 0)</f>
        <v>0</v>
      </c>
    </row>
    <row r="3814" spans="1:9">
      <c r="A3814" t="s">
        <v>7274</v>
      </c>
      <c r="B3814" s="3">
        <v>45442</v>
      </c>
      <c r="C3814" t="s">
        <v>7275</v>
      </c>
      <c r="D3814">
        <v>369.84</v>
      </c>
      <c r="E3814" t="s">
        <v>67</v>
      </c>
      <c r="F3814" t="s">
        <v>61</v>
      </c>
      <c r="G3814" t="s">
        <v>48</v>
      </c>
      <c r="H3814" t="s">
        <v>22</v>
      </c>
      <c r="I3814">
        <f>IF(OR(financial_transactions3[[#This Row],[amount]]&lt;$L$16, financial_transactions3[[#This Row],[amount]]&gt;$L$17), 1, 0)</f>
        <v>1</v>
      </c>
    </row>
    <row r="3815" spans="1:9">
      <c r="A3815" t="s">
        <v>7276</v>
      </c>
      <c r="B3815" s="3">
        <v>45442</v>
      </c>
      <c r="C3815" t="s">
        <v>7277</v>
      </c>
      <c r="D3815">
        <v>716.94</v>
      </c>
      <c r="E3815" t="s">
        <v>52</v>
      </c>
      <c r="F3815" t="s">
        <v>61</v>
      </c>
      <c r="G3815" t="s">
        <v>39</v>
      </c>
      <c r="H3815" t="s">
        <v>109</v>
      </c>
      <c r="I3815">
        <f>IF(OR(financial_transactions3[[#This Row],[amount]]&lt;$L$16, financial_transactions3[[#This Row],[amount]]&gt;$L$17), 1, 0)</f>
        <v>0</v>
      </c>
    </row>
    <row r="3816" spans="1:9">
      <c r="A3816" t="s">
        <v>7278</v>
      </c>
      <c r="B3816" s="3">
        <v>45442</v>
      </c>
      <c r="C3816" t="s">
        <v>7279</v>
      </c>
      <c r="D3816">
        <v>407.68</v>
      </c>
      <c r="E3816" t="s">
        <v>47</v>
      </c>
      <c r="F3816" t="s">
        <v>20</v>
      </c>
      <c r="G3816" t="s">
        <v>27</v>
      </c>
      <c r="H3816" t="s">
        <v>16080</v>
      </c>
      <c r="I3816">
        <f>IF(OR(financial_transactions3[[#This Row],[amount]]&lt;$L$16, financial_transactions3[[#This Row],[amount]]&gt;$L$17), 1, 0)</f>
        <v>1</v>
      </c>
    </row>
    <row r="3817" spans="1:9">
      <c r="A3817" t="s">
        <v>7280</v>
      </c>
      <c r="B3817" s="3">
        <v>45442</v>
      </c>
      <c r="C3817" t="s">
        <v>7281</v>
      </c>
      <c r="D3817">
        <v>1895.33</v>
      </c>
      <c r="E3817" t="s">
        <v>64</v>
      </c>
      <c r="F3817" t="s">
        <v>26</v>
      </c>
      <c r="G3817" t="s">
        <v>21</v>
      </c>
      <c r="H3817" t="s">
        <v>109</v>
      </c>
      <c r="I3817">
        <f>IF(OR(financial_transactions3[[#This Row],[amount]]&lt;$L$16, financial_transactions3[[#This Row],[amount]]&gt;$L$17), 1, 0)</f>
        <v>1</v>
      </c>
    </row>
    <row r="3818" spans="1:9">
      <c r="A3818" t="s">
        <v>7282</v>
      </c>
      <c r="B3818" s="3">
        <v>45442</v>
      </c>
      <c r="C3818" t="s">
        <v>524</v>
      </c>
      <c r="D3818">
        <v>949.74</v>
      </c>
      <c r="E3818" t="s">
        <v>19</v>
      </c>
      <c r="F3818" t="s">
        <v>20</v>
      </c>
      <c r="G3818" t="s">
        <v>48</v>
      </c>
      <c r="H3818" t="s">
        <v>57</v>
      </c>
      <c r="I3818">
        <f>IF(OR(financial_transactions3[[#This Row],[amount]]&lt;$L$16, financial_transactions3[[#This Row],[amount]]&gt;$L$17), 1, 0)</f>
        <v>0</v>
      </c>
    </row>
    <row r="3819" spans="1:9">
      <c r="A3819" t="s">
        <v>7283</v>
      </c>
      <c r="B3819" s="3">
        <v>45442</v>
      </c>
      <c r="C3819" t="s">
        <v>347</v>
      </c>
      <c r="D3819">
        <v>508.37</v>
      </c>
      <c r="E3819" t="s">
        <v>16079</v>
      </c>
      <c r="F3819" t="s">
        <v>20</v>
      </c>
      <c r="G3819" t="s">
        <v>21</v>
      </c>
      <c r="H3819" t="s">
        <v>40</v>
      </c>
      <c r="I3819">
        <f>IF(OR(financial_transactions3[[#This Row],[amount]]&lt;$L$16, financial_transactions3[[#This Row],[amount]]&gt;$L$17), 1, 0)</f>
        <v>1</v>
      </c>
    </row>
    <row r="3820" spans="1:9">
      <c r="A3820" t="s">
        <v>7286</v>
      </c>
      <c r="B3820" s="3">
        <v>45442</v>
      </c>
      <c r="C3820" t="s">
        <v>7240</v>
      </c>
      <c r="D3820">
        <v>667.56</v>
      </c>
      <c r="E3820" t="s">
        <v>47</v>
      </c>
      <c r="F3820" t="s">
        <v>26</v>
      </c>
      <c r="G3820" t="s">
        <v>48</v>
      </c>
      <c r="H3820" t="s">
        <v>87</v>
      </c>
      <c r="I3820">
        <f>IF(OR(financial_transactions3[[#This Row],[amount]]&lt;$L$16, financial_transactions3[[#This Row],[amount]]&gt;$L$17), 1, 0)</f>
        <v>0</v>
      </c>
    </row>
    <row r="3821" spans="1:9">
      <c r="A3821" t="s">
        <v>7287</v>
      </c>
      <c r="B3821" s="3">
        <v>45442</v>
      </c>
      <c r="C3821" t="s">
        <v>7288</v>
      </c>
      <c r="D3821">
        <v>1599.44</v>
      </c>
      <c r="E3821" t="s">
        <v>16110</v>
      </c>
      <c r="F3821" t="s">
        <v>61</v>
      </c>
      <c r="G3821" t="s">
        <v>21</v>
      </c>
      <c r="H3821" t="s">
        <v>109</v>
      </c>
      <c r="I3821">
        <f>IF(OR(financial_transactions3[[#This Row],[amount]]&lt;$L$16, financial_transactions3[[#This Row],[amount]]&gt;$L$17), 1, 0)</f>
        <v>1</v>
      </c>
    </row>
    <row r="3822" spans="1:9">
      <c r="A3822" t="s">
        <v>7291</v>
      </c>
      <c r="B3822" s="3">
        <v>45442</v>
      </c>
      <c r="C3822" t="s">
        <v>7292</v>
      </c>
      <c r="D3822">
        <v>1116.54</v>
      </c>
      <c r="E3822" t="s">
        <v>16079</v>
      </c>
      <c r="F3822" t="s">
        <v>20</v>
      </c>
      <c r="G3822" t="s">
        <v>39</v>
      </c>
      <c r="H3822" t="s">
        <v>16080</v>
      </c>
      <c r="I3822">
        <f>IF(OR(financial_transactions3[[#This Row],[amount]]&lt;$L$16, financial_transactions3[[#This Row],[amount]]&gt;$L$17), 1, 0)</f>
        <v>0</v>
      </c>
    </row>
    <row r="3823" spans="1:9">
      <c r="A3823" t="s">
        <v>7293</v>
      </c>
      <c r="B3823" s="3">
        <v>45442</v>
      </c>
      <c r="C3823" t="s">
        <v>7294</v>
      </c>
      <c r="D3823">
        <v>1522.91</v>
      </c>
      <c r="E3823" t="s">
        <v>52</v>
      </c>
      <c r="F3823" t="s">
        <v>61</v>
      </c>
      <c r="G3823" t="s">
        <v>27</v>
      </c>
      <c r="H3823" t="s">
        <v>57</v>
      </c>
      <c r="I3823">
        <f>IF(OR(financial_transactions3[[#This Row],[amount]]&lt;$L$16, financial_transactions3[[#This Row],[amount]]&gt;$L$17), 1, 0)</f>
        <v>0</v>
      </c>
    </row>
    <row r="3824" spans="1:9">
      <c r="A3824" t="s">
        <v>7295</v>
      </c>
      <c r="B3824" s="3">
        <v>45442</v>
      </c>
      <c r="C3824" t="s">
        <v>1233</v>
      </c>
      <c r="D3824">
        <v>414.85</v>
      </c>
      <c r="E3824" t="s">
        <v>31</v>
      </c>
      <c r="F3824" t="s">
        <v>20</v>
      </c>
      <c r="G3824" t="s">
        <v>27</v>
      </c>
      <c r="H3824" t="s">
        <v>123</v>
      </c>
      <c r="I3824">
        <f>IF(OR(financial_transactions3[[#This Row],[amount]]&lt;$L$16, financial_transactions3[[#This Row],[amount]]&gt;$L$17), 1, 0)</f>
        <v>1</v>
      </c>
    </row>
    <row r="3825" spans="1:9">
      <c r="A3825" t="s">
        <v>7296</v>
      </c>
      <c r="B3825" s="3">
        <v>45442</v>
      </c>
      <c r="C3825" t="s">
        <v>7297</v>
      </c>
      <c r="D3825">
        <v>1609.58</v>
      </c>
      <c r="E3825" t="s">
        <v>64</v>
      </c>
      <c r="F3825" t="s">
        <v>32</v>
      </c>
      <c r="G3825" t="s">
        <v>27</v>
      </c>
      <c r="H3825" t="s">
        <v>16080</v>
      </c>
      <c r="I3825">
        <f>IF(OR(financial_transactions3[[#This Row],[amount]]&lt;$L$16, financial_transactions3[[#This Row],[amount]]&gt;$L$17), 1, 0)</f>
        <v>1</v>
      </c>
    </row>
    <row r="3826" spans="1:9">
      <c r="A3826" t="s">
        <v>7298</v>
      </c>
      <c r="B3826" s="3">
        <v>45442</v>
      </c>
      <c r="C3826" t="s">
        <v>7299</v>
      </c>
      <c r="D3826">
        <v>599.37</v>
      </c>
      <c r="E3826" t="s">
        <v>19</v>
      </c>
      <c r="F3826" t="s">
        <v>61</v>
      </c>
      <c r="G3826" t="s">
        <v>48</v>
      </c>
      <c r="H3826" t="s">
        <v>33</v>
      </c>
      <c r="I3826">
        <f>IF(OR(financial_transactions3[[#This Row],[amount]]&lt;$L$16, financial_transactions3[[#This Row],[amount]]&gt;$L$17), 1, 0)</f>
        <v>0</v>
      </c>
    </row>
    <row r="3827" spans="1:9">
      <c r="A3827" t="s">
        <v>7300</v>
      </c>
      <c r="B3827" s="3">
        <v>45442</v>
      </c>
      <c r="C3827" t="s">
        <v>7301</v>
      </c>
      <c r="D3827">
        <v>1574.98</v>
      </c>
      <c r="E3827" t="s">
        <v>31</v>
      </c>
      <c r="F3827" t="s">
        <v>32</v>
      </c>
      <c r="G3827" t="s">
        <v>48</v>
      </c>
      <c r="H3827" t="s">
        <v>123</v>
      </c>
      <c r="I3827">
        <f>IF(OR(financial_transactions3[[#This Row],[amount]]&lt;$L$16, financial_transactions3[[#This Row],[amount]]&gt;$L$17), 1, 0)</f>
        <v>0</v>
      </c>
    </row>
    <row r="3828" spans="1:9">
      <c r="A3828" t="s">
        <v>7302</v>
      </c>
      <c r="B3828" s="3">
        <v>45442</v>
      </c>
      <c r="C3828" t="s">
        <v>1481</v>
      </c>
      <c r="D3828">
        <v>772.63</v>
      </c>
      <c r="E3828" t="s">
        <v>122</v>
      </c>
      <c r="F3828" t="s">
        <v>26</v>
      </c>
      <c r="G3828" t="s">
        <v>39</v>
      </c>
      <c r="H3828" t="s">
        <v>16080</v>
      </c>
      <c r="I3828">
        <f>IF(OR(financial_transactions3[[#This Row],[amount]]&lt;$L$16, financial_transactions3[[#This Row],[amount]]&gt;$L$17), 1, 0)</f>
        <v>0</v>
      </c>
    </row>
    <row r="3829" spans="1:9">
      <c r="A3829" t="s">
        <v>7303</v>
      </c>
      <c r="B3829" s="3">
        <v>45442</v>
      </c>
      <c r="C3829" t="s">
        <v>7304</v>
      </c>
      <c r="D3829">
        <v>1909.41</v>
      </c>
      <c r="E3829" t="s">
        <v>122</v>
      </c>
      <c r="F3829" t="s">
        <v>26</v>
      </c>
      <c r="G3829" t="s">
        <v>39</v>
      </c>
      <c r="H3829" t="s">
        <v>123</v>
      </c>
      <c r="I3829">
        <f>IF(OR(financial_transactions3[[#This Row],[amount]]&lt;$L$16, financial_transactions3[[#This Row],[amount]]&gt;$L$17), 1, 0)</f>
        <v>1</v>
      </c>
    </row>
    <row r="3830" spans="1:9">
      <c r="A3830" t="s">
        <v>7306</v>
      </c>
      <c r="B3830" s="3">
        <v>45442</v>
      </c>
      <c r="C3830" t="s">
        <v>1242</v>
      </c>
      <c r="D3830">
        <v>1469.36</v>
      </c>
      <c r="E3830" t="s">
        <v>47</v>
      </c>
      <c r="F3830" t="s">
        <v>32</v>
      </c>
      <c r="G3830" t="s">
        <v>27</v>
      </c>
      <c r="H3830" t="s">
        <v>44</v>
      </c>
      <c r="I3830">
        <f>IF(OR(financial_transactions3[[#This Row],[amount]]&lt;$L$16, financial_transactions3[[#This Row],[amount]]&gt;$L$17), 1, 0)</f>
        <v>0</v>
      </c>
    </row>
    <row r="3831" spans="1:9">
      <c r="A3831" t="s">
        <v>7307</v>
      </c>
      <c r="B3831" s="3">
        <v>45442</v>
      </c>
      <c r="C3831" t="s">
        <v>7308</v>
      </c>
      <c r="D3831">
        <v>555.58000000000004</v>
      </c>
      <c r="E3831" t="s">
        <v>16110</v>
      </c>
      <c r="F3831" t="s">
        <v>32</v>
      </c>
      <c r="G3831" t="s">
        <v>48</v>
      </c>
      <c r="H3831" t="s">
        <v>94</v>
      </c>
      <c r="I3831">
        <f>IF(OR(financial_transactions3[[#This Row],[amount]]&lt;$L$16, financial_transactions3[[#This Row],[amount]]&gt;$L$17), 1, 0)</f>
        <v>1</v>
      </c>
    </row>
    <row r="3832" spans="1:9">
      <c r="A3832" t="s">
        <v>7309</v>
      </c>
      <c r="B3832" s="3">
        <v>45442</v>
      </c>
      <c r="C3832" t="s">
        <v>7310</v>
      </c>
      <c r="D3832">
        <v>371.57</v>
      </c>
      <c r="E3832" t="s">
        <v>122</v>
      </c>
      <c r="F3832" t="s">
        <v>32</v>
      </c>
      <c r="G3832" t="s">
        <v>27</v>
      </c>
      <c r="H3832" t="s">
        <v>49</v>
      </c>
      <c r="I3832">
        <f>IF(OR(financial_transactions3[[#This Row],[amount]]&lt;$L$16, financial_transactions3[[#This Row],[amount]]&gt;$L$17), 1, 0)</f>
        <v>1</v>
      </c>
    </row>
    <row r="3833" spans="1:9">
      <c r="A3833" t="s">
        <v>7311</v>
      </c>
      <c r="B3833" s="3">
        <v>45443</v>
      </c>
      <c r="C3833" t="s">
        <v>7312</v>
      </c>
      <c r="D3833">
        <v>1188.29</v>
      </c>
      <c r="E3833" t="s">
        <v>19</v>
      </c>
      <c r="F3833" t="s">
        <v>61</v>
      </c>
      <c r="G3833" t="s">
        <v>21</v>
      </c>
      <c r="H3833" t="s">
        <v>49</v>
      </c>
      <c r="I3833">
        <f>IF(OR(financial_transactions3[[#This Row],[amount]]&lt;$L$16, financial_transactions3[[#This Row],[amount]]&gt;$L$17), 1, 0)</f>
        <v>0</v>
      </c>
    </row>
    <row r="3834" spans="1:9">
      <c r="A3834" t="s">
        <v>7313</v>
      </c>
      <c r="B3834" s="3">
        <v>45443</v>
      </c>
      <c r="C3834" t="s">
        <v>7314</v>
      </c>
      <c r="D3834">
        <v>202.5</v>
      </c>
      <c r="E3834" t="s">
        <v>52</v>
      </c>
      <c r="F3834" t="s">
        <v>32</v>
      </c>
      <c r="G3834" t="s">
        <v>39</v>
      </c>
      <c r="H3834" t="s">
        <v>49</v>
      </c>
      <c r="I3834">
        <f>IF(OR(financial_transactions3[[#This Row],[amount]]&lt;$L$16, financial_transactions3[[#This Row],[amount]]&gt;$L$17), 1, 0)</f>
        <v>1</v>
      </c>
    </row>
    <row r="3835" spans="1:9">
      <c r="A3835" t="s">
        <v>7315</v>
      </c>
      <c r="B3835" s="3">
        <v>45443</v>
      </c>
      <c r="C3835" t="s">
        <v>4623</v>
      </c>
      <c r="D3835">
        <v>127.16</v>
      </c>
      <c r="E3835" t="s">
        <v>52</v>
      </c>
      <c r="F3835" t="s">
        <v>20</v>
      </c>
      <c r="G3835" t="s">
        <v>48</v>
      </c>
      <c r="H3835" t="s">
        <v>40</v>
      </c>
      <c r="I3835">
        <f>IF(OR(financial_transactions3[[#This Row],[amount]]&lt;$L$16, financial_transactions3[[#This Row],[amount]]&gt;$L$17), 1, 0)</f>
        <v>1</v>
      </c>
    </row>
    <row r="3836" spans="1:9">
      <c r="A3836" t="s">
        <v>7316</v>
      </c>
      <c r="B3836" s="3">
        <v>45443</v>
      </c>
      <c r="C3836" t="s">
        <v>5808</v>
      </c>
      <c r="D3836">
        <v>1625.39</v>
      </c>
      <c r="E3836" t="s">
        <v>67</v>
      </c>
      <c r="F3836" t="s">
        <v>26</v>
      </c>
      <c r="G3836" t="s">
        <v>39</v>
      </c>
      <c r="H3836" t="s">
        <v>75</v>
      </c>
      <c r="I3836">
        <f>IF(OR(financial_transactions3[[#This Row],[amount]]&lt;$L$16, financial_transactions3[[#This Row],[amount]]&gt;$L$17), 1, 0)</f>
        <v>1</v>
      </c>
    </row>
    <row r="3837" spans="1:9">
      <c r="A3837" t="s">
        <v>7317</v>
      </c>
      <c r="B3837" s="3">
        <v>45443</v>
      </c>
      <c r="C3837" t="s">
        <v>7318</v>
      </c>
      <c r="D3837">
        <v>1136.69</v>
      </c>
      <c r="E3837" t="s">
        <v>16079</v>
      </c>
      <c r="F3837" t="s">
        <v>32</v>
      </c>
      <c r="G3837" t="s">
        <v>48</v>
      </c>
      <c r="H3837" t="s">
        <v>36</v>
      </c>
      <c r="I3837">
        <f>IF(OR(financial_transactions3[[#This Row],[amount]]&lt;$L$16, financial_transactions3[[#This Row],[amount]]&gt;$L$17), 1, 0)</f>
        <v>0</v>
      </c>
    </row>
    <row r="3838" spans="1:9">
      <c r="A3838" t="s">
        <v>7319</v>
      </c>
      <c r="B3838" s="3">
        <v>45443</v>
      </c>
      <c r="C3838" t="s">
        <v>3417</v>
      </c>
      <c r="D3838">
        <v>1738.48</v>
      </c>
      <c r="E3838" t="s">
        <v>52</v>
      </c>
      <c r="F3838" t="s">
        <v>61</v>
      </c>
      <c r="G3838" t="s">
        <v>48</v>
      </c>
      <c r="H3838" t="s">
        <v>36</v>
      </c>
      <c r="I3838">
        <f>IF(OR(financial_transactions3[[#This Row],[amount]]&lt;$L$16, financial_transactions3[[#This Row],[amount]]&gt;$L$17), 1, 0)</f>
        <v>1</v>
      </c>
    </row>
    <row r="3839" spans="1:9">
      <c r="A3839" t="s">
        <v>7320</v>
      </c>
      <c r="B3839" s="3">
        <v>45443</v>
      </c>
      <c r="C3839" t="s">
        <v>7321</v>
      </c>
      <c r="D3839">
        <v>880.87</v>
      </c>
      <c r="E3839" t="s">
        <v>122</v>
      </c>
      <c r="F3839" t="s">
        <v>20</v>
      </c>
      <c r="G3839" t="s">
        <v>39</v>
      </c>
      <c r="H3839" t="s">
        <v>75</v>
      </c>
      <c r="I3839">
        <f>IF(OR(financial_transactions3[[#This Row],[amount]]&lt;$L$16, financial_transactions3[[#This Row],[amount]]&gt;$L$17), 1, 0)</f>
        <v>0</v>
      </c>
    </row>
    <row r="3840" spans="1:9">
      <c r="A3840" t="s">
        <v>7322</v>
      </c>
      <c r="B3840" s="3">
        <v>45443</v>
      </c>
      <c r="C3840" t="s">
        <v>351</v>
      </c>
      <c r="D3840">
        <v>8907.6</v>
      </c>
      <c r="E3840" t="s">
        <v>16079</v>
      </c>
      <c r="F3840" t="s">
        <v>32</v>
      </c>
      <c r="G3840" t="s">
        <v>48</v>
      </c>
      <c r="H3840" t="s">
        <v>53</v>
      </c>
      <c r="I3840">
        <f>IF(OR(financial_transactions3[[#This Row],[amount]]&lt;$L$16, financial_transactions3[[#This Row],[amount]]&gt;$L$17), 1, 0)</f>
        <v>1</v>
      </c>
    </row>
    <row r="3841" spans="1:9">
      <c r="A3841" t="s">
        <v>7323</v>
      </c>
      <c r="B3841" s="3">
        <v>45443</v>
      </c>
      <c r="C3841" t="s">
        <v>3949</v>
      </c>
      <c r="D3841">
        <v>1416.56</v>
      </c>
      <c r="E3841" t="s">
        <v>16079</v>
      </c>
      <c r="F3841" t="s">
        <v>32</v>
      </c>
      <c r="G3841" t="s">
        <v>27</v>
      </c>
      <c r="H3841" t="s">
        <v>123</v>
      </c>
      <c r="I3841">
        <f>IF(OR(financial_transactions3[[#This Row],[amount]]&lt;$L$16, financial_transactions3[[#This Row],[amount]]&gt;$L$17), 1, 0)</f>
        <v>0</v>
      </c>
    </row>
    <row r="3842" spans="1:9">
      <c r="A3842" t="s">
        <v>7324</v>
      </c>
      <c r="B3842" s="3">
        <v>45443</v>
      </c>
      <c r="C3842" t="s">
        <v>2174</v>
      </c>
      <c r="D3842">
        <v>520.36</v>
      </c>
      <c r="E3842" t="s">
        <v>52</v>
      </c>
      <c r="F3842" t="s">
        <v>26</v>
      </c>
      <c r="G3842" t="s">
        <v>27</v>
      </c>
      <c r="H3842" t="s">
        <v>87</v>
      </c>
      <c r="I3842">
        <f>IF(OR(financial_transactions3[[#This Row],[amount]]&lt;$L$16, financial_transactions3[[#This Row],[amount]]&gt;$L$17), 1, 0)</f>
        <v>1</v>
      </c>
    </row>
    <row r="3843" spans="1:9">
      <c r="A3843" t="s">
        <v>7325</v>
      </c>
      <c r="B3843" s="3">
        <v>45443</v>
      </c>
      <c r="C3843" t="s">
        <v>7326</v>
      </c>
      <c r="D3843">
        <v>1847.84</v>
      </c>
      <c r="E3843" t="s">
        <v>70</v>
      </c>
      <c r="F3843" t="s">
        <v>26</v>
      </c>
      <c r="G3843" t="s">
        <v>27</v>
      </c>
      <c r="H3843" t="s">
        <v>44</v>
      </c>
      <c r="I3843">
        <f>IF(OR(financial_transactions3[[#This Row],[amount]]&lt;$L$16, financial_transactions3[[#This Row],[amount]]&gt;$L$17), 1, 0)</f>
        <v>1</v>
      </c>
    </row>
    <row r="3844" spans="1:9">
      <c r="A3844" t="s">
        <v>7327</v>
      </c>
      <c r="B3844" s="3">
        <v>45443</v>
      </c>
      <c r="C3844" t="s">
        <v>4900</v>
      </c>
      <c r="D3844">
        <v>180.21</v>
      </c>
      <c r="E3844" t="s">
        <v>64</v>
      </c>
      <c r="F3844" t="s">
        <v>32</v>
      </c>
      <c r="G3844" t="s">
        <v>48</v>
      </c>
      <c r="H3844" t="s">
        <v>75</v>
      </c>
      <c r="I3844">
        <f>IF(OR(financial_transactions3[[#This Row],[amount]]&lt;$L$16, financial_transactions3[[#This Row],[amount]]&gt;$L$17), 1, 0)</f>
        <v>1</v>
      </c>
    </row>
    <row r="3845" spans="1:9">
      <c r="A3845" t="s">
        <v>7328</v>
      </c>
      <c r="B3845" s="3">
        <v>45443</v>
      </c>
      <c r="C3845" t="s">
        <v>5771</v>
      </c>
      <c r="D3845">
        <v>1468.57</v>
      </c>
      <c r="E3845" t="s">
        <v>122</v>
      </c>
      <c r="F3845" t="s">
        <v>61</v>
      </c>
      <c r="G3845" t="s">
        <v>27</v>
      </c>
      <c r="H3845" t="s">
        <v>44</v>
      </c>
      <c r="I3845">
        <f>IF(OR(financial_transactions3[[#This Row],[amount]]&lt;$L$16, financial_transactions3[[#This Row],[amount]]&gt;$L$17), 1, 0)</f>
        <v>0</v>
      </c>
    </row>
    <row r="3846" spans="1:9">
      <c r="A3846" t="s">
        <v>7329</v>
      </c>
      <c r="B3846" s="3">
        <v>45443</v>
      </c>
      <c r="C3846" t="s">
        <v>7330</v>
      </c>
      <c r="D3846">
        <v>1402.54</v>
      </c>
      <c r="E3846" t="s">
        <v>52</v>
      </c>
      <c r="F3846" t="s">
        <v>20</v>
      </c>
      <c r="G3846" t="s">
        <v>39</v>
      </c>
      <c r="H3846" t="s">
        <v>53</v>
      </c>
      <c r="I3846">
        <f>IF(OR(financial_transactions3[[#This Row],[amount]]&lt;$L$16, financial_transactions3[[#This Row],[amount]]&gt;$L$17), 1, 0)</f>
        <v>0</v>
      </c>
    </row>
    <row r="3847" spans="1:9">
      <c r="A3847" t="s">
        <v>7331</v>
      </c>
      <c r="B3847" s="3">
        <v>45443</v>
      </c>
      <c r="C3847" t="s">
        <v>7332</v>
      </c>
      <c r="D3847">
        <v>1095.1199999999999</v>
      </c>
      <c r="E3847" t="s">
        <v>16110</v>
      </c>
      <c r="F3847" t="s">
        <v>20</v>
      </c>
      <c r="G3847" t="s">
        <v>48</v>
      </c>
      <c r="H3847" t="s">
        <v>16080</v>
      </c>
      <c r="I3847">
        <f>IF(OR(financial_transactions3[[#This Row],[amount]]&lt;$L$16, financial_transactions3[[#This Row],[amount]]&gt;$L$17), 1, 0)</f>
        <v>0</v>
      </c>
    </row>
    <row r="3848" spans="1:9">
      <c r="A3848" t="s">
        <v>7333</v>
      </c>
      <c r="B3848" s="3">
        <v>45443</v>
      </c>
      <c r="C3848" t="s">
        <v>5081</v>
      </c>
      <c r="D3848">
        <v>1487.95</v>
      </c>
      <c r="E3848" t="s">
        <v>16110</v>
      </c>
      <c r="F3848" t="s">
        <v>26</v>
      </c>
      <c r="G3848" t="s">
        <v>39</v>
      </c>
      <c r="H3848" t="s">
        <v>40</v>
      </c>
      <c r="I3848">
        <f>IF(OR(financial_transactions3[[#This Row],[amount]]&lt;$L$16, financial_transactions3[[#This Row],[amount]]&gt;$L$17), 1, 0)</f>
        <v>0</v>
      </c>
    </row>
    <row r="3849" spans="1:9">
      <c r="A3849" t="s">
        <v>7336</v>
      </c>
      <c r="B3849" s="3">
        <v>45443</v>
      </c>
      <c r="C3849" t="s">
        <v>6864</v>
      </c>
      <c r="D3849">
        <v>667.03</v>
      </c>
      <c r="E3849" t="s">
        <v>47</v>
      </c>
      <c r="F3849" t="s">
        <v>61</v>
      </c>
      <c r="G3849" t="s">
        <v>48</v>
      </c>
      <c r="H3849" t="s">
        <v>16080</v>
      </c>
      <c r="I3849">
        <f>IF(OR(financial_transactions3[[#This Row],[amount]]&lt;$L$16, financial_transactions3[[#This Row],[amount]]&gt;$L$17), 1, 0)</f>
        <v>0</v>
      </c>
    </row>
    <row r="3850" spans="1:9">
      <c r="A3850" t="s">
        <v>7337</v>
      </c>
      <c r="B3850" s="3">
        <v>45443</v>
      </c>
      <c r="C3850" t="s">
        <v>5034</v>
      </c>
      <c r="D3850">
        <v>1189.6600000000001</v>
      </c>
      <c r="E3850" t="s">
        <v>64</v>
      </c>
      <c r="F3850" t="s">
        <v>61</v>
      </c>
      <c r="G3850" t="s">
        <v>39</v>
      </c>
      <c r="H3850" t="s">
        <v>36</v>
      </c>
      <c r="I3850">
        <f>IF(OR(financial_transactions3[[#This Row],[amount]]&lt;$L$16, financial_transactions3[[#This Row],[amount]]&gt;$L$17), 1, 0)</f>
        <v>0</v>
      </c>
    </row>
    <row r="3851" spans="1:9">
      <c r="A3851" t="s">
        <v>7339</v>
      </c>
      <c r="B3851" s="3">
        <v>45443</v>
      </c>
      <c r="C3851" t="s">
        <v>351</v>
      </c>
      <c r="D3851">
        <v>17260.71</v>
      </c>
      <c r="E3851" t="s">
        <v>16110</v>
      </c>
      <c r="F3851" t="s">
        <v>26</v>
      </c>
      <c r="G3851" t="s">
        <v>21</v>
      </c>
      <c r="H3851" t="s">
        <v>28</v>
      </c>
      <c r="I3851">
        <f>IF(OR(financial_transactions3[[#This Row],[amount]]&lt;$L$16, financial_transactions3[[#This Row],[amount]]&gt;$L$17), 1, 0)</f>
        <v>1</v>
      </c>
    </row>
    <row r="3852" spans="1:9">
      <c r="A3852" t="s">
        <v>7340</v>
      </c>
      <c r="B3852" s="3">
        <v>45443</v>
      </c>
      <c r="C3852" t="s">
        <v>7341</v>
      </c>
      <c r="D3852">
        <v>908.44</v>
      </c>
      <c r="E3852" t="s">
        <v>16110</v>
      </c>
      <c r="F3852" t="s">
        <v>32</v>
      </c>
      <c r="G3852" t="s">
        <v>48</v>
      </c>
      <c r="H3852" t="s">
        <v>44</v>
      </c>
      <c r="I3852">
        <f>IF(OR(financial_transactions3[[#This Row],[amount]]&lt;$L$16, financial_transactions3[[#This Row],[amount]]&gt;$L$17), 1, 0)</f>
        <v>0</v>
      </c>
    </row>
    <row r="3853" spans="1:9">
      <c r="A3853" t="s">
        <v>7342</v>
      </c>
      <c r="B3853" s="3">
        <v>45443</v>
      </c>
      <c r="C3853" t="s">
        <v>7343</v>
      </c>
      <c r="D3853">
        <v>571.34</v>
      </c>
      <c r="E3853" t="s">
        <v>16110</v>
      </c>
      <c r="F3853" t="s">
        <v>20</v>
      </c>
      <c r="G3853" t="s">
        <v>21</v>
      </c>
      <c r="H3853" t="s">
        <v>22</v>
      </c>
      <c r="I3853">
        <f>IF(OR(financial_transactions3[[#This Row],[amount]]&lt;$L$16, financial_transactions3[[#This Row],[amount]]&gt;$L$17), 1, 0)</f>
        <v>0</v>
      </c>
    </row>
    <row r="3854" spans="1:9">
      <c r="A3854" t="s">
        <v>7344</v>
      </c>
      <c r="B3854" s="3">
        <v>45443</v>
      </c>
      <c r="C3854" t="s">
        <v>7345</v>
      </c>
      <c r="D3854">
        <v>728.76</v>
      </c>
      <c r="E3854" t="s">
        <v>70</v>
      </c>
      <c r="F3854" t="s">
        <v>26</v>
      </c>
      <c r="G3854" t="s">
        <v>21</v>
      </c>
      <c r="H3854" t="s">
        <v>44</v>
      </c>
      <c r="I3854">
        <f>IF(OR(financial_transactions3[[#This Row],[amount]]&lt;$L$16, financial_transactions3[[#This Row],[amount]]&gt;$L$17), 1, 0)</f>
        <v>0</v>
      </c>
    </row>
    <row r="3855" spans="1:9">
      <c r="A3855" t="s">
        <v>7346</v>
      </c>
      <c r="B3855" s="3">
        <v>45443</v>
      </c>
      <c r="C3855" t="s">
        <v>7347</v>
      </c>
      <c r="D3855">
        <v>1928.31</v>
      </c>
      <c r="E3855" t="s">
        <v>47</v>
      </c>
      <c r="F3855" t="s">
        <v>61</v>
      </c>
      <c r="G3855" t="s">
        <v>21</v>
      </c>
      <c r="H3855" t="s">
        <v>176</v>
      </c>
      <c r="I3855">
        <f>IF(OR(financial_transactions3[[#This Row],[amount]]&lt;$L$16, financial_transactions3[[#This Row],[amount]]&gt;$L$17), 1, 0)</f>
        <v>1</v>
      </c>
    </row>
    <row r="3856" spans="1:9">
      <c r="A3856" t="s">
        <v>7348</v>
      </c>
      <c r="B3856" s="3">
        <v>45443</v>
      </c>
      <c r="C3856" t="s">
        <v>2661</v>
      </c>
      <c r="D3856">
        <v>12816.73</v>
      </c>
      <c r="E3856" t="s">
        <v>52</v>
      </c>
      <c r="F3856" t="s">
        <v>61</v>
      </c>
      <c r="G3856" t="s">
        <v>21</v>
      </c>
      <c r="H3856" t="s">
        <v>33</v>
      </c>
      <c r="I3856">
        <f>IF(OR(financial_transactions3[[#This Row],[amount]]&lt;$L$16, financial_transactions3[[#This Row],[amount]]&gt;$L$17), 1, 0)</f>
        <v>1</v>
      </c>
    </row>
    <row r="3857" spans="1:9">
      <c r="A3857" t="s">
        <v>7349</v>
      </c>
      <c r="B3857" s="3">
        <v>45443</v>
      </c>
      <c r="C3857" t="s">
        <v>7350</v>
      </c>
      <c r="D3857">
        <v>1045.06</v>
      </c>
      <c r="E3857" t="s">
        <v>25</v>
      </c>
      <c r="F3857" t="s">
        <v>61</v>
      </c>
      <c r="G3857" t="s">
        <v>48</v>
      </c>
      <c r="H3857" t="s">
        <v>22</v>
      </c>
      <c r="I3857">
        <f>IF(OR(financial_transactions3[[#This Row],[amount]]&lt;$L$16, financial_transactions3[[#This Row],[amount]]&gt;$L$17), 1, 0)</f>
        <v>0</v>
      </c>
    </row>
    <row r="3858" spans="1:9">
      <c r="A3858" t="s">
        <v>7351</v>
      </c>
      <c r="B3858" s="3">
        <v>45443</v>
      </c>
      <c r="C3858" t="s">
        <v>7352</v>
      </c>
      <c r="D3858">
        <v>682.13</v>
      </c>
      <c r="E3858" t="s">
        <v>64</v>
      </c>
      <c r="F3858" t="s">
        <v>32</v>
      </c>
      <c r="G3858" t="s">
        <v>39</v>
      </c>
      <c r="H3858" t="s">
        <v>123</v>
      </c>
      <c r="I3858">
        <f>IF(OR(financial_transactions3[[#This Row],[amount]]&lt;$L$16, financial_transactions3[[#This Row],[amount]]&gt;$L$17), 1, 0)</f>
        <v>0</v>
      </c>
    </row>
    <row r="3859" spans="1:9">
      <c r="A3859" t="s">
        <v>7353</v>
      </c>
      <c r="B3859" s="3">
        <v>45444</v>
      </c>
      <c r="C3859" t="s">
        <v>7354</v>
      </c>
      <c r="D3859">
        <v>678.82</v>
      </c>
      <c r="E3859" t="s">
        <v>47</v>
      </c>
      <c r="F3859" t="s">
        <v>61</v>
      </c>
      <c r="G3859" t="s">
        <v>48</v>
      </c>
      <c r="H3859" t="s">
        <v>16080</v>
      </c>
      <c r="I3859">
        <f>IF(OR(financial_transactions3[[#This Row],[amount]]&lt;$L$16, financial_transactions3[[#This Row],[amount]]&gt;$L$17), 1, 0)</f>
        <v>0</v>
      </c>
    </row>
    <row r="3860" spans="1:9">
      <c r="A3860" t="s">
        <v>7355</v>
      </c>
      <c r="B3860" s="3">
        <v>45444</v>
      </c>
      <c r="C3860" t="s">
        <v>7356</v>
      </c>
      <c r="D3860">
        <v>62.44</v>
      </c>
      <c r="E3860" t="s">
        <v>122</v>
      </c>
      <c r="F3860" t="s">
        <v>26</v>
      </c>
      <c r="G3860" t="s">
        <v>39</v>
      </c>
      <c r="H3860" t="s">
        <v>28</v>
      </c>
      <c r="I3860">
        <f>IF(OR(financial_transactions3[[#This Row],[amount]]&lt;$L$16, financial_transactions3[[#This Row],[amount]]&gt;$L$17), 1, 0)</f>
        <v>1</v>
      </c>
    </row>
    <row r="3861" spans="1:9">
      <c r="A3861" t="s">
        <v>7357</v>
      </c>
      <c r="B3861" s="3">
        <v>45444</v>
      </c>
      <c r="C3861" t="s">
        <v>4888</v>
      </c>
      <c r="D3861">
        <v>321.82</v>
      </c>
      <c r="E3861" t="s">
        <v>122</v>
      </c>
      <c r="F3861" t="s">
        <v>20</v>
      </c>
      <c r="G3861" t="s">
        <v>27</v>
      </c>
      <c r="H3861" t="s">
        <v>75</v>
      </c>
      <c r="I3861">
        <f>IF(OR(financial_transactions3[[#This Row],[amount]]&lt;$L$16, financial_transactions3[[#This Row],[amount]]&gt;$L$17), 1, 0)</f>
        <v>1</v>
      </c>
    </row>
    <row r="3862" spans="1:9">
      <c r="A3862" t="s">
        <v>7358</v>
      </c>
      <c r="B3862" s="3">
        <v>45444</v>
      </c>
      <c r="C3862" t="s">
        <v>7359</v>
      </c>
      <c r="D3862">
        <v>1534.55</v>
      </c>
      <c r="E3862" t="s">
        <v>67</v>
      </c>
      <c r="F3862" t="s">
        <v>32</v>
      </c>
      <c r="G3862" t="s">
        <v>21</v>
      </c>
      <c r="H3862" t="s">
        <v>16080</v>
      </c>
      <c r="I3862">
        <f>IF(OR(financial_transactions3[[#This Row],[amount]]&lt;$L$16, financial_transactions3[[#This Row],[amount]]&gt;$L$17), 1, 0)</f>
        <v>0</v>
      </c>
    </row>
    <row r="3863" spans="1:9">
      <c r="A3863" t="s">
        <v>7360</v>
      </c>
      <c r="B3863" s="3">
        <v>45444</v>
      </c>
      <c r="C3863" t="s">
        <v>7361</v>
      </c>
      <c r="D3863">
        <v>431.91</v>
      </c>
      <c r="E3863" t="s">
        <v>67</v>
      </c>
      <c r="F3863" t="s">
        <v>20</v>
      </c>
      <c r="G3863" t="s">
        <v>48</v>
      </c>
      <c r="H3863" t="s">
        <v>33</v>
      </c>
      <c r="I3863">
        <f>IF(OR(financial_transactions3[[#This Row],[amount]]&lt;$L$16, financial_transactions3[[#This Row],[amount]]&gt;$L$17), 1, 0)</f>
        <v>1</v>
      </c>
    </row>
    <row r="3864" spans="1:9">
      <c r="A3864" t="s">
        <v>7362</v>
      </c>
      <c r="B3864" s="3">
        <v>45444</v>
      </c>
      <c r="C3864" t="s">
        <v>7363</v>
      </c>
      <c r="D3864">
        <v>202.16</v>
      </c>
      <c r="E3864" t="s">
        <v>47</v>
      </c>
      <c r="F3864" t="s">
        <v>20</v>
      </c>
      <c r="G3864" t="s">
        <v>39</v>
      </c>
      <c r="H3864" t="s">
        <v>53</v>
      </c>
      <c r="I3864">
        <f>IF(OR(financial_transactions3[[#This Row],[amount]]&lt;$L$16, financial_transactions3[[#This Row],[amount]]&gt;$L$17), 1, 0)</f>
        <v>1</v>
      </c>
    </row>
    <row r="3865" spans="1:9">
      <c r="A3865" t="s">
        <v>7364</v>
      </c>
      <c r="B3865" s="3">
        <v>45444</v>
      </c>
      <c r="C3865" t="s">
        <v>1776</v>
      </c>
      <c r="D3865">
        <v>504.2</v>
      </c>
      <c r="E3865" t="s">
        <v>64</v>
      </c>
      <c r="F3865" t="s">
        <v>26</v>
      </c>
      <c r="G3865" t="s">
        <v>27</v>
      </c>
      <c r="H3865" t="s">
        <v>57</v>
      </c>
      <c r="I3865">
        <f>IF(OR(financial_transactions3[[#This Row],[amount]]&lt;$L$16, financial_transactions3[[#This Row],[amount]]&gt;$L$17), 1, 0)</f>
        <v>1</v>
      </c>
    </row>
    <row r="3866" spans="1:9">
      <c r="A3866" t="s">
        <v>7365</v>
      </c>
      <c r="B3866" s="3">
        <v>45444</v>
      </c>
      <c r="C3866" t="s">
        <v>6705</v>
      </c>
      <c r="D3866">
        <v>651.36</v>
      </c>
      <c r="E3866" t="s">
        <v>47</v>
      </c>
      <c r="F3866" t="s">
        <v>61</v>
      </c>
      <c r="G3866" t="s">
        <v>48</v>
      </c>
      <c r="H3866" t="s">
        <v>40</v>
      </c>
      <c r="I3866">
        <f>IF(OR(financial_transactions3[[#This Row],[amount]]&lt;$L$16, financial_transactions3[[#This Row],[amount]]&gt;$L$17), 1, 0)</f>
        <v>0</v>
      </c>
    </row>
    <row r="3867" spans="1:9">
      <c r="A3867" t="s">
        <v>7366</v>
      </c>
      <c r="B3867" s="3">
        <v>45444</v>
      </c>
      <c r="C3867" t="s">
        <v>7367</v>
      </c>
      <c r="D3867">
        <v>320.88</v>
      </c>
      <c r="E3867" t="s">
        <v>67</v>
      </c>
      <c r="F3867" t="s">
        <v>61</v>
      </c>
      <c r="G3867" t="s">
        <v>48</v>
      </c>
      <c r="H3867" t="s">
        <v>109</v>
      </c>
      <c r="I3867">
        <f>IF(OR(financial_transactions3[[#This Row],[amount]]&lt;$L$16, financial_transactions3[[#This Row],[amount]]&gt;$L$17), 1, 0)</f>
        <v>1</v>
      </c>
    </row>
    <row r="3868" spans="1:9">
      <c r="A3868" t="s">
        <v>7368</v>
      </c>
      <c r="B3868" s="3">
        <v>45444</v>
      </c>
      <c r="C3868" t="s">
        <v>2336</v>
      </c>
      <c r="D3868">
        <v>877.02</v>
      </c>
      <c r="E3868" t="s">
        <v>16079</v>
      </c>
      <c r="F3868" t="s">
        <v>32</v>
      </c>
      <c r="G3868" t="s">
        <v>27</v>
      </c>
      <c r="H3868" t="s">
        <v>75</v>
      </c>
      <c r="I3868">
        <f>IF(OR(financial_transactions3[[#This Row],[amount]]&lt;$L$16, financial_transactions3[[#This Row],[amount]]&gt;$L$17), 1, 0)</f>
        <v>0</v>
      </c>
    </row>
    <row r="3869" spans="1:9">
      <c r="A3869" t="s">
        <v>7369</v>
      </c>
      <c r="B3869" s="3">
        <v>45444</v>
      </c>
      <c r="C3869" t="s">
        <v>7370</v>
      </c>
      <c r="D3869">
        <v>1634.36</v>
      </c>
      <c r="E3869" t="s">
        <v>31</v>
      </c>
      <c r="F3869" t="s">
        <v>26</v>
      </c>
      <c r="G3869" t="s">
        <v>39</v>
      </c>
      <c r="H3869" t="s">
        <v>57</v>
      </c>
      <c r="I3869">
        <f>IF(OR(financial_transactions3[[#This Row],[amount]]&lt;$L$16, financial_transactions3[[#This Row],[amount]]&gt;$L$17), 1, 0)</f>
        <v>1</v>
      </c>
    </row>
    <row r="3870" spans="1:9">
      <c r="A3870" t="s">
        <v>7371</v>
      </c>
      <c r="B3870" s="3">
        <v>45444</v>
      </c>
      <c r="C3870" t="s">
        <v>7372</v>
      </c>
      <c r="D3870">
        <v>297.25</v>
      </c>
      <c r="E3870" t="s">
        <v>16079</v>
      </c>
      <c r="F3870" t="s">
        <v>20</v>
      </c>
      <c r="G3870" t="s">
        <v>21</v>
      </c>
      <c r="H3870" t="s">
        <v>53</v>
      </c>
      <c r="I3870">
        <f>IF(OR(financial_transactions3[[#This Row],[amount]]&lt;$L$16, financial_transactions3[[#This Row],[amount]]&gt;$L$17), 1, 0)</f>
        <v>1</v>
      </c>
    </row>
    <row r="3871" spans="1:9">
      <c r="A3871" t="s">
        <v>7373</v>
      </c>
      <c r="B3871" s="3">
        <v>45444</v>
      </c>
      <c r="C3871" t="s">
        <v>7374</v>
      </c>
      <c r="D3871">
        <v>185.32</v>
      </c>
      <c r="E3871" t="s">
        <v>70</v>
      </c>
      <c r="F3871" t="s">
        <v>61</v>
      </c>
      <c r="G3871" t="s">
        <v>48</v>
      </c>
      <c r="H3871" t="s">
        <v>123</v>
      </c>
      <c r="I3871">
        <f>IF(OR(financial_transactions3[[#This Row],[amount]]&lt;$L$16, financial_transactions3[[#This Row],[amount]]&gt;$L$17), 1, 0)</f>
        <v>1</v>
      </c>
    </row>
    <row r="3872" spans="1:9">
      <c r="A3872" t="s">
        <v>7375</v>
      </c>
      <c r="B3872" s="3">
        <v>45444</v>
      </c>
      <c r="C3872" t="s">
        <v>3581</v>
      </c>
      <c r="D3872">
        <v>1941.69</v>
      </c>
      <c r="E3872" t="s">
        <v>70</v>
      </c>
      <c r="F3872" t="s">
        <v>26</v>
      </c>
      <c r="G3872" t="s">
        <v>48</v>
      </c>
      <c r="H3872" t="s">
        <v>40</v>
      </c>
      <c r="I3872">
        <f>IF(OR(financial_transactions3[[#This Row],[amount]]&lt;$L$16, financial_transactions3[[#This Row],[amount]]&gt;$L$17), 1, 0)</f>
        <v>1</v>
      </c>
    </row>
    <row r="3873" spans="1:9">
      <c r="A3873" t="s">
        <v>7376</v>
      </c>
      <c r="B3873" s="3">
        <v>45444</v>
      </c>
      <c r="C3873" t="s">
        <v>7377</v>
      </c>
      <c r="D3873">
        <v>216.07</v>
      </c>
      <c r="E3873" t="s">
        <v>16079</v>
      </c>
      <c r="F3873" t="s">
        <v>26</v>
      </c>
      <c r="G3873" t="s">
        <v>39</v>
      </c>
      <c r="H3873" t="s">
        <v>16080</v>
      </c>
      <c r="I3873">
        <f>IF(OR(financial_transactions3[[#This Row],[amount]]&lt;$L$16, financial_transactions3[[#This Row],[amount]]&gt;$L$17), 1, 0)</f>
        <v>1</v>
      </c>
    </row>
    <row r="3874" spans="1:9">
      <c r="A3874" t="s">
        <v>7378</v>
      </c>
      <c r="B3874" s="3">
        <v>45444</v>
      </c>
      <c r="C3874" t="s">
        <v>1033</v>
      </c>
      <c r="D3874">
        <v>563.91</v>
      </c>
      <c r="E3874" t="s">
        <v>47</v>
      </c>
      <c r="F3874" t="s">
        <v>61</v>
      </c>
      <c r="G3874" t="s">
        <v>21</v>
      </c>
      <c r="H3874" t="s">
        <v>53</v>
      </c>
      <c r="I3874">
        <f>IF(OR(financial_transactions3[[#This Row],[amount]]&lt;$L$16, financial_transactions3[[#This Row],[amount]]&gt;$L$17), 1, 0)</f>
        <v>1</v>
      </c>
    </row>
    <row r="3875" spans="1:9">
      <c r="A3875" t="s">
        <v>7379</v>
      </c>
      <c r="B3875" s="3">
        <v>45444</v>
      </c>
      <c r="C3875" t="s">
        <v>6027</v>
      </c>
      <c r="D3875">
        <v>458.67</v>
      </c>
      <c r="E3875" t="s">
        <v>70</v>
      </c>
      <c r="F3875" t="s">
        <v>20</v>
      </c>
      <c r="G3875" t="s">
        <v>21</v>
      </c>
      <c r="H3875" t="s">
        <v>44</v>
      </c>
      <c r="I3875">
        <f>IF(OR(financial_transactions3[[#This Row],[amount]]&lt;$L$16, financial_transactions3[[#This Row],[amount]]&gt;$L$17), 1, 0)</f>
        <v>1</v>
      </c>
    </row>
    <row r="3876" spans="1:9">
      <c r="A3876" t="s">
        <v>7380</v>
      </c>
      <c r="B3876" s="3">
        <v>45444</v>
      </c>
      <c r="C3876" t="s">
        <v>7381</v>
      </c>
      <c r="D3876">
        <v>304.72000000000003</v>
      </c>
      <c r="E3876" t="s">
        <v>70</v>
      </c>
      <c r="F3876" t="s">
        <v>61</v>
      </c>
      <c r="G3876" t="s">
        <v>21</v>
      </c>
      <c r="H3876" t="s">
        <v>75</v>
      </c>
      <c r="I3876">
        <f>IF(OR(financial_transactions3[[#This Row],[amount]]&lt;$L$16, financial_transactions3[[#This Row],[amount]]&gt;$L$17), 1, 0)</f>
        <v>1</v>
      </c>
    </row>
    <row r="3877" spans="1:9">
      <c r="A3877" t="s">
        <v>7382</v>
      </c>
      <c r="B3877" s="3">
        <v>45444</v>
      </c>
      <c r="C3877" t="s">
        <v>6526</v>
      </c>
      <c r="D3877">
        <v>542.47</v>
      </c>
      <c r="E3877" t="s">
        <v>70</v>
      </c>
      <c r="F3877" t="s">
        <v>20</v>
      </c>
      <c r="G3877" t="s">
        <v>48</v>
      </c>
      <c r="H3877" t="s">
        <v>123</v>
      </c>
      <c r="I3877">
        <f>IF(OR(financial_transactions3[[#This Row],[amount]]&lt;$L$16, financial_transactions3[[#This Row],[amount]]&gt;$L$17), 1, 0)</f>
        <v>1</v>
      </c>
    </row>
    <row r="3878" spans="1:9">
      <c r="A3878" t="s">
        <v>7383</v>
      </c>
      <c r="B3878" s="3">
        <v>45444</v>
      </c>
      <c r="C3878" t="s">
        <v>7384</v>
      </c>
      <c r="D3878">
        <v>1723.77</v>
      </c>
      <c r="E3878" t="s">
        <v>64</v>
      </c>
      <c r="F3878" t="s">
        <v>32</v>
      </c>
      <c r="G3878" t="s">
        <v>21</v>
      </c>
      <c r="H3878" t="s">
        <v>87</v>
      </c>
      <c r="I3878">
        <f>IF(OR(financial_transactions3[[#This Row],[amount]]&lt;$L$16, financial_transactions3[[#This Row],[amount]]&gt;$L$17), 1, 0)</f>
        <v>1</v>
      </c>
    </row>
    <row r="3879" spans="1:9">
      <c r="A3879" t="s">
        <v>7385</v>
      </c>
      <c r="B3879" s="3">
        <v>45444</v>
      </c>
      <c r="C3879" t="s">
        <v>7386</v>
      </c>
      <c r="D3879">
        <v>1303.83</v>
      </c>
      <c r="E3879" t="s">
        <v>25</v>
      </c>
      <c r="F3879" t="s">
        <v>61</v>
      </c>
      <c r="G3879" t="s">
        <v>48</v>
      </c>
      <c r="H3879" t="s">
        <v>94</v>
      </c>
      <c r="I3879">
        <f>IF(OR(financial_transactions3[[#This Row],[amount]]&lt;$L$16, financial_transactions3[[#This Row],[amount]]&gt;$L$17), 1, 0)</f>
        <v>0</v>
      </c>
    </row>
    <row r="3880" spans="1:9">
      <c r="A3880" t="s">
        <v>7387</v>
      </c>
      <c r="B3880" s="3">
        <v>45444</v>
      </c>
      <c r="C3880" t="s">
        <v>431</v>
      </c>
      <c r="D3880">
        <v>312.89999999999998</v>
      </c>
      <c r="E3880" t="s">
        <v>122</v>
      </c>
      <c r="F3880" t="s">
        <v>32</v>
      </c>
      <c r="G3880" t="s">
        <v>27</v>
      </c>
      <c r="H3880" t="s">
        <v>176</v>
      </c>
      <c r="I3880">
        <f>IF(OR(financial_transactions3[[#This Row],[amount]]&lt;$L$16, financial_transactions3[[#This Row],[amount]]&gt;$L$17), 1, 0)</f>
        <v>1</v>
      </c>
    </row>
    <row r="3881" spans="1:9">
      <c r="A3881" t="s">
        <v>7388</v>
      </c>
      <c r="B3881" s="3">
        <v>45444</v>
      </c>
      <c r="C3881" t="s">
        <v>1199</v>
      </c>
      <c r="D3881">
        <v>1828.26</v>
      </c>
      <c r="E3881" t="s">
        <v>25</v>
      </c>
      <c r="F3881" t="s">
        <v>20</v>
      </c>
      <c r="G3881" t="s">
        <v>21</v>
      </c>
      <c r="H3881" t="s">
        <v>36</v>
      </c>
      <c r="I3881">
        <f>IF(OR(financial_transactions3[[#This Row],[amount]]&lt;$L$16, financial_transactions3[[#This Row],[amount]]&gt;$L$17), 1, 0)</f>
        <v>1</v>
      </c>
    </row>
    <row r="3882" spans="1:9">
      <c r="A3882" t="s">
        <v>7389</v>
      </c>
      <c r="B3882" s="3">
        <v>45444</v>
      </c>
      <c r="C3882" t="s">
        <v>7390</v>
      </c>
      <c r="D3882">
        <v>785.8</v>
      </c>
      <c r="E3882" t="s">
        <v>122</v>
      </c>
      <c r="F3882" t="s">
        <v>20</v>
      </c>
      <c r="G3882" t="s">
        <v>27</v>
      </c>
      <c r="H3882" t="s">
        <v>176</v>
      </c>
      <c r="I3882">
        <f>IF(OR(financial_transactions3[[#This Row],[amount]]&lt;$L$16, financial_transactions3[[#This Row],[amount]]&gt;$L$17), 1, 0)</f>
        <v>0</v>
      </c>
    </row>
    <row r="3883" spans="1:9">
      <c r="A3883" t="s">
        <v>7391</v>
      </c>
      <c r="B3883" s="3">
        <v>45444</v>
      </c>
      <c r="C3883" t="s">
        <v>2267</v>
      </c>
      <c r="D3883">
        <v>1021.21</v>
      </c>
      <c r="E3883" t="s">
        <v>19</v>
      </c>
      <c r="F3883" t="s">
        <v>20</v>
      </c>
      <c r="G3883" t="s">
        <v>39</v>
      </c>
      <c r="H3883" t="s">
        <v>176</v>
      </c>
      <c r="I3883">
        <f>IF(OR(financial_transactions3[[#This Row],[amount]]&lt;$L$16, financial_transactions3[[#This Row],[amount]]&gt;$L$17), 1, 0)</f>
        <v>0</v>
      </c>
    </row>
    <row r="3884" spans="1:9">
      <c r="A3884" t="s">
        <v>7392</v>
      </c>
      <c r="B3884" s="3">
        <v>45445</v>
      </c>
      <c r="C3884" t="s">
        <v>7393</v>
      </c>
      <c r="D3884">
        <v>1656.27</v>
      </c>
      <c r="E3884" t="s">
        <v>67</v>
      </c>
      <c r="F3884" t="s">
        <v>32</v>
      </c>
      <c r="G3884" t="s">
        <v>27</v>
      </c>
      <c r="H3884" t="s">
        <v>36</v>
      </c>
      <c r="I3884">
        <f>IF(OR(financial_transactions3[[#This Row],[amount]]&lt;$L$16, financial_transactions3[[#This Row],[amount]]&gt;$L$17), 1, 0)</f>
        <v>1</v>
      </c>
    </row>
    <row r="3885" spans="1:9">
      <c r="A3885" t="s">
        <v>7394</v>
      </c>
      <c r="B3885" s="3">
        <v>45445</v>
      </c>
      <c r="C3885" t="s">
        <v>7395</v>
      </c>
      <c r="D3885">
        <v>1603.35</v>
      </c>
      <c r="E3885" t="s">
        <v>31</v>
      </c>
      <c r="F3885" t="s">
        <v>32</v>
      </c>
      <c r="G3885" t="s">
        <v>21</v>
      </c>
      <c r="H3885" t="s">
        <v>57</v>
      </c>
      <c r="I3885">
        <f>IF(OR(financial_transactions3[[#This Row],[amount]]&lt;$L$16, financial_transactions3[[#This Row],[amount]]&gt;$L$17), 1, 0)</f>
        <v>1</v>
      </c>
    </row>
    <row r="3886" spans="1:9">
      <c r="A3886" t="s">
        <v>7396</v>
      </c>
      <c r="B3886" s="3">
        <v>45445</v>
      </c>
      <c r="C3886" t="s">
        <v>6466</v>
      </c>
      <c r="D3886">
        <v>118.63</v>
      </c>
      <c r="E3886" t="s">
        <v>47</v>
      </c>
      <c r="F3886" t="s">
        <v>32</v>
      </c>
      <c r="G3886" t="s">
        <v>48</v>
      </c>
      <c r="H3886" t="s">
        <v>75</v>
      </c>
      <c r="I3886">
        <f>IF(OR(financial_transactions3[[#This Row],[amount]]&lt;$L$16, financial_transactions3[[#This Row],[amount]]&gt;$L$17), 1, 0)</f>
        <v>1</v>
      </c>
    </row>
    <row r="3887" spans="1:9">
      <c r="A3887" t="s">
        <v>7397</v>
      </c>
      <c r="B3887" s="3">
        <v>45445</v>
      </c>
      <c r="C3887" t="s">
        <v>7398</v>
      </c>
      <c r="D3887">
        <v>468.38</v>
      </c>
      <c r="E3887" t="s">
        <v>16079</v>
      </c>
      <c r="F3887" t="s">
        <v>26</v>
      </c>
      <c r="G3887" t="s">
        <v>39</v>
      </c>
      <c r="H3887" t="s">
        <v>75</v>
      </c>
      <c r="I3887">
        <f>IF(OR(financial_transactions3[[#This Row],[amount]]&lt;$L$16, financial_transactions3[[#This Row],[amount]]&gt;$L$17), 1, 0)</f>
        <v>1</v>
      </c>
    </row>
    <row r="3888" spans="1:9">
      <c r="A3888" t="s">
        <v>7399</v>
      </c>
      <c r="B3888" s="3">
        <v>45445</v>
      </c>
      <c r="C3888" t="s">
        <v>5542</v>
      </c>
      <c r="D3888">
        <v>1979.61</v>
      </c>
      <c r="E3888" t="s">
        <v>122</v>
      </c>
      <c r="F3888" t="s">
        <v>26</v>
      </c>
      <c r="G3888" t="s">
        <v>27</v>
      </c>
      <c r="H3888" t="s">
        <v>44</v>
      </c>
      <c r="I3888">
        <f>IF(OR(financial_transactions3[[#This Row],[amount]]&lt;$L$16, financial_transactions3[[#This Row],[amount]]&gt;$L$17), 1, 0)</f>
        <v>1</v>
      </c>
    </row>
    <row r="3889" spans="1:9">
      <c r="A3889" t="s">
        <v>7400</v>
      </c>
      <c r="B3889" s="3">
        <v>45445</v>
      </c>
      <c r="C3889" t="s">
        <v>7401</v>
      </c>
      <c r="D3889">
        <v>416.22</v>
      </c>
      <c r="E3889" t="s">
        <v>52</v>
      </c>
      <c r="F3889" t="s">
        <v>26</v>
      </c>
      <c r="G3889" t="s">
        <v>21</v>
      </c>
      <c r="H3889" t="s">
        <v>22</v>
      </c>
      <c r="I3889">
        <f>IF(OR(financial_transactions3[[#This Row],[amount]]&lt;$L$16, financial_transactions3[[#This Row],[amount]]&gt;$L$17), 1, 0)</f>
        <v>1</v>
      </c>
    </row>
    <row r="3890" spans="1:9">
      <c r="A3890" t="s">
        <v>7404</v>
      </c>
      <c r="B3890" s="3">
        <v>45445</v>
      </c>
      <c r="C3890" t="s">
        <v>7405</v>
      </c>
      <c r="D3890">
        <v>277.61</v>
      </c>
      <c r="E3890" t="s">
        <v>64</v>
      </c>
      <c r="F3890" t="s">
        <v>32</v>
      </c>
      <c r="G3890" t="s">
        <v>21</v>
      </c>
      <c r="H3890" t="s">
        <v>33</v>
      </c>
      <c r="I3890">
        <f>IF(OR(financial_transactions3[[#This Row],[amount]]&lt;$L$16, financial_transactions3[[#This Row],[amount]]&gt;$L$17), 1, 0)</f>
        <v>1</v>
      </c>
    </row>
    <row r="3891" spans="1:9">
      <c r="A3891" t="s">
        <v>7406</v>
      </c>
      <c r="B3891" s="3">
        <v>45445</v>
      </c>
      <c r="C3891" t="s">
        <v>4772</v>
      </c>
      <c r="D3891">
        <v>1808.35</v>
      </c>
      <c r="E3891" t="s">
        <v>19</v>
      </c>
      <c r="F3891" t="s">
        <v>20</v>
      </c>
      <c r="G3891" t="s">
        <v>39</v>
      </c>
      <c r="H3891" t="s">
        <v>28</v>
      </c>
      <c r="I3891">
        <f>IF(OR(financial_transactions3[[#This Row],[amount]]&lt;$L$16, financial_transactions3[[#This Row],[amount]]&gt;$L$17), 1, 0)</f>
        <v>1</v>
      </c>
    </row>
    <row r="3892" spans="1:9">
      <c r="A3892" t="s">
        <v>7407</v>
      </c>
      <c r="B3892" s="3">
        <v>45445</v>
      </c>
      <c r="C3892" t="s">
        <v>6760</v>
      </c>
      <c r="D3892">
        <v>1310.52</v>
      </c>
      <c r="E3892" t="s">
        <v>25</v>
      </c>
      <c r="F3892" t="s">
        <v>61</v>
      </c>
      <c r="G3892" t="s">
        <v>39</v>
      </c>
      <c r="H3892" t="s">
        <v>87</v>
      </c>
      <c r="I3892">
        <f>IF(OR(financial_transactions3[[#This Row],[amount]]&lt;$L$16, financial_transactions3[[#This Row],[amount]]&gt;$L$17), 1, 0)</f>
        <v>0</v>
      </c>
    </row>
    <row r="3893" spans="1:9">
      <c r="A3893" t="s">
        <v>7408</v>
      </c>
      <c r="B3893" s="3">
        <v>45445</v>
      </c>
      <c r="C3893" t="s">
        <v>505</v>
      </c>
      <c r="D3893">
        <v>1644.61</v>
      </c>
      <c r="E3893" t="s">
        <v>31</v>
      </c>
      <c r="F3893" t="s">
        <v>20</v>
      </c>
      <c r="G3893" t="s">
        <v>39</v>
      </c>
      <c r="H3893" t="s">
        <v>176</v>
      </c>
      <c r="I3893">
        <f>IF(OR(financial_transactions3[[#This Row],[amount]]&lt;$L$16, financial_transactions3[[#This Row],[amount]]&gt;$L$17), 1, 0)</f>
        <v>1</v>
      </c>
    </row>
    <row r="3894" spans="1:9">
      <c r="A3894" t="s">
        <v>7409</v>
      </c>
      <c r="B3894" s="3">
        <v>45445</v>
      </c>
      <c r="C3894" t="s">
        <v>7410</v>
      </c>
      <c r="D3894">
        <v>1035.94</v>
      </c>
      <c r="E3894" t="s">
        <v>64</v>
      </c>
      <c r="F3894" t="s">
        <v>20</v>
      </c>
      <c r="G3894" t="s">
        <v>27</v>
      </c>
      <c r="H3894" t="s">
        <v>22</v>
      </c>
      <c r="I3894">
        <f>IF(OR(financial_transactions3[[#This Row],[amount]]&lt;$L$16, financial_transactions3[[#This Row],[amount]]&gt;$L$17), 1, 0)</f>
        <v>0</v>
      </c>
    </row>
    <row r="3895" spans="1:9">
      <c r="A3895" t="s">
        <v>7411</v>
      </c>
      <c r="B3895" s="3">
        <v>45445</v>
      </c>
      <c r="C3895" t="s">
        <v>7412</v>
      </c>
      <c r="D3895">
        <v>152.34</v>
      </c>
      <c r="E3895" t="s">
        <v>122</v>
      </c>
      <c r="F3895" t="s">
        <v>26</v>
      </c>
      <c r="G3895" t="s">
        <v>21</v>
      </c>
      <c r="H3895" t="s">
        <v>36</v>
      </c>
      <c r="I3895">
        <f>IF(OR(financial_transactions3[[#This Row],[amount]]&lt;$L$16, financial_transactions3[[#This Row],[amount]]&gt;$L$17), 1, 0)</f>
        <v>1</v>
      </c>
    </row>
    <row r="3896" spans="1:9">
      <c r="A3896" t="s">
        <v>7413</v>
      </c>
      <c r="B3896" s="3">
        <v>45445</v>
      </c>
      <c r="C3896" t="s">
        <v>7414</v>
      </c>
      <c r="D3896">
        <v>116.05</v>
      </c>
      <c r="E3896" t="s">
        <v>25</v>
      </c>
      <c r="F3896" t="s">
        <v>61</v>
      </c>
      <c r="G3896" t="s">
        <v>21</v>
      </c>
      <c r="H3896" t="s">
        <v>75</v>
      </c>
      <c r="I3896">
        <f>IF(OR(financial_transactions3[[#This Row],[amount]]&lt;$L$16, financial_transactions3[[#This Row],[amount]]&gt;$L$17), 1, 0)</f>
        <v>1</v>
      </c>
    </row>
    <row r="3897" spans="1:9">
      <c r="A3897" t="s">
        <v>7415</v>
      </c>
      <c r="B3897" s="3">
        <v>45445</v>
      </c>
      <c r="C3897" t="s">
        <v>7416</v>
      </c>
      <c r="D3897">
        <v>387.48</v>
      </c>
      <c r="E3897" t="s">
        <v>52</v>
      </c>
      <c r="F3897" t="s">
        <v>61</v>
      </c>
      <c r="G3897" t="s">
        <v>27</v>
      </c>
      <c r="H3897" t="s">
        <v>40</v>
      </c>
      <c r="I3897">
        <f>IF(OR(financial_transactions3[[#This Row],[amount]]&lt;$L$16, financial_transactions3[[#This Row],[amount]]&gt;$L$17), 1, 0)</f>
        <v>1</v>
      </c>
    </row>
    <row r="3898" spans="1:9">
      <c r="A3898" t="s">
        <v>7419</v>
      </c>
      <c r="B3898" s="3">
        <v>45445</v>
      </c>
      <c r="C3898" t="s">
        <v>7420</v>
      </c>
      <c r="D3898">
        <v>1779.39</v>
      </c>
      <c r="E3898" t="s">
        <v>25</v>
      </c>
      <c r="F3898" t="s">
        <v>20</v>
      </c>
      <c r="G3898" t="s">
        <v>21</v>
      </c>
      <c r="H3898" t="s">
        <v>53</v>
      </c>
      <c r="I3898">
        <f>IF(OR(financial_transactions3[[#This Row],[amount]]&lt;$L$16, financial_transactions3[[#This Row],[amount]]&gt;$L$17), 1, 0)</f>
        <v>1</v>
      </c>
    </row>
    <row r="3899" spans="1:9">
      <c r="A3899" t="s">
        <v>7421</v>
      </c>
      <c r="B3899" s="3">
        <v>45445</v>
      </c>
      <c r="C3899" t="s">
        <v>7422</v>
      </c>
      <c r="D3899">
        <v>748.04</v>
      </c>
      <c r="E3899" t="s">
        <v>47</v>
      </c>
      <c r="F3899" t="s">
        <v>26</v>
      </c>
      <c r="G3899" t="s">
        <v>39</v>
      </c>
      <c r="H3899" t="s">
        <v>75</v>
      </c>
      <c r="I3899">
        <f>IF(OR(financial_transactions3[[#This Row],[amount]]&lt;$L$16, financial_transactions3[[#This Row],[amount]]&gt;$L$17), 1, 0)</f>
        <v>0</v>
      </c>
    </row>
    <row r="3900" spans="1:9">
      <c r="A3900" t="s">
        <v>7423</v>
      </c>
      <c r="B3900" s="3">
        <v>45445</v>
      </c>
      <c r="C3900" t="s">
        <v>7424</v>
      </c>
      <c r="D3900">
        <v>1790.29</v>
      </c>
      <c r="E3900" t="s">
        <v>16110</v>
      </c>
      <c r="F3900" t="s">
        <v>26</v>
      </c>
      <c r="G3900" t="s">
        <v>21</v>
      </c>
      <c r="H3900" t="s">
        <v>16080</v>
      </c>
      <c r="I3900">
        <f>IF(OR(financial_transactions3[[#This Row],[amount]]&lt;$L$16, financial_transactions3[[#This Row],[amount]]&gt;$L$17), 1, 0)</f>
        <v>1</v>
      </c>
    </row>
    <row r="3901" spans="1:9">
      <c r="A3901" t="s">
        <v>7425</v>
      </c>
      <c r="B3901" s="3">
        <v>45445</v>
      </c>
      <c r="C3901" t="s">
        <v>7426</v>
      </c>
      <c r="D3901">
        <v>361.44</v>
      </c>
      <c r="E3901" t="s">
        <v>47</v>
      </c>
      <c r="F3901" t="s">
        <v>61</v>
      </c>
      <c r="G3901" t="s">
        <v>21</v>
      </c>
      <c r="H3901" t="s">
        <v>36</v>
      </c>
      <c r="I3901">
        <f>IF(OR(financial_transactions3[[#This Row],[amount]]&lt;$L$16, financial_transactions3[[#This Row],[amount]]&gt;$L$17), 1, 0)</f>
        <v>1</v>
      </c>
    </row>
    <row r="3902" spans="1:9">
      <c r="A3902" t="s">
        <v>7427</v>
      </c>
      <c r="B3902" s="3">
        <v>45445</v>
      </c>
      <c r="C3902" t="s">
        <v>7428</v>
      </c>
      <c r="D3902">
        <v>474.46</v>
      </c>
      <c r="E3902" t="s">
        <v>31</v>
      </c>
      <c r="F3902" t="s">
        <v>61</v>
      </c>
      <c r="G3902" t="s">
        <v>39</v>
      </c>
      <c r="H3902" t="s">
        <v>22</v>
      </c>
      <c r="I3902">
        <f>IF(OR(financial_transactions3[[#This Row],[amount]]&lt;$L$16, financial_transactions3[[#This Row],[amount]]&gt;$L$17), 1, 0)</f>
        <v>1</v>
      </c>
    </row>
    <row r="3903" spans="1:9">
      <c r="A3903" t="s">
        <v>7429</v>
      </c>
      <c r="B3903" s="3">
        <v>45445</v>
      </c>
      <c r="C3903" t="s">
        <v>7430</v>
      </c>
      <c r="D3903">
        <v>708.91</v>
      </c>
      <c r="E3903" t="s">
        <v>67</v>
      </c>
      <c r="F3903" t="s">
        <v>20</v>
      </c>
      <c r="G3903" t="s">
        <v>21</v>
      </c>
      <c r="H3903" t="s">
        <v>16080</v>
      </c>
      <c r="I3903">
        <f>IF(OR(financial_transactions3[[#This Row],[amount]]&lt;$L$16, financial_transactions3[[#This Row],[amount]]&gt;$L$17), 1, 0)</f>
        <v>0</v>
      </c>
    </row>
    <row r="3904" spans="1:9">
      <c r="A3904" t="s">
        <v>7431</v>
      </c>
      <c r="B3904" s="3">
        <v>45445</v>
      </c>
      <c r="C3904" t="s">
        <v>6334</v>
      </c>
      <c r="D3904">
        <v>1740.57</v>
      </c>
      <c r="E3904" t="s">
        <v>25</v>
      </c>
      <c r="F3904" t="s">
        <v>32</v>
      </c>
      <c r="G3904" t="s">
        <v>39</v>
      </c>
      <c r="H3904" t="s">
        <v>40</v>
      </c>
      <c r="I3904">
        <f>IF(OR(financial_transactions3[[#This Row],[amount]]&lt;$L$16, financial_transactions3[[#This Row],[amount]]&gt;$L$17), 1, 0)</f>
        <v>1</v>
      </c>
    </row>
    <row r="3905" spans="1:9">
      <c r="A3905" t="s">
        <v>7432</v>
      </c>
      <c r="B3905" s="3">
        <v>45445</v>
      </c>
      <c r="C3905" t="s">
        <v>7433</v>
      </c>
      <c r="D3905">
        <v>984.16</v>
      </c>
      <c r="E3905" t="s">
        <v>31</v>
      </c>
      <c r="F3905" t="s">
        <v>20</v>
      </c>
      <c r="G3905" t="s">
        <v>39</v>
      </c>
      <c r="H3905" t="s">
        <v>94</v>
      </c>
      <c r="I3905">
        <f>IF(OR(financial_transactions3[[#This Row],[amount]]&lt;$L$16, financial_transactions3[[#This Row],[amount]]&gt;$L$17), 1, 0)</f>
        <v>0</v>
      </c>
    </row>
    <row r="3906" spans="1:9">
      <c r="A3906" t="s">
        <v>7434</v>
      </c>
      <c r="B3906" s="3">
        <v>45445</v>
      </c>
      <c r="C3906" t="s">
        <v>1287</v>
      </c>
      <c r="D3906">
        <v>474.1</v>
      </c>
      <c r="E3906" t="s">
        <v>16110</v>
      </c>
      <c r="F3906" t="s">
        <v>20</v>
      </c>
      <c r="G3906" t="s">
        <v>39</v>
      </c>
      <c r="H3906" t="s">
        <v>75</v>
      </c>
      <c r="I3906">
        <f>IF(OR(financial_transactions3[[#This Row],[amount]]&lt;$L$16, financial_transactions3[[#This Row],[amount]]&gt;$L$17), 1, 0)</f>
        <v>1</v>
      </c>
    </row>
    <row r="3907" spans="1:9">
      <c r="A3907" t="s">
        <v>7435</v>
      </c>
      <c r="B3907" s="3">
        <v>45446</v>
      </c>
      <c r="C3907" t="s">
        <v>7436</v>
      </c>
      <c r="D3907">
        <v>1196.81</v>
      </c>
      <c r="E3907" t="s">
        <v>25</v>
      </c>
      <c r="F3907" t="s">
        <v>32</v>
      </c>
      <c r="G3907" t="s">
        <v>21</v>
      </c>
      <c r="H3907" t="s">
        <v>75</v>
      </c>
      <c r="I3907">
        <f>IF(OR(financial_transactions3[[#This Row],[amount]]&lt;$L$16, financial_transactions3[[#This Row],[amount]]&gt;$L$17), 1, 0)</f>
        <v>0</v>
      </c>
    </row>
    <row r="3908" spans="1:9">
      <c r="A3908" t="s">
        <v>7437</v>
      </c>
      <c r="B3908" s="3">
        <v>45446</v>
      </c>
      <c r="C3908" t="s">
        <v>2682</v>
      </c>
      <c r="D3908">
        <v>1630.15</v>
      </c>
      <c r="E3908" t="s">
        <v>16110</v>
      </c>
      <c r="F3908" t="s">
        <v>26</v>
      </c>
      <c r="G3908" t="s">
        <v>27</v>
      </c>
      <c r="H3908" t="s">
        <v>33</v>
      </c>
      <c r="I3908">
        <f>IF(OR(financial_transactions3[[#This Row],[amount]]&lt;$L$16, financial_transactions3[[#This Row],[amount]]&gt;$L$17), 1, 0)</f>
        <v>1</v>
      </c>
    </row>
    <row r="3909" spans="1:9">
      <c r="A3909" t="s">
        <v>7440</v>
      </c>
      <c r="B3909" s="3">
        <v>45446</v>
      </c>
      <c r="C3909" t="s">
        <v>7441</v>
      </c>
      <c r="D3909">
        <v>1369.7</v>
      </c>
      <c r="E3909" t="s">
        <v>31</v>
      </c>
      <c r="F3909" t="s">
        <v>26</v>
      </c>
      <c r="G3909" t="s">
        <v>21</v>
      </c>
      <c r="H3909" t="s">
        <v>22</v>
      </c>
      <c r="I3909">
        <f>IF(OR(financial_transactions3[[#This Row],[amount]]&lt;$L$16, financial_transactions3[[#This Row],[amount]]&gt;$L$17), 1, 0)</f>
        <v>0</v>
      </c>
    </row>
    <row r="3910" spans="1:9">
      <c r="A3910" t="s">
        <v>7442</v>
      </c>
      <c r="B3910" s="3">
        <v>45446</v>
      </c>
      <c r="C3910" t="s">
        <v>7443</v>
      </c>
      <c r="D3910">
        <v>449.67</v>
      </c>
      <c r="E3910" t="s">
        <v>47</v>
      </c>
      <c r="F3910" t="s">
        <v>20</v>
      </c>
      <c r="G3910" t="s">
        <v>48</v>
      </c>
      <c r="H3910" t="s">
        <v>22</v>
      </c>
      <c r="I3910">
        <f>IF(OR(financial_transactions3[[#This Row],[amount]]&lt;$L$16, financial_transactions3[[#This Row],[amount]]&gt;$L$17), 1, 0)</f>
        <v>1</v>
      </c>
    </row>
    <row r="3911" spans="1:9">
      <c r="A3911" t="s">
        <v>7444</v>
      </c>
      <c r="B3911" s="3">
        <v>45446</v>
      </c>
      <c r="C3911" t="s">
        <v>3650</v>
      </c>
      <c r="D3911">
        <v>1039.28</v>
      </c>
      <c r="E3911" t="s">
        <v>16110</v>
      </c>
      <c r="F3911" t="s">
        <v>61</v>
      </c>
      <c r="G3911" t="s">
        <v>39</v>
      </c>
      <c r="H3911" t="s">
        <v>49</v>
      </c>
      <c r="I3911">
        <f>IF(OR(financial_transactions3[[#This Row],[amount]]&lt;$L$16, financial_transactions3[[#This Row],[amount]]&gt;$L$17), 1, 0)</f>
        <v>0</v>
      </c>
    </row>
    <row r="3912" spans="1:9">
      <c r="A3912" t="s">
        <v>7445</v>
      </c>
      <c r="B3912" s="3">
        <v>45446</v>
      </c>
      <c r="C3912" t="s">
        <v>4786</v>
      </c>
      <c r="D3912">
        <v>670.6</v>
      </c>
      <c r="E3912" t="s">
        <v>31</v>
      </c>
      <c r="F3912" t="s">
        <v>61</v>
      </c>
      <c r="G3912" t="s">
        <v>27</v>
      </c>
      <c r="H3912" t="s">
        <v>94</v>
      </c>
      <c r="I3912">
        <f>IF(OR(financial_transactions3[[#This Row],[amount]]&lt;$L$16, financial_transactions3[[#This Row],[amount]]&gt;$L$17), 1, 0)</f>
        <v>0</v>
      </c>
    </row>
    <row r="3913" spans="1:9">
      <c r="A3913" t="s">
        <v>7446</v>
      </c>
      <c r="B3913" s="3">
        <v>45446</v>
      </c>
      <c r="C3913" t="s">
        <v>7447</v>
      </c>
      <c r="D3913">
        <v>169.9</v>
      </c>
      <c r="E3913" t="s">
        <v>122</v>
      </c>
      <c r="F3913" t="s">
        <v>32</v>
      </c>
      <c r="G3913" t="s">
        <v>39</v>
      </c>
      <c r="H3913" t="s">
        <v>28</v>
      </c>
      <c r="I3913">
        <f>IF(OR(financial_transactions3[[#This Row],[amount]]&lt;$L$16, financial_transactions3[[#This Row],[amount]]&gt;$L$17), 1, 0)</f>
        <v>1</v>
      </c>
    </row>
    <row r="3914" spans="1:9">
      <c r="A3914" t="s">
        <v>7448</v>
      </c>
      <c r="B3914" s="3">
        <v>45446</v>
      </c>
      <c r="C3914" t="s">
        <v>5581</v>
      </c>
      <c r="D3914">
        <v>1143.47</v>
      </c>
      <c r="E3914" t="s">
        <v>67</v>
      </c>
      <c r="F3914" t="s">
        <v>20</v>
      </c>
      <c r="G3914" t="s">
        <v>21</v>
      </c>
      <c r="H3914" t="s">
        <v>40</v>
      </c>
      <c r="I3914">
        <f>IF(OR(financial_transactions3[[#This Row],[amount]]&lt;$L$16, financial_transactions3[[#This Row],[amount]]&gt;$L$17), 1, 0)</f>
        <v>0</v>
      </c>
    </row>
    <row r="3915" spans="1:9">
      <c r="A3915" t="s">
        <v>7449</v>
      </c>
      <c r="B3915" s="3">
        <v>45446</v>
      </c>
      <c r="C3915" t="s">
        <v>7450</v>
      </c>
      <c r="D3915">
        <v>1332.46</v>
      </c>
      <c r="E3915" t="s">
        <v>67</v>
      </c>
      <c r="F3915" t="s">
        <v>26</v>
      </c>
      <c r="G3915" t="s">
        <v>21</v>
      </c>
      <c r="H3915" t="s">
        <v>94</v>
      </c>
      <c r="I3915">
        <f>IF(OR(financial_transactions3[[#This Row],[amount]]&lt;$L$16, financial_transactions3[[#This Row],[amount]]&gt;$L$17), 1, 0)</f>
        <v>0</v>
      </c>
    </row>
    <row r="3916" spans="1:9">
      <c r="A3916" t="s">
        <v>7451</v>
      </c>
      <c r="B3916" s="3">
        <v>45446</v>
      </c>
      <c r="C3916" t="s">
        <v>7452</v>
      </c>
      <c r="D3916">
        <v>276.5</v>
      </c>
      <c r="E3916" t="s">
        <v>67</v>
      </c>
      <c r="F3916" t="s">
        <v>20</v>
      </c>
      <c r="G3916" t="s">
        <v>21</v>
      </c>
      <c r="H3916" t="s">
        <v>36</v>
      </c>
      <c r="I3916">
        <f>IF(OR(financial_transactions3[[#This Row],[amount]]&lt;$L$16, financial_transactions3[[#This Row],[amount]]&gt;$L$17), 1, 0)</f>
        <v>1</v>
      </c>
    </row>
    <row r="3917" spans="1:9">
      <c r="A3917" t="s">
        <v>7453</v>
      </c>
      <c r="B3917" s="3">
        <v>45446</v>
      </c>
      <c r="C3917" t="s">
        <v>706</v>
      </c>
      <c r="D3917">
        <v>1177.26</v>
      </c>
      <c r="E3917" t="s">
        <v>31</v>
      </c>
      <c r="F3917" t="s">
        <v>32</v>
      </c>
      <c r="G3917" t="s">
        <v>39</v>
      </c>
      <c r="H3917" t="s">
        <v>36</v>
      </c>
      <c r="I3917">
        <f>IF(OR(financial_transactions3[[#This Row],[amount]]&lt;$L$16, financial_transactions3[[#This Row],[amount]]&gt;$L$17), 1, 0)</f>
        <v>0</v>
      </c>
    </row>
    <row r="3918" spans="1:9">
      <c r="A3918" t="s">
        <v>7454</v>
      </c>
      <c r="B3918" s="3">
        <v>45446</v>
      </c>
      <c r="C3918" t="s">
        <v>7455</v>
      </c>
      <c r="D3918">
        <v>1108.3499999999999</v>
      </c>
      <c r="E3918" t="s">
        <v>122</v>
      </c>
      <c r="F3918" t="s">
        <v>20</v>
      </c>
      <c r="G3918" t="s">
        <v>48</v>
      </c>
      <c r="H3918" t="s">
        <v>53</v>
      </c>
      <c r="I3918">
        <f>IF(OR(financial_transactions3[[#This Row],[amount]]&lt;$L$16, financial_transactions3[[#This Row],[amount]]&gt;$L$17), 1, 0)</f>
        <v>0</v>
      </c>
    </row>
    <row r="3919" spans="1:9">
      <c r="A3919" t="s">
        <v>7456</v>
      </c>
      <c r="B3919" s="3">
        <v>45446</v>
      </c>
      <c r="C3919" t="s">
        <v>843</v>
      </c>
      <c r="D3919">
        <v>1435.85</v>
      </c>
      <c r="E3919" t="s">
        <v>52</v>
      </c>
      <c r="F3919" t="s">
        <v>32</v>
      </c>
      <c r="G3919" t="s">
        <v>48</v>
      </c>
      <c r="H3919" t="s">
        <v>16080</v>
      </c>
      <c r="I3919">
        <f>IF(OR(financial_transactions3[[#This Row],[amount]]&lt;$L$16, financial_transactions3[[#This Row],[amount]]&gt;$L$17), 1, 0)</f>
        <v>0</v>
      </c>
    </row>
    <row r="3920" spans="1:9">
      <c r="A3920" t="s">
        <v>7457</v>
      </c>
      <c r="B3920" s="3">
        <v>45446</v>
      </c>
      <c r="C3920" t="s">
        <v>3533</v>
      </c>
      <c r="D3920">
        <v>636.80999999999995</v>
      </c>
      <c r="E3920" t="s">
        <v>16110</v>
      </c>
      <c r="F3920" t="s">
        <v>20</v>
      </c>
      <c r="G3920" t="s">
        <v>21</v>
      </c>
      <c r="H3920" t="s">
        <v>33</v>
      </c>
      <c r="I3920">
        <f>IF(OR(financial_transactions3[[#This Row],[amount]]&lt;$L$16, financial_transactions3[[#This Row],[amount]]&gt;$L$17), 1, 0)</f>
        <v>0</v>
      </c>
    </row>
    <row r="3921" spans="1:9">
      <c r="A3921" t="s">
        <v>7458</v>
      </c>
      <c r="B3921" s="3">
        <v>45446</v>
      </c>
      <c r="C3921" t="s">
        <v>7459</v>
      </c>
      <c r="D3921">
        <v>1469.99</v>
      </c>
      <c r="E3921" t="s">
        <v>16079</v>
      </c>
      <c r="F3921" t="s">
        <v>20</v>
      </c>
      <c r="G3921" t="s">
        <v>21</v>
      </c>
      <c r="H3921" t="s">
        <v>176</v>
      </c>
      <c r="I3921">
        <f>IF(OR(financial_transactions3[[#This Row],[amount]]&lt;$L$16, financial_transactions3[[#This Row],[amount]]&gt;$L$17), 1, 0)</f>
        <v>0</v>
      </c>
    </row>
    <row r="3922" spans="1:9">
      <c r="A3922" t="s">
        <v>7460</v>
      </c>
      <c r="B3922" s="3">
        <v>45446</v>
      </c>
      <c r="C3922" t="s">
        <v>7461</v>
      </c>
      <c r="D3922">
        <v>906.36</v>
      </c>
      <c r="E3922" t="s">
        <v>47</v>
      </c>
      <c r="F3922" t="s">
        <v>26</v>
      </c>
      <c r="G3922" t="s">
        <v>39</v>
      </c>
      <c r="H3922" t="s">
        <v>75</v>
      </c>
      <c r="I3922">
        <f>IF(OR(financial_transactions3[[#This Row],[amount]]&lt;$L$16, financial_transactions3[[#This Row],[amount]]&gt;$L$17), 1, 0)</f>
        <v>0</v>
      </c>
    </row>
    <row r="3923" spans="1:9">
      <c r="A3923" t="s">
        <v>7462</v>
      </c>
      <c r="B3923" s="3">
        <v>45446</v>
      </c>
      <c r="C3923" t="s">
        <v>5598</v>
      </c>
      <c r="D3923">
        <v>687.4</v>
      </c>
      <c r="E3923" t="s">
        <v>70</v>
      </c>
      <c r="F3923" t="s">
        <v>26</v>
      </c>
      <c r="G3923" t="s">
        <v>21</v>
      </c>
      <c r="H3923" t="s">
        <v>176</v>
      </c>
      <c r="I3923">
        <f>IF(OR(financial_transactions3[[#This Row],[amount]]&lt;$L$16, financial_transactions3[[#This Row],[amount]]&gt;$L$17), 1, 0)</f>
        <v>0</v>
      </c>
    </row>
    <row r="3924" spans="1:9">
      <c r="A3924" t="s">
        <v>7463</v>
      </c>
      <c r="B3924" s="3">
        <v>45446</v>
      </c>
      <c r="C3924" t="s">
        <v>7464</v>
      </c>
      <c r="D3924">
        <v>1932.92</v>
      </c>
      <c r="E3924" t="s">
        <v>67</v>
      </c>
      <c r="F3924" t="s">
        <v>26</v>
      </c>
      <c r="G3924" t="s">
        <v>21</v>
      </c>
      <c r="H3924" t="s">
        <v>94</v>
      </c>
      <c r="I3924">
        <f>IF(OR(financial_transactions3[[#This Row],[amount]]&lt;$L$16, financial_transactions3[[#This Row],[amount]]&gt;$L$17), 1, 0)</f>
        <v>1</v>
      </c>
    </row>
    <row r="3925" spans="1:9">
      <c r="A3925" t="s">
        <v>7465</v>
      </c>
      <c r="B3925" s="3">
        <v>45446</v>
      </c>
      <c r="C3925" t="s">
        <v>7466</v>
      </c>
      <c r="D3925">
        <v>322.83</v>
      </c>
      <c r="E3925" t="s">
        <v>122</v>
      </c>
      <c r="F3925" t="s">
        <v>61</v>
      </c>
      <c r="G3925" t="s">
        <v>27</v>
      </c>
      <c r="H3925" t="s">
        <v>87</v>
      </c>
      <c r="I3925">
        <f>IF(OR(financial_transactions3[[#This Row],[amount]]&lt;$L$16, financial_transactions3[[#This Row],[amount]]&gt;$L$17), 1, 0)</f>
        <v>1</v>
      </c>
    </row>
    <row r="3926" spans="1:9">
      <c r="A3926" t="s">
        <v>7467</v>
      </c>
      <c r="B3926" s="3">
        <v>45446</v>
      </c>
      <c r="C3926" t="s">
        <v>4108</v>
      </c>
      <c r="D3926">
        <v>872.64</v>
      </c>
      <c r="E3926" t="s">
        <v>52</v>
      </c>
      <c r="F3926" t="s">
        <v>26</v>
      </c>
      <c r="G3926" t="s">
        <v>48</v>
      </c>
      <c r="H3926" t="s">
        <v>75</v>
      </c>
      <c r="I3926">
        <f>IF(OR(financial_transactions3[[#This Row],[amount]]&lt;$L$16, financial_transactions3[[#This Row],[amount]]&gt;$L$17), 1, 0)</f>
        <v>0</v>
      </c>
    </row>
    <row r="3927" spans="1:9">
      <c r="A3927" t="s">
        <v>7468</v>
      </c>
      <c r="B3927" s="3">
        <v>45446</v>
      </c>
      <c r="C3927" t="s">
        <v>7469</v>
      </c>
      <c r="D3927">
        <v>1633.15</v>
      </c>
      <c r="E3927" t="s">
        <v>16110</v>
      </c>
      <c r="F3927" t="s">
        <v>61</v>
      </c>
      <c r="G3927" t="s">
        <v>21</v>
      </c>
      <c r="H3927" t="s">
        <v>28</v>
      </c>
      <c r="I3927">
        <f>IF(OR(financial_transactions3[[#This Row],[amount]]&lt;$L$16, financial_transactions3[[#This Row],[amount]]&gt;$L$17), 1, 0)</f>
        <v>1</v>
      </c>
    </row>
    <row r="3928" spans="1:9">
      <c r="A3928" t="s">
        <v>7470</v>
      </c>
      <c r="B3928" s="3">
        <v>45447</v>
      </c>
      <c r="C3928" t="s">
        <v>7471</v>
      </c>
      <c r="D3928">
        <v>183.47</v>
      </c>
      <c r="E3928" t="s">
        <v>19</v>
      </c>
      <c r="F3928" t="s">
        <v>61</v>
      </c>
      <c r="G3928" t="s">
        <v>48</v>
      </c>
      <c r="H3928" t="s">
        <v>123</v>
      </c>
      <c r="I3928">
        <f>IF(OR(financial_transactions3[[#This Row],[amount]]&lt;$L$16, financial_transactions3[[#This Row],[amount]]&gt;$L$17), 1, 0)</f>
        <v>1</v>
      </c>
    </row>
    <row r="3929" spans="1:9">
      <c r="A3929" t="s">
        <v>7472</v>
      </c>
      <c r="B3929" s="3">
        <v>45447</v>
      </c>
      <c r="C3929" t="s">
        <v>7473</v>
      </c>
      <c r="D3929">
        <v>1038.02</v>
      </c>
      <c r="E3929" t="s">
        <v>64</v>
      </c>
      <c r="F3929" t="s">
        <v>26</v>
      </c>
      <c r="G3929" t="s">
        <v>48</v>
      </c>
      <c r="H3929" t="s">
        <v>22</v>
      </c>
      <c r="I3929">
        <f>IF(OR(financial_transactions3[[#This Row],[amount]]&lt;$L$16, financial_transactions3[[#This Row],[amount]]&gt;$L$17), 1, 0)</f>
        <v>0</v>
      </c>
    </row>
    <row r="3930" spans="1:9">
      <c r="A3930" t="s">
        <v>7474</v>
      </c>
      <c r="B3930" s="3">
        <v>45447</v>
      </c>
      <c r="C3930" t="s">
        <v>2596</v>
      </c>
      <c r="D3930">
        <v>1640.17</v>
      </c>
      <c r="E3930" t="s">
        <v>70</v>
      </c>
      <c r="F3930" t="s">
        <v>61</v>
      </c>
      <c r="G3930" t="s">
        <v>27</v>
      </c>
      <c r="H3930" t="s">
        <v>123</v>
      </c>
      <c r="I3930">
        <f>IF(OR(financial_transactions3[[#This Row],[amount]]&lt;$L$16, financial_transactions3[[#This Row],[amount]]&gt;$L$17), 1, 0)</f>
        <v>1</v>
      </c>
    </row>
    <row r="3931" spans="1:9">
      <c r="A3931" t="s">
        <v>7475</v>
      </c>
      <c r="B3931" s="3">
        <v>45447</v>
      </c>
      <c r="C3931" t="s">
        <v>7476</v>
      </c>
      <c r="D3931">
        <v>948.91</v>
      </c>
      <c r="E3931" t="s">
        <v>19</v>
      </c>
      <c r="F3931" t="s">
        <v>61</v>
      </c>
      <c r="G3931" t="s">
        <v>21</v>
      </c>
      <c r="H3931" t="s">
        <v>16080</v>
      </c>
      <c r="I3931">
        <f>IF(OR(financial_transactions3[[#This Row],[amount]]&lt;$L$16, financial_transactions3[[#This Row],[amount]]&gt;$L$17), 1, 0)</f>
        <v>0</v>
      </c>
    </row>
    <row r="3932" spans="1:9">
      <c r="A3932" t="s">
        <v>7477</v>
      </c>
      <c r="B3932" s="3">
        <v>45447</v>
      </c>
      <c r="C3932" t="s">
        <v>5246</v>
      </c>
      <c r="D3932">
        <v>383.03</v>
      </c>
      <c r="E3932" t="s">
        <v>31</v>
      </c>
      <c r="F3932" t="s">
        <v>20</v>
      </c>
      <c r="G3932" t="s">
        <v>39</v>
      </c>
      <c r="H3932" t="s">
        <v>33</v>
      </c>
      <c r="I3932">
        <f>IF(OR(financial_transactions3[[#This Row],[amount]]&lt;$L$16, financial_transactions3[[#This Row],[amount]]&gt;$L$17), 1, 0)</f>
        <v>1</v>
      </c>
    </row>
    <row r="3933" spans="1:9">
      <c r="A3933" t="s">
        <v>7478</v>
      </c>
      <c r="B3933" s="3">
        <v>45447</v>
      </c>
      <c r="C3933" t="s">
        <v>4104</v>
      </c>
      <c r="D3933">
        <v>162.81</v>
      </c>
      <c r="E3933" t="s">
        <v>19</v>
      </c>
      <c r="F3933" t="s">
        <v>20</v>
      </c>
      <c r="G3933" t="s">
        <v>39</v>
      </c>
      <c r="H3933" t="s">
        <v>176</v>
      </c>
      <c r="I3933">
        <f>IF(OR(financial_transactions3[[#This Row],[amount]]&lt;$L$16, financial_transactions3[[#This Row],[amount]]&gt;$L$17), 1, 0)</f>
        <v>1</v>
      </c>
    </row>
    <row r="3934" spans="1:9">
      <c r="A3934" t="s">
        <v>7479</v>
      </c>
      <c r="B3934" s="3">
        <v>45447</v>
      </c>
      <c r="C3934" t="s">
        <v>7480</v>
      </c>
      <c r="D3934">
        <v>585.04999999999995</v>
      </c>
      <c r="E3934" t="s">
        <v>70</v>
      </c>
      <c r="F3934" t="s">
        <v>26</v>
      </c>
      <c r="G3934" t="s">
        <v>21</v>
      </c>
      <c r="H3934" t="s">
        <v>44</v>
      </c>
      <c r="I3934">
        <f>IF(OR(financial_transactions3[[#This Row],[amount]]&lt;$L$16, financial_transactions3[[#This Row],[amount]]&gt;$L$17), 1, 0)</f>
        <v>0</v>
      </c>
    </row>
    <row r="3935" spans="1:9">
      <c r="A3935" t="s">
        <v>7481</v>
      </c>
      <c r="B3935" s="3">
        <v>45447</v>
      </c>
      <c r="C3935" t="s">
        <v>7482</v>
      </c>
      <c r="D3935">
        <v>1863.36</v>
      </c>
      <c r="E3935" t="s">
        <v>25</v>
      </c>
      <c r="F3935" t="s">
        <v>20</v>
      </c>
      <c r="G3935" t="s">
        <v>27</v>
      </c>
      <c r="H3935" t="s">
        <v>75</v>
      </c>
      <c r="I3935">
        <f>IF(OR(financial_transactions3[[#This Row],[amount]]&lt;$L$16, financial_transactions3[[#This Row],[amount]]&gt;$L$17), 1, 0)</f>
        <v>1</v>
      </c>
    </row>
    <row r="3936" spans="1:9">
      <c r="A3936" t="s">
        <v>7483</v>
      </c>
      <c r="B3936" s="3">
        <v>45447</v>
      </c>
      <c r="C3936" t="s">
        <v>7484</v>
      </c>
      <c r="D3936">
        <v>713.59</v>
      </c>
      <c r="E3936" t="s">
        <v>64</v>
      </c>
      <c r="F3936" t="s">
        <v>20</v>
      </c>
      <c r="G3936" t="s">
        <v>39</v>
      </c>
      <c r="H3936" t="s">
        <v>123</v>
      </c>
      <c r="I3936">
        <f>IF(OR(financial_transactions3[[#This Row],[amount]]&lt;$L$16, financial_transactions3[[#This Row],[amount]]&gt;$L$17), 1, 0)</f>
        <v>0</v>
      </c>
    </row>
    <row r="3937" spans="1:9">
      <c r="A3937" t="s">
        <v>7485</v>
      </c>
      <c r="B3937" s="3">
        <v>45447</v>
      </c>
      <c r="C3937" t="s">
        <v>2565</v>
      </c>
      <c r="D3937">
        <v>1293.9100000000001</v>
      </c>
      <c r="E3937" t="s">
        <v>70</v>
      </c>
      <c r="F3937" t="s">
        <v>32</v>
      </c>
      <c r="G3937" t="s">
        <v>21</v>
      </c>
      <c r="H3937" t="s">
        <v>40</v>
      </c>
      <c r="I3937">
        <f>IF(OR(financial_transactions3[[#This Row],[amount]]&lt;$L$16, financial_transactions3[[#This Row],[amount]]&gt;$L$17), 1, 0)</f>
        <v>0</v>
      </c>
    </row>
    <row r="3938" spans="1:9">
      <c r="A3938" t="s">
        <v>7486</v>
      </c>
      <c r="B3938" s="3">
        <v>45447</v>
      </c>
      <c r="C3938" t="s">
        <v>7487</v>
      </c>
      <c r="D3938">
        <v>502.99</v>
      </c>
      <c r="E3938" t="s">
        <v>16079</v>
      </c>
      <c r="F3938" t="s">
        <v>32</v>
      </c>
      <c r="G3938" t="s">
        <v>39</v>
      </c>
      <c r="H3938" t="s">
        <v>16080</v>
      </c>
      <c r="I3938">
        <f>IF(OR(financial_transactions3[[#This Row],[amount]]&lt;$L$16, financial_transactions3[[#This Row],[amount]]&gt;$L$17), 1, 0)</f>
        <v>1</v>
      </c>
    </row>
    <row r="3939" spans="1:9">
      <c r="A3939" t="s">
        <v>7488</v>
      </c>
      <c r="B3939" s="3">
        <v>45447</v>
      </c>
      <c r="C3939" t="s">
        <v>7489</v>
      </c>
      <c r="D3939">
        <v>1261.1300000000001</v>
      </c>
      <c r="E3939" t="s">
        <v>64</v>
      </c>
      <c r="F3939" t="s">
        <v>61</v>
      </c>
      <c r="G3939" t="s">
        <v>27</v>
      </c>
      <c r="H3939" t="s">
        <v>94</v>
      </c>
      <c r="I3939">
        <f>IF(OR(financial_transactions3[[#This Row],[amount]]&lt;$L$16, financial_transactions3[[#This Row],[amount]]&gt;$L$17), 1, 0)</f>
        <v>0</v>
      </c>
    </row>
    <row r="3940" spans="1:9">
      <c r="A3940" t="s">
        <v>7490</v>
      </c>
      <c r="B3940" s="3">
        <v>45447</v>
      </c>
      <c r="C3940" t="s">
        <v>6017</v>
      </c>
      <c r="D3940">
        <v>1526.26</v>
      </c>
      <c r="E3940" t="s">
        <v>122</v>
      </c>
      <c r="F3940" t="s">
        <v>61</v>
      </c>
      <c r="G3940" t="s">
        <v>39</v>
      </c>
      <c r="H3940" t="s">
        <v>57</v>
      </c>
      <c r="I3940">
        <f>IF(OR(financial_transactions3[[#This Row],[amount]]&lt;$L$16, financial_transactions3[[#This Row],[amount]]&gt;$L$17), 1, 0)</f>
        <v>0</v>
      </c>
    </row>
    <row r="3941" spans="1:9">
      <c r="A3941" t="s">
        <v>7491</v>
      </c>
      <c r="B3941" s="3">
        <v>45447</v>
      </c>
      <c r="C3941" t="s">
        <v>6374</v>
      </c>
      <c r="D3941">
        <v>75.61</v>
      </c>
      <c r="E3941" t="s">
        <v>47</v>
      </c>
      <c r="F3941" t="s">
        <v>61</v>
      </c>
      <c r="G3941" t="s">
        <v>39</v>
      </c>
      <c r="H3941" t="s">
        <v>22</v>
      </c>
      <c r="I3941">
        <f>IF(OR(financial_transactions3[[#This Row],[amount]]&lt;$L$16, financial_transactions3[[#This Row],[amount]]&gt;$L$17), 1, 0)</f>
        <v>1</v>
      </c>
    </row>
    <row r="3942" spans="1:9">
      <c r="A3942" t="s">
        <v>7492</v>
      </c>
      <c r="B3942" s="3">
        <v>45447</v>
      </c>
      <c r="C3942" t="s">
        <v>6027</v>
      </c>
      <c r="D3942">
        <v>1323.2</v>
      </c>
      <c r="E3942" t="s">
        <v>64</v>
      </c>
      <c r="F3942" t="s">
        <v>61</v>
      </c>
      <c r="G3942" t="s">
        <v>39</v>
      </c>
      <c r="H3942" t="s">
        <v>176</v>
      </c>
      <c r="I3942">
        <f>IF(OR(financial_transactions3[[#This Row],[amount]]&lt;$L$16, financial_transactions3[[#This Row],[amount]]&gt;$L$17), 1, 0)</f>
        <v>0</v>
      </c>
    </row>
    <row r="3943" spans="1:9">
      <c r="A3943" t="s">
        <v>7493</v>
      </c>
      <c r="B3943" s="3">
        <v>45447</v>
      </c>
      <c r="C3943" t="s">
        <v>3188</v>
      </c>
      <c r="D3943">
        <v>417.07</v>
      </c>
      <c r="E3943" t="s">
        <v>122</v>
      </c>
      <c r="F3943" t="s">
        <v>26</v>
      </c>
      <c r="G3943" t="s">
        <v>48</v>
      </c>
      <c r="H3943" t="s">
        <v>123</v>
      </c>
      <c r="I3943">
        <f>IF(OR(financial_transactions3[[#This Row],[amount]]&lt;$L$16, financial_transactions3[[#This Row],[amount]]&gt;$L$17), 1, 0)</f>
        <v>1</v>
      </c>
    </row>
    <row r="3944" spans="1:9">
      <c r="A3944" t="s">
        <v>7494</v>
      </c>
      <c r="B3944" s="3">
        <v>45447</v>
      </c>
      <c r="C3944" t="s">
        <v>3261</v>
      </c>
      <c r="D3944">
        <v>270.63</v>
      </c>
      <c r="E3944" t="s">
        <v>16110</v>
      </c>
      <c r="F3944" t="s">
        <v>32</v>
      </c>
      <c r="G3944" t="s">
        <v>48</v>
      </c>
      <c r="H3944" t="s">
        <v>28</v>
      </c>
      <c r="I3944">
        <f>IF(OR(financial_transactions3[[#This Row],[amount]]&lt;$L$16, financial_transactions3[[#This Row],[amount]]&gt;$L$17), 1, 0)</f>
        <v>1</v>
      </c>
    </row>
    <row r="3945" spans="1:9">
      <c r="A3945" t="s">
        <v>7495</v>
      </c>
      <c r="B3945" s="3">
        <v>45447</v>
      </c>
      <c r="C3945" t="s">
        <v>7496</v>
      </c>
      <c r="D3945">
        <v>7845.23</v>
      </c>
      <c r="E3945" t="s">
        <v>16110</v>
      </c>
      <c r="F3945" t="s">
        <v>26</v>
      </c>
      <c r="G3945" t="s">
        <v>21</v>
      </c>
      <c r="H3945" t="s">
        <v>53</v>
      </c>
      <c r="I3945">
        <f>IF(OR(financial_transactions3[[#This Row],[amount]]&lt;$L$16, financial_transactions3[[#This Row],[amount]]&gt;$L$17), 1, 0)</f>
        <v>1</v>
      </c>
    </row>
    <row r="3946" spans="1:9">
      <c r="A3946" t="s">
        <v>7497</v>
      </c>
      <c r="B3946" s="3">
        <v>45447</v>
      </c>
      <c r="C3946" t="s">
        <v>6844</v>
      </c>
      <c r="D3946">
        <v>1804.18</v>
      </c>
      <c r="E3946" t="s">
        <v>47</v>
      </c>
      <c r="F3946" t="s">
        <v>32</v>
      </c>
      <c r="G3946" t="s">
        <v>39</v>
      </c>
      <c r="H3946" t="s">
        <v>123</v>
      </c>
      <c r="I3946">
        <f>IF(OR(financial_transactions3[[#This Row],[amount]]&lt;$L$16, financial_transactions3[[#This Row],[amount]]&gt;$L$17), 1, 0)</f>
        <v>1</v>
      </c>
    </row>
    <row r="3947" spans="1:9">
      <c r="A3947" t="s">
        <v>7498</v>
      </c>
      <c r="B3947" s="3">
        <v>45447</v>
      </c>
      <c r="C3947" t="s">
        <v>7499</v>
      </c>
      <c r="D3947">
        <v>14614.45</v>
      </c>
      <c r="E3947" t="s">
        <v>70</v>
      </c>
      <c r="F3947" t="s">
        <v>20</v>
      </c>
      <c r="G3947" t="s">
        <v>27</v>
      </c>
      <c r="H3947" t="s">
        <v>28</v>
      </c>
      <c r="I3947">
        <f>IF(OR(financial_transactions3[[#This Row],[amount]]&lt;$L$16, financial_transactions3[[#This Row],[amount]]&gt;$L$17), 1, 0)</f>
        <v>1</v>
      </c>
    </row>
    <row r="3948" spans="1:9">
      <c r="A3948" t="s">
        <v>7500</v>
      </c>
      <c r="B3948" s="3">
        <v>45447</v>
      </c>
      <c r="C3948" t="s">
        <v>7501</v>
      </c>
      <c r="D3948">
        <v>860.77</v>
      </c>
      <c r="E3948" t="s">
        <v>25</v>
      </c>
      <c r="F3948" t="s">
        <v>61</v>
      </c>
      <c r="G3948" t="s">
        <v>27</v>
      </c>
      <c r="H3948" t="s">
        <v>53</v>
      </c>
      <c r="I3948">
        <f>IF(OR(financial_transactions3[[#This Row],[amount]]&lt;$L$16, financial_transactions3[[#This Row],[amount]]&gt;$L$17), 1, 0)</f>
        <v>0</v>
      </c>
    </row>
    <row r="3949" spans="1:9">
      <c r="A3949" t="s">
        <v>7502</v>
      </c>
      <c r="B3949" s="3">
        <v>45447</v>
      </c>
      <c r="C3949" t="s">
        <v>7503</v>
      </c>
      <c r="D3949">
        <v>975.07</v>
      </c>
      <c r="E3949" t="s">
        <v>31</v>
      </c>
      <c r="F3949" t="s">
        <v>26</v>
      </c>
      <c r="G3949" t="s">
        <v>39</v>
      </c>
      <c r="H3949" t="s">
        <v>49</v>
      </c>
      <c r="I3949">
        <f>IF(OR(financial_transactions3[[#This Row],[amount]]&lt;$L$16, financial_transactions3[[#This Row],[amount]]&gt;$L$17), 1, 0)</f>
        <v>0</v>
      </c>
    </row>
    <row r="3950" spans="1:9">
      <c r="A3950" t="s">
        <v>7504</v>
      </c>
      <c r="B3950" s="3">
        <v>45447</v>
      </c>
      <c r="C3950" t="s">
        <v>7505</v>
      </c>
      <c r="D3950">
        <v>1390.46</v>
      </c>
      <c r="E3950" t="s">
        <v>67</v>
      </c>
      <c r="F3950" t="s">
        <v>26</v>
      </c>
      <c r="G3950" t="s">
        <v>39</v>
      </c>
      <c r="H3950" t="s">
        <v>176</v>
      </c>
      <c r="I3950">
        <f>IF(OR(financial_transactions3[[#This Row],[amount]]&lt;$L$16, financial_transactions3[[#This Row],[amount]]&gt;$L$17), 1, 0)</f>
        <v>0</v>
      </c>
    </row>
    <row r="3951" spans="1:9">
      <c r="A3951" t="s">
        <v>7506</v>
      </c>
      <c r="B3951" s="3">
        <v>45447</v>
      </c>
      <c r="C3951" t="s">
        <v>6536</v>
      </c>
      <c r="D3951">
        <v>1132.24</v>
      </c>
      <c r="E3951" t="s">
        <v>52</v>
      </c>
      <c r="F3951" t="s">
        <v>26</v>
      </c>
      <c r="G3951" t="s">
        <v>21</v>
      </c>
      <c r="H3951" t="s">
        <v>94</v>
      </c>
      <c r="I3951">
        <f>IF(OR(financial_transactions3[[#This Row],[amount]]&lt;$L$16, financial_transactions3[[#This Row],[amount]]&gt;$L$17), 1, 0)</f>
        <v>0</v>
      </c>
    </row>
    <row r="3952" spans="1:9">
      <c r="A3952" t="s">
        <v>7507</v>
      </c>
      <c r="B3952" s="3">
        <v>45447</v>
      </c>
      <c r="C3952" t="s">
        <v>7508</v>
      </c>
      <c r="D3952">
        <v>1674.33</v>
      </c>
      <c r="E3952" t="s">
        <v>70</v>
      </c>
      <c r="F3952" t="s">
        <v>32</v>
      </c>
      <c r="G3952" t="s">
        <v>21</v>
      </c>
      <c r="H3952" t="s">
        <v>40</v>
      </c>
      <c r="I3952">
        <f>IF(OR(financial_transactions3[[#This Row],[amount]]&lt;$L$16, financial_transactions3[[#This Row],[amount]]&gt;$L$17), 1, 0)</f>
        <v>1</v>
      </c>
    </row>
    <row r="3953" spans="1:9">
      <c r="A3953" t="s">
        <v>7512</v>
      </c>
      <c r="B3953" s="3">
        <v>45447</v>
      </c>
      <c r="C3953" t="s">
        <v>7513</v>
      </c>
      <c r="D3953">
        <v>1551.43</v>
      </c>
      <c r="E3953" t="s">
        <v>19</v>
      </c>
      <c r="F3953" t="s">
        <v>32</v>
      </c>
      <c r="G3953" t="s">
        <v>48</v>
      </c>
      <c r="H3953" t="s">
        <v>22</v>
      </c>
      <c r="I3953">
        <f>IF(OR(financial_transactions3[[#This Row],[amount]]&lt;$L$16, financial_transactions3[[#This Row],[amount]]&gt;$L$17), 1, 0)</f>
        <v>0</v>
      </c>
    </row>
    <row r="3954" spans="1:9">
      <c r="A3954" t="s">
        <v>7514</v>
      </c>
      <c r="B3954" s="3">
        <v>45447</v>
      </c>
      <c r="C3954" t="s">
        <v>7515</v>
      </c>
      <c r="D3954">
        <v>13048.04</v>
      </c>
      <c r="E3954" t="s">
        <v>16110</v>
      </c>
      <c r="F3954" t="s">
        <v>61</v>
      </c>
      <c r="G3954" t="s">
        <v>48</v>
      </c>
      <c r="H3954" t="s">
        <v>36</v>
      </c>
      <c r="I3954">
        <f>IF(OR(financial_transactions3[[#This Row],[amount]]&lt;$L$16, financial_transactions3[[#This Row],[amount]]&gt;$L$17), 1, 0)</f>
        <v>1</v>
      </c>
    </row>
    <row r="3955" spans="1:9">
      <c r="A3955" t="s">
        <v>7516</v>
      </c>
      <c r="B3955" s="3">
        <v>45447</v>
      </c>
      <c r="C3955" t="s">
        <v>7517</v>
      </c>
      <c r="D3955">
        <v>1994.55</v>
      </c>
      <c r="E3955" t="s">
        <v>19</v>
      </c>
      <c r="F3955" t="s">
        <v>20</v>
      </c>
      <c r="G3955" t="s">
        <v>21</v>
      </c>
      <c r="H3955" t="s">
        <v>16080</v>
      </c>
      <c r="I3955">
        <f>IF(OR(financial_transactions3[[#This Row],[amount]]&lt;$L$16, financial_transactions3[[#This Row],[amount]]&gt;$L$17), 1, 0)</f>
        <v>1</v>
      </c>
    </row>
    <row r="3956" spans="1:9">
      <c r="A3956" t="s">
        <v>7518</v>
      </c>
      <c r="B3956" s="3">
        <v>45447</v>
      </c>
      <c r="C3956" t="s">
        <v>7519</v>
      </c>
      <c r="D3956">
        <v>1650</v>
      </c>
      <c r="E3956" t="s">
        <v>52</v>
      </c>
      <c r="F3956" t="s">
        <v>26</v>
      </c>
      <c r="G3956" t="s">
        <v>27</v>
      </c>
      <c r="H3956" t="s">
        <v>40</v>
      </c>
      <c r="I3956">
        <f>IF(OR(financial_transactions3[[#This Row],[amount]]&lt;$L$16, financial_transactions3[[#This Row],[amount]]&gt;$L$17), 1, 0)</f>
        <v>1</v>
      </c>
    </row>
    <row r="3957" spans="1:9">
      <c r="A3957" t="s">
        <v>7520</v>
      </c>
      <c r="B3957" s="3">
        <v>45447</v>
      </c>
      <c r="C3957" t="s">
        <v>7521</v>
      </c>
      <c r="D3957">
        <v>11109.02</v>
      </c>
      <c r="E3957" t="s">
        <v>47</v>
      </c>
      <c r="F3957" t="s">
        <v>20</v>
      </c>
      <c r="G3957" t="s">
        <v>39</v>
      </c>
      <c r="H3957" t="s">
        <v>75</v>
      </c>
      <c r="I3957">
        <f>IF(OR(financial_transactions3[[#This Row],[amount]]&lt;$L$16, financial_transactions3[[#This Row],[amount]]&gt;$L$17), 1, 0)</f>
        <v>1</v>
      </c>
    </row>
    <row r="3958" spans="1:9">
      <c r="A3958" t="s">
        <v>7522</v>
      </c>
      <c r="B3958" s="3">
        <v>45448</v>
      </c>
      <c r="C3958" t="s">
        <v>6526</v>
      </c>
      <c r="D3958">
        <v>1213.71</v>
      </c>
      <c r="E3958" t="s">
        <v>70</v>
      </c>
      <c r="F3958" t="s">
        <v>26</v>
      </c>
      <c r="G3958" t="s">
        <v>27</v>
      </c>
      <c r="H3958" t="s">
        <v>123</v>
      </c>
      <c r="I3958">
        <f>IF(OR(financial_transactions3[[#This Row],[amount]]&lt;$L$16, financial_transactions3[[#This Row],[amount]]&gt;$L$17), 1, 0)</f>
        <v>0</v>
      </c>
    </row>
    <row r="3959" spans="1:9">
      <c r="A3959" t="s">
        <v>7523</v>
      </c>
      <c r="B3959" s="3">
        <v>45448</v>
      </c>
      <c r="C3959" t="s">
        <v>7524</v>
      </c>
      <c r="D3959">
        <v>1192.49</v>
      </c>
      <c r="E3959" t="s">
        <v>64</v>
      </c>
      <c r="F3959" t="s">
        <v>32</v>
      </c>
      <c r="G3959" t="s">
        <v>48</v>
      </c>
      <c r="H3959" t="s">
        <v>94</v>
      </c>
      <c r="I3959">
        <f>IF(OR(financial_transactions3[[#This Row],[amount]]&lt;$L$16, financial_transactions3[[#This Row],[amount]]&gt;$L$17), 1, 0)</f>
        <v>0</v>
      </c>
    </row>
    <row r="3960" spans="1:9">
      <c r="A3960" t="s">
        <v>7525</v>
      </c>
      <c r="B3960" s="3">
        <v>45448</v>
      </c>
      <c r="C3960" t="s">
        <v>6522</v>
      </c>
      <c r="D3960">
        <v>18058.14</v>
      </c>
      <c r="E3960" t="s">
        <v>70</v>
      </c>
      <c r="F3960" t="s">
        <v>20</v>
      </c>
      <c r="G3960" t="s">
        <v>27</v>
      </c>
      <c r="H3960" t="s">
        <v>33</v>
      </c>
      <c r="I3960">
        <f>IF(OR(financial_transactions3[[#This Row],[amount]]&lt;$L$16, financial_transactions3[[#This Row],[amount]]&gt;$L$17), 1, 0)</f>
        <v>1</v>
      </c>
    </row>
    <row r="3961" spans="1:9">
      <c r="A3961" t="s">
        <v>7526</v>
      </c>
      <c r="B3961" s="3">
        <v>45448</v>
      </c>
      <c r="C3961" t="s">
        <v>7527</v>
      </c>
      <c r="D3961">
        <v>807.07</v>
      </c>
      <c r="E3961" t="s">
        <v>70</v>
      </c>
      <c r="F3961" t="s">
        <v>32</v>
      </c>
      <c r="G3961" t="s">
        <v>39</v>
      </c>
      <c r="H3961" t="s">
        <v>40</v>
      </c>
      <c r="I3961">
        <f>IF(OR(financial_transactions3[[#This Row],[amount]]&lt;$L$16, financial_transactions3[[#This Row],[amount]]&gt;$L$17), 1, 0)</f>
        <v>0</v>
      </c>
    </row>
    <row r="3962" spans="1:9">
      <c r="A3962" t="s">
        <v>7528</v>
      </c>
      <c r="B3962" s="3">
        <v>45448</v>
      </c>
      <c r="C3962" t="s">
        <v>7529</v>
      </c>
      <c r="D3962">
        <v>1442.32</v>
      </c>
      <c r="E3962" t="s">
        <v>16110</v>
      </c>
      <c r="F3962" t="s">
        <v>32</v>
      </c>
      <c r="G3962" t="s">
        <v>48</v>
      </c>
      <c r="H3962" t="s">
        <v>57</v>
      </c>
      <c r="I3962">
        <f>IF(OR(financial_transactions3[[#This Row],[amount]]&lt;$L$16, financial_transactions3[[#This Row],[amount]]&gt;$L$17), 1, 0)</f>
        <v>0</v>
      </c>
    </row>
    <row r="3963" spans="1:9">
      <c r="A3963" t="s">
        <v>7530</v>
      </c>
      <c r="B3963" s="3">
        <v>45448</v>
      </c>
      <c r="C3963" t="s">
        <v>7531</v>
      </c>
      <c r="D3963">
        <v>1555.74</v>
      </c>
      <c r="E3963" t="s">
        <v>31</v>
      </c>
      <c r="F3963" t="s">
        <v>32</v>
      </c>
      <c r="G3963" t="s">
        <v>48</v>
      </c>
      <c r="H3963" t="s">
        <v>44</v>
      </c>
      <c r="I3963">
        <f>IF(OR(financial_transactions3[[#This Row],[amount]]&lt;$L$16, financial_transactions3[[#This Row],[amount]]&gt;$L$17), 1, 0)</f>
        <v>0</v>
      </c>
    </row>
    <row r="3964" spans="1:9">
      <c r="A3964" t="s">
        <v>7532</v>
      </c>
      <c r="B3964" s="3">
        <v>45448</v>
      </c>
      <c r="C3964" t="s">
        <v>5376</v>
      </c>
      <c r="D3964">
        <v>382.68</v>
      </c>
      <c r="E3964" t="s">
        <v>31</v>
      </c>
      <c r="F3964" t="s">
        <v>61</v>
      </c>
      <c r="G3964" t="s">
        <v>39</v>
      </c>
      <c r="H3964" t="s">
        <v>87</v>
      </c>
      <c r="I3964">
        <f>IF(OR(financial_transactions3[[#This Row],[amount]]&lt;$L$16, financial_transactions3[[#This Row],[amount]]&gt;$L$17), 1, 0)</f>
        <v>1</v>
      </c>
    </row>
    <row r="3965" spans="1:9">
      <c r="A3965" t="s">
        <v>7533</v>
      </c>
      <c r="B3965" s="3">
        <v>45448</v>
      </c>
      <c r="C3965" t="s">
        <v>2341</v>
      </c>
      <c r="D3965">
        <v>99.55</v>
      </c>
      <c r="E3965" t="s">
        <v>52</v>
      </c>
      <c r="F3965" t="s">
        <v>20</v>
      </c>
      <c r="G3965" t="s">
        <v>27</v>
      </c>
      <c r="H3965" t="s">
        <v>16080</v>
      </c>
      <c r="I3965">
        <f>IF(OR(financial_transactions3[[#This Row],[amount]]&lt;$L$16, financial_transactions3[[#This Row],[amount]]&gt;$L$17), 1, 0)</f>
        <v>1</v>
      </c>
    </row>
    <row r="3966" spans="1:9">
      <c r="A3966" t="s">
        <v>7535</v>
      </c>
      <c r="B3966" s="3">
        <v>45448</v>
      </c>
      <c r="C3966" t="s">
        <v>401</v>
      </c>
      <c r="D3966">
        <v>827.27</v>
      </c>
      <c r="E3966" t="s">
        <v>64</v>
      </c>
      <c r="F3966" t="s">
        <v>20</v>
      </c>
      <c r="G3966" t="s">
        <v>21</v>
      </c>
      <c r="H3966" t="s">
        <v>94</v>
      </c>
      <c r="I3966">
        <f>IF(OR(financial_transactions3[[#This Row],[amount]]&lt;$L$16, financial_transactions3[[#This Row],[amount]]&gt;$L$17), 1, 0)</f>
        <v>0</v>
      </c>
    </row>
    <row r="3967" spans="1:9">
      <c r="A3967" t="s">
        <v>7536</v>
      </c>
      <c r="B3967" s="3">
        <v>45448</v>
      </c>
      <c r="C3967" t="s">
        <v>7537</v>
      </c>
      <c r="D3967">
        <v>416.4</v>
      </c>
      <c r="E3967" t="s">
        <v>67</v>
      </c>
      <c r="F3967" t="s">
        <v>20</v>
      </c>
      <c r="G3967" t="s">
        <v>39</v>
      </c>
      <c r="H3967" t="s">
        <v>87</v>
      </c>
      <c r="I3967">
        <f>IF(OR(financial_transactions3[[#This Row],[amount]]&lt;$L$16, financial_transactions3[[#This Row],[amount]]&gt;$L$17), 1, 0)</f>
        <v>1</v>
      </c>
    </row>
    <row r="3968" spans="1:9">
      <c r="A3968" t="s">
        <v>7538</v>
      </c>
      <c r="B3968" s="3">
        <v>45448</v>
      </c>
      <c r="C3968" t="s">
        <v>7539</v>
      </c>
      <c r="D3968">
        <v>6894.02</v>
      </c>
      <c r="E3968" t="s">
        <v>64</v>
      </c>
      <c r="F3968" t="s">
        <v>26</v>
      </c>
      <c r="G3968" t="s">
        <v>21</v>
      </c>
      <c r="H3968" t="s">
        <v>33</v>
      </c>
      <c r="I3968">
        <f>IF(OR(financial_transactions3[[#This Row],[amount]]&lt;$L$16, financial_transactions3[[#This Row],[amount]]&gt;$L$17), 1, 0)</f>
        <v>1</v>
      </c>
    </row>
    <row r="3969" spans="1:9">
      <c r="A3969" t="s">
        <v>7540</v>
      </c>
      <c r="B3969" s="3">
        <v>45448</v>
      </c>
      <c r="C3969" t="s">
        <v>7541</v>
      </c>
      <c r="D3969">
        <v>13662.19</v>
      </c>
      <c r="E3969" t="s">
        <v>122</v>
      </c>
      <c r="F3969" t="s">
        <v>20</v>
      </c>
      <c r="G3969" t="s">
        <v>21</v>
      </c>
      <c r="H3969" t="s">
        <v>44</v>
      </c>
      <c r="I3969">
        <f>IF(OR(financial_transactions3[[#This Row],[amount]]&lt;$L$16, financial_transactions3[[#This Row],[amount]]&gt;$L$17), 1, 0)</f>
        <v>1</v>
      </c>
    </row>
    <row r="3970" spans="1:9">
      <c r="A3970" t="s">
        <v>7542</v>
      </c>
      <c r="B3970" s="3">
        <v>45448</v>
      </c>
      <c r="C3970" t="s">
        <v>7543</v>
      </c>
      <c r="D3970">
        <v>1384.65</v>
      </c>
      <c r="E3970" t="s">
        <v>16079</v>
      </c>
      <c r="F3970" t="s">
        <v>32</v>
      </c>
      <c r="G3970" t="s">
        <v>48</v>
      </c>
      <c r="H3970" t="s">
        <v>87</v>
      </c>
      <c r="I3970">
        <f>IF(OR(financial_transactions3[[#This Row],[amount]]&lt;$L$16, financial_transactions3[[#This Row],[amount]]&gt;$L$17), 1, 0)</f>
        <v>0</v>
      </c>
    </row>
    <row r="3971" spans="1:9">
      <c r="A3971" t="s">
        <v>7546</v>
      </c>
      <c r="B3971" s="3">
        <v>45448</v>
      </c>
      <c r="C3971" t="s">
        <v>6477</v>
      </c>
      <c r="D3971">
        <v>792.27</v>
      </c>
      <c r="E3971" t="s">
        <v>25</v>
      </c>
      <c r="F3971" t="s">
        <v>26</v>
      </c>
      <c r="G3971" t="s">
        <v>39</v>
      </c>
      <c r="H3971" t="s">
        <v>44</v>
      </c>
      <c r="I3971">
        <f>IF(OR(financial_transactions3[[#This Row],[amount]]&lt;$L$16, financial_transactions3[[#This Row],[amount]]&gt;$L$17), 1, 0)</f>
        <v>0</v>
      </c>
    </row>
    <row r="3972" spans="1:9">
      <c r="A3972" t="s">
        <v>7547</v>
      </c>
      <c r="B3972" s="3">
        <v>45448</v>
      </c>
      <c r="C3972" t="s">
        <v>7548</v>
      </c>
      <c r="D3972">
        <v>632.99</v>
      </c>
      <c r="E3972" t="s">
        <v>16110</v>
      </c>
      <c r="F3972" t="s">
        <v>32</v>
      </c>
      <c r="G3972" t="s">
        <v>27</v>
      </c>
      <c r="H3972" t="s">
        <v>123</v>
      </c>
      <c r="I3972">
        <f>IF(OR(financial_transactions3[[#This Row],[amount]]&lt;$L$16, financial_transactions3[[#This Row],[amount]]&gt;$L$17), 1, 0)</f>
        <v>0</v>
      </c>
    </row>
    <row r="3973" spans="1:9">
      <c r="A3973" t="s">
        <v>7549</v>
      </c>
      <c r="B3973" s="3">
        <v>45448</v>
      </c>
      <c r="C3973" t="s">
        <v>7550</v>
      </c>
      <c r="D3973">
        <v>1387.87</v>
      </c>
      <c r="E3973" t="s">
        <v>67</v>
      </c>
      <c r="F3973" t="s">
        <v>32</v>
      </c>
      <c r="G3973" t="s">
        <v>48</v>
      </c>
      <c r="H3973" t="s">
        <v>33</v>
      </c>
      <c r="I3973">
        <f>IF(OR(financial_transactions3[[#This Row],[amount]]&lt;$L$16, financial_transactions3[[#This Row],[amount]]&gt;$L$17), 1, 0)</f>
        <v>0</v>
      </c>
    </row>
    <row r="3974" spans="1:9">
      <c r="A3974" t="s">
        <v>7551</v>
      </c>
      <c r="B3974" s="3">
        <v>45448</v>
      </c>
      <c r="C3974" t="s">
        <v>4890</v>
      </c>
      <c r="D3974">
        <v>147.77000000000001</v>
      </c>
      <c r="E3974" t="s">
        <v>67</v>
      </c>
      <c r="F3974" t="s">
        <v>32</v>
      </c>
      <c r="G3974" t="s">
        <v>39</v>
      </c>
      <c r="H3974" t="s">
        <v>75</v>
      </c>
      <c r="I3974">
        <f>IF(OR(financial_transactions3[[#This Row],[amount]]&lt;$L$16, financial_transactions3[[#This Row],[amount]]&gt;$L$17), 1, 0)</f>
        <v>1</v>
      </c>
    </row>
    <row r="3975" spans="1:9">
      <c r="A3975" t="s">
        <v>7552</v>
      </c>
      <c r="B3975" s="3">
        <v>45448</v>
      </c>
      <c r="C3975" t="s">
        <v>6731</v>
      </c>
      <c r="D3975">
        <v>978.5</v>
      </c>
      <c r="E3975" t="s">
        <v>67</v>
      </c>
      <c r="F3975" t="s">
        <v>61</v>
      </c>
      <c r="G3975" t="s">
        <v>27</v>
      </c>
      <c r="H3975" t="s">
        <v>109</v>
      </c>
      <c r="I3975">
        <f>IF(OR(financial_transactions3[[#This Row],[amount]]&lt;$L$16, financial_transactions3[[#This Row],[amount]]&gt;$L$17), 1, 0)</f>
        <v>0</v>
      </c>
    </row>
    <row r="3976" spans="1:9">
      <c r="A3976" t="s">
        <v>7553</v>
      </c>
      <c r="B3976" s="3">
        <v>45448</v>
      </c>
      <c r="C3976" t="s">
        <v>7554</v>
      </c>
      <c r="D3976">
        <v>348.81</v>
      </c>
      <c r="E3976" t="s">
        <v>70</v>
      </c>
      <c r="F3976" t="s">
        <v>32</v>
      </c>
      <c r="G3976" t="s">
        <v>27</v>
      </c>
      <c r="H3976" t="s">
        <v>123</v>
      </c>
      <c r="I3976">
        <f>IF(OR(financial_transactions3[[#This Row],[amount]]&lt;$L$16, financial_transactions3[[#This Row],[amount]]&gt;$L$17), 1, 0)</f>
        <v>1</v>
      </c>
    </row>
    <row r="3977" spans="1:9">
      <c r="A3977" t="s">
        <v>7555</v>
      </c>
      <c r="B3977" s="3">
        <v>45448</v>
      </c>
      <c r="C3977" t="s">
        <v>3228</v>
      </c>
      <c r="D3977">
        <v>940.18</v>
      </c>
      <c r="E3977" t="s">
        <v>19</v>
      </c>
      <c r="F3977" t="s">
        <v>26</v>
      </c>
      <c r="G3977" t="s">
        <v>21</v>
      </c>
      <c r="H3977" t="s">
        <v>44</v>
      </c>
      <c r="I3977">
        <f>IF(OR(financial_transactions3[[#This Row],[amount]]&lt;$L$16, financial_transactions3[[#This Row],[amount]]&gt;$L$17), 1, 0)</f>
        <v>0</v>
      </c>
    </row>
    <row r="3978" spans="1:9">
      <c r="A3978" t="s">
        <v>7556</v>
      </c>
      <c r="B3978" s="3">
        <v>45448</v>
      </c>
      <c r="C3978" t="s">
        <v>7557</v>
      </c>
      <c r="D3978">
        <v>1757.85</v>
      </c>
      <c r="E3978" t="s">
        <v>25</v>
      </c>
      <c r="F3978" t="s">
        <v>32</v>
      </c>
      <c r="G3978" t="s">
        <v>27</v>
      </c>
      <c r="H3978" t="s">
        <v>53</v>
      </c>
      <c r="I3978">
        <f>IF(OR(financial_transactions3[[#This Row],[amount]]&lt;$L$16, financial_transactions3[[#This Row],[amount]]&gt;$L$17), 1, 0)</f>
        <v>1</v>
      </c>
    </row>
    <row r="3979" spans="1:9">
      <c r="A3979" t="s">
        <v>7558</v>
      </c>
      <c r="B3979" s="3">
        <v>45449</v>
      </c>
      <c r="C3979" t="s">
        <v>7559</v>
      </c>
      <c r="D3979">
        <v>1046.51</v>
      </c>
      <c r="E3979" t="s">
        <v>67</v>
      </c>
      <c r="F3979" t="s">
        <v>20</v>
      </c>
      <c r="G3979" t="s">
        <v>27</v>
      </c>
      <c r="H3979" t="s">
        <v>40</v>
      </c>
      <c r="I3979">
        <f>IF(OR(financial_transactions3[[#This Row],[amount]]&lt;$L$16, financial_transactions3[[#This Row],[amount]]&gt;$L$17), 1, 0)</f>
        <v>0</v>
      </c>
    </row>
    <row r="3980" spans="1:9">
      <c r="A3980" t="s">
        <v>7560</v>
      </c>
      <c r="B3980" s="3">
        <v>45449</v>
      </c>
      <c r="C3980" t="s">
        <v>7561</v>
      </c>
      <c r="D3980">
        <v>1479.86</v>
      </c>
      <c r="E3980" t="s">
        <v>67</v>
      </c>
      <c r="F3980" t="s">
        <v>61</v>
      </c>
      <c r="G3980" t="s">
        <v>21</v>
      </c>
      <c r="H3980" t="s">
        <v>22</v>
      </c>
      <c r="I3980">
        <f>IF(OR(financial_transactions3[[#This Row],[amount]]&lt;$L$16, financial_transactions3[[#This Row],[amount]]&gt;$L$17), 1, 0)</f>
        <v>0</v>
      </c>
    </row>
    <row r="3981" spans="1:9">
      <c r="A3981" t="s">
        <v>7562</v>
      </c>
      <c r="B3981" s="3">
        <v>45449</v>
      </c>
      <c r="C3981" t="s">
        <v>7069</v>
      </c>
      <c r="D3981">
        <v>1168.68</v>
      </c>
      <c r="E3981" t="s">
        <v>67</v>
      </c>
      <c r="F3981" t="s">
        <v>20</v>
      </c>
      <c r="G3981" t="s">
        <v>27</v>
      </c>
      <c r="H3981" t="s">
        <v>44</v>
      </c>
      <c r="I3981">
        <f>IF(OR(financial_transactions3[[#This Row],[amount]]&lt;$L$16, financial_transactions3[[#This Row],[amount]]&gt;$L$17), 1, 0)</f>
        <v>0</v>
      </c>
    </row>
    <row r="3982" spans="1:9">
      <c r="A3982" t="s">
        <v>7563</v>
      </c>
      <c r="B3982" s="3">
        <v>45449</v>
      </c>
      <c r="C3982" t="s">
        <v>7564</v>
      </c>
      <c r="D3982">
        <v>1362.09</v>
      </c>
      <c r="E3982" t="s">
        <v>122</v>
      </c>
      <c r="F3982" t="s">
        <v>32</v>
      </c>
      <c r="G3982" t="s">
        <v>39</v>
      </c>
      <c r="H3982" t="s">
        <v>75</v>
      </c>
      <c r="I3982">
        <f>IF(OR(financial_transactions3[[#This Row],[amount]]&lt;$L$16, financial_transactions3[[#This Row],[amount]]&gt;$L$17), 1, 0)</f>
        <v>0</v>
      </c>
    </row>
    <row r="3983" spans="1:9">
      <c r="A3983" t="s">
        <v>7565</v>
      </c>
      <c r="B3983" s="3">
        <v>45449</v>
      </c>
      <c r="C3983" t="s">
        <v>7566</v>
      </c>
      <c r="D3983">
        <v>1555.44</v>
      </c>
      <c r="E3983" t="s">
        <v>52</v>
      </c>
      <c r="F3983" t="s">
        <v>20</v>
      </c>
      <c r="G3983" t="s">
        <v>21</v>
      </c>
      <c r="H3983" t="s">
        <v>36</v>
      </c>
      <c r="I3983">
        <f>IF(OR(financial_transactions3[[#This Row],[amount]]&lt;$L$16, financial_transactions3[[#This Row],[amount]]&gt;$L$17), 1, 0)</f>
        <v>0</v>
      </c>
    </row>
    <row r="3984" spans="1:9">
      <c r="A3984" t="s">
        <v>7567</v>
      </c>
      <c r="B3984" s="3">
        <v>45449</v>
      </c>
      <c r="C3984" t="s">
        <v>7568</v>
      </c>
      <c r="D3984">
        <v>54.39</v>
      </c>
      <c r="E3984" t="s">
        <v>47</v>
      </c>
      <c r="F3984" t="s">
        <v>26</v>
      </c>
      <c r="G3984" t="s">
        <v>39</v>
      </c>
      <c r="H3984" t="s">
        <v>33</v>
      </c>
      <c r="I3984">
        <f>IF(OR(financial_transactions3[[#This Row],[amount]]&lt;$L$16, financial_transactions3[[#This Row],[amount]]&gt;$L$17), 1, 0)</f>
        <v>1</v>
      </c>
    </row>
    <row r="3985" spans="1:9">
      <c r="A3985" t="s">
        <v>7569</v>
      </c>
      <c r="B3985" s="3">
        <v>45449</v>
      </c>
      <c r="C3985" t="s">
        <v>7570</v>
      </c>
      <c r="D3985">
        <v>826.99</v>
      </c>
      <c r="E3985" t="s">
        <v>47</v>
      </c>
      <c r="F3985" t="s">
        <v>26</v>
      </c>
      <c r="G3985" t="s">
        <v>27</v>
      </c>
      <c r="H3985" t="s">
        <v>94</v>
      </c>
      <c r="I3985">
        <f>IF(OR(financial_transactions3[[#This Row],[amount]]&lt;$L$16, financial_transactions3[[#This Row],[amount]]&gt;$L$17), 1, 0)</f>
        <v>0</v>
      </c>
    </row>
    <row r="3986" spans="1:9">
      <c r="A3986" t="s">
        <v>7571</v>
      </c>
      <c r="B3986" s="3">
        <v>45449</v>
      </c>
      <c r="C3986" t="s">
        <v>6520</v>
      </c>
      <c r="D3986">
        <v>781.14</v>
      </c>
      <c r="E3986" t="s">
        <v>52</v>
      </c>
      <c r="F3986" t="s">
        <v>26</v>
      </c>
      <c r="G3986" t="s">
        <v>21</v>
      </c>
      <c r="H3986" t="s">
        <v>22</v>
      </c>
      <c r="I3986">
        <f>IF(OR(financial_transactions3[[#This Row],[amount]]&lt;$L$16, financial_transactions3[[#This Row],[amount]]&gt;$L$17), 1, 0)</f>
        <v>0</v>
      </c>
    </row>
    <row r="3987" spans="1:9">
      <c r="A3987" t="s">
        <v>7572</v>
      </c>
      <c r="B3987" s="3">
        <v>45449</v>
      </c>
      <c r="C3987" t="s">
        <v>7573</v>
      </c>
      <c r="D3987">
        <v>928.18</v>
      </c>
      <c r="E3987" t="s">
        <v>122</v>
      </c>
      <c r="F3987" t="s">
        <v>32</v>
      </c>
      <c r="G3987" t="s">
        <v>21</v>
      </c>
      <c r="H3987" t="s">
        <v>57</v>
      </c>
      <c r="I3987">
        <f>IF(OR(financial_transactions3[[#This Row],[amount]]&lt;$L$16, financial_transactions3[[#This Row],[amount]]&gt;$L$17), 1, 0)</f>
        <v>0</v>
      </c>
    </row>
    <row r="3988" spans="1:9">
      <c r="A3988" t="s">
        <v>7574</v>
      </c>
      <c r="B3988" s="3">
        <v>45449</v>
      </c>
      <c r="C3988" t="s">
        <v>5145</v>
      </c>
      <c r="D3988">
        <v>1861.88</v>
      </c>
      <c r="E3988" t="s">
        <v>16079</v>
      </c>
      <c r="F3988" t="s">
        <v>26</v>
      </c>
      <c r="G3988" t="s">
        <v>48</v>
      </c>
      <c r="H3988" t="s">
        <v>49</v>
      </c>
      <c r="I3988">
        <f>IF(OR(financial_transactions3[[#This Row],[amount]]&lt;$L$16, financial_transactions3[[#This Row],[amount]]&gt;$L$17), 1, 0)</f>
        <v>1</v>
      </c>
    </row>
    <row r="3989" spans="1:9">
      <c r="A3989" t="s">
        <v>7575</v>
      </c>
      <c r="B3989" s="3">
        <v>45449</v>
      </c>
      <c r="C3989" t="s">
        <v>976</v>
      </c>
      <c r="D3989">
        <v>304.69</v>
      </c>
      <c r="E3989" t="s">
        <v>67</v>
      </c>
      <c r="F3989" t="s">
        <v>61</v>
      </c>
      <c r="G3989" t="s">
        <v>27</v>
      </c>
      <c r="H3989" t="s">
        <v>94</v>
      </c>
      <c r="I3989">
        <f>IF(OR(financial_transactions3[[#This Row],[amount]]&lt;$L$16, financial_transactions3[[#This Row],[amount]]&gt;$L$17), 1, 0)</f>
        <v>1</v>
      </c>
    </row>
    <row r="3990" spans="1:9">
      <c r="A3990" t="s">
        <v>7576</v>
      </c>
      <c r="B3990" s="3">
        <v>45449</v>
      </c>
      <c r="C3990" t="s">
        <v>7577</v>
      </c>
      <c r="D3990">
        <v>1464.46</v>
      </c>
      <c r="E3990" t="s">
        <v>16110</v>
      </c>
      <c r="F3990" t="s">
        <v>26</v>
      </c>
      <c r="G3990" t="s">
        <v>21</v>
      </c>
      <c r="H3990" t="s">
        <v>53</v>
      </c>
      <c r="I3990">
        <f>IF(OR(financial_transactions3[[#This Row],[amount]]&lt;$L$16, financial_transactions3[[#This Row],[amount]]&gt;$L$17), 1, 0)</f>
        <v>0</v>
      </c>
    </row>
    <row r="3991" spans="1:9">
      <c r="A3991" t="s">
        <v>7578</v>
      </c>
      <c r="B3991" s="3">
        <v>45449</v>
      </c>
      <c r="C3991" t="s">
        <v>7080</v>
      </c>
      <c r="D3991">
        <v>1044.45</v>
      </c>
      <c r="E3991" t="s">
        <v>16110</v>
      </c>
      <c r="F3991" t="s">
        <v>32</v>
      </c>
      <c r="G3991" t="s">
        <v>39</v>
      </c>
      <c r="H3991" t="s">
        <v>57</v>
      </c>
      <c r="I3991">
        <f>IF(OR(financial_transactions3[[#This Row],[amount]]&lt;$L$16, financial_transactions3[[#This Row],[amount]]&gt;$L$17), 1, 0)</f>
        <v>0</v>
      </c>
    </row>
    <row r="3992" spans="1:9">
      <c r="A3992" t="s">
        <v>7579</v>
      </c>
      <c r="B3992" s="3">
        <v>45449</v>
      </c>
      <c r="C3992" t="s">
        <v>7580</v>
      </c>
      <c r="D3992">
        <v>210.74</v>
      </c>
      <c r="E3992" t="s">
        <v>67</v>
      </c>
      <c r="F3992" t="s">
        <v>32</v>
      </c>
      <c r="G3992" t="s">
        <v>48</v>
      </c>
      <c r="H3992" t="s">
        <v>49</v>
      </c>
      <c r="I3992">
        <f>IF(OR(financial_transactions3[[#This Row],[amount]]&lt;$L$16, financial_transactions3[[#This Row],[amount]]&gt;$L$17), 1, 0)</f>
        <v>1</v>
      </c>
    </row>
    <row r="3993" spans="1:9">
      <c r="A3993" t="s">
        <v>7581</v>
      </c>
      <c r="B3993" s="3">
        <v>45449</v>
      </c>
      <c r="C3993" t="s">
        <v>6480</v>
      </c>
      <c r="D3993">
        <v>1758.24</v>
      </c>
      <c r="E3993" t="s">
        <v>47</v>
      </c>
      <c r="F3993" t="s">
        <v>26</v>
      </c>
      <c r="G3993" t="s">
        <v>27</v>
      </c>
      <c r="H3993" t="s">
        <v>49</v>
      </c>
      <c r="I3993">
        <f>IF(OR(financial_transactions3[[#This Row],[amount]]&lt;$L$16, financial_transactions3[[#This Row],[amount]]&gt;$L$17), 1, 0)</f>
        <v>1</v>
      </c>
    </row>
    <row r="3994" spans="1:9">
      <c r="A3994" t="s">
        <v>7583</v>
      </c>
      <c r="B3994" s="3">
        <v>45449</v>
      </c>
      <c r="C3994" t="s">
        <v>3742</v>
      </c>
      <c r="D3994">
        <v>1770.49</v>
      </c>
      <c r="E3994" t="s">
        <v>47</v>
      </c>
      <c r="F3994" t="s">
        <v>26</v>
      </c>
      <c r="G3994" t="s">
        <v>21</v>
      </c>
      <c r="H3994" t="s">
        <v>94</v>
      </c>
      <c r="I3994">
        <f>IF(OR(financial_transactions3[[#This Row],[amount]]&lt;$L$16, financial_transactions3[[#This Row],[amount]]&gt;$L$17), 1, 0)</f>
        <v>1</v>
      </c>
    </row>
    <row r="3995" spans="1:9">
      <c r="A3995" t="s">
        <v>7584</v>
      </c>
      <c r="B3995" s="3">
        <v>45449</v>
      </c>
      <c r="C3995" t="s">
        <v>7585</v>
      </c>
      <c r="D3995">
        <v>740.62</v>
      </c>
      <c r="E3995" t="s">
        <v>67</v>
      </c>
      <c r="F3995" t="s">
        <v>61</v>
      </c>
      <c r="G3995" t="s">
        <v>48</v>
      </c>
      <c r="H3995" t="s">
        <v>33</v>
      </c>
      <c r="I3995">
        <f>IF(OR(financial_transactions3[[#This Row],[amount]]&lt;$L$16, financial_transactions3[[#This Row],[amount]]&gt;$L$17), 1, 0)</f>
        <v>0</v>
      </c>
    </row>
    <row r="3996" spans="1:9">
      <c r="A3996" t="s">
        <v>7588</v>
      </c>
      <c r="B3996" s="3">
        <v>45449</v>
      </c>
      <c r="C3996" t="s">
        <v>7589</v>
      </c>
      <c r="D3996">
        <v>658.11</v>
      </c>
      <c r="E3996" t="s">
        <v>25</v>
      </c>
      <c r="F3996" t="s">
        <v>32</v>
      </c>
      <c r="G3996" t="s">
        <v>27</v>
      </c>
      <c r="H3996" t="s">
        <v>40</v>
      </c>
      <c r="I3996">
        <f>IF(OR(financial_transactions3[[#This Row],[amount]]&lt;$L$16, financial_transactions3[[#This Row],[amount]]&gt;$L$17), 1, 0)</f>
        <v>0</v>
      </c>
    </row>
    <row r="3997" spans="1:9">
      <c r="A3997" t="s">
        <v>7590</v>
      </c>
      <c r="B3997" s="3">
        <v>45449</v>
      </c>
      <c r="C3997" t="s">
        <v>7591</v>
      </c>
      <c r="D3997">
        <v>1858.98</v>
      </c>
      <c r="E3997" t="s">
        <v>52</v>
      </c>
      <c r="F3997" t="s">
        <v>61</v>
      </c>
      <c r="G3997" t="s">
        <v>39</v>
      </c>
      <c r="H3997" t="s">
        <v>53</v>
      </c>
      <c r="I3997">
        <f>IF(OR(financial_transactions3[[#This Row],[amount]]&lt;$L$16, financial_transactions3[[#This Row],[amount]]&gt;$L$17), 1, 0)</f>
        <v>1</v>
      </c>
    </row>
    <row r="3998" spans="1:9">
      <c r="A3998" t="s">
        <v>7592</v>
      </c>
      <c r="B3998" s="3">
        <v>45449</v>
      </c>
      <c r="C3998" t="s">
        <v>7593</v>
      </c>
      <c r="D3998">
        <v>1592.79</v>
      </c>
      <c r="E3998" t="s">
        <v>19</v>
      </c>
      <c r="F3998" t="s">
        <v>61</v>
      </c>
      <c r="G3998" t="s">
        <v>27</v>
      </c>
      <c r="H3998" t="s">
        <v>33</v>
      </c>
      <c r="I3998">
        <f>IF(OR(financial_transactions3[[#This Row],[amount]]&lt;$L$16, financial_transactions3[[#This Row],[amount]]&gt;$L$17), 1, 0)</f>
        <v>0</v>
      </c>
    </row>
    <row r="3999" spans="1:9">
      <c r="A3999" t="s">
        <v>7594</v>
      </c>
      <c r="B3999" s="3">
        <v>45449</v>
      </c>
      <c r="C3999" t="s">
        <v>7595</v>
      </c>
      <c r="D3999">
        <v>846.87</v>
      </c>
      <c r="E3999" t="s">
        <v>122</v>
      </c>
      <c r="F3999" t="s">
        <v>32</v>
      </c>
      <c r="G3999" t="s">
        <v>27</v>
      </c>
      <c r="H3999" t="s">
        <v>109</v>
      </c>
      <c r="I3999">
        <f>IF(OR(financial_transactions3[[#This Row],[amount]]&lt;$L$16, financial_transactions3[[#This Row],[amount]]&gt;$L$17), 1, 0)</f>
        <v>0</v>
      </c>
    </row>
    <row r="4000" spans="1:9">
      <c r="A4000" t="s">
        <v>7596</v>
      </c>
      <c r="B4000" s="3">
        <v>45449</v>
      </c>
      <c r="C4000" t="s">
        <v>7597</v>
      </c>
      <c r="D4000">
        <v>994.86</v>
      </c>
      <c r="E4000" t="s">
        <v>122</v>
      </c>
      <c r="F4000" t="s">
        <v>26</v>
      </c>
      <c r="G4000" t="s">
        <v>27</v>
      </c>
      <c r="H4000" t="s">
        <v>22</v>
      </c>
      <c r="I4000">
        <f>IF(OR(financial_transactions3[[#This Row],[amount]]&lt;$L$16, financial_transactions3[[#This Row],[amount]]&gt;$L$17), 1, 0)</f>
        <v>0</v>
      </c>
    </row>
    <row r="4001" spans="1:9">
      <c r="A4001" t="s">
        <v>7598</v>
      </c>
      <c r="B4001" s="3">
        <v>45449</v>
      </c>
      <c r="C4001" t="s">
        <v>5885</v>
      </c>
      <c r="D4001">
        <v>341.81</v>
      </c>
      <c r="E4001" t="s">
        <v>19</v>
      </c>
      <c r="F4001" t="s">
        <v>26</v>
      </c>
      <c r="G4001" t="s">
        <v>48</v>
      </c>
      <c r="H4001" t="s">
        <v>123</v>
      </c>
      <c r="I4001">
        <f>IF(OR(financial_transactions3[[#This Row],[amount]]&lt;$L$16, financial_transactions3[[#This Row],[amount]]&gt;$L$17), 1, 0)</f>
        <v>1</v>
      </c>
    </row>
    <row r="4002" spans="1:9">
      <c r="A4002" t="s">
        <v>7599</v>
      </c>
      <c r="B4002" s="3">
        <v>45449</v>
      </c>
      <c r="C4002" t="s">
        <v>7600</v>
      </c>
      <c r="D4002">
        <v>349.8</v>
      </c>
      <c r="E4002" t="s">
        <v>31</v>
      </c>
      <c r="F4002" t="s">
        <v>32</v>
      </c>
      <c r="G4002" t="s">
        <v>48</v>
      </c>
      <c r="H4002" t="s">
        <v>75</v>
      </c>
      <c r="I4002">
        <f>IF(OR(financial_transactions3[[#This Row],[amount]]&lt;$L$16, financial_transactions3[[#This Row],[amount]]&gt;$L$17), 1, 0)</f>
        <v>1</v>
      </c>
    </row>
    <row r="4003" spans="1:9">
      <c r="A4003" t="s">
        <v>7601</v>
      </c>
      <c r="B4003" s="3">
        <v>45449</v>
      </c>
      <c r="C4003" t="s">
        <v>7602</v>
      </c>
      <c r="D4003">
        <v>1497.7</v>
      </c>
      <c r="E4003" t="s">
        <v>16079</v>
      </c>
      <c r="F4003" t="s">
        <v>20</v>
      </c>
      <c r="G4003" t="s">
        <v>39</v>
      </c>
      <c r="H4003" t="s">
        <v>109</v>
      </c>
      <c r="I4003">
        <f>IF(OR(financial_transactions3[[#This Row],[amount]]&lt;$L$16, financial_transactions3[[#This Row],[amount]]&gt;$L$17), 1, 0)</f>
        <v>0</v>
      </c>
    </row>
    <row r="4004" spans="1:9">
      <c r="A4004" t="s">
        <v>7603</v>
      </c>
      <c r="B4004" s="3">
        <v>45449</v>
      </c>
      <c r="C4004" t="s">
        <v>6634</v>
      </c>
      <c r="D4004">
        <v>1010.84</v>
      </c>
      <c r="E4004" t="s">
        <v>67</v>
      </c>
      <c r="F4004" t="s">
        <v>20</v>
      </c>
      <c r="G4004" t="s">
        <v>27</v>
      </c>
      <c r="H4004" t="s">
        <v>44</v>
      </c>
      <c r="I4004">
        <f>IF(OR(financial_transactions3[[#This Row],[amount]]&lt;$L$16, financial_transactions3[[#This Row],[amount]]&gt;$L$17), 1, 0)</f>
        <v>0</v>
      </c>
    </row>
    <row r="4005" spans="1:9">
      <c r="A4005" t="s">
        <v>7604</v>
      </c>
      <c r="B4005" s="3">
        <v>45450</v>
      </c>
      <c r="C4005" t="s">
        <v>7605</v>
      </c>
      <c r="D4005">
        <v>1445.18</v>
      </c>
      <c r="E4005" t="s">
        <v>64</v>
      </c>
      <c r="F4005" t="s">
        <v>20</v>
      </c>
      <c r="G4005" t="s">
        <v>48</v>
      </c>
      <c r="H4005" t="s">
        <v>123</v>
      </c>
      <c r="I4005">
        <f>IF(OR(financial_transactions3[[#This Row],[amount]]&lt;$L$16, financial_transactions3[[#This Row],[amount]]&gt;$L$17), 1, 0)</f>
        <v>0</v>
      </c>
    </row>
    <row r="4006" spans="1:9">
      <c r="A4006" t="s">
        <v>7607</v>
      </c>
      <c r="B4006" s="3">
        <v>45450</v>
      </c>
      <c r="C4006" t="s">
        <v>7608</v>
      </c>
      <c r="D4006">
        <v>245.84</v>
      </c>
      <c r="E4006" t="s">
        <v>47</v>
      </c>
      <c r="F4006" t="s">
        <v>61</v>
      </c>
      <c r="G4006" t="s">
        <v>48</v>
      </c>
      <c r="H4006" t="s">
        <v>16080</v>
      </c>
      <c r="I4006">
        <f>IF(OR(financial_transactions3[[#This Row],[amount]]&lt;$L$16, financial_transactions3[[#This Row],[amount]]&gt;$L$17), 1, 0)</f>
        <v>1</v>
      </c>
    </row>
    <row r="4007" spans="1:9">
      <c r="A4007" t="s">
        <v>7609</v>
      </c>
      <c r="B4007" s="3">
        <v>45450</v>
      </c>
      <c r="C4007" t="s">
        <v>7610</v>
      </c>
      <c r="D4007">
        <v>5962.49</v>
      </c>
      <c r="E4007" t="s">
        <v>31</v>
      </c>
      <c r="F4007" t="s">
        <v>26</v>
      </c>
      <c r="G4007" t="s">
        <v>21</v>
      </c>
      <c r="H4007" t="s">
        <v>75</v>
      </c>
      <c r="I4007">
        <f>IF(OR(financial_transactions3[[#This Row],[amount]]&lt;$L$16, financial_transactions3[[#This Row],[amount]]&gt;$L$17), 1, 0)</f>
        <v>1</v>
      </c>
    </row>
    <row r="4008" spans="1:9">
      <c r="A4008" t="s">
        <v>7611</v>
      </c>
      <c r="B4008" s="3">
        <v>45450</v>
      </c>
      <c r="C4008" t="s">
        <v>7612</v>
      </c>
      <c r="D4008">
        <v>600.73</v>
      </c>
      <c r="E4008" t="s">
        <v>67</v>
      </c>
      <c r="F4008" t="s">
        <v>32</v>
      </c>
      <c r="G4008" t="s">
        <v>21</v>
      </c>
      <c r="H4008" t="s">
        <v>28</v>
      </c>
      <c r="I4008">
        <f>IF(OR(financial_transactions3[[#This Row],[amount]]&lt;$L$16, financial_transactions3[[#This Row],[amount]]&gt;$L$17), 1, 0)</f>
        <v>0</v>
      </c>
    </row>
    <row r="4009" spans="1:9">
      <c r="A4009" t="s">
        <v>7613</v>
      </c>
      <c r="B4009" s="3">
        <v>45450</v>
      </c>
      <c r="C4009" t="s">
        <v>7614</v>
      </c>
      <c r="D4009">
        <v>1535.78</v>
      </c>
      <c r="E4009" t="s">
        <v>52</v>
      </c>
      <c r="F4009" t="s">
        <v>20</v>
      </c>
      <c r="G4009" t="s">
        <v>48</v>
      </c>
      <c r="H4009" t="s">
        <v>87</v>
      </c>
      <c r="I4009">
        <f>IF(OR(financial_transactions3[[#This Row],[amount]]&lt;$L$16, financial_transactions3[[#This Row],[amount]]&gt;$L$17), 1, 0)</f>
        <v>0</v>
      </c>
    </row>
    <row r="4010" spans="1:9">
      <c r="A4010" t="s">
        <v>7615</v>
      </c>
      <c r="B4010" s="3">
        <v>45450</v>
      </c>
      <c r="C4010" t="s">
        <v>278</v>
      </c>
      <c r="D4010">
        <v>496.41</v>
      </c>
      <c r="E4010" t="s">
        <v>122</v>
      </c>
      <c r="F4010" t="s">
        <v>32</v>
      </c>
      <c r="G4010" t="s">
        <v>27</v>
      </c>
      <c r="H4010" t="s">
        <v>44</v>
      </c>
      <c r="I4010">
        <f>IF(OR(financial_transactions3[[#This Row],[amount]]&lt;$L$16, financial_transactions3[[#This Row],[amount]]&gt;$L$17), 1, 0)</f>
        <v>1</v>
      </c>
    </row>
    <row r="4011" spans="1:9">
      <c r="A4011" t="s">
        <v>7616</v>
      </c>
      <c r="B4011" s="3">
        <v>45450</v>
      </c>
      <c r="C4011" t="s">
        <v>7617</v>
      </c>
      <c r="D4011">
        <v>1414.66</v>
      </c>
      <c r="E4011" t="s">
        <v>64</v>
      </c>
      <c r="F4011" t="s">
        <v>32</v>
      </c>
      <c r="G4011" t="s">
        <v>39</v>
      </c>
      <c r="H4011" t="s">
        <v>33</v>
      </c>
      <c r="I4011">
        <f>IF(OR(financial_transactions3[[#This Row],[amount]]&lt;$L$16, financial_transactions3[[#This Row],[amount]]&gt;$L$17), 1, 0)</f>
        <v>0</v>
      </c>
    </row>
    <row r="4012" spans="1:9">
      <c r="A4012" t="s">
        <v>7618</v>
      </c>
      <c r="B4012" s="3">
        <v>45450</v>
      </c>
      <c r="C4012" t="s">
        <v>7619</v>
      </c>
      <c r="D4012">
        <v>938.05</v>
      </c>
      <c r="E4012" t="s">
        <v>16079</v>
      </c>
      <c r="F4012" t="s">
        <v>32</v>
      </c>
      <c r="G4012" t="s">
        <v>39</v>
      </c>
      <c r="H4012" t="s">
        <v>22</v>
      </c>
      <c r="I4012">
        <f>IF(OR(financial_transactions3[[#This Row],[amount]]&lt;$L$16, financial_transactions3[[#This Row],[amount]]&gt;$L$17), 1, 0)</f>
        <v>0</v>
      </c>
    </row>
    <row r="4013" spans="1:9">
      <c r="A4013" t="s">
        <v>7622</v>
      </c>
      <c r="B4013" s="3">
        <v>45450</v>
      </c>
      <c r="C4013" t="s">
        <v>7623</v>
      </c>
      <c r="D4013">
        <v>1155.1500000000001</v>
      </c>
      <c r="E4013" t="s">
        <v>47</v>
      </c>
      <c r="F4013" t="s">
        <v>32</v>
      </c>
      <c r="G4013" t="s">
        <v>21</v>
      </c>
      <c r="H4013" t="s">
        <v>53</v>
      </c>
      <c r="I4013">
        <f>IF(OR(financial_transactions3[[#This Row],[amount]]&lt;$L$16, financial_transactions3[[#This Row],[amount]]&gt;$L$17), 1, 0)</f>
        <v>0</v>
      </c>
    </row>
    <row r="4014" spans="1:9">
      <c r="A4014" t="s">
        <v>7624</v>
      </c>
      <c r="B4014" s="3">
        <v>45450</v>
      </c>
      <c r="C4014" t="s">
        <v>2905</v>
      </c>
      <c r="D4014">
        <v>18685.62</v>
      </c>
      <c r="E4014" t="s">
        <v>31</v>
      </c>
      <c r="F4014" t="s">
        <v>61</v>
      </c>
      <c r="G4014" t="s">
        <v>21</v>
      </c>
      <c r="H4014" t="s">
        <v>16080</v>
      </c>
      <c r="I4014">
        <f>IF(OR(financial_transactions3[[#This Row],[amount]]&lt;$L$16, financial_transactions3[[#This Row],[amount]]&gt;$L$17), 1, 0)</f>
        <v>1</v>
      </c>
    </row>
    <row r="4015" spans="1:9">
      <c r="A4015" t="s">
        <v>7625</v>
      </c>
      <c r="B4015" s="3">
        <v>45450</v>
      </c>
      <c r="C4015" t="s">
        <v>7626</v>
      </c>
      <c r="D4015">
        <v>1009.57</v>
      </c>
      <c r="E4015" t="s">
        <v>52</v>
      </c>
      <c r="F4015" t="s">
        <v>20</v>
      </c>
      <c r="G4015" t="s">
        <v>48</v>
      </c>
      <c r="H4015" t="s">
        <v>40</v>
      </c>
      <c r="I4015">
        <f>IF(OR(financial_transactions3[[#This Row],[amount]]&lt;$L$16, financial_transactions3[[#This Row],[amount]]&gt;$L$17), 1, 0)</f>
        <v>0</v>
      </c>
    </row>
    <row r="4016" spans="1:9">
      <c r="A4016" t="s">
        <v>7627</v>
      </c>
      <c r="B4016" s="3">
        <v>45450</v>
      </c>
      <c r="C4016" t="s">
        <v>5638</v>
      </c>
      <c r="D4016">
        <v>1944.24</v>
      </c>
      <c r="E4016" t="s">
        <v>25</v>
      </c>
      <c r="F4016" t="s">
        <v>20</v>
      </c>
      <c r="G4016" t="s">
        <v>48</v>
      </c>
      <c r="H4016" t="s">
        <v>40</v>
      </c>
      <c r="I4016">
        <f>IF(OR(financial_transactions3[[#This Row],[amount]]&lt;$L$16, financial_transactions3[[#This Row],[amount]]&gt;$L$17), 1, 0)</f>
        <v>1</v>
      </c>
    </row>
    <row r="4017" spans="1:9">
      <c r="A4017" t="s">
        <v>7628</v>
      </c>
      <c r="B4017" s="3">
        <v>45450</v>
      </c>
      <c r="C4017" t="s">
        <v>1258</v>
      </c>
      <c r="D4017">
        <v>1208.33</v>
      </c>
      <c r="E4017" t="s">
        <v>64</v>
      </c>
      <c r="F4017" t="s">
        <v>61</v>
      </c>
      <c r="G4017" t="s">
        <v>39</v>
      </c>
      <c r="H4017" t="s">
        <v>49</v>
      </c>
      <c r="I4017">
        <f>IF(OR(financial_transactions3[[#This Row],[amount]]&lt;$L$16, financial_transactions3[[#This Row],[amount]]&gt;$L$17), 1, 0)</f>
        <v>0</v>
      </c>
    </row>
    <row r="4018" spans="1:9">
      <c r="A4018" t="s">
        <v>7630</v>
      </c>
      <c r="B4018" s="3">
        <v>45450</v>
      </c>
      <c r="C4018" t="s">
        <v>5885</v>
      </c>
      <c r="D4018">
        <v>473.61</v>
      </c>
      <c r="E4018" t="s">
        <v>25</v>
      </c>
      <c r="F4018" t="s">
        <v>32</v>
      </c>
      <c r="G4018" t="s">
        <v>21</v>
      </c>
      <c r="H4018" t="s">
        <v>16080</v>
      </c>
      <c r="I4018">
        <f>IF(OR(financial_transactions3[[#This Row],[amount]]&lt;$L$16, financial_transactions3[[#This Row],[amount]]&gt;$L$17), 1, 0)</f>
        <v>1</v>
      </c>
    </row>
    <row r="4019" spans="1:9">
      <c r="A4019" t="s">
        <v>7631</v>
      </c>
      <c r="B4019" s="3">
        <v>45450</v>
      </c>
      <c r="C4019" t="s">
        <v>3823</v>
      </c>
      <c r="D4019">
        <v>1770.57</v>
      </c>
      <c r="E4019" t="s">
        <v>25</v>
      </c>
      <c r="F4019" t="s">
        <v>26</v>
      </c>
      <c r="G4019" t="s">
        <v>21</v>
      </c>
      <c r="H4019" t="s">
        <v>57</v>
      </c>
      <c r="I4019">
        <f>IF(OR(financial_transactions3[[#This Row],[amount]]&lt;$L$16, financial_transactions3[[#This Row],[amount]]&gt;$L$17), 1, 0)</f>
        <v>1</v>
      </c>
    </row>
    <row r="4020" spans="1:9">
      <c r="A4020" t="s">
        <v>7632</v>
      </c>
      <c r="B4020" s="3">
        <v>45450</v>
      </c>
      <c r="C4020" t="s">
        <v>7094</v>
      </c>
      <c r="D4020">
        <v>168.52</v>
      </c>
      <c r="E4020" t="s">
        <v>16110</v>
      </c>
      <c r="F4020" t="s">
        <v>61</v>
      </c>
      <c r="G4020" t="s">
        <v>21</v>
      </c>
      <c r="H4020" t="s">
        <v>36</v>
      </c>
      <c r="I4020">
        <f>IF(OR(financial_transactions3[[#This Row],[amount]]&lt;$L$16, financial_transactions3[[#This Row],[amount]]&gt;$L$17), 1, 0)</f>
        <v>1</v>
      </c>
    </row>
    <row r="4021" spans="1:9">
      <c r="A4021" t="s">
        <v>7634</v>
      </c>
      <c r="B4021" s="3">
        <v>45450</v>
      </c>
      <c r="C4021" t="s">
        <v>7635</v>
      </c>
      <c r="D4021">
        <v>1431.77</v>
      </c>
      <c r="E4021" t="s">
        <v>31</v>
      </c>
      <c r="F4021" t="s">
        <v>61</v>
      </c>
      <c r="G4021" t="s">
        <v>27</v>
      </c>
      <c r="H4021" t="s">
        <v>57</v>
      </c>
      <c r="I4021">
        <f>IF(OR(financial_transactions3[[#This Row],[amount]]&lt;$L$16, financial_transactions3[[#This Row],[amount]]&gt;$L$17), 1, 0)</f>
        <v>0</v>
      </c>
    </row>
    <row r="4022" spans="1:9">
      <c r="A4022" t="s">
        <v>7636</v>
      </c>
      <c r="B4022" s="3">
        <v>45450</v>
      </c>
      <c r="C4022" t="s">
        <v>7637</v>
      </c>
      <c r="D4022">
        <v>411.02</v>
      </c>
      <c r="E4022" t="s">
        <v>70</v>
      </c>
      <c r="F4022" t="s">
        <v>20</v>
      </c>
      <c r="G4022" t="s">
        <v>39</v>
      </c>
      <c r="H4022" t="s">
        <v>87</v>
      </c>
      <c r="I4022">
        <f>IF(OR(financial_transactions3[[#This Row],[amount]]&lt;$L$16, financial_transactions3[[#This Row],[amount]]&gt;$L$17), 1, 0)</f>
        <v>1</v>
      </c>
    </row>
    <row r="4023" spans="1:9">
      <c r="A4023" t="s">
        <v>7638</v>
      </c>
      <c r="B4023" s="3">
        <v>45450</v>
      </c>
      <c r="C4023" t="s">
        <v>7639</v>
      </c>
      <c r="D4023">
        <v>1154.26</v>
      </c>
      <c r="E4023" t="s">
        <v>52</v>
      </c>
      <c r="F4023" t="s">
        <v>26</v>
      </c>
      <c r="G4023" t="s">
        <v>27</v>
      </c>
      <c r="H4023" t="s">
        <v>40</v>
      </c>
      <c r="I4023">
        <f>IF(OR(financial_transactions3[[#This Row],[amount]]&lt;$L$16, financial_transactions3[[#This Row],[amount]]&gt;$L$17), 1, 0)</f>
        <v>0</v>
      </c>
    </row>
    <row r="4024" spans="1:9">
      <c r="A4024" t="s">
        <v>7640</v>
      </c>
      <c r="B4024" s="3">
        <v>45451</v>
      </c>
      <c r="C4024" t="s">
        <v>3397</v>
      </c>
      <c r="D4024">
        <v>339.75</v>
      </c>
      <c r="E4024" t="s">
        <v>47</v>
      </c>
      <c r="F4024" t="s">
        <v>32</v>
      </c>
      <c r="G4024" t="s">
        <v>39</v>
      </c>
      <c r="H4024" t="s">
        <v>109</v>
      </c>
      <c r="I4024">
        <f>IF(OR(financial_transactions3[[#This Row],[amount]]&lt;$L$16, financial_transactions3[[#This Row],[amount]]&gt;$L$17), 1, 0)</f>
        <v>1</v>
      </c>
    </row>
    <row r="4025" spans="1:9">
      <c r="A4025" t="s">
        <v>7641</v>
      </c>
      <c r="B4025" s="3">
        <v>45451</v>
      </c>
      <c r="C4025" t="s">
        <v>3317</v>
      </c>
      <c r="D4025">
        <v>1980.67</v>
      </c>
      <c r="E4025" t="s">
        <v>67</v>
      </c>
      <c r="F4025" t="s">
        <v>32</v>
      </c>
      <c r="G4025" t="s">
        <v>48</v>
      </c>
      <c r="H4025" t="s">
        <v>87</v>
      </c>
      <c r="I4025">
        <f>IF(OR(financial_transactions3[[#This Row],[amount]]&lt;$L$16, financial_transactions3[[#This Row],[amount]]&gt;$L$17), 1, 0)</f>
        <v>1</v>
      </c>
    </row>
    <row r="4026" spans="1:9">
      <c r="A4026" t="s">
        <v>7644</v>
      </c>
      <c r="B4026" s="3">
        <v>45451</v>
      </c>
      <c r="C4026" t="s">
        <v>7645</v>
      </c>
      <c r="D4026">
        <v>1667.67</v>
      </c>
      <c r="E4026" t="s">
        <v>16110</v>
      </c>
      <c r="F4026" t="s">
        <v>32</v>
      </c>
      <c r="G4026" t="s">
        <v>39</v>
      </c>
      <c r="H4026" t="s">
        <v>109</v>
      </c>
      <c r="I4026">
        <f>IF(OR(financial_transactions3[[#This Row],[amount]]&lt;$L$16, financial_transactions3[[#This Row],[amount]]&gt;$L$17), 1, 0)</f>
        <v>1</v>
      </c>
    </row>
    <row r="4027" spans="1:9">
      <c r="A4027" t="s">
        <v>7646</v>
      </c>
      <c r="B4027" s="3">
        <v>45451</v>
      </c>
      <c r="C4027" t="s">
        <v>7647</v>
      </c>
      <c r="D4027">
        <v>1351.94</v>
      </c>
      <c r="E4027" t="s">
        <v>64</v>
      </c>
      <c r="F4027" t="s">
        <v>32</v>
      </c>
      <c r="G4027" t="s">
        <v>27</v>
      </c>
      <c r="H4027" t="s">
        <v>87</v>
      </c>
      <c r="I4027">
        <f>IF(OR(financial_transactions3[[#This Row],[amount]]&lt;$L$16, financial_transactions3[[#This Row],[amount]]&gt;$L$17), 1, 0)</f>
        <v>0</v>
      </c>
    </row>
    <row r="4028" spans="1:9">
      <c r="A4028" t="s">
        <v>7648</v>
      </c>
      <c r="B4028" s="3">
        <v>45451</v>
      </c>
      <c r="C4028" t="s">
        <v>7649</v>
      </c>
      <c r="D4028">
        <v>1625.07</v>
      </c>
      <c r="E4028" t="s">
        <v>31</v>
      </c>
      <c r="F4028" t="s">
        <v>20</v>
      </c>
      <c r="G4028" t="s">
        <v>21</v>
      </c>
      <c r="H4028" t="s">
        <v>57</v>
      </c>
      <c r="I4028">
        <f>IF(OR(financial_transactions3[[#This Row],[amount]]&lt;$L$16, financial_transactions3[[#This Row],[amount]]&gt;$L$17), 1, 0)</f>
        <v>1</v>
      </c>
    </row>
    <row r="4029" spans="1:9">
      <c r="A4029" t="s">
        <v>7650</v>
      </c>
      <c r="B4029" s="3">
        <v>45451</v>
      </c>
      <c r="C4029" t="s">
        <v>7651</v>
      </c>
      <c r="D4029">
        <v>1707.72</v>
      </c>
      <c r="E4029" t="s">
        <v>19</v>
      </c>
      <c r="F4029" t="s">
        <v>26</v>
      </c>
      <c r="G4029" t="s">
        <v>39</v>
      </c>
      <c r="H4029" t="s">
        <v>16080</v>
      </c>
      <c r="I4029">
        <f>IF(OR(financial_transactions3[[#This Row],[amount]]&lt;$L$16, financial_transactions3[[#This Row],[amount]]&gt;$L$17), 1, 0)</f>
        <v>1</v>
      </c>
    </row>
    <row r="4030" spans="1:9">
      <c r="A4030" t="s">
        <v>7652</v>
      </c>
      <c r="B4030" s="3">
        <v>45451</v>
      </c>
      <c r="C4030" t="s">
        <v>7653</v>
      </c>
      <c r="D4030">
        <v>1527.77</v>
      </c>
      <c r="E4030" t="s">
        <v>16079</v>
      </c>
      <c r="F4030" t="s">
        <v>20</v>
      </c>
      <c r="G4030" t="s">
        <v>39</v>
      </c>
      <c r="H4030" t="s">
        <v>22</v>
      </c>
      <c r="I4030">
        <f>IF(OR(financial_transactions3[[#This Row],[amount]]&lt;$L$16, financial_transactions3[[#This Row],[amount]]&gt;$L$17), 1, 0)</f>
        <v>0</v>
      </c>
    </row>
    <row r="4031" spans="1:9">
      <c r="A4031" t="s">
        <v>7654</v>
      </c>
      <c r="B4031" s="3">
        <v>45451</v>
      </c>
      <c r="C4031" t="s">
        <v>4511</v>
      </c>
      <c r="D4031">
        <v>1804.9</v>
      </c>
      <c r="E4031" t="s">
        <v>25</v>
      </c>
      <c r="F4031" t="s">
        <v>61</v>
      </c>
      <c r="G4031" t="s">
        <v>27</v>
      </c>
      <c r="H4031" t="s">
        <v>57</v>
      </c>
      <c r="I4031">
        <f>IF(OR(financial_transactions3[[#This Row],[amount]]&lt;$L$16, financial_transactions3[[#This Row],[amount]]&gt;$L$17), 1, 0)</f>
        <v>1</v>
      </c>
    </row>
    <row r="4032" spans="1:9">
      <c r="A4032" t="s">
        <v>7655</v>
      </c>
      <c r="B4032" s="3">
        <v>45451</v>
      </c>
      <c r="C4032" t="s">
        <v>1025</v>
      </c>
      <c r="D4032">
        <v>1292.22</v>
      </c>
      <c r="E4032" t="s">
        <v>16110</v>
      </c>
      <c r="F4032" t="s">
        <v>20</v>
      </c>
      <c r="G4032" t="s">
        <v>27</v>
      </c>
      <c r="H4032" t="s">
        <v>49</v>
      </c>
      <c r="I4032">
        <f>IF(OR(financial_transactions3[[#This Row],[amount]]&lt;$L$16, financial_transactions3[[#This Row],[amount]]&gt;$L$17), 1, 0)</f>
        <v>0</v>
      </c>
    </row>
    <row r="4033" spans="1:9">
      <c r="A4033" t="s">
        <v>7656</v>
      </c>
      <c r="B4033" s="3">
        <v>45451</v>
      </c>
      <c r="C4033" t="s">
        <v>7657</v>
      </c>
      <c r="D4033">
        <v>765.76</v>
      </c>
      <c r="E4033" t="s">
        <v>31</v>
      </c>
      <c r="F4033" t="s">
        <v>26</v>
      </c>
      <c r="G4033" t="s">
        <v>27</v>
      </c>
      <c r="H4033" t="s">
        <v>36</v>
      </c>
      <c r="I4033">
        <f>IF(OR(financial_transactions3[[#This Row],[amount]]&lt;$L$16, financial_transactions3[[#This Row],[amount]]&gt;$L$17), 1, 0)</f>
        <v>0</v>
      </c>
    </row>
    <row r="4034" spans="1:9">
      <c r="A4034" t="s">
        <v>7658</v>
      </c>
      <c r="B4034" s="3">
        <v>45451</v>
      </c>
      <c r="C4034" t="s">
        <v>7659</v>
      </c>
      <c r="D4034">
        <v>946.64</v>
      </c>
      <c r="E4034" t="s">
        <v>16110</v>
      </c>
      <c r="F4034" t="s">
        <v>26</v>
      </c>
      <c r="G4034" t="s">
        <v>21</v>
      </c>
      <c r="H4034" t="s">
        <v>53</v>
      </c>
      <c r="I4034">
        <f>IF(OR(financial_transactions3[[#This Row],[amount]]&lt;$L$16, financial_transactions3[[#This Row],[amount]]&gt;$L$17), 1, 0)</f>
        <v>0</v>
      </c>
    </row>
    <row r="4035" spans="1:9">
      <c r="A4035" t="s">
        <v>7660</v>
      </c>
      <c r="B4035" s="3">
        <v>45451</v>
      </c>
      <c r="C4035" t="s">
        <v>7661</v>
      </c>
      <c r="D4035">
        <v>1955.1</v>
      </c>
      <c r="E4035" t="s">
        <v>64</v>
      </c>
      <c r="F4035" t="s">
        <v>32</v>
      </c>
      <c r="G4035" t="s">
        <v>39</v>
      </c>
      <c r="H4035" t="s">
        <v>16080</v>
      </c>
      <c r="I4035">
        <f>IF(OR(financial_transactions3[[#This Row],[amount]]&lt;$L$16, financial_transactions3[[#This Row],[amount]]&gt;$L$17), 1, 0)</f>
        <v>1</v>
      </c>
    </row>
    <row r="4036" spans="1:9">
      <c r="A4036" t="s">
        <v>7662</v>
      </c>
      <c r="B4036" s="3">
        <v>45451</v>
      </c>
      <c r="C4036" t="s">
        <v>1455</v>
      </c>
      <c r="D4036">
        <v>700.22</v>
      </c>
      <c r="E4036" t="s">
        <v>31</v>
      </c>
      <c r="F4036" t="s">
        <v>20</v>
      </c>
      <c r="G4036" t="s">
        <v>27</v>
      </c>
      <c r="H4036" t="s">
        <v>57</v>
      </c>
      <c r="I4036">
        <f>IF(OR(financial_transactions3[[#This Row],[amount]]&lt;$L$16, financial_transactions3[[#This Row],[amount]]&gt;$L$17), 1, 0)</f>
        <v>0</v>
      </c>
    </row>
    <row r="4037" spans="1:9">
      <c r="A4037" t="s">
        <v>7663</v>
      </c>
      <c r="B4037" s="3">
        <v>45451</v>
      </c>
      <c r="C4037" t="s">
        <v>7664</v>
      </c>
      <c r="D4037">
        <v>839.21</v>
      </c>
      <c r="E4037" t="s">
        <v>70</v>
      </c>
      <c r="F4037" t="s">
        <v>61</v>
      </c>
      <c r="G4037" t="s">
        <v>27</v>
      </c>
      <c r="H4037" t="s">
        <v>87</v>
      </c>
      <c r="I4037">
        <f>IF(OR(financial_transactions3[[#This Row],[amount]]&lt;$L$16, financial_transactions3[[#This Row],[amount]]&gt;$L$17), 1, 0)</f>
        <v>0</v>
      </c>
    </row>
    <row r="4038" spans="1:9">
      <c r="A4038" t="s">
        <v>7665</v>
      </c>
      <c r="B4038" s="3">
        <v>45451</v>
      </c>
      <c r="C4038" t="s">
        <v>7666</v>
      </c>
      <c r="D4038">
        <v>1136.17</v>
      </c>
      <c r="E4038" t="s">
        <v>16079</v>
      </c>
      <c r="F4038" t="s">
        <v>20</v>
      </c>
      <c r="G4038" t="s">
        <v>21</v>
      </c>
      <c r="H4038" t="s">
        <v>75</v>
      </c>
      <c r="I4038">
        <f>IF(OR(financial_transactions3[[#This Row],[amount]]&lt;$L$16, financial_transactions3[[#This Row],[amount]]&gt;$L$17), 1, 0)</f>
        <v>0</v>
      </c>
    </row>
    <row r="4039" spans="1:9">
      <c r="A4039" t="s">
        <v>7667</v>
      </c>
      <c r="B4039" s="3">
        <v>45451</v>
      </c>
      <c r="C4039" t="s">
        <v>5712</v>
      </c>
      <c r="D4039">
        <v>1189.01</v>
      </c>
      <c r="E4039" t="s">
        <v>122</v>
      </c>
      <c r="F4039" t="s">
        <v>26</v>
      </c>
      <c r="G4039" t="s">
        <v>48</v>
      </c>
      <c r="H4039" t="s">
        <v>44</v>
      </c>
      <c r="I4039">
        <f>IF(OR(financial_transactions3[[#This Row],[amount]]&lt;$L$16, financial_transactions3[[#This Row],[amount]]&gt;$L$17), 1, 0)</f>
        <v>0</v>
      </c>
    </row>
    <row r="4040" spans="1:9">
      <c r="A4040" t="s">
        <v>7668</v>
      </c>
      <c r="B4040" s="3">
        <v>45451</v>
      </c>
      <c r="C4040" t="s">
        <v>7669</v>
      </c>
      <c r="D4040">
        <v>1242.45</v>
      </c>
      <c r="E4040" t="s">
        <v>31</v>
      </c>
      <c r="F4040" t="s">
        <v>32</v>
      </c>
      <c r="G4040" t="s">
        <v>39</v>
      </c>
      <c r="H4040" t="s">
        <v>16080</v>
      </c>
      <c r="I4040">
        <f>IF(OR(financial_transactions3[[#This Row],[amount]]&lt;$L$16, financial_transactions3[[#This Row],[amount]]&gt;$L$17), 1, 0)</f>
        <v>0</v>
      </c>
    </row>
    <row r="4041" spans="1:9">
      <c r="A4041" t="s">
        <v>7670</v>
      </c>
      <c r="B4041" s="3">
        <v>45451</v>
      </c>
      <c r="C4041" t="s">
        <v>6420</v>
      </c>
      <c r="D4041">
        <v>189.48</v>
      </c>
      <c r="E4041" t="s">
        <v>25</v>
      </c>
      <c r="F4041" t="s">
        <v>61</v>
      </c>
      <c r="G4041" t="s">
        <v>48</v>
      </c>
      <c r="H4041" t="s">
        <v>28</v>
      </c>
      <c r="I4041">
        <f>IF(OR(financial_transactions3[[#This Row],[amount]]&lt;$L$16, financial_transactions3[[#This Row],[amount]]&gt;$L$17), 1, 0)</f>
        <v>1</v>
      </c>
    </row>
    <row r="4042" spans="1:9">
      <c r="A4042" t="s">
        <v>7671</v>
      </c>
      <c r="B4042" s="3">
        <v>45451</v>
      </c>
      <c r="C4042" t="s">
        <v>7672</v>
      </c>
      <c r="D4042">
        <v>18699.849999999999</v>
      </c>
      <c r="E4042" t="s">
        <v>122</v>
      </c>
      <c r="F4042" t="s">
        <v>61</v>
      </c>
      <c r="G4042" t="s">
        <v>48</v>
      </c>
      <c r="H4042" t="s">
        <v>94</v>
      </c>
      <c r="I4042">
        <f>IF(OR(financial_transactions3[[#This Row],[amount]]&lt;$L$16, financial_transactions3[[#This Row],[amount]]&gt;$L$17), 1, 0)</f>
        <v>1</v>
      </c>
    </row>
    <row r="4043" spans="1:9">
      <c r="A4043" t="s">
        <v>7673</v>
      </c>
      <c r="B4043" s="3">
        <v>45451</v>
      </c>
      <c r="C4043" t="s">
        <v>7637</v>
      </c>
      <c r="D4043">
        <v>1718.22</v>
      </c>
      <c r="E4043" t="s">
        <v>47</v>
      </c>
      <c r="F4043" t="s">
        <v>61</v>
      </c>
      <c r="G4043" t="s">
        <v>21</v>
      </c>
      <c r="H4043" t="s">
        <v>16080</v>
      </c>
      <c r="I4043">
        <f>IF(OR(financial_transactions3[[#This Row],[amount]]&lt;$L$16, financial_transactions3[[#This Row],[amount]]&gt;$L$17), 1, 0)</f>
        <v>1</v>
      </c>
    </row>
    <row r="4044" spans="1:9">
      <c r="A4044" t="s">
        <v>7674</v>
      </c>
      <c r="B4044" s="3">
        <v>45451</v>
      </c>
      <c r="C4044" t="s">
        <v>7675</v>
      </c>
      <c r="D4044">
        <v>1550.32</v>
      </c>
      <c r="E4044" t="s">
        <v>47</v>
      </c>
      <c r="F4044" t="s">
        <v>61</v>
      </c>
      <c r="G4044" t="s">
        <v>27</v>
      </c>
      <c r="H4044" t="s">
        <v>87</v>
      </c>
      <c r="I4044">
        <f>IF(OR(financial_transactions3[[#This Row],[amount]]&lt;$L$16, financial_transactions3[[#This Row],[amount]]&gt;$L$17), 1, 0)</f>
        <v>0</v>
      </c>
    </row>
    <row r="4045" spans="1:9">
      <c r="A4045" t="s">
        <v>7676</v>
      </c>
      <c r="B4045" s="3">
        <v>45451</v>
      </c>
      <c r="C4045" t="s">
        <v>7677</v>
      </c>
      <c r="D4045">
        <v>1321.57</v>
      </c>
      <c r="E4045" t="s">
        <v>47</v>
      </c>
      <c r="F4045" t="s">
        <v>61</v>
      </c>
      <c r="G4045" t="s">
        <v>21</v>
      </c>
      <c r="H4045" t="s">
        <v>22</v>
      </c>
      <c r="I4045">
        <f>IF(OR(financial_transactions3[[#This Row],[amount]]&lt;$L$16, financial_transactions3[[#This Row],[amount]]&gt;$L$17), 1, 0)</f>
        <v>0</v>
      </c>
    </row>
    <row r="4046" spans="1:9">
      <c r="A4046" t="s">
        <v>7678</v>
      </c>
      <c r="B4046" s="3">
        <v>45452</v>
      </c>
      <c r="C4046" t="s">
        <v>3123</v>
      </c>
      <c r="D4046">
        <v>369.2</v>
      </c>
      <c r="E4046" t="s">
        <v>16079</v>
      </c>
      <c r="F4046" t="s">
        <v>26</v>
      </c>
      <c r="G4046" t="s">
        <v>39</v>
      </c>
      <c r="H4046" t="s">
        <v>36</v>
      </c>
      <c r="I4046">
        <f>IF(OR(financial_transactions3[[#This Row],[amount]]&lt;$L$16, financial_transactions3[[#This Row],[amount]]&gt;$L$17), 1, 0)</f>
        <v>1</v>
      </c>
    </row>
    <row r="4047" spans="1:9">
      <c r="A4047" t="s">
        <v>7680</v>
      </c>
      <c r="B4047" s="3">
        <v>45452</v>
      </c>
      <c r="C4047" t="s">
        <v>7681</v>
      </c>
      <c r="D4047">
        <v>14931.85</v>
      </c>
      <c r="E4047" t="s">
        <v>64</v>
      </c>
      <c r="F4047" t="s">
        <v>61</v>
      </c>
      <c r="G4047" t="s">
        <v>21</v>
      </c>
      <c r="H4047" t="s">
        <v>28</v>
      </c>
      <c r="I4047">
        <f>IF(OR(financial_transactions3[[#This Row],[amount]]&lt;$L$16, financial_transactions3[[#This Row],[amount]]&gt;$L$17), 1, 0)</f>
        <v>1</v>
      </c>
    </row>
    <row r="4048" spans="1:9">
      <c r="A4048" t="s">
        <v>7683</v>
      </c>
      <c r="B4048" s="3">
        <v>45452</v>
      </c>
      <c r="C4048" t="s">
        <v>235</v>
      </c>
      <c r="D4048">
        <v>615.69000000000005</v>
      </c>
      <c r="E4048" t="s">
        <v>122</v>
      </c>
      <c r="F4048" t="s">
        <v>32</v>
      </c>
      <c r="G4048" t="s">
        <v>27</v>
      </c>
      <c r="H4048" t="s">
        <v>94</v>
      </c>
      <c r="I4048">
        <f>IF(OR(financial_transactions3[[#This Row],[amount]]&lt;$L$16, financial_transactions3[[#This Row],[amount]]&gt;$L$17), 1, 0)</f>
        <v>0</v>
      </c>
    </row>
    <row r="4049" spans="1:9">
      <c r="A4049" t="s">
        <v>7684</v>
      </c>
      <c r="B4049" s="3">
        <v>45452</v>
      </c>
      <c r="C4049" t="s">
        <v>7685</v>
      </c>
      <c r="D4049">
        <v>597.6</v>
      </c>
      <c r="E4049" t="s">
        <v>16079</v>
      </c>
      <c r="F4049" t="s">
        <v>32</v>
      </c>
      <c r="G4049" t="s">
        <v>21</v>
      </c>
      <c r="H4049" t="s">
        <v>94</v>
      </c>
      <c r="I4049">
        <f>IF(OR(financial_transactions3[[#This Row],[amount]]&lt;$L$16, financial_transactions3[[#This Row],[amount]]&gt;$L$17), 1, 0)</f>
        <v>0</v>
      </c>
    </row>
    <row r="4050" spans="1:9">
      <c r="A4050" t="s">
        <v>7686</v>
      </c>
      <c r="B4050" s="3">
        <v>45452</v>
      </c>
      <c r="C4050" t="s">
        <v>7687</v>
      </c>
      <c r="D4050">
        <v>837.72</v>
      </c>
      <c r="E4050" t="s">
        <v>70</v>
      </c>
      <c r="F4050" t="s">
        <v>32</v>
      </c>
      <c r="G4050" t="s">
        <v>21</v>
      </c>
      <c r="H4050" t="s">
        <v>57</v>
      </c>
      <c r="I4050">
        <f>IF(OR(financial_transactions3[[#This Row],[amount]]&lt;$L$16, financial_transactions3[[#This Row],[amount]]&gt;$L$17), 1, 0)</f>
        <v>0</v>
      </c>
    </row>
    <row r="4051" spans="1:9">
      <c r="A4051" t="s">
        <v>7688</v>
      </c>
      <c r="B4051" s="3">
        <v>45452</v>
      </c>
      <c r="C4051" t="s">
        <v>3069</v>
      </c>
      <c r="D4051">
        <v>952.47</v>
      </c>
      <c r="E4051" t="s">
        <v>16079</v>
      </c>
      <c r="F4051" t="s">
        <v>32</v>
      </c>
      <c r="G4051" t="s">
        <v>39</v>
      </c>
      <c r="H4051" t="s">
        <v>57</v>
      </c>
      <c r="I4051">
        <f>IF(OR(financial_transactions3[[#This Row],[amount]]&lt;$L$16, financial_transactions3[[#This Row],[amount]]&gt;$L$17), 1, 0)</f>
        <v>0</v>
      </c>
    </row>
    <row r="4052" spans="1:9">
      <c r="A4052" t="s">
        <v>7689</v>
      </c>
      <c r="B4052" s="3">
        <v>45452</v>
      </c>
      <c r="C4052" t="s">
        <v>5354</v>
      </c>
      <c r="D4052">
        <v>537.16</v>
      </c>
      <c r="E4052" t="s">
        <v>19</v>
      </c>
      <c r="F4052" t="s">
        <v>61</v>
      </c>
      <c r="G4052" t="s">
        <v>39</v>
      </c>
      <c r="H4052" t="s">
        <v>36</v>
      </c>
      <c r="I4052">
        <f>IF(OR(financial_transactions3[[#This Row],[amount]]&lt;$L$16, financial_transactions3[[#This Row],[amount]]&gt;$L$17), 1, 0)</f>
        <v>1</v>
      </c>
    </row>
    <row r="4053" spans="1:9">
      <c r="A4053" t="s">
        <v>7690</v>
      </c>
      <c r="B4053" s="3">
        <v>45452</v>
      </c>
      <c r="C4053" t="s">
        <v>7691</v>
      </c>
      <c r="D4053">
        <v>6080.32</v>
      </c>
      <c r="E4053" t="s">
        <v>16110</v>
      </c>
      <c r="F4053" t="s">
        <v>32</v>
      </c>
      <c r="G4053" t="s">
        <v>48</v>
      </c>
      <c r="H4053" t="s">
        <v>22</v>
      </c>
      <c r="I4053">
        <f>IF(OR(financial_transactions3[[#This Row],[amount]]&lt;$L$16, financial_transactions3[[#This Row],[amount]]&gt;$L$17), 1, 0)</f>
        <v>1</v>
      </c>
    </row>
    <row r="4054" spans="1:9">
      <c r="A4054" t="s">
        <v>7692</v>
      </c>
      <c r="B4054" s="3">
        <v>45452</v>
      </c>
      <c r="C4054" t="s">
        <v>4427</v>
      </c>
      <c r="D4054">
        <v>1435.5</v>
      </c>
      <c r="E4054" t="s">
        <v>122</v>
      </c>
      <c r="F4054" t="s">
        <v>32</v>
      </c>
      <c r="G4054" t="s">
        <v>27</v>
      </c>
      <c r="H4054" t="s">
        <v>53</v>
      </c>
      <c r="I4054">
        <f>IF(OR(financial_transactions3[[#This Row],[amount]]&lt;$L$16, financial_transactions3[[#This Row],[amount]]&gt;$L$17), 1, 0)</f>
        <v>0</v>
      </c>
    </row>
    <row r="4055" spans="1:9">
      <c r="A4055" t="s">
        <v>7693</v>
      </c>
      <c r="B4055" s="3">
        <v>45452</v>
      </c>
      <c r="C4055" t="s">
        <v>7694</v>
      </c>
      <c r="D4055">
        <v>502.97</v>
      </c>
      <c r="E4055" t="s">
        <v>122</v>
      </c>
      <c r="F4055" t="s">
        <v>61</v>
      </c>
      <c r="G4055" t="s">
        <v>27</v>
      </c>
      <c r="H4055" t="s">
        <v>33</v>
      </c>
      <c r="I4055">
        <f>IF(OR(financial_transactions3[[#This Row],[amount]]&lt;$L$16, financial_transactions3[[#This Row],[amount]]&gt;$L$17), 1, 0)</f>
        <v>1</v>
      </c>
    </row>
    <row r="4056" spans="1:9">
      <c r="A4056" t="s">
        <v>7695</v>
      </c>
      <c r="B4056" s="3">
        <v>45452</v>
      </c>
      <c r="C4056" t="s">
        <v>2498</v>
      </c>
      <c r="D4056">
        <v>1008.83</v>
      </c>
      <c r="E4056" t="s">
        <v>25</v>
      </c>
      <c r="F4056" t="s">
        <v>20</v>
      </c>
      <c r="G4056" t="s">
        <v>39</v>
      </c>
      <c r="H4056" t="s">
        <v>53</v>
      </c>
      <c r="I4056">
        <f>IF(OR(financial_transactions3[[#This Row],[amount]]&lt;$L$16, financial_transactions3[[#This Row],[amount]]&gt;$L$17), 1, 0)</f>
        <v>0</v>
      </c>
    </row>
    <row r="4057" spans="1:9">
      <c r="A4057" t="s">
        <v>7696</v>
      </c>
      <c r="B4057" s="3">
        <v>45452</v>
      </c>
      <c r="C4057" t="s">
        <v>4188</v>
      </c>
      <c r="D4057">
        <v>1483.48</v>
      </c>
      <c r="E4057" t="s">
        <v>16110</v>
      </c>
      <c r="F4057" t="s">
        <v>32</v>
      </c>
      <c r="G4057" t="s">
        <v>48</v>
      </c>
      <c r="H4057" t="s">
        <v>40</v>
      </c>
      <c r="I4057">
        <f>IF(OR(financial_transactions3[[#This Row],[amount]]&lt;$L$16, financial_transactions3[[#This Row],[amount]]&gt;$L$17), 1, 0)</f>
        <v>0</v>
      </c>
    </row>
    <row r="4058" spans="1:9">
      <c r="A4058" t="s">
        <v>7697</v>
      </c>
      <c r="B4058" s="3">
        <v>45452</v>
      </c>
      <c r="C4058" t="s">
        <v>7698</v>
      </c>
      <c r="D4058">
        <v>463.65</v>
      </c>
      <c r="E4058" t="s">
        <v>122</v>
      </c>
      <c r="F4058" t="s">
        <v>20</v>
      </c>
      <c r="G4058" t="s">
        <v>21</v>
      </c>
      <c r="H4058" t="s">
        <v>109</v>
      </c>
      <c r="I4058">
        <f>IF(OR(financial_transactions3[[#This Row],[amount]]&lt;$L$16, financial_transactions3[[#This Row],[amount]]&gt;$L$17), 1, 0)</f>
        <v>1</v>
      </c>
    </row>
    <row r="4059" spans="1:9">
      <c r="A4059" t="s">
        <v>7699</v>
      </c>
      <c r="B4059" s="3">
        <v>45452</v>
      </c>
      <c r="C4059" t="s">
        <v>4483</v>
      </c>
      <c r="D4059">
        <v>1468.71</v>
      </c>
      <c r="E4059" t="s">
        <v>31</v>
      </c>
      <c r="F4059" t="s">
        <v>61</v>
      </c>
      <c r="G4059" t="s">
        <v>48</v>
      </c>
      <c r="H4059" t="s">
        <v>22</v>
      </c>
      <c r="I4059">
        <f>IF(OR(financial_transactions3[[#This Row],[amount]]&lt;$L$16, financial_transactions3[[#This Row],[amount]]&gt;$L$17), 1, 0)</f>
        <v>0</v>
      </c>
    </row>
    <row r="4060" spans="1:9">
      <c r="A4060" t="s">
        <v>7700</v>
      </c>
      <c r="B4060" s="3">
        <v>45452</v>
      </c>
      <c r="C4060" t="s">
        <v>7701</v>
      </c>
      <c r="D4060">
        <v>227.51</v>
      </c>
      <c r="E4060" t="s">
        <v>64</v>
      </c>
      <c r="F4060" t="s">
        <v>26</v>
      </c>
      <c r="G4060" t="s">
        <v>21</v>
      </c>
      <c r="H4060" t="s">
        <v>94</v>
      </c>
      <c r="I4060">
        <f>IF(OR(financial_transactions3[[#This Row],[amount]]&lt;$L$16, financial_transactions3[[#This Row],[amount]]&gt;$L$17), 1, 0)</f>
        <v>1</v>
      </c>
    </row>
    <row r="4061" spans="1:9">
      <c r="A4061" t="s">
        <v>7702</v>
      </c>
      <c r="B4061" s="3">
        <v>45452</v>
      </c>
      <c r="C4061" t="s">
        <v>2950</v>
      </c>
      <c r="D4061">
        <v>307.51</v>
      </c>
      <c r="E4061" t="s">
        <v>67</v>
      </c>
      <c r="F4061" t="s">
        <v>20</v>
      </c>
      <c r="G4061" t="s">
        <v>21</v>
      </c>
      <c r="H4061" t="s">
        <v>57</v>
      </c>
      <c r="I4061">
        <f>IF(OR(financial_transactions3[[#This Row],[amount]]&lt;$L$16, financial_transactions3[[#This Row],[amount]]&gt;$L$17), 1, 0)</f>
        <v>1</v>
      </c>
    </row>
    <row r="4062" spans="1:9">
      <c r="A4062" t="s">
        <v>7703</v>
      </c>
      <c r="B4062" s="3">
        <v>45452</v>
      </c>
      <c r="C4062" t="s">
        <v>7704</v>
      </c>
      <c r="D4062">
        <v>1301.03</v>
      </c>
      <c r="E4062" t="s">
        <v>64</v>
      </c>
      <c r="F4062" t="s">
        <v>26</v>
      </c>
      <c r="G4062" t="s">
        <v>21</v>
      </c>
      <c r="H4062" t="s">
        <v>94</v>
      </c>
      <c r="I4062">
        <f>IF(OR(financial_transactions3[[#This Row],[amount]]&lt;$L$16, financial_transactions3[[#This Row],[amount]]&gt;$L$17), 1, 0)</f>
        <v>0</v>
      </c>
    </row>
    <row r="4063" spans="1:9">
      <c r="A4063" t="s">
        <v>7705</v>
      </c>
      <c r="B4063" s="3">
        <v>45452</v>
      </c>
      <c r="C4063" t="s">
        <v>7706</v>
      </c>
      <c r="D4063">
        <v>246.37</v>
      </c>
      <c r="E4063" t="s">
        <v>70</v>
      </c>
      <c r="F4063" t="s">
        <v>32</v>
      </c>
      <c r="G4063" t="s">
        <v>39</v>
      </c>
      <c r="H4063" t="s">
        <v>40</v>
      </c>
      <c r="I4063">
        <f>IF(OR(financial_transactions3[[#This Row],[amount]]&lt;$L$16, financial_transactions3[[#This Row],[amount]]&gt;$L$17), 1, 0)</f>
        <v>1</v>
      </c>
    </row>
    <row r="4064" spans="1:9">
      <c r="A4064" t="s">
        <v>7707</v>
      </c>
      <c r="B4064" s="3">
        <v>45452</v>
      </c>
      <c r="C4064" t="s">
        <v>4778</v>
      </c>
      <c r="D4064">
        <v>1000.84</v>
      </c>
      <c r="E4064" t="s">
        <v>16079</v>
      </c>
      <c r="F4064" t="s">
        <v>32</v>
      </c>
      <c r="G4064" t="s">
        <v>39</v>
      </c>
      <c r="H4064" t="s">
        <v>94</v>
      </c>
      <c r="I4064">
        <f>IF(OR(financial_transactions3[[#This Row],[amount]]&lt;$L$16, financial_transactions3[[#This Row],[amount]]&gt;$L$17), 1, 0)</f>
        <v>0</v>
      </c>
    </row>
    <row r="4065" spans="1:9">
      <c r="A4065" t="s">
        <v>7708</v>
      </c>
      <c r="B4065" s="3">
        <v>45452</v>
      </c>
      <c r="C4065" t="s">
        <v>7709</v>
      </c>
      <c r="D4065">
        <v>17090.43</v>
      </c>
      <c r="E4065" t="s">
        <v>52</v>
      </c>
      <c r="F4065" t="s">
        <v>32</v>
      </c>
      <c r="G4065" t="s">
        <v>27</v>
      </c>
      <c r="H4065" t="s">
        <v>123</v>
      </c>
      <c r="I4065">
        <f>IF(OR(financial_transactions3[[#This Row],[amount]]&lt;$L$16, financial_transactions3[[#This Row],[amount]]&gt;$L$17), 1, 0)</f>
        <v>1</v>
      </c>
    </row>
    <row r="4066" spans="1:9">
      <c r="A4066" t="s">
        <v>7710</v>
      </c>
      <c r="B4066" s="3">
        <v>45452</v>
      </c>
      <c r="C4066" t="s">
        <v>4167</v>
      </c>
      <c r="D4066">
        <v>523.04999999999995</v>
      </c>
      <c r="E4066" t="s">
        <v>47</v>
      </c>
      <c r="F4066" t="s">
        <v>26</v>
      </c>
      <c r="G4066" t="s">
        <v>48</v>
      </c>
      <c r="H4066" t="s">
        <v>36</v>
      </c>
      <c r="I4066">
        <f>IF(OR(financial_transactions3[[#This Row],[amount]]&lt;$L$16, financial_transactions3[[#This Row],[amount]]&gt;$L$17), 1, 0)</f>
        <v>1</v>
      </c>
    </row>
    <row r="4067" spans="1:9">
      <c r="A4067" t="s">
        <v>7711</v>
      </c>
      <c r="B4067" s="3">
        <v>45452</v>
      </c>
      <c r="C4067" t="s">
        <v>7712</v>
      </c>
      <c r="D4067">
        <v>912.58</v>
      </c>
      <c r="E4067" t="s">
        <v>122</v>
      </c>
      <c r="F4067" t="s">
        <v>20</v>
      </c>
      <c r="G4067" t="s">
        <v>48</v>
      </c>
      <c r="H4067" t="s">
        <v>33</v>
      </c>
      <c r="I4067">
        <f>IF(OR(financial_transactions3[[#This Row],[amount]]&lt;$L$16, financial_transactions3[[#This Row],[amount]]&gt;$L$17), 1, 0)</f>
        <v>0</v>
      </c>
    </row>
    <row r="4068" spans="1:9">
      <c r="A4068" t="s">
        <v>7713</v>
      </c>
      <c r="B4068" s="3">
        <v>45452</v>
      </c>
      <c r="C4068" t="s">
        <v>4853</v>
      </c>
      <c r="D4068">
        <v>1840.27</v>
      </c>
      <c r="E4068" t="s">
        <v>31</v>
      </c>
      <c r="F4068" t="s">
        <v>61</v>
      </c>
      <c r="G4068" t="s">
        <v>21</v>
      </c>
      <c r="H4068" t="s">
        <v>16080</v>
      </c>
      <c r="I4068">
        <f>IF(OR(financial_transactions3[[#This Row],[amount]]&lt;$L$16, financial_transactions3[[#This Row],[amount]]&gt;$L$17), 1, 0)</f>
        <v>1</v>
      </c>
    </row>
    <row r="4069" spans="1:9">
      <c r="A4069" t="s">
        <v>7714</v>
      </c>
      <c r="B4069" s="3">
        <v>45452</v>
      </c>
      <c r="C4069" t="s">
        <v>7715</v>
      </c>
      <c r="D4069">
        <v>155.04</v>
      </c>
      <c r="E4069" t="s">
        <v>16079</v>
      </c>
      <c r="F4069" t="s">
        <v>26</v>
      </c>
      <c r="G4069" t="s">
        <v>39</v>
      </c>
      <c r="H4069" t="s">
        <v>109</v>
      </c>
      <c r="I4069">
        <f>IF(OR(financial_transactions3[[#This Row],[amount]]&lt;$L$16, financial_transactions3[[#This Row],[amount]]&gt;$L$17), 1, 0)</f>
        <v>1</v>
      </c>
    </row>
    <row r="4070" spans="1:9">
      <c r="A4070" t="s">
        <v>7716</v>
      </c>
      <c r="B4070" s="3">
        <v>45452</v>
      </c>
      <c r="C4070" t="s">
        <v>3325</v>
      </c>
      <c r="D4070">
        <v>237.68</v>
      </c>
      <c r="E4070" t="s">
        <v>67</v>
      </c>
      <c r="F4070" t="s">
        <v>26</v>
      </c>
      <c r="G4070" t="s">
        <v>48</v>
      </c>
      <c r="H4070" t="s">
        <v>49</v>
      </c>
      <c r="I4070">
        <f>IF(OR(financial_transactions3[[#This Row],[amount]]&lt;$L$16, financial_transactions3[[#This Row],[amount]]&gt;$L$17), 1, 0)</f>
        <v>1</v>
      </c>
    </row>
    <row r="4071" spans="1:9">
      <c r="A4071" t="s">
        <v>7717</v>
      </c>
      <c r="B4071" s="3">
        <v>45452</v>
      </c>
      <c r="C4071" t="s">
        <v>7718</v>
      </c>
      <c r="D4071">
        <v>723.21</v>
      </c>
      <c r="E4071" t="s">
        <v>67</v>
      </c>
      <c r="F4071" t="s">
        <v>26</v>
      </c>
      <c r="G4071" t="s">
        <v>39</v>
      </c>
      <c r="H4071" t="s">
        <v>109</v>
      </c>
      <c r="I4071">
        <f>IF(OR(financial_transactions3[[#This Row],[amount]]&lt;$L$16, financial_transactions3[[#This Row],[amount]]&gt;$L$17), 1, 0)</f>
        <v>0</v>
      </c>
    </row>
    <row r="4072" spans="1:9">
      <c r="A4072" t="s">
        <v>7719</v>
      </c>
      <c r="B4072" s="3">
        <v>45453</v>
      </c>
      <c r="C4072" t="s">
        <v>3831</v>
      </c>
      <c r="D4072">
        <v>1034.54</v>
      </c>
      <c r="E4072" t="s">
        <v>67</v>
      </c>
      <c r="F4072" t="s">
        <v>26</v>
      </c>
      <c r="G4072" t="s">
        <v>21</v>
      </c>
      <c r="H4072" t="s">
        <v>53</v>
      </c>
      <c r="I4072">
        <f>IF(OR(financial_transactions3[[#This Row],[amount]]&lt;$L$16, financial_transactions3[[#This Row],[amount]]&gt;$L$17), 1, 0)</f>
        <v>0</v>
      </c>
    </row>
    <row r="4073" spans="1:9">
      <c r="A4073" t="s">
        <v>7720</v>
      </c>
      <c r="B4073" s="3">
        <v>45453</v>
      </c>
      <c r="C4073" t="s">
        <v>6536</v>
      </c>
      <c r="D4073">
        <v>1713.22</v>
      </c>
      <c r="E4073" t="s">
        <v>70</v>
      </c>
      <c r="F4073" t="s">
        <v>32</v>
      </c>
      <c r="G4073" t="s">
        <v>27</v>
      </c>
      <c r="H4073" t="s">
        <v>109</v>
      </c>
      <c r="I4073">
        <f>IF(OR(financial_transactions3[[#This Row],[amount]]&lt;$L$16, financial_transactions3[[#This Row],[amount]]&gt;$L$17), 1, 0)</f>
        <v>1</v>
      </c>
    </row>
    <row r="4074" spans="1:9">
      <c r="A4074" t="s">
        <v>7721</v>
      </c>
      <c r="B4074" s="3">
        <v>45453</v>
      </c>
      <c r="C4074" t="s">
        <v>7722</v>
      </c>
      <c r="D4074">
        <v>1814.94</v>
      </c>
      <c r="E4074" t="s">
        <v>67</v>
      </c>
      <c r="F4074" t="s">
        <v>20</v>
      </c>
      <c r="G4074" t="s">
        <v>48</v>
      </c>
      <c r="H4074" t="s">
        <v>57</v>
      </c>
      <c r="I4074">
        <f>IF(OR(financial_transactions3[[#This Row],[amount]]&lt;$L$16, financial_transactions3[[#This Row],[amount]]&gt;$L$17), 1, 0)</f>
        <v>1</v>
      </c>
    </row>
    <row r="4075" spans="1:9">
      <c r="A4075" t="s">
        <v>7723</v>
      </c>
      <c r="B4075" s="3">
        <v>45453</v>
      </c>
      <c r="C4075" t="s">
        <v>7724</v>
      </c>
      <c r="D4075">
        <v>1536.14</v>
      </c>
      <c r="E4075" t="s">
        <v>19</v>
      </c>
      <c r="F4075" t="s">
        <v>61</v>
      </c>
      <c r="G4075" t="s">
        <v>48</v>
      </c>
      <c r="H4075" t="s">
        <v>16080</v>
      </c>
      <c r="I4075">
        <f>IF(OR(financial_transactions3[[#This Row],[amount]]&lt;$L$16, financial_transactions3[[#This Row],[amount]]&gt;$L$17), 1, 0)</f>
        <v>0</v>
      </c>
    </row>
    <row r="4076" spans="1:9">
      <c r="A4076" t="s">
        <v>7725</v>
      </c>
      <c r="B4076" s="3">
        <v>45453</v>
      </c>
      <c r="C4076" t="s">
        <v>7726</v>
      </c>
      <c r="D4076">
        <v>365.01</v>
      </c>
      <c r="E4076" t="s">
        <v>31</v>
      </c>
      <c r="F4076" t="s">
        <v>20</v>
      </c>
      <c r="G4076" t="s">
        <v>21</v>
      </c>
      <c r="H4076" t="s">
        <v>36</v>
      </c>
      <c r="I4076">
        <f>IF(OR(financial_transactions3[[#This Row],[amount]]&lt;$L$16, financial_transactions3[[#This Row],[amount]]&gt;$L$17), 1, 0)</f>
        <v>1</v>
      </c>
    </row>
    <row r="4077" spans="1:9">
      <c r="A4077" t="s">
        <v>7727</v>
      </c>
      <c r="B4077" s="3">
        <v>45453</v>
      </c>
      <c r="C4077" t="s">
        <v>1514</v>
      </c>
      <c r="D4077">
        <v>1069.24</v>
      </c>
      <c r="E4077" t="s">
        <v>47</v>
      </c>
      <c r="F4077" t="s">
        <v>20</v>
      </c>
      <c r="G4077" t="s">
        <v>39</v>
      </c>
      <c r="H4077" t="s">
        <v>87</v>
      </c>
      <c r="I4077">
        <f>IF(OR(financial_transactions3[[#This Row],[amount]]&lt;$L$16, financial_transactions3[[#This Row],[amount]]&gt;$L$17), 1, 0)</f>
        <v>0</v>
      </c>
    </row>
    <row r="4078" spans="1:9">
      <c r="A4078" t="s">
        <v>7728</v>
      </c>
      <c r="B4078" s="3">
        <v>45453</v>
      </c>
      <c r="C4078" t="s">
        <v>7729</v>
      </c>
      <c r="D4078">
        <v>1997.94</v>
      </c>
      <c r="E4078" t="s">
        <v>19</v>
      </c>
      <c r="F4078" t="s">
        <v>26</v>
      </c>
      <c r="G4078" t="s">
        <v>48</v>
      </c>
      <c r="H4078" t="s">
        <v>16080</v>
      </c>
      <c r="I4078">
        <f>IF(OR(financial_transactions3[[#This Row],[amount]]&lt;$L$16, financial_transactions3[[#This Row],[amount]]&gt;$L$17), 1, 0)</f>
        <v>1</v>
      </c>
    </row>
    <row r="4079" spans="1:9">
      <c r="A4079" t="s">
        <v>7730</v>
      </c>
      <c r="B4079" s="3">
        <v>45453</v>
      </c>
      <c r="C4079" t="s">
        <v>4578</v>
      </c>
      <c r="D4079">
        <v>1836.11</v>
      </c>
      <c r="E4079" t="s">
        <v>64</v>
      </c>
      <c r="F4079" t="s">
        <v>26</v>
      </c>
      <c r="G4079" t="s">
        <v>39</v>
      </c>
      <c r="H4079" t="s">
        <v>57</v>
      </c>
      <c r="I4079">
        <f>IF(OR(financial_transactions3[[#This Row],[amount]]&lt;$L$16, financial_transactions3[[#This Row],[amount]]&gt;$L$17), 1, 0)</f>
        <v>1</v>
      </c>
    </row>
    <row r="4080" spans="1:9">
      <c r="A4080" t="s">
        <v>7731</v>
      </c>
      <c r="B4080" s="3">
        <v>45453</v>
      </c>
      <c r="C4080" t="s">
        <v>7732</v>
      </c>
      <c r="D4080">
        <v>1761.95</v>
      </c>
      <c r="E4080" t="s">
        <v>67</v>
      </c>
      <c r="F4080" t="s">
        <v>61</v>
      </c>
      <c r="G4080" t="s">
        <v>48</v>
      </c>
      <c r="H4080" t="s">
        <v>40</v>
      </c>
      <c r="I4080">
        <f>IF(OR(financial_transactions3[[#This Row],[amount]]&lt;$L$16, financial_transactions3[[#This Row],[amount]]&gt;$L$17), 1, 0)</f>
        <v>1</v>
      </c>
    </row>
    <row r="4081" spans="1:9">
      <c r="A4081" t="s">
        <v>7733</v>
      </c>
      <c r="B4081" s="3">
        <v>45453</v>
      </c>
      <c r="C4081" t="s">
        <v>7734</v>
      </c>
      <c r="D4081">
        <v>1994.88</v>
      </c>
      <c r="E4081" t="s">
        <v>122</v>
      </c>
      <c r="F4081" t="s">
        <v>32</v>
      </c>
      <c r="G4081" t="s">
        <v>27</v>
      </c>
      <c r="H4081" t="s">
        <v>123</v>
      </c>
      <c r="I4081">
        <f>IF(OR(financial_transactions3[[#This Row],[amount]]&lt;$L$16, financial_transactions3[[#This Row],[amount]]&gt;$L$17), 1, 0)</f>
        <v>1</v>
      </c>
    </row>
    <row r="4082" spans="1:9">
      <c r="A4082" t="s">
        <v>7735</v>
      </c>
      <c r="B4082" s="3">
        <v>45453</v>
      </c>
      <c r="C4082" t="s">
        <v>7736</v>
      </c>
      <c r="D4082">
        <v>1499.82</v>
      </c>
      <c r="E4082" t="s">
        <v>47</v>
      </c>
      <c r="F4082" t="s">
        <v>61</v>
      </c>
      <c r="G4082" t="s">
        <v>21</v>
      </c>
      <c r="H4082" t="s">
        <v>28</v>
      </c>
      <c r="I4082">
        <f>IF(OR(financial_transactions3[[#This Row],[amount]]&lt;$L$16, financial_transactions3[[#This Row],[amount]]&gt;$L$17), 1, 0)</f>
        <v>0</v>
      </c>
    </row>
    <row r="4083" spans="1:9">
      <c r="A4083" t="s">
        <v>7737</v>
      </c>
      <c r="B4083" s="3">
        <v>45453</v>
      </c>
      <c r="C4083" t="s">
        <v>1593</v>
      </c>
      <c r="D4083">
        <v>1184.76</v>
      </c>
      <c r="E4083" t="s">
        <v>67</v>
      </c>
      <c r="F4083" t="s">
        <v>26</v>
      </c>
      <c r="G4083" t="s">
        <v>39</v>
      </c>
      <c r="H4083" t="s">
        <v>176</v>
      </c>
      <c r="I4083">
        <f>IF(OR(financial_transactions3[[#This Row],[amount]]&lt;$L$16, financial_transactions3[[#This Row],[amount]]&gt;$L$17), 1, 0)</f>
        <v>0</v>
      </c>
    </row>
    <row r="4084" spans="1:9">
      <c r="A4084" t="s">
        <v>7738</v>
      </c>
      <c r="B4084" s="3">
        <v>45453</v>
      </c>
      <c r="C4084" t="s">
        <v>7739</v>
      </c>
      <c r="D4084">
        <v>449.2</v>
      </c>
      <c r="E4084" t="s">
        <v>47</v>
      </c>
      <c r="F4084" t="s">
        <v>20</v>
      </c>
      <c r="G4084" t="s">
        <v>21</v>
      </c>
      <c r="H4084" t="s">
        <v>53</v>
      </c>
      <c r="I4084">
        <f>IF(OR(financial_transactions3[[#This Row],[amount]]&lt;$L$16, financial_transactions3[[#This Row],[amount]]&gt;$L$17), 1, 0)</f>
        <v>1</v>
      </c>
    </row>
    <row r="4085" spans="1:9">
      <c r="A4085" t="s">
        <v>7740</v>
      </c>
      <c r="B4085" s="3">
        <v>45453</v>
      </c>
      <c r="C4085" t="s">
        <v>7741</v>
      </c>
      <c r="D4085">
        <v>13490.95</v>
      </c>
      <c r="E4085" t="s">
        <v>16079</v>
      </c>
      <c r="F4085" t="s">
        <v>32</v>
      </c>
      <c r="G4085" t="s">
        <v>48</v>
      </c>
      <c r="H4085" t="s">
        <v>16080</v>
      </c>
      <c r="I4085">
        <f>IF(OR(financial_transactions3[[#This Row],[amount]]&lt;$L$16, financial_transactions3[[#This Row],[amount]]&gt;$L$17), 1, 0)</f>
        <v>1</v>
      </c>
    </row>
    <row r="4086" spans="1:9">
      <c r="A4086" t="s">
        <v>7742</v>
      </c>
      <c r="B4086" s="3">
        <v>45453</v>
      </c>
      <c r="C4086" t="s">
        <v>7743</v>
      </c>
      <c r="D4086">
        <v>298.37</v>
      </c>
      <c r="E4086" t="s">
        <v>31</v>
      </c>
      <c r="F4086" t="s">
        <v>32</v>
      </c>
      <c r="G4086" t="s">
        <v>39</v>
      </c>
      <c r="H4086" t="s">
        <v>109</v>
      </c>
      <c r="I4086">
        <f>IF(OR(financial_transactions3[[#This Row],[amount]]&lt;$L$16, financial_transactions3[[#This Row],[amount]]&gt;$L$17), 1, 0)</f>
        <v>1</v>
      </c>
    </row>
    <row r="4087" spans="1:9">
      <c r="A4087" t="s">
        <v>7744</v>
      </c>
      <c r="B4087" s="3">
        <v>45453</v>
      </c>
      <c r="C4087" t="s">
        <v>7745</v>
      </c>
      <c r="D4087">
        <v>1860.11</v>
      </c>
      <c r="E4087" t="s">
        <v>16110</v>
      </c>
      <c r="F4087" t="s">
        <v>20</v>
      </c>
      <c r="G4087" t="s">
        <v>39</v>
      </c>
      <c r="H4087" t="s">
        <v>53</v>
      </c>
      <c r="I4087">
        <f>IF(OR(financial_transactions3[[#This Row],[amount]]&lt;$L$16, financial_transactions3[[#This Row],[amount]]&gt;$L$17), 1, 0)</f>
        <v>1</v>
      </c>
    </row>
    <row r="4088" spans="1:9">
      <c r="A4088" t="s">
        <v>7746</v>
      </c>
      <c r="B4088" s="3">
        <v>45453</v>
      </c>
      <c r="C4088" t="s">
        <v>7747</v>
      </c>
      <c r="D4088">
        <v>188.27</v>
      </c>
      <c r="E4088" t="s">
        <v>19</v>
      </c>
      <c r="F4088" t="s">
        <v>61</v>
      </c>
      <c r="G4088" t="s">
        <v>39</v>
      </c>
      <c r="H4088" t="s">
        <v>75</v>
      </c>
      <c r="I4088">
        <f>IF(OR(financial_transactions3[[#This Row],[amount]]&lt;$L$16, financial_transactions3[[#This Row],[amount]]&gt;$L$17), 1, 0)</f>
        <v>1</v>
      </c>
    </row>
    <row r="4089" spans="1:9">
      <c r="A4089" t="s">
        <v>7748</v>
      </c>
      <c r="B4089" s="3">
        <v>45453</v>
      </c>
      <c r="C4089" t="s">
        <v>1437</v>
      </c>
      <c r="D4089">
        <v>1890.04</v>
      </c>
      <c r="E4089" t="s">
        <v>19</v>
      </c>
      <c r="F4089" t="s">
        <v>20</v>
      </c>
      <c r="G4089" t="s">
        <v>48</v>
      </c>
      <c r="H4089" t="s">
        <v>57</v>
      </c>
      <c r="I4089">
        <f>IF(OR(financial_transactions3[[#This Row],[amount]]&lt;$L$16, financial_transactions3[[#This Row],[amount]]&gt;$L$17), 1, 0)</f>
        <v>1</v>
      </c>
    </row>
    <row r="4090" spans="1:9">
      <c r="A4090" t="s">
        <v>7749</v>
      </c>
      <c r="B4090" s="3">
        <v>45453</v>
      </c>
      <c r="C4090" t="s">
        <v>115</v>
      </c>
      <c r="D4090">
        <v>521.14</v>
      </c>
      <c r="E4090" t="s">
        <v>122</v>
      </c>
      <c r="F4090" t="s">
        <v>26</v>
      </c>
      <c r="G4090" t="s">
        <v>39</v>
      </c>
      <c r="H4090" t="s">
        <v>94</v>
      </c>
      <c r="I4090">
        <f>IF(OR(financial_transactions3[[#This Row],[amount]]&lt;$L$16, financial_transactions3[[#This Row],[amount]]&gt;$L$17), 1, 0)</f>
        <v>1</v>
      </c>
    </row>
    <row r="4091" spans="1:9">
      <c r="A4091" t="s">
        <v>7750</v>
      </c>
      <c r="B4091" s="3">
        <v>45453</v>
      </c>
      <c r="C4091" t="s">
        <v>7751</v>
      </c>
      <c r="D4091">
        <v>345.61</v>
      </c>
      <c r="E4091" t="s">
        <v>64</v>
      </c>
      <c r="F4091" t="s">
        <v>61</v>
      </c>
      <c r="G4091" t="s">
        <v>48</v>
      </c>
      <c r="H4091" t="s">
        <v>123</v>
      </c>
      <c r="I4091">
        <f>IF(OR(financial_transactions3[[#This Row],[amount]]&lt;$L$16, financial_transactions3[[#This Row],[amount]]&gt;$L$17), 1, 0)</f>
        <v>1</v>
      </c>
    </row>
    <row r="4092" spans="1:9">
      <c r="A4092" t="s">
        <v>7752</v>
      </c>
      <c r="B4092" s="3">
        <v>45453</v>
      </c>
      <c r="C4092" t="s">
        <v>6446</v>
      </c>
      <c r="D4092">
        <v>1043.3499999999999</v>
      </c>
      <c r="E4092" t="s">
        <v>70</v>
      </c>
      <c r="F4092" t="s">
        <v>20</v>
      </c>
      <c r="G4092" t="s">
        <v>48</v>
      </c>
      <c r="H4092" t="s">
        <v>49</v>
      </c>
      <c r="I4092">
        <f>IF(OR(financial_transactions3[[#This Row],[amount]]&lt;$L$16, financial_transactions3[[#This Row],[amount]]&gt;$L$17), 1, 0)</f>
        <v>0</v>
      </c>
    </row>
    <row r="4093" spans="1:9">
      <c r="A4093" t="s">
        <v>7753</v>
      </c>
      <c r="B4093" s="3">
        <v>45453</v>
      </c>
      <c r="C4093" t="s">
        <v>7754</v>
      </c>
      <c r="D4093">
        <v>1718.4</v>
      </c>
      <c r="E4093" t="s">
        <v>31</v>
      </c>
      <c r="F4093" t="s">
        <v>26</v>
      </c>
      <c r="G4093" t="s">
        <v>27</v>
      </c>
      <c r="H4093" t="s">
        <v>33</v>
      </c>
      <c r="I4093">
        <f>IF(OR(financial_transactions3[[#This Row],[amount]]&lt;$L$16, financial_transactions3[[#This Row],[amount]]&gt;$L$17), 1, 0)</f>
        <v>1</v>
      </c>
    </row>
    <row r="4094" spans="1:9">
      <c r="A4094" t="s">
        <v>7755</v>
      </c>
      <c r="B4094" s="3">
        <v>45453</v>
      </c>
      <c r="C4094" t="s">
        <v>7756</v>
      </c>
      <c r="D4094">
        <v>1822.59</v>
      </c>
      <c r="E4094" t="s">
        <v>122</v>
      </c>
      <c r="F4094" t="s">
        <v>32</v>
      </c>
      <c r="G4094" t="s">
        <v>27</v>
      </c>
      <c r="H4094" t="s">
        <v>16080</v>
      </c>
      <c r="I4094">
        <f>IF(OR(financial_transactions3[[#This Row],[amount]]&lt;$L$16, financial_transactions3[[#This Row],[amount]]&gt;$L$17), 1, 0)</f>
        <v>1</v>
      </c>
    </row>
    <row r="4095" spans="1:9">
      <c r="A4095" t="s">
        <v>7757</v>
      </c>
      <c r="B4095" s="3">
        <v>45453</v>
      </c>
      <c r="C4095" t="s">
        <v>1087</v>
      </c>
      <c r="D4095">
        <v>221.52</v>
      </c>
      <c r="E4095" t="s">
        <v>16110</v>
      </c>
      <c r="F4095" t="s">
        <v>26</v>
      </c>
      <c r="G4095" t="s">
        <v>39</v>
      </c>
      <c r="H4095" t="s">
        <v>94</v>
      </c>
      <c r="I4095">
        <f>IF(OR(financial_transactions3[[#This Row],[amount]]&lt;$L$16, financial_transactions3[[#This Row],[amount]]&gt;$L$17), 1, 0)</f>
        <v>1</v>
      </c>
    </row>
    <row r="4096" spans="1:9">
      <c r="A4096" t="s">
        <v>7758</v>
      </c>
      <c r="B4096" s="3">
        <v>45453</v>
      </c>
      <c r="C4096" t="s">
        <v>7759</v>
      </c>
      <c r="D4096">
        <v>1562.31</v>
      </c>
      <c r="E4096" t="s">
        <v>64</v>
      </c>
      <c r="F4096" t="s">
        <v>32</v>
      </c>
      <c r="G4096" t="s">
        <v>39</v>
      </c>
      <c r="H4096" t="s">
        <v>44</v>
      </c>
      <c r="I4096">
        <f>IF(OR(financial_transactions3[[#This Row],[amount]]&lt;$L$16, financial_transactions3[[#This Row],[amount]]&gt;$L$17), 1, 0)</f>
        <v>0</v>
      </c>
    </row>
    <row r="4097" spans="1:9">
      <c r="A4097" t="s">
        <v>7760</v>
      </c>
      <c r="B4097" s="3">
        <v>45453</v>
      </c>
      <c r="C4097" t="s">
        <v>7761</v>
      </c>
      <c r="D4097">
        <v>81.41</v>
      </c>
      <c r="E4097" t="s">
        <v>67</v>
      </c>
      <c r="F4097" t="s">
        <v>32</v>
      </c>
      <c r="G4097" t="s">
        <v>21</v>
      </c>
      <c r="H4097" t="s">
        <v>176</v>
      </c>
      <c r="I4097">
        <f>IF(OR(financial_transactions3[[#This Row],[amount]]&lt;$L$16, financial_transactions3[[#This Row],[amount]]&gt;$L$17), 1, 0)</f>
        <v>1</v>
      </c>
    </row>
    <row r="4098" spans="1:9">
      <c r="A4098" t="s">
        <v>7762</v>
      </c>
      <c r="B4098" s="3">
        <v>45454</v>
      </c>
      <c r="C4098" t="s">
        <v>7763</v>
      </c>
      <c r="D4098">
        <v>1114.32</v>
      </c>
      <c r="E4098" t="s">
        <v>67</v>
      </c>
      <c r="F4098" t="s">
        <v>61</v>
      </c>
      <c r="G4098" t="s">
        <v>48</v>
      </c>
      <c r="H4098" t="s">
        <v>176</v>
      </c>
      <c r="I4098">
        <f>IF(OR(financial_transactions3[[#This Row],[amount]]&lt;$L$16, financial_transactions3[[#This Row],[amount]]&gt;$L$17), 1, 0)</f>
        <v>0</v>
      </c>
    </row>
    <row r="4099" spans="1:9">
      <c r="A4099" t="s">
        <v>7764</v>
      </c>
      <c r="B4099" s="3">
        <v>45454</v>
      </c>
      <c r="C4099" t="s">
        <v>7765</v>
      </c>
      <c r="D4099">
        <v>153.65</v>
      </c>
      <c r="E4099" t="s">
        <v>47</v>
      </c>
      <c r="F4099" t="s">
        <v>32</v>
      </c>
      <c r="G4099" t="s">
        <v>21</v>
      </c>
      <c r="H4099" t="s">
        <v>33</v>
      </c>
      <c r="I4099">
        <f>IF(OR(financial_transactions3[[#This Row],[amount]]&lt;$L$16, financial_transactions3[[#This Row],[amount]]&gt;$L$17), 1, 0)</f>
        <v>1</v>
      </c>
    </row>
    <row r="4100" spans="1:9">
      <c r="A4100" t="s">
        <v>7766</v>
      </c>
      <c r="B4100" s="3">
        <v>45454</v>
      </c>
      <c r="C4100" t="s">
        <v>7767</v>
      </c>
      <c r="D4100">
        <v>1329.66</v>
      </c>
      <c r="E4100" t="s">
        <v>70</v>
      </c>
      <c r="F4100" t="s">
        <v>20</v>
      </c>
      <c r="G4100" t="s">
        <v>48</v>
      </c>
      <c r="H4100" t="s">
        <v>28</v>
      </c>
      <c r="I4100">
        <f>IF(OR(financial_transactions3[[#This Row],[amount]]&lt;$L$16, financial_transactions3[[#This Row],[amount]]&gt;$L$17), 1, 0)</f>
        <v>0</v>
      </c>
    </row>
    <row r="4101" spans="1:9">
      <c r="A4101" t="s">
        <v>7768</v>
      </c>
      <c r="B4101" s="3">
        <v>45454</v>
      </c>
      <c r="C4101" t="s">
        <v>2299</v>
      </c>
      <c r="D4101">
        <v>628.07000000000005</v>
      </c>
      <c r="E4101" t="s">
        <v>16079</v>
      </c>
      <c r="F4101" t="s">
        <v>32</v>
      </c>
      <c r="G4101" t="s">
        <v>21</v>
      </c>
      <c r="H4101" t="s">
        <v>28</v>
      </c>
      <c r="I4101">
        <f>IF(OR(financial_transactions3[[#This Row],[amount]]&lt;$L$16, financial_transactions3[[#This Row],[amount]]&gt;$L$17), 1, 0)</f>
        <v>0</v>
      </c>
    </row>
    <row r="4102" spans="1:9">
      <c r="A4102" t="s">
        <v>7769</v>
      </c>
      <c r="B4102" s="3">
        <v>45454</v>
      </c>
      <c r="C4102" t="s">
        <v>3071</v>
      </c>
      <c r="D4102">
        <v>1383.35</v>
      </c>
      <c r="E4102" t="s">
        <v>16079</v>
      </c>
      <c r="F4102" t="s">
        <v>20</v>
      </c>
      <c r="G4102" t="s">
        <v>27</v>
      </c>
      <c r="H4102" t="s">
        <v>123</v>
      </c>
      <c r="I4102">
        <f>IF(OR(financial_transactions3[[#This Row],[amount]]&lt;$L$16, financial_transactions3[[#This Row],[amount]]&gt;$L$17), 1, 0)</f>
        <v>0</v>
      </c>
    </row>
    <row r="4103" spans="1:9">
      <c r="A4103" t="s">
        <v>7770</v>
      </c>
      <c r="B4103" s="3">
        <v>45454</v>
      </c>
      <c r="C4103" t="s">
        <v>7771</v>
      </c>
      <c r="D4103">
        <v>1648.07</v>
      </c>
      <c r="E4103" t="s">
        <v>70</v>
      </c>
      <c r="F4103" t="s">
        <v>26</v>
      </c>
      <c r="G4103" t="s">
        <v>39</v>
      </c>
      <c r="H4103" t="s">
        <v>36</v>
      </c>
      <c r="I4103">
        <f>IF(OR(financial_transactions3[[#This Row],[amount]]&lt;$L$16, financial_transactions3[[#This Row],[amount]]&gt;$L$17), 1, 0)</f>
        <v>1</v>
      </c>
    </row>
    <row r="4104" spans="1:9">
      <c r="A4104" t="s">
        <v>7772</v>
      </c>
      <c r="B4104" s="3">
        <v>45454</v>
      </c>
      <c r="C4104" t="s">
        <v>7773</v>
      </c>
      <c r="D4104">
        <v>188.08</v>
      </c>
      <c r="E4104" t="s">
        <v>52</v>
      </c>
      <c r="F4104" t="s">
        <v>20</v>
      </c>
      <c r="G4104" t="s">
        <v>27</v>
      </c>
      <c r="H4104" t="s">
        <v>28</v>
      </c>
      <c r="I4104">
        <f>IF(OR(financial_transactions3[[#This Row],[amount]]&lt;$L$16, financial_transactions3[[#This Row],[amount]]&gt;$L$17), 1, 0)</f>
        <v>1</v>
      </c>
    </row>
    <row r="4105" spans="1:9">
      <c r="A4105" t="s">
        <v>7774</v>
      </c>
      <c r="B4105" s="3">
        <v>45454</v>
      </c>
      <c r="C4105" t="s">
        <v>7775</v>
      </c>
      <c r="D4105">
        <v>1771.52</v>
      </c>
      <c r="E4105" t="s">
        <v>122</v>
      </c>
      <c r="F4105" t="s">
        <v>32</v>
      </c>
      <c r="G4105" t="s">
        <v>27</v>
      </c>
      <c r="H4105" t="s">
        <v>109</v>
      </c>
      <c r="I4105">
        <f>IF(OR(financial_transactions3[[#This Row],[amount]]&lt;$L$16, financial_transactions3[[#This Row],[amount]]&gt;$L$17), 1, 0)</f>
        <v>1</v>
      </c>
    </row>
    <row r="4106" spans="1:9">
      <c r="A4106" t="s">
        <v>7776</v>
      </c>
      <c r="B4106" s="3">
        <v>45454</v>
      </c>
      <c r="C4106" t="s">
        <v>7777</v>
      </c>
      <c r="D4106">
        <v>586.41999999999996</v>
      </c>
      <c r="E4106" t="s">
        <v>16079</v>
      </c>
      <c r="F4106" t="s">
        <v>32</v>
      </c>
      <c r="G4106" t="s">
        <v>21</v>
      </c>
      <c r="H4106" t="s">
        <v>57</v>
      </c>
      <c r="I4106">
        <f>IF(OR(financial_transactions3[[#This Row],[amount]]&lt;$L$16, financial_transactions3[[#This Row],[amount]]&gt;$L$17), 1, 0)</f>
        <v>0</v>
      </c>
    </row>
    <row r="4107" spans="1:9">
      <c r="A4107" t="s">
        <v>7778</v>
      </c>
      <c r="B4107" s="3">
        <v>45454</v>
      </c>
      <c r="C4107" t="s">
        <v>7779</v>
      </c>
      <c r="D4107">
        <v>1529.42</v>
      </c>
      <c r="E4107" t="s">
        <v>64</v>
      </c>
      <c r="F4107" t="s">
        <v>61</v>
      </c>
      <c r="G4107" t="s">
        <v>48</v>
      </c>
      <c r="H4107" t="s">
        <v>44</v>
      </c>
      <c r="I4107">
        <f>IF(OR(financial_transactions3[[#This Row],[amount]]&lt;$L$16, financial_transactions3[[#This Row],[amount]]&gt;$L$17), 1, 0)</f>
        <v>0</v>
      </c>
    </row>
    <row r="4108" spans="1:9">
      <c r="A4108" t="s">
        <v>7780</v>
      </c>
      <c r="B4108" s="3">
        <v>45454</v>
      </c>
      <c r="C4108" t="s">
        <v>7781</v>
      </c>
      <c r="D4108">
        <v>140.94</v>
      </c>
      <c r="E4108" t="s">
        <v>31</v>
      </c>
      <c r="F4108" t="s">
        <v>26</v>
      </c>
      <c r="G4108" t="s">
        <v>39</v>
      </c>
      <c r="H4108" t="s">
        <v>22</v>
      </c>
      <c r="I4108">
        <f>IF(OR(financial_transactions3[[#This Row],[amount]]&lt;$L$16, financial_transactions3[[#This Row],[amount]]&gt;$L$17), 1, 0)</f>
        <v>1</v>
      </c>
    </row>
    <row r="4109" spans="1:9">
      <c r="A4109" t="s">
        <v>7782</v>
      </c>
      <c r="B4109" s="3">
        <v>45454</v>
      </c>
      <c r="C4109" t="s">
        <v>3789</v>
      </c>
      <c r="D4109">
        <v>1829.79</v>
      </c>
      <c r="E4109" t="s">
        <v>25</v>
      </c>
      <c r="F4109" t="s">
        <v>20</v>
      </c>
      <c r="G4109" t="s">
        <v>21</v>
      </c>
      <c r="H4109" t="s">
        <v>123</v>
      </c>
      <c r="I4109">
        <f>IF(OR(financial_transactions3[[#This Row],[amount]]&lt;$L$16, financial_transactions3[[#This Row],[amount]]&gt;$L$17), 1, 0)</f>
        <v>1</v>
      </c>
    </row>
    <row r="4110" spans="1:9">
      <c r="A4110" t="s">
        <v>7783</v>
      </c>
      <c r="B4110" s="3">
        <v>45454</v>
      </c>
      <c r="C4110" t="s">
        <v>7784</v>
      </c>
      <c r="D4110">
        <v>1529.25</v>
      </c>
      <c r="E4110" t="s">
        <v>16079</v>
      </c>
      <c r="F4110" t="s">
        <v>32</v>
      </c>
      <c r="G4110" t="s">
        <v>48</v>
      </c>
      <c r="H4110" t="s">
        <v>36</v>
      </c>
      <c r="I4110">
        <f>IF(OR(financial_transactions3[[#This Row],[amount]]&lt;$L$16, financial_transactions3[[#This Row],[amount]]&gt;$L$17), 1, 0)</f>
        <v>0</v>
      </c>
    </row>
    <row r="4111" spans="1:9">
      <c r="A4111" t="s">
        <v>7785</v>
      </c>
      <c r="B4111" s="3">
        <v>45454</v>
      </c>
      <c r="C4111" t="s">
        <v>3883</v>
      </c>
      <c r="D4111">
        <v>1791.71</v>
      </c>
      <c r="E4111" t="s">
        <v>70</v>
      </c>
      <c r="F4111" t="s">
        <v>32</v>
      </c>
      <c r="G4111" t="s">
        <v>21</v>
      </c>
      <c r="H4111" t="s">
        <v>123</v>
      </c>
      <c r="I4111">
        <f>IF(OR(financial_transactions3[[#This Row],[amount]]&lt;$L$16, financial_transactions3[[#This Row],[amount]]&gt;$L$17), 1, 0)</f>
        <v>1</v>
      </c>
    </row>
    <row r="4112" spans="1:9">
      <c r="A4112" t="s">
        <v>7786</v>
      </c>
      <c r="B4112" s="3">
        <v>45454</v>
      </c>
      <c r="C4112" t="s">
        <v>7787</v>
      </c>
      <c r="D4112">
        <v>225.07</v>
      </c>
      <c r="E4112" t="s">
        <v>16079</v>
      </c>
      <c r="F4112" t="s">
        <v>61</v>
      </c>
      <c r="G4112" t="s">
        <v>27</v>
      </c>
      <c r="H4112" t="s">
        <v>75</v>
      </c>
      <c r="I4112">
        <f>IF(OR(financial_transactions3[[#This Row],[amount]]&lt;$L$16, financial_transactions3[[#This Row],[amount]]&gt;$L$17), 1, 0)</f>
        <v>1</v>
      </c>
    </row>
    <row r="4113" spans="1:9">
      <c r="A4113" t="s">
        <v>7788</v>
      </c>
      <c r="B4113" s="3">
        <v>45454</v>
      </c>
      <c r="C4113" t="s">
        <v>7789</v>
      </c>
      <c r="D4113">
        <v>149.83000000000001</v>
      </c>
      <c r="E4113" t="s">
        <v>52</v>
      </c>
      <c r="F4113" t="s">
        <v>32</v>
      </c>
      <c r="G4113" t="s">
        <v>21</v>
      </c>
      <c r="H4113" t="s">
        <v>40</v>
      </c>
      <c r="I4113">
        <f>IF(OR(financial_transactions3[[#This Row],[amount]]&lt;$L$16, financial_transactions3[[#This Row],[amount]]&gt;$L$17), 1, 0)</f>
        <v>1</v>
      </c>
    </row>
    <row r="4114" spans="1:9">
      <c r="A4114" t="s">
        <v>7790</v>
      </c>
      <c r="B4114" s="3">
        <v>45454</v>
      </c>
      <c r="C4114" t="s">
        <v>2295</v>
      </c>
      <c r="D4114">
        <v>1720.92</v>
      </c>
      <c r="E4114" t="s">
        <v>67</v>
      </c>
      <c r="F4114" t="s">
        <v>32</v>
      </c>
      <c r="G4114" t="s">
        <v>27</v>
      </c>
      <c r="H4114" t="s">
        <v>16080</v>
      </c>
      <c r="I4114">
        <f>IF(OR(financial_transactions3[[#This Row],[amount]]&lt;$L$16, financial_transactions3[[#This Row],[amount]]&gt;$L$17), 1, 0)</f>
        <v>1</v>
      </c>
    </row>
    <row r="4115" spans="1:9">
      <c r="A4115" t="s">
        <v>7791</v>
      </c>
      <c r="B4115" s="3">
        <v>45454</v>
      </c>
      <c r="C4115" t="s">
        <v>7792</v>
      </c>
      <c r="D4115">
        <v>1847.89</v>
      </c>
      <c r="E4115" t="s">
        <v>52</v>
      </c>
      <c r="F4115" t="s">
        <v>32</v>
      </c>
      <c r="G4115" t="s">
        <v>21</v>
      </c>
      <c r="H4115" t="s">
        <v>22</v>
      </c>
      <c r="I4115">
        <f>IF(OR(financial_transactions3[[#This Row],[amount]]&lt;$L$16, financial_transactions3[[#This Row],[amount]]&gt;$L$17), 1, 0)</f>
        <v>1</v>
      </c>
    </row>
    <row r="4116" spans="1:9">
      <c r="A4116" t="s">
        <v>7793</v>
      </c>
      <c r="B4116" s="3">
        <v>45454</v>
      </c>
      <c r="C4116" t="s">
        <v>7794</v>
      </c>
      <c r="D4116">
        <v>1370.56</v>
      </c>
      <c r="E4116" t="s">
        <v>67</v>
      </c>
      <c r="F4116" t="s">
        <v>32</v>
      </c>
      <c r="G4116" t="s">
        <v>39</v>
      </c>
      <c r="H4116" t="s">
        <v>53</v>
      </c>
      <c r="I4116">
        <f>IF(OR(financial_transactions3[[#This Row],[amount]]&lt;$L$16, financial_transactions3[[#This Row],[amount]]&gt;$L$17), 1, 0)</f>
        <v>0</v>
      </c>
    </row>
    <row r="4117" spans="1:9">
      <c r="A4117" t="s">
        <v>7795</v>
      </c>
      <c r="B4117" s="3">
        <v>45455</v>
      </c>
      <c r="C4117" t="s">
        <v>7796</v>
      </c>
      <c r="D4117">
        <v>989.93</v>
      </c>
      <c r="E4117" t="s">
        <v>16079</v>
      </c>
      <c r="F4117" t="s">
        <v>32</v>
      </c>
      <c r="G4117" t="s">
        <v>21</v>
      </c>
      <c r="H4117" t="s">
        <v>22</v>
      </c>
      <c r="I4117">
        <f>IF(OR(financial_transactions3[[#This Row],[amount]]&lt;$L$16, financial_transactions3[[#This Row],[amount]]&gt;$L$17), 1, 0)</f>
        <v>0</v>
      </c>
    </row>
    <row r="4118" spans="1:9">
      <c r="A4118" t="s">
        <v>7797</v>
      </c>
      <c r="B4118" s="3">
        <v>45455</v>
      </c>
      <c r="C4118" t="s">
        <v>7798</v>
      </c>
      <c r="D4118">
        <v>1107.76</v>
      </c>
      <c r="E4118" t="s">
        <v>31</v>
      </c>
      <c r="F4118" t="s">
        <v>26</v>
      </c>
      <c r="G4118" t="s">
        <v>48</v>
      </c>
      <c r="H4118" t="s">
        <v>28</v>
      </c>
      <c r="I4118">
        <f>IF(OR(financial_transactions3[[#This Row],[amount]]&lt;$L$16, financial_transactions3[[#This Row],[amount]]&gt;$L$17), 1, 0)</f>
        <v>0</v>
      </c>
    </row>
    <row r="4119" spans="1:9">
      <c r="A4119" t="s">
        <v>7799</v>
      </c>
      <c r="B4119" s="3">
        <v>45455</v>
      </c>
      <c r="C4119" t="s">
        <v>7800</v>
      </c>
      <c r="D4119">
        <v>1893.02</v>
      </c>
      <c r="E4119" t="s">
        <v>67</v>
      </c>
      <c r="F4119" t="s">
        <v>26</v>
      </c>
      <c r="G4119" t="s">
        <v>39</v>
      </c>
      <c r="H4119" t="s">
        <v>75</v>
      </c>
      <c r="I4119">
        <f>IF(OR(financial_transactions3[[#This Row],[amount]]&lt;$L$16, financial_transactions3[[#This Row],[amount]]&gt;$L$17), 1, 0)</f>
        <v>1</v>
      </c>
    </row>
    <row r="4120" spans="1:9">
      <c r="A4120" t="s">
        <v>7801</v>
      </c>
      <c r="B4120" s="3">
        <v>45455</v>
      </c>
      <c r="C4120" t="s">
        <v>7802</v>
      </c>
      <c r="D4120">
        <v>1654.4</v>
      </c>
      <c r="E4120" t="s">
        <v>47</v>
      </c>
      <c r="F4120" t="s">
        <v>32</v>
      </c>
      <c r="G4120" t="s">
        <v>48</v>
      </c>
      <c r="H4120" t="s">
        <v>75</v>
      </c>
      <c r="I4120">
        <f>IF(OR(financial_transactions3[[#This Row],[amount]]&lt;$L$16, financial_transactions3[[#This Row],[amount]]&gt;$L$17), 1, 0)</f>
        <v>1</v>
      </c>
    </row>
    <row r="4121" spans="1:9">
      <c r="A4121" t="s">
        <v>7803</v>
      </c>
      <c r="B4121" s="3">
        <v>45455</v>
      </c>
      <c r="C4121" t="s">
        <v>4047</v>
      </c>
      <c r="D4121">
        <v>368.11</v>
      </c>
      <c r="E4121" t="s">
        <v>16110</v>
      </c>
      <c r="F4121" t="s">
        <v>20</v>
      </c>
      <c r="G4121" t="s">
        <v>21</v>
      </c>
      <c r="H4121" t="s">
        <v>87</v>
      </c>
      <c r="I4121">
        <f>IF(OR(financial_transactions3[[#This Row],[amount]]&lt;$L$16, financial_transactions3[[#This Row],[amount]]&gt;$L$17), 1, 0)</f>
        <v>1</v>
      </c>
    </row>
    <row r="4122" spans="1:9">
      <c r="A4122" t="s">
        <v>7804</v>
      </c>
      <c r="B4122" s="3">
        <v>45455</v>
      </c>
      <c r="C4122" t="s">
        <v>7805</v>
      </c>
      <c r="D4122">
        <v>505.05</v>
      </c>
      <c r="E4122" t="s">
        <v>70</v>
      </c>
      <c r="F4122" t="s">
        <v>61</v>
      </c>
      <c r="G4122" t="s">
        <v>21</v>
      </c>
      <c r="H4122" t="s">
        <v>176</v>
      </c>
      <c r="I4122">
        <f>IF(OR(financial_transactions3[[#This Row],[amount]]&lt;$L$16, financial_transactions3[[#This Row],[amount]]&gt;$L$17), 1, 0)</f>
        <v>1</v>
      </c>
    </row>
    <row r="4123" spans="1:9">
      <c r="A4123" t="s">
        <v>7806</v>
      </c>
      <c r="B4123" s="3">
        <v>45455</v>
      </c>
      <c r="C4123" t="s">
        <v>7807</v>
      </c>
      <c r="D4123">
        <v>1207.51</v>
      </c>
      <c r="E4123" t="s">
        <v>19</v>
      </c>
      <c r="F4123" t="s">
        <v>26</v>
      </c>
      <c r="G4123" t="s">
        <v>48</v>
      </c>
      <c r="H4123" t="s">
        <v>16080</v>
      </c>
      <c r="I4123">
        <f>IF(OR(financial_transactions3[[#This Row],[amount]]&lt;$L$16, financial_transactions3[[#This Row],[amount]]&gt;$L$17), 1, 0)</f>
        <v>0</v>
      </c>
    </row>
    <row r="4124" spans="1:9">
      <c r="A4124" t="s">
        <v>7808</v>
      </c>
      <c r="B4124" s="3">
        <v>45455</v>
      </c>
      <c r="C4124" t="s">
        <v>7809</v>
      </c>
      <c r="D4124">
        <v>1223.32</v>
      </c>
      <c r="E4124" t="s">
        <v>16079</v>
      </c>
      <c r="F4124" t="s">
        <v>20</v>
      </c>
      <c r="G4124" t="s">
        <v>27</v>
      </c>
      <c r="H4124" t="s">
        <v>123</v>
      </c>
      <c r="I4124">
        <f>IF(OR(financial_transactions3[[#This Row],[amount]]&lt;$L$16, financial_transactions3[[#This Row],[amount]]&gt;$L$17), 1, 0)</f>
        <v>0</v>
      </c>
    </row>
    <row r="4125" spans="1:9">
      <c r="A4125" t="s">
        <v>7810</v>
      </c>
      <c r="B4125" s="3">
        <v>45455</v>
      </c>
      <c r="C4125" t="s">
        <v>7811</v>
      </c>
      <c r="D4125">
        <v>1137.6199999999999</v>
      </c>
      <c r="E4125" t="s">
        <v>70</v>
      </c>
      <c r="F4125" t="s">
        <v>32</v>
      </c>
      <c r="G4125" t="s">
        <v>48</v>
      </c>
      <c r="H4125" t="s">
        <v>22</v>
      </c>
      <c r="I4125">
        <f>IF(OR(financial_transactions3[[#This Row],[amount]]&lt;$L$16, financial_transactions3[[#This Row],[amount]]&gt;$L$17), 1, 0)</f>
        <v>0</v>
      </c>
    </row>
    <row r="4126" spans="1:9">
      <c r="A4126" t="s">
        <v>7812</v>
      </c>
      <c r="B4126" s="3">
        <v>45455</v>
      </c>
      <c r="C4126" t="s">
        <v>7813</v>
      </c>
      <c r="D4126">
        <v>704.8</v>
      </c>
      <c r="E4126" t="s">
        <v>122</v>
      </c>
      <c r="F4126" t="s">
        <v>26</v>
      </c>
      <c r="G4126" t="s">
        <v>48</v>
      </c>
      <c r="H4126" t="s">
        <v>123</v>
      </c>
      <c r="I4126">
        <f>IF(OR(financial_transactions3[[#This Row],[amount]]&lt;$L$16, financial_transactions3[[#This Row],[amount]]&gt;$L$17), 1, 0)</f>
        <v>0</v>
      </c>
    </row>
    <row r="4127" spans="1:9">
      <c r="A4127" t="s">
        <v>7814</v>
      </c>
      <c r="B4127" s="3">
        <v>45455</v>
      </c>
      <c r="C4127" t="s">
        <v>7815</v>
      </c>
      <c r="D4127">
        <v>1427.01</v>
      </c>
      <c r="E4127" t="s">
        <v>31</v>
      </c>
      <c r="F4127" t="s">
        <v>20</v>
      </c>
      <c r="G4127" t="s">
        <v>39</v>
      </c>
      <c r="H4127" t="s">
        <v>28</v>
      </c>
      <c r="I4127">
        <f>IF(OR(financial_transactions3[[#This Row],[amount]]&lt;$L$16, financial_transactions3[[#This Row],[amount]]&gt;$L$17), 1, 0)</f>
        <v>0</v>
      </c>
    </row>
    <row r="4128" spans="1:9">
      <c r="A4128" t="s">
        <v>7816</v>
      </c>
      <c r="B4128" s="3">
        <v>45455</v>
      </c>
      <c r="C4128" t="s">
        <v>7817</v>
      </c>
      <c r="D4128">
        <v>1779.34</v>
      </c>
      <c r="E4128" t="s">
        <v>47</v>
      </c>
      <c r="F4128" t="s">
        <v>26</v>
      </c>
      <c r="G4128" t="s">
        <v>21</v>
      </c>
      <c r="H4128" t="s">
        <v>109</v>
      </c>
      <c r="I4128">
        <f>IF(OR(financial_transactions3[[#This Row],[amount]]&lt;$L$16, financial_transactions3[[#This Row],[amount]]&gt;$L$17), 1, 0)</f>
        <v>1</v>
      </c>
    </row>
    <row r="4129" spans="1:9">
      <c r="A4129" t="s">
        <v>7818</v>
      </c>
      <c r="B4129" s="3">
        <v>45455</v>
      </c>
      <c r="C4129" t="s">
        <v>1849</v>
      </c>
      <c r="D4129">
        <v>125.43</v>
      </c>
      <c r="E4129" t="s">
        <v>64</v>
      </c>
      <c r="F4129" t="s">
        <v>32</v>
      </c>
      <c r="G4129" t="s">
        <v>39</v>
      </c>
      <c r="H4129" t="s">
        <v>36</v>
      </c>
      <c r="I4129">
        <f>IF(OR(financial_transactions3[[#This Row],[amount]]&lt;$L$16, financial_transactions3[[#This Row],[amount]]&gt;$L$17), 1, 0)</f>
        <v>1</v>
      </c>
    </row>
    <row r="4130" spans="1:9">
      <c r="A4130" t="s">
        <v>7819</v>
      </c>
      <c r="B4130" s="3">
        <v>45455</v>
      </c>
      <c r="C4130" t="s">
        <v>7820</v>
      </c>
      <c r="D4130">
        <v>206.35</v>
      </c>
      <c r="E4130" t="s">
        <v>52</v>
      </c>
      <c r="F4130" t="s">
        <v>32</v>
      </c>
      <c r="G4130" t="s">
        <v>27</v>
      </c>
      <c r="H4130" t="s">
        <v>22</v>
      </c>
      <c r="I4130">
        <f>IF(OR(financial_transactions3[[#This Row],[amount]]&lt;$L$16, financial_transactions3[[#This Row],[amount]]&gt;$L$17), 1, 0)</f>
        <v>1</v>
      </c>
    </row>
    <row r="4131" spans="1:9">
      <c r="A4131" t="s">
        <v>7821</v>
      </c>
      <c r="B4131" s="3">
        <v>45455</v>
      </c>
      <c r="C4131" t="s">
        <v>7822</v>
      </c>
      <c r="D4131">
        <v>544.59</v>
      </c>
      <c r="E4131" t="s">
        <v>16110</v>
      </c>
      <c r="F4131" t="s">
        <v>20</v>
      </c>
      <c r="G4131" t="s">
        <v>39</v>
      </c>
      <c r="H4131" t="s">
        <v>44</v>
      </c>
      <c r="I4131">
        <f>IF(OR(financial_transactions3[[#This Row],[amount]]&lt;$L$16, financial_transactions3[[#This Row],[amount]]&gt;$L$17), 1, 0)</f>
        <v>1</v>
      </c>
    </row>
    <row r="4132" spans="1:9">
      <c r="A4132" t="s">
        <v>7823</v>
      </c>
      <c r="B4132" s="3">
        <v>45455</v>
      </c>
      <c r="C4132" t="s">
        <v>5765</v>
      </c>
      <c r="D4132">
        <v>1173.1500000000001</v>
      </c>
      <c r="E4132" t="s">
        <v>19</v>
      </c>
      <c r="F4132" t="s">
        <v>32</v>
      </c>
      <c r="G4132" t="s">
        <v>21</v>
      </c>
      <c r="H4132" t="s">
        <v>22</v>
      </c>
      <c r="I4132">
        <f>IF(OR(financial_transactions3[[#This Row],[amount]]&lt;$L$16, financial_transactions3[[#This Row],[amount]]&gt;$L$17), 1, 0)</f>
        <v>0</v>
      </c>
    </row>
    <row r="4133" spans="1:9">
      <c r="A4133" t="s">
        <v>7824</v>
      </c>
      <c r="B4133" s="3">
        <v>45455</v>
      </c>
      <c r="C4133" t="s">
        <v>3186</v>
      </c>
      <c r="D4133">
        <v>1293.28</v>
      </c>
      <c r="E4133" t="s">
        <v>67</v>
      </c>
      <c r="F4133" t="s">
        <v>61</v>
      </c>
      <c r="G4133" t="s">
        <v>48</v>
      </c>
      <c r="H4133" t="s">
        <v>57</v>
      </c>
      <c r="I4133">
        <f>IF(OR(financial_transactions3[[#This Row],[amount]]&lt;$L$16, financial_transactions3[[#This Row],[amount]]&gt;$L$17), 1, 0)</f>
        <v>0</v>
      </c>
    </row>
    <row r="4134" spans="1:9">
      <c r="A4134" t="s">
        <v>7825</v>
      </c>
      <c r="B4134" s="3">
        <v>45455</v>
      </c>
      <c r="C4134" t="s">
        <v>5342</v>
      </c>
      <c r="D4134">
        <v>376.84</v>
      </c>
      <c r="E4134" t="s">
        <v>16110</v>
      </c>
      <c r="F4134" t="s">
        <v>26</v>
      </c>
      <c r="G4134" t="s">
        <v>48</v>
      </c>
      <c r="H4134" t="s">
        <v>28</v>
      </c>
      <c r="I4134">
        <f>IF(OR(financial_transactions3[[#This Row],[amount]]&lt;$L$16, financial_transactions3[[#This Row],[amount]]&gt;$L$17), 1, 0)</f>
        <v>1</v>
      </c>
    </row>
    <row r="4135" spans="1:9">
      <c r="A4135" t="s">
        <v>7826</v>
      </c>
      <c r="B4135" s="3">
        <v>45455</v>
      </c>
      <c r="C4135" t="s">
        <v>7827</v>
      </c>
      <c r="D4135">
        <v>1412.97</v>
      </c>
      <c r="E4135" t="s">
        <v>16110</v>
      </c>
      <c r="F4135" t="s">
        <v>26</v>
      </c>
      <c r="G4135" t="s">
        <v>48</v>
      </c>
      <c r="H4135" t="s">
        <v>22</v>
      </c>
      <c r="I4135">
        <f>IF(OR(financial_transactions3[[#This Row],[amount]]&lt;$L$16, financial_transactions3[[#This Row],[amount]]&gt;$L$17), 1, 0)</f>
        <v>0</v>
      </c>
    </row>
    <row r="4136" spans="1:9">
      <c r="A4136" t="s">
        <v>7828</v>
      </c>
      <c r="B4136" s="3">
        <v>45455</v>
      </c>
      <c r="C4136" t="s">
        <v>7829</v>
      </c>
      <c r="D4136">
        <v>1938.7</v>
      </c>
      <c r="E4136" t="s">
        <v>16110</v>
      </c>
      <c r="F4136" t="s">
        <v>61</v>
      </c>
      <c r="G4136" t="s">
        <v>21</v>
      </c>
      <c r="H4136" t="s">
        <v>44</v>
      </c>
      <c r="I4136">
        <f>IF(OR(financial_transactions3[[#This Row],[amount]]&lt;$L$16, financial_transactions3[[#This Row],[amount]]&gt;$L$17), 1, 0)</f>
        <v>1</v>
      </c>
    </row>
    <row r="4137" spans="1:9">
      <c r="A4137" t="s">
        <v>7830</v>
      </c>
      <c r="B4137" s="3">
        <v>45455</v>
      </c>
      <c r="C4137" t="s">
        <v>7831</v>
      </c>
      <c r="D4137">
        <v>1314.05</v>
      </c>
      <c r="E4137" t="s">
        <v>19</v>
      </c>
      <c r="F4137" t="s">
        <v>20</v>
      </c>
      <c r="G4137" t="s">
        <v>39</v>
      </c>
      <c r="H4137" t="s">
        <v>44</v>
      </c>
      <c r="I4137">
        <f>IF(OR(financial_transactions3[[#This Row],[amount]]&lt;$L$16, financial_transactions3[[#This Row],[amount]]&gt;$L$17), 1, 0)</f>
        <v>0</v>
      </c>
    </row>
    <row r="4138" spans="1:9">
      <c r="A4138" t="s">
        <v>7832</v>
      </c>
      <c r="B4138" s="3">
        <v>45455</v>
      </c>
      <c r="C4138" t="s">
        <v>7833</v>
      </c>
      <c r="D4138">
        <v>1838.49</v>
      </c>
      <c r="E4138" t="s">
        <v>64</v>
      </c>
      <c r="F4138" t="s">
        <v>26</v>
      </c>
      <c r="G4138" t="s">
        <v>39</v>
      </c>
      <c r="H4138" t="s">
        <v>36</v>
      </c>
      <c r="I4138">
        <f>IF(OR(financial_transactions3[[#This Row],[amount]]&lt;$L$16, financial_transactions3[[#This Row],[amount]]&gt;$L$17), 1, 0)</f>
        <v>1</v>
      </c>
    </row>
    <row r="4139" spans="1:9">
      <c r="A4139" t="s">
        <v>7834</v>
      </c>
      <c r="B4139" s="3">
        <v>45455</v>
      </c>
      <c r="C4139" t="s">
        <v>1101</v>
      </c>
      <c r="D4139">
        <v>1289.99</v>
      </c>
      <c r="E4139" t="s">
        <v>67</v>
      </c>
      <c r="F4139" t="s">
        <v>32</v>
      </c>
      <c r="G4139" t="s">
        <v>48</v>
      </c>
      <c r="H4139" t="s">
        <v>49</v>
      </c>
      <c r="I4139">
        <f>IF(OR(financial_transactions3[[#This Row],[amount]]&lt;$L$16, financial_transactions3[[#This Row],[amount]]&gt;$L$17), 1, 0)</f>
        <v>0</v>
      </c>
    </row>
    <row r="4140" spans="1:9">
      <c r="A4140" t="s">
        <v>7835</v>
      </c>
      <c r="B4140" s="3">
        <v>45455</v>
      </c>
      <c r="C4140" t="s">
        <v>2735</v>
      </c>
      <c r="D4140">
        <v>11265.13</v>
      </c>
      <c r="E4140" t="s">
        <v>67</v>
      </c>
      <c r="F4140" t="s">
        <v>20</v>
      </c>
      <c r="G4140" t="s">
        <v>21</v>
      </c>
      <c r="H4140" t="s">
        <v>109</v>
      </c>
      <c r="I4140">
        <f>IF(OR(financial_transactions3[[#This Row],[amount]]&lt;$L$16, financial_transactions3[[#This Row],[amount]]&gt;$L$17), 1, 0)</f>
        <v>1</v>
      </c>
    </row>
    <row r="4141" spans="1:9">
      <c r="A4141" t="s">
        <v>7836</v>
      </c>
      <c r="B4141" s="3">
        <v>45456</v>
      </c>
      <c r="C4141" t="s">
        <v>2760</v>
      </c>
      <c r="D4141">
        <v>382.15</v>
      </c>
      <c r="E4141" t="s">
        <v>70</v>
      </c>
      <c r="F4141" t="s">
        <v>20</v>
      </c>
      <c r="G4141" t="s">
        <v>39</v>
      </c>
      <c r="H4141" t="s">
        <v>22</v>
      </c>
      <c r="I4141">
        <f>IF(OR(financial_transactions3[[#This Row],[amount]]&lt;$L$16, financial_transactions3[[#This Row],[amount]]&gt;$L$17), 1, 0)</f>
        <v>1</v>
      </c>
    </row>
    <row r="4142" spans="1:9">
      <c r="A4142" t="s">
        <v>7839</v>
      </c>
      <c r="B4142" s="3">
        <v>45456</v>
      </c>
      <c r="C4142" t="s">
        <v>7840</v>
      </c>
      <c r="D4142">
        <v>641.63</v>
      </c>
      <c r="E4142" t="s">
        <v>122</v>
      </c>
      <c r="F4142" t="s">
        <v>61</v>
      </c>
      <c r="G4142" t="s">
        <v>48</v>
      </c>
      <c r="H4142" t="s">
        <v>53</v>
      </c>
      <c r="I4142">
        <f>IF(OR(financial_transactions3[[#This Row],[amount]]&lt;$L$16, financial_transactions3[[#This Row],[amount]]&gt;$L$17), 1, 0)</f>
        <v>0</v>
      </c>
    </row>
    <row r="4143" spans="1:9">
      <c r="A4143" t="s">
        <v>7841</v>
      </c>
      <c r="B4143" s="3">
        <v>45456</v>
      </c>
      <c r="C4143" t="s">
        <v>7842</v>
      </c>
      <c r="D4143">
        <v>1474.82</v>
      </c>
      <c r="E4143" t="s">
        <v>16110</v>
      </c>
      <c r="F4143" t="s">
        <v>26</v>
      </c>
      <c r="G4143" t="s">
        <v>39</v>
      </c>
      <c r="H4143" t="s">
        <v>44</v>
      </c>
      <c r="I4143">
        <f>IF(OR(financial_transactions3[[#This Row],[amount]]&lt;$L$16, financial_transactions3[[#This Row],[amount]]&gt;$L$17), 1, 0)</f>
        <v>0</v>
      </c>
    </row>
    <row r="4144" spans="1:9">
      <c r="A4144" t="s">
        <v>7843</v>
      </c>
      <c r="B4144" s="3">
        <v>45456</v>
      </c>
      <c r="C4144" t="s">
        <v>7844</v>
      </c>
      <c r="D4144">
        <v>565.80999999999995</v>
      </c>
      <c r="E4144" t="s">
        <v>19</v>
      </c>
      <c r="F4144" t="s">
        <v>20</v>
      </c>
      <c r="G4144" t="s">
        <v>27</v>
      </c>
      <c r="H4144" t="s">
        <v>75</v>
      </c>
      <c r="I4144">
        <f>IF(OR(financial_transactions3[[#This Row],[amount]]&lt;$L$16, financial_transactions3[[#This Row],[amount]]&gt;$L$17), 1, 0)</f>
        <v>1</v>
      </c>
    </row>
    <row r="4145" spans="1:9">
      <c r="A4145" t="s">
        <v>7845</v>
      </c>
      <c r="B4145" s="3">
        <v>45456</v>
      </c>
      <c r="C4145" t="s">
        <v>1117</v>
      </c>
      <c r="D4145">
        <v>71.45</v>
      </c>
      <c r="E4145" t="s">
        <v>16079</v>
      </c>
      <c r="F4145" t="s">
        <v>61</v>
      </c>
      <c r="G4145" t="s">
        <v>21</v>
      </c>
      <c r="H4145" t="s">
        <v>40</v>
      </c>
      <c r="I4145">
        <f>IF(OR(financial_transactions3[[#This Row],[amount]]&lt;$L$16, financial_transactions3[[#This Row],[amount]]&gt;$L$17), 1, 0)</f>
        <v>1</v>
      </c>
    </row>
    <row r="4146" spans="1:9">
      <c r="A4146" t="s">
        <v>7846</v>
      </c>
      <c r="B4146" s="3">
        <v>45456</v>
      </c>
      <c r="C4146" t="s">
        <v>7847</v>
      </c>
      <c r="D4146">
        <v>16035.75</v>
      </c>
      <c r="E4146" t="s">
        <v>70</v>
      </c>
      <c r="F4146" t="s">
        <v>20</v>
      </c>
      <c r="G4146" t="s">
        <v>48</v>
      </c>
      <c r="H4146" t="s">
        <v>57</v>
      </c>
      <c r="I4146">
        <f>IF(OR(financial_transactions3[[#This Row],[amount]]&lt;$L$16, financial_transactions3[[#This Row],[amount]]&gt;$L$17), 1, 0)</f>
        <v>1</v>
      </c>
    </row>
    <row r="4147" spans="1:9">
      <c r="A4147" t="s">
        <v>7848</v>
      </c>
      <c r="B4147" s="3">
        <v>45456</v>
      </c>
      <c r="C4147" t="s">
        <v>7849</v>
      </c>
      <c r="D4147">
        <v>912.43</v>
      </c>
      <c r="E4147" t="s">
        <v>64</v>
      </c>
      <c r="F4147" t="s">
        <v>32</v>
      </c>
      <c r="G4147" t="s">
        <v>39</v>
      </c>
      <c r="H4147" t="s">
        <v>40</v>
      </c>
      <c r="I4147">
        <f>IF(OR(financial_transactions3[[#This Row],[amount]]&lt;$L$16, financial_transactions3[[#This Row],[amount]]&gt;$L$17), 1, 0)</f>
        <v>0</v>
      </c>
    </row>
    <row r="4148" spans="1:9">
      <c r="A4148" t="s">
        <v>7850</v>
      </c>
      <c r="B4148" s="3">
        <v>45456</v>
      </c>
      <c r="C4148" t="s">
        <v>2664</v>
      </c>
      <c r="D4148">
        <v>625.26</v>
      </c>
      <c r="E4148" t="s">
        <v>122</v>
      </c>
      <c r="F4148" t="s">
        <v>20</v>
      </c>
      <c r="G4148" t="s">
        <v>48</v>
      </c>
      <c r="H4148" t="s">
        <v>40</v>
      </c>
      <c r="I4148">
        <f>IF(OR(financial_transactions3[[#This Row],[amount]]&lt;$L$16, financial_transactions3[[#This Row],[amount]]&gt;$L$17), 1, 0)</f>
        <v>0</v>
      </c>
    </row>
    <row r="4149" spans="1:9">
      <c r="A4149" t="s">
        <v>7851</v>
      </c>
      <c r="B4149" s="3">
        <v>45456</v>
      </c>
      <c r="C4149" t="s">
        <v>7852</v>
      </c>
      <c r="D4149">
        <v>1978.91</v>
      </c>
      <c r="E4149" t="s">
        <v>16079</v>
      </c>
      <c r="F4149" t="s">
        <v>32</v>
      </c>
      <c r="G4149" t="s">
        <v>39</v>
      </c>
      <c r="H4149" t="s">
        <v>176</v>
      </c>
      <c r="I4149">
        <f>IF(OR(financial_transactions3[[#This Row],[amount]]&lt;$L$16, financial_transactions3[[#This Row],[amount]]&gt;$L$17), 1, 0)</f>
        <v>1</v>
      </c>
    </row>
    <row r="4150" spans="1:9">
      <c r="A4150" t="s">
        <v>7853</v>
      </c>
      <c r="B4150" s="3">
        <v>45456</v>
      </c>
      <c r="C4150" t="s">
        <v>2775</v>
      </c>
      <c r="D4150">
        <v>918.04</v>
      </c>
      <c r="E4150" t="s">
        <v>19</v>
      </c>
      <c r="F4150" t="s">
        <v>32</v>
      </c>
      <c r="G4150" t="s">
        <v>39</v>
      </c>
      <c r="H4150" t="s">
        <v>94</v>
      </c>
      <c r="I4150">
        <f>IF(OR(financial_transactions3[[#This Row],[amount]]&lt;$L$16, financial_transactions3[[#This Row],[amount]]&gt;$L$17), 1, 0)</f>
        <v>0</v>
      </c>
    </row>
    <row r="4151" spans="1:9">
      <c r="A4151" t="s">
        <v>7854</v>
      </c>
      <c r="B4151" s="3">
        <v>45456</v>
      </c>
      <c r="C4151" t="s">
        <v>7855</v>
      </c>
      <c r="D4151">
        <v>1117.99</v>
      </c>
      <c r="E4151" t="s">
        <v>19</v>
      </c>
      <c r="F4151" t="s">
        <v>61</v>
      </c>
      <c r="G4151" t="s">
        <v>48</v>
      </c>
      <c r="H4151" t="s">
        <v>28</v>
      </c>
      <c r="I4151">
        <f>IF(OR(financial_transactions3[[#This Row],[amount]]&lt;$L$16, financial_transactions3[[#This Row],[amount]]&gt;$L$17), 1, 0)</f>
        <v>0</v>
      </c>
    </row>
    <row r="4152" spans="1:9">
      <c r="A4152" t="s">
        <v>7856</v>
      </c>
      <c r="B4152" s="3">
        <v>45456</v>
      </c>
      <c r="C4152" t="s">
        <v>7857</v>
      </c>
      <c r="D4152">
        <v>1686.42</v>
      </c>
      <c r="E4152" t="s">
        <v>70</v>
      </c>
      <c r="F4152" t="s">
        <v>20</v>
      </c>
      <c r="G4152" t="s">
        <v>27</v>
      </c>
      <c r="H4152" t="s">
        <v>109</v>
      </c>
      <c r="I4152">
        <f>IF(OR(financial_transactions3[[#This Row],[amount]]&lt;$L$16, financial_transactions3[[#This Row],[amount]]&gt;$L$17), 1, 0)</f>
        <v>1</v>
      </c>
    </row>
    <row r="4153" spans="1:9">
      <c r="A4153" t="s">
        <v>7858</v>
      </c>
      <c r="B4153" s="3">
        <v>45456</v>
      </c>
      <c r="C4153" t="s">
        <v>2604</v>
      </c>
      <c r="D4153">
        <v>8059.89</v>
      </c>
      <c r="E4153" t="s">
        <v>19</v>
      </c>
      <c r="F4153" t="s">
        <v>61</v>
      </c>
      <c r="G4153" t="s">
        <v>27</v>
      </c>
      <c r="H4153" t="s">
        <v>16080</v>
      </c>
      <c r="I4153">
        <f>IF(OR(financial_transactions3[[#This Row],[amount]]&lt;$L$16, financial_transactions3[[#This Row],[amount]]&gt;$L$17), 1, 0)</f>
        <v>1</v>
      </c>
    </row>
    <row r="4154" spans="1:9">
      <c r="A4154" t="s">
        <v>7859</v>
      </c>
      <c r="B4154" s="3">
        <v>45456</v>
      </c>
      <c r="C4154" t="s">
        <v>59</v>
      </c>
      <c r="D4154">
        <v>894.52</v>
      </c>
      <c r="E4154" t="s">
        <v>16079</v>
      </c>
      <c r="F4154" t="s">
        <v>61</v>
      </c>
      <c r="G4154" t="s">
        <v>39</v>
      </c>
      <c r="H4154" t="s">
        <v>53</v>
      </c>
      <c r="I4154">
        <f>IF(OR(financial_transactions3[[#This Row],[amount]]&lt;$L$16, financial_transactions3[[#This Row],[amount]]&gt;$L$17), 1, 0)</f>
        <v>0</v>
      </c>
    </row>
    <row r="4155" spans="1:9">
      <c r="A4155" t="s">
        <v>7860</v>
      </c>
      <c r="B4155" s="3">
        <v>45456</v>
      </c>
      <c r="C4155" t="s">
        <v>6174</v>
      </c>
      <c r="D4155">
        <v>1559.06</v>
      </c>
      <c r="E4155" t="s">
        <v>64</v>
      </c>
      <c r="F4155" t="s">
        <v>32</v>
      </c>
      <c r="G4155" t="s">
        <v>21</v>
      </c>
      <c r="H4155" t="s">
        <v>22</v>
      </c>
      <c r="I4155">
        <f>IF(OR(financial_transactions3[[#This Row],[amount]]&lt;$L$16, financial_transactions3[[#This Row],[amount]]&gt;$L$17), 1, 0)</f>
        <v>0</v>
      </c>
    </row>
    <row r="4156" spans="1:9">
      <c r="A4156" t="s">
        <v>7861</v>
      </c>
      <c r="B4156" s="3">
        <v>45456</v>
      </c>
      <c r="C4156" t="s">
        <v>4238</v>
      </c>
      <c r="D4156">
        <v>1646.38</v>
      </c>
      <c r="E4156" t="s">
        <v>47</v>
      </c>
      <c r="F4156" t="s">
        <v>26</v>
      </c>
      <c r="G4156" t="s">
        <v>48</v>
      </c>
      <c r="H4156" t="s">
        <v>176</v>
      </c>
      <c r="I4156">
        <f>IF(OR(financial_transactions3[[#This Row],[amount]]&lt;$L$16, financial_transactions3[[#This Row],[amount]]&gt;$L$17), 1, 0)</f>
        <v>1</v>
      </c>
    </row>
    <row r="4157" spans="1:9">
      <c r="A4157" t="s">
        <v>7862</v>
      </c>
      <c r="B4157" s="3">
        <v>45456</v>
      </c>
      <c r="C4157" t="s">
        <v>7863</v>
      </c>
      <c r="D4157">
        <v>1290.5899999999999</v>
      </c>
      <c r="E4157" t="s">
        <v>70</v>
      </c>
      <c r="F4157" t="s">
        <v>32</v>
      </c>
      <c r="G4157" t="s">
        <v>27</v>
      </c>
      <c r="H4157" t="s">
        <v>94</v>
      </c>
      <c r="I4157">
        <f>IF(OR(financial_transactions3[[#This Row],[amount]]&lt;$L$16, financial_transactions3[[#This Row],[amount]]&gt;$L$17), 1, 0)</f>
        <v>0</v>
      </c>
    </row>
    <row r="4158" spans="1:9">
      <c r="A4158" t="s">
        <v>7864</v>
      </c>
      <c r="B4158" s="3">
        <v>45456</v>
      </c>
      <c r="C4158" t="s">
        <v>1275</v>
      </c>
      <c r="D4158">
        <v>97.14</v>
      </c>
      <c r="E4158" t="s">
        <v>25</v>
      </c>
      <c r="F4158" t="s">
        <v>32</v>
      </c>
      <c r="G4158" t="s">
        <v>39</v>
      </c>
      <c r="H4158" t="s">
        <v>57</v>
      </c>
      <c r="I4158">
        <f>IF(OR(financial_transactions3[[#This Row],[amount]]&lt;$L$16, financial_transactions3[[#This Row],[amount]]&gt;$L$17), 1, 0)</f>
        <v>1</v>
      </c>
    </row>
    <row r="4159" spans="1:9">
      <c r="A4159" t="s">
        <v>7865</v>
      </c>
      <c r="B4159" s="3">
        <v>45456</v>
      </c>
      <c r="C4159" t="s">
        <v>5536</v>
      </c>
      <c r="D4159">
        <v>1417.44</v>
      </c>
      <c r="E4159" t="s">
        <v>16079</v>
      </c>
      <c r="F4159" t="s">
        <v>32</v>
      </c>
      <c r="G4159" t="s">
        <v>39</v>
      </c>
      <c r="H4159" t="s">
        <v>176</v>
      </c>
      <c r="I4159">
        <f>IF(OR(financial_transactions3[[#This Row],[amount]]&lt;$L$16, financial_transactions3[[#This Row],[amount]]&gt;$L$17), 1, 0)</f>
        <v>0</v>
      </c>
    </row>
    <row r="4160" spans="1:9">
      <c r="A4160" t="s">
        <v>7866</v>
      </c>
      <c r="B4160" s="3">
        <v>45456</v>
      </c>
      <c r="C4160" t="s">
        <v>7867</v>
      </c>
      <c r="D4160">
        <v>412.03</v>
      </c>
      <c r="E4160" t="s">
        <v>64</v>
      </c>
      <c r="F4160" t="s">
        <v>20</v>
      </c>
      <c r="G4160" t="s">
        <v>21</v>
      </c>
      <c r="H4160" t="s">
        <v>36</v>
      </c>
      <c r="I4160">
        <f>IF(OR(financial_transactions3[[#This Row],[amount]]&lt;$L$16, financial_transactions3[[#This Row],[amount]]&gt;$L$17), 1, 0)</f>
        <v>1</v>
      </c>
    </row>
    <row r="4161" spans="1:9">
      <c r="A4161" t="s">
        <v>7868</v>
      </c>
      <c r="B4161" s="3">
        <v>45457</v>
      </c>
      <c r="C4161" t="s">
        <v>7869</v>
      </c>
      <c r="D4161">
        <v>1930.23</v>
      </c>
      <c r="E4161" t="s">
        <v>67</v>
      </c>
      <c r="F4161" t="s">
        <v>26</v>
      </c>
      <c r="G4161" t="s">
        <v>27</v>
      </c>
      <c r="H4161" t="s">
        <v>123</v>
      </c>
      <c r="I4161">
        <f>IF(OR(financial_transactions3[[#This Row],[amount]]&lt;$L$16, financial_transactions3[[#This Row],[amount]]&gt;$L$17), 1, 0)</f>
        <v>1</v>
      </c>
    </row>
    <row r="4162" spans="1:9">
      <c r="A4162" t="s">
        <v>7870</v>
      </c>
      <c r="B4162" s="3">
        <v>45457</v>
      </c>
      <c r="C4162" t="s">
        <v>7871</v>
      </c>
      <c r="D4162">
        <v>1866.05</v>
      </c>
      <c r="E4162" t="s">
        <v>47</v>
      </c>
      <c r="F4162" t="s">
        <v>20</v>
      </c>
      <c r="G4162" t="s">
        <v>21</v>
      </c>
      <c r="H4162" t="s">
        <v>53</v>
      </c>
      <c r="I4162">
        <f>IF(OR(financial_transactions3[[#This Row],[amount]]&lt;$L$16, financial_transactions3[[#This Row],[amount]]&gt;$L$17), 1, 0)</f>
        <v>1</v>
      </c>
    </row>
    <row r="4163" spans="1:9">
      <c r="A4163" t="s">
        <v>7872</v>
      </c>
      <c r="B4163" s="3">
        <v>45457</v>
      </c>
      <c r="C4163" t="s">
        <v>423</v>
      </c>
      <c r="D4163">
        <v>1188.02</v>
      </c>
      <c r="E4163" t="s">
        <v>64</v>
      </c>
      <c r="F4163" t="s">
        <v>61</v>
      </c>
      <c r="G4163" t="s">
        <v>39</v>
      </c>
      <c r="H4163" t="s">
        <v>109</v>
      </c>
      <c r="I4163">
        <f>IF(OR(financial_transactions3[[#This Row],[amount]]&lt;$L$16, financial_transactions3[[#This Row],[amount]]&gt;$L$17), 1, 0)</f>
        <v>0</v>
      </c>
    </row>
    <row r="4164" spans="1:9">
      <c r="A4164" t="s">
        <v>7873</v>
      </c>
      <c r="B4164" s="3">
        <v>45457</v>
      </c>
      <c r="C4164" t="s">
        <v>7874</v>
      </c>
      <c r="D4164">
        <v>656.04</v>
      </c>
      <c r="E4164" t="s">
        <v>16110</v>
      </c>
      <c r="F4164" t="s">
        <v>32</v>
      </c>
      <c r="G4164" t="s">
        <v>27</v>
      </c>
      <c r="H4164" t="s">
        <v>33</v>
      </c>
      <c r="I4164">
        <f>IF(OR(financial_transactions3[[#This Row],[amount]]&lt;$L$16, financial_transactions3[[#This Row],[amount]]&gt;$L$17), 1, 0)</f>
        <v>0</v>
      </c>
    </row>
    <row r="4165" spans="1:9">
      <c r="A4165" t="s">
        <v>7875</v>
      </c>
      <c r="B4165" s="3">
        <v>45457</v>
      </c>
      <c r="C4165" t="s">
        <v>7876</v>
      </c>
      <c r="D4165">
        <v>1670.88</v>
      </c>
      <c r="E4165" t="s">
        <v>122</v>
      </c>
      <c r="F4165" t="s">
        <v>32</v>
      </c>
      <c r="G4165" t="s">
        <v>39</v>
      </c>
      <c r="H4165" t="s">
        <v>22</v>
      </c>
      <c r="I4165">
        <f>IF(OR(financial_transactions3[[#This Row],[amount]]&lt;$L$16, financial_transactions3[[#This Row],[amount]]&gt;$L$17), 1, 0)</f>
        <v>1</v>
      </c>
    </row>
    <row r="4166" spans="1:9">
      <c r="A4166" t="s">
        <v>7877</v>
      </c>
      <c r="B4166" s="3">
        <v>45457</v>
      </c>
      <c r="C4166" t="s">
        <v>7878</v>
      </c>
      <c r="D4166">
        <v>874.09</v>
      </c>
      <c r="E4166" t="s">
        <v>64</v>
      </c>
      <c r="F4166" t="s">
        <v>26</v>
      </c>
      <c r="G4166" t="s">
        <v>39</v>
      </c>
      <c r="H4166" t="s">
        <v>75</v>
      </c>
      <c r="I4166">
        <f>IF(OR(financial_transactions3[[#This Row],[amount]]&lt;$L$16, financial_transactions3[[#This Row],[amount]]&gt;$L$17), 1, 0)</f>
        <v>0</v>
      </c>
    </row>
    <row r="4167" spans="1:9">
      <c r="A4167" t="s">
        <v>7879</v>
      </c>
      <c r="B4167" s="3">
        <v>45457</v>
      </c>
      <c r="C4167" t="s">
        <v>7880</v>
      </c>
      <c r="D4167">
        <v>756.67</v>
      </c>
      <c r="E4167" t="s">
        <v>31</v>
      </c>
      <c r="F4167" t="s">
        <v>20</v>
      </c>
      <c r="G4167" t="s">
        <v>39</v>
      </c>
      <c r="H4167" t="s">
        <v>44</v>
      </c>
      <c r="I4167">
        <f>IF(OR(financial_transactions3[[#This Row],[amount]]&lt;$L$16, financial_transactions3[[#This Row],[amount]]&gt;$L$17), 1, 0)</f>
        <v>0</v>
      </c>
    </row>
    <row r="4168" spans="1:9">
      <c r="A4168" t="s">
        <v>7881</v>
      </c>
      <c r="B4168" s="3">
        <v>45457</v>
      </c>
      <c r="C4168" t="s">
        <v>5206</v>
      </c>
      <c r="D4168">
        <v>867.86</v>
      </c>
      <c r="E4168" t="s">
        <v>16079</v>
      </c>
      <c r="F4168" t="s">
        <v>26</v>
      </c>
      <c r="G4168" t="s">
        <v>39</v>
      </c>
      <c r="H4168" t="s">
        <v>176</v>
      </c>
      <c r="I4168">
        <f>IF(OR(financial_transactions3[[#This Row],[amount]]&lt;$L$16, financial_transactions3[[#This Row],[amount]]&gt;$L$17), 1, 0)</f>
        <v>0</v>
      </c>
    </row>
    <row r="4169" spans="1:9">
      <c r="A4169" t="s">
        <v>7882</v>
      </c>
      <c r="B4169" s="3">
        <v>45457</v>
      </c>
      <c r="C4169" t="s">
        <v>7883</v>
      </c>
      <c r="D4169">
        <v>924.87</v>
      </c>
      <c r="E4169" t="s">
        <v>25</v>
      </c>
      <c r="F4169" t="s">
        <v>20</v>
      </c>
      <c r="G4169" t="s">
        <v>21</v>
      </c>
      <c r="H4169" t="s">
        <v>176</v>
      </c>
      <c r="I4169">
        <f>IF(OR(financial_transactions3[[#This Row],[amount]]&lt;$L$16, financial_transactions3[[#This Row],[amount]]&gt;$L$17), 1, 0)</f>
        <v>0</v>
      </c>
    </row>
    <row r="4170" spans="1:9">
      <c r="A4170" t="s">
        <v>7884</v>
      </c>
      <c r="B4170" s="3">
        <v>45457</v>
      </c>
      <c r="C4170" t="s">
        <v>7885</v>
      </c>
      <c r="D4170">
        <v>1266.0999999999999</v>
      </c>
      <c r="E4170" t="s">
        <v>19</v>
      </c>
      <c r="F4170" t="s">
        <v>26</v>
      </c>
      <c r="G4170" t="s">
        <v>39</v>
      </c>
      <c r="H4170" t="s">
        <v>28</v>
      </c>
      <c r="I4170">
        <f>IF(OR(financial_transactions3[[#This Row],[amount]]&lt;$L$16, financial_transactions3[[#This Row],[amount]]&gt;$L$17), 1, 0)</f>
        <v>0</v>
      </c>
    </row>
    <row r="4171" spans="1:9">
      <c r="A4171" t="s">
        <v>7886</v>
      </c>
      <c r="B4171" s="3">
        <v>45457</v>
      </c>
      <c r="C4171" t="s">
        <v>7887</v>
      </c>
      <c r="D4171">
        <v>1504.48</v>
      </c>
      <c r="E4171" t="s">
        <v>25</v>
      </c>
      <c r="F4171" t="s">
        <v>20</v>
      </c>
      <c r="G4171" t="s">
        <v>27</v>
      </c>
      <c r="H4171" t="s">
        <v>87</v>
      </c>
      <c r="I4171">
        <f>IF(OR(financial_transactions3[[#This Row],[amount]]&lt;$L$16, financial_transactions3[[#This Row],[amount]]&gt;$L$17), 1, 0)</f>
        <v>0</v>
      </c>
    </row>
    <row r="4172" spans="1:9">
      <c r="A4172" t="s">
        <v>7888</v>
      </c>
      <c r="B4172" s="3">
        <v>45457</v>
      </c>
      <c r="C4172" t="s">
        <v>4546</v>
      </c>
      <c r="D4172">
        <v>1294.77</v>
      </c>
      <c r="E4172" t="s">
        <v>64</v>
      </c>
      <c r="F4172" t="s">
        <v>20</v>
      </c>
      <c r="G4172" t="s">
        <v>39</v>
      </c>
      <c r="H4172" t="s">
        <v>44</v>
      </c>
      <c r="I4172">
        <f>IF(OR(financial_transactions3[[#This Row],[amount]]&lt;$L$16, financial_transactions3[[#This Row],[amount]]&gt;$L$17), 1, 0)</f>
        <v>0</v>
      </c>
    </row>
    <row r="4173" spans="1:9">
      <c r="A4173" t="s">
        <v>7889</v>
      </c>
      <c r="B4173" s="3">
        <v>45457</v>
      </c>
      <c r="C4173" t="s">
        <v>1568</v>
      </c>
      <c r="D4173">
        <v>1573</v>
      </c>
      <c r="E4173" t="s">
        <v>122</v>
      </c>
      <c r="F4173" t="s">
        <v>61</v>
      </c>
      <c r="G4173" t="s">
        <v>27</v>
      </c>
      <c r="H4173" t="s">
        <v>75</v>
      </c>
      <c r="I4173">
        <f>IF(OR(financial_transactions3[[#This Row],[amount]]&lt;$L$16, financial_transactions3[[#This Row],[amount]]&gt;$L$17), 1, 0)</f>
        <v>0</v>
      </c>
    </row>
    <row r="4174" spans="1:9">
      <c r="A4174" t="s">
        <v>7891</v>
      </c>
      <c r="B4174" s="3">
        <v>45457</v>
      </c>
      <c r="C4174" t="s">
        <v>4544</v>
      </c>
      <c r="D4174">
        <v>1852.5</v>
      </c>
      <c r="E4174" t="s">
        <v>47</v>
      </c>
      <c r="F4174" t="s">
        <v>20</v>
      </c>
      <c r="G4174" t="s">
        <v>48</v>
      </c>
      <c r="H4174" t="s">
        <v>109</v>
      </c>
      <c r="I4174">
        <f>IF(OR(financial_transactions3[[#This Row],[amount]]&lt;$L$16, financial_transactions3[[#This Row],[amount]]&gt;$L$17), 1, 0)</f>
        <v>1</v>
      </c>
    </row>
    <row r="4175" spans="1:9">
      <c r="A4175" t="s">
        <v>7892</v>
      </c>
      <c r="B4175" s="3">
        <v>45457</v>
      </c>
      <c r="C4175" t="s">
        <v>7893</v>
      </c>
      <c r="D4175">
        <v>974.76</v>
      </c>
      <c r="E4175" t="s">
        <v>25</v>
      </c>
      <c r="F4175" t="s">
        <v>26</v>
      </c>
      <c r="G4175" t="s">
        <v>48</v>
      </c>
      <c r="H4175" t="s">
        <v>40</v>
      </c>
      <c r="I4175">
        <f>IF(OR(financial_transactions3[[#This Row],[amount]]&lt;$L$16, financial_transactions3[[#This Row],[amount]]&gt;$L$17), 1, 0)</f>
        <v>0</v>
      </c>
    </row>
    <row r="4176" spans="1:9">
      <c r="A4176" t="s">
        <v>7894</v>
      </c>
      <c r="B4176" s="3">
        <v>45457</v>
      </c>
      <c r="C4176" t="s">
        <v>5638</v>
      </c>
      <c r="D4176">
        <v>1936.38</v>
      </c>
      <c r="E4176" t="s">
        <v>19</v>
      </c>
      <c r="F4176" t="s">
        <v>61</v>
      </c>
      <c r="G4176" t="s">
        <v>21</v>
      </c>
      <c r="H4176" t="s">
        <v>75</v>
      </c>
      <c r="I4176">
        <f>IF(OR(financial_transactions3[[#This Row],[amount]]&lt;$L$16, financial_transactions3[[#This Row],[amount]]&gt;$L$17), 1, 0)</f>
        <v>1</v>
      </c>
    </row>
    <row r="4177" spans="1:9">
      <c r="A4177" t="s">
        <v>7895</v>
      </c>
      <c r="B4177" s="3">
        <v>45457</v>
      </c>
      <c r="C4177" t="s">
        <v>7896</v>
      </c>
      <c r="D4177">
        <v>1261.68</v>
      </c>
      <c r="E4177" t="s">
        <v>70</v>
      </c>
      <c r="F4177" t="s">
        <v>26</v>
      </c>
      <c r="G4177" t="s">
        <v>27</v>
      </c>
      <c r="H4177" t="s">
        <v>44</v>
      </c>
      <c r="I4177">
        <f>IF(OR(financial_transactions3[[#This Row],[amount]]&lt;$L$16, financial_transactions3[[#This Row],[amount]]&gt;$L$17), 1, 0)</f>
        <v>0</v>
      </c>
    </row>
    <row r="4178" spans="1:9">
      <c r="A4178" t="s">
        <v>7897</v>
      </c>
      <c r="B4178" s="3">
        <v>45457</v>
      </c>
      <c r="C4178" t="s">
        <v>7898</v>
      </c>
      <c r="D4178">
        <v>76.239999999999995</v>
      </c>
      <c r="E4178" t="s">
        <v>52</v>
      </c>
      <c r="F4178" t="s">
        <v>61</v>
      </c>
      <c r="G4178" t="s">
        <v>48</v>
      </c>
      <c r="H4178" t="s">
        <v>87</v>
      </c>
      <c r="I4178">
        <f>IF(OR(financial_transactions3[[#This Row],[amount]]&lt;$L$16, financial_transactions3[[#This Row],[amount]]&gt;$L$17), 1, 0)</f>
        <v>1</v>
      </c>
    </row>
    <row r="4179" spans="1:9">
      <c r="A4179" t="s">
        <v>7899</v>
      </c>
      <c r="B4179" s="3">
        <v>45457</v>
      </c>
      <c r="C4179" t="s">
        <v>7900</v>
      </c>
      <c r="D4179">
        <v>1719.57</v>
      </c>
      <c r="E4179" t="s">
        <v>31</v>
      </c>
      <c r="F4179" t="s">
        <v>20</v>
      </c>
      <c r="G4179" t="s">
        <v>39</v>
      </c>
      <c r="H4179" t="s">
        <v>28</v>
      </c>
      <c r="I4179">
        <f>IF(OR(financial_transactions3[[#This Row],[amount]]&lt;$L$16, financial_transactions3[[#This Row],[amount]]&gt;$L$17), 1, 0)</f>
        <v>1</v>
      </c>
    </row>
    <row r="4180" spans="1:9">
      <c r="A4180" t="s">
        <v>7901</v>
      </c>
      <c r="B4180" s="3">
        <v>45457</v>
      </c>
      <c r="C4180" t="s">
        <v>7345</v>
      </c>
      <c r="D4180">
        <v>1813.72</v>
      </c>
      <c r="E4180" t="s">
        <v>16110</v>
      </c>
      <c r="F4180" t="s">
        <v>20</v>
      </c>
      <c r="G4180" t="s">
        <v>21</v>
      </c>
      <c r="H4180" t="s">
        <v>94</v>
      </c>
      <c r="I4180">
        <f>IF(OR(financial_transactions3[[#This Row],[amount]]&lt;$L$16, financial_transactions3[[#This Row],[amount]]&gt;$L$17), 1, 0)</f>
        <v>1</v>
      </c>
    </row>
    <row r="4181" spans="1:9">
      <c r="A4181" t="s">
        <v>7902</v>
      </c>
      <c r="B4181" s="3">
        <v>45457</v>
      </c>
      <c r="C4181" t="s">
        <v>7903</v>
      </c>
      <c r="D4181">
        <v>6565.92</v>
      </c>
      <c r="E4181" t="s">
        <v>16110</v>
      </c>
      <c r="F4181" t="s">
        <v>26</v>
      </c>
      <c r="G4181" t="s">
        <v>39</v>
      </c>
      <c r="H4181" t="s">
        <v>22</v>
      </c>
      <c r="I4181">
        <f>IF(OR(financial_transactions3[[#This Row],[amount]]&lt;$L$16, financial_transactions3[[#This Row],[amount]]&gt;$L$17), 1, 0)</f>
        <v>1</v>
      </c>
    </row>
    <row r="4182" spans="1:9">
      <c r="A4182" t="s">
        <v>7904</v>
      </c>
      <c r="B4182" s="3">
        <v>45457</v>
      </c>
      <c r="C4182" t="s">
        <v>4926</v>
      </c>
      <c r="D4182">
        <v>552.15</v>
      </c>
      <c r="E4182" t="s">
        <v>31</v>
      </c>
      <c r="F4182" t="s">
        <v>26</v>
      </c>
      <c r="G4182" t="s">
        <v>27</v>
      </c>
      <c r="H4182" t="s">
        <v>36</v>
      </c>
      <c r="I4182">
        <f>IF(OR(financial_transactions3[[#This Row],[amount]]&lt;$L$16, financial_transactions3[[#This Row],[amount]]&gt;$L$17), 1, 0)</f>
        <v>1</v>
      </c>
    </row>
    <row r="4183" spans="1:9">
      <c r="A4183" t="s">
        <v>7905</v>
      </c>
      <c r="B4183" s="3">
        <v>45457</v>
      </c>
      <c r="C4183" t="s">
        <v>7906</v>
      </c>
      <c r="D4183">
        <v>776.54</v>
      </c>
      <c r="E4183" t="s">
        <v>47</v>
      </c>
      <c r="F4183" t="s">
        <v>20</v>
      </c>
      <c r="G4183" t="s">
        <v>39</v>
      </c>
      <c r="H4183" t="s">
        <v>75</v>
      </c>
      <c r="I4183">
        <f>IF(OR(financial_transactions3[[#This Row],[amount]]&lt;$L$16, financial_transactions3[[#This Row],[amount]]&gt;$L$17), 1, 0)</f>
        <v>0</v>
      </c>
    </row>
    <row r="4184" spans="1:9">
      <c r="A4184" t="s">
        <v>7907</v>
      </c>
      <c r="B4184" s="3">
        <v>45457</v>
      </c>
      <c r="C4184" t="s">
        <v>3151</v>
      </c>
      <c r="D4184">
        <v>753.95</v>
      </c>
      <c r="E4184" t="s">
        <v>52</v>
      </c>
      <c r="F4184" t="s">
        <v>32</v>
      </c>
      <c r="G4184" t="s">
        <v>21</v>
      </c>
      <c r="H4184" t="s">
        <v>176</v>
      </c>
      <c r="I4184">
        <f>IF(OR(financial_transactions3[[#This Row],[amount]]&lt;$L$16, financial_transactions3[[#This Row],[amount]]&gt;$L$17), 1, 0)</f>
        <v>0</v>
      </c>
    </row>
    <row r="4185" spans="1:9">
      <c r="A4185" t="s">
        <v>7908</v>
      </c>
      <c r="B4185" s="3">
        <v>45457</v>
      </c>
      <c r="C4185" t="s">
        <v>7909</v>
      </c>
      <c r="D4185">
        <v>481.46</v>
      </c>
      <c r="E4185" t="s">
        <v>47</v>
      </c>
      <c r="F4185" t="s">
        <v>32</v>
      </c>
      <c r="G4185" t="s">
        <v>21</v>
      </c>
      <c r="H4185" t="s">
        <v>123</v>
      </c>
      <c r="I4185">
        <f>IF(OR(financial_transactions3[[#This Row],[amount]]&lt;$L$16, financial_transactions3[[#This Row],[amount]]&gt;$L$17), 1, 0)</f>
        <v>1</v>
      </c>
    </row>
    <row r="4186" spans="1:9">
      <c r="A4186" t="s">
        <v>7910</v>
      </c>
      <c r="B4186" s="3">
        <v>45457</v>
      </c>
      <c r="C4186" t="s">
        <v>2351</v>
      </c>
      <c r="D4186">
        <v>1136.73</v>
      </c>
      <c r="E4186" t="s">
        <v>25</v>
      </c>
      <c r="F4186" t="s">
        <v>61</v>
      </c>
      <c r="G4186" t="s">
        <v>27</v>
      </c>
      <c r="H4186" t="s">
        <v>40</v>
      </c>
      <c r="I4186">
        <f>IF(OR(financial_transactions3[[#This Row],[amount]]&lt;$L$16, financial_transactions3[[#This Row],[amount]]&gt;$L$17), 1, 0)</f>
        <v>0</v>
      </c>
    </row>
    <row r="4187" spans="1:9">
      <c r="A4187" t="s">
        <v>7911</v>
      </c>
      <c r="B4187" s="3">
        <v>45457</v>
      </c>
      <c r="C4187" t="s">
        <v>7912</v>
      </c>
      <c r="D4187">
        <v>1726.15</v>
      </c>
      <c r="E4187" t="s">
        <v>47</v>
      </c>
      <c r="F4187" t="s">
        <v>26</v>
      </c>
      <c r="G4187" t="s">
        <v>21</v>
      </c>
      <c r="H4187" t="s">
        <v>22</v>
      </c>
      <c r="I4187">
        <f>IF(OR(financial_transactions3[[#This Row],[amount]]&lt;$L$16, financial_transactions3[[#This Row],[amount]]&gt;$L$17), 1, 0)</f>
        <v>1</v>
      </c>
    </row>
    <row r="4188" spans="1:9">
      <c r="A4188" t="s">
        <v>7913</v>
      </c>
      <c r="B4188" s="3">
        <v>45458</v>
      </c>
      <c r="C4188" t="s">
        <v>7914</v>
      </c>
      <c r="D4188">
        <v>1387.34</v>
      </c>
      <c r="E4188" t="s">
        <v>122</v>
      </c>
      <c r="F4188" t="s">
        <v>20</v>
      </c>
      <c r="G4188" t="s">
        <v>21</v>
      </c>
      <c r="H4188" t="s">
        <v>49</v>
      </c>
      <c r="I4188">
        <f>IF(OR(financial_transactions3[[#This Row],[amount]]&lt;$L$16, financial_transactions3[[#This Row],[amount]]&gt;$L$17), 1, 0)</f>
        <v>0</v>
      </c>
    </row>
    <row r="4189" spans="1:9">
      <c r="A4189" t="s">
        <v>7915</v>
      </c>
      <c r="B4189" s="3">
        <v>45458</v>
      </c>
      <c r="C4189" t="s">
        <v>7916</v>
      </c>
      <c r="D4189">
        <v>1879.89</v>
      </c>
      <c r="E4189" t="s">
        <v>67</v>
      </c>
      <c r="F4189" t="s">
        <v>32</v>
      </c>
      <c r="G4189" t="s">
        <v>48</v>
      </c>
      <c r="H4189" t="s">
        <v>16080</v>
      </c>
      <c r="I4189">
        <f>IF(OR(financial_transactions3[[#This Row],[amount]]&lt;$L$16, financial_transactions3[[#This Row],[amount]]&gt;$L$17), 1, 0)</f>
        <v>1</v>
      </c>
    </row>
    <row r="4190" spans="1:9">
      <c r="A4190" t="s">
        <v>7917</v>
      </c>
      <c r="B4190" s="3">
        <v>45458</v>
      </c>
      <c r="C4190" t="s">
        <v>7918</v>
      </c>
      <c r="D4190">
        <v>420.93</v>
      </c>
      <c r="E4190" t="s">
        <v>19</v>
      </c>
      <c r="F4190" t="s">
        <v>26</v>
      </c>
      <c r="G4190" t="s">
        <v>39</v>
      </c>
      <c r="H4190" t="s">
        <v>36</v>
      </c>
      <c r="I4190">
        <f>IF(OR(financial_transactions3[[#This Row],[amount]]&lt;$L$16, financial_transactions3[[#This Row],[amount]]&gt;$L$17), 1, 0)</f>
        <v>1</v>
      </c>
    </row>
    <row r="4191" spans="1:9">
      <c r="A4191" t="s">
        <v>7919</v>
      </c>
      <c r="B4191" s="3">
        <v>45458</v>
      </c>
      <c r="C4191" t="s">
        <v>7920</v>
      </c>
      <c r="D4191">
        <v>1419.63</v>
      </c>
      <c r="E4191" t="s">
        <v>67</v>
      </c>
      <c r="F4191" t="s">
        <v>32</v>
      </c>
      <c r="G4191" t="s">
        <v>27</v>
      </c>
      <c r="H4191" t="s">
        <v>53</v>
      </c>
      <c r="I4191">
        <f>IF(OR(financial_transactions3[[#This Row],[amount]]&lt;$L$16, financial_transactions3[[#This Row],[amount]]&gt;$L$17), 1, 0)</f>
        <v>0</v>
      </c>
    </row>
    <row r="4192" spans="1:9">
      <c r="A4192" t="s">
        <v>7921</v>
      </c>
      <c r="B4192" s="3">
        <v>45458</v>
      </c>
      <c r="C4192" t="s">
        <v>7922</v>
      </c>
      <c r="D4192">
        <v>1895.49</v>
      </c>
      <c r="E4192" t="s">
        <v>19</v>
      </c>
      <c r="F4192" t="s">
        <v>32</v>
      </c>
      <c r="G4192" t="s">
        <v>48</v>
      </c>
      <c r="H4192" t="s">
        <v>33</v>
      </c>
      <c r="I4192">
        <f>IF(OR(financial_transactions3[[#This Row],[amount]]&lt;$L$16, financial_transactions3[[#This Row],[amount]]&gt;$L$17), 1, 0)</f>
        <v>1</v>
      </c>
    </row>
    <row r="4193" spans="1:9">
      <c r="A4193" t="s">
        <v>7923</v>
      </c>
      <c r="B4193" s="3">
        <v>45458</v>
      </c>
      <c r="C4193" t="s">
        <v>4023</v>
      </c>
      <c r="D4193">
        <v>827.05</v>
      </c>
      <c r="E4193" t="s">
        <v>47</v>
      </c>
      <c r="F4193" t="s">
        <v>26</v>
      </c>
      <c r="G4193" t="s">
        <v>21</v>
      </c>
      <c r="H4193" t="s">
        <v>176</v>
      </c>
      <c r="I4193">
        <f>IF(OR(financial_transactions3[[#This Row],[amount]]&lt;$L$16, financial_transactions3[[#This Row],[amount]]&gt;$L$17), 1, 0)</f>
        <v>0</v>
      </c>
    </row>
    <row r="4194" spans="1:9">
      <c r="A4194" t="s">
        <v>7924</v>
      </c>
      <c r="B4194" s="3">
        <v>45458</v>
      </c>
      <c r="C4194" t="s">
        <v>7925</v>
      </c>
      <c r="D4194">
        <v>246.04</v>
      </c>
      <c r="E4194" t="s">
        <v>70</v>
      </c>
      <c r="F4194" t="s">
        <v>26</v>
      </c>
      <c r="G4194" t="s">
        <v>27</v>
      </c>
      <c r="H4194" t="s">
        <v>36</v>
      </c>
      <c r="I4194">
        <f>IF(OR(financial_transactions3[[#This Row],[amount]]&lt;$L$16, financial_transactions3[[#This Row],[amount]]&gt;$L$17), 1, 0)</f>
        <v>1</v>
      </c>
    </row>
    <row r="4195" spans="1:9">
      <c r="A4195" t="s">
        <v>7926</v>
      </c>
      <c r="B4195" s="3">
        <v>45458</v>
      </c>
      <c r="C4195" t="s">
        <v>7927</v>
      </c>
      <c r="D4195">
        <v>1058.8900000000001</v>
      </c>
      <c r="E4195" t="s">
        <v>122</v>
      </c>
      <c r="F4195" t="s">
        <v>32</v>
      </c>
      <c r="G4195" t="s">
        <v>39</v>
      </c>
      <c r="H4195" t="s">
        <v>28</v>
      </c>
      <c r="I4195">
        <f>IF(OR(financial_transactions3[[#This Row],[amount]]&lt;$L$16, financial_transactions3[[#This Row],[amount]]&gt;$L$17), 1, 0)</f>
        <v>0</v>
      </c>
    </row>
    <row r="4196" spans="1:9">
      <c r="A4196" t="s">
        <v>7928</v>
      </c>
      <c r="B4196" s="3">
        <v>45458</v>
      </c>
      <c r="C4196" t="s">
        <v>7929</v>
      </c>
      <c r="D4196">
        <v>430.78</v>
      </c>
      <c r="E4196" t="s">
        <v>47</v>
      </c>
      <c r="F4196" t="s">
        <v>20</v>
      </c>
      <c r="G4196" t="s">
        <v>48</v>
      </c>
      <c r="H4196" t="s">
        <v>123</v>
      </c>
      <c r="I4196">
        <f>IF(OR(financial_transactions3[[#This Row],[amount]]&lt;$L$16, financial_transactions3[[#This Row],[amount]]&gt;$L$17), 1, 0)</f>
        <v>1</v>
      </c>
    </row>
    <row r="4197" spans="1:9">
      <c r="A4197" t="s">
        <v>7930</v>
      </c>
      <c r="B4197" s="3">
        <v>45458</v>
      </c>
      <c r="C4197" t="s">
        <v>3370</v>
      </c>
      <c r="D4197">
        <v>142.32</v>
      </c>
      <c r="E4197" t="s">
        <v>16079</v>
      </c>
      <c r="F4197" t="s">
        <v>20</v>
      </c>
      <c r="G4197" t="s">
        <v>48</v>
      </c>
      <c r="H4197" t="s">
        <v>87</v>
      </c>
      <c r="I4197">
        <f>IF(OR(financial_transactions3[[#This Row],[amount]]&lt;$L$16, financial_transactions3[[#This Row],[amount]]&gt;$L$17), 1, 0)</f>
        <v>1</v>
      </c>
    </row>
    <row r="4198" spans="1:9">
      <c r="A4198" t="s">
        <v>7931</v>
      </c>
      <c r="B4198" s="3">
        <v>45458</v>
      </c>
      <c r="C4198" t="s">
        <v>7932</v>
      </c>
      <c r="D4198">
        <v>440.52</v>
      </c>
      <c r="E4198" t="s">
        <v>19</v>
      </c>
      <c r="F4198" t="s">
        <v>32</v>
      </c>
      <c r="G4198" t="s">
        <v>21</v>
      </c>
      <c r="H4198" t="s">
        <v>94</v>
      </c>
      <c r="I4198">
        <f>IF(OR(financial_transactions3[[#This Row],[amount]]&lt;$L$16, financial_transactions3[[#This Row],[amount]]&gt;$L$17), 1, 0)</f>
        <v>1</v>
      </c>
    </row>
    <row r="4199" spans="1:9">
      <c r="A4199" t="s">
        <v>7933</v>
      </c>
      <c r="B4199" s="3">
        <v>45458</v>
      </c>
      <c r="C4199" t="s">
        <v>7934</v>
      </c>
      <c r="D4199">
        <v>112.73</v>
      </c>
      <c r="E4199" t="s">
        <v>67</v>
      </c>
      <c r="F4199" t="s">
        <v>32</v>
      </c>
      <c r="G4199" t="s">
        <v>39</v>
      </c>
      <c r="H4199" t="s">
        <v>87</v>
      </c>
      <c r="I4199">
        <f>IF(OR(financial_transactions3[[#This Row],[amount]]&lt;$L$16, financial_transactions3[[#This Row],[amount]]&gt;$L$17), 1, 0)</f>
        <v>1</v>
      </c>
    </row>
    <row r="4200" spans="1:9">
      <c r="A4200" t="s">
        <v>7935</v>
      </c>
      <c r="B4200" s="3">
        <v>45458</v>
      </c>
      <c r="C4200" t="s">
        <v>630</v>
      </c>
      <c r="D4200">
        <v>357.66</v>
      </c>
      <c r="E4200" t="s">
        <v>122</v>
      </c>
      <c r="F4200" t="s">
        <v>26</v>
      </c>
      <c r="G4200" t="s">
        <v>27</v>
      </c>
      <c r="H4200" t="s">
        <v>49</v>
      </c>
      <c r="I4200">
        <f>IF(OR(financial_transactions3[[#This Row],[amount]]&lt;$L$16, financial_transactions3[[#This Row],[amount]]&gt;$L$17), 1, 0)</f>
        <v>1</v>
      </c>
    </row>
    <row r="4201" spans="1:9">
      <c r="A4201" t="s">
        <v>7936</v>
      </c>
      <c r="B4201" s="3">
        <v>45458</v>
      </c>
      <c r="C4201" t="s">
        <v>6976</v>
      </c>
      <c r="D4201">
        <v>683.82</v>
      </c>
      <c r="E4201" t="s">
        <v>52</v>
      </c>
      <c r="F4201" t="s">
        <v>61</v>
      </c>
      <c r="G4201" t="s">
        <v>27</v>
      </c>
      <c r="H4201" t="s">
        <v>33</v>
      </c>
      <c r="I4201">
        <f>IF(OR(financial_transactions3[[#This Row],[amount]]&lt;$L$16, financial_transactions3[[#This Row],[amount]]&gt;$L$17), 1, 0)</f>
        <v>0</v>
      </c>
    </row>
    <row r="4202" spans="1:9">
      <c r="A4202" t="s">
        <v>7937</v>
      </c>
      <c r="B4202" s="3">
        <v>45458</v>
      </c>
      <c r="C4202" t="s">
        <v>7938</v>
      </c>
      <c r="D4202">
        <v>1128.0899999999999</v>
      </c>
      <c r="E4202" t="s">
        <v>70</v>
      </c>
      <c r="F4202" t="s">
        <v>61</v>
      </c>
      <c r="G4202" t="s">
        <v>39</v>
      </c>
      <c r="H4202" t="s">
        <v>28</v>
      </c>
      <c r="I4202">
        <f>IF(OR(financial_transactions3[[#This Row],[amount]]&lt;$L$16, financial_transactions3[[#This Row],[amount]]&gt;$L$17), 1, 0)</f>
        <v>0</v>
      </c>
    </row>
    <row r="4203" spans="1:9">
      <c r="A4203" t="s">
        <v>7939</v>
      </c>
      <c r="B4203" s="3">
        <v>45458</v>
      </c>
      <c r="C4203" t="s">
        <v>7940</v>
      </c>
      <c r="D4203">
        <v>719.7</v>
      </c>
      <c r="E4203" t="s">
        <v>47</v>
      </c>
      <c r="F4203" t="s">
        <v>61</v>
      </c>
      <c r="G4203" t="s">
        <v>39</v>
      </c>
      <c r="H4203" t="s">
        <v>44</v>
      </c>
      <c r="I4203">
        <f>IF(OR(financial_transactions3[[#This Row],[amount]]&lt;$L$16, financial_transactions3[[#This Row],[amount]]&gt;$L$17), 1, 0)</f>
        <v>0</v>
      </c>
    </row>
    <row r="4204" spans="1:9">
      <c r="A4204" t="s">
        <v>7941</v>
      </c>
      <c r="B4204" s="3">
        <v>45458</v>
      </c>
      <c r="C4204" t="s">
        <v>726</v>
      </c>
      <c r="D4204">
        <v>1376.65</v>
      </c>
      <c r="E4204" t="s">
        <v>64</v>
      </c>
      <c r="F4204" t="s">
        <v>32</v>
      </c>
      <c r="G4204" t="s">
        <v>27</v>
      </c>
      <c r="H4204" t="s">
        <v>33</v>
      </c>
      <c r="I4204">
        <f>IF(OR(financial_transactions3[[#This Row],[amount]]&lt;$L$16, financial_transactions3[[#This Row],[amount]]&gt;$L$17), 1, 0)</f>
        <v>0</v>
      </c>
    </row>
    <row r="4205" spans="1:9">
      <c r="A4205" t="s">
        <v>7942</v>
      </c>
      <c r="B4205" s="3">
        <v>45458</v>
      </c>
      <c r="C4205" t="s">
        <v>7943</v>
      </c>
      <c r="D4205">
        <v>1040.68</v>
      </c>
      <c r="E4205" t="s">
        <v>16110</v>
      </c>
      <c r="F4205" t="s">
        <v>61</v>
      </c>
      <c r="G4205" t="s">
        <v>39</v>
      </c>
      <c r="H4205" t="s">
        <v>22</v>
      </c>
      <c r="I4205">
        <f>IF(OR(financial_transactions3[[#This Row],[amount]]&lt;$L$16, financial_transactions3[[#This Row],[amount]]&gt;$L$17), 1, 0)</f>
        <v>0</v>
      </c>
    </row>
    <row r="4206" spans="1:9">
      <c r="A4206" t="s">
        <v>7944</v>
      </c>
      <c r="B4206" s="3">
        <v>45458</v>
      </c>
      <c r="C4206" t="s">
        <v>1603</v>
      </c>
      <c r="D4206">
        <v>781.92</v>
      </c>
      <c r="E4206" t="s">
        <v>52</v>
      </c>
      <c r="F4206" t="s">
        <v>32</v>
      </c>
      <c r="G4206" t="s">
        <v>48</v>
      </c>
      <c r="H4206" t="s">
        <v>53</v>
      </c>
      <c r="I4206">
        <f>IF(OR(financial_transactions3[[#This Row],[amount]]&lt;$L$16, financial_transactions3[[#This Row],[amount]]&gt;$L$17), 1, 0)</f>
        <v>0</v>
      </c>
    </row>
    <row r="4207" spans="1:9">
      <c r="A4207" t="s">
        <v>7945</v>
      </c>
      <c r="B4207" s="3">
        <v>45458</v>
      </c>
      <c r="C4207" t="s">
        <v>7946</v>
      </c>
      <c r="D4207">
        <v>872.03</v>
      </c>
      <c r="E4207" t="s">
        <v>16110</v>
      </c>
      <c r="F4207" t="s">
        <v>20</v>
      </c>
      <c r="G4207" t="s">
        <v>39</v>
      </c>
      <c r="H4207" t="s">
        <v>75</v>
      </c>
      <c r="I4207">
        <f>IF(OR(financial_transactions3[[#This Row],[amount]]&lt;$L$16, financial_transactions3[[#This Row],[amount]]&gt;$L$17), 1, 0)</f>
        <v>0</v>
      </c>
    </row>
    <row r="4208" spans="1:9">
      <c r="A4208" t="s">
        <v>7947</v>
      </c>
      <c r="B4208" s="3">
        <v>45458</v>
      </c>
      <c r="C4208" t="s">
        <v>7377</v>
      </c>
      <c r="D4208">
        <v>1618.4</v>
      </c>
      <c r="E4208" t="s">
        <v>31</v>
      </c>
      <c r="F4208" t="s">
        <v>61</v>
      </c>
      <c r="G4208" t="s">
        <v>27</v>
      </c>
      <c r="H4208" t="s">
        <v>44</v>
      </c>
      <c r="I4208">
        <f>IF(OR(financial_transactions3[[#This Row],[amount]]&lt;$L$16, financial_transactions3[[#This Row],[amount]]&gt;$L$17), 1, 0)</f>
        <v>1</v>
      </c>
    </row>
    <row r="4209" spans="1:9">
      <c r="A4209" t="s">
        <v>7948</v>
      </c>
      <c r="B4209" s="3">
        <v>45458</v>
      </c>
      <c r="C4209" t="s">
        <v>7949</v>
      </c>
      <c r="D4209">
        <v>967.13</v>
      </c>
      <c r="E4209" t="s">
        <v>19</v>
      </c>
      <c r="F4209" t="s">
        <v>26</v>
      </c>
      <c r="G4209" t="s">
        <v>39</v>
      </c>
      <c r="H4209" t="s">
        <v>49</v>
      </c>
      <c r="I4209">
        <f>IF(OR(financial_transactions3[[#This Row],[amount]]&lt;$L$16, financial_transactions3[[#This Row],[amount]]&gt;$L$17), 1, 0)</f>
        <v>0</v>
      </c>
    </row>
    <row r="4210" spans="1:9">
      <c r="A4210" t="s">
        <v>7950</v>
      </c>
      <c r="B4210" s="3">
        <v>45458</v>
      </c>
      <c r="C4210" t="s">
        <v>1358</v>
      </c>
      <c r="D4210">
        <v>1819.19</v>
      </c>
      <c r="E4210" t="s">
        <v>47</v>
      </c>
      <c r="F4210" t="s">
        <v>32</v>
      </c>
      <c r="G4210" t="s">
        <v>39</v>
      </c>
      <c r="H4210" t="s">
        <v>16080</v>
      </c>
      <c r="I4210">
        <f>IF(OR(financial_transactions3[[#This Row],[amount]]&lt;$L$16, financial_transactions3[[#This Row],[amount]]&gt;$L$17), 1, 0)</f>
        <v>1</v>
      </c>
    </row>
    <row r="4211" spans="1:9">
      <c r="A4211" t="s">
        <v>7951</v>
      </c>
      <c r="B4211" s="3">
        <v>45459</v>
      </c>
      <c r="C4211" t="s">
        <v>7952</v>
      </c>
      <c r="D4211">
        <v>1081.79</v>
      </c>
      <c r="E4211" t="s">
        <v>52</v>
      </c>
      <c r="F4211" t="s">
        <v>26</v>
      </c>
      <c r="G4211" t="s">
        <v>39</v>
      </c>
      <c r="H4211" t="s">
        <v>36</v>
      </c>
      <c r="I4211">
        <f>IF(OR(financial_transactions3[[#This Row],[amount]]&lt;$L$16, financial_transactions3[[#This Row],[amount]]&gt;$L$17), 1, 0)</f>
        <v>0</v>
      </c>
    </row>
    <row r="4212" spans="1:9">
      <c r="A4212" t="s">
        <v>7953</v>
      </c>
      <c r="B4212" s="3">
        <v>45459</v>
      </c>
      <c r="C4212" t="s">
        <v>7954</v>
      </c>
      <c r="D4212">
        <v>1549.49</v>
      </c>
      <c r="E4212" t="s">
        <v>16110</v>
      </c>
      <c r="F4212" t="s">
        <v>20</v>
      </c>
      <c r="G4212" t="s">
        <v>27</v>
      </c>
      <c r="H4212" t="s">
        <v>87</v>
      </c>
      <c r="I4212">
        <f>IF(OR(financial_transactions3[[#This Row],[amount]]&lt;$L$16, financial_transactions3[[#This Row],[amount]]&gt;$L$17), 1, 0)</f>
        <v>0</v>
      </c>
    </row>
    <row r="4213" spans="1:9">
      <c r="A4213" t="s">
        <v>7955</v>
      </c>
      <c r="B4213" s="3">
        <v>45459</v>
      </c>
      <c r="C4213" t="s">
        <v>7956</v>
      </c>
      <c r="D4213">
        <v>1681.64</v>
      </c>
      <c r="E4213" t="s">
        <v>16079</v>
      </c>
      <c r="F4213" t="s">
        <v>20</v>
      </c>
      <c r="G4213" t="s">
        <v>48</v>
      </c>
      <c r="H4213" t="s">
        <v>109</v>
      </c>
      <c r="I4213">
        <f>IF(OR(financial_transactions3[[#This Row],[amount]]&lt;$L$16, financial_transactions3[[#This Row],[amount]]&gt;$L$17), 1, 0)</f>
        <v>1</v>
      </c>
    </row>
    <row r="4214" spans="1:9">
      <c r="A4214" t="s">
        <v>7957</v>
      </c>
      <c r="B4214" s="3">
        <v>45459</v>
      </c>
      <c r="C4214" t="s">
        <v>4399</v>
      </c>
      <c r="D4214">
        <v>288.57</v>
      </c>
      <c r="E4214" t="s">
        <v>52</v>
      </c>
      <c r="F4214" t="s">
        <v>20</v>
      </c>
      <c r="G4214" t="s">
        <v>21</v>
      </c>
      <c r="H4214" t="s">
        <v>87</v>
      </c>
      <c r="I4214">
        <f>IF(OR(financial_transactions3[[#This Row],[amount]]&lt;$L$16, financial_transactions3[[#This Row],[amount]]&gt;$L$17), 1, 0)</f>
        <v>1</v>
      </c>
    </row>
    <row r="4215" spans="1:9">
      <c r="A4215" t="s">
        <v>7958</v>
      </c>
      <c r="B4215" s="3">
        <v>45459</v>
      </c>
      <c r="C4215" t="s">
        <v>1860</v>
      </c>
      <c r="D4215">
        <v>11737.77</v>
      </c>
      <c r="E4215" t="s">
        <v>70</v>
      </c>
      <c r="F4215" t="s">
        <v>20</v>
      </c>
      <c r="G4215" t="s">
        <v>21</v>
      </c>
      <c r="H4215" t="s">
        <v>16080</v>
      </c>
      <c r="I4215">
        <f>IF(OR(financial_transactions3[[#This Row],[amount]]&lt;$L$16, financial_transactions3[[#This Row],[amount]]&gt;$L$17), 1, 0)</f>
        <v>1</v>
      </c>
    </row>
    <row r="4216" spans="1:9">
      <c r="A4216" t="s">
        <v>7959</v>
      </c>
      <c r="B4216" s="3">
        <v>45459</v>
      </c>
      <c r="C4216" t="s">
        <v>7960</v>
      </c>
      <c r="D4216">
        <v>444.87</v>
      </c>
      <c r="E4216" t="s">
        <v>70</v>
      </c>
      <c r="F4216" t="s">
        <v>26</v>
      </c>
      <c r="G4216" t="s">
        <v>21</v>
      </c>
      <c r="H4216" t="s">
        <v>40</v>
      </c>
      <c r="I4216">
        <f>IF(OR(financial_transactions3[[#This Row],[amount]]&lt;$L$16, financial_transactions3[[#This Row],[amount]]&gt;$L$17), 1, 0)</f>
        <v>1</v>
      </c>
    </row>
    <row r="4217" spans="1:9">
      <c r="A4217" t="s">
        <v>7961</v>
      </c>
      <c r="B4217" s="3">
        <v>45459</v>
      </c>
      <c r="C4217" t="s">
        <v>7962</v>
      </c>
      <c r="D4217">
        <v>1716.28</v>
      </c>
      <c r="E4217" t="s">
        <v>64</v>
      </c>
      <c r="F4217" t="s">
        <v>26</v>
      </c>
      <c r="G4217" t="s">
        <v>39</v>
      </c>
      <c r="H4217" t="s">
        <v>57</v>
      </c>
      <c r="I4217">
        <f>IF(OR(financial_transactions3[[#This Row],[amount]]&lt;$L$16, financial_transactions3[[#This Row],[amount]]&gt;$L$17), 1, 0)</f>
        <v>1</v>
      </c>
    </row>
    <row r="4218" spans="1:9">
      <c r="A4218" t="s">
        <v>7963</v>
      </c>
      <c r="B4218" s="3">
        <v>45459</v>
      </c>
      <c r="C4218" t="s">
        <v>7964</v>
      </c>
      <c r="D4218">
        <v>806.1</v>
      </c>
      <c r="E4218" t="s">
        <v>70</v>
      </c>
      <c r="F4218" t="s">
        <v>61</v>
      </c>
      <c r="G4218" t="s">
        <v>48</v>
      </c>
      <c r="H4218" t="s">
        <v>75</v>
      </c>
      <c r="I4218">
        <f>IF(OR(financial_transactions3[[#This Row],[amount]]&lt;$L$16, financial_transactions3[[#This Row],[amount]]&gt;$L$17), 1, 0)</f>
        <v>0</v>
      </c>
    </row>
    <row r="4219" spans="1:9">
      <c r="A4219" t="s">
        <v>7965</v>
      </c>
      <c r="B4219" s="3">
        <v>45459</v>
      </c>
      <c r="C4219" t="s">
        <v>3214</v>
      </c>
      <c r="D4219">
        <v>1623.39</v>
      </c>
      <c r="E4219" t="s">
        <v>64</v>
      </c>
      <c r="F4219" t="s">
        <v>32</v>
      </c>
      <c r="G4219" t="s">
        <v>27</v>
      </c>
      <c r="H4219" t="s">
        <v>44</v>
      </c>
      <c r="I4219">
        <f>IF(OR(financial_transactions3[[#This Row],[amount]]&lt;$L$16, financial_transactions3[[#This Row],[amount]]&gt;$L$17), 1, 0)</f>
        <v>1</v>
      </c>
    </row>
    <row r="4220" spans="1:9">
      <c r="A4220" t="s">
        <v>7966</v>
      </c>
      <c r="B4220" s="3">
        <v>45459</v>
      </c>
      <c r="C4220" t="s">
        <v>3693</v>
      </c>
      <c r="D4220">
        <v>1215.79</v>
      </c>
      <c r="E4220" t="s">
        <v>25</v>
      </c>
      <c r="F4220" t="s">
        <v>32</v>
      </c>
      <c r="G4220" t="s">
        <v>27</v>
      </c>
      <c r="H4220" t="s">
        <v>109</v>
      </c>
      <c r="I4220">
        <f>IF(OR(financial_transactions3[[#This Row],[amount]]&lt;$L$16, financial_transactions3[[#This Row],[amount]]&gt;$L$17), 1, 0)</f>
        <v>0</v>
      </c>
    </row>
    <row r="4221" spans="1:9">
      <c r="A4221" t="s">
        <v>7967</v>
      </c>
      <c r="B4221" s="3">
        <v>45459</v>
      </c>
      <c r="C4221" t="s">
        <v>511</v>
      </c>
      <c r="D4221">
        <v>1776.51</v>
      </c>
      <c r="E4221" t="s">
        <v>25</v>
      </c>
      <c r="F4221" t="s">
        <v>32</v>
      </c>
      <c r="G4221" t="s">
        <v>27</v>
      </c>
      <c r="H4221" t="s">
        <v>16080</v>
      </c>
      <c r="I4221">
        <f>IF(OR(financial_transactions3[[#This Row],[amount]]&lt;$L$16, financial_transactions3[[#This Row],[amount]]&gt;$L$17), 1, 0)</f>
        <v>1</v>
      </c>
    </row>
    <row r="4222" spans="1:9">
      <c r="A4222" t="s">
        <v>7968</v>
      </c>
      <c r="B4222" s="3">
        <v>45459</v>
      </c>
      <c r="C4222" t="s">
        <v>7969</v>
      </c>
      <c r="D4222">
        <v>127.19</v>
      </c>
      <c r="E4222" t="s">
        <v>25</v>
      </c>
      <c r="F4222" t="s">
        <v>61</v>
      </c>
      <c r="G4222" t="s">
        <v>27</v>
      </c>
      <c r="H4222" t="s">
        <v>40</v>
      </c>
      <c r="I4222">
        <f>IF(OR(financial_transactions3[[#This Row],[amount]]&lt;$L$16, financial_transactions3[[#This Row],[amount]]&gt;$L$17), 1, 0)</f>
        <v>1</v>
      </c>
    </row>
    <row r="4223" spans="1:9">
      <c r="A4223" t="s">
        <v>7970</v>
      </c>
      <c r="B4223" s="3">
        <v>45459</v>
      </c>
      <c r="C4223" t="s">
        <v>7971</v>
      </c>
      <c r="D4223">
        <v>1317.39</v>
      </c>
      <c r="E4223" t="s">
        <v>25</v>
      </c>
      <c r="F4223" t="s">
        <v>32</v>
      </c>
      <c r="G4223" t="s">
        <v>21</v>
      </c>
      <c r="H4223" t="s">
        <v>36</v>
      </c>
      <c r="I4223">
        <f>IF(OR(financial_transactions3[[#This Row],[amount]]&lt;$L$16, financial_transactions3[[#This Row],[amount]]&gt;$L$17), 1, 0)</f>
        <v>0</v>
      </c>
    </row>
    <row r="4224" spans="1:9">
      <c r="A4224" t="s">
        <v>7972</v>
      </c>
      <c r="B4224" s="3">
        <v>45459</v>
      </c>
      <c r="C4224" t="s">
        <v>7973</v>
      </c>
      <c r="D4224">
        <v>1438.27</v>
      </c>
      <c r="E4224" t="s">
        <v>64</v>
      </c>
      <c r="F4224" t="s">
        <v>20</v>
      </c>
      <c r="G4224" t="s">
        <v>21</v>
      </c>
      <c r="H4224" t="s">
        <v>109</v>
      </c>
      <c r="I4224">
        <f>IF(OR(financial_transactions3[[#This Row],[amount]]&lt;$L$16, financial_transactions3[[#This Row],[amount]]&gt;$L$17), 1, 0)</f>
        <v>0</v>
      </c>
    </row>
    <row r="4225" spans="1:9">
      <c r="A4225" t="s">
        <v>7974</v>
      </c>
      <c r="B4225" s="3">
        <v>45459</v>
      </c>
      <c r="C4225" t="s">
        <v>7975</v>
      </c>
      <c r="D4225">
        <v>957.33</v>
      </c>
      <c r="E4225" t="s">
        <v>52</v>
      </c>
      <c r="F4225" t="s">
        <v>26</v>
      </c>
      <c r="G4225" t="s">
        <v>21</v>
      </c>
      <c r="H4225" t="s">
        <v>40</v>
      </c>
      <c r="I4225">
        <f>IF(OR(financial_transactions3[[#This Row],[amount]]&lt;$L$16, financial_transactions3[[#This Row],[amount]]&gt;$L$17), 1, 0)</f>
        <v>0</v>
      </c>
    </row>
    <row r="4226" spans="1:9">
      <c r="A4226" t="s">
        <v>7976</v>
      </c>
      <c r="B4226" s="3">
        <v>45459</v>
      </c>
      <c r="C4226" t="s">
        <v>7977</v>
      </c>
      <c r="D4226">
        <v>1017.74</v>
      </c>
      <c r="E4226" t="s">
        <v>67</v>
      </c>
      <c r="F4226" t="s">
        <v>32</v>
      </c>
      <c r="G4226" t="s">
        <v>39</v>
      </c>
      <c r="H4226" t="s">
        <v>49</v>
      </c>
      <c r="I4226">
        <f>IF(OR(financial_transactions3[[#This Row],[amount]]&lt;$L$16, financial_transactions3[[#This Row],[amount]]&gt;$L$17), 1, 0)</f>
        <v>0</v>
      </c>
    </row>
    <row r="4227" spans="1:9">
      <c r="A4227" t="s">
        <v>7978</v>
      </c>
      <c r="B4227" s="3">
        <v>45459</v>
      </c>
      <c r="C4227" t="s">
        <v>7979</v>
      </c>
      <c r="D4227">
        <v>908.16</v>
      </c>
      <c r="E4227" t="s">
        <v>122</v>
      </c>
      <c r="F4227" t="s">
        <v>61</v>
      </c>
      <c r="G4227" t="s">
        <v>21</v>
      </c>
      <c r="H4227" t="s">
        <v>49</v>
      </c>
      <c r="I4227">
        <f>IF(OR(financial_transactions3[[#This Row],[amount]]&lt;$L$16, financial_transactions3[[#This Row],[amount]]&gt;$L$17), 1, 0)</f>
        <v>0</v>
      </c>
    </row>
    <row r="4228" spans="1:9">
      <c r="A4228" t="s">
        <v>7980</v>
      </c>
      <c r="B4228" s="3">
        <v>45459</v>
      </c>
      <c r="C4228" t="s">
        <v>7981</v>
      </c>
      <c r="D4228">
        <v>291.02999999999997</v>
      </c>
      <c r="E4228" t="s">
        <v>25</v>
      </c>
      <c r="F4228" t="s">
        <v>32</v>
      </c>
      <c r="G4228" t="s">
        <v>48</v>
      </c>
      <c r="H4228" t="s">
        <v>40</v>
      </c>
      <c r="I4228">
        <f>IF(OR(financial_transactions3[[#This Row],[amount]]&lt;$L$16, financial_transactions3[[#This Row],[amount]]&gt;$L$17), 1, 0)</f>
        <v>1</v>
      </c>
    </row>
    <row r="4229" spans="1:9">
      <c r="A4229" t="s">
        <v>7982</v>
      </c>
      <c r="B4229" s="3">
        <v>45459</v>
      </c>
      <c r="C4229" t="s">
        <v>7983</v>
      </c>
      <c r="D4229">
        <v>1032.3900000000001</v>
      </c>
      <c r="E4229" t="s">
        <v>122</v>
      </c>
      <c r="F4229" t="s">
        <v>20</v>
      </c>
      <c r="G4229" t="s">
        <v>21</v>
      </c>
      <c r="H4229" t="s">
        <v>22</v>
      </c>
      <c r="I4229">
        <f>IF(OR(financial_transactions3[[#This Row],[amount]]&lt;$L$16, financial_transactions3[[#This Row],[amount]]&gt;$L$17), 1, 0)</f>
        <v>0</v>
      </c>
    </row>
    <row r="4230" spans="1:9">
      <c r="A4230" t="s">
        <v>7984</v>
      </c>
      <c r="B4230" s="3">
        <v>45459</v>
      </c>
      <c r="C4230" t="s">
        <v>6297</v>
      </c>
      <c r="D4230">
        <v>1525.79</v>
      </c>
      <c r="E4230" t="s">
        <v>70</v>
      </c>
      <c r="F4230" t="s">
        <v>20</v>
      </c>
      <c r="G4230" t="s">
        <v>21</v>
      </c>
      <c r="H4230" t="s">
        <v>28</v>
      </c>
      <c r="I4230">
        <f>IF(OR(financial_transactions3[[#This Row],[amount]]&lt;$L$16, financial_transactions3[[#This Row],[amount]]&gt;$L$17), 1, 0)</f>
        <v>0</v>
      </c>
    </row>
    <row r="4231" spans="1:9">
      <c r="A4231" t="s">
        <v>7985</v>
      </c>
      <c r="B4231" s="3">
        <v>45459</v>
      </c>
      <c r="C4231" t="s">
        <v>7986</v>
      </c>
      <c r="D4231">
        <v>70.260000000000005</v>
      </c>
      <c r="E4231" t="s">
        <v>122</v>
      </c>
      <c r="F4231" t="s">
        <v>26</v>
      </c>
      <c r="G4231" t="s">
        <v>48</v>
      </c>
      <c r="H4231" t="s">
        <v>94</v>
      </c>
      <c r="I4231">
        <f>IF(OR(financial_transactions3[[#This Row],[amount]]&lt;$L$16, financial_transactions3[[#This Row],[amount]]&gt;$L$17), 1, 0)</f>
        <v>1</v>
      </c>
    </row>
    <row r="4232" spans="1:9">
      <c r="A4232" t="s">
        <v>7987</v>
      </c>
      <c r="B4232" s="3">
        <v>45459</v>
      </c>
      <c r="C4232" t="s">
        <v>5843</v>
      </c>
      <c r="D4232">
        <v>425.89</v>
      </c>
      <c r="E4232" t="s">
        <v>122</v>
      </c>
      <c r="F4232" t="s">
        <v>26</v>
      </c>
      <c r="G4232" t="s">
        <v>39</v>
      </c>
      <c r="H4232" t="s">
        <v>87</v>
      </c>
      <c r="I4232">
        <f>IF(OR(financial_transactions3[[#This Row],[amount]]&lt;$L$16, financial_transactions3[[#This Row],[amount]]&gt;$L$17), 1, 0)</f>
        <v>1</v>
      </c>
    </row>
    <row r="4233" spans="1:9">
      <c r="A4233" t="s">
        <v>7988</v>
      </c>
      <c r="B4233" s="3">
        <v>45459</v>
      </c>
      <c r="C4233" t="s">
        <v>7989</v>
      </c>
      <c r="D4233">
        <v>1899.54</v>
      </c>
      <c r="E4233" t="s">
        <v>122</v>
      </c>
      <c r="F4233" t="s">
        <v>26</v>
      </c>
      <c r="G4233" t="s">
        <v>39</v>
      </c>
      <c r="H4233" t="s">
        <v>123</v>
      </c>
      <c r="I4233">
        <f>IF(OR(financial_transactions3[[#This Row],[amount]]&lt;$L$16, financial_transactions3[[#This Row],[amount]]&gt;$L$17), 1, 0)</f>
        <v>1</v>
      </c>
    </row>
    <row r="4234" spans="1:9">
      <c r="A4234" t="s">
        <v>7990</v>
      </c>
      <c r="B4234" s="3">
        <v>45459</v>
      </c>
      <c r="C4234" t="s">
        <v>7991</v>
      </c>
      <c r="D4234">
        <v>470.8</v>
      </c>
      <c r="E4234" t="s">
        <v>16079</v>
      </c>
      <c r="F4234" t="s">
        <v>61</v>
      </c>
      <c r="G4234" t="s">
        <v>27</v>
      </c>
      <c r="H4234" t="s">
        <v>87</v>
      </c>
      <c r="I4234">
        <f>IF(OR(financial_transactions3[[#This Row],[amount]]&lt;$L$16, financial_transactions3[[#This Row],[amount]]&gt;$L$17), 1, 0)</f>
        <v>1</v>
      </c>
    </row>
    <row r="4235" spans="1:9">
      <c r="A4235" t="s">
        <v>7992</v>
      </c>
      <c r="B4235" s="3">
        <v>45459</v>
      </c>
      <c r="C4235" t="s">
        <v>1045</v>
      </c>
      <c r="D4235">
        <v>1267.8699999999999</v>
      </c>
      <c r="E4235" t="s">
        <v>31</v>
      </c>
      <c r="F4235" t="s">
        <v>20</v>
      </c>
      <c r="G4235" t="s">
        <v>27</v>
      </c>
      <c r="H4235" t="s">
        <v>22</v>
      </c>
      <c r="I4235">
        <f>IF(OR(financial_transactions3[[#This Row],[amount]]&lt;$L$16, financial_transactions3[[#This Row],[amount]]&gt;$L$17), 1, 0)</f>
        <v>0</v>
      </c>
    </row>
    <row r="4236" spans="1:9">
      <c r="A4236" t="s">
        <v>7993</v>
      </c>
      <c r="B4236" s="3">
        <v>45459</v>
      </c>
      <c r="C4236" t="s">
        <v>7994</v>
      </c>
      <c r="D4236">
        <v>419.53</v>
      </c>
      <c r="E4236" t="s">
        <v>19</v>
      </c>
      <c r="F4236" t="s">
        <v>20</v>
      </c>
      <c r="G4236" t="s">
        <v>48</v>
      </c>
      <c r="H4236" t="s">
        <v>28</v>
      </c>
      <c r="I4236">
        <f>IF(OR(financial_transactions3[[#This Row],[amount]]&lt;$L$16, financial_transactions3[[#This Row],[amount]]&gt;$L$17), 1, 0)</f>
        <v>1</v>
      </c>
    </row>
    <row r="4237" spans="1:9">
      <c r="A4237" t="s">
        <v>7995</v>
      </c>
      <c r="B4237" s="3">
        <v>45459</v>
      </c>
      <c r="C4237" t="s">
        <v>3560</v>
      </c>
      <c r="D4237">
        <v>580.58000000000004</v>
      </c>
      <c r="E4237" t="s">
        <v>47</v>
      </c>
      <c r="F4237" t="s">
        <v>26</v>
      </c>
      <c r="G4237" t="s">
        <v>48</v>
      </c>
      <c r="H4237" t="s">
        <v>33</v>
      </c>
      <c r="I4237">
        <f>IF(OR(financial_transactions3[[#This Row],[amount]]&lt;$L$16, financial_transactions3[[#This Row],[amount]]&gt;$L$17), 1, 0)</f>
        <v>0</v>
      </c>
    </row>
    <row r="4238" spans="1:9">
      <c r="A4238" t="s">
        <v>7996</v>
      </c>
      <c r="B4238" s="3">
        <v>45459</v>
      </c>
      <c r="C4238" t="s">
        <v>4359</v>
      </c>
      <c r="D4238">
        <v>1001.95</v>
      </c>
      <c r="E4238" t="s">
        <v>67</v>
      </c>
      <c r="F4238" t="s">
        <v>61</v>
      </c>
      <c r="G4238" t="s">
        <v>27</v>
      </c>
      <c r="H4238" t="s">
        <v>33</v>
      </c>
      <c r="I4238">
        <f>IF(OR(financial_transactions3[[#This Row],[amount]]&lt;$L$16, financial_transactions3[[#This Row],[amount]]&gt;$L$17), 1, 0)</f>
        <v>0</v>
      </c>
    </row>
    <row r="4239" spans="1:9">
      <c r="A4239" t="s">
        <v>7997</v>
      </c>
      <c r="B4239" s="3">
        <v>45459</v>
      </c>
      <c r="C4239" t="s">
        <v>5500</v>
      </c>
      <c r="D4239">
        <v>243.81</v>
      </c>
      <c r="E4239" t="s">
        <v>31</v>
      </c>
      <c r="F4239" t="s">
        <v>26</v>
      </c>
      <c r="G4239" t="s">
        <v>39</v>
      </c>
      <c r="H4239" t="s">
        <v>22</v>
      </c>
      <c r="I4239">
        <f>IF(OR(financial_transactions3[[#This Row],[amount]]&lt;$L$16, financial_transactions3[[#This Row],[amount]]&gt;$L$17), 1, 0)</f>
        <v>1</v>
      </c>
    </row>
    <row r="4240" spans="1:9">
      <c r="A4240" t="s">
        <v>7998</v>
      </c>
      <c r="B4240" s="3">
        <v>45459</v>
      </c>
      <c r="C4240" t="s">
        <v>6167</v>
      </c>
      <c r="D4240">
        <v>1871.07</v>
      </c>
      <c r="E4240" t="s">
        <v>16110</v>
      </c>
      <c r="F4240" t="s">
        <v>20</v>
      </c>
      <c r="G4240" t="s">
        <v>27</v>
      </c>
      <c r="H4240" t="s">
        <v>53</v>
      </c>
      <c r="I4240">
        <f>IF(OR(financial_transactions3[[#This Row],[amount]]&lt;$L$16, financial_transactions3[[#This Row],[amount]]&gt;$L$17), 1, 0)</f>
        <v>1</v>
      </c>
    </row>
    <row r="4241" spans="1:9">
      <c r="A4241" t="s">
        <v>8001</v>
      </c>
      <c r="B4241" s="3">
        <v>45460</v>
      </c>
      <c r="C4241" t="s">
        <v>4035</v>
      </c>
      <c r="D4241">
        <v>1966.62</v>
      </c>
      <c r="E4241" t="s">
        <v>64</v>
      </c>
      <c r="F4241" t="s">
        <v>61</v>
      </c>
      <c r="G4241" t="s">
        <v>48</v>
      </c>
      <c r="H4241" t="s">
        <v>28</v>
      </c>
      <c r="I4241">
        <f>IF(OR(financial_transactions3[[#This Row],[amount]]&lt;$L$16, financial_transactions3[[#This Row],[amount]]&gt;$L$17), 1, 0)</f>
        <v>1</v>
      </c>
    </row>
    <row r="4242" spans="1:9">
      <c r="A4242" t="s">
        <v>8002</v>
      </c>
      <c r="B4242" s="3">
        <v>45460</v>
      </c>
      <c r="C4242" t="s">
        <v>7694</v>
      </c>
      <c r="D4242">
        <v>57.73</v>
      </c>
      <c r="E4242" t="s">
        <v>16079</v>
      </c>
      <c r="F4242" t="s">
        <v>61</v>
      </c>
      <c r="G4242" t="s">
        <v>27</v>
      </c>
      <c r="H4242" t="s">
        <v>123</v>
      </c>
      <c r="I4242">
        <f>IF(OR(financial_transactions3[[#This Row],[amount]]&lt;$L$16, financial_transactions3[[#This Row],[amount]]&gt;$L$17), 1, 0)</f>
        <v>1</v>
      </c>
    </row>
    <row r="4243" spans="1:9">
      <c r="A4243" t="s">
        <v>8003</v>
      </c>
      <c r="B4243" s="3">
        <v>45460</v>
      </c>
      <c r="C4243" t="s">
        <v>8004</v>
      </c>
      <c r="D4243">
        <v>514.46</v>
      </c>
      <c r="E4243" t="s">
        <v>52</v>
      </c>
      <c r="F4243" t="s">
        <v>26</v>
      </c>
      <c r="G4243" t="s">
        <v>48</v>
      </c>
      <c r="H4243" t="s">
        <v>22</v>
      </c>
      <c r="I4243">
        <f>IF(OR(financial_transactions3[[#This Row],[amount]]&lt;$L$16, financial_transactions3[[#This Row],[amount]]&gt;$L$17), 1, 0)</f>
        <v>1</v>
      </c>
    </row>
    <row r="4244" spans="1:9">
      <c r="A4244" t="s">
        <v>8005</v>
      </c>
      <c r="B4244" s="3">
        <v>45460</v>
      </c>
      <c r="C4244" t="s">
        <v>6151</v>
      </c>
      <c r="D4244">
        <v>560.22</v>
      </c>
      <c r="E4244" t="s">
        <v>31</v>
      </c>
      <c r="F4244" t="s">
        <v>61</v>
      </c>
      <c r="G4244" t="s">
        <v>21</v>
      </c>
      <c r="H4244" t="s">
        <v>44</v>
      </c>
      <c r="I4244">
        <f>IF(OR(financial_transactions3[[#This Row],[amount]]&lt;$L$16, financial_transactions3[[#This Row],[amount]]&gt;$L$17), 1, 0)</f>
        <v>1</v>
      </c>
    </row>
    <row r="4245" spans="1:9">
      <c r="A4245" t="s">
        <v>8006</v>
      </c>
      <c r="B4245" s="3">
        <v>45460</v>
      </c>
      <c r="C4245" t="s">
        <v>8007</v>
      </c>
      <c r="D4245">
        <v>287.95999999999998</v>
      </c>
      <c r="E4245" t="s">
        <v>64</v>
      </c>
      <c r="F4245" t="s">
        <v>32</v>
      </c>
      <c r="G4245" t="s">
        <v>39</v>
      </c>
      <c r="H4245" t="s">
        <v>109</v>
      </c>
      <c r="I4245">
        <f>IF(OR(financial_transactions3[[#This Row],[amount]]&lt;$L$16, financial_transactions3[[#This Row],[amount]]&gt;$L$17), 1, 0)</f>
        <v>1</v>
      </c>
    </row>
    <row r="4246" spans="1:9">
      <c r="A4246" t="s">
        <v>8008</v>
      </c>
      <c r="B4246" s="3">
        <v>45460</v>
      </c>
      <c r="C4246" t="s">
        <v>8009</v>
      </c>
      <c r="D4246">
        <v>1538.97</v>
      </c>
      <c r="E4246" t="s">
        <v>64</v>
      </c>
      <c r="F4246" t="s">
        <v>26</v>
      </c>
      <c r="G4246" t="s">
        <v>39</v>
      </c>
      <c r="H4246" t="s">
        <v>75</v>
      </c>
      <c r="I4246">
        <f>IF(OR(financial_transactions3[[#This Row],[amount]]&lt;$L$16, financial_transactions3[[#This Row],[amount]]&gt;$L$17), 1, 0)</f>
        <v>0</v>
      </c>
    </row>
    <row r="4247" spans="1:9">
      <c r="A4247" t="s">
        <v>8010</v>
      </c>
      <c r="B4247" s="3">
        <v>45460</v>
      </c>
      <c r="C4247" t="s">
        <v>8011</v>
      </c>
      <c r="D4247">
        <v>1922.04</v>
      </c>
      <c r="E4247" t="s">
        <v>19</v>
      </c>
      <c r="F4247" t="s">
        <v>20</v>
      </c>
      <c r="G4247" t="s">
        <v>39</v>
      </c>
      <c r="H4247" t="s">
        <v>109</v>
      </c>
      <c r="I4247">
        <f>IF(OR(financial_transactions3[[#This Row],[amount]]&lt;$L$16, financial_transactions3[[#This Row],[amount]]&gt;$L$17), 1, 0)</f>
        <v>1</v>
      </c>
    </row>
    <row r="4248" spans="1:9">
      <c r="A4248" t="s">
        <v>8012</v>
      </c>
      <c r="B4248" s="3">
        <v>45460</v>
      </c>
      <c r="C4248" t="s">
        <v>7163</v>
      </c>
      <c r="D4248">
        <v>1544.72</v>
      </c>
      <c r="E4248" t="s">
        <v>70</v>
      </c>
      <c r="F4248" t="s">
        <v>61</v>
      </c>
      <c r="G4248" t="s">
        <v>39</v>
      </c>
      <c r="H4248" t="s">
        <v>36</v>
      </c>
      <c r="I4248">
        <f>IF(OR(financial_transactions3[[#This Row],[amount]]&lt;$L$16, financial_transactions3[[#This Row],[amount]]&gt;$L$17), 1, 0)</f>
        <v>0</v>
      </c>
    </row>
    <row r="4249" spans="1:9">
      <c r="A4249" t="s">
        <v>8013</v>
      </c>
      <c r="B4249" s="3">
        <v>45460</v>
      </c>
      <c r="C4249" t="s">
        <v>8014</v>
      </c>
      <c r="D4249">
        <v>660.9</v>
      </c>
      <c r="E4249" t="s">
        <v>16079</v>
      </c>
      <c r="F4249" t="s">
        <v>61</v>
      </c>
      <c r="G4249" t="s">
        <v>48</v>
      </c>
      <c r="H4249" t="s">
        <v>87</v>
      </c>
      <c r="I4249">
        <f>IF(OR(financial_transactions3[[#This Row],[amount]]&lt;$L$16, financial_transactions3[[#This Row],[amount]]&gt;$L$17), 1, 0)</f>
        <v>0</v>
      </c>
    </row>
    <row r="4250" spans="1:9">
      <c r="A4250" t="s">
        <v>8015</v>
      </c>
      <c r="B4250" s="3">
        <v>45460</v>
      </c>
      <c r="C4250" t="s">
        <v>6399</v>
      </c>
      <c r="D4250">
        <v>1644.81</v>
      </c>
      <c r="E4250" t="s">
        <v>52</v>
      </c>
      <c r="F4250" t="s">
        <v>20</v>
      </c>
      <c r="G4250" t="s">
        <v>21</v>
      </c>
      <c r="H4250" t="s">
        <v>16080</v>
      </c>
      <c r="I4250">
        <f>IF(OR(financial_transactions3[[#This Row],[amount]]&lt;$L$16, financial_transactions3[[#This Row],[amount]]&gt;$L$17), 1, 0)</f>
        <v>1</v>
      </c>
    </row>
    <row r="4251" spans="1:9">
      <c r="A4251" t="s">
        <v>8016</v>
      </c>
      <c r="B4251" s="3">
        <v>45460</v>
      </c>
      <c r="C4251" t="s">
        <v>8017</v>
      </c>
      <c r="D4251">
        <v>790.32</v>
      </c>
      <c r="E4251" t="s">
        <v>67</v>
      </c>
      <c r="F4251" t="s">
        <v>20</v>
      </c>
      <c r="G4251" t="s">
        <v>21</v>
      </c>
      <c r="H4251" t="s">
        <v>94</v>
      </c>
      <c r="I4251">
        <f>IF(OR(financial_transactions3[[#This Row],[amount]]&lt;$L$16, financial_transactions3[[#This Row],[amount]]&gt;$L$17), 1, 0)</f>
        <v>0</v>
      </c>
    </row>
    <row r="4252" spans="1:9">
      <c r="A4252" t="s">
        <v>8018</v>
      </c>
      <c r="B4252" s="3">
        <v>45460</v>
      </c>
      <c r="C4252" t="s">
        <v>8019</v>
      </c>
      <c r="D4252">
        <v>1706.88</v>
      </c>
      <c r="E4252" t="s">
        <v>52</v>
      </c>
      <c r="F4252" t="s">
        <v>20</v>
      </c>
      <c r="G4252" t="s">
        <v>27</v>
      </c>
      <c r="H4252" t="s">
        <v>22</v>
      </c>
      <c r="I4252">
        <f>IF(OR(financial_transactions3[[#This Row],[amount]]&lt;$L$16, financial_transactions3[[#This Row],[amount]]&gt;$L$17), 1, 0)</f>
        <v>1</v>
      </c>
    </row>
    <row r="4253" spans="1:9">
      <c r="A4253" t="s">
        <v>8020</v>
      </c>
      <c r="B4253" s="3">
        <v>45460</v>
      </c>
      <c r="C4253" t="s">
        <v>8021</v>
      </c>
      <c r="D4253">
        <v>658.76</v>
      </c>
      <c r="E4253" t="s">
        <v>67</v>
      </c>
      <c r="F4253" t="s">
        <v>26</v>
      </c>
      <c r="G4253" t="s">
        <v>39</v>
      </c>
      <c r="H4253" t="s">
        <v>33</v>
      </c>
      <c r="I4253">
        <f>IF(OR(financial_transactions3[[#This Row],[amount]]&lt;$L$16, financial_transactions3[[#This Row],[amount]]&gt;$L$17), 1, 0)</f>
        <v>0</v>
      </c>
    </row>
    <row r="4254" spans="1:9">
      <c r="A4254" t="s">
        <v>8022</v>
      </c>
      <c r="B4254" s="3">
        <v>45460</v>
      </c>
      <c r="C4254" t="s">
        <v>2178</v>
      </c>
      <c r="D4254">
        <v>1455.12</v>
      </c>
      <c r="E4254" t="s">
        <v>122</v>
      </c>
      <c r="F4254" t="s">
        <v>61</v>
      </c>
      <c r="G4254" t="s">
        <v>48</v>
      </c>
      <c r="H4254" t="s">
        <v>28</v>
      </c>
      <c r="I4254">
        <f>IF(OR(financial_transactions3[[#This Row],[amount]]&lt;$L$16, financial_transactions3[[#This Row],[amount]]&gt;$L$17), 1, 0)</f>
        <v>0</v>
      </c>
    </row>
    <row r="4255" spans="1:9">
      <c r="A4255" t="s">
        <v>8023</v>
      </c>
      <c r="B4255" s="3">
        <v>45460</v>
      </c>
      <c r="C4255" t="s">
        <v>2754</v>
      </c>
      <c r="D4255">
        <v>312.95999999999998</v>
      </c>
      <c r="E4255" t="s">
        <v>19</v>
      </c>
      <c r="F4255" t="s">
        <v>20</v>
      </c>
      <c r="G4255" t="s">
        <v>27</v>
      </c>
      <c r="H4255" t="s">
        <v>28</v>
      </c>
      <c r="I4255">
        <f>IF(OR(financial_transactions3[[#This Row],[amount]]&lt;$L$16, financial_transactions3[[#This Row],[amount]]&gt;$L$17), 1, 0)</f>
        <v>1</v>
      </c>
    </row>
    <row r="4256" spans="1:9">
      <c r="A4256" t="s">
        <v>8024</v>
      </c>
      <c r="B4256" s="3">
        <v>45460</v>
      </c>
      <c r="C4256" t="s">
        <v>8025</v>
      </c>
      <c r="D4256">
        <v>194.49</v>
      </c>
      <c r="E4256" t="s">
        <v>70</v>
      </c>
      <c r="F4256" t="s">
        <v>61</v>
      </c>
      <c r="G4256" t="s">
        <v>39</v>
      </c>
      <c r="H4256" t="s">
        <v>176</v>
      </c>
      <c r="I4256">
        <f>IF(OR(financial_transactions3[[#This Row],[amount]]&lt;$L$16, financial_transactions3[[#This Row],[amount]]&gt;$L$17), 1, 0)</f>
        <v>1</v>
      </c>
    </row>
    <row r="4257" spans="1:9">
      <c r="A4257" t="s">
        <v>8026</v>
      </c>
      <c r="B4257" s="3">
        <v>45460</v>
      </c>
      <c r="C4257" t="s">
        <v>5000</v>
      </c>
      <c r="D4257">
        <v>973.79</v>
      </c>
      <c r="E4257" t="s">
        <v>67</v>
      </c>
      <c r="F4257" t="s">
        <v>32</v>
      </c>
      <c r="G4257" t="s">
        <v>21</v>
      </c>
      <c r="H4257" t="s">
        <v>53</v>
      </c>
      <c r="I4257">
        <f>IF(OR(financial_transactions3[[#This Row],[amount]]&lt;$L$16, financial_transactions3[[#This Row],[amount]]&gt;$L$17), 1, 0)</f>
        <v>0</v>
      </c>
    </row>
    <row r="4258" spans="1:9">
      <c r="A4258" t="s">
        <v>8027</v>
      </c>
      <c r="B4258" s="3">
        <v>45460</v>
      </c>
      <c r="C4258" t="s">
        <v>8028</v>
      </c>
      <c r="D4258">
        <v>936.1</v>
      </c>
      <c r="E4258" t="s">
        <v>64</v>
      </c>
      <c r="F4258" t="s">
        <v>20</v>
      </c>
      <c r="G4258" t="s">
        <v>27</v>
      </c>
      <c r="H4258" t="s">
        <v>28</v>
      </c>
      <c r="I4258">
        <f>IF(OR(financial_transactions3[[#This Row],[amount]]&lt;$L$16, financial_transactions3[[#This Row],[amount]]&gt;$L$17), 1, 0)</f>
        <v>0</v>
      </c>
    </row>
    <row r="4259" spans="1:9">
      <c r="A4259" t="s">
        <v>8029</v>
      </c>
      <c r="B4259" s="3">
        <v>45460</v>
      </c>
      <c r="C4259" t="s">
        <v>8030</v>
      </c>
      <c r="D4259">
        <v>1808.18</v>
      </c>
      <c r="E4259" t="s">
        <v>16110</v>
      </c>
      <c r="F4259" t="s">
        <v>32</v>
      </c>
      <c r="G4259" t="s">
        <v>27</v>
      </c>
      <c r="H4259" t="s">
        <v>53</v>
      </c>
      <c r="I4259">
        <f>IF(OR(financial_transactions3[[#This Row],[amount]]&lt;$L$16, financial_transactions3[[#This Row],[amount]]&gt;$L$17), 1, 0)</f>
        <v>1</v>
      </c>
    </row>
    <row r="4260" spans="1:9">
      <c r="A4260" t="s">
        <v>8031</v>
      </c>
      <c r="B4260" s="3">
        <v>45460</v>
      </c>
      <c r="C4260" t="s">
        <v>8032</v>
      </c>
      <c r="D4260">
        <v>1848.87</v>
      </c>
      <c r="E4260" t="s">
        <v>16110</v>
      </c>
      <c r="F4260" t="s">
        <v>20</v>
      </c>
      <c r="G4260" t="s">
        <v>27</v>
      </c>
      <c r="H4260" t="s">
        <v>16080</v>
      </c>
      <c r="I4260">
        <f>IF(OR(financial_transactions3[[#This Row],[amount]]&lt;$L$16, financial_transactions3[[#This Row],[amount]]&gt;$L$17), 1, 0)</f>
        <v>1</v>
      </c>
    </row>
    <row r="4261" spans="1:9">
      <c r="A4261" t="s">
        <v>8033</v>
      </c>
      <c r="B4261" s="3">
        <v>45460</v>
      </c>
      <c r="C4261" t="s">
        <v>8034</v>
      </c>
      <c r="D4261">
        <v>742.41</v>
      </c>
      <c r="E4261" t="s">
        <v>67</v>
      </c>
      <c r="F4261" t="s">
        <v>32</v>
      </c>
      <c r="G4261" t="s">
        <v>39</v>
      </c>
      <c r="H4261" t="s">
        <v>16080</v>
      </c>
      <c r="I4261">
        <f>IF(OR(financial_transactions3[[#This Row],[amount]]&lt;$L$16, financial_transactions3[[#This Row],[amount]]&gt;$L$17), 1, 0)</f>
        <v>0</v>
      </c>
    </row>
    <row r="4262" spans="1:9">
      <c r="A4262" t="s">
        <v>8035</v>
      </c>
      <c r="B4262" s="3">
        <v>45460</v>
      </c>
      <c r="C4262" t="s">
        <v>6149</v>
      </c>
      <c r="D4262">
        <v>76.22</v>
      </c>
      <c r="E4262" t="s">
        <v>16110</v>
      </c>
      <c r="F4262" t="s">
        <v>61</v>
      </c>
      <c r="G4262" t="s">
        <v>27</v>
      </c>
      <c r="H4262" t="s">
        <v>49</v>
      </c>
      <c r="I4262">
        <f>IF(OR(financial_transactions3[[#This Row],[amount]]&lt;$L$16, financial_transactions3[[#This Row],[amount]]&gt;$L$17), 1, 0)</f>
        <v>1</v>
      </c>
    </row>
    <row r="4263" spans="1:9">
      <c r="A4263" t="s">
        <v>8036</v>
      </c>
      <c r="B4263" s="3">
        <v>45460</v>
      </c>
      <c r="C4263" t="s">
        <v>8037</v>
      </c>
      <c r="D4263">
        <v>619.97</v>
      </c>
      <c r="E4263" t="s">
        <v>25</v>
      </c>
      <c r="F4263" t="s">
        <v>32</v>
      </c>
      <c r="G4263" t="s">
        <v>27</v>
      </c>
      <c r="H4263" t="s">
        <v>53</v>
      </c>
      <c r="I4263">
        <f>IF(OR(financial_transactions3[[#This Row],[amount]]&lt;$L$16, financial_transactions3[[#This Row],[amount]]&gt;$L$17), 1, 0)</f>
        <v>0</v>
      </c>
    </row>
    <row r="4264" spans="1:9">
      <c r="A4264" t="s">
        <v>8038</v>
      </c>
      <c r="B4264" s="3">
        <v>45460</v>
      </c>
      <c r="C4264" t="s">
        <v>3972</v>
      </c>
      <c r="D4264">
        <v>14092.2</v>
      </c>
      <c r="E4264" t="s">
        <v>16079</v>
      </c>
      <c r="F4264" t="s">
        <v>61</v>
      </c>
      <c r="G4264" t="s">
        <v>27</v>
      </c>
      <c r="H4264" t="s">
        <v>94</v>
      </c>
      <c r="I4264">
        <f>IF(OR(financial_transactions3[[#This Row],[amount]]&lt;$L$16, financial_transactions3[[#This Row],[amount]]&gt;$L$17), 1, 0)</f>
        <v>1</v>
      </c>
    </row>
    <row r="4265" spans="1:9">
      <c r="A4265" t="s">
        <v>8039</v>
      </c>
      <c r="B4265" s="3">
        <v>45461</v>
      </c>
      <c r="C4265" t="s">
        <v>8040</v>
      </c>
      <c r="D4265">
        <v>1661.97</v>
      </c>
      <c r="E4265" t="s">
        <v>16079</v>
      </c>
      <c r="F4265" t="s">
        <v>26</v>
      </c>
      <c r="G4265" t="s">
        <v>27</v>
      </c>
      <c r="H4265" t="s">
        <v>44</v>
      </c>
      <c r="I4265">
        <f>IF(OR(financial_transactions3[[#This Row],[amount]]&lt;$L$16, financial_transactions3[[#This Row],[amount]]&gt;$L$17), 1, 0)</f>
        <v>1</v>
      </c>
    </row>
    <row r="4266" spans="1:9">
      <c r="A4266" t="s">
        <v>8041</v>
      </c>
      <c r="B4266" s="3">
        <v>45461</v>
      </c>
      <c r="C4266" t="s">
        <v>8042</v>
      </c>
      <c r="D4266">
        <v>1630.08</v>
      </c>
      <c r="E4266" t="s">
        <v>64</v>
      </c>
      <c r="F4266" t="s">
        <v>61</v>
      </c>
      <c r="G4266" t="s">
        <v>48</v>
      </c>
      <c r="H4266" t="s">
        <v>33</v>
      </c>
      <c r="I4266">
        <f>IF(OR(financial_transactions3[[#This Row],[amount]]&lt;$L$16, financial_transactions3[[#This Row],[amount]]&gt;$L$17), 1, 0)</f>
        <v>1</v>
      </c>
    </row>
    <row r="4267" spans="1:9">
      <c r="A4267" t="s">
        <v>8043</v>
      </c>
      <c r="B4267" s="3">
        <v>45461</v>
      </c>
      <c r="C4267" t="s">
        <v>8044</v>
      </c>
      <c r="D4267">
        <v>879.49</v>
      </c>
      <c r="E4267" t="s">
        <v>64</v>
      </c>
      <c r="F4267" t="s">
        <v>61</v>
      </c>
      <c r="G4267" t="s">
        <v>39</v>
      </c>
      <c r="H4267" t="s">
        <v>109</v>
      </c>
      <c r="I4267">
        <f>IF(OR(financial_transactions3[[#This Row],[amount]]&lt;$L$16, financial_transactions3[[#This Row],[amount]]&gt;$L$17), 1, 0)</f>
        <v>0</v>
      </c>
    </row>
    <row r="4268" spans="1:9">
      <c r="A4268" t="s">
        <v>8045</v>
      </c>
      <c r="B4268" s="3">
        <v>45461</v>
      </c>
      <c r="C4268" t="s">
        <v>8046</v>
      </c>
      <c r="D4268">
        <v>321.86</v>
      </c>
      <c r="E4268" t="s">
        <v>122</v>
      </c>
      <c r="F4268" t="s">
        <v>26</v>
      </c>
      <c r="G4268" t="s">
        <v>27</v>
      </c>
      <c r="H4268" t="s">
        <v>33</v>
      </c>
      <c r="I4268">
        <f>IF(OR(financial_transactions3[[#This Row],[amount]]&lt;$L$16, financial_transactions3[[#This Row],[amount]]&gt;$L$17), 1, 0)</f>
        <v>1</v>
      </c>
    </row>
    <row r="4269" spans="1:9">
      <c r="A4269" t="s">
        <v>8047</v>
      </c>
      <c r="B4269" s="3">
        <v>45461</v>
      </c>
      <c r="C4269" t="s">
        <v>8048</v>
      </c>
      <c r="D4269">
        <v>1755.78</v>
      </c>
      <c r="E4269" t="s">
        <v>16110</v>
      </c>
      <c r="F4269" t="s">
        <v>26</v>
      </c>
      <c r="G4269" t="s">
        <v>27</v>
      </c>
      <c r="H4269" t="s">
        <v>22</v>
      </c>
      <c r="I4269">
        <f>IF(OR(financial_transactions3[[#This Row],[amount]]&lt;$L$16, financial_transactions3[[#This Row],[amount]]&gt;$L$17), 1, 0)</f>
        <v>1</v>
      </c>
    </row>
    <row r="4270" spans="1:9">
      <c r="A4270" t="s">
        <v>8049</v>
      </c>
      <c r="B4270" s="3">
        <v>45461</v>
      </c>
      <c r="C4270" t="s">
        <v>5191</v>
      </c>
      <c r="D4270">
        <v>549.05999999999995</v>
      </c>
      <c r="E4270" t="s">
        <v>122</v>
      </c>
      <c r="F4270" t="s">
        <v>32</v>
      </c>
      <c r="G4270" t="s">
        <v>39</v>
      </c>
      <c r="H4270" t="s">
        <v>123</v>
      </c>
      <c r="I4270">
        <f>IF(OR(financial_transactions3[[#This Row],[amount]]&lt;$L$16, financial_transactions3[[#This Row],[amount]]&gt;$L$17), 1, 0)</f>
        <v>1</v>
      </c>
    </row>
    <row r="4271" spans="1:9">
      <c r="A4271" t="s">
        <v>8050</v>
      </c>
      <c r="B4271" s="3">
        <v>45461</v>
      </c>
      <c r="C4271" t="s">
        <v>3205</v>
      </c>
      <c r="D4271">
        <v>1825.16</v>
      </c>
      <c r="E4271" t="s">
        <v>52</v>
      </c>
      <c r="F4271" t="s">
        <v>61</v>
      </c>
      <c r="G4271" t="s">
        <v>21</v>
      </c>
      <c r="H4271" t="s">
        <v>28</v>
      </c>
      <c r="I4271">
        <f>IF(OR(financial_transactions3[[#This Row],[amount]]&lt;$L$16, financial_transactions3[[#This Row],[amount]]&gt;$L$17), 1, 0)</f>
        <v>1</v>
      </c>
    </row>
    <row r="4272" spans="1:9">
      <c r="A4272" t="s">
        <v>8051</v>
      </c>
      <c r="B4272" s="3">
        <v>45461</v>
      </c>
      <c r="C4272" t="s">
        <v>2031</v>
      </c>
      <c r="D4272">
        <v>1965.12</v>
      </c>
      <c r="E4272" t="s">
        <v>67</v>
      </c>
      <c r="F4272" t="s">
        <v>20</v>
      </c>
      <c r="G4272" t="s">
        <v>48</v>
      </c>
      <c r="H4272" t="s">
        <v>53</v>
      </c>
      <c r="I4272">
        <f>IF(OR(financial_transactions3[[#This Row],[amount]]&lt;$L$16, financial_transactions3[[#This Row],[amount]]&gt;$L$17), 1, 0)</f>
        <v>1</v>
      </c>
    </row>
    <row r="4273" spans="1:9">
      <c r="A4273" t="s">
        <v>8052</v>
      </c>
      <c r="B4273" s="3">
        <v>45461</v>
      </c>
      <c r="C4273" t="s">
        <v>824</v>
      </c>
      <c r="D4273">
        <v>1167.7</v>
      </c>
      <c r="E4273" t="s">
        <v>19</v>
      </c>
      <c r="F4273" t="s">
        <v>26</v>
      </c>
      <c r="G4273" t="s">
        <v>21</v>
      </c>
      <c r="H4273" t="s">
        <v>109</v>
      </c>
      <c r="I4273">
        <f>IF(OR(financial_transactions3[[#This Row],[amount]]&lt;$L$16, financial_transactions3[[#This Row],[amount]]&gt;$L$17), 1, 0)</f>
        <v>0</v>
      </c>
    </row>
    <row r="4274" spans="1:9">
      <c r="A4274" t="s">
        <v>8053</v>
      </c>
      <c r="B4274" s="3">
        <v>45461</v>
      </c>
      <c r="C4274" t="s">
        <v>8054</v>
      </c>
      <c r="D4274">
        <v>503.78</v>
      </c>
      <c r="E4274" t="s">
        <v>47</v>
      </c>
      <c r="F4274" t="s">
        <v>20</v>
      </c>
      <c r="G4274" t="s">
        <v>27</v>
      </c>
      <c r="H4274" t="s">
        <v>94</v>
      </c>
      <c r="I4274">
        <f>IF(OR(financial_transactions3[[#This Row],[amount]]&lt;$L$16, financial_transactions3[[#This Row],[amount]]&gt;$L$17), 1, 0)</f>
        <v>1</v>
      </c>
    </row>
    <row r="4275" spans="1:9">
      <c r="A4275" t="s">
        <v>8055</v>
      </c>
      <c r="B4275" s="3">
        <v>45461</v>
      </c>
      <c r="C4275" t="s">
        <v>8056</v>
      </c>
      <c r="D4275">
        <v>649.54999999999995</v>
      </c>
      <c r="E4275" t="s">
        <v>47</v>
      </c>
      <c r="F4275" t="s">
        <v>26</v>
      </c>
      <c r="G4275" t="s">
        <v>39</v>
      </c>
      <c r="H4275" t="s">
        <v>123</v>
      </c>
      <c r="I4275">
        <f>IF(OR(financial_transactions3[[#This Row],[amount]]&lt;$L$16, financial_transactions3[[#This Row],[amount]]&gt;$L$17), 1, 0)</f>
        <v>0</v>
      </c>
    </row>
    <row r="4276" spans="1:9">
      <c r="A4276" t="s">
        <v>8057</v>
      </c>
      <c r="B4276" s="3">
        <v>45461</v>
      </c>
      <c r="C4276" t="s">
        <v>5767</v>
      </c>
      <c r="D4276">
        <v>892.92</v>
      </c>
      <c r="E4276" t="s">
        <v>47</v>
      </c>
      <c r="F4276" t="s">
        <v>26</v>
      </c>
      <c r="G4276" t="s">
        <v>48</v>
      </c>
      <c r="H4276" t="s">
        <v>36</v>
      </c>
      <c r="I4276">
        <f>IF(OR(financial_transactions3[[#This Row],[amount]]&lt;$L$16, financial_transactions3[[#This Row],[amount]]&gt;$L$17), 1, 0)</f>
        <v>0</v>
      </c>
    </row>
    <row r="4277" spans="1:9">
      <c r="A4277" t="s">
        <v>8058</v>
      </c>
      <c r="B4277" s="3">
        <v>45461</v>
      </c>
      <c r="C4277" t="s">
        <v>8059</v>
      </c>
      <c r="D4277">
        <v>869.75</v>
      </c>
      <c r="E4277" t="s">
        <v>70</v>
      </c>
      <c r="F4277" t="s">
        <v>61</v>
      </c>
      <c r="G4277" t="s">
        <v>48</v>
      </c>
      <c r="H4277" t="s">
        <v>44</v>
      </c>
      <c r="I4277">
        <f>IF(OR(financial_transactions3[[#This Row],[amount]]&lt;$L$16, financial_transactions3[[#This Row],[amount]]&gt;$L$17), 1, 0)</f>
        <v>0</v>
      </c>
    </row>
    <row r="4278" spans="1:9">
      <c r="A4278" t="s">
        <v>8060</v>
      </c>
      <c r="B4278" s="3">
        <v>45462</v>
      </c>
      <c r="C4278" t="s">
        <v>8061</v>
      </c>
      <c r="D4278">
        <v>571.01</v>
      </c>
      <c r="E4278" t="s">
        <v>31</v>
      </c>
      <c r="F4278" t="s">
        <v>32</v>
      </c>
      <c r="G4278" t="s">
        <v>48</v>
      </c>
      <c r="H4278" t="s">
        <v>87</v>
      </c>
      <c r="I4278">
        <f>IF(OR(financial_transactions3[[#This Row],[amount]]&lt;$L$16, financial_transactions3[[#This Row],[amount]]&gt;$L$17), 1, 0)</f>
        <v>0</v>
      </c>
    </row>
    <row r="4279" spans="1:9">
      <c r="A4279" t="s">
        <v>8062</v>
      </c>
      <c r="B4279" s="3">
        <v>45462</v>
      </c>
      <c r="C4279" t="s">
        <v>8063</v>
      </c>
      <c r="D4279">
        <v>351.48</v>
      </c>
      <c r="E4279" t="s">
        <v>122</v>
      </c>
      <c r="F4279" t="s">
        <v>20</v>
      </c>
      <c r="G4279" t="s">
        <v>21</v>
      </c>
      <c r="H4279" t="s">
        <v>16080</v>
      </c>
      <c r="I4279">
        <f>IF(OR(financial_transactions3[[#This Row],[amount]]&lt;$L$16, financial_transactions3[[#This Row],[amount]]&gt;$L$17), 1, 0)</f>
        <v>1</v>
      </c>
    </row>
    <row r="4280" spans="1:9">
      <c r="A4280" t="s">
        <v>8064</v>
      </c>
      <c r="B4280" s="3">
        <v>45462</v>
      </c>
      <c r="C4280" t="s">
        <v>3827</v>
      </c>
      <c r="D4280">
        <v>191.55</v>
      </c>
      <c r="E4280" t="s">
        <v>52</v>
      </c>
      <c r="F4280" t="s">
        <v>32</v>
      </c>
      <c r="G4280" t="s">
        <v>48</v>
      </c>
      <c r="H4280" t="s">
        <v>87</v>
      </c>
      <c r="I4280">
        <f>IF(OR(financial_transactions3[[#This Row],[amount]]&lt;$L$16, financial_transactions3[[#This Row],[amount]]&gt;$L$17), 1, 0)</f>
        <v>1</v>
      </c>
    </row>
    <row r="4281" spans="1:9">
      <c r="A4281" t="s">
        <v>8065</v>
      </c>
      <c r="B4281" s="3">
        <v>45462</v>
      </c>
      <c r="C4281" t="s">
        <v>8066</v>
      </c>
      <c r="D4281">
        <v>1604.95</v>
      </c>
      <c r="E4281" t="s">
        <v>52</v>
      </c>
      <c r="F4281" t="s">
        <v>20</v>
      </c>
      <c r="G4281" t="s">
        <v>39</v>
      </c>
      <c r="H4281" t="s">
        <v>109</v>
      </c>
      <c r="I4281">
        <f>IF(OR(financial_transactions3[[#This Row],[amount]]&lt;$L$16, financial_transactions3[[#This Row],[amount]]&gt;$L$17), 1, 0)</f>
        <v>1</v>
      </c>
    </row>
    <row r="4282" spans="1:9">
      <c r="A4282" t="s">
        <v>8067</v>
      </c>
      <c r="B4282" s="3">
        <v>45462</v>
      </c>
      <c r="C4282" t="s">
        <v>3373</v>
      </c>
      <c r="D4282">
        <v>1280.57</v>
      </c>
      <c r="E4282" t="s">
        <v>19</v>
      </c>
      <c r="F4282" t="s">
        <v>61</v>
      </c>
      <c r="G4282" t="s">
        <v>48</v>
      </c>
      <c r="H4282" t="s">
        <v>16080</v>
      </c>
      <c r="I4282">
        <f>IF(OR(financial_transactions3[[#This Row],[amount]]&lt;$L$16, financial_transactions3[[#This Row],[amount]]&gt;$L$17), 1, 0)</f>
        <v>0</v>
      </c>
    </row>
    <row r="4283" spans="1:9">
      <c r="A4283" t="s">
        <v>8068</v>
      </c>
      <c r="B4283" s="3">
        <v>45462</v>
      </c>
      <c r="C4283" t="s">
        <v>55</v>
      </c>
      <c r="D4283">
        <v>491.02</v>
      </c>
      <c r="E4283" t="s">
        <v>67</v>
      </c>
      <c r="F4283" t="s">
        <v>32</v>
      </c>
      <c r="G4283" t="s">
        <v>27</v>
      </c>
      <c r="H4283" t="s">
        <v>176</v>
      </c>
      <c r="I4283">
        <f>IF(OR(financial_transactions3[[#This Row],[amount]]&lt;$L$16, financial_transactions3[[#This Row],[amount]]&gt;$L$17), 1, 0)</f>
        <v>1</v>
      </c>
    </row>
    <row r="4284" spans="1:9">
      <c r="A4284" t="s">
        <v>8069</v>
      </c>
      <c r="B4284" s="3">
        <v>45462</v>
      </c>
      <c r="C4284" t="s">
        <v>8070</v>
      </c>
      <c r="D4284">
        <v>1690.68</v>
      </c>
      <c r="E4284" t="s">
        <v>19</v>
      </c>
      <c r="F4284" t="s">
        <v>26</v>
      </c>
      <c r="G4284" t="s">
        <v>48</v>
      </c>
      <c r="H4284" t="s">
        <v>36</v>
      </c>
      <c r="I4284">
        <f>IF(OR(financial_transactions3[[#This Row],[amount]]&lt;$L$16, financial_transactions3[[#This Row],[amount]]&gt;$L$17), 1, 0)</f>
        <v>1</v>
      </c>
    </row>
    <row r="4285" spans="1:9">
      <c r="A4285" t="s">
        <v>8071</v>
      </c>
      <c r="B4285" s="3">
        <v>45462</v>
      </c>
      <c r="C4285" t="s">
        <v>4784</v>
      </c>
      <c r="D4285">
        <v>1479.59</v>
      </c>
      <c r="E4285" t="s">
        <v>47</v>
      </c>
      <c r="F4285" t="s">
        <v>61</v>
      </c>
      <c r="G4285" t="s">
        <v>21</v>
      </c>
      <c r="H4285" t="s">
        <v>123</v>
      </c>
      <c r="I4285">
        <f>IF(OR(financial_transactions3[[#This Row],[amount]]&lt;$L$16, financial_transactions3[[#This Row],[amount]]&gt;$L$17), 1, 0)</f>
        <v>0</v>
      </c>
    </row>
    <row r="4286" spans="1:9">
      <c r="A4286" t="s">
        <v>8072</v>
      </c>
      <c r="B4286" s="3">
        <v>45462</v>
      </c>
      <c r="C4286" t="s">
        <v>8073</v>
      </c>
      <c r="D4286">
        <v>1446.38</v>
      </c>
      <c r="E4286" t="s">
        <v>16079</v>
      </c>
      <c r="F4286" t="s">
        <v>26</v>
      </c>
      <c r="G4286" t="s">
        <v>27</v>
      </c>
      <c r="H4286" t="s">
        <v>22</v>
      </c>
      <c r="I4286">
        <f>IF(OR(financial_transactions3[[#This Row],[amount]]&lt;$L$16, financial_transactions3[[#This Row],[amount]]&gt;$L$17), 1, 0)</f>
        <v>0</v>
      </c>
    </row>
    <row r="4287" spans="1:9">
      <c r="A4287" t="s">
        <v>8074</v>
      </c>
      <c r="B4287" s="3">
        <v>45462</v>
      </c>
      <c r="C4287" t="s">
        <v>3275</v>
      </c>
      <c r="D4287">
        <v>900.55</v>
      </c>
      <c r="E4287" t="s">
        <v>52</v>
      </c>
      <c r="F4287" t="s">
        <v>26</v>
      </c>
      <c r="G4287" t="s">
        <v>27</v>
      </c>
      <c r="H4287" t="s">
        <v>94</v>
      </c>
      <c r="I4287">
        <f>IF(OR(financial_transactions3[[#This Row],[amount]]&lt;$L$16, financial_transactions3[[#This Row],[amount]]&gt;$L$17), 1, 0)</f>
        <v>0</v>
      </c>
    </row>
    <row r="4288" spans="1:9">
      <c r="A4288" t="s">
        <v>8075</v>
      </c>
      <c r="B4288" s="3">
        <v>45462</v>
      </c>
      <c r="C4288" t="s">
        <v>3421</v>
      </c>
      <c r="D4288">
        <v>1959.95</v>
      </c>
      <c r="E4288" t="s">
        <v>67</v>
      </c>
      <c r="F4288" t="s">
        <v>26</v>
      </c>
      <c r="G4288" t="s">
        <v>39</v>
      </c>
      <c r="H4288" t="s">
        <v>36</v>
      </c>
      <c r="I4288">
        <f>IF(OR(financial_transactions3[[#This Row],[amount]]&lt;$L$16, financial_transactions3[[#This Row],[amount]]&gt;$L$17), 1, 0)</f>
        <v>1</v>
      </c>
    </row>
    <row r="4289" spans="1:9">
      <c r="A4289" t="s">
        <v>8076</v>
      </c>
      <c r="B4289" s="3">
        <v>45462</v>
      </c>
      <c r="C4289" t="s">
        <v>658</v>
      </c>
      <c r="D4289">
        <v>552.83000000000004</v>
      </c>
      <c r="E4289" t="s">
        <v>16079</v>
      </c>
      <c r="F4289" t="s">
        <v>26</v>
      </c>
      <c r="G4289" t="s">
        <v>39</v>
      </c>
      <c r="H4289" t="s">
        <v>123</v>
      </c>
      <c r="I4289">
        <f>IF(OR(financial_transactions3[[#This Row],[amount]]&lt;$L$16, financial_transactions3[[#This Row],[amount]]&gt;$L$17), 1, 0)</f>
        <v>1</v>
      </c>
    </row>
    <row r="4290" spans="1:9">
      <c r="A4290" t="s">
        <v>8077</v>
      </c>
      <c r="B4290" s="3">
        <v>45462</v>
      </c>
      <c r="C4290" t="s">
        <v>444</v>
      </c>
      <c r="D4290">
        <v>1912.98</v>
      </c>
      <c r="E4290" t="s">
        <v>47</v>
      </c>
      <c r="F4290" t="s">
        <v>26</v>
      </c>
      <c r="G4290" t="s">
        <v>39</v>
      </c>
      <c r="H4290" t="s">
        <v>75</v>
      </c>
      <c r="I4290">
        <f>IF(OR(financial_transactions3[[#This Row],[amount]]&lt;$L$16, financial_transactions3[[#This Row],[amount]]&gt;$L$17), 1, 0)</f>
        <v>1</v>
      </c>
    </row>
    <row r="4291" spans="1:9">
      <c r="A4291" t="s">
        <v>8078</v>
      </c>
      <c r="B4291" s="3">
        <v>45462</v>
      </c>
      <c r="C4291" t="s">
        <v>6976</v>
      </c>
      <c r="D4291">
        <v>616.26</v>
      </c>
      <c r="E4291" t="s">
        <v>16110</v>
      </c>
      <c r="F4291" t="s">
        <v>32</v>
      </c>
      <c r="G4291" t="s">
        <v>27</v>
      </c>
      <c r="H4291" t="s">
        <v>53</v>
      </c>
      <c r="I4291">
        <f>IF(OR(financial_transactions3[[#This Row],[amount]]&lt;$L$16, financial_transactions3[[#This Row],[amount]]&gt;$L$17), 1, 0)</f>
        <v>0</v>
      </c>
    </row>
    <row r="4292" spans="1:9">
      <c r="A4292" t="s">
        <v>8079</v>
      </c>
      <c r="B4292" s="3">
        <v>45462</v>
      </c>
      <c r="C4292" t="s">
        <v>3734</v>
      </c>
      <c r="D4292">
        <v>1608.71</v>
      </c>
      <c r="E4292" t="s">
        <v>122</v>
      </c>
      <c r="F4292" t="s">
        <v>61</v>
      </c>
      <c r="G4292" t="s">
        <v>48</v>
      </c>
      <c r="H4292" t="s">
        <v>22</v>
      </c>
      <c r="I4292">
        <f>IF(OR(financial_transactions3[[#This Row],[amount]]&lt;$L$16, financial_transactions3[[#This Row],[amount]]&gt;$L$17), 1, 0)</f>
        <v>1</v>
      </c>
    </row>
    <row r="4293" spans="1:9">
      <c r="A4293" t="s">
        <v>8080</v>
      </c>
      <c r="B4293" s="3">
        <v>45462</v>
      </c>
      <c r="C4293" t="s">
        <v>8081</v>
      </c>
      <c r="D4293">
        <v>1671.02</v>
      </c>
      <c r="E4293" t="s">
        <v>67</v>
      </c>
      <c r="F4293" t="s">
        <v>61</v>
      </c>
      <c r="G4293" t="s">
        <v>21</v>
      </c>
      <c r="H4293" t="s">
        <v>36</v>
      </c>
      <c r="I4293">
        <f>IF(OR(financial_transactions3[[#This Row],[amount]]&lt;$L$16, financial_transactions3[[#This Row],[amount]]&gt;$L$17), 1, 0)</f>
        <v>1</v>
      </c>
    </row>
    <row r="4294" spans="1:9">
      <c r="A4294" t="s">
        <v>8082</v>
      </c>
      <c r="B4294" s="3">
        <v>45462</v>
      </c>
      <c r="C4294" t="s">
        <v>8083</v>
      </c>
      <c r="D4294">
        <v>1487.46</v>
      </c>
      <c r="E4294" t="s">
        <v>47</v>
      </c>
      <c r="F4294" t="s">
        <v>61</v>
      </c>
      <c r="G4294" t="s">
        <v>39</v>
      </c>
      <c r="H4294" t="s">
        <v>49</v>
      </c>
      <c r="I4294">
        <f>IF(OR(financial_transactions3[[#This Row],[amount]]&lt;$L$16, financial_transactions3[[#This Row],[amount]]&gt;$L$17), 1, 0)</f>
        <v>0</v>
      </c>
    </row>
    <row r="4295" spans="1:9">
      <c r="A4295" t="s">
        <v>8084</v>
      </c>
      <c r="B4295" s="3">
        <v>45462</v>
      </c>
      <c r="C4295" t="s">
        <v>8085</v>
      </c>
      <c r="D4295">
        <v>1231.19</v>
      </c>
      <c r="E4295" t="s">
        <v>31</v>
      </c>
      <c r="F4295" t="s">
        <v>20</v>
      </c>
      <c r="G4295" t="s">
        <v>21</v>
      </c>
      <c r="H4295" t="s">
        <v>49</v>
      </c>
      <c r="I4295">
        <f>IF(OR(financial_transactions3[[#This Row],[amount]]&lt;$L$16, financial_transactions3[[#This Row],[amount]]&gt;$L$17), 1, 0)</f>
        <v>0</v>
      </c>
    </row>
    <row r="4296" spans="1:9">
      <c r="A4296" t="s">
        <v>8086</v>
      </c>
      <c r="B4296" s="3">
        <v>45462</v>
      </c>
      <c r="C4296" t="s">
        <v>4684</v>
      </c>
      <c r="D4296">
        <v>1737.01</v>
      </c>
      <c r="E4296" t="s">
        <v>16079</v>
      </c>
      <c r="F4296" t="s">
        <v>32</v>
      </c>
      <c r="G4296" t="s">
        <v>48</v>
      </c>
      <c r="H4296" t="s">
        <v>33</v>
      </c>
      <c r="I4296">
        <f>IF(OR(financial_transactions3[[#This Row],[amount]]&lt;$L$16, financial_transactions3[[#This Row],[amount]]&gt;$L$17), 1, 0)</f>
        <v>1</v>
      </c>
    </row>
    <row r="4297" spans="1:9">
      <c r="A4297" t="s">
        <v>8087</v>
      </c>
      <c r="B4297" s="3">
        <v>45462</v>
      </c>
      <c r="C4297" t="s">
        <v>6056</v>
      </c>
      <c r="D4297">
        <v>1451.97</v>
      </c>
      <c r="E4297" t="s">
        <v>122</v>
      </c>
      <c r="F4297" t="s">
        <v>61</v>
      </c>
      <c r="G4297" t="s">
        <v>39</v>
      </c>
      <c r="H4297" t="s">
        <v>94</v>
      </c>
      <c r="I4297">
        <f>IF(OR(financial_transactions3[[#This Row],[amount]]&lt;$L$16, financial_transactions3[[#This Row],[amount]]&gt;$L$17), 1, 0)</f>
        <v>0</v>
      </c>
    </row>
    <row r="4298" spans="1:9">
      <c r="A4298" t="s">
        <v>8088</v>
      </c>
      <c r="B4298" s="3">
        <v>45462</v>
      </c>
      <c r="C4298" t="s">
        <v>8089</v>
      </c>
      <c r="D4298">
        <v>184.36</v>
      </c>
      <c r="E4298" t="s">
        <v>64</v>
      </c>
      <c r="F4298" t="s">
        <v>26</v>
      </c>
      <c r="G4298" t="s">
        <v>39</v>
      </c>
      <c r="H4298" t="s">
        <v>87</v>
      </c>
      <c r="I4298">
        <f>IF(OR(financial_transactions3[[#This Row],[amount]]&lt;$L$16, financial_transactions3[[#This Row],[amount]]&gt;$L$17), 1, 0)</f>
        <v>1</v>
      </c>
    </row>
    <row r="4299" spans="1:9">
      <c r="A4299" t="s">
        <v>8090</v>
      </c>
      <c r="B4299" s="3">
        <v>45463</v>
      </c>
      <c r="C4299" t="s">
        <v>8091</v>
      </c>
      <c r="D4299">
        <v>729.42</v>
      </c>
      <c r="E4299" t="s">
        <v>25</v>
      </c>
      <c r="F4299" t="s">
        <v>61</v>
      </c>
      <c r="G4299" t="s">
        <v>39</v>
      </c>
      <c r="H4299" t="s">
        <v>33</v>
      </c>
      <c r="I4299">
        <f>IF(OR(financial_transactions3[[#This Row],[amount]]&lt;$L$16, financial_transactions3[[#This Row],[amount]]&gt;$L$17), 1, 0)</f>
        <v>0</v>
      </c>
    </row>
    <row r="4300" spans="1:9">
      <c r="A4300" t="s">
        <v>8092</v>
      </c>
      <c r="B4300" s="3">
        <v>45463</v>
      </c>
      <c r="C4300" t="s">
        <v>3472</v>
      </c>
      <c r="D4300">
        <v>1306.93</v>
      </c>
      <c r="E4300" t="s">
        <v>122</v>
      </c>
      <c r="F4300" t="s">
        <v>61</v>
      </c>
      <c r="G4300" t="s">
        <v>21</v>
      </c>
      <c r="H4300" t="s">
        <v>53</v>
      </c>
      <c r="I4300">
        <f>IF(OR(financial_transactions3[[#This Row],[amount]]&lt;$L$16, financial_transactions3[[#This Row],[amount]]&gt;$L$17), 1, 0)</f>
        <v>0</v>
      </c>
    </row>
    <row r="4301" spans="1:9">
      <c r="A4301" t="s">
        <v>8093</v>
      </c>
      <c r="B4301" s="3">
        <v>45463</v>
      </c>
      <c r="C4301" t="s">
        <v>8094</v>
      </c>
      <c r="D4301">
        <v>481.07</v>
      </c>
      <c r="E4301" t="s">
        <v>67</v>
      </c>
      <c r="F4301" t="s">
        <v>20</v>
      </c>
      <c r="G4301" t="s">
        <v>27</v>
      </c>
      <c r="H4301" t="s">
        <v>94</v>
      </c>
      <c r="I4301">
        <f>IF(OR(financial_transactions3[[#This Row],[amount]]&lt;$L$16, financial_transactions3[[#This Row],[amount]]&gt;$L$17), 1, 0)</f>
        <v>1</v>
      </c>
    </row>
    <row r="4302" spans="1:9">
      <c r="A4302" t="s">
        <v>8095</v>
      </c>
      <c r="B4302" s="3">
        <v>45463</v>
      </c>
      <c r="C4302" t="s">
        <v>8096</v>
      </c>
      <c r="D4302">
        <v>282.19</v>
      </c>
      <c r="E4302" t="s">
        <v>47</v>
      </c>
      <c r="F4302" t="s">
        <v>61</v>
      </c>
      <c r="G4302" t="s">
        <v>27</v>
      </c>
      <c r="H4302" t="s">
        <v>53</v>
      </c>
      <c r="I4302">
        <f>IF(OR(financial_transactions3[[#This Row],[amount]]&lt;$L$16, financial_transactions3[[#This Row],[amount]]&gt;$L$17), 1, 0)</f>
        <v>1</v>
      </c>
    </row>
    <row r="4303" spans="1:9">
      <c r="A4303" t="s">
        <v>8097</v>
      </c>
      <c r="B4303" s="3">
        <v>45463</v>
      </c>
      <c r="C4303" t="s">
        <v>4207</v>
      </c>
      <c r="D4303">
        <v>131.77000000000001</v>
      </c>
      <c r="E4303" t="s">
        <v>16079</v>
      </c>
      <c r="F4303" t="s">
        <v>61</v>
      </c>
      <c r="G4303" t="s">
        <v>39</v>
      </c>
      <c r="H4303" t="s">
        <v>33</v>
      </c>
      <c r="I4303">
        <f>IF(OR(financial_transactions3[[#This Row],[amount]]&lt;$L$16, financial_transactions3[[#This Row],[amount]]&gt;$L$17), 1, 0)</f>
        <v>1</v>
      </c>
    </row>
    <row r="4304" spans="1:9">
      <c r="A4304" t="s">
        <v>8098</v>
      </c>
      <c r="B4304" s="3">
        <v>45463</v>
      </c>
      <c r="C4304" t="s">
        <v>149</v>
      </c>
      <c r="D4304">
        <v>1342.91</v>
      </c>
      <c r="E4304" t="s">
        <v>31</v>
      </c>
      <c r="F4304" t="s">
        <v>26</v>
      </c>
      <c r="G4304" t="s">
        <v>27</v>
      </c>
      <c r="H4304" t="s">
        <v>49</v>
      </c>
      <c r="I4304">
        <f>IF(OR(financial_transactions3[[#This Row],[amount]]&lt;$L$16, financial_transactions3[[#This Row],[amount]]&gt;$L$17), 1, 0)</f>
        <v>0</v>
      </c>
    </row>
    <row r="4305" spans="1:9">
      <c r="A4305" t="s">
        <v>8099</v>
      </c>
      <c r="B4305" s="3">
        <v>45463</v>
      </c>
      <c r="C4305" t="s">
        <v>235</v>
      </c>
      <c r="D4305">
        <v>269.82</v>
      </c>
      <c r="E4305" t="s">
        <v>16079</v>
      </c>
      <c r="F4305" t="s">
        <v>32</v>
      </c>
      <c r="G4305" t="s">
        <v>39</v>
      </c>
      <c r="H4305" t="s">
        <v>44</v>
      </c>
      <c r="I4305">
        <f>IF(OR(financial_transactions3[[#This Row],[amount]]&lt;$L$16, financial_transactions3[[#This Row],[amount]]&gt;$L$17), 1, 0)</f>
        <v>1</v>
      </c>
    </row>
    <row r="4306" spans="1:9">
      <c r="A4306" t="s">
        <v>8100</v>
      </c>
      <c r="B4306" s="3">
        <v>45463</v>
      </c>
      <c r="C4306" t="s">
        <v>8101</v>
      </c>
      <c r="D4306">
        <v>681.79</v>
      </c>
      <c r="E4306" t="s">
        <v>52</v>
      </c>
      <c r="F4306" t="s">
        <v>20</v>
      </c>
      <c r="G4306" t="s">
        <v>21</v>
      </c>
      <c r="H4306" t="s">
        <v>109</v>
      </c>
      <c r="I4306">
        <f>IF(OR(financial_transactions3[[#This Row],[amount]]&lt;$L$16, financial_transactions3[[#This Row],[amount]]&gt;$L$17), 1, 0)</f>
        <v>0</v>
      </c>
    </row>
    <row r="4307" spans="1:9">
      <c r="A4307" t="s">
        <v>8102</v>
      </c>
      <c r="B4307" s="3">
        <v>45463</v>
      </c>
      <c r="C4307" t="s">
        <v>8103</v>
      </c>
      <c r="D4307">
        <v>602.84</v>
      </c>
      <c r="E4307" t="s">
        <v>16110</v>
      </c>
      <c r="F4307" t="s">
        <v>26</v>
      </c>
      <c r="G4307" t="s">
        <v>48</v>
      </c>
      <c r="H4307" t="s">
        <v>44</v>
      </c>
      <c r="I4307">
        <f>IF(OR(financial_transactions3[[#This Row],[amount]]&lt;$L$16, financial_transactions3[[#This Row],[amount]]&gt;$L$17), 1, 0)</f>
        <v>0</v>
      </c>
    </row>
    <row r="4308" spans="1:9">
      <c r="A4308" t="s">
        <v>8104</v>
      </c>
      <c r="B4308" s="3">
        <v>45463</v>
      </c>
      <c r="C4308" t="s">
        <v>2174</v>
      </c>
      <c r="D4308">
        <v>1071.0899999999999</v>
      </c>
      <c r="E4308" t="s">
        <v>47</v>
      </c>
      <c r="F4308" t="s">
        <v>20</v>
      </c>
      <c r="G4308" t="s">
        <v>21</v>
      </c>
      <c r="H4308" t="s">
        <v>40</v>
      </c>
      <c r="I4308">
        <f>IF(OR(financial_transactions3[[#This Row],[amount]]&lt;$L$16, financial_transactions3[[#This Row],[amount]]&gt;$L$17), 1, 0)</f>
        <v>0</v>
      </c>
    </row>
    <row r="4309" spans="1:9">
      <c r="A4309" t="s">
        <v>8105</v>
      </c>
      <c r="B4309" s="3">
        <v>45463</v>
      </c>
      <c r="C4309" t="s">
        <v>8106</v>
      </c>
      <c r="D4309">
        <v>1529.44</v>
      </c>
      <c r="E4309" t="s">
        <v>25</v>
      </c>
      <c r="F4309" t="s">
        <v>26</v>
      </c>
      <c r="G4309" t="s">
        <v>48</v>
      </c>
      <c r="H4309" t="s">
        <v>123</v>
      </c>
      <c r="I4309">
        <f>IF(OR(financial_transactions3[[#This Row],[amount]]&lt;$L$16, financial_transactions3[[#This Row],[amount]]&gt;$L$17), 1, 0)</f>
        <v>0</v>
      </c>
    </row>
    <row r="4310" spans="1:9">
      <c r="A4310" t="s">
        <v>8107</v>
      </c>
      <c r="B4310" s="3">
        <v>45463</v>
      </c>
      <c r="C4310" t="s">
        <v>8108</v>
      </c>
      <c r="D4310">
        <v>1696.98</v>
      </c>
      <c r="E4310" t="s">
        <v>16079</v>
      </c>
      <c r="F4310" t="s">
        <v>61</v>
      </c>
      <c r="G4310" t="s">
        <v>48</v>
      </c>
      <c r="H4310" t="s">
        <v>123</v>
      </c>
      <c r="I4310">
        <f>IF(OR(financial_transactions3[[#This Row],[amount]]&lt;$L$16, financial_transactions3[[#This Row],[amount]]&gt;$L$17), 1, 0)</f>
        <v>1</v>
      </c>
    </row>
    <row r="4311" spans="1:9">
      <c r="A4311" t="s">
        <v>8109</v>
      </c>
      <c r="B4311" s="3">
        <v>45463</v>
      </c>
      <c r="C4311" t="s">
        <v>8110</v>
      </c>
      <c r="D4311">
        <v>701.96</v>
      </c>
      <c r="E4311" t="s">
        <v>122</v>
      </c>
      <c r="F4311" t="s">
        <v>61</v>
      </c>
      <c r="G4311" t="s">
        <v>21</v>
      </c>
      <c r="H4311" t="s">
        <v>28</v>
      </c>
      <c r="I4311">
        <f>IF(OR(financial_transactions3[[#This Row],[amount]]&lt;$L$16, financial_transactions3[[#This Row],[amount]]&gt;$L$17), 1, 0)</f>
        <v>0</v>
      </c>
    </row>
    <row r="4312" spans="1:9">
      <c r="A4312" t="s">
        <v>8111</v>
      </c>
      <c r="B4312" s="3">
        <v>45463</v>
      </c>
      <c r="C4312" t="s">
        <v>8112</v>
      </c>
      <c r="D4312">
        <v>1541.63</v>
      </c>
      <c r="E4312" t="s">
        <v>19</v>
      </c>
      <c r="F4312" t="s">
        <v>20</v>
      </c>
      <c r="G4312" t="s">
        <v>39</v>
      </c>
      <c r="H4312" t="s">
        <v>87</v>
      </c>
      <c r="I4312">
        <f>IF(OR(financial_transactions3[[#This Row],[amount]]&lt;$L$16, financial_transactions3[[#This Row],[amount]]&gt;$L$17), 1, 0)</f>
        <v>0</v>
      </c>
    </row>
    <row r="4313" spans="1:9">
      <c r="A4313" t="s">
        <v>8113</v>
      </c>
      <c r="B4313" s="3">
        <v>45463</v>
      </c>
      <c r="C4313" t="s">
        <v>8114</v>
      </c>
      <c r="D4313">
        <v>1665.38</v>
      </c>
      <c r="E4313" t="s">
        <v>16110</v>
      </c>
      <c r="F4313" t="s">
        <v>26</v>
      </c>
      <c r="G4313" t="s">
        <v>21</v>
      </c>
      <c r="H4313" t="s">
        <v>109</v>
      </c>
      <c r="I4313">
        <f>IF(OR(financial_transactions3[[#This Row],[amount]]&lt;$L$16, financial_transactions3[[#This Row],[amount]]&gt;$L$17), 1, 0)</f>
        <v>1</v>
      </c>
    </row>
    <row r="4314" spans="1:9">
      <c r="A4314" t="s">
        <v>8116</v>
      </c>
      <c r="B4314" s="3">
        <v>45463</v>
      </c>
      <c r="C4314" t="s">
        <v>8117</v>
      </c>
      <c r="D4314">
        <v>409.72</v>
      </c>
      <c r="E4314" t="s">
        <v>67</v>
      </c>
      <c r="F4314" t="s">
        <v>26</v>
      </c>
      <c r="G4314" t="s">
        <v>39</v>
      </c>
      <c r="H4314" t="s">
        <v>16080</v>
      </c>
      <c r="I4314">
        <f>IF(OR(financial_transactions3[[#This Row],[amount]]&lt;$L$16, financial_transactions3[[#This Row],[amount]]&gt;$L$17), 1, 0)</f>
        <v>1</v>
      </c>
    </row>
    <row r="4315" spans="1:9">
      <c r="A4315" t="s">
        <v>8118</v>
      </c>
      <c r="B4315" s="3">
        <v>45463</v>
      </c>
      <c r="C4315" t="s">
        <v>8119</v>
      </c>
      <c r="D4315">
        <v>582.1</v>
      </c>
      <c r="E4315" t="s">
        <v>64</v>
      </c>
      <c r="F4315" t="s">
        <v>26</v>
      </c>
      <c r="G4315" t="s">
        <v>27</v>
      </c>
      <c r="H4315" t="s">
        <v>22</v>
      </c>
      <c r="I4315">
        <f>IF(OR(financial_transactions3[[#This Row],[amount]]&lt;$L$16, financial_transactions3[[#This Row],[amount]]&gt;$L$17), 1, 0)</f>
        <v>0</v>
      </c>
    </row>
    <row r="4316" spans="1:9">
      <c r="A4316" t="s">
        <v>8120</v>
      </c>
      <c r="B4316" s="3">
        <v>45463</v>
      </c>
      <c r="C4316" t="s">
        <v>5398</v>
      </c>
      <c r="D4316">
        <v>733.74</v>
      </c>
      <c r="E4316" t="s">
        <v>70</v>
      </c>
      <c r="F4316" t="s">
        <v>32</v>
      </c>
      <c r="G4316" t="s">
        <v>39</v>
      </c>
      <c r="H4316" t="s">
        <v>44</v>
      </c>
      <c r="I4316">
        <f>IF(OR(financial_transactions3[[#This Row],[amount]]&lt;$L$16, financial_transactions3[[#This Row],[amount]]&gt;$L$17), 1, 0)</f>
        <v>0</v>
      </c>
    </row>
    <row r="4317" spans="1:9">
      <c r="A4317" t="s">
        <v>8121</v>
      </c>
      <c r="B4317" s="3">
        <v>45463</v>
      </c>
      <c r="C4317" t="s">
        <v>7777</v>
      </c>
      <c r="D4317">
        <v>320.63</v>
      </c>
      <c r="E4317" t="s">
        <v>64</v>
      </c>
      <c r="F4317" t="s">
        <v>26</v>
      </c>
      <c r="G4317" t="s">
        <v>39</v>
      </c>
      <c r="H4317" t="s">
        <v>16080</v>
      </c>
      <c r="I4317">
        <f>IF(OR(financial_transactions3[[#This Row],[amount]]&lt;$L$16, financial_transactions3[[#This Row],[amount]]&gt;$L$17), 1, 0)</f>
        <v>1</v>
      </c>
    </row>
    <row r="4318" spans="1:9">
      <c r="A4318" t="s">
        <v>8122</v>
      </c>
      <c r="B4318" s="3">
        <v>45463</v>
      </c>
      <c r="C4318" t="s">
        <v>3866</v>
      </c>
      <c r="D4318">
        <v>1104.8399999999999</v>
      </c>
      <c r="E4318" t="s">
        <v>31</v>
      </c>
      <c r="F4318" t="s">
        <v>61</v>
      </c>
      <c r="G4318" t="s">
        <v>21</v>
      </c>
      <c r="H4318" t="s">
        <v>16080</v>
      </c>
      <c r="I4318">
        <f>IF(OR(financial_transactions3[[#This Row],[amount]]&lt;$L$16, financial_transactions3[[#This Row],[amount]]&gt;$L$17), 1, 0)</f>
        <v>0</v>
      </c>
    </row>
    <row r="4319" spans="1:9">
      <c r="A4319" t="s">
        <v>8123</v>
      </c>
      <c r="B4319" s="3">
        <v>45463</v>
      </c>
      <c r="C4319" t="s">
        <v>8124</v>
      </c>
      <c r="D4319">
        <v>552.4</v>
      </c>
      <c r="E4319" t="s">
        <v>122</v>
      </c>
      <c r="F4319" t="s">
        <v>20</v>
      </c>
      <c r="G4319" t="s">
        <v>48</v>
      </c>
      <c r="H4319" t="s">
        <v>109</v>
      </c>
      <c r="I4319">
        <f>IF(OR(financial_transactions3[[#This Row],[amount]]&lt;$L$16, financial_transactions3[[#This Row],[amount]]&gt;$L$17), 1, 0)</f>
        <v>1</v>
      </c>
    </row>
    <row r="4320" spans="1:9">
      <c r="A4320" t="s">
        <v>8125</v>
      </c>
      <c r="B4320" s="3">
        <v>45463</v>
      </c>
      <c r="C4320" t="s">
        <v>8126</v>
      </c>
      <c r="D4320">
        <v>1725.85</v>
      </c>
      <c r="E4320" t="s">
        <v>64</v>
      </c>
      <c r="F4320" t="s">
        <v>61</v>
      </c>
      <c r="G4320" t="s">
        <v>39</v>
      </c>
      <c r="H4320" t="s">
        <v>33</v>
      </c>
      <c r="I4320">
        <f>IF(OR(financial_transactions3[[#This Row],[amount]]&lt;$L$16, financial_transactions3[[#This Row],[amount]]&gt;$L$17), 1, 0)</f>
        <v>1</v>
      </c>
    </row>
    <row r="4321" spans="1:9">
      <c r="A4321" t="s">
        <v>8127</v>
      </c>
      <c r="B4321" s="3">
        <v>45463</v>
      </c>
      <c r="C4321" t="s">
        <v>8128</v>
      </c>
      <c r="D4321">
        <v>113.04</v>
      </c>
      <c r="E4321" t="s">
        <v>19</v>
      </c>
      <c r="F4321" t="s">
        <v>61</v>
      </c>
      <c r="G4321" t="s">
        <v>48</v>
      </c>
      <c r="H4321" t="s">
        <v>33</v>
      </c>
      <c r="I4321">
        <f>IF(OR(financial_transactions3[[#This Row],[amount]]&lt;$L$16, financial_transactions3[[#This Row],[amount]]&gt;$L$17), 1, 0)</f>
        <v>1</v>
      </c>
    </row>
    <row r="4322" spans="1:9">
      <c r="A4322" t="s">
        <v>8129</v>
      </c>
      <c r="B4322" s="3">
        <v>45463</v>
      </c>
      <c r="C4322" t="s">
        <v>8130</v>
      </c>
      <c r="D4322">
        <v>155.85</v>
      </c>
      <c r="E4322" t="s">
        <v>16079</v>
      </c>
      <c r="F4322" t="s">
        <v>20</v>
      </c>
      <c r="G4322" t="s">
        <v>39</v>
      </c>
      <c r="H4322" t="s">
        <v>87</v>
      </c>
      <c r="I4322">
        <f>IF(OR(financial_transactions3[[#This Row],[amount]]&lt;$L$16, financial_transactions3[[#This Row],[amount]]&gt;$L$17), 1, 0)</f>
        <v>1</v>
      </c>
    </row>
    <row r="4323" spans="1:9">
      <c r="A4323" t="s">
        <v>8131</v>
      </c>
      <c r="B4323" s="3">
        <v>45463</v>
      </c>
      <c r="C4323" t="s">
        <v>6358</v>
      </c>
      <c r="D4323">
        <v>1563.89</v>
      </c>
      <c r="E4323" t="s">
        <v>25</v>
      </c>
      <c r="F4323" t="s">
        <v>26</v>
      </c>
      <c r="G4323" t="s">
        <v>27</v>
      </c>
      <c r="H4323" t="s">
        <v>49</v>
      </c>
      <c r="I4323">
        <f>IF(OR(financial_transactions3[[#This Row],[amount]]&lt;$L$16, financial_transactions3[[#This Row],[amount]]&gt;$L$17), 1, 0)</f>
        <v>0</v>
      </c>
    </row>
    <row r="4324" spans="1:9">
      <c r="A4324" t="s">
        <v>8132</v>
      </c>
      <c r="B4324" s="3">
        <v>45463</v>
      </c>
      <c r="C4324" t="s">
        <v>8133</v>
      </c>
      <c r="D4324">
        <v>1867.62</v>
      </c>
      <c r="E4324" t="s">
        <v>52</v>
      </c>
      <c r="F4324" t="s">
        <v>20</v>
      </c>
      <c r="G4324" t="s">
        <v>39</v>
      </c>
      <c r="H4324" t="s">
        <v>16080</v>
      </c>
      <c r="I4324">
        <f>IF(OR(financial_transactions3[[#This Row],[amount]]&lt;$L$16, financial_transactions3[[#This Row],[amount]]&gt;$L$17), 1, 0)</f>
        <v>1</v>
      </c>
    </row>
    <row r="4325" spans="1:9">
      <c r="A4325" t="s">
        <v>8134</v>
      </c>
      <c r="B4325" s="3">
        <v>45463</v>
      </c>
      <c r="C4325" t="s">
        <v>2309</v>
      </c>
      <c r="D4325">
        <v>1894.59</v>
      </c>
      <c r="E4325" t="s">
        <v>122</v>
      </c>
      <c r="F4325" t="s">
        <v>26</v>
      </c>
      <c r="G4325" t="s">
        <v>21</v>
      </c>
      <c r="H4325" t="s">
        <v>28</v>
      </c>
      <c r="I4325">
        <f>IF(OR(financial_transactions3[[#This Row],[amount]]&lt;$L$16, financial_transactions3[[#This Row],[amount]]&gt;$L$17), 1, 0)</f>
        <v>1</v>
      </c>
    </row>
    <row r="4326" spans="1:9">
      <c r="A4326" t="s">
        <v>8135</v>
      </c>
      <c r="B4326" s="3">
        <v>45463</v>
      </c>
      <c r="C4326" t="s">
        <v>8136</v>
      </c>
      <c r="D4326">
        <v>891.19</v>
      </c>
      <c r="E4326" t="s">
        <v>16079</v>
      </c>
      <c r="F4326" t="s">
        <v>61</v>
      </c>
      <c r="G4326" t="s">
        <v>21</v>
      </c>
      <c r="H4326" t="s">
        <v>87</v>
      </c>
      <c r="I4326">
        <f>IF(OR(financial_transactions3[[#This Row],[amount]]&lt;$L$16, financial_transactions3[[#This Row],[amount]]&gt;$L$17), 1, 0)</f>
        <v>0</v>
      </c>
    </row>
    <row r="4327" spans="1:9">
      <c r="A4327" t="s">
        <v>8137</v>
      </c>
      <c r="B4327" s="3">
        <v>45464</v>
      </c>
      <c r="C4327" t="s">
        <v>1704</v>
      </c>
      <c r="D4327">
        <v>969.46</v>
      </c>
      <c r="E4327" t="s">
        <v>67</v>
      </c>
      <c r="F4327" t="s">
        <v>20</v>
      </c>
      <c r="G4327" t="s">
        <v>21</v>
      </c>
      <c r="H4327" t="s">
        <v>87</v>
      </c>
      <c r="I4327">
        <f>IF(OR(financial_transactions3[[#This Row],[amount]]&lt;$L$16, financial_transactions3[[#This Row],[amount]]&gt;$L$17), 1, 0)</f>
        <v>0</v>
      </c>
    </row>
    <row r="4328" spans="1:9">
      <c r="A4328" t="s">
        <v>8138</v>
      </c>
      <c r="B4328" s="3">
        <v>45464</v>
      </c>
      <c r="C4328" t="s">
        <v>8139</v>
      </c>
      <c r="D4328">
        <v>1694.25</v>
      </c>
      <c r="E4328" t="s">
        <v>122</v>
      </c>
      <c r="F4328" t="s">
        <v>26</v>
      </c>
      <c r="G4328" t="s">
        <v>27</v>
      </c>
      <c r="H4328" t="s">
        <v>75</v>
      </c>
      <c r="I4328">
        <f>IF(OR(financial_transactions3[[#This Row],[amount]]&lt;$L$16, financial_transactions3[[#This Row],[amount]]&gt;$L$17), 1, 0)</f>
        <v>1</v>
      </c>
    </row>
    <row r="4329" spans="1:9">
      <c r="A4329" t="s">
        <v>8140</v>
      </c>
      <c r="B4329" s="3">
        <v>45464</v>
      </c>
      <c r="C4329" t="s">
        <v>8141</v>
      </c>
      <c r="D4329">
        <v>124.02</v>
      </c>
      <c r="E4329" t="s">
        <v>25</v>
      </c>
      <c r="F4329" t="s">
        <v>20</v>
      </c>
      <c r="G4329" t="s">
        <v>21</v>
      </c>
      <c r="H4329" t="s">
        <v>49</v>
      </c>
      <c r="I4329">
        <f>IF(OR(financial_transactions3[[#This Row],[amount]]&lt;$L$16, financial_transactions3[[#This Row],[amount]]&gt;$L$17), 1, 0)</f>
        <v>1</v>
      </c>
    </row>
    <row r="4330" spans="1:9">
      <c r="A4330" t="s">
        <v>8142</v>
      </c>
      <c r="B4330" s="3">
        <v>45464</v>
      </c>
      <c r="C4330" t="s">
        <v>8143</v>
      </c>
      <c r="D4330">
        <v>1382.5</v>
      </c>
      <c r="E4330" t="s">
        <v>70</v>
      </c>
      <c r="F4330" t="s">
        <v>26</v>
      </c>
      <c r="G4330" t="s">
        <v>27</v>
      </c>
      <c r="H4330" t="s">
        <v>40</v>
      </c>
      <c r="I4330">
        <f>IF(OR(financial_transactions3[[#This Row],[amount]]&lt;$L$16, financial_transactions3[[#This Row],[amount]]&gt;$L$17), 1, 0)</f>
        <v>0</v>
      </c>
    </row>
    <row r="4331" spans="1:9">
      <c r="A4331" t="s">
        <v>8144</v>
      </c>
      <c r="B4331" s="3">
        <v>45464</v>
      </c>
      <c r="C4331" t="s">
        <v>8000</v>
      </c>
      <c r="D4331">
        <v>1703.2</v>
      </c>
      <c r="E4331" t="s">
        <v>67</v>
      </c>
      <c r="F4331" t="s">
        <v>20</v>
      </c>
      <c r="G4331" t="s">
        <v>27</v>
      </c>
      <c r="H4331" t="s">
        <v>109</v>
      </c>
      <c r="I4331">
        <f>IF(OR(financial_transactions3[[#This Row],[amount]]&lt;$L$16, financial_transactions3[[#This Row],[amount]]&gt;$L$17), 1, 0)</f>
        <v>1</v>
      </c>
    </row>
    <row r="4332" spans="1:9">
      <c r="A4332" t="s">
        <v>8146</v>
      </c>
      <c r="B4332" s="3">
        <v>45464</v>
      </c>
      <c r="C4332" t="s">
        <v>520</v>
      </c>
      <c r="D4332">
        <v>280.92</v>
      </c>
      <c r="E4332" t="s">
        <v>67</v>
      </c>
      <c r="F4332" t="s">
        <v>32</v>
      </c>
      <c r="G4332" t="s">
        <v>39</v>
      </c>
      <c r="H4332" t="s">
        <v>94</v>
      </c>
      <c r="I4332">
        <f>IF(OR(financial_transactions3[[#This Row],[amount]]&lt;$L$16, financial_transactions3[[#This Row],[amount]]&gt;$L$17), 1, 0)</f>
        <v>1</v>
      </c>
    </row>
    <row r="4333" spans="1:9">
      <c r="A4333" t="s">
        <v>8147</v>
      </c>
      <c r="B4333" s="3">
        <v>45464</v>
      </c>
      <c r="C4333" t="s">
        <v>8148</v>
      </c>
      <c r="D4333">
        <v>597.09</v>
      </c>
      <c r="E4333" t="s">
        <v>19</v>
      </c>
      <c r="F4333" t="s">
        <v>26</v>
      </c>
      <c r="G4333" t="s">
        <v>48</v>
      </c>
      <c r="H4333" t="s">
        <v>49</v>
      </c>
      <c r="I4333">
        <f>IF(OR(financial_transactions3[[#This Row],[amount]]&lt;$L$16, financial_transactions3[[#This Row],[amount]]&gt;$L$17), 1, 0)</f>
        <v>0</v>
      </c>
    </row>
    <row r="4334" spans="1:9">
      <c r="A4334" t="s">
        <v>8149</v>
      </c>
      <c r="B4334" s="3">
        <v>45464</v>
      </c>
      <c r="C4334" t="s">
        <v>4171</v>
      </c>
      <c r="D4334">
        <v>291.88</v>
      </c>
      <c r="E4334" t="s">
        <v>122</v>
      </c>
      <c r="F4334" t="s">
        <v>20</v>
      </c>
      <c r="G4334" t="s">
        <v>48</v>
      </c>
      <c r="H4334" t="s">
        <v>40</v>
      </c>
      <c r="I4334">
        <f>IF(OR(financial_transactions3[[#This Row],[amount]]&lt;$L$16, financial_transactions3[[#This Row],[amount]]&gt;$L$17), 1, 0)</f>
        <v>1</v>
      </c>
    </row>
    <row r="4335" spans="1:9">
      <c r="A4335" t="s">
        <v>8150</v>
      </c>
      <c r="B4335" s="3">
        <v>45464</v>
      </c>
      <c r="C4335" t="s">
        <v>8151</v>
      </c>
      <c r="D4335">
        <v>1047.49</v>
      </c>
      <c r="E4335" t="s">
        <v>70</v>
      </c>
      <c r="F4335" t="s">
        <v>32</v>
      </c>
      <c r="G4335" t="s">
        <v>48</v>
      </c>
      <c r="H4335" t="s">
        <v>16080</v>
      </c>
      <c r="I4335">
        <f>IF(OR(financial_transactions3[[#This Row],[amount]]&lt;$L$16, financial_transactions3[[#This Row],[amount]]&gt;$L$17), 1, 0)</f>
        <v>0</v>
      </c>
    </row>
    <row r="4336" spans="1:9">
      <c r="A4336" t="s">
        <v>8152</v>
      </c>
      <c r="B4336" s="3">
        <v>45464</v>
      </c>
      <c r="C4336" t="s">
        <v>1348</v>
      </c>
      <c r="D4336">
        <v>1589.93</v>
      </c>
      <c r="E4336" t="s">
        <v>52</v>
      </c>
      <c r="F4336" t="s">
        <v>32</v>
      </c>
      <c r="G4336" t="s">
        <v>27</v>
      </c>
      <c r="H4336" t="s">
        <v>36</v>
      </c>
      <c r="I4336">
        <f>IF(OR(financial_transactions3[[#This Row],[amount]]&lt;$L$16, financial_transactions3[[#This Row],[amount]]&gt;$L$17), 1, 0)</f>
        <v>0</v>
      </c>
    </row>
    <row r="4337" spans="1:9">
      <c r="A4337" t="s">
        <v>8153</v>
      </c>
      <c r="B4337" s="3">
        <v>45464</v>
      </c>
      <c r="C4337" t="s">
        <v>5224</v>
      </c>
      <c r="D4337">
        <v>15166.69</v>
      </c>
      <c r="E4337" t="s">
        <v>52</v>
      </c>
      <c r="F4337" t="s">
        <v>26</v>
      </c>
      <c r="G4337" t="s">
        <v>27</v>
      </c>
      <c r="H4337" t="s">
        <v>57</v>
      </c>
      <c r="I4337">
        <f>IF(OR(financial_transactions3[[#This Row],[amount]]&lt;$L$16, financial_transactions3[[#This Row],[amount]]&gt;$L$17), 1, 0)</f>
        <v>1</v>
      </c>
    </row>
    <row r="4338" spans="1:9">
      <c r="A4338" t="s">
        <v>8154</v>
      </c>
      <c r="B4338" s="3">
        <v>45464</v>
      </c>
      <c r="C4338" t="s">
        <v>8155</v>
      </c>
      <c r="D4338">
        <v>393.84</v>
      </c>
      <c r="E4338" t="s">
        <v>31</v>
      </c>
      <c r="F4338" t="s">
        <v>61</v>
      </c>
      <c r="G4338" t="s">
        <v>39</v>
      </c>
      <c r="H4338" t="s">
        <v>94</v>
      </c>
      <c r="I4338">
        <f>IF(OR(financial_transactions3[[#This Row],[amount]]&lt;$L$16, financial_transactions3[[#This Row],[amount]]&gt;$L$17), 1, 0)</f>
        <v>1</v>
      </c>
    </row>
    <row r="4339" spans="1:9">
      <c r="A4339" t="s">
        <v>8156</v>
      </c>
      <c r="B4339" s="3">
        <v>45464</v>
      </c>
      <c r="C4339" t="s">
        <v>4407</v>
      </c>
      <c r="D4339">
        <v>881.66</v>
      </c>
      <c r="E4339" t="s">
        <v>64</v>
      </c>
      <c r="F4339" t="s">
        <v>61</v>
      </c>
      <c r="G4339" t="s">
        <v>21</v>
      </c>
      <c r="H4339" t="s">
        <v>109</v>
      </c>
      <c r="I4339">
        <f>IF(OR(financial_transactions3[[#This Row],[amount]]&lt;$L$16, financial_transactions3[[#This Row],[amount]]&gt;$L$17), 1, 0)</f>
        <v>0</v>
      </c>
    </row>
    <row r="4340" spans="1:9">
      <c r="A4340" t="s">
        <v>8157</v>
      </c>
      <c r="B4340" s="3">
        <v>45464</v>
      </c>
      <c r="C4340" t="s">
        <v>2275</v>
      </c>
      <c r="D4340">
        <v>254.41</v>
      </c>
      <c r="E4340" t="s">
        <v>16079</v>
      </c>
      <c r="F4340" t="s">
        <v>20</v>
      </c>
      <c r="G4340" t="s">
        <v>39</v>
      </c>
      <c r="H4340" t="s">
        <v>53</v>
      </c>
      <c r="I4340">
        <f>IF(OR(financial_transactions3[[#This Row],[amount]]&lt;$L$16, financial_transactions3[[#This Row],[amount]]&gt;$L$17), 1, 0)</f>
        <v>1</v>
      </c>
    </row>
    <row r="4341" spans="1:9">
      <c r="A4341" t="s">
        <v>8158</v>
      </c>
      <c r="B4341" s="3">
        <v>45464</v>
      </c>
      <c r="C4341" t="s">
        <v>5923</v>
      </c>
      <c r="D4341">
        <v>1691.96</v>
      </c>
      <c r="E4341" t="s">
        <v>16110</v>
      </c>
      <c r="F4341" t="s">
        <v>20</v>
      </c>
      <c r="G4341" t="s">
        <v>39</v>
      </c>
      <c r="H4341" t="s">
        <v>16080</v>
      </c>
      <c r="I4341">
        <f>IF(OR(financial_transactions3[[#This Row],[amount]]&lt;$L$16, financial_transactions3[[#This Row],[amount]]&gt;$L$17), 1, 0)</f>
        <v>1</v>
      </c>
    </row>
    <row r="4342" spans="1:9">
      <c r="A4342" t="s">
        <v>8159</v>
      </c>
      <c r="B4342" s="3">
        <v>45464</v>
      </c>
      <c r="C4342" t="s">
        <v>3923</v>
      </c>
      <c r="D4342">
        <v>1518.81</v>
      </c>
      <c r="E4342" t="s">
        <v>122</v>
      </c>
      <c r="F4342" t="s">
        <v>20</v>
      </c>
      <c r="G4342" t="s">
        <v>39</v>
      </c>
      <c r="H4342" t="s">
        <v>44</v>
      </c>
      <c r="I4342">
        <f>IF(OR(financial_transactions3[[#This Row],[amount]]&lt;$L$16, financial_transactions3[[#This Row],[amount]]&gt;$L$17), 1, 0)</f>
        <v>0</v>
      </c>
    </row>
    <row r="4343" spans="1:9">
      <c r="A4343" t="s">
        <v>8160</v>
      </c>
      <c r="B4343" s="3">
        <v>45464</v>
      </c>
      <c r="C4343" t="s">
        <v>8161</v>
      </c>
      <c r="D4343">
        <v>759.83</v>
      </c>
      <c r="E4343" t="s">
        <v>122</v>
      </c>
      <c r="F4343" t="s">
        <v>20</v>
      </c>
      <c r="G4343" t="s">
        <v>48</v>
      </c>
      <c r="H4343" t="s">
        <v>94</v>
      </c>
      <c r="I4343">
        <f>IF(OR(financial_transactions3[[#This Row],[amount]]&lt;$L$16, financial_transactions3[[#This Row],[amount]]&gt;$L$17), 1, 0)</f>
        <v>0</v>
      </c>
    </row>
    <row r="4344" spans="1:9">
      <c r="A4344" t="s">
        <v>8162</v>
      </c>
      <c r="B4344" s="3">
        <v>45464</v>
      </c>
      <c r="C4344" t="s">
        <v>5513</v>
      </c>
      <c r="D4344">
        <v>175.01</v>
      </c>
      <c r="E4344" t="s">
        <v>16110</v>
      </c>
      <c r="F4344" t="s">
        <v>61</v>
      </c>
      <c r="G4344" t="s">
        <v>27</v>
      </c>
      <c r="H4344" t="s">
        <v>16080</v>
      </c>
      <c r="I4344">
        <f>IF(OR(financial_transactions3[[#This Row],[amount]]&lt;$L$16, financial_transactions3[[#This Row],[amount]]&gt;$L$17), 1, 0)</f>
        <v>1</v>
      </c>
    </row>
    <row r="4345" spans="1:9">
      <c r="A4345" t="s">
        <v>8163</v>
      </c>
      <c r="B4345" s="3">
        <v>45464</v>
      </c>
      <c r="C4345" t="s">
        <v>8164</v>
      </c>
      <c r="D4345">
        <v>590.62</v>
      </c>
      <c r="E4345" t="s">
        <v>70</v>
      </c>
      <c r="F4345" t="s">
        <v>61</v>
      </c>
      <c r="G4345" t="s">
        <v>48</v>
      </c>
      <c r="H4345" t="s">
        <v>57</v>
      </c>
      <c r="I4345">
        <f>IF(OR(financial_transactions3[[#This Row],[amount]]&lt;$L$16, financial_transactions3[[#This Row],[amount]]&gt;$L$17), 1, 0)</f>
        <v>0</v>
      </c>
    </row>
    <row r="4346" spans="1:9">
      <c r="A4346" t="s">
        <v>8165</v>
      </c>
      <c r="B4346" s="3">
        <v>45464</v>
      </c>
      <c r="C4346" t="s">
        <v>8166</v>
      </c>
      <c r="D4346">
        <v>1691.58</v>
      </c>
      <c r="E4346" t="s">
        <v>67</v>
      </c>
      <c r="F4346" t="s">
        <v>20</v>
      </c>
      <c r="G4346" t="s">
        <v>39</v>
      </c>
      <c r="H4346" t="s">
        <v>123</v>
      </c>
      <c r="I4346">
        <f>IF(OR(financial_transactions3[[#This Row],[amount]]&lt;$L$16, financial_transactions3[[#This Row],[amount]]&gt;$L$17), 1, 0)</f>
        <v>1</v>
      </c>
    </row>
    <row r="4347" spans="1:9">
      <c r="A4347" t="s">
        <v>8167</v>
      </c>
      <c r="B4347" s="3">
        <v>45464</v>
      </c>
      <c r="C4347" t="s">
        <v>6190</v>
      </c>
      <c r="D4347">
        <v>596.29</v>
      </c>
      <c r="E4347" t="s">
        <v>16110</v>
      </c>
      <c r="F4347" t="s">
        <v>32</v>
      </c>
      <c r="G4347" t="s">
        <v>27</v>
      </c>
      <c r="H4347" t="s">
        <v>22</v>
      </c>
      <c r="I4347">
        <f>IF(OR(financial_transactions3[[#This Row],[amount]]&lt;$L$16, financial_transactions3[[#This Row],[amount]]&gt;$L$17), 1, 0)</f>
        <v>0</v>
      </c>
    </row>
    <row r="4348" spans="1:9">
      <c r="A4348" t="s">
        <v>8168</v>
      </c>
      <c r="B4348" s="3">
        <v>45464</v>
      </c>
      <c r="C4348" t="s">
        <v>7041</v>
      </c>
      <c r="D4348">
        <v>255.69</v>
      </c>
      <c r="E4348" t="s">
        <v>52</v>
      </c>
      <c r="F4348" t="s">
        <v>61</v>
      </c>
      <c r="G4348" t="s">
        <v>39</v>
      </c>
      <c r="H4348" t="s">
        <v>36</v>
      </c>
      <c r="I4348">
        <f>IF(OR(financial_transactions3[[#This Row],[amount]]&lt;$L$16, financial_transactions3[[#This Row],[amount]]&gt;$L$17), 1, 0)</f>
        <v>1</v>
      </c>
    </row>
    <row r="4349" spans="1:9">
      <c r="A4349" t="s">
        <v>8169</v>
      </c>
      <c r="B4349" s="3">
        <v>45464</v>
      </c>
      <c r="C4349" t="s">
        <v>8170</v>
      </c>
      <c r="D4349">
        <v>1407.47</v>
      </c>
      <c r="E4349" t="s">
        <v>67</v>
      </c>
      <c r="F4349" t="s">
        <v>26</v>
      </c>
      <c r="G4349" t="s">
        <v>21</v>
      </c>
      <c r="H4349" t="s">
        <v>109</v>
      </c>
      <c r="I4349">
        <f>IF(OR(financial_transactions3[[#This Row],[amount]]&lt;$L$16, financial_transactions3[[#This Row],[amount]]&gt;$L$17), 1, 0)</f>
        <v>0</v>
      </c>
    </row>
    <row r="4350" spans="1:9">
      <c r="A4350" t="s">
        <v>8171</v>
      </c>
      <c r="B4350" s="3">
        <v>45464</v>
      </c>
      <c r="C4350" t="s">
        <v>8172</v>
      </c>
      <c r="D4350">
        <v>1207.9000000000001</v>
      </c>
      <c r="E4350" t="s">
        <v>16079</v>
      </c>
      <c r="F4350" t="s">
        <v>20</v>
      </c>
      <c r="G4350" t="s">
        <v>21</v>
      </c>
      <c r="H4350" t="s">
        <v>176</v>
      </c>
      <c r="I4350">
        <f>IF(OR(financial_transactions3[[#This Row],[amount]]&lt;$L$16, financial_transactions3[[#This Row],[amount]]&gt;$L$17), 1, 0)</f>
        <v>0</v>
      </c>
    </row>
    <row r="4351" spans="1:9">
      <c r="A4351" t="s">
        <v>8173</v>
      </c>
      <c r="B4351" s="3">
        <v>45464</v>
      </c>
      <c r="C4351" t="s">
        <v>8174</v>
      </c>
      <c r="D4351">
        <v>276.3</v>
      </c>
      <c r="E4351" t="s">
        <v>122</v>
      </c>
      <c r="F4351" t="s">
        <v>32</v>
      </c>
      <c r="G4351" t="s">
        <v>39</v>
      </c>
      <c r="H4351" t="s">
        <v>16080</v>
      </c>
      <c r="I4351">
        <f>IF(OR(financial_transactions3[[#This Row],[amount]]&lt;$L$16, financial_transactions3[[#This Row],[amount]]&gt;$L$17), 1, 0)</f>
        <v>1</v>
      </c>
    </row>
    <row r="4352" spans="1:9">
      <c r="A4352" t="s">
        <v>8175</v>
      </c>
      <c r="B4352" s="3">
        <v>45464</v>
      </c>
      <c r="C4352" t="s">
        <v>8176</v>
      </c>
      <c r="D4352">
        <v>1754.18</v>
      </c>
      <c r="E4352" t="s">
        <v>64</v>
      </c>
      <c r="F4352" t="s">
        <v>20</v>
      </c>
      <c r="G4352" t="s">
        <v>39</v>
      </c>
      <c r="H4352" t="s">
        <v>40</v>
      </c>
      <c r="I4352">
        <f>IF(OR(financial_transactions3[[#This Row],[amount]]&lt;$L$16, financial_transactions3[[#This Row],[amount]]&gt;$L$17), 1, 0)</f>
        <v>1</v>
      </c>
    </row>
    <row r="4353" spans="1:9">
      <c r="A4353" t="s">
        <v>8177</v>
      </c>
      <c r="B4353" s="3">
        <v>45464</v>
      </c>
      <c r="C4353" t="s">
        <v>7932</v>
      </c>
      <c r="D4353">
        <v>844.65</v>
      </c>
      <c r="E4353" t="s">
        <v>70</v>
      </c>
      <c r="F4353" t="s">
        <v>26</v>
      </c>
      <c r="G4353" t="s">
        <v>48</v>
      </c>
      <c r="H4353" t="s">
        <v>94</v>
      </c>
      <c r="I4353">
        <f>IF(OR(financial_transactions3[[#This Row],[amount]]&lt;$L$16, financial_transactions3[[#This Row],[amount]]&gt;$L$17), 1, 0)</f>
        <v>0</v>
      </c>
    </row>
    <row r="4354" spans="1:9">
      <c r="A4354" t="s">
        <v>8178</v>
      </c>
      <c r="B4354" s="3">
        <v>45464</v>
      </c>
      <c r="C4354" t="s">
        <v>7114</v>
      </c>
      <c r="D4354">
        <v>877.92</v>
      </c>
      <c r="E4354" t="s">
        <v>64</v>
      </c>
      <c r="F4354" t="s">
        <v>20</v>
      </c>
      <c r="G4354" t="s">
        <v>21</v>
      </c>
      <c r="H4354" t="s">
        <v>36</v>
      </c>
      <c r="I4354">
        <f>IF(OR(financial_transactions3[[#This Row],[amount]]&lt;$L$16, financial_transactions3[[#This Row],[amount]]&gt;$L$17), 1, 0)</f>
        <v>0</v>
      </c>
    </row>
    <row r="4355" spans="1:9">
      <c r="A4355" t="s">
        <v>8179</v>
      </c>
      <c r="B4355" s="3">
        <v>45464</v>
      </c>
      <c r="C4355" t="s">
        <v>8180</v>
      </c>
      <c r="D4355">
        <v>1018.79</v>
      </c>
      <c r="E4355" t="s">
        <v>70</v>
      </c>
      <c r="F4355" t="s">
        <v>26</v>
      </c>
      <c r="G4355" t="s">
        <v>39</v>
      </c>
      <c r="H4355" t="s">
        <v>87</v>
      </c>
      <c r="I4355">
        <f>IF(OR(financial_transactions3[[#This Row],[amount]]&lt;$L$16, financial_transactions3[[#This Row],[amount]]&gt;$L$17), 1, 0)</f>
        <v>0</v>
      </c>
    </row>
    <row r="4356" spans="1:9">
      <c r="A4356" t="s">
        <v>8181</v>
      </c>
      <c r="B4356" s="3">
        <v>45464</v>
      </c>
      <c r="C4356" t="s">
        <v>6671</v>
      </c>
      <c r="D4356">
        <v>921.66</v>
      </c>
      <c r="E4356" t="s">
        <v>67</v>
      </c>
      <c r="F4356" t="s">
        <v>20</v>
      </c>
      <c r="G4356" t="s">
        <v>39</v>
      </c>
      <c r="H4356" t="s">
        <v>87</v>
      </c>
      <c r="I4356">
        <f>IF(OR(financial_transactions3[[#This Row],[amount]]&lt;$L$16, financial_transactions3[[#This Row],[amount]]&gt;$L$17), 1, 0)</f>
        <v>0</v>
      </c>
    </row>
    <row r="4357" spans="1:9">
      <c r="A4357" t="s">
        <v>8182</v>
      </c>
      <c r="B4357" s="3">
        <v>45464</v>
      </c>
      <c r="C4357" t="s">
        <v>824</v>
      </c>
      <c r="D4357">
        <v>1285.49</v>
      </c>
      <c r="E4357" t="s">
        <v>67</v>
      </c>
      <c r="F4357" t="s">
        <v>32</v>
      </c>
      <c r="G4357" t="s">
        <v>21</v>
      </c>
      <c r="H4357" t="s">
        <v>57</v>
      </c>
      <c r="I4357">
        <f>IF(OR(financial_transactions3[[#This Row],[amount]]&lt;$L$16, financial_transactions3[[#This Row],[amount]]&gt;$L$17), 1, 0)</f>
        <v>0</v>
      </c>
    </row>
    <row r="4358" spans="1:9">
      <c r="A4358" t="s">
        <v>8183</v>
      </c>
      <c r="B4358" s="3">
        <v>45465</v>
      </c>
      <c r="C4358" t="s">
        <v>8184</v>
      </c>
      <c r="D4358">
        <v>865.95</v>
      </c>
      <c r="E4358" t="s">
        <v>16110</v>
      </c>
      <c r="F4358" t="s">
        <v>20</v>
      </c>
      <c r="G4358" t="s">
        <v>39</v>
      </c>
      <c r="H4358" t="s">
        <v>87</v>
      </c>
      <c r="I4358">
        <f>IF(OR(financial_transactions3[[#This Row],[amount]]&lt;$L$16, financial_transactions3[[#This Row],[amount]]&gt;$L$17), 1, 0)</f>
        <v>0</v>
      </c>
    </row>
    <row r="4359" spans="1:9">
      <c r="A4359" t="s">
        <v>8185</v>
      </c>
      <c r="B4359" s="3">
        <v>45465</v>
      </c>
      <c r="C4359" t="s">
        <v>69</v>
      </c>
      <c r="D4359">
        <v>114.93</v>
      </c>
      <c r="E4359" t="s">
        <v>70</v>
      </c>
      <c r="F4359" t="s">
        <v>20</v>
      </c>
      <c r="G4359" t="s">
        <v>27</v>
      </c>
      <c r="H4359" t="s">
        <v>176</v>
      </c>
      <c r="I4359">
        <f>IF(OR(financial_transactions3[[#This Row],[amount]]&lt;$L$16, financial_transactions3[[#This Row],[amount]]&gt;$L$17), 1, 0)</f>
        <v>1</v>
      </c>
    </row>
    <row r="4360" spans="1:9">
      <c r="A4360" t="s">
        <v>8188</v>
      </c>
      <c r="B4360" s="3">
        <v>45465</v>
      </c>
      <c r="C4360" t="s">
        <v>3190</v>
      </c>
      <c r="D4360">
        <v>1603.12</v>
      </c>
      <c r="E4360" t="s">
        <v>16110</v>
      </c>
      <c r="F4360" t="s">
        <v>20</v>
      </c>
      <c r="G4360" t="s">
        <v>48</v>
      </c>
      <c r="H4360" t="s">
        <v>33</v>
      </c>
      <c r="I4360">
        <f>IF(OR(financial_transactions3[[#This Row],[amount]]&lt;$L$16, financial_transactions3[[#This Row],[amount]]&gt;$L$17), 1, 0)</f>
        <v>1</v>
      </c>
    </row>
    <row r="4361" spans="1:9">
      <c r="A4361" t="s">
        <v>8189</v>
      </c>
      <c r="B4361" s="3">
        <v>45465</v>
      </c>
      <c r="C4361" t="s">
        <v>8190</v>
      </c>
      <c r="D4361">
        <v>741.59</v>
      </c>
      <c r="E4361" t="s">
        <v>25</v>
      </c>
      <c r="F4361" t="s">
        <v>61</v>
      </c>
      <c r="G4361" t="s">
        <v>27</v>
      </c>
      <c r="H4361" t="s">
        <v>40</v>
      </c>
      <c r="I4361">
        <f>IF(OR(financial_transactions3[[#This Row],[amount]]&lt;$L$16, financial_transactions3[[#This Row],[amount]]&gt;$L$17), 1, 0)</f>
        <v>0</v>
      </c>
    </row>
    <row r="4362" spans="1:9">
      <c r="A4362" t="s">
        <v>8191</v>
      </c>
      <c r="B4362" s="3">
        <v>45465</v>
      </c>
      <c r="C4362" t="s">
        <v>8192</v>
      </c>
      <c r="D4362">
        <v>1299.8499999999999</v>
      </c>
      <c r="E4362" t="s">
        <v>52</v>
      </c>
      <c r="F4362" t="s">
        <v>32</v>
      </c>
      <c r="G4362" t="s">
        <v>27</v>
      </c>
      <c r="H4362" t="s">
        <v>44</v>
      </c>
      <c r="I4362">
        <f>IF(OR(financial_transactions3[[#This Row],[amount]]&lt;$L$16, financial_transactions3[[#This Row],[amount]]&gt;$L$17), 1, 0)</f>
        <v>0</v>
      </c>
    </row>
    <row r="4363" spans="1:9">
      <c r="A4363" t="s">
        <v>8193</v>
      </c>
      <c r="B4363" s="3">
        <v>45465</v>
      </c>
      <c r="C4363" t="s">
        <v>8194</v>
      </c>
      <c r="D4363">
        <v>894.53</v>
      </c>
      <c r="E4363" t="s">
        <v>122</v>
      </c>
      <c r="F4363" t="s">
        <v>26</v>
      </c>
      <c r="G4363" t="s">
        <v>21</v>
      </c>
      <c r="H4363" t="s">
        <v>87</v>
      </c>
      <c r="I4363">
        <f>IF(OR(financial_transactions3[[#This Row],[amount]]&lt;$L$16, financial_transactions3[[#This Row],[amount]]&gt;$L$17), 1, 0)</f>
        <v>0</v>
      </c>
    </row>
    <row r="4364" spans="1:9">
      <c r="A4364" t="s">
        <v>8195</v>
      </c>
      <c r="B4364" s="3">
        <v>45465</v>
      </c>
      <c r="C4364" t="s">
        <v>8196</v>
      </c>
      <c r="D4364">
        <v>183.78</v>
      </c>
      <c r="E4364" t="s">
        <v>64</v>
      </c>
      <c r="F4364" t="s">
        <v>61</v>
      </c>
      <c r="G4364" t="s">
        <v>39</v>
      </c>
      <c r="H4364" t="s">
        <v>36</v>
      </c>
      <c r="I4364">
        <f>IF(OR(financial_transactions3[[#This Row],[amount]]&lt;$L$16, financial_transactions3[[#This Row],[amount]]&gt;$L$17), 1, 0)</f>
        <v>1</v>
      </c>
    </row>
    <row r="4365" spans="1:9">
      <c r="A4365" t="s">
        <v>8197</v>
      </c>
      <c r="B4365" s="3">
        <v>45465</v>
      </c>
      <c r="C4365" t="s">
        <v>8198</v>
      </c>
      <c r="D4365">
        <v>93.33</v>
      </c>
      <c r="E4365" t="s">
        <v>67</v>
      </c>
      <c r="F4365" t="s">
        <v>20</v>
      </c>
      <c r="G4365" t="s">
        <v>48</v>
      </c>
      <c r="H4365" t="s">
        <v>22</v>
      </c>
      <c r="I4365">
        <f>IF(OR(financial_transactions3[[#This Row],[amount]]&lt;$L$16, financial_transactions3[[#This Row],[amount]]&gt;$L$17), 1, 0)</f>
        <v>1</v>
      </c>
    </row>
    <row r="4366" spans="1:9">
      <c r="A4366" t="s">
        <v>8199</v>
      </c>
      <c r="B4366" s="3">
        <v>45465</v>
      </c>
      <c r="C4366" t="s">
        <v>8200</v>
      </c>
      <c r="D4366">
        <v>894.7</v>
      </c>
      <c r="E4366" t="s">
        <v>52</v>
      </c>
      <c r="F4366" t="s">
        <v>32</v>
      </c>
      <c r="G4366" t="s">
        <v>39</v>
      </c>
      <c r="H4366" t="s">
        <v>44</v>
      </c>
      <c r="I4366">
        <f>IF(OR(financial_transactions3[[#This Row],[amount]]&lt;$L$16, financial_transactions3[[#This Row],[amount]]&gt;$L$17), 1, 0)</f>
        <v>0</v>
      </c>
    </row>
    <row r="4367" spans="1:9">
      <c r="A4367" t="s">
        <v>8201</v>
      </c>
      <c r="B4367" s="3">
        <v>45465</v>
      </c>
      <c r="C4367" t="s">
        <v>8202</v>
      </c>
      <c r="D4367">
        <v>155.19999999999999</v>
      </c>
      <c r="E4367" t="s">
        <v>31</v>
      </c>
      <c r="F4367" t="s">
        <v>26</v>
      </c>
      <c r="G4367" t="s">
        <v>27</v>
      </c>
      <c r="H4367" t="s">
        <v>87</v>
      </c>
      <c r="I4367">
        <f>IF(OR(financial_transactions3[[#This Row],[amount]]&lt;$L$16, financial_transactions3[[#This Row],[amount]]&gt;$L$17), 1, 0)</f>
        <v>1</v>
      </c>
    </row>
    <row r="4368" spans="1:9">
      <c r="A4368" t="s">
        <v>8204</v>
      </c>
      <c r="B4368" s="3">
        <v>45465</v>
      </c>
      <c r="C4368" t="s">
        <v>8205</v>
      </c>
      <c r="D4368">
        <v>1351.61</v>
      </c>
      <c r="E4368" t="s">
        <v>31</v>
      </c>
      <c r="F4368" t="s">
        <v>32</v>
      </c>
      <c r="G4368" t="s">
        <v>39</v>
      </c>
      <c r="H4368" t="s">
        <v>16080</v>
      </c>
      <c r="I4368">
        <f>IF(OR(financial_transactions3[[#This Row],[amount]]&lt;$L$16, financial_transactions3[[#This Row],[amount]]&gt;$L$17), 1, 0)</f>
        <v>0</v>
      </c>
    </row>
    <row r="4369" spans="1:9">
      <c r="A4369" t="s">
        <v>8206</v>
      </c>
      <c r="B4369" s="3">
        <v>45465</v>
      </c>
      <c r="C4369" t="s">
        <v>8207</v>
      </c>
      <c r="D4369">
        <v>845.27</v>
      </c>
      <c r="E4369" t="s">
        <v>122</v>
      </c>
      <c r="F4369" t="s">
        <v>26</v>
      </c>
      <c r="G4369" t="s">
        <v>48</v>
      </c>
      <c r="H4369" t="s">
        <v>94</v>
      </c>
      <c r="I4369">
        <f>IF(OR(financial_transactions3[[#This Row],[amount]]&lt;$L$16, financial_transactions3[[#This Row],[amount]]&gt;$L$17), 1, 0)</f>
        <v>0</v>
      </c>
    </row>
    <row r="4370" spans="1:9">
      <c r="A4370" t="s">
        <v>8208</v>
      </c>
      <c r="B4370" s="3">
        <v>45465</v>
      </c>
      <c r="C4370" t="s">
        <v>8209</v>
      </c>
      <c r="D4370">
        <v>795.91</v>
      </c>
      <c r="E4370" t="s">
        <v>25</v>
      </c>
      <c r="F4370" t="s">
        <v>26</v>
      </c>
      <c r="G4370" t="s">
        <v>48</v>
      </c>
      <c r="H4370" t="s">
        <v>87</v>
      </c>
      <c r="I4370">
        <f>IF(OR(financial_transactions3[[#This Row],[amount]]&lt;$L$16, financial_transactions3[[#This Row],[amount]]&gt;$L$17), 1, 0)</f>
        <v>0</v>
      </c>
    </row>
    <row r="4371" spans="1:9">
      <c r="A4371" t="s">
        <v>8210</v>
      </c>
      <c r="B4371" s="3">
        <v>45465</v>
      </c>
      <c r="C4371" t="s">
        <v>8211</v>
      </c>
      <c r="D4371">
        <v>1530.33</v>
      </c>
      <c r="E4371" t="s">
        <v>19</v>
      </c>
      <c r="F4371" t="s">
        <v>61</v>
      </c>
      <c r="G4371" t="s">
        <v>21</v>
      </c>
      <c r="H4371" t="s">
        <v>33</v>
      </c>
      <c r="I4371">
        <f>IF(OR(financial_transactions3[[#This Row],[amount]]&lt;$L$16, financial_transactions3[[#This Row],[amount]]&gt;$L$17), 1, 0)</f>
        <v>0</v>
      </c>
    </row>
    <row r="4372" spans="1:9">
      <c r="A4372" t="s">
        <v>8212</v>
      </c>
      <c r="B4372" s="3">
        <v>45465</v>
      </c>
      <c r="C4372" t="s">
        <v>8213</v>
      </c>
      <c r="D4372">
        <v>1159.3599999999999</v>
      </c>
      <c r="E4372" t="s">
        <v>122</v>
      </c>
      <c r="F4372" t="s">
        <v>20</v>
      </c>
      <c r="G4372" t="s">
        <v>48</v>
      </c>
      <c r="H4372" t="s">
        <v>44</v>
      </c>
      <c r="I4372">
        <f>IF(OR(financial_transactions3[[#This Row],[amount]]&lt;$L$16, financial_transactions3[[#This Row],[amount]]&gt;$L$17), 1, 0)</f>
        <v>0</v>
      </c>
    </row>
    <row r="4373" spans="1:9">
      <c r="A4373" t="s">
        <v>8214</v>
      </c>
      <c r="B4373" s="3">
        <v>45465</v>
      </c>
      <c r="C4373" t="s">
        <v>7345</v>
      </c>
      <c r="D4373">
        <v>1341.87</v>
      </c>
      <c r="E4373" t="s">
        <v>70</v>
      </c>
      <c r="F4373" t="s">
        <v>32</v>
      </c>
      <c r="G4373" t="s">
        <v>21</v>
      </c>
      <c r="H4373" t="s">
        <v>94</v>
      </c>
      <c r="I4373">
        <f>IF(OR(financial_transactions3[[#This Row],[amount]]&lt;$L$16, financial_transactions3[[#This Row],[amount]]&gt;$L$17), 1, 0)</f>
        <v>0</v>
      </c>
    </row>
    <row r="4374" spans="1:9">
      <c r="A4374" t="s">
        <v>8215</v>
      </c>
      <c r="B4374" s="3">
        <v>45465</v>
      </c>
      <c r="C4374" t="s">
        <v>8216</v>
      </c>
      <c r="D4374">
        <v>1518.66</v>
      </c>
      <c r="E4374" t="s">
        <v>70</v>
      </c>
      <c r="F4374" t="s">
        <v>26</v>
      </c>
      <c r="G4374" t="s">
        <v>48</v>
      </c>
      <c r="H4374" t="s">
        <v>22</v>
      </c>
      <c r="I4374">
        <f>IF(OR(financial_transactions3[[#This Row],[amount]]&lt;$L$16, financial_transactions3[[#This Row],[amount]]&gt;$L$17), 1, 0)</f>
        <v>0</v>
      </c>
    </row>
    <row r="4375" spans="1:9">
      <c r="A4375" t="s">
        <v>8217</v>
      </c>
      <c r="B4375" s="3">
        <v>45465</v>
      </c>
      <c r="C4375" t="s">
        <v>7269</v>
      </c>
      <c r="D4375">
        <v>1362.9</v>
      </c>
      <c r="E4375" t="s">
        <v>31</v>
      </c>
      <c r="F4375" t="s">
        <v>26</v>
      </c>
      <c r="G4375" t="s">
        <v>27</v>
      </c>
      <c r="H4375" t="s">
        <v>123</v>
      </c>
      <c r="I4375">
        <f>IF(OR(financial_transactions3[[#This Row],[amount]]&lt;$L$16, financial_transactions3[[#This Row],[amount]]&gt;$L$17), 1, 0)</f>
        <v>0</v>
      </c>
    </row>
    <row r="4376" spans="1:9">
      <c r="A4376" t="s">
        <v>8218</v>
      </c>
      <c r="B4376" s="3">
        <v>45465</v>
      </c>
      <c r="C4376" t="s">
        <v>7729</v>
      </c>
      <c r="D4376">
        <v>252.11</v>
      </c>
      <c r="E4376" t="s">
        <v>70</v>
      </c>
      <c r="F4376" t="s">
        <v>61</v>
      </c>
      <c r="G4376" t="s">
        <v>21</v>
      </c>
      <c r="H4376" t="s">
        <v>33</v>
      </c>
      <c r="I4376">
        <f>IF(OR(financial_transactions3[[#This Row],[amount]]&lt;$L$16, financial_transactions3[[#This Row],[amount]]&gt;$L$17), 1, 0)</f>
        <v>1</v>
      </c>
    </row>
    <row r="4377" spans="1:9">
      <c r="A4377" t="s">
        <v>8219</v>
      </c>
      <c r="B4377" s="3">
        <v>45465</v>
      </c>
      <c r="C4377" t="s">
        <v>8220</v>
      </c>
      <c r="D4377">
        <v>591.36</v>
      </c>
      <c r="E4377" t="s">
        <v>31</v>
      </c>
      <c r="F4377" t="s">
        <v>61</v>
      </c>
      <c r="G4377" t="s">
        <v>21</v>
      </c>
      <c r="H4377" t="s">
        <v>87</v>
      </c>
      <c r="I4377">
        <f>IF(OR(financial_transactions3[[#This Row],[amount]]&lt;$L$16, financial_transactions3[[#This Row],[amount]]&gt;$L$17), 1, 0)</f>
        <v>0</v>
      </c>
    </row>
    <row r="4378" spans="1:9">
      <c r="A4378" t="s">
        <v>8221</v>
      </c>
      <c r="B4378" s="3">
        <v>45466</v>
      </c>
      <c r="C4378" t="s">
        <v>656</v>
      </c>
      <c r="D4378">
        <v>185.81</v>
      </c>
      <c r="E4378" t="s">
        <v>52</v>
      </c>
      <c r="F4378" t="s">
        <v>26</v>
      </c>
      <c r="G4378" t="s">
        <v>21</v>
      </c>
      <c r="H4378" t="s">
        <v>75</v>
      </c>
      <c r="I4378">
        <f>IF(OR(financial_transactions3[[#This Row],[amount]]&lt;$L$16, financial_transactions3[[#This Row],[amount]]&gt;$L$17), 1, 0)</f>
        <v>1</v>
      </c>
    </row>
    <row r="4379" spans="1:9">
      <c r="A4379" t="s">
        <v>8222</v>
      </c>
      <c r="B4379" s="3">
        <v>45466</v>
      </c>
      <c r="C4379" t="s">
        <v>2422</v>
      </c>
      <c r="D4379">
        <v>1459.5</v>
      </c>
      <c r="E4379" t="s">
        <v>47</v>
      </c>
      <c r="F4379" t="s">
        <v>61</v>
      </c>
      <c r="G4379" t="s">
        <v>39</v>
      </c>
      <c r="H4379" t="s">
        <v>94</v>
      </c>
      <c r="I4379">
        <f>IF(OR(financial_transactions3[[#This Row],[amount]]&lt;$L$16, financial_transactions3[[#This Row],[amount]]&gt;$L$17), 1, 0)</f>
        <v>0</v>
      </c>
    </row>
    <row r="4380" spans="1:9">
      <c r="A4380" t="s">
        <v>8223</v>
      </c>
      <c r="B4380" s="3">
        <v>45466</v>
      </c>
      <c r="C4380" t="s">
        <v>8224</v>
      </c>
      <c r="D4380">
        <v>346.73</v>
      </c>
      <c r="E4380" t="s">
        <v>25</v>
      </c>
      <c r="F4380" t="s">
        <v>32</v>
      </c>
      <c r="G4380" t="s">
        <v>27</v>
      </c>
      <c r="H4380" t="s">
        <v>16080</v>
      </c>
      <c r="I4380">
        <f>IF(OR(financial_transactions3[[#This Row],[amount]]&lt;$L$16, financial_transactions3[[#This Row],[amount]]&gt;$L$17), 1, 0)</f>
        <v>1</v>
      </c>
    </row>
    <row r="4381" spans="1:9">
      <c r="A4381" t="s">
        <v>8225</v>
      </c>
      <c r="B4381" s="3">
        <v>45466</v>
      </c>
      <c r="C4381" t="s">
        <v>8226</v>
      </c>
      <c r="D4381">
        <v>1052.76</v>
      </c>
      <c r="E4381" t="s">
        <v>122</v>
      </c>
      <c r="F4381" t="s">
        <v>32</v>
      </c>
      <c r="G4381" t="s">
        <v>39</v>
      </c>
      <c r="H4381" t="s">
        <v>28</v>
      </c>
      <c r="I4381">
        <f>IF(OR(financial_transactions3[[#This Row],[amount]]&lt;$L$16, financial_transactions3[[#This Row],[amount]]&gt;$L$17), 1, 0)</f>
        <v>0</v>
      </c>
    </row>
    <row r="4382" spans="1:9">
      <c r="A4382" t="s">
        <v>8227</v>
      </c>
      <c r="B4382" s="3">
        <v>45466</v>
      </c>
      <c r="C4382" t="s">
        <v>4970</v>
      </c>
      <c r="D4382">
        <v>1865.07</v>
      </c>
      <c r="E4382" t="s">
        <v>16079</v>
      </c>
      <c r="F4382" t="s">
        <v>26</v>
      </c>
      <c r="G4382" t="s">
        <v>39</v>
      </c>
      <c r="H4382" t="s">
        <v>28</v>
      </c>
      <c r="I4382">
        <f>IF(OR(financial_transactions3[[#This Row],[amount]]&lt;$L$16, financial_transactions3[[#This Row],[amount]]&gt;$L$17), 1, 0)</f>
        <v>1</v>
      </c>
    </row>
    <row r="4383" spans="1:9">
      <c r="A4383" t="s">
        <v>8228</v>
      </c>
      <c r="B4383" s="3">
        <v>45466</v>
      </c>
      <c r="C4383" t="s">
        <v>8229</v>
      </c>
      <c r="D4383">
        <v>626.16999999999996</v>
      </c>
      <c r="E4383" t="s">
        <v>31</v>
      </c>
      <c r="F4383" t="s">
        <v>61</v>
      </c>
      <c r="G4383" t="s">
        <v>39</v>
      </c>
      <c r="H4383" t="s">
        <v>75</v>
      </c>
      <c r="I4383">
        <f>IF(OR(financial_transactions3[[#This Row],[amount]]&lt;$L$16, financial_transactions3[[#This Row],[amount]]&gt;$L$17), 1, 0)</f>
        <v>0</v>
      </c>
    </row>
    <row r="4384" spans="1:9">
      <c r="A4384" t="s">
        <v>8230</v>
      </c>
      <c r="B4384" s="3">
        <v>45466</v>
      </c>
      <c r="C4384" t="s">
        <v>2059</v>
      </c>
      <c r="D4384">
        <v>10447.65</v>
      </c>
      <c r="E4384" t="s">
        <v>19</v>
      </c>
      <c r="F4384" t="s">
        <v>26</v>
      </c>
      <c r="G4384" t="s">
        <v>27</v>
      </c>
      <c r="H4384" t="s">
        <v>176</v>
      </c>
      <c r="I4384">
        <f>IF(OR(financial_transactions3[[#This Row],[amount]]&lt;$L$16, financial_transactions3[[#This Row],[amount]]&gt;$L$17), 1, 0)</f>
        <v>1</v>
      </c>
    </row>
    <row r="4385" spans="1:9">
      <c r="A4385" t="s">
        <v>8231</v>
      </c>
      <c r="B4385" s="3">
        <v>45466</v>
      </c>
      <c r="C4385" t="s">
        <v>8232</v>
      </c>
      <c r="D4385">
        <v>740.77</v>
      </c>
      <c r="E4385" t="s">
        <v>25</v>
      </c>
      <c r="F4385" t="s">
        <v>26</v>
      </c>
      <c r="G4385" t="s">
        <v>39</v>
      </c>
      <c r="H4385" t="s">
        <v>176</v>
      </c>
      <c r="I4385">
        <f>IF(OR(financial_transactions3[[#This Row],[amount]]&lt;$L$16, financial_transactions3[[#This Row],[amount]]&gt;$L$17), 1, 0)</f>
        <v>0</v>
      </c>
    </row>
    <row r="4386" spans="1:9">
      <c r="A4386" t="s">
        <v>8233</v>
      </c>
      <c r="B4386" s="3">
        <v>45466</v>
      </c>
      <c r="C4386" t="s">
        <v>8234</v>
      </c>
      <c r="D4386">
        <v>1860.05</v>
      </c>
      <c r="E4386" t="s">
        <v>47</v>
      </c>
      <c r="F4386" t="s">
        <v>26</v>
      </c>
      <c r="G4386" t="s">
        <v>21</v>
      </c>
      <c r="H4386" t="s">
        <v>33</v>
      </c>
      <c r="I4386">
        <f>IF(OR(financial_transactions3[[#This Row],[amount]]&lt;$L$16, financial_transactions3[[#This Row],[amount]]&gt;$L$17), 1, 0)</f>
        <v>1</v>
      </c>
    </row>
    <row r="4387" spans="1:9">
      <c r="A4387" t="s">
        <v>8235</v>
      </c>
      <c r="B4387" s="3">
        <v>45466</v>
      </c>
      <c r="C4387" t="s">
        <v>8236</v>
      </c>
      <c r="D4387">
        <v>764.73</v>
      </c>
      <c r="E4387" t="s">
        <v>70</v>
      </c>
      <c r="F4387" t="s">
        <v>61</v>
      </c>
      <c r="G4387" t="s">
        <v>27</v>
      </c>
      <c r="H4387" t="s">
        <v>87</v>
      </c>
      <c r="I4387">
        <f>IF(OR(financial_transactions3[[#This Row],[amount]]&lt;$L$16, financial_transactions3[[#This Row],[amount]]&gt;$L$17), 1, 0)</f>
        <v>0</v>
      </c>
    </row>
    <row r="4388" spans="1:9">
      <c r="A4388" t="s">
        <v>8237</v>
      </c>
      <c r="B4388" s="3">
        <v>45466</v>
      </c>
      <c r="C4388" t="s">
        <v>8238</v>
      </c>
      <c r="D4388">
        <v>1682.17</v>
      </c>
      <c r="E4388" t="s">
        <v>70</v>
      </c>
      <c r="F4388" t="s">
        <v>32</v>
      </c>
      <c r="G4388" t="s">
        <v>27</v>
      </c>
      <c r="H4388" t="s">
        <v>87</v>
      </c>
      <c r="I4388">
        <f>IF(OR(financial_transactions3[[#This Row],[amount]]&lt;$L$16, financial_transactions3[[#This Row],[amount]]&gt;$L$17), 1, 0)</f>
        <v>1</v>
      </c>
    </row>
    <row r="4389" spans="1:9">
      <c r="A4389" t="s">
        <v>8239</v>
      </c>
      <c r="B4389" s="3">
        <v>45466</v>
      </c>
      <c r="C4389" t="s">
        <v>8240</v>
      </c>
      <c r="D4389">
        <v>375.24</v>
      </c>
      <c r="E4389" t="s">
        <v>64</v>
      </c>
      <c r="F4389" t="s">
        <v>26</v>
      </c>
      <c r="G4389" t="s">
        <v>21</v>
      </c>
      <c r="H4389" t="s">
        <v>44</v>
      </c>
      <c r="I4389">
        <f>IF(OR(financial_transactions3[[#This Row],[amount]]&lt;$L$16, financial_transactions3[[#This Row],[amount]]&gt;$L$17), 1, 0)</f>
        <v>1</v>
      </c>
    </row>
    <row r="4390" spans="1:9">
      <c r="A4390" t="s">
        <v>8241</v>
      </c>
      <c r="B4390" s="3">
        <v>45466</v>
      </c>
      <c r="C4390" t="s">
        <v>8242</v>
      </c>
      <c r="D4390">
        <v>12985.93</v>
      </c>
      <c r="E4390" t="s">
        <v>16110</v>
      </c>
      <c r="F4390" t="s">
        <v>26</v>
      </c>
      <c r="G4390" t="s">
        <v>39</v>
      </c>
      <c r="H4390" t="s">
        <v>53</v>
      </c>
      <c r="I4390">
        <f>IF(OR(financial_transactions3[[#This Row],[amount]]&lt;$L$16, financial_transactions3[[#This Row],[amount]]&gt;$L$17), 1, 0)</f>
        <v>1</v>
      </c>
    </row>
    <row r="4391" spans="1:9">
      <c r="A4391" t="s">
        <v>8243</v>
      </c>
      <c r="B4391" s="3">
        <v>45466</v>
      </c>
      <c r="C4391" t="s">
        <v>8244</v>
      </c>
      <c r="D4391">
        <v>1128.02</v>
      </c>
      <c r="E4391" t="s">
        <v>47</v>
      </c>
      <c r="F4391" t="s">
        <v>26</v>
      </c>
      <c r="G4391" t="s">
        <v>21</v>
      </c>
      <c r="H4391" t="s">
        <v>109</v>
      </c>
      <c r="I4391">
        <f>IF(OR(financial_transactions3[[#This Row],[amount]]&lt;$L$16, financial_transactions3[[#This Row],[amount]]&gt;$L$17), 1, 0)</f>
        <v>0</v>
      </c>
    </row>
    <row r="4392" spans="1:9">
      <c r="A4392" t="s">
        <v>8245</v>
      </c>
      <c r="B4392" s="3">
        <v>45466</v>
      </c>
      <c r="C4392" t="s">
        <v>8246</v>
      </c>
      <c r="D4392">
        <v>753.86</v>
      </c>
      <c r="E4392" t="s">
        <v>70</v>
      </c>
      <c r="F4392" t="s">
        <v>26</v>
      </c>
      <c r="G4392" t="s">
        <v>39</v>
      </c>
      <c r="H4392" t="s">
        <v>109</v>
      </c>
      <c r="I4392">
        <f>IF(OR(financial_transactions3[[#This Row],[amount]]&lt;$L$16, financial_transactions3[[#This Row],[amount]]&gt;$L$17), 1, 0)</f>
        <v>0</v>
      </c>
    </row>
    <row r="4393" spans="1:9">
      <c r="A4393" t="s">
        <v>8247</v>
      </c>
      <c r="B4393" s="3">
        <v>45466</v>
      </c>
      <c r="C4393" t="s">
        <v>7580</v>
      </c>
      <c r="D4393">
        <v>818.98</v>
      </c>
      <c r="E4393" t="s">
        <v>25</v>
      </c>
      <c r="F4393" t="s">
        <v>20</v>
      </c>
      <c r="G4393" t="s">
        <v>48</v>
      </c>
      <c r="H4393" t="s">
        <v>87</v>
      </c>
      <c r="I4393">
        <f>IF(OR(financial_transactions3[[#This Row],[amount]]&lt;$L$16, financial_transactions3[[#This Row],[amount]]&gt;$L$17), 1, 0)</f>
        <v>0</v>
      </c>
    </row>
    <row r="4394" spans="1:9">
      <c r="A4394" t="s">
        <v>8248</v>
      </c>
      <c r="B4394" s="3">
        <v>45466</v>
      </c>
      <c r="C4394" t="s">
        <v>8249</v>
      </c>
      <c r="D4394">
        <v>785.99</v>
      </c>
      <c r="E4394" t="s">
        <v>47</v>
      </c>
      <c r="F4394" t="s">
        <v>20</v>
      </c>
      <c r="G4394" t="s">
        <v>27</v>
      </c>
      <c r="H4394" t="s">
        <v>57</v>
      </c>
      <c r="I4394">
        <f>IF(OR(financial_transactions3[[#This Row],[amount]]&lt;$L$16, financial_transactions3[[#This Row],[amount]]&gt;$L$17), 1, 0)</f>
        <v>0</v>
      </c>
    </row>
    <row r="4395" spans="1:9">
      <c r="A4395" t="s">
        <v>8250</v>
      </c>
      <c r="B4395" s="3">
        <v>45466</v>
      </c>
      <c r="C4395" t="s">
        <v>1236</v>
      </c>
      <c r="D4395">
        <v>1207.2</v>
      </c>
      <c r="E4395" t="s">
        <v>31</v>
      </c>
      <c r="F4395" t="s">
        <v>20</v>
      </c>
      <c r="G4395" t="s">
        <v>39</v>
      </c>
      <c r="H4395" t="s">
        <v>44</v>
      </c>
      <c r="I4395">
        <f>IF(OR(financial_transactions3[[#This Row],[amount]]&lt;$L$16, financial_transactions3[[#This Row],[amount]]&gt;$L$17), 1, 0)</f>
        <v>0</v>
      </c>
    </row>
    <row r="4396" spans="1:9">
      <c r="A4396" t="s">
        <v>8251</v>
      </c>
      <c r="B4396" s="3">
        <v>45466</v>
      </c>
      <c r="C4396" t="s">
        <v>8252</v>
      </c>
      <c r="D4396">
        <v>302.02999999999997</v>
      </c>
      <c r="E4396" t="s">
        <v>16079</v>
      </c>
      <c r="F4396" t="s">
        <v>20</v>
      </c>
      <c r="G4396" t="s">
        <v>48</v>
      </c>
      <c r="H4396" t="s">
        <v>22</v>
      </c>
      <c r="I4396">
        <f>IF(OR(financial_transactions3[[#This Row],[amount]]&lt;$L$16, financial_transactions3[[#This Row],[amount]]&gt;$L$17), 1, 0)</f>
        <v>1</v>
      </c>
    </row>
    <row r="4397" spans="1:9">
      <c r="A4397" t="s">
        <v>8253</v>
      </c>
      <c r="B4397" s="3">
        <v>45466</v>
      </c>
      <c r="C4397" t="s">
        <v>8254</v>
      </c>
      <c r="D4397">
        <v>1303.3699999999999</v>
      </c>
      <c r="E4397" t="s">
        <v>122</v>
      </c>
      <c r="F4397" t="s">
        <v>26</v>
      </c>
      <c r="G4397" t="s">
        <v>39</v>
      </c>
      <c r="H4397" t="s">
        <v>57</v>
      </c>
      <c r="I4397">
        <f>IF(OR(financial_transactions3[[#This Row],[amount]]&lt;$L$16, financial_transactions3[[#This Row],[amount]]&gt;$L$17), 1, 0)</f>
        <v>0</v>
      </c>
    </row>
    <row r="4398" spans="1:9">
      <c r="A4398" t="s">
        <v>8255</v>
      </c>
      <c r="B4398" s="3">
        <v>45466</v>
      </c>
      <c r="C4398" t="s">
        <v>1150</v>
      </c>
      <c r="D4398">
        <v>1232.99</v>
      </c>
      <c r="E4398" t="s">
        <v>122</v>
      </c>
      <c r="F4398" t="s">
        <v>20</v>
      </c>
      <c r="G4398" t="s">
        <v>48</v>
      </c>
      <c r="H4398" t="s">
        <v>109</v>
      </c>
      <c r="I4398">
        <f>IF(OR(financial_transactions3[[#This Row],[amount]]&lt;$L$16, financial_transactions3[[#This Row],[amount]]&gt;$L$17), 1, 0)</f>
        <v>0</v>
      </c>
    </row>
    <row r="4399" spans="1:9">
      <c r="A4399" t="s">
        <v>8256</v>
      </c>
      <c r="B4399" s="3">
        <v>45466</v>
      </c>
      <c r="C4399" t="s">
        <v>8257</v>
      </c>
      <c r="D4399">
        <v>862.45</v>
      </c>
      <c r="E4399" t="s">
        <v>122</v>
      </c>
      <c r="F4399" t="s">
        <v>20</v>
      </c>
      <c r="G4399" t="s">
        <v>21</v>
      </c>
      <c r="H4399" t="s">
        <v>57</v>
      </c>
      <c r="I4399">
        <f>IF(OR(financial_transactions3[[#This Row],[amount]]&lt;$L$16, financial_transactions3[[#This Row],[amount]]&gt;$L$17), 1, 0)</f>
        <v>0</v>
      </c>
    </row>
    <row r="4400" spans="1:9">
      <c r="A4400" t="s">
        <v>8258</v>
      </c>
      <c r="B4400" s="3">
        <v>45466</v>
      </c>
      <c r="C4400" t="s">
        <v>8259</v>
      </c>
      <c r="D4400">
        <v>259.77</v>
      </c>
      <c r="E4400" t="s">
        <v>47</v>
      </c>
      <c r="F4400" t="s">
        <v>26</v>
      </c>
      <c r="G4400" t="s">
        <v>39</v>
      </c>
      <c r="H4400" t="s">
        <v>36</v>
      </c>
      <c r="I4400">
        <f>IF(OR(financial_transactions3[[#This Row],[amount]]&lt;$L$16, financial_transactions3[[#This Row],[amount]]&gt;$L$17), 1, 0)</f>
        <v>1</v>
      </c>
    </row>
    <row r="4401" spans="1:9">
      <c r="A4401" t="s">
        <v>8260</v>
      </c>
      <c r="B4401" s="3">
        <v>45467</v>
      </c>
      <c r="C4401" t="s">
        <v>1323</v>
      </c>
      <c r="D4401">
        <v>575.80999999999995</v>
      </c>
      <c r="E4401" t="s">
        <v>16110</v>
      </c>
      <c r="F4401" t="s">
        <v>32</v>
      </c>
      <c r="G4401" t="s">
        <v>48</v>
      </c>
      <c r="H4401" t="s">
        <v>22</v>
      </c>
      <c r="I4401">
        <f>IF(OR(financial_transactions3[[#This Row],[amount]]&lt;$L$16, financial_transactions3[[#This Row],[amount]]&gt;$L$17), 1, 0)</f>
        <v>0</v>
      </c>
    </row>
    <row r="4402" spans="1:9">
      <c r="A4402" t="s">
        <v>8262</v>
      </c>
      <c r="B4402" s="3">
        <v>45467</v>
      </c>
      <c r="C4402" t="s">
        <v>8263</v>
      </c>
      <c r="D4402">
        <v>1971.45</v>
      </c>
      <c r="E4402" t="s">
        <v>47</v>
      </c>
      <c r="F4402" t="s">
        <v>26</v>
      </c>
      <c r="G4402" t="s">
        <v>21</v>
      </c>
      <c r="H4402" t="s">
        <v>33</v>
      </c>
      <c r="I4402">
        <f>IF(OR(financial_transactions3[[#This Row],[amount]]&lt;$L$16, financial_transactions3[[#This Row],[amount]]&gt;$L$17), 1, 0)</f>
        <v>1</v>
      </c>
    </row>
    <row r="4403" spans="1:9">
      <c r="A4403" t="s">
        <v>8264</v>
      </c>
      <c r="B4403" s="3">
        <v>45467</v>
      </c>
      <c r="C4403" t="s">
        <v>8180</v>
      </c>
      <c r="D4403">
        <v>1435.32</v>
      </c>
      <c r="E4403" t="s">
        <v>25</v>
      </c>
      <c r="F4403" t="s">
        <v>20</v>
      </c>
      <c r="G4403" t="s">
        <v>21</v>
      </c>
      <c r="H4403" t="s">
        <v>36</v>
      </c>
      <c r="I4403">
        <f>IF(OR(financial_transactions3[[#This Row],[amount]]&lt;$L$16, financial_transactions3[[#This Row],[amount]]&gt;$L$17), 1, 0)</f>
        <v>0</v>
      </c>
    </row>
    <row r="4404" spans="1:9">
      <c r="A4404" t="s">
        <v>8265</v>
      </c>
      <c r="B4404" s="3">
        <v>45467</v>
      </c>
      <c r="C4404" t="s">
        <v>8266</v>
      </c>
      <c r="D4404">
        <v>1811.08</v>
      </c>
      <c r="E4404" t="s">
        <v>67</v>
      </c>
      <c r="F4404" t="s">
        <v>32</v>
      </c>
      <c r="G4404" t="s">
        <v>48</v>
      </c>
      <c r="H4404" t="s">
        <v>36</v>
      </c>
      <c r="I4404">
        <f>IF(OR(financial_transactions3[[#This Row],[amount]]&lt;$L$16, financial_transactions3[[#This Row],[amount]]&gt;$L$17), 1, 0)</f>
        <v>1</v>
      </c>
    </row>
    <row r="4405" spans="1:9">
      <c r="A4405" t="s">
        <v>8267</v>
      </c>
      <c r="B4405" s="3">
        <v>45467</v>
      </c>
      <c r="C4405" t="s">
        <v>8268</v>
      </c>
      <c r="D4405">
        <v>604.12</v>
      </c>
      <c r="E4405" t="s">
        <v>52</v>
      </c>
      <c r="F4405" t="s">
        <v>61</v>
      </c>
      <c r="G4405" t="s">
        <v>48</v>
      </c>
      <c r="H4405" t="s">
        <v>53</v>
      </c>
      <c r="I4405">
        <f>IF(OR(financial_transactions3[[#This Row],[amount]]&lt;$L$16, financial_transactions3[[#This Row],[amount]]&gt;$L$17), 1, 0)</f>
        <v>0</v>
      </c>
    </row>
    <row r="4406" spans="1:9">
      <c r="A4406" t="s">
        <v>8269</v>
      </c>
      <c r="B4406" s="3">
        <v>45467</v>
      </c>
      <c r="C4406" t="s">
        <v>8270</v>
      </c>
      <c r="D4406">
        <v>1763.33</v>
      </c>
      <c r="E4406" t="s">
        <v>16110</v>
      </c>
      <c r="F4406" t="s">
        <v>32</v>
      </c>
      <c r="G4406" t="s">
        <v>39</v>
      </c>
      <c r="H4406" t="s">
        <v>16080</v>
      </c>
      <c r="I4406">
        <f>IF(OR(financial_transactions3[[#This Row],[amount]]&lt;$L$16, financial_transactions3[[#This Row],[amount]]&gt;$L$17), 1, 0)</f>
        <v>1</v>
      </c>
    </row>
    <row r="4407" spans="1:9">
      <c r="A4407" t="s">
        <v>8271</v>
      </c>
      <c r="B4407" s="3">
        <v>45467</v>
      </c>
      <c r="C4407" t="s">
        <v>1101</v>
      </c>
      <c r="D4407">
        <v>924.14</v>
      </c>
      <c r="E4407" t="s">
        <v>70</v>
      </c>
      <c r="F4407" t="s">
        <v>32</v>
      </c>
      <c r="G4407" t="s">
        <v>27</v>
      </c>
      <c r="H4407" t="s">
        <v>94</v>
      </c>
      <c r="I4407">
        <f>IF(OR(financial_transactions3[[#This Row],[amount]]&lt;$L$16, financial_transactions3[[#This Row],[amount]]&gt;$L$17), 1, 0)</f>
        <v>0</v>
      </c>
    </row>
    <row r="4408" spans="1:9">
      <c r="A4408" t="s">
        <v>8272</v>
      </c>
      <c r="B4408" s="3">
        <v>45467</v>
      </c>
      <c r="C4408" t="s">
        <v>8273</v>
      </c>
      <c r="D4408">
        <v>340.52</v>
      </c>
      <c r="E4408" t="s">
        <v>70</v>
      </c>
      <c r="F4408" t="s">
        <v>61</v>
      </c>
      <c r="G4408" t="s">
        <v>48</v>
      </c>
      <c r="H4408" t="s">
        <v>44</v>
      </c>
      <c r="I4408">
        <f>IF(OR(financial_transactions3[[#This Row],[amount]]&lt;$L$16, financial_transactions3[[#This Row],[amount]]&gt;$L$17), 1, 0)</f>
        <v>1</v>
      </c>
    </row>
    <row r="4409" spans="1:9">
      <c r="A4409" t="s">
        <v>8274</v>
      </c>
      <c r="B4409" s="3">
        <v>45467</v>
      </c>
      <c r="C4409" t="s">
        <v>8275</v>
      </c>
      <c r="D4409">
        <v>1279.3499999999999</v>
      </c>
      <c r="E4409" t="s">
        <v>64</v>
      </c>
      <c r="F4409" t="s">
        <v>20</v>
      </c>
      <c r="G4409" t="s">
        <v>27</v>
      </c>
      <c r="H4409" t="s">
        <v>33</v>
      </c>
      <c r="I4409">
        <f>IF(OR(financial_transactions3[[#This Row],[amount]]&lt;$L$16, financial_transactions3[[#This Row],[amount]]&gt;$L$17), 1, 0)</f>
        <v>0</v>
      </c>
    </row>
    <row r="4410" spans="1:9">
      <c r="A4410" t="s">
        <v>8276</v>
      </c>
      <c r="B4410" s="3">
        <v>45467</v>
      </c>
      <c r="C4410" t="s">
        <v>8277</v>
      </c>
      <c r="D4410">
        <v>1784.09</v>
      </c>
      <c r="E4410" t="s">
        <v>52</v>
      </c>
      <c r="F4410" t="s">
        <v>61</v>
      </c>
      <c r="G4410" t="s">
        <v>39</v>
      </c>
      <c r="H4410" t="s">
        <v>33</v>
      </c>
      <c r="I4410">
        <f>IF(OR(financial_transactions3[[#This Row],[amount]]&lt;$L$16, financial_transactions3[[#This Row],[amount]]&gt;$L$17), 1, 0)</f>
        <v>1</v>
      </c>
    </row>
    <row r="4411" spans="1:9">
      <c r="A4411" t="s">
        <v>8278</v>
      </c>
      <c r="B4411" s="3">
        <v>45467</v>
      </c>
      <c r="C4411" t="s">
        <v>8279</v>
      </c>
      <c r="D4411">
        <v>852.07</v>
      </c>
      <c r="E4411" t="s">
        <v>19</v>
      </c>
      <c r="F4411" t="s">
        <v>26</v>
      </c>
      <c r="G4411" t="s">
        <v>48</v>
      </c>
      <c r="H4411" t="s">
        <v>16080</v>
      </c>
      <c r="I4411">
        <f>IF(OR(financial_transactions3[[#This Row],[amount]]&lt;$L$16, financial_transactions3[[#This Row],[amount]]&gt;$L$17), 1, 0)</f>
        <v>0</v>
      </c>
    </row>
    <row r="4412" spans="1:9">
      <c r="A4412" t="s">
        <v>8280</v>
      </c>
      <c r="B4412" s="3">
        <v>45467</v>
      </c>
      <c r="C4412" t="s">
        <v>974</v>
      </c>
      <c r="D4412">
        <v>1391.77</v>
      </c>
      <c r="E4412" t="s">
        <v>16079</v>
      </c>
      <c r="F4412" t="s">
        <v>26</v>
      </c>
      <c r="G4412" t="s">
        <v>39</v>
      </c>
      <c r="H4412" t="s">
        <v>53</v>
      </c>
      <c r="I4412">
        <f>IF(OR(financial_transactions3[[#This Row],[amount]]&lt;$L$16, financial_transactions3[[#This Row],[amount]]&gt;$L$17), 1, 0)</f>
        <v>0</v>
      </c>
    </row>
    <row r="4413" spans="1:9">
      <c r="A4413" t="s">
        <v>8281</v>
      </c>
      <c r="B4413" s="3">
        <v>45467</v>
      </c>
      <c r="C4413" t="s">
        <v>8282</v>
      </c>
      <c r="D4413">
        <v>1239.8</v>
      </c>
      <c r="E4413" t="s">
        <v>47</v>
      </c>
      <c r="F4413" t="s">
        <v>32</v>
      </c>
      <c r="G4413" t="s">
        <v>39</v>
      </c>
      <c r="H4413" t="s">
        <v>75</v>
      </c>
      <c r="I4413">
        <f>IF(OR(financial_transactions3[[#This Row],[amount]]&lt;$L$16, financial_transactions3[[#This Row],[amount]]&gt;$L$17), 1, 0)</f>
        <v>0</v>
      </c>
    </row>
    <row r="4414" spans="1:9">
      <c r="A4414" t="s">
        <v>8284</v>
      </c>
      <c r="B4414" s="3">
        <v>45467</v>
      </c>
      <c r="C4414" t="s">
        <v>8285</v>
      </c>
      <c r="D4414">
        <v>1128.9100000000001</v>
      </c>
      <c r="E4414" t="s">
        <v>67</v>
      </c>
      <c r="F4414" t="s">
        <v>26</v>
      </c>
      <c r="G4414" t="s">
        <v>48</v>
      </c>
      <c r="H4414" t="s">
        <v>94</v>
      </c>
      <c r="I4414">
        <f>IF(OR(financial_transactions3[[#This Row],[amount]]&lt;$L$16, financial_transactions3[[#This Row],[amount]]&gt;$L$17), 1, 0)</f>
        <v>0</v>
      </c>
    </row>
    <row r="4415" spans="1:9">
      <c r="A4415" t="s">
        <v>8286</v>
      </c>
      <c r="B4415" s="3">
        <v>45467</v>
      </c>
      <c r="C4415" t="s">
        <v>8287</v>
      </c>
      <c r="D4415">
        <v>720.75</v>
      </c>
      <c r="E4415" t="s">
        <v>52</v>
      </c>
      <c r="F4415" t="s">
        <v>20</v>
      </c>
      <c r="G4415" t="s">
        <v>48</v>
      </c>
      <c r="H4415" t="s">
        <v>109</v>
      </c>
      <c r="I4415">
        <f>IF(OR(financial_transactions3[[#This Row],[amount]]&lt;$L$16, financial_transactions3[[#This Row],[amount]]&gt;$L$17), 1, 0)</f>
        <v>0</v>
      </c>
    </row>
    <row r="4416" spans="1:9">
      <c r="A4416" t="s">
        <v>8288</v>
      </c>
      <c r="B4416" s="3">
        <v>45467</v>
      </c>
      <c r="C4416" t="s">
        <v>4341</v>
      </c>
      <c r="D4416">
        <v>1011.17</v>
      </c>
      <c r="E4416" t="s">
        <v>67</v>
      </c>
      <c r="F4416" t="s">
        <v>32</v>
      </c>
      <c r="G4416" t="s">
        <v>39</v>
      </c>
      <c r="H4416" t="s">
        <v>53</v>
      </c>
      <c r="I4416">
        <f>IF(OR(financial_transactions3[[#This Row],[amount]]&lt;$L$16, financial_transactions3[[#This Row],[amount]]&gt;$L$17), 1, 0)</f>
        <v>0</v>
      </c>
    </row>
    <row r="4417" spans="1:9">
      <c r="A4417" t="s">
        <v>8289</v>
      </c>
      <c r="B4417" s="3">
        <v>45467</v>
      </c>
      <c r="C4417" t="s">
        <v>8290</v>
      </c>
      <c r="D4417">
        <v>444.02</v>
      </c>
      <c r="E4417" t="s">
        <v>67</v>
      </c>
      <c r="F4417" t="s">
        <v>20</v>
      </c>
      <c r="G4417" t="s">
        <v>48</v>
      </c>
      <c r="H4417" t="s">
        <v>109</v>
      </c>
      <c r="I4417">
        <f>IF(OR(financial_transactions3[[#This Row],[amount]]&lt;$L$16, financial_transactions3[[#This Row],[amount]]&gt;$L$17), 1, 0)</f>
        <v>1</v>
      </c>
    </row>
    <row r="4418" spans="1:9">
      <c r="A4418" t="s">
        <v>8291</v>
      </c>
      <c r="B4418" s="3">
        <v>45467</v>
      </c>
      <c r="C4418" t="s">
        <v>8292</v>
      </c>
      <c r="D4418">
        <v>1370.99</v>
      </c>
      <c r="E4418" t="s">
        <v>64</v>
      </c>
      <c r="F4418" t="s">
        <v>32</v>
      </c>
      <c r="G4418" t="s">
        <v>27</v>
      </c>
      <c r="H4418" t="s">
        <v>53</v>
      </c>
      <c r="I4418">
        <f>IF(OR(financial_transactions3[[#This Row],[amount]]&lt;$L$16, financial_transactions3[[#This Row],[amount]]&gt;$L$17), 1, 0)</f>
        <v>0</v>
      </c>
    </row>
    <row r="4419" spans="1:9">
      <c r="A4419" t="s">
        <v>8293</v>
      </c>
      <c r="B4419" s="3">
        <v>45467</v>
      </c>
      <c r="C4419" t="s">
        <v>8294</v>
      </c>
      <c r="D4419">
        <v>489.53</v>
      </c>
      <c r="E4419" t="s">
        <v>31</v>
      </c>
      <c r="F4419" t="s">
        <v>32</v>
      </c>
      <c r="G4419" t="s">
        <v>48</v>
      </c>
      <c r="H4419" t="s">
        <v>87</v>
      </c>
      <c r="I4419">
        <f>IF(OR(financial_transactions3[[#This Row],[amount]]&lt;$L$16, financial_transactions3[[#This Row],[amount]]&gt;$L$17), 1, 0)</f>
        <v>1</v>
      </c>
    </row>
    <row r="4420" spans="1:9">
      <c r="A4420" t="s">
        <v>8296</v>
      </c>
      <c r="B4420" s="3">
        <v>45467</v>
      </c>
      <c r="C4420" t="s">
        <v>8297</v>
      </c>
      <c r="D4420">
        <v>174.85</v>
      </c>
      <c r="E4420" t="s">
        <v>64</v>
      </c>
      <c r="F4420" t="s">
        <v>61</v>
      </c>
      <c r="G4420" t="s">
        <v>27</v>
      </c>
      <c r="H4420" t="s">
        <v>87</v>
      </c>
      <c r="I4420">
        <f>IF(OR(financial_transactions3[[#This Row],[amount]]&lt;$L$16, financial_transactions3[[#This Row],[amount]]&gt;$L$17), 1, 0)</f>
        <v>1</v>
      </c>
    </row>
    <row r="4421" spans="1:9">
      <c r="A4421" t="s">
        <v>8298</v>
      </c>
      <c r="B4421" s="3">
        <v>45467</v>
      </c>
      <c r="C4421" t="s">
        <v>5226</v>
      </c>
      <c r="D4421">
        <v>749.71</v>
      </c>
      <c r="E4421" t="s">
        <v>52</v>
      </c>
      <c r="F4421" t="s">
        <v>26</v>
      </c>
      <c r="G4421" t="s">
        <v>39</v>
      </c>
      <c r="H4421" t="s">
        <v>87</v>
      </c>
      <c r="I4421">
        <f>IF(OR(financial_transactions3[[#This Row],[amount]]&lt;$L$16, financial_transactions3[[#This Row],[amount]]&gt;$L$17), 1, 0)</f>
        <v>0</v>
      </c>
    </row>
    <row r="4422" spans="1:9">
      <c r="A4422" t="s">
        <v>8299</v>
      </c>
      <c r="B4422" s="3">
        <v>45467</v>
      </c>
      <c r="C4422" t="s">
        <v>8300</v>
      </c>
      <c r="D4422">
        <v>1244.18</v>
      </c>
      <c r="E4422" t="s">
        <v>16079</v>
      </c>
      <c r="F4422" t="s">
        <v>61</v>
      </c>
      <c r="G4422" t="s">
        <v>48</v>
      </c>
      <c r="H4422" t="s">
        <v>176</v>
      </c>
      <c r="I4422">
        <f>IF(OR(financial_transactions3[[#This Row],[amount]]&lt;$L$16, financial_transactions3[[#This Row],[amount]]&gt;$L$17), 1, 0)</f>
        <v>0</v>
      </c>
    </row>
    <row r="4423" spans="1:9">
      <c r="A4423" t="s">
        <v>8301</v>
      </c>
      <c r="B4423" s="3">
        <v>45467</v>
      </c>
      <c r="C4423" t="s">
        <v>7566</v>
      </c>
      <c r="D4423">
        <v>1458.05</v>
      </c>
      <c r="E4423" t="s">
        <v>16110</v>
      </c>
      <c r="F4423" t="s">
        <v>32</v>
      </c>
      <c r="G4423" t="s">
        <v>27</v>
      </c>
      <c r="H4423" t="s">
        <v>40</v>
      </c>
      <c r="I4423">
        <f>IF(OR(financial_transactions3[[#This Row],[amount]]&lt;$L$16, financial_transactions3[[#This Row],[amount]]&gt;$L$17), 1, 0)</f>
        <v>0</v>
      </c>
    </row>
    <row r="4424" spans="1:9">
      <c r="A4424" t="s">
        <v>8302</v>
      </c>
      <c r="B4424" s="3">
        <v>45467</v>
      </c>
      <c r="C4424" t="s">
        <v>5763</v>
      </c>
      <c r="D4424">
        <v>1019.19</v>
      </c>
      <c r="E4424" t="s">
        <v>31</v>
      </c>
      <c r="F4424" t="s">
        <v>26</v>
      </c>
      <c r="G4424" t="s">
        <v>39</v>
      </c>
      <c r="H4424" t="s">
        <v>94</v>
      </c>
      <c r="I4424">
        <f>IF(OR(financial_transactions3[[#This Row],[amount]]&lt;$L$16, financial_transactions3[[#This Row],[amount]]&gt;$L$17), 1, 0)</f>
        <v>0</v>
      </c>
    </row>
    <row r="4425" spans="1:9">
      <c r="A4425" t="s">
        <v>8303</v>
      </c>
      <c r="B4425" s="3">
        <v>45467</v>
      </c>
      <c r="C4425" t="s">
        <v>8304</v>
      </c>
      <c r="D4425">
        <v>634.65</v>
      </c>
      <c r="E4425" t="s">
        <v>31</v>
      </c>
      <c r="F4425" t="s">
        <v>32</v>
      </c>
      <c r="G4425" t="s">
        <v>21</v>
      </c>
      <c r="H4425" t="s">
        <v>28</v>
      </c>
      <c r="I4425">
        <f>IF(OR(financial_transactions3[[#This Row],[amount]]&lt;$L$16, financial_transactions3[[#This Row],[amount]]&gt;$L$17), 1, 0)</f>
        <v>0</v>
      </c>
    </row>
    <row r="4426" spans="1:9">
      <c r="A4426" t="s">
        <v>8305</v>
      </c>
      <c r="B4426" s="3">
        <v>45467</v>
      </c>
      <c r="C4426" t="s">
        <v>8306</v>
      </c>
      <c r="D4426">
        <v>984.7</v>
      </c>
      <c r="E4426" t="s">
        <v>16110</v>
      </c>
      <c r="F4426" t="s">
        <v>26</v>
      </c>
      <c r="G4426" t="s">
        <v>21</v>
      </c>
      <c r="H4426" t="s">
        <v>44</v>
      </c>
      <c r="I4426">
        <f>IF(OR(financial_transactions3[[#This Row],[amount]]&lt;$L$16, financial_transactions3[[#This Row],[amount]]&gt;$L$17), 1, 0)</f>
        <v>0</v>
      </c>
    </row>
    <row r="4427" spans="1:9">
      <c r="A4427" t="s">
        <v>8307</v>
      </c>
      <c r="B4427" s="3">
        <v>45467</v>
      </c>
      <c r="C4427" t="s">
        <v>8308</v>
      </c>
      <c r="D4427">
        <v>278.31</v>
      </c>
      <c r="E4427" t="s">
        <v>52</v>
      </c>
      <c r="F4427" t="s">
        <v>32</v>
      </c>
      <c r="G4427" t="s">
        <v>27</v>
      </c>
      <c r="H4427" t="s">
        <v>57</v>
      </c>
      <c r="I4427">
        <f>IF(OR(financial_transactions3[[#This Row],[amount]]&lt;$L$16, financial_transactions3[[#This Row],[amount]]&gt;$L$17), 1, 0)</f>
        <v>1</v>
      </c>
    </row>
    <row r="4428" spans="1:9">
      <c r="A4428" t="s">
        <v>8309</v>
      </c>
      <c r="B4428" s="3">
        <v>45467</v>
      </c>
      <c r="C4428" t="s">
        <v>8310</v>
      </c>
      <c r="D4428">
        <v>951.96</v>
      </c>
      <c r="E4428" t="s">
        <v>25</v>
      </c>
      <c r="F4428" t="s">
        <v>20</v>
      </c>
      <c r="G4428" t="s">
        <v>27</v>
      </c>
      <c r="H4428" t="s">
        <v>49</v>
      </c>
      <c r="I4428">
        <f>IF(OR(financial_transactions3[[#This Row],[amount]]&lt;$L$16, financial_transactions3[[#This Row],[amount]]&gt;$L$17), 1, 0)</f>
        <v>0</v>
      </c>
    </row>
    <row r="4429" spans="1:9">
      <c r="A4429" t="s">
        <v>8311</v>
      </c>
      <c r="B4429" s="3">
        <v>45467</v>
      </c>
      <c r="C4429" t="s">
        <v>8312</v>
      </c>
      <c r="D4429">
        <v>779.5</v>
      </c>
      <c r="E4429" t="s">
        <v>16079</v>
      </c>
      <c r="F4429" t="s">
        <v>26</v>
      </c>
      <c r="G4429" t="s">
        <v>48</v>
      </c>
      <c r="H4429" t="s">
        <v>22</v>
      </c>
      <c r="I4429">
        <f>IF(OR(financial_transactions3[[#This Row],[amount]]&lt;$L$16, financial_transactions3[[#This Row],[amount]]&gt;$L$17), 1, 0)</f>
        <v>0</v>
      </c>
    </row>
    <row r="4430" spans="1:9">
      <c r="A4430" t="s">
        <v>8313</v>
      </c>
      <c r="B4430" s="3">
        <v>45467</v>
      </c>
      <c r="C4430" t="s">
        <v>8314</v>
      </c>
      <c r="D4430">
        <v>1781.37</v>
      </c>
      <c r="E4430" t="s">
        <v>64</v>
      </c>
      <c r="F4430" t="s">
        <v>61</v>
      </c>
      <c r="G4430" t="s">
        <v>27</v>
      </c>
      <c r="H4430" t="s">
        <v>176</v>
      </c>
      <c r="I4430">
        <f>IF(OR(financial_transactions3[[#This Row],[amount]]&lt;$L$16, financial_transactions3[[#This Row],[amount]]&gt;$L$17), 1, 0)</f>
        <v>1</v>
      </c>
    </row>
    <row r="4431" spans="1:9">
      <c r="A4431" t="s">
        <v>8315</v>
      </c>
      <c r="B4431" s="3">
        <v>45467</v>
      </c>
      <c r="C4431" t="s">
        <v>3646</v>
      </c>
      <c r="D4431">
        <v>551.83000000000004</v>
      </c>
      <c r="E4431" t="s">
        <v>16079</v>
      </c>
      <c r="F4431" t="s">
        <v>20</v>
      </c>
      <c r="G4431" t="s">
        <v>39</v>
      </c>
      <c r="H4431" t="s">
        <v>33</v>
      </c>
      <c r="I4431">
        <f>IF(OR(financial_transactions3[[#This Row],[amount]]&lt;$L$16, financial_transactions3[[#This Row],[amount]]&gt;$L$17), 1, 0)</f>
        <v>1</v>
      </c>
    </row>
    <row r="4432" spans="1:9">
      <c r="A4432" t="s">
        <v>8316</v>
      </c>
      <c r="B4432" s="3">
        <v>45467</v>
      </c>
      <c r="C4432" t="s">
        <v>1823</v>
      </c>
      <c r="D4432">
        <v>1774.92</v>
      </c>
      <c r="E4432" t="s">
        <v>16110</v>
      </c>
      <c r="F4432" t="s">
        <v>61</v>
      </c>
      <c r="G4432" t="s">
        <v>39</v>
      </c>
      <c r="H4432" t="s">
        <v>36</v>
      </c>
      <c r="I4432">
        <f>IF(OR(financial_transactions3[[#This Row],[amount]]&lt;$L$16, financial_transactions3[[#This Row],[amount]]&gt;$L$17), 1, 0)</f>
        <v>1</v>
      </c>
    </row>
    <row r="4433" spans="1:9">
      <c r="A4433" t="s">
        <v>8317</v>
      </c>
      <c r="B4433" s="3">
        <v>45467</v>
      </c>
      <c r="C4433" t="s">
        <v>8318</v>
      </c>
      <c r="D4433">
        <v>1750.52</v>
      </c>
      <c r="E4433" t="s">
        <v>122</v>
      </c>
      <c r="F4433" t="s">
        <v>26</v>
      </c>
      <c r="G4433" t="s">
        <v>39</v>
      </c>
      <c r="H4433" t="s">
        <v>22</v>
      </c>
      <c r="I4433">
        <f>IF(OR(financial_transactions3[[#This Row],[amount]]&lt;$L$16, financial_transactions3[[#This Row],[amount]]&gt;$L$17), 1, 0)</f>
        <v>1</v>
      </c>
    </row>
    <row r="4434" spans="1:9">
      <c r="A4434" t="s">
        <v>8319</v>
      </c>
      <c r="B4434" s="3">
        <v>45467</v>
      </c>
      <c r="C4434" t="s">
        <v>7075</v>
      </c>
      <c r="D4434">
        <v>1406.4</v>
      </c>
      <c r="E4434" t="s">
        <v>19</v>
      </c>
      <c r="F4434" t="s">
        <v>20</v>
      </c>
      <c r="G4434" t="s">
        <v>21</v>
      </c>
      <c r="H4434" t="s">
        <v>57</v>
      </c>
      <c r="I4434">
        <f>IF(OR(financial_transactions3[[#This Row],[amount]]&lt;$L$16, financial_transactions3[[#This Row],[amount]]&gt;$L$17), 1, 0)</f>
        <v>0</v>
      </c>
    </row>
    <row r="4435" spans="1:9">
      <c r="A4435" t="s">
        <v>8320</v>
      </c>
      <c r="B4435" s="3">
        <v>45468</v>
      </c>
      <c r="C4435" t="s">
        <v>8321</v>
      </c>
      <c r="D4435">
        <v>1799.41</v>
      </c>
      <c r="E4435" t="s">
        <v>25</v>
      </c>
      <c r="F4435" t="s">
        <v>20</v>
      </c>
      <c r="G4435" t="s">
        <v>39</v>
      </c>
      <c r="H4435" t="s">
        <v>87</v>
      </c>
      <c r="I4435">
        <f>IF(OR(financial_transactions3[[#This Row],[amount]]&lt;$L$16, financial_transactions3[[#This Row],[amount]]&gt;$L$17), 1, 0)</f>
        <v>1</v>
      </c>
    </row>
    <row r="4436" spans="1:9">
      <c r="A4436" t="s">
        <v>8322</v>
      </c>
      <c r="B4436" s="3">
        <v>45468</v>
      </c>
      <c r="C4436" t="s">
        <v>2752</v>
      </c>
      <c r="D4436">
        <v>1150.52</v>
      </c>
      <c r="E4436" t="s">
        <v>16110</v>
      </c>
      <c r="F4436" t="s">
        <v>61</v>
      </c>
      <c r="G4436" t="s">
        <v>21</v>
      </c>
      <c r="H4436" t="s">
        <v>49</v>
      </c>
      <c r="I4436">
        <f>IF(OR(financial_transactions3[[#This Row],[amount]]&lt;$L$16, financial_transactions3[[#This Row],[amount]]&gt;$L$17), 1, 0)</f>
        <v>0</v>
      </c>
    </row>
    <row r="4437" spans="1:9">
      <c r="A4437" t="s">
        <v>8323</v>
      </c>
      <c r="B4437" s="3">
        <v>45468</v>
      </c>
      <c r="C4437" t="s">
        <v>5840</v>
      </c>
      <c r="D4437">
        <v>1494.86</v>
      </c>
      <c r="E4437" t="s">
        <v>122</v>
      </c>
      <c r="F4437" t="s">
        <v>26</v>
      </c>
      <c r="G4437" t="s">
        <v>48</v>
      </c>
      <c r="H4437" t="s">
        <v>53</v>
      </c>
      <c r="I4437">
        <f>IF(OR(financial_transactions3[[#This Row],[amount]]&lt;$L$16, financial_transactions3[[#This Row],[amount]]&gt;$L$17), 1, 0)</f>
        <v>0</v>
      </c>
    </row>
    <row r="4438" spans="1:9">
      <c r="A4438" t="s">
        <v>8324</v>
      </c>
      <c r="B4438" s="3">
        <v>45468</v>
      </c>
      <c r="C4438" t="s">
        <v>4970</v>
      </c>
      <c r="D4438">
        <v>372.86</v>
      </c>
      <c r="E4438" t="s">
        <v>16110</v>
      </c>
      <c r="F4438" t="s">
        <v>32</v>
      </c>
      <c r="G4438" t="s">
        <v>39</v>
      </c>
      <c r="H4438" t="s">
        <v>87</v>
      </c>
      <c r="I4438">
        <f>IF(OR(financial_transactions3[[#This Row],[amount]]&lt;$L$16, financial_transactions3[[#This Row],[amount]]&gt;$L$17), 1, 0)</f>
        <v>1</v>
      </c>
    </row>
    <row r="4439" spans="1:9">
      <c r="A4439" t="s">
        <v>8325</v>
      </c>
      <c r="B4439" s="3">
        <v>45468</v>
      </c>
      <c r="C4439" t="s">
        <v>8326</v>
      </c>
      <c r="D4439">
        <v>126.56</v>
      </c>
      <c r="E4439" t="s">
        <v>122</v>
      </c>
      <c r="F4439" t="s">
        <v>32</v>
      </c>
      <c r="G4439" t="s">
        <v>21</v>
      </c>
      <c r="H4439" t="s">
        <v>44</v>
      </c>
      <c r="I4439">
        <f>IF(OR(financial_transactions3[[#This Row],[amount]]&lt;$L$16, financial_transactions3[[#This Row],[amount]]&gt;$L$17), 1, 0)</f>
        <v>1</v>
      </c>
    </row>
    <row r="4440" spans="1:9">
      <c r="A4440" t="s">
        <v>8327</v>
      </c>
      <c r="B4440" s="3">
        <v>45468</v>
      </c>
      <c r="C4440" t="s">
        <v>8328</v>
      </c>
      <c r="D4440">
        <v>1098.3</v>
      </c>
      <c r="E4440" t="s">
        <v>31</v>
      </c>
      <c r="F4440" t="s">
        <v>20</v>
      </c>
      <c r="G4440" t="s">
        <v>27</v>
      </c>
      <c r="H4440" t="s">
        <v>94</v>
      </c>
      <c r="I4440">
        <f>IF(OR(financial_transactions3[[#This Row],[amount]]&lt;$L$16, financial_transactions3[[#This Row],[amount]]&gt;$L$17), 1, 0)</f>
        <v>0</v>
      </c>
    </row>
    <row r="4441" spans="1:9">
      <c r="A4441" t="s">
        <v>8329</v>
      </c>
      <c r="B4441" s="3">
        <v>45468</v>
      </c>
      <c r="C4441" t="s">
        <v>8330</v>
      </c>
      <c r="D4441">
        <v>700.67</v>
      </c>
      <c r="E4441" t="s">
        <v>70</v>
      </c>
      <c r="F4441" t="s">
        <v>61</v>
      </c>
      <c r="G4441" t="s">
        <v>48</v>
      </c>
      <c r="H4441" t="s">
        <v>49</v>
      </c>
      <c r="I4441">
        <f>IF(OR(financial_transactions3[[#This Row],[amount]]&lt;$L$16, financial_transactions3[[#This Row],[amount]]&gt;$L$17), 1, 0)</f>
        <v>0</v>
      </c>
    </row>
    <row r="4442" spans="1:9">
      <c r="A4442" t="s">
        <v>8331</v>
      </c>
      <c r="B4442" s="3">
        <v>45468</v>
      </c>
      <c r="C4442" t="s">
        <v>2458</v>
      </c>
      <c r="D4442">
        <v>1640.21</v>
      </c>
      <c r="E4442" t="s">
        <v>67</v>
      </c>
      <c r="F4442" t="s">
        <v>61</v>
      </c>
      <c r="G4442" t="s">
        <v>39</v>
      </c>
      <c r="H4442" t="s">
        <v>87</v>
      </c>
      <c r="I4442">
        <f>IF(OR(financial_transactions3[[#This Row],[amount]]&lt;$L$16, financial_transactions3[[#This Row],[amount]]&gt;$L$17), 1, 0)</f>
        <v>1</v>
      </c>
    </row>
    <row r="4443" spans="1:9">
      <c r="A4443" t="s">
        <v>8332</v>
      </c>
      <c r="B4443" s="3">
        <v>45468</v>
      </c>
      <c r="C4443" t="s">
        <v>7455</v>
      </c>
      <c r="D4443">
        <v>1736.11</v>
      </c>
      <c r="E4443" t="s">
        <v>47</v>
      </c>
      <c r="F4443" t="s">
        <v>26</v>
      </c>
      <c r="G4443" t="s">
        <v>27</v>
      </c>
      <c r="H4443" t="s">
        <v>75</v>
      </c>
      <c r="I4443">
        <f>IF(OR(financial_transactions3[[#This Row],[amount]]&lt;$L$16, financial_transactions3[[#This Row],[amount]]&gt;$L$17), 1, 0)</f>
        <v>1</v>
      </c>
    </row>
    <row r="4444" spans="1:9">
      <c r="A4444" t="s">
        <v>8333</v>
      </c>
      <c r="B4444" s="3">
        <v>45468</v>
      </c>
      <c r="C4444" t="s">
        <v>312</v>
      </c>
      <c r="D4444">
        <v>1803.18</v>
      </c>
      <c r="E4444" t="s">
        <v>52</v>
      </c>
      <c r="F4444" t="s">
        <v>26</v>
      </c>
      <c r="G4444" t="s">
        <v>39</v>
      </c>
      <c r="H4444" t="s">
        <v>94</v>
      </c>
      <c r="I4444">
        <f>IF(OR(financial_transactions3[[#This Row],[amount]]&lt;$L$16, financial_transactions3[[#This Row],[amount]]&gt;$L$17), 1, 0)</f>
        <v>1</v>
      </c>
    </row>
    <row r="4445" spans="1:9">
      <c r="A4445" t="s">
        <v>8334</v>
      </c>
      <c r="B4445" s="3">
        <v>45468</v>
      </c>
      <c r="C4445" t="s">
        <v>7916</v>
      </c>
      <c r="D4445">
        <v>608.09</v>
      </c>
      <c r="E4445" t="s">
        <v>67</v>
      </c>
      <c r="F4445" t="s">
        <v>20</v>
      </c>
      <c r="G4445" t="s">
        <v>27</v>
      </c>
      <c r="H4445" t="s">
        <v>49</v>
      </c>
      <c r="I4445">
        <f>IF(OR(financial_transactions3[[#This Row],[amount]]&lt;$L$16, financial_transactions3[[#This Row],[amount]]&gt;$L$17), 1, 0)</f>
        <v>0</v>
      </c>
    </row>
    <row r="4446" spans="1:9">
      <c r="A4446" t="s">
        <v>8335</v>
      </c>
      <c r="B4446" s="3">
        <v>45468</v>
      </c>
      <c r="C4446" t="s">
        <v>63</v>
      </c>
      <c r="D4446">
        <v>1784.1</v>
      </c>
      <c r="E4446" t="s">
        <v>31</v>
      </c>
      <c r="F4446" t="s">
        <v>61</v>
      </c>
      <c r="G4446" t="s">
        <v>39</v>
      </c>
      <c r="H4446" t="s">
        <v>33</v>
      </c>
      <c r="I4446">
        <f>IF(OR(financial_transactions3[[#This Row],[amount]]&lt;$L$16, financial_transactions3[[#This Row],[amount]]&gt;$L$17), 1, 0)</f>
        <v>1</v>
      </c>
    </row>
    <row r="4447" spans="1:9">
      <c r="A4447" t="s">
        <v>8336</v>
      </c>
      <c r="B4447" s="3">
        <v>45468</v>
      </c>
      <c r="C4447" t="s">
        <v>2606</v>
      </c>
      <c r="D4447">
        <v>953.82</v>
      </c>
      <c r="E4447" t="s">
        <v>52</v>
      </c>
      <c r="F4447" t="s">
        <v>32</v>
      </c>
      <c r="G4447" t="s">
        <v>39</v>
      </c>
      <c r="H4447" t="s">
        <v>36</v>
      </c>
      <c r="I4447">
        <f>IF(OR(financial_transactions3[[#This Row],[amount]]&lt;$L$16, financial_transactions3[[#This Row],[amount]]&gt;$L$17), 1, 0)</f>
        <v>0</v>
      </c>
    </row>
    <row r="4448" spans="1:9">
      <c r="A4448" t="s">
        <v>8337</v>
      </c>
      <c r="B4448" s="3">
        <v>45468</v>
      </c>
      <c r="C4448" t="s">
        <v>8338</v>
      </c>
      <c r="D4448">
        <v>393.1</v>
      </c>
      <c r="E4448" t="s">
        <v>52</v>
      </c>
      <c r="F4448" t="s">
        <v>20</v>
      </c>
      <c r="G4448" t="s">
        <v>39</v>
      </c>
      <c r="H4448" t="s">
        <v>22</v>
      </c>
      <c r="I4448">
        <f>IF(OR(financial_transactions3[[#This Row],[amount]]&lt;$L$16, financial_transactions3[[#This Row],[amount]]&gt;$L$17), 1, 0)</f>
        <v>1</v>
      </c>
    </row>
    <row r="4449" spans="1:9">
      <c r="A4449" t="s">
        <v>8339</v>
      </c>
      <c r="B4449" s="3">
        <v>45468</v>
      </c>
      <c r="C4449" t="s">
        <v>8340</v>
      </c>
      <c r="D4449">
        <v>1728.45</v>
      </c>
      <c r="E4449" t="s">
        <v>19</v>
      </c>
      <c r="F4449" t="s">
        <v>26</v>
      </c>
      <c r="G4449" t="s">
        <v>48</v>
      </c>
      <c r="H4449" t="s">
        <v>49</v>
      </c>
      <c r="I4449">
        <f>IF(OR(financial_transactions3[[#This Row],[amount]]&lt;$L$16, financial_transactions3[[#This Row],[amount]]&gt;$L$17), 1, 0)</f>
        <v>1</v>
      </c>
    </row>
    <row r="4450" spans="1:9">
      <c r="A4450" t="s">
        <v>8343</v>
      </c>
      <c r="B4450" s="3">
        <v>45468</v>
      </c>
      <c r="C4450" t="s">
        <v>169</v>
      </c>
      <c r="D4450">
        <v>1693.7</v>
      </c>
      <c r="E4450" t="s">
        <v>31</v>
      </c>
      <c r="F4450" t="s">
        <v>61</v>
      </c>
      <c r="G4450" t="s">
        <v>39</v>
      </c>
      <c r="H4450" t="s">
        <v>94</v>
      </c>
      <c r="I4450">
        <f>IF(OR(financial_transactions3[[#This Row],[amount]]&lt;$L$16, financial_transactions3[[#This Row],[amount]]&gt;$L$17), 1, 0)</f>
        <v>1</v>
      </c>
    </row>
    <row r="4451" spans="1:9">
      <c r="A4451" t="s">
        <v>8345</v>
      </c>
      <c r="B4451" s="3">
        <v>45468</v>
      </c>
      <c r="C4451" t="s">
        <v>8346</v>
      </c>
      <c r="D4451">
        <v>1070.8699999999999</v>
      </c>
      <c r="E4451" t="s">
        <v>67</v>
      </c>
      <c r="F4451" t="s">
        <v>20</v>
      </c>
      <c r="G4451" t="s">
        <v>27</v>
      </c>
      <c r="H4451" t="s">
        <v>75</v>
      </c>
      <c r="I4451">
        <f>IF(OR(financial_transactions3[[#This Row],[amount]]&lt;$L$16, financial_transactions3[[#This Row],[amount]]&gt;$L$17), 1, 0)</f>
        <v>0</v>
      </c>
    </row>
    <row r="4452" spans="1:9">
      <c r="A4452" t="s">
        <v>8347</v>
      </c>
      <c r="B4452" s="3">
        <v>45468</v>
      </c>
      <c r="C4452" t="s">
        <v>8348</v>
      </c>
      <c r="D4452">
        <v>777.29</v>
      </c>
      <c r="E4452" t="s">
        <v>31</v>
      </c>
      <c r="F4452" t="s">
        <v>20</v>
      </c>
      <c r="G4452" t="s">
        <v>48</v>
      </c>
      <c r="H4452" t="s">
        <v>176</v>
      </c>
      <c r="I4452">
        <f>IF(OR(financial_transactions3[[#This Row],[amount]]&lt;$L$16, financial_transactions3[[#This Row],[amount]]&gt;$L$17), 1, 0)</f>
        <v>0</v>
      </c>
    </row>
    <row r="4453" spans="1:9">
      <c r="A4453" t="s">
        <v>8349</v>
      </c>
      <c r="B4453" s="3">
        <v>45468</v>
      </c>
      <c r="C4453" t="s">
        <v>1080</v>
      </c>
      <c r="D4453">
        <v>1550.81</v>
      </c>
      <c r="E4453" t="s">
        <v>31</v>
      </c>
      <c r="F4453" t="s">
        <v>20</v>
      </c>
      <c r="G4453" t="s">
        <v>39</v>
      </c>
      <c r="H4453" t="s">
        <v>57</v>
      </c>
      <c r="I4453">
        <f>IF(OR(financial_transactions3[[#This Row],[amount]]&lt;$L$16, financial_transactions3[[#This Row],[amount]]&gt;$L$17), 1, 0)</f>
        <v>0</v>
      </c>
    </row>
    <row r="4454" spans="1:9">
      <c r="A4454" t="s">
        <v>8350</v>
      </c>
      <c r="B4454" s="3">
        <v>45468</v>
      </c>
      <c r="C4454" t="s">
        <v>8351</v>
      </c>
      <c r="D4454">
        <v>5335.77</v>
      </c>
      <c r="E4454" t="s">
        <v>25</v>
      </c>
      <c r="F4454" t="s">
        <v>61</v>
      </c>
      <c r="G4454" t="s">
        <v>48</v>
      </c>
      <c r="H4454" t="s">
        <v>36</v>
      </c>
      <c r="I4454">
        <f>IF(OR(financial_transactions3[[#This Row],[amount]]&lt;$L$16, financial_transactions3[[#This Row],[amount]]&gt;$L$17), 1, 0)</f>
        <v>1</v>
      </c>
    </row>
    <row r="4455" spans="1:9">
      <c r="A4455" t="s">
        <v>8352</v>
      </c>
      <c r="B4455" s="3">
        <v>45468</v>
      </c>
      <c r="C4455" t="s">
        <v>351</v>
      </c>
      <c r="D4455">
        <v>1600.2</v>
      </c>
      <c r="E4455" t="s">
        <v>67</v>
      </c>
      <c r="F4455" t="s">
        <v>32</v>
      </c>
      <c r="G4455" t="s">
        <v>39</v>
      </c>
      <c r="H4455" t="s">
        <v>40</v>
      </c>
      <c r="I4455">
        <f>IF(OR(financial_transactions3[[#This Row],[amount]]&lt;$L$16, financial_transactions3[[#This Row],[amount]]&gt;$L$17), 1, 0)</f>
        <v>1</v>
      </c>
    </row>
    <row r="4456" spans="1:9">
      <c r="A4456" t="s">
        <v>8353</v>
      </c>
      <c r="B4456" s="3">
        <v>45468</v>
      </c>
      <c r="C4456" t="s">
        <v>8354</v>
      </c>
      <c r="D4456">
        <v>898.97</v>
      </c>
      <c r="E4456" t="s">
        <v>64</v>
      </c>
      <c r="F4456" t="s">
        <v>61</v>
      </c>
      <c r="G4456" t="s">
        <v>27</v>
      </c>
      <c r="H4456" t="s">
        <v>123</v>
      </c>
      <c r="I4456">
        <f>IF(OR(financial_transactions3[[#This Row],[amount]]&lt;$L$16, financial_transactions3[[#This Row],[amount]]&gt;$L$17), 1, 0)</f>
        <v>0</v>
      </c>
    </row>
    <row r="4457" spans="1:9">
      <c r="A4457" t="s">
        <v>8355</v>
      </c>
      <c r="B4457" s="3">
        <v>45468</v>
      </c>
      <c r="C4457" t="s">
        <v>8356</v>
      </c>
      <c r="D4457">
        <v>1445.99</v>
      </c>
      <c r="E4457" t="s">
        <v>25</v>
      </c>
      <c r="F4457" t="s">
        <v>20</v>
      </c>
      <c r="G4457" t="s">
        <v>27</v>
      </c>
      <c r="H4457" t="s">
        <v>28</v>
      </c>
      <c r="I4457">
        <f>IF(OR(financial_transactions3[[#This Row],[amount]]&lt;$L$16, financial_transactions3[[#This Row],[amount]]&gt;$L$17), 1, 0)</f>
        <v>0</v>
      </c>
    </row>
    <row r="4458" spans="1:9">
      <c r="A4458" t="s">
        <v>8357</v>
      </c>
      <c r="B4458" s="3">
        <v>45468</v>
      </c>
      <c r="C4458" t="s">
        <v>1447</v>
      </c>
      <c r="D4458">
        <v>1062.8</v>
      </c>
      <c r="E4458" t="s">
        <v>19</v>
      </c>
      <c r="F4458" t="s">
        <v>32</v>
      </c>
      <c r="G4458" t="s">
        <v>21</v>
      </c>
      <c r="H4458" t="s">
        <v>75</v>
      </c>
      <c r="I4458">
        <f>IF(OR(financial_transactions3[[#This Row],[amount]]&lt;$L$16, financial_transactions3[[#This Row],[amount]]&gt;$L$17), 1, 0)</f>
        <v>0</v>
      </c>
    </row>
    <row r="4459" spans="1:9">
      <c r="A4459" t="s">
        <v>8358</v>
      </c>
      <c r="B4459" s="3">
        <v>45469</v>
      </c>
      <c r="C4459" t="s">
        <v>8359</v>
      </c>
      <c r="D4459">
        <v>1488.74</v>
      </c>
      <c r="E4459" t="s">
        <v>25</v>
      </c>
      <c r="F4459" t="s">
        <v>61</v>
      </c>
      <c r="G4459" t="s">
        <v>27</v>
      </c>
      <c r="H4459" t="s">
        <v>176</v>
      </c>
      <c r="I4459">
        <f>IF(OR(financial_transactions3[[#This Row],[amount]]&lt;$L$16, financial_transactions3[[#This Row],[amount]]&gt;$L$17), 1, 0)</f>
        <v>0</v>
      </c>
    </row>
    <row r="4460" spans="1:9">
      <c r="A4460" t="s">
        <v>8360</v>
      </c>
      <c r="B4460" s="3">
        <v>45469</v>
      </c>
      <c r="C4460" t="s">
        <v>8361</v>
      </c>
      <c r="D4460">
        <v>6914.03</v>
      </c>
      <c r="E4460" t="s">
        <v>67</v>
      </c>
      <c r="F4460" t="s">
        <v>32</v>
      </c>
      <c r="G4460" t="s">
        <v>21</v>
      </c>
      <c r="H4460" t="s">
        <v>40</v>
      </c>
      <c r="I4460">
        <f>IF(OR(financial_transactions3[[#This Row],[amount]]&lt;$L$16, financial_transactions3[[#This Row],[amount]]&gt;$L$17), 1, 0)</f>
        <v>1</v>
      </c>
    </row>
    <row r="4461" spans="1:9">
      <c r="A4461" t="s">
        <v>8362</v>
      </c>
      <c r="B4461" s="3">
        <v>45469</v>
      </c>
      <c r="C4461" t="s">
        <v>4659</v>
      </c>
      <c r="D4461">
        <v>758.34</v>
      </c>
      <c r="E4461" t="s">
        <v>122</v>
      </c>
      <c r="F4461" t="s">
        <v>61</v>
      </c>
      <c r="G4461" t="s">
        <v>48</v>
      </c>
      <c r="H4461" t="s">
        <v>16080</v>
      </c>
      <c r="I4461">
        <f>IF(OR(financial_transactions3[[#This Row],[amount]]&lt;$L$16, financial_transactions3[[#This Row],[amount]]&gt;$L$17), 1, 0)</f>
        <v>0</v>
      </c>
    </row>
    <row r="4462" spans="1:9">
      <c r="A4462" t="s">
        <v>8363</v>
      </c>
      <c r="B4462" s="3">
        <v>45469</v>
      </c>
      <c r="C4462" t="s">
        <v>8364</v>
      </c>
      <c r="D4462">
        <v>200.19</v>
      </c>
      <c r="E4462" t="s">
        <v>19</v>
      </c>
      <c r="F4462" t="s">
        <v>61</v>
      </c>
      <c r="G4462" t="s">
        <v>27</v>
      </c>
      <c r="H4462" t="s">
        <v>176</v>
      </c>
      <c r="I4462">
        <f>IF(OR(financial_transactions3[[#This Row],[amount]]&lt;$L$16, financial_transactions3[[#This Row],[amount]]&gt;$L$17), 1, 0)</f>
        <v>1</v>
      </c>
    </row>
    <row r="4463" spans="1:9">
      <c r="A4463" t="s">
        <v>8365</v>
      </c>
      <c r="B4463" s="3">
        <v>45469</v>
      </c>
      <c r="C4463" t="s">
        <v>7747</v>
      </c>
      <c r="D4463">
        <v>1839.42</v>
      </c>
      <c r="E4463" t="s">
        <v>47</v>
      </c>
      <c r="F4463" t="s">
        <v>20</v>
      </c>
      <c r="G4463" t="s">
        <v>39</v>
      </c>
      <c r="H4463" t="s">
        <v>36</v>
      </c>
      <c r="I4463">
        <f>IF(OR(financial_transactions3[[#This Row],[amount]]&lt;$L$16, financial_transactions3[[#This Row],[amount]]&gt;$L$17), 1, 0)</f>
        <v>1</v>
      </c>
    </row>
    <row r="4464" spans="1:9">
      <c r="A4464" t="s">
        <v>8366</v>
      </c>
      <c r="B4464" s="3">
        <v>45469</v>
      </c>
      <c r="C4464" t="s">
        <v>998</v>
      </c>
      <c r="D4464">
        <v>663.32</v>
      </c>
      <c r="E4464" t="s">
        <v>16110</v>
      </c>
      <c r="F4464" t="s">
        <v>26</v>
      </c>
      <c r="G4464" t="s">
        <v>21</v>
      </c>
      <c r="H4464" t="s">
        <v>123</v>
      </c>
      <c r="I4464">
        <f>IF(OR(financial_transactions3[[#This Row],[amount]]&lt;$L$16, financial_transactions3[[#This Row],[amount]]&gt;$L$17), 1, 0)</f>
        <v>0</v>
      </c>
    </row>
    <row r="4465" spans="1:9">
      <c r="A4465" t="s">
        <v>8367</v>
      </c>
      <c r="B4465" s="3">
        <v>45469</v>
      </c>
      <c r="C4465" t="s">
        <v>2488</v>
      </c>
      <c r="D4465">
        <v>693.49</v>
      </c>
      <c r="E4465" t="s">
        <v>31</v>
      </c>
      <c r="F4465" t="s">
        <v>32</v>
      </c>
      <c r="G4465" t="s">
        <v>27</v>
      </c>
      <c r="H4465" t="s">
        <v>57</v>
      </c>
      <c r="I4465">
        <f>IF(OR(financial_transactions3[[#This Row],[amount]]&lt;$L$16, financial_transactions3[[#This Row],[amount]]&gt;$L$17), 1, 0)</f>
        <v>0</v>
      </c>
    </row>
    <row r="4466" spans="1:9">
      <c r="A4466" t="s">
        <v>8368</v>
      </c>
      <c r="B4466" s="3">
        <v>45469</v>
      </c>
      <c r="C4466" t="s">
        <v>6023</v>
      </c>
      <c r="D4466">
        <v>176.46</v>
      </c>
      <c r="E4466" t="s">
        <v>25</v>
      </c>
      <c r="F4466" t="s">
        <v>32</v>
      </c>
      <c r="G4466" t="s">
        <v>21</v>
      </c>
      <c r="H4466" t="s">
        <v>28</v>
      </c>
      <c r="I4466">
        <f>IF(OR(financial_transactions3[[#This Row],[amount]]&lt;$L$16, financial_transactions3[[#This Row],[amount]]&gt;$L$17), 1, 0)</f>
        <v>1</v>
      </c>
    </row>
    <row r="4467" spans="1:9">
      <c r="A4467" t="s">
        <v>8369</v>
      </c>
      <c r="B4467" s="3">
        <v>45469</v>
      </c>
      <c r="C4467" t="s">
        <v>8370</v>
      </c>
      <c r="D4467">
        <v>18386.830000000002</v>
      </c>
      <c r="E4467" t="s">
        <v>122</v>
      </c>
      <c r="F4467" t="s">
        <v>20</v>
      </c>
      <c r="G4467" t="s">
        <v>21</v>
      </c>
      <c r="H4467" t="s">
        <v>33</v>
      </c>
      <c r="I4467">
        <f>IF(OR(financial_transactions3[[#This Row],[amount]]&lt;$L$16, financial_transactions3[[#This Row],[amount]]&gt;$L$17), 1, 0)</f>
        <v>1</v>
      </c>
    </row>
    <row r="4468" spans="1:9">
      <c r="A4468" t="s">
        <v>8371</v>
      </c>
      <c r="B4468" s="3">
        <v>45469</v>
      </c>
      <c r="C4468" t="s">
        <v>8372</v>
      </c>
      <c r="D4468">
        <v>13815.68</v>
      </c>
      <c r="E4468" t="s">
        <v>122</v>
      </c>
      <c r="F4468" t="s">
        <v>26</v>
      </c>
      <c r="G4468" t="s">
        <v>27</v>
      </c>
      <c r="H4468" t="s">
        <v>123</v>
      </c>
      <c r="I4468">
        <f>IF(OR(financial_transactions3[[#This Row],[amount]]&lt;$L$16, financial_transactions3[[#This Row],[amount]]&gt;$L$17), 1, 0)</f>
        <v>1</v>
      </c>
    </row>
    <row r="4469" spans="1:9">
      <c r="A4469" t="s">
        <v>8373</v>
      </c>
      <c r="B4469" s="3">
        <v>45469</v>
      </c>
      <c r="C4469" t="s">
        <v>8374</v>
      </c>
      <c r="D4469">
        <v>1228.9000000000001</v>
      </c>
      <c r="E4469" t="s">
        <v>67</v>
      </c>
      <c r="F4469" t="s">
        <v>32</v>
      </c>
      <c r="G4469" t="s">
        <v>21</v>
      </c>
      <c r="H4469" t="s">
        <v>109</v>
      </c>
      <c r="I4469">
        <f>IF(OR(financial_transactions3[[#This Row],[amount]]&lt;$L$16, financial_transactions3[[#This Row],[amount]]&gt;$L$17), 1, 0)</f>
        <v>0</v>
      </c>
    </row>
    <row r="4470" spans="1:9">
      <c r="A4470" t="s">
        <v>8375</v>
      </c>
      <c r="B4470" s="3">
        <v>45469</v>
      </c>
      <c r="C4470" t="s">
        <v>8376</v>
      </c>
      <c r="D4470">
        <v>1968.17</v>
      </c>
      <c r="E4470" t="s">
        <v>16079</v>
      </c>
      <c r="F4470" t="s">
        <v>32</v>
      </c>
      <c r="G4470" t="s">
        <v>21</v>
      </c>
      <c r="H4470" t="s">
        <v>123</v>
      </c>
      <c r="I4470">
        <f>IF(OR(financial_transactions3[[#This Row],[amount]]&lt;$L$16, financial_transactions3[[#This Row],[amount]]&gt;$L$17), 1, 0)</f>
        <v>1</v>
      </c>
    </row>
    <row r="4471" spans="1:9">
      <c r="A4471" t="s">
        <v>8377</v>
      </c>
      <c r="B4471" s="3">
        <v>45469</v>
      </c>
      <c r="C4471" t="s">
        <v>8378</v>
      </c>
      <c r="D4471">
        <v>645.82000000000005</v>
      </c>
      <c r="E4471" t="s">
        <v>25</v>
      </c>
      <c r="F4471" t="s">
        <v>61</v>
      </c>
      <c r="G4471" t="s">
        <v>39</v>
      </c>
      <c r="H4471" t="s">
        <v>109</v>
      </c>
      <c r="I4471">
        <f>IF(OR(financial_transactions3[[#This Row],[amount]]&lt;$L$16, financial_transactions3[[#This Row],[amount]]&gt;$L$17), 1, 0)</f>
        <v>0</v>
      </c>
    </row>
    <row r="4472" spans="1:9">
      <c r="A4472" t="s">
        <v>8379</v>
      </c>
      <c r="B4472" s="3">
        <v>45469</v>
      </c>
      <c r="C4472" t="s">
        <v>8380</v>
      </c>
      <c r="D4472">
        <v>581.09</v>
      </c>
      <c r="E4472" t="s">
        <v>67</v>
      </c>
      <c r="F4472" t="s">
        <v>26</v>
      </c>
      <c r="G4472" t="s">
        <v>27</v>
      </c>
      <c r="H4472" t="s">
        <v>57</v>
      </c>
      <c r="I4472">
        <f>IF(OR(financial_transactions3[[#This Row],[amount]]&lt;$L$16, financial_transactions3[[#This Row],[amount]]&gt;$L$17), 1, 0)</f>
        <v>0</v>
      </c>
    </row>
    <row r="4473" spans="1:9">
      <c r="A4473" t="s">
        <v>8381</v>
      </c>
      <c r="B4473" s="3">
        <v>45469</v>
      </c>
      <c r="C4473" t="s">
        <v>8382</v>
      </c>
      <c r="D4473">
        <v>823.39</v>
      </c>
      <c r="E4473" t="s">
        <v>16079</v>
      </c>
      <c r="F4473" t="s">
        <v>26</v>
      </c>
      <c r="G4473" t="s">
        <v>21</v>
      </c>
      <c r="H4473" t="s">
        <v>49</v>
      </c>
      <c r="I4473">
        <f>IF(OR(financial_transactions3[[#This Row],[amount]]&lt;$L$16, financial_transactions3[[#This Row],[amount]]&gt;$L$17), 1, 0)</f>
        <v>0</v>
      </c>
    </row>
    <row r="4474" spans="1:9">
      <c r="A4474" t="s">
        <v>8383</v>
      </c>
      <c r="B4474" s="3">
        <v>45469</v>
      </c>
      <c r="C4474" t="s">
        <v>6636</v>
      </c>
      <c r="D4474">
        <v>490.62</v>
      </c>
      <c r="E4474" t="s">
        <v>19</v>
      </c>
      <c r="F4474" t="s">
        <v>20</v>
      </c>
      <c r="G4474" t="s">
        <v>39</v>
      </c>
      <c r="H4474" t="s">
        <v>44</v>
      </c>
      <c r="I4474">
        <f>IF(OR(financial_transactions3[[#This Row],[amount]]&lt;$L$16, financial_transactions3[[#This Row],[amount]]&gt;$L$17), 1, 0)</f>
        <v>1</v>
      </c>
    </row>
    <row r="4475" spans="1:9">
      <c r="A4475" t="s">
        <v>8384</v>
      </c>
      <c r="B4475" s="3">
        <v>45469</v>
      </c>
      <c r="C4475" t="s">
        <v>8385</v>
      </c>
      <c r="D4475">
        <v>1870.5</v>
      </c>
      <c r="E4475" t="s">
        <v>19</v>
      </c>
      <c r="F4475" t="s">
        <v>32</v>
      </c>
      <c r="G4475" t="s">
        <v>48</v>
      </c>
      <c r="H4475" t="s">
        <v>33</v>
      </c>
      <c r="I4475">
        <f>IF(OR(financial_transactions3[[#This Row],[amount]]&lt;$L$16, financial_transactions3[[#This Row],[amount]]&gt;$L$17), 1, 0)</f>
        <v>1</v>
      </c>
    </row>
    <row r="4476" spans="1:9">
      <c r="A4476" t="s">
        <v>8386</v>
      </c>
      <c r="B4476" s="3">
        <v>45469</v>
      </c>
      <c r="C4476" t="s">
        <v>8387</v>
      </c>
      <c r="D4476">
        <v>100.28</v>
      </c>
      <c r="E4476" t="s">
        <v>25</v>
      </c>
      <c r="F4476" t="s">
        <v>26</v>
      </c>
      <c r="G4476" t="s">
        <v>48</v>
      </c>
      <c r="H4476" t="s">
        <v>75</v>
      </c>
      <c r="I4476">
        <f>IF(OR(financial_transactions3[[#This Row],[amount]]&lt;$L$16, financial_transactions3[[#This Row],[amount]]&gt;$L$17), 1, 0)</f>
        <v>1</v>
      </c>
    </row>
    <row r="4477" spans="1:9">
      <c r="A4477" t="s">
        <v>8389</v>
      </c>
      <c r="B4477" s="3">
        <v>45469</v>
      </c>
      <c r="C4477" t="s">
        <v>8390</v>
      </c>
      <c r="D4477">
        <v>232.54</v>
      </c>
      <c r="E4477" t="s">
        <v>47</v>
      </c>
      <c r="F4477" t="s">
        <v>26</v>
      </c>
      <c r="G4477" t="s">
        <v>27</v>
      </c>
      <c r="H4477" t="s">
        <v>28</v>
      </c>
      <c r="I4477">
        <f>IF(OR(financial_transactions3[[#This Row],[amount]]&lt;$L$16, financial_transactions3[[#This Row],[amount]]&gt;$L$17), 1, 0)</f>
        <v>1</v>
      </c>
    </row>
    <row r="4478" spans="1:9">
      <c r="A4478" t="s">
        <v>8391</v>
      </c>
      <c r="B4478" s="3">
        <v>45469</v>
      </c>
      <c r="C4478" t="s">
        <v>8392</v>
      </c>
      <c r="D4478">
        <v>472.94</v>
      </c>
      <c r="E4478" t="s">
        <v>64</v>
      </c>
      <c r="F4478" t="s">
        <v>26</v>
      </c>
      <c r="G4478" t="s">
        <v>21</v>
      </c>
      <c r="H4478" t="s">
        <v>57</v>
      </c>
      <c r="I4478">
        <f>IF(OR(financial_transactions3[[#This Row],[amount]]&lt;$L$16, financial_transactions3[[#This Row],[amount]]&gt;$L$17), 1, 0)</f>
        <v>1</v>
      </c>
    </row>
    <row r="4479" spans="1:9">
      <c r="A4479" t="s">
        <v>8393</v>
      </c>
      <c r="B4479" s="3">
        <v>45469</v>
      </c>
      <c r="C4479" t="s">
        <v>8394</v>
      </c>
      <c r="D4479">
        <v>345.61</v>
      </c>
      <c r="E4479" t="s">
        <v>16079</v>
      </c>
      <c r="F4479" t="s">
        <v>32</v>
      </c>
      <c r="G4479" t="s">
        <v>21</v>
      </c>
      <c r="H4479" t="s">
        <v>75</v>
      </c>
      <c r="I4479">
        <f>IF(OR(financial_transactions3[[#This Row],[amount]]&lt;$L$16, financial_transactions3[[#This Row],[amount]]&gt;$L$17), 1, 0)</f>
        <v>1</v>
      </c>
    </row>
    <row r="4480" spans="1:9">
      <c r="A4480" t="s">
        <v>8395</v>
      </c>
      <c r="B4480" s="3">
        <v>45469</v>
      </c>
      <c r="C4480" t="s">
        <v>8396</v>
      </c>
      <c r="D4480">
        <v>234.15</v>
      </c>
      <c r="E4480" t="s">
        <v>122</v>
      </c>
      <c r="F4480" t="s">
        <v>32</v>
      </c>
      <c r="G4480" t="s">
        <v>48</v>
      </c>
      <c r="H4480" t="s">
        <v>87</v>
      </c>
      <c r="I4480">
        <f>IF(OR(financial_transactions3[[#This Row],[amount]]&lt;$L$16, financial_transactions3[[#This Row],[amount]]&gt;$L$17), 1, 0)</f>
        <v>1</v>
      </c>
    </row>
    <row r="4481" spans="1:9">
      <c r="A4481" t="s">
        <v>8397</v>
      </c>
      <c r="B4481" s="3">
        <v>45470</v>
      </c>
      <c r="C4481" t="s">
        <v>2424</v>
      </c>
      <c r="D4481">
        <v>1894.03</v>
      </c>
      <c r="E4481" t="s">
        <v>47</v>
      </c>
      <c r="F4481" t="s">
        <v>26</v>
      </c>
      <c r="G4481" t="s">
        <v>27</v>
      </c>
      <c r="H4481" t="s">
        <v>28</v>
      </c>
      <c r="I4481">
        <f>IF(OR(financial_transactions3[[#This Row],[amount]]&lt;$L$16, financial_transactions3[[#This Row],[amount]]&gt;$L$17), 1, 0)</f>
        <v>1</v>
      </c>
    </row>
    <row r="4482" spans="1:9">
      <c r="A4482" t="s">
        <v>8398</v>
      </c>
      <c r="B4482" s="3">
        <v>45470</v>
      </c>
      <c r="C4482" t="s">
        <v>7726</v>
      </c>
      <c r="D4482">
        <v>77.459999999999994</v>
      </c>
      <c r="E4482" t="s">
        <v>47</v>
      </c>
      <c r="F4482" t="s">
        <v>32</v>
      </c>
      <c r="G4482" t="s">
        <v>27</v>
      </c>
      <c r="H4482" t="s">
        <v>33</v>
      </c>
      <c r="I4482">
        <f>IF(OR(financial_transactions3[[#This Row],[amount]]&lt;$L$16, financial_transactions3[[#This Row],[amount]]&gt;$L$17), 1, 0)</f>
        <v>1</v>
      </c>
    </row>
    <row r="4483" spans="1:9">
      <c r="A4483" t="s">
        <v>8399</v>
      </c>
      <c r="B4483" s="3">
        <v>45470</v>
      </c>
      <c r="C4483" t="s">
        <v>698</v>
      </c>
      <c r="D4483">
        <v>176.83</v>
      </c>
      <c r="E4483" t="s">
        <v>70</v>
      </c>
      <c r="F4483" t="s">
        <v>20</v>
      </c>
      <c r="G4483" t="s">
        <v>27</v>
      </c>
      <c r="H4483" t="s">
        <v>28</v>
      </c>
      <c r="I4483">
        <f>IF(OR(financial_transactions3[[#This Row],[amount]]&lt;$L$16, financial_transactions3[[#This Row],[amount]]&gt;$L$17), 1, 0)</f>
        <v>1</v>
      </c>
    </row>
    <row r="4484" spans="1:9">
      <c r="A4484" t="s">
        <v>8400</v>
      </c>
      <c r="B4484" s="3">
        <v>45470</v>
      </c>
      <c r="C4484" t="s">
        <v>6385</v>
      </c>
      <c r="D4484">
        <v>133.37</v>
      </c>
      <c r="E4484" t="s">
        <v>47</v>
      </c>
      <c r="F4484" t="s">
        <v>61</v>
      </c>
      <c r="G4484" t="s">
        <v>39</v>
      </c>
      <c r="H4484" t="s">
        <v>53</v>
      </c>
      <c r="I4484">
        <f>IF(OR(financial_transactions3[[#This Row],[amount]]&lt;$L$16, financial_transactions3[[#This Row],[amount]]&gt;$L$17), 1, 0)</f>
        <v>1</v>
      </c>
    </row>
    <row r="4485" spans="1:9">
      <c r="A4485" t="s">
        <v>8401</v>
      </c>
      <c r="B4485" s="3">
        <v>45470</v>
      </c>
      <c r="C4485" t="s">
        <v>1762</v>
      </c>
      <c r="D4485">
        <v>988.82</v>
      </c>
      <c r="E4485" t="s">
        <v>122</v>
      </c>
      <c r="F4485" t="s">
        <v>61</v>
      </c>
      <c r="G4485" t="s">
        <v>27</v>
      </c>
      <c r="H4485" t="s">
        <v>33</v>
      </c>
      <c r="I4485">
        <f>IF(OR(financial_transactions3[[#This Row],[amount]]&lt;$L$16, financial_transactions3[[#This Row],[amount]]&gt;$L$17), 1, 0)</f>
        <v>0</v>
      </c>
    </row>
    <row r="4486" spans="1:9">
      <c r="A4486" t="s">
        <v>8402</v>
      </c>
      <c r="B4486" s="3">
        <v>45470</v>
      </c>
      <c r="C4486" t="s">
        <v>8403</v>
      </c>
      <c r="D4486">
        <v>1623.8</v>
      </c>
      <c r="E4486" t="s">
        <v>52</v>
      </c>
      <c r="F4486" t="s">
        <v>20</v>
      </c>
      <c r="G4486" t="s">
        <v>21</v>
      </c>
      <c r="H4486" t="s">
        <v>176</v>
      </c>
      <c r="I4486">
        <f>IF(OR(financial_transactions3[[#This Row],[amount]]&lt;$L$16, financial_transactions3[[#This Row],[amount]]&gt;$L$17), 1, 0)</f>
        <v>1</v>
      </c>
    </row>
    <row r="4487" spans="1:9">
      <c r="A4487" t="s">
        <v>8404</v>
      </c>
      <c r="B4487" s="3">
        <v>45470</v>
      </c>
      <c r="C4487" t="s">
        <v>6580</v>
      </c>
      <c r="D4487">
        <v>817.7</v>
      </c>
      <c r="E4487" t="s">
        <v>52</v>
      </c>
      <c r="F4487" t="s">
        <v>20</v>
      </c>
      <c r="G4487" t="s">
        <v>39</v>
      </c>
      <c r="H4487" t="s">
        <v>87</v>
      </c>
      <c r="I4487">
        <f>IF(OR(financial_transactions3[[#This Row],[amount]]&lt;$L$16, financial_transactions3[[#This Row],[amount]]&gt;$L$17), 1, 0)</f>
        <v>0</v>
      </c>
    </row>
    <row r="4488" spans="1:9">
      <c r="A4488" t="s">
        <v>8405</v>
      </c>
      <c r="B4488" s="3">
        <v>45470</v>
      </c>
      <c r="C4488" t="s">
        <v>5735</v>
      </c>
      <c r="D4488">
        <v>250.88</v>
      </c>
      <c r="E4488" t="s">
        <v>25</v>
      </c>
      <c r="F4488" t="s">
        <v>32</v>
      </c>
      <c r="G4488" t="s">
        <v>39</v>
      </c>
      <c r="H4488" t="s">
        <v>33</v>
      </c>
      <c r="I4488">
        <f>IF(OR(financial_transactions3[[#This Row],[amount]]&lt;$L$16, financial_transactions3[[#This Row],[amount]]&gt;$L$17), 1, 0)</f>
        <v>1</v>
      </c>
    </row>
    <row r="4489" spans="1:9">
      <c r="A4489" t="s">
        <v>8406</v>
      </c>
      <c r="B4489" s="3">
        <v>45470</v>
      </c>
      <c r="C4489" t="s">
        <v>8407</v>
      </c>
      <c r="D4489">
        <v>1291.1600000000001</v>
      </c>
      <c r="E4489" t="s">
        <v>52</v>
      </c>
      <c r="F4489" t="s">
        <v>20</v>
      </c>
      <c r="G4489" t="s">
        <v>27</v>
      </c>
      <c r="H4489" t="s">
        <v>53</v>
      </c>
      <c r="I4489">
        <f>IF(OR(financial_transactions3[[#This Row],[amount]]&lt;$L$16, financial_transactions3[[#This Row],[amount]]&gt;$L$17), 1, 0)</f>
        <v>0</v>
      </c>
    </row>
    <row r="4490" spans="1:9">
      <c r="A4490" t="s">
        <v>8408</v>
      </c>
      <c r="B4490" s="3">
        <v>45470</v>
      </c>
      <c r="C4490" t="s">
        <v>1417</v>
      </c>
      <c r="D4490">
        <v>1667.63</v>
      </c>
      <c r="E4490" t="s">
        <v>19</v>
      </c>
      <c r="F4490" t="s">
        <v>26</v>
      </c>
      <c r="G4490" t="s">
        <v>39</v>
      </c>
      <c r="H4490" t="s">
        <v>40</v>
      </c>
      <c r="I4490">
        <f>IF(OR(financial_transactions3[[#This Row],[amount]]&lt;$L$16, financial_transactions3[[#This Row],[amount]]&gt;$L$17), 1, 0)</f>
        <v>1</v>
      </c>
    </row>
    <row r="4491" spans="1:9">
      <c r="A4491" t="s">
        <v>8409</v>
      </c>
      <c r="B4491" s="3">
        <v>45470</v>
      </c>
      <c r="C4491" t="s">
        <v>8410</v>
      </c>
      <c r="D4491">
        <v>895.13</v>
      </c>
      <c r="E4491" t="s">
        <v>19</v>
      </c>
      <c r="F4491" t="s">
        <v>26</v>
      </c>
      <c r="G4491" t="s">
        <v>39</v>
      </c>
      <c r="H4491" t="s">
        <v>49</v>
      </c>
      <c r="I4491">
        <f>IF(OR(financial_transactions3[[#This Row],[amount]]&lt;$L$16, financial_transactions3[[#This Row],[amount]]&gt;$L$17), 1, 0)</f>
        <v>0</v>
      </c>
    </row>
    <row r="4492" spans="1:9">
      <c r="A4492" t="s">
        <v>8411</v>
      </c>
      <c r="B4492" s="3">
        <v>45470</v>
      </c>
      <c r="C4492" t="s">
        <v>2777</v>
      </c>
      <c r="D4492">
        <v>643.51</v>
      </c>
      <c r="E4492" t="s">
        <v>52</v>
      </c>
      <c r="F4492" t="s">
        <v>26</v>
      </c>
      <c r="G4492" t="s">
        <v>48</v>
      </c>
      <c r="H4492" t="s">
        <v>33</v>
      </c>
      <c r="I4492">
        <f>IF(OR(financial_transactions3[[#This Row],[amount]]&lt;$L$16, financial_transactions3[[#This Row],[amount]]&gt;$L$17), 1, 0)</f>
        <v>0</v>
      </c>
    </row>
    <row r="4493" spans="1:9">
      <c r="A4493" t="s">
        <v>8414</v>
      </c>
      <c r="B4493" s="3">
        <v>45470</v>
      </c>
      <c r="C4493" t="s">
        <v>8415</v>
      </c>
      <c r="D4493">
        <v>1258.01</v>
      </c>
      <c r="E4493" t="s">
        <v>16110</v>
      </c>
      <c r="F4493" t="s">
        <v>61</v>
      </c>
      <c r="G4493" t="s">
        <v>21</v>
      </c>
      <c r="H4493" t="s">
        <v>57</v>
      </c>
      <c r="I4493">
        <f>IF(OR(financial_transactions3[[#This Row],[amount]]&lt;$L$16, financial_transactions3[[#This Row],[amount]]&gt;$L$17), 1, 0)</f>
        <v>0</v>
      </c>
    </row>
    <row r="4494" spans="1:9">
      <c r="A4494" t="s">
        <v>8416</v>
      </c>
      <c r="B4494" s="3">
        <v>45470</v>
      </c>
      <c r="C4494" t="s">
        <v>8417</v>
      </c>
      <c r="D4494">
        <v>1767.9</v>
      </c>
      <c r="E4494" t="s">
        <v>25</v>
      </c>
      <c r="F4494" t="s">
        <v>20</v>
      </c>
      <c r="G4494" t="s">
        <v>39</v>
      </c>
      <c r="H4494" t="s">
        <v>109</v>
      </c>
      <c r="I4494">
        <f>IF(OR(financial_transactions3[[#This Row],[amount]]&lt;$L$16, financial_transactions3[[#This Row],[amount]]&gt;$L$17), 1, 0)</f>
        <v>1</v>
      </c>
    </row>
    <row r="4495" spans="1:9">
      <c r="A4495" t="s">
        <v>8418</v>
      </c>
      <c r="B4495" s="3">
        <v>45470</v>
      </c>
      <c r="C4495" t="s">
        <v>8419</v>
      </c>
      <c r="D4495">
        <v>1742.45</v>
      </c>
      <c r="E4495" t="s">
        <v>67</v>
      </c>
      <c r="F4495" t="s">
        <v>20</v>
      </c>
      <c r="G4495" t="s">
        <v>48</v>
      </c>
      <c r="H4495" t="s">
        <v>36</v>
      </c>
      <c r="I4495">
        <f>IF(OR(financial_transactions3[[#This Row],[amount]]&lt;$L$16, financial_transactions3[[#This Row],[amount]]&gt;$L$17), 1, 0)</f>
        <v>1</v>
      </c>
    </row>
    <row r="4496" spans="1:9">
      <c r="A4496" t="s">
        <v>8420</v>
      </c>
      <c r="B4496" s="3">
        <v>45470</v>
      </c>
      <c r="C4496" t="s">
        <v>8421</v>
      </c>
      <c r="D4496">
        <v>1934.08</v>
      </c>
      <c r="E4496" t="s">
        <v>31</v>
      </c>
      <c r="F4496" t="s">
        <v>26</v>
      </c>
      <c r="G4496" t="s">
        <v>39</v>
      </c>
      <c r="H4496" t="s">
        <v>53</v>
      </c>
      <c r="I4496">
        <f>IF(OR(financial_transactions3[[#This Row],[amount]]&lt;$L$16, financial_transactions3[[#This Row],[amount]]&gt;$L$17), 1, 0)</f>
        <v>1</v>
      </c>
    </row>
    <row r="4497" spans="1:9">
      <c r="A4497" t="s">
        <v>8422</v>
      </c>
      <c r="B4497" s="3">
        <v>45470</v>
      </c>
      <c r="C4497" t="s">
        <v>8423</v>
      </c>
      <c r="D4497">
        <v>714.67</v>
      </c>
      <c r="E4497" t="s">
        <v>16079</v>
      </c>
      <c r="F4497" t="s">
        <v>61</v>
      </c>
      <c r="G4497" t="s">
        <v>39</v>
      </c>
      <c r="H4497" t="s">
        <v>94</v>
      </c>
      <c r="I4497">
        <f>IF(OR(financial_transactions3[[#This Row],[amount]]&lt;$L$16, financial_transactions3[[#This Row],[amount]]&gt;$L$17), 1, 0)</f>
        <v>0</v>
      </c>
    </row>
    <row r="4498" spans="1:9">
      <c r="A4498" t="s">
        <v>8424</v>
      </c>
      <c r="B4498" s="3">
        <v>45470</v>
      </c>
      <c r="C4498" t="s">
        <v>8425</v>
      </c>
      <c r="D4498">
        <v>1850.82</v>
      </c>
      <c r="E4498" t="s">
        <v>16079</v>
      </c>
      <c r="F4498" t="s">
        <v>61</v>
      </c>
      <c r="G4498" t="s">
        <v>48</v>
      </c>
      <c r="H4498" t="s">
        <v>94</v>
      </c>
      <c r="I4498">
        <f>IF(OR(financial_transactions3[[#This Row],[amount]]&lt;$L$16, financial_transactions3[[#This Row],[amount]]&gt;$L$17), 1, 0)</f>
        <v>1</v>
      </c>
    </row>
    <row r="4499" spans="1:9">
      <c r="A4499" t="s">
        <v>8426</v>
      </c>
      <c r="B4499" s="3">
        <v>45470</v>
      </c>
      <c r="C4499" t="s">
        <v>8427</v>
      </c>
      <c r="D4499">
        <v>1450.52</v>
      </c>
      <c r="E4499" t="s">
        <v>64</v>
      </c>
      <c r="F4499" t="s">
        <v>61</v>
      </c>
      <c r="G4499" t="s">
        <v>27</v>
      </c>
      <c r="H4499" t="s">
        <v>40</v>
      </c>
      <c r="I4499">
        <f>IF(OR(financial_transactions3[[#This Row],[amount]]&lt;$L$16, financial_transactions3[[#This Row],[amount]]&gt;$L$17), 1, 0)</f>
        <v>0</v>
      </c>
    </row>
    <row r="4500" spans="1:9">
      <c r="A4500" t="s">
        <v>8428</v>
      </c>
      <c r="B4500" s="3">
        <v>45470</v>
      </c>
      <c r="C4500" t="s">
        <v>5858</v>
      </c>
      <c r="D4500">
        <v>988.97</v>
      </c>
      <c r="E4500" t="s">
        <v>70</v>
      </c>
      <c r="F4500" t="s">
        <v>32</v>
      </c>
      <c r="G4500" t="s">
        <v>27</v>
      </c>
      <c r="H4500" t="s">
        <v>40</v>
      </c>
      <c r="I4500">
        <f>IF(OR(financial_transactions3[[#This Row],[amount]]&lt;$L$16, financial_transactions3[[#This Row],[amount]]&gt;$L$17), 1, 0)</f>
        <v>0</v>
      </c>
    </row>
    <row r="4501" spans="1:9">
      <c r="A4501" t="s">
        <v>8429</v>
      </c>
      <c r="B4501" s="3">
        <v>45470</v>
      </c>
      <c r="C4501" t="s">
        <v>6887</v>
      </c>
      <c r="D4501">
        <v>658.66</v>
      </c>
      <c r="E4501" t="s">
        <v>64</v>
      </c>
      <c r="F4501" t="s">
        <v>20</v>
      </c>
      <c r="G4501" t="s">
        <v>27</v>
      </c>
      <c r="H4501" t="s">
        <v>123</v>
      </c>
      <c r="I4501">
        <f>IF(OR(financial_transactions3[[#This Row],[amount]]&lt;$L$16, financial_transactions3[[#This Row],[amount]]&gt;$L$17), 1, 0)</f>
        <v>0</v>
      </c>
    </row>
    <row r="4502" spans="1:9">
      <c r="A4502" t="s">
        <v>8430</v>
      </c>
      <c r="B4502" s="3">
        <v>45470</v>
      </c>
      <c r="C4502" t="s">
        <v>5331</v>
      </c>
      <c r="D4502">
        <v>1446.84</v>
      </c>
      <c r="E4502" t="s">
        <v>19</v>
      </c>
      <c r="F4502" t="s">
        <v>26</v>
      </c>
      <c r="G4502" t="s">
        <v>21</v>
      </c>
      <c r="H4502" t="s">
        <v>49</v>
      </c>
      <c r="I4502">
        <f>IF(OR(financial_transactions3[[#This Row],[amount]]&lt;$L$16, financial_transactions3[[#This Row],[amount]]&gt;$L$17), 1, 0)</f>
        <v>0</v>
      </c>
    </row>
    <row r="4503" spans="1:9">
      <c r="A4503" t="s">
        <v>8431</v>
      </c>
      <c r="B4503" s="3">
        <v>45470</v>
      </c>
      <c r="C4503" t="s">
        <v>8432</v>
      </c>
      <c r="D4503">
        <v>1067.33</v>
      </c>
      <c r="E4503" t="s">
        <v>122</v>
      </c>
      <c r="F4503" t="s">
        <v>20</v>
      </c>
      <c r="G4503" t="s">
        <v>48</v>
      </c>
      <c r="H4503" t="s">
        <v>109</v>
      </c>
      <c r="I4503">
        <f>IF(OR(financial_transactions3[[#This Row],[amount]]&lt;$L$16, financial_transactions3[[#This Row],[amount]]&gt;$L$17), 1, 0)</f>
        <v>0</v>
      </c>
    </row>
    <row r="4504" spans="1:9">
      <c r="A4504" t="s">
        <v>8433</v>
      </c>
      <c r="B4504" s="3">
        <v>45470</v>
      </c>
      <c r="C4504" t="s">
        <v>8434</v>
      </c>
      <c r="D4504">
        <v>12164.96</v>
      </c>
      <c r="E4504" t="s">
        <v>16079</v>
      </c>
      <c r="F4504" t="s">
        <v>32</v>
      </c>
      <c r="G4504" t="s">
        <v>21</v>
      </c>
      <c r="H4504" t="s">
        <v>57</v>
      </c>
      <c r="I4504">
        <f>IF(OR(financial_transactions3[[#This Row],[amount]]&lt;$L$16, financial_transactions3[[#This Row],[amount]]&gt;$L$17), 1, 0)</f>
        <v>1</v>
      </c>
    </row>
    <row r="4505" spans="1:9">
      <c r="A4505" t="s">
        <v>8435</v>
      </c>
      <c r="B4505" s="3">
        <v>45470</v>
      </c>
      <c r="C4505" t="s">
        <v>2623</v>
      </c>
      <c r="D4505">
        <v>1470.41</v>
      </c>
      <c r="E4505" t="s">
        <v>122</v>
      </c>
      <c r="F4505" t="s">
        <v>26</v>
      </c>
      <c r="G4505" t="s">
        <v>48</v>
      </c>
      <c r="H4505" t="s">
        <v>75</v>
      </c>
      <c r="I4505">
        <f>IF(OR(financial_transactions3[[#This Row],[amount]]&lt;$L$16, financial_transactions3[[#This Row],[amount]]&gt;$L$17), 1, 0)</f>
        <v>0</v>
      </c>
    </row>
    <row r="4506" spans="1:9">
      <c r="A4506" t="s">
        <v>8436</v>
      </c>
      <c r="B4506" s="3">
        <v>45470</v>
      </c>
      <c r="C4506" t="s">
        <v>6544</v>
      </c>
      <c r="D4506">
        <v>501.9</v>
      </c>
      <c r="E4506" t="s">
        <v>47</v>
      </c>
      <c r="F4506" t="s">
        <v>20</v>
      </c>
      <c r="G4506" t="s">
        <v>39</v>
      </c>
      <c r="H4506" t="s">
        <v>44</v>
      </c>
      <c r="I4506">
        <f>IF(OR(financial_transactions3[[#This Row],[amount]]&lt;$L$16, financial_transactions3[[#This Row],[amount]]&gt;$L$17), 1, 0)</f>
        <v>1</v>
      </c>
    </row>
    <row r="4507" spans="1:9">
      <c r="A4507" t="s">
        <v>8437</v>
      </c>
      <c r="B4507" s="3">
        <v>45470</v>
      </c>
      <c r="C4507" t="s">
        <v>8438</v>
      </c>
      <c r="D4507">
        <v>672.48</v>
      </c>
      <c r="E4507" t="s">
        <v>31</v>
      </c>
      <c r="F4507" t="s">
        <v>20</v>
      </c>
      <c r="G4507" t="s">
        <v>39</v>
      </c>
      <c r="H4507" t="s">
        <v>22</v>
      </c>
      <c r="I4507">
        <f>IF(OR(financial_transactions3[[#This Row],[amount]]&lt;$L$16, financial_transactions3[[#This Row],[amount]]&gt;$L$17), 1, 0)</f>
        <v>0</v>
      </c>
    </row>
    <row r="4508" spans="1:9">
      <c r="A4508" t="s">
        <v>8439</v>
      </c>
      <c r="B4508" s="3">
        <v>45470</v>
      </c>
      <c r="C4508" t="s">
        <v>2222</v>
      </c>
      <c r="D4508">
        <v>824.93</v>
      </c>
      <c r="E4508" t="s">
        <v>16110</v>
      </c>
      <c r="F4508" t="s">
        <v>61</v>
      </c>
      <c r="G4508" t="s">
        <v>48</v>
      </c>
      <c r="H4508" t="s">
        <v>36</v>
      </c>
      <c r="I4508">
        <f>IF(OR(financial_transactions3[[#This Row],[amount]]&lt;$L$16, financial_transactions3[[#This Row],[amount]]&gt;$L$17), 1, 0)</f>
        <v>0</v>
      </c>
    </row>
    <row r="4509" spans="1:9">
      <c r="A4509" t="s">
        <v>8440</v>
      </c>
      <c r="B4509" s="3">
        <v>45470</v>
      </c>
      <c r="C4509" t="s">
        <v>2988</v>
      </c>
      <c r="D4509">
        <v>663.71</v>
      </c>
      <c r="E4509" t="s">
        <v>31</v>
      </c>
      <c r="F4509" t="s">
        <v>20</v>
      </c>
      <c r="G4509" t="s">
        <v>21</v>
      </c>
      <c r="H4509" t="s">
        <v>22</v>
      </c>
      <c r="I4509">
        <f>IF(OR(financial_transactions3[[#This Row],[amount]]&lt;$L$16, financial_transactions3[[#This Row],[amount]]&gt;$L$17), 1, 0)</f>
        <v>0</v>
      </c>
    </row>
    <row r="4510" spans="1:9">
      <c r="A4510" t="s">
        <v>8441</v>
      </c>
      <c r="B4510" s="3">
        <v>45470</v>
      </c>
      <c r="C4510" t="s">
        <v>4580</v>
      </c>
      <c r="D4510">
        <v>1329.46</v>
      </c>
      <c r="E4510" t="s">
        <v>16079</v>
      </c>
      <c r="F4510" t="s">
        <v>32</v>
      </c>
      <c r="G4510" t="s">
        <v>39</v>
      </c>
      <c r="H4510" t="s">
        <v>36</v>
      </c>
      <c r="I4510">
        <f>IF(OR(financial_transactions3[[#This Row],[amount]]&lt;$L$16, financial_transactions3[[#This Row],[amount]]&gt;$L$17), 1, 0)</f>
        <v>0</v>
      </c>
    </row>
    <row r="4511" spans="1:9">
      <c r="A4511" t="s">
        <v>8442</v>
      </c>
      <c r="B4511" s="3">
        <v>45470</v>
      </c>
      <c r="C4511" t="s">
        <v>5452</v>
      </c>
      <c r="D4511">
        <v>909.6</v>
      </c>
      <c r="E4511" t="s">
        <v>52</v>
      </c>
      <c r="F4511" t="s">
        <v>20</v>
      </c>
      <c r="G4511" t="s">
        <v>21</v>
      </c>
      <c r="H4511" t="s">
        <v>36</v>
      </c>
      <c r="I4511">
        <f>IF(OR(financial_transactions3[[#This Row],[amount]]&lt;$L$16, financial_transactions3[[#This Row],[amount]]&gt;$L$17), 1, 0)</f>
        <v>0</v>
      </c>
    </row>
    <row r="4512" spans="1:9">
      <c r="A4512" t="s">
        <v>8443</v>
      </c>
      <c r="B4512" s="3">
        <v>45471</v>
      </c>
      <c r="C4512" t="s">
        <v>8444</v>
      </c>
      <c r="D4512">
        <v>375.85</v>
      </c>
      <c r="E4512" t="s">
        <v>19</v>
      </c>
      <c r="F4512" t="s">
        <v>61</v>
      </c>
      <c r="G4512" t="s">
        <v>27</v>
      </c>
      <c r="H4512" t="s">
        <v>49</v>
      </c>
      <c r="I4512">
        <f>IF(OR(financial_transactions3[[#This Row],[amount]]&lt;$L$16, financial_transactions3[[#This Row],[amount]]&gt;$L$17), 1, 0)</f>
        <v>1</v>
      </c>
    </row>
    <row r="4513" spans="1:9">
      <c r="A4513" t="s">
        <v>8445</v>
      </c>
      <c r="B4513" s="3">
        <v>45471</v>
      </c>
      <c r="C4513" t="s">
        <v>8446</v>
      </c>
      <c r="D4513">
        <v>1969.7</v>
      </c>
      <c r="E4513" t="s">
        <v>52</v>
      </c>
      <c r="F4513" t="s">
        <v>61</v>
      </c>
      <c r="G4513" t="s">
        <v>27</v>
      </c>
      <c r="H4513" t="s">
        <v>44</v>
      </c>
      <c r="I4513">
        <f>IF(OR(financial_transactions3[[#This Row],[amount]]&lt;$L$16, financial_transactions3[[#This Row],[amount]]&gt;$L$17), 1, 0)</f>
        <v>1</v>
      </c>
    </row>
    <row r="4514" spans="1:9">
      <c r="A4514" t="s">
        <v>8447</v>
      </c>
      <c r="B4514" s="3">
        <v>45471</v>
      </c>
      <c r="C4514" t="s">
        <v>8448</v>
      </c>
      <c r="D4514">
        <v>8564.07</v>
      </c>
      <c r="E4514" t="s">
        <v>31</v>
      </c>
      <c r="F4514" t="s">
        <v>20</v>
      </c>
      <c r="G4514" t="s">
        <v>48</v>
      </c>
      <c r="H4514" t="s">
        <v>123</v>
      </c>
      <c r="I4514">
        <f>IF(OR(financial_transactions3[[#This Row],[amount]]&lt;$L$16, financial_transactions3[[#This Row],[amount]]&gt;$L$17), 1, 0)</f>
        <v>1</v>
      </c>
    </row>
    <row r="4515" spans="1:9">
      <c r="A4515" t="s">
        <v>8449</v>
      </c>
      <c r="B4515" s="3">
        <v>45471</v>
      </c>
      <c r="C4515" t="s">
        <v>7496</v>
      </c>
      <c r="D4515">
        <v>439.81</v>
      </c>
      <c r="E4515" t="s">
        <v>31</v>
      </c>
      <c r="F4515" t="s">
        <v>61</v>
      </c>
      <c r="G4515" t="s">
        <v>48</v>
      </c>
      <c r="H4515" t="s">
        <v>16080</v>
      </c>
      <c r="I4515">
        <f>IF(OR(financial_transactions3[[#This Row],[amount]]&lt;$L$16, financial_transactions3[[#This Row],[amount]]&gt;$L$17), 1, 0)</f>
        <v>1</v>
      </c>
    </row>
    <row r="4516" spans="1:9">
      <c r="A4516" t="s">
        <v>8450</v>
      </c>
      <c r="B4516" s="3">
        <v>45471</v>
      </c>
      <c r="C4516" t="s">
        <v>2565</v>
      </c>
      <c r="D4516">
        <v>1356.18</v>
      </c>
      <c r="E4516" t="s">
        <v>19</v>
      </c>
      <c r="F4516" t="s">
        <v>26</v>
      </c>
      <c r="G4516" t="s">
        <v>48</v>
      </c>
      <c r="H4516" t="s">
        <v>176</v>
      </c>
      <c r="I4516">
        <f>IF(OR(financial_transactions3[[#This Row],[amount]]&lt;$L$16, financial_transactions3[[#This Row],[amount]]&gt;$L$17), 1, 0)</f>
        <v>0</v>
      </c>
    </row>
    <row r="4517" spans="1:9">
      <c r="A4517" t="s">
        <v>8451</v>
      </c>
      <c r="B4517" s="3">
        <v>45471</v>
      </c>
      <c r="C4517" t="s">
        <v>8452</v>
      </c>
      <c r="D4517">
        <v>365.33</v>
      </c>
      <c r="E4517" t="s">
        <v>67</v>
      </c>
      <c r="F4517" t="s">
        <v>20</v>
      </c>
      <c r="G4517" t="s">
        <v>27</v>
      </c>
      <c r="H4517" t="s">
        <v>33</v>
      </c>
      <c r="I4517">
        <f>IF(OR(financial_transactions3[[#This Row],[amount]]&lt;$L$16, financial_transactions3[[#This Row],[amount]]&gt;$L$17), 1, 0)</f>
        <v>1</v>
      </c>
    </row>
    <row r="4518" spans="1:9">
      <c r="A4518" t="s">
        <v>8453</v>
      </c>
      <c r="B4518" s="3">
        <v>45471</v>
      </c>
      <c r="C4518" t="s">
        <v>7912</v>
      </c>
      <c r="D4518">
        <v>1827.78</v>
      </c>
      <c r="E4518" t="s">
        <v>52</v>
      </c>
      <c r="F4518" t="s">
        <v>26</v>
      </c>
      <c r="G4518" t="s">
        <v>39</v>
      </c>
      <c r="H4518" t="s">
        <v>16080</v>
      </c>
      <c r="I4518">
        <f>IF(OR(financial_transactions3[[#This Row],[amount]]&lt;$L$16, financial_transactions3[[#This Row],[amount]]&gt;$L$17), 1, 0)</f>
        <v>1</v>
      </c>
    </row>
    <row r="4519" spans="1:9">
      <c r="A4519" t="s">
        <v>8454</v>
      </c>
      <c r="B4519" s="3">
        <v>45471</v>
      </c>
      <c r="C4519" t="s">
        <v>3661</v>
      </c>
      <c r="D4519">
        <v>1948.48</v>
      </c>
      <c r="E4519" t="s">
        <v>16110</v>
      </c>
      <c r="F4519" t="s">
        <v>32</v>
      </c>
      <c r="G4519" t="s">
        <v>48</v>
      </c>
      <c r="H4519" t="s">
        <v>28</v>
      </c>
      <c r="I4519">
        <f>IF(OR(financial_transactions3[[#This Row],[amount]]&lt;$L$16, financial_transactions3[[#This Row],[amount]]&gt;$L$17), 1, 0)</f>
        <v>1</v>
      </c>
    </row>
    <row r="4520" spans="1:9">
      <c r="A4520" t="s">
        <v>8455</v>
      </c>
      <c r="B4520" s="3">
        <v>45471</v>
      </c>
      <c r="C4520" t="s">
        <v>8456</v>
      </c>
      <c r="D4520">
        <v>543.19000000000005</v>
      </c>
      <c r="E4520" t="s">
        <v>70</v>
      </c>
      <c r="F4520" t="s">
        <v>32</v>
      </c>
      <c r="G4520" t="s">
        <v>48</v>
      </c>
      <c r="H4520" t="s">
        <v>16080</v>
      </c>
      <c r="I4520">
        <f>IF(OR(financial_transactions3[[#This Row],[amount]]&lt;$L$16, financial_transactions3[[#This Row],[amount]]&gt;$L$17), 1, 0)</f>
        <v>1</v>
      </c>
    </row>
    <row r="4521" spans="1:9">
      <c r="A4521" t="s">
        <v>8457</v>
      </c>
      <c r="B4521" s="3">
        <v>45471</v>
      </c>
      <c r="C4521" t="s">
        <v>7722</v>
      </c>
      <c r="D4521">
        <v>411</v>
      </c>
      <c r="E4521" t="s">
        <v>19</v>
      </c>
      <c r="F4521" t="s">
        <v>20</v>
      </c>
      <c r="G4521" t="s">
        <v>39</v>
      </c>
      <c r="H4521" t="s">
        <v>22</v>
      </c>
      <c r="I4521">
        <f>IF(OR(financial_transactions3[[#This Row],[amount]]&lt;$L$16, financial_transactions3[[#This Row],[amount]]&gt;$L$17), 1, 0)</f>
        <v>1</v>
      </c>
    </row>
    <row r="4522" spans="1:9">
      <c r="A4522" t="s">
        <v>8458</v>
      </c>
      <c r="B4522" s="3">
        <v>45471</v>
      </c>
      <c r="C4522" t="s">
        <v>8459</v>
      </c>
      <c r="D4522">
        <v>1362.59</v>
      </c>
      <c r="E4522" t="s">
        <v>64</v>
      </c>
      <c r="F4522" t="s">
        <v>61</v>
      </c>
      <c r="G4522" t="s">
        <v>39</v>
      </c>
      <c r="H4522" t="s">
        <v>16080</v>
      </c>
      <c r="I4522">
        <f>IF(OR(financial_transactions3[[#This Row],[amount]]&lt;$L$16, financial_transactions3[[#This Row],[amount]]&gt;$L$17), 1, 0)</f>
        <v>0</v>
      </c>
    </row>
    <row r="4523" spans="1:9">
      <c r="A4523" t="s">
        <v>8460</v>
      </c>
      <c r="B4523" s="3">
        <v>45471</v>
      </c>
      <c r="C4523" t="s">
        <v>7986</v>
      </c>
      <c r="D4523">
        <v>1845.01</v>
      </c>
      <c r="E4523" t="s">
        <v>70</v>
      </c>
      <c r="F4523" t="s">
        <v>20</v>
      </c>
      <c r="G4523" t="s">
        <v>48</v>
      </c>
      <c r="H4523" t="s">
        <v>123</v>
      </c>
      <c r="I4523">
        <f>IF(OR(financial_transactions3[[#This Row],[amount]]&lt;$L$16, financial_transactions3[[#This Row],[amount]]&gt;$L$17), 1, 0)</f>
        <v>1</v>
      </c>
    </row>
    <row r="4524" spans="1:9">
      <c r="A4524" t="s">
        <v>8462</v>
      </c>
      <c r="B4524" s="3">
        <v>45471</v>
      </c>
      <c r="C4524" t="s">
        <v>1897</v>
      </c>
      <c r="D4524">
        <v>1146.5899999999999</v>
      </c>
      <c r="E4524" t="s">
        <v>47</v>
      </c>
      <c r="F4524" t="s">
        <v>61</v>
      </c>
      <c r="G4524" t="s">
        <v>48</v>
      </c>
      <c r="H4524" t="s">
        <v>28</v>
      </c>
      <c r="I4524">
        <f>IF(OR(financial_transactions3[[#This Row],[amount]]&lt;$L$16, financial_transactions3[[#This Row],[amount]]&gt;$L$17), 1, 0)</f>
        <v>0</v>
      </c>
    </row>
    <row r="4525" spans="1:9">
      <c r="A4525" t="s">
        <v>8463</v>
      </c>
      <c r="B4525" s="3">
        <v>45471</v>
      </c>
      <c r="C4525" t="s">
        <v>3646</v>
      </c>
      <c r="D4525">
        <v>106.67</v>
      </c>
      <c r="E4525" t="s">
        <v>16110</v>
      </c>
      <c r="F4525" t="s">
        <v>61</v>
      </c>
      <c r="G4525" t="s">
        <v>27</v>
      </c>
      <c r="H4525" t="s">
        <v>40</v>
      </c>
      <c r="I4525">
        <f>IF(OR(financial_transactions3[[#This Row],[amount]]&lt;$L$16, financial_transactions3[[#This Row],[amount]]&gt;$L$17), 1, 0)</f>
        <v>1</v>
      </c>
    </row>
    <row r="4526" spans="1:9">
      <c r="A4526" t="s">
        <v>8464</v>
      </c>
      <c r="B4526" s="3">
        <v>45471</v>
      </c>
      <c r="C4526" t="s">
        <v>8465</v>
      </c>
      <c r="D4526">
        <v>652.45000000000005</v>
      </c>
      <c r="E4526" t="s">
        <v>64</v>
      </c>
      <c r="F4526" t="s">
        <v>61</v>
      </c>
      <c r="G4526" t="s">
        <v>48</v>
      </c>
      <c r="H4526" t="s">
        <v>36</v>
      </c>
      <c r="I4526">
        <f>IF(OR(financial_transactions3[[#This Row],[amount]]&lt;$L$16, financial_transactions3[[#This Row],[amount]]&gt;$L$17), 1, 0)</f>
        <v>0</v>
      </c>
    </row>
    <row r="4527" spans="1:9">
      <c r="A4527" t="s">
        <v>8466</v>
      </c>
      <c r="B4527" s="3">
        <v>45471</v>
      </c>
      <c r="C4527" t="s">
        <v>139</v>
      </c>
      <c r="D4527">
        <v>978.99</v>
      </c>
      <c r="E4527" t="s">
        <v>64</v>
      </c>
      <c r="F4527" t="s">
        <v>32</v>
      </c>
      <c r="G4527" t="s">
        <v>27</v>
      </c>
      <c r="H4527" t="s">
        <v>123</v>
      </c>
      <c r="I4527">
        <f>IF(OR(financial_transactions3[[#This Row],[amount]]&lt;$L$16, financial_transactions3[[#This Row],[amount]]&gt;$L$17), 1, 0)</f>
        <v>0</v>
      </c>
    </row>
    <row r="4528" spans="1:9">
      <c r="A4528" t="s">
        <v>8467</v>
      </c>
      <c r="B4528" s="3">
        <v>45471</v>
      </c>
      <c r="C4528" t="s">
        <v>8468</v>
      </c>
      <c r="D4528">
        <v>110.61</v>
      </c>
      <c r="E4528" t="s">
        <v>16110</v>
      </c>
      <c r="F4528" t="s">
        <v>26</v>
      </c>
      <c r="G4528" t="s">
        <v>27</v>
      </c>
      <c r="H4528" t="s">
        <v>33</v>
      </c>
      <c r="I4528">
        <f>IF(OR(financial_transactions3[[#This Row],[amount]]&lt;$L$16, financial_transactions3[[#This Row],[amount]]&gt;$L$17), 1, 0)</f>
        <v>1</v>
      </c>
    </row>
    <row r="4529" spans="1:9">
      <c r="A4529" t="s">
        <v>8469</v>
      </c>
      <c r="B4529" s="3">
        <v>45471</v>
      </c>
      <c r="C4529" t="s">
        <v>4302</v>
      </c>
      <c r="D4529">
        <v>1283.52</v>
      </c>
      <c r="E4529" t="s">
        <v>122</v>
      </c>
      <c r="F4529" t="s">
        <v>32</v>
      </c>
      <c r="G4529" t="s">
        <v>48</v>
      </c>
      <c r="H4529" t="s">
        <v>87</v>
      </c>
      <c r="I4529">
        <f>IF(OR(financial_transactions3[[#This Row],[amount]]&lt;$L$16, financial_transactions3[[#This Row],[amount]]&gt;$L$17), 1, 0)</f>
        <v>0</v>
      </c>
    </row>
    <row r="4530" spans="1:9">
      <c r="A4530" t="s">
        <v>8470</v>
      </c>
      <c r="B4530" s="3">
        <v>45471</v>
      </c>
      <c r="C4530" t="s">
        <v>8471</v>
      </c>
      <c r="D4530">
        <v>681.92</v>
      </c>
      <c r="E4530" t="s">
        <v>64</v>
      </c>
      <c r="F4530" t="s">
        <v>20</v>
      </c>
      <c r="G4530" t="s">
        <v>39</v>
      </c>
      <c r="H4530" t="s">
        <v>28</v>
      </c>
      <c r="I4530">
        <f>IF(OR(financial_transactions3[[#This Row],[amount]]&lt;$L$16, financial_transactions3[[#This Row],[amount]]&gt;$L$17), 1, 0)</f>
        <v>0</v>
      </c>
    </row>
    <row r="4531" spans="1:9">
      <c r="A4531" t="s">
        <v>8472</v>
      </c>
      <c r="B4531" s="3">
        <v>45471</v>
      </c>
      <c r="C4531" t="s">
        <v>8473</v>
      </c>
      <c r="D4531">
        <v>560.96</v>
      </c>
      <c r="E4531" t="s">
        <v>47</v>
      </c>
      <c r="F4531" t="s">
        <v>32</v>
      </c>
      <c r="G4531" t="s">
        <v>27</v>
      </c>
      <c r="H4531" t="s">
        <v>94</v>
      </c>
      <c r="I4531">
        <f>IF(OR(financial_transactions3[[#This Row],[amount]]&lt;$L$16, financial_transactions3[[#This Row],[amount]]&gt;$L$17), 1, 0)</f>
        <v>1</v>
      </c>
    </row>
    <row r="4532" spans="1:9">
      <c r="A4532" t="s">
        <v>8474</v>
      </c>
      <c r="B4532" s="3">
        <v>45471</v>
      </c>
      <c r="C4532" t="s">
        <v>5945</v>
      </c>
      <c r="D4532">
        <v>275.51</v>
      </c>
      <c r="E4532" t="s">
        <v>64</v>
      </c>
      <c r="F4532" t="s">
        <v>20</v>
      </c>
      <c r="G4532" t="s">
        <v>39</v>
      </c>
      <c r="H4532" t="s">
        <v>109</v>
      </c>
      <c r="I4532">
        <f>IF(OR(financial_transactions3[[#This Row],[amount]]&lt;$L$16, financial_transactions3[[#This Row],[amount]]&gt;$L$17), 1, 0)</f>
        <v>1</v>
      </c>
    </row>
    <row r="4533" spans="1:9">
      <c r="A4533" t="s">
        <v>8475</v>
      </c>
      <c r="B4533" s="3">
        <v>45471</v>
      </c>
      <c r="C4533" t="s">
        <v>8476</v>
      </c>
      <c r="D4533">
        <v>1366.85</v>
      </c>
      <c r="E4533" t="s">
        <v>67</v>
      </c>
      <c r="F4533" t="s">
        <v>32</v>
      </c>
      <c r="G4533" t="s">
        <v>48</v>
      </c>
      <c r="H4533" t="s">
        <v>16080</v>
      </c>
      <c r="I4533">
        <f>IF(OR(financial_transactions3[[#This Row],[amount]]&lt;$L$16, financial_transactions3[[#This Row],[amount]]&gt;$L$17), 1, 0)</f>
        <v>0</v>
      </c>
    </row>
    <row r="4534" spans="1:9">
      <c r="A4534" t="s">
        <v>8477</v>
      </c>
      <c r="B4534" s="3">
        <v>45471</v>
      </c>
      <c r="C4534" t="s">
        <v>8478</v>
      </c>
      <c r="D4534">
        <v>1436.87</v>
      </c>
      <c r="E4534" t="s">
        <v>52</v>
      </c>
      <c r="F4534" t="s">
        <v>61</v>
      </c>
      <c r="G4534" t="s">
        <v>27</v>
      </c>
      <c r="H4534" t="s">
        <v>94</v>
      </c>
      <c r="I4534">
        <f>IF(OR(financial_transactions3[[#This Row],[amount]]&lt;$L$16, financial_transactions3[[#This Row],[amount]]&gt;$L$17), 1, 0)</f>
        <v>0</v>
      </c>
    </row>
    <row r="4535" spans="1:9">
      <c r="A4535" t="s">
        <v>8479</v>
      </c>
      <c r="B4535" s="3">
        <v>45471</v>
      </c>
      <c r="C4535" t="s">
        <v>8480</v>
      </c>
      <c r="D4535">
        <v>1562.21</v>
      </c>
      <c r="E4535" t="s">
        <v>122</v>
      </c>
      <c r="F4535" t="s">
        <v>61</v>
      </c>
      <c r="G4535" t="s">
        <v>39</v>
      </c>
      <c r="H4535" t="s">
        <v>22</v>
      </c>
      <c r="I4535">
        <f>IF(OR(financial_transactions3[[#This Row],[amount]]&lt;$L$16, financial_transactions3[[#This Row],[amount]]&gt;$L$17), 1, 0)</f>
        <v>0</v>
      </c>
    </row>
    <row r="4536" spans="1:9">
      <c r="A4536" t="s">
        <v>8481</v>
      </c>
      <c r="B4536" s="3">
        <v>45471</v>
      </c>
      <c r="C4536" t="s">
        <v>2263</v>
      </c>
      <c r="D4536">
        <v>225.77</v>
      </c>
      <c r="E4536" t="s">
        <v>47</v>
      </c>
      <c r="F4536" t="s">
        <v>61</v>
      </c>
      <c r="G4536" t="s">
        <v>21</v>
      </c>
      <c r="H4536" t="s">
        <v>16080</v>
      </c>
      <c r="I4536">
        <f>IF(OR(financial_transactions3[[#This Row],[amount]]&lt;$L$16, financial_transactions3[[#This Row],[amount]]&gt;$L$17), 1, 0)</f>
        <v>1</v>
      </c>
    </row>
    <row r="4537" spans="1:9">
      <c r="A4537" t="s">
        <v>8482</v>
      </c>
      <c r="B4537" s="3">
        <v>45471</v>
      </c>
      <c r="C4537" t="s">
        <v>8483</v>
      </c>
      <c r="D4537">
        <v>413.83</v>
      </c>
      <c r="E4537" t="s">
        <v>47</v>
      </c>
      <c r="F4537" t="s">
        <v>26</v>
      </c>
      <c r="G4537" t="s">
        <v>21</v>
      </c>
      <c r="H4537" t="s">
        <v>109</v>
      </c>
      <c r="I4537">
        <f>IF(OR(financial_transactions3[[#This Row],[amount]]&lt;$L$16, financial_transactions3[[#This Row],[amount]]&gt;$L$17), 1, 0)</f>
        <v>1</v>
      </c>
    </row>
    <row r="4538" spans="1:9">
      <c r="A4538" t="s">
        <v>8484</v>
      </c>
      <c r="B4538" s="3">
        <v>45471</v>
      </c>
      <c r="C4538" t="s">
        <v>8485</v>
      </c>
      <c r="D4538">
        <v>933.5</v>
      </c>
      <c r="E4538" t="s">
        <v>16110</v>
      </c>
      <c r="F4538" t="s">
        <v>26</v>
      </c>
      <c r="G4538" t="s">
        <v>39</v>
      </c>
      <c r="H4538" t="s">
        <v>44</v>
      </c>
      <c r="I4538">
        <f>IF(OR(financial_transactions3[[#This Row],[amount]]&lt;$L$16, financial_transactions3[[#This Row],[amount]]&gt;$L$17), 1, 0)</f>
        <v>0</v>
      </c>
    </row>
    <row r="4539" spans="1:9">
      <c r="A4539" t="s">
        <v>8486</v>
      </c>
      <c r="B4539" s="3">
        <v>45471</v>
      </c>
      <c r="C4539" t="s">
        <v>8487</v>
      </c>
      <c r="D4539">
        <v>1761.79</v>
      </c>
      <c r="E4539" t="s">
        <v>70</v>
      </c>
      <c r="F4539" t="s">
        <v>20</v>
      </c>
      <c r="G4539" t="s">
        <v>39</v>
      </c>
      <c r="H4539" t="s">
        <v>94</v>
      </c>
      <c r="I4539">
        <f>IF(OR(financial_transactions3[[#This Row],[amount]]&lt;$L$16, financial_transactions3[[#This Row],[amount]]&gt;$L$17), 1, 0)</f>
        <v>1</v>
      </c>
    </row>
    <row r="4540" spans="1:9">
      <c r="A4540" t="s">
        <v>8490</v>
      </c>
      <c r="B4540" s="3">
        <v>45471</v>
      </c>
      <c r="C4540" t="s">
        <v>2303</v>
      </c>
      <c r="D4540">
        <v>621.98</v>
      </c>
      <c r="E4540" t="s">
        <v>122</v>
      </c>
      <c r="F4540" t="s">
        <v>61</v>
      </c>
      <c r="G4540" t="s">
        <v>48</v>
      </c>
      <c r="H4540" t="s">
        <v>22</v>
      </c>
      <c r="I4540">
        <f>IF(OR(financial_transactions3[[#This Row],[amount]]&lt;$L$16, financial_transactions3[[#This Row],[amount]]&gt;$L$17), 1, 0)</f>
        <v>0</v>
      </c>
    </row>
    <row r="4541" spans="1:9">
      <c r="A4541" t="s">
        <v>8491</v>
      </c>
      <c r="B4541" s="3">
        <v>45471</v>
      </c>
      <c r="C4541" t="s">
        <v>8492</v>
      </c>
      <c r="D4541">
        <v>760.37</v>
      </c>
      <c r="E4541" t="s">
        <v>47</v>
      </c>
      <c r="F4541" t="s">
        <v>32</v>
      </c>
      <c r="G4541" t="s">
        <v>48</v>
      </c>
      <c r="H4541" t="s">
        <v>16080</v>
      </c>
      <c r="I4541">
        <f>IF(OR(financial_transactions3[[#This Row],[amount]]&lt;$L$16, financial_transactions3[[#This Row],[amount]]&gt;$L$17), 1, 0)</f>
        <v>0</v>
      </c>
    </row>
    <row r="4542" spans="1:9">
      <c r="A4542" t="s">
        <v>8493</v>
      </c>
      <c r="B4542" s="3">
        <v>45471</v>
      </c>
      <c r="C4542" t="s">
        <v>1152</v>
      </c>
      <c r="D4542">
        <v>1859.53</v>
      </c>
      <c r="E4542" t="s">
        <v>70</v>
      </c>
      <c r="F4542" t="s">
        <v>20</v>
      </c>
      <c r="G4542" t="s">
        <v>39</v>
      </c>
      <c r="H4542" t="s">
        <v>75</v>
      </c>
      <c r="I4542">
        <f>IF(OR(financial_transactions3[[#This Row],[amount]]&lt;$L$16, financial_transactions3[[#This Row],[amount]]&gt;$L$17), 1, 0)</f>
        <v>1</v>
      </c>
    </row>
    <row r="4543" spans="1:9">
      <c r="A4543" t="s">
        <v>8494</v>
      </c>
      <c r="B4543" s="3">
        <v>45472</v>
      </c>
      <c r="C4543" t="s">
        <v>8495</v>
      </c>
      <c r="D4543">
        <v>214.56</v>
      </c>
      <c r="E4543" t="s">
        <v>16110</v>
      </c>
      <c r="F4543" t="s">
        <v>32</v>
      </c>
      <c r="G4543" t="s">
        <v>39</v>
      </c>
      <c r="H4543" t="s">
        <v>123</v>
      </c>
      <c r="I4543">
        <f>IF(OR(financial_transactions3[[#This Row],[amount]]&lt;$L$16, financial_transactions3[[#This Row],[amount]]&gt;$L$17), 1, 0)</f>
        <v>1</v>
      </c>
    </row>
    <row r="4544" spans="1:9">
      <c r="A4544" t="s">
        <v>8496</v>
      </c>
      <c r="B4544" s="3">
        <v>45472</v>
      </c>
      <c r="C4544" t="s">
        <v>3610</v>
      </c>
      <c r="D4544">
        <v>1421.99</v>
      </c>
      <c r="E4544" t="s">
        <v>122</v>
      </c>
      <c r="F4544" t="s">
        <v>26</v>
      </c>
      <c r="G4544" t="s">
        <v>39</v>
      </c>
      <c r="H4544" t="s">
        <v>44</v>
      </c>
      <c r="I4544">
        <f>IF(OR(financial_transactions3[[#This Row],[amount]]&lt;$L$16, financial_transactions3[[#This Row],[amount]]&gt;$L$17), 1, 0)</f>
        <v>0</v>
      </c>
    </row>
    <row r="4545" spans="1:9">
      <c r="A4545" t="s">
        <v>8497</v>
      </c>
      <c r="B4545" s="3">
        <v>45472</v>
      </c>
      <c r="C4545" t="s">
        <v>8498</v>
      </c>
      <c r="D4545">
        <v>1192.7</v>
      </c>
      <c r="E4545" t="s">
        <v>31</v>
      </c>
      <c r="F4545" t="s">
        <v>26</v>
      </c>
      <c r="G4545" t="s">
        <v>21</v>
      </c>
      <c r="H4545" t="s">
        <v>176</v>
      </c>
      <c r="I4545">
        <f>IF(OR(financial_transactions3[[#This Row],[amount]]&lt;$L$16, financial_transactions3[[#This Row],[amount]]&gt;$L$17), 1, 0)</f>
        <v>0</v>
      </c>
    </row>
    <row r="4546" spans="1:9">
      <c r="A4546" t="s">
        <v>8499</v>
      </c>
      <c r="B4546" s="3">
        <v>45472</v>
      </c>
      <c r="C4546" t="s">
        <v>8500</v>
      </c>
      <c r="D4546">
        <v>1852.64</v>
      </c>
      <c r="E4546" t="s">
        <v>122</v>
      </c>
      <c r="F4546" t="s">
        <v>32</v>
      </c>
      <c r="G4546" t="s">
        <v>21</v>
      </c>
      <c r="H4546" t="s">
        <v>22</v>
      </c>
      <c r="I4546">
        <f>IF(OR(financial_transactions3[[#This Row],[amount]]&lt;$L$16, financial_transactions3[[#This Row],[amount]]&gt;$L$17), 1, 0)</f>
        <v>1</v>
      </c>
    </row>
    <row r="4547" spans="1:9">
      <c r="A4547" t="s">
        <v>8501</v>
      </c>
      <c r="B4547" s="3">
        <v>45472</v>
      </c>
      <c r="C4547" t="s">
        <v>8502</v>
      </c>
      <c r="D4547">
        <v>1008.96</v>
      </c>
      <c r="E4547" t="s">
        <v>70</v>
      </c>
      <c r="F4547" t="s">
        <v>32</v>
      </c>
      <c r="G4547" t="s">
        <v>48</v>
      </c>
      <c r="H4547" t="s">
        <v>28</v>
      </c>
      <c r="I4547">
        <f>IF(OR(financial_transactions3[[#This Row],[amount]]&lt;$L$16, financial_transactions3[[#This Row],[amount]]&gt;$L$17), 1, 0)</f>
        <v>0</v>
      </c>
    </row>
    <row r="4548" spans="1:9">
      <c r="A4548" t="s">
        <v>8505</v>
      </c>
      <c r="B4548" s="3">
        <v>45472</v>
      </c>
      <c r="C4548" t="s">
        <v>8434</v>
      </c>
      <c r="D4548">
        <v>1541.52</v>
      </c>
      <c r="E4548" t="s">
        <v>16079</v>
      </c>
      <c r="F4548" t="s">
        <v>32</v>
      </c>
      <c r="G4548" t="s">
        <v>48</v>
      </c>
      <c r="H4548" t="s">
        <v>57</v>
      </c>
      <c r="I4548">
        <f>IF(OR(financial_transactions3[[#This Row],[amount]]&lt;$L$16, financial_transactions3[[#This Row],[amount]]&gt;$L$17), 1, 0)</f>
        <v>0</v>
      </c>
    </row>
    <row r="4549" spans="1:9">
      <c r="A4549" t="s">
        <v>8506</v>
      </c>
      <c r="B4549" s="3">
        <v>45472</v>
      </c>
      <c r="C4549" t="s">
        <v>8507</v>
      </c>
      <c r="D4549">
        <v>808.49</v>
      </c>
      <c r="E4549" t="s">
        <v>64</v>
      </c>
      <c r="F4549" t="s">
        <v>20</v>
      </c>
      <c r="G4549" t="s">
        <v>27</v>
      </c>
      <c r="H4549" t="s">
        <v>36</v>
      </c>
      <c r="I4549">
        <f>IF(OR(financial_transactions3[[#This Row],[amount]]&lt;$L$16, financial_transactions3[[#This Row],[amount]]&gt;$L$17), 1, 0)</f>
        <v>0</v>
      </c>
    </row>
    <row r="4550" spans="1:9">
      <c r="A4550" t="s">
        <v>8510</v>
      </c>
      <c r="B4550" s="3">
        <v>45472</v>
      </c>
      <c r="C4550" t="s">
        <v>2480</v>
      </c>
      <c r="D4550">
        <v>1680.7</v>
      </c>
      <c r="E4550" t="s">
        <v>67</v>
      </c>
      <c r="F4550" t="s">
        <v>20</v>
      </c>
      <c r="G4550" t="s">
        <v>27</v>
      </c>
      <c r="H4550" t="s">
        <v>94</v>
      </c>
      <c r="I4550">
        <f>IF(OR(financial_transactions3[[#This Row],[amount]]&lt;$L$16, financial_transactions3[[#This Row],[amount]]&gt;$L$17), 1, 0)</f>
        <v>1</v>
      </c>
    </row>
    <row r="4551" spans="1:9">
      <c r="A4551" t="s">
        <v>8511</v>
      </c>
      <c r="B4551" s="3">
        <v>45472</v>
      </c>
      <c r="C4551" t="s">
        <v>8512</v>
      </c>
      <c r="D4551">
        <v>112.39</v>
      </c>
      <c r="E4551" t="s">
        <v>16079</v>
      </c>
      <c r="F4551" t="s">
        <v>61</v>
      </c>
      <c r="G4551" t="s">
        <v>39</v>
      </c>
      <c r="H4551" t="s">
        <v>49</v>
      </c>
      <c r="I4551">
        <f>IF(OR(financial_transactions3[[#This Row],[amount]]&lt;$L$16, financial_transactions3[[#This Row],[amount]]&gt;$L$17), 1, 0)</f>
        <v>1</v>
      </c>
    </row>
    <row r="4552" spans="1:9">
      <c r="A4552" t="s">
        <v>8513</v>
      </c>
      <c r="B4552" s="3">
        <v>45472</v>
      </c>
      <c r="C4552" t="s">
        <v>8514</v>
      </c>
      <c r="D4552">
        <v>1082.6400000000001</v>
      </c>
      <c r="E4552" t="s">
        <v>25</v>
      </c>
      <c r="F4552" t="s">
        <v>26</v>
      </c>
      <c r="G4552" t="s">
        <v>27</v>
      </c>
      <c r="H4552" t="s">
        <v>16080</v>
      </c>
      <c r="I4552">
        <f>IF(OR(financial_transactions3[[#This Row],[amount]]&lt;$L$16, financial_transactions3[[#This Row],[amount]]&gt;$L$17), 1, 0)</f>
        <v>0</v>
      </c>
    </row>
    <row r="4553" spans="1:9">
      <c r="A4553" t="s">
        <v>8515</v>
      </c>
      <c r="B4553" s="3">
        <v>45472</v>
      </c>
      <c r="C4553" t="s">
        <v>4855</v>
      </c>
      <c r="D4553">
        <v>543.03</v>
      </c>
      <c r="E4553" t="s">
        <v>122</v>
      </c>
      <c r="F4553" t="s">
        <v>26</v>
      </c>
      <c r="G4553" t="s">
        <v>27</v>
      </c>
      <c r="H4553" t="s">
        <v>22</v>
      </c>
      <c r="I4553">
        <f>IF(OR(financial_transactions3[[#This Row],[amount]]&lt;$L$16, financial_transactions3[[#This Row],[amount]]&gt;$L$17), 1, 0)</f>
        <v>1</v>
      </c>
    </row>
    <row r="4554" spans="1:9">
      <c r="A4554" t="s">
        <v>8518</v>
      </c>
      <c r="B4554" s="3">
        <v>45472</v>
      </c>
      <c r="C4554" t="s">
        <v>8519</v>
      </c>
      <c r="D4554">
        <v>288.19</v>
      </c>
      <c r="E4554" t="s">
        <v>47</v>
      </c>
      <c r="F4554" t="s">
        <v>32</v>
      </c>
      <c r="G4554" t="s">
        <v>48</v>
      </c>
      <c r="H4554" t="s">
        <v>40</v>
      </c>
      <c r="I4554">
        <f>IF(OR(financial_transactions3[[#This Row],[amount]]&lt;$L$16, financial_transactions3[[#This Row],[amount]]&gt;$L$17), 1, 0)</f>
        <v>1</v>
      </c>
    </row>
    <row r="4555" spans="1:9">
      <c r="A4555" t="s">
        <v>8520</v>
      </c>
      <c r="B4555" s="3">
        <v>45472</v>
      </c>
      <c r="C4555" t="s">
        <v>5765</v>
      </c>
      <c r="D4555">
        <v>11225.8</v>
      </c>
      <c r="E4555" t="s">
        <v>25</v>
      </c>
      <c r="F4555" t="s">
        <v>26</v>
      </c>
      <c r="G4555" t="s">
        <v>39</v>
      </c>
      <c r="H4555" t="s">
        <v>33</v>
      </c>
      <c r="I4555">
        <f>IF(OR(financial_transactions3[[#This Row],[amount]]&lt;$L$16, financial_transactions3[[#This Row],[amount]]&gt;$L$17), 1, 0)</f>
        <v>1</v>
      </c>
    </row>
    <row r="4556" spans="1:9">
      <c r="A4556" t="s">
        <v>8521</v>
      </c>
      <c r="B4556" s="3">
        <v>45472</v>
      </c>
      <c r="C4556" t="s">
        <v>8522</v>
      </c>
      <c r="D4556">
        <v>1971.96</v>
      </c>
      <c r="E4556" t="s">
        <v>19</v>
      </c>
      <c r="F4556" t="s">
        <v>61</v>
      </c>
      <c r="G4556" t="s">
        <v>27</v>
      </c>
      <c r="H4556" t="s">
        <v>16080</v>
      </c>
      <c r="I4556">
        <f>IF(OR(financial_transactions3[[#This Row],[amount]]&lt;$L$16, financial_transactions3[[#This Row],[amount]]&gt;$L$17), 1, 0)</f>
        <v>1</v>
      </c>
    </row>
    <row r="4557" spans="1:9">
      <c r="A4557" t="s">
        <v>8523</v>
      </c>
      <c r="B4557" s="3">
        <v>45472</v>
      </c>
      <c r="C4557" t="s">
        <v>8524</v>
      </c>
      <c r="D4557">
        <v>638.13</v>
      </c>
      <c r="E4557" t="s">
        <v>16110</v>
      </c>
      <c r="F4557" t="s">
        <v>26</v>
      </c>
      <c r="G4557" t="s">
        <v>21</v>
      </c>
      <c r="H4557" t="s">
        <v>87</v>
      </c>
      <c r="I4557">
        <f>IF(OR(financial_transactions3[[#This Row],[amount]]&lt;$L$16, financial_transactions3[[#This Row],[amount]]&gt;$L$17), 1, 0)</f>
        <v>0</v>
      </c>
    </row>
    <row r="4558" spans="1:9">
      <c r="A4558" t="s">
        <v>8526</v>
      </c>
      <c r="B4558" s="3">
        <v>45472</v>
      </c>
      <c r="C4558" t="s">
        <v>8527</v>
      </c>
      <c r="D4558">
        <v>598.9</v>
      </c>
      <c r="E4558" t="s">
        <v>31</v>
      </c>
      <c r="F4558" t="s">
        <v>26</v>
      </c>
      <c r="G4558" t="s">
        <v>39</v>
      </c>
      <c r="H4558" t="s">
        <v>36</v>
      </c>
      <c r="I4558">
        <f>IF(OR(financial_transactions3[[#This Row],[amount]]&lt;$L$16, financial_transactions3[[#This Row],[amount]]&gt;$L$17), 1, 0)</f>
        <v>0</v>
      </c>
    </row>
    <row r="4559" spans="1:9">
      <c r="A4559" t="s">
        <v>8528</v>
      </c>
      <c r="B4559" s="3">
        <v>45473</v>
      </c>
      <c r="C4559" t="s">
        <v>8529</v>
      </c>
      <c r="D4559">
        <v>1023.79</v>
      </c>
      <c r="E4559" t="s">
        <v>19</v>
      </c>
      <c r="F4559" t="s">
        <v>26</v>
      </c>
      <c r="G4559" t="s">
        <v>21</v>
      </c>
      <c r="H4559" t="s">
        <v>33</v>
      </c>
      <c r="I4559">
        <f>IF(OR(financial_transactions3[[#This Row],[amount]]&lt;$L$16, financial_transactions3[[#This Row],[amount]]&gt;$L$17), 1, 0)</f>
        <v>0</v>
      </c>
    </row>
    <row r="4560" spans="1:9">
      <c r="A4560" t="s">
        <v>8530</v>
      </c>
      <c r="B4560" s="3">
        <v>45473</v>
      </c>
      <c r="C4560" t="s">
        <v>8531</v>
      </c>
      <c r="D4560">
        <v>1196.58</v>
      </c>
      <c r="E4560" t="s">
        <v>47</v>
      </c>
      <c r="F4560" t="s">
        <v>20</v>
      </c>
      <c r="G4560" t="s">
        <v>27</v>
      </c>
      <c r="H4560" t="s">
        <v>87</v>
      </c>
      <c r="I4560">
        <f>IF(OR(financial_transactions3[[#This Row],[amount]]&lt;$L$16, financial_transactions3[[#This Row],[amount]]&gt;$L$17), 1, 0)</f>
        <v>0</v>
      </c>
    </row>
    <row r="4561" spans="1:9">
      <c r="A4561" t="s">
        <v>8532</v>
      </c>
      <c r="B4561" s="3">
        <v>45473</v>
      </c>
      <c r="C4561" t="s">
        <v>8533</v>
      </c>
      <c r="D4561">
        <v>1989.59</v>
      </c>
      <c r="E4561" t="s">
        <v>16110</v>
      </c>
      <c r="F4561" t="s">
        <v>32</v>
      </c>
      <c r="G4561" t="s">
        <v>27</v>
      </c>
      <c r="H4561" t="s">
        <v>87</v>
      </c>
      <c r="I4561">
        <f>IF(OR(financial_transactions3[[#This Row],[amount]]&lt;$L$16, financial_transactions3[[#This Row],[amount]]&gt;$L$17), 1, 0)</f>
        <v>1</v>
      </c>
    </row>
    <row r="4562" spans="1:9">
      <c r="A4562" t="s">
        <v>8534</v>
      </c>
      <c r="B4562" s="3">
        <v>45473</v>
      </c>
      <c r="C4562" t="s">
        <v>8535</v>
      </c>
      <c r="D4562">
        <v>420.57</v>
      </c>
      <c r="E4562" t="s">
        <v>67</v>
      </c>
      <c r="F4562" t="s">
        <v>20</v>
      </c>
      <c r="G4562" t="s">
        <v>21</v>
      </c>
      <c r="H4562" t="s">
        <v>22</v>
      </c>
      <c r="I4562">
        <f>IF(OR(financial_transactions3[[#This Row],[amount]]&lt;$L$16, financial_transactions3[[#This Row],[amount]]&gt;$L$17), 1, 0)</f>
        <v>1</v>
      </c>
    </row>
    <row r="4563" spans="1:9">
      <c r="A4563" t="s">
        <v>8536</v>
      </c>
      <c r="B4563" s="3">
        <v>45473</v>
      </c>
      <c r="C4563" t="s">
        <v>214</v>
      </c>
      <c r="D4563">
        <v>1169.08</v>
      </c>
      <c r="E4563" t="s">
        <v>25</v>
      </c>
      <c r="F4563" t="s">
        <v>32</v>
      </c>
      <c r="G4563" t="s">
        <v>39</v>
      </c>
      <c r="H4563" t="s">
        <v>123</v>
      </c>
      <c r="I4563">
        <f>IF(OR(financial_transactions3[[#This Row],[amount]]&lt;$L$16, financial_transactions3[[#This Row],[amount]]&gt;$L$17), 1, 0)</f>
        <v>0</v>
      </c>
    </row>
    <row r="4564" spans="1:9">
      <c r="A4564" t="s">
        <v>8537</v>
      </c>
      <c r="B4564" s="3">
        <v>45473</v>
      </c>
      <c r="C4564" t="s">
        <v>8538</v>
      </c>
      <c r="D4564">
        <v>1035.8800000000001</v>
      </c>
      <c r="E4564" t="s">
        <v>47</v>
      </c>
      <c r="F4564" t="s">
        <v>61</v>
      </c>
      <c r="G4564" t="s">
        <v>21</v>
      </c>
      <c r="H4564" t="s">
        <v>28</v>
      </c>
      <c r="I4564">
        <f>IF(OR(financial_transactions3[[#This Row],[amount]]&lt;$L$16, financial_transactions3[[#This Row],[amount]]&gt;$L$17), 1, 0)</f>
        <v>0</v>
      </c>
    </row>
    <row r="4565" spans="1:9">
      <c r="A4565" t="s">
        <v>8539</v>
      </c>
      <c r="B4565" s="3">
        <v>45473</v>
      </c>
      <c r="C4565" t="s">
        <v>3858</v>
      </c>
      <c r="D4565">
        <v>954.02</v>
      </c>
      <c r="E4565" t="s">
        <v>64</v>
      </c>
      <c r="F4565" t="s">
        <v>61</v>
      </c>
      <c r="G4565" t="s">
        <v>39</v>
      </c>
      <c r="H4565" t="s">
        <v>16080</v>
      </c>
      <c r="I4565">
        <f>IF(OR(financial_transactions3[[#This Row],[amount]]&lt;$L$16, financial_transactions3[[#This Row],[amount]]&gt;$L$17), 1, 0)</f>
        <v>0</v>
      </c>
    </row>
    <row r="4566" spans="1:9">
      <c r="A4566" t="s">
        <v>8540</v>
      </c>
      <c r="B4566" s="3">
        <v>45473</v>
      </c>
      <c r="C4566" t="s">
        <v>8541</v>
      </c>
      <c r="D4566">
        <v>1566.35</v>
      </c>
      <c r="E4566" t="s">
        <v>47</v>
      </c>
      <c r="F4566" t="s">
        <v>26</v>
      </c>
      <c r="G4566" t="s">
        <v>39</v>
      </c>
      <c r="H4566" t="s">
        <v>22</v>
      </c>
      <c r="I4566">
        <f>IF(OR(financial_transactions3[[#This Row],[amount]]&lt;$L$16, financial_transactions3[[#This Row],[amount]]&gt;$L$17), 1, 0)</f>
        <v>0</v>
      </c>
    </row>
    <row r="4567" spans="1:9">
      <c r="A4567" t="s">
        <v>8542</v>
      </c>
      <c r="B4567" s="3">
        <v>45473</v>
      </c>
      <c r="C4567" t="s">
        <v>8543</v>
      </c>
      <c r="D4567">
        <v>1796.14</v>
      </c>
      <c r="E4567" t="s">
        <v>47</v>
      </c>
      <c r="F4567" t="s">
        <v>32</v>
      </c>
      <c r="G4567" t="s">
        <v>21</v>
      </c>
      <c r="H4567" t="s">
        <v>16080</v>
      </c>
      <c r="I4567">
        <f>IF(OR(financial_transactions3[[#This Row],[amount]]&lt;$L$16, financial_transactions3[[#This Row],[amount]]&gt;$L$17), 1, 0)</f>
        <v>1</v>
      </c>
    </row>
    <row r="4568" spans="1:9">
      <c r="A4568" t="s">
        <v>8544</v>
      </c>
      <c r="B4568" s="3">
        <v>45473</v>
      </c>
      <c r="C4568" t="s">
        <v>5480</v>
      </c>
      <c r="D4568">
        <v>1876.32</v>
      </c>
      <c r="E4568" t="s">
        <v>64</v>
      </c>
      <c r="F4568" t="s">
        <v>20</v>
      </c>
      <c r="G4568" t="s">
        <v>21</v>
      </c>
      <c r="H4568" t="s">
        <v>28</v>
      </c>
      <c r="I4568">
        <f>IF(OR(financial_transactions3[[#This Row],[amount]]&lt;$L$16, financial_transactions3[[#This Row],[amount]]&gt;$L$17), 1, 0)</f>
        <v>1</v>
      </c>
    </row>
    <row r="4569" spans="1:9">
      <c r="A4569" t="s">
        <v>8545</v>
      </c>
      <c r="B4569" s="3">
        <v>45473</v>
      </c>
      <c r="C4569" t="s">
        <v>8546</v>
      </c>
      <c r="D4569">
        <v>810.12</v>
      </c>
      <c r="E4569" t="s">
        <v>70</v>
      </c>
      <c r="F4569" t="s">
        <v>20</v>
      </c>
      <c r="G4569" t="s">
        <v>39</v>
      </c>
      <c r="H4569" t="s">
        <v>53</v>
      </c>
      <c r="I4569">
        <f>IF(OR(financial_transactions3[[#This Row],[amount]]&lt;$L$16, financial_transactions3[[#This Row],[amount]]&gt;$L$17), 1, 0)</f>
        <v>0</v>
      </c>
    </row>
    <row r="4570" spans="1:9">
      <c r="A4570" t="s">
        <v>8547</v>
      </c>
      <c r="B4570" s="3">
        <v>45473</v>
      </c>
      <c r="C4570" t="s">
        <v>8548</v>
      </c>
      <c r="D4570">
        <v>1926.78</v>
      </c>
      <c r="E4570" t="s">
        <v>16110</v>
      </c>
      <c r="F4570" t="s">
        <v>26</v>
      </c>
      <c r="G4570" t="s">
        <v>48</v>
      </c>
      <c r="H4570" t="s">
        <v>49</v>
      </c>
      <c r="I4570">
        <f>IF(OR(financial_transactions3[[#This Row],[amount]]&lt;$L$16, financial_transactions3[[#This Row],[amount]]&gt;$L$17), 1, 0)</f>
        <v>1</v>
      </c>
    </row>
    <row r="4571" spans="1:9">
      <c r="A4571" t="s">
        <v>8549</v>
      </c>
      <c r="B4571" s="3">
        <v>45473</v>
      </c>
      <c r="C4571" t="s">
        <v>8550</v>
      </c>
      <c r="D4571">
        <v>1375.36</v>
      </c>
      <c r="E4571" t="s">
        <v>70</v>
      </c>
      <c r="F4571" t="s">
        <v>26</v>
      </c>
      <c r="G4571" t="s">
        <v>21</v>
      </c>
      <c r="H4571" t="s">
        <v>28</v>
      </c>
      <c r="I4571">
        <f>IF(OR(financial_transactions3[[#This Row],[amount]]&lt;$L$16, financial_transactions3[[#This Row],[amount]]&gt;$L$17), 1, 0)</f>
        <v>0</v>
      </c>
    </row>
    <row r="4572" spans="1:9">
      <c r="A4572" t="s">
        <v>8551</v>
      </c>
      <c r="B4572" s="3">
        <v>45473</v>
      </c>
      <c r="C4572" t="s">
        <v>8552</v>
      </c>
      <c r="D4572">
        <v>716.06</v>
      </c>
      <c r="E4572" t="s">
        <v>31</v>
      </c>
      <c r="F4572" t="s">
        <v>20</v>
      </c>
      <c r="G4572" t="s">
        <v>48</v>
      </c>
      <c r="H4572" t="s">
        <v>87</v>
      </c>
      <c r="I4572">
        <f>IF(OR(financial_transactions3[[#This Row],[amount]]&lt;$L$16, financial_transactions3[[#This Row],[amount]]&gt;$L$17), 1, 0)</f>
        <v>0</v>
      </c>
    </row>
    <row r="4573" spans="1:9">
      <c r="A4573" t="s">
        <v>8553</v>
      </c>
      <c r="B4573" s="3">
        <v>45473</v>
      </c>
      <c r="C4573" t="s">
        <v>587</v>
      </c>
      <c r="D4573">
        <v>1232.99</v>
      </c>
      <c r="E4573" t="s">
        <v>122</v>
      </c>
      <c r="F4573" t="s">
        <v>26</v>
      </c>
      <c r="G4573" t="s">
        <v>21</v>
      </c>
      <c r="H4573" t="s">
        <v>16080</v>
      </c>
      <c r="I4573">
        <f>IF(OR(financial_transactions3[[#This Row],[amount]]&lt;$L$16, financial_transactions3[[#This Row],[amount]]&gt;$L$17), 1, 0)</f>
        <v>0</v>
      </c>
    </row>
    <row r="4574" spans="1:9">
      <c r="A4574" t="s">
        <v>8554</v>
      </c>
      <c r="B4574" s="3">
        <v>45473</v>
      </c>
      <c r="C4574" t="s">
        <v>8555</v>
      </c>
      <c r="D4574">
        <v>215.45</v>
      </c>
      <c r="E4574" t="s">
        <v>31</v>
      </c>
      <c r="F4574" t="s">
        <v>20</v>
      </c>
      <c r="G4574" t="s">
        <v>48</v>
      </c>
      <c r="H4574" t="s">
        <v>49</v>
      </c>
      <c r="I4574">
        <f>IF(OR(financial_transactions3[[#This Row],[amount]]&lt;$L$16, financial_transactions3[[#This Row],[amount]]&gt;$L$17), 1, 0)</f>
        <v>1</v>
      </c>
    </row>
    <row r="4575" spans="1:9">
      <c r="A4575" t="s">
        <v>8556</v>
      </c>
      <c r="B4575" s="3">
        <v>45473</v>
      </c>
      <c r="C4575" t="s">
        <v>8557</v>
      </c>
      <c r="D4575">
        <v>610.35</v>
      </c>
      <c r="E4575" t="s">
        <v>19</v>
      </c>
      <c r="F4575" t="s">
        <v>61</v>
      </c>
      <c r="G4575" t="s">
        <v>21</v>
      </c>
      <c r="H4575" t="s">
        <v>36</v>
      </c>
      <c r="I4575">
        <f>IF(OR(financial_transactions3[[#This Row],[amount]]&lt;$L$16, financial_transactions3[[#This Row],[amount]]&gt;$L$17), 1, 0)</f>
        <v>0</v>
      </c>
    </row>
    <row r="4576" spans="1:9">
      <c r="A4576" t="s">
        <v>8558</v>
      </c>
      <c r="B4576" s="3">
        <v>45473</v>
      </c>
      <c r="C4576" t="s">
        <v>8559</v>
      </c>
      <c r="D4576">
        <v>968.62</v>
      </c>
      <c r="E4576" t="s">
        <v>67</v>
      </c>
      <c r="F4576" t="s">
        <v>20</v>
      </c>
      <c r="G4576" t="s">
        <v>27</v>
      </c>
      <c r="H4576" t="s">
        <v>33</v>
      </c>
      <c r="I4576">
        <f>IF(OR(financial_transactions3[[#This Row],[amount]]&lt;$L$16, financial_transactions3[[#This Row],[amount]]&gt;$L$17), 1, 0)</f>
        <v>0</v>
      </c>
    </row>
    <row r="4577" spans="1:9">
      <c r="A4577" t="s">
        <v>8560</v>
      </c>
      <c r="B4577" s="3">
        <v>45473</v>
      </c>
      <c r="C4577" t="s">
        <v>4376</v>
      </c>
      <c r="D4577">
        <v>1688.32</v>
      </c>
      <c r="E4577" t="s">
        <v>52</v>
      </c>
      <c r="F4577" t="s">
        <v>32</v>
      </c>
      <c r="G4577" t="s">
        <v>27</v>
      </c>
      <c r="H4577" t="s">
        <v>40</v>
      </c>
      <c r="I4577">
        <f>IF(OR(financial_transactions3[[#This Row],[amount]]&lt;$L$16, financial_transactions3[[#This Row],[amount]]&gt;$L$17), 1, 0)</f>
        <v>1</v>
      </c>
    </row>
    <row r="4578" spans="1:9">
      <c r="A4578" t="s">
        <v>8561</v>
      </c>
      <c r="B4578" s="3">
        <v>45473</v>
      </c>
      <c r="C4578" t="s">
        <v>187</v>
      </c>
      <c r="D4578">
        <v>959.35</v>
      </c>
      <c r="E4578" t="s">
        <v>19</v>
      </c>
      <c r="F4578" t="s">
        <v>32</v>
      </c>
      <c r="G4578" t="s">
        <v>27</v>
      </c>
      <c r="H4578" t="s">
        <v>53</v>
      </c>
      <c r="I4578">
        <f>IF(OR(financial_transactions3[[#This Row],[amount]]&lt;$L$16, financial_transactions3[[#This Row],[amount]]&gt;$L$17), 1, 0)</f>
        <v>0</v>
      </c>
    </row>
    <row r="4579" spans="1:9">
      <c r="A4579" t="s">
        <v>8562</v>
      </c>
      <c r="B4579" s="3">
        <v>45473</v>
      </c>
      <c r="C4579" t="s">
        <v>8563</v>
      </c>
      <c r="D4579">
        <v>693.37</v>
      </c>
      <c r="E4579" t="s">
        <v>16079</v>
      </c>
      <c r="F4579" t="s">
        <v>61</v>
      </c>
      <c r="G4579" t="s">
        <v>48</v>
      </c>
      <c r="H4579" t="s">
        <v>16080</v>
      </c>
      <c r="I4579">
        <f>IF(OR(financial_transactions3[[#This Row],[amount]]&lt;$L$16, financial_transactions3[[#This Row],[amount]]&gt;$L$17), 1, 0)</f>
        <v>0</v>
      </c>
    </row>
    <row r="4580" spans="1:9">
      <c r="A4580" t="s">
        <v>8564</v>
      </c>
      <c r="B4580" s="3">
        <v>45473</v>
      </c>
      <c r="C4580" t="s">
        <v>2092</v>
      </c>
      <c r="D4580">
        <v>1318.38</v>
      </c>
      <c r="E4580" t="s">
        <v>16079</v>
      </c>
      <c r="F4580" t="s">
        <v>61</v>
      </c>
      <c r="G4580" t="s">
        <v>48</v>
      </c>
      <c r="H4580" t="s">
        <v>53</v>
      </c>
      <c r="I4580">
        <f>IF(OR(financial_transactions3[[#This Row],[amount]]&lt;$L$16, financial_transactions3[[#This Row],[amount]]&gt;$L$17), 1, 0)</f>
        <v>0</v>
      </c>
    </row>
    <row r="4581" spans="1:9">
      <c r="A4581" t="s">
        <v>8565</v>
      </c>
      <c r="B4581" s="3">
        <v>45473</v>
      </c>
      <c r="C4581" t="s">
        <v>8566</v>
      </c>
      <c r="D4581">
        <v>1950.66</v>
      </c>
      <c r="E4581" t="s">
        <v>25</v>
      </c>
      <c r="F4581" t="s">
        <v>26</v>
      </c>
      <c r="G4581" t="s">
        <v>21</v>
      </c>
      <c r="H4581" t="s">
        <v>22</v>
      </c>
      <c r="I4581">
        <f>IF(OR(financial_transactions3[[#This Row],[amount]]&lt;$L$16, financial_transactions3[[#This Row],[amount]]&gt;$L$17), 1, 0)</f>
        <v>1</v>
      </c>
    </row>
    <row r="4582" spans="1:9">
      <c r="A4582" t="s">
        <v>8567</v>
      </c>
      <c r="B4582" s="3">
        <v>45473</v>
      </c>
      <c r="C4582" t="s">
        <v>8568</v>
      </c>
      <c r="D4582">
        <v>1639.06</v>
      </c>
      <c r="E4582" t="s">
        <v>16110</v>
      </c>
      <c r="F4582" t="s">
        <v>20</v>
      </c>
      <c r="G4582" t="s">
        <v>21</v>
      </c>
      <c r="H4582" t="s">
        <v>36</v>
      </c>
      <c r="I4582">
        <f>IF(OR(financial_transactions3[[#This Row],[amount]]&lt;$L$16, financial_transactions3[[#This Row],[amount]]&gt;$L$17), 1, 0)</f>
        <v>1</v>
      </c>
    </row>
    <row r="4583" spans="1:9">
      <c r="A4583" t="s">
        <v>8569</v>
      </c>
      <c r="B4583" s="3">
        <v>45473</v>
      </c>
      <c r="C4583" t="s">
        <v>6518</v>
      </c>
      <c r="D4583">
        <v>1200.0899999999999</v>
      </c>
      <c r="E4583" t="s">
        <v>47</v>
      </c>
      <c r="F4583" t="s">
        <v>20</v>
      </c>
      <c r="G4583" t="s">
        <v>21</v>
      </c>
      <c r="H4583" t="s">
        <v>44</v>
      </c>
      <c r="I4583">
        <f>IF(OR(financial_transactions3[[#This Row],[amount]]&lt;$L$16, financial_transactions3[[#This Row],[amount]]&gt;$L$17), 1, 0)</f>
        <v>0</v>
      </c>
    </row>
    <row r="4584" spans="1:9">
      <c r="A4584" t="s">
        <v>8570</v>
      </c>
      <c r="B4584" s="3">
        <v>45473</v>
      </c>
      <c r="C4584" t="s">
        <v>2875</v>
      </c>
      <c r="D4584">
        <v>1941.16</v>
      </c>
      <c r="E4584" t="s">
        <v>70</v>
      </c>
      <c r="F4584" t="s">
        <v>61</v>
      </c>
      <c r="G4584" t="s">
        <v>27</v>
      </c>
      <c r="H4584" t="s">
        <v>109</v>
      </c>
      <c r="I4584">
        <f>IF(OR(financial_transactions3[[#This Row],[amount]]&lt;$L$16, financial_transactions3[[#This Row],[amount]]&gt;$L$17), 1, 0)</f>
        <v>1</v>
      </c>
    </row>
    <row r="4585" spans="1:9">
      <c r="A4585" t="s">
        <v>8571</v>
      </c>
      <c r="B4585" s="3">
        <v>45473</v>
      </c>
      <c r="C4585" t="s">
        <v>3308</v>
      </c>
      <c r="D4585">
        <v>1741.52</v>
      </c>
      <c r="E4585" t="s">
        <v>70</v>
      </c>
      <c r="F4585" t="s">
        <v>20</v>
      </c>
      <c r="G4585" t="s">
        <v>21</v>
      </c>
      <c r="H4585" t="s">
        <v>44</v>
      </c>
      <c r="I4585">
        <f>IF(OR(financial_transactions3[[#This Row],[amount]]&lt;$L$16, financial_transactions3[[#This Row],[amount]]&gt;$L$17), 1, 0)</f>
        <v>1</v>
      </c>
    </row>
    <row r="4586" spans="1:9">
      <c r="A4586" t="s">
        <v>8573</v>
      </c>
      <c r="B4586" s="3">
        <v>45473</v>
      </c>
      <c r="C4586" t="s">
        <v>7299</v>
      </c>
      <c r="D4586">
        <v>909.28</v>
      </c>
      <c r="E4586" t="s">
        <v>122</v>
      </c>
      <c r="F4586" t="s">
        <v>61</v>
      </c>
      <c r="G4586" t="s">
        <v>27</v>
      </c>
      <c r="H4586" t="s">
        <v>53</v>
      </c>
      <c r="I4586">
        <f>IF(OR(financial_transactions3[[#This Row],[amount]]&lt;$L$16, financial_transactions3[[#This Row],[amount]]&gt;$L$17), 1, 0)</f>
        <v>0</v>
      </c>
    </row>
    <row r="4587" spans="1:9">
      <c r="A4587" t="s">
        <v>8574</v>
      </c>
      <c r="B4587" s="3">
        <v>45473</v>
      </c>
      <c r="C4587" t="s">
        <v>8575</v>
      </c>
      <c r="D4587">
        <v>13212.27</v>
      </c>
      <c r="E4587" t="s">
        <v>52</v>
      </c>
      <c r="F4587" t="s">
        <v>61</v>
      </c>
      <c r="G4587" t="s">
        <v>27</v>
      </c>
      <c r="H4587" t="s">
        <v>109</v>
      </c>
      <c r="I4587">
        <f>IF(OR(financial_transactions3[[#This Row],[amount]]&lt;$L$16, financial_transactions3[[#This Row],[amount]]&gt;$L$17), 1, 0)</f>
        <v>1</v>
      </c>
    </row>
    <row r="4588" spans="1:9">
      <c r="A4588" t="s">
        <v>8576</v>
      </c>
      <c r="B4588" s="3">
        <v>45473</v>
      </c>
      <c r="C4588" t="s">
        <v>8577</v>
      </c>
      <c r="D4588">
        <v>1117.56</v>
      </c>
      <c r="E4588" t="s">
        <v>16079</v>
      </c>
      <c r="F4588" t="s">
        <v>26</v>
      </c>
      <c r="G4588" t="s">
        <v>48</v>
      </c>
      <c r="H4588" t="s">
        <v>94</v>
      </c>
      <c r="I4588">
        <f>IF(OR(financial_transactions3[[#This Row],[amount]]&lt;$L$16, financial_transactions3[[#This Row],[amount]]&gt;$L$17), 1, 0)</f>
        <v>0</v>
      </c>
    </row>
    <row r="4589" spans="1:9">
      <c r="A4589" t="s">
        <v>8578</v>
      </c>
      <c r="B4589" s="3">
        <v>45473</v>
      </c>
      <c r="C4589" t="s">
        <v>7148</v>
      </c>
      <c r="D4589">
        <v>612.11</v>
      </c>
      <c r="E4589" t="s">
        <v>16079</v>
      </c>
      <c r="F4589" t="s">
        <v>32</v>
      </c>
      <c r="G4589" t="s">
        <v>39</v>
      </c>
      <c r="H4589" t="s">
        <v>33</v>
      </c>
      <c r="I4589">
        <f>IF(OR(financial_transactions3[[#This Row],[amount]]&lt;$L$16, financial_transactions3[[#This Row],[amount]]&gt;$L$17), 1, 0)</f>
        <v>0</v>
      </c>
    </row>
    <row r="4590" spans="1:9">
      <c r="A4590" t="s">
        <v>8579</v>
      </c>
      <c r="B4590" s="3">
        <v>45473</v>
      </c>
      <c r="C4590" t="s">
        <v>8374</v>
      </c>
      <c r="D4590">
        <v>1226.43</v>
      </c>
      <c r="E4590" t="s">
        <v>64</v>
      </c>
      <c r="F4590" t="s">
        <v>20</v>
      </c>
      <c r="G4590" t="s">
        <v>48</v>
      </c>
      <c r="H4590" t="s">
        <v>75</v>
      </c>
      <c r="I4590">
        <f>IF(OR(financial_transactions3[[#This Row],[amount]]&lt;$L$16, financial_transactions3[[#This Row],[amount]]&gt;$L$17), 1, 0)</f>
        <v>0</v>
      </c>
    </row>
    <row r="4591" spans="1:9">
      <c r="A4591" t="s">
        <v>8580</v>
      </c>
      <c r="B4591" s="3">
        <v>45474</v>
      </c>
      <c r="C4591" t="s">
        <v>8581</v>
      </c>
      <c r="D4591">
        <v>1432.86</v>
      </c>
      <c r="E4591" t="s">
        <v>16110</v>
      </c>
      <c r="F4591" t="s">
        <v>20</v>
      </c>
      <c r="G4591" t="s">
        <v>21</v>
      </c>
      <c r="H4591" t="s">
        <v>87</v>
      </c>
      <c r="I4591">
        <f>IF(OR(financial_transactions3[[#This Row],[amount]]&lt;$L$16, financial_transactions3[[#This Row],[amount]]&gt;$L$17), 1, 0)</f>
        <v>0</v>
      </c>
    </row>
    <row r="4592" spans="1:9">
      <c r="A4592" t="s">
        <v>8582</v>
      </c>
      <c r="B4592" s="3">
        <v>45474</v>
      </c>
      <c r="C4592" t="s">
        <v>8583</v>
      </c>
      <c r="D4592">
        <v>110.77</v>
      </c>
      <c r="E4592" t="s">
        <v>64</v>
      </c>
      <c r="F4592" t="s">
        <v>32</v>
      </c>
      <c r="G4592" t="s">
        <v>21</v>
      </c>
      <c r="H4592" t="s">
        <v>44</v>
      </c>
      <c r="I4592">
        <f>IF(OR(financial_transactions3[[#This Row],[amount]]&lt;$L$16, financial_transactions3[[#This Row],[amount]]&gt;$L$17), 1, 0)</f>
        <v>1</v>
      </c>
    </row>
    <row r="4593" spans="1:9">
      <c r="A4593" t="s">
        <v>8584</v>
      </c>
      <c r="B4593" s="3">
        <v>45474</v>
      </c>
      <c r="C4593" t="s">
        <v>8585</v>
      </c>
      <c r="D4593">
        <v>319.99</v>
      </c>
      <c r="E4593" t="s">
        <v>64</v>
      </c>
      <c r="F4593" t="s">
        <v>26</v>
      </c>
      <c r="G4593" t="s">
        <v>21</v>
      </c>
      <c r="H4593" t="s">
        <v>16080</v>
      </c>
      <c r="I4593">
        <f>IF(OR(financial_transactions3[[#This Row],[amount]]&lt;$L$16, financial_transactions3[[#This Row],[amount]]&gt;$L$17), 1, 0)</f>
        <v>1</v>
      </c>
    </row>
    <row r="4594" spans="1:9">
      <c r="A4594" t="s">
        <v>8586</v>
      </c>
      <c r="B4594" s="3">
        <v>45474</v>
      </c>
      <c r="C4594" t="s">
        <v>8587</v>
      </c>
      <c r="D4594">
        <v>1479.29</v>
      </c>
      <c r="E4594" t="s">
        <v>67</v>
      </c>
      <c r="F4594" t="s">
        <v>26</v>
      </c>
      <c r="G4594" t="s">
        <v>39</v>
      </c>
      <c r="H4594" t="s">
        <v>44</v>
      </c>
      <c r="I4594">
        <f>IF(OR(financial_transactions3[[#This Row],[amount]]&lt;$L$16, financial_transactions3[[#This Row],[amount]]&gt;$L$17), 1, 0)</f>
        <v>0</v>
      </c>
    </row>
    <row r="4595" spans="1:9">
      <c r="A4595" t="s">
        <v>8588</v>
      </c>
      <c r="B4595" s="3">
        <v>45474</v>
      </c>
      <c r="C4595" t="s">
        <v>8589</v>
      </c>
      <c r="D4595">
        <v>422.16</v>
      </c>
      <c r="E4595" t="s">
        <v>67</v>
      </c>
      <c r="F4595" t="s">
        <v>26</v>
      </c>
      <c r="G4595" t="s">
        <v>39</v>
      </c>
      <c r="H4595" t="s">
        <v>16080</v>
      </c>
      <c r="I4595">
        <f>IF(OR(financial_transactions3[[#This Row],[amount]]&lt;$L$16, financial_transactions3[[#This Row],[amount]]&gt;$L$17), 1, 0)</f>
        <v>1</v>
      </c>
    </row>
    <row r="4596" spans="1:9">
      <c r="A4596" t="s">
        <v>8590</v>
      </c>
      <c r="B4596" s="3">
        <v>45474</v>
      </c>
      <c r="C4596" t="s">
        <v>8591</v>
      </c>
      <c r="D4596">
        <v>5225.34</v>
      </c>
      <c r="E4596" t="s">
        <v>25</v>
      </c>
      <c r="F4596" t="s">
        <v>26</v>
      </c>
      <c r="G4596" t="s">
        <v>48</v>
      </c>
      <c r="H4596" t="s">
        <v>94</v>
      </c>
      <c r="I4596">
        <f>IF(OR(financial_transactions3[[#This Row],[amount]]&lt;$L$16, financial_transactions3[[#This Row],[amount]]&gt;$L$17), 1, 0)</f>
        <v>1</v>
      </c>
    </row>
    <row r="4597" spans="1:9">
      <c r="A4597" t="s">
        <v>8592</v>
      </c>
      <c r="B4597" s="3">
        <v>45474</v>
      </c>
      <c r="C4597" t="s">
        <v>8593</v>
      </c>
      <c r="D4597">
        <v>759.34</v>
      </c>
      <c r="E4597" t="s">
        <v>52</v>
      </c>
      <c r="F4597" t="s">
        <v>61</v>
      </c>
      <c r="G4597" t="s">
        <v>27</v>
      </c>
      <c r="H4597" t="s">
        <v>44</v>
      </c>
      <c r="I4597">
        <f>IF(OR(financial_transactions3[[#This Row],[amount]]&lt;$L$16, financial_transactions3[[#This Row],[amount]]&gt;$L$17), 1, 0)</f>
        <v>0</v>
      </c>
    </row>
    <row r="4598" spans="1:9">
      <c r="A4598" t="s">
        <v>8594</v>
      </c>
      <c r="B4598" s="3">
        <v>45474</v>
      </c>
      <c r="C4598" t="s">
        <v>8595</v>
      </c>
      <c r="D4598">
        <v>1165.5899999999999</v>
      </c>
      <c r="E4598" t="s">
        <v>64</v>
      </c>
      <c r="F4598" t="s">
        <v>20</v>
      </c>
      <c r="G4598" t="s">
        <v>48</v>
      </c>
      <c r="H4598" t="s">
        <v>28</v>
      </c>
      <c r="I4598">
        <f>IF(OR(financial_transactions3[[#This Row],[amount]]&lt;$L$16, financial_transactions3[[#This Row],[amount]]&gt;$L$17), 1, 0)</f>
        <v>0</v>
      </c>
    </row>
    <row r="4599" spans="1:9">
      <c r="A4599" t="s">
        <v>8596</v>
      </c>
      <c r="B4599" s="3">
        <v>45474</v>
      </c>
      <c r="C4599" t="s">
        <v>8597</v>
      </c>
      <c r="D4599">
        <v>1550.02</v>
      </c>
      <c r="E4599" t="s">
        <v>122</v>
      </c>
      <c r="F4599" t="s">
        <v>61</v>
      </c>
      <c r="G4599" t="s">
        <v>39</v>
      </c>
      <c r="H4599" t="s">
        <v>53</v>
      </c>
      <c r="I4599">
        <f>IF(OR(financial_transactions3[[#This Row],[amount]]&lt;$L$16, financial_transactions3[[#This Row],[amount]]&gt;$L$17), 1, 0)</f>
        <v>0</v>
      </c>
    </row>
    <row r="4600" spans="1:9">
      <c r="A4600" t="s">
        <v>8598</v>
      </c>
      <c r="B4600" s="3">
        <v>45474</v>
      </c>
      <c r="C4600" t="s">
        <v>822</v>
      </c>
      <c r="D4600">
        <v>468.69</v>
      </c>
      <c r="E4600" t="s">
        <v>31</v>
      </c>
      <c r="F4600" t="s">
        <v>61</v>
      </c>
      <c r="G4600" t="s">
        <v>21</v>
      </c>
      <c r="H4600" t="s">
        <v>57</v>
      </c>
      <c r="I4600">
        <f>IF(OR(financial_transactions3[[#This Row],[amount]]&lt;$L$16, financial_transactions3[[#This Row],[amount]]&gt;$L$17), 1, 0)</f>
        <v>1</v>
      </c>
    </row>
    <row r="4601" spans="1:9">
      <c r="A4601" t="s">
        <v>8599</v>
      </c>
      <c r="B4601" s="3">
        <v>45474</v>
      </c>
      <c r="C4601" t="s">
        <v>389</v>
      </c>
      <c r="D4601">
        <v>1743.66</v>
      </c>
      <c r="E4601" t="s">
        <v>16110</v>
      </c>
      <c r="F4601" t="s">
        <v>20</v>
      </c>
      <c r="G4601" t="s">
        <v>39</v>
      </c>
      <c r="H4601" t="s">
        <v>16080</v>
      </c>
      <c r="I4601">
        <f>IF(OR(financial_transactions3[[#This Row],[amount]]&lt;$L$16, financial_transactions3[[#This Row],[amount]]&gt;$L$17), 1, 0)</f>
        <v>1</v>
      </c>
    </row>
    <row r="4602" spans="1:9">
      <c r="A4602" t="s">
        <v>8600</v>
      </c>
      <c r="B4602" s="3">
        <v>45474</v>
      </c>
      <c r="C4602" t="s">
        <v>6263</v>
      </c>
      <c r="D4602">
        <v>1773.5</v>
      </c>
      <c r="E4602" t="s">
        <v>25</v>
      </c>
      <c r="F4602" t="s">
        <v>32</v>
      </c>
      <c r="G4602" t="s">
        <v>48</v>
      </c>
      <c r="H4602" t="s">
        <v>22</v>
      </c>
      <c r="I4602">
        <f>IF(OR(financial_transactions3[[#This Row],[amount]]&lt;$L$16, financial_transactions3[[#This Row],[amount]]&gt;$L$17), 1, 0)</f>
        <v>1</v>
      </c>
    </row>
    <row r="4603" spans="1:9">
      <c r="A4603" t="s">
        <v>8601</v>
      </c>
      <c r="B4603" s="3">
        <v>45474</v>
      </c>
      <c r="C4603" t="s">
        <v>8602</v>
      </c>
      <c r="D4603">
        <v>1362.93</v>
      </c>
      <c r="E4603" t="s">
        <v>52</v>
      </c>
      <c r="F4603" t="s">
        <v>20</v>
      </c>
      <c r="G4603" t="s">
        <v>48</v>
      </c>
      <c r="H4603" t="s">
        <v>28</v>
      </c>
      <c r="I4603">
        <f>IF(OR(financial_transactions3[[#This Row],[amount]]&lt;$L$16, financial_transactions3[[#This Row],[amount]]&gt;$L$17), 1, 0)</f>
        <v>0</v>
      </c>
    </row>
    <row r="4604" spans="1:9">
      <c r="A4604" t="s">
        <v>8603</v>
      </c>
      <c r="B4604" s="3">
        <v>45474</v>
      </c>
      <c r="C4604" t="s">
        <v>2178</v>
      </c>
      <c r="D4604">
        <v>781.56</v>
      </c>
      <c r="E4604" t="s">
        <v>52</v>
      </c>
      <c r="F4604" t="s">
        <v>61</v>
      </c>
      <c r="G4604" t="s">
        <v>48</v>
      </c>
      <c r="H4604" t="s">
        <v>28</v>
      </c>
      <c r="I4604">
        <f>IF(OR(financial_transactions3[[#This Row],[amount]]&lt;$L$16, financial_transactions3[[#This Row],[amount]]&gt;$L$17), 1, 0)</f>
        <v>0</v>
      </c>
    </row>
    <row r="4605" spans="1:9">
      <c r="A4605" t="s">
        <v>8604</v>
      </c>
      <c r="B4605" s="3">
        <v>45474</v>
      </c>
      <c r="C4605" t="s">
        <v>8605</v>
      </c>
      <c r="D4605">
        <v>1818.05</v>
      </c>
      <c r="E4605" t="s">
        <v>122</v>
      </c>
      <c r="F4605" t="s">
        <v>32</v>
      </c>
      <c r="G4605" t="s">
        <v>21</v>
      </c>
      <c r="H4605" t="s">
        <v>109</v>
      </c>
      <c r="I4605">
        <f>IF(OR(financial_transactions3[[#This Row],[amount]]&lt;$L$16, financial_transactions3[[#This Row],[amount]]&gt;$L$17), 1, 0)</f>
        <v>1</v>
      </c>
    </row>
    <row r="4606" spans="1:9">
      <c r="A4606" t="s">
        <v>8606</v>
      </c>
      <c r="B4606" s="3">
        <v>45474</v>
      </c>
      <c r="C4606" t="s">
        <v>6685</v>
      </c>
      <c r="D4606">
        <v>447.62</v>
      </c>
      <c r="E4606" t="s">
        <v>25</v>
      </c>
      <c r="F4606" t="s">
        <v>32</v>
      </c>
      <c r="G4606" t="s">
        <v>39</v>
      </c>
      <c r="H4606" t="s">
        <v>22</v>
      </c>
      <c r="I4606">
        <f>IF(OR(financial_transactions3[[#This Row],[amount]]&lt;$L$16, financial_transactions3[[#This Row],[amount]]&gt;$L$17), 1, 0)</f>
        <v>1</v>
      </c>
    </row>
    <row r="4607" spans="1:9">
      <c r="A4607" t="s">
        <v>8607</v>
      </c>
      <c r="B4607" s="3">
        <v>45474</v>
      </c>
      <c r="C4607" t="s">
        <v>8608</v>
      </c>
      <c r="D4607">
        <v>1684.9</v>
      </c>
      <c r="E4607" t="s">
        <v>52</v>
      </c>
      <c r="F4607" t="s">
        <v>32</v>
      </c>
      <c r="G4607" t="s">
        <v>27</v>
      </c>
      <c r="H4607" t="s">
        <v>16080</v>
      </c>
      <c r="I4607">
        <f>IF(OR(financial_transactions3[[#This Row],[amount]]&lt;$L$16, financial_transactions3[[#This Row],[amount]]&gt;$L$17), 1, 0)</f>
        <v>1</v>
      </c>
    </row>
    <row r="4608" spans="1:9">
      <c r="A4608" t="s">
        <v>8609</v>
      </c>
      <c r="B4608" s="3">
        <v>45474</v>
      </c>
      <c r="C4608" t="s">
        <v>8610</v>
      </c>
      <c r="D4608">
        <v>277.12</v>
      </c>
      <c r="E4608" t="s">
        <v>52</v>
      </c>
      <c r="F4608" t="s">
        <v>61</v>
      </c>
      <c r="G4608" t="s">
        <v>39</v>
      </c>
      <c r="H4608" t="s">
        <v>44</v>
      </c>
      <c r="I4608">
        <f>IF(OR(financial_transactions3[[#This Row],[amount]]&lt;$L$16, financial_transactions3[[#This Row],[amount]]&gt;$L$17), 1, 0)</f>
        <v>1</v>
      </c>
    </row>
    <row r="4609" spans="1:9">
      <c r="A4609" t="s">
        <v>8611</v>
      </c>
      <c r="B4609" s="3">
        <v>45474</v>
      </c>
      <c r="C4609" t="s">
        <v>8612</v>
      </c>
      <c r="D4609">
        <v>972.98</v>
      </c>
      <c r="E4609" t="s">
        <v>52</v>
      </c>
      <c r="F4609" t="s">
        <v>32</v>
      </c>
      <c r="G4609" t="s">
        <v>21</v>
      </c>
      <c r="H4609" t="s">
        <v>16080</v>
      </c>
      <c r="I4609">
        <f>IF(OR(financial_transactions3[[#This Row],[amount]]&lt;$L$16, financial_transactions3[[#This Row],[amount]]&gt;$L$17), 1, 0)</f>
        <v>0</v>
      </c>
    </row>
    <row r="4610" spans="1:9">
      <c r="A4610" t="s">
        <v>8613</v>
      </c>
      <c r="B4610" s="3">
        <v>45474</v>
      </c>
      <c r="C4610" t="s">
        <v>8614</v>
      </c>
      <c r="D4610">
        <v>1140.22</v>
      </c>
      <c r="E4610" t="s">
        <v>122</v>
      </c>
      <c r="F4610" t="s">
        <v>32</v>
      </c>
      <c r="G4610" t="s">
        <v>27</v>
      </c>
      <c r="H4610" t="s">
        <v>57</v>
      </c>
      <c r="I4610">
        <f>IF(OR(financial_transactions3[[#This Row],[amount]]&lt;$L$16, financial_transactions3[[#This Row],[amount]]&gt;$L$17), 1, 0)</f>
        <v>0</v>
      </c>
    </row>
    <row r="4611" spans="1:9">
      <c r="A4611" t="s">
        <v>8615</v>
      </c>
      <c r="B4611" s="3">
        <v>45474</v>
      </c>
      <c r="C4611" t="s">
        <v>1547</v>
      </c>
      <c r="D4611">
        <v>1882.5</v>
      </c>
      <c r="E4611" t="s">
        <v>16110</v>
      </c>
      <c r="F4611" t="s">
        <v>61</v>
      </c>
      <c r="G4611" t="s">
        <v>21</v>
      </c>
      <c r="H4611" t="s">
        <v>44</v>
      </c>
      <c r="I4611">
        <f>IF(OR(financial_transactions3[[#This Row],[amount]]&lt;$L$16, financial_transactions3[[#This Row],[amount]]&gt;$L$17), 1, 0)</f>
        <v>1</v>
      </c>
    </row>
    <row r="4612" spans="1:9">
      <c r="A4612" t="s">
        <v>8616</v>
      </c>
      <c r="B4612" s="3">
        <v>45474</v>
      </c>
      <c r="C4612" t="s">
        <v>8617</v>
      </c>
      <c r="D4612">
        <v>17004.02</v>
      </c>
      <c r="E4612" t="s">
        <v>122</v>
      </c>
      <c r="F4612" t="s">
        <v>61</v>
      </c>
      <c r="G4612" t="s">
        <v>48</v>
      </c>
      <c r="H4612" t="s">
        <v>53</v>
      </c>
      <c r="I4612">
        <f>IF(OR(financial_transactions3[[#This Row],[amount]]&lt;$L$16, financial_transactions3[[#This Row],[amount]]&gt;$L$17), 1, 0)</f>
        <v>1</v>
      </c>
    </row>
    <row r="4613" spans="1:9">
      <c r="A4613" t="s">
        <v>8618</v>
      </c>
      <c r="B4613" s="3">
        <v>45474</v>
      </c>
      <c r="C4613" t="s">
        <v>7906</v>
      </c>
      <c r="D4613">
        <v>1512.79</v>
      </c>
      <c r="E4613" t="s">
        <v>25</v>
      </c>
      <c r="F4613" t="s">
        <v>26</v>
      </c>
      <c r="G4613" t="s">
        <v>48</v>
      </c>
      <c r="H4613" t="s">
        <v>176</v>
      </c>
      <c r="I4613">
        <f>IF(OR(financial_transactions3[[#This Row],[amount]]&lt;$L$16, financial_transactions3[[#This Row],[amount]]&gt;$L$17), 1, 0)</f>
        <v>0</v>
      </c>
    </row>
    <row r="4614" spans="1:9">
      <c r="A4614" t="s">
        <v>8619</v>
      </c>
      <c r="B4614" s="3">
        <v>45474</v>
      </c>
      <c r="C4614" t="s">
        <v>8620</v>
      </c>
      <c r="D4614">
        <v>216.25</v>
      </c>
      <c r="E4614" t="s">
        <v>122</v>
      </c>
      <c r="F4614" t="s">
        <v>32</v>
      </c>
      <c r="G4614" t="s">
        <v>27</v>
      </c>
      <c r="H4614" t="s">
        <v>57</v>
      </c>
      <c r="I4614">
        <f>IF(OR(financial_transactions3[[#This Row],[amount]]&lt;$L$16, financial_transactions3[[#This Row],[amount]]&gt;$L$17), 1, 0)</f>
        <v>1</v>
      </c>
    </row>
    <row r="4615" spans="1:9">
      <c r="A4615" t="s">
        <v>8621</v>
      </c>
      <c r="B4615" s="3">
        <v>45474</v>
      </c>
      <c r="C4615" t="s">
        <v>4612</v>
      </c>
      <c r="D4615">
        <v>1459.82</v>
      </c>
      <c r="E4615" t="s">
        <v>122</v>
      </c>
      <c r="F4615" t="s">
        <v>26</v>
      </c>
      <c r="G4615" t="s">
        <v>39</v>
      </c>
      <c r="H4615" t="s">
        <v>33</v>
      </c>
      <c r="I4615">
        <f>IF(OR(financial_transactions3[[#This Row],[amount]]&lt;$L$16, financial_transactions3[[#This Row],[amount]]&gt;$L$17), 1, 0)</f>
        <v>0</v>
      </c>
    </row>
    <row r="4616" spans="1:9">
      <c r="A4616" t="s">
        <v>8622</v>
      </c>
      <c r="B4616" s="3">
        <v>45474</v>
      </c>
      <c r="C4616" t="s">
        <v>7401</v>
      </c>
      <c r="D4616">
        <v>73.010000000000005</v>
      </c>
      <c r="E4616" t="s">
        <v>16079</v>
      </c>
      <c r="F4616" t="s">
        <v>20</v>
      </c>
      <c r="G4616" t="s">
        <v>27</v>
      </c>
      <c r="H4616" t="s">
        <v>33</v>
      </c>
      <c r="I4616">
        <f>IF(OR(financial_transactions3[[#This Row],[amount]]&lt;$L$16, financial_transactions3[[#This Row],[amount]]&gt;$L$17), 1, 0)</f>
        <v>1</v>
      </c>
    </row>
    <row r="4617" spans="1:9">
      <c r="A4617" t="s">
        <v>8623</v>
      </c>
      <c r="B4617" s="3">
        <v>45474</v>
      </c>
      <c r="C4617" t="s">
        <v>8624</v>
      </c>
      <c r="D4617">
        <v>1752.7</v>
      </c>
      <c r="E4617" t="s">
        <v>70</v>
      </c>
      <c r="F4617" t="s">
        <v>26</v>
      </c>
      <c r="G4617" t="s">
        <v>48</v>
      </c>
      <c r="H4617" t="s">
        <v>123</v>
      </c>
      <c r="I4617">
        <f>IF(OR(financial_transactions3[[#This Row],[amount]]&lt;$L$16, financial_transactions3[[#This Row],[amount]]&gt;$L$17), 1, 0)</f>
        <v>1</v>
      </c>
    </row>
    <row r="4618" spans="1:9">
      <c r="A4618" t="s">
        <v>8625</v>
      </c>
      <c r="B4618" s="3">
        <v>45475</v>
      </c>
      <c r="C4618" t="s">
        <v>8626</v>
      </c>
      <c r="D4618">
        <v>1337.06</v>
      </c>
      <c r="E4618" t="s">
        <v>67</v>
      </c>
      <c r="F4618" t="s">
        <v>20</v>
      </c>
      <c r="G4618" t="s">
        <v>48</v>
      </c>
      <c r="H4618" t="s">
        <v>16080</v>
      </c>
      <c r="I4618">
        <f>IF(OR(financial_transactions3[[#This Row],[amount]]&lt;$L$16, financial_transactions3[[#This Row],[amount]]&gt;$L$17), 1, 0)</f>
        <v>0</v>
      </c>
    </row>
    <row r="4619" spans="1:9">
      <c r="A4619" t="s">
        <v>8627</v>
      </c>
      <c r="B4619" s="3">
        <v>45475</v>
      </c>
      <c r="C4619" t="s">
        <v>8478</v>
      </c>
      <c r="D4619">
        <v>1563.81</v>
      </c>
      <c r="E4619" t="s">
        <v>19</v>
      </c>
      <c r="F4619" t="s">
        <v>32</v>
      </c>
      <c r="G4619" t="s">
        <v>21</v>
      </c>
      <c r="H4619" t="s">
        <v>53</v>
      </c>
      <c r="I4619">
        <f>IF(OR(financial_transactions3[[#This Row],[amount]]&lt;$L$16, financial_transactions3[[#This Row],[amount]]&gt;$L$17), 1, 0)</f>
        <v>0</v>
      </c>
    </row>
    <row r="4620" spans="1:9">
      <c r="A4620" t="s">
        <v>8628</v>
      </c>
      <c r="B4620" s="3">
        <v>45475</v>
      </c>
      <c r="C4620" t="s">
        <v>7039</v>
      </c>
      <c r="D4620">
        <v>351.35</v>
      </c>
      <c r="E4620" t="s">
        <v>70</v>
      </c>
      <c r="F4620" t="s">
        <v>32</v>
      </c>
      <c r="G4620" t="s">
        <v>48</v>
      </c>
      <c r="H4620" t="s">
        <v>109</v>
      </c>
      <c r="I4620">
        <f>IF(OR(financial_transactions3[[#This Row],[amount]]&lt;$L$16, financial_transactions3[[#This Row],[amount]]&gt;$L$17), 1, 0)</f>
        <v>1</v>
      </c>
    </row>
    <row r="4621" spans="1:9">
      <c r="A4621" t="s">
        <v>8629</v>
      </c>
      <c r="B4621" s="3">
        <v>45475</v>
      </c>
      <c r="C4621" t="s">
        <v>8630</v>
      </c>
      <c r="D4621">
        <v>1932.43</v>
      </c>
      <c r="E4621" t="s">
        <v>25</v>
      </c>
      <c r="F4621" t="s">
        <v>26</v>
      </c>
      <c r="G4621" t="s">
        <v>27</v>
      </c>
      <c r="H4621" t="s">
        <v>94</v>
      </c>
      <c r="I4621">
        <f>IF(OR(financial_transactions3[[#This Row],[amount]]&lt;$L$16, financial_transactions3[[#This Row],[amount]]&gt;$L$17), 1, 0)</f>
        <v>1</v>
      </c>
    </row>
    <row r="4622" spans="1:9">
      <c r="A4622" t="s">
        <v>8631</v>
      </c>
      <c r="B4622" s="3">
        <v>45475</v>
      </c>
      <c r="C4622" t="s">
        <v>3472</v>
      </c>
      <c r="D4622">
        <v>423.11</v>
      </c>
      <c r="E4622" t="s">
        <v>70</v>
      </c>
      <c r="F4622" t="s">
        <v>20</v>
      </c>
      <c r="G4622" t="s">
        <v>48</v>
      </c>
      <c r="H4622" t="s">
        <v>16080</v>
      </c>
      <c r="I4622">
        <f>IF(OR(financial_transactions3[[#This Row],[amount]]&lt;$L$16, financial_transactions3[[#This Row],[amount]]&gt;$L$17), 1, 0)</f>
        <v>1</v>
      </c>
    </row>
    <row r="4623" spans="1:9">
      <c r="A4623" t="s">
        <v>8632</v>
      </c>
      <c r="B4623" s="3">
        <v>45475</v>
      </c>
      <c r="C4623" t="s">
        <v>8633</v>
      </c>
      <c r="D4623">
        <v>1495.33</v>
      </c>
      <c r="E4623" t="s">
        <v>122</v>
      </c>
      <c r="F4623" t="s">
        <v>32</v>
      </c>
      <c r="G4623" t="s">
        <v>39</v>
      </c>
      <c r="H4623" t="s">
        <v>53</v>
      </c>
      <c r="I4623">
        <f>IF(OR(financial_transactions3[[#This Row],[amount]]&lt;$L$16, financial_transactions3[[#This Row],[amount]]&gt;$L$17), 1, 0)</f>
        <v>0</v>
      </c>
    </row>
    <row r="4624" spans="1:9">
      <c r="A4624" t="s">
        <v>8634</v>
      </c>
      <c r="B4624" s="3">
        <v>45475</v>
      </c>
      <c r="C4624" t="s">
        <v>8635</v>
      </c>
      <c r="D4624">
        <v>721.41</v>
      </c>
      <c r="E4624" t="s">
        <v>16110</v>
      </c>
      <c r="F4624" t="s">
        <v>20</v>
      </c>
      <c r="G4624" t="s">
        <v>39</v>
      </c>
      <c r="H4624" t="s">
        <v>16080</v>
      </c>
      <c r="I4624">
        <f>IF(OR(financial_transactions3[[#This Row],[amount]]&lt;$L$16, financial_transactions3[[#This Row],[amount]]&gt;$L$17), 1, 0)</f>
        <v>0</v>
      </c>
    </row>
    <row r="4625" spans="1:9">
      <c r="A4625" t="s">
        <v>8636</v>
      </c>
      <c r="B4625" s="3">
        <v>45475</v>
      </c>
      <c r="C4625" t="s">
        <v>8637</v>
      </c>
      <c r="D4625">
        <v>1693.15</v>
      </c>
      <c r="E4625" t="s">
        <v>122</v>
      </c>
      <c r="F4625" t="s">
        <v>32</v>
      </c>
      <c r="G4625" t="s">
        <v>48</v>
      </c>
      <c r="H4625" t="s">
        <v>87</v>
      </c>
      <c r="I4625">
        <f>IF(OR(financial_transactions3[[#This Row],[amount]]&lt;$L$16, financial_transactions3[[#This Row],[amount]]&gt;$L$17), 1, 0)</f>
        <v>1</v>
      </c>
    </row>
    <row r="4626" spans="1:9">
      <c r="A4626" t="s">
        <v>8638</v>
      </c>
      <c r="B4626" s="3">
        <v>45475</v>
      </c>
      <c r="C4626" t="s">
        <v>330</v>
      </c>
      <c r="D4626">
        <v>942.48</v>
      </c>
      <c r="E4626" t="s">
        <v>16110</v>
      </c>
      <c r="F4626" t="s">
        <v>26</v>
      </c>
      <c r="G4626" t="s">
        <v>21</v>
      </c>
      <c r="H4626" t="s">
        <v>109</v>
      </c>
      <c r="I4626">
        <f>IF(OR(financial_transactions3[[#This Row],[amount]]&lt;$L$16, financial_transactions3[[#This Row],[amount]]&gt;$L$17), 1, 0)</f>
        <v>0</v>
      </c>
    </row>
    <row r="4627" spans="1:9">
      <c r="A4627" t="s">
        <v>8639</v>
      </c>
      <c r="B4627" s="3">
        <v>45475</v>
      </c>
      <c r="C4627" t="s">
        <v>8640</v>
      </c>
      <c r="D4627">
        <v>589.23</v>
      </c>
      <c r="E4627" t="s">
        <v>70</v>
      </c>
      <c r="F4627" t="s">
        <v>61</v>
      </c>
      <c r="G4627" t="s">
        <v>48</v>
      </c>
      <c r="H4627" t="s">
        <v>16080</v>
      </c>
      <c r="I4627">
        <f>IF(OR(financial_transactions3[[#This Row],[amount]]&lt;$L$16, financial_transactions3[[#This Row],[amount]]&gt;$L$17), 1, 0)</f>
        <v>0</v>
      </c>
    </row>
    <row r="4628" spans="1:9">
      <c r="A4628" t="s">
        <v>8641</v>
      </c>
      <c r="B4628" s="3">
        <v>45475</v>
      </c>
      <c r="C4628" t="s">
        <v>8642</v>
      </c>
      <c r="D4628">
        <v>1915.03</v>
      </c>
      <c r="E4628" t="s">
        <v>16110</v>
      </c>
      <c r="F4628" t="s">
        <v>26</v>
      </c>
      <c r="G4628" t="s">
        <v>39</v>
      </c>
      <c r="H4628" t="s">
        <v>57</v>
      </c>
      <c r="I4628">
        <f>IF(OR(financial_transactions3[[#This Row],[amount]]&lt;$L$16, financial_transactions3[[#This Row],[amount]]&gt;$L$17), 1, 0)</f>
        <v>1</v>
      </c>
    </row>
    <row r="4629" spans="1:9">
      <c r="A4629" t="s">
        <v>8643</v>
      </c>
      <c r="B4629" s="3">
        <v>45475</v>
      </c>
      <c r="C4629" t="s">
        <v>8644</v>
      </c>
      <c r="D4629">
        <v>1289.6600000000001</v>
      </c>
      <c r="E4629" t="s">
        <v>64</v>
      </c>
      <c r="F4629" t="s">
        <v>20</v>
      </c>
      <c r="G4629" t="s">
        <v>27</v>
      </c>
      <c r="H4629" t="s">
        <v>16080</v>
      </c>
      <c r="I4629">
        <f>IF(OR(financial_transactions3[[#This Row],[amount]]&lt;$L$16, financial_transactions3[[#This Row],[amount]]&gt;$L$17), 1, 0)</f>
        <v>0</v>
      </c>
    </row>
    <row r="4630" spans="1:9">
      <c r="A4630" t="s">
        <v>8645</v>
      </c>
      <c r="B4630" s="3">
        <v>45475</v>
      </c>
      <c r="C4630" t="s">
        <v>5903</v>
      </c>
      <c r="D4630">
        <v>847.01</v>
      </c>
      <c r="E4630" t="s">
        <v>31</v>
      </c>
      <c r="F4630" t="s">
        <v>32</v>
      </c>
      <c r="G4630" t="s">
        <v>39</v>
      </c>
      <c r="H4630" t="s">
        <v>94</v>
      </c>
      <c r="I4630">
        <f>IF(OR(financial_transactions3[[#This Row],[amount]]&lt;$L$16, financial_transactions3[[#This Row],[amount]]&gt;$L$17), 1, 0)</f>
        <v>0</v>
      </c>
    </row>
    <row r="4631" spans="1:9">
      <c r="A4631" t="s">
        <v>8648</v>
      </c>
      <c r="B4631" s="3">
        <v>45475</v>
      </c>
      <c r="C4631" t="s">
        <v>8649</v>
      </c>
      <c r="D4631">
        <v>606</v>
      </c>
      <c r="E4631" t="s">
        <v>64</v>
      </c>
      <c r="F4631" t="s">
        <v>26</v>
      </c>
      <c r="G4631" t="s">
        <v>39</v>
      </c>
      <c r="H4631" t="s">
        <v>123</v>
      </c>
      <c r="I4631">
        <f>IF(OR(financial_transactions3[[#This Row],[amount]]&lt;$L$16, financial_transactions3[[#This Row],[amount]]&gt;$L$17), 1, 0)</f>
        <v>0</v>
      </c>
    </row>
    <row r="4632" spans="1:9">
      <c r="A4632" t="s">
        <v>8650</v>
      </c>
      <c r="B4632" s="3">
        <v>45475</v>
      </c>
      <c r="C4632" t="s">
        <v>5521</v>
      </c>
      <c r="D4632">
        <v>1777.31</v>
      </c>
      <c r="E4632" t="s">
        <v>31</v>
      </c>
      <c r="F4632" t="s">
        <v>20</v>
      </c>
      <c r="G4632" t="s">
        <v>48</v>
      </c>
      <c r="H4632" t="s">
        <v>109</v>
      </c>
      <c r="I4632">
        <f>IF(OR(financial_transactions3[[#This Row],[amount]]&lt;$L$16, financial_transactions3[[#This Row],[amount]]&gt;$L$17), 1, 0)</f>
        <v>1</v>
      </c>
    </row>
    <row r="4633" spans="1:9">
      <c r="A4633" t="s">
        <v>8651</v>
      </c>
      <c r="B4633" s="3">
        <v>45475</v>
      </c>
      <c r="C4633" t="s">
        <v>2301</v>
      </c>
      <c r="D4633">
        <v>1062.5999999999999</v>
      </c>
      <c r="E4633" t="s">
        <v>16110</v>
      </c>
      <c r="F4633" t="s">
        <v>32</v>
      </c>
      <c r="G4633" t="s">
        <v>27</v>
      </c>
      <c r="H4633" t="s">
        <v>16080</v>
      </c>
      <c r="I4633">
        <f>IF(OR(financial_transactions3[[#This Row],[amount]]&lt;$L$16, financial_transactions3[[#This Row],[amount]]&gt;$L$17), 1, 0)</f>
        <v>0</v>
      </c>
    </row>
    <row r="4634" spans="1:9">
      <c r="A4634" t="s">
        <v>8652</v>
      </c>
      <c r="B4634" s="3">
        <v>45475</v>
      </c>
      <c r="C4634" t="s">
        <v>8653</v>
      </c>
      <c r="D4634">
        <v>1997.25</v>
      </c>
      <c r="E4634" t="s">
        <v>47</v>
      </c>
      <c r="F4634" t="s">
        <v>20</v>
      </c>
      <c r="G4634" t="s">
        <v>27</v>
      </c>
      <c r="H4634" t="s">
        <v>44</v>
      </c>
      <c r="I4634">
        <f>IF(OR(financial_transactions3[[#This Row],[amount]]&lt;$L$16, financial_transactions3[[#This Row],[amount]]&gt;$L$17), 1, 0)</f>
        <v>1</v>
      </c>
    </row>
    <row r="4635" spans="1:9">
      <c r="A4635" t="s">
        <v>8654</v>
      </c>
      <c r="B4635" s="3">
        <v>45475</v>
      </c>
      <c r="C4635" t="s">
        <v>8655</v>
      </c>
      <c r="D4635">
        <v>1674.46</v>
      </c>
      <c r="E4635" t="s">
        <v>16110</v>
      </c>
      <c r="F4635" t="s">
        <v>32</v>
      </c>
      <c r="G4635" t="s">
        <v>27</v>
      </c>
      <c r="H4635" t="s">
        <v>16080</v>
      </c>
      <c r="I4635">
        <f>IF(OR(financial_transactions3[[#This Row],[amount]]&lt;$L$16, financial_transactions3[[#This Row],[amount]]&gt;$L$17), 1, 0)</f>
        <v>1</v>
      </c>
    </row>
    <row r="4636" spans="1:9">
      <c r="A4636" t="s">
        <v>8656</v>
      </c>
      <c r="B4636" s="3">
        <v>45475</v>
      </c>
      <c r="C4636" t="s">
        <v>7228</v>
      </c>
      <c r="D4636">
        <v>88.05</v>
      </c>
      <c r="E4636" t="s">
        <v>52</v>
      </c>
      <c r="F4636" t="s">
        <v>32</v>
      </c>
      <c r="G4636" t="s">
        <v>39</v>
      </c>
      <c r="H4636" t="s">
        <v>176</v>
      </c>
      <c r="I4636">
        <f>IF(OR(financial_transactions3[[#This Row],[amount]]&lt;$L$16, financial_transactions3[[#This Row],[amount]]&gt;$L$17), 1, 0)</f>
        <v>1</v>
      </c>
    </row>
    <row r="4637" spans="1:9">
      <c r="A4637" t="s">
        <v>8657</v>
      </c>
      <c r="B4637" s="3">
        <v>45475</v>
      </c>
      <c r="C4637" t="s">
        <v>1652</v>
      </c>
      <c r="D4637">
        <v>1904.06</v>
      </c>
      <c r="E4637" t="s">
        <v>25</v>
      </c>
      <c r="F4637" t="s">
        <v>26</v>
      </c>
      <c r="G4637" t="s">
        <v>39</v>
      </c>
      <c r="H4637" t="s">
        <v>36</v>
      </c>
      <c r="I4637">
        <f>IF(OR(financial_transactions3[[#This Row],[amount]]&lt;$L$16, financial_transactions3[[#This Row],[amount]]&gt;$L$17), 1, 0)</f>
        <v>1</v>
      </c>
    </row>
    <row r="4638" spans="1:9">
      <c r="A4638" t="s">
        <v>8658</v>
      </c>
      <c r="B4638" s="3">
        <v>45475</v>
      </c>
      <c r="C4638" t="s">
        <v>2249</v>
      </c>
      <c r="D4638">
        <v>6602.65</v>
      </c>
      <c r="E4638" t="s">
        <v>19</v>
      </c>
      <c r="F4638" t="s">
        <v>20</v>
      </c>
      <c r="G4638" t="s">
        <v>48</v>
      </c>
      <c r="H4638" t="s">
        <v>33</v>
      </c>
      <c r="I4638">
        <f>IF(OR(financial_transactions3[[#This Row],[amount]]&lt;$L$16, financial_transactions3[[#This Row],[amount]]&gt;$L$17), 1, 0)</f>
        <v>1</v>
      </c>
    </row>
    <row r="4639" spans="1:9">
      <c r="A4639" t="s">
        <v>8659</v>
      </c>
      <c r="B4639" s="3">
        <v>45475</v>
      </c>
      <c r="C4639" t="s">
        <v>8660</v>
      </c>
      <c r="D4639">
        <v>1857.12</v>
      </c>
      <c r="E4639" t="s">
        <v>31</v>
      </c>
      <c r="F4639" t="s">
        <v>61</v>
      </c>
      <c r="G4639" t="s">
        <v>48</v>
      </c>
      <c r="H4639" t="s">
        <v>16080</v>
      </c>
      <c r="I4639">
        <f>IF(OR(financial_transactions3[[#This Row],[amount]]&lt;$L$16, financial_transactions3[[#This Row],[amount]]&gt;$L$17), 1, 0)</f>
        <v>1</v>
      </c>
    </row>
    <row r="4640" spans="1:9">
      <c r="A4640" t="s">
        <v>8661</v>
      </c>
      <c r="B4640" s="3">
        <v>45475</v>
      </c>
      <c r="C4640" t="s">
        <v>5427</v>
      </c>
      <c r="D4640">
        <v>18083.439999999999</v>
      </c>
      <c r="E4640" t="s">
        <v>25</v>
      </c>
      <c r="F4640" t="s">
        <v>32</v>
      </c>
      <c r="G4640" t="s">
        <v>27</v>
      </c>
      <c r="H4640" t="s">
        <v>28</v>
      </c>
      <c r="I4640">
        <f>IF(OR(financial_transactions3[[#This Row],[amount]]&lt;$L$16, financial_transactions3[[#This Row],[amount]]&gt;$L$17), 1, 0)</f>
        <v>1</v>
      </c>
    </row>
    <row r="4641" spans="1:9">
      <c r="A4641" t="s">
        <v>8662</v>
      </c>
      <c r="B4641" s="3">
        <v>45476</v>
      </c>
      <c r="C4641" t="s">
        <v>59</v>
      </c>
      <c r="D4641">
        <v>197.09</v>
      </c>
      <c r="E4641" t="s">
        <v>25</v>
      </c>
      <c r="F4641" t="s">
        <v>20</v>
      </c>
      <c r="G4641" t="s">
        <v>27</v>
      </c>
      <c r="H4641" t="s">
        <v>87</v>
      </c>
      <c r="I4641">
        <f>IF(OR(financial_transactions3[[#This Row],[amount]]&lt;$L$16, financial_transactions3[[#This Row],[amount]]&gt;$L$17), 1, 0)</f>
        <v>1</v>
      </c>
    </row>
    <row r="4642" spans="1:9">
      <c r="A4642" t="s">
        <v>8663</v>
      </c>
      <c r="B4642" s="3">
        <v>45476</v>
      </c>
      <c r="C4642" t="s">
        <v>2096</v>
      </c>
      <c r="D4642">
        <v>1810.68</v>
      </c>
      <c r="E4642" t="s">
        <v>70</v>
      </c>
      <c r="F4642" t="s">
        <v>26</v>
      </c>
      <c r="G4642" t="s">
        <v>21</v>
      </c>
      <c r="H4642" t="s">
        <v>28</v>
      </c>
      <c r="I4642">
        <f>IF(OR(financial_transactions3[[#This Row],[amount]]&lt;$L$16, financial_transactions3[[#This Row],[amount]]&gt;$L$17), 1, 0)</f>
        <v>1</v>
      </c>
    </row>
    <row r="4643" spans="1:9">
      <c r="A4643" t="s">
        <v>8664</v>
      </c>
      <c r="B4643" s="3">
        <v>45476</v>
      </c>
      <c r="C4643" t="s">
        <v>5583</v>
      </c>
      <c r="D4643">
        <v>805.01</v>
      </c>
      <c r="E4643" t="s">
        <v>67</v>
      </c>
      <c r="F4643" t="s">
        <v>20</v>
      </c>
      <c r="G4643" t="s">
        <v>39</v>
      </c>
      <c r="H4643" t="s">
        <v>94</v>
      </c>
      <c r="I4643">
        <f>IF(OR(financial_transactions3[[#This Row],[amount]]&lt;$L$16, financial_transactions3[[#This Row],[amount]]&gt;$L$17), 1, 0)</f>
        <v>0</v>
      </c>
    </row>
    <row r="4644" spans="1:9">
      <c r="A4644" t="s">
        <v>8665</v>
      </c>
      <c r="B4644" s="3">
        <v>45476</v>
      </c>
      <c r="C4644" t="s">
        <v>8666</v>
      </c>
      <c r="D4644">
        <v>945.39</v>
      </c>
      <c r="E4644" t="s">
        <v>122</v>
      </c>
      <c r="F4644" t="s">
        <v>26</v>
      </c>
      <c r="G4644" t="s">
        <v>48</v>
      </c>
      <c r="H4644" t="s">
        <v>57</v>
      </c>
      <c r="I4644">
        <f>IF(OR(financial_transactions3[[#This Row],[amount]]&lt;$L$16, financial_transactions3[[#This Row],[amount]]&gt;$L$17), 1, 0)</f>
        <v>0</v>
      </c>
    </row>
    <row r="4645" spans="1:9">
      <c r="A4645" t="s">
        <v>8667</v>
      </c>
      <c r="B4645" s="3">
        <v>45476</v>
      </c>
      <c r="C4645" t="s">
        <v>5866</v>
      </c>
      <c r="D4645">
        <v>947.04</v>
      </c>
      <c r="E4645" t="s">
        <v>31</v>
      </c>
      <c r="F4645" t="s">
        <v>20</v>
      </c>
      <c r="G4645" t="s">
        <v>48</v>
      </c>
      <c r="H4645" t="s">
        <v>28</v>
      </c>
      <c r="I4645">
        <f>IF(OR(financial_transactions3[[#This Row],[amount]]&lt;$L$16, financial_transactions3[[#This Row],[amount]]&gt;$L$17), 1, 0)</f>
        <v>0</v>
      </c>
    </row>
    <row r="4646" spans="1:9">
      <c r="A4646" t="s">
        <v>8668</v>
      </c>
      <c r="B4646" s="3">
        <v>45476</v>
      </c>
      <c r="C4646" t="s">
        <v>8669</v>
      </c>
      <c r="D4646">
        <v>1165.93</v>
      </c>
      <c r="E4646" t="s">
        <v>64</v>
      </c>
      <c r="F4646" t="s">
        <v>32</v>
      </c>
      <c r="G4646" t="s">
        <v>48</v>
      </c>
      <c r="H4646" t="s">
        <v>16080</v>
      </c>
      <c r="I4646">
        <f>IF(OR(financial_transactions3[[#This Row],[amount]]&lt;$L$16, financial_transactions3[[#This Row],[amount]]&gt;$L$17), 1, 0)</f>
        <v>0</v>
      </c>
    </row>
    <row r="4647" spans="1:9">
      <c r="A4647" t="s">
        <v>8670</v>
      </c>
      <c r="B4647" s="3">
        <v>45476</v>
      </c>
      <c r="C4647" t="s">
        <v>8671</v>
      </c>
      <c r="D4647">
        <v>1512.47</v>
      </c>
      <c r="E4647" t="s">
        <v>19</v>
      </c>
      <c r="F4647" t="s">
        <v>26</v>
      </c>
      <c r="G4647" t="s">
        <v>48</v>
      </c>
      <c r="H4647" t="s">
        <v>28</v>
      </c>
      <c r="I4647">
        <f>IF(OR(financial_transactions3[[#This Row],[amount]]&lt;$L$16, financial_transactions3[[#This Row],[amount]]&gt;$L$17), 1, 0)</f>
        <v>0</v>
      </c>
    </row>
    <row r="4648" spans="1:9">
      <c r="A4648" t="s">
        <v>8672</v>
      </c>
      <c r="B4648" s="3">
        <v>45476</v>
      </c>
      <c r="C4648" t="s">
        <v>8673</v>
      </c>
      <c r="D4648">
        <v>710.16</v>
      </c>
      <c r="E4648" t="s">
        <v>67</v>
      </c>
      <c r="F4648" t="s">
        <v>20</v>
      </c>
      <c r="G4648" t="s">
        <v>27</v>
      </c>
      <c r="H4648" t="s">
        <v>28</v>
      </c>
      <c r="I4648">
        <f>IF(OR(financial_transactions3[[#This Row],[amount]]&lt;$L$16, financial_transactions3[[#This Row],[amount]]&gt;$L$17), 1, 0)</f>
        <v>0</v>
      </c>
    </row>
    <row r="4649" spans="1:9">
      <c r="A4649" t="s">
        <v>8674</v>
      </c>
      <c r="B4649" s="3">
        <v>45476</v>
      </c>
      <c r="C4649" t="s">
        <v>8675</v>
      </c>
      <c r="D4649">
        <v>534.96</v>
      </c>
      <c r="E4649" t="s">
        <v>64</v>
      </c>
      <c r="F4649" t="s">
        <v>26</v>
      </c>
      <c r="G4649" t="s">
        <v>21</v>
      </c>
      <c r="H4649" t="s">
        <v>176</v>
      </c>
      <c r="I4649">
        <f>IF(OR(financial_transactions3[[#This Row],[amount]]&lt;$L$16, financial_transactions3[[#This Row],[amount]]&gt;$L$17), 1, 0)</f>
        <v>1</v>
      </c>
    </row>
    <row r="4650" spans="1:9">
      <c r="A4650" t="s">
        <v>8676</v>
      </c>
      <c r="B4650" s="3">
        <v>45476</v>
      </c>
      <c r="C4650" t="s">
        <v>8677</v>
      </c>
      <c r="D4650">
        <v>450.37</v>
      </c>
      <c r="E4650" t="s">
        <v>16110</v>
      </c>
      <c r="F4650" t="s">
        <v>32</v>
      </c>
      <c r="G4650" t="s">
        <v>27</v>
      </c>
      <c r="H4650" t="s">
        <v>53</v>
      </c>
      <c r="I4650">
        <f>IF(OR(financial_transactions3[[#This Row],[amount]]&lt;$L$16, financial_transactions3[[#This Row],[amount]]&gt;$L$17), 1, 0)</f>
        <v>1</v>
      </c>
    </row>
    <row r="4651" spans="1:9">
      <c r="A4651" t="s">
        <v>8678</v>
      </c>
      <c r="B4651" s="3">
        <v>45476</v>
      </c>
      <c r="C4651" t="s">
        <v>8679</v>
      </c>
      <c r="D4651">
        <v>561.57000000000005</v>
      </c>
      <c r="E4651" t="s">
        <v>122</v>
      </c>
      <c r="F4651" t="s">
        <v>61</v>
      </c>
      <c r="G4651" t="s">
        <v>27</v>
      </c>
      <c r="H4651" t="s">
        <v>57</v>
      </c>
      <c r="I4651">
        <f>IF(OR(financial_transactions3[[#This Row],[amount]]&lt;$L$16, financial_transactions3[[#This Row],[amount]]&gt;$L$17), 1, 0)</f>
        <v>1</v>
      </c>
    </row>
    <row r="4652" spans="1:9">
      <c r="A4652" t="s">
        <v>8680</v>
      </c>
      <c r="B4652" s="3">
        <v>45476</v>
      </c>
      <c r="C4652" t="s">
        <v>597</v>
      </c>
      <c r="D4652">
        <v>544</v>
      </c>
      <c r="E4652" t="s">
        <v>25</v>
      </c>
      <c r="F4652" t="s">
        <v>20</v>
      </c>
      <c r="G4652" t="s">
        <v>27</v>
      </c>
      <c r="H4652" t="s">
        <v>176</v>
      </c>
      <c r="I4652">
        <f>IF(OR(financial_transactions3[[#This Row],[amount]]&lt;$L$16, financial_transactions3[[#This Row],[amount]]&gt;$L$17), 1, 0)</f>
        <v>1</v>
      </c>
    </row>
    <row r="4653" spans="1:9">
      <c r="A4653" t="s">
        <v>8681</v>
      </c>
      <c r="B4653" s="3">
        <v>45476</v>
      </c>
      <c r="C4653" t="s">
        <v>8682</v>
      </c>
      <c r="D4653">
        <v>947.8</v>
      </c>
      <c r="E4653" t="s">
        <v>25</v>
      </c>
      <c r="F4653" t="s">
        <v>20</v>
      </c>
      <c r="G4653" t="s">
        <v>48</v>
      </c>
      <c r="H4653" t="s">
        <v>57</v>
      </c>
      <c r="I4653">
        <f>IF(OR(financial_transactions3[[#This Row],[amount]]&lt;$L$16, financial_transactions3[[#This Row],[amount]]&gt;$L$17), 1, 0)</f>
        <v>0</v>
      </c>
    </row>
    <row r="4654" spans="1:9">
      <c r="A4654" t="s">
        <v>8683</v>
      </c>
      <c r="B4654" s="3">
        <v>45476</v>
      </c>
      <c r="C4654" t="s">
        <v>8684</v>
      </c>
      <c r="D4654">
        <v>131.63</v>
      </c>
      <c r="E4654" t="s">
        <v>31</v>
      </c>
      <c r="F4654" t="s">
        <v>61</v>
      </c>
      <c r="G4654" t="s">
        <v>48</v>
      </c>
      <c r="H4654" t="s">
        <v>28</v>
      </c>
      <c r="I4654">
        <f>IF(OR(financial_transactions3[[#This Row],[amount]]&lt;$L$16, financial_transactions3[[#This Row],[amount]]&gt;$L$17), 1, 0)</f>
        <v>1</v>
      </c>
    </row>
    <row r="4655" spans="1:9">
      <c r="A4655" t="s">
        <v>8685</v>
      </c>
      <c r="B4655" s="3">
        <v>45476</v>
      </c>
      <c r="C4655" t="s">
        <v>3470</v>
      </c>
      <c r="D4655">
        <v>1603.84</v>
      </c>
      <c r="E4655" t="s">
        <v>122</v>
      </c>
      <c r="F4655" t="s">
        <v>61</v>
      </c>
      <c r="G4655" t="s">
        <v>48</v>
      </c>
      <c r="H4655" t="s">
        <v>40</v>
      </c>
      <c r="I4655">
        <f>IF(OR(financial_transactions3[[#This Row],[amount]]&lt;$L$16, financial_transactions3[[#This Row],[amount]]&gt;$L$17), 1, 0)</f>
        <v>1</v>
      </c>
    </row>
    <row r="4656" spans="1:9">
      <c r="A4656" t="s">
        <v>8686</v>
      </c>
      <c r="B4656" s="3">
        <v>45476</v>
      </c>
      <c r="C4656" t="s">
        <v>8687</v>
      </c>
      <c r="D4656">
        <v>1570.98</v>
      </c>
      <c r="E4656" t="s">
        <v>16079</v>
      </c>
      <c r="F4656" t="s">
        <v>20</v>
      </c>
      <c r="G4656" t="s">
        <v>39</v>
      </c>
      <c r="H4656" t="s">
        <v>22</v>
      </c>
      <c r="I4656">
        <f>IF(OR(financial_transactions3[[#This Row],[amount]]&lt;$L$16, financial_transactions3[[#This Row],[amount]]&gt;$L$17), 1, 0)</f>
        <v>0</v>
      </c>
    </row>
    <row r="4657" spans="1:9">
      <c r="A4657" t="s">
        <v>8688</v>
      </c>
      <c r="B4657" s="3">
        <v>45476</v>
      </c>
      <c r="C4657" t="s">
        <v>8689</v>
      </c>
      <c r="D4657">
        <v>664.86</v>
      </c>
      <c r="E4657" t="s">
        <v>52</v>
      </c>
      <c r="F4657" t="s">
        <v>20</v>
      </c>
      <c r="G4657" t="s">
        <v>27</v>
      </c>
      <c r="H4657" t="s">
        <v>36</v>
      </c>
      <c r="I4657">
        <f>IF(OR(financial_transactions3[[#This Row],[amount]]&lt;$L$16, financial_transactions3[[#This Row],[amount]]&gt;$L$17), 1, 0)</f>
        <v>0</v>
      </c>
    </row>
    <row r="4658" spans="1:9">
      <c r="A4658" t="s">
        <v>8690</v>
      </c>
      <c r="B4658" s="3">
        <v>45476</v>
      </c>
      <c r="C4658" t="s">
        <v>8691</v>
      </c>
      <c r="D4658">
        <v>1607.71</v>
      </c>
      <c r="E4658" t="s">
        <v>70</v>
      </c>
      <c r="F4658" t="s">
        <v>61</v>
      </c>
      <c r="G4658" t="s">
        <v>48</v>
      </c>
      <c r="H4658" t="s">
        <v>94</v>
      </c>
      <c r="I4658">
        <f>IF(OR(financial_transactions3[[#This Row],[amount]]&lt;$L$16, financial_transactions3[[#This Row],[amount]]&gt;$L$17), 1, 0)</f>
        <v>1</v>
      </c>
    </row>
    <row r="4659" spans="1:9">
      <c r="A4659" t="s">
        <v>8692</v>
      </c>
      <c r="B4659" s="3">
        <v>45476</v>
      </c>
      <c r="C4659" t="s">
        <v>8693</v>
      </c>
      <c r="D4659">
        <v>1334.43</v>
      </c>
      <c r="E4659" t="s">
        <v>16079</v>
      </c>
      <c r="F4659" t="s">
        <v>26</v>
      </c>
      <c r="G4659" t="s">
        <v>21</v>
      </c>
      <c r="H4659" t="s">
        <v>22</v>
      </c>
      <c r="I4659">
        <f>IF(OR(financial_transactions3[[#This Row],[amount]]&lt;$L$16, financial_transactions3[[#This Row],[amount]]&gt;$L$17), 1, 0)</f>
        <v>0</v>
      </c>
    </row>
    <row r="4660" spans="1:9">
      <c r="A4660" t="s">
        <v>8694</v>
      </c>
      <c r="B4660" s="3">
        <v>45476</v>
      </c>
      <c r="C4660" t="s">
        <v>8695</v>
      </c>
      <c r="D4660">
        <v>700.46</v>
      </c>
      <c r="E4660" t="s">
        <v>47</v>
      </c>
      <c r="F4660" t="s">
        <v>26</v>
      </c>
      <c r="G4660" t="s">
        <v>39</v>
      </c>
      <c r="H4660" t="s">
        <v>53</v>
      </c>
      <c r="I4660">
        <f>IF(OR(financial_transactions3[[#This Row],[amount]]&lt;$L$16, financial_transactions3[[#This Row],[amount]]&gt;$L$17), 1, 0)</f>
        <v>0</v>
      </c>
    </row>
    <row r="4661" spans="1:9">
      <c r="A4661" t="s">
        <v>8696</v>
      </c>
      <c r="B4661" s="3">
        <v>45476</v>
      </c>
      <c r="C4661" t="s">
        <v>8697</v>
      </c>
      <c r="D4661">
        <v>16789.59</v>
      </c>
      <c r="E4661" t="s">
        <v>70</v>
      </c>
      <c r="F4661" t="s">
        <v>32</v>
      </c>
      <c r="G4661" t="s">
        <v>48</v>
      </c>
      <c r="H4661" t="s">
        <v>36</v>
      </c>
      <c r="I4661">
        <f>IF(OR(financial_transactions3[[#This Row],[amount]]&lt;$L$16, financial_transactions3[[#This Row],[amount]]&gt;$L$17), 1, 0)</f>
        <v>1</v>
      </c>
    </row>
    <row r="4662" spans="1:9">
      <c r="A4662" t="s">
        <v>8698</v>
      </c>
      <c r="B4662" s="3">
        <v>45476</v>
      </c>
      <c r="C4662" t="s">
        <v>286</v>
      </c>
      <c r="D4662">
        <v>683.47</v>
      </c>
      <c r="E4662" t="s">
        <v>52</v>
      </c>
      <c r="F4662" t="s">
        <v>61</v>
      </c>
      <c r="G4662" t="s">
        <v>21</v>
      </c>
      <c r="H4662" t="s">
        <v>123</v>
      </c>
      <c r="I4662">
        <f>IF(OR(financial_transactions3[[#This Row],[amount]]&lt;$L$16, financial_transactions3[[#This Row],[amount]]&gt;$L$17), 1, 0)</f>
        <v>0</v>
      </c>
    </row>
    <row r="4663" spans="1:9">
      <c r="A4663" t="s">
        <v>8699</v>
      </c>
      <c r="B4663" s="3">
        <v>45476</v>
      </c>
      <c r="C4663" t="s">
        <v>8700</v>
      </c>
      <c r="D4663">
        <v>691</v>
      </c>
      <c r="E4663" t="s">
        <v>122</v>
      </c>
      <c r="F4663" t="s">
        <v>61</v>
      </c>
      <c r="G4663" t="s">
        <v>27</v>
      </c>
      <c r="H4663" t="s">
        <v>33</v>
      </c>
      <c r="I4663">
        <f>IF(OR(financial_transactions3[[#This Row],[amount]]&lt;$L$16, financial_transactions3[[#This Row],[amount]]&gt;$L$17), 1, 0)</f>
        <v>0</v>
      </c>
    </row>
    <row r="4664" spans="1:9">
      <c r="A4664" t="s">
        <v>8701</v>
      </c>
      <c r="B4664" s="3">
        <v>45476</v>
      </c>
      <c r="C4664" t="s">
        <v>3762</v>
      </c>
      <c r="D4664">
        <v>190.11</v>
      </c>
      <c r="E4664" t="s">
        <v>52</v>
      </c>
      <c r="F4664" t="s">
        <v>32</v>
      </c>
      <c r="G4664" t="s">
        <v>39</v>
      </c>
      <c r="H4664" t="s">
        <v>87</v>
      </c>
      <c r="I4664">
        <f>IF(OR(financial_transactions3[[#This Row],[amount]]&lt;$L$16, financial_transactions3[[#This Row],[amount]]&gt;$L$17), 1, 0)</f>
        <v>1</v>
      </c>
    </row>
    <row r="4665" spans="1:9">
      <c r="A4665" t="s">
        <v>8702</v>
      </c>
      <c r="B4665" s="3">
        <v>45476</v>
      </c>
      <c r="C4665" t="s">
        <v>8703</v>
      </c>
      <c r="D4665">
        <v>1731.49</v>
      </c>
      <c r="E4665" t="s">
        <v>67</v>
      </c>
      <c r="F4665" t="s">
        <v>32</v>
      </c>
      <c r="G4665" t="s">
        <v>39</v>
      </c>
      <c r="H4665" t="s">
        <v>16080</v>
      </c>
      <c r="I4665">
        <f>IF(OR(financial_transactions3[[#This Row],[amount]]&lt;$L$16, financial_transactions3[[#This Row],[amount]]&gt;$L$17), 1, 0)</f>
        <v>1</v>
      </c>
    </row>
    <row r="4666" spans="1:9">
      <c r="A4666" t="s">
        <v>8704</v>
      </c>
      <c r="B4666" s="3">
        <v>45476</v>
      </c>
      <c r="C4666" t="s">
        <v>5352</v>
      </c>
      <c r="D4666">
        <v>1725.17</v>
      </c>
      <c r="E4666" t="s">
        <v>31</v>
      </c>
      <c r="F4666" t="s">
        <v>32</v>
      </c>
      <c r="G4666" t="s">
        <v>48</v>
      </c>
      <c r="H4666" t="s">
        <v>57</v>
      </c>
      <c r="I4666">
        <f>IF(OR(financial_transactions3[[#This Row],[amount]]&lt;$L$16, financial_transactions3[[#This Row],[amount]]&gt;$L$17), 1, 0)</f>
        <v>1</v>
      </c>
    </row>
    <row r="4667" spans="1:9">
      <c r="A4667" t="s">
        <v>8705</v>
      </c>
      <c r="B4667" s="3">
        <v>45476</v>
      </c>
      <c r="C4667" t="s">
        <v>8706</v>
      </c>
      <c r="D4667">
        <v>6184.87</v>
      </c>
      <c r="E4667" t="s">
        <v>25</v>
      </c>
      <c r="F4667" t="s">
        <v>61</v>
      </c>
      <c r="G4667" t="s">
        <v>48</v>
      </c>
      <c r="H4667" t="s">
        <v>57</v>
      </c>
      <c r="I4667">
        <f>IF(OR(financial_transactions3[[#This Row],[amount]]&lt;$L$16, financial_transactions3[[#This Row],[amount]]&gt;$L$17), 1, 0)</f>
        <v>1</v>
      </c>
    </row>
    <row r="4668" spans="1:9">
      <c r="A4668" t="s">
        <v>8707</v>
      </c>
      <c r="B4668" s="3">
        <v>45477</v>
      </c>
      <c r="C4668" t="s">
        <v>8708</v>
      </c>
      <c r="D4668">
        <v>1507.02</v>
      </c>
      <c r="E4668" t="s">
        <v>16110</v>
      </c>
      <c r="F4668" t="s">
        <v>61</v>
      </c>
      <c r="G4668" t="s">
        <v>39</v>
      </c>
      <c r="H4668" t="s">
        <v>53</v>
      </c>
      <c r="I4668">
        <f>IF(OR(financial_transactions3[[#This Row],[amount]]&lt;$L$16, financial_transactions3[[#This Row],[amount]]&gt;$L$17), 1, 0)</f>
        <v>0</v>
      </c>
    </row>
    <row r="4669" spans="1:9">
      <c r="A4669" t="s">
        <v>8709</v>
      </c>
      <c r="B4669" s="3">
        <v>45477</v>
      </c>
      <c r="C4669" t="s">
        <v>205</v>
      </c>
      <c r="D4669">
        <v>435.33</v>
      </c>
      <c r="E4669" t="s">
        <v>52</v>
      </c>
      <c r="F4669" t="s">
        <v>61</v>
      </c>
      <c r="G4669" t="s">
        <v>27</v>
      </c>
      <c r="H4669" t="s">
        <v>28</v>
      </c>
      <c r="I4669">
        <f>IF(OR(financial_transactions3[[#This Row],[amount]]&lt;$L$16, financial_transactions3[[#This Row],[amount]]&gt;$L$17), 1, 0)</f>
        <v>1</v>
      </c>
    </row>
    <row r="4670" spans="1:9">
      <c r="A4670" t="s">
        <v>8710</v>
      </c>
      <c r="B4670" s="3">
        <v>45477</v>
      </c>
      <c r="C4670" t="s">
        <v>5236</v>
      </c>
      <c r="D4670">
        <v>1477.29</v>
      </c>
      <c r="E4670" t="s">
        <v>70</v>
      </c>
      <c r="F4670" t="s">
        <v>32</v>
      </c>
      <c r="G4670" t="s">
        <v>21</v>
      </c>
      <c r="H4670" t="s">
        <v>28</v>
      </c>
      <c r="I4670">
        <f>IF(OR(financial_transactions3[[#This Row],[amount]]&lt;$L$16, financial_transactions3[[#This Row],[amount]]&gt;$L$17), 1, 0)</f>
        <v>0</v>
      </c>
    </row>
    <row r="4671" spans="1:9">
      <c r="A4671" t="s">
        <v>8711</v>
      </c>
      <c r="B4671" s="3">
        <v>45477</v>
      </c>
      <c r="C4671" t="s">
        <v>8712</v>
      </c>
      <c r="D4671">
        <v>1721.13</v>
      </c>
      <c r="E4671" t="s">
        <v>47</v>
      </c>
      <c r="F4671" t="s">
        <v>20</v>
      </c>
      <c r="G4671" t="s">
        <v>27</v>
      </c>
      <c r="H4671" t="s">
        <v>33</v>
      </c>
      <c r="I4671">
        <f>IF(OR(financial_transactions3[[#This Row],[amount]]&lt;$L$16, financial_transactions3[[#This Row],[amount]]&gt;$L$17), 1, 0)</f>
        <v>1</v>
      </c>
    </row>
    <row r="4672" spans="1:9">
      <c r="A4672" t="s">
        <v>8713</v>
      </c>
      <c r="B4672" s="3">
        <v>45477</v>
      </c>
      <c r="C4672" t="s">
        <v>4353</v>
      </c>
      <c r="D4672">
        <v>1797.06</v>
      </c>
      <c r="E4672" t="s">
        <v>67</v>
      </c>
      <c r="F4672" t="s">
        <v>32</v>
      </c>
      <c r="G4672" t="s">
        <v>27</v>
      </c>
      <c r="H4672" t="s">
        <v>94</v>
      </c>
      <c r="I4672">
        <f>IF(OR(financial_transactions3[[#This Row],[amount]]&lt;$L$16, financial_transactions3[[#This Row],[amount]]&gt;$L$17), 1, 0)</f>
        <v>1</v>
      </c>
    </row>
    <row r="4673" spans="1:9">
      <c r="A4673" t="s">
        <v>8714</v>
      </c>
      <c r="B4673" s="3">
        <v>45477</v>
      </c>
      <c r="C4673" t="s">
        <v>1233</v>
      </c>
      <c r="D4673">
        <v>803.69</v>
      </c>
      <c r="E4673" t="s">
        <v>19</v>
      </c>
      <c r="F4673" t="s">
        <v>26</v>
      </c>
      <c r="G4673" t="s">
        <v>21</v>
      </c>
      <c r="H4673" t="s">
        <v>22</v>
      </c>
      <c r="I4673">
        <f>IF(OR(financial_transactions3[[#This Row],[amount]]&lt;$L$16, financial_transactions3[[#This Row],[amount]]&gt;$L$17), 1, 0)</f>
        <v>0</v>
      </c>
    </row>
    <row r="4674" spans="1:9">
      <c r="A4674" t="s">
        <v>8715</v>
      </c>
      <c r="B4674" s="3">
        <v>45477</v>
      </c>
      <c r="C4674" t="s">
        <v>8716</v>
      </c>
      <c r="D4674">
        <v>1535.6</v>
      </c>
      <c r="E4674" t="s">
        <v>122</v>
      </c>
      <c r="F4674" t="s">
        <v>20</v>
      </c>
      <c r="G4674" t="s">
        <v>48</v>
      </c>
      <c r="H4674" t="s">
        <v>94</v>
      </c>
      <c r="I4674">
        <f>IF(OR(financial_transactions3[[#This Row],[amount]]&lt;$L$16, financial_transactions3[[#This Row],[amount]]&gt;$L$17), 1, 0)</f>
        <v>0</v>
      </c>
    </row>
    <row r="4675" spans="1:9">
      <c r="A4675" t="s">
        <v>8717</v>
      </c>
      <c r="B4675" s="3">
        <v>45477</v>
      </c>
      <c r="C4675" t="s">
        <v>8718</v>
      </c>
      <c r="D4675">
        <v>13435.5</v>
      </c>
      <c r="E4675" t="s">
        <v>16110</v>
      </c>
      <c r="F4675" t="s">
        <v>61</v>
      </c>
      <c r="G4675" t="s">
        <v>48</v>
      </c>
      <c r="H4675" t="s">
        <v>75</v>
      </c>
      <c r="I4675">
        <f>IF(OR(financial_transactions3[[#This Row],[amount]]&lt;$L$16, financial_transactions3[[#This Row],[amount]]&gt;$L$17), 1, 0)</f>
        <v>1</v>
      </c>
    </row>
    <row r="4676" spans="1:9">
      <c r="A4676" t="s">
        <v>8719</v>
      </c>
      <c r="B4676" s="3">
        <v>45477</v>
      </c>
      <c r="C4676" t="s">
        <v>8720</v>
      </c>
      <c r="D4676">
        <v>1850.64</v>
      </c>
      <c r="E4676" t="s">
        <v>64</v>
      </c>
      <c r="F4676" t="s">
        <v>61</v>
      </c>
      <c r="G4676" t="s">
        <v>39</v>
      </c>
      <c r="H4676" t="s">
        <v>49</v>
      </c>
      <c r="I4676">
        <f>IF(OR(financial_transactions3[[#This Row],[amount]]&lt;$L$16, financial_transactions3[[#This Row],[amount]]&gt;$L$17), 1, 0)</f>
        <v>1</v>
      </c>
    </row>
    <row r="4677" spans="1:9">
      <c r="A4677" t="s">
        <v>8721</v>
      </c>
      <c r="B4677" s="3">
        <v>45477</v>
      </c>
      <c r="C4677" t="s">
        <v>8700</v>
      </c>
      <c r="D4677">
        <v>1262.1099999999999</v>
      </c>
      <c r="E4677" t="s">
        <v>64</v>
      </c>
      <c r="F4677" t="s">
        <v>26</v>
      </c>
      <c r="G4677" t="s">
        <v>27</v>
      </c>
      <c r="H4677" t="s">
        <v>36</v>
      </c>
      <c r="I4677">
        <f>IF(OR(financial_transactions3[[#This Row],[amount]]&lt;$L$16, financial_transactions3[[#This Row],[amount]]&gt;$L$17), 1, 0)</f>
        <v>0</v>
      </c>
    </row>
    <row r="4678" spans="1:9">
      <c r="A4678" t="s">
        <v>8722</v>
      </c>
      <c r="B4678" s="3">
        <v>45477</v>
      </c>
      <c r="C4678" t="s">
        <v>4399</v>
      </c>
      <c r="D4678">
        <v>592.44000000000005</v>
      </c>
      <c r="E4678" t="s">
        <v>16110</v>
      </c>
      <c r="F4678" t="s">
        <v>32</v>
      </c>
      <c r="G4678" t="s">
        <v>39</v>
      </c>
      <c r="H4678" t="s">
        <v>33</v>
      </c>
      <c r="I4678">
        <f>IF(OR(financial_transactions3[[#This Row],[amount]]&lt;$L$16, financial_transactions3[[#This Row],[amount]]&gt;$L$17), 1, 0)</f>
        <v>0</v>
      </c>
    </row>
    <row r="4679" spans="1:9">
      <c r="A4679" t="s">
        <v>8723</v>
      </c>
      <c r="B4679" s="3">
        <v>45477</v>
      </c>
      <c r="C4679" t="s">
        <v>8427</v>
      </c>
      <c r="D4679">
        <v>139.66999999999999</v>
      </c>
      <c r="E4679" t="s">
        <v>47</v>
      </c>
      <c r="F4679" t="s">
        <v>26</v>
      </c>
      <c r="G4679" t="s">
        <v>39</v>
      </c>
      <c r="H4679" t="s">
        <v>16080</v>
      </c>
      <c r="I4679">
        <f>IF(OR(financial_transactions3[[#This Row],[amount]]&lt;$L$16, financial_transactions3[[#This Row],[amount]]&gt;$L$17), 1, 0)</f>
        <v>1</v>
      </c>
    </row>
    <row r="4680" spans="1:9">
      <c r="A4680" t="s">
        <v>8724</v>
      </c>
      <c r="B4680" s="3">
        <v>45477</v>
      </c>
      <c r="C4680" t="s">
        <v>8725</v>
      </c>
      <c r="D4680">
        <v>1117.71</v>
      </c>
      <c r="E4680" t="s">
        <v>64</v>
      </c>
      <c r="F4680" t="s">
        <v>20</v>
      </c>
      <c r="G4680" t="s">
        <v>21</v>
      </c>
      <c r="H4680" t="s">
        <v>40</v>
      </c>
      <c r="I4680">
        <f>IF(OR(financial_transactions3[[#This Row],[amount]]&lt;$L$16, financial_transactions3[[#This Row],[amount]]&gt;$L$17), 1, 0)</f>
        <v>0</v>
      </c>
    </row>
    <row r="4681" spans="1:9">
      <c r="A4681" t="s">
        <v>8726</v>
      </c>
      <c r="B4681" s="3">
        <v>45477</v>
      </c>
      <c r="C4681" t="s">
        <v>8727</v>
      </c>
      <c r="D4681">
        <v>600.09</v>
      </c>
      <c r="E4681" t="s">
        <v>31</v>
      </c>
      <c r="F4681" t="s">
        <v>20</v>
      </c>
      <c r="G4681" t="s">
        <v>21</v>
      </c>
      <c r="H4681" t="s">
        <v>28</v>
      </c>
      <c r="I4681">
        <f>IF(OR(financial_transactions3[[#This Row],[amount]]&lt;$L$16, financial_transactions3[[#This Row],[amount]]&gt;$L$17), 1, 0)</f>
        <v>0</v>
      </c>
    </row>
    <row r="4682" spans="1:9">
      <c r="A4682" t="s">
        <v>8728</v>
      </c>
      <c r="B4682" s="3">
        <v>45477</v>
      </c>
      <c r="C4682" t="s">
        <v>8729</v>
      </c>
      <c r="D4682">
        <v>886.23</v>
      </c>
      <c r="E4682" t="s">
        <v>52</v>
      </c>
      <c r="F4682" t="s">
        <v>61</v>
      </c>
      <c r="G4682" t="s">
        <v>48</v>
      </c>
      <c r="H4682" t="s">
        <v>57</v>
      </c>
      <c r="I4682">
        <f>IF(OR(financial_transactions3[[#This Row],[amount]]&lt;$L$16, financial_transactions3[[#This Row],[amount]]&gt;$L$17), 1, 0)</f>
        <v>0</v>
      </c>
    </row>
    <row r="4683" spans="1:9">
      <c r="A4683" t="s">
        <v>8730</v>
      </c>
      <c r="B4683" s="3">
        <v>45477</v>
      </c>
      <c r="C4683" t="s">
        <v>940</v>
      </c>
      <c r="D4683">
        <v>242.86</v>
      </c>
      <c r="E4683" t="s">
        <v>31</v>
      </c>
      <c r="F4683" t="s">
        <v>26</v>
      </c>
      <c r="G4683" t="s">
        <v>27</v>
      </c>
      <c r="H4683" t="s">
        <v>53</v>
      </c>
      <c r="I4683">
        <f>IF(OR(financial_transactions3[[#This Row],[amount]]&lt;$L$16, financial_transactions3[[#This Row],[amount]]&gt;$L$17), 1, 0)</f>
        <v>1</v>
      </c>
    </row>
    <row r="4684" spans="1:9">
      <c r="A4684" t="s">
        <v>8731</v>
      </c>
      <c r="B4684" s="3">
        <v>45477</v>
      </c>
      <c r="C4684" t="s">
        <v>8732</v>
      </c>
      <c r="D4684">
        <v>1028.6600000000001</v>
      </c>
      <c r="E4684" t="s">
        <v>25</v>
      </c>
      <c r="F4684" t="s">
        <v>26</v>
      </c>
      <c r="G4684" t="s">
        <v>39</v>
      </c>
      <c r="H4684" t="s">
        <v>44</v>
      </c>
      <c r="I4684">
        <f>IF(OR(financial_transactions3[[#This Row],[amount]]&lt;$L$16, financial_transactions3[[#This Row],[amount]]&gt;$L$17), 1, 0)</f>
        <v>0</v>
      </c>
    </row>
    <row r="4685" spans="1:9">
      <c r="A4685" t="s">
        <v>8733</v>
      </c>
      <c r="B4685" s="3">
        <v>45477</v>
      </c>
      <c r="C4685" t="s">
        <v>8734</v>
      </c>
      <c r="D4685">
        <v>1624.6</v>
      </c>
      <c r="E4685" t="s">
        <v>70</v>
      </c>
      <c r="F4685" t="s">
        <v>20</v>
      </c>
      <c r="G4685" t="s">
        <v>39</v>
      </c>
      <c r="H4685" t="s">
        <v>49</v>
      </c>
      <c r="I4685">
        <f>IF(OR(financial_transactions3[[#This Row],[amount]]&lt;$L$16, financial_transactions3[[#This Row],[amount]]&gt;$L$17), 1, 0)</f>
        <v>1</v>
      </c>
    </row>
    <row r="4686" spans="1:9">
      <c r="A4686" t="s">
        <v>8735</v>
      </c>
      <c r="B4686" s="3">
        <v>45477</v>
      </c>
      <c r="C4686" t="s">
        <v>8736</v>
      </c>
      <c r="D4686">
        <v>1322.39</v>
      </c>
      <c r="E4686" t="s">
        <v>31</v>
      </c>
      <c r="F4686" t="s">
        <v>20</v>
      </c>
      <c r="G4686" t="s">
        <v>39</v>
      </c>
      <c r="H4686" t="s">
        <v>44</v>
      </c>
      <c r="I4686">
        <f>IF(OR(financial_transactions3[[#This Row],[amount]]&lt;$L$16, financial_transactions3[[#This Row],[amount]]&gt;$L$17), 1, 0)</f>
        <v>0</v>
      </c>
    </row>
    <row r="4687" spans="1:9">
      <c r="A4687" t="s">
        <v>8737</v>
      </c>
      <c r="B4687" s="3">
        <v>45477</v>
      </c>
      <c r="C4687" t="s">
        <v>5409</v>
      </c>
      <c r="D4687">
        <v>1199.08</v>
      </c>
      <c r="E4687" t="s">
        <v>122</v>
      </c>
      <c r="F4687" t="s">
        <v>32</v>
      </c>
      <c r="G4687" t="s">
        <v>27</v>
      </c>
      <c r="H4687" t="s">
        <v>22</v>
      </c>
      <c r="I4687">
        <f>IF(OR(financial_transactions3[[#This Row],[amount]]&lt;$L$16, financial_transactions3[[#This Row],[amount]]&gt;$L$17), 1, 0)</f>
        <v>0</v>
      </c>
    </row>
    <row r="4688" spans="1:9">
      <c r="A4688" t="s">
        <v>8738</v>
      </c>
      <c r="B4688" s="3">
        <v>45477</v>
      </c>
      <c r="C4688" t="s">
        <v>1479</v>
      </c>
      <c r="D4688">
        <v>229.45</v>
      </c>
      <c r="E4688" t="s">
        <v>16110</v>
      </c>
      <c r="F4688" t="s">
        <v>20</v>
      </c>
      <c r="G4688" t="s">
        <v>27</v>
      </c>
      <c r="H4688" t="s">
        <v>109</v>
      </c>
      <c r="I4688">
        <f>IF(OR(financial_transactions3[[#This Row],[amount]]&lt;$L$16, financial_transactions3[[#This Row],[amount]]&gt;$L$17), 1, 0)</f>
        <v>1</v>
      </c>
    </row>
    <row r="4689" spans="1:9">
      <c r="A4689" t="s">
        <v>8739</v>
      </c>
      <c r="B4689" s="3">
        <v>45477</v>
      </c>
      <c r="C4689" t="s">
        <v>8740</v>
      </c>
      <c r="D4689">
        <v>1449.14</v>
      </c>
      <c r="E4689" t="s">
        <v>122</v>
      </c>
      <c r="F4689" t="s">
        <v>32</v>
      </c>
      <c r="G4689" t="s">
        <v>21</v>
      </c>
      <c r="H4689" t="s">
        <v>109</v>
      </c>
      <c r="I4689">
        <f>IF(OR(financial_transactions3[[#This Row],[amount]]&lt;$L$16, financial_transactions3[[#This Row],[amount]]&gt;$L$17), 1, 0)</f>
        <v>0</v>
      </c>
    </row>
    <row r="4690" spans="1:9">
      <c r="A4690" t="s">
        <v>8741</v>
      </c>
      <c r="B4690" s="3">
        <v>45477</v>
      </c>
      <c r="C4690" t="s">
        <v>910</v>
      </c>
      <c r="D4690">
        <v>77.62</v>
      </c>
      <c r="E4690" t="s">
        <v>31</v>
      </c>
      <c r="F4690" t="s">
        <v>32</v>
      </c>
      <c r="G4690" t="s">
        <v>21</v>
      </c>
      <c r="H4690" t="s">
        <v>40</v>
      </c>
      <c r="I4690">
        <f>IF(OR(financial_transactions3[[#This Row],[amount]]&lt;$L$16, financial_transactions3[[#This Row],[amount]]&gt;$L$17), 1, 0)</f>
        <v>1</v>
      </c>
    </row>
    <row r="4691" spans="1:9">
      <c r="A4691" t="s">
        <v>8742</v>
      </c>
      <c r="B4691" s="3">
        <v>45477</v>
      </c>
      <c r="C4691" t="s">
        <v>8743</v>
      </c>
      <c r="D4691">
        <v>1371.44</v>
      </c>
      <c r="E4691" t="s">
        <v>25</v>
      </c>
      <c r="F4691" t="s">
        <v>32</v>
      </c>
      <c r="G4691" t="s">
        <v>48</v>
      </c>
      <c r="H4691" t="s">
        <v>49</v>
      </c>
      <c r="I4691">
        <f>IF(OR(financial_transactions3[[#This Row],[amount]]&lt;$L$16, financial_transactions3[[#This Row],[amount]]&gt;$L$17), 1, 0)</f>
        <v>0</v>
      </c>
    </row>
    <row r="4692" spans="1:9">
      <c r="A4692" t="s">
        <v>8744</v>
      </c>
      <c r="B4692" s="3">
        <v>45477</v>
      </c>
      <c r="C4692" t="s">
        <v>8745</v>
      </c>
      <c r="D4692">
        <v>887</v>
      </c>
      <c r="E4692" t="s">
        <v>25</v>
      </c>
      <c r="F4692" t="s">
        <v>20</v>
      </c>
      <c r="G4692" t="s">
        <v>39</v>
      </c>
      <c r="H4692" t="s">
        <v>53</v>
      </c>
      <c r="I4692">
        <f>IF(OR(financial_transactions3[[#This Row],[amount]]&lt;$L$16, financial_transactions3[[#This Row],[amount]]&gt;$L$17), 1, 0)</f>
        <v>0</v>
      </c>
    </row>
    <row r="4693" spans="1:9">
      <c r="A4693" t="s">
        <v>8746</v>
      </c>
      <c r="B4693" s="3">
        <v>45477</v>
      </c>
      <c r="C4693" t="s">
        <v>5400</v>
      </c>
      <c r="D4693">
        <v>1288.4000000000001</v>
      </c>
      <c r="E4693" t="s">
        <v>31</v>
      </c>
      <c r="F4693" t="s">
        <v>26</v>
      </c>
      <c r="G4693" t="s">
        <v>21</v>
      </c>
      <c r="H4693" t="s">
        <v>176</v>
      </c>
      <c r="I4693">
        <f>IF(OR(financial_transactions3[[#This Row],[amount]]&lt;$L$16, financial_transactions3[[#This Row],[amount]]&gt;$L$17), 1, 0)</f>
        <v>0</v>
      </c>
    </row>
    <row r="4694" spans="1:9">
      <c r="A4694" t="s">
        <v>8747</v>
      </c>
      <c r="B4694" s="3">
        <v>45477</v>
      </c>
      <c r="C4694" t="s">
        <v>8748</v>
      </c>
      <c r="D4694">
        <v>717.34</v>
      </c>
      <c r="E4694" t="s">
        <v>47</v>
      </c>
      <c r="F4694" t="s">
        <v>32</v>
      </c>
      <c r="G4694" t="s">
        <v>39</v>
      </c>
      <c r="H4694" t="s">
        <v>109</v>
      </c>
      <c r="I4694">
        <f>IF(OR(financial_transactions3[[#This Row],[amount]]&lt;$L$16, financial_transactions3[[#This Row],[amount]]&gt;$L$17), 1, 0)</f>
        <v>0</v>
      </c>
    </row>
    <row r="4695" spans="1:9">
      <c r="A4695" t="s">
        <v>8749</v>
      </c>
      <c r="B4695" s="3">
        <v>45477</v>
      </c>
      <c r="C4695" t="s">
        <v>7591</v>
      </c>
      <c r="D4695">
        <v>55.85</v>
      </c>
      <c r="E4695" t="s">
        <v>16079</v>
      </c>
      <c r="F4695" t="s">
        <v>32</v>
      </c>
      <c r="G4695" t="s">
        <v>39</v>
      </c>
      <c r="H4695" t="s">
        <v>16080</v>
      </c>
      <c r="I4695">
        <f>IF(OR(financial_transactions3[[#This Row],[amount]]&lt;$L$16, financial_transactions3[[#This Row],[amount]]&gt;$L$17), 1, 0)</f>
        <v>1</v>
      </c>
    </row>
    <row r="4696" spans="1:9">
      <c r="A4696" t="s">
        <v>8750</v>
      </c>
      <c r="B4696" s="3">
        <v>45477</v>
      </c>
      <c r="C4696" t="s">
        <v>8751</v>
      </c>
      <c r="D4696">
        <v>436.5</v>
      </c>
      <c r="E4696" t="s">
        <v>25</v>
      </c>
      <c r="F4696" t="s">
        <v>26</v>
      </c>
      <c r="G4696" t="s">
        <v>21</v>
      </c>
      <c r="H4696" t="s">
        <v>123</v>
      </c>
      <c r="I4696">
        <f>IF(OR(financial_transactions3[[#This Row],[amount]]&lt;$L$16, financial_transactions3[[#This Row],[amount]]&gt;$L$17), 1, 0)</f>
        <v>1</v>
      </c>
    </row>
    <row r="4697" spans="1:9">
      <c r="A4697" t="s">
        <v>8752</v>
      </c>
      <c r="B4697" s="3">
        <v>45477</v>
      </c>
      <c r="C4697" t="s">
        <v>8753</v>
      </c>
      <c r="D4697">
        <v>1237.26</v>
      </c>
      <c r="E4697" t="s">
        <v>16110</v>
      </c>
      <c r="F4697" t="s">
        <v>20</v>
      </c>
      <c r="G4697" t="s">
        <v>27</v>
      </c>
      <c r="H4697" t="s">
        <v>36</v>
      </c>
      <c r="I4697">
        <f>IF(OR(financial_transactions3[[#This Row],[amount]]&lt;$L$16, financial_transactions3[[#This Row],[amount]]&gt;$L$17), 1, 0)</f>
        <v>0</v>
      </c>
    </row>
    <row r="4698" spans="1:9">
      <c r="A4698" t="s">
        <v>8754</v>
      </c>
      <c r="B4698" s="3">
        <v>45477</v>
      </c>
      <c r="C4698" t="s">
        <v>8755</v>
      </c>
      <c r="D4698">
        <v>1630.7</v>
      </c>
      <c r="E4698" t="s">
        <v>64</v>
      </c>
      <c r="F4698" t="s">
        <v>20</v>
      </c>
      <c r="G4698" t="s">
        <v>27</v>
      </c>
      <c r="H4698" t="s">
        <v>16080</v>
      </c>
      <c r="I4698">
        <f>IF(OR(financial_transactions3[[#This Row],[amount]]&lt;$L$16, financial_transactions3[[#This Row],[amount]]&gt;$L$17), 1, 0)</f>
        <v>1</v>
      </c>
    </row>
    <row r="4699" spans="1:9">
      <c r="A4699" t="s">
        <v>8756</v>
      </c>
      <c r="B4699" s="3">
        <v>45477</v>
      </c>
      <c r="C4699" t="s">
        <v>7052</v>
      </c>
      <c r="D4699">
        <v>1287.96</v>
      </c>
      <c r="E4699" t="s">
        <v>19</v>
      </c>
      <c r="F4699" t="s">
        <v>32</v>
      </c>
      <c r="G4699" t="s">
        <v>27</v>
      </c>
      <c r="H4699" t="s">
        <v>40</v>
      </c>
      <c r="I4699">
        <f>IF(OR(financial_transactions3[[#This Row],[amount]]&lt;$L$16, financial_transactions3[[#This Row],[amount]]&gt;$L$17), 1, 0)</f>
        <v>0</v>
      </c>
    </row>
    <row r="4700" spans="1:9">
      <c r="A4700" t="s">
        <v>8757</v>
      </c>
      <c r="B4700" s="3">
        <v>45477</v>
      </c>
      <c r="C4700" t="s">
        <v>2426</v>
      </c>
      <c r="D4700">
        <v>1014.48</v>
      </c>
      <c r="E4700" t="s">
        <v>64</v>
      </c>
      <c r="F4700" t="s">
        <v>61</v>
      </c>
      <c r="G4700" t="s">
        <v>48</v>
      </c>
      <c r="H4700" t="s">
        <v>87</v>
      </c>
      <c r="I4700">
        <f>IF(OR(financial_transactions3[[#This Row],[amount]]&lt;$L$16, financial_transactions3[[#This Row],[amount]]&gt;$L$17), 1, 0)</f>
        <v>0</v>
      </c>
    </row>
    <row r="4701" spans="1:9">
      <c r="A4701" t="s">
        <v>8758</v>
      </c>
      <c r="B4701" s="3">
        <v>45477</v>
      </c>
      <c r="C4701" t="s">
        <v>8759</v>
      </c>
      <c r="D4701">
        <v>60.29</v>
      </c>
      <c r="E4701" t="s">
        <v>52</v>
      </c>
      <c r="F4701" t="s">
        <v>26</v>
      </c>
      <c r="G4701" t="s">
        <v>21</v>
      </c>
      <c r="H4701" t="s">
        <v>87</v>
      </c>
      <c r="I4701">
        <f>IF(OR(financial_transactions3[[#This Row],[amount]]&lt;$L$16, financial_transactions3[[#This Row],[amount]]&gt;$L$17), 1, 0)</f>
        <v>1</v>
      </c>
    </row>
    <row r="4702" spans="1:9">
      <c r="A4702" t="s">
        <v>8760</v>
      </c>
      <c r="B4702" s="3">
        <v>45478</v>
      </c>
      <c r="C4702" t="s">
        <v>8761</v>
      </c>
      <c r="D4702">
        <v>1673.95</v>
      </c>
      <c r="E4702" t="s">
        <v>52</v>
      </c>
      <c r="F4702" t="s">
        <v>26</v>
      </c>
      <c r="G4702" t="s">
        <v>27</v>
      </c>
      <c r="H4702" t="s">
        <v>44</v>
      </c>
      <c r="I4702">
        <f>IF(OR(financial_transactions3[[#This Row],[amount]]&lt;$L$16, financial_transactions3[[#This Row],[amount]]&gt;$L$17), 1, 0)</f>
        <v>1</v>
      </c>
    </row>
    <row r="4703" spans="1:9">
      <c r="A4703" t="s">
        <v>8764</v>
      </c>
      <c r="B4703" s="3">
        <v>45478</v>
      </c>
      <c r="C4703" t="s">
        <v>2865</v>
      </c>
      <c r="D4703">
        <v>1379.31</v>
      </c>
      <c r="E4703" t="s">
        <v>67</v>
      </c>
      <c r="F4703" t="s">
        <v>32</v>
      </c>
      <c r="G4703" t="s">
        <v>48</v>
      </c>
      <c r="H4703" t="s">
        <v>44</v>
      </c>
      <c r="I4703">
        <f>IF(OR(financial_transactions3[[#This Row],[amount]]&lt;$L$16, financial_transactions3[[#This Row],[amount]]&gt;$L$17), 1, 0)</f>
        <v>0</v>
      </c>
    </row>
    <row r="4704" spans="1:9">
      <c r="A4704" t="s">
        <v>8765</v>
      </c>
      <c r="B4704" s="3">
        <v>45478</v>
      </c>
      <c r="C4704" t="s">
        <v>1677</v>
      </c>
      <c r="D4704">
        <v>446.16</v>
      </c>
      <c r="E4704" t="s">
        <v>122</v>
      </c>
      <c r="F4704" t="s">
        <v>32</v>
      </c>
      <c r="G4704" t="s">
        <v>39</v>
      </c>
      <c r="H4704" t="s">
        <v>123</v>
      </c>
      <c r="I4704">
        <f>IF(OR(financial_transactions3[[#This Row],[amount]]&lt;$L$16, financial_transactions3[[#This Row],[amount]]&gt;$L$17), 1, 0)</f>
        <v>1</v>
      </c>
    </row>
    <row r="4705" spans="1:9">
      <c r="A4705" t="s">
        <v>8766</v>
      </c>
      <c r="B4705" s="3">
        <v>45478</v>
      </c>
      <c r="C4705" t="s">
        <v>8767</v>
      </c>
      <c r="D4705">
        <v>312.85000000000002</v>
      </c>
      <c r="E4705" t="s">
        <v>16110</v>
      </c>
      <c r="F4705" t="s">
        <v>61</v>
      </c>
      <c r="G4705" t="s">
        <v>21</v>
      </c>
      <c r="H4705" t="s">
        <v>75</v>
      </c>
      <c r="I4705">
        <f>IF(OR(financial_transactions3[[#This Row],[amount]]&lt;$L$16, financial_transactions3[[#This Row],[amount]]&gt;$L$17), 1, 0)</f>
        <v>1</v>
      </c>
    </row>
    <row r="4706" spans="1:9">
      <c r="A4706" t="s">
        <v>8768</v>
      </c>
      <c r="B4706" s="3">
        <v>45478</v>
      </c>
      <c r="C4706" t="s">
        <v>8769</v>
      </c>
      <c r="D4706">
        <v>1231.3499999999999</v>
      </c>
      <c r="E4706" t="s">
        <v>52</v>
      </c>
      <c r="F4706" t="s">
        <v>32</v>
      </c>
      <c r="G4706" t="s">
        <v>21</v>
      </c>
      <c r="H4706" t="s">
        <v>40</v>
      </c>
      <c r="I4706">
        <f>IF(OR(financial_transactions3[[#This Row],[amount]]&lt;$L$16, financial_transactions3[[#This Row],[amount]]&gt;$L$17), 1, 0)</f>
        <v>0</v>
      </c>
    </row>
    <row r="4707" spans="1:9">
      <c r="A4707" t="s">
        <v>8770</v>
      </c>
      <c r="B4707" s="3">
        <v>45478</v>
      </c>
      <c r="C4707" t="s">
        <v>8771</v>
      </c>
      <c r="D4707">
        <v>1642.52</v>
      </c>
      <c r="E4707" t="s">
        <v>25</v>
      </c>
      <c r="F4707" t="s">
        <v>32</v>
      </c>
      <c r="G4707" t="s">
        <v>39</v>
      </c>
      <c r="H4707" t="s">
        <v>33</v>
      </c>
      <c r="I4707">
        <f>IF(OR(financial_transactions3[[#This Row],[amount]]&lt;$L$16, financial_transactions3[[#This Row],[amount]]&gt;$L$17), 1, 0)</f>
        <v>1</v>
      </c>
    </row>
    <row r="4708" spans="1:9">
      <c r="A4708" t="s">
        <v>8773</v>
      </c>
      <c r="B4708" s="3">
        <v>45478</v>
      </c>
      <c r="C4708" t="s">
        <v>8774</v>
      </c>
      <c r="D4708">
        <v>1844.1</v>
      </c>
      <c r="E4708" t="s">
        <v>64</v>
      </c>
      <c r="F4708" t="s">
        <v>32</v>
      </c>
      <c r="G4708" t="s">
        <v>27</v>
      </c>
      <c r="H4708" t="s">
        <v>22</v>
      </c>
      <c r="I4708">
        <f>IF(OR(financial_transactions3[[#This Row],[amount]]&lt;$L$16, financial_transactions3[[#This Row],[amount]]&gt;$L$17), 1, 0)</f>
        <v>1</v>
      </c>
    </row>
    <row r="4709" spans="1:9">
      <c r="A4709" t="s">
        <v>8775</v>
      </c>
      <c r="B4709" s="3">
        <v>45478</v>
      </c>
      <c r="C4709" t="s">
        <v>8776</v>
      </c>
      <c r="D4709">
        <v>1440.24</v>
      </c>
      <c r="E4709" t="s">
        <v>67</v>
      </c>
      <c r="F4709" t="s">
        <v>61</v>
      </c>
      <c r="G4709" t="s">
        <v>21</v>
      </c>
      <c r="H4709" t="s">
        <v>75</v>
      </c>
      <c r="I4709">
        <f>IF(OR(financial_transactions3[[#This Row],[amount]]&lt;$L$16, financial_transactions3[[#This Row],[amount]]&gt;$L$17), 1, 0)</f>
        <v>0</v>
      </c>
    </row>
    <row r="4710" spans="1:9">
      <c r="A4710" t="s">
        <v>8777</v>
      </c>
      <c r="B4710" s="3">
        <v>45478</v>
      </c>
      <c r="C4710" t="s">
        <v>2810</v>
      </c>
      <c r="D4710">
        <v>750.05</v>
      </c>
      <c r="E4710" t="s">
        <v>16079</v>
      </c>
      <c r="F4710" t="s">
        <v>26</v>
      </c>
      <c r="G4710" t="s">
        <v>39</v>
      </c>
      <c r="H4710" t="s">
        <v>176</v>
      </c>
      <c r="I4710">
        <f>IF(OR(financial_transactions3[[#This Row],[amount]]&lt;$L$16, financial_transactions3[[#This Row],[amount]]&gt;$L$17), 1, 0)</f>
        <v>0</v>
      </c>
    </row>
    <row r="4711" spans="1:9">
      <c r="A4711" t="s">
        <v>8778</v>
      </c>
      <c r="B4711" s="3">
        <v>45478</v>
      </c>
      <c r="C4711" t="s">
        <v>8779</v>
      </c>
      <c r="D4711">
        <v>19074.8</v>
      </c>
      <c r="E4711" t="s">
        <v>47</v>
      </c>
      <c r="F4711" t="s">
        <v>20</v>
      </c>
      <c r="G4711" t="s">
        <v>21</v>
      </c>
      <c r="H4711" t="s">
        <v>123</v>
      </c>
      <c r="I4711">
        <f>IF(OR(financial_transactions3[[#This Row],[amount]]&lt;$L$16, financial_transactions3[[#This Row],[amount]]&gt;$L$17), 1, 0)</f>
        <v>1</v>
      </c>
    </row>
    <row r="4712" spans="1:9">
      <c r="A4712" t="s">
        <v>8780</v>
      </c>
      <c r="B4712" s="3">
        <v>45478</v>
      </c>
      <c r="C4712" t="s">
        <v>1082</v>
      </c>
      <c r="D4712">
        <v>1295.96</v>
      </c>
      <c r="E4712" t="s">
        <v>19</v>
      </c>
      <c r="F4712" t="s">
        <v>61</v>
      </c>
      <c r="G4712" t="s">
        <v>48</v>
      </c>
      <c r="H4712" t="s">
        <v>123</v>
      </c>
      <c r="I4712">
        <f>IF(OR(financial_transactions3[[#This Row],[amount]]&lt;$L$16, financial_transactions3[[#This Row],[amount]]&gt;$L$17), 1, 0)</f>
        <v>0</v>
      </c>
    </row>
    <row r="4713" spans="1:9">
      <c r="A4713" t="s">
        <v>8781</v>
      </c>
      <c r="B4713" s="3">
        <v>45478</v>
      </c>
      <c r="C4713" t="s">
        <v>8782</v>
      </c>
      <c r="D4713">
        <v>1666.54</v>
      </c>
      <c r="E4713" t="s">
        <v>16079</v>
      </c>
      <c r="F4713" t="s">
        <v>20</v>
      </c>
      <c r="G4713" t="s">
        <v>21</v>
      </c>
      <c r="H4713" t="s">
        <v>33</v>
      </c>
      <c r="I4713">
        <f>IF(OR(financial_transactions3[[#This Row],[amount]]&lt;$L$16, financial_transactions3[[#This Row],[amount]]&gt;$L$17), 1, 0)</f>
        <v>1</v>
      </c>
    </row>
    <row r="4714" spans="1:9">
      <c r="A4714" t="s">
        <v>8783</v>
      </c>
      <c r="B4714" s="3">
        <v>45478</v>
      </c>
      <c r="C4714" t="s">
        <v>8784</v>
      </c>
      <c r="D4714">
        <v>312.23</v>
      </c>
      <c r="E4714" t="s">
        <v>19</v>
      </c>
      <c r="F4714" t="s">
        <v>20</v>
      </c>
      <c r="G4714" t="s">
        <v>48</v>
      </c>
      <c r="H4714" t="s">
        <v>33</v>
      </c>
      <c r="I4714">
        <f>IF(OR(financial_transactions3[[#This Row],[amount]]&lt;$L$16, financial_transactions3[[#This Row],[amount]]&gt;$L$17), 1, 0)</f>
        <v>1</v>
      </c>
    </row>
    <row r="4715" spans="1:9">
      <c r="A4715" t="s">
        <v>8785</v>
      </c>
      <c r="B4715" s="3">
        <v>45478</v>
      </c>
      <c r="C4715" t="s">
        <v>8786</v>
      </c>
      <c r="D4715">
        <v>323.5</v>
      </c>
      <c r="E4715" t="s">
        <v>67</v>
      </c>
      <c r="F4715" t="s">
        <v>61</v>
      </c>
      <c r="G4715" t="s">
        <v>21</v>
      </c>
      <c r="H4715" t="s">
        <v>28</v>
      </c>
      <c r="I4715">
        <f>IF(OR(financial_transactions3[[#This Row],[amount]]&lt;$L$16, financial_transactions3[[#This Row],[amount]]&gt;$L$17), 1, 0)</f>
        <v>1</v>
      </c>
    </row>
    <row r="4716" spans="1:9">
      <c r="A4716" t="s">
        <v>8787</v>
      </c>
      <c r="B4716" s="3">
        <v>45478</v>
      </c>
      <c r="C4716" t="s">
        <v>248</v>
      </c>
      <c r="D4716">
        <v>1053.99</v>
      </c>
      <c r="E4716" t="s">
        <v>19</v>
      </c>
      <c r="F4716" t="s">
        <v>32</v>
      </c>
      <c r="G4716" t="s">
        <v>48</v>
      </c>
      <c r="H4716" t="s">
        <v>36</v>
      </c>
      <c r="I4716">
        <f>IF(OR(financial_transactions3[[#This Row],[amount]]&lt;$L$16, financial_transactions3[[#This Row],[amount]]&gt;$L$17), 1, 0)</f>
        <v>0</v>
      </c>
    </row>
    <row r="4717" spans="1:9">
      <c r="A4717" t="s">
        <v>8788</v>
      </c>
      <c r="B4717" s="3">
        <v>45478</v>
      </c>
      <c r="C4717" t="s">
        <v>6838</v>
      </c>
      <c r="D4717">
        <v>1593.41</v>
      </c>
      <c r="E4717" t="s">
        <v>19</v>
      </c>
      <c r="F4717" t="s">
        <v>32</v>
      </c>
      <c r="G4717" t="s">
        <v>21</v>
      </c>
      <c r="H4717" t="s">
        <v>49</v>
      </c>
      <c r="I4717">
        <f>IF(OR(financial_transactions3[[#This Row],[amount]]&lt;$L$16, financial_transactions3[[#This Row],[amount]]&gt;$L$17), 1, 0)</f>
        <v>0</v>
      </c>
    </row>
    <row r="4718" spans="1:9">
      <c r="A4718" t="s">
        <v>8789</v>
      </c>
      <c r="B4718" s="3">
        <v>45478</v>
      </c>
      <c r="C4718" t="s">
        <v>8790</v>
      </c>
      <c r="D4718">
        <v>1785.82</v>
      </c>
      <c r="E4718" t="s">
        <v>64</v>
      </c>
      <c r="F4718" t="s">
        <v>61</v>
      </c>
      <c r="G4718" t="s">
        <v>27</v>
      </c>
      <c r="H4718" t="s">
        <v>49</v>
      </c>
      <c r="I4718">
        <f>IF(OR(financial_transactions3[[#This Row],[amount]]&lt;$L$16, financial_transactions3[[#This Row],[amount]]&gt;$L$17), 1, 0)</f>
        <v>1</v>
      </c>
    </row>
    <row r="4719" spans="1:9">
      <c r="A4719" t="s">
        <v>8791</v>
      </c>
      <c r="B4719" s="3">
        <v>45478</v>
      </c>
      <c r="C4719" t="s">
        <v>8792</v>
      </c>
      <c r="D4719">
        <v>795.12</v>
      </c>
      <c r="E4719" t="s">
        <v>47</v>
      </c>
      <c r="F4719" t="s">
        <v>61</v>
      </c>
      <c r="G4719" t="s">
        <v>27</v>
      </c>
      <c r="H4719" t="s">
        <v>94</v>
      </c>
      <c r="I4719">
        <f>IF(OR(financial_transactions3[[#This Row],[amount]]&lt;$L$16, financial_transactions3[[#This Row],[amount]]&gt;$L$17), 1, 0)</f>
        <v>0</v>
      </c>
    </row>
    <row r="4720" spans="1:9">
      <c r="A4720" t="s">
        <v>8793</v>
      </c>
      <c r="B4720" s="3">
        <v>45478</v>
      </c>
      <c r="C4720" t="s">
        <v>8794</v>
      </c>
      <c r="D4720">
        <v>1428.35</v>
      </c>
      <c r="E4720" t="s">
        <v>31</v>
      </c>
      <c r="F4720" t="s">
        <v>32</v>
      </c>
      <c r="G4720" t="s">
        <v>27</v>
      </c>
      <c r="H4720" t="s">
        <v>109</v>
      </c>
      <c r="I4720">
        <f>IF(OR(financial_transactions3[[#This Row],[amount]]&lt;$L$16, financial_transactions3[[#This Row],[amount]]&gt;$L$17), 1, 0)</f>
        <v>0</v>
      </c>
    </row>
    <row r="4721" spans="1:9">
      <c r="A4721" t="s">
        <v>8795</v>
      </c>
      <c r="B4721" s="3">
        <v>45478</v>
      </c>
      <c r="C4721" t="s">
        <v>8796</v>
      </c>
      <c r="D4721">
        <v>549.09</v>
      </c>
      <c r="E4721" t="s">
        <v>31</v>
      </c>
      <c r="F4721" t="s">
        <v>26</v>
      </c>
      <c r="G4721" t="s">
        <v>48</v>
      </c>
      <c r="H4721" t="s">
        <v>16080</v>
      </c>
      <c r="I4721">
        <f>IF(OR(financial_transactions3[[#This Row],[amount]]&lt;$L$16, financial_transactions3[[#This Row],[amount]]&gt;$L$17), 1, 0)</f>
        <v>1</v>
      </c>
    </row>
    <row r="4722" spans="1:9">
      <c r="A4722" t="s">
        <v>8797</v>
      </c>
      <c r="B4722" s="3">
        <v>45479</v>
      </c>
      <c r="C4722" t="s">
        <v>8798</v>
      </c>
      <c r="D4722">
        <v>687.3</v>
      </c>
      <c r="E4722" t="s">
        <v>25</v>
      </c>
      <c r="F4722" t="s">
        <v>26</v>
      </c>
      <c r="G4722" t="s">
        <v>39</v>
      </c>
      <c r="H4722" t="s">
        <v>28</v>
      </c>
      <c r="I4722">
        <f>IF(OR(financial_transactions3[[#This Row],[amount]]&lt;$L$16, financial_transactions3[[#This Row],[amount]]&gt;$L$17), 1, 0)</f>
        <v>0</v>
      </c>
    </row>
    <row r="4723" spans="1:9">
      <c r="A4723" t="s">
        <v>8799</v>
      </c>
      <c r="B4723" s="3">
        <v>45479</v>
      </c>
      <c r="C4723" t="s">
        <v>8800</v>
      </c>
      <c r="D4723">
        <v>663.39</v>
      </c>
      <c r="E4723" t="s">
        <v>67</v>
      </c>
      <c r="F4723" t="s">
        <v>26</v>
      </c>
      <c r="G4723" t="s">
        <v>27</v>
      </c>
      <c r="H4723" t="s">
        <v>40</v>
      </c>
      <c r="I4723">
        <f>IF(OR(financial_transactions3[[#This Row],[amount]]&lt;$L$16, financial_transactions3[[#This Row],[amount]]&gt;$L$17), 1, 0)</f>
        <v>0</v>
      </c>
    </row>
    <row r="4724" spans="1:9">
      <c r="A4724" t="s">
        <v>8801</v>
      </c>
      <c r="B4724" s="3">
        <v>45479</v>
      </c>
      <c r="C4724" t="s">
        <v>8802</v>
      </c>
      <c r="D4724">
        <v>529.48</v>
      </c>
      <c r="E4724" t="s">
        <v>31</v>
      </c>
      <c r="F4724" t="s">
        <v>26</v>
      </c>
      <c r="G4724" t="s">
        <v>27</v>
      </c>
      <c r="H4724" t="s">
        <v>94</v>
      </c>
      <c r="I4724">
        <f>IF(OR(financial_transactions3[[#This Row],[amount]]&lt;$L$16, financial_transactions3[[#This Row],[amount]]&gt;$L$17), 1, 0)</f>
        <v>1</v>
      </c>
    </row>
    <row r="4725" spans="1:9">
      <c r="A4725" t="s">
        <v>8803</v>
      </c>
      <c r="B4725" s="3">
        <v>45479</v>
      </c>
      <c r="C4725" t="s">
        <v>7729</v>
      </c>
      <c r="D4725">
        <v>1687.23</v>
      </c>
      <c r="E4725" t="s">
        <v>67</v>
      </c>
      <c r="F4725" t="s">
        <v>32</v>
      </c>
      <c r="G4725" t="s">
        <v>39</v>
      </c>
      <c r="H4725" t="s">
        <v>94</v>
      </c>
      <c r="I4725">
        <f>IF(OR(financial_transactions3[[#This Row],[amount]]&lt;$L$16, financial_transactions3[[#This Row],[amount]]&gt;$L$17), 1, 0)</f>
        <v>1</v>
      </c>
    </row>
    <row r="4726" spans="1:9">
      <c r="A4726" t="s">
        <v>8804</v>
      </c>
      <c r="B4726" s="3">
        <v>45479</v>
      </c>
      <c r="C4726" t="s">
        <v>5086</v>
      </c>
      <c r="D4726">
        <v>803.08</v>
      </c>
      <c r="E4726" t="s">
        <v>47</v>
      </c>
      <c r="F4726" t="s">
        <v>32</v>
      </c>
      <c r="G4726" t="s">
        <v>48</v>
      </c>
      <c r="H4726" t="s">
        <v>94</v>
      </c>
      <c r="I4726">
        <f>IF(OR(financial_transactions3[[#This Row],[amount]]&lt;$L$16, financial_transactions3[[#This Row],[amount]]&gt;$L$17), 1, 0)</f>
        <v>0</v>
      </c>
    </row>
    <row r="4727" spans="1:9">
      <c r="A4727" t="s">
        <v>8805</v>
      </c>
      <c r="B4727" s="3">
        <v>45479</v>
      </c>
      <c r="C4727" t="s">
        <v>3818</v>
      </c>
      <c r="D4727">
        <v>1173.53</v>
      </c>
      <c r="E4727" t="s">
        <v>47</v>
      </c>
      <c r="F4727" t="s">
        <v>61</v>
      </c>
      <c r="G4727" t="s">
        <v>21</v>
      </c>
      <c r="H4727" t="s">
        <v>33</v>
      </c>
      <c r="I4727">
        <f>IF(OR(financial_transactions3[[#This Row],[amount]]&lt;$L$16, financial_transactions3[[#This Row],[amount]]&gt;$L$17), 1, 0)</f>
        <v>0</v>
      </c>
    </row>
    <row r="4728" spans="1:9">
      <c r="A4728" t="s">
        <v>8806</v>
      </c>
      <c r="B4728" s="3">
        <v>45479</v>
      </c>
      <c r="C4728" t="s">
        <v>6292</v>
      </c>
      <c r="D4728">
        <v>301.49</v>
      </c>
      <c r="E4728" t="s">
        <v>19</v>
      </c>
      <c r="F4728" t="s">
        <v>32</v>
      </c>
      <c r="G4728" t="s">
        <v>27</v>
      </c>
      <c r="H4728" t="s">
        <v>28</v>
      </c>
      <c r="I4728">
        <f>IF(OR(financial_transactions3[[#This Row],[amount]]&lt;$L$16, financial_transactions3[[#This Row],[amount]]&gt;$L$17), 1, 0)</f>
        <v>1</v>
      </c>
    </row>
    <row r="4729" spans="1:9">
      <c r="A4729" t="s">
        <v>8807</v>
      </c>
      <c r="B4729" s="3">
        <v>45479</v>
      </c>
      <c r="C4729" t="s">
        <v>8808</v>
      </c>
      <c r="D4729">
        <v>581.51</v>
      </c>
      <c r="E4729" t="s">
        <v>16110</v>
      </c>
      <c r="F4729" t="s">
        <v>32</v>
      </c>
      <c r="G4729" t="s">
        <v>27</v>
      </c>
      <c r="H4729" t="s">
        <v>16080</v>
      </c>
      <c r="I4729">
        <f>IF(OR(financial_transactions3[[#This Row],[amount]]&lt;$L$16, financial_transactions3[[#This Row],[amount]]&gt;$L$17), 1, 0)</f>
        <v>0</v>
      </c>
    </row>
    <row r="4730" spans="1:9">
      <c r="A4730" t="s">
        <v>8809</v>
      </c>
      <c r="B4730" s="3">
        <v>45479</v>
      </c>
      <c r="C4730" t="s">
        <v>8810</v>
      </c>
      <c r="D4730">
        <v>656.23</v>
      </c>
      <c r="E4730" t="s">
        <v>16110</v>
      </c>
      <c r="F4730" t="s">
        <v>20</v>
      </c>
      <c r="G4730" t="s">
        <v>27</v>
      </c>
      <c r="H4730" t="s">
        <v>75</v>
      </c>
      <c r="I4730">
        <f>IF(OR(financial_transactions3[[#This Row],[amount]]&lt;$L$16, financial_transactions3[[#This Row],[amount]]&gt;$L$17), 1, 0)</f>
        <v>0</v>
      </c>
    </row>
    <row r="4731" spans="1:9">
      <c r="A4731" t="s">
        <v>8811</v>
      </c>
      <c r="B4731" s="3">
        <v>45479</v>
      </c>
      <c r="C4731" t="s">
        <v>8812</v>
      </c>
      <c r="D4731">
        <v>1713.36</v>
      </c>
      <c r="E4731" t="s">
        <v>52</v>
      </c>
      <c r="F4731" t="s">
        <v>61</v>
      </c>
      <c r="G4731" t="s">
        <v>39</v>
      </c>
      <c r="H4731" t="s">
        <v>57</v>
      </c>
      <c r="I4731">
        <f>IF(OR(financial_transactions3[[#This Row],[amount]]&lt;$L$16, financial_transactions3[[#This Row],[amount]]&gt;$L$17), 1, 0)</f>
        <v>1</v>
      </c>
    </row>
    <row r="4732" spans="1:9">
      <c r="A4732" t="s">
        <v>8813</v>
      </c>
      <c r="B4732" s="3">
        <v>45479</v>
      </c>
      <c r="C4732" t="s">
        <v>8814</v>
      </c>
      <c r="D4732">
        <v>1789.78</v>
      </c>
      <c r="E4732" t="s">
        <v>64</v>
      </c>
      <c r="F4732" t="s">
        <v>26</v>
      </c>
      <c r="G4732" t="s">
        <v>39</v>
      </c>
      <c r="H4732" t="s">
        <v>16080</v>
      </c>
      <c r="I4732">
        <f>IF(OR(financial_transactions3[[#This Row],[amount]]&lt;$L$16, financial_transactions3[[#This Row],[amount]]&gt;$L$17), 1, 0)</f>
        <v>1</v>
      </c>
    </row>
    <row r="4733" spans="1:9">
      <c r="A4733" t="s">
        <v>8815</v>
      </c>
      <c r="B4733" s="3">
        <v>45479</v>
      </c>
      <c r="C4733" t="s">
        <v>4021</v>
      </c>
      <c r="D4733">
        <v>735.44</v>
      </c>
      <c r="E4733" t="s">
        <v>47</v>
      </c>
      <c r="F4733" t="s">
        <v>61</v>
      </c>
      <c r="G4733" t="s">
        <v>21</v>
      </c>
      <c r="H4733" t="s">
        <v>176</v>
      </c>
      <c r="I4733">
        <f>IF(OR(financial_transactions3[[#This Row],[amount]]&lt;$L$16, financial_transactions3[[#This Row],[amount]]&gt;$L$17), 1, 0)</f>
        <v>0</v>
      </c>
    </row>
    <row r="4734" spans="1:9">
      <c r="A4734" t="s">
        <v>8816</v>
      </c>
      <c r="B4734" s="3">
        <v>45479</v>
      </c>
      <c r="C4734" t="s">
        <v>8817</v>
      </c>
      <c r="D4734">
        <v>1430.42</v>
      </c>
      <c r="E4734" t="s">
        <v>70</v>
      </c>
      <c r="F4734" t="s">
        <v>61</v>
      </c>
      <c r="G4734" t="s">
        <v>21</v>
      </c>
      <c r="H4734" t="s">
        <v>36</v>
      </c>
      <c r="I4734">
        <f>IF(OR(financial_transactions3[[#This Row],[amount]]&lt;$L$16, financial_transactions3[[#This Row],[amount]]&gt;$L$17), 1, 0)</f>
        <v>0</v>
      </c>
    </row>
    <row r="4735" spans="1:9">
      <c r="A4735" t="s">
        <v>8820</v>
      </c>
      <c r="B4735" s="3">
        <v>45479</v>
      </c>
      <c r="C4735" t="s">
        <v>8821</v>
      </c>
      <c r="D4735">
        <v>1721.95</v>
      </c>
      <c r="E4735" t="s">
        <v>16110</v>
      </c>
      <c r="F4735" t="s">
        <v>32</v>
      </c>
      <c r="G4735" t="s">
        <v>48</v>
      </c>
      <c r="H4735" t="s">
        <v>16080</v>
      </c>
      <c r="I4735">
        <f>IF(OR(financial_transactions3[[#This Row],[amount]]&lt;$L$16, financial_transactions3[[#This Row],[amount]]&gt;$L$17), 1, 0)</f>
        <v>1</v>
      </c>
    </row>
    <row r="4736" spans="1:9">
      <c r="A4736" t="s">
        <v>8822</v>
      </c>
      <c r="B4736" s="3">
        <v>45479</v>
      </c>
      <c r="C4736" t="s">
        <v>3636</v>
      </c>
      <c r="D4736">
        <v>928.8</v>
      </c>
      <c r="E4736" t="s">
        <v>47</v>
      </c>
      <c r="F4736" t="s">
        <v>26</v>
      </c>
      <c r="G4736" t="s">
        <v>27</v>
      </c>
      <c r="H4736" t="s">
        <v>176</v>
      </c>
      <c r="I4736">
        <f>IF(OR(financial_transactions3[[#This Row],[amount]]&lt;$L$16, financial_transactions3[[#This Row],[amount]]&gt;$L$17), 1, 0)</f>
        <v>0</v>
      </c>
    </row>
    <row r="4737" spans="1:9">
      <c r="A4737" t="s">
        <v>8823</v>
      </c>
      <c r="B4737" s="3">
        <v>45479</v>
      </c>
      <c r="C4737" t="s">
        <v>2856</v>
      </c>
      <c r="D4737">
        <v>1940.48</v>
      </c>
      <c r="E4737" t="s">
        <v>19</v>
      </c>
      <c r="F4737" t="s">
        <v>20</v>
      </c>
      <c r="G4737" t="s">
        <v>48</v>
      </c>
      <c r="H4737" t="s">
        <v>109</v>
      </c>
      <c r="I4737">
        <f>IF(OR(financial_transactions3[[#This Row],[amount]]&lt;$L$16, financial_transactions3[[#This Row],[amount]]&gt;$L$17), 1, 0)</f>
        <v>1</v>
      </c>
    </row>
    <row r="4738" spans="1:9">
      <c r="A4738" t="s">
        <v>8824</v>
      </c>
      <c r="B4738" s="3">
        <v>45479</v>
      </c>
      <c r="C4738" t="s">
        <v>8825</v>
      </c>
      <c r="D4738">
        <v>583.24</v>
      </c>
      <c r="E4738" t="s">
        <v>16079</v>
      </c>
      <c r="F4738" t="s">
        <v>61</v>
      </c>
      <c r="G4738" t="s">
        <v>39</v>
      </c>
      <c r="H4738" t="s">
        <v>176</v>
      </c>
      <c r="I4738">
        <f>IF(OR(financial_transactions3[[#This Row],[amount]]&lt;$L$16, financial_transactions3[[#This Row],[amount]]&gt;$L$17), 1, 0)</f>
        <v>0</v>
      </c>
    </row>
    <row r="4739" spans="1:9">
      <c r="A4739" t="s">
        <v>8826</v>
      </c>
      <c r="B4739" s="3">
        <v>45479</v>
      </c>
      <c r="C4739" t="s">
        <v>7152</v>
      </c>
      <c r="D4739">
        <v>1711.69</v>
      </c>
      <c r="E4739" t="s">
        <v>31</v>
      </c>
      <c r="F4739" t="s">
        <v>20</v>
      </c>
      <c r="G4739" t="s">
        <v>48</v>
      </c>
      <c r="H4739" t="s">
        <v>49</v>
      </c>
      <c r="I4739">
        <f>IF(OR(financial_transactions3[[#This Row],[amount]]&lt;$L$16, financial_transactions3[[#This Row],[amount]]&gt;$L$17), 1, 0)</f>
        <v>1</v>
      </c>
    </row>
    <row r="4740" spans="1:9">
      <c r="A4740" t="s">
        <v>8827</v>
      </c>
      <c r="B4740" s="3">
        <v>45479</v>
      </c>
      <c r="C4740" t="s">
        <v>8828</v>
      </c>
      <c r="D4740">
        <v>1409.95</v>
      </c>
      <c r="E4740" t="s">
        <v>67</v>
      </c>
      <c r="F4740" t="s">
        <v>26</v>
      </c>
      <c r="G4740" t="s">
        <v>48</v>
      </c>
      <c r="H4740" t="s">
        <v>36</v>
      </c>
      <c r="I4740">
        <f>IF(OR(financial_transactions3[[#This Row],[amount]]&lt;$L$16, financial_transactions3[[#This Row],[amount]]&gt;$L$17), 1, 0)</f>
        <v>0</v>
      </c>
    </row>
    <row r="4741" spans="1:9">
      <c r="A4741" t="s">
        <v>8829</v>
      </c>
      <c r="B4741" s="3">
        <v>45479</v>
      </c>
      <c r="C4741" t="s">
        <v>5346</v>
      </c>
      <c r="D4741">
        <v>1536.27</v>
      </c>
      <c r="E4741" t="s">
        <v>64</v>
      </c>
      <c r="F4741" t="s">
        <v>32</v>
      </c>
      <c r="G4741" t="s">
        <v>39</v>
      </c>
      <c r="H4741" t="s">
        <v>123</v>
      </c>
      <c r="I4741">
        <f>IF(OR(financial_transactions3[[#This Row],[amount]]&lt;$L$16, financial_transactions3[[#This Row],[amount]]&gt;$L$17), 1, 0)</f>
        <v>0</v>
      </c>
    </row>
    <row r="4742" spans="1:9">
      <c r="A4742" t="s">
        <v>8830</v>
      </c>
      <c r="B4742" s="3">
        <v>45479</v>
      </c>
      <c r="C4742" t="s">
        <v>3770</v>
      </c>
      <c r="D4742">
        <v>10440.68</v>
      </c>
      <c r="E4742" t="s">
        <v>25</v>
      </c>
      <c r="F4742" t="s">
        <v>32</v>
      </c>
      <c r="G4742" t="s">
        <v>48</v>
      </c>
      <c r="H4742" t="s">
        <v>28</v>
      </c>
      <c r="I4742">
        <f>IF(OR(financial_transactions3[[#This Row],[amount]]&lt;$L$16, financial_transactions3[[#This Row],[amount]]&gt;$L$17), 1, 0)</f>
        <v>1</v>
      </c>
    </row>
    <row r="4743" spans="1:9">
      <c r="A4743" t="s">
        <v>8831</v>
      </c>
      <c r="B4743" s="3">
        <v>45479</v>
      </c>
      <c r="C4743" t="s">
        <v>8832</v>
      </c>
      <c r="D4743">
        <v>964.19</v>
      </c>
      <c r="E4743" t="s">
        <v>47</v>
      </c>
      <c r="F4743" t="s">
        <v>32</v>
      </c>
      <c r="G4743" t="s">
        <v>39</v>
      </c>
      <c r="H4743" t="s">
        <v>44</v>
      </c>
      <c r="I4743">
        <f>IF(OR(financial_transactions3[[#This Row],[amount]]&lt;$L$16, financial_transactions3[[#This Row],[amount]]&gt;$L$17), 1, 0)</f>
        <v>0</v>
      </c>
    </row>
    <row r="4744" spans="1:9">
      <c r="A4744" t="s">
        <v>8833</v>
      </c>
      <c r="B4744" s="3">
        <v>45480</v>
      </c>
      <c r="C4744" t="s">
        <v>382</v>
      </c>
      <c r="D4744">
        <v>1161.3900000000001</v>
      </c>
      <c r="E4744" t="s">
        <v>122</v>
      </c>
      <c r="F4744" t="s">
        <v>32</v>
      </c>
      <c r="G4744" t="s">
        <v>21</v>
      </c>
      <c r="H4744" t="s">
        <v>16080</v>
      </c>
      <c r="I4744">
        <f>IF(OR(financial_transactions3[[#This Row],[amount]]&lt;$L$16, financial_transactions3[[#This Row],[amount]]&gt;$L$17), 1, 0)</f>
        <v>0</v>
      </c>
    </row>
    <row r="4745" spans="1:9">
      <c r="A4745" t="s">
        <v>8834</v>
      </c>
      <c r="B4745" s="3">
        <v>45480</v>
      </c>
      <c r="C4745" t="s">
        <v>353</v>
      </c>
      <c r="D4745">
        <v>1513.77</v>
      </c>
      <c r="E4745" t="s">
        <v>64</v>
      </c>
      <c r="F4745" t="s">
        <v>32</v>
      </c>
      <c r="G4745" t="s">
        <v>21</v>
      </c>
      <c r="H4745" t="s">
        <v>49</v>
      </c>
      <c r="I4745">
        <f>IF(OR(financial_transactions3[[#This Row],[amount]]&lt;$L$16, financial_transactions3[[#This Row],[amount]]&gt;$L$17), 1, 0)</f>
        <v>0</v>
      </c>
    </row>
    <row r="4746" spans="1:9">
      <c r="A4746" t="s">
        <v>8835</v>
      </c>
      <c r="B4746" s="3">
        <v>45480</v>
      </c>
      <c r="C4746" t="s">
        <v>8836</v>
      </c>
      <c r="D4746">
        <v>142.12</v>
      </c>
      <c r="E4746" t="s">
        <v>31</v>
      </c>
      <c r="F4746" t="s">
        <v>61</v>
      </c>
      <c r="G4746" t="s">
        <v>27</v>
      </c>
      <c r="H4746" t="s">
        <v>176</v>
      </c>
      <c r="I4746">
        <f>IF(OR(financial_transactions3[[#This Row],[amount]]&lt;$L$16, financial_transactions3[[#This Row],[amount]]&gt;$L$17), 1, 0)</f>
        <v>1</v>
      </c>
    </row>
    <row r="4747" spans="1:9">
      <c r="A4747" t="s">
        <v>8837</v>
      </c>
      <c r="B4747" s="3">
        <v>45480</v>
      </c>
      <c r="C4747" t="s">
        <v>8838</v>
      </c>
      <c r="D4747">
        <v>899.29</v>
      </c>
      <c r="E4747" t="s">
        <v>25</v>
      </c>
      <c r="F4747" t="s">
        <v>20</v>
      </c>
      <c r="G4747" t="s">
        <v>39</v>
      </c>
      <c r="H4747" t="s">
        <v>57</v>
      </c>
      <c r="I4747">
        <f>IF(OR(financial_transactions3[[#This Row],[amount]]&lt;$L$16, financial_transactions3[[#This Row],[amount]]&gt;$L$17), 1, 0)</f>
        <v>0</v>
      </c>
    </row>
    <row r="4748" spans="1:9">
      <c r="A4748" t="s">
        <v>8839</v>
      </c>
      <c r="B4748" s="3">
        <v>45480</v>
      </c>
      <c r="C4748" t="s">
        <v>3629</v>
      </c>
      <c r="D4748">
        <v>704.59</v>
      </c>
      <c r="E4748" t="s">
        <v>64</v>
      </c>
      <c r="F4748" t="s">
        <v>26</v>
      </c>
      <c r="G4748" t="s">
        <v>39</v>
      </c>
      <c r="H4748" t="s">
        <v>49</v>
      </c>
      <c r="I4748">
        <f>IF(OR(financial_transactions3[[#This Row],[amount]]&lt;$L$16, financial_transactions3[[#This Row],[amount]]&gt;$L$17), 1, 0)</f>
        <v>0</v>
      </c>
    </row>
    <row r="4749" spans="1:9">
      <c r="A4749" t="s">
        <v>8840</v>
      </c>
      <c r="B4749" s="3">
        <v>45480</v>
      </c>
      <c r="C4749" t="s">
        <v>7125</v>
      </c>
      <c r="D4749">
        <v>546.13</v>
      </c>
      <c r="E4749" t="s">
        <v>16079</v>
      </c>
      <c r="F4749" t="s">
        <v>32</v>
      </c>
      <c r="G4749" t="s">
        <v>21</v>
      </c>
      <c r="H4749" t="s">
        <v>22</v>
      </c>
      <c r="I4749">
        <f>IF(OR(financial_transactions3[[#This Row],[amount]]&lt;$L$16, financial_transactions3[[#This Row],[amount]]&gt;$L$17), 1, 0)</f>
        <v>1</v>
      </c>
    </row>
    <row r="4750" spans="1:9">
      <c r="A4750" t="s">
        <v>8841</v>
      </c>
      <c r="B4750" s="3">
        <v>45480</v>
      </c>
      <c r="C4750" t="s">
        <v>8842</v>
      </c>
      <c r="D4750">
        <v>1935.74</v>
      </c>
      <c r="E4750" t="s">
        <v>64</v>
      </c>
      <c r="F4750" t="s">
        <v>32</v>
      </c>
      <c r="G4750" t="s">
        <v>21</v>
      </c>
      <c r="H4750" t="s">
        <v>57</v>
      </c>
      <c r="I4750">
        <f>IF(OR(financial_transactions3[[#This Row],[amount]]&lt;$L$16, financial_transactions3[[#This Row],[amount]]&gt;$L$17), 1, 0)</f>
        <v>1</v>
      </c>
    </row>
    <row r="4751" spans="1:9">
      <c r="A4751" t="s">
        <v>8843</v>
      </c>
      <c r="B4751" s="3">
        <v>45480</v>
      </c>
      <c r="C4751" t="s">
        <v>8844</v>
      </c>
      <c r="D4751">
        <v>1191.07</v>
      </c>
      <c r="E4751" t="s">
        <v>19</v>
      </c>
      <c r="F4751" t="s">
        <v>32</v>
      </c>
      <c r="G4751" t="s">
        <v>39</v>
      </c>
      <c r="H4751" t="s">
        <v>33</v>
      </c>
      <c r="I4751">
        <f>IF(OR(financial_transactions3[[#This Row],[amount]]&lt;$L$16, financial_transactions3[[#This Row],[amount]]&gt;$L$17), 1, 0)</f>
        <v>0</v>
      </c>
    </row>
    <row r="4752" spans="1:9">
      <c r="A4752" t="s">
        <v>8847</v>
      </c>
      <c r="B4752" s="3">
        <v>45480</v>
      </c>
      <c r="C4752" t="s">
        <v>8848</v>
      </c>
      <c r="D4752">
        <v>1995.04</v>
      </c>
      <c r="E4752" t="s">
        <v>70</v>
      </c>
      <c r="F4752" t="s">
        <v>32</v>
      </c>
      <c r="G4752" t="s">
        <v>48</v>
      </c>
      <c r="H4752" t="s">
        <v>28</v>
      </c>
      <c r="I4752">
        <f>IF(OR(financial_transactions3[[#This Row],[amount]]&lt;$L$16, financial_transactions3[[#This Row],[amount]]&gt;$L$17), 1, 0)</f>
        <v>1</v>
      </c>
    </row>
    <row r="4753" spans="1:9">
      <c r="A4753" t="s">
        <v>8849</v>
      </c>
      <c r="B4753" s="3">
        <v>45480</v>
      </c>
      <c r="C4753" t="s">
        <v>8850</v>
      </c>
      <c r="D4753">
        <v>531.62</v>
      </c>
      <c r="E4753" t="s">
        <v>67</v>
      </c>
      <c r="F4753" t="s">
        <v>32</v>
      </c>
      <c r="G4753" t="s">
        <v>48</v>
      </c>
      <c r="H4753" t="s">
        <v>87</v>
      </c>
      <c r="I4753">
        <f>IF(OR(financial_transactions3[[#This Row],[amount]]&lt;$L$16, financial_transactions3[[#This Row],[amount]]&gt;$L$17), 1, 0)</f>
        <v>1</v>
      </c>
    </row>
    <row r="4754" spans="1:9">
      <c r="A4754" t="s">
        <v>8851</v>
      </c>
      <c r="B4754" s="3">
        <v>45480</v>
      </c>
      <c r="C4754" t="s">
        <v>1095</v>
      </c>
      <c r="D4754">
        <v>1726.11</v>
      </c>
      <c r="E4754" t="s">
        <v>47</v>
      </c>
      <c r="F4754" t="s">
        <v>32</v>
      </c>
      <c r="G4754" t="s">
        <v>27</v>
      </c>
      <c r="H4754" t="s">
        <v>40</v>
      </c>
      <c r="I4754">
        <f>IF(OR(financial_transactions3[[#This Row],[amount]]&lt;$L$16, financial_transactions3[[#This Row],[amount]]&gt;$L$17), 1, 0)</f>
        <v>1</v>
      </c>
    </row>
    <row r="4755" spans="1:9">
      <c r="A4755" t="s">
        <v>8852</v>
      </c>
      <c r="B4755" s="3">
        <v>45480</v>
      </c>
      <c r="C4755" t="s">
        <v>8853</v>
      </c>
      <c r="D4755">
        <v>207.48</v>
      </c>
      <c r="E4755" t="s">
        <v>67</v>
      </c>
      <c r="F4755" t="s">
        <v>26</v>
      </c>
      <c r="G4755" t="s">
        <v>48</v>
      </c>
      <c r="H4755" t="s">
        <v>49</v>
      </c>
      <c r="I4755">
        <f>IF(OR(financial_transactions3[[#This Row],[amount]]&lt;$L$16, financial_transactions3[[#This Row],[amount]]&gt;$L$17), 1, 0)</f>
        <v>1</v>
      </c>
    </row>
    <row r="4756" spans="1:9">
      <c r="A4756" t="s">
        <v>8854</v>
      </c>
      <c r="B4756" s="3">
        <v>45480</v>
      </c>
      <c r="C4756" t="s">
        <v>8855</v>
      </c>
      <c r="D4756">
        <v>1686.96</v>
      </c>
      <c r="E4756" t="s">
        <v>31</v>
      </c>
      <c r="F4756" t="s">
        <v>20</v>
      </c>
      <c r="G4756" t="s">
        <v>27</v>
      </c>
      <c r="H4756" t="s">
        <v>33</v>
      </c>
      <c r="I4756">
        <f>IF(OR(financial_transactions3[[#This Row],[amount]]&lt;$L$16, financial_transactions3[[#This Row],[amount]]&gt;$L$17), 1, 0)</f>
        <v>1</v>
      </c>
    </row>
    <row r="4757" spans="1:9">
      <c r="A4757" t="s">
        <v>8856</v>
      </c>
      <c r="B4757" s="3">
        <v>45480</v>
      </c>
      <c r="C4757" t="s">
        <v>1045</v>
      </c>
      <c r="D4757">
        <v>1037.45</v>
      </c>
      <c r="E4757" t="s">
        <v>19</v>
      </c>
      <c r="F4757" t="s">
        <v>32</v>
      </c>
      <c r="G4757" t="s">
        <v>39</v>
      </c>
      <c r="H4757" t="s">
        <v>87</v>
      </c>
      <c r="I4757">
        <f>IF(OR(financial_transactions3[[#This Row],[amount]]&lt;$L$16, financial_transactions3[[#This Row],[amount]]&gt;$L$17), 1, 0)</f>
        <v>0</v>
      </c>
    </row>
    <row r="4758" spans="1:9">
      <c r="A4758" t="s">
        <v>8857</v>
      </c>
      <c r="B4758" s="3">
        <v>45480</v>
      </c>
      <c r="C4758" t="s">
        <v>8858</v>
      </c>
      <c r="D4758">
        <v>801.69</v>
      </c>
      <c r="E4758" t="s">
        <v>70</v>
      </c>
      <c r="F4758" t="s">
        <v>26</v>
      </c>
      <c r="G4758" t="s">
        <v>27</v>
      </c>
      <c r="H4758" t="s">
        <v>49</v>
      </c>
      <c r="I4758">
        <f>IF(OR(financial_transactions3[[#This Row],[amount]]&lt;$L$16, financial_transactions3[[#This Row],[amount]]&gt;$L$17), 1, 0)</f>
        <v>0</v>
      </c>
    </row>
    <row r="4759" spans="1:9">
      <c r="A4759" t="s">
        <v>8859</v>
      </c>
      <c r="B4759" s="3">
        <v>45480</v>
      </c>
      <c r="C4759" t="s">
        <v>8860</v>
      </c>
      <c r="D4759">
        <v>1638.28</v>
      </c>
      <c r="E4759" t="s">
        <v>67</v>
      </c>
      <c r="F4759" t="s">
        <v>26</v>
      </c>
      <c r="G4759" t="s">
        <v>48</v>
      </c>
      <c r="H4759" t="s">
        <v>16080</v>
      </c>
      <c r="I4759">
        <f>IF(OR(financial_transactions3[[#This Row],[amount]]&lt;$L$16, financial_transactions3[[#This Row],[amount]]&gt;$L$17), 1, 0)</f>
        <v>1</v>
      </c>
    </row>
    <row r="4760" spans="1:9">
      <c r="A4760" t="s">
        <v>8861</v>
      </c>
      <c r="B4760" s="3">
        <v>45480</v>
      </c>
      <c r="C4760" t="s">
        <v>6800</v>
      </c>
      <c r="D4760">
        <v>123.12</v>
      </c>
      <c r="E4760" t="s">
        <v>16110</v>
      </c>
      <c r="F4760" t="s">
        <v>20</v>
      </c>
      <c r="G4760" t="s">
        <v>48</v>
      </c>
      <c r="H4760" t="s">
        <v>16080</v>
      </c>
      <c r="I4760">
        <f>IF(OR(financial_transactions3[[#This Row],[amount]]&lt;$L$16, financial_transactions3[[#This Row],[amount]]&gt;$L$17), 1, 0)</f>
        <v>1</v>
      </c>
    </row>
    <row r="4761" spans="1:9">
      <c r="A4761" t="s">
        <v>8862</v>
      </c>
      <c r="B4761" s="3">
        <v>45480</v>
      </c>
      <c r="C4761" t="s">
        <v>8863</v>
      </c>
      <c r="D4761">
        <v>984</v>
      </c>
      <c r="E4761" t="s">
        <v>16079</v>
      </c>
      <c r="F4761" t="s">
        <v>26</v>
      </c>
      <c r="G4761" t="s">
        <v>39</v>
      </c>
      <c r="H4761" t="s">
        <v>16080</v>
      </c>
      <c r="I4761">
        <f>IF(OR(financial_transactions3[[#This Row],[amount]]&lt;$L$16, financial_transactions3[[#This Row],[amount]]&gt;$L$17), 1, 0)</f>
        <v>0</v>
      </c>
    </row>
    <row r="4762" spans="1:9">
      <c r="A4762" t="s">
        <v>8864</v>
      </c>
      <c r="B4762" s="3">
        <v>45480</v>
      </c>
      <c r="C4762" t="s">
        <v>6219</v>
      </c>
      <c r="D4762">
        <v>1305.31</v>
      </c>
      <c r="E4762" t="s">
        <v>31</v>
      </c>
      <c r="F4762" t="s">
        <v>20</v>
      </c>
      <c r="G4762" t="s">
        <v>39</v>
      </c>
      <c r="H4762" t="s">
        <v>109</v>
      </c>
      <c r="I4762">
        <f>IF(OR(financial_transactions3[[#This Row],[amount]]&lt;$L$16, financial_transactions3[[#This Row],[amount]]&gt;$L$17), 1, 0)</f>
        <v>0</v>
      </c>
    </row>
    <row r="4763" spans="1:9">
      <c r="A4763" t="s">
        <v>8865</v>
      </c>
      <c r="B4763" s="3">
        <v>45480</v>
      </c>
      <c r="C4763" t="s">
        <v>8866</v>
      </c>
      <c r="D4763">
        <v>534.76</v>
      </c>
      <c r="E4763" t="s">
        <v>67</v>
      </c>
      <c r="F4763" t="s">
        <v>61</v>
      </c>
      <c r="G4763" t="s">
        <v>39</v>
      </c>
      <c r="H4763" t="s">
        <v>16080</v>
      </c>
      <c r="I4763">
        <f>IF(OR(financial_transactions3[[#This Row],[amount]]&lt;$L$16, financial_transactions3[[#This Row],[amount]]&gt;$L$17), 1, 0)</f>
        <v>1</v>
      </c>
    </row>
    <row r="4764" spans="1:9">
      <c r="A4764" t="s">
        <v>8867</v>
      </c>
      <c r="B4764" s="3">
        <v>45480</v>
      </c>
      <c r="C4764" t="s">
        <v>8868</v>
      </c>
      <c r="D4764">
        <v>1159.82</v>
      </c>
      <c r="E4764" t="s">
        <v>19</v>
      </c>
      <c r="F4764" t="s">
        <v>32</v>
      </c>
      <c r="G4764" t="s">
        <v>48</v>
      </c>
      <c r="H4764" t="s">
        <v>53</v>
      </c>
      <c r="I4764">
        <f>IF(OR(financial_transactions3[[#This Row],[amount]]&lt;$L$16, financial_transactions3[[#This Row],[amount]]&gt;$L$17), 1, 0)</f>
        <v>0</v>
      </c>
    </row>
    <row r="4765" spans="1:9">
      <c r="A4765" t="s">
        <v>8870</v>
      </c>
      <c r="B4765" s="3">
        <v>45480</v>
      </c>
      <c r="C4765" t="s">
        <v>201</v>
      </c>
      <c r="D4765">
        <v>1444.65</v>
      </c>
      <c r="E4765" t="s">
        <v>16079</v>
      </c>
      <c r="F4765" t="s">
        <v>20</v>
      </c>
      <c r="G4765" t="s">
        <v>27</v>
      </c>
      <c r="H4765" t="s">
        <v>176</v>
      </c>
      <c r="I4765">
        <f>IF(OR(financial_transactions3[[#This Row],[amount]]&lt;$L$16, financial_transactions3[[#This Row],[amount]]&gt;$L$17), 1, 0)</f>
        <v>0</v>
      </c>
    </row>
    <row r="4766" spans="1:9">
      <c r="A4766" t="s">
        <v>8871</v>
      </c>
      <c r="B4766" s="3">
        <v>45480</v>
      </c>
      <c r="C4766" t="s">
        <v>7811</v>
      </c>
      <c r="D4766">
        <v>962.44</v>
      </c>
      <c r="E4766" t="s">
        <v>52</v>
      </c>
      <c r="F4766" t="s">
        <v>26</v>
      </c>
      <c r="G4766" t="s">
        <v>48</v>
      </c>
      <c r="H4766" t="s">
        <v>75</v>
      </c>
      <c r="I4766">
        <f>IF(OR(financial_transactions3[[#This Row],[amount]]&lt;$L$16, financial_transactions3[[#This Row],[amount]]&gt;$L$17), 1, 0)</f>
        <v>0</v>
      </c>
    </row>
    <row r="4767" spans="1:9">
      <c r="A4767" t="s">
        <v>8872</v>
      </c>
      <c r="B4767" s="3">
        <v>45480</v>
      </c>
      <c r="C4767" t="s">
        <v>8873</v>
      </c>
      <c r="D4767">
        <v>716.21</v>
      </c>
      <c r="E4767" t="s">
        <v>47</v>
      </c>
      <c r="F4767" t="s">
        <v>20</v>
      </c>
      <c r="G4767" t="s">
        <v>48</v>
      </c>
      <c r="H4767" t="s">
        <v>40</v>
      </c>
      <c r="I4767">
        <f>IF(OR(financial_transactions3[[#This Row],[amount]]&lt;$L$16, financial_transactions3[[#This Row],[amount]]&gt;$L$17), 1, 0)</f>
        <v>0</v>
      </c>
    </row>
    <row r="4768" spans="1:9">
      <c r="A4768" t="s">
        <v>8874</v>
      </c>
      <c r="B4768" s="3">
        <v>45480</v>
      </c>
      <c r="C4768" t="s">
        <v>8875</v>
      </c>
      <c r="D4768">
        <v>561.9</v>
      </c>
      <c r="E4768" t="s">
        <v>25</v>
      </c>
      <c r="F4768" t="s">
        <v>32</v>
      </c>
      <c r="G4768" t="s">
        <v>21</v>
      </c>
      <c r="H4768" t="s">
        <v>53</v>
      </c>
      <c r="I4768">
        <f>IF(OR(financial_transactions3[[#This Row],[amount]]&lt;$L$16, financial_transactions3[[#This Row],[amount]]&gt;$L$17), 1, 0)</f>
        <v>1</v>
      </c>
    </row>
    <row r="4769" spans="1:9">
      <c r="A4769" t="s">
        <v>8876</v>
      </c>
      <c r="B4769" s="3">
        <v>45480</v>
      </c>
      <c r="C4769" t="s">
        <v>6906</v>
      </c>
      <c r="D4769">
        <v>707.83</v>
      </c>
      <c r="E4769" t="s">
        <v>70</v>
      </c>
      <c r="F4769" t="s">
        <v>20</v>
      </c>
      <c r="G4769" t="s">
        <v>48</v>
      </c>
      <c r="H4769" t="s">
        <v>28</v>
      </c>
      <c r="I4769">
        <f>IF(OR(financial_transactions3[[#This Row],[amount]]&lt;$L$16, financial_transactions3[[#This Row],[amount]]&gt;$L$17), 1, 0)</f>
        <v>0</v>
      </c>
    </row>
    <row r="4770" spans="1:9">
      <c r="A4770" t="s">
        <v>8877</v>
      </c>
      <c r="B4770" s="3">
        <v>45481</v>
      </c>
      <c r="C4770" t="s">
        <v>2126</v>
      </c>
      <c r="D4770">
        <v>345.76</v>
      </c>
      <c r="E4770" t="s">
        <v>70</v>
      </c>
      <c r="F4770" t="s">
        <v>20</v>
      </c>
      <c r="G4770" t="s">
        <v>48</v>
      </c>
      <c r="H4770" t="s">
        <v>22</v>
      </c>
      <c r="I4770">
        <f>IF(OR(financial_transactions3[[#This Row],[amount]]&lt;$L$16, financial_transactions3[[#This Row],[amount]]&gt;$L$17), 1, 0)</f>
        <v>1</v>
      </c>
    </row>
    <row r="4771" spans="1:9">
      <c r="A4771" t="s">
        <v>8878</v>
      </c>
      <c r="B4771" s="3">
        <v>45481</v>
      </c>
      <c r="C4771" t="s">
        <v>8879</v>
      </c>
      <c r="D4771">
        <v>1160.78</v>
      </c>
      <c r="E4771" t="s">
        <v>67</v>
      </c>
      <c r="F4771" t="s">
        <v>61</v>
      </c>
      <c r="G4771" t="s">
        <v>48</v>
      </c>
      <c r="H4771" t="s">
        <v>109</v>
      </c>
      <c r="I4771">
        <f>IF(OR(financial_transactions3[[#This Row],[amount]]&lt;$L$16, financial_transactions3[[#This Row],[amount]]&gt;$L$17), 1, 0)</f>
        <v>0</v>
      </c>
    </row>
    <row r="4772" spans="1:9">
      <c r="A4772" t="s">
        <v>8880</v>
      </c>
      <c r="B4772" s="3">
        <v>45481</v>
      </c>
      <c r="C4772" t="s">
        <v>8881</v>
      </c>
      <c r="D4772">
        <v>1170.3399999999999</v>
      </c>
      <c r="E4772" t="s">
        <v>47</v>
      </c>
      <c r="F4772" t="s">
        <v>20</v>
      </c>
      <c r="G4772" t="s">
        <v>39</v>
      </c>
      <c r="H4772" t="s">
        <v>176</v>
      </c>
      <c r="I4772">
        <f>IF(OR(financial_transactions3[[#This Row],[amount]]&lt;$L$16, financial_transactions3[[#This Row],[amount]]&gt;$L$17), 1, 0)</f>
        <v>0</v>
      </c>
    </row>
    <row r="4773" spans="1:9">
      <c r="A4773" t="s">
        <v>8882</v>
      </c>
      <c r="B4773" s="3">
        <v>45481</v>
      </c>
      <c r="C4773" t="s">
        <v>6694</v>
      </c>
      <c r="D4773">
        <v>19757.62</v>
      </c>
      <c r="E4773" t="s">
        <v>16079</v>
      </c>
      <c r="F4773" t="s">
        <v>32</v>
      </c>
      <c r="G4773" t="s">
        <v>39</v>
      </c>
      <c r="H4773" t="s">
        <v>36</v>
      </c>
      <c r="I4773">
        <f>IF(OR(financial_transactions3[[#This Row],[amount]]&lt;$L$16, financial_transactions3[[#This Row],[amount]]&gt;$L$17), 1, 0)</f>
        <v>1</v>
      </c>
    </row>
    <row r="4774" spans="1:9">
      <c r="A4774" t="s">
        <v>8883</v>
      </c>
      <c r="B4774" s="3">
        <v>45481</v>
      </c>
      <c r="C4774" t="s">
        <v>7132</v>
      </c>
      <c r="D4774">
        <v>1108.51</v>
      </c>
      <c r="E4774" t="s">
        <v>16079</v>
      </c>
      <c r="F4774" t="s">
        <v>32</v>
      </c>
      <c r="G4774" t="s">
        <v>21</v>
      </c>
      <c r="H4774" t="s">
        <v>87</v>
      </c>
      <c r="I4774">
        <f>IF(OR(financial_transactions3[[#This Row],[amount]]&lt;$L$16, financial_transactions3[[#This Row],[amount]]&gt;$L$17), 1, 0)</f>
        <v>0</v>
      </c>
    </row>
    <row r="4775" spans="1:9">
      <c r="A4775" t="s">
        <v>8884</v>
      </c>
      <c r="B4775" s="3">
        <v>45481</v>
      </c>
      <c r="C4775" t="s">
        <v>8885</v>
      </c>
      <c r="D4775">
        <v>1747.43</v>
      </c>
      <c r="E4775" t="s">
        <v>16110</v>
      </c>
      <c r="F4775" t="s">
        <v>32</v>
      </c>
      <c r="G4775" t="s">
        <v>39</v>
      </c>
      <c r="H4775" t="s">
        <v>109</v>
      </c>
      <c r="I4775">
        <f>IF(OR(financial_transactions3[[#This Row],[amount]]&lt;$L$16, financial_transactions3[[#This Row],[amount]]&gt;$L$17), 1, 0)</f>
        <v>1</v>
      </c>
    </row>
    <row r="4776" spans="1:9">
      <c r="A4776" t="s">
        <v>8886</v>
      </c>
      <c r="B4776" s="3">
        <v>45481</v>
      </c>
      <c r="C4776" t="s">
        <v>8887</v>
      </c>
      <c r="D4776">
        <v>715.51</v>
      </c>
      <c r="E4776" t="s">
        <v>52</v>
      </c>
      <c r="F4776" t="s">
        <v>20</v>
      </c>
      <c r="G4776" t="s">
        <v>48</v>
      </c>
      <c r="H4776" t="s">
        <v>36</v>
      </c>
      <c r="I4776">
        <f>IF(OR(financial_transactions3[[#This Row],[amount]]&lt;$L$16, financial_transactions3[[#This Row],[amount]]&gt;$L$17), 1, 0)</f>
        <v>0</v>
      </c>
    </row>
    <row r="4777" spans="1:9">
      <c r="A4777" t="s">
        <v>8888</v>
      </c>
      <c r="B4777" s="3">
        <v>45481</v>
      </c>
      <c r="C4777" t="s">
        <v>8889</v>
      </c>
      <c r="D4777">
        <v>89.84</v>
      </c>
      <c r="E4777" t="s">
        <v>67</v>
      </c>
      <c r="F4777" t="s">
        <v>61</v>
      </c>
      <c r="G4777" t="s">
        <v>48</v>
      </c>
      <c r="H4777" t="s">
        <v>87</v>
      </c>
      <c r="I4777">
        <f>IF(OR(financial_transactions3[[#This Row],[amount]]&lt;$L$16, financial_transactions3[[#This Row],[amount]]&gt;$L$17), 1, 0)</f>
        <v>1</v>
      </c>
    </row>
    <row r="4778" spans="1:9">
      <c r="A4778" t="s">
        <v>8890</v>
      </c>
      <c r="B4778" s="3">
        <v>45481</v>
      </c>
      <c r="C4778" t="s">
        <v>8891</v>
      </c>
      <c r="D4778">
        <v>545.95000000000005</v>
      </c>
      <c r="E4778" t="s">
        <v>64</v>
      </c>
      <c r="F4778" t="s">
        <v>26</v>
      </c>
      <c r="G4778" t="s">
        <v>27</v>
      </c>
      <c r="H4778" t="s">
        <v>94</v>
      </c>
      <c r="I4778">
        <f>IF(OR(financial_transactions3[[#This Row],[amount]]&lt;$L$16, financial_transactions3[[#This Row],[amount]]&gt;$L$17), 1, 0)</f>
        <v>1</v>
      </c>
    </row>
    <row r="4779" spans="1:9">
      <c r="A4779" t="s">
        <v>8892</v>
      </c>
      <c r="B4779" s="3">
        <v>45481</v>
      </c>
      <c r="C4779" t="s">
        <v>8893</v>
      </c>
      <c r="D4779">
        <v>88.99</v>
      </c>
      <c r="E4779" t="s">
        <v>64</v>
      </c>
      <c r="F4779" t="s">
        <v>20</v>
      </c>
      <c r="G4779" t="s">
        <v>48</v>
      </c>
      <c r="H4779" t="s">
        <v>49</v>
      </c>
      <c r="I4779">
        <f>IF(OR(financial_transactions3[[#This Row],[amount]]&lt;$L$16, financial_transactions3[[#This Row],[amount]]&gt;$L$17), 1, 0)</f>
        <v>1</v>
      </c>
    </row>
    <row r="4780" spans="1:9">
      <c r="A4780" t="s">
        <v>8894</v>
      </c>
      <c r="B4780" s="3">
        <v>45481</v>
      </c>
      <c r="C4780" t="s">
        <v>8895</v>
      </c>
      <c r="D4780">
        <v>188.89</v>
      </c>
      <c r="E4780" t="s">
        <v>67</v>
      </c>
      <c r="F4780" t="s">
        <v>32</v>
      </c>
      <c r="G4780" t="s">
        <v>27</v>
      </c>
      <c r="H4780" t="s">
        <v>87</v>
      </c>
      <c r="I4780">
        <f>IF(OR(financial_transactions3[[#This Row],[amount]]&lt;$L$16, financial_transactions3[[#This Row],[amount]]&gt;$L$17), 1, 0)</f>
        <v>1</v>
      </c>
    </row>
    <row r="4781" spans="1:9">
      <c r="A4781" t="s">
        <v>8896</v>
      </c>
      <c r="B4781" s="3">
        <v>45481</v>
      </c>
      <c r="C4781" t="s">
        <v>1642</v>
      </c>
      <c r="D4781">
        <v>151.16999999999999</v>
      </c>
      <c r="E4781" t="s">
        <v>31</v>
      </c>
      <c r="F4781" t="s">
        <v>61</v>
      </c>
      <c r="G4781" t="s">
        <v>39</v>
      </c>
      <c r="H4781" t="s">
        <v>49</v>
      </c>
      <c r="I4781">
        <f>IF(OR(financial_transactions3[[#This Row],[amount]]&lt;$L$16, financial_transactions3[[#This Row],[amount]]&gt;$L$17), 1, 0)</f>
        <v>1</v>
      </c>
    </row>
    <row r="4782" spans="1:9">
      <c r="A4782" t="s">
        <v>8897</v>
      </c>
      <c r="B4782" s="3">
        <v>45481</v>
      </c>
      <c r="C4782" t="s">
        <v>8898</v>
      </c>
      <c r="D4782">
        <v>1414.95</v>
      </c>
      <c r="E4782" t="s">
        <v>64</v>
      </c>
      <c r="F4782" t="s">
        <v>61</v>
      </c>
      <c r="G4782" t="s">
        <v>21</v>
      </c>
      <c r="H4782" t="s">
        <v>36</v>
      </c>
      <c r="I4782">
        <f>IF(OR(financial_transactions3[[#This Row],[amount]]&lt;$L$16, financial_transactions3[[#This Row],[amount]]&gt;$L$17), 1, 0)</f>
        <v>0</v>
      </c>
    </row>
    <row r="4783" spans="1:9">
      <c r="A4783" t="s">
        <v>8899</v>
      </c>
      <c r="B4783" s="3">
        <v>45481</v>
      </c>
      <c r="C4783" t="s">
        <v>8900</v>
      </c>
      <c r="D4783">
        <v>1688.64</v>
      </c>
      <c r="E4783" t="s">
        <v>31</v>
      </c>
      <c r="F4783" t="s">
        <v>20</v>
      </c>
      <c r="G4783" t="s">
        <v>21</v>
      </c>
      <c r="H4783" t="s">
        <v>28</v>
      </c>
      <c r="I4783">
        <f>IF(OR(financial_transactions3[[#This Row],[amount]]&lt;$L$16, financial_transactions3[[#This Row],[amount]]&gt;$L$17), 1, 0)</f>
        <v>1</v>
      </c>
    </row>
    <row r="4784" spans="1:9">
      <c r="A4784" t="s">
        <v>8901</v>
      </c>
      <c r="B4784" s="3">
        <v>45481</v>
      </c>
      <c r="C4784" t="s">
        <v>8263</v>
      </c>
      <c r="D4784">
        <v>927.38</v>
      </c>
      <c r="E4784" t="s">
        <v>67</v>
      </c>
      <c r="F4784" t="s">
        <v>26</v>
      </c>
      <c r="G4784" t="s">
        <v>21</v>
      </c>
      <c r="H4784" t="s">
        <v>94</v>
      </c>
      <c r="I4784">
        <f>IF(OR(financial_transactions3[[#This Row],[amount]]&lt;$L$16, financial_transactions3[[#This Row],[amount]]&gt;$L$17), 1, 0)</f>
        <v>0</v>
      </c>
    </row>
    <row r="4785" spans="1:9">
      <c r="A4785" t="s">
        <v>8902</v>
      </c>
      <c r="B4785" s="3">
        <v>45481</v>
      </c>
      <c r="C4785" t="s">
        <v>8903</v>
      </c>
      <c r="D4785">
        <v>1472.8</v>
      </c>
      <c r="E4785" t="s">
        <v>70</v>
      </c>
      <c r="F4785" t="s">
        <v>20</v>
      </c>
      <c r="G4785" t="s">
        <v>21</v>
      </c>
      <c r="H4785" t="s">
        <v>28</v>
      </c>
      <c r="I4785">
        <f>IF(OR(financial_transactions3[[#This Row],[amount]]&lt;$L$16, financial_transactions3[[#This Row],[amount]]&gt;$L$17), 1, 0)</f>
        <v>0</v>
      </c>
    </row>
    <row r="4786" spans="1:9">
      <c r="A4786" t="s">
        <v>8904</v>
      </c>
      <c r="B4786" s="3">
        <v>45481</v>
      </c>
      <c r="C4786" t="s">
        <v>8905</v>
      </c>
      <c r="D4786">
        <v>1821.58</v>
      </c>
      <c r="E4786" t="s">
        <v>19</v>
      </c>
      <c r="F4786" t="s">
        <v>26</v>
      </c>
      <c r="G4786" t="s">
        <v>39</v>
      </c>
      <c r="H4786" t="s">
        <v>16080</v>
      </c>
      <c r="I4786">
        <f>IF(OR(financial_transactions3[[#This Row],[amount]]&lt;$L$16, financial_transactions3[[#This Row],[amount]]&gt;$L$17), 1, 0)</f>
        <v>1</v>
      </c>
    </row>
    <row r="4787" spans="1:9">
      <c r="A4787" t="s">
        <v>8906</v>
      </c>
      <c r="B4787" s="3">
        <v>45481</v>
      </c>
      <c r="C4787" t="s">
        <v>8907</v>
      </c>
      <c r="D4787">
        <v>1895.01</v>
      </c>
      <c r="E4787" t="s">
        <v>52</v>
      </c>
      <c r="F4787" t="s">
        <v>26</v>
      </c>
      <c r="G4787" t="s">
        <v>39</v>
      </c>
      <c r="H4787" t="s">
        <v>33</v>
      </c>
      <c r="I4787">
        <f>IF(OR(financial_transactions3[[#This Row],[amount]]&lt;$L$16, financial_transactions3[[#This Row],[amount]]&gt;$L$17), 1, 0)</f>
        <v>1</v>
      </c>
    </row>
    <row r="4788" spans="1:9">
      <c r="A4788" t="s">
        <v>8908</v>
      </c>
      <c r="B4788" s="3">
        <v>45481</v>
      </c>
      <c r="C4788" t="s">
        <v>290</v>
      </c>
      <c r="D4788">
        <v>1584.48</v>
      </c>
      <c r="E4788" t="s">
        <v>70</v>
      </c>
      <c r="F4788" t="s">
        <v>20</v>
      </c>
      <c r="G4788" t="s">
        <v>48</v>
      </c>
      <c r="H4788" t="s">
        <v>49</v>
      </c>
      <c r="I4788">
        <f>IF(OR(financial_transactions3[[#This Row],[amount]]&lt;$L$16, financial_transactions3[[#This Row],[amount]]&gt;$L$17), 1, 0)</f>
        <v>0</v>
      </c>
    </row>
    <row r="4789" spans="1:9">
      <c r="A4789" t="s">
        <v>8909</v>
      </c>
      <c r="B4789" s="3">
        <v>45481</v>
      </c>
      <c r="C4789" t="s">
        <v>8910</v>
      </c>
      <c r="D4789">
        <v>105.21</v>
      </c>
      <c r="E4789" t="s">
        <v>31</v>
      </c>
      <c r="F4789" t="s">
        <v>61</v>
      </c>
      <c r="G4789" t="s">
        <v>39</v>
      </c>
      <c r="H4789" t="s">
        <v>22</v>
      </c>
      <c r="I4789">
        <f>IF(OR(financial_transactions3[[#This Row],[amount]]&lt;$L$16, financial_transactions3[[#This Row],[amount]]&gt;$L$17), 1, 0)</f>
        <v>1</v>
      </c>
    </row>
    <row r="4790" spans="1:9">
      <c r="A4790" t="s">
        <v>8911</v>
      </c>
      <c r="B4790" s="3">
        <v>45481</v>
      </c>
      <c r="C4790" t="s">
        <v>8912</v>
      </c>
      <c r="D4790">
        <v>575.88</v>
      </c>
      <c r="E4790" t="s">
        <v>31</v>
      </c>
      <c r="F4790" t="s">
        <v>32</v>
      </c>
      <c r="G4790" t="s">
        <v>48</v>
      </c>
      <c r="H4790" t="s">
        <v>53</v>
      </c>
      <c r="I4790">
        <f>IF(OR(financial_transactions3[[#This Row],[amount]]&lt;$L$16, financial_transactions3[[#This Row],[amount]]&gt;$L$17), 1, 0)</f>
        <v>0</v>
      </c>
    </row>
    <row r="4791" spans="1:9">
      <c r="A4791" t="s">
        <v>8913</v>
      </c>
      <c r="B4791" s="3">
        <v>45481</v>
      </c>
      <c r="C4791" t="s">
        <v>8914</v>
      </c>
      <c r="D4791">
        <v>1810.1</v>
      </c>
      <c r="E4791" t="s">
        <v>70</v>
      </c>
      <c r="F4791" t="s">
        <v>32</v>
      </c>
      <c r="G4791" t="s">
        <v>48</v>
      </c>
      <c r="H4791" t="s">
        <v>33</v>
      </c>
      <c r="I4791">
        <f>IF(OR(financial_transactions3[[#This Row],[amount]]&lt;$L$16, financial_transactions3[[#This Row],[amount]]&gt;$L$17), 1, 0)</f>
        <v>1</v>
      </c>
    </row>
    <row r="4792" spans="1:9">
      <c r="A4792" t="s">
        <v>8915</v>
      </c>
      <c r="B4792" s="3">
        <v>45481</v>
      </c>
      <c r="C4792" t="s">
        <v>8916</v>
      </c>
      <c r="D4792">
        <v>1532.41</v>
      </c>
      <c r="E4792" t="s">
        <v>64</v>
      </c>
      <c r="F4792" t="s">
        <v>32</v>
      </c>
      <c r="G4792" t="s">
        <v>39</v>
      </c>
      <c r="H4792" t="s">
        <v>94</v>
      </c>
      <c r="I4792">
        <f>IF(OR(financial_transactions3[[#This Row],[amount]]&lt;$L$16, financial_transactions3[[#This Row],[amount]]&gt;$L$17), 1, 0)</f>
        <v>0</v>
      </c>
    </row>
    <row r="4793" spans="1:9">
      <c r="A4793" t="s">
        <v>8917</v>
      </c>
      <c r="B4793" s="3">
        <v>45481</v>
      </c>
      <c r="C4793" t="s">
        <v>8918</v>
      </c>
      <c r="D4793">
        <v>1014.65</v>
      </c>
      <c r="E4793" t="s">
        <v>47</v>
      </c>
      <c r="F4793" t="s">
        <v>32</v>
      </c>
      <c r="G4793" t="s">
        <v>48</v>
      </c>
      <c r="H4793" t="s">
        <v>53</v>
      </c>
      <c r="I4793">
        <f>IF(OR(financial_transactions3[[#This Row],[amount]]&lt;$L$16, financial_transactions3[[#This Row],[amount]]&gt;$L$17), 1, 0)</f>
        <v>0</v>
      </c>
    </row>
    <row r="4794" spans="1:9">
      <c r="A4794" t="s">
        <v>8919</v>
      </c>
      <c r="B4794" s="3">
        <v>45481</v>
      </c>
      <c r="C4794" t="s">
        <v>3350</v>
      </c>
      <c r="D4794">
        <v>312.89999999999998</v>
      </c>
      <c r="E4794" t="s">
        <v>31</v>
      </c>
      <c r="F4794" t="s">
        <v>20</v>
      </c>
      <c r="G4794" t="s">
        <v>21</v>
      </c>
      <c r="H4794" t="s">
        <v>94</v>
      </c>
      <c r="I4794">
        <f>IF(OR(financial_transactions3[[#This Row],[amount]]&lt;$L$16, financial_transactions3[[#This Row],[amount]]&gt;$L$17), 1, 0)</f>
        <v>1</v>
      </c>
    </row>
    <row r="4795" spans="1:9">
      <c r="A4795" t="s">
        <v>8920</v>
      </c>
      <c r="B4795" s="3">
        <v>45481</v>
      </c>
      <c r="C4795" t="s">
        <v>630</v>
      </c>
      <c r="D4795">
        <v>896.44</v>
      </c>
      <c r="E4795" t="s">
        <v>16079</v>
      </c>
      <c r="F4795" t="s">
        <v>20</v>
      </c>
      <c r="G4795" t="s">
        <v>39</v>
      </c>
      <c r="H4795" t="s">
        <v>75</v>
      </c>
      <c r="I4795">
        <f>IF(OR(financial_transactions3[[#This Row],[amount]]&lt;$L$16, financial_transactions3[[#This Row],[amount]]&gt;$L$17), 1, 0)</f>
        <v>0</v>
      </c>
    </row>
    <row r="4796" spans="1:9">
      <c r="A4796" t="s">
        <v>8921</v>
      </c>
      <c r="B4796" s="3">
        <v>45481</v>
      </c>
      <c r="C4796" t="s">
        <v>8922</v>
      </c>
      <c r="D4796">
        <v>72.11</v>
      </c>
      <c r="E4796" t="s">
        <v>19</v>
      </c>
      <c r="F4796" t="s">
        <v>20</v>
      </c>
      <c r="G4796" t="s">
        <v>48</v>
      </c>
      <c r="H4796" t="s">
        <v>53</v>
      </c>
      <c r="I4796">
        <f>IF(OR(financial_transactions3[[#This Row],[amount]]&lt;$L$16, financial_transactions3[[#This Row],[amount]]&gt;$L$17), 1, 0)</f>
        <v>1</v>
      </c>
    </row>
    <row r="4797" spans="1:9">
      <c r="A4797" t="s">
        <v>8923</v>
      </c>
      <c r="B4797" s="3">
        <v>45482</v>
      </c>
      <c r="C4797" t="s">
        <v>8924</v>
      </c>
      <c r="D4797">
        <v>11649.22</v>
      </c>
      <c r="E4797" t="s">
        <v>47</v>
      </c>
      <c r="F4797" t="s">
        <v>32</v>
      </c>
      <c r="G4797" t="s">
        <v>48</v>
      </c>
      <c r="H4797" t="s">
        <v>94</v>
      </c>
      <c r="I4797">
        <f>IF(OR(financial_transactions3[[#This Row],[amount]]&lt;$L$16, financial_transactions3[[#This Row],[amount]]&gt;$L$17), 1, 0)</f>
        <v>1</v>
      </c>
    </row>
    <row r="4798" spans="1:9">
      <c r="A4798" t="s">
        <v>8927</v>
      </c>
      <c r="B4798" s="3">
        <v>45482</v>
      </c>
      <c r="C4798" t="s">
        <v>1165</v>
      </c>
      <c r="D4798">
        <v>1454.1</v>
      </c>
      <c r="E4798" t="s">
        <v>16110</v>
      </c>
      <c r="F4798" t="s">
        <v>61</v>
      </c>
      <c r="G4798" t="s">
        <v>21</v>
      </c>
      <c r="H4798" t="s">
        <v>109</v>
      </c>
      <c r="I4798">
        <f>IF(OR(financial_transactions3[[#This Row],[amount]]&lt;$L$16, financial_transactions3[[#This Row],[amount]]&gt;$L$17), 1, 0)</f>
        <v>0</v>
      </c>
    </row>
    <row r="4799" spans="1:9">
      <c r="A4799" t="s">
        <v>8928</v>
      </c>
      <c r="B4799" s="3">
        <v>45482</v>
      </c>
      <c r="C4799" t="s">
        <v>5002</v>
      </c>
      <c r="D4799">
        <v>1886.52</v>
      </c>
      <c r="E4799" t="s">
        <v>70</v>
      </c>
      <c r="F4799" t="s">
        <v>61</v>
      </c>
      <c r="G4799" t="s">
        <v>48</v>
      </c>
      <c r="H4799" t="s">
        <v>16080</v>
      </c>
      <c r="I4799">
        <f>IF(OR(financial_transactions3[[#This Row],[amount]]&lt;$L$16, financial_transactions3[[#This Row],[amount]]&gt;$L$17), 1, 0)</f>
        <v>1</v>
      </c>
    </row>
    <row r="4800" spans="1:9">
      <c r="A4800" t="s">
        <v>8929</v>
      </c>
      <c r="B4800" s="3">
        <v>45482</v>
      </c>
      <c r="C4800" t="s">
        <v>3620</v>
      </c>
      <c r="D4800">
        <v>1360.11</v>
      </c>
      <c r="E4800" t="s">
        <v>122</v>
      </c>
      <c r="F4800" t="s">
        <v>32</v>
      </c>
      <c r="G4800" t="s">
        <v>21</v>
      </c>
      <c r="H4800" t="s">
        <v>44</v>
      </c>
      <c r="I4800">
        <f>IF(OR(financial_transactions3[[#This Row],[amount]]&lt;$L$16, financial_transactions3[[#This Row],[amount]]&gt;$L$17), 1, 0)</f>
        <v>0</v>
      </c>
    </row>
    <row r="4801" spans="1:9">
      <c r="A4801" t="s">
        <v>8930</v>
      </c>
      <c r="B4801" s="3">
        <v>45482</v>
      </c>
      <c r="C4801" t="s">
        <v>8931</v>
      </c>
      <c r="D4801">
        <v>1647.11</v>
      </c>
      <c r="E4801" t="s">
        <v>52</v>
      </c>
      <c r="F4801" t="s">
        <v>61</v>
      </c>
      <c r="G4801" t="s">
        <v>39</v>
      </c>
      <c r="H4801" t="s">
        <v>57</v>
      </c>
      <c r="I4801">
        <f>IF(OR(financial_transactions3[[#This Row],[amount]]&lt;$L$16, financial_transactions3[[#This Row],[amount]]&gt;$L$17), 1, 0)</f>
        <v>1</v>
      </c>
    </row>
    <row r="4802" spans="1:9">
      <c r="A4802" t="s">
        <v>8932</v>
      </c>
      <c r="B4802" s="3">
        <v>45482</v>
      </c>
      <c r="C4802" t="s">
        <v>5006</v>
      </c>
      <c r="D4802">
        <v>1983.03</v>
      </c>
      <c r="E4802" t="s">
        <v>19</v>
      </c>
      <c r="F4802" t="s">
        <v>20</v>
      </c>
      <c r="G4802" t="s">
        <v>48</v>
      </c>
      <c r="H4802" t="s">
        <v>16080</v>
      </c>
      <c r="I4802">
        <f>IF(OR(financial_transactions3[[#This Row],[amount]]&lt;$L$16, financial_transactions3[[#This Row],[amount]]&gt;$L$17), 1, 0)</f>
        <v>1</v>
      </c>
    </row>
    <row r="4803" spans="1:9">
      <c r="A4803" t="s">
        <v>8933</v>
      </c>
      <c r="B4803" s="3">
        <v>45482</v>
      </c>
      <c r="C4803" t="s">
        <v>1841</v>
      </c>
      <c r="D4803">
        <v>1558.45</v>
      </c>
      <c r="E4803" t="s">
        <v>31</v>
      </c>
      <c r="F4803" t="s">
        <v>26</v>
      </c>
      <c r="G4803" t="s">
        <v>21</v>
      </c>
      <c r="H4803" t="s">
        <v>49</v>
      </c>
      <c r="I4803">
        <f>IF(OR(financial_transactions3[[#This Row],[amount]]&lt;$L$16, financial_transactions3[[#This Row],[amount]]&gt;$L$17), 1, 0)</f>
        <v>0</v>
      </c>
    </row>
    <row r="4804" spans="1:9">
      <c r="A4804" t="s">
        <v>8934</v>
      </c>
      <c r="B4804" s="3">
        <v>45482</v>
      </c>
      <c r="C4804" t="s">
        <v>8786</v>
      </c>
      <c r="D4804">
        <v>1609.54</v>
      </c>
      <c r="E4804" t="s">
        <v>52</v>
      </c>
      <c r="F4804" t="s">
        <v>32</v>
      </c>
      <c r="G4804" t="s">
        <v>48</v>
      </c>
      <c r="H4804" t="s">
        <v>16080</v>
      </c>
      <c r="I4804">
        <f>IF(OR(financial_transactions3[[#This Row],[amount]]&lt;$L$16, financial_transactions3[[#This Row],[amount]]&gt;$L$17), 1, 0)</f>
        <v>1</v>
      </c>
    </row>
    <row r="4805" spans="1:9">
      <c r="A4805" t="s">
        <v>8935</v>
      </c>
      <c r="B4805" s="3">
        <v>45482</v>
      </c>
      <c r="C4805" t="s">
        <v>1303</v>
      </c>
      <c r="D4805">
        <v>16105.91</v>
      </c>
      <c r="E4805" t="s">
        <v>70</v>
      </c>
      <c r="F4805" t="s">
        <v>61</v>
      </c>
      <c r="G4805" t="s">
        <v>39</v>
      </c>
      <c r="H4805" t="s">
        <v>16080</v>
      </c>
      <c r="I4805">
        <f>IF(OR(financial_transactions3[[#This Row],[amount]]&lt;$L$16, financial_transactions3[[#This Row],[amount]]&gt;$L$17), 1, 0)</f>
        <v>1</v>
      </c>
    </row>
    <row r="4806" spans="1:9">
      <c r="A4806" t="s">
        <v>8938</v>
      </c>
      <c r="B4806" s="3">
        <v>45482</v>
      </c>
      <c r="C4806" t="s">
        <v>8939</v>
      </c>
      <c r="D4806">
        <v>1490.74</v>
      </c>
      <c r="E4806" t="s">
        <v>47</v>
      </c>
      <c r="F4806" t="s">
        <v>32</v>
      </c>
      <c r="G4806" t="s">
        <v>39</v>
      </c>
      <c r="H4806" t="s">
        <v>49</v>
      </c>
      <c r="I4806">
        <f>IF(OR(financial_transactions3[[#This Row],[amount]]&lt;$L$16, financial_transactions3[[#This Row],[amount]]&gt;$L$17), 1, 0)</f>
        <v>0</v>
      </c>
    </row>
    <row r="4807" spans="1:9">
      <c r="A4807" t="s">
        <v>8940</v>
      </c>
      <c r="B4807" s="3">
        <v>45482</v>
      </c>
      <c r="C4807" t="s">
        <v>6427</v>
      </c>
      <c r="D4807">
        <v>1703.57</v>
      </c>
      <c r="E4807" t="s">
        <v>47</v>
      </c>
      <c r="F4807" t="s">
        <v>61</v>
      </c>
      <c r="G4807" t="s">
        <v>39</v>
      </c>
      <c r="H4807" t="s">
        <v>87</v>
      </c>
      <c r="I4807">
        <f>IF(OR(financial_transactions3[[#This Row],[amount]]&lt;$L$16, financial_transactions3[[#This Row],[amount]]&gt;$L$17), 1, 0)</f>
        <v>1</v>
      </c>
    </row>
    <row r="4808" spans="1:9">
      <c r="A4808" t="s">
        <v>8941</v>
      </c>
      <c r="B4808" s="3">
        <v>45482</v>
      </c>
      <c r="C4808" t="s">
        <v>8942</v>
      </c>
      <c r="D4808">
        <v>1589.67</v>
      </c>
      <c r="E4808" t="s">
        <v>70</v>
      </c>
      <c r="F4808" t="s">
        <v>26</v>
      </c>
      <c r="G4808" t="s">
        <v>21</v>
      </c>
      <c r="H4808" t="s">
        <v>57</v>
      </c>
      <c r="I4808">
        <f>IF(OR(financial_transactions3[[#This Row],[amount]]&lt;$L$16, financial_transactions3[[#This Row],[amount]]&gt;$L$17), 1, 0)</f>
        <v>0</v>
      </c>
    </row>
    <row r="4809" spans="1:9">
      <c r="A4809" t="s">
        <v>8943</v>
      </c>
      <c r="B4809" s="3">
        <v>45482</v>
      </c>
      <c r="C4809" t="s">
        <v>8944</v>
      </c>
      <c r="D4809">
        <v>249.86</v>
      </c>
      <c r="E4809" t="s">
        <v>70</v>
      </c>
      <c r="F4809" t="s">
        <v>32</v>
      </c>
      <c r="G4809" t="s">
        <v>27</v>
      </c>
      <c r="H4809" t="s">
        <v>28</v>
      </c>
      <c r="I4809">
        <f>IF(OR(financial_transactions3[[#This Row],[amount]]&lt;$L$16, financial_transactions3[[#This Row],[amount]]&gt;$L$17), 1, 0)</f>
        <v>1</v>
      </c>
    </row>
    <row r="4810" spans="1:9">
      <c r="A4810" t="s">
        <v>8945</v>
      </c>
      <c r="B4810" s="3">
        <v>45482</v>
      </c>
      <c r="C4810" t="s">
        <v>6999</v>
      </c>
      <c r="D4810">
        <v>1129.75</v>
      </c>
      <c r="E4810" t="s">
        <v>67</v>
      </c>
      <c r="F4810" t="s">
        <v>32</v>
      </c>
      <c r="G4810" t="s">
        <v>48</v>
      </c>
      <c r="H4810" t="s">
        <v>40</v>
      </c>
      <c r="I4810">
        <f>IF(OR(financial_transactions3[[#This Row],[amount]]&lt;$L$16, financial_transactions3[[#This Row],[amount]]&gt;$L$17), 1, 0)</f>
        <v>0</v>
      </c>
    </row>
    <row r="4811" spans="1:9">
      <c r="A4811" t="s">
        <v>8946</v>
      </c>
      <c r="B4811" s="3">
        <v>45482</v>
      </c>
      <c r="C4811" t="s">
        <v>312</v>
      </c>
      <c r="D4811">
        <v>348.66</v>
      </c>
      <c r="E4811" t="s">
        <v>16110</v>
      </c>
      <c r="F4811" t="s">
        <v>26</v>
      </c>
      <c r="G4811" t="s">
        <v>39</v>
      </c>
      <c r="H4811" t="s">
        <v>44</v>
      </c>
      <c r="I4811">
        <f>IF(OR(financial_transactions3[[#This Row],[amount]]&lt;$L$16, financial_transactions3[[#This Row],[amount]]&gt;$L$17), 1, 0)</f>
        <v>1</v>
      </c>
    </row>
    <row r="4812" spans="1:9">
      <c r="A4812" t="s">
        <v>8947</v>
      </c>
      <c r="B4812" s="3">
        <v>45482</v>
      </c>
      <c r="C4812" t="s">
        <v>5977</v>
      </c>
      <c r="D4812">
        <v>1474.87</v>
      </c>
      <c r="E4812" t="s">
        <v>19</v>
      </c>
      <c r="F4812" t="s">
        <v>20</v>
      </c>
      <c r="G4812" t="s">
        <v>21</v>
      </c>
      <c r="H4812" t="s">
        <v>87</v>
      </c>
      <c r="I4812">
        <f>IF(OR(financial_transactions3[[#This Row],[amount]]&lt;$L$16, financial_transactions3[[#This Row],[amount]]&gt;$L$17), 1, 0)</f>
        <v>0</v>
      </c>
    </row>
    <row r="4813" spans="1:9">
      <c r="A4813" t="s">
        <v>8948</v>
      </c>
      <c r="B4813" s="3">
        <v>45482</v>
      </c>
      <c r="C4813" t="s">
        <v>8949</v>
      </c>
      <c r="D4813">
        <v>1474.07</v>
      </c>
      <c r="E4813" t="s">
        <v>31</v>
      </c>
      <c r="F4813" t="s">
        <v>32</v>
      </c>
      <c r="G4813" t="s">
        <v>21</v>
      </c>
      <c r="H4813" t="s">
        <v>176</v>
      </c>
      <c r="I4813">
        <f>IF(OR(financial_transactions3[[#This Row],[amount]]&lt;$L$16, financial_transactions3[[#This Row],[amount]]&gt;$L$17), 1, 0)</f>
        <v>0</v>
      </c>
    </row>
    <row r="4814" spans="1:9">
      <c r="A4814" t="s">
        <v>8950</v>
      </c>
      <c r="B4814" s="3">
        <v>45482</v>
      </c>
      <c r="C4814" t="s">
        <v>8951</v>
      </c>
      <c r="D4814">
        <v>1411.07</v>
      </c>
      <c r="E4814" t="s">
        <v>16079</v>
      </c>
      <c r="F4814" t="s">
        <v>20</v>
      </c>
      <c r="G4814" t="s">
        <v>27</v>
      </c>
      <c r="H4814" t="s">
        <v>176</v>
      </c>
      <c r="I4814">
        <f>IF(OR(financial_transactions3[[#This Row],[amount]]&lt;$L$16, financial_transactions3[[#This Row],[amount]]&gt;$L$17), 1, 0)</f>
        <v>0</v>
      </c>
    </row>
    <row r="4815" spans="1:9">
      <c r="A4815" t="s">
        <v>8952</v>
      </c>
      <c r="B4815" s="3">
        <v>45482</v>
      </c>
      <c r="C4815" t="s">
        <v>8953</v>
      </c>
      <c r="D4815">
        <v>985.84</v>
      </c>
      <c r="E4815" t="s">
        <v>122</v>
      </c>
      <c r="F4815" t="s">
        <v>32</v>
      </c>
      <c r="G4815" t="s">
        <v>39</v>
      </c>
      <c r="H4815" t="s">
        <v>176</v>
      </c>
      <c r="I4815">
        <f>IF(OR(financial_transactions3[[#This Row],[amount]]&lt;$L$16, financial_transactions3[[#This Row],[amount]]&gt;$L$17), 1, 0)</f>
        <v>0</v>
      </c>
    </row>
    <row r="4816" spans="1:9">
      <c r="A4816" t="s">
        <v>8954</v>
      </c>
      <c r="B4816" s="3">
        <v>45482</v>
      </c>
      <c r="C4816" t="s">
        <v>5340</v>
      </c>
      <c r="D4816">
        <v>1237.3</v>
      </c>
      <c r="E4816" t="s">
        <v>47</v>
      </c>
      <c r="F4816" t="s">
        <v>61</v>
      </c>
      <c r="G4816" t="s">
        <v>21</v>
      </c>
      <c r="H4816" t="s">
        <v>22</v>
      </c>
      <c r="I4816">
        <f>IF(OR(financial_transactions3[[#This Row],[amount]]&lt;$L$16, financial_transactions3[[#This Row],[amount]]&gt;$L$17), 1, 0)</f>
        <v>0</v>
      </c>
    </row>
    <row r="4817" spans="1:9">
      <c r="A4817" t="s">
        <v>8955</v>
      </c>
      <c r="B4817" s="3">
        <v>45482</v>
      </c>
      <c r="C4817" t="s">
        <v>8956</v>
      </c>
      <c r="D4817">
        <v>1209.56</v>
      </c>
      <c r="E4817" t="s">
        <v>16079</v>
      </c>
      <c r="F4817" t="s">
        <v>20</v>
      </c>
      <c r="G4817" t="s">
        <v>48</v>
      </c>
      <c r="H4817" t="s">
        <v>57</v>
      </c>
      <c r="I4817">
        <f>IF(OR(financial_transactions3[[#This Row],[amount]]&lt;$L$16, financial_transactions3[[#This Row],[amount]]&gt;$L$17), 1, 0)</f>
        <v>0</v>
      </c>
    </row>
    <row r="4818" spans="1:9">
      <c r="A4818" t="s">
        <v>8957</v>
      </c>
      <c r="B4818" s="3">
        <v>45482</v>
      </c>
      <c r="C4818" t="s">
        <v>8958</v>
      </c>
      <c r="D4818">
        <v>1824.04</v>
      </c>
      <c r="E4818" t="s">
        <v>31</v>
      </c>
      <c r="F4818" t="s">
        <v>61</v>
      </c>
      <c r="G4818" t="s">
        <v>48</v>
      </c>
      <c r="H4818" t="s">
        <v>75</v>
      </c>
      <c r="I4818">
        <f>IF(OR(financial_transactions3[[#This Row],[amount]]&lt;$L$16, financial_transactions3[[#This Row],[amount]]&gt;$L$17), 1, 0)</f>
        <v>1</v>
      </c>
    </row>
    <row r="4819" spans="1:9">
      <c r="A4819" t="s">
        <v>8959</v>
      </c>
      <c r="B4819" s="3">
        <v>45482</v>
      </c>
      <c r="C4819" t="s">
        <v>7994</v>
      </c>
      <c r="D4819">
        <v>1697.35</v>
      </c>
      <c r="E4819" t="s">
        <v>64</v>
      </c>
      <c r="F4819" t="s">
        <v>20</v>
      </c>
      <c r="G4819" t="s">
        <v>21</v>
      </c>
      <c r="H4819" t="s">
        <v>28</v>
      </c>
      <c r="I4819">
        <f>IF(OR(financial_transactions3[[#This Row],[amount]]&lt;$L$16, financial_transactions3[[#This Row],[amount]]&gt;$L$17), 1, 0)</f>
        <v>1</v>
      </c>
    </row>
    <row r="4820" spans="1:9">
      <c r="A4820" t="s">
        <v>8960</v>
      </c>
      <c r="B4820" s="3">
        <v>45482</v>
      </c>
      <c r="C4820" t="s">
        <v>1277</v>
      </c>
      <c r="D4820">
        <v>419.96</v>
      </c>
      <c r="E4820" t="s">
        <v>67</v>
      </c>
      <c r="F4820" t="s">
        <v>32</v>
      </c>
      <c r="G4820" t="s">
        <v>48</v>
      </c>
      <c r="H4820" t="s">
        <v>16080</v>
      </c>
      <c r="I4820">
        <f>IF(OR(financial_transactions3[[#This Row],[amount]]&lt;$L$16, financial_transactions3[[#This Row],[amount]]&gt;$L$17), 1, 0)</f>
        <v>1</v>
      </c>
    </row>
    <row r="4821" spans="1:9">
      <c r="A4821" t="s">
        <v>8961</v>
      </c>
      <c r="B4821" s="3">
        <v>45482</v>
      </c>
      <c r="C4821" t="s">
        <v>993</v>
      </c>
      <c r="D4821">
        <v>1299.21</v>
      </c>
      <c r="E4821" t="s">
        <v>52</v>
      </c>
      <c r="F4821" t="s">
        <v>61</v>
      </c>
      <c r="G4821" t="s">
        <v>39</v>
      </c>
      <c r="H4821" t="s">
        <v>53</v>
      </c>
      <c r="I4821">
        <f>IF(OR(financial_transactions3[[#This Row],[amount]]&lt;$L$16, financial_transactions3[[#This Row],[amount]]&gt;$L$17), 1, 0)</f>
        <v>0</v>
      </c>
    </row>
    <row r="4822" spans="1:9">
      <c r="A4822" t="s">
        <v>8962</v>
      </c>
      <c r="B4822" s="3">
        <v>45482</v>
      </c>
      <c r="C4822" t="s">
        <v>223</v>
      </c>
      <c r="D4822">
        <v>367.22</v>
      </c>
      <c r="E4822" t="s">
        <v>31</v>
      </c>
      <c r="F4822" t="s">
        <v>26</v>
      </c>
      <c r="G4822" t="s">
        <v>21</v>
      </c>
      <c r="H4822" t="s">
        <v>123</v>
      </c>
      <c r="I4822">
        <f>IF(OR(financial_transactions3[[#This Row],[amount]]&lt;$L$16, financial_transactions3[[#This Row],[amount]]&gt;$L$17), 1, 0)</f>
        <v>1</v>
      </c>
    </row>
    <row r="4823" spans="1:9">
      <c r="A4823" t="s">
        <v>8963</v>
      </c>
      <c r="B4823" s="3">
        <v>45483</v>
      </c>
      <c r="C4823" t="s">
        <v>5326</v>
      </c>
      <c r="D4823">
        <v>1504.33</v>
      </c>
      <c r="E4823" t="s">
        <v>31</v>
      </c>
      <c r="F4823" t="s">
        <v>20</v>
      </c>
      <c r="G4823" t="s">
        <v>21</v>
      </c>
      <c r="H4823" t="s">
        <v>49</v>
      </c>
      <c r="I4823">
        <f>IF(OR(financial_transactions3[[#This Row],[amount]]&lt;$L$16, financial_transactions3[[#This Row],[amount]]&gt;$L$17), 1, 0)</f>
        <v>0</v>
      </c>
    </row>
    <row r="4824" spans="1:9">
      <c r="A4824" t="s">
        <v>8964</v>
      </c>
      <c r="B4824" s="3">
        <v>45483</v>
      </c>
      <c r="C4824" t="s">
        <v>8965</v>
      </c>
      <c r="D4824">
        <v>694.98</v>
      </c>
      <c r="E4824" t="s">
        <v>64</v>
      </c>
      <c r="F4824" t="s">
        <v>61</v>
      </c>
      <c r="G4824" t="s">
        <v>48</v>
      </c>
      <c r="H4824" t="s">
        <v>109</v>
      </c>
      <c r="I4824">
        <f>IF(OR(financial_transactions3[[#This Row],[amount]]&lt;$L$16, financial_transactions3[[#This Row],[amount]]&gt;$L$17), 1, 0)</f>
        <v>0</v>
      </c>
    </row>
    <row r="4825" spans="1:9">
      <c r="A4825" t="s">
        <v>8966</v>
      </c>
      <c r="B4825" s="3">
        <v>45483</v>
      </c>
      <c r="C4825" t="s">
        <v>8967</v>
      </c>
      <c r="D4825">
        <v>1523.54</v>
      </c>
      <c r="E4825" t="s">
        <v>67</v>
      </c>
      <c r="F4825" t="s">
        <v>61</v>
      </c>
      <c r="G4825" t="s">
        <v>39</v>
      </c>
      <c r="H4825" t="s">
        <v>123</v>
      </c>
      <c r="I4825">
        <f>IF(OR(financial_transactions3[[#This Row],[amount]]&lt;$L$16, financial_transactions3[[#This Row],[amount]]&gt;$L$17), 1, 0)</f>
        <v>0</v>
      </c>
    </row>
    <row r="4826" spans="1:9">
      <c r="A4826" t="s">
        <v>8968</v>
      </c>
      <c r="B4826" s="3">
        <v>45483</v>
      </c>
      <c r="C4826" t="s">
        <v>8969</v>
      </c>
      <c r="D4826">
        <v>1722.1</v>
      </c>
      <c r="E4826" t="s">
        <v>70</v>
      </c>
      <c r="F4826" t="s">
        <v>32</v>
      </c>
      <c r="G4826" t="s">
        <v>27</v>
      </c>
      <c r="H4826" t="s">
        <v>87</v>
      </c>
      <c r="I4826">
        <f>IF(OR(financial_transactions3[[#This Row],[amount]]&lt;$L$16, financial_transactions3[[#This Row],[amount]]&gt;$L$17), 1, 0)</f>
        <v>1</v>
      </c>
    </row>
    <row r="4827" spans="1:9">
      <c r="A4827" t="s">
        <v>8970</v>
      </c>
      <c r="B4827" s="3">
        <v>45483</v>
      </c>
      <c r="C4827" t="s">
        <v>8971</v>
      </c>
      <c r="D4827">
        <v>993.9</v>
      </c>
      <c r="E4827" t="s">
        <v>52</v>
      </c>
      <c r="F4827" t="s">
        <v>26</v>
      </c>
      <c r="G4827" t="s">
        <v>27</v>
      </c>
      <c r="H4827" t="s">
        <v>75</v>
      </c>
      <c r="I4827">
        <f>IF(OR(financial_transactions3[[#This Row],[amount]]&lt;$L$16, financial_transactions3[[#This Row],[amount]]&gt;$L$17), 1, 0)</f>
        <v>0</v>
      </c>
    </row>
    <row r="4828" spans="1:9">
      <c r="A4828" t="s">
        <v>8972</v>
      </c>
      <c r="B4828" s="3">
        <v>45483</v>
      </c>
      <c r="C4828" t="s">
        <v>8973</v>
      </c>
      <c r="D4828">
        <v>1891.05</v>
      </c>
      <c r="E4828" t="s">
        <v>67</v>
      </c>
      <c r="F4828" t="s">
        <v>20</v>
      </c>
      <c r="G4828" t="s">
        <v>39</v>
      </c>
      <c r="H4828" t="s">
        <v>53</v>
      </c>
      <c r="I4828">
        <f>IF(OR(financial_transactions3[[#This Row],[amount]]&lt;$L$16, financial_transactions3[[#This Row],[amount]]&gt;$L$17), 1, 0)</f>
        <v>1</v>
      </c>
    </row>
    <row r="4829" spans="1:9">
      <c r="A4829" t="s">
        <v>8974</v>
      </c>
      <c r="B4829" s="3">
        <v>45483</v>
      </c>
      <c r="C4829" t="s">
        <v>8975</v>
      </c>
      <c r="D4829">
        <v>183.57</v>
      </c>
      <c r="E4829" t="s">
        <v>16079</v>
      </c>
      <c r="F4829" t="s">
        <v>32</v>
      </c>
      <c r="G4829" t="s">
        <v>21</v>
      </c>
      <c r="H4829" t="s">
        <v>28</v>
      </c>
      <c r="I4829">
        <f>IF(OR(financial_transactions3[[#This Row],[amount]]&lt;$L$16, financial_transactions3[[#This Row],[amount]]&gt;$L$17), 1, 0)</f>
        <v>1</v>
      </c>
    </row>
    <row r="4830" spans="1:9">
      <c r="A4830" t="s">
        <v>8976</v>
      </c>
      <c r="B4830" s="3">
        <v>45483</v>
      </c>
      <c r="C4830" t="s">
        <v>3071</v>
      </c>
      <c r="D4830">
        <v>1984.78</v>
      </c>
      <c r="E4830" t="s">
        <v>70</v>
      </c>
      <c r="F4830" t="s">
        <v>61</v>
      </c>
      <c r="G4830" t="s">
        <v>21</v>
      </c>
      <c r="H4830" t="s">
        <v>94</v>
      </c>
      <c r="I4830">
        <f>IF(OR(financial_transactions3[[#This Row],[amount]]&lt;$L$16, financial_transactions3[[#This Row],[amount]]&gt;$L$17), 1, 0)</f>
        <v>1</v>
      </c>
    </row>
    <row r="4831" spans="1:9">
      <c r="A4831" t="s">
        <v>8977</v>
      </c>
      <c r="B4831" s="3">
        <v>45483</v>
      </c>
      <c r="C4831" t="s">
        <v>4292</v>
      </c>
      <c r="D4831">
        <v>513.69000000000005</v>
      </c>
      <c r="E4831" t="s">
        <v>31</v>
      </c>
      <c r="F4831" t="s">
        <v>26</v>
      </c>
      <c r="G4831" t="s">
        <v>39</v>
      </c>
      <c r="H4831" t="s">
        <v>75</v>
      </c>
      <c r="I4831">
        <f>IF(OR(financial_transactions3[[#This Row],[amount]]&lt;$L$16, financial_transactions3[[#This Row],[amount]]&gt;$L$17), 1, 0)</f>
        <v>1</v>
      </c>
    </row>
    <row r="4832" spans="1:9">
      <c r="A4832" t="s">
        <v>8978</v>
      </c>
      <c r="B4832" s="3">
        <v>45483</v>
      </c>
      <c r="C4832" t="s">
        <v>411</v>
      </c>
      <c r="D4832">
        <v>163.09</v>
      </c>
      <c r="E4832" t="s">
        <v>64</v>
      </c>
      <c r="F4832" t="s">
        <v>32</v>
      </c>
      <c r="G4832" t="s">
        <v>48</v>
      </c>
      <c r="H4832" t="s">
        <v>87</v>
      </c>
      <c r="I4832">
        <f>IF(OR(financial_transactions3[[#This Row],[amount]]&lt;$L$16, financial_transactions3[[#This Row],[amount]]&gt;$L$17), 1, 0)</f>
        <v>1</v>
      </c>
    </row>
    <row r="4833" spans="1:9">
      <c r="A4833" t="s">
        <v>8979</v>
      </c>
      <c r="B4833" s="3">
        <v>45483</v>
      </c>
      <c r="C4833" t="s">
        <v>8980</v>
      </c>
      <c r="D4833">
        <v>1969.04</v>
      </c>
      <c r="E4833" t="s">
        <v>25</v>
      </c>
      <c r="F4833" t="s">
        <v>26</v>
      </c>
      <c r="G4833" t="s">
        <v>39</v>
      </c>
      <c r="H4833" t="s">
        <v>176</v>
      </c>
      <c r="I4833">
        <f>IF(OR(financial_transactions3[[#This Row],[amount]]&lt;$L$16, financial_transactions3[[#This Row],[amount]]&gt;$L$17), 1, 0)</f>
        <v>1</v>
      </c>
    </row>
    <row r="4834" spans="1:9">
      <c r="A4834" t="s">
        <v>8981</v>
      </c>
      <c r="B4834" s="3">
        <v>45483</v>
      </c>
      <c r="C4834" t="s">
        <v>8982</v>
      </c>
      <c r="D4834">
        <v>142.11000000000001</v>
      </c>
      <c r="E4834" t="s">
        <v>47</v>
      </c>
      <c r="F4834" t="s">
        <v>32</v>
      </c>
      <c r="G4834" t="s">
        <v>27</v>
      </c>
      <c r="H4834" t="s">
        <v>87</v>
      </c>
      <c r="I4834">
        <f>IF(OR(financial_transactions3[[#This Row],[amount]]&lt;$L$16, financial_transactions3[[#This Row],[amount]]&gt;$L$17), 1, 0)</f>
        <v>1</v>
      </c>
    </row>
    <row r="4835" spans="1:9">
      <c r="A4835" t="s">
        <v>8983</v>
      </c>
      <c r="B4835" s="3">
        <v>45483</v>
      </c>
      <c r="C4835" t="s">
        <v>1477</v>
      </c>
      <c r="D4835">
        <v>1171.4000000000001</v>
      </c>
      <c r="E4835" t="s">
        <v>122</v>
      </c>
      <c r="F4835" t="s">
        <v>61</v>
      </c>
      <c r="G4835" t="s">
        <v>48</v>
      </c>
      <c r="H4835" t="s">
        <v>123</v>
      </c>
      <c r="I4835">
        <f>IF(OR(financial_transactions3[[#This Row],[amount]]&lt;$L$16, financial_transactions3[[#This Row],[amount]]&gt;$L$17), 1, 0)</f>
        <v>0</v>
      </c>
    </row>
    <row r="4836" spans="1:9">
      <c r="A4836" t="s">
        <v>8984</v>
      </c>
      <c r="B4836" s="3">
        <v>45483</v>
      </c>
      <c r="C4836" t="s">
        <v>2400</v>
      </c>
      <c r="D4836">
        <v>933.01</v>
      </c>
      <c r="E4836" t="s">
        <v>31</v>
      </c>
      <c r="F4836" t="s">
        <v>32</v>
      </c>
      <c r="G4836" t="s">
        <v>27</v>
      </c>
      <c r="H4836" t="s">
        <v>57</v>
      </c>
      <c r="I4836">
        <f>IF(OR(financial_transactions3[[#This Row],[amount]]&lt;$L$16, financial_transactions3[[#This Row],[amount]]&gt;$L$17), 1, 0)</f>
        <v>0</v>
      </c>
    </row>
    <row r="4837" spans="1:9">
      <c r="A4837" t="s">
        <v>8985</v>
      </c>
      <c r="B4837" s="3">
        <v>45483</v>
      </c>
      <c r="C4837" t="s">
        <v>8986</v>
      </c>
      <c r="D4837">
        <v>487.04</v>
      </c>
      <c r="E4837" t="s">
        <v>122</v>
      </c>
      <c r="F4837" t="s">
        <v>61</v>
      </c>
      <c r="G4837" t="s">
        <v>27</v>
      </c>
      <c r="H4837" t="s">
        <v>44</v>
      </c>
      <c r="I4837">
        <f>IF(OR(financial_transactions3[[#This Row],[amount]]&lt;$L$16, financial_transactions3[[#This Row],[amount]]&gt;$L$17), 1, 0)</f>
        <v>1</v>
      </c>
    </row>
    <row r="4838" spans="1:9">
      <c r="A4838" t="s">
        <v>8987</v>
      </c>
      <c r="B4838" s="3">
        <v>45483</v>
      </c>
      <c r="C4838" t="s">
        <v>131</v>
      </c>
      <c r="D4838">
        <v>645.52</v>
      </c>
      <c r="E4838" t="s">
        <v>64</v>
      </c>
      <c r="F4838" t="s">
        <v>61</v>
      </c>
      <c r="G4838" t="s">
        <v>27</v>
      </c>
      <c r="H4838" t="s">
        <v>22</v>
      </c>
      <c r="I4838">
        <f>IF(OR(financial_transactions3[[#This Row],[amount]]&lt;$L$16, financial_transactions3[[#This Row],[amount]]&gt;$L$17), 1, 0)</f>
        <v>0</v>
      </c>
    </row>
    <row r="4839" spans="1:9">
      <c r="A4839" t="s">
        <v>8988</v>
      </c>
      <c r="B4839" s="3">
        <v>45483</v>
      </c>
      <c r="C4839" t="s">
        <v>8224</v>
      </c>
      <c r="D4839">
        <v>19781.349999999999</v>
      </c>
      <c r="E4839" t="s">
        <v>122</v>
      </c>
      <c r="F4839" t="s">
        <v>32</v>
      </c>
      <c r="G4839" t="s">
        <v>27</v>
      </c>
      <c r="H4839" t="s">
        <v>44</v>
      </c>
      <c r="I4839">
        <f>IF(OR(financial_transactions3[[#This Row],[amount]]&lt;$L$16, financial_transactions3[[#This Row],[amount]]&gt;$L$17), 1, 0)</f>
        <v>1</v>
      </c>
    </row>
    <row r="4840" spans="1:9">
      <c r="A4840" t="s">
        <v>8989</v>
      </c>
      <c r="B4840" s="3">
        <v>45483</v>
      </c>
      <c r="C4840" t="s">
        <v>8990</v>
      </c>
      <c r="D4840">
        <v>766.46</v>
      </c>
      <c r="E4840" t="s">
        <v>122</v>
      </c>
      <c r="F4840" t="s">
        <v>61</v>
      </c>
      <c r="G4840" t="s">
        <v>39</v>
      </c>
      <c r="H4840" t="s">
        <v>33</v>
      </c>
      <c r="I4840">
        <f>IF(OR(financial_transactions3[[#This Row],[amount]]&lt;$L$16, financial_transactions3[[#This Row],[amount]]&gt;$L$17), 1, 0)</f>
        <v>0</v>
      </c>
    </row>
    <row r="4841" spans="1:9">
      <c r="A4841" t="s">
        <v>8991</v>
      </c>
      <c r="B4841" s="3">
        <v>45483</v>
      </c>
      <c r="C4841" t="s">
        <v>8992</v>
      </c>
      <c r="D4841">
        <v>1503.75</v>
      </c>
      <c r="E4841" t="s">
        <v>25</v>
      </c>
      <c r="F4841" t="s">
        <v>20</v>
      </c>
      <c r="G4841" t="s">
        <v>21</v>
      </c>
      <c r="H4841" t="s">
        <v>28</v>
      </c>
      <c r="I4841">
        <f>IF(OR(financial_transactions3[[#This Row],[amount]]&lt;$L$16, financial_transactions3[[#This Row],[amount]]&gt;$L$17), 1, 0)</f>
        <v>0</v>
      </c>
    </row>
    <row r="4842" spans="1:9">
      <c r="A4842" t="s">
        <v>8993</v>
      </c>
      <c r="B4842" s="3">
        <v>45483</v>
      </c>
      <c r="C4842" t="s">
        <v>5843</v>
      </c>
      <c r="D4842">
        <v>820.34</v>
      </c>
      <c r="E4842" t="s">
        <v>31</v>
      </c>
      <c r="F4842" t="s">
        <v>61</v>
      </c>
      <c r="G4842" t="s">
        <v>27</v>
      </c>
      <c r="H4842" t="s">
        <v>87</v>
      </c>
      <c r="I4842">
        <f>IF(OR(financial_transactions3[[#This Row],[amount]]&lt;$L$16, financial_transactions3[[#This Row],[amount]]&gt;$L$17), 1, 0)</f>
        <v>0</v>
      </c>
    </row>
    <row r="4843" spans="1:9">
      <c r="A4843" t="s">
        <v>8994</v>
      </c>
      <c r="B4843" s="3">
        <v>45483</v>
      </c>
      <c r="C4843" t="s">
        <v>2541</v>
      </c>
      <c r="D4843">
        <v>1909.04</v>
      </c>
      <c r="E4843" t="s">
        <v>19</v>
      </c>
      <c r="F4843" t="s">
        <v>26</v>
      </c>
      <c r="G4843" t="s">
        <v>48</v>
      </c>
      <c r="H4843" t="s">
        <v>123</v>
      </c>
      <c r="I4843">
        <f>IF(OR(financial_transactions3[[#This Row],[amount]]&lt;$L$16, financial_transactions3[[#This Row],[amount]]&gt;$L$17), 1, 0)</f>
        <v>1</v>
      </c>
    </row>
    <row r="4844" spans="1:9">
      <c r="A4844" t="s">
        <v>8995</v>
      </c>
      <c r="B4844" s="3">
        <v>45483</v>
      </c>
      <c r="C4844" t="s">
        <v>8996</v>
      </c>
      <c r="D4844">
        <v>991.6</v>
      </c>
      <c r="E4844" t="s">
        <v>122</v>
      </c>
      <c r="F4844" t="s">
        <v>61</v>
      </c>
      <c r="G4844" t="s">
        <v>21</v>
      </c>
      <c r="H4844" t="s">
        <v>28</v>
      </c>
      <c r="I4844">
        <f>IF(OR(financial_transactions3[[#This Row],[amount]]&lt;$L$16, financial_transactions3[[#This Row],[amount]]&gt;$L$17), 1, 0)</f>
        <v>0</v>
      </c>
    </row>
    <row r="4845" spans="1:9">
      <c r="A4845" t="s">
        <v>8997</v>
      </c>
      <c r="B4845" s="3">
        <v>45483</v>
      </c>
      <c r="C4845" t="s">
        <v>8998</v>
      </c>
      <c r="D4845">
        <v>1149.1600000000001</v>
      </c>
      <c r="E4845" t="s">
        <v>122</v>
      </c>
      <c r="F4845" t="s">
        <v>26</v>
      </c>
      <c r="G4845" t="s">
        <v>27</v>
      </c>
      <c r="H4845" t="s">
        <v>75</v>
      </c>
      <c r="I4845">
        <f>IF(OR(financial_transactions3[[#This Row],[amount]]&lt;$L$16, financial_transactions3[[#This Row],[amount]]&gt;$L$17), 1, 0)</f>
        <v>0</v>
      </c>
    </row>
    <row r="4846" spans="1:9">
      <c r="A4846" t="s">
        <v>8999</v>
      </c>
      <c r="B4846" s="3">
        <v>45483</v>
      </c>
      <c r="C4846" t="s">
        <v>3562</v>
      </c>
      <c r="D4846">
        <v>1032.31</v>
      </c>
      <c r="E4846" t="s">
        <v>122</v>
      </c>
      <c r="F4846" t="s">
        <v>26</v>
      </c>
      <c r="G4846" t="s">
        <v>48</v>
      </c>
      <c r="H4846" t="s">
        <v>87</v>
      </c>
      <c r="I4846">
        <f>IF(OR(financial_transactions3[[#This Row],[amount]]&lt;$L$16, financial_transactions3[[#This Row],[amount]]&gt;$L$17), 1, 0)</f>
        <v>0</v>
      </c>
    </row>
    <row r="4847" spans="1:9">
      <c r="A4847" t="s">
        <v>9000</v>
      </c>
      <c r="B4847" s="3">
        <v>45484</v>
      </c>
      <c r="C4847" t="s">
        <v>9001</v>
      </c>
      <c r="D4847">
        <v>806.46</v>
      </c>
      <c r="E4847" t="s">
        <v>16110</v>
      </c>
      <c r="F4847" t="s">
        <v>26</v>
      </c>
      <c r="G4847" t="s">
        <v>27</v>
      </c>
      <c r="H4847" t="s">
        <v>33</v>
      </c>
      <c r="I4847">
        <f>IF(OR(financial_transactions3[[#This Row],[amount]]&lt;$L$16, financial_transactions3[[#This Row],[amount]]&gt;$L$17), 1, 0)</f>
        <v>0</v>
      </c>
    </row>
    <row r="4848" spans="1:9">
      <c r="A4848" t="s">
        <v>9002</v>
      </c>
      <c r="B4848" s="3">
        <v>45484</v>
      </c>
      <c r="C4848" t="s">
        <v>2305</v>
      </c>
      <c r="D4848">
        <v>1101.8800000000001</v>
      </c>
      <c r="E4848" t="s">
        <v>67</v>
      </c>
      <c r="F4848" t="s">
        <v>61</v>
      </c>
      <c r="G4848" t="s">
        <v>48</v>
      </c>
      <c r="H4848" t="s">
        <v>44</v>
      </c>
      <c r="I4848">
        <f>IF(OR(financial_transactions3[[#This Row],[amount]]&lt;$L$16, financial_transactions3[[#This Row],[amount]]&gt;$L$17), 1, 0)</f>
        <v>0</v>
      </c>
    </row>
    <row r="4849" spans="1:9">
      <c r="A4849" t="s">
        <v>9003</v>
      </c>
      <c r="B4849" s="3">
        <v>45484</v>
      </c>
      <c r="C4849" t="s">
        <v>9004</v>
      </c>
      <c r="D4849">
        <v>305.06</v>
      </c>
      <c r="E4849" t="s">
        <v>25</v>
      </c>
      <c r="F4849" t="s">
        <v>61</v>
      </c>
      <c r="G4849" t="s">
        <v>39</v>
      </c>
      <c r="H4849" t="s">
        <v>22</v>
      </c>
      <c r="I4849">
        <f>IF(OR(financial_transactions3[[#This Row],[amount]]&lt;$L$16, financial_transactions3[[#This Row],[amount]]&gt;$L$17), 1, 0)</f>
        <v>1</v>
      </c>
    </row>
    <row r="4850" spans="1:9">
      <c r="A4850" t="s">
        <v>9005</v>
      </c>
      <c r="B4850" s="3">
        <v>45484</v>
      </c>
      <c r="C4850" t="s">
        <v>9006</v>
      </c>
      <c r="D4850">
        <v>84.36</v>
      </c>
      <c r="E4850" t="s">
        <v>70</v>
      </c>
      <c r="F4850" t="s">
        <v>61</v>
      </c>
      <c r="G4850" t="s">
        <v>21</v>
      </c>
      <c r="H4850" t="s">
        <v>40</v>
      </c>
      <c r="I4850">
        <f>IF(OR(financial_transactions3[[#This Row],[amount]]&lt;$L$16, financial_transactions3[[#This Row],[amount]]&gt;$L$17), 1, 0)</f>
        <v>1</v>
      </c>
    </row>
    <row r="4851" spans="1:9">
      <c r="A4851" t="s">
        <v>9007</v>
      </c>
      <c r="B4851" s="3">
        <v>45484</v>
      </c>
      <c r="C4851" t="s">
        <v>9008</v>
      </c>
      <c r="D4851">
        <v>1453.57</v>
      </c>
      <c r="E4851" t="s">
        <v>31</v>
      </c>
      <c r="F4851" t="s">
        <v>20</v>
      </c>
      <c r="G4851" t="s">
        <v>27</v>
      </c>
      <c r="H4851" t="s">
        <v>109</v>
      </c>
      <c r="I4851">
        <f>IF(OR(financial_transactions3[[#This Row],[amount]]&lt;$L$16, financial_transactions3[[#This Row],[amount]]&gt;$L$17), 1, 0)</f>
        <v>0</v>
      </c>
    </row>
    <row r="4852" spans="1:9">
      <c r="A4852" t="s">
        <v>9009</v>
      </c>
      <c r="B4852" s="3">
        <v>45484</v>
      </c>
      <c r="C4852" t="s">
        <v>2367</v>
      </c>
      <c r="D4852">
        <v>774.94</v>
      </c>
      <c r="E4852" t="s">
        <v>122</v>
      </c>
      <c r="F4852" t="s">
        <v>20</v>
      </c>
      <c r="G4852" t="s">
        <v>39</v>
      </c>
      <c r="H4852" t="s">
        <v>40</v>
      </c>
      <c r="I4852">
        <f>IF(OR(financial_transactions3[[#This Row],[amount]]&lt;$L$16, financial_transactions3[[#This Row],[amount]]&gt;$L$17), 1, 0)</f>
        <v>0</v>
      </c>
    </row>
    <row r="4853" spans="1:9">
      <c r="A4853" t="s">
        <v>9011</v>
      </c>
      <c r="B4853" s="3">
        <v>45484</v>
      </c>
      <c r="C4853" t="s">
        <v>9012</v>
      </c>
      <c r="D4853">
        <v>968.96</v>
      </c>
      <c r="E4853" t="s">
        <v>19</v>
      </c>
      <c r="F4853" t="s">
        <v>20</v>
      </c>
      <c r="G4853" t="s">
        <v>21</v>
      </c>
      <c r="H4853" t="s">
        <v>49</v>
      </c>
      <c r="I4853">
        <f>IF(OR(financial_transactions3[[#This Row],[amount]]&lt;$L$16, financial_transactions3[[#This Row],[amount]]&gt;$L$17), 1, 0)</f>
        <v>0</v>
      </c>
    </row>
    <row r="4854" spans="1:9">
      <c r="A4854" t="s">
        <v>9013</v>
      </c>
      <c r="B4854" s="3">
        <v>45484</v>
      </c>
      <c r="C4854" t="s">
        <v>9014</v>
      </c>
      <c r="D4854">
        <v>1594.86</v>
      </c>
      <c r="E4854" t="s">
        <v>122</v>
      </c>
      <c r="F4854" t="s">
        <v>32</v>
      </c>
      <c r="G4854" t="s">
        <v>27</v>
      </c>
      <c r="H4854" t="s">
        <v>94</v>
      </c>
      <c r="I4854">
        <f>IF(OR(financial_transactions3[[#This Row],[amount]]&lt;$L$16, financial_transactions3[[#This Row],[amount]]&gt;$L$17), 1, 0)</f>
        <v>0</v>
      </c>
    </row>
    <row r="4855" spans="1:9">
      <c r="A4855" t="s">
        <v>9015</v>
      </c>
      <c r="B4855" s="3">
        <v>45484</v>
      </c>
      <c r="C4855" t="s">
        <v>6544</v>
      </c>
      <c r="D4855">
        <v>9380.1200000000008</v>
      </c>
      <c r="E4855" t="s">
        <v>70</v>
      </c>
      <c r="F4855" t="s">
        <v>32</v>
      </c>
      <c r="G4855" t="s">
        <v>27</v>
      </c>
      <c r="H4855" t="s">
        <v>123</v>
      </c>
      <c r="I4855">
        <f>IF(OR(financial_transactions3[[#This Row],[amount]]&lt;$L$16, financial_transactions3[[#This Row],[amount]]&gt;$L$17), 1, 0)</f>
        <v>1</v>
      </c>
    </row>
    <row r="4856" spans="1:9">
      <c r="A4856" t="s">
        <v>9016</v>
      </c>
      <c r="B4856" s="3">
        <v>45484</v>
      </c>
      <c r="C4856" t="s">
        <v>9017</v>
      </c>
      <c r="D4856">
        <v>1642.41</v>
      </c>
      <c r="E4856" t="s">
        <v>16110</v>
      </c>
      <c r="F4856" t="s">
        <v>32</v>
      </c>
      <c r="G4856" t="s">
        <v>27</v>
      </c>
      <c r="H4856" t="s">
        <v>87</v>
      </c>
      <c r="I4856">
        <f>IF(OR(financial_transactions3[[#This Row],[amount]]&lt;$L$16, financial_transactions3[[#This Row],[amount]]&gt;$L$17), 1, 0)</f>
        <v>1</v>
      </c>
    </row>
    <row r="4857" spans="1:9">
      <c r="A4857" t="s">
        <v>9018</v>
      </c>
      <c r="B4857" s="3">
        <v>45484</v>
      </c>
      <c r="C4857" t="s">
        <v>9019</v>
      </c>
      <c r="D4857">
        <v>1965.39</v>
      </c>
      <c r="E4857" t="s">
        <v>25</v>
      </c>
      <c r="F4857" t="s">
        <v>61</v>
      </c>
      <c r="G4857" t="s">
        <v>27</v>
      </c>
      <c r="H4857" t="s">
        <v>53</v>
      </c>
      <c r="I4857">
        <f>IF(OR(financial_transactions3[[#This Row],[amount]]&lt;$L$16, financial_transactions3[[#This Row],[amount]]&gt;$L$17), 1, 0)</f>
        <v>1</v>
      </c>
    </row>
    <row r="4858" spans="1:9">
      <c r="A4858" t="s">
        <v>9020</v>
      </c>
      <c r="B4858" s="3">
        <v>45484</v>
      </c>
      <c r="C4858" t="s">
        <v>2189</v>
      </c>
      <c r="D4858">
        <v>499.67</v>
      </c>
      <c r="E4858" t="s">
        <v>52</v>
      </c>
      <c r="F4858" t="s">
        <v>26</v>
      </c>
      <c r="G4858" t="s">
        <v>39</v>
      </c>
      <c r="H4858" t="s">
        <v>16080</v>
      </c>
      <c r="I4858">
        <f>IF(OR(financial_transactions3[[#This Row],[amount]]&lt;$L$16, financial_transactions3[[#This Row],[amount]]&gt;$L$17), 1, 0)</f>
        <v>1</v>
      </c>
    </row>
    <row r="4859" spans="1:9">
      <c r="A4859" t="s">
        <v>9021</v>
      </c>
      <c r="B4859" s="3">
        <v>45484</v>
      </c>
      <c r="C4859" t="s">
        <v>2843</v>
      </c>
      <c r="D4859">
        <v>1600.12</v>
      </c>
      <c r="E4859" t="s">
        <v>47</v>
      </c>
      <c r="F4859" t="s">
        <v>32</v>
      </c>
      <c r="G4859" t="s">
        <v>21</v>
      </c>
      <c r="H4859" t="s">
        <v>109</v>
      </c>
      <c r="I4859">
        <f>IF(OR(financial_transactions3[[#This Row],[amount]]&lt;$L$16, financial_transactions3[[#This Row],[amount]]&gt;$L$17), 1, 0)</f>
        <v>1</v>
      </c>
    </row>
    <row r="4860" spans="1:9">
      <c r="A4860" t="s">
        <v>9022</v>
      </c>
      <c r="B4860" s="3">
        <v>45484</v>
      </c>
      <c r="C4860" t="s">
        <v>6027</v>
      </c>
      <c r="D4860">
        <v>1554.72</v>
      </c>
      <c r="E4860" t="s">
        <v>16110</v>
      </c>
      <c r="F4860" t="s">
        <v>20</v>
      </c>
      <c r="G4860" t="s">
        <v>39</v>
      </c>
      <c r="H4860" t="s">
        <v>49</v>
      </c>
      <c r="I4860">
        <f>IF(OR(financial_transactions3[[#This Row],[amount]]&lt;$L$16, financial_transactions3[[#This Row],[amount]]&gt;$L$17), 1, 0)</f>
        <v>0</v>
      </c>
    </row>
    <row r="4861" spans="1:9">
      <c r="A4861" t="s">
        <v>9025</v>
      </c>
      <c r="B4861" s="3">
        <v>45484</v>
      </c>
      <c r="C4861" t="s">
        <v>9026</v>
      </c>
      <c r="D4861">
        <v>1767.33</v>
      </c>
      <c r="E4861" t="s">
        <v>122</v>
      </c>
      <c r="F4861" t="s">
        <v>32</v>
      </c>
      <c r="G4861" t="s">
        <v>27</v>
      </c>
      <c r="H4861" t="s">
        <v>75</v>
      </c>
      <c r="I4861">
        <f>IF(OR(financial_transactions3[[#This Row],[amount]]&lt;$L$16, financial_transactions3[[#This Row],[amount]]&gt;$L$17), 1, 0)</f>
        <v>1</v>
      </c>
    </row>
    <row r="4862" spans="1:9">
      <c r="A4862" t="s">
        <v>9027</v>
      </c>
      <c r="B4862" s="3">
        <v>45484</v>
      </c>
      <c r="C4862" t="s">
        <v>3315</v>
      </c>
      <c r="D4862">
        <v>1059.6199999999999</v>
      </c>
      <c r="E4862" t="s">
        <v>64</v>
      </c>
      <c r="F4862" t="s">
        <v>61</v>
      </c>
      <c r="G4862" t="s">
        <v>48</v>
      </c>
      <c r="H4862" t="s">
        <v>33</v>
      </c>
      <c r="I4862">
        <f>IF(OR(financial_transactions3[[#This Row],[amount]]&lt;$L$16, financial_transactions3[[#This Row],[amount]]&gt;$L$17), 1, 0)</f>
        <v>0</v>
      </c>
    </row>
    <row r="4863" spans="1:9">
      <c r="A4863" t="s">
        <v>9028</v>
      </c>
      <c r="B4863" s="3">
        <v>45484</v>
      </c>
      <c r="C4863" t="s">
        <v>9029</v>
      </c>
      <c r="D4863">
        <v>1894.83</v>
      </c>
      <c r="E4863" t="s">
        <v>122</v>
      </c>
      <c r="F4863" t="s">
        <v>32</v>
      </c>
      <c r="G4863" t="s">
        <v>48</v>
      </c>
      <c r="H4863" t="s">
        <v>16080</v>
      </c>
      <c r="I4863">
        <f>IF(OR(financial_transactions3[[#This Row],[amount]]&lt;$L$16, financial_transactions3[[#This Row],[amount]]&gt;$L$17), 1, 0)</f>
        <v>1</v>
      </c>
    </row>
    <row r="4864" spans="1:9">
      <c r="A4864" t="s">
        <v>9030</v>
      </c>
      <c r="B4864" s="3">
        <v>45484</v>
      </c>
      <c r="C4864" t="s">
        <v>9031</v>
      </c>
      <c r="D4864">
        <v>1252.6600000000001</v>
      </c>
      <c r="E4864" t="s">
        <v>52</v>
      </c>
      <c r="F4864" t="s">
        <v>32</v>
      </c>
      <c r="G4864" t="s">
        <v>27</v>
      </c>
      <c r="H4864" t="s">
        <v>109</v>
      </c>
      <c r="I4864">
        <f>IF(OR(financial_transactions3[[#This Row],[amount]]&lt;$L$16, financial_transactions3[[#This Row],[amount]]&gt;$L$17), 1, 0)</f>
        <v>0</v>
      </c>
    </row>
    <row r="4865" spans="1:9">
      <c r="A4865" t="s">
        <v>9032</v>
      </c>
      <c r="B4865" s="3">
        <v>45484</v>
      </c>
      <c r="C4865" t="s">
        <v>9033</v>
      </c>
      <c r="D4865">
        <v>1678.26</v>
      </c>
      <c r="E4865" t="s">
        <v>16110</v>
      </c>
      <c r="F4865" t="s">
        <v>32</v>
      </c>
      <c r="G4865" t="s">
        <v>27</v>
      </c>
      <c r="H4865" t="s">
        <v>176</v>
      </c>
      <c r="I4865">
        <f>IF(OR(financial_transactions3[[#This Row],[amount]]&lt;$L$16, financial_transactions3[[#This Row],[amount]]&gt;$L$17), 1, 0)</f>
        <v>1</v>
      </c>
    </row>
    <row r="4866" spans="1:9">
      <c r="A4866" t="s">
        <v>9034</v>
      </c>
      <c r="B4866" s="3">
        <v>45484</v>
      </c>
      <c r="C4866" t="s">
        <v>7922</v>
      </c>
      <c r="D4866">
        <v>1941.8</v>
      </c>
      <c r="E4866" t="s">
        <v>52</v>
      </c>
      <c r="F4866" t="s">
        <v>32</v>
      </c>
      <c r="G4866" t="s">
        <v>21</v>
      </c>
      <c r="H4866" t="s">
        <v>176</v>
      </c>
      <c r="I4866">
        <f>IF(OR(financial_transactions3[[#This Row],[amount]]&lt;$L$16, financial_transactions3[[#This Row],[amount]]&gt;$L$17), 1, 0)</f>
        <v>1</v>
      </c>
    </row>
    <row r="4867" spans="1:9">
      <c r="A4867" t="s">
        <v>9035</v>
      </c>
      <c r="B4867" s="3">
        <v>45484</v>
      </c>
      <c r="C4867" t="s">
        <v>2501</v>
      </c>
      <c r="D4867">
        <v>217.95</v>
      </c>
      <c r="E4867" t="s">
        <v>52</v>
      </c>
      <c r="F4867" t="s">
        <v>61</v>
      </c>
      <c r="G4867" t="s">
        <v>48</v>
      </c>
      <c r="H4867" t="s">
        <v>123</v>
      </c>
      <c r="I4867">
        <f>IF(OR(financial_transactions3[[#This Row],[amount]]&lt;$L$16, financial_transactions3[[#This Row],[amount]]&gt;$L$17), 1, 0)</f>
        <v>1</v>
      </c>
    </row>
    <row r="4868" spans="1:9">
      <c r="A4868" t="s">
        <v>9036</v>
      </c>
      <c r="B4868" s="3">
        <v>45484</v>
      </c>
      <c r="C4868" t="s">
        <v>5469</v>
      </c>
      <c r="D4868">
        <v>381.66</v>
      </c>
      <c r="E4868" t="s">
        <v>70</v>
      </c>
      <c r="F4868" t="s">
        <v>32</v>
      </c>
      <c r="G4868" t="s">
        <v>39</v>
      </c>
      <c r="H4868" t="s">
        <v>40</v>
      </c>
      <c r="I4868">
        <f>IF(OR(financial_transactions3[[#This Row],[amount]]&lt;$L$16, financial_transactions3[[#This Row],[amount]]&gt;$L$17), 1, 0)</f>
        <v>1</v>
      </c>
    </row>
    <row r="4869" spans="1:9">
      <c r="A4869" t="s">
        <v>9037</v>
      </c>
      <c r="B4869" s="3">
        <v>45484</v>
      </c>
      <c r="C4869" t="s">
        <v>6592</v>
      </c>
      <c r="D4869">
        <v>6503.82</v>
      </c>
      <c r="E4869" t="s">
        <v>70</v>
      </c>
      <c r="F4869" t="s">
        <v>26</v>
      </c>
      <c r="G4869" t="s">
        <v>39</v>
      </c>
      <c r="H4869" t="s">
        <v>53</v>
      </c>
      <c r="I4869">
        <f>IF(OR(financial_transactions3[[#This Row],[amount]]&lt;$L$16, financial_transactions3[[#This Row],[amount]]&gt;$L$17), 1, 0)</f>
        <v>1</v>
      </c>
    </row>
    <row r="4870" spans="1:9">
      <c r="A4870" t="s">
        <v>9038</v>
      </c>
      <c r="B4870" s="3">
        <v>45484</v>
      </c>
      <c r="C4870" t="s">
        <v>2985</v>
      </c>
      <c r="D4870">
        <v>540.01</v>
      </c>
      <c r="E4870" t="s">
        <v>47</v>
      </c>
      <c r="F4870" t="s">
        <v>61</v>
      </c>
      <c r="G4870" t="s">
        <v>48</v>
      </c>
      <c r="H4870" t="s">
        <v>28</v>
      </c>
      <c r="I4870">
        <f>IF(OR(financial_transactions3[[#This Row],[amount]]&lt;$L$16, financial_transactions3[[#This Row],[amount]]&gt;$L$17), 1, 0)</f>
        <v>1</v>
      </c>
    </row>
    <row r="4871" spans="1:9">
      <c r="A4871" t="s">
        <v>9039</v>
      </c>
      <c r="B4871" s="3">
        <v>45484</v>
      </c>
      <c r="C4871" t="s">
        <v>9040</v>
      </c>
      <c r="D4871">
        <v>594.97</v>
      </c>
      <c r="E4871" t="s">
        <v>31</v>
      </c>
      <c r="F4871" t="s">
        <v>26</v>
      </c>
      <c r="G4871" t="s">
        <v>48</v>
      </c>
      <c r="H4871" t="s">
        <v>44</v>
      </c>
      <c r="I4871">
        <f>IF(OR(financial_transactions3[[#This Row],[amount]]&lt;$L$16, financial_transactions3[[#This Row],[amount]]&gt;$L$17), 1, 0)</f>
        <v>0</v>
      </c>
    </row>
    <row r="4872" spans="1:9">
      <c r="A4872" t="s">
        <v>9041</v>
      </c>
      <c r="B4872" s="3">
        <v>45484</v>
      </c>
      <c r="C4872" t="s">
        <v>9042</v>
      </c>
      <c r="D4872">
        <v>320.77999999999997</v>
      </c>
      <c r="E4872" t="s">
        <v>47</v>
      </c>
      <c r="F4872" t="s">
        <v>61</v>
      </c>
      <c r="G4872" t="s">
        <v>27</v>
      </c>
      <c r="H4872" t="s">
        <v>176</v>
      </c>
      <c r="I4872">
        <f>IF(OR(financial_transactions3[[#This Row],[amount]]&lt;$L$16, financial_transactions3[[#This Row],[amount]]&gt;$L$17), 1, 0)</f>
        <v>1</v>
      </c>
    </row>
    <row r="4873" spans="1:9">
      <c r="A4873" t="s">
        <v>9043</v>
      </c>
      <c r="B4873" s="3">
        <v>45484</v>
      </c>
      <c r="C4873" t="s">
        <v>9044</v>
      </c>
      <c r="D4873">
        <v>883.06</v>
      </c>
      <c r="E4873" t="s">
        <v>25</v>
      </c>
      <c r="F4873" t="s">
        <v>20</v>
      </c>
      <c r="G4873" t="s">
        <v>39</v>
      </c>
      <c r="H4873" t="s">
        <v>109</v>
      </c>
      <c r="I4873">
        <f>IF(OR(financial_transactions3[[#This Row],[amount]]&lt;$L$16, financial_transactions3[[#This Row],[amount]]&gt;$L$17), 1, 0)</f>
        <v>0</v>
      </c>
    </row>
    <row r="4874" spans="1:9">
      <c r="A4874" t="s">
        <v>9045</v>
      </c>
      <c r="B4874" s="3">
        <v>45485</v>
      </c>
      <c r="C4874" t="s">
        <v>2406</v>
      </c>
      <c r="D4874">
        <v>1867.91</v>
      </c>
      <c r="E4874" t="s">
        <v>122</v>
      </c>
      <c r="F4874" t="s">
        <v>26</v>
      </c>
      <c r="G4874" t="s">
        <v>21</v>
      </c>
      <c r="H4874" t="s">
        <v>94</v>
      </c>
      <c r="I4874">
        <f>IF(OR(financial_transactions3[[#This Row],[amount]]&lt;$L$16, financial_transactions3[[#This Row],[amount]]&gt;$L$17), 1, 0)</f>
        <v>1</v>
      </c>
    </row>
    <row r="4875" spans="1:9">
      <c r="A4875" t="s">
        <v>9046</v>
      </c>
      <c r="B4875" s="3">
        <v>45485</v>
      </c>
      <c r="C4875" t="s">
        <v>7086</v>
      </c>
      <c r="D4875">
        <v>1902.45</v>
      </c>
      <c r="E4875" t="s">
        <v>16079</v>
      </c>
      <c r="F4875" t="s">
        <v>20</v>
      </c>
      <c r="G4875" t="s">
        <v>48</v>
      </c>
      <c r="H4875" t="s">
        <v>94</v>
      </c>
      <c r="I4875">
        <f>IF(OR(financial_transactions3[[#This Row],[amount]]&lt;$L$16, financial_transactions3[[#This Row],[amount]]&gt;$L$17), 1, 0)</f>
        <v>1</v>
      </c>
    </row>
    <row r="4876" spans="1:9">
      <c r="A4876" t="s">
        <v>9047</v>
      </c>
      <c r="B4876" s="3">
        <v>45485</v>
      </c>
      <c r="C4876" t="s">
        <v>2165</v>
      </c>
      <c r="D4876">
        <v>1903.76</v>
      </c>
      <c r="E4876" t="s">
        <v>67</v>
      </c>
      <c r="F4876" t="s">
        <v>20</v>
      </c>
      <c r="G4876" t="s">
        <v>27</v>
      </c>
      <c r="H4876" t="s">
        <v>16080</v>
      </c>
      <c r="I4876">
        <f>IF(OR(financial_transactions3[[#This Row],[amount]]&lt;$L$16, financial_transactions3[[#This Row],[amount]]&gt;$L$17), 1, 0)</f>
        <v>1</v>
      </c>
    </row>
    <row r="4877" spans="1:9">
      <c r="A4877" t="s">
        <v>9048</v>
      </c>
      <c r="B4877" s="3">
        <v>45485</v>
      </c>
      <c r="C4877" t="s">
        <v>3224</v>
      </c>
      <c r="D4877">
        <v>1240.52</v>
      </c>
      <c r="E4877" t="s">
        <v>47</v>
      </c>
      <c r="F4877" t="s">
        <v>26</v>
      </c>
      <c r="G4877" t="s">
        <v>21</v>
      </c>
      <c r="H4877" t="s">
        <v>44</v>
      </c>
      <c r="I4877">
        <f>IF(OR(financial_transactions3[[#This Row],[amount]]&lt;$L$16, financial_transactions3[[#This Row],[amount]]&gt;$L$17), 1, 0)</f>
        <v>0</v>
      </c>
    </row>
    <row r="4878" spans="1:9">
      <c r="A4878" t="s">
        <v>9049</v>
      </c>
      <c r="B4878" s="3">
        <v>45485</v>
      </c>
      <c r="C4878" t="s">
        <v>9050</v>
      </c>
      <c r="D4878">
        <v>551.04999999999995</v>
      </c>
      <c r="E4878" t="s">
        <v>47</v>
      </c>
      <c r="F4878" t="s">
        <v>61</v>
      </c>
      <c r="G4878" t="s">
        <v>39</v>
      </c>
      <c r="H4878" t="s">
        <v>22</v>
      </c>
      <c r="I4878">
        <f>IF(OR(financial_transactions3[[#This Row],[amount]]&lt;$L$16, financial_transactions3[[#This Row],[amount]]&gt;$L$17), 1, 0)</f>
        <v>1</v>
      </c>
    </row>
    <row r="4879" spans="1:9">
      <c r="A4879" t="s">
        <v>9051</v>
      </c>
      <c r="B4879" s="3">
        <v>45485</v>
      </c>
      <c r="C4879" t="s">
        <v>2810</v>
      </c>
      <c r="D4879">
        <v>1942.63</v>
      </c>
      <c r="E4879" t="s">
        <v>25</v>
      </c>
      <c r="F4879" t="s">
        <v>20</v>
      </c>
      <c r="G4879" t="s">
        <v>21</v>
      </c>
      <c r="H4879" t="s">
        <v>176</v>
      </c>
      <c r="I4879">
        <f>IF(OR(financial_transactions3[[#This Row],[amount]]&lt;$L$16, financial_transactions3[[#This Row],[amount]]&gt;$L$17), 1, 0)</f>
        <v>1</v>
      </c>
    </row>
    <row r="4880" spans="1:9">
      <c r="A4880" t="s">
        <v>9052</v>
      </c>
      <c r="B4880" s="3">
        <v>45485</v>
      </c>
      <c r="C4880" t="s">
        <v>9053</v>
      </c>
      <c r="D4880">
        <v>688.12</v>
      </c>
      <c r="E4880" t="s">
        <v>52</v>
      </c>
      <c r="F4880" t="s">
        <v>20</v>
      </c>
      <c r="G4880" t="s">
        <v>21</v>
      </c>
      <c r="H4880" t="s">
        <v>22</v>
      </c>
      <c r="I4880">
        <f>IF(OR(financial_transactions3[[#This Row],[amount]]&lt;$L$16, financial_transactions3[[#This Row],[amount]]&gt;$L$17), 1, 0)</f>
        <v>0</v>
      </c>
    </row>
    <row r="4881" spans="1:9">
      <c r="A4881" t="s">
        <v>9054</v>
      </c>
      <c r="B4881" s="3">
        <v>45485</v>
      </c>
      <c r="C4881" t="s">
        <v>802</v>
      </c>
      <c r="D4881">
        <v>463.78</v>
      </c>
      <c r="E4881" t="s">
        <v>122</v>
      </c>
      <c r="F4881" t="s">
        <v>32</v>
      </c>
      <c r="G4881" t="s">
        <v>27</v>
      </c>
      <c r="H4881" t="s">
        <v>44</v>
      </c>
      <c r="I4881">
        <f>IF(OR(financial_transactions3[[#This Row],[amount]]&lt;$L$16, financial_transactions3[[#This Row],[amount]]&gt;$L$17), 1, 0)</f>
        <v>1</v>
      </c>
    </row>
    <row r="4882" spans="1:9">
      <c r="A4882" t="s">
        <v>9055</v>
      </c>
      <c r="B4882" s="3">
        <v>45485</v>
      </c>
      <c r="C4882" t="s">
        <v>1481</v>
      </c>
      <c r="D4882">
        <v>1297.52</v>
      </c>
      <c r="E4882" t="s">
        <v>67</v>
      </c>
      <c r="F4882" t="s">
        <v>26</v>
      </c>
      <c r="G4882" t="s">
        <v>27</v>
      </c>
      <c r="H4882" t="s">
        <v>87</v>
      </c>
      <c r="I4882">
        <f>IF(OR(financial_transactions3[[#This Row],[amount]]&lt;$L$16, financial_transactions3[[#This Row],[amount]]&gt;$L$17), 1, 0)</f>
        <v>0</v>
      </c>
    </row>
    <row r="4883" spans="1:9">
      <c r="A4883" t="s">
        <v>9056</v>
      </c>
      <c r="B4883" s="3">
        <v>45485</v>
      </c>
      <c r="C4883" t="s">
        <v>9057</v>
      </c>
      <c r="D4883">
        <v>118.56</v>
      </c>
      <c r="E4883" t="s">
        <v>122</v>
      </c>
      <c r="F4883" t="s">
        <v>61</v>
      </c>
      <c r="G4883" t="s">
        <v>27</v>
      </c>
      <c r="H4883" t="s">
        <v>53</v>
      </c>
      <c r="I4883">
        <f>IF(OR(financial_transactions3[[#This Row],[amount]]&lt;$L$16, financial_transactions3[[#This Row],[amount]]&gt;$L$17), 1, 0)</f>
        <v>1</v>
      </c>
    </row>
    <row r="4884" spans="1:9">
      <c r="A4884" t="s">
        <v>9058</v>
      </c>
      <c r="B4884" s="3">
        <v>45485</v>
      </c>
      <c r="C4884" t="s">
        <v>7405</v>
      </c>
      <c r="D4884">
        <v>296.11</v>
      </c>
      <c r="E4884" t="s">
        <v>64</v>
      </c>
      <c r="F4884" t="s">
        <v>32</v>
      </c>
      <c r="G4884" t="s">
        <v>21</v>
      </c>
      <c r="H4884" t="s">
        <v>75</v>
      </c>
      <c r="I4884">
        <f>IF(OR(financial_transactions3[[#This Row],[amount]]&lt;$L$16, financial_transactions3[[#This Row],[amount]]&gt;$L$17), 1, 0)</f>
        <v>1</v>
      </c>
    </row>
    <row r="4885" spans="1:9">
      <c r="A4885" t="s">
        <v>9059</v>
      </c>
      <c r="B4885" s="3">
        <v>45485</v>
      </c>
      <c r="C4885" t="s">
        <v>1281</v>
      </c>
      <c r="D4885">
        <v>131.18</v>
      </c>
      <c r="E4885" t="s">
        <v>25</v>
      </c>
      <c r="F4885" t="s">
        <v>61</v>
      </c>
      <c r="G4885" t="s">
        <v>39</v>
      </c>
      <c r="H4885" t="s">
        <v>176</v>
      </c>
      <c r="I4885">
        <f>IF(OR(financial_transactions3[[#This Row],[amount]]&lt;$L$16, financial_transactions3[[#This Row],[amount]]&gt;$L$17), 1, 0)</f>
        <v>1</v>
      </c>
    </row>
    <row r="4886" spans="1:9">
      <c r="A4886" t="s">
        <v>9062</v>
      </c>
      <c r="B4886" s="3">
        <v>45485</v>
      </c>
      <c r="C4886" t="s">
        <v>9063</v>
      </c>
      <c r="D4886">
        <v>890.77</v>
      </c>
      <c r="E4886" t="s">
        <v>70</v>
      </c>
      <c r="F4886" t="s">
        <v>20</v>
      </c>
      <c r="G4886" t="s">
        <v>48</v>
      </c>
      <c r="H4886" t="s">
        <v>16080</v>
      </c>
      <c r="I4886">
        <f>IF(OR(financial_transactions3[[#This Row],[amount]]&lt;$L$16, financial_transactions3[[#This Row],[amount]]&gt;$L$17), 1, 0)</f>
        <v>0</v>
      </c>
    </row>
    <row r="4887" spans="1:9">
      <c r="A4887" t="s">
        <v>9064</v>
      </c>
      <c r="B4887" s="3">
        <v>45485</v>
      </c>
      <c r="C4887" t="s">
        <v>4526</v>
      </c>
      <c r="D4887">
        <v>1905.89</v>
      </c>
      <c r="E4887" t="s">
        <v>67</v>
      </c>
      <c r="F4887" t="s">
        <v>61</v>
      </c>
      <c r="G4887" t="s">
        <v>27</v>
      </c>
      <c r="H4887" t="s">
        <v>16080</v>
      </c>
      <c r="I4887">
        <f>IF(OR(financial_transactions3[[#This Row],[amount]]&lt;$L$16, financial_transactions3[[#This Row],[amount]]&gt;$L$17), 1, 0)</f>
        <v>1</v>
      </c>
    </row>
    <row r="4888" spans="1:9">
      <c r="A4888" t="s">
        <v>9065</v>
      </c>
      <c r="B4888" s="3">
        <v>45485</v>
      </c>
      <c r="C4888" t="s">
        <v>9066</v>
      </c>
      <c r="D4888">
        <v>1530.53</v>
      </c>
      <c r="E4888" t="s">
        <v>64</v>
      </c>
      <c r="F4888" t="s">
        <v>26</v>
      </c>
      <c r="G4888" t="s">
        <v>39</v>
      </c>
      <c r="H4888" t="s">
        <v>40</v>
      </c>
      <c r="I4888">
        <f>IF(OR(financial_transactions3[[#This Row],[amount]]&lt;$L$16, financial_transactions3[[#This Row],[amount]]&gt;$L$17), 1, 0)</f>
        <v>0</v>
      </c>
    </row>
    <row r="4889" spans="1:9">
      <c r="A4889" t="s">
        <v>9067</v>
      </c>
      <c r="B4889" s="3">
        <v>45485</v>
      </c>
      <c r="C4889" t="s">
        <v>3153</v>
      </c>
      <c r="D4889">
        <v>228.29</v>
      </c>
      <c r="E4889" t="s">
        <v>122</v>
      </c>
      <c r="F4889" t="s">
        <v>32</v>
      </c>
      <c r="G4889" t="s">
        <v>21</v>
      </c>
      <c r="H4889" t="s">
        <v>123</v>
      </c>
      <c r="I4889">
        <f>IF(OR(financial_transactions3[[#This Row],[amount]]&lt;$L$16, financial_transactions3[[#This Row],[amount]]&gt;$L$17), 1, 0)</f>
        <v>1</v>
      </c>
    </row>
    <row r="4890" spans="1:9">
      <c r="A4890" t="s">
        <v>9068</v>
      </c>
      <c r="B4890" s="3">
        <v>45485</v>
      </c>
      <c r="C4890" t="s">
        <v>3275</v>
      </c>
      <c r="D4890">
        <v>1923.5</v>
      </c>
      <c r="E4890" t="s">
        <v>64</v>
      </c>
      <c r="F4890" t="s">
        <v>20</v>
      </c>
      <c r="G4890" t="s">
        <v>27</v>
      </c>
      <c r="H4890" t="s">
        <v>28</v>
      </c>
      <c r="I4890">
        <f>IF(OR(financial_transactions3[[#This Row],[amount]]&lt;$L$16, financial_transactions3[[#This Row],[amount]]&gt;$L$17), 1, 0)</f>
        <v>1</v>
      </c>
    </row>
    <row r="4891" spans="1:9">
      <c r="A4891" t="s">
        <v>9069</v>
      </c>
      <c r="B4891" s="3">
        <v>45485</v>
      </c>
      <c r="C4891" t="s">
        <v>5961</v>
      </c>
      <c r="D4891">
        <v>155.58000000000001</v>
      </c>
      <c r="E4891" t="s">
        <v>16079</v>
      </c>
      <c r="F4891" t="s">
        <v>61</v>
      </c>
      <c r="G4891" t="s">
        <v>39</v>
      </c>
      <c r="H4891" t="s">
        <v>87</v>
      </c>
      <c r="I4891">
        <f>IF(OR(financial_transactions3[[#This Row],[amount]]&lt;$L$16, financial_transactions3[[#This Row],[amount]]&gt;$L$17), 1, 0)</f>
        <v>1</v>
      </c>
    </row>
    <row r="4892" spans="1:9">
      <c r="A4892" t="s">
        <v>9070</v>
      </c>
      <c r="B4892" s="3">
        <v>45485</v>
      </c>
      <c r="C4892" t="s">
        <v>7345</v>
      </c>
      <c r="D4892">
        <v>1461.52</v>
      </c>
      <c r="E4892" t="s">
        <v>31</v>
      </c>
      <c r="F4892" t="s">
        <v>61</v>
      </c>
      <c r="G4892" t="s">
        <v>39</v>
      </c>
      <c r="H4892" t="s">
        <v>176</v>
      </c>
      <c r="I4892">
        <f>IF(OR(financial_transactions3[[#This Row],[amount]]&lt;$L$16, financial_transactions3[[#This Row],[amount]]&gt;$L$17), 1, 0)</f>
        <v>0</v>
      </c>
    </row>
    <row r="4893" spans="1:9">
      <c r="A4893" t="s">
        <v>9071</v>
      </c>
      <c r="B4893" s="3">
        <v>45485</v>
      </c>
      <c r="C4893" t="s">
        <v>9072</v>
      </c>
      <c r="D4893">
        <v>100.05</v>
      </c>
      <c r="E4893" t="s">
        <v>31</v>
      </c>
      <c r="F4893" t="s">
        <v>61</v>
      </c>
      <c r="G4893" t="s">
        <v>27</v>
      </c>
      <c r="H4893" t="s">
        <v>57</v>
      </c>
      <c r="I4893">
        <f>IF(OR(financial_transactions3[[#This Row],[amount]]&lt;$L$16, financial_transactions3[[#This Row],[amount]]&gt;$L$17), 1, 0)</f>
        <v>1</v>
      </c>
    </row>
    <row r="4894" spans="1:9">
      <c r="A4894" t="s">
        <v>9073</v>
      </c>
      <c r="B4894" s="3">
        <v>45485</v>
      </c>
      <c r="C4894" t="s">
        <v>3636</v>
      </c>
      <c r="D4894">
        <v>1168.4000000000001</v>
      </c>
      <c r="E4894" t="s">
        <v>52</v>
      </c>
      <c r="F4894" t="s">
        <v>26</v>
      </c>
      <c r="G4894" t="s">
        <v>21</v>
      </c>
      <c r="H4894" t="s">
        <v>28</v>
      </c>
      <c r="I4894">
        <f>IF(OR(financial_transactions3[[#This Row],[amount]]&lt;$L$16, financial_transactions3[[#This Row],[amount]]&gt;$L$17), 1, 0)</f>
        <v>0</v>
      </c>
    </row>
    <row r="4895" spans="1:9">
      <c r="A4895" t="s">
        <v>9074</v>
      </c>
      <c r="B4895" s="3">
        <v>45485</v>
      </c>
      <c r="C4895" t="s">
        <v>9075</v>
      </c>
      <c r="D4895">
        <v>371.49</v>
      </c>
      <c r="E4895" t="s">
        <v>25</v>
      </c>
      <c r="F4895" t="s">
        <v>26</v>
      </c>
      <c r="G4895" t="s">
        <v>48</v>
      </c>
      <c r="H4895" t="s">
        <v>176</v>
      </c>
      <c r="I4895">
        <f>IF(OR(financial_transactions3[[#This Row],[amount]]&lt;$L$16, financial_transactions3[[#This Row],[amount]]&gt;$L$17), 1, 0)</f>
        <v>1</v>
      </c>
    </row>
    <row r="4896" spans="1:9">
      <c r="A4896" t="s">
        <v>9076</v>
      </c>
      <c r="B4896" s="3">
        <v>45486</v>
      </c>
      <c r="C4896" t="s">
        <v>9053</v>
      </c>
      <c r="D4896">
        <v>1042.76</v>
      </c>
      <c r="E4896" t="s">
        <v>67</v>
      </c>
      <c r="F4896" t="s">
        <v>61</v>
      </c>
      <c r="G4896" t="s">
        <v>21</v>
      </c>
      <c r="H4896" t="s">
        <v>57</v>
      </c>
      <c r="I4896">
        <f>IF(OR(financial_transactions3[[#This Row],[amount]]&lt;$L$16, financial_transactions3[[#This Row],[amount]]&gt;$L$17), 1, 0)</f>
        <v>0</v>
      </c>
    </row>
    <row r="4897" spans="1:9">
      <c r="A4897" t="s">
        <v>9077</v>
      </c>
      <c r="B4897" s="3">
        <v>45486</v>
      </c>
      <c r="C4897" t="s">
        <v>9078</v>
      </c>
      <c r="D4897">
        <v>136.72999999999999</v>
      </c>
      <c r="E4897" t="s">
        <v>67</v>
      </c>
      <c r="F4897" t="s">
        <v>26</v>
      </c>
      <c r="G4897" t="s">
        <v>48</v>
      </c>
      <c r="H4897" t="s">
        <v>94</v>
      </c>
      <c r="I4897">
        <f>IF(OR(financial_transactions3[[#This Row],[amount]]&lt;$L$16, financial_transactions3[[#This Row],[amount]]&gt;$L$17), 1, 0)</f>
        <v>1</v>
      </c>
    </row>
    <row r="4898" spans="1:9">
      <c r="A4898" t="s">
        <v>9079</v>
      </c>
      <c r="B4898" s="3">
        <v>45486</v>
      </c>
      <c r="C4898" t="s">
        <v>9080</v>
      </c>
      <c r="D4898">
        <v>533.16</v>
      </c>
      <c r="E4898" t="s">
        <v>67</v>
      </c>
      <c r="F4898" t="s">
        <v>61</v>
      </c>
      <c r="G4898" t="s">
        <v>39</v>
      </c>
      <c r="H4898" t="s">
        <v>40</v>
      </c>
      <c r="I4898">
        <f>IF(OR(financial_transactions3[[#This Row],[amount]]&lt;$L$16, financial_transactions3[[#This Row],[amount]]&gt;$L$17), 1, 0)</f>
        <v>1</v>
      </c>
    </row>
    <row r="4899" spans="1:9">
      <c r="A4899" t="s">
        <v>9081</v>
      </c>
      <c r="B4899" s="3">
        <v>45486</v>
      </c>
      <c r="C4899" t="s">
        <v>6027</v>
      </c>
      <c r="D4899">
        <v>387.64</v>
      </c>
      <c r="E4899" t="s">
        <v>16110</v>
      </c>
      <c r="F4899" t="s">
        <v>32</v>
      </c>
      <c r="G4899" t="s">
        <v>27</v>
      </c>
      <c r="H4899" t="s">
        <v>53</v>
      </c>
      <c r="I4899">
        <f>IF(OR(financial_transactions3[[#This Row],[amount]]&lt;$L$16, financial_transactions3[[#This Row],[amount]]&gt;$L$17), 1, 0)</f>
        <v>1</v>
      </c>
    </row>
    <row r="4900" spans="1:9">
      <c r="A4900" t="s">
        <v>9082</v>
      </c>
      <c r="B4900" s="3">
        <v>45486</v>
      </c>
      <c r="C4900" t="s">
        <v>2633</v>
      </c>
      <c r="D4900">
        <v>1497.16</v>
      </c>
      <c r="E4900" t="s">
        <v>64</v>
      </c>
      <c r="F4900" t="s">
        <v>61</v>
      </c>
      <c r="G4900" t="s">
        <v>48</v>
      </c>
      <c r="H4900" t="s">
        <v>22</v>
      </c>
      <c r="I4900">
        <f>IF(OR(financial_transactions3[[#This Row],[amount]]&lt;$L$16, financial_transactions3[[#This Row],[amount]]&gt;$L$17), 1, 0)</f>
        <v>0</v>
      </c>
    </row>
    <row r="4901" spans="1:9">
      <c r="A4901" t="s">
        <v>9083</v>
      </c>
      <c r="B4901" s="3">
        <v>45486</v>
      </c>
      <c r="C4901" t="s">
        <v>3910</v>
      </c>
      <c r="D4901">
        <v>1626.83</v>
      </c>
      <c r="E4901" t="s">
        <v>31</v>
      </c>
      <c r="F4901" t="s">
        <v>26</v>
      </c>
      <c r="G4901" t="s">
        <v>21</v>
      </c>
      <c r="H4901" t="s">
        <v>176</v>
      </c>
      <c r="I4901">
        <f>IF(OR(financial_transactions3[[#This Row],[amount]]&lt;$L$16, financial_transactions3[[#This Row],[amount]]&gt;$L$17), 1, 0)</f>
        <v>1</v>
      </c>
    </row>
    <row r="4902" spans="1:9">
      <c r="A4902" t="s">
        <v>9084</v>
      </c>
      <c r="B4902" s="3">
        <v>45486</v>
      </c>
      <c r="C4902" t="s">
        <v>2012</v>
      </c>
      <c r="D4902">
        <v>905.01</v>
      </c>
      <c r="E4902" t="s">
        <v>70</v>
      </c>
      <c r="F4902" t="s">
        <v>32</v>
      </c>
      <c r="G4902" t="s">
        <v>21</v>
      </c>
      <c r="H4902" t="s">
        <v>16080</v>
      </c>
      <c r="I4902">
        <f>IF(OR(financial_transactions3[[#This Row],[amount]]&lt;$L$16, financial_transactions3[[#This Row],[amount]]&gt;$L$17), 1, 0)</f>
        <v>0</v>
      </c>
    </row>
    <row r="4903" spans="1:9">
      <c r="A4903" t="s">
        <v>9085</v>
      </c>
      <c r="B4903" s="3">
        <v>45486</v>
      </c>
      <c r="C4903" t="s">
        <v>9086</v>
      </c>
      <c r="D4903">
        <v>1628.45</v>
      </c>
      <c r="E4903" t="s">
        <v>31</v>
      </c>
      <c r="F4903" t="s">
        <v>20</v>
      </c>
      <c r="G4903" t="s">
        <v>39</v>
      </c>
      <c r="H4903" t="s">
        <v>176</v>
      </c>
      <c r="I4903">
        <f>IF(OR(financial_transactions3[[#This Row],[amount]]&lt;$L$16, financial_transactions3[[#This Row],[amount]]&gt;$L$17), 1, 0)</f>
        <v>1</v>
      </c>
    </row>
    <row r="4904" spans="1:9">
      <c r="A4904" t="s">
        <v>9087</v>
      </c>
      <c r="B4904" s="3">
        <v>45486</v>
      </c>
      <c r="C4904" t="s">
        <v>9088</v>
      </c>
      <c r="D4904">
        <v>413.3</v>
      </c>
      <c r="E4904" t="s">
        <v>25</v>
      </c>
      <c r="F4904" t="s">
        <v>26</v>
      </c>
      <c r="G4904" t="s">
        <v>27</v>
      </c>
      <c r="H4904" t="s">
        <v>33</v>
      </c>
      <c r="I4904">
        <f>IF(OR(financial_transactions3[[#This Row],[amount]]&lt;$L$16, financial_transactions3[[#This Row],[amount]]&gt;$L$17), 1, 0)</f>
        <v>1</v>
      </c>
    </row>
    <row r="4905" spans="1:9">
      <c r="A4905" t="s">
        <v>9089</v>
      </c>
      <c r="B4905" s="3">
        <v>45486</v>
      </c>
      <c r="C4905" t="s">
        <v>9090</v>
      </c>
      <c r="D4905">
        <v>519.39</v>
      </c>
      <c r="E4905" t="s">
        <v>122</v>
      </c>
      <c r="F4905" t="s">
        <v>20</v>
      </c>
      <c r="G4905" t="s">
        <v>39</v>
      </c>
      <c r="H4905" t="s">
        <v>16080</v>
      </c>
      <c r="I4905">
        <f>IF(OR(financial_transactions3[[#This Row],[amount]]&lt;$L$16, financial_transactions3[[#This Row],[amount]]&gt;$L$17), 1, 0)</f>
        <v>1</v>
      </c>
    </row>
    <row r="4906" spans="1:9">
      <c r="A4906" t="s">
        <v>9091</v>
      </c>
      <c r="B4906" s="3">
        <v>45486</v>
      </c>
      <c r="C4906" t="s">
        <v>9092</v>
      </c>
      <c r="D4906">
        <v>1334.56</v>
      </c>
      <c r="E4906" t="s">
        <v>67</v>
      </c>
      <c r="F4906" t="s">
        <v>32</v>
      </c>
      <c r="G4906" t="s">
        <v>48</v>
      </c>
      <c r="H4906" t="s">
        <v>28</v>
      </c>
      <c r="I4906">
        <f>IF(OR(financial_transactions3[[#This Row],[amount]]&lt;$L$16, financial_transactions3[[#This Row],[amount]]&gt;$L$17), 1, 0)</f>
        <v>0</v>
      </c>
    </row>
    <row r="4907" spans="1:9">
      <c r="A4907" t="s">
        <v>9093</v>
      </c>
      <c r="B4907" s="3">
        <v>45486</v>
      </c>
      <c r="C4907" t="s">
        <v>100</v>
      </c>
      <c r="D4907">
        <v>1306.24</v>
      </c>
      <c r="E4907" t="s">
        <v>47</v>
      </c>
      <c r="F4907" t="s">
        <v>26</v>
      </c>
      <c r="G4907" t="s">
        <v>48</v>
      </c>
      <c r="H4907" t="s">
        <v>109</v>
      </c>
      <c r="I4907">
        <f>IF(OR(financial_transactions3[[#This Row],[amount]]&lt;$L$16, financial_transactions3[[#This Row],[amount]]&gt;$L$17), 1, 0)</f>
        <v>0</v>
      </c>
    </row>
    <row r="4908" spans="1:9">
      <c r="A4908" t="s">
        <v>9096</v>
      </c>
      <c r="B4908" s="3">
        <v>45486</v>
      </c>
      <c r="C4908" t="s">
        <v>9097</v>
      </c>
      <c r="D4908">
        <v>752.78</v>
      </c>
      <c r="E4908" t="s">
        <v>16079</v>
      </c>
      <c r="F4908" t="s">
        <v>61</v>
      </c>
      <c r="G4908" t="s">
        <v>39</v>
      </c>
      <c r="H4908" t="s">
        <v>40</v>
      </c>
      <c r="I4908">
        <f>IF(OR(financial_transactions3[[#This Row],[amount]]&lt;$L$16, financial_transactions3[[#This Row],[amount]]&gt;$L$17), 1, 0)</f>
        <v>0</v>
      </c>
    </row>
    <row r="4909" spans="1:9">
      <c r="A4909" t="s">
        <v>9098</v>
      </c>
      <c r="B4909" s="3">
        <v>45486</v>
      </c>
      <c r="C4909" t="s">
        <v>1949</v>
      </c>
      <c r="D4909">
        <v>705.64</v>
      </c>
      <c r="E4909" t="s">
        <v>16110</v>
      </c>
      <c r="F4909" t="s">
        <v>26</v>
      </c>
      <c r="G4909" t="s">
        <v>21</v>
      </c>
      <c r="H4909" t="s">
        <v>87</v>
      </c>
      <c r="I4909">
        <f>IF(OR(financial_transactions3[[#This Row],[amount]]&lt;$L$16, financial_transactions3[[#This Row],[amount]]&gt;$L$17), 1, 0)</f>
        <v>0</v>
      </c>
    </row>
    <row r="4910" spans="1:9">
      <c r="A4910" t="s">
        <v>9099</v>
      </c>
      <c r="B4910" s="3">
        <v>45486</v>
      </c>
      <c r="C4910" t="s">
        <v>4994</v>
      </c>
      <c r="D4910">
        <v>167.1</v>
      </c>
      <c r="E4910" t="s">
        <v>31</v>
      </c>
      <c r="F4910" t="s">
        <v>32</v>
      </c>
      <c r="G4910" t="s">
        <v>39</v>
      </c>
      <c r="H4910" t="s">
        <v>176</v>
      </c>
      <c r="I4910">
        <f>IF(OR(financial_transactions3[[#This Row],[amount]]&lt;$L$16, financial_transactions3[[#This Row],[amount]]&gt;$L$17), 1, 0)</f>
        <v>1</v>
      </c>
    </row>
    <row r="4911" spans="1:9">
      <c r="A4911" t="s">
        <v>9100</v>
      </c>
      <c r="B4911" s="3">
        <v>45486</v>
      </c>
      <c r="C4911" t="s">
        <v>9101</v>
      </c>
      <c r="D4911">
        <v>1785.7</v>
      </c>
      <c r="E4911" t="s">
        <v>19</v>
      </c>
      <c r="F4911" t="s">
        <v>61</v>
      </c>
      <c r="G4911" t="s">
        <v>21</v>
      </c>
      <c r="H4911" t="s">
        <v>36</v>
      </c>
      <c r="I4911">
        <f>IF(OR(financial_transactions3[[#This Row],[amount]]&lt;$L$16, financial_transactions3[[#This Row],[amount]]&gt;$L$17), 1, 0)</f>
        <v>1</v>
      </c>
    </row>
    <row r="4912" spans="1:9">
      <c r="A4912" t="s">
        <v>9102</v>
      </c>
      <c r="B4912" s="3">
        <v>45486</v>
      </c>
      <c r="C4912" t="s">
        <v>7855</v>
      </c>
      <c r="D4912">
        <v>446.6</v>
      </c>
      <c r="E4912" t="s">
        <v>47</v>
      </c>
      <c r="F4912" t="s">
        <v>61</v>
      </c>
      <c r="G4912" t="s">
        <v>39</v>
      </c>
      <c r="H4912" t="s">
        <v>53</v>
      </c>
      <c r="I4912">
        <f>IF(OR(financial_transactions3[[#This Row],[amount]]&lt;$L$16, financial_transactions3[[#This Row],[amount]]&gt;$L$17), 1, 0)</f>
        <v>1</v>
      </c>
    </row>
    <row r="4913" spans="1:9">
      <c r="A4913" t="s">
        <v>9103</v>
      </c>
      <c r="B4913" s="3">
        <v>45486</v>
      </c>
      <c r="C4913" t="s">
        <v>2478</v>
      </c>
      <c r="D4913">
        <v>1700.93</v>
      </c>
      <c r="E4913" t="s">
        <v>122</v>
      </c>
      <c r="F4913" t="s">
        <v>32</v>
      </c>
      <c r="G4913" t="s">
        <v>21</v>
      </c>
      <c r="H4913" t="s">
        <v>75</v>
      </c>
      <c r="I4913">
        <f>IF(OR(financial_transactions3[[#This Row],[amount]]&lt;$L$16, financial_transactions3[[#This Row],[amount]]&gt;$L$17), 1, 0)</f>
        <v>1</v>
      </c>
    </row>
    <row r="4914" spans="1:9">
      <c r="A4914" t="s">
        <v>9104</v>
      </c>
      <c r="B4914" s="3">
        <v>45486</v>
      </c>
      <c r="C4914" t="s">
        <v>9105</v>
      </c>
      <c r="D4914">
        <v>379.3</v>
      </c>
      <c r="E4914" t="s">
        <v>31</v>
      </c>
      <c r="F4914" t="s">
        <v>26</v>
      </c>
      <c r="G4914" t="s">
        <v>27</v>
      </c>
      <c r="H4914" t="s">
        <v>75</v>
      </c>
      <c r="I4914">
        <f>IF(OR(financial_transactions3[[#This Row],[amount]]&lt;$L$16, financial_transactions3[[#This Row],[amount]]&gt;$L$17), 1, 0)</f>
        <v>1</v>
      </c>
    </row>
    <row r="4915" spans="1:9">
      <c r="A4915" t="s">
        <v>9106</v>
      </c>
      <c r="B4915" s="3">
        <v>45486</v>
      </c>
      <c r="C4915" t="s">
        <v>9107</v>
      </c>
      <c r="D4915">
        <v>223.78</v>
      </c>
      <c r="E4915" t="s">
        <v>64</v>
      </c>
      <c r="F4915" t="s">
        <v>20</v>
      </c>
      <c r="G4915" t="s">
        <v>48</v>
      </c>
      <c r="H4915" t="s">
        <v>28</v>
      </c>
      <c r="I4915">
        <f>IF(OR(financial_transactions3[[#This Row],[amount]]&lt;$L$16, financial_transactions3[[#This Row],[amount]]&gt;$L$17), 1, 0)</f>
        <v>1</v>
      </c>
    </row>
    <row r="4916" spans="1:9">
      <c r="A4916" t="s">
        <v>9108</v>
      </c>
      <c r="B4916" s="3">
        <v>45486</v>
      </c>
      <c r="C4916" t="s">
        <v>9109</v>
      </c>
      <c r="D4916">
        <v>1523.69</v>
      </c>
      <c r="E4916" t="s">
        <v>64</v>
      </c>
      <c r="F4916" t="s">
        <v>32</v>
      </c>
      <c r="G4916" t="s">
        <v>27</v>
      </c>
      <c r="H4916" t="s">
        <v>49</v>
      </c>
      <c r="I4916">
        <f>IF(OR(financial_transactions3[[#This Row],[amount]]&lt;$L$16, financial_transactions3[[#This Row],[amount]]&gt;$L$17), 1, 0)</f>
        <v>0</v>
      </c>
    </row>
    <row r="4917" spans="1:9">
      <c r="A4917" t="s">
        <v>9110</v>
      </c>
      <c r="B4917" s="3">
        <v>45486</v>
      </c>
      <c r="C4917" t="s">
        <v>5263</v>
      </c>
      <c r="D4917">
        <v>1079.3599999999999</v>
      </c>
      <c r="E4917" t="s">
        <v>31</v>
      </c>
      <c r="F4917" t="s">
        <v>61</v>
      </c>
      <c r="G4917" t="s">
        <v>27</v>
      </c>
      <c r="H4917" t="s">
        <v>28</v>
      </c>
      <c r="I4917">
        <f>IF(OR(financial_transactions3[[#This Row],[amount]]&lt;$L$16, financial_transactions3[[#This Row],[amount]]&gt;$L$17), 1, 0)</f>
        <v>0</v>
      </c>
    </row>
    <row r="4918" spans="1:9">
      <c r="A4918" t="s">
        <v>9111</v>
      </c>
      <c r="B4918" s="3">
        <v>45486</v>
      </c>
      <c r="C4918" t="s">
        <v>9112</v>
      </c>
      <c r="D4918">
        <v>1693.57</v>
      </c>
      <c r="E4918" t="s">
        <v>16110</v>
      </c>
      <c r="F4918" t="s">
        <v>20</v>
      </c>
      <c r="G4918" t="s">
        <v>48</v>
      </c>
      <c r="H4918" t="s">
        <v>22</v>
      </c>
      <c r="I4918">
        <f>IF(OR(financial_transactions3[[#This Row],[amount]]&lt;$L$16, financial_transactions3[[#This Row],[amount]]&gt;$L$17), 1, 0)</f>
        <v>1</v>
      </c>
    </row>
    <row r="4919" spans="1:9">
      <c r="A4919" t="s">
        <v>9113</v>
      </c>
      <c r="B4919" s="3">
        <v>45487</v>
      </c>
      <c r="C4919" t="s">
        <v>9114</v>
      </c>
      <c r="D4919">
        <v>777.85</v>
      </c>
      <c r="E4919" t="s">
        <v>52</v>
      </c>
      <c r="F4919" t="s">
        <v>61</v>
      </c>
      <c r="G4919" t="s">
        <v>48</v>
      </c>
      <c r="H4919" t="s">
        <v>94</v>
      </c>
      <c r="I4919">
        <f>IF(OR(financial_transactions3[[#This Row],[amount]]&lt;$L$16, financial_transactions3[[#This Row],[amount]]&gt;$L$17), 1, 0)</f>
        <v>0</v>
      </c>
    </row>
    <row r="4920" spans="1:9">
      <c r="A4920" t="s">
        <v>9115</v>
      </c>
      <c r="B4920" s="3">
        <v>45487</v>
      </c>
      <c r="C4920" t="s">
        <v>1901</v>
      </c>
      <c r="D4920">
        <v>406.29</v>
      </c>
      <c r="E4920" t="s">
        <v>122</v>
      </c>
      <c r="F4920" t="s">
        <v>61</v>
      </c>
      <c r="G4920" t="s">
        <v>48</v>
      </c>
      <c r="H4920" t="s">
        <v>22</v>
      </c>
      <c r="I4920">
        <f>IF(OR(financial_transactions3[[#This Row],[amount]]&lt;$L$16, financial_transactions3[[#This Row],[amount]]&gt;$L$17), 1, 0)</f>
        <v>1</v>
      </c>
    </row>
    <row r="4921" spans="1:9">
      <c r="A4921" t="s">
        <v>9116</v>
      </c>
      <c r="B4921" s="3">
        <v>45487</v>
      </c>
      <c r="C4921" t="s">
        <v>6762</v>
      </c>
      <c r="D4921">
        <v>564.28</v>
      </c>
      <c r="E4921" t="s">
        <v>25</v>
      </c>
      <c r="F4921" t="s">
        <v>32</v>
      </c>
      <c r="G4921" t="s">
        <v>27</v>
      </c>
      <c r="H4921" t="s">
        <v>28</v>
      </c>
      <c r="I4921">
        <f>IF(OR(financial_transactions3[[#This Row],[amount]]&lt;$L$16, financial_transactions3[[#This Row],[amount]]&gt;$L$17), 1, 0)</f>
        <v>1</v>
      </c>
    </row>
    <row r="4922" spans="1:9">
      <c r="A4922" t="s">
        <v>9117</v>
      </c>
      <c r="B4922" s="3">
        <v>45487</v>
      </c>
      <c r="C4922" t="s">
        <v>3000</v>
      </c>
      <c r="D4922">
        <v>1487.36</v>
      </c>
      <c r="E4922" t="s">
        <v>47</v>
      </c>
      <c r="F4922" t="s">
        <v>32</v>
      </c>
      <c r="G4922" t="s">
        <v>21</v>
      </c>
      <c r="H4922" t="s">
        <v>123</v>
      </c>
      <c r="I4922">
        <f>IF(OR(financial_transactions3[[#This Row],[amount]]&lt;$L$16, financial_transactions3[[#This Row],[amount]]&gt;$L$17), 1, 0)</f>
        <v>0</v>
      </c>
    </row>
    <row r="4923" spans="1:9">
      <c r="A4923" t="s">
        <v>9118</v>
      </c>
      <c r="B4923" s="3">
        <v>45487</v>
      </c>
      <c r="C4923" t="s">
        <v>1268</v>
      </c>
      <c r="D4923">
        <v>1895.15</v>
      </c>
      <c r="E4923" t="s">
        <v>64</v>
      </c>
      <c r="F4923" t="s">
        <v>26</v>
      </c>
      <c r="G4923" t="s">
        <v>39</v>
      </c>
      <c r="H4923" t="s">
        <v>49</v>
      </c>
      <c r="I4923">
        <f>IF(OR(financial_transactions3[[#This Row],[amount]]&lt;$L$16, financial_transactions3[[#This Row],[amount]]&gt;$L$17), 1, 0)</f>
        <v>1</v>
      </c>
    </row>
    <row r="4924" spans="1:9">
      <c r="A4924" t="s">
        <v>9119</v>
      </c>
      <c r="B4924" s="3">
        <v>45487</v>
      </c>
      <c r="C4924" t="s">
        <v>4877</v>
      </c>
      <c r="D4924">
        <v>1947.29</v>
      </c>
      <c r="E4924" t="s">
        <v>64</v>
      </c>
      <c r="F4924" t="s">
        <v>61</v>
      </c>
      <c r="G4924" t="s">
        <v>48</v>
      </c>
      <c r="H4924" t="s">
        <v>49</v>
      </c>
      <c r="I4924">
        <f>IF(OR(financial_transactions3[[#This Row],[amount]]&lt;$L$16, financial_transactions3[[#This Row],[amount]]&gt;$L$17), 1, 0)</f>
        <v>1</v>
      </c>
    </row>
    <row r="4925" spans="1:9">
      <c r="A4925" t="s">
        <v>9120</v>
      </c>
      <c r="B4925" s="3">
        <v>45487</v>
      </c>
      <c r="C4925" t="s">
        <v>2884</v>
      </c>
      <c r="D4925">
        <v>1140.8399999999999</v>
      </c>
      <c r="E4925" t="s">
        <v>122</v>
      </c>
      <c r="F4925" t="s">
        <v>20</v>
      </c>
      <c r="G4925" t="s">
        <v>39</v>
      </c>
      <c r="H4925" t="s">
        <v>49</v>
      </c>
      <c r="I4925">
        <f>IF(OR(financial_transactions3[[#This Row],[amount]]&lt;$L$16, financial_transactions3[[#This Row],[amount]]&gt;$L$17), 1, 0)</f>
        <v>0</v>
      </c>
    </row>
    <row r="4926" spans="1:9">
      <c r="A4926" t="s">
        <v>9121</v>
      </c>
      <c r="B4926" s="3">
        <v>45487</v>
      </c>
      <c r="C4926" t="s">
        <v>6731</v>
      </c>
      <c r="D4926">
        <v>1701.58</v>
      </c>
      <c r="E4926" t="s">
        <v>16079</v>
      </c>
      <c r="F4926" t="s">
        <v>20</v>
      </c>
      <c r="G4926" t="s">
        <v>48</v>
      </c>
      <c r="H4926" t="s">
        <v>176</v>
      </c>
      <c r="I4926">
        <f>IF(OR(financial_transactions3[[#This Row],[amount]]&lt;$L$16, financial_transactions3[[#This Row],[amount]]&gt;$L$17), 1, 0)</f>
        <v>1</v>
      </c>
    </row>
    <row r="4927" spans="1:9">
      <c r="A4927" t="s">
        <v>9122</v>
      </c>
      <c r="B4927" s="3">
        <v>45487</v>
      </c>
      <c r="C4927" t="s">
        <v>9123</v>
      </c>
      <c r="D4927">
        <v>865.09</v>
      </c>
      <c r="E4927" t="s">
        <v>70</v>
      </c>
      <c r="F4927" t="s">
        <v>61</v>
      </c>
      <c r="G4927" t="s">
        <v>27</v>
      </c>
      <c r="H4927" t="s">
        <v>109</v>
      </c>
      <c r="I4927">
        <f>IF(OR(financial_transactions3[[#This Row],[amount]]&lt;$L$16, financial_transactions3[[#This Row],[amount]]&gt;$L$17), 1, 0)</f>
        <v>0</v>
      </c>
    </row>
    <row r="4928" spans="1:9">
      <c r="A4928" t="s">
        <v>9124</v>
      </c>
      <c r="B4928" s="3">
        <v>45487</v>
      </c>
      <c r="C4928" t="s">
        <v>9125</v>
      </c>
      <c r="D4928">
        <v>232.36</v>
      </c>
      <c r="E4928" t="s">
        <v>67</v>
      </c>
      <c r="F4928" t="s">
        <v>26</v>
      </c>
      <c r="G4928" t="s">
        <v>27</v>
      </c>
      <c r="H4928" t="s">
        <v>176</v>
      </c>
      <c r="I4928">
        <f>IF(OR(financial_transactions3[[#This Row],[amount]]&lt;$L$16, financial_transactions3[[#This Row],[amount]]&gt;$L$17), 1, 0)</f>
        <v>1</v>
      </c>
    </row>
    <row r="4929" spans="1:9">
      <c r="A4929" t="s">
        <v>9126</v>
      </c>
      <c r="B4929" s="3">
        <v>45487</v>
      </c>
      <c r="C4929" t="s">
        <v>9127</v>
      </c>
      <c r="D4929">
        <v>1912.38</v>
      </c>
      <c r="E4929" t="s">
        <v>25</v>
      </c>
      <c r="F4929" t="s">
        <v>61</v>
      </c>
      <c r="G4929" t="s">
        <v>27</v>
      </c>
      <c r="H4929" t="s">
        <v>36</v>
      </c>
      <c r="I4929">
        <f>IF(OR(financial_transactions3[[#This Row],[amount]]&lt;$L$16, financial_transactions3[[#This Row],[amount]]&gt;$L$17), 1, 0)</f>
        <v>1</v>
      </c>
    </row>
    <row r="4930" spans="1:9">
      <c r="A4930" t="s">
        <v>9128</v>
      </c>
      <c r="B4930" s="3">
        <v>45487</v>
      </c>
      <c r="C4930" t="s">
        <v>7304</v>
      </c>
      <c r="D4930">
        <v>182.02</v>
      </c>
      <c r="E4930" t="s">
        <v>64</v>
      </c>
      <c r="F4930" t="s">
        <v>32</v>
      </c>
      <c r="G4930" t="s">
        <v>21</v>
      </c>
      <c r="H4930" t="s">
        <v>94</v>
      </c>
      <c r="I4930">
        <f>IF(OR(financial_transactions3[[#This Row],[amount]]&lt;$L$16, financial_transactions3[[#This Row],[amount]]&gt;$L$17), 1, 0)</f>
        <v>1</v>
      </c>
    </row>
    <row r="4931" spans="1:9">
      <c r="A4931" t="s">
        <v>9129</v>
      </c>
      <c r="B4931" s="3">
        <v>45487</v>
      </c>
      <c r="C4931" t="s">
        <v>252</v>
      </c>
      <c r="D4931">
        <v>63.38</v>
      </c>
      <c r="E4931" t="s">
        <v>67</v>
      </c>
      <c r="F4931" t="s">
        <v>20</v>
      </c>
      <c r="G4931" t="s">
        <v>39</v>
      </c>
      <c r="H4931" t="s">
        <v>33</v>
      </c>
      <c r="I4931">
        <f>IF(OR(financial_transactions3[[#This Row],[amount]]&lt;$L$16, financial_transactions3[[#This Row],[amount]]&gt;$L$17), 1, 0)</f>
        <v>1</v>
      </c>
    </row>
    <row r="4932" spans="1:9">
      <c r="A4932" t="s">
        <v>9130</v>
      </c>
      <c r="B4932" s="3">
        <v>45487</v>
      </c>
      <c r="C4932" t="s">
        <v>9131</v>
      </c>
      <c r="D4932">
        <v>982.22</v>
      </c>
      <c r="E4932" t="s">
        <v>25</v>
      </c>
      <c r="F4932" t="s">
        <v>32</v>
      </c>
      <c r="G4932" t="s">
        <v>39</v>
      </c>
      <c r="H4932" t="s">
        <v>16080</v>
      </c>
      <c r="I4932">
        <f>IF(OR(financial_transactions3[[#This Row],[amount]]&lt;$L$16, financial_transactions3[[#This Row],[amount]]&gt;$L$17), 1, 0)</f>
        <v>0</v>
      </c>
    </row>
    <row r="4933" spans="1:9">
      <c r="A4933" t="s">
        <v>9132</v>
      </c>
      <c r="B4933" s="3">
        <v>45487</v>
      </c>
      <c r="C4933" t="s">
        <v>5482</v>
      </c>
      <c r="D4933">
        <v>681.13</v>
      </c>
      <c r="E4933" t="s">
        <v>47</v>
      </c>
      <c r="F4933" t="s">
        <v>26</v>
      </c>
      <c r="G4933" t="s">
        <v>21</v>
      </c>
      <c r="H4933" t="s">
        <v>22</v>
      </c>
      <c r="I4933">
        <f>IF(OR(financial_transactions3[[#This Row],[amount]]&lt;$L$16, financial_transactions3[[#This Row],[amount]]&gt;$L$17), 1, 0)</f>
        <v>0</v>
      </c>
    </row>
    <row r="4934" spans="1:9">
      <c r="A4934" t="s">
        <v>9133</v>
      </c>
      <c r="B4934" s="3">
        <v>45487</v>
      </c>
      <c r="C4934" t="s">
        <v>9134</v>
      </c>
      <c r="D4934">
        <v>1270.1300000000001</v>
      </c>
      <c r="E4934" t="s">
        <v>47</v>
      </c>
      <c r="F4934" t="s">
        <v>32</v>
      </c>
      <c r="G4934" t="s">
        <v>39</v>
      </c>
      <c r="H4934" t="s">
        <v>53</v>
      </c>
      <c r="I4934">
        <f>IF(OR(financial_transactions3[[#This Row],[amount]]&lt;$L$16, financial_transactions3[[#This Row],[amount]]&gt;$L$17), 1, 0)</f>
        <v>0</v>
      </c>
    </row>
    <row r="4935" spans="1:9">
      <c r="A4935" t="s">
        <v>9135</v>
      </c>
      <c r="B4935" s="3">
        <v>45487</v>
      </c>
      <c r="C4935" t="s">
        <v>3487</v>
      </c>
      <c r="D4935">
        <v>559.38</v>
      </c>
      <c r="E4935" t="s">
        <v>16079</v>
      </c>
      <c r="F4935" t="s">
        <v>32</v>
      </c>
      <c r="G4935" t="s">
        <v>39</v>
      </c>
      <c r="H4935" t="s">
        <v>123</v>
      </c>
      <c r="I4935">
        <f>IF(OR(financial_transactions3[[#This Row],[amount]]&lt;$L$16, financial_transactions3[[#This Row],[amount]]&gt;$L$17), 1, 0)</f>
        <v>1</v>
      </c>
    </row>
    <row r="4936" spans="1:9">
      <c r="A4936" t="s">
        <v>9136</v>
      </c>
      <c r="B4936" s="3">
        <v>45487</v>
      </c>
      <c r="C4936" t="s">
        <v>6880</v>
      </c>
      <c r="D4936">
        <v>1759.38</v>
      </c>
      <c r="E4936" t="s">
        <v>25</v>
      </c>
      <c r="F4936" t="s">
        <v>61</v>
      </c>
      <c r="G4936" t="s">
        <v>48</v>
      </c>
      <c r="H4936" t="s">
        <v>16080</v>
      </c>
      <c r="I4936">
        <f>IF(OR(financial_transactions3[[#This Row],[amount]]&lt;$L$16, financial_transactions3[[#This Row],[amount]]&gt;$L$17), 1, 0)</f>
        <v>1</v>
      </c>
    </row>
    <row r="4937" spans="1:9">
      <c r="A4937" t="s">
        <v>9137</v>
      </c>
      <c r="B4937" s="3">
        <v>45487</v>
      </c>
      <c r="C4937" t="s">
        <v>9138</v>
      </c>
      <c r="D4937">
        <v>15658.08</v>
      </c>
      <c r="E4937" t="s">
        <v>25</v>
      </c>
      <c r="F4937" t="s">
        <v>20</v>
      </c>
      <c r="G4937" t="s">
        <v>48</v>
      </c>
      <c r="H4937" t="s">
        <v>53</v>
      </c>
      <c r="I4937">
        <f>IF(OR(financial_transactions3[[#This Row],[amount]]&lt;$L$16, financial_transactions3[[#This Row],[amount]]&gt;$L$17), 1, 0)</f>
        <v>1</v>
      </c>
    </row>
    <row r="4938" spans="1:9">
      <c r="A4938" t="s">
        <v>9139</v>
      </c>
      <c r="B4938" s="3">
        <v>45487</v>
      </c>
      <c r="C4938" t="s">
        <v>9140</v>
      </c>
      <c r="D4938">
        <v>386.78</v>
      </c>
      <c r="E4938" t="s">
        <v>25</v>
      </c>
      <c r="F4938" t="s">
        <v>26</v>
      </c>
      <c r="G4938" t="s">
        <v>39</v>
      </c>
      <c r="H4938" t="s">
        <v>176</v>
      </c>
      <c r="I4938">
        <f>IF(OR(financial_transactions3[[#This Row],[amount]]&lt;$L$16, financial_transactions3[[#This Row],[amount]]&gt;$L$17), 1, 0)</f>
        <v>1</v>
      </c>
    </row>
    <row r="4939" spans="1:9">
      <c r="A4939" t="s">
        <v>9141</v>
      </c>
      <c r="B4939" s="3">
        <v>45487</v>
      </c>
      <c r="C4939" t="s">
        <v>9142</v>
      </c>
      <c r="D4939">
        <v>93.37</v>
      </c>
      <c r="E4939" t="s">
        <v>67</v>
      </c>
      <c r="F4939" t="s">
        <v>61</v>
      </c>
      <c r="G4939" t="s">
        <v>39</v>
      </c>
      <c r="H4939" t="s">
        <v>40</v>
      </c>
      <c r="I4939">
        <f>IF(OR(financial_transactions3[[#This Row],[amount]]&lt;$L$16, financial_transactions3[[#This Row],[amount]]&gt;$L$17), 1, 0)</f>
        <v>1</v>
      </c>
    </row>
    <row r="4940" spans="1:9">
      <c r="A4940" t="s">
        <v>9143</v>
      </c>
      <c r="B4940" s="3">
        <v>45487</v>
      </c>
      <c r="C4940" t="s">
        <v>9144</v>
      </c>
      <c r="D4940">
        <v>1367.13</v>
      </c>
      <c r="E4940" t="s">
        <v>16079</v>
      </c>
      <c r="F4940" t="s">
        <v>20</v>
      </c>
      <c r="G4940" t="s">
        <v>27</v>
      </c>
      <c r="H4940" t="s">
        <v>94</v>
      </c>
      <c r="I4940">
        <f>IF(OR(financial_transactions3[[#This Row],[amount]]&lt;$L$16, financial_transactions3[[#This Row],[amount]]&gt;$L$17), 1, 0)</f>
        <v>0</v>
      </c>
    </row>
    <row r="4941" spans="1:9">
      <c r="A4941" t="s">
        <v>9145</v>
      </c>
      <c r="B4941" s="3">
        <v>45487</v>
      </c>
      <c r="C4941" t="s">
        <v>9146</v>
      </c>
      <c r="D4941">
        <v>175.17</v>
      </c>
      <c r="E4941" t="s">
        <v>64</v>
      </c>
      <c r="F4941" t="s">
        <v>61</v>
      </c>
      <c r="G4941" t="s">
        <v>21</v>
      </c>
      <c r="H4941" t="s">
        <v>49</v>
      </c>
      <c r="I4941">
        <f>IF(OR(financial_transactions3[[#This Row],[amount]]&lt;$L$16, financial_transactions3[[#This Row],[amount]]&gt;$L$17), 1, 0)</f>
        <v>1</v>
      </c>
    </row>
    <row r="4942" spans="1:9">
      <c r="A4942" t="s">
        <v>9147</v>
      </c>
      <c r="B4942" s="3">
        <v>45487</v>
      </c>
      <c r="C4942" t="s">
        <v>1019</v>
      </c>
      <c r="D4942">
        <v>1920.99</v>
      </c>
      <c r="E4942" t="s">
        <v>64</v>
      </c>
      <c r="F4942" t="s">
        <v>20</v>
      </c>
      <c r="G4942" t="s">
        <v>21</v>
      </c>
      <c r="H4942" t="s">
        <v>33</v>
      </c>
      <c r="I4942">
        <f>IF(OR(financial_transactions3[[#This Row],[amount]]&lt;$L$16, financial_transactions3[[#This Row],[amount]]&gt;$L$17), 1, 0)</f>
        <v>1</v>
      </c>
    </row>
    <row r="4943" spans="1:9">
      <c r="A4943" t="s">
        <v>9148</v>
      </c>
      <c r="B4943" s="3">
        <v>45487</v>
      </c>
      <c r="C4943" t="s">
        <v>9149</v>
      </c>
      <c r="D4943">
        <v>304.87</v>
      </c>
      <c r="E4943" t="s">
        <v>25</v>
      </c>
      <c r="F4943" t="s">
        <v>61</v>
      </c>
      <c r="G4943" t="s">
        <v>48</v>
      </c>
      <c r="H4943" t="s">
        <v>75</v>
      </c>
      <c r="I4943">
        <f>IF(OR(financial_transactions3[[#This Row],[amount]]&lt;$L$16, financial_transactions3[[#This Row],[amount]]&gt;$L$17), 1, 0)</f>
        <v>1</v>
      </c>
    </row>
    <row r="4944" spans="1:9">
      <c r="A4944" t="s">
        <v>9150</v>
      </c>
      <c r="B4944" s="3">
        <v>45487</v>
      </c>
      <c r="C4944" t="s">
        <v>8898</v>
      </c>
      <c r="D4944">
        <v>1016.68</v>
      </c>
      <c r="E4944" t="s">
        <v>70</v>
      </c>
      <c r="F4944" t="s">
        <v>32</v>
      </c>
      <c r="G4944" t="s">
        <v>39</v>
      </c>
      <c r="H4944" t="s">
        <v>36</v>
      </c>
      <c r="I4944">
        <f>IF(OR(financial_transactions3[[#This Row],[amount]]&lt;$L$16, financial_transactions3[[#This Row],[amount]]&gt;$L$17), 1, 0)</f>
        <v>0</v>
      </c>
    </row>
    <row r="4945" spans="1:9">
      <c r="A4945" t="s">
        <v>9151</v>
      </c>
      <c r="B4945" s="3">
        <v>45487</v>
      </c>
      <c r="C4945" t="s">
        <v>9152</v>
      </c>
      <c r="D4945">
        <v>1015.54</v>
      </c>
      <c r="E4945" t="s">
        <v>19</v>
      </c>
      <c r="F4945" t="s">
        <v>26</v>
      </c>
      <c r="G4945" t="s">
        <v>48</v>
      </c>
      <c r="H4945" t="s">
        <v>176</v>
      </c>
      <c r="I4945">
        <f>IF(OR(financial_transactions3[[#This Row],[amount]]&lt;$L$16, financial_transactions3[[#This Row],[amount]]&gt;$L$17), 1, 0)</f>
        <v>0</v>
      </c>
    </row>
    <row r="4946" spans="1:9">
      <c r="A4946" t="s">
        <v>9153</v>
      </c>
      <c r="B4946" s="3">
        <v>45487</v>
      </c>
      <c r="C4946" t="s">
        <v>9154</v>
      </c>
      <c r="D4946">
        <v>1005.89</v>
      </c>
      <c r="E4946" t="s">
        <v>47</v>
      </c>
      <c r="F4946" t="s">
        <v>32</v>
      </c>
      <c r="G4946" t="s">
        <v>39</v>
      </c>
      <c r="H4946" t="s">
        <v>49</v>
      </c>
      <c r="I4946">
        <f>IF(OR(financial_transactions3[[#This Row],[amount]]&lt;$L$16, financial_transactions3[[#This Row],[amount]]&gt;$L$17), 1, 0)</f>
        <v>0</v>
      </c>
    </row>
    <row r="4947" spans="1:9">
      <c r="A4947" t="s">
        <v>9155</v>
      </c>
      <c r="B4947" s="3">
        <v>45488</v>
      </c>
      <c r="C4947" t="s">
        <v>9156</v>
      </c>
      <c r="D4947">
        <v>1907.56</v>
      </c>
      <c r="E4947" t="s">
        <v>67</v>
      </c>
      <c r="F4947" t="s">
        <v>32</v>
      </c>
      <c r="G4947" t="s">
        <v>39</v>
      </c>
      <c r="H4947" t="s">
        <v>109</v>
      </c>
      <c r="I4947">
        <f>IF(OR(financial_transactions3[[#This Row],[amount]]&lt;$L$16, financial_transactions3[[#This Row],[amount]]&gt;$L$17), 1, 0)</f>
        <v>1</v>
      </c>
    </row>
    <row r="4948" spans="1:9">
      <c r="A4948" t="s">
        <v>9157</v>
      </c>
      <c r="B4948" s="3">
        <v>45488</v>
      </c>
      <c r="C4948" t="s">
        <v>9158</v>
      </c>
      <c r="D4948">
        <v>1056.42</v>
      </c>
      <c r="E4948" t="s">
        <v>47</v>
      </c>
      <c r="F4948" t="s">
        <v>20</v>
      </c>
      <c r="G4948" t="s">
        <v>27</v>
      </c>
      <c r="H4948" t="s">
        <v>176</v>
      </c>
      <c r="I4948">
        <f>IF(OR(financial_transactions3[[#This Row],[amount]]&lt;$L$16, financial_transactions3[[#This Row],[amount]]&gt;$L$17), 1, 0)</f>
        <v>0</v>
      </c>
    </row>
    <row r="4949" spans="1:9">
      <c r="A4949" t="s">
        <v>9159</v>
      </c>
      <c r="B4949" s="3">
        <v>45488</v>
      </c>
      <c r="C4949" t="s">
        <v>9160</v>
      </c>
      <c r="D4949">
        <v>1714.39</v>
      </c>
      <c r="E4949" t="s">
        <v>16110</v>
      </c>
      <c r="F4949" t="s">
        <v>20</v>
      </c>
      <c r="G4949" t="s">
        <v>39</v>
      </c>
      <c r="H4949" t="s">
        <v>176</v>
      </c>
      <c r="I4949">
        <f>IF(OR(financial_transactions3[[#This Row],[amount]]&lt;$L$16, financial_transactions3[[#This Row],[amount]]&gt;$L$17), 1, 0)</f>
        <v>1</v>
      </c>
    </row>
    <row r="4950" spans="1:9">
      <c r="A4950" t="s">
        <v>9161</v>
      </c>
      <c r="B4950" s="3">
        <v>45488</v>
      </c>
      <c r="C4950" t="s">
        <v>9162</v>
      </c>
      <c r="D4950">
        <v>1559.34</v>
      </c>
      <c r="E4950" t="s">
        <v>52</v>
      </c>
      <c r="F4950" t="s">
        <v>32</v>
      </c>
      <c r="G4950" t="s">
        <v>48</v>
      </c>
      <c r="H4950" t="s">
        <v>16080</v>
      </c>
      <c r="I4950">
        <f>IF(OR(financial_transactions3[[#This Row],[amount]]&lt;$L$16, financial_transactions3[[#This Row],[amount]]&gt;$L$17), 1, 0)</f>
        <v>0</v>
      </c>
    </row>
    <row r="4951" spans="1:9">
      <c r="A4951" t="s">
        <v>9163</v>
      </c>
      <c r="B4951" s="3">
        <v>45488</v>
      </c>
      <c r="C4951" t="s">
        <v>892</v>
      </c>
      <c r="D4951">
        <v>1412.62</v>
      </c>
      <c r="E4951" t="s">
        <v>25</v>
      </c>
      <c r="F4951" t="s">
        <v>20</v>
      </c>
      <c r="G4951" t="s">
        <v>21</v>
      </c>
      <c r="H4951" t="s">
        <v>94</v>
      </c>
      <c r="I4951">
        <f>IF(OR(financial_transactions3[[#This Row],[amount]]&lt;$L$16, financial_transactions3[[#This Row],[amount]]&gt;$L$17), 1, 0)</f>
        <v>0</v>
      </c>
    </row>
    <row r="4952" spans="1:9">
      <c r="A4952" t="s">
        <v>9164</v>
      </c>
      <c r="B4952" s="3">
        <v>45488</v>
      </c>
      <c r="C4952" t="s">
        <v>936</v>
      </c>
      <c r="D4952">
        <v>240.92</v>
      </c>
      <c r="E4952" t="s">
        <v>19</v>
      </c>
      <c r="F4952" t="s">
        <v>61</v>
      </c>
      <c r="G4952" t="s">
        <v>48</v>
      </c>
      <c r="H4952" t="s">
        <v>36</v>
      </c>
      <c r="I4952">
        <f>IF(OR(financial_transactions3[[#This Row],[amount]]&lt;$L$16, financial_transactions3[[#This Row],[amount]]&gt;$L$17), 1, 0)</f>
        <v>1</v>
      </c>
    </row>
    <row r="4953" spans="1:9">
      <c r="A4953" t="s">
        <v>9165</v>
      </c>
      <c r="B4953" s="3">
        <v>45488</v>
      </c>
      <c r="C4953" t="s">
        <v>9166</v>
      </c>
      <c r="D4953">
        <v>1707.06</v>
      </c>
      <c r="E4953" t="s">
        <v>19</v>
      </c>
      <c r="F4953" t="s">
        <v>61</v>
      </c>
      <c r="G4953" t="s">
        <v>48</v>
      </c>
      <c r="H4953" t="s">
        <v>94</v>
      </c>
      <c r="I4953">
        <f>IF(OR(financial_transactions3[[#This Row],[amount]]&lt;$L$16, financial_transactions3[[#This Row],[amount]]&gt;$L$17), 1, 0)</f>
        <v>1</v>
      </c>
    </row>
    <row r="4954" spans="1:9">
      <c r="A4954" t="s">
        <v>9167</v>
      </c>
      <c r="B4954" s="3">
        <v>45488</v>
      </c>
      <c r="C4954" t="s">
        <v>4833</v>
      </c>
      <c r="D4954">
        <v>194.44</v>
      </c>
      <c r="E4954" t="s">
        <v>16079</v>
      </c>
      <c r="F4954" t="s">
        <v>32</v>
      </c>
      <c r="G4954" t="s">
        <v>21</v>
      </c>
      <c r="H4954" t="s">
        <v>36</v>
      </c>
      <c r="I4954">
        <f>IF(OR(financial_transactions3[[#This Row],[amount]]&lt;$L$16, financial_transactions3[[#This Row],[amount]]&gt;$L$17), 1, 0)</f>
        <v>1</v>
      </c>
    </row>
    <row r="4955" spans="1:9">
      <c r="A4955" t="s">
        <v>9168</v>
      </c>
      <c r="B4955" s="3">
        <v>45488</v>
      </c>
      <c r="C4955" t="s">
        <v>9169</v>
      </c>
      <c r="D4955">
        <v>810.92</v>
      </c>
      <c r="E4955" t="s">
        <v>52</v>
      </c>
      <c r="F4955" t="s">
        <v>20</v>
      </c>
      <c r="G4955" t="s">
        <v>27</v>
      </c>
      <c r="H4955" t="s">
        <v>22</v>
      </c>
      <c r="I4955">
        <f>IF(OR(financial_transactions3[[#This Row],[amount]]&lt;$L$16, financial_transactions3[[#This Row],[amount]]&gt;$L$17), 1, 0)</f>
        <v>0</v>
      </c>
    </row>
    <row r="4956" spans="1:9">
      <c r="A4956" t="s">
        <v>9170</v>
      </c>
      <c r="B4956" s="3">
        <v>45488</v>
      </c>
      <c r="C4956" t="s">
        <v>9171</v>
      </c>
      <c r="D4956">
        <v>756.86</v>
      </c>
      <c r="E4956" t="s">
        <v>16079</v>
      </c>
      <c r="F4956" t="s">
        <v>32</v>
      </c>
      <c r="G4956" t="s">
        <v>39</v>
      </c>
      <c r="H4956" t="s">
        <v>16080</v>
      </c>
      <c r="I4956">
        <f>IF(OR(financial_transactions3[[#This Row],[amount]]&lt;$L$16, financial_transactions3[[#This Row],[amount]]&gt;$L$17), 1, 0)</f>
        <v>0</v>
      </c>
    </row>
    <row r="4957" spans="1:9">
      <c r="A4957" t="s">
        <v>9172</v>
      </c>
      <c r="B4957" s="3">
        <v>45488</v>
      </c>
      <c r="C4957" t="s">
        <v>9173</v>
      </c>
      <c r="D4957">
        <v>858.3</v>
      </c>
      <c r="E4957" t="s">
        <v>70</v>
      </c>
      <c r="F4957" t="s">
        <v>20</v>
      </c>
      <c r="G4957" t="s">
        <v>27</v>
      </c>
      <c r="H4957" t="s">
        <v>53</v>
      </c>
      <c r="I4957">
        <f>IF(OR(financial_transactions3[[#This Row],[amount]]&lt;$L$16, financial_transactions3[[#This Row],[amount]]&gt;$L$17), 1, 0)</f>
        <v>0</v>
      </c>
    </row>
    <row r="4958" spans="1:9">
      <c r="A4958" t="s">
        <v>9174</v>
      </c>
      <c r="B4958" s="3">
        <v>45488</v>
      </c>
      <c r="C4958" t="s">
        <v>9175</v>
      </c>
      <c r="D4958">
        <v>220.42</v>
      </c>
      <c r="E4958" t="s">
        <v>31</v>
      </c>
      <c r="F4958" t="s">
        <v>61</v>
      </c>
      <c r="G4958" t="s">
        <v>27</v>
      </c>
      <c r="H4958" t="s">
        <v>16080</v>
      </c>
      <c r="I4958">
        <f>IF(OR(financial_transactions3[[#This Row],[amount]]&lt;$L$16, financial_transactions3[[#This Row],[amount]]&gt;$L$17), 1, 0)</f>
        <v>1</v>
      </c>
    </row>
    <row r="4959" spans="1:9">
      <c r="A4959" t="s">
        <v>9176</v>
      </c>
      <c r="B4959" s="3">
        <v>45488</v>
      </c>
      <c r="C4959" t="s">
        <v>9177</v>
      </c>
      <c r="D4959">
        <v>668.3</v>
      </c>
      <c r="E4959" t="s">
        <v>19</v>
      </c>
      <c r="F4959" t="s">
        <v>26</v>
      </c>
      <c r="G4959" t="s">
        <v>27</v>
      </c>
      <c r="H4959" t="s">
        <v>75</v>
      </c>
      <c r="I4959">
        <f>IF(OR(financial_transactions3[[#This Row],[amount]]&lt;$L$16, financial_transactions3[[#This Row],[amount]]&gt;$L$17), 1, 0)</f>
        <v>0</v>
      </c>
    </row>
    <row r="4960" spans="1:9">
      <c r="A4960" t="s">
        <v>9178</v>
      </c>
      <c r="B4960" s="3">
        <v>45488</v>
      </c>
      <c r="C4960" t="s">
        <v>4805</v>
      </c>
      <c r="D4960">
        <v>1633.89</v>
      </c>
      <c r="E4960" t="s">
        <v>52</v>
      </c>
      <c r="F4960" t="s">
        <v>61</v>
      </c>
      <c r="G4960" t="s">
        <v>48</v>
      </c>
      <c r="H4960" t="s">
        <v>44</v>
      </c>
      <c r="I4960">
        <f>IF(OR(financial_transactions3[[#This Row],[amount]]&lt;$L$16, financial_transactions3[[#This Row],[amount]]&gt;$L$17), 1, 0)</f>
        <v>1</v>
      </c>
    </row>
    <row r="4961" spans="1:9">
      <c r="A4961" t="s">
        <v>9179</v>
      </c>
      <c r="B4961" s="3">
        <v>45488</v>
      </c>
      <c r="C4961" t="s">
        <v>9180</v>
      </c>
      <c r="D4961">
        <v>1616.85</v>
      </c>
      <c r="E4961" t="s">
        <v>16079</v>
      </c>
      <c r="F4961" t="s">
        <v>61</v>
      </c>
      <c r="G4961" t="s">
        <v>21</v>
      </c>
      <c r="H4961" t="s">
        <v>36</v>
      </c>
      <c r="I4961">
        <f>IF(OR(financial_transactions3[[#This Row],[amount]]&lt;$L$16, financial_transactions3[[#This Row],[amount]]&gt;$L$17), 1, 0)</f>
        <v>1</v>
      </c>
    </row>
    <row r="4962" spans="1:9">
      <c r="A4962" t="s">
        <v>9181</v>
      </c>
      <c r="B4962" s="3">
        <v>45488</v>
      </c>
      <c r="C4962" t="s">
        <v>7190</v>
      </c>
      <c r="D4962">
        <v>827.81</v>
      </c>
      <c r="E4962" t="s">
        <v>52</v>
      </c>
      <c r="F4962" t="s">
        <v>61</v>
      </c>
      <c r="G4962" t="s">
        <v>27</v>
      </c>
      <c r="H4962" t="s">
        <v>22</v>
      </c>
      <c r="I4962">
        <f>IF(OR(financial_transactions3[[#This Row],[amount]]&lt;$L$16, financial_transactions3[[#This Row],[amount]]&gt;$L$17), 1, 0)</f>
        <v>0</v>
      </c>
    </row>
    <row r="4963" spans="1:9">
      <c r="A4963" t="s">
        <v>9182</v>
      </c>
      <c r="B4963" s="3">
        <v>45488</v>
      </c>
      <c r="C4963" t="s">
        <v>9183</v>
      </c>
      <c r="D4963">
        <v>846.88</v>
      </c>
      <c r="E4963" t="s">
        <v>16110</v>
      </c>
      <c r="F4963" t="s">
        <v>20</v>
      </c>
      <c r="G4963" t="s">
        <v>48</v>
      </c>
      <c r="H4963" t="s">
        <v>44</v>
      </c>
      <c r="I4963">
        <f>IF(OR(financial_transactions3[[#This Row],[amount]]&lt;$L$16, financial_transactions3[[#This Row],[amount]]&gt;$L$17), 1, 0)</f>
        <v>0</v>
      </c>
    </row>
    <row r="4964" spans="1:9">
      <c r="A4964" t="s">
        <v>9184</v>
      </c>
      <c r="B4964" s="3">
        <v>45488</v>
      </c>
      <c r="C4964" t="s">
        <v>7422</v>
      </c>
      <c r="D4964">
        <v>854.67</v>
      </c>
      <c r="E4964" t="s">
        <v>64</v>
      </c>
      <c r="F4964" t="s">
        <v>32</v>
      </c>
      <c r="G4964" t="s">
        <v>39</v>
      </c>
      <c r="H4964" t="s">
        <v>49</v>
      </c>
      <c r="I4964">
        <f>IF(OR(financial_transactions3[[#This Row],[amount]]&lt;$L$16, financial_transactions3[[#This Row],[amount]]&gt;$L$17), 1, 0)</f>
        <v>0</v>
      </c>
    </row>
    <row r="4965" spans="1:9">
      <c r="A4965" t="s">
        <v>9185</v>
      </c>
      <c r="B4965" s="3">
        <v>45488</v>
      </c>
      <c r="C4965" t="s">
        <v>353</v>
      </c>
      <c r="D4965">
        <v>1076.3</v>
      </c>
      <c r="E4965" t="s">
        <v>47</v>
      </c>
      <c r="F4965" t="s">
        <v>26</v>
      </c>
      <c r="G4965" t="s">
        <v>39</v>
      </c>
      <c r="H4965" t="s">
        <v>75</v>
      </c>
      <c r="I4965">
        <f>IF(OR(financial_transactions3[[#This Row],[amount]]&lt;$L$16, financial_transactions3[[#This Row],[amount]]&gt;$L$17), 1, 0)</f>
        <v>0</v>
      </c>
    </row>
    <row r="4966" spans="1:9">
      <c r="A4966" t="s">
        <v>9186</v>
      </c>
      <c r="B4966" s="3">
        <v>45488</v>
      </c>
      <c r="C4966" t="s">
        <v>9187</v>
      </c>
      <c r="D4966">
        <v>1136.55</v>
      </c>
      <c r="E4966" t="s">
        <v>19</v>
      </c>
      <c r="F4966" t="s">
        <v>26</v>
      </c>
      <c r="G4966" t="s">
        <v>48</v>
      </c>
      <c r="H4966" t="s">
        <v>49</v>
      </c>
      <c r="I4966">
        <f>IF(OR(financial_transactions3[[#This Row],[amount]]&lt;$L$16, financial_transactions3[[#This Row],[amount]]&gt;$L$17), 1, 0)</f>
        <v>0</v>
      </c>
    </row>
    <row r="4967" spans="1:9">
      <c r="A4967" t="s">
        <v>9188</v>
      </c>
      <c r="B4967" s="3">
        <v>45488</v>
      </c>
      <c r="C4967" t="s">
        <v>9189</v>
      </c>
      <c r="D4967">
        <v>787.6</v>
      </c>
      <c r="E4967" t="s">
        <v>16110</v>
      </c>
      <c r="F4967" t="s">
        <v>26</v>
      </c>
      <c r="G4967" t="s">
        <v>27</v>
      </c>
      <c r="H4967" t="s">
        <v>53</v>
      </c>
      <c r="I4967">
        <f>IF(OR(financial_transactions3[[#This Row],[amount]]&lt;$L$16, financial_transactions3[[#This Row],[amount]]&gt;$L$17), 1, 0)</f>
        <v>0</v>
      </c>
    </row>
    <row r="4968" spans="1:9">
      <c r="A4968" t="s">
        <v>9190</v>
      </c>
      <c r="B4968" s="3">
        <v>45488</v>
      </c>
      <c r="C4968" t="s">
        <v>9191</v>
      </c>
      <c r="D4968">
        <v>751.41</v>
      </c>
      <c r="E4968" t="s">
        <v>67</v>
      </c>
      <c r="F4968" t="s">
        <v>26</v>
      </c>
      <c r="G4968" t="s">
        <v>39</v>
      </c>
      <c r="H4968" t="s">
        <v>94</v>
      </c>
      <c r="I4968">
        <f>IF(OR(financial_transactions3[[#This Row],[amount]]&lt;$L$16, financial_transactions3[[#This Row],[amount]]&gt;$L$17), 1, 0)</f>
        <v>0</v>
      </c>
    </row>
    <row r="4969" spans="1:9">
      <c r="A4969" t="s">
        <v>9192</v>
      </c>
      <c r="B4969" s="3">
        <v>45488</v>
      </c>
      <c r="C4969" t="s">
        <v>6302</v>
      </c>
      <c r="D4969">
        <v>1404.57</v>
      </c>
      <c r="E4969" t="s">
        <v>25</v>
      </c>
      <c r="F4969" t="s">
        <v>20</v>
      </c>
      <c r="G4969" t="s">
        <v>48</v>
      </c>
      <c r="H4969" t="s">
        <v>44</v>
      </c>
      <c r="I4969">
        <f>IF(OR(financial_transactions3[[#This Row],[amount]]&lt;$L$16, financial_transactions3[[#This Row],[amount]]&gt;$L$17), 1, 0)</f>
        <v>0</v>
      </c>
    </row>
    <row r="4970" spans="1:9">
      <c r="A4970" t="s">
        <v>9193</v>
      </c>
      <c r="B4970" s="3">
        <v>45489</v>
      </c>
      <c r="C4970" t="s">
        <v>9194</v>
      </c>
      <c r="D4970">
        <v>846.89</v>
      </c>
      <c r="E4970" t="s">
        <v>25</v>
      </c>
      <c r="F4970" t="s">
        <v>61</v>
      </c>
      <c r="G4970" t="s">
        <v>48</v>
      </c>
      <c r="H4970" t="s">
        <v>22</v>
      </c>
      <c r="I4970">
        <f>IF(OR(financial_transactions3[[#This Row],[amount]]&lt;$L$16, financial_transactions3[[#This Row],[amount]]&gt;$L$17), 1, 0)</f>
        <v>0</v>
      </c>
    </row>
    <row r="4971" spans="1:9">
      <c r="A4971" t="s">
        <v>9195</v>
      </c>
      <c r="B4971" s="3">
        <v>45489</v>
      </c>
      <c r="C4971" t="s">
        <v>456</v>
      </c>
      <c r="D4971">
        <v>1974.5</v>
      </c>
      <c r="E4971" t="s">
        <v>67</v>
      </c>
      <c r="F4971" t="s">
        <v>20</v>
      </c>
      <c r="G4971" t="s">
        <v>27</v>
      </c>
      <c r="H4971" t="s">
        <v>44</v>
      </c>
      <c r="I4971">
        <f>IF(OR(financial_transactions3[[#This Row],[amount]]&lt;$L$16, financial_transactions3[[#This Row],[amount]]&gt;$L$17), 1, 0)</f>
        <v>1</v>
      </c>
    </row>
    <row r="4972" spans="1:9">
      <c r="A4972" t="s">
        <v>9196</v>
      </c>
      <c r="B4972" s="3">
        <v>45489</v>
      </c>
      <c r="C4972" t="s">
        <v>944</v>
      </c>
      <c r="D4972">
        <v>1718.84</v>
      </c>
      <c r="E4972" t="s">
        <v>47</v>
      </c>
      <c r="F4972" t="s">
        <v>32</v>
      </c>
      <c r="G4972" t="s">
        <v>39</v>
      </c>
      <c r="H4972" t="s">
        <v>22</v>
      </c>
      <c r="I4972">
        <f>IF(OR(financial_transactions3[[#This Row],[amount]]&lt;$L$16, financial_transactions3[[#This Row],[amount]]&gt;$L$17), 1, 0)</f>
        <v>1</v>
      </c>
    </row>
    <row r="4973" spans="1:9">
      <c r="A4973" t="s">
        <v>9197</v>
      </c>
      <c r="B4973" s="3">
        <v>45489</v>
      </c>
      <c r="C4973" t="s">
        <v>9198</v>
      </c>
      <c r="D4973">
        <v>148.05000000000001</v>
      </c>
      <c r="E4973" t="s">
        <v>70</v>
      </c>
      <c r="F4973" t="s">
        <v>26</v>
      </c>
      <c r="G4973" t="s">
        <v>39</v>
      </c>
      <c r="H4973" t="s">
        <v>28</v>
      </c>
      <c r="I4973">
        <f>IF(OR(financial_transactions3[[#This Row],[amount]]&lt;$L$16, financial_transactions3[[#This Row],[amount]]&gt;$L$17), 1, 0)</f>
        <v>1</v>
      </c>
    </row>
    <row r="4974" spans="1:9">
      <c r="A4974" t="s">
        <v>9199</v>
      </c>
      <c r="B4974" s="3">
        <v>45489</v>
      </c>
      <c r="C4974" t="s">
        <v>5119</v>
      </c>
      <c r="D4974">
        <v>1639.96</v>
      </c>
      <c r="E4974" t="s">
        <v>67</v>
      </c>
      <c r="F4974" t="s">
        <v>32</v>
      </c>
      <c r="G4974" t="s">
        <v>21</v>
      </c>
      <c r="H4974" t="s">
        <v>87</v>
      </c>
      <c r="I4974">
        <f>IF(OR(financial_transactions3[[#This Row],[amount]]&lt;$L$16, financial_transactions3[[#This Row],[amount]]&gt;$L$17), 1, 0)</f>
        <v>1</v>
      </c>
    </row>
    <row r="4975" spans="1:9">
      <c r="A4975" t="s">
        <v>9200</v>
      </c>
      <c r="B4975" s="3">
        <v>45489</v>
      </c>
      <c r="C4975" t="s">
        <v>1229</v>
      </c>
      <c r="D4975">
        <v>1615.52</v>
      </c>
      <c r="E4975" t="s">
        <v>64</v>
      </c>
      <c r="F4975" t="s">
        <v>26</v>
      </c>
      <c r="G4975" t="s">
        <v>48</v>
      </c>
      <c r="H4975" t="s">
        <v>123</v>
      </c>
      <c r="I4975">
        <f>IF(OR(financial_transactions3[[#This Row],[amount]]&lt;$L$16, financial_transactions3[[#This Row],[amount]]&gt;$L$17), 1, 0)</f>
        <v>1</v>
      </c>
    </row>
    <row r="4976" spans="1:9">
      <c r="A4976" t="s">
        <v>9201</v>
      </c>
      <c r="B4976" s="3">
        <v>45489</v>
      </c>
      <c r="C4976" t="s">
        <v>9202</v>
      </c>
      <c r="D4976">
        <v>875.02</v>
      </c>
      <c r="E4976" t="s">
        <v>47</v>
      </c>
      <c r="F4976" t="s">
        <v>32</v>
      </c>
      <c r="G4976" t="s">
        <v>21</v>
      </c>
      <c r="H4976" t="s">
        <v>16080</v>
      </c>
      <c r="I4976">
        <f>IF(OR(financial_transactions3[[#This Row],[amount]]&lt;$L$16, financial_transactions3[[#This Row],[amount]]&gt;$L$17), 1, 0)</f>
        <v>0</v>
      </c>
    </row>
    <row r="4977" spans="1:9">
      <c r="A4977" t="s">
        <v>9203</v>
      </c>
      <c r="B4977" s="3">
        <v>45489</v>
      </c>
      <c r="C4977" t="s">
        <v>9204</v>
      </c>
      <c r="D4977">
        <v>1833.73</v>
      </c>
      <c r="E4977" t="s">
        <v>70</v>
      </c>
      <c r="F4977" t="s">
        <v>20</v>
      </c>
      <c r="G4977" t="s">
        <v>48</v>
      </c>
      <c r="H4977" t="s">
        <v>33</v>
      </c>
      <c r="I4977">
        <f>IF(OR(financial_transactions3[[#This Row],[amount]]&lt;$L$16, financial_transactions3[[#This Row],[amount]]&gt;$L$17), 1, 0)</f>
        <v>1</v>
      </c>
    </row>
    <row r="4978" spans="1:9">
      <c r="A4978" t="s">
        <v>9205</v>
      </c>
      <c r="B4978" s="3">
        <v>45489</v>
      </c>
      <c r="C4978" t="s">
        <v>5525</v>
      </c>
      <c r="D4978">
        <v>1161.8499999999999</v>
      </c>
      <c r="E4978" t="s">
        <v>16079</v>
      </c>
      <c r="F4978" t="s">
        <v>32</v>
      </c>
      <c r="G4978" t="s">
        <v>21</v>
      </c>
      <c r="H4978" t="s">
        <v>123</v>
      </c>
      <c r="I4978">
        <f>IF(OR(financial_transactions3[[#This Row],[amount]]&lt;$L$16, financial_transactions3[[#This Row],[amount]]&gt;$L$17), 1, 0)</f>
        <v>0</v>
      </c>
    </row>
    <row r="4979" spans="1:9">
      <c r="A4979" t="s">
        <v>9206</v>
      </c>
      <c r="B4979" s="3">
        <v>45489</v>
      </c>
      <c r="C4979" t="s">
        <v>9207</v>
      </c>
      <c r="D4979">
        <v>841.79</v>
      </c>
      <c r="E4979" t="s">
        <v>52</v>
      </c>
      <c r="F4979" t="s">
        <v>61</v>
      </c>
      <c r="G4979" t="s">
        <v>27</v>
      </c>
      <c r="H4979" t="s">
        <v>40</v>
      </c>
      <c r="I4979">
        <f>IF(OR(financial_transactions3[[#This Row],[amount]]&lt;$L$16, financial_transactions3[[#This Row],[amount]]&gt;$L$17), 1, 0)</f>
        <v>0</v>
      </c>
    </row>
    <row r="4980" spans="1:9">
      <c r="A4980" t="s">
        <v>9208</v>
      </c>
      <c r="B4980" s="3">
        <v>45489</v>
      </c>
      <c r="C4980" t="s">
        <v>2623</v>
      </c>
      <c r="D4980">
        <v>1087.22</v>
      </c>
      <c r="E4980" t="s">
        <v>31</v>
      </c>
      <c r="F4980" t="s">
        <v>61</v>
      </c>
      <c r="G4980" t="s">
        <v>21</v>
      </c>
      <c r="H4980" t="s">
        <v>28</v>
      </c>
      <c r="I4980">
        <f>IF(OR(financial_transactions3[[#This Row],[amount]]&lt;$L$16, financial_transactions3[[#This Row],[amount]]&gt;$L$17), 1, 0)</f>
        <v>0</v>
      </c>
    </row>
    <row r="4981" spans="1:9">
      <c r="A4981" t="s">
        <v>9209</v>
      </c>
      <c r="B4981" s="3">
        <v>45489</v>
      </c>
      <c r="C4981" t="s">
        <v>1154</v>
      </c>
      <c r="D4981">
        <v>334.3</v>
      </c>
      <c r="E4981" t="s">
        <v>31</v>
      </c>
      <c r="F4981" t="s">
        <v>61</v>
      </c>
      <c r="G4981" t="s">
        <v>39</v>
      </c>
      <c r="H4981" t="s">
        <v>44</v>
      </c>
      <c r="I4981">
        <f>IF(OR(financial_transactions3[[#This Row],[amount]]&lt;$L$16, financial_transactions3[[#This Row],[amount]]&gt;$L$17), 1, 0)</f>
        <v>1</v>
      </c>
    </row>
    <row r="4982" spans="1:9">
      <c r="A4982" t="s">
        <v>9210</v>
      </c>
      <c r="B4982" s="3">
        <v>45489</v>
      </c>
      <c r="C4982" t="s">
        <v>2496</v>
      </c>
      <c r="D4982">
        <v>1114.9100000000001</v>
      </c>
      <c r="E4982" t="s">
        <v>52</v>
      </c>
      <c r="F4982" t="s">
        <v>20</v>
      </c>
      <c r="G4982" t="s">
        <v>48</v>
      </c>
      <c r="H4982" t="s">
        <v>44</v>
      </c>
      <c r="I4982">
        <f>IF(OR(financial_transactions3[[#This Row],[amount]]&lt;$L$16, financial_transactions3[[#This Row],[amount]]&gt;$L$17), 1, 0)</f>
        <v>0</v>
      </c>
    </row>
    <row r="4983" spans="1:9">
      <c r="A4983" t="s">
        <v>9211</v>
      </c>
      <c r="B4983" s="3">
        <v>45489</v>
      </c>
      <c r="C4983" t="s">
        <v>9212</v>
      </c>
      <c r="D4983">
        <v>835.46</v>
      </c>
      <c r="E4983" t="s">
        <v>64</v>
      </c>
      <c r="F4983" t="s">
        <v>20</v>
      </c>
      <c r="G4983" t="s">
        <v>21</v>
      </c>
      <c r="H4983" t="s">
        <v>28</v>
      </c>
      <c r="I4983">
        <f>IF(OR(financial_transactions3[[#This Row],[amount]]&lt;$L$16, financial_transactions3[[#This Row],[amount]]&gt;$L$17), 1, 0)</f>
        <v>0</v>
      </c>
    </row>
    <row r="4984" spans="1:9">
      <c r="A4984" t="s">
        <v>9213</v>
      </c>
      <c r="B4984" s="3">
        <v>45489</v>
      </c>
      <c r="C4984" t="s">
        <v>6292</v>
      </c>
      <c r="D4984">
        <v>1177.1300000000001</v>
      </c>
      <c r="E4984" t="s">
        <v>16110</v>
      </c>
      <c r="F4984" t="s">
        <v>20</v>
      </c>
      <c r="G4984" t="s">
        <v>21</v>
      </c>
      <c r="H4984" t="s">
        <v>36</v>
      </c>
      <c r="I4984">
        <f>IF(OR(financial_transactions3[[#This Row],[amount]]&lt;$L$16, financial_transactions3[[#This Row],[amount]]&gt;$L$17), 1, 0)</f>
        <v>0</v>
      </c>
    </row>
    <row r="4985" spans="1:9">
      <c r="A4985" t="s">
        <v>9214</v>
      </c>
      <c r="B4985" s="3">
        <v>45489</v>
      </c>
      <c r="C4985" t="s">
        <v>9215</v>
      </c>
      <c r="D4985">
        <v>14225.86</v>
      </c>
      <c r="E4985" t="s">
        <v>16110</v>
      </c>
      <c r="F4985" t="s">
        <v>61</v>
      </c>
      <c r="G4985" t="s">
        <v>39</v>
      </c>
      <c r="H4985" t="s">
        <v>75</v>
      </c>
      <c r="I4985">
        <f>IF(OR(financial_transactions3[[#This Row],[amount]]&lt;$L$16, financial_transactions3[[#This Row],[amount]]&gt;$L$17), 1, 0)</f>
        <v>1</v>
      </c>
    </row>
    <row r="4986" spans="1:9">
      <c r="A4986" t="s">
        <v>9216</v>
      </c>
      <c r="B4986" s="3">
        <v>45489</v>
      </c>
      <c r="C4986" t="s">
        <v>9217</v>
      </c>
      <c r="D4986">
        <v>293.63</v>
      </c>
      <c r="E4986" t="s">
        <v>122</v>
      </c>
      <c r="F4986" t="s">
        <v>32</v>
      </c>
      <c r="G4986" t="s">
        <v>21</v>
      </c>
      <c r="H4986" t="s">
        <v>28</v>
      </c>
      <c r="I4986">
        <f>IF(OR(financial_transactions3[[#This Row],[amount]]&lt;$L$16, financial_transactions3[[#This Row],[amount]]&gt;$L$17), 1, 0)</f>
        <v>1</v>
      </c>
    </row>
    <row r="4987" spans="1:9">
      <c r="A4987" t="s">
        <v>9218</v>
      </c>
      <c r="B4987" s="3">
        <v>45489</v>
      </c>
      <c r="C4987" t="s">
        <v>9219</v>
      </c>
      <c r="D4987">
        <v>12009.34</v>
      </c>
      <c r="E4987" t="s">
        <v>31</v>
      </c>
      <c r="F4987" t="s">
        <v>61</v>
      </c>
      <c r="G4987" t="s">
        <v>27</v>
      </c>
      <c r="H4987" t="s">
        <v>94</v>
      </c>
      <c r="I4987">
        <f>IF(OR(financial_transactions3[[#This Row],[amount]]&lt;$L$16, financial_transactions3[[#This Row],[amount]]&gt;$L$17), 1, 0)</f>
        <v>1</v>
      </c>
    </row>
    <row r="4988" spans="1:9">
      <c r="A4988" t="s">
        <v>9220</v>
      </c>
      <c r="B4988" s="3">
        <v>45489</v>
      </c>
      <c r="C4988" t="s">
        <v>9221</v>
      </c>
      <c r="D4988">
        <v>631.51</v>
      </c>
      <c r="E4988" t="s">
        <v>52</v>
      </c>
      <c r="F4988" t="s">
        <v>20</v>
      </c>
      <c r="G4988" t="s">
        <v>39</v>
      </c>
      <c r="H4988" t="s">
        <v>176</v>
      </c>
      <c r="I4988">
        <f>IF(OR(financial_transactions3[[#This Row],[amount]]&lt;$L$16, financial_transactions3[[#This Row],[amount]]&gt;$L$17), 1, 0)</f>
        <v>0</v>
      </c>
    </row>
    <row r="4989" spans="1:9">
      <c r="A4989" t="s">
        <v>9222</v>
      </c>
      <c r="B4989" s="3">
        <v>45489</v>
      </c>
      <c r="C4989" t="s">
        <v>3323</v>
      </c>
      <c r="D4989">
        <v>1774.2</v>
      </c>
      <c r="E4989" t="s">
        <v>25</v>
      </c>
      <c r="F4989" t="s">
        <v>26</v>
      </c>
      <c r="G4989" t="s">
        <v>21</v>
      </c>
      <c r="H4989" t="s">
        <v>176</v>
      </c>
      <c r="I4989">
        <f>IF(OR(financial_transactions3[[#This Row],[amount]]&lt;$L$16, financial_transactions3[[#This Row],[amount]]&gt;$L$17), 1, 0)</f>
        <v>1</v>
      </c>
    </row>
    <row r="4990" spans="1:9">
      <c r="A4990" t="s">
        <v>9223</v>
      </c>
      <c r="B4990" s="3">
        <v>45489</v>
      </c>
      <c r="C4990" t="s">
        <v>1875</v>
      </c>
      <c r="D4990">
        <v>129.99</v>
      </c>
      <c r="E4990" t="s">
        <v>25</v>
      </c>
      <c r="F4990" t="s">
        <v>61</v>
      </c>
      <c r="G4990" t="s">
        <v>39</v>
      </c>
      <c r="H4990" t="s">
        <v>87</v>
      </c>
      <c r="I4990">
        <f>IF(OR(financial_transactions3[[#This Row],[amount]]&lt;$L$16, financial_transactions3[[#This Row],[amount]]&gt;$L$17), 1, 0)</f>
        <v>1</v>
      </c>
    </row>
    <row r="4991" spans="1:9">
      <c r="A4991" t="s">
        <v>9224</v>
      </c>
      <c r="B4991" s="3">
        <v>45489</v>
      </c>
      <c r="C4991" t="s">
        <v>9225</v>
      </c>
      <c r="D4991">
        <v>1063.05</v>
      </c>
      <c r="E4991" t="s">
        <v>16079</v>
      </c>
      <c r="F4991" t="s">
        <v>61</v>
      </c>
      <c r="G4991" t="s">
        <v>48</v>
      </c>
      <c r="H4991" t="s">
        <v>33</v>
      </c>
      <c r="I4991">
        <f>IF(OR(financial_transactions3[[#This Row],[amount]]&lt;$L$16, financial_transactions3[[#This Row],[amount]]&gt;$L$17), 1, 0)</f>
        <v>0</v>
      </c>
    </row>
    <row r="4992" spans="1:9">
      <c r="A4992" t="s">
        <v>9226</v>
      </c>
      <c r="B4992" s="3">
        <v>45489</v>
      </c>
      <c r="C4992" t="s">
        <v>9227</v>
      </c>
      <c r="D4992">
        <v>1556.16</v>
      </c>
      <c r="E4992" t="s">
        <v>52</v>
      </c>
      <c r="F4992" t="s">
        <v>26</v>
      </c>
      <c r="G4992" t="s">
        <v>39</v>
      </c>
      <c r="H4992" t="s">
        <v>94</v>
      </c>
      <c r="I4992">
        <f>IF(OR(financial_transactions3[[#This Row],[amount]]&lt;$L$16, financial_transactions3[[#This Row],[amount]]&gt;$L$17), 1, 0)</f>
        <v>0</v>
      </c>
    </row>
    <row r="4993" spans="1:9">
      <c r="A4993" t="s">
        <v>9228</v>
      </c>
      <c r="B4993" s="3">
        <v>45490</v>
      </c>
      <c r="C4993" t="s">
        <v>9229</v>
      </c>
      <c r="D4993">
        <v>1525.39</v>
      </c>
      <c r="E4993" t="s">
        <v>19</v>
      </c>
      <c r="F4993" t="s">
        <v>26</v>
      </c>
      <c r="G4993" t="s">
        <v>21</v>
      </c>
      <c r="H4993" t="s">
        <v>123</v>
      </c>
      <c r="I4993">
        <f>IF(OR(financial_transactions3[[#This Row],[amount]]&lt;$L$16, financial_transactions3[[#This Row],[amount]]&gt;$L$17), 1, 0)</f>
        <v>0</v>
      </c>
    </row>
    <row r="4994" spans="1:9">
      <c r="A4994" t="s">
        <v>9230</v>
      </c>
      <c r="B4994" s="3">
        <v>45490</v>
      </c>
      <c r="C4994" t="s">
        <v>9231</v>
      </c>
      <c r="D4994">
        <v>1628.48</v>
      </c>
      <c r="E4994" t="s">
        <v>122</v>
      </c>
      <c r="F4994" t="s">
        <v>32</v>
      </c>
      <c r="G4994" t="s">
        <v>21</v>
      </c>
      <c r="H4994" t="s">
        <v>22</v>
      </c>
      <c r="I4994">
        <f>IF(OR(financial_transactions3[[#This Row],[amount]]&lt;$L$16, financial_transactions3[[#This Row],[amount]]&gt;$L$17), 1, 0)</f>
        <v>1</v>
      </c>
    </row>
    <row r="4995" spans="1:9">
      <c r="A4995" t="s">
        <v>9232</v>
      </c>
      <c r="B4995" s="3">
        <v>45490</v>
      </c>
      <c r="C4995" t="s">
        <v>9233</v>
      </c>
      <c r="D4995">
        <v>1914.22</v>
      </c>
      <c r="E4995" t="s">
        <v>19</v>
      </c>
      <c r="F4995" t="s">
        <v>32</v>
      </c>
      <c r="G4995" t="s">
        <v>21</v>
      </c>
      <c r="H4995" t="s">
        <v>75</v>
      </c>
      <c r="I4995">
        <f>IF(OR(financial_transactions3[[#This Row],[amount]]&lt;$L$16, financial_transactions3[[#This Row],[amount]]&gt;$L$17), 1, 0)</f>
        <v>1</v>
      </c>
    </row>
    <row r="4996" spans="1:9">
      <c r="A4996" t="s">
        <v>9234</v>
      </c>
      <c r="B4996" s="3">
        <v>45490</v>
      </c>
      <c r="C4996" t="s">
        <v>9235</v>
      </c>
      <c r="D4996">
        <v>733.66</v>
      </c>
      <c r="E4996" t="s">
        <v>67</v>
      </c>
      <c r="F4996" t="s">
        <v>32</v>
      </c>
      <c r="G4996" t="s">
        <v>48</v>
      </c>
      <c r="H4996" t="s">
        <v>176</v>
      </c>
      <c r="I4996">
        <f>IF(OR(financial_transactions3[[#This Row],[amount]]&lt;$L$16, financial_transactions3[[#This Row],[amount]]&gt;$L$17), 1, 0)</f>
        <v>0</v>
      </c>
    </row>
    <row r="4997" spans="1:9">
      <c r="A4997" t="s">
        <v>9236</v>
      </c>
      <c r="B4997" s="3">
        <v>45490</v>
      </c>
      <c r="C4997" t="s">
        <v>9237</v>
      </c>
      <c r="D4997">
        <v>910.74</v>
      </c>
      <c r="E4997" t="s">
        <v>122</v>
      </c>
      <c r="F4997" t="s">
        <v>20</v>
      </c>
      <c r="G4997" t="s">
        <v>21</v>
      </c>
      <c r="H4997" t="s">
        <v>44</v>
      </c>
      <c r="I4997">
        <f>IF(OR(financial_transactions3[[#This Row],[amount]]&lt;$L$16, financial_transactions3[[#This Row],[amount]]&gt;$L$17), 1, 0)</f>
        <v>0</v>
      </c>
    </row>
    <row r="4998" spans="1:9">
      <c r="A4998" t="s">
        <v>9238</v>
      </c>
      <c r="B4998" s="3">
        <v>45490</v>
      </c>
      <c r="C4998" t="s">
        <v>6960</v>
      </c>
      <c r="D4998">
        <v>1582.78</v>
      </c>
      <c r="E4998" t="s">
        <v>47</v>
      </c>
      <c r="F4998" t="s">
        <v>26</v>
      </c>
      <c r="G4998" t="s">
        <v>39</v>
      </c>
      <c r="H4998" t="s">
        <v>109</v>
      </c>
      <c r="I4998">
        <f>IF(OR(financial_transactions3[[#This Row],[amount]]&lt;$L$16, financial_transactions3[[#This Row],[amount]]&gt;$L$17), 1, 0)</f>
        <v>0</v>
      </c>
    </row>
    <row r="4999" spans="1:9">
      <c r="A4999" t="s">
        <v>9239</v>
      </c>
      <c r="B4999" s="3">
        <v>45490</v>
      </c>
      <c r="C4999" t="s">
        <v>6199</v>
      </c>
      <c r="D4999">
        <v>1302.26</v>
      </c>
      <c r="E4999" t="s">
        <v>70</v>
      </c>
      <c r="F4999" t="s">
        <v>61</v>
      </c>
      <c r="G4999" t="s">
        <v>21</v>
      </c>
      <c r="H4999" t="s">
        <v>28</v>
      </c>
      <c r="I4999">
        <f>IF(OR(financial_transactions3[[#This Row],[amount]]&lt;$L$16, financial_transactions3[[#This Row],[amount]]&gt;$L$17), 1, 0)</f>
        <v>0</v>
      </c>
    </row>
    <row r="5000" spans="1:9">
      <c r="A5000" t="s">
        <v>9240</v>
      </c>
      <c r="B5000" s="3">
        <v>45490</v>
      </c>
      <c r="C5000" t="s">
        <v>9241</v>
      </c>
      <c r="D5000">
        <v>965.86</v>
      </c>
      <c r="E5000" t="s">
        <v>70</v>
      </c>
      <c r="F5000" t="s">
        <v>26</v>
      </c>
      <c r="G5000" t="s">
        <v>27</v>
      </c>
      <c r="H5000" t="s">
        <v>16080</v>
      </c>
      <c r="I5000">
        <f>IF(OR(financial_transactions3[[#This Row],[amount]]&lt;$L$16, financial_transactions3[[#This Row],[amount]]&gt;$L$17), 1, 0)</f>
        <v>0</v>
      </c>
    </row>
    <row r="5001" spans="1:9">
      <c r="A5001" t="s">
        <v>9242</v>
      </c>
      <c r="B5001" s="3">
        <v>45490</v>
      </c>
      <c r="C5001" t="s">
        <v>9243</v>
      </c>
      <c r="D5001">
        <v>922.14</v>
      </c>
      <c r="E5001" t="s">
        <v>16110</v>
      </c>
      <c r="F5001" t="s">
        <v>32</v>
      </c>
      <c r="G5001" t="s">
        <v>27</v>
      </c>
      <c r="H5001" t="s">
        <v>123</v>
      </c>
      <c r="I5001">
        <f>IF(OR(financial_transactions3[[#This Row],[amount]]&lt;$L$16, financial_transactions3[[#This Row],[amount]]&gt;$L$17), 1, 0)</f>
        <v>0</v>
      </c>
    </row>
    <row r="5002" spans="1:9">
      <c r="A5002" t="s">
        <v>9244</v>
      </c>
      <c r="B5002" s="3">
        <v>45490</v>
      </c>
      <c r="C5002" t="s">
        <v>5721</v>
      </c>
      <c r="D5002">
        <v>644.02</v>
      </c>
      <c r="E5002" t="s">
        <v>16079</v>
      </c>
      <c r="F5002" t="s">
        <v>26</v>
      </c>
      <c r="G5002" t="s">
        <v>21</v>
      </c>
      <c r="H5002" t="s">
        <v>87</v>
      </c>
      <c r="I5002">
        <f>IF(OR(financial_transactions3[[#This Row],[amount]]&lt;$L$16, financial_transactions3[[#This Row],[amount]]&gt;$L$17), 1, 0)</f>
        <v>0</v>
      </c>
    </row>
    <row r="5003" spans="1:9">
      <c r="A5003" t="s">
        <v>9245</v>
      </c>
      <c r="B5003" s="3">
        <v>45490</v>
      </c>
      <c r="C5003" t="s">
        <v>2102</v>
      </c>
      <c r="D5003">
        <v>364.11</v>
      </c>
      <c r="E5003" t="s">
        <v>25</v>
      </c>
      <c r="F5003" t="s">
        <v>20</v>
      </c>
      <c r="G5003" t="s">
        <v>39</v>
      </c>
      <c r="H5003" t="s">
        <v>123</v>
      </c>
      <c r="I5003">
        <f>IF(OR(financial_transactions3[[#This Row],[amount]]&lt;$L$16, financial_transactions3[[#This Row],[amount]]&gt;$L$17), 1, 0)</f>
        <v>1</v>
      </c>
    </row>
    <row r="5004" spans="1:9">
      <c r="A5004" t="s">
        <v>9246</v>
      </c>
      <c r="B5004" s="3">
        <v>45490</v>
      </c>
      <c r="C5004" t="s">
        <v>9247</v>
      </c>
      <c r="D5004">
        <v>271.97000000000003</v>
      </c>
      <c r="E5004" t="s">
        <v>64</v>
      </c>
      <c r="F5004" t="s">
        <v>32</v>
      </c>
      <c r="G5004" t="s">
        <v>39</v>
      </c>
      <c r="H5004" t="s">
        <v>44</v>
      </c>
      <c r="I5004">
        <f>IF(OR(financial_transactions3[[#This Row],[amount]]&lt;$L$16, financial_transactions3[[#This Row],[amount]]&gt;$L$17), 1, 0)</f>
        <v>1</v>
      </c>
    </row>
    <row r="5005" spans="1:9">
      <c r="A5005" t="s">
        <v>9248</v>
      </c>
      <c r="B5005" s="3">
        <v>45490</v>
      </c>
      <c r="C5005" t="s">
        <v>3703</v>
      </c>
      <c r="D5005">
        <v>374.09</v>
      </c>
      <c r="E5005" t="s">
        <v>67</v>
      </c>
      <c r="F5005" t="s">
        <v>20</v>
      </c>
      <c r="G5005" t="s">
        <v>21</v>
      </c>
      <c r="H5005" t="s">
        <v>22</v>
      </c>
      <c r="I5005">
        <f>IF(OR(financial_transactions3[[#This Row],[amount]]&lt;$L$16, financial_transactions3[[#This Row],[amount]]&gt;$L$17), 1, 0)</f>
        <v>1</v>
      </c>
    </row>
    <row r="5006" spans="1:9">
      <c r="A5006" t="s">
        <v>9249</v>
      </c>
      <c r="B5006" s="3">
        <v>45490</v>
      </c>
      <c r="C5006" t="s">
        <v>9250</v>
      </c>
      <c r="D5006">
        <v>1951.71</v>
      </c>
      <c r="E5006" t="s">
        <v>19</v>
      </c>
      <c r="F5006" t="s">
        <v>61</v>
      </c>
      <c r="G5006" t="s">
        <v>48</v>
      </c>
      <c r="H5006" t="s">
        <v>123</v>
      </c>
      <c r="I5006">
        <f>IF(OR(financial_transactions3[[#This Row],[amount]]&lt;$L$16, financial_transactions3[[#This Row],[amount]]&gt;$L$17), 1, 0)</f>
        <v>1</v>
      </c>
    </row>
    <row r="5007" spans="1:9">
      <c r="A5007" t="s">
        <v>9251</v>
      </c>
      <c r="B5007" s="3">
        <v>45490</v>
      </c>
      <c r="C5007" t="s">
        <v>4747</v>
      </c>
      <c r="D5007">
        <v>1548.2</v>
      </c>
      <c r="E5007" t="s">
        <v>19</v>
      </c>
      <c r="F5007" t="s">
        <v>32</v>
      </c>
      <c r="G5007" t="s">
        <v>21</v>
      </c>
      <c r="H5007" t="s">
        <v>16080</v>
      </c>
      <c r="I5007">
        <f>IF(OR(financial_transactions3[[#This Row],[amount]]&lt;$L$16, financial_transactions3[[#This Row],[amount]]&gt;$L$17), 1, 0)</f>
        <v>0</v>
      </c>
    </row>
    <row r="5008" spans="1:9">
      <c r="A5008" t="s">
        <v>9252</v>
      </c>
      <c r="B5008" s="3">
        <v>45490</v>
      </c>
      <c r="C5008" t="s">
        <v>9138</v>
      </c>
      <c r="D5008">
        <v>356.61</v>
      </c>
      <c r="E5008" t="s">
        <v>64</v>
      </c>
      <c r="F5008" t="s">
        <v>61</v>
      </c>
      <c r="G5008" t="s">
        <v>48</v>
      </c>
      <c r="H5008" t="s">
        <v>57</v>
      </c>
      <c r="I5008">
        <f>IF(OR(financial_transactions3[[#This Row],[amount]]&lt;$L$16, financial_transactions3[[#This Row],[amount]]&gt;$L$17), 1, 0)</f>
        <v>1</v>
      </c>
    </row>
    <row r="5009" spans="1:9">
      <c r="A5009" t="s">
        <v>9253</v>
      </c>
      <c r="B5009" s="3">
        <v>45490</v>
      </c>
      <c r="C5009" t="s">
        <v>3751</v>
      </c>
      <c r="D5009">
        <v>1790.41</v>
      </c>
      <c r="E5009" t="s">
        <v>25</v>
      </c>
      <c r="F5009" t="s">
        <v>61</v>
      </c>
      <c r="G5009" t="s">
        <v>39</v>
      </c>
      <c r="H5009" t="s">
        <v>33</v>
      </c>
      <c r="I5009">
        <f>IF(OR(financial_transactions3[[#This Row],[amount]]&lt;$L$16, financial_transactions3[[#This Row],[amount]]&gt;$L$17), 1, 0)</f>
        <v>1</v>
      </c>
    </row>
    <row r="5010" spans="1:9">
      <c r="A5010" t="s">
        <v>9254</v>
      </c>
      <c r="B5010" s="3">
        <v>45490</v>
      </c>
      <c r="C5010" t="s">
        <v>378</v>
      </c>
      <c r="D5010">
        <v>1886.56</v>
      </c>
      <c r="E5010" t="s">
        <v>64</v>
      </c>
      <c r="F5010" t="s">
        <v>20</v>
      </c>
      <c r="G5010" t="s">
        <v>21</v>
      </c>
      <c r="H5010" t="s">
        <v>44</v>
      </c>
      <c r="I5010">
        <f>IF(OR(financial_transactions3[[#This Row],[amount]]&lt;$L$16, financial_transactions3[[#This Row],[amount]]&gt;$L$17), 1, 0)</f>
        <v>1</v>
      </c>
    </row>
    <row r="5011" spans="1:9">
      <c r="A5011" t="s">
        <v>9256</v>
      </c>
      <c r="B5011" s="3">
        <v>45490</v>
      </c>
      <c r="C5011" t="s">
        <v>9257</v>
      </c>
      <c r="D5011">
        <v>1042.8800000000001</v>
      </c>
      <c r="E5011" t="s">
        <v>16079</v>
      </c>
      <c r="F5011" t="s">
        <v>26</v>
      </c>
      <c r="G5011" t="s">
        <v>48</v>
      </c>
      <c r="H5011" t="s">
        <v>176</v>
      </c>
      <c r="I5011">
        <f>IF(OR(financial_transactions3[[#This Row],[amount]]&lt;$L$16, financial_transactions3[[#This Row],[amount]]&gt;$L$17), 1, 0)</f>
        <v>0</v>
      </c>
    </row>
    <row r="5012" spans="1:9">
      <c r="A5012" t="s">
        <v>9258</v>
      </c>
      <c r="B5012" s="3">
        <v>45490</v>
      </c>
      <c r="C5012" t="s">
        <v>2773</v>
      </c>
      <c r="D5012">
        <v>1987.79</v>
      </c>
      <c r="E5012" t="s">
        <v>16079</v>
      </c>
      <c r="F5012" t="s">
        <v>20</v>
      </c>
      <c r="G5012" t="s">
        <v>21</v>
      </c>
      <c r="H5012" t="s">
        <v>87</v>
      </c>
      <c r="I5012">
        <f>IF(OR(financial_transactions3[[#This Row],[amount]]&lt;$L$16, financial_transactions3[[#This Row],[amount]]&gt;$L$17), 1, 0)</f>
        <v>1</v>
      </c>
    </row>
    <row r="5013" spans="1:9">
      <c r="A5013" t="s">
        <v>9259</v>
      </c>
      <c r="B5013" s="3">
        <v>45490</v>
      </c>
      <c r="C5013" t="s">
        <v>9260</v>
      </c>
      <c r="D5013">
        <v>228.03</v>
      </c>
      <c r="E5013" t="s">
        <v>70</v>
      </c>
      <c r="F5013" t="s">
        <v>26</v>
      </c>
      <c r="G5013" t="s">
        <v>27</v>
      </c>
      <c r="H5013" t="s">
        <v>40</v>
      </c>
      <c r="I5013">
        <f>IF(OR(financial_transactions3[[#This Row],[amount]]&lt;$L$16, financial_transactions3[[#This Row],[amount]]&gt;$L$17), 1, 0)</f>
        <v>1</v>
      </c>
    </row>
    <row r="5014" spans="1:9">
      <c r="A5014" t="s">
        <v>9261</v>
      </c>
      <c r="B5014" s="3">
        <v>45490</v>
      </c>
      <c r="C5014" t="s">
        <v>7145</v>
      </c>
      <c r="D5014">
        <v>1234.5999999999999</v>
      </c>
      <c r="E5014" t="s">
        <v>19</v>
      </c>
      <c r="F5014" t="s">
        <v>61</v>
      </c>
      <c r="G5014" t="s">
        <v>48</v>
      </c>
      <c r="H5014" t="s">
        <v>123</v>
      </c>
      <c r="I5014">
        <f>IF(OR(financial_transactions3[[#This Row],[amount]]&lt;$L$16, financial_transactions3[[#This Row],[amount]]&gt;$L$17), 1, 0)</f>
        <v>0</v>
      </c>
    </row>
    <row r="5015" spans="1:9">
      <c r="A5015" t="s">
        <v>9262</v>
      </c>
      <c r="B5015" s="3">
        <v>45490</v>
      </c>
      <c r="C5015" t="s">
        <v>8798</v>
      </c>
      <c r="D5015">
        <v>1537.86</v>
      </c>
      <c r="E5015" t="s">
        <v>64</v>
      </c>
      <c r="F5015" t="s">
        <v>26</v>
      </c>
      <c r="G5015" t="s">
        <v>21</v>
      </c>
      <c r="H5015" t="s">
        <v>33</v>
      </c>
      <c r="I5015">
        <f>IF(OR(financial_transactions3[[#This Row],[amount]]&lt;$L$16, financial_transactions3[[#This Row],[amount]]&gt;$L$17), 1, 0)</f>
        <v>0</v>
      </c>
    </row>
    <row r="5016" spans="1:9">
      <c r="A5016" t="s">
        <v>9263</v>
      </c>
      <c r="B5016" s="3">
        <v>45490</v>
      </c>
      <c r="C5016" t="s">
        <v>2990</v>
      </c>
      <c r="D5016">
        <v>1553.06</v>
      </c>
      <c r="E5016" t="s">
        <v>25</v>
      </c>
      <c r="F5016" t="s">
        <v>26</v>
      </c>
      <c r="G5016" t="s">
        <v>27</v>
      </c>
      <c r="H5016" t="s">
        <v>40</v>
      </c>
      <c r="I5016">
        <f>IF(OR(financial_transactions3[[#This Row],[amount]]&lt;$L$16, financial_transactions3[[#This Row],[amount]]&gt;$L$17), 1, 0)</f>
        <v>0</v>
      </c>
    </row>
    <row r="5017" spans="1:9">
      <c r="A5017" t="s">
        <v>9264</v>
      </c>
      <c r="B5017" s="3">
        <v>45490</v>
      </c>
      <c r="C5017" t="s">
        <v>8998</v>
      </c>
      <c r="D5017">
        <v>1257.1199999999999</v>
      </c>
      <c r="E5017" t="s">
        <v>31</v>
      </c>
      <c r="F5017" t="s">
        <v>20</v>
      </c>
      <c r="G5017" t="s">
        <v>39</v>
      </c>
      <c r="H5017" t="s">
        <v>123</v>
      </c>
      <c r="I5017">
        <f>IF(OR(financial_transactions3[[#This Row],[amount]]&lt;$L$16, financial_transactions3[[#This Row],[amount]]&gt;$L$17), 1, 0)</f>
        <v>0</v>
      </c>
    </row>
    <row r="5018" spans="1:9">
      <c r="A5018" t="s">
        <v>9265</v>
      </c>
      <c r="B5018" s="3">
        <v>45490</v>
      </c>
      <c r="C5018" t="s">
        <v>9266</v>
      </c>
      <c r="D5018">
        <v>1463.94</v>
      </c>
      <c r="E5018" t="s">
        <v>19</v>
      </c>
      <c r="F5018" t="s">
        <v>26</v>
      </c>
      <c r="G5018" t="s">
        <v>21</v>
      </c>
      <c r="H5018" t="s">
        <v>49</v>
      </c>
      <c r="I5018">
        <f>IF(OR(financial_transactions3[[#This Row],[amount]]&lt;$L$16, financial_transactions3[[#This Row],[amount]]&gt;$L$17), 1, 0)</f>
        <v>0</v>
      </c>
    </row>
    <row r="5019" spans="1:9">
      <c r="A5019" t="s">
        <v>9267</v>
      </c>
      <c r="B5019" s="3">
        <v>45490</v>
      </c>
      <c r="C5019" t="s">
        <v>9268</v>
      </c>
      <c r="D5019">
        <v>406.52</v>
      </c>
      <c r="E5019" t="s">
        <v>122</v>
      </c>
      <c r="F5019" t="s">
        <v>32</v>
      </c>
      <c r="G5019" t="s">
        <v>21</v>
      </c>
      <c r="H5019" t="s">
        <v>176</v>
      </c>
      <c r="I5019">
        <f>IF(OR(financial_transactions3[[#This Row],[amount]]&lt;$L$16, financial_transactions3[[#This Row],[amount]]&gt;$L$17), 1, 0)</f>
        <v>1</v>
      </c>
    </row>
    <row r="5020" spans="1:9">
      <c r="A5020" t="s">
        <v>9269</v>
      </c>
      <c r="B5020" s="3">
        <v>45490</v>
      </c>
      <c r="C5020" t="s">
        <v>9270</v>
      </c>
      <c r="D5020">
        <v>679.23</v>
      </c>
      <c r="E5020" t="s">
        <v>16079</v>
      </c>
      <c r="F5020" t="s">
        <v>20</v>
      </c>
      <c r="G5020" t="s">
        <v>21</v>
      </c>
      <c r="H5020" t="s">
        <v>16080</v>
      </c>
      <c r="I5020">
        <f>IF(OR(financial_transactions3[[#This Row],[amount]]&lt;$L$16, financial_transactions3[[#This Row],[amount]]&gt;$L$17), 1, 0)</f>
        <v>0</v>
      </c>
    </row>
    <row r="5021" spans="1:9">
      <c r="A5021" t="s">
        <v>9271</v>
      </c>
      <c r="B5021" s="3">
        <v>45490</v>
      </c>
      <c r="C5021" t="s">
        <v>5256</v>
      </c>
      <c r="D5021">
        <v>1979.41</v>
      </c>
      <c r="E5021" t="s">
        <v>19</v>
      </c>
      <c r="F5021" t="s">
        <v>26</v>
      </c>
      <c r="G5021" t="s">
        <v>48</v>
      </c>
      <c r="H5021" t="s">
        <v>176</v>
      </c>
      <c r="I5021">
        <f>IF(OR(financial_transactions3[[#This Row],[amount]]&lt;$L$16, financial_transactions3[[#This Row],[amount]]&gt;$L$17), 1, 0)</f>
        <v>1</v>
      </c>
    </row>
    <row r="5022" spans="1:9">
      <c r="A5022" t="s">
        <v>9272</v>
      </c>
      <c r="B5022" s="3">
        <v>45490</v>
      </c>
      <c r="C5022" t="s">
        <v>9273</v>
      </c>
      <c r="D5022">
        <v>667.86</v>
      </c>
      <c r="E5022" t="s">
        <v>16079</v>
      </c>
      <c r="F5022" t="s">
        <v>20</v>
      </c>
      <c r="G5022" t="s">
        <v>27</v>
      </c>
      <c r="H5022" t="s">
        <v>94</v>
      </c>
      <c r="I5022">
        <f>IF(OR(financial_transactions3[[#This Row],[amount]]&lt;$L$16, financial_transactions3[[#This Row],[amount]]&gt;$L$17), 1, 0)</f>
        <v>0</v>
      </c>
    </row>
    <row r="5023" spans="1:9">
      <c r="A5023" t="s">
        <v>9274</v>
      </c>
      <c r="B5023" s="3">
        <v>45491</v>
      </c>
      <c r="C5023" t="s">
        <v>8161</v>
      </c>
      <c r="D5023">
        <v>10120.02</v>
      </c>
      <c r="E5023" t="s">
        <v>31</v>
      </c>
      <c r="F5023" t="s">
        <v>26</v>
      </c>
      <c r="G5023" t="s">
        <v>48</v>
      </c>
      <c r="H5023" t="s">
        <v>94</v>
      </c>
      <c r="I5023">
        <f>IF(OR(financial_transactions3[[#This Row],[amount]]&lt;$L$16, financial_transactions3[[#This Row],[amount]]&gt;$L$17), 1, 0)</f>
        <v>1</v>
      </c>
    </row>
    <row r="5024" spans="1:9">
      <c r="A5024" t="s">
        <v>9275</v>
      </c>
      <c r="B5024" s="3">
        <v>45491</v>
      </c>
      <c r="C5024" t="s">
        <v>9276</v>
      </c>
      <c r="D5024">
        <v>1906.93</v>
      </c>
      <c r="E5024" t="s">
        <v>122</v>
      </c>
      <c r="F5024" t="s">
        <v>26</v>
      </c>
      <c r="G5024" t="s">
        <v>39</v>
      </c>
      <c r="H5024" t="s">
        <v>49</v>
      </c>
      <c r="I5024">
        <f>IF(OR(financial_transactions3[[#This Row],[amount]]&lt;$L$16, financial_transactions3[[#This Row],[amount]]&gt;$L$17), 1, 0)</f>
        <v>1</v>
      </c>
    </row>
    <row r="5025" spans="1:9">
      <c r="A5025" t="s">
        <v>9279</v>
      </c>
      <c r="B5025" s="3">
        <v>45491</v>
      </c>
      <c r="C5025" t="s">
        <v>2859</v>
      </c>
      <c r="D5025">
        <v>1892.66</v>
      </c>
      <c r="E5025" t="s">
        <v>67</v>
      </c>
      <c r="F5025" t="s">
        <v>61</v>
      </c>
      <c r="G5025" t="s">
        <v>39</v>
      </c>
      <c r="H5025" t="s">
        <v>109</v>
      </c>
      <c r="I5025">
        <f>IF(OR(financial_transactions3[[#This Row],[amount]]&lt;$L$16, financial_transactions3[[#This Row],[amount]]&gt;$L$17), 1, 0)</f>
        <v>1</v>
      </c>
    </row>
    <row r="5026" spans="1:9">
      <c r="A5026" t="s">
        <v>9280</v>
      </c>
      <c r="B5026" s="3">
        <v>45491</v>
      </c>
      <c r="C5026" t="s">
        <v>9281</v>
      </c>
      <c r="D5026">
        <v>374.12</v>
      </c>
      <c r="E5026" t="s">
        <v>122</v>
      </c>
      <c r="F5026" t="s">
        <v>32</v>
      </c>
      <c r="G5026" t="s">
        <v>39</v>
      </c>
      <c r="H5026" t="s">
        <v>53</v>
      </c>
      <c r="I5026">
        <f>IF(OR(financial_transactions3[[#This Row],[amount]]&lt;$L$16, financial_transactions3[[#This Row],[amount]]&gt;$L$17), 1, 0)</f>
        <v>1</v>
      </c>
    </row>
    <row r="5027" spans="1:9">
      <c r="A5027" t="s">
        <v>9282</v>
      </c>
      <c r="B5027" s="3">
        <v>45491</v>
      </c>
      <c r="C5027" t="s">
        <v>9283</v>
      </c>
      <c r="D5027">
        <v>746.38</v>
      </c>
      <c r="E5027" t="s">
        <v>64</v>
      </c>
      <c r="F5027" t="s">
        <v>26</v>
      </c>
      <c r="G5027" t="s">
        <v>27</v>
      </c>
      <c r="H5027" t="s">
        <v>36</v>
      </c>
      <c r="I5027">
        <f>IF(OR(financial_transactions3[[#This Row],[amount]]&lt;$L$16, financial_transactions3[[#This Row],[amount]]&gt;$L$17), 1, 0)</f>
        <v>0</v>
      </c>
    </row>
    <row r="5028" spans="1:9">
      <c r="A5028" t="s">
        <v>9284</v>
      </c>
      <c r="B5028" s="3">
        <v>45491</v>
      </c>
      <c r="C5028" t="s">
        <v>7792</v>
      </c>
      <c r="D5028">
        <v>1543.69</v>
      </c>
      <c r="E5028" t="s">
        <v>16079</v>
      </c>
      <c r="F5028" t="s">
        <v>32</v>
      </c>
      <c r="G5028" t="s">
        <v>21</v>
      </c>
      <c r="H5028" t="s">
        <v>44</v>
      </c>
      <c r="I5028">
        <f>IF(OR(financial_transactions3[[#This Row],[amount]]&lt;$L$16, financial_transactions3[[#This Row],[amount]]&gt;$L$17), 1, 0)</f>
        <v>0</v>
      </c>
    </row>
    <row r="5029" spans="1:9">
      <c r="A5029" t="s">
        <v>9285</v>
      </c>
      <c r="B5029" s="3">
        <v>45491</v>
      </c>
      <c r="C5029" t="s">
        <v>1389</v>
      </c>
      <c r="D5029">
        <v>427.13</v>
      </c>
      <c r="E5029" t="s">
        <v>19</v>
      </c>
      <c r="F5029" t="s">
        <v>32</v>
      </c>
      <c r="G5029" t="s">
        <v>48</v>
      </c>
      <c r="H5029" t="s">
        <v>53</v>
      </c>
      <c r="I5029">
        <f>IF(OR(financial_transactions3[[#This Row],[amount]]&lt;$L$16, financial_transactions3[[#This Row],[amount]]&gt;$L$17), 1, 0)</f>
        <v>1</v>
      </c>
    </row>
    <row r="5030" spans="1:9">
      <c r="A5030" t="s">
        <v>9288</v>
      </c>
      <c r="B5030" s="3">
        <v>45491</v>
      </c>
      <c r="C5030" t="s">
        <v>9289</v>
      </c>
      <c r="D5030">
        <v>308.83999999999997</v>
      </c>
      <c r="E5030" t="s">
        <v>47</v>
      </c>
      <c r="F5030" t="s">
        <v>32</v>
      </c>
      <c r="G5030" t="s">
        <v>21</v>
      </c>
      <c r="H5030" t="s">
        <v>176</v>
      </c>
      <c r="I5030">
        <f>IF(OR(financial_transactions3[[#This Row],[amount]]&lt;$L$16, financial_transactions3[[#This Row],[amount]]&gt;$L$17), 1, 0)</f>
        <v>1</v>
      </c>
    </row>
    <row r="5031" spans="1:9">
      <c r="A5031" t="s">
        <v>9290</v>
      </c>
      <c r="B5031" s="3">
        <v>45491</v>
      </c>
      <c r="C5031" t="s">
        <v>9291</v>
      </c>
      <c r="D5031">
        <v>385.52</v>
      </c>
      <c r="E5031" t="s">
        <v>52</v>
      </c>
      <c r="F5031" t="s">
        <v>26</v>
      </c>
      <c r="G5031" t="s">
        <v>21</v>
      </c>
      <c r="H5031" t="s">
        <v>36</v>
      </c>
      <c r="I5031">
        <f>IF(OR(financial_transactions3[[#This Row],[amount]]&lt;$L$16, financial_transactions3[[#This Row],[amount]]&gt;$L$17), 1, 0)</f>
        <v>1</v>
      </c>
    </row>
    <row r="5032" spans="1:9">
      <c r="A5032" t="s">
        <v>9292</v>
      </c>
      <c r="B5032" s="3">
        <v>45491</v>
      </c>
      <c r="C5032" t="s">
        <v>9293</v>
      </c>
      <c r="D5032">
        <v>1322.3</v>
      </c>
      <c r="E5032" t="s">
        <v>25</v>
      </c>
      <c r="F5032" t="s">
        <v>26</v>
      </c>
      <c r="G5032" t="s">
        <v>27</v>
      </c>
      <c r="H5032" t="s">
        <v>36</v>
      </c>
      <c r="I5032">
        <f>IF(OR(financial_transactions3[[#This Row],[amount]]&lt;$L$16, financial_transactions3[[#This Row],[amount]]&gt;$L$17), 1, 0)</f>
        <v>0</v>
      </c>
    </row>
    <row r="5033" spans="1:9">
      <c r="A5033" t="s">
        <v>9294</v>
      </c>
      <c r="B5033" s="3">
        <v>45491</v>
      </c>
      <c r="C5033" t="s">
        <v>9295</v>
      </c>
      <c r="D5033">
        <v>158.4</v>
      </c>
      <c r="E5033" t="s">
        <v>122</v>
      </c>
      <c r="F5033" t="s">
        <v>61</v>
      </c>
      <c r="G5033" t="s">
        <v>21</v>
      </c>
      <c r="H5033" t="s">
        <v>16080</v>
      </c>
      <c r="I5033">
        <f>IF(OR(financial_transactions3[[#This Row],[amount]]&lt;$L$16, financial_transactions3[[#This Row],[amount]]&gt;$L$17), 1, 0)</f>
        <v>1</v>
      </c>
    </row>
    <row r="5034" spans="1:9">
      <c r="A5034" t="s">
        <v>9296</v>
      </c>
      <c r="B5034" s="3">
        <v>45491</v>
      </c>
      <c r="C5034" t="s">
        <v>9297</v>
      </c>
      <c r="D5034">
        <v>1345.66</v>
      </c>
      <c r="E5034" t="s">
        <v>64</v>
      </c>
      <c r="F5034" t="s">
        <v>20</v>
      </c>
      <c r="G5034" t="s">
        <v>21</v>
      </c>
      <c r="H5034" t="s">
        <v>40</v>
      </c>
      <c r="I5034">
        <f>IF(OR(financial_transactions3[[#This Row],[amount]]&lt;$L$16, financial_transactions3[[#This Row],[amount]]&gt;$L$17), 1, 0)</f>
        <v>0</v>
      </c>
    </row>
    <row r="5035" spans="1:9">
      <c r="A5035" t="s">
        <v>9298</v>
      </c>
      <c r="B5035" s="3">
        <v>45491</v>
      </c>
      <c r="C5035" t="s">
        <v>9299</v>
      </c>
      <c r="D5035">
        <v>462.47</v>
      </c>
      <c r="E5035" t="s">
        <v>52</v>
      </c>
      <c r="F5035" t="s">
        <v>26</v>
      </c>
      <c r="G5035" t="s">
        <v>21</v>
      </c>
      <c r="H5035" t="s">
        <v>22</v>
      </c>
      <c r="I5035">
        <f>IF(OR(financial_transactions3[[#This Row],[amount]]&lt;$L$16, financial_transactions3[[#This Row],[amount]]&gt;$L$17), 1, 0)</f>
        <v>1</v>
      </c>
    </row>
    <row r="5036" spans="1:9">
      <c r="A5036" t="s">
        <v>9300</v>
      </c>
      <c r="B5036" s="3">
        <v>45491</v>
      </c>
      <c r="C5036" t="s">
        <v>6265</v>
      </c>
      <c r="D5036">
        <v>1748.14</v>
      </c>
      <c r="E5036" t="s">
        <v>16079</v>
      </c>
      <c r="F5036" t="s">
        <v>26</v>
      </c>
      <c r="G5036" t="s">
        <v>39</v>
      </c>
      <c r="H5036" t="s">
        <v>94</v>
      </c>
      <c r="I5036">
        <f>IF(OR(financial_transactions3[[#This Row],[amount]]&lt;$L$16, financial_transactions3[[#This Row],[amount]]&gt;$L$17), 1, 0)</f>
        <v>1</v>
      </c>
    </row>
    <row r="5037" spans="1:9">
      <c r="A5037" t="s">
        <v>9301</v>
      </c>
      <c r="B5037" s="3">
        <v>45491</v>
      </c>
      <c r="C5037" t="s">
        <v>4100</v>
      </c>
      <c r="D5037">
        <v>220.21</v>
      </c>
      <c r="E5037" t="s">
        <v>19</v>
      </c>
      <c r="F5037" t="s">
        <v>26</v>
      </c>
      <c r="G5037" t="s">
        <v>48</v>
      </c>
      <c r="H5037" t="s">
        <v>16080</v>
      </c>
      <c r="I5037">
        <f>IF(OR(financial_transactions3[[#This Row],[amount]]&lt;$L$16, financial_transactions3[[#This Row],[amount]]&gt;$L$17), 1, 0)</f>
        <v>1</v>
      </c>
    </row>
    <row r="5038" spans="1:9">
      <c r="A5038" t="s">
        <v>9302</v>
      </c>
      <c r="B5038" s="3">
        <v>45491</v>
      </c>
      <c r="C5038" t="s">
        <v>1233</v>
      </c>
      <c r="D5038">
        <v>704.46</v>
      </c>
      <c r="E5038" t="s">
        <v>64</v>
      </c>
      <c r="F5038" t="s">
        <v>32</v>
      </c>
      <c r="G5038" t="s">
        <v>27</v>
      </c>
      <c r="H5038" t="s">
        <v>109</v>
      </c>
      <c r="I5038">
        <f>IF(OR(financial_transactions3[[#This Row],[amount]]&lt;$L$16, financial_transactions3[[#This Row],[amount]]&gt;$L$17), 1, 0)</f>
        <v>0</v>
      </c>
    </row>
    <row r="5039" spans="1:9">
      <c r="A5039" t="s">
        <v>9304</v>
      </c>
      <c r="B5039" s="3">
        <v>45492</v>
      </c>
      <c r="C5039" t="s">
        <v>9305</v>
      </c>
      <c r="D5039">
        <v>404.41</v>
      </c>
      <c r="E5039" t="s">
        <v>122</v>
      </c>
      <c r="F5039" t="s">
        <v>20</v>
      </c>
      <c r="G5039" t="s">
        <v>48</v>
      </c>
      <c r="H5039" t="s">
        <v>49</v>
      </c>
      <c r="I5039">
        <f>IF(OR(financial_transactions3[[#This Row],[amount]]&lt;$L$16, financial_transactions3[[#This Row],[amount]]&gt;$L$17), 1, 0)</f>
        <v>1</v>
      </c>
    </row>
    <row r="5040" spans="1:9">
      <c r="A5040" t="s">
        <v>9306</v>
      </c>
      <c r="B5040" s="3">
        <v>45492</v>
      </c>
      <c r="C5040" t="s">
        <v>9307</v>
      </c>
      <c r="D5040">
        <v>1686.97</v>
      </c>
      <c r="E5040" t="s">
        <v>70</v>
      </c>
      <c r="F5040" t="s">
        <v>20</v>
      </c>
      <c r="G5040" t="s">
        <v>48</v>
      </c>
      <c r="H5040" t="s">
        <v>16080</v>
      </c>
      <c r="I5040">
        <f>IF(OR(financial_transactions3[[#This Row],[amount]]&lt;$L$16, financial_transactions3[[#This Row],[amount]]&gt;$L$17), 1, 0)</f>
        <v>1</v>
      </c>
    </row>
    <row r="5041" spans="1:9">
      <c r="A5041" t="s">
        <v>9308</v>
      </c>
      <c r="B5041" s="3">
        <v>45492</v>
      </c>
      <c r="C5041" t="s">
        <v>4701</v>
      </c>
      <c r="D5041">
        <v>1823.06</v>
      </c>
      <c r="E5041" t="s">
        <v>122</v>
      </c>
      <c r="F5041" t="s">
        <v>26</v>
      </c>
      <c r="G5041" t="s">
        <v>39</v>
      </c>
      <c r="H5041" t="s">
        <v>16080</v>
      </c>
      <c r="I5041">
        <f>IF(OR(financial_transactions3[[#This Row],[amount]]&lt;$L$16, financial_transactions3[[#This Row],[amount]]&gt;$L$17), 1, 0)</f>
        <v>1</v>
      </c>
    </row>
    <row r="5042" spans="1:9">
      <c r="A5042" t="s">
        <v>9309</v>
      </c>
      <c r="B5042" s="3">
        <v>45492</v>
      </c>
      <c r="C5042" t="s">
        <v>2482</v>
      </c>
      <c r="D5042">
        <v>1192</v>
      </c>
      <c r="E5042" t="s">
        <v>25</v>
      </c>
      <c r="F5042" t="s">
        <v>20</v>
      </c>
      <c r="G5042" t="s">
        <v>48</v>
      </c>
      <c r="H5042" t="s">
        <v>57</v>
      </c>
      <c r="I5042">
        <f>IF(OR(financial_transactions3[[#This Row],[amount]]&lt;$L$16, financial_transactions3[[#This Row],[amount]]&gt;$L$17), 1, 0)</f>
        <v>0</v>
      </c>
    </row>
    <row r="5043" spans="1:9">
      <c r="A5043" t="s">
        <v>9310</v>
      </c>
      <c r="B5043" s="3">
        <v>45492</v>
      </c>
      <c r="C5043" t="s">
        <v>9311</v>
      </c>
      <c r="D5043">
        <v>652.92999999999995</v>
      </c>
      <c r="E5043" t="s">
        <v>25</v>
      </c>
      <c r="F5043" t="s">
        <v>20</v>
      </c>
      <c r="G5043" t="s">
        <v>48</v>
      </c>
      <c r="H5043" t="s">
        <v>176</v>
      </c>
      <c r="I5043">
        <f>IF(OR(financial_transactions3[[#This Row],[amount]]&lt;$L$16, financial_transactions3[[#This Row],[amount]]&gt;$L$17), 1, 0)</f>
        <v>0</v>
      </c>
    </row>
    <row r="5044" spans="1:9">
      <c r="A5044" t="s">
        <v>9312</v>
      </c>
      <c r="B5044" s="3">
        <v>45492</v>
      </c>
      <c r="C5044" t="s">
        <v>4705</v>
      </c>
      <c r="D5044">
        <v>1030.97</v>
      </c>
      <c r="E5044" t="s">
        <v>67</v>
      </c>
      <c r="F5044" t="s">
        <v>26</v>
      </c>
      <c r="G5044" t="s">
        <v>39</v>
      </c>
      <c r="H5044" t="s">
        <v>87</v>
      </c>
      <c r="I5044">
        <f>IF(OR(financial_transactions3[[#This Row],[amount]]&lt;$L$16, financial_transactions3[[#This Row],[amount]]&gt;$L$17), 1, 0)</f>
        <v>0</v>
      </c>
    </row>
    <row r="5045" spans="1:9">
      <c r="A5045" t="s">
        <v>9313</v>
      </c>
      <c r="B5045" s="3">
        <v>45492</v>
      </c>
      <c r="C5045" t="s">
        <v>9314</v>
      </c>
      <c r="D5045">
        <v>111.67</v>
      </c>
      <c r="E5045" t="s">
        <v>31</v>
      </c>
      <c r="F5045" t="s">
        <v>32</v>
      </c>
      <c r="G5045" t="s">
        <v>21</v>
      </c>
      <c r="H5045" t="s">
        <v>36</v>
      </c>
      <c r="I5045">
        <f>IF(OR(financial_transactions3[[#This Row],[amount]]&lt;$L$16, financial_transactions3[[#This Row],[amount]]&gt;$L$17), 1, 0)</f>
        <v>1</v>
      </c>
    </row>
    <row r="5046" spans="1:9">
      <c r="A5046" t="s">
        <v>9315</v>
      </c>
      <c r="B5046" s="3">
        <v>45492</v>
      </c>
      <c r="C5046" t="s">
        <v>591</v>
      </c>
      <c r="D5046">
        <v>19272.560000000001</v>
      </c>
      <c r="E5046" t="s">
        <v>16110</v>
      </c>
      <c r="F5046" t="s">
        <v>61</v>
      </c>
      <c r="G5046" t="s">
        <v>39</v>
      </c>
      <c r="H5046" t="s">
        <v>49</v>
      </c>
      <c r="I5046">
        <f>IF(OR(financial_transactions3[[#This Row],[amount]]&lt;$L$16, financial_transactions3[[#This Row],[amount]]&gt;$L$17), 1, 0)</f>
        <v>1</v>
      </c>
    </row>
    <row r="5047" spans="1:9">
      <c r="A5047" t="s">
        <v>9316</v>
      </c>
      <c r="B5047" s="3">
        <v>45492</v>
      </c>
      <c r="C5047" t="s">
        <v>9317</v>
      </c>
      <c r="D5047">
        <v>950.77</v>
      </c>
      <c r="E5047" t="s">
        <v>70</v>
      </c>
      <c r="F5047" t="s">
        <v>26</v>
      </c>
      <c r="G5047" t="s">
        <v>39</v>
      </c>
      <c r="H5047" t="s">
        <v>22</v>
      </c>
      <c r="I5047">
        <f>IF(OR(financial_transactions3[[#This Row],[amount]]&lt;$L$16, financial_transactions3[[#This Row],[amount]]&gt;$L$17), 1, 0)</f>
        <v>0</v>
      </c>
    </row>
    <row r="5048" spans="1:9">
      <c r="A5048" t="s">
        <v>9318</v>
      </c>
      <c r="B5048" s="3">
        <v>45492</v>
      </c>
      <c r="C5048" t="s">
        <v>3564</v>
      </c>
      <c r="D5048">
        <v>1660.79</v>
      </c>
      <c r="E5048" t="s">
        <v>122</v>
      </c>
      <c r="F5048" t="s">
        <v>26</v>
      </c>
      <c r="G5048" t="s">
        <v>21</v>
      </c>
      <c r="H5048" t="s">
        <v>16080</v>
      </c>
      <c r="I5048">
        <f>IF(OR(financial_transactions3[[#This Row],[amount]]&lt;$L$16, financial_transactions3[[#This Row],[amount]]&gt;$L$17), 1, 0)</f>
        <v>1</v>
      </c>
    </row>
    <row r="5049" spans="1:9">
      <c r="A5049" t="s">
        <v>9319</v>
      </c>
      <c r="B5049" s="3">
        <v>45492</v>
      </c>
      <c r="C5049" t="s">
        <v>7831</v>
      </c>
      <c r="D5049">
        <v>1729.5</v>
      </c>
      <c r="E5049" t="s">
        <v>16079</v>
      </c>
      <c r="F5049" t="s">
        <v>32</v>
      </c>
      <c r="G5049" t="s">
        <v>27</v>
      </c>
      <c r="H5049" t="s">
        <v>53</v>
      </c>
      <c r="I5049">
        <f>IF(OR(financial_transactions3[[#This Row],[amount]]&lt;$L$16, financial_transactions3[[#This Row],[amount]]&gt;$L$17), 1, 0)</f>
        <v>1</v>
      </c>
    </row>
    <row r="5050" spans="1:9">
      <c r="A5050" t="s">
        <v>9320</v>
      </c>
      <c r="B5050" s="3">
        <v>45492</v>
      </c>
      <c r="C5050" t="s">
        <v>9321</v>
      </c>
      <c r="D5050">
        <v>638.76</v>
      </c>
      <c r="E5050" t="s">
        <v>64</v>
      </c>
      <c r="F5050" t="s">
        <v>20</v>
      </c>
      <c r="G5050" t="s">
        <v>21</v>
      </c>
      <c r="H5050" t="s">
        <v>40</v>
      </c>
      <c r="I5050">
        <f>IF(OR(financial_transactions3[[#This Row],[amount]]&lt;$L$16, financial_transactions3[[#This Row],[amount]]&gt;$L$17), 1, 0)</f>
        <v>0</v>
      </c>
    </row>
    <row r="5051" spans="1:9">
      <c r="A5051" t="s">
        <v>9322</v>
      </c>
      <c r="B5051" s="3">
        <v>45492</v>
      </c>
      <c r="C5051" t="s">
        <v>6188</v>
      </c>
      <c r="D5051">
        <v>1198.5999999999999</v>
      </c>
      <c r="E5051" t="s">
        <v>47</v>
      </c>
      <c r="F5051" t="s">
        <v>61</v>
      </c>
      <c r="G5051" t="s">
        <v>48</v>
      </c>
      <c r="H5051" t="s">
        <v>28</v>
      </c>
      <c r="I5051">
        <f>IF(OR(financial_transactions3[[#This Row],[amount]]&lt;$L$16, financial_transactions3[[#This Row],[amount]]&gt;$L$17), 1, 0)</f>
        <v>0</v>
      </c>
    </row>
    <row r="5052" spans="1:9">
      <c r="A5052" t="s">
        <v>9323</v>
      </c>
      <c r="B5052" s="3">
        <v>45492</v>
      </c>
      <c r="C5052" t="s">
        <v>8342</v>
      </c>
      <c r="D5052">
        <v>1919.45</v>
      </c>
      <c r="E5052" t="s">
        <v>19</v>
      </c>
      <c r="F5052" t="s">
        <v>32</v>
      </c>
      <c r="G5052" t="s">
        <v>48</v>
      </c>
      <c r="H5052" t="s">
        <v>176</v>
      </c>
      <c r="I5052">
        <f>IF(OR(financial_transactions3[[#This Row],[amount]]&lt;$L$16, financial_transactions3[[#This Row],[amount]]&gt;$L$17), 1, 0)</f>
        <v>1</v>
      </c>
    </row>
    <row r="5053" spans="1:9">
      <c r="A5053" t="s">
        <v>9324</v>
      </c>
      <c r="B5053" s="3">
        <v>45492</v>
      </c>
      <c r="C5053" t="s">
        <v>6559</v>
      </c>
      <c r="D5053">
        <v>1979.93</v>
      </c>
      <c r="E5053" t="s">
        <v>70</v>
      </c>
      <c r="F5053" t="s">
        <v>26</v>
      </c>
      <c r="G5053" t="s">
        <v>27</v>
      </c>
      <c r="H5053" t="s">
        <v>16080</v>
      </c>
      <c r="I5053">
        <f>IF(OR(financial_transactions3[[#This Row],[amount]]&lt;$L$16, financial_transactions3[[#This Row],[amount]]&gt;$L$17), 1, 0)</f>
        <v>1</v>
      </c>
    </row>
    <row r="5054" spans="1:9">
      <c r="A5054" t="s">
        <v>9325</v>
      </c>
      <c r="B5054" s="3">
        <v>45492</v>
      </c>
      <c r="C5054" t="s">
        <v>1229</v>
      </c>
      <c r="D5054">
        <v>1109.79</v>
      </c>
      <c r="E5054" t="s">
        <v>67</v>
      </c>
      <c r="F5054" t="s">
        <v>32</v>
      </c>
      <c r="G5054" t="s">
        <v>48</v>
      </c>
      <c r="H5054" t="s">
        <v>49</v>
      </c>
      <c r="I5054">
        <f>IF(OR(financial_transactions3[[#This Row],[amount]]&lt;$L$16, financial_transactions3[[#This Row],[amount]]&gt;$L$17), 1, 0)</f>
        <v>0</v>
      </c>
    </row>
    <row r="5055" spans="1:9">
      <c r="A5055" t="s">
        <v>9326</v>
      </c>
      <c r="B5055" s="3">
        <v>45492</v>
      </c>
      <c r="C5055" t="s">
        <v>9327</v>
      </c>
      <c r="D5055">
        <v>1866.08</v>
      </c>
      <c r="E5055" t="s">
        <v>19</v>
      </c>
      <c r="F5055" t="s">
        <v>61</v>
      </c>
      <c r="G5055" t="s">
        <v>39</v>
      </c>
      <c r="H5055" t="s">
        <v>22</v>
      </c>
      <c r="I5055">
        <f>IF(OR(financial_transactions3[[#This Row],[amount]]&lt;$L$16, financial_transactions3[[#This Row],[amount]]&gt;$L$17), 1, 0)</f>
        <v>1</v>
      </c>
    </row>
    <row r="5056" spans="1:9">
      <c r="A5056" t="s">
        <v>9328</v>
      </c>
      <c r="B5056" s="3">
        <v>45492</v>
      </c>
      <c r="C5056" t="s">
        <v>9329</v>
      </c>
      <c r="D5056">
        <v>96.58</v>
      </c>
      <c r="E5056" t="s">
        <v>122</v>
      </c>
      <c r="F5056" t="s">
        <v>61</v>
      </c>
      <c r="G5056" t="s">
        <v>48</v>
      </c>
      <c r="H5056" t="s">
        <v>87</v>
      </c>
      <c r="I5056">
        <f>IF(OR(financial_transactions3[[#This Row],[amount]]&lt;$L$16, financial_transactions3[[#This Row],[amount]]&gt;$L$17), 1, 0)</f>
        <v>1</v>
      </c>
    </row>
    <row r="5057" spans="1:9">
      <c r="A5057" t="s">
        <v>9330</v>
      </c>
      <c r="B5057" s="3">
        <v>45492</v>
      </c>
      <c r="C5057" t="s">
        <v>1644</v>
      </c>
      <c r="D5057">
        <v>1631.48</v>
      </c>
      <c r="E5057" t="s">
        <v>67</v>
      </c>
      <c r="F5057" t="s">
        <v>26</v>
      </c>
      <c r="G5057" t="s">
        <v>21</v>
      </c>
      <c r="H5057" t="s">
        <v>16080</v>
      </c>
      <c r="I5057">
        <f>IF(OR(financial_transactions3[[#This Row],[amount]]&lt;$L$16, financial_transactions3[[#This Row],[amount]]&gt;$L$17), 1, 0)</f>
        <v>1</v>
      </c>
    </row>
    <row r="5058" spans="1:9">
      <c r="A5058" t="s">
        <v>9331</v>
      </c>
      <c r="B5058" s="3">
        <v>45492</v>
      </c>
      <c r="C5058" t="s">
        <v>9332</v>
      </c>
      <c r="D5058">
        <v>1901.81</v>
      </c>
      <c r="E5058" t="s">
        <v>16079</v>
      </c>
      <c r="F5058" t="s">
        <v>26</v>
      </c>
      <c r="G5058" t="s">
        <v>27</v>
      </c>
      <c r="H5058" t="s">
        <v>33</v>
      </c>
      <c r="I5058">
        <f>IF(OR(financial_transactions3[[#This Row],[amount]]&lt;$L$16, financial_transactions3[[#This Row],[amount]]&gt;$L$17), 1, 0)</f>
        <v>1</v>
      </c>
    </row>
    <row r="5059" spans="1:9">
      <c r="A5059" t="s">
        <v>9333</v>
      </c>
      <c r="B5059" s="3">
        <v>45492</v>
      </c>
      <c r="C5059" t="s">
        <v>847</v>
      </c>
      <c r="D5059">
        <v>1572.45</v>
      </c>
      <c r="E5059" t="s">
        <v>70</v>
      </c>
      <c r="F5059" t="s">
        <v>61</v>
      </c>
      <c r="G5059" t="s">
        <v>48</v>
      </c>
      <c r="H5059" t="s">
        <v>53</v>
      </c>
      <c r="I5059">
        <f>IF(OR(financial_transactions3[[#This Row],[amount]]&lt;$L$16, financial_transactions3[[#This Row],[amount]]&gt;$L$17), 1, 0)</f>
        <v>0</v>
      </c>
    </row>
    <row r="5060" spans="1:9">
      <c r="A5060" t="s">
        <v>9334</v>
      </c>
      <c r="B5060" s="3">
        <v>45492</v>
      </c>
      <c r="C5060" t="s">
        <v>3773</v>
      </c>
      <c r="D5060">
        <v>1806.07</v>
      </c>
      <c r="E5060" t="s">
        <v>70</v>
      </c>
      <c r="F5060" t="s">
        <v>32</v>
      </c>
      <c r="G5060" t="s">
        <v>48</v>
      </c>
      <c r="H5060" t="s">
        <v>36</v>
      </c>
      <c r="I5060">
        <f>IF(OR(financial_transactions3[[#This Row],[amount]]&lt;$L$16, financial_transactions3[[#This Row],[amount]]&gt;$L$17), 1, 0)</f>
        <v>1</v>
      </c>
    </row>
    <row r="5061" spans="1:9">
      <c r="A5061" t="s">
        <v>9335</v>
      </c>
      <c r="B5061" s="3">
        <v>45492</v>
      </c>
      <c r="C5061" t="s">
        <v>9336</v>
      </c>
      <c r="D5061">
        <v>1179.8</v>
      </c>
      <c r="E5061" t="s">
        <v>70</v>
      </c>
      <c r="F5061" t="s">
        <v>26</v>
      </c>
      <c r="G5061" t="s">
        <v>48</v>
      </c>
      <c r="H5061" t="s">
        <v>87</v>
      </c>
      <c r="I5061">
        <f>IF(OR(financial_transactions3[[#This Row],[amount]]&lt;$L$16, financial_transactions3[[#This Row],[amount]]&gt;$L$17), 1, 0)</f>
        <v>0</v>
      </c>
    </row>
    <row r="5062" spans="1:9">
      <c r="A5062" t="s">
        <v>9337</v>
      </c>
      <c r="B5062" s="3">
        <v>45492</v>
      </c>
      <c r="C5062" t="s">
        <v>9338</v>
      </c>
      <c r="D5062">
        <v>1482.38</v>
      </c>
      <c r="E5062" t="s">
        <v>31</v>
      </c>
      <c r="F5062" t="s">
        <v>20</v>
      </c>
      <c r="G5062" t="s">
        <v>48</v>
      </c>
      <c r="H5062" t="s">
        <v>57</v>
      </c>
      <c r="I5062">
        <f>IF(OR(financial_transactions3[[#This Row],[amount]]&lt;$L$16, financial_transactions3[[#This Row],[amount]]&gt;$L$17), 1, 0)</f>
        <v>0</v>
      </c>
    </row>
    <row r="5063" spans="1:9">
      <c r="A5063" t="s">
        <v>9339</v>
      </c>
      <c r="B5063" s="3">
        <v>45492</v>
      </c>
      <c r="C5063" t="s">
        <v>9340</v>
      </c>
      <c r="D5063">
        <v>160.44999999999999</v>
      </c>
      <c r="E5063" t="s">
        <v>16110</v>
      </c>
      <c r="F5063" t="s">
        <v>61</v>
      </c>
      <c r="G5063" t="s">
        <v>48</v>
      </c>
      <c r="H5063" t="s">
        <v>28</v>
      </c>
      <c r="I5063">
        <f>IF(OR(financial_transactions3[[#This Row],[amount]]&lt;$L$16, financial_transactions3[[#This Row],[amount]]&gt;$L$17), 1, 0)</f>
        <v>1</v>
      </c>
    </row>
    <row r="5064" spans="1:9">
      <c r="A5064" t="s">
        <v>9341</v>
      </c>
      <c r="B5064" s="3">
        <v>45492</v>
      </c>
      <c r="C5064" t="s">
        <v>4180</v>
      </c>
      <c r="D5064">
        <v>681.4</v>
      </c>
      <c r="E5064" t="s">
        <v>67</v>
      </c>
      <c r="F5064" t="s">
        <v>61</v>
      </c>
      <c r="G5064" t="s">
        <v>21</v>
      </c>
      <c r="H5064" t="s">
        <v>44</v>
      </c>
      <c r="I5064">
        <f>IF(OR(financial_transactions3[[#This Row],[amount]]&lt;$L$16, financial_transactions3[[#This Row],[amount]]&gt;$L$17), 1, 0)</f>
        <v>0</v>
      </c>
    </row>
    <row r="5065" spans="1:9">
      <c r="A5065" t="s">
        <v>9342</v>
      </c>
      <c r="B5065" s="3">
        <v>45492</v>
      </c>
      <c r="C5065" t="s">
        <v>5916</v>
      </c>
      <c r="D5065">
        <v>634.96</v>
      </c>
      <c r="E5065" t="s">
        <v>31</v>
      </c>
      <c r="F5065" t="s">
        <v>20</v>
      </c>
      <c r="G5065" t="s">
        <v>48</v>
      </c>
      <c r="H5065" t="s">
        <v>53</v>
      </c>
      <c r="I5065">
        <f>IF(OR(financial_transactions3[[#This Row],[amount]]&lt;$L$16, financial_transactions3[[#This Row],[amount]]&gt;$L$17), 1, 0)</f>
        <v>0</v>
      </c>
    </row>
    <row r="5066" spans="1:9">
      <c r="A5066" t="s">
        <v>9347</v>
      </c>
      <c r="B5066" s="3">
        <v>45493</v>
      </c>
      <c r="C5066" t="s">
        <v>6894</v>
      </c>
      <c r="D5066">
        <v>506.45</v>
      </c>
      <c r="E5066" t="s">
        <v>16110</v>
      </c>
      <c r="F5066" t="s">
        <v>26</v>
      </c>
      <c r="G5066" t="s">
        <v>21</v>
      </c>
      <c r="H5066" t="s">
        <v>36</v>
      </c>
      <c r="I5066">
        <f>IF(OR(financial_transactions3[[#This Row],[amount]]&lt;$L$16, financial_transactions3[[#This Row],[amount]]&gt;$L$17), 1, 0)</f>
        <v>1</v>
      </c>
    </row>
    <row r="5067" spans="1:9">
      <c r="A5067" t="s">
        <v>9348</v>
      </c>
      <c r="B5067" s="3">
        <v>45493</v>
      </c>
      <c r="C5067" t="s">
        <v>9349</v>
      </c>
      <c r="D5067">
        <v>173.87</v>
      </c>
      <c r="E5067" t="s">
        <v>19</v>
      </c>
      <c r="F5067" t="s">
        <v>20</v>
      </c>
      <c r="G5067" t="s">
        <v>48</v>
      </c>
      <c r="H5067" t="s">
        <v>176</v>
      </c>
      <c r="I5067">
        <f>IF(OR(financial_transactions3[[#This Row],[amount]]&lt;$L$16, financial_transactions3[[#This Row],[amount]]&gt;$L$17), 1, 0)</f>
        <v>1</v>
      </c>
    </row>
    <row r="5068" spans="1:9">
      <c r="A5068" t="s">
        <v>9350</v>
      </c>
      <c r="B5068" s="3">
        <v>45493</v>
      </c>
      <c r="C5068" t="s">
        <v>9351</v>
      </c>
      <c r="D5068">
        <v>1080.79</v>
      </c>
      <c r="E5068" t="s">
        <v>70</v>
      </c>
      <c r="F5068" t="s">
        <v>20</v>
      </c>
      <c r="G5068" t="s">
        <v>21</v>
      </c>
      <c r="H5068" t="s">
        <v>57</v>
      </c>
      <c r="I5068">
        <f>IF(OR(financial_transactions3[[#This Row],[amount]]&lt;$L$16, financial_transactions3[[#This Row],[amount]]&gt;$L$17), 1, 0)</f>
        <v>0</v>
      </c>
    </row>
    <row r="5069" spans="1:9">
      <c r="A5069" t="s">
        <v>9352</v>
      </c>
      <c r="B5069" s="3">
        <v>45493</v>
      </c>
      <c r="C5069" t="s">
        <v>9353</v>
      </c>
      <c r="D5069">
        <v>1558.18</v>
      </c>
      <c r="E5069" t="s">
        <v>67</v>
      </c>
      <c r="F5069" t="s">
        <v>32</v>
      </c>
      <c r="G5069" t="s">
        <v>21</v>
      </c>
      <c r="H5069" t="s">
        <v>123</v>
      </c>
      <c r="I5069">
        <f>IF(OR(financial_transactions3[[#This Row],[amount]]&lt;$L$16, financial_transactions3[[#This Row],[amount]]&gt;$L$17), 1, 0)</f>
        <v>0</v>
      </c>
    </row>
    <row r="5070" spans="1:9">
      <c r="A5070" t="s">
        <v>9354</v>
      </c>
      <c r="B5070" s="3">
        <v>45493</v>
      </c>
      <c r="C5070" t="s">
        <v>587</v>
      </c>
      <c r="D5070">
        <v>164.06</v>
      </c>
      <c r="E5070" t="s">
        <v>25</v>
      </c>
      <c r="F5070" t="s">
        <v>26</v>
      </c>
      <c r="G5070" t="s">
        <v>48</v>
      </c>
      <c r="H5070" t="s">
        <v>33</v>
      </c>
      <c r="I5070">
        <f>IF(OR(financial_transactions3[[#This Row],[amount]]&lt;$L$16, financial_transactions3[[#This Row],[amount]]&gt;$L$17), 1, 0)</f>
        <v>1</v>
      </c>
    </row>
    <row r="5071" spans="1:9">
      <c r="A5071" t="s">
        <v>9355</v>
      </c>
      <c r="B5071" s="3">
        <v>45493</v>
      </c>
      <c r="C5071" t="s">
        <v>9356</v>
      </c>
      <c r="D5071">
        <v>1276.6099999999999</v>
      </c>
      <c r="E5071" t="s">
        <v>122</v>
      </c>
      <c r="F5071" t="s">
        <v>20</v>
      </c>
      <c r="G5071" t="s">
        <v>48</v>
      </c>
      <c r="H5071" t="s">
        <v>44</v>
      </c>
      <c r="I5071">
        <f>IF(OR(financial_transactions3[[#This Row],[amount]]&lt;$L$16, financial_transactions3[[#This Row],[amount]]&gt;$L$17), 1, 0)</f>
        <v>0</v>
      </c>
    </row>
    <row r="5072" spans="1:9">
      <c r="A5072" t="s">
        <v>9357</v>
      </c>
      <c r="B5072" s="3">
        <v>45493</v>
      </c>
      <c r="C5072" t="s">
        <v>9358</v>
      </c>
      <c r="D5072">
        <v>245.15</v>
      </c>
      <c r="E5072" t="s">
        <v>16110</v>
      </c>
      <c r="F5072" t="s">
        <v>32</v>
      </c>
      <c r="G5072" t="s">
        <v>48</v>
      </c>
      <c r="H5072" t="s">
        <v>53</v>
      </c>
      <c r="I5072">
        <f>IF(OR(financial_transactions3[[#This Row],[amount]]&lt;$L$16, financial_transactions3[[#This Row],[amount]]&gt;$L$17), 1, 0)</f>
        <v>1</v>
      </c>
    </row>
    <row r="5073" spans="1:9">
      <c r="A5073" t="s">
        <v>9359</v>
      </c>
      <c r="B5073" s="3">
        <v>45493</v>
      </c>
      <c r="C5073" t="s">
        <v>9360</v>
      </c>
      <c r="D5073">
        <v>120.46</v>
      </c>
      <c r="E5073" t="s">
        <v>19</v>
      </c>
      <c r="F5073" t="s">
        <v>61</v>
      </c>
      <c r="G5073" t="s">
        <v>48</v>
      </c>
      <c r="H5073" t="s">
        <v>49</v>
      </c>
      <c r="I5073">
        <f>IF(OR(financial_transactions3[[#This Row],[amount]]&lt;$L$16, financial_transactions3[[#This Row],[amount]]&gt;$L$17), 1, 0)</f>
        <v>1</v>
      </c>
    </row>
    <row r="5074" spans="1:9">
      <c r="A5074" t="s">
        <v>9361</v>
      </c>
      <c r="B5074" s="3">
        <v>45493</v>
      </c>
      <c r="C5074" t="s">
        <v>9362</v>
      </c>
      <c r="D5074">
        <v>576.39</v>
      </c>
      <c r="E5074" t="s">
        <v>31</v>
      </c>
      <c r="F5074" t="s">
        <v>26</v>
      </c>
      <c r="G5074" t="s">
        <v>21</v>
      </c>
      <c r="H5074" t="s">
        <v>16080</v>
      </c>
      <c r="I5074">
        <f>IF(OR(financial_transactions3[[#This Row],[amount]]&lt;$L$16, financial_transactions3[[#This Row],[amount]]&gt;$L$17), 1, 0)</f>
        <v>0</v>
      </c>
    </row>
    <row r="5075" spans="1:9">
      <c r="A5075" t="s">
        <v>9363</v>
      </c>
      <c r="B5075" s="3">
        <v>45493</v>
      </c>
      <c r="C5075" t="s">
        <v>9364</v>
      </c>
      <c r="D5075">
        <v>794.52</v>
      </c>
      <c r="E5075" t="s">
        <v>16110</v>
      </c>
      <c r="F5075" t="s">
        <v>20</v>
      </c>
      <c r="G5075" t="s">
        <v>27</v>
      </c>
      <c r="H5075" t="s">
        <v>33</v>
      </c>
      <c r="I5075">
        <f>IF(OR(financial_transactions3[[#This Row],[amount]]&lt;$L$16, financial_transactions3[[#This Row],[amount]]&gt;$L$17), 1, 0)</f>
        <v>0</v>
      </c>
    </row>
    <row r="5076" spans="1:9">
      <c r="A5076" t="s">
        <v>9365</v>
      </c>
      <c r="B5076" s="3">
        <v>45493</v>
      </c>
      <c r="C5076" t="s">
        <v>2958</v>
      </c>
      <c r="D5076">
        <v>1594.79</v>
      </c>
      <c r="E5076" t="s">
        <v>25</v>
      </c>
      <c r="F5076" t="s">
        <v>61</v>
      </c>
      <c r="G5076" t="s">
        <v>39</v>
      </c>
      <c r="H5076" t="s">
        <v>33</v>
      </c>
      <c r="I5076">
        <f>IF(OR(financial_transactions3[[#This Row],[amount]]&lt;$L$16, financial_transactions3[[#This Row],[amount]]&gt;$L$17), 1, 0)</f>
        <v>0</v>
      </c>
    </row>
    <row r="5077" spans="1:9">
      <c r="A5077" t="s">
        <v>9366</v>
      </c>
      <c r="B5077" s="3">
        <v>45493</v>
      </c>
      <c r="C5077" t="s">
        <v>9367</v>
      </c>
      <c r="D5077">
        <v>930.77</v>
      </c>
      <c r="E5077" t="s">
        <v>70</v>
      </c>
      <c r="F5077" t="s">
        <v>61</v>
      </c>
      <c r="G5077" t="s">
        <v>27</v>
      </c>
      <c r="H5077" t="s">
        <v>49</v>
      </c>
      <c r="I5077">
        <f>IF(OR(financial_transactions3[[#This Row],[amount]]&lt;$L$16, financial_transactions3[[#This Row],[amount]]&gt;$L$17), 1, 0)</f>
        <v>0</v>
      </c>
    </row>
    <row r="5078" spans="1:9">
      <c r="A5078" t="s">
        <v>9368</v>
      </c>
      <c r="B5078" s="3">
        <v>45493</v>
      </c>
      <c r="C5078" t="s">
        <v>9369</v>
      </c>
      <c r="D5078">
        <v>705.63</v>
      </c>
      <c r="E5078" t="s">
        <v>67</v>
      </c>
      <c r="F5078" t="s">
        <v>32</v>
      </c>
      <c r="G5078" t="s">
        <v>27</v>
      </c>
      <c r="H5078" t="s">
        <v>40</v>
      </c>
      <c r="I5078">
        <f>IF(OR(financial_transactions3[[#This Row],[amount]]&lt;$L$16, financial_transactions3[[#This Row],[amount]]&gt;$L$17), 1, 0)</f>
        <v>0</v>
      </c>
    </row>
    <row r="5079" spans="1:9">
      <c r="A5079" t="s">
        <v>9370</v>
      </c>
      <c r="B5079" s="3">
        <v>45493</v>
      </c>
      <c r="C5079" t="s">
        <v>3073</v>
      </c>
      <c r="D5079">
        <v>474.34</v>
      </c>
      <c r="E5079" t="s">
        <v>19</v>
      </c>
      <c r="F5079" t="s">
        <v>32</v>
      </c>
      <c r="G5079" t="s">
        <v>48</v>
      </c>
      <c r="H5079" t="s">
        <v>16080</v>
      </c>
      <c r="I5079">
        <f>IF(OR(financial_transactions3[[#This Row],[amount]]&lt;$L$16, financial_transactions3[[#This Row],[amount]]&gt;$L$17), 1, 0)</f>
        <v>1</v>
      </c>
    </row>
    <row r="5080" spans="1:9">
      <c r="A5080" t="s">
        <v>9371</v>
      </c>
      <c r="B5080" s="3">
        <v>45493</v>
      </c>
      <c r="C5080" t="s">
        <v>9372</v>
      </c>
      <c r="D5080">
        <v>1364.8</v>
      </c>
      <c r="E5080" t="s">
        <v>67</v>
      </c>
      <c r="F5080" t="s">
        <v>20</v>
      </c>
      <c r="G5080" t="s">
        <v>27</v>
      </c>
      <c r="H5080" t="s">
        <v>87</v>
      </c>
      <c r="I5080">
        <f>IF(OR(financial_transactions3[[#This Row],[amount]]&lt;$L$16, financial_transactions3[[#This Row],[amount]]&gt;$L$17), 1, 0)</f>
        <v>0</v>
      </c>
    </row>
    <row r="5081" spans="1:9">
      <c r="A5081" t="s">
        <v>9373</v>
      </c>
      <c r="B5081" s="3">
        <v>45493</v>
      </c>
      <c r="C5081" t="s">
        <v>9374</v>
      </c>
      <c r="D5081">
        <v>16889.53</v>
      </c>
      <c r="E5081" t="s">
        <v>67</v>
      </c>
      <c r="F5081" t="s">
        <v>20</v>
      </c>
      <c r="G5081" t="s">
        <v>27</v>
      </c>
      <c r="H5081" t="s">
        <v>16080</v>
      </c>
      <c r="I5081">
        <f>IF(OR(financial_transactions3[[#This Row],[amount]]&lt;$L$16, financial_transactions3[[#This Row],[amount]]&gt;$L$17), 1, 0)</f>
        <v>1</v>
      </c>
    </row>
    <row r="5082" spans="1:9">
      <c r="A5082" t="s">
        <v>9375</v>
      </c>
      <c r="B5082" s="3">
        <v>45493</v>
      </c>
      <c r="C5082" t="s">
        <v>6608</v>
      </c>
      <c r="D5082">
        <v>1128.6600000000001</v>
      </c>
      <c r="E5082" t="s">
        <v>122</v>
      </c>
      <c r="F5082" t="s">
        <v>26</v>
      </c>
      <c r="G5082" t="s">
        <v>21</v>
      </c>
      <c r="H5082" t="s">
        <v>16080</v>
      </c>
      <c r="I5082">
        <f>IF(OR(financial_transactions3[[#This Row],[amount]]&lt;$L$16, financial_transactions3[[#This Row],[amount]]&gt;$L$17), 1, 0)</f>
        <v>0</v>
      </c>
    </row>
    <row r="5083" spans="1:9">
      <c r="A5083" t="s">
        <v>9376</v>
      </c>
      <c r="B5083" s="3">
        <v>45493</v>
      </c>
      <c r="C5083" t="s">
        <v>904</v>
      </c>
      <c r="D5083">
        <v>1942.3</v>
      </c>
      <c r="E5083" t="s">
        <v>25</v>
      </c>
      <c r="F5083" t="s">
        <v>32</v>
      </c>
      <c r="G5083" t="s">
        <v>21</v>
      </c>
      <c r="H5083" t="s">
        <v>44</v>
      </c>
      <c r="I5083">
        <f>IF(OR(financial_transactions3[[#This Row],[amount]]&lt;$L$16, financial_transactions3[[#This Row],[amount]]&gt;$L$17), 1, 0)</f>
        <v>1</v>
      </c>
    </row>
    <row r="5084" spans="1:9">
      <c r="A5084" t="s">
        <v>9377</v>
      </c>
      <c r="B5084" s="3">
        <v>45493</v>
      </c>
      <c r="C5084" t="s">
        <v>9378</v>
      </c>
      <c r="D5084">
        <v>941.63</v>
      </c>
      <c r="E5084" t="s">
        <v>16079</v>
      </c>
      <c r="F5084" t="s">
        <v>26</v>
      </c>
      <c r="G5084" t="s">
        <v>21</v>
      </c>
      <c r="H5084" t="s">
        <v>123</v>
      </c>
      <c r="I5084">
        <f>IF(OR(financial_transactions3[[#This Row],[amount]]&lt;$L$16, financial_transactions3[[#This Row],[amount]]&gt;$L$17), 1, 0)</f>
        <v>0</v>
      </c>
    </row>
    <row r="5085" spans="1:9">
      <c r="A5085" t="s">
        <v>9379</v>
      </c>
      <c r="B5085" s="3">
        <v>45493</v>
      </c>
      <c r="C5085" t="s">
        <v>9380</v>
      </c>
      <c r="D5085">
        <v>743.32</v>
      </c>
      <c r="E5085" t="s">
        <v>122</v>
      </c>
      <c r="F5085" t="s">
        <v>32</v>
      </c>
      <c r="G5085" t="s">
        <v>21</v>
      </c>
      <c r="H5085" t="s">
        <v>49</v>
      </c>
      <c r="I5085">
        <f>IF(OR(financial_transactions3[[#This Row],[amount]]&lt;$L$16, financial_transactions3[[#This Row],[amount]]&gt;$L$17), 1, 0)</f>
        <v>0</v>
      </c>
    </row>
    <row r="5086" spans="1:9">
      <c r="A5086" t="s">
        <v>9381</v>
      </c>
      <c r="B5086" s="3">
        <v>45493</v>
      </c>
      <c r="C5086" t="s">
        <v>9382</v>
      </c>
      <c r="D5086">
        <v>71.760000000000005</v>
      </c>
      <c r="E5086" t="s">
        <v>16079</v>
      </c>
      <c r="F5086" t="s">
        <v>61</v>
      </c>
      <c r="G5086" t="s">
        <v>21</v>
      </c>
      <c r="H5086" t="s">
        <v>94</v>
      </c>
      <c r="I5086">
        <f>IF(OR(financial_transactions3[[#This Row],[amount]]&lt;$L$16, financial_transactions3[[#This Row],[amount]]&gt;$L$17), 1, 0)</f>
        <v>1</v>
      </c>
    </row>
    <row r="5087" spans="1:9">
      <c r="A5087" t="s">
        <v>9383</v>
      </c>
      <c r="B5087" s="3">
        <v>45493</v>
      </c>
      <c r="C5087" t="s">
        <v>9384</v>
      </c>
      <c r="D5087">
        <v>1204.3800000000001</v>
      </c>
      <c r="E5087" t="s">
        <v>122</v>
      </c>
      <c r="F5087" t="s">
        <v>32</v>
      </c>
      <c r="G5087" t="s">
        <v>39</v>
      </c>
      <c r="H5087" t="s">
        <v>109</v>
      </c>
      <c r="I5087">
        <f>IF(OR(financial_transactions3[[#This Row],[amount]]&lt;$L$16, financial_transactions3[[#This Row],[amount]]&gt;$L$17), 1, 0)</f>
        <v>0</v>
      </c>
    </row>
    <row r="5088" spans="1:9">
      <c r="A5088" t="s">
        <v>9385</v>
      </c>
      <c r="B5088" s="3">
        <v>45493</v>
      </c>
      <c r="C5088" t="s">
        <v>207</v>
      </c>
      <c r="D5088">
        <v>104.09</v>
      </c>
      <c r="E5088" t="s">
        <v>70</v>
      </c>
      <c r="F5088" t="s">
        <v>61</v>
      </c>
      <c r="G5088" t="s">
        <v>39</v>
      </c>
      <c r="H5088" t="s">
        <v>123</v>
      </c>
      <c r="I5088">
        <f>IF(OR(financial_transactions3[[#This Row],[amount]]&lt;$L$16, financial_transactions3[[#This Row],[amount]]&gt;$L$17), 1, 0)</f>
        <v>1</v>
      </c>
    </row>
    <row r="5089" spans="1:9">
      <c r="A5089" t="s">
        <v>9386</v>
      </c>
      <c r="B5089" s="3">
        <v>45493</v>
      </c>
      <c r="C5089" t="s">
        <v>3916</v>
      </c>
      <c r="D5089">
        <v>56.56</v>
      </c>
      <c r="E5089" t="s">
        <v>64</v>
      </c>
      <c r="F5089" t="s">
        <v>26</v>
      </c>
      <c r="G5089" t="s">
        <v>21</v>
      </c>
      <c r="H5089" t="s">
        <v>57</v>
      </c>
      <c r="I5089">
        <f>IF(OR(financial_transactions3[[#This Row],[amount]]&lt;$L$16, financial_transactions3[[#This Row],[amount]]&gt;$L$17), 1, 0)</f>
        <v>1</v>
      </c>
    </row>
    <row r="5090" spans="1:9">
      <c r="A5090" t="s">
        <v>9387</v>
      </c>
      <c r="B5090" s="3">
        <v>45493</v>
      </c>
      <c r="C5090" t="s">
        <v>9388</v>
      </c>
      <c r="D5090">
        <v>1845.36</v>
      </c>
      <c r="E5090" t="s">
        <v>122</v>
      </c>
      <c r="F5090" t="s">
        <v>20</v>
      </c>
      <c r="G5090" t="s">
        <v>21</v>
      </c>
      <c r="H5090" t="s">
        <v>33</v>
      </c>
      <c r="I5090">
        <f>IF(OR(financial_transactions3[[#This Row],[amount]]&lt;$L$16, financial_transactions3[[#This Row],[amount]]&gt;$L$17), 1, 0)</f>
        <v>1</v>
      </c>
    </row>
    <row r="5091" spans="1:9">
      <c r="A5091" t="s">
        <v>9390</v>
      </c>
      <c r="B5091" s="3">
        <v>45493</v>
      </c>
      <c r="C5091" t="s">
        <v>9391</v>
      </c>
      <c r="D5091">
        <v>410.03</v>
      </c>
      <c r="E5091" t="s">
        <v>70</v>
      </c>
      <c r="F5091" t="s">
        <v>26</v>
      </c>
      <c r="G5091" t="s">
        <v>48</v>
      </c>
      <c r="H5091" t="s">
        <v>75</v>
      </c>
      <c r="I5091">
        <f>IF(OR(financial_transactions3[[#This Row],[amount]]&lt;$L$16, financial_transactions3[[#This Row],[amount]]&gt;$L$17), 1, 0)</f>
        <v>1</v>
      </c>
    </row>
    <row r="5092" spans="1:9">
      <c r="A5092" t="s">
        <v>9392</v>
      </c>
      <c r="B5092" s="3">
        <v>45493</v>
      </c>
      <c r="C5092" t="s">
        <v>4998</v>
      </c>
      <c r="D5092">
        <v>931.92</v>
      </c>
      <c r="E5092" t="s">
        <v>25</v>
      </c>
      <c r="F5092" t="s">
        <v>20</v>
      </c>
      <c r="G5092" t="s">
        <v>21</v>
      </c>
      <c r="H5092" t="s">
        <v>53</v>
      </c>
      <c r="I5092">
        <f>IF(OR(financial_transactions3[[#This Row],[amount]]&lt;$L$16, financial_transactions3[[#This Row],[amount]]&gt;$L$17), 1, 0)</f>
        <v>0</v>
      </c>
    </row>
    <row r="5093" spans="1:9">
      <c r="A5093" t="s">
        <v>9393</v>
      </c>
      <c r="B5093" s="3">
        <v>45493</v>
      </c>
      <c r="C5093" t="s">
        <v>5949</v>
      </c>
      <c r="D5093">
        <v>790.86</v>
      </c>
      <c r="E5093" t="s">
        <v>25</v>
      </c>
      <c r="F5093" t="s">
        <v>32</v>
      </c>
      <c r="G5093" t="s">
        <v>21</v>
      </c>
      <c r="H5093" t="s">
        <v>44</v>
      </c>
      <c r="I5093">
        <f>IF(OR(financial_transactions3[[#This Row],[amount]]&lt;$L$16, financial_transactions3[[#This Row],[amount]]&gt;$L$17), 1, 0)</f>
        <v>0</v>
      </c>
    </row>
    <row r="5094" spans="1:9">
      <c r="A5094" t="s">
        <v>9394</v>
      </c>
      <c r="B5094" s="3">
        <v>45493</v>
      </c>
      <c r="C5094" t="s">
        <v>9395</v>
      </c>
      <c r="D5094">
        <v>920.26</v>
      </c>
      <c r="E5094" t="s">
        <v>64</v>
      </c>
      <c r="F5094" t="s">
        <v>20</v>
      </c>
      <c r="G5094" t="s">
        <v>48</v>
      </c>
      <c r="H5094" t="s">
        <v>22</v>
      </c>
      <c r="I5094">
        <f>IF(OR(financial_transactions3[[#This Row],[amount]]&lt;$L$16, financial_transactions3[[#This Row],[amount]]&gt;$L$17), 1, 0)</f>
        <v>0</v>
      </c>
    </row>
    <row r="5095" spans="1:9">
      <c r="A5095" t="s">
        <v>9396</v>
      </c>
      <c r="B5095" s="3">
        <v>45493</v>
      </c>
      <c r="C5095" t="s">
        <v>3381</v>
      </c>
      <c r="D5095">
        <v>1162.68</v>
      </c>
      <c r="E5095" t="s">
        <v>70</v>
      </c>
      <c r="F5095" t="s">
        <v>20</v>
      </c>
      <c r="G5095" t="s">
        <v>48</v>
      </c>
      <c r="H5095" t="s">
        <v>109</v>
      </c>
      <c r="I5095">
        <f>IF(OR(financial_transactions3[[#This Row],[amount]]&lt;$L$16, financial_transactions3[[#This Row],[amount]]&gt;$L$17), 1, 0)</f>
        <v>0</v>
      </c>
    </row>
    <row r="5096" spans="1:9">
      <c r="A5096" t="s">
        <v>9397</v>
      </c>
      <c r="B5096" s="3">
        <v>45494</v>
      </c>
      <c r="C5096" t="s">
        <v>9398</v>
      </c>
      <c r="D5096">
        <v>281.73</v>
      </c>
      <c r="E5096" t="s">
        <v>70</v>
      </c>
      <c r="F5096" t="s">
        <v>61</v>
      </c>
      <c r="G5096" t="s">
        <v>48</v>
      </c>
      <c r="H5096" t="s">
        <v>22</v>
      </c>
      <c r="I5096">
        <f>IF(OR(financial_transactions3[[#This Row],[amount]]&lt;$L$16, financial_transactions3[[#This Row],[amount]]&gt;$L$17), 1, 0)</f>
        <v>1</v>
      </c>
    </row>
    <row r="5097" spans="1:9">
      <c r="A5097" t="s">
        <v>9399</v>
      </c>
      <c r="B5097" s="3">
        <v>45494</v>
      </c>
      <c r="C5097" t="s">
        <v>9400</v>
      </c>
      <c r="D5097">
        <v>1251.1600000000001</v>
      </c>
      <c r="E5097" t="s">
        <v>70</v>
      </c>
      <c r="F5097" t="s">
        <v>26</v>
      </c>
      <c r="G5097" t="s">
        <v>21</v>
      </c>
      <c r="H5097" t="s">
        <v>33</v>
      </c>
      <c r="I5097">
        <f>IF(OR(financial_transactions3[[#This Row],[amount]]&lt;$L$16, financial_transactions3[[#This Row],[amount]]&gt;$L$17), 1, 0)</f>
        <v>0</v>
      </c>
    </row>
    <row r="5098" spans="1:9">
      <c r="A5098" t="s">
        <v>9401</v>
      </c>
      <c r="B5098" s="3">
        <v>45494</v>
      </c>
      <c r="C5098" t="s">
        <v>2884</v>
      </c>
      <c r="D5098">
        <v>1111.8</v>
      </c>
      <c r="E5098" t="s">
        <v>67</v>
      </c>
      <c r="F5098" t="s">
        <v>26</v>
      </c>
      <c r="G5098" t="s">
        <v>48</v>
      </c>
      <c r="H5098" t="s">
        <v>53</v>
      </c>
      <c r="I5098">
        <f>IF(OR(financial_transactions3[[#This Row],[amount]]&lt;$L$16, financial_transactions3[[#This Row],[amount]]&gt;$L$17), 1, 0)</f>
        <v>0</v>
      </c>
    </row>
    <row r="5099" spans="1:9">
      <c r="A5099" t="s">
        <v>9402</v>
      </c>
      <c r="B5099" s="3">
        <v>45494</v>
      </c>
      <c r="C5099" t="s">
        <v>9403</v>
      </c>
      <c r="D5099">
        <v>877.23</v>
      </c>
      <c r="E5099" t="s">
        <v>67</v>
      </c>
      <c r="F5099" t="s">
        <v>26</v>
      </c>
      <c r="G5099" t="s">
        <v>27</v>
      </c>
      <c r="H5099" t="s">
        <v>36</v>
      </c>
      <c r="I5099">
        <f>IF(OR(financial_transactions3[[#This Row],[amount]]&lt;$L$16, financial_transactions3[[#This Row],[amount]]&gt;$L$17), 1, 0)</f>
        <v>0</v>
      </c>
    </row>
    <row r="5100" spans="1:9">
      <c r="A5100" t="s">
        <v>9404</v>
      </c>
      <c r="B5100" s="3">
        <v>45494</v>
      </c>
      <c r="C5100" t="s">
        <v>9405</v>
      </c>
      <c r="D5100">
        <v>797.31</v>
      </c>
      <c r="E5100" t="s">
        <v>52</v>
      </c>
      <c r="F5100" t="s">
        <v>20</v>
      </c>
      <c r="G5100" t="s">
        <v>39</v>
      </c>
      <c r="H5100" t="s">
        <v>28</v>
      </c>
      <c r="I5100">
        <f>IF(OR(financial_transactions3[[#This Row],[amount]]&lt;$L$16, financial_transactions3[[#This Row],[amount]]&gt;$L$17), 1, 0)</f>
        <v>0</v>
      </c>
    </row>
    <row r="5101" spans="1:9">
      <c r="A5101" t="s">
        <v>9406</v>
      </c>
      <c r="B5101" s="3">
        <v>45494</v>
      </c>
      <c r="C5101" t="s">
        <v>2147</v>
      </c>
      <c r="D5101">
        <v>325.68</v>
      </c>
      <c r="E5101" t="s">
        <v>52</v>
      </c>
      <c r="F5101" t="s">
        <v>32</v>
      </c>
      <c r="G5101" t="s">
        <v>48</v>
      </c>
      <c r="H5101" t="s">
        <v>33</v>
      </c>
      <c r="I5101">
        <f>IF(OR(financial_transactions3[[#This Row],[amount]]&lt;$L$16, financial_transactions3[[#This Row],[amount]]&gt;$L$17), 1, 0)</f>
        <v>1</v>
      </c>
    </row>
    <row r="5102" spans="1:9">
      <c r="A5102" t="s">
        <v>9407</v>
      </c>
      <c r="B5102" s="3">
        <v>45494</v>
      </c>
      <c r="C5102" t="s">
        <v>584</v>
      </c>
      <c r="D5102">
        <v>458.19</v>
      </c>
      <c r="E5102" t="s">
        <v>19</v>
      </c>
      <c r="F5102" t="s">
        <v>61</v>
      </c>
      <c r="G5102" t="s">
        <v>21</v>
      </c>
      <c r="H5102" t="s">
        <v>109</v>
      </c>
      <c r="I5102">
        <f>IF(OR(financial_transactions3[[#This Row],[amount]]&lt;$L$16, financial_transactions3[[#This Row],[amount]]&gt;$L$17), 1, 0)</f>
        <v>1</v>
      </c>
    </row>
    <row r="5103" spans="1:9">
      <c r="A5103" t="s">
        <v>9408</v>
      </c>
      <c r="B5103" s="3">
        <v>45494</v>
      </c>
      <c r="C5103" t="s">
        <v>9409</v>
      </c>
      <c r="D5103">
        <v>420.54</v>
      </c>
      <c r="E5103" t="s">
        <v>52</v>
      </c>
      <c r="F5103" t="s">
        <v>32</v>
      </c>
      <c r="G5103" t="s">
        <v>39</v>
      </c>
      <c r="H5103" t="s">
        <v>22</v>
      </c>
      <c r="I5103">
        <f>IF(OR(financial_transactions3[[#This Row],[amount]]&lt;$L$16, financial_transactions3[[#This Row],[amount]]&gt;$L$17), 1, 0)</f>
        <v>1</v>
      </c>
    </row>
    <row r="5104" spans="1:9">
      <c r="A5104" t="s">
        <v>9410</v>
      </c>
      <c r="B5104" s="3">
        <v>45494</v>
      </c>
      <c r="C5104" t="s">
        <v>4649</v>
      </c>
      <c r="D5104">
        <v>1512.31</v>
      </c>
      <c r="E5104" t="s">
        <v>31</v>
      </c>
      <c r="F5104" t="s">
        <v>26</v>
      </c>
      <c r="G5104" t="s">
        <v>39</v>
      </c>
      <c r="H5104" t="s">
        <v>94</v>
      </c>
      <c r="I5104">
        <f>IF(OR(financial_transactions3[[#This Row],[amount]]&lt;$L$16, financial_transactions3[[#This Row],[amount]]&gt;$L$17), 1, 0)</f>
        <v>0</v>
      </c>
    </row>
    <row r="5105" spans="1:9">
      <c r="A5105" t="s">
        <v>9411</v>
      </c>
      <c r="B5105" s="3">
        <v>45494</v>
      </c>
      <c r="C5105" t="s">
        <v>98</v>
      </c>
      <c r="D5105">
        <v>1164.46</v>
      </c>
      <c r="E5105" t="s">
        <v>67</v>
      </c>
      <c r="F5105" t="s">
        <v>26</v>
      </c>
      <c r="G5105" t="s">
        <v>48</v>
      </c>
      <c r="H5105" t="s">
        <v>44</v>
      </c>
      <c r="I5105">
        <f>IF(OR(financial_transactions3[[#This Row],[amount]]&lt;$L$16, financial_transactions3[[#This Row],[amount]]&gt;$L$17), 1, 0)</f>
        <v>0</v>
      </c>
    </row>
    <row r="5106" spans="1:9">
      <c r="A5106" t="s">
        <v>9412</v>
      </c>
      <c r="B5106" s="3">
        <v>45494</v>
      </c>
      <c r="C5106" t="s">
        <v>438</v>
      </c>
      <c r="D5106">
        <v>1488.48</v>
      </c>
      <c r="E5106" t="s">
        <v>67</v>
      </c>
      <c r="F5106" t="s">
        <v>61</v>
      </c>
      <c r="G5106" t="s">
        <v>21</v>
      </c>
      <c r="H5106" t="s">
        <v>16080</v>
      </c>
      <c r="I5106">
        <f>IF(OR(financial_transactions3[[#This Row],[amount]]&lt;$L$16, financial_transactions3[[#This Row],[amount]]&gt;$L$17), 1, 0)</f>
        <v>0</v>
      </c>
    </row>
    <row r="5107" spans="1:9">
      <c r="A5107" t="s">
        <v>9413</v>
      </c>
      <c r="B5107" s="3">
        <v>45494</v>
      </c>
      <c r="C5107" t="s">
        <v>2514</v>
      </c>
      <c r="D5107">
        <v>1871.17</v>
      </c>
      <c r="E5107" t="s">
        <v>64</v>
      </c>
      <c r="F5107" t="s">
        <v>26</v>
      </c>
      <c r="G5107" t="s">
        <v>21</v>
      </c>
      <c r="H5107" t="s">
        <v>176</v>
      </c>
      <c r="I5107">
        <f>IF(OR(financial_transactions3[[#This Row],[amount]]&lt;$L$16, financial_transactions3[[#This Row],[amount]]&gt;$L$17), 1, 0)</f>
        <v>1</v>
      </c>
    </row>
    <row r="5108" spans="1:9">
      <c r="A5108" t="s">
        <v>9414</v>
      </c>
      <c r="B5108" s="3">
        <v>45494</v>
      </c>
      <c r="C5108" t="s">
        <v>9415</v>
      </c>
      <c r="D5108">
        <v>1658.27</v>
      </c>
      <c r="E5108" t="s">
        <v>67</v>
      </c>
      <c r="F5108" t="s">
        <v>61</v>
      </c>
      <c r="G5108" t="s">
        <v>39</v>
      </c>
      <c r="H5108" t="s">
        <v>44</v>
      </c>
      <c r="I5108">
        <f>IF(OR(financial_transactions3[[#This Row],[amount]]&lt;$L$16, financial_transactions3[[#This Row],[amount]]&gt;$L$17), 1, 0)</f>
        <v>1</v>
      </c>
    </row>
    <row r="5109" spans="1:9">
      <c r="A5109" t="s">
        <v>9416</v>
      </c>
      <c r="B5109" s="3">
        <v>45494</v>
      </c>
      <c r="C5109" t="s">
        <v>9417</v>
      </c>
      <c r="D5109">
        <v>1984.39</v>
      </c>
      <c r="E5109" t="s">
        <v>25</v>
      </c>
      <c r="F5109" t="s">
        <v>20</v>
      </c>
      <c r="G5109" t="s">
        <v>48</v>
      </c>
      <c r="H5109" t="s">
        <v>176</v>
      </c>
      <c r="I5109">
        <f>IF(OR(financial_transactions3[[#This Row],[amount]]&lt;$L$16, financial_transactions3[[#This Row],[amount]]&gt;$L$17), 1, 0)</f>
        <v>1</v>
      </c>
    </row>
    <row r="5110" spans="1:9">
      <c r="A5110" t="s">
        <v>9418</v>
      </c>
      <c r="B5110" s="3">
        <v>45494</v>
      </c>
      <c r="C5110" t="s">
        <v>9378</v>
      </c>
      <c r="D5110">
        <v>1326.15</v>
      </c>
      <c r="E5110" t="s">
        <v>16110</v>
      </c>
      <c r="F5110" t="s">
        <v>26</v>
      </c>
      <c r="G5110" t="s">
        <v>27</v>
      </c>
      <c r="H5110" t="s">
        <v>57</v>
      </c>
      <c r="I5110">
        <f>IF(OR(financial_transactions3[[#This Row],[amount]]&lt;$L$16, financial_transactions3[[#This Row],[amount]]&gt;$L$17), 1, 0)</f>
        <v>0</v>
      </c>
    </row>
    <row r="5111" spans="1:9">
      <c r="A5111" t="s">
        <v>9419</v>
      </c>
      <c r="B5111" s="3">
        <v>45494</v>
      </c>
      <c r="C5111" t="s">
        <v>9420</v>
      </c>
      <c r="D5111">
        <v>1944.93</v>
      </c>
      <c r="E5111" t="s">
        <v>19</v>
      </c>
      <c r="F5111" t="s">
        <v>32</v>
      </c>
      <c r="G5111" t="s">
        <v>27</v>
      </c>
      <c r="H5111" t="s">
        <v>75</v>
      </c>
      <c r="I5111">
        <f>IF(OR(financial_transactions3[[#This Row],[amount]]&lt;$L$16, financial_transactions3[[#This Row],[amount]]&gt;$L$17), 1, 0)</f>
        <v>1</v>
      </c>
    </row>
    <row r="5112" spans="1:9">
      <c r="A5112" t="s">
        <v>9421</v>
      </c>
      <c r="B5112" s="3">
        <v>45494</v>
      </c>
      <c r="C5112" t="s">
        <v>9422</v>
      </c>
      <c r="D5112">
        <v>815.44</v>
      </c>
      <c r="E5112" t="s">
        <v>31</v>
      </c>
      <c r="F5112" t="s">
        <v>61</v>
      </c>
      <c r="G5112" t="s">
        <v>48</v>
      </c>
      <c r="H5112" t="s">
        <v>16080</v>
      </c>
      <c r="I5112">
        <f>IF(OR(financial_transactions3[[#This Row],[amount]]&lt;$L$16, financial_transactions3[[#This Row],[amount]]&gt;$L$17), 1, 0)</f>
        <v>0</v>
      </c>
    </row>
    <row r="5113" spans="1:9">
      <c r="A5113" t="s">
        <v>9423</v>
      </c>
      <c r="B5113" s="3">
        <v>45494</v>
      </c>
      <c r="C5113" t="s">
        <v>9424</v>
      </c>
      <c r="D5113">
        <v>628.72</v>
      </c>
      <c r="E5113" t="s">
        <v>25</v>
      </c>
      <c r="F5113" t="s">
        <v>20</v>
      </c>
      <c r="G5113" t="s">
        <v>21</v>
      </c>
      <c r="H5113" t="s">
        <v>16080</v>
      </c>
      <c r="I5113">
        <f>IF(OR(financial_transactions3[[#This Row],[amount]]&lt;$L$16, financial_transactions3[[#This Row],[amount]]&gt;$L$17), 1, 0)</f>
        <v>0</v>
      </c>
    </row>
    <row r="5114" spans="1:9">
      <c r="A5114" t="s">
        <v>9425</v>
      </c>
      <c r="B5114" s="3">
        <v>45494</v>
      </c>
      <c r="C5114" t="s">
        <v>9426</v>
      </c>
      <c r="D5114">
        <v>1164.05</v>
      </c>
      <c r="E5114" t="s">
        <v>47</v>
      </c>
      <c r="F5114" t="s">
        <v>32</v>
      </c>
      <c r="G5114" t="s">
        <v>27</v>
      </c>
      <c r="H5114" t="s">
        <v>33</v>
      </c>
      <c r="I5114">
        <f>IF(OR(financial_transactions3[[#This Row],[amount]]&lt;$L$16, financial_transactions3[[#This Row],[amount]]&gt;$L$17), 1, 0)</f>
        <v>0</v>
      </c>
    </row>
    <row r="5115" spans="1:9">
      <c r="A5115" t="s">
        <v>9427</v>
      </c>
      <c r="B5115" s="3">
        <v>45494</v>
      </c>
      <c r="C5115" t="s">
        <v>9428</v>
      </c>
      <c r="D5115">
        <v>1779.94</v>
      </c>
      <c r="E5115" t="s">
        <v>16110</v>
      </c>
      <c r="F5115" t="s">
        <v>20</v>
      </c>
      <c r="G5115" t="s">
        <v>27</v>
      </c>
      <c r="H5115" t="s">
        <v>75</v>
      </c>
      <c r="I5115">
        <f>IF(OR(financial_transactions3[[#This Row],[amount]]&lt;$L$16, financial_transactions3[[#This Row],[amount]]&gt;$L$17), 1, 0)</f>
        <v>1</v>
      </c>
    </row>
    <row r="5116" spans="1:9">
      <c r="A5116" t="s">
        <v>9429</v>
      </c>
      <c r="B5116" s="3">
        <v>45494</v>
      </c>
      <c r="C5116" t="s">
        <v>3004</v>
      </c>
      <c r="D5116">
        <v>1351.28</v>
      </c>
      <c r="E5116" t="s">
        <v>70</v>
      </c>
      <c r="F5116" t="s">
        <v>32</v>
      </c>
      <c r="G5116" t="s">
        <v>39</v>
      </c>
      <c r="H5116" t="s">
        <v>94</v>
      </c>
      <c r="I5116">
        <f>IF(OR(financial_transactions3[[#This Row],[amount]]&lt;$L$16, financial_transactions3[[#This Row],[amount]]&gt;$L$17), 1, 0)</f>
        <v>0</v>
      </c>
    </row>
    <row r="5117" spans="1:9">
      <c r="A5117" t="s">
        <v>9430</v>
      </c>
      <c r="B5117" s="3">
        <v>45494</v>
      </c>
      <c r="C5117" t="s">
        <v>9431</v>
      </c>
      <c r="D5117">
        <v>1222.4100000000001</v>
      </c>
      <c r="E5117" t="s">
        <v>122</v>
      </c>
      <c r="F5117" t="s">
        <v>26</v>
      </c>
      <c r="G5117" t="s">
        <v>39</v>
      </c>
      <c r="H5117" t="s">
        <v>16080</v>
      </c>
      <c r="I5117">
        <f>IF(OR(financial_transactions3[[#This Row],[amount]]&lt;$L$16, financial_transactions3[[#This Row],[amount]]&gt;$L$17), 1, 0)</f>
        <v>0</v>
      </c>
    </row>
    <row r="5118" spans="1:9">
      <c r="A5118" t="s">
        <v>9432</v>
      </c>
      <c r="B5118" s="3">
        <v>45494</v>
      </c>
      <c r="C5118" t="s">
        <v>9433</v>
      </c>
      <c r="D5118">
        <v>1666.92</v>
      </c>
      <c r="E5118" t="s">
        <v>25</v>
      </c>
      <c r="F5118" t="s">
        <v>20</v>
      </c>
      <c r="G5118" t="s">
        <v>39</v>
      </c>
      <c r="H5118" t="s">
        <v>16080</v>
      </c>
      <c r="I5118">
        <f>IF(OR(financial_transactions3[[#This Row],[amount]]&lt;$L$16, financial_transactions3[[#This Row],[amount]]&gt;$L$17), 1, 0)</f>
        <v>1</v>
      </c>
    </row>
    <row r="5119" spans="1:9">
      <c r="A5119" t="s">
        <v>9434</v>
      </c>
      <c r="B5119" s="3">
        <v>45495</v>
      </c>
      <c r="C5119" t="s">
        <v>9435</v>
      </c>
      <c r="D5119">
        <v>1672.23</v>
      </c>
      <c r="E5119" t="s">
        <v>47</v>
      </c>
      <c r="F5119" t="s">
        <v>26</v>
      </c>
      <c r="G5119" t="s">
        <v>21</v>
      </c>
      <c r="H5119" t="s">
        <v>87</v>
      </c>
      <c r="I5119">
        <f>IF(OR(financial_transactions3[[#This Row],[amount]]&lt;$L$16, financial_transactions3[[#This Row],[amount]]&gt;$L$17), 1, 0)</f>
        <v>1</v>
      </c>
    </row>
    <row r="5120" spans="1:9">
      <c r="A5120" t="s">
        <v>9436</v>
      </c>
      <c r="B5120" s="3">
        <v>45495</v>
      </c>
      <c r="C5120" t="s">
        <v>9437</v>
      </c>
      <c r="D5120">
        <v>264.43</v>
      </c>
      <c r="E5120" t="s">
        <v>67</v>
      </c>
      <c r="F5120" t="s">
        <v>32</v>
      </c>
      <c r="G5120" t="s">
        <v>21</v>
      </c>
      <c r="H5120" t="s">
        <v>123</v>
      </c>
      <c r="I5120">
        <f>IF(OR(financial_transactions3[[#This Row],[amount]]&lt;$L$16, financial_transactions3[[#This Row],[amount]]&gt;$L$17), 1, 0)</f>
        <v>1</v>
      </c>
    </row>
    <row r="5121" spans="1:9">
      <c r="A5121" t="s">
        <v>9438</v>
      </c>
      <c r="B5121" s="3">
        <v>45495</v>
      </c>
      <c r="C5121" t="s">
        <v>2165</v>
      </c>
      <c r="D5121">
        <v>1589.97</v>
      </c>
      <c r="E5121" t="s">
        <v>19</v>
      </c>
      <c r="F5121" t="s">
        <v>61</v>
      </c>
      <c r="G5121" t="s">
        <v>39</v>
      </c>
      <c r="H5121" t="s">
        <v>49</v>
      </c>
      <c r="I5121">
        <f>IF(OR(financial_transactions3[[#This Row],[amount]]&lt;$L$16, financial_transactions3[[#This Row],[amount]]&gt;$L$17), 1, 0)</f>
        <v>0</v>
      </c>
    </row>
    <row r="5122" spans="1:9">
      <c r="A5122" t="s">
        <v>9439</v>
      </c>
      <c r="B5122" s="3">
        <v>45495</v>
      </c>
      <c r="C5122" t="s">
        <v>5295</v>
      </c>
      <c r="D5122">
        <v>169.36</v>
      </c>
      <c r="E5122" t="s">
        <v>52</v>
      </c>
      <c r="F5122" t="s">
        <v>32</v>
      </c>
      <c r="G5122" t="s">
        <v>39</v>
      </c>
      <c r="H5122" t="s">
        <v>57</v>
      </c>
      <c r="I5122">
        <f>IF(OR(financial_transactions3[[#This Row],[amount]]&lt;$L$16, financial_transactions3[[#This Row],[amount]]&gt;$L$17), 1, 0)</f>
        <v>1</v>
      </c>
    </row>
    <row r="5123" spans="1:9">
      <c r="A5123" t="s">
        <v>9440</v>
      </c>
      <c r="B5123" s="3">
        <v>45495</v>
      </c>
      <c r="C5123" t="s">
        <v>2229</v>
      </c>
      <c r="D5123">
        <v>1801.23</v>
      </c>
      <c r="E5123" t="s">
        <v>31</v>
      </c>
      <c r="F5123" t="s">
        <v>32</v>
      </c>
      <c r="G5123" t="s">
        <v>27</v>
      </c>
      <c r="H5123" t="s">
        <v>44</v>
      </c>
      <c r="I5123">
        <f>IF(OR(financial_transactions3[[#This Row],[amount]]&lt;$L$16, financial_transactions3[[#This Row],[amount]]&gt;$L$17), 1, 0)</f>
        <v>1</v>
      </c>
    </row>
    <row r="5124" spans="1:9">
      <c r="A5124" t="s">
        <v>9441</v>
      </c>
      <c r="B5124" s="3">
        <v>45495</v>
      </c>
      <c r="C5124" t="s">
        <v>9442</v>
      </c>
      <c r="D5124">
        <v>50.02</v>
      </c>
      <c r="E5124" t="s">
        <v>70</v>
      </c>
      <c r="F5124" t="s">
        <v>26</v>
      </c>
      <c r="G5124" t="s">
        <v>21</v>
      </c>
      <c r="H5124" t="s">
        <v>16080</v>
      </c>
      <c r="I5124">
        <f>IF(OR(financial_transactions3[[#This Row],[amount]]&lt;$L$16, financial_transactions3[[#This Row],[amount]]&gt;$L$17), 1, 0)</f>
        <v>1</v>
      </c>
    </row>
    <row r="5125" spans="1:9">
      <c r="A5125" t="s">
        <v>9443</v>
      </c>
      <c r="B5125" s="3">
        <v>45495</v>
      </c>
      <c r="C5125" t="s">
        <v>9444</v>
      </c>
      <c r="D5125">
        <v>1819.17</v>
      </c>
      <c r="E5125" t="s">
        <v>122</v>
      </c>
      <c r="F5125" t="s">
        <v>32</v>
      </c>
      <c r="G5125" t="s">
        <v>39</v>
      </c>
      <c r="H5125" t="s">
        <v>36</v>
      </c>
      <c r="I5125">
        <f>IF(OR(financial_transactions3[[#This Row],[amount]]&lt;$L$16, financial_transactions3[[#This Row],[amount]]&gt;$L$17), 1, 0)</f>
        <v>1</v>
      </c>
    </row>
    <row r="5126" spans="1:9">
      <c r="A5126" t="s">
        <v>9445</v>
      </c>
      <c r="B5126" s="3">
        <v>45495</v>
      </c>
      <c r="C5126" t="s">
        <v>9398</v>
      </c>
      <c r="D5126">
        <v>122.7</v>
      </c>
      <c r="E5126" t="s">
        <v>52</v>
      </c>
      <c r="F5126" t="s">
        <v>20</v>
      </c>
      <c r="G5126" t="s">
        <v>39</v>
      </c>
      <c r="H5126" t="s">
        <v>57</v>
      </c>
      <c r="I5126">
        <f>IF(OR(financial_transactions3[[#This Row],[amount]]&lt;$L$16, financial_transactions3[[#This Row],[amount]]&gt;$L$17), 1, 0)</f>
        <v>1</v>
      </c>
    </row>
    <row r="5127" spans="1:9">
      <c r="A5127" t="s">
        <v>9446</v>
      </c>
      <c r="B5127" s="3">
        <v>45495</v>
      </c>
      <c r="C5127" t="s">
        <v>9447</v>
      </c>
      <c r="D5127">
        <v>432.65</v>
      </c>
      <c r="E5127" t="s">
        <v>64</v>
      </c>
      <c r="F5127" t="s">
        <v>20</v>
      </c>
      <c r="G5127" t="s">
        <v>21</v>
      </c>
      <c r="H5127" t="s">
        <v>123</v>
      </c>
      <c r="I5127">
        <f>IF(OR(financial_transactions3[[#This Row],[amount]]&lt;$L$16, financial_transactions3[[#This Row],[amount]]&gt;$L$17), 1, 0)</f>
        <v>1</v>
      </c>
    </row>
    <row r="5128" spans="1:9">
      <c r="A5128" t="s">
        <v>9448</v>
      </c>
      <c r="B5128" s="3">
        <v>45495</v>
      </c>
      <c r="C5128" t="s">
        <v>9449</v>
      </c>
      <c r="D5128">
        <v>483.27</v>
      </c>
      <c r="E5128" t="s">
        <v>52</v>
      </c>
      <c r="F5128" t="s">
        <v>20</v>
      </c>
      <c r="G5128" t="s">
        <v>48</v>
      </c>
      <c r="H5128" t="s">
        <v>123</v>
      </c>
      <c r="I5128">
        <f>IF(OR(financial_transactions3[[#This Row],[amount]]&lt;$L$16, financial_transactions3[[#This Row],[amount]]&gt;$L$17), 1, 0)</f>
        <v>1</v>
      </c>
    </row>
    <row r="5129" spans="1:9">
      <c r="A5129" t="s">
        <v>9450</v>
      </c>
      <c r="B5129" s="3">
        <v>45495</v>
      </c>
      <c r="C5129" t="s">
        <v>9451</v>
      </c>
      <c r="D5129">
        <v>1125.3599999999999</v>
      </c>
      <c r="E5129" t="s">
        <v>31</v>
      </c>
      <c r="F5129" t="s">
        <v>26</v>
      </c>
      <c r="G5129" t="s">
        <v>27</v>
      </c>
      <c r="H5129" t="s">
        <v>36</v>
      </c>
      <c r="I5129">
        <f>IF(OR(financial_transactions3[[#This Row],[amount]]&lt;$L$16, financial_transactions3[[#This Row],[amount]]&gt;$L$17), 1, 0)</f>
        <v>0</v>
      </c>
    </row>
    <row r="5130" spans="1:9">
      <c r="A5130" t="s">
        <v>9452</v>
      </c>
      <c r="B5130" s="3">
        <v>45495</v>
      </c>
      <c r="C5130" t="s">
        <v>1131</v>
      </c>
      <c r="D5130">
        <v>1380.95</v>
      </c>
      <c r="E5130" t="s">
        <v>47</v>
      </c>
      <c r="F5130" t="s">
        <v>20</v>
      </c>
      <c r="G5130" t="s">
        <v>48</v>
      </c>
      <c r="H5130" t="s">
        <v>94</v>
      </c>
      <c r="I5130">
        <f>IF(OR(financial_transactions3[[#This Row],[amount]]&lt;$L$16, financial_transactions3[[#This Row],[amount]]&gt;$L$17), 1, 0)</f>
        <v>0</v>
      </c>
    </row>
    <row r="5131" spans="1:9">
      <c r="A5131" t="s">
        <v>9453</v>
      </c>
      <c r="B5131" s="3">
        <v>45495</v>
      </c>
      <c r="C5131" t="s">
        <v>2798</v>
      </c>
      <c r="D5131">
        <v>816.49</v>
      </c>
      <c r="E5131" t="s">
        <v>31</v>
      </c>
      <c r="F5131" t="s">
        <v>61</v>
      </c>
      <c r="G5131" t="s">
        <v>39</v>
      </c>
      <c r="H5131" t="s">
        <v>94</v>
      </c>
      <c r="I5131">
        <f>IF(OR(financial_transactions3[[#This Row],[amount]]&lt;$L$16, financial_transactions3[[#This Row],[amount]]&gt;$L$17), 1, 0)</f>
        <v>0</v>
      </c>
    </row>
    <row r="5132" spans="1:9">
      <c r="A5132" t="s">
        <v>9454</v>
      </c>
      <c r="B5132" s="3">
        <v>45495</v>
      </c>
      <c r="C5132" t="s">
        <v>1068</v>
      </c>
      <c r="D5132">
        <v>689.01</v>
      </c>
      <c r="E5132" t="s">
        <v>122</v>
      </c>
      <c r="F5132" t="s">
        <v>26</v>
      </c>
      <c r="G5132" t="s">
        <v>48</v>
      </c>
      <c r="H5132" t="s">
        <v>94</v>
      </c>
      <c r="I5132">
        <f>IF(OR(financial_transactions3[[#This Row],[amount]]&lt;$L$16, financial_transactions3[[#This Row],[amount]]&gt;$L$17), 1, 0)</f>
        <v>0</v>
      </c>
    </row>
    <row r="5133" spans="1:9">
      <c r="A5133" t="s">
        <v>9455</v>
      </c>
      <c r="B5133" s="3">
        <v>45495</v>
      </c>
      <c r="C5133" t="s">
        <v>2165</v>
      </c>
      <c r="D5133">
        <v>637.25</v>
      </c>
      <c r="E5133" t="s">
        <v>70</v>
      </c>
      <c r="F5133" t="s">
        <v>26</v>
      </c>
      <c r="G5133" t="s">
        <v>21</v>
      </c>
      <c r="H5133" t="s">
        <v>57</v>
      </c>
      <c r="I5133">
        <f>IF(OR(financial_transactions3[[#This Row],[amount]]&lt;$L$16, financial_transactions3[[#This Row],[amount]]&gt;$L$17), 1, 0)</f>
        <v>0</v>
      </c>
    </row>
    <row r="5134" spans="1:9">
      <c r="A5134" t="s">
        <v>9456</v>
      </c>
      <c r="B5134" s="3">
        <v>45495</v>
      </c>
      <c r="C5134" t="s">
        <v>9457</v>
      </c>
      <c r="D5134">
        <v>1222.25</v>
      </c>
      <c r="E5134" t="s">
        <v>52</v>
      </c>
      <c r="F5134" t="s">
        <v>26</v>
      </c>
      <c r="G5134" t="s">
        <v>27</v>
      </c>
      <c r="H5134" t="s">
        <v>53</v>
      </c>
      <c r="I5134">
        <f>IF(OR(financial_transactions3[[#This Row],[amount]]&lt;$L$16, financial_transactions3[[#This Row],[amount]]&gt;$L$17), 1, 0)</f>
        <v>0</v>
      </c>
    </row>
    <row r="5135" spans="1:9">
      <c r="A5135" t="s">
        <v>9458</v>
      </c>
      <c r="B5135" s="3">
        <v>45495</v>
      </c>
      <c r="C5135" t="s">
        <v>9459</v>
      </c>
      <c r="D5135">
        <v>1850.39</v>
      </c>
      <c r="E5135" t="s">
        <v>19</v>
      </c>
      <c r="F5135" t="s">
        <v>26</v>
      </c>
      <c r="G5135" t="s">
        <v>48</v>
      </c>
      <c r="H5135" t="s">
        <v>57</v>
      </c>
      <c r="I5135">
        <f>IF(OR(financial_transactions3[[#This Row],[amount]]&lt;$L$16, financial_transactions3[[#This Row],[amount]]&gt;$L$17), 1, 0)</f>
        <v>1</v>
      </c>
    </row>
    <row r="5136" spans="1:9">
      <c r="A5136" t="s">
        <v>9460</v>
      </c>
      <c r="B5136" s="3">
        <v>45495</v>
      </c>
      <c r="C5136" t="s">
        <v>9461</v>
      </c>
      <c r="D5136">
        <v>1429.41</v>
      </c>
      <c r="E5136" t="s">
        <v>16110</v>
      </c>
      <c r="F5136" t="s">
        <v>20</v>
      </c>
      <c r="G5136" t="s">
        <v>48</v>
      </c>
      <c r="H5136" t="s">
        <v>16080</v>
      </c>
      <c r="I5136">
        <f>IF(OR(financial_transactions3[[#This Row],[amount]]&lt;$L$16, financial_transactions3[[#This Row],[amount]]&gt;$L$17), 1, 0)</f>
        <v>0</v>
      </c>
    </row>
    <row r="5137" spans="1:9">
      <c r="A5137" t="s">
        <v>9462</v>
      </c>
      <c r="B5137" s="3">
        <v>45495</v>
      </c>
      <c r="C5137" t="s">
        <v>751</v>
      </c>
      <c r="D5137">
        <v>1715.66</v>
      </c>
      <c r="E5137" t="s">
        <v>25</v>
      </c>
      <c r="F5137" t="s">
        <v>61</v>
      </c>
      <c r="G5137" t="s">
        <v>39</v>
      </c>
      <c r="H5137" t="s">
        <v>94</v>
      </c>
      <c r="I5137">
        <f>IF(OR(financial_transactions3[[#This Row],[amount]]&lt;$L$16, financial_transactions3[[#This Row],[amount]]&gt;$L$17), 1, 0)</f>
        <v>1</v>
      </c>
    </row>
    <row r="5138" spans="1:9">
      <c r="A5138" t="s">
        <v>9463</v>
      </c>
      <c r="B5138" s="3">
        <v>45495</v>
      </c>
      <c r="C5138" t="s">
        <v>1837</v>
      </c>
      <c r="D5138">
        <v>1228.3599999999999</v>
      </c>
      <c r="E5138" t="s">
        <v>67</v>
      </c>
      <c r="F5138" t="s">
        <v>61</v>
      </c>
      <c r="G5138" t="s">
        <v>21</v>
      </c>
      <c r="H5138" t="s">
        <v>75</v>
      </c>
      <c r="I5138">
        <f>IF(OR(financial_transactions3[[#This Row],[amount]]&lt;$L$16, financial_transactions3[[#This Row],[amount]]&gt;$L$17), 1, 0)</f>
        <v>0</v>
      </c>
    </row>
    <row r="5139" spans="1:9">
      <c r="A5139" t="s">
        <v>9464</v>
      </c>
      <c r="B5139" s="3">
        <v>45495</v>
      </c>
      <c r="C5139" t="s">
        <v>9465</v>
      </c>
      <c r="D5139">
        <v>698.99</v>
      </c>
      <c r="E5139" t="s">
        <v>19</v>
      </c>
      <c r="F5139" t="s">
        <v>26</v>
      </c>
      <c r="G5139" t="s">
        <v>21</v>
      </c>
      <c r="H5139" t="s">
        <v>87</v>
      </c>
      <c r="I5139">
        <f>IF(OR(financial_transactions3[[#This Row],[amount]]&lt;$L$16, financial_transactions3[[#This Row],[amount]]&gt;$L$17), 1, 0)</f>
        <v>0</v>
      </c>
    </row>
    <row r="5140" spans="1:9">
      <c r="A5140" t="s">
        <v>9466</v>
      </c>
      <c r="B5140" s="3">
        <v>45495</v>
      </c>
      <c r="C5140" t="s">
        <v>9467</v>
      </c>
      <c r="D5140">
        <v>11636.7</v>
      </c>
      <c r="E5140" t="s">
        <v>122</v>
      </c>
      <c r="F5140" t="s">
        <v>32</v>
      </c>
      <c r="G5140" t="s">
        <v>21</v>
      </c>
      <c r="H5140" t="s">
        <v>53</v>
      </c>
      <c r="I5140">
        <f>IF(OR(financial_transactions3[[#This Row],[amount]]&lt;$L$16, financial_transactions3[[#This Row],[amount]]&gt;$L$17), 1, 0)</f>
        <v>1</v>
      </c>
    </row>
    <row r="5141" spans="1:9">
      <c r="A5141" t="s">
        <v>9468</v>
      </c>
      <c r="B5141" s="3">
        <v>45495</v>
      </c>
      <c r="C5141" t="s">
        <v>2373</v>
      </c>
      <c r="D5141">
        <v>656.89</v>
      </c>
      <c r="E5141" t="s">
        <v>52</v>
      </c>
      <c r="F5141" t="s">
        <v>26</v>
      </c>
      <c r="G5141" t="s">
        <v>39</v>
      </c>
      <c r="H5141" t="s">
        <v>176</v>
      </c>
      <c r="I5141">
        <f>IF(OR(financial_transactions3[[#This Row],[amount]]&lt;$L$16, financial_transactions3[[#This Row],[amount]]&gt;$L$17), 1, 0)</f>
        <v>0</v>
      </c>
    </row>
    <row r="5142" spans="1:9">
      <c r="A5142" t="s">
        <v>9469</v>
      </c>
      <c r="B5142" s="3">
        <v>45495</v>
      </c>
      <c r="C5142" t="s">
        <v>9470</v>
      </c>
      <c r="D5142">
        <v>1362.62</v>
      </c>
      <c r="E5142" t="s">
        <v>47</v>
      </c>
      <c r="F5142" t="s">
        <v>61</v>
      </c>
      <c r="G5142" t="s">
        <v>27</v>
      </c>
      <c r="H5142" t="s">
        <v>53</v>
      </c>
      <c r="I5142">
        <f>IF(OR(financial_transactions3[[#This Row],[amount]]&lt;$L$16, financial_transactions3[[#This Row],[amount]]&gt;$L$17), 1, 0)</f>
        <v>0</v>
      </c>
    </row>
    <row r="5143" spans="1:9">
      <c r="A5143" t="s">
        <v>9471</v>
      </c>
      <c r="B5143" s="3">
        <v>45495</v>
      </c>
      <c r="C5143" t="s">
        <v>7871</v>
      </c>
      <c r="D5143">
        <v>1608.19</v>
      </c>
      <c r="E5143" t="s">
        <v>122</v>
      </c>
      <c r="F5143" t="s">
        <v>61</v>
      </c>
      <c r="G5143" t="s">
        <v>27</v>
      </c>
      <c r="H5143" t="s">
        <v>176</v>
      </c>
      <c r="I5143">
        <f>IF(OR(financial_transactions3[[#This Row],[amount]]&lt;$L$16, financial_transactions3[[#This Row],[amount]]&gt;$L$17), 1, 0)</f>
        <v>1</v>
      </c>
    </row>
    <row r="5144" spans="1:9">
      <c r="A5144" t="s">
        <v>9472</v>
      </c>
      <c r="B5144" s="3">
        <v>45495</v>
      </c>
      <c r="C5144" t="s">
        <v>570</v>
      </c>
      <c r="D5144">
        <v>1894.67</v>
      </c>
      <c r="E5144" t="s">
        <v>70</v>
      </c>
      <c r="F5144" t="s">
        <v>20</v>
      </c>
      <c r="G5144" t="s">
        <v>27</v>
      </c>
      <c r="H5144" t="s">
        <v>36</v>
      </c>
      <c r="I5144">
        <f>IF(OR(financial_transactions3[[#This Row],[amount]]&lt;$L$16, financial_transactions3[[#This Row],[amount]]&gt;$L$17), 1, 0)</f>
        <v>1</v>
      </c>
    </row>
    <row r="5145" spans="1:9">
      <c r="A5145" t="s">
        <v>9473</v>
      </c>
      <c r="B5145" s="3">
        <v>45495</v>
      </c>
      <c r="C5145" t="s">
        <v>4920</v>
      </c>
      <c r="D5145">
        <v>1635.36</v>
      </c>
      <c r="E5145" t="s">
        <v>70</v>
      </c>
      <c r="F5145" t="s">
        <v>26</v>
      </c>
      <c r="G5145" t="s">
        <v>27</v>
      </c>
      <c r="H5145" t="s">
        <v>87</v>
      </c>
      <c r="I5145">
        <f>IF(OR(financial_transactions3[[#This Row],[amount]]&lt;$L$16, financial_transactions3[[#This Row],[amount]]&gt;$L$17), 1, 0)</f>
        <v>1</v>
      </c>
    </row>
    <row r="5146" spans="1:9">
      <c r="A5146" t="s">
        <v>9474</v>
      </c>
      <c r="B5146" s="3">
        <v>45495</v>
      </c>
      <c r="C5146" t="s">
        <v>9475</v>
      </c>
      <c r="D5146">
        <v>942.49</v>
      </c>
      <c r="E5146" t="s">
        <v>64</v>
      </c>
      <c r="F5146" t="s">
        <v>20</v>
      </c>
      <c r="G5146" t="s">
        <v>27</v>
      </c>
      <c r="H5146" t="s">
        <v>16080</v>
      </c>
      <c r="I5146">
        <f>IF(OR(financial_transactions3[[#This Row],[amount]]&lt;$L$16, financial_transactions3[[#This Row],[amount]]&gt;$L$17), 1, 0)</f>
        <v>0</v>
      </c>
    </row>
    <row r="5147" spans="1:9">
      <c r="A5147" t="s">
        <v>9476</v>
      </c>
      <c r="B5147" s="3">
        <v>45495</v>
      </c>
      <c r="C5147" t="s">
        <v>2130</v>
      </c>
      <c r="D5147">
        <v>192.32</v>
      </c>
      <c r="E5147" t="s">
        <v>52</v>
      </c>
      <c r="F5147" t="s">
        <v>20</v>
      </c>
      <c r="G5147" t="s">
        <v>27</v>
      </c>
      <c r="H5147" t="s">
        <v>109</v>
      </c>
      <c r="I5147">
        <f>IF(OR(financial_transactions3[[#This Row],[amount]]&lt;$L$16, financial_transactions3[[#This Row],[amount]]&gt;$L$17), 1, 0)</f>
        <v>1</v>
      </c>
    </row>
    <row r="5148" spans="1:9">
      <c r="A5148" t="s">
        <v>9477</v>
      </c>
      <c r="B5148" s="3">
        <v>45496</v>
      </c>
      <c r="C5148" t="s">
        <v>9478</v>
      </c>
      <c r="D5148">
        <v>727.3</v>
      </c>
      <c r="E5148" t="s">
        <v>31</v>
      </c>
      <c r="F5148" t="s">
        <v>32</v>
      </c>
      <c r="G5148" t="s">
        <v>48</v>
      </c>
      <c r="H5148" t="s">
        <v>109</v>
      </c>
      <c r="I5148">
        <f>IF(OR(financial_transactions3[[#This Row],[amount]]&lt;$L$16, financial_transactions3[[#This Row],[amount]]&gt;$L$17), 1, 0)</f>
        <v>0</v>
      </c>
    </row>
    <row r="5149" spans="1:9">
      <c r="A5149" t="s">
        <v>9479</v>
      </c>
      <c r="B5149" s="3">
        <v>45496</v>
      </c>
      <c r="C5149" t="s">
        <v>9480</v>
      </c>
      <c r="D5149">
        <v>16472.560000000001</v>
      </c>
      <c r="E5149" t="s">
        <v>70</v>
      </c>
      <c r="F5149" t="s">
        <v>32</v>
      </c>
      <c r="G5149" t="s">
        <v>27</v>
      </c>
      <c r="H5149" t="s">
        <v>94</v>
      </c>
      <c r="I5149">
        <f>IF(OR(financial_transactions3[[#This Row],[amount]]&lt;$L$16, financial_transactions3[[#This Row],[amount]]&gt;$L$17), 1, 0)</f>
        <v>1</v>
      </c>
    </row>
    <row r="5150" spans="1:9">
      <c r="A5150" t="s">
        <v>9481</v>
      </c>
      <c r="B5150" s="3">
        <v>45496</v>
      </c>
      <c r="C5150" t="s">
        <v>9482</v>
      </c>
      <c r="D5150">
        <v>1580.94</v>
      </c>
      <c r="E5150" t="s">
        <v>122</v>
      </c>
      <c r="F5150" t="s">
        <v>20</v>
      </c>
      <c r="G5150" t="s">
        <v>48</v>
      </c>
      <c r="H5150" t="s">
        <v>75</v>
      </c>
      <c r="I5150">
        <f>IF(OR(financial_transactions3[[#This Row],[amount]]&lt;$L$16, financial_transactions3[[#This Row],[amount]]&gt;$L$17), 1, 0)</f>
        <v>0</v>
      </c>
    </row>
    <row r="5151" spans="1:9">
      <c r="A5151" t="s">
        <v>9483</v>
      </c>
      <c r="B5151" s="3">
        <v>45496</v>
      </c>
      <c r="C5151" t="s">
        <v>7098</v>
      </c>
      <c r="D5151">
        <v>221.95</v>
      </c>
      <c r="E5151" t="s">
        <v>52</v>
      </c>
      <c r="F5151" t="s">
        <v>20</v>
      </c>
      <c r="G5151" t="s">
        <v>39</v>
      </c>
      <c r="H5151" t="s">
        <v>94</v>
      </c>
      <c r="I5151">
        <f>IF(OR(financial_transactions3[[#This Row],[amount]]&lt;$L$16, financial_transactions3[[#This Row],[amount]]&gt;$L$17), 1, 0)</f>
        <v>1</v>
      </c>
    </row>
    <row r="5152" spans="1:9">
      <c r="A5152" t="s">
        <v>9485</v>
      </c>
      <c r="B5152" s="3">
        <v>45496</v>
      </c>
      <c r="C5152" t="s">
        <v>9486</v>
      </c>
      <c r="D5152">
        <v>796.94</v>
      </c>
      <c r="E5152" t="s">
        <v>122</v>
      </c>
      <c r="F5152" t="s">
        <v>32</v>
      </c>
      <c r="G5152" t="s">
        <v>21</v>
      </c>
      <c r="H5152" t="s">
        <v>75</v>
      </c>
      <c r="I5152">
        <f>IF(OR(financial_transactions3[[#This Row],[amount]]&lt;$L$16, financial_transactions3[[#This Row],[amount]]&gt;$L$17), 1, 0)</f>
        <v>0</v>
      </c>
    </row>
    <row r="5153" spans="1:9">
      <c r="A5153" t="s">
        <v>9487</v>
      </c>
      <c r="B5153" s="3">
        <v>45496</v>
      </c>
      <c r="C5153" t="s">
        <v>5224</v>
      </c>
      <c r="D5153">
        <v>398.31</v>
      </c>
      <c r="E5153" t="s">
        <v>16079</v>
      </c>
      <c r="F5153" t="s">
        <v>32</v>
      </c>
      <c r="G5153" t="s">
        <v>48</v>
      </c>
      <c r="H5153" t="s">
        <v>75</v>
      </c>
      <c r="I5153">
        <f>IF(OR(financial_transactions3[[#This Row],[amount]]&lt;$L$16, financial_transactions3[[#This Row],[amount]]&gt;$L$17), 1, 0)</f>
        <v>1</v>
      </c>
    </row>
    <row r="5154" spans="1:9">
      <c r="A5154" t="s">
        <v>9488</v>
      </c>
      <c r="B5154" s="3">
        <v>45496</v>
      </c>
      <c r="C5154" t="s">
        <v>9489</v>
      </c>
      <c r="D5154">
        <v>204.84</v>
      </c>
      <c r="E5154" t="s">
        <v>122</v>
      </c>
      <c r="F5154" t="s">
        <v>26</v>
      </c>
      <c r="G5154" t="s">
        <v>27</v>
      </c>
      <c r="H5154" t="s">
        <v>40</v>
      </c>
      <c r="I5154">
        <f>IF(OR(financial_transactions3[[#This Row],[amount]]&lt;$L$16, financial_transactions3[[#This Row],[amount]]&gt;$L$17), 1, 0)</f>
        <v>1</v>
      </c>
    </row>
    <row r="5155" spans="1:9">
      <c r="A5155" t="s">
        <v>9490</v>
      </c>
      <c r="B5155" s="3">
        <v>45496</v>
      </c>
      <c r="C5155" t="s">
        <v>7428</v>
      </c>
      <c r="D5155">
        <v>809.43</v>
      </c>
      <c r="E5155" t="s">
        <v>25</v>
      </c>
      <c r="F5155" t="s">
        <v>32</v>
      </c>
      <c r="G5155" t="s">
        <v>48</v>
      </c>
      <c r="H5155" t="s">
        <v>44</v>
      </c>
      <c r="I5155">
        <f>IF(OR(financial_transactions3[[#This Row],[amount]]&lt;$L$16, financial_transactions3[[#This Row],[amount]]&gt;$L$17), 1, 0)</f>
        <v>0</v>
      </c>
    </row>
    <row r="5156" spans="1:9">
      <c r="A5156" t="s">
        <v>9491</v>
      </c>
      <c r="B5156" s="3">
        <v>45496</v>
      </c>
      <c r="C5156" t="s">
        <v>9053</v>
      </c>
      <c r="D5156">
        <v>1745.42</v>
      </c>
      <c r="E5156" t="s">
        <v>52</v>
      </c>
      <c r="F5156" t="s">
        <v>61</v>
      </c>
      <c r="G5156" t="s">
        <v>39</v>
      </c>
      <c r="H5156" t="s">
        <v>57</v>
      </c>
      <c r="I5156">
        <f>IF(OR(financial_transactions3[[#This Row],[amount]]&lt;$L$16, financial_transactions3[[#This Row],[amount]]&gt;$L$17), 1, 0)</f>
        <v>1</v>
      </c>
    </row>
    <row r="5157" spans="1:9">
      <c r="A5157" t="s">
        <v>9492</v>
      </c>
      <c r="B5157" s="3">
        <v>45496</v>
      </c>
      <c r="C5157" t="s">
        <v>9493</v>
      </c>
      <c r="D5157">
        <v>798.82</v>
      </c>
      <c r="E5157" t="s">
        <v>16110</v>
      </c>
      <c r="F5157" t="s">
        <v>32</v>
      </c>
      <c r="G5157" t="s">
        <v>27</v>
      </c>
      <c r="H5157" t="s">
        <v>16080</v>
      </c>
      <c r="I5157">
        <f>IF(OR(financial_transactions3[[#This Row],[amount]]&lt;$L$16, financial_transactions3[[#This Row],[amount]]&gt;$L$17), 1, 0)</f>
        <v>0</v>
      </c>
    </row>
    <row r="5158" spans="1:9">
      <c r="A5158" t="s">
        <v>9494</v>
      </c>
      <c r="B5158" s="3">
        <v>45496</v>
      </c>
      <c r="C5158" t="s">
        <v>9495</v>
      </c>
      <c r="D5158">
        <v>1776.07</v>
      </c>
      <c r="E5158" t="s">
        <v>70</v>
      </c>
      <c r="F5158" t="s">
        <v>32</v>
      </c>
      <c r="G5158" t="s">
        <v>39</v>
      </c>
      <c r="H5158" t="s">
        <v>40</v>
      </c>
      <c r="I5158">
        <f>IF(OR(financial_transactions3[[#This Row],[amount]]&lt;$L$16, financial_transactions3[[#This Row],[amount]]&gt;$L$17), 1, 0)</f>
        <v>1</v>
      </c>
    </row>
    <row r="5159" spans="1:9">
      <c r="A5159" t="s">
        <v>9496</v>
      </c>
      <c r="B5159" s="3">
        <v>45496</v>
      </c>
      <c r="C5159" t="s">
        <v>6233</v>
      </c>
      <c r="D5159">
        <v>1156.18</v>
      </c>
      <c r="E5159" t="s">
        <v>122</v>
      </c>
      <c r="F5159" t="s">
        <v>32</v>
      </c>
      <c r="G5159" t="s">
        <v>21</v>
      </c>
      <c r="H5159" t="s">
        <v>28</v>
      </c>
      <c r="I5159">
        <f>IF(OR(financial_transactions3[[#This Row],[amount]]&lt;$L$16, financial_transactions3[[#This Row],[amount]]&gt;$L$17), 1, 0)</f>
        <v>0</v>
      </c>
    </row>
    <row r="5160" spans="1:9">
      <c r="A5160" t="s">
        <v>9497</v>
      </c>
      <c r="B5160" s="3">
        <v>45496</v>
      </c>
      <c r="C5160" t="s">
        <v>9498</v>
      </c>
      <c r="D5160">
        <v>791.84</v>
      </c>
      <c r="E5160" t="s">
        <v>16110</v>
      </c>
      <c r="F5160" t="s">
        <v>20</v>
      </c>
      <c r="G5160" t="s">
        <v>27</v>
      </c>
      <c r="H5160" t="s">
        <v>53</v>
      </c>
      <c r="I5160">
        <f>IF(OR(financial_transactions3[[#This Row],[amount]]&lt;$L$16, financial_transactions3[[#This Row],[amount]]&gt;$L$17), 1, 0)</f>
        <v>0</v>
      </c>
    </row>
    <row r="5161" spans="1:9">
      <c r="A5161" t="s">
        <v>9499</v>
      </c>
      <c r="B5161" s="3">
        <v>45496</v>
      </c>
      <c r="C5161" t="s">
        <v>9283</v>
      </c>
      <c r="D5161">
        <v>426.95</v>
      </c>
      <c r="E5161" t="s">
        <v>31</v>
      </c>
      <c r="F5161" t="s">
        <v>32</v>
      </c>
      <c r="G5161" t="s">
        <v>39</v>
      </c>
      <c r="H5161" t="s">
        <v>22</v>
      </c>
      <c r="I5161">
        <f>IF(OR(financial_transactions3[[#This Row],[amount]]&lt;$L$16, financial_transactions3[[#This Row],[amount]]&gt;$L$17), 1, 0)</f>
        <v>1</v>
      </c>
    </row>
    <row r="5162" spans="1:9">
      <c r="A5162" t="s">
        <v>9500</v>
      </c>
      <c r="B5162" s="3">
        <v>45496</v>
      </c>
      <c r="C5162" t="s">
        <v>9501</v>
      </c>
      <c r="D5162">
        <v>314.72000000000003</v>
      </c>
      <c r="E5162" t="s">
        <v>70</v>
      </c>
      <c r="F5162" t="s">
        <v>32</v>
      </c>
      <c r="G5162" t="s">
        <v>21</v>
      </c>
      <c r="H5162" t="s">
        <v>16080</v>
      </c>
      <c r="I5162">
        <f>IF(OR(financial_transactions3[[#This Row],[amount]]&lt;$L$16, financial_transactions3[[#This Row],[amount]]&gt;$L$17), 1, 0)</f>
        <v>1</v>
      </c>
    </row>
    <row r="5163" spans="1:9">
      <c r="A5163" t="s">
        <v>9502</v>
      </c>
      <c r="B5163" s="3">
        <v>45496</v>
      </c>
      <c r="C5163" t="s">
        <v>9503</v>
      </c>
      <c r="D5163">
        <v>1431.42</v>
      </c>
      <c r="E5163" t="s">
        <v>19</v>
      </c>
      <c r="F5163" t="s">
        <v>32</v>
      </c>
      <c r="G5163" t="s">
        <v>39</v>
      </c>
      <c r="H5163" t="s">
        <v>75</v>
      </c>
      <c r="I5163">
        <f>IF(OR(financial_transactions3[[#This Row],[amount]]&lt;$L$16, financial_transactions3[[#This Row],[amount]]&gt;$L$17), 1, 0)</f>
        <v>0</v>
      </c>
    </row>
    <row r="5164" spans="1:9">
      <c r="A5164" t="s">
        <v>9504</v>
      </c>
      <c r="B5164" s="3">
        <v>45496</v>
      </c>
      <c r="C5164" t="s">
        <v>9505</v>
      </c>
      <c r="D5164">
        <v>1307.03</v>
      </c>
      <c r="E5164" t="s">
        <v>19</v>
      </c>
      <c r="F5164" t="s">
        <v>32</v>
      </c>
      <c r="G5164" t="s">
        <v>27</v>
      </c>
      <c r="H5164" t="s">
        <v>57</v>
      </c>
      <c r="I5164">
        <f>IF(OR(financial_transactions3[[#This Row],[amount]]&lt;$L$16, financial_transactions3[[#This Row],[amount]]&gt;$L$17), 1, 0)</f>
        <v>0</v>
      </c>
    </row>
    <row r="5165" spans="1:9">
      <c r="A5165" t="s">
        <v>9506</v>
      </c>
      <c r="B5165" s="3">
        <v>45496</v>
      </c>
      <c r="C5165" t="s">
        <v>9507</v>
      </c>
      <c r="D5165">
        <v>109.35</v>
      </c>
      <c r="E5165" t="s">
        <v>47</v>
      </c>
      <c r="F5165" t="s">
        <v>26</v>
      </c>
      <c r="G5165" t="s">
        <v>48</v>
      </c>
      <c r="H5165" t="s">
        <v>123</v>
      </c>
      <c r="I5165">
        <f>IF(OR(financial_transactions3[[#This Row],[amount]]&lt;$L$16, financial_transactions3[[#This Row],[amount]]&gt;$L$17), 1, 0)</f>
        <v>1</v>
      </c>
    </row>
    <row r="5166" spans="1:9">
      <c r="A5166" t="s">
        <v>9508</v>
      </c>
      <c r="B5166" s="3">
        <v>45496</v>
      </c>
      <c r="C5166" t="s">
        <v>9509</v>
      </c>
      <c r="D5166">
        <v>1048.76</v>
      </c>
      <c r="E5166" t="s">
        <v>64</v>
      </c>
      <c r="F5166" t="s">
        <v>32</v>
      </c>
      <c r="G5166" t="s">
        <v>27</v>
      </c>
      <c r="H5166" t="s">
        <v>16080</v>
      </c>
      <c r="I5166">
        <f>IF(OR(financial_transactions3[[#This Row],[amount]]&lt;$L$16, financial_transactions3[[#This Row],[amount]]&gt;$L$17), 1, 0)</f>
        <v>0</v>
      </c>
    </row>
    <row r="5167" spans="1:9">
      <c r="A5167" t="s">
        <v>9510</v>
      </c>
      <c r="B5167" s="3">
        <v>45496</v>
      </c>
      <c r="C5167" t="s">
        <v>9511</v>
      </c>
      <c r="D5167">
        <v>1415.15</v>
      </c>
      <c r="E5167" t="s">
        <v>16110</v>
      </c>
      <c r="F5167" t="s">
        <v>32</v>
      </c>
      <c r="G5167" t="s">
        <v>27</v>
      </c>
      <c r="H5167" t="s">
        <v>123</v>
      </c>
      <c r="I5167">
        <f>IF(OR(financial_transactions3[[#This Row],[amount]]&lt;$L$16, financial_transactions3[[#This Row],[amount]]&gt;$L$17), 1, 0)</f>
        <v>0</v>
      </c>
    </row>
    <row r="5168" spans="1:9">
      <c r="A5168" t="s">
        <v>9512</v>
      </c>
      <c r="B5168" s="3">
        <v>45496</v>
      </c>
      <c r="C5168" t="s">
        <v>1942</v>
      </c>
      <c r="D5168">
        <v>581.35</v>
      </c>
      <c r="E5168" t="s">
        <v>31</v>
      </c>
      <c r="F5168" t="s">
        <v>20</v>
      </c>
      <c r="G5168" t="s">
        <v>39</v>
      </c>
      <c r="H5168" t="s">
        <v>75</v>
      </c>
      <c r="I5168">
        <f>IF(OR(financial_transactions3[[#This Row],[amount]]&lt;$L$16, financial_transactions3[[#This Row],[amount]]&gt;$L$17), 1, 0)</f>
        <v>0</v>
      </c>
    </row>
    <row r="5169" spans="1:9">
      <c r="A5169" t="s">
        <v>9513</v>
      </c>
      <c r="B5169" s="3">
        <v>45496</v>
      </c>
      <c r="C5169" t="s">
        <v>9514</v>
      </c>
      <c r="D5169">
        <v>427.08</v>
      </c>
      <c r="E5169" t="s">
        <v>64</v>
      </c>
      <c r="F5169" t="s">
        <v>20</v>
      </c>
      <c r="G5169" t="s">
        <v>27</v>
      </c>
      <c r="H5169" t="s">
        <v>53</v>
      </c>
      <c r="I5169">
        <f>IF(OR(financial_transactions3[[#This Row],[amount]]&lt;$L$16, financial_transactions3[[#This Row],[amount]]&gt;$L$17), 1, 0)</f>
        <v>1</v>
      </c>
    </row>
    <row r="5170" spans="1:9">
      <c r="A5170" t="s">
        <v>9515</v>
      </c>
      <c r="B5170" s="3">
        <v>45497</v>
      </c>
      <c r="C5170" t="s">
        <v>9516</v>
      </c>
      <c r="D5170">
        <v>754.88</v>
      </c>
      <c r="E5170" t="s">
        <v>52</v>
      </c>
      <c r="F5170" t="s">
        <v>32</v>
      </c>
      <c r="G5170" t="s">
        <v>48</v>
      </c>
      <c r="H5170" t="s">
        <v>75</v>
      </c>
      <c r="I5170">
        <f>IF(OR(financial_transactions3[[#This Row],[amount]]&lt;$L$16, financial_transactions3[[#This Row],[amount]]&gt;$L$17), 1, 0)</f>
        <v>0</v>
      </c>
    </row>
    <row r="5171" spans="1:9">
      <c r="A5171" t="s">
        <v>9517</v>
      </c>
      <c r="B5171" s="3">
        <v>45497</v>
      </c>
      <c r="C5171" t="s">
        <v>1799</v>
      </c>
      <c r="D5171">
        <v>451.84</v>
      </c>
      <c r="E5171" t="s">
        <v>52</v>
      </c>
      <c r="F5171" t="s">
        <v>20</v>
      </c>
      <c r="G5171" t="s">
        <v>21</v>
      </c>
      <c r="H5171" t="s">
        <v>22</v>
      </c>
      <c r="I5171">
        <f>IF(OR(financial_transactions3[[#This Row],[amount]]&lt;$L$16, financial_transactions3[[#This Row],[amount]]&gt;$L$17), 1, 0)</f>
        <v>1</v>
      </c>
    </row>
    <row r="5172" spans="1:9">
      <c r="A5172" t="s">
        <v>9518</v>
      </c>
      <c r="B5172" s="3">
        <v>45497</v>
      </c>
      <c r="C5172" t="s">
        <v>4233</v>
      </c>
      <c r="D5172">
        <v>1200.3499999999999</v>
      </c>
      <c r="E5172" t="s">
        <v>16110</v>
      </c>
      <c r="F5172" t="s">
        <v>32</v>
      </c>
      <c r="G5172" t="s">
        <v>48</v>
      </c>
      <c r="H5172" t="s">
        <v>94</v>
      </c>
      <c r="I5172">
        <f>IF(OR(financial_transactions3[[#This Row],[amount]]&lt;$L$16, financial_transactions3[[#This Row],[amount]]&gt;$L$17), 1, 0)</f>
        <v>0</v>
      </c>
    </row>
    <row r="5173" spans="1:9">
      <c r="A5173" t="s">
        <v>9519</v>
      </c>
      <c r="B5173" s="3">
        <v>45497</v>
      </c>
      <c r="C5173" t="s">
        <v>8612</v>
      </c>
      <c r="D5173">
        <v>1003.54</v>
      </c>
      <c r="E5173" t="s">
        <v>31</v>
      </c>
      <c r="F5173" t="s">
        <v>61</v>
      </c>
      <c r="G5173" t="s">
        <v>39</v>
      </c>
      <c r="H5173" t="s">
        <v>87</v>
      </c>
      <c r="I5173">
        <f>IF(OR(financial_transactions3[[#This Row],[amount]]&lt;$L$16, financial_transactions3[[#This Row],[amount]]&gt;$L$17), 1, 0)</f>
        <v>0</v>
      </c>
    </row>
    <row r="5174" spans="1:9">
      <c r="A5174" t="s">
        <v>9520</v>
      </c>
      <c r="B5174" s="3">
        <v>45497</v>
      </c>
      <c r="C5174" t="s">
        <v>5244</v>
      </c>
      <c r="D5174">
        <v>17991.73</v>
      </c>
      <c r="E5174" t="s">
        <v>25</v>
      </c>
      <c r="F5174" t="s">
        <v>61</v>
      </c>
      <c r="G5174" t="s">
        <v>48</v>
      </c>
      <c r="H5174" t="s">
        <v>75</v>
      </c>
      <c r="I5174">
        <f>IF(OR(financial_transactions3[[#This Row],[amount]]&lt;$L$16, financial_transactions3[[#This Row],[amount]]&gt;$L$17), 1, 0)</f>
        <v>1</v>
      </c>
    </row>
    <row r="5175" spans="1:9">
      <c r="A5175" t="s">
        <v>9521</v>
      </c>
      <c r="B5175" s="3">
        <v>45497</v>
      </c>
      <c r="C5175" t="s">
        <v>9522</v>
      </c>
      <c r="D5175">
        <v>1087.43</v>
      </c>
      <c r="E5175" t="s">
        <v>52</v>
      </c>
      <c r="F5175" t="s">
        <v>26</v>
      </c>
      <c r="G5175" t="s">
        <v>27</v>
      </c>
      <c r="H5175" t="s">
        <v>123</v>
      </c>
      <c r="I5175">
        <f>IF(OR(financial_transactions3[[#This Row],[amount]]&lt;$L$16, financial_transactions3[[#This Row],[amount]]&gt;$L$17), 1, 0)</f>
        <v>0</v>
      </c>
    </row>
    <row r="5176" spans="1:9">
      <c r="A5176" t="s">
        <v>9523</v>
      </c>
      <c r="B5176" s="3">
        <v>45497</v>
      </c>
      <c r="C5176" t="s">
        <v>5234</v>
      </c>
      <c r="D5176">
        <v>1185.0899999999999</v>
      </c>
      <c r="E5176" t="s">
        <v>52</v>
      </c>
      <c r="F5176" t="s">
        <v>20</v>
      </c>
      <c r="G5176" t="s">
        <v>27</v>
      </c>
      <c r="H5176" t="s">
        <v>28</v>
      </c>
      <c r="I5176">
        <f>IF(OR(financial_transactions3[[#This Row],[amount]]&lt;$L$16, financial_transactions3[[#This Row],[amount]]&gt;$L$17), 1, 0)</f>
        <v>0</v>
      </c>
    </row>
    <row r="5177" spans="1:9">
      <c r="A5177" t="s">
        <v>9524</v>
      </c>
      <c r="B5177" s="3">
        <v>45497</v>
      </c>
      <c r="C5177" t="s">
        <v>9525</v>
      </c>
      <c r="D5177">
        <v>86.32</v>
      </c>
      <c r="E5177" t="s">
        <v>122</v>
      </c>
      <c r="F5177" t="s">
        <v>32</v>
      </c>
      <c r="G5177" t="s">
        <v>48</v>
      </c>
      <c r="H5177" t="s">
        <v>57</v>
      </c>
      <c r="I5177">
        <f>IF(OR(financial_transactions3[[#This Row],[amount]]&lt;$L$16, financial_transactions3[[#This Row],[amount]]&gt;$L$17), 1, 0)</f>
        <v>1</v>
      </c>
    </row>
    <row r="5178" spans="1:9">
      <c r="A5178" t="s">
        <v>9526</v>
      </c>
      <c r="B5178" s="3">
        <v>45497</v>
      </c>
      <c r="C5178" t="s">
        <v>7218</v>
      </c>
      <c r="D5178">
        <v>1555.79</v>
      </c>
      <c r="E5178" t="s">
        <v>70</v>
      </c>
      <c r="F5178" t="s">
        <v>26</v>
      </c>
      <c r="G5178" t="s">
        <v>27</v>
      </c>
      <c r="H5178" t="s">
        <v>87</v>
      </c>
      <c r="I5178">
        <f>IF(OR(financial_transactions3[[#This Row],[amount]]&lt;$L$16, financial_transactions3[[#This Row],[amount]]&gt;$L$17), 1, 0)</f>
        <v>0</v>
      </c>
    </row>
    <row r="5179" spans="1:9">
      <c r="A5179" t="s">
        <v>9527</v>
      </c>
      <c r="B5179" s="3">
        <v>45497</v>
      </c>
      <c r="C5179" t="s">
        <v>9528</v>
      </c>
      <c r="D5179">
        <v>1008.13</v>
      </c>
      <c r="E5179" t="s">
        <v>47</v>
      </c>
      <c r="F5179" t="s">
        <v>32</v>
      </c>
      <c r="G5179" t="s">
        <v>39</v>
      </c>
      <c r="H5179" t="s">
        <v>28</v>
      </c>
      <c r="I5179">
        <f>IF(OR(financial_transactions3[[#This Row],[amount]]&lt;$L$16, financial_transactions3[[#This Row],[amount]]&gt;$L$17), 1, 0)</f>
        <v>0</v>
      </c>
    </row>
    <row r="5180" spans="1:9">
      <c r="A5180" t="s">
        <v>9529</v>
      </c>
      <c r="B5180" s="3">
        <v>45497</v>
      </c>
      <c r="C5180" t="s">
        <v>9075</v>
      </c>
      <c r="D5180">
        <v>1418.69</v>
      </c>
      <c r="E5180" t="s">
        <v>67</v>
      </c>
      <c r="F5180" t="s">
        <v>20</v>
      </c>
      <c r="G5180" t="s">
        <v>27</v>
      </c>
      <c r="H5180" t="s">
        <v>36</v>
      </c>
      <c r="I5180">
        <f>IF(OR(financial_transactions3[[#This Row],[amount]]&lt;$L$16, financial_transactions3[[#This Row],[amount]]&gt;$L$17), 1, 0)</f>
        <v>0</v>
      </c>
    </row>
    <row r="5181" spans="1:9">
      <c r="A5181" t="s">
        <v>9530</v>
      </c>
      <c r="B5181" s="3">
        <v>45497</v>
      </c>
      <c r="C5181" t="s">
        <v>9531</v>
      </c>
      <c r="D5181">
        <v>776.46</v>
      </c>
      <c r="E5181" t="s">
        <v>19</v>
      </c>
      <c r="F5181" t="s">
        <v>32</v>
      </c>
      <c r="G5181" t="s">
        <v>39</v>
      </c>
      <c r="H5181" t="s">
        <v>123</v>
      </c>
      <c r="I5181">
        <f>IF(OR(financial_transactions3[[#This Row],[amount]]&lt;$L$16, financial_transactions3[[#This Row],[amount]]&gt;$L$17), 1, 0)</f>
        <v>0</v>
      </c>
    </row>
    <row r="5182" spans="1:9">
      <c r="A5182" t="s">
        <v>9532</v>
      </c>
      <c r="B5182" s="3">
        <v>45497</v>
      </c>
      <c r="C5182" t="s">
        <v>9533</v>
      </c>
      <c r="D5182">
        <v>1851.19</v>
      </c>
      <c r="E5182" t="s">
        <v>122</v>
      </c>
      <c r="F5182" t="s">
        <v>26</v>
      </c>
      <c r="G5182" t="s">
        <v>48</v>
      </c>
      <c r="H5182" t="s">
        <v>16080</v>
      </c>
      <c r="I5182">
        <f>IF(OR(financial_transactions3[[#This Row],[amount]]&lt;$L$16, financial_transactions3[[#This Row],[amount]]&gt;$L$17), 1, 0)</f>
        <v>1</v>
      </c>
    </row>
    <row r="5183" spans="1:9">
      <c r="A5183" t="s">
        <v>9534</v>
      </c>
      <c r="B5183" s="3">
        <v>45497</v>
      </c>
      <c r="C5183" t="s">
        <v>9158</v>
      </c>
      <c r="D5183">
        <v>690.34</v>
      </c>
      <c r="E5183" t="s">
        <v>19</v>
      </c>
      <c r="F5183" t="s">
        <v>32</v>
      </c>
      <c r="G5183" t="s">
        <v>48</v>
      </c>
      <c r="H5183" t="s">
        <v>33</v>
      </c>
      <c r="I5183">
        <f>IF(OR(financial_transactions3[[#This Row],[amount]]&lt;$L$16, financial_transactions3[[#This Row],[amount]]&gt;$L$17), 1, 0)</f>
        <v>0</v>
      </c>
    </row>
    <row r="5184" spans="1:9">
      <c r="A5184" t="s">
        <v>9535</v>
      </c>
      <c r="B5184" s="3">
        <v>45497</v>
      </c>
      <c r="C5184" t="s">
        <v>9536</v>
      </c>
      <c r="D5184">
        <v>489.42</v>
      </c>
      <c r="E5184" t="s">
        <v>19</v>
      </c>
      <c r="F5184" t="s">
        <v>32</v>
      </c>
      <c r="G5184" t="s">
        <v>48</v>
      </c>
      <c r="H5184" t="s">
        <v>49</v>
      </c>
      <c r="I5184">
        <f>IF(OR(financial_transactions3[[#This Row],[amount]]&lt;$L$16, financial_transactions3[[#This Row],[amount]]&gt;$L$17), 1, 0)</f>
        <v>1</v>
      </c>
    </row>
    <row r="5185" spans="1:9">
      <c r="A5185" t="s">
        <v>9537</v>
      </c>
      <c r="B5185" s="3">
        <v>45497</v>
      </c>
      <c r="C5185" t="s">
        <v>9538</v>
      </c>
      <c r="D5185">
        <v>1444.06</v>
      </c>
      <c r="E5185" t="s">
        <v>70</v>
      </c>
      <c r="F5185" t="s">
        <v>20</v>
      </c>
      <c r="G5185" t="s">
        <v>39</v>
      </c>
      <c r="H5185" t="s">
        <v>75</v>
      </c>
      <c r="I5185">
        <f>IF(OR(financial_transactions3[[#This Row],[amount]]&lt;$L$16, financial_transactions3[[#This Row],[amount]]&gt;$L$17), 1, 0)</f>
        <v>0</v>
      </c>
    </row>
    <row r="5186" spans="1:9">
      <c r="A5186" t="s">
        <v>9539</v>
      </c>
      <c r="B5186" s="3">
        <v>45497</v>
      </c>
      <c r="C5186" t="s">
        <v>9540</v>
      </c>
      <c r="D5186">
        <v>653.59</v>
      </c>
      <c r="E5186" t="s">
        <v>16110</v>
      </c>
      <c r="F5186" t="s">
        <v>32</v>
      </c>
      <c r="G5186" t="s">
        <v>27</v>
      </c>
      <c r="H5186" t="s">
        <v>176</v>
      </c>
      <c r="I5186">
        <f>IF(OR(financial_transactions3[[#This Row],[amount]]&lt;$L$16, financial_transactions3[[#This Row],[amount]]&gt;$L$17), 1, 0)</f>
        <v>0</v>
      </c>
    </row>
    <row r="5187" spans="1:9">
      <c r="A5187" t="s">
        <v>9541</v>
      </c>
      <c r="B5187" s="3">
        <v>45497</v>
      </c>
      <c r="C5187" t="s">
        <v>9542</v>
      </c>
      <c r="D5187">
        <v>100.06</v>
      </c>
      <c r="E5187" t="s">
        <v>31</v>
      </c>
      <c r="F5187" t="s">
        <v>20</v>
      </c>
      <c r="G5187" t="s">
        <v>39</v>
      </c>
      <c r="H5187" t="s">
        <v>57</v>
      </c>
      <c r="I5187">
        <f>IF(OR(financial_transactions3[[#This Row],[amount]]&lt;$L$16, financial_transactions3[[#This Row],[amount]]&gt;$L$17), 1, 0)</f>
        <v>1</v>
      </c>
    </row>
    <row r="5188" spans="1:9">
      <c r="A5188" t="s">
        <v>9543</v>
      </c>
      <c r="B5188" s="3">
        <v>45497</v>
      </c>
      <c r="C5188" t="s">
        <v>2305</v>
      </c>
      <c r="D5188">
        <v>1061.43</v>
      </c>
      <c r="E5188" t="s">
        <v>70</v>
      </c>
      <c r="F5188" t="s">
        <v>26</v>
      </c>
      <c r="G5188" t="s">
        <v>39</v>
      </c>
      <c r="H5188" t="s">
        <v>28</v>
      </c>
      <c r="I5188">
        <f>IF(OR(financial_transactions3[[#This Row],[amount]]&lt;$L$16, financial_transactions3[[#This Row],[amount]]&gt;$L$17), 1, 0)</f>
        <v>0</v>
      </c>
    </row>
    <row r="5189" spans="1:9">
      <c r="A5189" t="s">
        <v>9544</v>
      </c>
      <c r="B5189" s="3">
        <v>45497</v>
      </c>
      <c r="C5189" t="s">
        <v>9545</v>
      </c>
      <c r="D5189">
        <v>460.03</v>
      </c>
      <c r="E5189" t="s">
        <v>16110</v>
      </c>
      <c r="F5189" t="s">
        <v>26</v>
      </c>
      <c r="G5189" t="s">
        <v>48</v>
      </c>
      <c r="H5189" t="s">
        <v>123</v>
      </c>
      <c r="I5189">
        <f>IF(OR(financial_transactions3[[#This Row],[amount]]&lt;$L$16, financial_transactions3[[#This Row],[amount]]&gt;$L$17), 1, 0)</f>
        <v>1</v>
      </c>
    </row>
    <row r="5190" spans="1:9">
      <c r="A5190" t="s">
        <v>9546</v>
      </c>
      <c r="B5190" s="3">
        <v>45497</v>
      </c>
      <c r="C5190" t="s">
        <v>9547</v>
      </c>
      <c r="D5190">
        <v>213.02</v>
      </c>
      <c r="E5190" t="s">
        <v>67</v>
      </c>
      <c r="F5190" t="s">
        <v>26</v>
      </c>
      <c r="G5190" t="s">
        <v>48</v>
      </c>
      <c r="H5190" t="s">
        <v>16080</v>
      </c>
      <c r="I5190">
        <f>IF(OR(financial_transactions3[[#This Row],[amount]]&lt;$L$16, financial_transactions3[[#This Row],[amount]]&gt;$L$17), 1, 0)</f>
        <v>1</v>
      </c>
    </row>
    <row r="5191" spans="1:9">
      <c r="A5191" t="s">
        <v>9548</v>
      </c>
      <c r="B5191" s="3">
        <v>45497</v>
      </c>
      <c r="C5191" t="s">
        <v>9549</v>
      </c>
      <c r="D5191">
        <v>1665.28</v>
      </c>
      <c r="E5191" t="s">
        <v>52</v>
      </c>
      <c r="F5191" t="s">
        <v>20</v>
      </c>
      <c r="G5191" t="s">
        <v>39</v>
      </c>
      <c r="H5191" t="s">
        <v>33</v>
      </c>
      <c r="I5191">
        <f>IF(OR(financial_transactions3[[#This Row],[amount]]&lt;$L$16, financial_transactions3[[#This Row],[amount]]&gt;$L$17), 1, 0)</f>
        <v>1</v>
      </c>
    </row>
    <row r="5192" spans="1:9">
      <c r="A5192" t="s">
        <v>9550</v>
      </c>
      <c r="B5192" s="3">
        <v>45497</v>
      </c>
      <c r="C5192" t="s">
        <v>9551</v>
      </c>
      <c r="D5192">
        <v>15469.86</v>
      </c>
      <c r="E5192" t="s">
        <v>122</v>
      </c>
      <c r="F5192" t="s">
        <v>61</v>
      </c>
      <c r="G5192" t="s">
        <v>27</v>
      </c>
      <c r="H5192" t="s">
        <v>123</v>
      </c>
      <c r="I5192">
        <f>IF(OR(financial_transactions3[[#This Row],[amount]]&lt;$L$16, financial_transactions3[[#This Row],[amount]]&gt;$L$17), 1, 0)</f>
        <v>1</v>
      </c>
    </row>
    <row r="5193" spans="1:9">
      <c r="A5193" t="s">
        <v>9552</v>
      </c>
      <c r="B5193" s="3">
        <v>45498</v>
      </c>
      <c r="C5193" t="s">
        <v>9553</v>
      </c>
      <c r="D5193">
        <v>1609.05</v>
      </c>
      <c r="E5193" t="s">
        <v>31</v>
      </c>
      <c r="F5193" t="s">
        <v>32</v>
      </c>
      <c r="G5193" t="s">
        <v>39</v>
      </c>
      <c r="H5193" t="s">
        <v>33</v>
      </c>
      <c r="I5193">
        <f>IF(OR(financial_transactions3[[#This Row],[amount]]&lt;$L$16, financial_transactions3[[#This Row],[amount]]&gt;$L$17), 1, 0)</f>
        <v>1</v>
      </c>
    </row>
    <row r="5194" spans="1:9">
      <c r="A5194" t="s">
        <v>9556</v>
      </c>
      <c r="B5194" s="3">
        <v>45498</v>
      </c>
      <c r="C5194" t="s">
        <v>7977</v>
      </c>
      <c r="D5194">
        <v>1499.6</v>
      </c>
      <c r="E5194" t="s">
        <v>16079</v>
      </c>
      <c r="F5194" t="s">
        <v>20</v>
      </c>
      <c r="G5194" t="s">
        <v>27</v>
      </c>
      <c r="H5194" t="s">
        <v>33</v>
      </c>
      <c r="I5194">
        <f>IF(OR(financial_transactions3[[#This Row],[amount]]&lt;$L$16, financial_transactions3[[#This Row],[amount]]&gt;$L$17), 1, 0)</f>
        <v>0</v>
      </c>
    </row>
    <row r="5195" spans="1:9">
      <c r="A5195" t="s">
        <v>9557</v>
      </c>
      <c r="B5195" s="3">
        <v>45498</v>
      </c>
      <c r="C5195" t="s">
        <v>2049</v>
      </c>
      <c r="D5195">
        <v>1456.05</v>
      </c>
      <c r="E5195" t="s">
        <v>25</v>
      </c>
      <c r="F5195" t="s">
        <v>26</v>
      </c>
      <c r="G5195" t="s">
        <v>39</v>
      </c>
      <c r="H5195" t="s">
        <v>87</v>
      </c>
      <c r="I5195">
        <f>IF(OR(financial_transactions3[[#This Row],[amount]]&lt;$L$16, financial_transactions3[[#This Row],[amount]]&gt;$L$17), 1, 0)</f>
        <v>0</v>
      </c>
    </row>
    <row r="5196" spans="1:9">
      <c r="A5196" t="s">
        <v>9558</v>
      </c>
      <c r="B5196" s="3">
        <v>45498</v>
      </c>
      <c r="C5196" t="s">
        <v>9559</v>
      </c>
      <c r="D5196">
        <v>106.66</v>
      </c>
      <c r="E5196" t="s">
        <v>47</v>
      </c>
      <c r="F5196" t="s">
        <v>32</v>
      </c>
      <c r="G5196" t="s">
        <v>39</v>
      </c>
      <c r="H5196" t="s">
        <v>94</v>
      </c>
      <c r="I5196">
        <f>IF(OR(financial_transactions3[[#This Row],[amount]]&lt;$L$16, financial_transactions3[[#This Row],[amount]]&gt;$L$17), 1, 0)</f>
        <v>1</v>
      </c>
    </row>
    <row r="5197" spans="1:9">
      <c r="A5197" t="s">
        <v>9560</v>
      </c>
      <c r="B5197" s="3">
        <v>45498</v>
      </c>
      <c r="C5197" t="s">
        <v>1787</v>
      </c>
      <c r="D5197">
        <v>1720.4</v>
      </c>
      <c r="E5197" t="s">
        <v>67</v>
      </c>
      <c r="F5197" t="s">
        <v>61</v>
      </c>
      <c r="G5197" t="s">
        <v>39</v>
      </c>
      <c r="H5197" t="s">
        <v>109</v>
      </c>
      <c r="I5197">
        <f>IF(OR(financial_transactions3[[#This Row],[amount]]&lt;$L$16, financial_transactions3[[#This Row],[amount]]&gt;$L$17), 1, 0)</f>
        <v>1</v>
      </c>
    </row>
    <row r="5198" spans="1:9">
      <c r="A5198" t="s">
        <v>9561</v>
      </c>
      <c r="B5198" s="3">
        <v>45498</v>
      </c>
      <c r="C5198" t="s">
        <v>8410</v>
      </c>
      <c r="D5198">
        <v>61.32</v>
      </c>
      <c r="E5198" t="s">
        <v>31</v>
      </c>
      <c r="F5198" t="s">
        <v>20</v>
      </c>
      <c r="G5198" t="s">
        <v>21</v>
      </c>
      <c r="H5198" t="s">
        <v>44</v>
      </c>
      <c r="I5198">
        <f>IF(OR(financial_transactions3[[#This Row],[amount]]&lt;$L$16, financial_transactions3[[#This Row],[amount]]&gt;$L$17), 1, 0)</f>
        <v>1</v>
      </c>
    </row>
    <row r="5199" spans="1:9">
      <c r="A5199" t="s">
        <v>9562</v>
      </c>
      <c r="B5199" s="3">
        <v>45498</v>
      </c>
      <c r="C5199" t="s">
        <v>9563</v>
      </c>
      <c r="D5199">
        <v>205.53</v>
      </c>
      <c r="E5199" t="s">
        <v>16110</v>
      </c>
      <c r="F5199" t="s">
        <v>26</v>
      </c>
      <c r="G5199" t="s">
        <v>21</v>
      </c>
      <c r="H5199" t="s">
        <v>57</v>
      </c>
      <c r="I5199">
        <f>IF(OR(financial_transactions3[[#This Row],[amount]]&lt;$L$16, financial_transactions3[[#This Row],[amount]]&gt;$L$17), 1, 0)</f>
        <v>1</v>
      </c>
    </row>
    <row r="5200" spans="1:9">
      <c r="A5200" t="s">
        <v>9564</v>
      </c>
      <c r="B5200" s="3">
        <v>45498</v>
      </c>
      <c r="C5200" t="s">
        <v>9565</v>
      </c>
      <c r="D5200">
        <v>1719.01</v>
      </c>
      <c r="E5200" t="s">
        <v>31</v>
      </c>
      <c r="F5200" t="s">
        <v>26</v>
      </c>
      <c r="G5200" t="s">
        <v>48</v>
      </c>
      <c r="H5200" t="s">
        <v>33</v>
      </c>
      <c r="I5200">
        <f>IF(OR(financial_transactions3[[#This Row],[amount]]&lt;$L$16, financial_transactions3[[#This Row],[amount]]&gt;$L$17), 1, 0)</f>
        <v>1</v>
      </c>
    </row>
    <row r="5201" spans="1:9">
      <c r="A5201" t="s">
        <v>9566</v>
      </c>
      <c r="B5201" s="3">
        <v>45498</v>
      </c>
      <c r="C5201" t="s">
        <v>9567</v>
      </c>
      <c r="D5201">
        <v>1627.87</v>
      </c>
      <c r="E5201" t="s">
        <v>122</v>
      </c>
      <c r="F5201" t="s">
        <v>26</v>
      </c>
      <c r="G5201" t="s">
        <v>48</v>
      </c>
      <c r="H5201" t="s">
        <v>36</v>
      </c>
      <c r="I5201">
        <f>IF(OR(financial_transactions3[[#This Row],[amount]]&lt;$L$16, financial_transactions3[[#This Row],[amount]]&gt;$L$17), 1, 0)</f>
        <v>1</v>
      </c>
    </row>
    <row r="5202" spans="1:9">
      <c r="A5202" t="s">
        <v>9568</v>
      </c>
      <c r="B5202" s="3">
        <v>45498</v>
      </c>
      <c r="C5202" t="s">
        <v>8081</v>
      </c>
      <c r="D5202">
        <v>274.69</v>
      </c>
      <c r="E5202" t="s">
        <v>67</v>
      </c>
      <c r="F5202" t="s">
        <v>32</v>
      </c>
      <c r="G5202" t="s">
        <v>48</v>
      </c>
      <c r="H5202" t="s">
        <v>16080</v>
      </c>
      <c r="I5202">
        <f>IF(OR(financial_transactions3[[#This Row],[amount]]&lt;$L$16, financial_transactions3[[#This Row],[amount]]&gt;$L$17), 1, 0)</f>
        <v>1</v>
      </c>
    </row>
    <row r="5203" spans="1:9">
      <c r="A5203" t="s">
        <v>9569</v>
      </c>
      <c r="B5203" s="3">
        <v>45498</v>
      </c>
      <c r="C5203" t="s">
        <v>3172</v>
      </c>
      <c r="D5203">
        <v>128.01</v>
      </c>
      <c r="E5203" t="s">
        <v>64</v>
      </c>
      <c r="F5203" t="s">
        <v>20</v>
      </c>
      <c r="G5203" t="s">
        <v>39</v>
      </c>
      <c r="H5203" t="s">
        <v>16080</v>
      </c>
      <c r="I5203">
        <f>IF(OR(financial_transactions3[[#This Row],[amount]]&lt;$L$16, financial_transactions3[[#This Row],[amount]]&gt;$L$17), 1, 0)</f>
        <v>1</v>
      </c>
    </row>
    <row r="5204" spans="1:9">
      <c r="A5204" t="s">
        <v>9570</v>
      </c>
      <c r="B5204" s="3">
        <v>45498</v>
      </c>
      <c r="C5204" t="s">
        <v>9571</v>
      </c>
      <c r="D5204">
        <v>1576.48</v>
      </c>
      <c r="E5204" t="s">
        <v>16110</v>
      </c>
      <c r="F5204" t="s">
        <v>26</v>
      </c>
      <c r="G5204" t="s">
        <v>21</v>
      </c>
      <c r="H5204" t="s">
        <v>75</v>
      </c>
      <c r="I5204">
        <f>IF(OR(financial_transactions3[[#This Row],[amount]]&lt;$L$16, financial_transactions3[[#This Row],[amount]]&gt;$L$17), 1, 0)</f>
        <v>0</v>
      </c>
    </row>
    <row r="5205" spans="1:9">
      <c r="A5205" t="s">
        <v>9572</v>
      </c>
      <c r="B5205" s="3">
        <v>45498</v>
      </c>
      <c r="C5205" t="s">
        <v>642</v>
      </c>
      <c r="D5205">
        <v>1556.94</v>
      </c>
      <c r="E5205" t="s">
        <v>16110</v>
      </c>
      <c r="F5205" t="s">
        <v>61</v>
      </c>
      <c r="G5205" t="s">
        <v>27</v>
      </c>
      <c r="H5205" t="s">
        <v>22</v>
      </c>
      <c r="I5205">
        <f>IF(OR(financial_transactions3[[#This Row],[amount]]&lt;$L$16, financial_transactions3[[#This Row],[amount]]&gt;$L$17), 1, 0)</f>
        <v>0</v>
      </c>
    </row>
    <row r="5206" spans="1:9">
      <c r="A5206" t="s">
        <v>9573</v>
      </c>
      <c r="B5206" s="3">
        <v>45498</v>
      </c>
      <c r="C5206" t="s">
        <v>9574</v>
      </c>
      <c r="D5206">
        <v>5779.16</v>
      </c>
      <c r="E5206" t="s">
        <v>67</v>
      </c>
      <c r="F5206" t="s">
        <v>61</v>
      </c>
      <c r="G5206" t="s">
        <v>39</v>
      </c>
      <c r="H5206" t="s">
        <v>53</v>
      </c>
      <c r="I5206">
        <f>IF(OR(financial_transactions3[[#This Row],[amount]]&lt;$L$16, financial_transactions3[[#This Row],[amount]]&gt;$L$17), 1, 0)</f>
        <v>1</v>
      </c>
    </row>
    <row r="5207" spans="1:9">
      <c r="A5207" t="s">
        <v>9575</v>
      </c>
      <c r="B5207" s="3">
        <v>45498</v>
      </c>
      <c r="C5207" t="s">
        <v>9576</v>
      </c>
      <c r="D5207">
        <v>1844.84</v>
      </c>
      <c r="E5207" t="s">
        <v>47</v>
      </c>
      <c r="F5207" t="s">
        <v>20</v>
      </c>
      <c r="G5207" t="s">
        <v>48</v>
      </c>
      <c r="H5207" t="s">
        <v>57</v>
      </c>
      <c r="I5207">
        <f>IF(OR(financial_transactions3[[#This Row],[amount]]&lt;$L$16, financial_transactions3[[#This Row],[amount]]&gt;$L$17), 1, 0)</f>
        <v>1</v>
      </c>
    </row>
    <row r="5208" spans="1:9">
      <c r="A5208" t="s">
        <v>9577</v>
      </c>
      <c r="B5208" s="3">
        <v>45498</v>
      </c>
      <c r="C5208" t="s">
        <v>9578</v>
      </c>
      <c r="D5208">
        <v>1270.3599999999999</v>
      </c>
      <c r="E5208" t="s">
        <v>122</v>
      </c>
      <c r="F5208" t="s">
        <v>20</v>
      </c>
      <c r="G5208" t="s">
        <v>27</v>
      </c>
      <c r="H5208" t="s">
        <v>53</v>
      </c>
      <c r="I5208">
        <f>IF(OR(financial_transactions3[[#This Row],[amount]]&lt;$L$16, financial_transactions3[[#This Row],[amount]]&gt;$L$17), 1, 0)</f>
        <v>0</v>
      </c>
    </row>
    <row r="5209" spans="1:9">
      <c r="A5209" t="s">
        <v>9579</v>
      </c>
      <c r="B5209" s="3">
        <v>45498</v>
      </c>
      <c r="C5209" t="s">
        <v>6149</v>
      </c>
      <c r="D5209">
        <v>1959.31</v>
      </c>
      <c r="E5209" t="s">
        <v>122</v>
      </c>
      <c r="F5209" t="s">
        <v>26</v>
      </c>
      <c r="G5209" t="s">
        <v>27</v>
      </c>
      <c r="H5209" t="s">
        <v>176</v>
      </c>
      <c r="I5209">
        <f>IF(OR(financial_transactions3[[#This Row],[amount]]&lt;$L$16, financial_transactions3[[#This Row],[amount]]&gt;$L$17), 1, 0)</f>
        <v>1</v>
      </c>
    </row>
    <row r="5210" spans="1:9">
      <c r="A5210" t="s">
        <v>9580</v>
      </c>
      <c r="B5210" s="3">
        <v>45498</v>
      </c>
      <c r="C5210" t="s">
        <v>7687</v>
      </c>
      <c r="D5210">
        <v>1163.83</v>
      </c>
      <c r="E5210" t="s">
        <v>67</v>
      </c>
      <c r="F5210" t="s">
        <v>32</v>
      </c>
      <c r="G5210" t="s">
        <v>21</v>
      </c>
      <c r="H5210" t="s">
        <v>75</v>
      </c>
      <c r="I5210">
        <f>IF(OR(financial_transactions3[[#This Row],[amount]]&lt;$L$16, financial_transactions3[[#This Row],[amount]]&gt;$L$17), 1, 0)</f>
        <v>0</v>
      </c>
    </row>
    <row r="5211" spans="1:9">
      <c r="A5211" t="s">
        <v>9581</v>
      </c>
      <c r="B5211" s="3">
        <v>45498</v>
      </c>
      <c r="C5211" t="s">
        <v>9582</v>
      </c>
      <c r="D5211">
        <v>1017.39</v>
      </c>
      <c r="E5211" t="s">
        <v>52</v>
      </c>
      <c r="F5211" t="s">
        <v>61</v>
      </c>
      <c r="G5211" t="s">
        <v>27</v>
      </c>
      <c r="H5211" t="s">
        <v>53</v>
      </c>
      <c r="I5211">
        <f>IF(OR(financial_transactions3[[#This Row],[amount]]&lt;$L$16, financial_transactions3[[#This Row],[amount]]&gt;$L$17), 1, 0)</f>
        <v>0</v>
      </c>
    </row>
    <row r="5212" spans="1:9">
      <c r="A5212" t="s">
        <v>9583</v>
      </c>
      <c r="B5212" s="3">
        <v>45498</v>
      </c>
      <c r="C5212" t="s">
        <v>1227</v>
      </c>
      <c r="D5212">
        <v>1524.22</v>
      </c>
      <c r="E5212" t="s">
        <v>25</v>
      </c>
      <c r="F5212" t="s">
        <v>20</v>
      </c>
      <c r="G5212" t="s">
        <v>27</v>
      </c>
      <c r="H5212" t="s">
        <v>44</v>
      </c>
      <c r="I5212">
        <f>IF(OR(financial_transactions3[[#This Row],[amount]]&lt;$L$16, financial_transactions3[[#This Row],[amount]]&gt;$L$17), 1, 0)</f>
        <v>0</v>
      </c>
    </row>
    <row r="5213" spans="1:9">
      <c r="A5213" t="s">
        <v>9584</v>
      </c>
      <c r="B5213" s="3">
        <v>45498</v>
      </c>
      <c r="C5213" t="s">
        <v>9585</v>
      </c>
      <c r="D5213">
        <v>1119.42</v>
      </c>
      <c r="E5213" t="s">
        <v>64</v>
      </c>
      <c r="F5213" t="s">
        <v>32</v>
      </c>
      <c r="G5213" t="s">
        <v>27</v>
      </c>
      <c r="H5213" t="s">
        <v>87</v>
      </c>
      <c r="I5213">
        <f>IF(OR(financial_transactions3[[#This Row],[amount]]&lt;$L$16, financial_transactions3[[#This Row],[amount]]&gt;$L$17), 1, 0)</f>
        <v>0</v>
      </c>
    </row>
    <row r="5214" spans="1:9">
      <c r="A5214" t="s">
        <v>9586</v>
      </c>
      <c r="B5214" s="3">
        <v>45498</v>
      </c>
      <c r="C5214" t="s">
        <v>8617</v>
      </c>
      <c r="D5214">
        <v>7970.51</v>
      </c>
      <c r="E5214" t="s">
        <v>31</v>
      </c>
      <c r="F5214" t="s">
        <v>32</v>
      </c>
      <c r="G5214" t="s">
        <v>27</v>
      </c>
      <c r="H5214" t="s">
        <v>53</v>
      </c>
      <c r="I5214">
        <f>IF(OR(financial_transactions3[[#This Row],[amount]]&lt;$L$16, financial_transactions3[[#This Row],[amount]]&gt;$L$17), 1, 0)</f>
        <v>1</v>
      </c>
    </row>
    <row r="5215" spans="1:9">
      <c r="A5215" t="s">
        <v>9587</v>
      </c>
      <c r="B5215" s="3">
        <v>45498</v>
      </c>
      <c r="C5215" t="s">
        <v>9356</v>
      </c>
      <c r="D5215">
        <v>809.84</v>
      </c>
      <c r="E5215" t="s">
        <v>16110</v>
      </c>
      <c r="F5215" t="s">
        <v>20</v>
      </c>
      <c r="G5215" t="s">
        <v>21</v>
      </c>
      <c r="H5215" t="s">
        <v>109</v>
      </c>
      <c r="I5215">
        <f>IF(OR(financial_transactions3[[#This Row],[amount]]&lt;$L$16, financial_transactions3[[#This Row],[amount]]&gt;$L$17), 1, 0)</f>
        <v>0</v>
      </c>
    </row>
    <row r="5216" spans="1:9">
      <c r="A5216" t="s">
        <v>9588</v>
      </c>
      <c r="B5216" s="3">
        <v>45499</v>
      </c>
      <c r="C5216" t="s">
        <v>7395</v>
      </c>
      <c r="D5216">
        <v>1867.17</v>
      </c>
      <c r="E5216" t="s">
        <v>16110</v>
      </c>
      <c r="F5216" t="s">
        <v>32</v>
      </c>
      <c r="G5216" t="s">
        <v>27</v>
      </c>
      <c r="H5216" t="s">
        <v>36</v>
      </c>
      <c r="I5216">
        <f>IF(OR(financial_transactions3[[#This Row],[amount]]&lt;$L$16, financial_transactions3[[#This Row],[amount]]&gt;$L$17), 1, 0)</f>
        <v>1</v>
      </c>
    </row>
    <row r="5217" spans="1:9">
      <c r="A5217" t="s">
        <v>9589</v>
      </c>
      <c r="B5217" s="3">
        <v>45499</v>
      </c>
      <c r="C5217" t="s">
        <v>5050</v>
      </c>
      <c r="D5217">
        <v>619.21</v>
      </c>
      <c r="E5217" t="s">
        <v>25</v>
      </c>
      <c r="F5217" t="s">
        <v>32</v>
      </c>
      <c r="G5217" t="s">
        <v>39</v>
      </c>
      <c r="H5217" t="s">
        <v>109</v>
      </c>
      <c r="I5217">
        <f>IF(OR(financial_transactions3[[#This Row],[amount]]&lt;$L$16, financial_transactions3[[#This Row],[amount]]&gt;$L$17), 1, 0)</f>
        <v>0</v>
      </c>
    </row>
    <row r="5218" spans="1:9">
      <c r="A5218" t="s">
        <v>9590</v>
      </c>
      <c r="B5218" s="3">
        <v>45499</v>
      </c>
      <c r="C5218" t="s">
        <v>5930</v>
      </c>
      <c r="D5218">
        <v>1815.54</v>
      </c>
      <c r="E5218" t="s">
        <v>16079</v>
      </c>
      <c r="F5218" t="s">
        <v>26</v>
      </c>
      <c r="G5218" t="s">
        <v>48</v>
      </c>
      <c r="H5218" t="s">
        <v>33</v>
      </c>
      <c r="I5218">
        <f>IF(OR(financial_transactions3[[#This Row],[amount]]&lt;$L$16, financial_transactions3[[#This Row],[amount]]&gt;$L$17), 1, 0)</f>
        <v>1</v>
      </c>
    </row>
    <row r="5219" spans="1:9">
      <c r="A5219" t="s">
        <v>9591</v>
      </c>
      <c r="B5219" s="3">
        <v>45499</v>
      </c>
      <c r="C5219" t="s">
        <v>9592</v>
      </c>
      <c r="D5219">
        <v>476.41</v>
      </c>
      <c r="E5219" t="s">
        <v>16110</v>
      </c>
      <c r="F5219" t="s">
        <v>32</v>
      </c>
      <c r="G5219" t="s">
        <v>27</v>
      </c>
      <c r="H5219" t="s">
        <v>123</v>
      </c>
      <c r="I5219">
        <f>IF(OR(financial_transactions3[[#This Row],[amount]]&lt;$L$16, financial_transactions3[[#This Row],[amount]]&gt;$L$17), 1, 0)</f>
        <v>1</v>
      </c>
    </row>
    <row r="5220" spans="1:9">
      <c r="A5220" t="s">
        <v>9593</v>
      </c>
      <c r="B5220" s="3">
        <v>45499</v>
      </c>
      <c r="C5220" t="s">
        <v>9594</v>
      </c>
      <c r="D5220">
        <v>486.7</v>
      </c>
      <c r="E5220" t="s">
        <v>67</v>
      </c>
      <c r="F5220" t="s">
        <v>32</v>
      </c>
      <c r="G5220" t="s">
        <v>48</v>
      </c>
      <c r="H5220" t="s">
        <v>57</v>
      </c>
      <c r="I5220">
        <f>IF(OR(financial_transactions3[[#This Row],[amount]]&lt;$L$16, financial_transactions3[[#This Row],[amount]]&gt;$L$17), 1, 0)</f>
        <v>1</v>
      </c>
    </row>
    <row r="5221" spans="1:9">
      <c r="A5221" t="s">
        <v>9595</v>
      </c>
      <c r="B5221" s="3">
        <v>45499</v>
      </c>
      <c r="C5221" t="s">
        <v>9596</v>
      </c>
      <c r="D5221">
        <v>1795.07</v>
      </c>
      <c r="E5221" t="s">
        <v>25</v>
      </c>
      <c r="F5221" t="s">
        <v>26</v>
      </c>
      <c r="G5221" t="s">
        <v>48</v>
      </c>
      <c r="H5221" t="s">
        <v>22</v>
      </c>
      <c r="I5221">
        <f>IF(OR(financial_transactions3[[#This Row],[amount]]&lt;$L$16, financial_transactions3[[#This Row],[amount]]&gt;$L$17), 1, 0)</f>
        <v>1</v>
      </c>
    </row>
    <row r="5222" spans="1:9">
      <c r="A5222" t="s">
        <v>9597</v>
      </c>
      <c r="B5222" s="3">
        <v>45499</v>
      </c>
      <c r="C5222" t="s">
        <v>2696</v>
      </c>
      <c r="D5222">
        <v>1582.25</v>
      </c>
      <c r="E5222" t="s">
        <v>25</v>
      </c>
      <c r="F5222" t="s">
        <v>61</v>
      </c>
      <c r="G5222" t="s">
        <v>39</v>
      </c>
      <c r="H5222" t="s">
        <v>57</v>
      </c>
      <c r="I5222">
        <f>IF(OR(financial_transactions3[[#This Row],[amount]]&lt;$L$16, financial_transactions3[[#This Row],[amount]]&gt;$L$17), 1, 0)</f>
        <v>0</v>
      </c>
    </row>
    <row r="5223" spans="1:9">
      <c r="A5223" t="s">
        <v>9598</v>
      </c>
      <c r="B5223" s="3">
        <v>45499</v>
      </c>
      <c r="C5223" t="s">
        <v>1266</v>
      </c>
      <c r="D5223">
        <v>1664.29</v>
      </c>
      <c r="E5223" t="s">
        <v>16110</v>
      </c>
      <c r="F5223" t="s">
        <v>32</v>
      </c>
      <c r="G5223" t="s">
        <v>39</v>
      </c>
      <c r="H5223" t="s">
        <v>87</v>
      </c>
      <c r="I5223">
        <f>IF(OR(financial_transactions3[[#This Row],[amount]]&lt;$L$16, financial_transactions3[[#This Row],[amount]]&gt;$L$17), 1, 0)</f>
        <v>1</v>
      </c>
    </row>
    <row r="5224" spans="1:9">
      <c r="A5224" t="s">
        <v>9599</v>
      </c>
      <c r="B5224" s="3">
        <v>45499</v>
      </c>
      <c r="C5224" t="s">
        <v>9600</v>
      </c>
      <c r="D5224">
        <v>1490.86</v>
      </c>
      <c r="E5224" t="s">
        <v>52</v>
      </c>
      <c r="F5224" t="s">
        <v>20</v>
      </c>
      <c r="G5224" t="s">
        <v>48</v>
      </c>
      <c r="H5224" t="s">
        <v>109</v>
      </c>
      <c r="I5224">
        <f>IF(OR(financial_transactions3[[#This Row],[amount]]&lt;$L$16, financial_transactions3[[#This Row],[amount]]&gt;$L$17), 1, 0)</f>
        <v>0</v>
      </c>
    </row>
    <row r="5225" spans="1:9">
      <c r="A5225" t="s">
        <v>9601</v>
      </c>
      <c r="B5225" s="3">
        <v>45499</v>
      </c>
      <c r="C5225" t="s">
        <v>6707</v>
      </c>
      <c r="D5225">
        <v>1722.14</v>
      </c>
      <c r="E5225" t="s">
        <v>19</v>
      </c>
      <c r="F5225" t="s">
        <v>20</v>
      </c>
      <c r="G5225" t="s">
        <v>48</v>
      </c>
      <c r="H5225" t="s">
        <v>40</v>
      </c>
      <c r="I5225">
        <f>IF(OR(financial_transactions3[[#This Row],[amount]]&lt;$L$16, financial_transactions3[[#This Row],[amount]]&gt;$L$17), 1, 0)</f>
        <v>1</v>
      </c>
    </row>
    <row r="5226" spans="1:9">
      <c r="A5226" t="s">
        <v>9602</v>
      </c>
      <c r="B5226" s="3">
        <v>45499</v>
      </c>
      <c r="C5226" t="s">
        <v>530</v>
      </c>
      <c r="D5226">
        <v>925.82</v>
      </c>
      <c r="E5226" t="s">
        <v>70</v>
      </c>
      <c r="F5226" t="s">
        <v>61</v>
      </c>
      <c r="G5226" t="s">
        <v>48</v>
      </c>
      <c r="H5226" t="s">
        <v>75</v>
      </c>
      <c r="I5226">
        <f>IF(OR(financial_transactions3[[#This Row],[amount]]&lt;$L$16, financial_transactions3[[#This Row],[amount]]&gt;$L$17), 1, 0)</f>
        <v>0</v>
      </c>
    </row>
    <row r="5227" spans="1:9">
      <c r="A5227" t="s">
        <v>9603</v>
      </c>
      <c r="B5227" s="3">
        <v>45499</v>
      </c>
      <c r="C5227" t="s">
        <v>3936</v>
      </c>
      <c r="D5227">
        <v>1344.18</v>
      </c>
      <c r="E5227" t="s">
        <v>47</v>
      </c>
      <c r="F5227" t="s">
        <v>26</v>
      </c>
      <c r="G5227" t="s">
        <v>21</v>
      </c>
      <c r="H5227" t="s">
        <v>53</v>
      </c>
      <c r="I5227">
        <f>IF(OR(financial_transactions3[[#This Row],[amount]]&lt;$L$16, financial_transactions3[[#This Row],[amount]]&gt;$L$17), 1, 0)</f>
        <v>0</v>
      </c>
    </row>
    <row r="5228" spans="1:9">
      <c r="A5228" t="s">
        <v>9604</v>
      </c>
      <c r="B5228" s="3">
        <v>45499</v>
      </c>
      <c r="C5228" t="s">
        <v>9605</v>
      </c>
      <c r="D5228">
        <v>539.42999999999995</v>
      </c>
      <c r="E5228" t="s">
        <v>52</v>
      </c>
      <c r="F5228" t="s">
        <v>32</v>
      </c>
      <c r="G5228" t="s">
        <v>27</v>
      </c>
      <c r="H5228" t="s">
        <v>22</v>
      </c>
      <c r="I5228">
        <f>IF(OR(financial_transactions3[[#This Row],[amount]]&lt;$L$16, financial_transactions3[[#This Row],[amount]]&gt;$L$17), 1, 0)</f>
        <v>1</v>
      </c>
    </row>
    <row r="5229" spans="1:9">
      <c r="A5229" t="s">
        <v>9606</v>
      </c>
      <c r="B5229" s="3">
        <v>45499</v>
      </c>
      <c r="C5229" t="s">
        <v>9607</v>
      </c>
      <c r="D5229">
        <v>50.48</v>
      </c>
      <c r="E5229" t="s">
        <v>16110</v>
      </c>
      <c r="F5229" t="s">
        <v>26</v>
      </c>
      <c r="G5229" t="s">
        <v>48</v>
      </c>
      <c r="H5229" t="s">
        <v>94</v>
      </c>
      <c r="I5229">
        <f>IF(OR(financial_transactions3[[#This Row],[amount]]&lt;$L$16, financial_transactions3[[#This Row],[amount]]&gt;$L$17), 1, 0)</f>
        <v>1</v>
      </c>
    </row>
    <row r="5230" spans="1:9">
      <c r="A5230" t="s">
        <v>9608</v>
      </c>
      <c r="B5230" s="3">
        <v>45499</v>
      </c>
      <c r="C5230" t="s">
        <v>9609</v>
      </c>
      <c r="D5230">
        <v>1840.4</v>
      </c>
      <c r="E5230" t="s">
        <v>16110</v>
      </c>
      <c r="F5230" t="s">
        <v>26</v>
      </c>
      <c r="G5230" t="s">
        <v>27</v>
      </c>
      <c r="H5230" t="s">
        <v>87</v>
      </c>
      <c r="I5230">
        <f>IF(OR(financial_transactions3[[#This Row],[amount]]&lt;$L$16, financial_transactions3[[#This Row],[amount]]&gt;$L$17), 1, 0)</f>
        <v>1</v>
      </c>
    </row>
    <row r="5231" spans="1:9">
      <c r="A5231" t="s">
        <v>9610</v>
      </c>
      <c r="B5231" s="3">
        <v>45499</v>
      </c>
      <c r="C5231" t="s">
        <v>5531</v>
      </c>
      <c r="D5231">
        <v>1791.52</v>
      </c>
      <c r="E5231" t="s">
        <v>16079</v>
      </c>
      <c r="F5231" t="s">
        <v>61</v>
      </c>
      <c r="G5231" t="s">
        <v>21</v>
      </c>
      <c r="H5231" t="s">
        <v>176</v>
      </c>
      <c r="I5231">
        <f>IF(OR(financial_transactions3[[#This Row],[amount]]&lt;$L$16, financial_transactions3[[#This Row],[amount]]&gt;$L$17), 1, 0)</f>
        <v>1</v>
      </c>
    </row>
    <row r="5232" spans="1:9">
      <c r="A5232" t="s">
        <v>9611</v>
      </c>
      <c r="B5232" s="3">
        <v>45499</v>
      </c>
      <c r="C5232" t="s">
        <v>9075</v>
      </c>
      <c r="D5232">
        <v>189.28</v>
      </c>
      <c r="E5232" t="s">
        <v>70</v>
      </c>
      <c r="F5232" t="s">
        <v>61</v>
      </c>
      <c r="G5232" t="s">
        <v>21</v>
      </c>
      <c r="H5232" t="s">
        <v>109</v>
      </c>
      <c r="I5232">
        <f>IF(OR(financial_transactions3[[#This Row],[amount]]&lt;$L$16, financial_transactions3[[#This Row],[amount]]&gt;$L$17), 1, 0)</f>
        <v>1</v>
      </c>
    </row>
    <row r="5233" spans="1:9">
      <c r="A5233" t="s">
        <v>9613</v>
      </c>
      <c r="B5233" s="3">
        <v>45499</v>
      </c>
      <c r="C5233" t="s">
        <v>4888</v>
      </c>
      <c r="D5233">
        <v>1683.78</v>
      </c>
      <c r="E5233" t="s">
        <v>122</v>
      </c>
      <c r="F5233" t="s">
        <v>61</v>
      </c>
      <c r="G5233" t="s">
        <v>27</v>
      </c>
      <c r="H5233" t="s">
        <v>94</v>
      </c>
      <c r="I5233">
        <f>IF(OR(financial_transactions3[[#This Row],[amount]]&lt;$L$16, financial_transactions3[[#This Row],[amount]]&gt;$L$17), 1, 0)</f>
        <v>1</v>
      </c>
    </row>
    <row r="5234" spans="1:9">
      <c r="A5234" t="s">
        <v>9614</v>
      </c>
      <c r="B5234" s="3">
        <v>45499</v>
      </c>
      <c r="C5234" t="s">
        <v>3663</v>
      </c>
      <c r="D5234">
        <v>1202.29</v>
      </c>
      <c r="E5234" t="s">
        <v>70</v>
      </c>
      <c r="F5234" t="s">
        <v>20</v>
      </c>
      <c r="G5234" t="s">
        <v>27</v>
      </c>
      <c r="H5234" t="s">
        <v>53</v>
      </c>
      <c r="I5234">
        <f>IF(OR(financial_transactions3[[#This Row],[amount]]&lt;$L$16, financial_transactions3[[#This Row],[amount]]&gt;$L$17), 1, 0)</f>
        <v>0</v>
      </c>
    </row>
    <row r="5235" spans="1:9">
      <c r="A5235" t="s">
        <v>9615</v>
      </c>
      <c r="B5235" s="3">
        <v>45500</v>
      </c>
      <c r="C5235" t="s">
        <v>9616</v>
      </c>
      <c r="D5235">
        <v>1426.09</v>
      </c>
      <c r="E5235" t="s">
        <v>31</v>
      </c>
      <c r="F5235" t="s">
        <v>20</v>
      </c>
      <c r="G5235" t="s">
        <v>27</v>
      </c>
      <c r="H5235" t="s">
        <v>16080</v>
      </c>
      <c r="I5235">
        <f>IF(OR(financial_transactions3[[#This Row],[amount]]&lt;$L$16, financial_transactions3[[#This Row],[amount]]&gt;$L$17), 1, 0)</f>
        <v>0</v>
      </c>
    </row>
    <row r="5236" spans="1:9">
      <c r="A5236" t="s">
        <v>9617</v>
      </c>
      <c r="B5236" s="3">
        <v>45500</v>
      </c>
      <c r="C5236" t="s">
        <v>9618</v>
      </c>
      <c r="D5236">
        <v>1699.68</v>
      </c>
      <c r="E5236" t="s">
        <v>19</v>
      </c>
      <c r="F5236" t="s">
        <v>26</v>
      </c>
      <c r="G5236" t="s">
        <v>21</v>
      </c>
      <c r="H5236" t="s">
        <v>53</v>
      </c>
      <c r="I5236">
        <f>IF(OR(financial_transactions3[[#This Row],[amount]]&lt;$L$16, financial_transactions3[[#This Row],[amount]]&gt;$L$17), 1, 0)</f>
        <v>1</v>
      </c>
    </row>
    <row r="5237" spans="1:9">
      <c r="A5237" t="s">
        <v>9619</v>
      </c>
      <c r="B5237" s="3">
        <v>45500</v>
      </c>
      <c r="C5237" t="s">
        <v>9620</v>
      </c>
      <c r="D5237">
        <v>698.56</v>
      </c>
      <c r="E5237" t="s">
        <v>31</v>
      </c>
      <c r="F5237" t="s">
        <v>61</v>
      </c>
      <c r="G5237" t="s">
        <v>27</v>
      </c>
      <c r="H5237" t="s">
        <v>28</v>
      </c>
      <c r="I5237">
        <f>IF(OR(financial_transactions3[[#This Row],[amount]]&lt;$L$16, financial_transactions3[[#This Row],[amount]]&gt;$L$17), 1, 0)</f>
        <v>0</v>
      </c>
    </row>
    <row r="5238" spans="1:9">
      <c r="A5238" t="s">
        <v>9621</v>
      </c>
      <c r="B5238" s="3">
        <v>45500</v>
      </c>
      <c r="C5238" t="s">
        <v>9622</v>
      </c>
      <c r="D5238">
        <v>429.38</v>
      </c>
      <c r="E5238" t="s">
        <v>25</v>
      </c>
      <c r="F5238" t="s">
        <v>20</v>
      </c>
      <c r="G5238" t="s">
        <v>21</v>
      </c>
      <c r="H5238" t="s">
        <v>75</v>
      </c>
      <c r="I5238">
        <f>IF(OR(financial_transactions3[[#This Row],[amount]]&lt;$L$16, financial_transactions3[[#This Row],[amount]]&gt;$L$17), 1, 0)</f>
        <v>1</v>
      </c>
    </row>
    <row r="5239" spans="1:9">
      <c r="A5239" t="s">
        <v>9623</v>
      </c>
      <c r="B5239" s="3">
        <v>45500</v>
      </c>
      <c r="C5239" t="s">
        <v>1121</v>
      </c>
      <c r="D5239">
        <v>238.5</v>
      </c>
      <c r="E5239" t="s">
        <v>122</v>
      </c>
      <c r="F5239" t="s">
        <v>61</v>
      </c>
      <c r="G5239" t="s">
        <v>21</v>
      </c>
      <c r="H5239" t="s">
        <v>22</v>
      </c>
      <c r="I5239">
        <f>IF(OR(financial_transactions3[[#This Row],[amount]]&lt;$L$16, financial_transactions3[[#This Row],[amount]]&gt;$L$17), 1, 0)</f>
        <v>1</v>
      </c>
    </row>
    <row r="5240" spans="1:9">
      <c r="A5240" t="s">
        <v>9624</v>
      </c>
      <c r="B5240" s="3">
        <v>45500</v>
      </c>
      <c r="C5240" t="s">
        <v>6050</v>
      </c>
      <c r="D5240">
        <v>1038.42</v>
      </c>
      <c r="E5240" t="s">
        <v>16110</v>
      </c>
      <c r="F5240" t="s">
        <v>20</v>
      </c>
      <c r="G5240" t="s">
        <v>21</v>
      </c>
      <c r="H5240" t="s">
        <v>40</v>
      </c>
      <c r="I5240">
        <f>IF(OR(financial_transactions3[[#This Row],[amount]]&lt;$L$16, financial_transactions3[[#This Row],[amount]]&gt;$L$17), 1, 0)</f>
        <v>0</v>
      </c>
    </row>
    <row r="5241" spans="1:9">
      <c r="A5241" t="s">
        <v>9625</v>
      </c>
      <c r="B5241" s="3">
        <v>45500</v>
      </c>
      <c r="C5241" t="s">
        <v>4514</v>
      </c>
      <c r="D5241">
        <v>1526.21</v>
      </c>
      <c r="E5241" t="s">
        <v>16110</v>
      </c>
      <c r="F5241" t="s">
        <v>32</v>
      </c>
      <c r="G5241" t="s">
        <v>27</v>
      </c>
      <c r="H5241" t="s">
        <v>75</v>
      </c>
      <c r="I5241">
        <f>IF(OR(financial_transactions3[[#This Row],[amount]]&lt;$L$16, financial_transactions3[[#This Row],[amount]]&gt;$L$17), 1, 0)</f>
        <v>0</v>
      </c>
    </row>
    <row r="5242" spans="1:9">
      <c r="A5242" t="s">
        <v>9626</v>
      </c>
      <c r="B5242" s="3">
        <v>45500</v>
      </c>
      <c r="C5242" t="s">
        <v>9627</v>
      </c>
      <c r="D5242">
        <v>419.44</v>
      </c>
      <c r="E5242" t="s">
        <v>122</v>
      </c>
      <c r="F5242" t="s">
        <v>20</v>
      </c>
      <c r="G5242" t="s">
        <v>48</v>
      </c>
      <c r="H5242" t="s">
        <v>22</v>
      </c>
      <c r="I5242">
        <f>IF(OR(financial_transactions3[[#This Row],[amount]]&lt;$L$16, financial_transactions3[[#This Row],[amount]]&gt;$L$17), 1, 0)</f>
        <v>1</v>
      </c>
    </row>
    <row r="5243" spans="1:9">
      <c r="A5243" t="s">
        <v>9628</v>
      </c>
      <c r="B5243" s="3">
        <v>45500</v>
      </c>
      <c r="C5243" t="s">
        <v>9629</v>
      </c>
      <c r="D5243">
        <v>682.24</v>
      </c>
      <c r="E5243" t="s">
        <v>25</v>
      </c>
      <c r="F5243" t="s">
        <v>32</v>
      </c>
      <c r="G5243" t="s">
        <v>39</v>
      </c>
      <c r="H5243" t="s">
        <v>75</v>
      </c>
      <c r="I5243">
        <f>IF(OR(financial_transactions3[[#This Row],[amount]]&lt;$L$16, financial_transactions3[[#This Row],[amount]]&gt;$L$17), 1, 0)</f>
        <v>0</v>
      </c>
    </row>
    <row r="5244" spans="1:9">
      <c r="A5244" t="s">
        <v>9630</v>
      </c>
      <c r="B5244" s="3">
        <v>45500</v>
      </c>
      <c r="C5244" t="s">
        <v>9631</v>
      </c>
      <c r="D5244">
        <v>284.52</v>
      </c>
      <c r="E5244" t="s">
        <v>64</v>
      </c>
      <c r="F5244" t="s">
        <v>61</v>
      </c>
      <c r="G5244" t="s">
        <v>21</v>
      </c>
      <c r="H5244" t="s">
        <v>123</v>
      </c>
      <c r="I5244">
        <f>IF(OR(financial_transactions3[[#This Row],[amount]]&lt;$L$16, financial_transactions3[[#This Row],[amount]]&gt;$L$17), 1, 0)</f>
        <v>1</v>
      </c>
    </row>
    <row r="5245" spans="1:9">
      <c r="A5245" t="s">
        <v>9632</v>
      </c>
      <c r="B5245" s="3">
        <v>45500</v>
      </c>
      <c r="C5245" t="s">
        <v>4691</v>
      </c>
      <c r="D5245">
        <v>14879.73</v>
      </c>
      <c r="E5245" t="s">
        <v>70</v>
      </c>
      <c r="F5245" t="s">
        <v>32</v>
      </c>
      <c r="G5245" t="s">
        <v>48</v>
      </c>
      <c r="H5245" t="s">
        <v>57</v>
      </c>
      <c r="I5245">
        <f>IF(OR(financial_transactions3[[#This Row],[amount]]&lt;$L$16, financial_transactions3[[#This Row],[amount]]&gt;$L$17), 1, 0)</f>
        <v>1</v>
      </c>
    </row>
    <row r="5246" spans="1:9">
      <c r="A5246" t="s">
        <v>9633</v>
      </c>
      <c r="B5246" s="3">
        <v>45500</v>
      </c>
      <c r="C5246" t="s">
        <v>866</v>
      </c>
      <c r="D5246">
        <v>1213.8599999999999</v>
      </c>
      <c r="E5246" t="s">
        <v>25</v>
      </c>
      <c r="F5246" t="s">
        <v>26</v>
      </c>
      <c r="G5246" t="s">
        <v>39</v>
      </c>
      <c r="H5246" t="s">
        <v>53</v>
      </c>
      <c r="I5246">
        <f>IF(OR(financial_transactions3[[#This Row],[amount]]&lt;$L$16, financial_transactions3[[#This Row],[amount]]&gt;$L$17), 1, 0)</f>
        <v>0</v>
      </c>
    </row>
    <row r="5247" spans="1:9">
      <c r="A5247" t="s">
        <v>9634</v>
      </c>
      <c r="B5247" s="3">
        <v>45500</v>
      </c>
      <c r="C5247" t="s">
        <v>4351</v>
      </c>
      <c r="D5247">
        <v>1999.65</v>
      </c>
      <c r="E5247" t="s">
        <v>47</v>
      </c>
      <c r="F5247" t="s">
        <v>61</v>
      </c>
      <c r="G5247" t="s">
        <v>48</v>
      </c>
      <c r="H5247" t="s">
        <v>57</v>
      </c>
      <c r="I5247">
        <f>IF(OR(financial_transactions3[[#This Row],[amount]]&lt;$L$16, financial_transactions3[[#This Row],[amount]]&gt;$L$17), 1, 0)</f>
        <v>1</v>
      </c>
    </row>
    <row r="5248" spans="1:9">
      <c r="A5248" t="s">
        <v>9635</v>
      </c>
      <c r="B5248" s="3">
        <v>45500</v>
      </c>
      <c r="C5248" t="s">
        <v>417</v>
      </c>
      <c r="D5248">
        <v>602.34</v>
      </c>
      <c r="E5248" t="s">
        <v>70</v>
      </c>
      <c r="F5248" t="s">
        <v>20</v>
      </c>
      <c r="G5248" t="s">
        <v>27</v>
      </c>
      <c r="H5248" t="s">
        <v>40</v>
      </c>
      <c r="I5248">
        <f>IF(OR(financial_transactions3[[#This Row],[amount]]&lt;$L$16, financial_transactions3[[#This Row],[amount]]&gt;$L$17), 1, 0)</f>
        <v>0</v>
      </c>
    </row>
    <row r="5249" spans="1:9">
      <c r="A5249" t="s">
        <v>9636</v>
      </c>
      <c r="B5249" s="3">
        <v>45500</v>
      </c>
      <c r="C5249" t="s">
        <v>9637</v>
      </c>
      <c r="D5249">
        <v>279.87</v>
      </c>
      <c r="E5249" t="s">
        <v>67</v>
      </c>
      <c r="F5249" t="s">
        <v>20</v>
      </c>
      <c r="G5249" t="s">
        <v>27</v>
      </c>
      <c r="H5249" t="s">
        <v>176</v>
      </c>
      <c r="I5249">
        <f>IF(OR(financial_transactions3[[#This Row],[amount]]&lt;$L$16, financial_transactions3[[#This Row],[amount]]&gt;$L$17), 1, 0)</f>
        <v>1</v>
      </c>
    </row>
    <row r="5250" spans="1:9">
      <c r="A5250" t="s">
        <v>9638</v>
      </c>
      <c r="B5250" s="3">
        <v>45500</v>
      </c>
      <c r="C5250" t="s">
        <v>225</v>
      </c>
      <c r="D5250">
        <v>694.59</v>
      </c>
      <c r="E5250" t="s">
        <v>16079</v>
      </c>
      <c r="F5250" t="s">
        <v>32</v>
      </c>
      <c r="G5250" t="s">
        <v>21</v>
      </c>
      <c r="H5250" t="s">
        <v>49</v>
      </c>
      <c r="I5250">
        <f>IF(OR(financial_transactions3[[#This Row],[amount]]&lt;$L$16, financial_transactions3[[#This Row],[amount]]&gt;$L$17), 1, 0)</f>
        <v>0</v>
      </c>
    </row>
    <row r="5251" spans="1:9">
      <c r="A5251" t="s">
        <v>9639</v>
      </c>
      <c r="B5251" s="3">
        <v>45500</v>
      </c>
      <c r="C5251" t="s">
        <v>5636</v>
      </c>
      <c r="D5251">
        <v>18763.45</v>
      </c>
      <c r="E5251" t="s">
        <v>67</v>
      </c>
      <c r="F5251" t="s">
        <v>61</v>
      </c>
      <c r="G5251" t="s">
        <v>39</v>
      </c>
      <c r="H5251" t="s">
        <v>176</v>
      </c>
      <c r="I5251">
        <f>IF(OR(financial_transactions3[[#This Row],[amount]]&lt;$L$16, financial_transactions3[[#This Row],[amount]]&gt;$L$17), 1, 0)</f>
        <v>1</v>
      </c>
    </row>
    <row r="5252" spans="1:9">
      <c r="A5252" t="s">
        <v>9640</v>
      </c>
      <c r="B5252" s="3">
        <v>45500</v>
      </c>
      <c r="C5252" t="s">
        <v>2744</v>
      </c>
      <c r="D5252">
        <v>172.18</v>
      </c>
      <c r="E5252" t="s">
        <v>64</v>
      </c>
      <c r="F5252" t="s">
        <v>26</v>
      </c>
      <c r="G5252" t="s">
        <v>39</v>
      </c>
      <c r="H5252" t="s">
        <v>176</v>
      </c>
      <c r="I5252">
        <f>IF(OR(financial_transactions3[[#This Row],[amount]]&lt;$L$16, financial_transactions3[[#This Row],[amount]]&gt;$L$17), 1, 0)</f>
        <v>1</v>
      </c>
    </row>
    <row r="5253" spans="1:9">
      <c r="A5253" t="s">
        <v>9641</v>
      </c>
      <c r="B5253" s="3">
        <v>45500</v>
      </c>
      <c r="C5253" t="s">
        <v>593</v>
      </c>
      <c r="D5253">
        <v>833.75</v>
      </c>
      <c r="E5253" t="s">
        <v>64</v>
      </c>
      <c r="F5253" t="s">
        <v>32</v>
      </c>
      <c r="G5253" t="s">
        <v>21</v>
      </c>
      <c r="H5253" t="s">
        <v>36</v>
      </c>
      <c r="I5253">
        <f>IF(OR(financial_transactions3[[#This Row],[amount]]&lt;$L$16, financial_transactions3[[#This Row],[amount]]&gt;$L$17), 1, 0)</f>
        <v>0</v>
      </c>
    </row>
    <row r="5254" spans="1:9">
      <c r="A5254" t="s">
        <v>9642</v>
      </c>
      <c r="B5254" s="3">
        <v>45500</v>
      </c>
      <c r="C5254" t="s">
        <v>151</v>
      </c>
      <c r="D5254">
        <v>567.66999999999996</v>
      </c>
      <c r="E5254" t="s">
        <v>122</v>
      </c>
      <c r="F5254" t="s">
        <v>61</v>
      </c>
      <c r="G5254" t="s">
        <v>39</v>
      </c>
      <c r="H5254" t="s">
        <v>57</v>
      </c>
      <c r="I5254">
        <f>IF(OR(financial_transactions3[[#This Row],[amount]]&lt;$L$16, financial_transactions3[[#This Row],[amount]]&gt;$L$17), 1, 0)</f>
        <v>1</v>
      </c>
    </row>
    <row r="5255" spans="1:9">
      <c r="A5255" t="s">
        <v>9644</v>
      </c>
      <c r="B5255" s="3">
        <v>45500</v>
      </c>
      <c r="C5255" t="s">
        <v>9645</v>
      </c>
      <c r="D5255">
        <v>1996.55</v>
      </c>
      <c r="E5255" t="s">
        <v>31</v>
      </c>
      <c r="F5255" t="s">
        <v>61</v>
      </c>
      <c r="G5255" t="s">
        <v>39</v>
      </c>
      <c r="H5255" t="s">
        <v>16080</v>
      </c>
      <c r="I5255">
        <f>IF(OR(financial_transactions3[[#This Row],[amount]]&lt;$L$16, financial_transactions3[[#This Row],[amount]]&gt;$L$17), 1, 0)</f>
        <v>1</v>
      </c>
    </row>
    <row r="5256" spans="1:9">
      <c r="A5256" t="s">
        <v>9646</v>
      </c>
      <c r="B5256" s="3">
        <v>45500</v>
      </c>
      <c r="C5256" t="s">
        <v>5843</v>
      </c>
      <c r="D5256">
        <v>378.89</v>
      </c>
      <c r="E5256" t="s">
        <v>52</v>
      </c>
      <c r="F5256" t="s">
        <v>20</v>
      </c>
      <c r="G5256" t="s">
        <v>39</v>
      </c>
      <c r="H5256" t="s">
        <v>16080</v>
      </c>
      <c r="I5256">
        <f>IF(OR(financial_transactions3[[#This Row],[amount]]&lt;$L$16, financial_transactions3[[#This Row],[amount]]&gt;$L$17), 1, 0)</f>
        <v>1</v>
      </c>
    </row>
    <row r="5257" spans="1:9">
      <c r="A5257" t="s">
        <v>9647</v>
      </c>
      <c r="B5257" s="3">
        <v>45500</v>
      </c>
      <c r="C5257" t="s">
        <v>8166</v>
      </c>
      <c r="D5257">
        <v>119.29</v>
      </c>
      <c r="E5257" t="s">
        <v>19</v>
      </c>
      <c r="F5257" t="s">
        <v>26</v>
      </c>
      <c r="G5257" t="s">
        <v>21</v>
      </c>
      <c r="H5257" t="s">
        <v>16080</v>
      </c>
      <c r="I5257">
        <f>IF(OR(financial_transactions3[[#This Row],[amount]]&lt;$L$16, financial_transactions3[[#This Row],[amount]]&gt;$L$17), 1, 0)</f>
        <v>1</v>
      </c>
    </row>
    <row r="5258" spans="1:9">
      <c r="A5258" t="s">
        <v>9648</v>
      </c>
      <c r="B5258" s="3">
        <v>45500</v>
      </c>
      <c r="C5258" t="s">
        <v>9649</v>
      </c>
      <c r="D5258">
        <v>1088.4000000000001</v>
      </c>
      <c r="E5258" t="s">
        <v>67</v>
      </c>
      <c r="F5258" t="s">
        <v>61</v>
      </c>
      <c r="G5258" t="s">
        <v>27</v>
      </c>
      <c r="H5258" t="s">
        <v>109</v>
      </c>
      <c r="I5258">
        <f>IF(OR(financial_transactions3[[#This Row],[amount]]&lt;$L$16, financial_transactions3[[#This Row],[amount]]&gt;$L$17), 1, 0)</f>
        <v>0</v>
      </c>
    </row>
    <row r="5259" spans="1:9">
      <c r="A5259" t="s">
        <v>9650</v>
      </c>
      <c r="B5259" s="3">
        <v>45500</v>
      </c>
      <c r="C5259" t="s">
        <v>3433</v>
      </c>
      <c r="D5259">
        <v>1076</v>
      </c>
      <c r="E5259" t="s">
        <v>67</v>
      </c>
      <c r="F5259" t="s">
        <v>26</v>
      </c>
      <c r="G5259" t="s">
        <v>27</v>
      </c>
      <c r="H5259" t="s">
        <v>36</v>
      </c>
      <c r="I5259">
        <f>IF(OR(financial_transactions3[[#This Row],[amount]]&lt;$L$16, financial_transactions3[[#This Row],[amount]]&gt;$L$17), 1, 0)</f>
        <v>0</v>
      </c>
    </row>
    <row r="5260" spans="1:9">
      <c r="A5260" t="s">
        <v>9651</v>
      </c>
      <c r="B5260" s="3">
        <v>45500</v>
      </c>
      <c r="C5260" t="s">
        <v>4229</v>
      </c>
      <c r="D5260">
        <v>1449.14</v>
      </c>
      <c r="E5260" t="s">
        <v>47</v>
      </c>
      <c r="F5260" t="s">
        <v>61</v>
      </c>
      <c r="G5260" t="s">
        <v>39</v>
      </c>
      <c r="H5260" t="s">
        <v>16080</v>
      </c>
      <c r="I5260">
        <f>IF(OR(financial_transactions3[[#This Row],[amount]]&lt;$L$16, financial_transactions3[[#This Row],[amount]]&gt;$L$17), 1, 0)</f>
        <v>0</v>
      </c>
    </row>
    <row r="5261" spans="1:9">
      <c r="A5261" t="s">
        <v>9652</v>
      </c>
      <c r="B5261" s="3">
        <v>45500</v>
      </c>
      <c r="C5261" t="s">
        <v>9653</v>
      </c>
      <c r="D5261">
        <v>1570.33</v>
      </c>
      <c r="E5261" t="s">
        <v>25</v>
      </c>
      <c r="F5261" t="s">
        <v>61</v>
      </c>
      <c r="G5261" t="s">
        <v>48</v>
      </c>
      <c r="H5261" t="s">
        <v>75</v>
      </c>
      <c r="I5261">
        <f>IF(OR(financial_transactions3[[#This Row],[amount]]&lt;$L$16, financial_transactions3[[#This Row],[amount]]&gt;$L$17), 1, 0)</f>
        <v>0</v>
      </c>
    </row>
    <row r="5262" spans="1:9">
      <c r="A5262" t="s">
        <v>9654</v>
      </c>
      <c r="B5262" s="3">
        <v>45500</v>
      </c>
      <c r="C5262" t="s">
        <v>3972</v>
      </c>
      <c r="D5262">
        <v>1725.14</v>
      </c>
      <c r="E5262" t="s">
        <v>25</v>
      </c>
      <c r="F5262" t="s">
        <v>20</v>
      </c>
      <c r="G5262" t="s">
        <v>27</v>
      </c>
      <c r="H5262" t="s">
        <v>28</v>
      </c>
      <c r="I5262">
        <f>IF(OR(financial_transactions3[[#This Row],[amount]]&lt;$L$16, financial_transactions3[[#This Row],[amount]]&gt;$L$17), 1, 0)</f>
        <v>1</v>
      </c>
    </row>
    <row r="5263" spans="1:9">
      <c r="A5263" t="s">
        <v>9655</v>
      </c>
      <c r="B5263" s="3">
        <v>45500</v>
      </c>
      <c r="C5263" t="s">
        <v>7228</v>
      </c>
      <c r="D5263">
        <v>1521.78</v>
      </c>
      <c r="E5263" t="s">
        <v>47</v>
      </c>
      <c r="F5263" t="s">
        <v>32</v>
      </c>
      <c r="G5263" t="s">
        <v>27</v>
      </c>
      <c r="H5263" t="s">
        <v>109</v>
      </c>
      <c r="I5263">
        <f>IF(OR(financial_transactions3[[#This Row],[amount]]&lt;$L$16, financial_transactions3[[#This Row],[amount]]&gt;$L$17), 1, 0)</f>
        <v>0</v>
      </c>
    </row>
    <row r="5264" spans="1:9">
      <c r="A5264" t="s">
        <v>9656</v>
      </c>
      <c r="B5264" s="3">
        <v>45500</v>
      </c>
      <c r="C5264" t="s">
        <v>4037</v>
      </c>
      <c r="D5264">
        <v>1513.06</v>
      </c>
      <c r="E5264" t="s">
        <v>16110</v>
      </c>
      <c r="F5264" t="s">
        <v>20</v>
      </c>
      <c r="G5264" t="s">
        <v>27</v>
      </c>
      <c r="H5264" t="s">
        <v>28</v>
      </c>
      <c r="I5264">
        <f>IF(OR(financial_transactions3[[#This Row],[amount]]&lt;$L$16, financial_transactions3[[#This Row],[amount]]&gt;$L$17), 1, 0)</f>
        <v>0</v>
      </c>
    </row>
    <row r="5265" spans="1:9">
      <c r="A5265" t="s">
        <v>9659</v>
      </c>
      <c r="B5265" s="3">
        <v>45501</v>
      </c>
      <c r="C5265" t="s">
        <v>1372</v>
      </c>
      <c r="D5265">
        <v>10892</v>
      </c>
      <c r="E5265" t="s">
        <v>16110</v>
      </c>
      <c r="F5265" t="s">
        <v>32</v>
      </c>
      <c r="G5265" t="s">
        <v>27</v>
      </c>
      <c r="H5265" t="s">
        <v>40</v>
      </c>
      <c r="I5265">
        <f>IF(OR(financial_transactions3[[#This Row],[amount]]&lt;$L$16, financial_transactions3[[#This Row],[amount]]&gt;$L$17), 1, 0)</f>
        <v>1</v>
      </c>
    </row>
    <row r="5266" spans="1:9">
      <c r="A5266" t="s">
        <v>9661</v>
      </c>
      <c r="B5266" s="3">
        <v>45501</v>
      </c>
      <c r="C5266" t="s">
        <v>9662</v>
      </c>
      <c r="D5266">
        <v>1511.19</v>
      </c>
      <c r="E5266" t="s">
        <v>16110</v>
      </c>
      <c r="F5266" t="s">
        <v>61</v>
      </c>
      <c r="G5266" t="s">
        <v>39</v>
      </c>
      <c r="H5266" t="s">
        <v>94</v>
      </c>
      <c r="I5266">
        <f>IF(OR(financial_transactions3[[#This Row],[amount]]&lt;$L$16, financial_transactions3[[#This Row],[amount]]&gt;$L$17), 1, 0)</f>
        <v>0</v>
      </c>
    </row>
    <row r="5267" spans="1:9">
      <c r="A5267" t="s">
        <v>9663</v>
      </c>
      <c r="B5267" s="3">
        <v>45501</v>
      </c>
      <c r="C5267" t="s">
        <v>9664</v>
      </c>
      <c r="D5267">
        <v>381.79</v>
      </c>
      <c r="E5267" t="s">
        <v>52</v>
      </c>
      <c r="F5267" t="s">
        <v>61</v>
      </c>
      <c r="G5267" t="s">
        <v>48</v>
      </c>
      <c r="H5267" t="s">
        <v>28</v>
      </c>
      <c r="I5267">
        <f>IF(OR(financial_transactions3[[#This Row],[amount]]&lt;$L$16, financial_transactions3[[#This Row],[amount]]&gt;$L$17), 1, 0)</f>
        <v>1</v>
      </c>
    </row>
    <row r="5268" spans="1:9">
      <c r="A5268" t="s">
        <v>9665</v>
      </c>
      <c r="B5268" s="3">
        <v>45501</v>
      </c>
      <c r="C5268" t="s">
        <v>9666</v>
      </c>
      <c r="D5268">
        <v>1827.64</v>
      </c>
      <c r="E5268" t="s">
        <v>19</v>
      </c>
      <c r="F5268" t="s">
        <v>26</v>
      </c>
      <c r="G5268" t="s">
        <v>48</v>
      </c>
      <c r="H5268" t="s">
        <v>28</v>
      </c>
      <c r="I5268">
        <f>IF(OR(financial_transactions3[[#This Row],[amount]]&lt;$L$16, financial_transactions3[[#This Row],[amount]]&gt;$L$17), 1, 0)</f>
        <v>1</v>
      </c>
    </row>
    <row r="5269" spans="1:9">
      <c r="A5269" t="s">
        <v>9667</v>
      </c>
      <c r="B5269" s="3">
        <v>45501</v>
      </c>
      <c r="C5269" t="s">
        <v>9668</v>
      </c>
      <c r="D5269">
        <v>890.02</v>
      </c>
      <c r="E5269" t="s">
        <v>122</v>
      </c>
      <c r="F5269" t="s">
        <v>32</v>
      </c>
      <c r="G5269" t="s">
        <v>27</v>
      </c>
      <c r="H5269" t="s">
        <v>33</v>
      </c>
      <c r="I5269">
        <f>IF(OR(financial_transactions3[[#This Row],[amount]]&lt;$L$16, financial_transactions3[[#This Row],[amount]]&gt;$L$17), 1, 0)</f>
        <v>0</v>
      </c>
    </row>
    <row r="5270" spans="1:9">
      <c r="A5270" t="s">
        <v>9669</v>
      </c>
      <c r="B5270" s="3">
        <v>45501</v>
      </c>
      <c r="C5270" t="s">
        <v>9670</v>
      </c>
      <c r="D5270">
        <v>812.06</v>
      </c>
      <c r="E5270" t="s">
        <v>52</v>
      </c>
      <c r="F5270" t="s">
        <v>61</v>
      </c>
      <c r="G5270" t="s">
        <v>39</v>
      </c>
      <c r="H5270" t="s">
        <v>44</v>
      </c>
      <c r="I5270">
        <f>IF(OR(financial_transactions3[[#This Row],[amount]]&lt;$L$16, financial_transactions3[[#This Row],[amount]]&gt;$L$17), 1, 0)</f>
        <v>0</v>
      </c>
    </row>
    <row r="5271" spans="1:9">
      <c r="A5271" t="s">
        <v>9671</v>
      </c>
      <c r="B5271" s="3">
        <v>45501</v>
      </c>
      <c r="C5271" t="s">
        <v>7623</v>
      </c>
      <c r="D5271">
        <v>1561.9</v>
      </c>
      <c r="E5271" t="s">
        <v>122</v>
      </c>
      <c r="F5271" t="s">
        <v>32</v>
      </c>
      <c r="G5271" t="s">
        <v>48</v>
      </c>
      <c r="H5271" t="s">
        <v>109</v>
      </c>
      <c r="I5271">
        <f>IF(OR(financial_transactions3[[#This Row],[amount]]&lt;$L$16, financial_transactions3[[#This Row],[amount]]&gt;$L$17), 1, 0)</f>
        <v>0</v>
      </c>
    </row>
    <row r="5272" spans="1:9">
      <c r="A5272" t="s">
        <v>9672</v>
      </c>
      <c r="B5272" s="3">
        <v>45501</v>
      </c>
      <c r="C5272" t="s">
        <v>314</v>
      </c>
      <c r="D5272">
        <v>316.55</v>
      </c>
      <c r="E5272" t="s">
        <v>31</v>
      </c>
      <c r="F5272" t="s">
        <v>26</v>
      </c>
      <c r="G5272" t="s">
        <v>39</v>
      </c>
      <c r="H5272" t="s">
        <v>44</v>
      </c>
      <c r="I5272">
        <f>IF(OR(financial_transactions3[[#This Row],[amount]]&lt;$L$16, financial_transactions3[[#This Row],[amount]]&gt;$L$17), 1, 0)</f>
        <v>1</v>
      </c>
    </row>
    <row r="5273" spans="1:9">
      <c r="A5273" t="s">
        <v>9673</v>
      </c>
      <c r="B5273" s="3">
        <v>45501</v>
      </c>
      <c r="C5273" t="s">
        <v>6539</v>
      </c>
      <c r="D5273">
        <v>588.55999999999995</v>
      </c>
      <c r="E5273" t="s">
        <v>25</v>
      </c>
      <c r="F5273" t="s">
        <v>26</v>
      </c>
      <c r="G5273" t="s">
        <v>39</v>
      </c>
      <c r="H5273" t="s">
        <v>75</v>
      </c>
      <c r="I5273">
        <f>IF(OR(financial_transactions3[[#This Row],[amount]]&lt;$L$16, financial_transactions3[[#This Row],[amount]]&gt;$L$17), 1, 0)</f>
        <v>0</v>
      </c>
    </row>
    <row r="5274" spans="1:9">
      <c r="A5274" t="s">
        <v>9674</v>
      </c>
      <c r="B5274" s="3">
        <v>45501</v>
      </c>
      <c r="C5274" t="s">
        <v>9675</v>
      </c>
      <c r="D5274">
        <v>474.13</v>
      </c>
      <c r="E5274" t="s">
        <v>70</v>
      </c>
      <c r="F5274" t="s">
        <v>61</v>
      </c>
      <c r="G5274" t="s">
        <v>39</v>
      </c>
      <c r="H5274" t="s">
        <v>33</v>
      </c>
      <c r="I5274">
        <f>IF(OR(financial_transactions3[[#This Row],[amount]]&lt;$L$16, financial_transactions3[[#This Row],[amount]]&gt;$L$17), 1, 0)</f>
        <v>1</v>
      </c>
    </row>
    <row r="5275" spans="1:9">
      <c r="A5275" t="s">
        <v>9676</v>
      </c>
      <c r="B5275" s="3">
        <v>45501</v>
      </c>
      <c r="C5275" t="s">
        <v>9677</v>
      </c>
      <c r="D5275">
        <v>209.69</v>
      </c>
      <c r="E5275" t="s">
        <v>25</v>
      </c>
      <c r="F5275" t="s">
        <v>20</v>
      </c>
      <c r="G5275" t="s">
        <v>27</v>
      </c>
      <c r="H5275" t="s">
        <v>28</v>
      </c>
      <c r="I5275">
        <f>IF(OR(financial_transactions3[[#This Row],[amount]]&lt;$L$16, financial_transactions3[[#This Row],[amount]]&gt;$L$17), 1, 0)</f>
        <v>1</v>
      </c>
    </row>
    <row r="5276" spans="1:9">
      <c r="A5276" t="s">
        <v>9678</v>
      </c>
      <c r="B5276" s="3">
        <v>45501</v>
      </c>
      <c r="C5276" t="s">
        <v>9189</v>
      </c>
      <c r="D5276">
        <v>985.3</v>
      </c>
      <c r="E5276" t="s">
        <v>31</v>
      </c>
      <c r="F5276" t="s">
        <v>26</v>
      </c>
      <c r="G5276" t="s">
        <v>39</v>
      </c>
      <c r="H5276" t="s">
        <v>57</v>
      </c>
      <c r="I5276">
        <f>IF(OR(financial_transactions3[[#This Row],[amount]]&lt;$L$16, financial_transactions3[[#This Row],[amount]]&gt;$L$17), 1, 0)</f>
        <v>0</v>
      </c>
    </row>
    <row r="5277" spans="1:9">
      <c r="A5277" t="s">
        <v>9679</v>
      </c>
      <c r="B5277" s="3">
        <v>45501</v>
      </c>
      <c r="C5277" t="s">
        <v>3963</v>
      </c>
      <c r="D5277">
        <v>11957.96</v>
      </c>
      <c r="E5277" t="s">
        <v>16079</v>
      </c>
      <c r="F5277" t="s">
        <v>26</v>
      </c>
      <c r="G5277" t="s">
        <v>39</v>
      </c>
      <c r="H5277" t="s">
        <v>109</v>
      </c>
      <c r="I5277">
        <f>IF(OR(financial_transactions3[[#This Row],[amount]]&lt;$L$16, financial_transactions3[[#This Row],[amount]]&gt;$L$17), 1, 0)</f>
        <v>1</v>
      </c>
    </row>
    <row r="5278" spans="1:9">
      <c r="A5278" t="s">
        <v>9680</v>
      </c>
      <c r="B5278" s="3">
        <v>45501</v>
      </c>
      <c r="C5278" t="s">
        <v>9681</v>
      </c>
      <c r="D5278">
        <v>832.45</v>
      </c>
      <c r="E5278" t="s">
        <v>70</v>
      </c>
      <c r="F5278" t="s">
        <v>26</v>
      </c>
      <c r="G5278" t="s">
        <v>27</v>
      </c>
      <c r="H5278" t="s">
        <v>22</v>
      </c>
      <c r="I5278">
        <f>IF(OR(financial_transactions3[[#This Row],[amount]]&lt;$L$16, financial_transactions3[[#This Row],[amount]]&gt;$L$17), 1, 0)</f>
        <v>0</v>
      </c>
    </row>
    <row r="5279" spans="1:9">
      <c r="A5279" t="s">
        <v>9682</v>
      </c>
      <c r="B5279" s="3">
        <v>45501</v>
      </c>
      <c r="C5279" t="s">
        <v>902</v>
      </c>
      <c r="D5279">
        <v>570.29</v>
      </c>
      <c r="E5279" t="s">
        <v>31</v>
      </c>
      <c r="F5279" t="s">
        <v>20</v>
      </c>
      <c r="G5279" t="s">
        <v>27</v>
      </c>
      <c r="H5279" t="s">
        <v>109</v>
      </c>
      <c r="I5279">
        <f>IF(OR(financial_transactions3[[#This Row],[amount]]&lt;$L$16, financial_transactions3[[#This Row],[amount]]&gt;$L$17), 1, 0)</f>
        <v>1</v>
      </c>
    </row>
    <row r="5280" spans="1:9">
      <c r="A5280" t="s">
        <v>9683</v>
      </c>
      <c r="B5280" s="3">
        <v>45501</v>
      </c>
      <c r="C5280" t="s">
        <v>9684</v>
      </c>
      <c r="D5280">
        <v>265.81</v>
      </c>
      <c r="E5280" t="s">
        <v>25</v>
      </c>
      <c r="F5280" t="s">
        <v>61</v>
      </c>
      <c r="G5280" t="s">
        <v>21</v>
      </c>
      <c r="H5280" t="s">
        <v>36</v>
      </c>
      <c r="I5280">
        <f>IF(OR(financial_transactions3[[#This Row],[amount]]&lt;$L$16, financial_transactions3[[#This Row],[amount]]&gt;$L$17), 1, 0)</f>
        <v>1</v>
      </c>
    </row>
    <row r="5281" spans="1:9">
      <c r="A5281" t="s">
        <v>9685</v>
      </c>
      <c r="B5281" s="3">
        <v>45501</v>
      </c>
      <c r="C5281" t="s">
        <v>9686</v>
      </c>
      <c r="D5281">
        <v>9626.84</v>
      </c>
      <c r="E5281" t="s">
        <v>19</v>
      </c>
      <c r="F5281" t="s">
        <v>32</v>
      </c>
      <c r="G5281" t="s">
        <v>48</v>
      </c>
      <c r="H5281" t="s">
        <v>16080</v>
      </c>
      <c r="I5281">
        <f>IF(OR(financial_transactions3[[#This Row],[amount]]&lt;$L$16, financial_transactions3[[#This Row],[amount]]&gt;$L$17), 1, 0)</f>
        <v>1</v>
      </c>
    </row>
    <row r="5282" spans="1:9">
      <c r="A5282" t="s">
        <v>9687</v>
      </c>
      <c r="B5282" s="3">
        <v>45501</v>
      </c>
      <c r="C5282" t="s">
        <v>9688</v>
      </c>
      <c r="D5282">
        <v>1551.89</v>
      </c>
      <c r="E5282" t="s">
        <v>70</v>
      </c>
      <c r="F5282" t="s">
        <v>32</v>
      </c>
      <c r="G5282" t="s">
        <v>48</v>
      </c>
      <c r="H5282" t="s">
        <v>53</v>
      </c>
      <c r="I5282">
        <f>IF(OR(financial_transactions3[[#This Row],[amount]]&lt;$L$16, financial_transactions3[[#This Row],[amount]]&gt;$L$17), 1, 0)</f>
        <v>0</v>
      </c>
    </row>
    <row r="5283" spans="1:9">
      <c r="A5283" t="s">
        <v>9689</v>
      </c>
      <c r="B5283" s="3">
        <v>45501</v>
      </c>
      <c r="C5283" t="s">
        <v>3337</v>
      </c>
      <c r="D5283">
        <v>210.98</v>
      </c>
      <c r="E5283" t="s">
        <v>52</v>
      </c>
      <c r="F5283" t="s">
        <v>26</v>
      </c>
      <c r="G5283" t="s">
        <v>48</v>
      </c>
      <c r="H5283" t="s">
        <v>75</v>
      </c>
      <c r="I5283">
        <f>IF(OR(financial_transactions3[[#This Row],[amount]]&lt;$L$16, financial_transactions3[[#This Row],[amount]]&gt;$L$17), 1, 0)</f>
        <v>1</v>
      </c>
    </row>
    <row r="5284" spans="1:9">
      <c r="A5284" t="s">
        <v>9690</v>
      </c>
      <c r="B5284" s="3">
        <v>45501</v>
      </c>
      <c r="C5284" t="s">
        <v>2700</v>
      </c>
      <c r="D5284">
        <v>1594.85</v>
      </c>
      <c r="E5284" t="s">
        <v>64</v>
      </c>
      <c r="F5284" t="s">
        <v>61</v>
      </c>
      <c r="G5284" t="s">
        <v>21</v>
      </c>
      <c r="H5284" t="s">
        <v>53</v>
      </c>
      <c r="I5284">
        <f>IF(OR(financial_transactions3[[#This Row],[amount]]&lt;$L$16, financial_transactions3[[#This Row],[amount]]&gt;$L$17), 1, 0)</f>
        <v>0</v>
      </c>
    </row>
    <row r="5285" spans="1:9">
      <c r="A5285" t="s">
        <v>9691</v>
      </c>
      <c r="B5285" s="3">
        <v>45501</v>
      </c>
      <c r="C5285" t="s">
        <v>9398</v>
      </c>
      <c r="D5285">
        <v>1656.13</v>
      </c>
      <c r="E5285" t="s">
        <v>122</v>
      </c>
      <c r="F5285" t="s">
        <v>32</v>
      </c>
      <c r="G5285" t="s">
        <v>21</v>
      </c>
      <c r="H5285" t="s">
        <v>44</v>
      </c>
      <c r="I5285">
        <f>IF(OR(financial_transactions3[[#This Row],[amount]]&lt;$L$16, financial_transactions3[[#This Row],[amount]]&gt;$L$17), 1, 0)</f>
        <v>1</v>
      </c>
    </row>
    <row r="5286" spans="1:9">
      <c r="A5286" t="s">
        <v>9693</v>
      </c>
      <c r="B5286" s="3">
        <v>45502</v>
      </c>
      <c r="C5286" t="s">
        <v>5916</v>
      </c>
      <c r="D5286">
        <v>341.29</v>
      </c>
      <c r="E5286" t="s">
        <v>52</v>
      </c>
      <c r="F5286" t="s">
        <v>61</v>
      </c>
      <c r="G5286" t="s">
        <v>48</v>
      </c>
      <c r="H5286" t="s">
        <v>28</v>
      </c>
      <c r="I5286">
        <f>IF(OR(financial_transactions3[[#This Row],[amount]]&lt;$L$16, financial_transactions3[[#This Row],[amount]]&gt;$L$17), 1, 0)</f>
        <v>1</v>
      </c>
    </row>
    <row r="5287" spans="1:9">
      <c r="A5287" t="s">
        <v>9694</v>
      </c>
      <c r="B5287" s="3">
        <v>45502</v>
      </c>
      <c r="C5287" t="s">
        <v>9695</v>
      </c>
      <c r="D5287">
        <v>86.99</v>
      </c>
      <c r="E5287" t="s">
        <v>16110</v>
      </c>
      <c r="F5287" t="s">
        <v>61</v>
      </c>
      <c r="G5287" t="s">
        <v>39</v>
      </c>
      <c r="H5287" t="s">
        <v>44</v>
      </c>
      <c r="I5287">
        <f>IF(OR(financial_transactions3[[#This Row],[amount]]&lt;$L$16, financial_transactions3[[#This Row],[amount]]&gt;$L$17), 1, 0)</f>
        <v>1</v>
      </c>
    </row>
    <row r="5288" spans="1:9">
      <c r="A5288" t="s">
        <v>9696</v>
      </c>
      <c r="B5288" s="3">
        <v>45502</v>
      </c>
      <c r="C5288" t="s">
        <v>9697</v>
      </c>
      <c r="D5288">
        <v>801.25</v>
      </c>
      <c r="E5288" t="s">
        <v>16079</v>
      </c>
      <c r="F5288" t="s">
        <v>20</v>
      </c>
      <c r="G5288" t="s">
        <v>48</v>
      </c>
      <c r="H5288" t="s">
        <v>176</v>
      </c>
      <c r="I5288">
        <f>IF(OR(financial_transactions3[[#This Row],[amount]]&lt;$L$16, financial_transactions3[[#This Row],[amount]]&gt;$L$17), 1, 0)</f>
        <v>0</v>
      </c>
    </row>
    <row r="5289" spans="1:9">
      <c r="A5289" t="s">
        <v>9698</v>
      </c>
      <c r="B5289" s="3">
        <v>45502</v>
      </c>
      <c r="C5289" t="s">
        <v>3919</v>
      </c>
      <c r="D5289">
        <v>594.45000000000005</v>
      </c>
      <c r="E5289" t="s">
        <v>67</v>
      </c>
      <c r="F5289" t="s">
        <v>32</v>
      </c>
      <c r="G5289" t="s">
        <v>48</v>
      </c>
      <c r="H5289" t="s">
        <v>36</v>
      </c>
      <c r="I5289">
        <f>IF(OR(financial_transactions3[[#This Row],[amount]]&lt;$L$16, financial_transactions3[[#This Row],[amount]]&gt;$L$17), 1, 0)</f>
        <v>0</v>
      </c>
    </row>
    <row r="5290" spans="1:9">
      <c r="A5290" t="s">
        <v>9699</v>
      </c>
      <c r="B5290" s="3">
        <v>45502</v>
      </c>
      <c r="C5290" t="s">
        <v>9700</v>
      </c>
      <c r="D5290">
        <v>899.55</v>
      </c>
      <c r="E5290" t="s">
        <v>31</v>
      </c>
      <c r="F5290" t="s">
        <v>20</v>
      </c>
      <c r="G5290" t="s">
        <v>27</v>
      </c>
      <c r="H5290" t="s">
        <v>28</v>
      </c>
      <c r="I5290">
        <f>IF(OR(financial_transactions3[[#This Row],[amount]]&lt;$L$16, financial_transactions3[[#This Row],[amount]]&gt;$L$17), 1, 0)</f>
        <v>0</v>
      </c>
    </row>
    <row r="5291" spans="1:9">
      <c r="A5291" t="s">
        <v>9701</v>
      </c>
      <c r="B5291" s="3">
        <v>45502</v>
      </c>
      <c r="C5291" t="s">
        <v>9702</v>
      </c>
      <c r="D5291">
        <v>946.4</v>
      </c>
      <c r="E5291" t="s">
        <v>25</v>
      </c>
      <c r="F5291" t="s">
        <v>26</v>
      </c>
      <c r="G5291" t="s">
        <v>21</v>
      </c>
      <c r="H5291" t="s">
        <v>49</v>
      </c>
      <c r="I5291">
        <f>IF(OR(financial_transactions3[[#This Row],[amount]]&lt;$L$16, financial_transactions3[[#This Row],[amount]]&gt;$L$17), 1, 0)</f>
        <v>0</v>
      </c>
    </row>
    <row r="5292" spans="1:9">
      <c r="A5292" t="s">
        <v>9703</v>
      </c>
      <c r="B5292" s="3">
        <v>45502</v>
      </c>
      <c r="C5292" t="s">
        <v>1254</v>
      </c>
      <c r="D5292">
        <v>1578.09</v>
      </c>
      <c r="E5292" t="s">
        <v>25</v>
      </c>
      <c r="F5292" t="s">
        <v>61</v>
      </c>
      <c r="G5292" t="s">
        <v>21</v>
      </c>
      <c r="H5292" t="s">
        <v>16080</v>
      </c>
      <c r="I5292">
        <f>IF(OR(financial_transactions3[[#This Row],[amount]]&lt;$L$16, financial_transactions3[[#This Row],[amount]]&gt;$L$17), 1, 0)</f>
        <v>0</v>
      </c>
    </row>
    <row r="5293" spans="1:9">
      <c r="A5293" t="s">
        <v>9704</v>
      </c>
      <c r="B5293" s="3">
        <v>45502</v>
      </c>
      <c r="C5293" t="s">
        <v>2686</v>
      </c>
      <c r="D5293">
        <v>369.46</v>
      </c>
      <c r="E5293" t="s">
        <v>52</v>
      </c>
      <c r="F5293" t="s">
        <v>26</v>
      </c>
      <c r="G5293" t="s">
        <v>27</v>
      </c>
      <c r="H5293" t="s">
        <v>57</v>
      </c>
      <c r="I5293">
        <f>IF(OR(financial_transactions3[[#This Row],[amount]]&lt;$L$16, financial_transactions3[[#This Row],[amount]]&gt;$L$17), 1, 0)</f>
        <v>1</v>
      </c>
    </row>
    <row r="5294" spans="1:9">
      <c r="A5294" t="s">
        <v>9705</v>
      </c>
      <c r="B5294" s="3">
        <v>45502</v>
      </c>
      <c r="C5294" t="s">
        <v>1581</v>
      </c>
      <c r="D5294">
        <v>12781.49</v>
      </c>
      <c r="E5294" t="s">
        <v>19</v>
      </c>
      <c r="F5294" t="s">
        <v>61</v>
      </c>
      <c r="G5294" t="s">
        <v>27</v>
      </c>
      <c r="H5294" t="s">
        <v>53</v>
      </c>
      <c r="I5294">
        <f>IF(OR(financial_transactions3[[#This Row],[amount]]&lt;$L$16, financial_transactions3[[#This Row],[amount]]&gt;$L$17), 1, 0)</f>
        <v>1</v>
      </c>
    </row>
    <row r="5295" spans="1:9">
      <c r="A5295" t="s">
        <v>9706</v>
      </c>
      <c r="B5295" s="3">
        <v>45502</v>
      </c>
      <c r="C5295" t="s">
        <v>9707</v>
      </c>
      <c r="D5295">
        <v>1467.49</v>
      </c>
      <c r="E5295" t="s">
        <v>31</v>
      </c>
      <c r="F5295" t="s">
        <v>20</v>
      </c>
      <c r="G5295" t="s">
        <v>27</v>
      </c>
      <c r="H5295" t="s">
        <v>94</v>
      </c>
      <c r="I5295">
        <f>IF(OR(financial_transactions3[[#This Row],[amount]]&lt;$L$16, financial_transactions3[[#This Row],[amount]]&gt;$L$17), 1, 0)</f>
        <v>0</v>
      </c>
    </row>
    <row r="5296" spans="1:9">
      <c r="A5296" t="s">
        <v>9708</v>
      </c>
      <c r="B5296" s="3">
        <v>45502</v>
      </c>
      <c r="C5296" t="s">
        <v>9217</v>
      </c>
      <c r="D5296">
        <v>1941.43</v>
      </c>
      <c r="E5296" t="s">
        <v>25</v>
      </c>
      <c r="F5296" t="s">
        <v>20</v>
      </c>
      <c r="G5296" t="s">
        <v>39</v>
      </c>
      <c r="H5296" t="s">
        <v>44</v>
      </c>
      <c r="I5296">
        <f>IF(OR(financial_transactions3[[#This Row],[amount]]&lt;$L$16, financial_transactions3[[#This Row],[amount]]&gt;$L$17), 1, 0)</f>
        <v>1</v>
      </c>
    </row>
    <row r="5297" spans="1:9">
      <c r="A5297" t="s">
        <v>9709</v>
      </c>
      <c r="B5297" s="3">
        <v>45502</v>
      </c>
      <c r="C5297" t="s">
        <v>9710</v>
      </c>
      <c r="D5297">
        <v>1197.79</v>
      </c>
      <c r="E5297" t="s">
        <v>70</v>
      </c>
      <c r="F5297" t="s">
        <v>61</v>
      </c>
      <c r="G5297" t="s">
        <v>27</v>
      </c>
      <c r="H5297" t="s">
        <v>36</v>
      </c>
      <c r="I5297">
        <f>IF(OR(financial_transactions3[[#This Row],[amount]]&lt;$L$16, financial_transactions3[[#This Row],[amount]]&gt;$L$17), 1, 0)</f>
        <v>0</v>
      </c>
    </row>
    <row r="5298" spans="1:9">
      <c r="A5298" t="s">
        <v>9711</v>
      </c>
      <c r="B5298" s="3">
        <v>45502</v>
      </c>
      <c r="C5298" t="s">
        <v>3019</v>
      </c>
      <c r="D5298">
        <v>982.19</v>
      </c>
      <c r="E5298" t="s">
        <v>52</v>
      </c>
      <c r="F5298" t="s">
        <v>20</v>
      </c>
      <c r="G5298" t="s">
        <v>48</v>
      </c>
      <c r="H5298" t="s">
        <v>87</v>
      </c>
      <c r="I5298">
        <f>IF(OR(financial_transactions3[[#This Row],[amount]]&lt;$L$16, financial_transactions3[[#This Row],[amount]]&gt;$L$17), 1, 0)</f>
        <v>0</v>
      </c>
    </row>
    <row r="5299" spans="1:9">
      <c r="A5299" t="s">
        <v>9712</v>
      </c>
      <c r="B5299" s="3">
        <v>45502</v>
      </c>
      <c r="C5299" t="s">
        <v>7775</v>
      </c>
      <c r="D5299">
        <v>1357.75</v>
      </c>
      <c r="E5299" t="s">
        <v>47</v>
      </c>
      <c r="F5299" t="s">
        <v>61</v>
      </c>
      <c r="G5299" t="s">
        <v>27</v>
      </c>
      <c r="H5299" t="s">
        <v>75</v>
      </c>
      <c r="I5299">
        <f>IF(OR(financial_transactions3[[#This Row],[amount]]&lt;$L$16, financial_transactions3[[#This Row],[amount]]&gt;$L$17), 1, 0)</f>
        <v>0</v>
      </c>
    </row>
    <row r="5300" spans="1:9">
      <c r="A5300" t="s">
        <v>9713</v>
      </c>
      <c r="B5300" s="3">
        <v>45502</v>
      </c>
      <c r="C5300" t="s">
        <v>1858</v>
      </c>
      <c r="D5300">
        <v>112.22</v>
      </c>
      <c r="E5300" t="s">
        <v>19</v>
      </c>
      <c r="F5300" t="s">
        <v>20</v>
      </c>
      <c r="G5300" t="s">
        <v>21</v>
      </c>
      <c r="H5300" t="s">
        <v>57</v>
      </c>
      <c r="I5300">
        <f>IF(OR(financial_transactions3[[#This Row],[amount]]&lt;$L$16, financial_transactions3[[#This Row],[amount]]&gt;$L$17), 1, 0)</f>
        <v>1</v>
      </c>
    </row>
    <row r="5301" spans="1:9">
      <c r="A5301" t="s">
        <v>9714</v>
      </c>
      <c r="B5301" s="3">
        <v>45502</v>
      </c>
      <c r="C5301" t="s">
        <v>9268</v>
      </c>
      <c r="D5301">
        <v>205.83</v>
      </c>
      <c r="E5301" t="s">
        <v>47</v>
      </c>
      <c r="F5301" t="s">
        <v>20</v>
      </c>
      <c r="G5301" t="s">
        <v>27</v>
      </c>
      <c r="H5301" t="s">
        <v>33</v>
      </c>
      <c r="I5301">
        <f>IF(OR(financial_transactions3[[#This Row],[amount]]&lt;$L$16, financial_transactions3[[#This Row],[amount]]&gt;$L$17), 1, 0)</f>
        <v>1</v>
      </c>
    </row>
    <row r="5302" spans="1:9">
      <c r="A5302" t="s">
        <v>9715</v>
      </c>
      <c r="B5302" s="3">
        <v>45502</v>
      </c>
      <c r="C5302" t="s">
        <v>9716</v>
      </c>
      <c r="D5302">
        <v>1801.68</v>
      </c>
      <c r="E5302" t="s">
        <v>47</v>
      </c>
      <c r="F5302" t="s">
        <v>61</v>
      </c>
      <c r="G5302" t="s">
        <v>39</v>
      </c>
      <c r="H5302" t="s">
        <v>123</v>
      </c>
      <c r="I5302">
        <f>IF(OR(financial_transactions3[[#This Row],[amount]]&lt;$L$16, financial_transactions3[[#This Row],[amount]]&gt;$L$17), 1, 0)</f>
        <v>1</v>
      </c>
    </row>
    <row r="5303" spans="1:9">
      <c r="A5303" t="s">
        <v>9717</v>
      </c>
      <c r="B5303" s="3">
        <v>45502</v>
      </c>
      <c r="C5303" t="s">
        <v>9718</v>
      </c>
      <c r="D5303">
        <v>8959.24</v>
      </c>
      <c r="E5303" t="s">
        <v>25</v>
      </c>
      <c r="F5303" t="s">
        <v>26</v>
      </c>
      <c r="G5303" t="s">
        <v>48</v>
      </c>
      <c r="H5303" t="s">
        <v>36</v>
      </c>
      <c r="I5303">
        <f>IF(OR(financial_transactions3[[#This Row],[amount]]&lt;$L$16, financial_transactions3[[#This Row],[amount]]&gt;$L$17), 1, 0)</f>
        <v>1</v>
      </c>
    </row>
    <row r="5304" spans="1:9">
      <c r="A5304" t="s">
        <v>9719</v>
      </c>
      <c r="B5304" s="3">
        <v>45502</v>
      </c>
      <c r="C5304" t="s">
        <v>640</v>
      </c>
      <c r="D5304">
        <v>1653.13</v>
      </c>
      <c r="E5304" t="s">
        <v>19</v>
      </c>
      <c r="F5304" t="s">
        <v>26</v>
      </c>
      <c r="G5304" t="s">
        <v>39</v>
      </c>
      <c r="H5304" t="s">
        <v>87</v>
      </c>
      <c r="I5304">
        <f>IF(OR(financial_transactions3[[#This Row],[amount]]&lt;$L$16, financial_transactions3[[#This Row],[amount]]&gt;$L$17), 1, 0)</f>
        <v>1</v>
      </c>
    </row>
    <row r="5305" spans="1:9">
      <c r="A5305" t="s">
        <v>9720</v>
      </c>
      <c r="B5305" s="3">
        <v>45502</v>
      </c>
      <c r="C5305" t="s">
        <v>2929</v>
      </c>
      <c r="D5305">
        <v>1127.75</v>
      </c>
      <c r="E5305" t="s">
        <v>47</v>
      </c>
      <c r="F5305" t="s">
        <v>26</v>
      </c>
      <c r="G5305" t="s">
        <v>48</v>
      </c>
      <c r="H5305" t="s">
        <v>57</v>
      </c>
      <c r="I5305">
        <f>IF(OR(financial_transactions3[[#This Row],[amount]]&lt;$L$16, financial_transactions3[[#This Row],[amount]]&gt;$L$17), 1, 0)</f>
        <v>0</v>
      </c>
    </row>
    <row r="5306" spans="1:9">
      <c r="A5306" t="s">
        <v>9721</v>
      </c>
      <c r="B5306" s="3">
        <v>45502</v>
      </c>
      <c r="C5306" t="s">
        <v>9722</v>
      </c>
      <c r="D5306">
        <v>1843.27</v>
      </c>
      <c r="E5306" t="s">
        <v>16079</v>
      </c>
      <c r="F5306" t="s">
        <v>20</v>
      </c>
      <c r="G5306" t="s">
        <v>27</v>
      </c>
      <c r="H5306" t="s">
        <v>57</v>
      </c>
      <c r="I5306">
        <f>IF(OR(financial_transactions3[[#This Row],[amount]]&lt;$L$16, financial_transactions3[[#This Row],[amount]]&gt;$L$17), 1, 0)</f>
        <v>1</v>
      </c>
    </row>
    <row r="5307" spans="1:9">
      <c r="A5307" t="s">
        <v>9723</v>
      </c>
      <c r="B5307" s="3">
        <v>45502</v>
      </c>
      <c r="C5307" t="s">
        <v>9724</v>
      </c>
      <c r="D5307">
        <v>171.4</v>
      </c>
      <c r="E5307" t="s">
        <v>25</v>
      </c>
      <c r="F5307" t="s">
        <v>32</v>
      </c>
      <c r="G5307" t="s">
        <v>21</v>
      </c>
      <c r="H5307" t="s">
        <v>87</v>
      </c>
      <c r="I5307">
        <f>IF(OR(financial_transactions3[[#This Row],[amount]]&lt;$L$16, financial_transactions3[[#This Row],[amount]]&gt;$L$17), 1, 0)</f>
        <v>1</v>
      </c>
    </row>
    <row r="5308" spans="1:9">
      <c r="A5308" t="s">
        <v>9725</v>
      </c>
      <c r="B5308" s="3">
        <v>45502</v>
      </c>
      <c r="C5308" t="s">
        <v>2565</v>
      </c>
      <c r="D5308">
        <v>1817.09</v>
      </c>
      <c r="E5308" t="s">
        <v>19</v>
      </c>
      <c r="F5308" t="s">
        <v>20</v>
      </c>
      <c r="G5308" t="s">
        <v>48</v>
      </c>
      <c r="H5308" t="s">
        <v>28</v>
      </c>
      <c r="I5308">
        <f>IF(OR(financial_transactions3[[#This Row],[amount]]&lt;$L$16, financial_transactions3[[#This Row],[amount]]&gt;$L$17), 1, 0)</f>
        <v>1</v>
      </c>
    </row>
    <row r="5309" spans="1:9">
      <c r="A5309" t="s">
        <v>9726</v>
      </c>
      <c r="B5309" s="3">
        <v>45502</v>
      </c>
      <c r="C5309" t="s">
        <v>7263</v>
      </c>
      <c r="D5309">
        <v>1272.8399999999999</v>
      </c>
      <c r="E5309" t="s">
        <v>16079</v>
      </c>
      <c r="F5309" t="s">
        <v>32</v>
      </c>
      <c r="G5309" t="s">
        <v>39</v>
      </c>
      <c r="H5309" t="s">
        <v>16080</v>
      </c>
      <c r="I5309">
        <f>IF(OR(financial_transactions3[[#This Row],[amount]]&lt;$L$16, financial_transactions3[[#This Row],[amount]]&gt;$L$17), 1, 0)</f>
        <v>0</v>
      </c>
    </row>
    <row r="5310" spans="1:9">
      <c r="A5310" t="s">
        <v>9727</v>
      </c>
      <c r="B5310" s="3">
        <v>45502</v>
      </c>
      <c r="C5310" t="s">
        <v>9728</v>
      </c>
      <c r="D5310">
        <v>1974.84</v>
      </c>
      <c r="E5310" t="s">
        <v>122</v>
      </c>
      <c r="F5310" t="s">
        <v>26</v>
      </c>
      <c r="G5310" t="s">
        <v>48</v>
      </c>
      <c r="H5310" t="s">
        <v>57</v>
      </c>
      <c r="I5310">
        <f>IF(OR(financial_transactions3[[#This Row],[amount]]&lt;$L$16, financial_transactions3[[#This Row],[amount]]&gt;$L$17), 1, 0)</f>
        <v>1</v>
      </c>
    </row>
    <row r="5311" spans="1:9">
      <c r="A5311" t="s">
        <v>9729</v>
      </c>
      <c r="B5311" s="3">
        <v>45502</v>
      </c>
      <c r="C5311" t="s">
        <v>7653</v>
      </c>
      <c r="D5311">
        <v>111.34</v>
      </c>
      <c r="E5311" t="s">
        <v>16079</v>
      </c>
      <c r="F5311" t="s">
        <v>26</v>
      </c>
      <c r="G5311" t="s">
        <v>48</v>
      </c>
      <c r="H5311" t="s">
        <v>75</v>
      </c>
      <c r="I5311">
        <f>IF(OR(financial_transactions3[[#This Row],[amount]]&lt;$L$16, financial_transactions3[[#This Row],[amount]]&gt;$L$17), 1, 0)</f>
        <v>1</v>
      </c>
    </row>
    <row r="5312" spans="1:9">
      <c r="A5312" t="s">
        <v>9730</v>
      </c>
      <c r="B5312" s="3">
        <v>45502</v>
      </c>
      <c r="C5312" t="s">
        <v>8796</v>
      </c>
      <c r="D5312">
        <v>179.97</v>
      </c>
      <c r="E5312" t="s">
        <v>47</v>
      </c>
      <c r="F5312" t="s">
        <v>32</v>
      </c>
      <c r="G5312" t="s">
        <v>39</v>
      </c>
      <c r="H5312" t="s">
        <v>16080</v>
      </c>
      <c r="I5312">
        <f>IF(OR(financial_transactions3[[#This Row],[amount]]&lt;$L$16, financial_transactions3[[#This Row],[amount]]&gt;$L$17), 1, 0)</f>
        <v>1</v>
      </c>
    </row>
    <row r="5313" spans="1:9">
      <c r="A5313" t="s">
        <v>9731</v>
      </c>
      <c r="B5313" s="3">
        <v>45503</v>
      </c>
      <c r="C5313" t="s">
        <v>9732</v>
      </c>
      <c r="D5313">
        <v>945.91</v>
      </c>
      <c r="E5313" t="s">
        <v>64</v>
      </c>
      <c r="F5313" t="s">
        <v>32</v>
      </c>
      <c r="G5313" t="s">
        <v>39</v>
      </c>
      <c r="H5313" t="s">
        <v>109</v>
      </c>
      <c r="I5313">
        <f>IF(OR(financial_transactions3[[#This Row],[amount]]&lt;$L$16, financial_transactions3[[#This Row],[amount]]&gt;$L$17), 1, 0)</f>
        <v>0</v>
      </c>
    </row>
    <row r="5314" spans="1:9">
      <c r="A5314" t="s">
        <v>9733</v>
      </c>
      <c r="B5314" s="3">
        <v>45503</v>
      </c>
      <c r="C5314" t="s">
        <v>9734</v>
      </c>
      <c r="D5314">
        <v>153.26</v>
      </c>
      <c r="E5314" t="s">
        <v>31</v>
      </c>
      <c r="F5314" t="s">
        <v>20</v>
      </c>
      <c r="G5314" t="s">
        <v>48</v>
      </c>
      <c r="H5314" t="s">
        <v>16080</v>
      </c>
      <c r="I5314">
        <f>IF(OR(financial_transactions3[[#This Row],[amount]]&lt;$L$16, financial_transactions3[[#This Row],[amount]]&gt;$L$17), 1, 0)</f>
        <v>1</v>
      </c>
    </row>
    <row r="5315" spans="1:9">
      <c r="A5315" t="s">
        <v>9735</v>
      </c>
      <c r="B5315" s="3">
        <v>45503</v>
      </c>
      <c r="C5315" t="s">
        <v>2940</v>
      </c>
      <c r="D5315">
        <v>7370.63</v>
      </c>
      <c r="E5315" t="s">
        <v>70</v>
      </c>
      <c r="F5315" t="s">
        <v>26</v>
      </c>
      <c r="G5315" t="s">
        <v>27</v>
      </c>
      <c r="H5315" t="s">
        <v>109</v>
      </c>
      <c r="I5315">
        <f>IF(OR(financial_transactions3[[#This Row],[amount]]&lt;$L$16, financial_transactions3[[#This Row],[amount]]&gt;$L$17), 1, 0)</f>
        <v>1</v>
      </c>
    </row>
    <row r="5316" spans="1:9">
      <c r="A5316" t="s">
        <v>9736</v>
      </c>
      <c r="B5316" s="3">
        <v>45503</v>
      </c>
      <c r="C5316" t="s">
        <v>9737</v>
      </c>
      <c r="D5316">
        <v>738.26</v>
      </c>
      <c r="E5316" t="s">
        <v>67</v>
      </c>
      <c r="F5316" t="s">
        <v>32</v>
      </c>
      <c r="G5316" t="s">
        <v>21</v>
      </c>
      <c r="H5316" t="s">
        <v>109</v>
      </c>
      <c r="I5316">
        <f>IF(OR(financial_transactions3[[#This Row],[amount]]&lt;$L$16, financial_transactions3[[#This Row],[amount]]&gt;$L$17), 1, 0)</f>
        <v>0</v>
      </c>
    </row>
    <row r="5317" spans="1:9">
      <c r="A5317" t="s">
        <v>9738</v>
      </c>
      <c r="B5317" s="3">
        <v>45503</v>
      </c>
      <c r="C5317" t="s">
        <v>9739</v>
      </c>
      <c r="D5317">
        <v>294.14999999999998</v>
      </c>
      <c r="E5317" t="s">
        <v>52</v>
      </c>
      <c r="F5317" t="s">
        <v>32</v>
      </c>
      <c r="G5317" t="s">
        <v>27</v>
      </c>
      <c r="H5317" t="s">
        <v>57</v>
      </c>
      <c r="I5317">
        <f>IF(OR(financial_transactions3[[#This Row],[amount]]&lt;$L$16, financial_transactions3[[#This Row],[amount]]&gt;$L$17), 1, 0)</f>
        <v>1</v>
      </c>
    </row>
    <row r="5318" spans="1:9">
      <c r="A5318" t="s">
        <v>9740</v>
      </c>
      <c r="B5318" s="3">
        <v>45503</v>
      </c>
      <c r="C5318" t="s">
        <v>9741</v>
      </c>
      <c r="D5318">
        <v>997.5</v>
      </c>
      <c r="E5318" t="s">
        <v>64</v>
      </c>
      <c r="F5318" t="s">
        <v>20</v>
      </c>
      <c r="G5318" t="s">
        <v>48</v>
      </c>
      <c r="H5318" t="s">
        <v>176</v>
      </c>
      <c r="I5318">
        <f>IF(OR(financial_transactions3[[#This Row],[amount]]&lt;$L$16, financial_transactions3[[#This Row],[amount]]&gt;$L$17), 1, 0)</f>
        <v>0</v>
      </c>
    </row>
    <row r="5319" spans="1:9">
      <c r="A5319" t="s">
        <v>9742</v>
      </c>
      <c r="B5319" s="3">
        <v>45503</v>
      </c>
      <c r="C5319" t="s">
        <v>9743</v>
      </c>
      <c r="D5319">
        <v>862.73</v>
      </c>
      <c r="E5319" t="s">
        <v>64</v>
      </c>
      <c r="F5319" t="s">
        <v>20</v>
      </c>
      <c r="G5319" t="s">
        <v>27</v>
      </c>
      <c r="H5319" t="s">
        <v>28</v>
      </c>
      <c r="I5319">
        <f>IF(OR(financial_transactions3[[#This Row],[amount]]&lt;$L$16, financial_transactions3[[#This Row],[amount]]&gt;$L$17), 1, 0)</f>
        <v>0</v>
      </c>
    </row>
    <row r="5320" spans="1:9">
      <c r="A5320" t="s">
        <v>9744</v>
      </c>
      <c r="B5320" s="3">
        <v>45503</v>
      </c>
      <c r="C5320" t="s">
        <v>4632</v>
      </c>
      <c r="D5320">
        <v>500.06</v>
      </c>
      <c r="E5320" t="s">
        <v>122</v>
      </c>
      <c r="F5320" t="s">
        <v>26</v>
      </c>
      <c r="G5320" t="s">
        <v>48</v>
      </c>
      <c r="H5320" t="s">
        <v>75</v>
      </c>
      <c r="I5320">
        <f>IF(OR(financial_transactions3[[#This Row],[amount]]&lt;$L$16, financial_transactions3[[#This Row],[amount]]&gt;$L$17), 1, 0)</f>
        <v>1</v>
      </c>
    </row>
    <row r="5321" spans="1:9">
      <c r="A5321" t="s">
        <v>9745</v>
      </c>
      <c r="B5321" s="3">
        <v>45503</v>
      </c>
      <c r="C5321" t="s">
        <v>4063</v>
      </c>
      <c r="D5321">
        <v>968.89</v>
      </c>
      <c r="E5321" t="s">
        <v>70</v>
      </c>
      <c r="F5321" t="s">
        <v>32</v>
      </c>
      <c r="G5321" t="s">
        <v>27</v>
      </c>
      <c r="H5321" t="s">
        <v>44</v>
      </c>
      <c r="I5321">
        <f>IF(OR(financial_transactions3[[#This Row],[amount]]&lt;$L$16, financial_transactions3[[#This Row],[amount]]&gt;$L$17), 1, 0)</f>
        <v>0</v>
      </c>
    </row>
    <row r="5322" spans="1:9">
      <c r="A5322" t="s">
        <v>9746</v>
      </c>
      <c r="B5322" s="3">
        <v>45503</v>
      </c>
      <c r="C5322" t="s">
        <v>9747</v>
      </c>
      <c r="D5322">
        <v>1162.6099999999999</v>
      </c>
      <c r="E5322" t="s">
        <v>25</v>
      </c>
      <c r="F5322" t="s">
        <v>32</v>
      </c>
      <c r="G5322" t="s">
        <v>21</v>
      </c>
      <c r="H5322" t="s">
        <v>16080</v>
      </c>
      <c r="I5322">
        <f>IF(OR(financial_transactions3[[#This Row],[amount]]&lt;$L$16, financial_transactions3[[#This Row],[amount]]&gt;$L$17), 1, 0)</f>
        <v>0</v>
      </c>
    </row>
    <row r="5323" spans="1:9">
      <c r="A5323" t="s">
        <v>9748</v>
      </c>
      <c r="B5323" s="3">
        <v>45503</v>
      </c>
      <c r="C5323" t="s">
        <v>9749</v>
      </c>
      <c r="D5323">
        <v>1653.66</v>
      </c>
      <c r="E5323" t="s">
        <v>16110</v>
      </c>
      <c r="F5323" t="s">
        <v>32</v>
      </c>
      <c r="G5323" t="s">
        <v>27</v>
      </c>
      <c r="H5323" t="s">
        <v>94</v>
      </c>
      <c r="I5323">
        <f>IF(OR(financial_transactions3[[#This Row],[amount]]&lt;$L$16, financial_transactions3[[#This Row],[amount]]&gt;$L$17), 1, 0)</f>
        <v>1</v>
      </c>
    </row>
    <row r="5324" spans="1:9">
      <c r="A5324" t="s">
        <v>9750</v>
      </c>
      <c r="B5324" s="3">
        <v>45503</v>
      </c>
      <c r="C5324" t="s">
        <v>9751</v>
      </c>
      <c r="D5324">
        <v>1553.94</v>
      </c>
      <c r="E5324" t="s">
        <v>70</v>
      </c>
      <c r="F5324" t="s">
        <v>32</v>
      </c>
      <c r="G5324" t="s">
        <v>48</v>
      </c>
      <c r="H5324" t="s">
        <v>28</v>
      </c>
      <c r="I5324">
        <f>IF(OR(financial_transactions3[[#This Row],[amount]]&lt;$L$16, financial_transactions3[[#This Row],[amount]]&gt;$L$17), 1, 0)</f>
        <v>0</v>
      </c>
    </row>
    <row r="5325" spans="1:9">
      <c r="A5325" t="s">
        <v>9752</v>
      </c>
      <c r="B5325" s="3">
        <v>45503</v>
      </c>
      <c r="C5325" t="s">
        <v>8187</v>
      </c>
      <c r="D5325">
        <v>1842.18</v>
      </c>
      <c r="E5325" t="s">
        <v>25</v>
      </c>
      <c r="F5325" t="s">
        <v>20</v>
      </c>
      <c r="G5325" t="s">
        <v>27</v>
      </c>
      <c r="H5325" t="s">
        <v>36</v>
      </c>
      <c r="I5325">
        <f>IF(OR(financial_transactions3[[#This Row],[amount]]&lt;$L$16, financial_transactions3[[#This Row],[amount]]&gt;$L$17), 1, 0)</f>
        <v>1</v>
      </c>
    </row>
    <row r="5326" spans="1:9">
      <c r="A5326" t="s">
        <v>9754</v>
      </c>
      <c r="B5326" s="3">
        <v>45503</v>
      </c>
      <c r="C5326" t="s">
        <v>9105</v>
      </c>
      <c r="D5326">
        <v>11675.12</v>
      </c>
      <c r="E5326" t="s">
        <v>19</v>
      </c>
      <c r="F5326" t="s">
        <v>26</v>
      </c>
      <c r="G5326" t="s">
        <v>27</v>
      </c>
      <c r="H5326" t="s">
        <v>176</v>
      </c>
      <c r="I5326">
        <f>IF(OR(financial_transactions3[[#This Row],[amount]]&lt;$L$16, financial_transactions3[[#This Row],[amount]]&gt;$L$17), 1, 0)</f>
        <v>1</v>
      </c>
    </row>
    <row r="5327" spans="1:9">
      <c r="A5327" t="s">
        <v>9755</v>
      </c>
      <c r="B5327" s="3">
        <v>45503</v>
      </c>
      <c r="C5327" t="s">
        <v>9756</v>
      </c>
      <c r="D5327">
        <v>1430.84</v>
      </c>
      <c r="E5327" t="s">
        <v>16079</v>
      </c>
      <c r="F5327" t="s">
        <v>32</v>
      </c>
      <c r="G5327" t="s">
        <v>39</v>
      </c>
      <c r="H5327" t="s">
        <v>40</v>
      </c>
      <c r="I5327">
        <f>IF(OR(financial_transactions3[[#This Row],[amount]]&lt;$L$16, financial_transactions3[[#This Row],[amount]]&gt;$L$17), 1, 0)</f>
        <v>0</v>
      </c>
    </row>
    <row r="5328" spans="1:9">
      <c r="A5328" t="s">
        <v>9757</v>
      </c>
      <c r="B5328" s="3">
        <v>45503</v>
      </c>
      <c r="C5328" t="s">
        <v>3564</v>
      </c>
      <c r="D5328">
        <v>1196.97</v>
      </c>
      <c r="E5328" t="s">
        <v>19</v>
      </c>
      <c r="F5328" t="s">
        <v>61</v>
      </c>
      <c r="G5328" t="s">
        <v>21</v>
      </c>
      <c r="H5328" t="s">
        <v>16080</v>
      </c>
      <c r="I5328">
        <f>IF(OR(financial_transactions3[[#This Row],[amount]]&lt;$L$16, financial_transactions3[[#This Row],[amount]]&gt;$L$17), 1, 0)</f>
        <v>0</v>
      </c>
    </row>
    <row r="5329" spans="1:9">
      <c r="A5329" t="s">
        <v>9758</v>
      </c>
      <c r="B5329" s="3">
        <v>45503</v>
      </c>
      <c r="C5329" t="s">
        <v>9759</v>
      </c>
      <c r="D5329">
        <v>957.33</v>
      </c>
      <c r="E5329" t="s">
        <v>25</v>
      </c>
      <c r="F5329" t="s">
        <v>26</v>
      </c>
      <c r="G5329" t="s">
        <v>21</v>
      </c>
      <c r="H5329" t="s">
        <v>57</v>
      </c>
      <c r="I5329">
        <f>IF(OR(financial_transactions3[[#This Row],[amount]]&lt;$L$16, financial_transactions3[[#This Row],[amount]]&gt;$L$17), 1, 0)</f>
        <v>0</v>
      </c>
    </row>
    <row r="5330" spans="1:9">
      <c r="A5330" t="s">
        <v>9760</v>
      </c>
      <c r="B5330" s="3">
        <v>45503</v>
      </c>
      <c r="C5330" t="s">
        <v>7852</v>
      </c>
      <c r="D5330">
        <v>1634.51</v>
      </c>
      <c r="E5330" t="s">
        <v>47</v>
      </c>
      <c r="F5330" t="s">
        <v>32</v>
      </c>
      <c r="G5330" t="s">
        <v>39</v>
      </c>
      <c r="H5330" t="s">
        <v>53</v>
      </c>
      <c r="I5330">
        <f>IF(OR(financial_transactions3[[#This Row],[amount]]&lt;$L$16, financial_transactions3[[#This Row],[amount]]&gt;$L$17), 1, 0)</f>
        <v>1</v>
      </c>
    </row>
    <row r="5331" spans="1:9">
      <c r="A5331" t="s">
        <v>9761</v>
      </c>
      <c r="B5331" s="3">
        <v>45503</v>
      </c>
      <c r="C5331" t="s">
        <v>9762</v>
      </c>
      <c r="D5331">
        <v>681.55</v>
      </c>
      <c r="E5331" t="s">
        <v>64</v>
      </c>
      <c r="F5331" t="s">
        <v>26</v>
      </c>
      <c r="G5331" t="s">
        <v>27</v>
      </c>
      <c r="H5331" t="s">
        <v>57</v>
      </c>
      <c r="I5331">
        <f>IF(OR(financial_transactions3[[#This Row],[amount]]&lt;$L$16, financial_transactions3[[#This Row],[amount]]&gt;$L$17), 1, 0)</f>
        <v>0</v>
      </c>
    </row>
    <row r="5332" spans="1:9">
      <c r="A5332" t="s">
        <v>9763</v>
      </c>
      <c r="B5332" s="3">
        <v>45503</v>
      </c>
      <c r="C5332" t="s">
        <v>9764</v>
      </c>
      <c r="D5332">
        <v>695.21</v>
      </c>
      <c r="E5332" t="s">
        <v>25</v>
      </c>
      <c r="F5332" t="s">
        <v>26</v>
      </c>
      <c r="G5332" t="s">
        <v>27</v>
      </c>
      <c r="H5332" t="s">
        <v>44</v>
      </c>
      <c r="I5332">
        <f>IF(OR(financial_transactions3[[#This Row],[amount]]&lt;$L$16, financial_transactions3[[#This Row],[amount]]&gt;$L$17), 1, 0)</f>
        <v>0</v>
      </c>
    </row>
    <row r="5333" spans="1:9">
      <c r="A5333" t="s">
        <v>9765</v>
      </c>
      <c r="B5333" s="3">
        <v>45503</v>
      </c>
      <c r="C5333" t="s">
        <v>9766</v>
      </c>
      <c r="D5333">
        <v>351.78</v>
      </c>
      <c r="E5333" t="s">
        <v>16079</v>
      </c>
      <c r="F5333" t="s">
        <v>61</v>
      </c>
      <c r="G5333" t="s">
        <v>48</v>
      </c>
      <c r="H5333" t="s">
        <v>176</v>
      </c>
      <c r="I5333">
        <f>IF(OR(financial_transactions3[[#This Row],[amount]]&lt;$L$16, financial_transactions3[[#This Row],[amount]]&gt;$L$17), 1, 0)</f>
        <v>1</v>
      </c>
    </row>
    <row r="5334" spans="1:9">
      <c r="A5334" t="s">
        <v>9767</v>
      </c>
      <c r="B5334" s="3">
        <v>45503</v>
      </c>
      <c r="C5334" t="s">
        <v>9768</v>
      </c>
      <c r="D5334">
        <v>821.24</v>
      </c>
      <c r="E5334" t="s">
        <v>122</v>
      </c>
      <c r="F5334" t="s">
        <v>32</v>
      </c>
      <c r="G5334" t="s">
        <v>48</v>
      </c>
      <c r="H5334" t="s">
        <v>44</v>
      </c>
      <c r="I5334">
        <f>IF(OR(financial_transactions3[[#This Row],[amount]]&lt;$L$16, financial_transactions3[[#This Row],[amount]]&gt;$L$17), 1, 0)</f>
        <v>0</v>
      </c>
    </row>
    <row r="5335" spans="1:9">
      <c r="A5335" t="s">
        <v>9770</v>
      </c>
      <c r="B5335" s="3">
        <v>45503</v>
      </c>
      <c r="C5335" t="s">
        <v>9771</v>
      </c>
      <c r="D5335">
        <v>154.9</v>
      </c>
      <c r="E5335" t="s">
        <v>64</v>
      </c>
      <c r="F5335" t="s">
        <v>32</v>
      </c>
      <c r="G5335" t="s">
        <v>39</v>
      </c>
      <c r="H5335" t="s">
        <v>44</v>
      </c>
      <c r="I5335">
        <f>IF(OR(financial_transactions3[[#This Row],[amount]]&lt;$L$16, financial_transactions3[[#This Row],[amount]]&gt;$L$17), 1, 0)</f>
        <v>1</v>
      </c>
    </row>
    <row r="5336" spans="1:9">
      <c r="A5336" t="s">
        <v>9772</v>
      </c>
      <c r="B5336" s="3">
        <v>45504</v>
      </c>
      <c r="C5336" t="s">
        <v>9773</v>
      </c>
      <c r="D5336">
        <v>381.66</v>
      </c>
      <c r="E5336" t="s">
        <v>122</v>
      </c>
      <c r="F5336" t="s">
        <v>32</v>
      </c>
      <c r="G5336" t="s">
        <v>21</v>
      </c>
      <c r="H5336" t="s">
        <v>57</v>
      </c>
      <c r="I5336">
        <f>IF(OR(financial_transactions3[[#This Row],[amount]]&lt;$L$16, financial_transactions3[[#This Row],[amount]]&gt;$L$17), 1, 0)</f>
        <v>1</v>
      </c>
    </row>
    <row r="5337" spans="1:9">
      <c r="A5337" t="s">
        <v>9774</v>
      </c>
      <c r="B5337" s="3">
        <v>45504</v>
      </c>
      <c r="C5337" t="s">
        <v>3963</v>
      </c>
      <c r="D5337">
        <v>1650.97</v>
      </c>
      <c r="E5337" t="s">
        <v>67</v>
      </c>
      <c r="F5337" t="s">
        <v>20</v>
      </c>
      <c r="G5337" t="s">
        <v>39</v>
      </c>
      <c r="H5337" t="s">
        <v>16080</v>
      </c>
      <c r="I5337">
        <f>IF(OR(financial_transactions3[[#This Row],[amount]]&lt;$L$16, financial_transactions3[[#This Row],[amount]]&gt;$L$17), 1, 0)</f>
        <v>1</v>
      </c>
    </row>
    <row r="5338" spans="1:9">
      <c r="A5338" t="s">
        <v>9775</v>
      </c>
      <c r="B5338" s="3">
        <v>45504</v>
      </c>
      <c r="C5338" t="s">
        <v>7794</v>
      </c>
      <c r="D5338">
        <v>1081.3399999999999</v>
      </c>
      <c r="E5338" t="s">
        <v>19</v>
      </c>
      <c r="F5338" t="s">
        <v>26</v>
      </c>
      <c r="G5338" t="s">
        <v>48</v>
      </c>
      <c r="H5338" t="s">
        <v>94</v>
      </c>
      <c r="I5338">
        <f>IF(OR(financial_transactions3[[#This Row],[amount]]&lt;$L$16, financial_transactions3[[#This Row],[amount]]&gt;$L$17), 1, 0)</f>
        <v>0</v>
      </c>
    </row>
    <row r="5339" spans="1:9">
      <c r="A5339" t="s">
        <v>9776</v>
      </c>
      <c r="B5339" s="3">
        <v>45504</v>
      </c>
      <c r="C5339" t="s">
        <v>9777</v>
      </c>
      <c r="D5339">
        <v>1408.73</v>
      </c>
      <c r="E5339" t="s">
        <v>19</v>
      </c>
      <c r="F5339" t="s">
        <v>61</v>
      </c>
      <c r="G5339" t="s">
        <v>39</v>
      </c>
      <c r="H5339" t="s">
        <v>22</v>
      </c>
      <c r="I5339">
        <f>IF(OR(financial_transactions3[[#This Row],[amount]]&lt;$L$16, financial_transactions3[[#This Row],[amount]]&gt;$L$17), 1, 0)</f>
        <v>0</v>
      </c>
    </row>
    <row r="5340" spans="1:9">
      <c r="A5340" t="s">
        <v>9778</v>
      </c>
      <c r="B5340" s="3">
        <v>45504</v>
      </c>
      <c r="C5340" t="s">
        <v>9779</v>
      </c>
      <c r="D5340">
        <v>1164.8499999999999</v>
      </c>
      <c r="E5340" t="s">
        <v>52</v>
      </c>
      <c r="F5340" t="s">
        <v>61</v>
      </c>
      <c r="G5340" t="s">
        <v>27</v>
      </c>
      <c r="H5340" t="s">
        <v>94</v>
      </c>
      <c r="I5340">
        <f>IF(OR(financial_transactions3[[#This Row],[amount]]&lt;$L$16, financial_transactions3[[#This Row],[amount]]&gt;$L$17), 1, 0)</f>
        <v>0</v>
      </c>
    </row>
    <row r="5341" spans="1:9">
      <c r="A5341" t="s">
        <v>9780</v>
      </c>
      <c r="B5341" s="3">
        <v>45504</v>
      </c>
      <c r="C5341" t="s">
        <v>9781</v>
      </c>
      <c r="D5341">
        <v>443.16</v>
      </c>
      <c r="E5341" t="s">
        <v>25</v>
      </c>
      <c r="F5341" t="s">
        <v>26</v>
      </c>
      <c r="G5341" t="s">
        <v>27</v>
      </c>
      <c r="H5341" t="s">
        <v>40</v>
      </c>
      <c r="I5341">
        <f>IF(OR(financial_transactions3[[#This Row],[amount]]&lt;$L$16, financial_transactions3[[#This Row],[amount]]&gt;$L$17), 1, 0)</f>
        <v>1</v>
      </c>
    </row>
    <row r="5342" spans="1:9">
      <c r="A5342" t="s">
        <v>9782</v>
      </c>
      <c r="B5342" s="3">
        <v>45504</v>
      </c>
      <c r="C5342" t="s">
        <v>9783</v>
      </c>
      <c r="D5342">
        <v>209.95</v>
      </c>
      <c r="E5342" t="s">
        <v>52</v>
      </c>
      <c r="F5342" t="s">
        <v>61</v>
      </c>
      <c r="G5342" t="s">
        <v>21</v>
      </c>
      <c r="H5342" t="s">
        <v>94</v>
      </c>
      <c r="I5342">
        <f>IF(OR(financial_transactions3[[#This Row],[amount]]&lt;$L$16, financial_transactions3[[#This Row],[amount]]&gt;$L$17), 1, 0)</f>
        <v>1</v>
      </c>
    </row>
    <row r="5343" spans="1:9">
      <c r="A5343" t="s">
        <v>9784</v>
      </c>
      <c r="B5343" s="3">
        <v>45504</v>
      </c>
      <c r="C5343" t="s">
        <v>9785</v>
      </c>
      <c r="D5343">
        <v>1287.9000000000001</v>
      </c>
      <c r="E5343" t="s">
        <v>122</v>
      </c>
      <c r="F5343" t="s">
        <v>32</v>
      </c>
      <c r="G5343" t="s">
        <v>48</v>
      </c>
      <c r="H5343" t="s">
        <v>123</v>
      </c>
      <c r="I5343">
        <f>IF(OR(financial_transactions3[[#This Row],[amount]]&lt;$L$16, financial_transactions3[[#This Row],[amount]]&gt;$L$17), 1, 0)</f>
        <v>0</v>
      </c>
    </row>
    <row r="5344" spans="1:9">
      <c r="A5344" t="s">
        <v>9786</v>
      </c>
      <c r="B5344" s="3">
        <v>45504</v>
      </c>
      <c r="C5344" t="s">
        <v>6821</v>
      </c>
      <c r="D5344">
        <v>244.08</v>
      </c>
      <c r="E5344" t="s">
        <v>19</v>
      </c>
      <c r="F5344" t="s">
        <v>32</v>
      </c>
      <c r="G5344" t="s">
        <v>48</v>
      </c>
      <c r="H5344" t="s">
        <v>36</v>
      </c>
      <c r="I5344">
        <f>IF(OR(financial_transactions3[[#This Row],[amount]]&lt;$L$16, financial_transactions3[[#This Row],[amount]]&gt;$L$17), 1, 0)</f>
        <v>1</v>
      </c>
    </row>
    <row r="5345" spans="1:9">
      <c r="A5345" t="s">
        <v>9787</v>
      </c>
      <c r="B5345" s="3">
        <v>45504</v>
      </c>
      <c r="C5345" t="s">
        <v>9788</v>
      </c>
      <c r="D5345">
        <v>10387.39</v>
      </c>
      <c r="E5345" t="s">
        <v>19</v>
      </c>
      <c r="F5345" t="s">
        <v>20</v>
      </c>
      <c r="G5345" t="s">
        <v>27</v>
      </c>
      <c r="H5345" t="s">
        <v>87</v>
      </c>
      <c r="I5345">
        <f>IF(OR(financial_transactions3[[#This Row],[amount]]&lt;$L$16, financial_transactions3[[#This Row],[amount]]&gt;$L$17), 1, 0)</f>
        <v>1</v>
      </c>
    </row>
    <row r="5346" spans="1:9">
      <c r="A5346" t="s">
        <v>9789</v>
      </c>
      <c r="B5346" s="3">
        <v>45504</v>
      </c>
      <c r="C5346" t="s">
        <v>9790</v>
      </c>
      <c r="D5346">
        <v>1696.07</v>
      </c>
      <c r="E5346" t="s">
        <v>122</v>
      </c>
      <c r="F5346" t="s">
        <v>32</v>
      </c>
      <c r="G5346" t="s">
        <v>39</v>
      </c>
      <c r="H5346" t="s">
        <v>94</v>
      </c>
      <c r="I5346">
        <f>IF(OR(financial_transactions3[[#This Row],[amount]]&lt;$L$16, financial_transactions3[[#This Row],[amount]]&gt;$L$17), 1, 0)</f>
        <v>1</v>
      </c>
    </row>
    <row r="5347" spans="1:9">
      <c r="A5347" t="s">
        <v>9791</v>
      </c>
      <c r="B5347" s="3">
        <v>45504</v>
      </c>
      <c r="C5347" t="s">
        <v>9792</v>
      </c>
      <c r="D5347">
        <v>1500.33</v>
      </c>
      <c r="E5347" t="s">
        <v>47</v>
      </c>
      <c r="F5347" t="s">
        <v>61</v>
      </c>
      <c r="G5347" t="s">
        <v>21</v>
      </c>
      <c r="H5347" t="s">
        <v>109</v>
      </c>
      <c r="I5347">
        <f>IF(OR(financial_transactions3[[#This Row],[amount]]&lt;$L$16, financial_transactions3[[#This Row],[amount]]&gt;$L$17), 1, 0)</f>
        <v>0</v>
      </c>
    </row>
    <row r="5348" spans="1:9">
      <c r="A5348" t="s">
        <v>9793</v>
      </c>
      <c r="B5348" s="3">
        <v>45504</v>
      </c>
      <c r="C5348" t="s">
        <v>9794</v>
      </c>
      <c r="D5348">
        <v>845.78</v>
      </c>
      <c r="E5348" t="s">
        <v>67</v>
      </c>
      <c r="F5348" t="s">
        <v>20</v>
      </c>
      <c r="G5348" t="s">
        <v>48</v>
      </c>
      <c r="H5348" t="s">
        <v>44</v>
      </c>
      <c r="I5348">
        <f>IF(OR(financial_transactions3[[#This Row],[amount]]&lt;$L$16, financial_transactions3[[#This Row],[amount]]&gt;$L$17), 1, 0)</f>
        <v>0</v>
      </c>
    </row>
    <row r="5349" spans="1:9">
      <c r="A5349" t="s">
        <v>9795</v>
      </c>
      <c r="B5349" s="3">
        <v>45504</v>
      </c>
      <c r="C5349" t="s">
        <v>9796</v>
      </c>
      <c r="D5349">
        <v>1681.22</v>
      </c>
      <c r="E5349" t="s">
        <v>67</v>
      </c>
      <c r="F5349" t="s">
        <v>26</v>
      </c>
      <c r="G5349" t="s">
        <v>27</v>
      </c>
      <c r="H5349" t="s">
        <v>16080</v>
      </c>
      <c r="I5349">
        <f>IF(OR(financial_transactions3[[#This Row],[amount]]&lt;$L$16, financial_transactions3[[#This Row],[amount]]&gt;$L$17), 1, 0)</f>
        <v>1</v>
      </c>
    </row>
    <row r="5350" spans="1:9">
      <c r="A5350" t="s">
        <v>9797</v>
      </c>
      <c r="B5350" s="3">
        <v>45504</v>
      </c>
      <c r="C5350" t="s">
        <v>9798</v>
      </c>
      <c r="D5350">
        <v>1536.98</v>
      </c>
      <c r="E5350" t="s">
        <v>70</v>
      </c>
      <c r="F5350" t="s">
        <v>32</v>
      </c>
      <c r="G5350" t="s">
        <v>39</v>
      </c>
      <c r="H5350" t="s">
        <v>75</v>
      </c>
      <c r="I5350">
        <f>IF(OR(financial_transactions3[[#This Row],[amount]]&lt;$L$16, financial_transactions3[[#This Row],[amount]]&gt;$L$17), 1, 0)</f>
        <v>0</v>
      </c>
    </row>
    <row r="5351" spans="1:9">
      <c r="A5351" t="s">
        <v>9799</v>
      </c>
      <c r="B5351" s="3">
        <v>45504</v>
      </c>
      <c r="C5351" t="s">
        <v>9800</v>
      </c>
      <c r="D5351">
        <v>121.38</v>
      </c>
      <c r="E5351" t="s">
        <v>16079</v>
      </c>
      <c r="F5351" t="s">
        <v>61</v>
      </c>
      <c r="G5351" t="s">
        <v>39</v>
      </c>
      <c r="H5351" t="s">
        <v>36</v>
      </c>
      <c r="I5351">
        <f>IF(OR(financial_transactions3[[#This Row],[amount]]&lt;$L$16, financial_transactions3[[#This Row],[amount]]&gt;$L$17), 1, 0)</f>
        <v>1</v>
      </c>
    </row>
    <row r="5352" spans="1:9">
      <c r="A5352" t="s">
        <v>9801</v>
      </c>
      <c r="B5352" s="3">
        <v>45504</v>
      </c>
      <c r="C5352" t="s">
        <v>9802</v>
      </c>
      <c r="D5352">
        <v>412.54</v>
      </c>
      <c r="E5352" t="s">
        <v>67</v>
      </c>
      <c r="F5352" t="s">
        <v>32</v>
      </c>
      <c r="G5352" t="s">
        <v>21</v>
      </c>
      <c r="H5352" t="s">
        <v>87</v>
      </c>
      <c r="I5352">
        <f>IF(OR(financial_transactions3[[#This Row],[amount]]&lt;$L$16, financial_transactions3[[#This Row],[amount]]&gt;$L$17), 1, 0)</f>
        <v>1</v>
      </c>
    </row>
    <row r="5353" spans="1:9">
      <c r="A5353" t="s">
        <v>9803</v>
      </c>
      <c r="B5353" s="3">
        <v>45504</v>
      </c>
      <c r="C5353" t="s">
        <v>9804</v>
      </c>
      <c r="D5353">
        <v>1580.82</v>
      </c>
      <c r="E5353" t="s">
        <v>31</v>
      </c>
      <c r="F5353" t="s">
        <v>32</v>
      </c>
      <c r="G5353" t="s">
        <v>39</v>
      </c>
      <c r="H5353" t="s">
        <v>49</v>
      </c>
      <c r="I5353">
        <f>IF(OR(financial_transactions3[[#This Row],[amount]]&lt;$L$16, financial_transactions3[[#This Row],[amount]]&gt;$L$17), 1, 0)</f>
        <v>0</v>
      </c>
    </row>
    <row r="5354" spans="1:9">
      <c r="A5354" t="s">
        <v>9805</v>
      </c>
      <c r="B5354" s="3">
        <v>45504</v>
      </c>
      <c r="C5354" t="s">
        <v>9806</v>
      </c>
      <c r="D5354">
        <v>1674.77</v>
      </c>
      <c r="E5354" t="s">
        <v>52</v>
      </c>
      <c r="F5354" t="s">
        <v>20</v>
      </c>
      <c r="G5354" t="s">
        <v>48</v>
      </c>
      <c r="H5354" t="s">
        <v>87</v>
      </c>
      <c r="I5354">
        <f>IF(OR(financial_transactions3[[#This Row],[amount]]&lt;$L$16, financial_transactions3[[#This Row],[amount]]&gt;$L$17), 1, 0)</f>
        <v>1</v>
      </c>
    </row>
    <row r="5355" spans="1:9">
      <c r="A5355" t="s">
        <v>9807</v>
      </c>
      <c r="B5355" s="3">
        <v>45504</v>
      </c>
      <c r="C5355" t="s">
        <v>9808</v>
      </c>
      <c r="D5355">
        <v>1805.29</v>
      </c>
      <c r="E5355" t="s">
        <v>67</v>
      </c>
      <c r="F5355" t="s">
        <v>20</v>
      </c>
      <c r="G5355" t="s">
        <v>27</v>
      </c>
      <c r="H5355" t="s">
        <v>176</v>
      </c>
      <c r="I5355">
        <f>IF(OR(financial_transactions3[[#This Row],[amount]]&lt;$L$16, financial_transactions3[[#This Row],[amount]]&gt;$L$17), 1, 0)</f>
        <v>1</v>
      </c>
    </row>
    <row r="5356" spans="1:9">
      <c r="A5356" t="s">
        <v>9809</v>
      </c>
      <c r="B5356" s="3">
        <v>45504</v>
      </c>
      <c r="C5356" t="s">
        <v>5276</v>
      </c>
      <c r="D5356">
        <v>998.53</v>
      </c>
      <c r="E5356" t="s">
        <v>25</v>
      </c>
      <c r="F5356" t="s">
        <v>61</v>
      </c>
      <c r="G5356" t="s">
        <v>27</v>
      </c>
      <c r="H5356" t="s">
        <v>176</v>
      </c>
      <c r="I5356">
        <f>IF(OR(financial_transactions3[[#This Row],[amount]]&lt;$L$16, financial_transactions3[[#This Row],[amount]]&gt;$L$17), 1, 0)</f>
        <v>0</v>
      </c>
    </row>
    <row r="5357" spans="1:9">
      <c r="A5357" t="s">
        <v>9810</v>
      </c>
      <c r="B5357" s="3">
        <v>45504</v>
      </c>
      <c r="C5357" t="s">
        <v>9811</v>
      </c>
      <c r="D5357">
        <v>1570.29</v>
      </c>
      <c r="E5357" t="s">
        <v>70</v>
      </c>
      <c r="F5357" t="s">
        <v>20</v>
      </c>
      <c r="G5357" t="s">
        <v>48</v>
      </c>
      <c r="H5357" t="s">
        <v>75</v>
      </c>
      <c r="I5357">
        <f>IF(OR(financial_transactions3[[#This Row],[amount]]&lt;$L$16, financial_transactions3[[#This Row],[amount]]&gt;$L$17), 1, 0)</f>
        <v>0</v>
      </c>
    </row>
    <row r="5358" spans="1:9">
      <c r="A5358" t="s">
        <v>9812</v>
      </c>
      <c r="B5358" s="3">
        <v>45504</v>
      </c>
      <c r="C5358" t="s">
        <v>9813</v>
      </c>
      <c r="D5358">
        <v>144.6</v>
      </c>
      <c r="E5358" t="s">
        <v>47</v>
      </c>
      <c r="F5358" t="s">
        <v>26</v>
      </c>
      <c r="G5358" t="s">
        <v>27</v>
      </c>
      <c r="H5358" t="s">
        <v>22</v>
      </c>
      <c r="I5358">
        <f>IF(OR(financial_transactions3[[#This Row],[amount]]&lt;$L$16, financial_transactions3[[#This Row],[amount]]&gt;$L$17), 1, 0)</f>
        <v>1</v>
      </c>
    </row>
    <row r="5359" spans="1:9">
      <c r="A5359" t="s">
        <v>9814</v>
      </c>
      <c r="B5359" s="3">
        <v>45504</v>
      </c>
      <c r="C5359" t="s">
        <v>1250</v>
      </c>
      <c r="D5359">
        <v>1644.01</v>
      </c>
      <c r="E5359" t="s">
        <v>64</v>
      </c>
      <c r="F5359" t="s">
        <v>32</v>
      </c>
      <c r="G5359" t="s">
        <v>48</v>
      </c>
      <c r="H5359" t="s">
        <v>123</v>
      </c>
      <c r="I5359">
        <f>IF(OR(financial_transactions3[[#This Row],[amount]]&lt;$L$16, financial_transactions3[[#This Row],[amount]]&gt;$L$17), 1, 0)</f>
        <v>1</v>
      </c>
    </row>
    <row r="5360" spans="1:9">
      <c r="A5360" t="s">
        <v>9815</v>
      </c>
      <c r="B5360" s="3">
        <v>45504</v>
      </c>
      <c r="C5360" t="s">
        <v>7326</v>
      </c>
      <c r="D5360">
        <v>85.2</v>
      </c>
      <c r="E5360" t="s">
        <v>16110</v>
      </c>
      <c r="F5360" t="s">
        <v>26</v>
      </c>
      <c r="G5360" t="s">
        <v>39</v>
      </c>
      <c r="H5360" t="s">
        <v>109</v>
      </c>
      <c r="I5360">
        <f>IF(OR(financial_transactions3[[#This Row],[amount]]&lt;$L$16, financial_transactions3[[#This Row],[amount]]&gt;$L$17), 1, 0)</f>
        <v>1</v>
      </c>
    </row>
    <row r="5361" spans="1:9">
      <c r="A5361" t="s">
        <v>9816</v>
      </c>
      <c r="B5361" s="3">
        <v>45504</v>
      </c>
      <c r="C5361" t="s">
        <v>8763</v>
      </c>
      <c r="D5361">
        <v>1206.55</v>
      </c>
      <c r="E5361" t="s">
        <v>19</v>
      </c>
      <c r="F5361" t="s">
        <v>32</v>
      </c>
      <c r="G5361" t="s">
        <v>21</v>
      </c>
      <c r="H5361" t="s">
        <v>87</v>
      </c>
      <c r="I5361">
        <f>IF(OR(financial_transactions3[[#This Row],[amount]]&lt;$L$16, financial_transactions3[[#This Row],[amount]]&gt;$L$17), 1, 0)</f>
        <v>0</v>
      </c>
    </row>
    <row r="5362" spans="1:9">
      <c r="A5362" t="s">
        <v>9817</v>
      </c>
      <c r="B5362" s="3">
        <v>45504</v>
      </c>
      <c r="C5362" t="s">
        <v>9818</v>
      </c>
      <c r="D5362">
        <v>116.92</v>
      </c>
      <c r="E5362" t="s">
        <v>122</v>
      </c>
      <c r="F5362" t="s">
        <v>26</v>
      </c>
      <c r="G5362" t="s">
        <v>39</v>
      </c>
      <c r="H5362" t="s">
        <v>16080</v>
      </c>
      <c r="I5362">
        <f>IF(OR(financial_transactions3[[#This Row],[amount]]&lt;$L$16, financial_transactions3[[#This Row],[amount]]&gt;$L$17), 1, 0)</f>
        <v>1</v>
      </c>
    </row>
    <row r="5363" spans="1:9">
      <c r="A5363" t="s">
        <v>9819</v>
      </c>
      <c r="B5363" s="3">
        <v>45504</v>
      </c>
      <c r="C5363" t="s">
        <v>9820</v>
      </c>
      <c r="D5363">
        <v>16923.25</v>
      </c>
      <c r="E5363" t="s">
        <v>25</v>
      </c>
      <c r="F5363" t="s">
        <v>61</v>
      </c>
      <c r="G5363" t="s">
        <v>21</v>
      </c>
      <c r="H5363" t="s">
        <v>123</v>
      </c>
      <c r="I5363">
        <f>IF(OR(financial_transactions3[[#This Row],[amount]]&lt;$L$16, financial_transactions3[[#This Row],[amount]]&gt;$L$17), 1, 0)</f>
        <v>1</v>
      </c>
    </row>
    <row r="5364" spans="1:9">
      <c r="A5364" t="s">
        <v>9821</v>
      </c>
      <c r="B5364" s="3">
        <v>45505</v>
      </c>
      <c r="C5364" t="s">
        <v>9822</v>
      </c>
      <c r="D5364">
        <v>1788.75</v>
      </c>
      <c r="E5364" t="s">
        <v>47</v>
      </c>
      <c r="F5364" t="s">
        <v>20</v>
      </c>
      <c r="G5364" t="s">
        <v>39</v>
      </c>
      <c r="H5364" t="s">
        <v>49</v>
      </c>
      <c r="I5364">
        <f>IF(OR(financial_transactions3[[#This Row],[amount]]&lt;$L$16, financial_transactions3[[#This Row],[amount]]&gt;$L$17), 1, 0)</f>
        <v>1</v>
      </c>
    </row>
    <row r="5365" spans="1:9">
      <c r="A5365" t="s">
        <v>9823</v>
      </c>
      <c r="B5365" s="3">
        <v>45505</v>
      </c>
      <c r="C5365" t="s">
        <v>7751</v>
      </c>
      <c r="D5365">
        <v>1543.36</v>
      </c>
      <c r="E5365" t="s">
        <v>25</v>
      </c>
      <c r="F5365" t="s">
        <v>20</v>
      </c>
      <c r="G5365" t="s">
        <v>21</v>
      </c>
      <c r="H5365" t="s">
        <v>22</v>
      </c>
      <c r="I5365">
        <f>IF(OR(financial_transactions3[[#This Row],[amount]]&lt;$L$16, financial_transactions3[[#This Row],[amount]]&gt;$L$17), 1, 0)</f>
        <v>0</v>
      </c>
    </row>
    <row r="5366" spans="1:9">
      <c r="A5366" t="s">
        <v>9824</v>
      </c>
      <c r="B5366" s="3">
        <v>45505</v>
      </c>
      <c r="C5366" t="s">
        <v>9825</v>
      </c>
      <c r="D5366">
        <v>737.85</v>
      </c>
      <c r="E5366" t="s">
        <v>31</v>
      </c>
      <c r="F5366" t="s">
        <v>32</v>
      </c>
      <c r="G5366" t="s">
        <v>39</v>
      </c>
      <c r="H5366" t="s">
        <v>123</v>
      </c>
      <c r="I5366">
        <f>IF(OR(financial_transactions3[[#This Row],[amount]]&lt;$L$16, financial_transactions3[[#This Row],[amount]]&gt;$L$17), 1, 0)</f>
        <v>0</v>
      </c>
    </row>
    <row r="5367" spans="1:9">
      <c r="A5367" t="s">
        <v>9826</v>
      </c>
      <c r="B5367" s="3">
        <v>45505</v>
      </c>
      <c r="C5367" t="s">
        <v>1549</v>
      </c>
      <c r="D5367">
        <v>308.95</v>
      </c>
      <c r="E5367" t="s">
        <v>70</v>
      </c>
      <c r="F5367" t="s">
        <v>26</v>
      </c>
      <c r="G5367" t="s">
        <v>48</v>
      </c>
      <c r="H5367" t="s">
        <v>123</v>
      </c>
      <c r="I5367">
        <f>IF(OR(financial_transactions3[[#This Row],[amount]]&lt;$L$16, financial_transactions3[[#This Row],[amount]]&gt;$L$17), 1, 0)</f>
        <v>1</v>
      </c>
    </row>
    <row r="5368" spans="1:9">
      <c r="A5368" t="s">
        <v>9827</v>
      </c>
      <c r="B5368" s="3">
        <v>45505</v>
      </c>
      <c r="C5368" t="s">
        <v>3222</v>
      </c>
      <c r="D5368">
        <v>875.98</v>
      </c>
      <c r="E5368" t="s">
        <v>16079</v>
      </c>
      <c r="F5368" t="s">
        <v>26</v>
      </c>
      <c r="G5368" t="s">
        <v>48</v>
      </c>
      <c r="H5368" t="s">
        <v>40</v>
      </c>
      <c r="I5368">
        <f>IF(OR(financial_transactions3[[#This Row],[amount]]&lt;$L$16, financial_transactions3[[#This Row],[amount]]&gt;$L$17), 1, 0)</f>
        <v>0</v>
      </c>
    </row>
    <row r="5369" spans="1:9">
      <c r="A5369" t="s">
        <v>9828</v>
      </c>
      <c r="B5369" s="3">
        <v>45505</v>
      </c>
      <c r="C5369" t="s">
        <v>607</v>
      </c>
      <c r="D5369">
        <v>1031.28</v>
      </c>
      <c r="E5369" t="s">
        <v>122</v>
      </c>
      <c r="F5369" t="s">
        <v>32</v>
      </c>
      <c r="G5369" t="s">
        <v>27</v>
      </c>
      <c r="H5369" t="s">
        <v>22</v>
      </c>
      <c r="I5369">
        <f>IF(OR(financial_transactions3[[#This Row],[amount]]&lt;$L$16, financial_transactions3[[#This Row],[amount]]&gt;$L$17), 1, 0)</f>
        <v>0</v>
      </c>
    </row>
    <row r="5370" spans="1:9">
      <c r="A5370" t="s">
        <v>9829</v>
      </c>
      <c r="B5370" s="3">
        <v>45505</v>
      </c>
      <c r="C5370" t="s">
        <v>7885</v>
      </c>
      <c r="D5370">
        <v>1930.65</v>
      </c>
      <c r="E5370" t="s">
        <v>31</v>
      </c>
      <c r="F5370" t="s">
        <v>26</v>
      </c>
      <c r="G5370" t="s">
        <v>21</v>
      </c>
      <c r="H5370" t="s">
        <v>123</v>
      </c>
      <c r="I5370">
        <f>IF(OR(financial_transactions3[[#This Row],[amount]]&lt;$L$16, financial_transactions3[[#This Row],[amount]]&gt;$L$17), 1, 0)</f>
        <v>1</v>
      </c>
    </row>
    <row r="5371" spans="1:9">
      <c r="A5371" t="s">
        <v>9830</v>
      </c>
      <c r="B5371" s="3">
        <v>45505</v>
      </c>
      <c r="C5371" t="s">
        <v>6665</v>
      </c>
      <c r="D5371">
        <v>1853.5</v>
      </c>
      <c r="E5371" t="s">
        <v>70</v>
      </c>
      <c r="F5371" t="s">
        <v>61</v>
      </c>
      <c r="G5371" t="s">
        <v>21</v>
      </c>
      <c r="H5371" t="s">
        <v>22</v>
      </c>
      <c r="I5371">
        <f>IF(OR(financial_transactions3[[#This Row],[amount]]&lt;$L$16, financial_transactions3[[#This Row],[amount]]&gt;$L$17), 1, 0)</f>
        <v>1</v>
      </c>
    </row>
    <row r="5372" spans="1:9">
      <c r="A5372" t="s">
        <v>9831</v>
      </c>
      <c r="B5372" s="3">
        <v>45505</v>
      </c>
      <c r="C5372" t="s">
        <v>9832</v>
      </c>
      <c r="D5372">
        <v>1783.5</v>
      </c>
      <c r="E5372" t="s">
        <v>25</v>
      </c>
      <c r="F5372" t="s">
        <v>26</v>
      </c>
      <c r="G5372" t="s">
        <v>48</v>
      </c>
      <c r="H5372" t="s">
        <v>16080</v>
      </c>
      <c r="I5372">
        <f>IF(OR(financial_transactions3[[#This Row],[amount]]&lt;$L$16, financial_transactions3[[#This Row],[amount]]&gt;$L$17), 1, 0)</f>
        <v>1</v>
      </c>
    </row>
    <row r="5373" spans="1:9">
      <c r="A5373" t="s">
        <v>9833</v>
      </c>
      <c r="B5373" s="3">
        <v>45505</v>
      </c>
      <c r="C5373" t="s">
        <v>4316</v>
      </c>
      <c r="D5373">
        <v>693.75</v>
      </c>
      <c r="E5373" t="s">
        <v>16110</v>
      </c>
      <c r="F5373" t="s">
        <v>61</v>
      </c>
      <c r="G5373" t="s">
        <v>39</v>
      </c>
      <c r="H5373" t="s">
        <v>53</v>
      </c>
      <c r="I5373">
        <f>IF(OR(financial_transactions3[[#This Row],[amount]]&lt;$L$16, financial_transactions3[[#This Row],[amount]]&gt;$L$17), 1, 0)</f>
        <v>0</v>
      </c>
    </row>
    <row r="5374" spans="1:9">
      <c r="A5374" t="s">
        <v>9834</v>
      </c>
      <c r="B5374" s="3">
        <v>45505</v>
      </c>
      <c r="C5374" t="s">
        <v>9835</v>
      </c>
      <c r="D5374">
        <v>838.07</v>
      </c>
      <c r="E5374" t="s">
        <v>67</v>
      </c>
      <c r="F5374" t="s">
        <v>20</v>
      </c>
      <c r="G5374" t="s">
        <v>21</v>
      </c>
      <c r="H5374" t="s">
        <v>33</v>
      </c>
      <c r="I5374">
        <f>IF(OR(financial_transactions3[[#This Row],[amount]]&lt;$L$16, financial_transactions3[[#This Row],[amount]]&gt;$L$17), 1, 0)</f>
        <v>0</v>
      </c>
    </row>
    <row r="5375" spans="1:9">
      <c r="A5375" t="s">
        <v>9836</v>
      </c>
      <c r="B5375" s="3">
        <v>45505</v>
      </c>
      <c r="C5375" t="s">
        <v>9837</v>
      </c>
      <c r="D5375">
        <v>57.85</v>
      </c>
      <c r="E5375" t="s">
        <v>25</v>
      </c>
      <c r="F5375" t="s">
        <v>20</v>
      </c>
      <c r="G5375" t="s">
        <v>48</v>
      </c>
      <c r="H5375" t="s">
        <v>22</v>
      </c>
      <c r="I5375">
        <f>IF(OR(financial_transactions3[[#This Row],[amount]]&lt;$L$16, financial_transactions3[[#This Row],[amount]]&gt;$L$17), 1, 0)</f>
        <v>1</v>
      </c>
    </row>
    <row r="5376" spans="1:9">
      <c r="A5376" t="s">
        <v>9838</v>
      </c>
      <c r="B5376" s="3">
        <v>45505</v>
      </c>
      <c r="C5376" t="s">
        <v>9839</v>
      </c>
      <c r="D5376">
        <v>826.96</v>
      </c>
      <c r="E5376" t="s">
        <v>16110</v>
      </c>
      <c r="F5376" t="s">
        <v>20</v>
      </c>
      <c r="G5376" t="s">
        <v>27</v>
      </c>
      <c r="H5376" t="s">
        <v>75</v>
      </c>
      <c r="I5376">
        <f>IF(OR(financial_transactions3[[#This Row],[amount]]&lt;$L$16, financial_transactions3[[#This Row],[amount]]&gt;$L$17), 1, 0)</f>
        <v>0</v>
      </c>
    </row>
    <row r="5377" spans="1:9">
      <c r="A5377" t="s">
        <v>9840</v>
      </c>
      <c r="B5377" s="3">
        <v>45505</v>
      </c>
      <c r="C5377" t="s">
        <v>9841</v>
      </c>
      <c r="D5377">
        <v>206.28</v>
      </c>
      <c r="E5377" t="s">
        <v>16079</v>
      </c>
      <c r="F5377" t="s">
        <v>61</v>
      </c>
      <c r="G5377" t="s">
        <v>27</v>
      </c>
      <c r="H5377" t="s">
        <v>109</v>
      </c>
      <c r="I5377">
        <f>IF(OR(financial_transactions3[[#This Row],[amount]]&lt;$L$16, financial_transactions3[[#This Row],[amount]]&gt;$L$17), 1, 0)</f>
        <v>1</v>
      </c>
    </row>
    <row r="5378" spans="1:9">
      <c r="A5378" t="s">
        <v>9842</v>
      </c>
      <c r="B5378" s="3">
        <v>45505</v>
      </c>
      <c r="C5378" t="s">
        <v>4418</v>
      </c>
      <c r="D5378">
        <v>1741.09</v>
      </c>
      <c r="E5378" t="s">
        <v>47</v>
      </c>
      <c r="F5378" t="s">
        <v>20</v>
      </c>
      <c r="G5378" t="s">
        <v>39</v>
      </c>
      <c r="H5378" t="s">
        <v>123</v>
      </c>
      <c r="I5378">
        <f>IF(OR(financial_transactions3[[#This Row],[amount]]&lt;$L$16, financial_transactions3[[#This Row],[amount]]&gt;$L$17), 1, 0)</f>
        <v>1</v>
      </c>
    </row>
    <row r="5379" spans="1:9">
      <c r="A5379" t="s">
        <v>9843</v>
      </c>
      <c r="B5379" s="3">
        <v>45505</v>
      </c>
      <c r="C5379" t="s">
        <v>2627</v>
      </c>
      <c r="D5379">
        <v>904.7</v>
      </c>
      <c r="E5379" t="s">
        <v>16110</v>
      </c>
      <c r="F5379" t="s">
        <v>61</v>
      </c>
      <c r="G5379" t="s">
        <v>21</v>
      </c>
      <c r="H5379" t="s">
        <v>109</v>
      </c>
      <c r="I5379">
        <f>IF(OR(financial_transactions3[[#This Row],[amount]]&lt;$L$16, financial_transactions3[[#This Row],[amount]]&gt;$L$17), 1, 0)</f>
        <v>0</v>
      </c>
    </row>
    <row r="5380" spans="1:9">
      <c r="A5380" t="s">
        <v>9846</v>
      </c>
      <c r="B5380" s="3">
        <v>45505</v>
      </c>
      <c r="C5380" t="s">
        <v>9847</v>
      </c>
      <c r="D5380">
        <v>473.44</v>
      </c>
      <c r="E5380" t="s">
        <v>31</v>
      </c>
      <c r="F5380" t="s">
        <v>20</v>
      </c>
      <c r="G5380" t="s">
        <v>21</v>
      </c>
      <c r="H5380" t="s">
        <v>94</v>
      </c>
      <c r="I5380">
        <f>IF(OR(financial_transactions3[[#This Row],[amount]]&lt;$L$16, financial_transactions3[[#This Row],[amount]]&gt;$L$17), 1, 0)</f>
        <v>1</v>
      </c>
    </row>
    <row r="5381" spans="1:9">
      <c r="A5381" t="s">
        <v>9848</v>
      </c>
      <c r="B5381" s="3">
        <v>45505</v>
      </c>
      <c r="C5381" t="s">
        <v>9849</v>
      </c>
      <c r="D5381">
        <v>1171.3</v>
      </c>
      <c r="E5381" t="s">
        <v>16110</v>
      </c>
      <c r="F5381" t="s">
        <v>61</v>
      </c>
      <c r="G5381" t="s">
        <v>21</v>
      </c>
      <c r="H5381" t="s">
        <v>109</v>
      </c>
      <c r="I5381">
        <f>IF(OR(financial_transactions3[[#This Row],[amount]]&lt;$L$16, financial_transactions3[[#This Row],[amount]]&gt;$L$17), 1, 0)</f>
        <v>0</v>
      </c>
    </row>
    <row r="5382" spans="1:9">
      <c r="A5382" t="s">
        <v>9850</v>
      </c>
      <c r="B5382" s="3">
        <v>45505</v>
      </c>
      <c r="C5382" t="s">
        <v>9851</v>
      </c>
      <c r="D5382">
        <v>689.13</v>
      </c>
      <c r="E5382" t="s">
        <v>122</v>
      </c>
      <c r="F5382" t="s">
        <v>20</v>
      </c>
      <c r="G5382" t="s">
        <v>27</v>
      </c>
      <c r="H5382" t="s">
        <v>94</v>
      </c>
      <c r="I5382">
        <f>IF(OR(financial_transactions3[[#This Row],[amount]]&lt;$L$16, financial_transactions3[[#This Row],[amount]]&gt;$L$17), 1, 0)</f>
        <v>0</v>
      </c>
    </row>
    <row r="5383" spans="1:9">
      <c r="A5383" t="s">
        <v>9852</v>
      </c>
      <c r="B5383" s="3">
        <v>45505</v>
      </c>
      <c r="C5383" t="s">
        <v>9853</v>
      </c>
      <c r="D5383">
        <v>191.74</v>
      </c>
      <c r="E5383" t="s">
        <v>47</v>
      </c>
      <c r="F5383" t="s">
        <v>32</v>
      </c>
      <c r="G5383" t="s">
        <v>27</v>
      </c>
      <c r="H5383" t="s">
        <v>44</v>
      </c>
      <c r="I5383">
        <f>IF(OR(financial_transactions3[[#This Row],[amount]]&lt;$L$16, financial_transactions3[[#This Row],[amount]]&gt;$L$17), 1, 0)</f>
        <v>1</v>
      </c>
    </row>
    <row r="5384" spans="1:9">
      <c r="A5384" t="s">
        <v>9854</v>
      </c>
      <c r="B5384" s="3">
        <v>45505</v>
      </c>
      <c r="C5384" t="s">
        <v>145</v>
      </c>
      <c r="D5384">
        <v>1038.24</v>
      </c>
      <c r="E5384" t="s">
        <v>47</v>
      </c>
      <c r="F5384" t="s">
        <v>26</v>
      </c>
      <c r="G5384" t="s">
        <v>21</v>
      </c>
      <c r="H5384" t="s">
        <v>16080</v>
      </c>
      <c r="I5384">
        <f>IF(OR(financial_transactions3[[#This Row],[amount]]&lt;$L$16, financial_transactions3[[#This Row],[amount]]&gt;$L$17), 1, 0)</f>
        <v>0</v>
      </c>
    </row>
    <row r="5385" spans="1:9">
      <c r="A5385" t="s">
        <v>9855</v>
      </c>
      <c r="B5385" s="3">
        <v>45505</v>
      </c>
      <c r="C5385" t="s">
        <v>3364</v>
      </c>
      <c r="D5385">
        <v>1283.74</v>
      </c>
      <c r="E5385" t="s">
        <v>52</v>
      </c>
      <c r="F5385" t="s">
        <v>61</v>
      </c>
      <c r="G5385" t="s">
        <v>21</v>
      </c>
      <c r="H5385" t="s">
        <v>44</v>
      </c>
      <c r="I5385">
        <f>IF(OR(financial_transactions3[[#This Row],[amount]]&lt;$L$16, financial_transactions3[[#This Row],[amount]]&gt;$L$17), 1, 0)</f>
        <v>0</v>
      </c>
    </row>
    <row r="5386" spans="1:9">
      <c r="A5386" t="s">
        <v>9856</v>
      </c>
      <c r="B5386" s="3">
        <v>45505</v>
      </c>
      <c r="C5386" t="s">
        <v>4333</v>
      </c>
      <c r="D5386">
        <v>925.66</v>
      </c>
      <c r="E5386" t="s">
        <v>52</v>
      </c>
      <c r="F5386" t="s">
        <v>61</v>
      </c>
      <c r="G5386" t="s">
        <v>39</v>
      </c>
      <c r="H5386" t="s">
        <v>49</v>
      </c>
      <c r="I5386">
        <f>IF(OR(financial_transactions3[[#This Row],[amount]]&lt;$L$16, financial_transactions3[[#This Row],[amount]]&gt;$L$17), 1, 0)</f>
        <v>0</v>
      </c>
    </row>
    <row r="5387" spans="1:9">
      <c r="A5387" t="s">
        <v>9857</v>
      </c>
      <c r="B5387" s="3">
        <v>45505</v>
      </c>
      <c r="C5387" t="s">
        <v>9858</v>
      </c>
      <c r="D5387">
        <v>1112.6099999999999</v>
      </c>
      <c r="E5387" t="s">
        <v>47</v>
      </c>
      <c r="F5387" t="s">
        <v>32</v>
      </c>
      <c r="G5387" t="s">
        <v>27</v>
      </c>
      <c r="H5387" t="s">
        <v>57</v>
      </c>
      <c r="I5387">
        <f>IF(OR(financial_transactions3[[#This Row],[amount]]&lt;$L$16, financial_transactions3[[#This Row],[amount]]&gt;$L$17), 1, 0)</f>
        <v>0</v>
      </c>
    </row>
    <row r="5388" spans="1:9">
      <c r="A5388" t="s">
        <v>9859</v>
      </c>
      <c r="B5388" s="3">
        <v>45505</v>
      </c>
      <c r="C5388" t="s">
        <v>9860</v>
      </c>
      <c r="D5388">
        <v>1664.64</v>
      </c>
      <c r="E5388" t="s">
        <v>70</v>
      </c>
      <c r="F5388" t="s">
        <v>32</v>
      </c>
      <c r="G5388" t="s">
        <v>27</v>
      </c>
      <c r="H5388" t="s">
        <v>57</v>
      </c>
      <c r="I5388">
        <f>IF(OR(financial_transactions3[[#This Row],[amount]]&lt;$L$16, financial_transactions3[[#This Row],[amount]]&gt;$L$17), 1, 0)</f>
        <v>1</v>
      </c>
    </row>
    <row r="5389" spans="1:9">
      <c r="A5389" t="s">
        <v>9861</v>
      </c>
      <c r="B5389" s="3">
        <v>45505</v>
      </c>
      <c r="C5389" t="s">
        <v>4904</v>
      </c>
      <c r="D5389">
        <v>382.77</v>
      </c>
      <c r="E5389" t="s">
        <v>70</v>
      </c>
      <c r="F5389" t="s">
        <v>61</v>
      </c>
      <c r="G5389" t="s">
        <v>39</v>
      </c>
      <c r="H5389" t="s">
        <v>109</v>
      </c>
      <c r="I5389">
        <f>IF(OR(financial_transactions3[[#This Row],[amount]]&lt;$L$16, financial_transactions3[[#This Row],[amount]]&gt;$L$17), 1, 0)</f>
        <v>1</v>
      </c>
    </row>
    <row r="5390" spans="1:9">
      <c r="A5390" t="s">
        <v>9862</v>
      </c>
      <c r="B5390" s="3">
        <v>45505</v>
      </c>
      <c r="C5390" t="s">
        <v>9863</v>
      </c>
      <c r="D5390">
        <v>1955.78</v>
      </c>
      <c r="E5390" t="s">
        <v>122</v>
      </c>
      <c r="F5390" t="s">
        <v>61</v>
      </c>
      <c r="G5390" t="s">
        <v>39</v>
      </c>
      <c r="H5390" t="s">
        <v>28</v>
      </c>
      <c r="I5390">
        <f>IF(OR(financial_transactions3[[#This Row],[amount]]&lt;$L$16, financial_transactions3[[#This Row],[amount]]&gt;$L$17), 1, 0)</f>
        <v>1</v>
      </c>
    </row>
    <row r="5391" spans="1:9">
      <c r="A5391" t="s">
        <v>9864</v>
      </c>
      <c r="B5391" s="3">
        <v>45505</v>
      </c>
      <c r="C5391" t="s">
        <v>5804</v>
      </c>
      <c r="D5391">
        <v>777.61</v>
      </c>
      <c r="E5391" t="s">
        <v>47</v>
      </c>
      <c r="F5391" t="s">
        <v>20</v>
      </c>
      <c r="G5391" t="s">
        <v>27</v>
      </c>
      <c r="H5391" t="s">
        <v>40</v>
      </c>
      <c r="I5391">
        <f>IF(OR(financial_transactions3[[#This Row],[amount]]&lt;$L$16, financial_transactions3[[#This Row],[amount]]&gt;$L$17), 1, 0)</f>
        <v>0</v>
      </c>
    </row>
    <row r="5392" spans="1:9">
      <c r="A5392" t="s">
        <v>9865</v>
      </c>
      <c r="B5392" s="3">
        <v>45505</v>
      </c>
      <c r="C5392" t="s">
        <v>5647</v>
      </c>
      <c r="D5392">
        <v>613.02</v>
      </c>
      <c r="E5392" t="s">
        <v>25</v>
      </c>
      <c r="F5392" t="s">
        <v>32</v>
      </c>
      <c r="G5392" t="s">
        <v>27</v>
      </c>
      <c r="H5392" t="s">
        <v>123</v>
      </c>
      <c r="I5392">
        <f>IF(OR(financial_transactions3[[#This Row],[amount]]&lt;$L$16, financial_transactions3[[#This Row],[amount]]&gt;$L$17), 1, 0)</f>
        <v>0</v>
      </c>
    </row>
    <row r="5393" spans="1:9">
      <c r="A5393" t="s">
        <v>9866</v>
      </c>
      <c r="B5393" s="3">
        <v>45505</v>
      </c>
      <c r="C5393" t="s">
        <v>7969</v>
      </c>
      <c r="D5393">
        <v>522.21</v>
      </c>
      <c r="E5393" t="s">
        <v>16079</v>
      </c>
      <c r="F5393" t="s">
        <v>20</v>
      </c>
      <c r="G5393" t="s">
        <v>39</v>
      </c>
      <c r="H5393" t="s">
        <v>53</v>
      </c>
      <c r="I5393">
        <f>IF(OR(financial_transactions3[[#This Row],[amount]]&lt;$L$16, financial_transactions3[[#This Row],[amount]]&gt;$L$17), 1, 0)</f>
        <v>1</v>
      </c>
    </row>
    <row r="5394" spans="1:9">
      <c r="A5394" t="s">
        <v>9867</v>
      </c>
      <c r="B5394" s="3">
        <v>45505</v>
      </c>
      <c r="C5394" t="s">
        <v>4820</v>
      </c>
      <c r="D5394">
        <v>572.45000000000005</v>
      </c>
      <c r="E5394" t="s">
        <v>64</v>
      </c>
      <c r="F5394" t="s">
        <v>61</v>
      </c>
      <c r="G5394" t="s">
        <v>27</v>
      </c>
      <c r="H5394" t="s">
        <v>22</v>
      </c>
      <c r="I5394">
        <f>IF(OR(financial_transactions3[[#This Row],[amount]]&lt;$L$16, financial_transactions3[[#This Row],[amount]]&gt;$L$17), 1, 0)</f>
        <v>0</v>
      </c>
    </row>
    <row r="5395" spans="1:9">
      <c r="A5395" t="s">
        <v>9868</v>
      </c>
      <c r="B5395" s="3">
        <v>45505</v>
      </c>
      <c r="C5395" t="s">
        <v>2247</v>
      </c>
      <c r="D5395">
        <v>995.73</v>
      </c>
      <c r="E5395" t="s">
        <v>47</v>
      </c>
      <c r="F5395" t="s">
        <v>20</v>
      </c>
      <c r="G5395" t="s">
        <v>48</v>
      </c>
      <c r="H5395" t="s">
        <v>16080</v>
      </c>
      <c r="I5395">
        <f>IF(OR(financial_transactions3[[#This Row],[amount]]&lt;$L$16, financial_transactions3[[#This Row],[amount]]&gt;$L$17), 1, 0)</f>
        <v>0</v>
      </c>
    </row>
    <row r="5396" spans="1:9">
      <c r="A5396" t="s">
        <v>9869</v>
      </c>
      <c r="B5396" s="3">
        <v>45506</v>
      </c>
      <c r="C5396" t="s">
        <v>9870</v>
      </c>
      <c r="D5396">
        <v>12833.44</v>
      </c>
      <c r="E5396" t="s">
        <v>52</v>
      </c>
      <c r="F5396" t="s">
        <v>26</v>
      </c>
      <c r="G5396" t="s">
        <v>48</v>
      </c>
      <c r="H5396" t="s">
        <v>28</v>
      </c>
      <c r="I5396">
        <f>IF(OR(financial_transactions3[[#This Row],[amount]]&lt;$L$16, financial_transactions3[[#This Row],[amount]]&gt;$L$17), 1, 0)</f>
        <v>1</v>
      </c>
    </row>
    <row r="5397" spans="1:9">
      <c r="A5397" t="s">
        <v>9871</v>
      </c>
      <c r="B5397" s="3">
        <v>45506</v>
      </c>
      <c r="C5397" t="s">
        <v>1248</v>
      </c>
      <c r="D5397">
        <v>1404.05</v>
      </c>
      <c r="E5397" t="s">
        <v>67</v>
      </c>
      <c r="F5397" t="s">
        <v>26</v>
      </c>
      <c r="G5397" t="s">
        <v>27</v>
      </c>
      <c r="H5397" t="s">
        <v>57</v>
      </c>
      <c r="I5397">
        <f>IF(OR(financial_transactions3[[#This Row],[amount]]&lt;$L$16, financial_transactions3[[#This Row],[amount]]&gt;$L$17), 1, 0)</f>
        <v>0</v>
      </c>
    </row>
    <row r="5398" spans="1:9">
      <c r="A5398" t="s">
        <v>9872</v>
      </c>
      <c r="B5398" s="3">
        <v>45506</v>
      </c>
      <c r="C5398" t="s">
        <v>9066</v>
      </c>
      <c r="D5398">
        <v>1627.8</v>
      </c>
      <c r="E5398" t="s">
        <v>64</v>
      </c>
      <c r="F5398" t="s">
        <v>32</v>
      </c>
      <c r="G5398" t="s">
        <v>39</v>
      </c>
      <c r="H5398" t="s">
        <v>16080</v>
      </c>
      <c r="I5398">
        <f>IF(OR(financial_transactions3[[#This Row],[amount]]&lt;$L$16, financial_transactions3[[#This Row],[amount]]&gt;$L$17), 1, 0)</f>
        <v>1</v>
      </c>
    </row>
    <row r="5399" spans="1:9">
      <c r="A5399" t="s">
        <v>9873</v>
      </c>
      <c r="B5399" s="3">
        <v>45506</v>
      </c>
      <c r="C5399" t="s">
        <v>9874</v>
      </c>
      <c r="D5399">
        <v>7739.99</v>
      </c>
      <c r="E5399" t="s">
        <v>64</v>
      </c>
      <c r="F5399" t="s">
        <v>26</v>
      </c>
      <c r="G5399" t="s">
        <v>21</v>
      </c>
      <c r="H5399" t="s">
        <v>94</v>
      </c>
      <c r="I5399">
        <f>IF(OR(financial_transactions3[[#This Row],[amount]]&lt;$L$16, financial_transactions3[[#This Row],[amount]]&gt;$L$17), 1, 0)</f>
        <v>1</v>
      </c>
    </row>
    <row r="5400" spans="1:9">
      <c r="A5400" t="s">
        <v>9875</v>
      </c>
      <c r="B5400" s="3">
        <v>45506</v>
      </c>
      <c r="C5400" t="s">
        <v>9876</v>
      </c>
      <c r="D5400">
        <v>1010.32</v>
      </c>
      <c r="E5400" t="s">
        <v>47</v>
      </c>
      <c r="F5400" t="s">
        <v>32</v>
      </c>
      <c r="G5400" t="s">
        <v>21</v>
      </c>
      <c r="H5400" t="s">
        <v>176</v>
      </c>
      <c r="I5400">
        <f>IF(OR(financial_transactions3[[#This Row],[amount]]&lt;$L$16, financial_transactions3[[#This Row],[amount]]&gt;$L$17), 1, 0)</f>
        <v>0</v>
      </c>
    </row>
    <row r="5401" spans="1:9">
      <c r="A5401" t="s">
        <v>9877</v>
      </c>
      <c r="B5401" s="3">
        <v>45506</v>
      </c>
      <c r="C5401" t="s">
        <v>9878</v>
      </c>
      <c r="D5401">
        <v>353.35</v>
      </c>
      <c r="E5401" t="s">
        <v>70</v>
      </c>
      <c r="F5401" t="s">
        <v>20</v>
      </c>
      <c r="G5401" t="s">
        <v>39</v>
      </c>
      <c r="H5401" t="s">
        <v>40</v>
      </c>
      <c r="I5401">
        <f>IF(OR(financial_transactions3[[#This Row],[amount]]&lt;$L$16, financial_transactions3[[#This Row],[amount]]&gt;$L$17), 1, 0)</f>
        <v>1</v>
      </c>
    </row>
    <row r="5402" spans="1:9">
      <c r="A5402" t="s">
        <v>9879</v>
      </c>
      <c r="B5402" s="3">
        <v>45506</v>
      </c>
      <c r="C5402" t="s">
        <v>9880</v>
      </c>
      <c r="D5402">
        <v>232.11</v>
      </c>
      <c r="E5402" t="s">
        <v>52</v>
      </c>
      <c r="F5402" t="s">
        <v>20</v>
      </c>
      <c r="G5402" t="s">
        <v>21</v>
      </c>
      <c r="H5402" t="s">
        <v>44</v>
      </c>
      <c r="I5402">
        <f>IF(OR(financial_transactions3[[#This Row],[amount]]&lt;$L$16, financial_transactions3[[#This Row],[amount]]&gt;$L$17), 1, 0)</f>
        <v>1</v>
      </c>
    </row>
    <row r="5403" spans="1:9">
      <c r="A5403" t="s">
        <v>9881</v>
      </c>
      <c r="B5403" s="3">
        <v>45506</v>
      </c>
      <c r="C5403" t="s">
        <v>7054</v>
      </c>
      <c r="D5403">
        <v>864.59</v>
      </c>
      <c r="E5403" t="s">
        <v>64</v>
      </c>
      <c r="F5403" t="s">
        <v>20</v>
      </c>
      <c r="G5403" t="s">
        <v>39</v>
      </c>
      <c r="H5403" t="s">
        <v>16080</v>
      </c>
      <c r="I5403">
        <f>IF(OR(financial_transactions3[[#This Row],[amount]]&lt;$L$16, financial_transactions3[[#This Row],[amount]]&gt;$L$17), 1, 0)</f>
        <v>0</v>
      </c>
    </row>
    <row r="5404" spans="1:9">
      <c r="A5404" t="s">
        <v>9882</v>
      </c>
      <c r="B5404" s="3">
        <v>45506</v>
      </c>
      <c r="C5404" t="s">
        <v>4885</v>
      </c>
      <c r="D5404">
        <v>1449.22</v>
      </c>
      <c r="E5404" t="s">
        <v>52</v>
      </c>
      <c r="F5404" t="s">
        <v>32</v>
      </c>
      <c r="G5404" t="s">
        <v>39</v>
      </c>
      <c r="H5404" t="s">
        <v>44</v>
      </c>
      <c r="I5404">
        <f>IF(OR(financial_transactions3[[#This Row],[amount]]&lt;$L$16, financial_transactions3[[#This Row],[amount]]&gt;$L$17), 1, 0)</f>
        <v>0</v>
      </c>
    </row>
    <row r="5405" spans="1:9">
      <c r="A5405" t="s">
        <v>9883</v>
      </c>
      <c r="B5405" s="3">
        <v>45506</v>
      </c>
      <c r="C5405" t="s">
        <v>1889</v>
      </c>
      <c r="D5405">
        <v>1906.08</v>
      </c>
      <c r="E5405" t="s">
        <v>52</v>
      </c>
      <c r="F5405" t="s">
        <v>32</v>
      </c>
      <c r="G5405" t="s">
        <v>21</v>
      </c>
      <c r="H5405" t="s">
        <v>57</v>
      </c>
      <c r="I5405">
        <f>IF(OR(financial_transactions3[[#This Row],[amount]]&lt;$L$16, financial_transactions3[[#This Row],[amount]]&gt;$L$17), 1, 0)</f>
        <v>1</v>
      </c>
    </row>
    <row r="5406" spans="1:9">
      <c r="A5406" t="s">
        <v>9884</v>
      </c>
      <c r="B5406" s="3">
        <v>45506</v>
      </c>
      <c r="C5406" t="s">
        <v>2988</v>
      </c>
      <c r="D5406">
        <v>1958.69</v>
      </c>
      <c r="E5406" t="s">
        <v>70</v>
      </c>
      <c r="F5406" t="s">
        <v>20</v>
      </c>
      <c r="G5406" t="s">
        <v>39</v>
      </c>
      <c r="H5406" t="s">
        <v>53</v>
      </c>
      <c r="I5406">
        <f>IF(OR(financial_transactions3[[#This Row],[amount]]&lt;$L$16, financial_transactions3[[#This Row],[amount]]&gt;$L$17), 1, 0)</f>
        <v>1</v>
      </c>
    </row>
    <row r="5407" spans="1:9">
      <c r="A5407" t="s">
        <v>9885</v>
      </c>
      <c r="B5407" s="3">
        <v>45506</v>
      </c>
      <c r="C5407" t="s">
        <v>9825</v>
      </c>
      <c r="D5407">
        <v>515.61</v>
      </c>
      <c r="E5407" t="s">
        <v>19</v>
      </c>
      <c r="F5407" t="s">
        <v>26</v>
      </c>
      <c r="G5407" t="s">
        <v>39</v>
      </c>
      <c r="H5407" t="s">
        <v>176</v>
      </c>
      <c r="I5407">
        <f>IF(OR(financial_transactions3[[#This Row],[amount]]&lt;$L$16, financial_transactions3[[#This Row],[amount]]&gt;$L$17), 1, 0)</f>
        <v>1</v>
      </c>
    </row>
    <row r="5408" spans="1:9">
      <c r="A5408" t="s">
        <v>9886</v>
      </c>
      <c r="B5408" s="3">
        <v>45506</v>
      </c>
      <c r="C5408" t="s">
        <v>4946</v>
      </c>
      <c r="D5408">
        <v>13405</v>
      </c>
      <c r="E5408" t="s">
        <v>31</v>
      </c>
      <c r="F5408" t="s">
        <v>61</v>
      </c>
      <c r="G5408" t="s">
        <v>39</v>
      </c>
      <c r="H5408" t="s">
        <v>16080</v>
      </c>
      <c r="I5408">
        <f>IF(OR(financial_transactions3[[#This Row],[amount]]&lt;$L$16, financial_transactions3[[#This Row],[amount]]&gt;$L$17), 1, 0)</f>
        <v>1</v>
      </c>
    </row>
    <row r="5409" spans="1:9">
      <c r="A5409" t="s">
        <v>9887</v>
      </c>
      <c r="B5409" s="3">
        <v>45506</v>
      </c>
      <c r="C5409" t="s">
        <v>9888</v>
      </c>
      <c r="D5409">
        <v>959.51</v>
      </c>
      <c r="E5409" t="s">
        <v>19</v>
      </c>
      <c r="F5409" t="s">
        <v>61</v>
      </c>
      <c r="G5409" t="s">
        <v>48</v>
      </c>
      <c r="H5409" t="s">
        <v>87</v>
      </c>
      <c r="I5409">
        <f>IF(OR(financial_transactions3[[#This Row],[amount]]&lt;$L$16, financial_transactions3[[#This Row],[amount]]&gt;$L$17), 1, 0)</f>
        <v>0</v>
      </c>
    </row>
    <row r="5410" spans="1:9">
      <c r="A5410" t="s">
        <v>9889</v>
      </c>
      <c r="B5410" s="3">
        <v>45506</v>
      </c>
      <c r="C5410" t="s">
        <v>6086</v>
      </c>
      <c r="D5410">
        <v>1368.66</v>
      </c>
      <c r="E5410" t="s">
        <v>47</v>
      </c>
      <c r="F5410" t="s">
        <v>20</v>
      </c>
      <c r="G5410" t="s">
        <v>39</v>
      </c>
      <c r="H5410" t="s">
        <v>40</v>
      </c>
      <c r="I5410">
        <f>IF(OR(financial_transactions3[[#This Row],[amount]]&lt;$L$16, financial_transactions3[[#This Row],[amount]]&gt;$L$17), 1, 0)</f>
        <v>0</v>
      </c>
    </row>
    <row r="5411" spans="1:9">
      <c r="A5411" t="s">
        <v>9890</v>
      </c>
      <c r="B5411" s="3">
        <v>45506</v>
      </c>
      <c r="C5411" t="s">
        <v>9891</v>
      </c>
      <c r="D5411">
        <v>858.38</v>
      </c>
      <c r="E5411" t="s">
        <v>16110</v>
      </c>
      <c r="F5411" t="s">
        <v>32</v>
      </c>
      <c r="G5411" t="s">
        <v>21</v>
      </c>
      <c r="H5411" t="s">
        <v>87</v>
      </c>
      <c r="I5411">
        <f>IF(OR(financial_transactions3[[#This Row],[amount]]&lt;$L$16, financial_transactions3[[#This Row],[amount]]&gt;$L$17), 1, 0)</f>
        <v>0</v>
      </c>
    </row>
    <row r="5412" spans="1:9">
      <c r="A5412" t="s">
        <v>9892</v>
      </c>
      <c r="B5412" s="3">
        <v>45506</v>
      </c>
      <c r="C5412" t="s">
        <v>9893</v>
      </c>
      <c r="D5412">
        <v>1659.48</v>
      </c>
      <c r="E5412" t="s">
        <v>31</v>
      </c>
      <c r="F5412" t="s">
        <v>32</v>
      </c>
      <c r="G5412" t="s">
        <v>48</v>
      </c>
      <c r="H5412" t="s">
        <v>87</v>
      </c>
      <c r="I5412">
        <f>IF(OR(financial_transactions3[[#This Row],[amount]]&lt;$L$16, financial_transactions3[[#This Row],[amount]]&gt;$L$17), 1, 0)</f>
        <v>1</v>
      </c>
    </row>
    <row r="5413" spans="1:9">
      <c r="A5413" t="s">
        <v>9894</v>
      </c>
      <c r="B5413" s="3">
        <v>45506</v>
      </c>
      <c r="C5413" t="s">
        <v>2496</v>
      </c>
      <c r="D5413">
        <v>312.45</v>
      </c>
      <c r="E5413" t="s">
        <v>64</v>
      </c>
      <c r="F5413" t="s">
        <v>20</v>
      </c>
      <c r="G5413" t="s">
        <v>27</v>
      </c>
      <c r="H5413" t="s">
        <v>44</v>
      </c>
      <c r="I5413">
        <f>IF(OR(financial_transactions3[[#This Row],[amount]]&lt;$L$16, financial_transactions3[[#This Row],[amount]]&gt;$L$17), 1, 0)</f>
        <v>1</v>
      </c>
    </row>
    <row r="5414" spans="1:9">
      <c r="A5414" t="s">
        <v>9895</v>
      </c>
      <c r="B5414" s="3">
        <v>45506</v>
      </c>
      <c r="C5414" t="s">
        <v>3527</v>
      </c>
      <c r="D5414">
        <v>1786.49</v>
      </c>
      <c r="E5414" t="s">
        <v>47</v>
      </c>
      <c r="F5414" t="s">
        <v>20</v>
      </c>
      <c r="G5414" t="s">
        <v>39</v>
      </c>
      <c r="H5414" t="s">
        <v>36</v>
      </c>
      <c r="I5414">
        <f>IF(OR(financial_transactions3[[#This Row],[amount]]&lt;$L$16, financial_transactions3[[#This Row],[amount]]&gt;$L$17), 1, 0)</f>
        <v>1</v>
      </c>
    </row>
    <row r="5415" spans="1:9">
      <c r="A5415" t="s">
        <v>9896</v>
      </c>
      <c r="B5415" s="3">
        <v>45506</v>
      </c>
      <c r="C5415" t="s">
        <v>2737</v>
      </c>
      <c r="D5415">
        <v>1994.05</v>
      </c>
      <c r="E5415" t="s">
        <v>67</v>
      </c>
      <c r="F5415" t="s">
        <v>61</v>
      </c>
      <c r="G5415" t="s">
        <v>27</v>
      </c>
      <c r="H5415" t="s">
        <v>49</v>
      </c>
      <c r="I5415">
        <f>IF(OR(financial_transactions3[[#This Row],[amount]]&lt;$L$16, financial_transactions3[[#This Row],[amount]]&gt;$L$17), 1, 0)</f>
        <v>1</v>
      </c>
    </row>
    <row r="5416" spans="1:9">
      <c r="A5416" t="s">
        <v>9897</v>
      </c>
      <c r="B5416" s="3">
        <v>45506</v>
      </c>
      <c r="C5416" t="s">
        <v>9351</v>
      </c>
      <c r="D5416">
        <v>1590.02</v>
      </c>
      <c r="E5416" t="s">
        <v>122</v>
      </c>
      <c r="F5416" t="s">
        <v>26</v>
      </c>
      <c r="G5416" t="s">
        <v>39</v>
      </c>
      <c r="H5416" t="s">
        <v>57</v>
      </c>
      <c r="I5416">
        <f>IF(OR(financial_transactions3[[#This Row],[amount]]&lt;$L$16, financial_transactions3[[#This Row],[amount]]&gt;$L$17), 1, 0)</f>
        <v>0</v>
      </c>
    </row>
    <row r="5417" spans="1:9">
      <c r="A5417" t="s">
        <v>9898</v>
      </c>
      <c r="B5417" s="3">
        <v>45506</v>
      </c>
      <c r="C5417" t="s">
        <v>368</v>
      </c>
      <c r="D5417">
        <v>876.48</v>
      </c>
      <c r="E5417" t="s">
        <v>64</v>
      </c>
      <c r="F5417" t="s">
        <v>32</v>
      </c>
      <c r="G5417" t="s">
        <v>27</v>
      </c>
      <c r="H5417" t="s">
        <v>40</v>
      </c>
      <c r="I5417">
        <f>IF(OR(financial_transactions3[[#This Row],[amount]]&lt;$L$16, financial_transactions3[[#This Row],[amount]]&gt;$L$17), 1, 0)</f>
        <v>0</v>
      </c>
    </row>
    <row r="5418" spans="1:9">
      <c r="A5418" t="s">
        <v>9899</v>
      </c>
      <c r="B5418" s="3">
        <v>45506</v>
      </c>
      <c r="C5418" t="s">
        <v>4422</v>
      </c>
      <c r="D5418">
        <v>74.239999999999995</v>
      </c>
      <c r="E5418" t="s">
        <v>16079</v>
      </c>
      <c r="F5418" t="s">
        <v>20</v>
      </c>
      <c r="G5418" t="s">
        <v>27</v>
      </c>
      <c r="H5418" t="s">
        <v>40</v>
      </c>
      <c r="I5418">
        <f>IF(OR(financial_transactions3[[#This Row],[amount]]&lt;$L$16, financial_transactions3[[#This Row],[amount]]&gt;$L$17), 1, 0)</f>
        <v>1</v>
      </c>
    </row>
    <row r="5419" spans="1:9">
      <c r="A5419" t="s">
        <v>9900</v>
      </c>
      <c r="B5419" s="3">
        <v>45506</v>
      </c>
      <c r="C5419" t="s">
        <v>9901</v>
      </c>
      <c r="D5419">
        <v>1957.46</v>
      </c>
      <c r="E5419" t="s">
        <v>47</v>
      </c>
      <c r="F5419" t="s">
        <v>32</v>
      </c>
      <c r="G5419" t="s">
        <v>21</v>
      </c>
      <c r="H5419" t="s">
        <v>94</v>
      </c>
      <c r="I5419">
        <f>IF(OR(financial_transactions3[[#This Row],[amount]]&lt;$L$16, financial_transactions3[[#This Row],[amount]]&gt;$L$17), 1, 0)</f>
        <v>1</v>
      </c>
    </row>
    <row r="5420" spans="1:9">
      <c r="A5420" t="s">
        <v>9902</v>
      </c>
      <c r="B5420" s="3">
        <v>45506</v>
      </c>
      <c r="C5420" t="s">
        <v>9903</v>
      </c>
      <c r="D5420">
        <v>196.93</v>
      </c>
      <c r="E5420" t="s">
        <v>16079</v>
      </c>
      <c r="F5420" t="s">
        <v>26</v>
      </c>
      <c r="G5420" t="s">
        <v>48</v>
      </c>
      <c r="H5420" t="s">
        <v>16080</v>
      </c>
      <c r="I5420">
        <f>IF(OR(financial_transactions3[[#This Row],[amount]]&lt;$L$16, financial_transactions3[[#This Row],[amount]]&gt;$L$17), 1, 0)</f>
        <v>1</v>
      </c>
    </row>
    <row r="5421" spans="1:9">
      <c r="A5421" t="s">
        <v>9904</v>
      </c>
      <c r="B5421" s="3">
        <v>45506</v>
      </c>
      <c r="C5421" t="s">
        <v>4519</v>
      </c>
      <c r="D5421">
        <v>1670.91</v>
      </c>
      <c r="E5421" t="s">
        <v>16110</v>
      </c>
      <c r="F5421" t="s">
        <v>26</v>
      </c>
      <c r="G5421" t="s">
        <v>21</v>
      </c>
      <c r="H5421" t="s">
        <v>123</v>
      </c>
      <c r="I5421">
        <f>IF(OR(financial_transactions3[[#This Row],[amount]]&lt;$L$16, financial_transactions3[[#This Row],[amount]]&gt;$L$17), 1, 0)</f>
        <v>1</v>
      </c>
    </row>
    <row r="5422" spans="1:9">
      <c r="A5422" t="s">
        <v>9905</v>
      </c>
      <c r="B5422" s="3">
        <v>45506</v>
      </c>
      <c r="C5422" t="s">
        <v>9906</v>
      </c>
      <c r="D5422">
        <v>1815.87</v>
      </c>
      <c r="E5422" t="s">
        <v>67</v>
      </c>
      <c r="F5422" t="s">
        <v>20</v>
      </c>
      <c r="G5422" t="s">
        <v>21</v>
      </c>
      <c r="H5422" t="s">
        <v>75</v>
      </c>
      <c r="I5422">
        <f>IF(OR(financial_transactions3[[#This Row],[amount]]&lt;$L$16, financial_transactions3[[#This Row],[amount]]&gt;$L$17), 1, 0)</f>
        <v>1</v>
      </c>
    </row>
    <row r="5423" spans="1:9">
      <c r="A5423" t="s">
        <v>9907</v>
      </c>
      <c r="B5423" s="3">
        <v>45506</v>
      </c>
      <c r="C5423" t="s">
        <v>845</v>
      </c>
      <c r="D5423">
        <v>1490.76</v>
      </c>
      <c r="E5423" t="s">
        <v>16110</v>
      </c>
      <c r="F5423" t="s">
        <v>26</v>
      </c>
      <c r="G5423" t="s">
        <v>39</v>
      </c>
      <c r="H5423" t="s">
        <v>57</v>
      </c>
      <c r="I5423">
        <f>IF(OR(financial_transactions3[[#This Row],[amount]]&lt;$L$16, financial_transactions3[[#This Row],[amount]]&gt;$L$17), 1, 0)</f>
        <v>0</v>
      </c>
    </row>
    <row r="5424" spans="1:9">
      <c r="A5424" t="s">
        <v>9908</v>
      </c>
      <c r="B5424" s="3">
        <v>45506</v>
      </c>
      <c r="C5424" t="s">
        <v>4311</v>
      </c>
      <c r="D5424">
        <v>1996.77</v>
      </c>
      <c r="E5424" t="s">
        <v>47</v>
      </c>
      <c r="F5424" t="s">
        <v>20</v>
      </c>
      <c r="G5424" t="s">
        <v>27</v>
      </c>
      <c r="H5424" t="s">
        <v>57</v>
      </c>
      <c r="I5424">
        <f>IF(OR(financial_transactions3[[#This Row],[amount]]&lt;$L$16, financial_transactions3[[#This Row],[amount]]&gt;$L$17), 1, 0)</f>
        <v>1</v>
      </c>
    </row>
    <row r="5425" spans="1:9">
      <c r="A5425" t="s">
        <v>9909</v>
      </c>
      <c r="B5425" s="3">
        <v>45506</v>
      </c>
      <c r="C5425" t="s">
        <v>9910</v>
      </c>
      <c r="D5425">
        <v>281.11</v>
      </c>
      <c r="E5425" t="s">
        <v>64</v>
      </c>
      <c r="F5425" t="s">
        <v>20</v>
      </c>
      <c r="G5425" t="s">
        <v>48</v>
      </c>
      <c r="H5425" t="s">
        <v>176</v>
      </c>
      <c r="I5425">
        <f>IF(OR(financial_transactions3[[#This Row],[amount]]&lt;$L$16, financial_transactions3[[#This Row],[amount]]&gt;$L$17), 1, 0)</f>
        <v>1</v>
      </c>
    </row>
    <row r="5426" spans="1:9">
      <c r="A5426" t="s">
        <v>9911</v>
      </c>
      <c r="B5426" s="3">
        <v>45506</v>
      </c>
      <c r="C5426" t="s">
        <v>1459</v>
      </c>
      <c r="D5426">
        <v>572.87</v>
      </c>
      <c r="E5426" t="s">
        <v>16079</v>
      </c>
      <c r="F5426" t="s">
        <v>32</v>
      </c>
      <c r="G5426" t="s">
        <v>39</v>
      </c>
      <c r="H5426" t="s">
        <v>49</v>
      </c>
      <c r="I5426">
        <f>IF(OR(financial_transactions3[[#This Row],[amount]]&lt;$L$16, financial_transactions3[[#This Row],[amount]]&gt;$L$17), 1, 0)</f>
        <v>0</v>
      </c>
    </row>
    <row r="5427" spans="1:9">
      <c r="A5427" t="s">
        <v>9912</v>
      </c>
      <c r="B5427" s="3">
        <v>45506</v>
      </c>
      <c r="C5427" t="s">
        <v>5949</v>
      </c>
      <c r="D5427">
        <v>375</v>
      </c>
      <c r="E5427" t="s">
        <v>19</v>
      </c>
      <c r="F5427" t="s">
        <v>32</v>
      </c>
      <c r="G5427" t="s">
        <v>39</v>
      </c>
      <c r="H5427" t="s">
        <v>44</v>
      </c>
      <c r="I5427">
        <f>IF(OR(financial_transactions3[[#This Row],[amount]]&lt;$L$16, financial_transactions3[[#This Row],[amount]]&gt;$L$17), 1, 0)</f>
        <v>1</v>
      </c>
    </row>
    <row r="5428" spans="1:9">
      <c r="A5428" t="s">
        <v>9913</v>
      </c>
      <c r="B5428" s="3">
        <v>45507</v>
      </c>
      <c r="C5428" t="s">
        <v>9914</v>
      </c>
      <c r="D5428">
        <v>1760.24</v>
      </c>
      <c r="E5428" t="s">
        <v>19</v>
      </c>
      <c r="F5428" t="s">
        <v>61</v>
      </c>
      <c r="G5428" t="s">
        <v>27</v>
      </c>
      <c r="H5428" t="s">
        <v>44</v>
      </c>
      <c r="I5428">
        <f>IF(OR(financial_transactions3[[#This Row],[amount]]&lt;$L$16, financial_transactions3[[#This Row],[amount]]&gt;$L$17), 1, 0)</f>
        <v>1</v>
      </c>
    </row>
    <row r="5429" spans="1:9">
      <c r="A5429" t="s">
        <v>9915</v>
      </c>
      <c r="B5429" s="3">
        <v>45507</v>
      </c>
      <c r="C5429" t="s">
        <v>9916</v>
      </c>
      <c r="D5429">
        <v>1768.96</v>
      </c>
      <c r="E5429" t="s">
        <v>19</v>
      </c>
      <c r="F5429" t="s">
        <v>26</v>
      </c>
      <c r="G5429" t="s">
        <v>21</v>
      </c>
      <c r="H5429" t="s">
        <v>49</v>
      </c>
      <c r="I5429">
        <f>IF(OR(financial_transactions3[[#This Row],[amount]]&lt;$L$16, financial_transactions3[[#This Row],[amount]]&gt;$L$17), 1, 0)</f>
        <v>1</v>
      </c>
    </row>
    <row r="5430" spans="1:9">
      <c r="A5430" t="s">
        <v>9917</v>
      </c>
      <c r="B5430" s="3">
        <v>45507</v>
      </c>
      <c r="C5430" t="s">
        <v>9918</v>
      </c>
      <c r="D5430">
        <v>1154.3900000000001</v>
      </c>
      <c r="E5430" t="s">
        <v>52</v>
      </c>
      <c r="F5430" t="s">
        <v>32</v>
      </c>
      <c r="G5430" t="s">
        <v>21</v>
      </c>
      <c r="H5430" t="s">
        <v>22</v>
      </c>
      <c r="I5430">
        <f>IF(OR(financial_transactions3[[#This Row],[amount]]&lt;$L$16, financial_transactions3[[#This Row],[amount]]&gt;$L$17), 1, 0)</f>
        <v>0</v>
      </c>
    </row>
    <row r="5431" spans="1:9">
      <c r="A5431" t="s">
        <v>9921</v>
      </c>
      <c r="B5431" s="3">
        <v>45507</v>
      </c>
      <c r="C5431" t="s">
        <v>7100</v>
      </c>
      <c r="D5431">
        <v>653.38</v>
      </c>
      <c r="E5431" t="s">
        <v>64</v>
      </c>
      <c r="F5431" t="s">
        <v>20</v>
      </c>
      <c r="G5431" t="s">
        <v>21</v>
      </c>
      <c r="H5431" t="s">
        <v>87</v>
      </c>
      <c r="I5431">
        <f>IF(OR(financial_transactions3[[#This Row],[amount]]&lt;$L$16, financial_transactions3[[#This Row],[amount]]&gt;$L$17), 1, 0)</f>
        <v>0</v>
      </c>
    </row>
    <row r="5432" spans="1:9">
      <c r="A5432" t="s">
        <v>9924</v>
      </c>
      <c r="B5432" s="3">
        <v>45507</v>
      </c>
      <c r="C5432" t="s">
        <v>2947</v>
      </c>
      <c r="D5432">
        <v>1399.62</v>
      </c>
      <c r="E5432" t="s">
        <v>16079</v>
      </c>
      <c r="F5432" t="s">
        <v>61</v>
      </c>
      <c r="G5432" t="s">
        <v>48</v>
      </c>
      <c r="H5432" t="s">
        <v>16080</v>
      </c>
      <c r="I5432">
        <f>IF(OR(financial_transactions3[[#This Row],[amount]]&lt;$L$16, financial_transactions3[[#This Row],[amount]]&gt;$L$17), 1, 0)</f>
        <v>0</v>
      </c>
    </row>
    <row r="5433" spans="1:9">
      <c r="A5433" t="s">
        <v>9925</v>
      </c>
      <c r="B5433" s="3">
        <v>45507</v>
      </c>
      <c r="C5433" t="s">
        <v>355</v>
      </c>
      <c r="D5433">
        <v>308.75</v>
      </c>
      <c r="E5433" t="s">
        <v>16079</v>
      </c>
      <c r="F5433" t="s">
        <v>61</v>
      </c>
      <c r="G5433" t="s">
        <v>48</v>
      </c>
      <c r="H5433" t="s">
        <v>53</v>
      </c>
      <c r="I5433">
        <f>IF(OR(financial_transactions3[[#This Row],[amount]]&lt;$L$16, financial_transactions3[[#This Row],[amount]]&gt;$L$17), 1, 0)</f>
        <v>1</v>
      </c>
    </row>
    <row r="5434" spans="1:9">
      <c r="A5434" t="s">
        <v>9927</v>
      </c>
      <c r="B5434" s="3">
        <v>45507</v>
      </c>
      <c r="C5434" t="s">
        <v>1770</v>
      </c>
      <c r="D5434">
        <v>210.88</v>
      </c>
      <c r="E5434" t="s">
        <v>19</v>
      </c>
      <c r="F5434" t="s">
        <v>61</v>
      </c>
      <c r="G5434" t="s">
        <v>27</v>
      </c>
      <c r="H5434" t="s">
        <v>123</v>
      </c>
      <c r="I5434">
        <f>IF(OR(financial_transactions3[[#This Row],[amount]]&lt;$L$16, financial_transactions3[[#This Row],[amount]]&gt;$L$17), 1, 0)</f>
        <v>1</v>
      </c>
    </row>
    <row r="5435" spans="1:9">
      <c r="A5435" t="s">
        <v>9928</v>
      </c>
      <c r="B5435" s="3">
        <v>45507</v>
      </c>
      <c r="C5435" t="s">
        <v>9929</v>
      </c>
      <c r="D5435">
        <v>1391.2</v>
      </c>
      <c r="E5435" t="s">
        <v>16110</v>
      </c>
      <c r="F5435" t="s">
        <v>20</v>
      </c>
      <c r="G5435" t="s">
        <v>21</v>
      </c>
      <c r="H5435" t="s">
        <v>16080</v>
      </c>
      <c r="I5435">
        <f>IF(OR(financial_transactions3[[#This Row],[amount]]&lt;$L$16, financial_transactions3[[#This Row],[amount]]&gt;$L$17), 1, 0)</f>
        <v>0</v>
      </c>
    </row>
    <row r="5436" spans="1:9">
      <c r="A5436" t="s">
        <v>9930</v>
      </c>
      <c r="B5436" s="3">
        <v>45507</v>
      </c>
      <c r="C5436" t="s">
        <v>4244</v>
      </c>
      <c r="D5436">
        <v>1187.3900000000001</v>
      </c>
      <c r="E5436" t="s">
        <v>19</v>
      </c>
      <c r="F5436" t="s">
        <v>20</v>
      </c>
      <c r="G5436" t="s">
        <v>21</v>
      </c>
      <c r="H5436" t="s">
        <v>22</v>
      </c>
      <c r="I5436">
        <f>IF(OR(financial_transactions3[[#This Row],[amount]]&lt;$L$16, financial_transactions3[[#This Row],[amount]]&gt;$L$17), 1, 0)</f>
        <v>0</v>
      </c>
    </row>
    <row r="5437" spans="1:9">
      <c r="A5437" t="s">
        <v>9931</v>
      </c>
      <c r="B5437" s="3">
        <v>45507</v>
      </c>
      <c r="C5437" t="s">
        <v>9932</v>
      </c>
      <c r="D5437">
        <v>386.68</v>
      </c>
      <c r="E5437" t="s">
        <v>52</v>
      </c>
      <c r="F5437" t="s">
        <v>32</v>
      </c>
      <c r="G5437" t="s">
        <v>48</v>
      </c>
      <c r="H5437" t="s">
        <v>44</v>
      </c>
      <c r="I5437">
        <f>IF(OR(financial_transactions3[[#This Row],[amount]]&lt;$L$16, financial_transactions3[[#This Row],[amount]]&gt;$L$17), 1, 0)</f>
        <v>1</v>
      </c>
    </row>
    <row r="5438" spans="1:9">
      <c r="A5438" t="s">
        <v>9933</v>
      </c>
      <c r="B5438" s="3">
        <v>45507</v>
      </c>
      <c r="C5438" t="s">
        <v>9934</v>
      </c>
      <c r="D5438">
        <v>825.7</v>
      </c>
      <c r="E5438" t="s">
        <v>25</v>
      </c>
      <c r="F5438" t="s">
        <v>20</v>
      </c>
      <c r="G5438" t="s">
        <v>39</v>
      </c>
      <c r="H5438" t="s">
        <v>22</v>
      </c>
      <c r="I5438">
        <f>IF(OR(financial_transactions3[[#This Row],[amount]]&lt;$L$16, financial_transactions3[[#This Row],[amount]]&gt;$L$17), 1, 0)</f>
        <v>0</v>
      </c>
    </row>
    <row r="5439" spans="1:9">
      <c r="A5439" t="s">
        <v>9935</v>
      </c>
      <c r="B5439" s="3">
        <v>45507</v>
      </c>
      <c r="C5439" t="s">
        <v>9936</v>
      </c>
      <c r="D5439">
        <v>81.99</v>
      </c>
      <c r="E5439" t="s">
        <v>70</v>
      </c>
      <c r="F5439" t="s">
        <v>26</v>
      </c>
      <c r="G5439" t="s">
        <v>21</v>
      </c>
      <c r="H5439" t="s">
        <v>33</v>
      </c>
      <c r="I5439">
        <f>IF(OR(financial_transactions3[[#This Row],[amount]]&lt;$L$16, financial_transactions3[[#This Row],[amount]]&gt;$L$17), 1, 0)</f>
        <v>1</v>
      </c>
    </row>
    <row r="5440" spans="1:9">
      <c r="A5440" t="s">
        <v>9937</v>
      </c>
      <c r="B5440" s="3">
        <v>45507</v>
      </c>
      <c r="C5440" t="s">
        <v>9938</v>
      </c>
      <c r="D5440">
        <v>1186.24</v>
      </c>
      <c r="E5440" t="s">
        <v>122</v>
      </c>
      <c r="F5440" t="s">
        <v>26</v>
      </c>
      <c r="G5440" t="s">
        <v>27</v>
      </c>
      <c r="H5440" t="s">
        <v>40</v>
      </c>
      <c r="I5440">
        <f>IF(OR(financial_transactions3[[#This Row],[amount]]&lt;$L$16, financial_transactions3[[#This Row],[amount]]&gt;$L$17), 1, 0)</f>
        <v>0</v>
      </c>
    </row>
    <row r="5441" spans="1:9">
      <c r="A5441" t="s">
        <v>9939</v>
      </c>
      <c r="B5441" s="3">
        <v>45507</v>
      </c>
      <c r="C5441" t="s">
        <v>9940</v>
      </c>
      <c r="D5441">
        <v>1892.12</v>
      </c>
      <c r="E5441" t="s">
        <v>25</v>
      </c>
      <c r="F5441" t="s">
        <v>20</v>
      </c>
      <c r="G5441" t="s">
        <v>27</v>
      </c>
      <c r="H5441" t="s">
        <v>36</v>
      </c>
      <c r="I5441">
        <f>IF(OR(financial_transactions3[[#This Row],[amount]]&lt;$L$16, financial_transactions3[[#This Row],[amount]]&gt;$L$17), 1, 0)</f>
        <v>1</v>
      </c>
    </row>
    <row r="5442" spans="1:9">
      <c r="A5442" t="s">
        <v>9943</v>
      </c>
      <c r="B5442" s="3">
        <v>45507</v>
      </c>
      <c r="C5442" t="s">
        <v>4530</v>
      </c>
      <c r="D5442">
        <v>1285.0999999999999</v>
      </c>
      <c r="E5442" t="s">
        <v>19</v>
      </c>
      <c r="F5442" t="s">
        <v>32</v>
      </c>
      <c r="G5442" t="s">
        <v>39</v>
      </c>
      <c r="H5442" t="s">
        <v>22</v>
      </c>
      <c r="I5442">
        <f>IF(OR(financial_transactions3[[#This Row],[amount]]&lt;$L$16, financial_transactions3[[#This Row],[amount]]&gt;$L$17), 1, 0)</f>
        <v>0</v>
      </c>
    </row>
    <row r="5443" spans="1:9">
      <c r="A5443" t="s">
        <v>9944</v>
      </c>
      <c r="B5443" s="3">
        <v>45507</v>
      </c>
      <c r="C5443" t="s">
        <v>9945</v>
      </c>
      <c r="D5443">
        <v>1782.74</v>
      </c>
      <c r="E5443" t="s">
        <v>67</v>
      </c>
      <c r="F5443" t="s">
        <v>20</v>
      </c>
      <c r="G5443" t="s">
        <v>27</v>
      </c>
      <c r="H5443" t="s">
        <v>109</v>
      </c>
      <c r="I5443">
        <f>IF(OR(financial_transactions3[[#This Row],[amount]]&lt;$L$16, financial_transactions3[[#This Row],[amount]]&gt;$L$17), 1, 0)</f>
        <v>1</v>
      </c>
    </row>
    <row r="5444" spans="1:9">
      <c r="A5444" t="s">
        <v>9946</v>
      </c>
      <c r="B5444" s="3">
        <v>45507</v>
      </c>
      <c r="C5444" t="s">
        <v>3587</v>
      </c>
      <c r="D5444">
        <v>303.63</v>
      </c>
      <c r="E5444" t="s">
        <v>64</v>
      </c>
      <c r="F5444" t="s">
        <v>20</v>
      </c>
      <c r="G5444" t="s">
        <v>21</v>
      </c>
      <c r="H5444" t="s">
        <v>49</v>
      </c>
      <c r="I5444">
        <f>IF(OR(financial_transactions3[[#This Row],[amount]]&lt;$L$16, financial_transactions3[[#This Row],[amount]]&gt;$L$17), 1, 0)</f>
        <v>1</v>
      </c>
    </row>
    <row r="5445" spans="1:9">
      <c r="A5445" t="s">
        <v>9947</v>
      </c>
      <c r="B5445" s="3">
        <v>45507</v>
      </c>
      <c r="C5445" t="s">
        <v>9948</v>
      </c>
      <c r="D5445">
        <v>786.6</v>
      </c>
      <c r="E5445" t="s">
        <v>19</v>
      </c>
      <c r="F5445" t="s">
        <v>32</v>
      </c>
      <c r="G5445" t="s">
        <v>48</v>
      </c>
      <c r="H5445" t="s">
        <v>44</v>
      </c>
      <c r="I5445">
        <f>IF(OR(financial_transactions3[[#This Row],[amount]]&lt;$L$16, financial_transactions3[[#This Row],[amount]]&gt;$L$17), 1, 0)</f>
        <v>0</v>
      </c>
    </row>
    <row r="5446" spans="1:9">
      <c r="A5446" t="s">
        <v>9949</v>
      </c>
      <c r="B5446" s="3">
        <v>45507</v>
      </c>
      <c r="C5446" t="s">
        <v>9950</v>
      </c>
      <c r="D5446">
        <v>8792.07</v>
      </c>
      <c r="E5446" t="s">
        <v>122</v>
      </c>
      <c r="F5446" t="s">
        <v>20</v>
      </c>
      <c r="G5446" t="s">
        <v>48</v>
      </c>
      <c r="H5446" t="s">
        <v>22</v>
      </c>
      <c r="I5446">
        <f>IF(OR(financial_transactions3[[#This Row],[amount]]&lt;$L$16, financial_transactions3[[#This Row],[amount]]&gt;$L$17), 1, 0)</f>
        <v>1</v>
      </c>
    </row>
    <row r="5447" spans="1:9">
      <c r="A5447" t="s">
        <v>9951</v>
      </c>
      <c r="B5447" s="3">
        <v>45507</v>
      </c>
      <c r="C5447" t="s">
        <v>9952</v>
      </c>
      <c r="D5447">
        <v>1358.65</v>
      </c>
      <c r="E5447" t="s">
        <v>19</v>
      </c>
      <c r="F5447" t="s">
        <v>32</v>
      </c>
      <c r="G5447" t="s">
        <v>21</v>
      </c>
      <c r="H5447" t="s">
        <v>44</v>
      </c>
      <c r="I5447">
        <f>IF(OR(financial_transactions3[[#This Row],[amount]]&lt;$L$16, financial_transactions3[[#This Row],[amount]]&gt;$L$17), 1, 0)</f>
        <v>0</v>
      </c>
    </row>
    <row r="5448" spans="1:9">
      <c r="A5448" t="s">
        <v>9953</v>
      </c>
      <c r="B5448" s="3">
        <v>45507</v>
      </c>
      <c r="C5448" t="s">
        <v>9954</v>
      </c>
      <c r="D5448">
        <v>1318.09</v>
      </c>
      <c r="E5448" t="s">
        <v>47</v>
      </c>
      <c r="F5448" t="s">
        <v>26</v>
      </c>
      <c r="G5448" t="s">
        <v>39</v>
      </c>
      <c r="H5448" t="s">
        <v>33</v>
      </c>
      <c r="I5448">
        <f>IF(OR(financial_transactions3[[#This Row],[amount]]&lt;$L$16, financial_transactions3[[#This Row],[amount]]&gt;$L$17), 1, 0)</f>
        <v>0</v>
      </c>
    </row>
    <row r="5449" spans="1:9">
      <c r="A5449" t="s">
        <v>9955</v>
      </c>
      <c r="B5449" s="3">
        <v>45507</v>
      </c>
      <c r="C5449" t="s">
        <v>9956</v>
      </c>
      <c r="D5449">
        <v>1895.18</v>
      </c>
      <c r="E5449" t="s">
        <v>25</v>
      </c>
      <c r="F5449" t="s">
        <v>61</v>
      </c>
      <c r="G5449" t="s">
        <v>21</v>
      </c>
      <c r="H5449" t="s">
        <v>33</v>
      </c>
      <c r="I5449">
        <f>IF(OR(financial_transactions3[[#This Row],[amount]]&lt;$L$16, financial_transactions3[[#This Row],[amount]]&gt;$L$17), 1, 0)</f>
        <v>1</v>
      </c>
    </row>
    <row r="5450" spans="1:9">
      <c r="A5450" t="s">
        <v>9957</v>
      </c>
      <c r="B5450" s="3">
        <v>45507</v>
      </c>
      <c r="C5450" t="s">
        <v>9958</v>
      </c>
      <c r="D5450">
        <v>17308.38</v>
      </c>
      <c r="E5450" t="s">
        <v>25</v>
      </c>
      <c r="F5450" t="s">
        <v>26</v>
      </c>
      <c r="G5450" t="s">
        <v>48</v>
      </c>
      <c r="H5450" t="s">
        <v>49</v>
      </c>
      <c r="I5450">
        <f>IF(OR(financial_transactions3[[#This Row],[amount]]&lt;$L$16, financial_transactions3[[#This Row],[amount]]&gt;$L$17), 1, 0)</f>
        <v>1</v>
      </c>
    </row>
    <row r="5451" spans="1:9">
      <c r="A5451" t="s">
        <v>9959</v>
      </c>
      <c r="B5451" s="3">
        <v>45507</v>
      </c>
      <c r="C5451" t="s">
        <v>391</v>
      </c>
      <c r="D5451">
        <v>1247.31</v>
      </c>
      <c r="E5451" t="s">
        <v>52</v>
      </c>
      <c r="F5451" t="s">
        <v>26</v>
      </c>
      <c r="G5451" t="s">
        <v>27</v>
      </c>
      <c r="H5451" t="s">
        <v>28</v>
      </c>
      <c r="I5451">
        <f>IF(OR(financial_transactions3[[#This Row],[amount]]&lt;$L$16, financial_transactions3[[#This Row],[amount]]&gt;$L$17), 1, 0)</f>
        <v>0</v>
      </c>
    </row>
    <row r="5452" spans="1:9">
      <c r="A5452" t="s">
        <v>9960</v>
      </c>
      <c r="B5452" s="3">
        <v>45507</v>
      </c>
      <c r="C5452" t="s">
        <v>9961</v>
      </c>
      <c r="D5452">
        <v>432.1</v>
      </c>
      <c r="E5452" t="s">
        <v>31</v>
      </c>
      <c r="F5452" t="s">
        <v>32</v>
      </c>
      <c r="G5452" t="s">
        <v>27</v>
      </c>
      <c r="H5452" t="s">
        <v>49</v>
      </c>
      <c r="I5452">
        <f>IF(OR(financial_transactions3[[#This Row],[amount]]&lt;$L$16, financial_transactions3[[#This Row],[amount]]&gt;$L$17), 1, 0)</f>
        <v>1</v>
      </c>
    </row>
    <row r="5453" spans="1:9">
      <c r="A5453" t="s">
        <v>9962</v>
      </c>
      <c r="B5453" s="3">
        <v>45507</v>
      </c>
      <c r="C5453" t="s">
        <v>9963</v>
      </c>
      <c r="D5453">
        <v>117.1</v>
      </c>
      <c r="E5453" t="s">
        <v>70</v>
      </c>
      <c r="F5453" t="s">
        <v>26</v>
      </c>
      <c r="G5453" t="s">
        <v>27</v>
      </c>
      <c r="H5453" t="s">
        <v>28</v>
      </c>
      <c r="I5453">
        <f>IF(OR(financial_transactions3[[#This Row],[amount]]&lt;$L$16, financial_transactions3[[#This Row],[amount]]&gt;$L$17), 1, 0)</f>
        <v>1</v>
      </c>
    </row>
    <row r="5454" spans="1:9">
      <c r="A5454" t="s">
        <v>9964</v>
      </c>
      <c r="B5454" s="3">
        <v>45507</v>
      </c>
      <c r="C5454" t="s">
        <v>9965</v>
      </c>
      <c r="D5454">
        <v>906.13</v>
      </c>
      <c r="E5454" t="s">
        <v>25</v>
      </c>
      <c r="F5454" t="s">
        <v>32</v>
      </c>
      <c r="G5454" t="s">
        <v>27</v>
      </c>
      <c r="H5454" t="s">
        <v>94</v>
      </c>
      <c r="I5454">
        <f>IF(OR(financial_transactions3[[#This Row],[amount]]&lt;$L$16, financial_transactions3[[#This Row],[amount]]&gt;$L$17), 1, 0)</f>
        <v>0</v>
      </c>
    </row>
    <row r="5455" spans="1:9">
      <c r="A5455" t="s">
        <v>9966</v>
      </c>
      <c r="B5455" s="3">
        <v>45508</v>
      </c>
      <c r="C5455" t="s">
        <v>9967</v>
      </c>
      <c r="D5455">
        <v>1925.75</v>
      </c>
      <c r="E5455" t="s">
        <v>67</v>
      </c>
      <c r="F5455" t="s">
        <v>26</v>
      </c>
      <c r="G5455" t="s">
        <v>27</v>
      </c>
      <c r="H5455" t="s">
        <v>109</v>
      </c>
      <c r="I5455">
        <f>IF(OR(financial_transactions3[[#This Row],[amount]]&lt;$L$16, financial_transactions3[[#This Row],[amount]]&gt;$L$17), 1, 0)</f>
        <v>1</v>
      </c>
    </row>
    <row r="5456" spans="1:9">
      <c r="A5456" t="s">
        <v>9968</v>
      </c>
      <c r="B5456" s="3">
        <v>45508</v>
      </c>
      <c r="C5456" t="s">
        <v>9969</v>
      </c>
      <c r="D5456">
        <v>675.15</v>
      </c>
      <c r="E5456" t="s">
        <v>52</v>
      </c>
      <c r="F5456" t="s">
        <v>20</v>
      </c>
      <c r="G5456" t="s">
        <v>48</v>
      </c>
      <c r="H5456" t="s">
        <v>16080</v>
      </c>
      <c r="I5456">
        <f>IF(OR(financial_transactions3[[#This Row],[amount]]&lt;$L$16, financial_transactions3[[#This Row],[amount]]&gt;$L$17), 1, 0)</f>
        <v>0</v>
      </c>
    </row>
    <row r="5457" spans="1:9">
      <c r="A5457" t="s">
        <v>9970</v>
      </c>
      <c r="B5457" s="3">
        <v>45508</v>
      </c>
      <c r="C5457" t="s">
        <v>9971</v>
      </c>
      <c r="D5457">
        <v>1562.18</v>
      </c>
      <c r="E5457" t="s">
        <v>16110</v>
      </c>
      <c r="F5457" t="s">
        <v>61</v>
      </c>
      <c r="G5457" t="s">
        <v>27</v>
      </c>
      <c r="H5457" t="s">
        <v>33</v>
      </c>
      <c r="I5457">
        <f>IF(OR(financial_transactions3[[#This Row],[amount]]&lt;$L$16, financial_transactions3[[#This Row],[amount]]&gt;$L$17), 1, 0)</f>
        <v>0</v>
      </c>
    </row>
    <row r="5458" spans="1:9">
      <c r="A5458" t="s">
        <v>9972</v>
      </c>
      <c r="B5458" s="3">
        <v>45508</v>
      </c>
      <c r="C5458" t="s">
        <v>9973</v>
      </c>
      <c r="D5458">
        <v>1845.39</v>
      </c>
      <c r="E5458" t="s">
        <v>16079</v>
      </c>
      <c r="F5458" t="s">
        <v>32</v>
      </c>
      <c r="G5458" t="s">
        <v>21</v>
      </c>
      <c r="H5458" t="s">
        <v>123</v>
      </c>
      <c r="I5458">
        <f>IF(OR(financial_transactions3[[#This Row],[amount]]&lt;$L$16, financial_transactions3[[#This Row],[amount]]&gt;$L$17), 1, 0)</f>
        <v>1</v>
      </c>
    </row>
    <row r="5459" spans="1:9">
      <c r="A5459" t="s">
        <v>9974</v>
      </c>
      <c r="B5459" s="3">
        <v>45508</v>
      </c>
      <c r="C5459" t="s">
        <v>1601</v>
      </c>
      <c r="D5459">
        <v>805.09</v>
      </c>
      <c r="E5459" t="s">
        <v>122</v>
      </c>
      <c r="F5459" t="s">
        <v>26</v>
      </c>
      <c r="G5459" t="s">
        <v>27</v>
      </c>
      <c r="H5459" t="s">
        <v>49</v>
      </c>
      <c r="I5459">
        <f>IF(OR(financial_transactions3[[#This Row],[amount]]&lt;$L$16, financial_transactions3[[#This Row],[amount]]&gt;$L$17), 1, 0)</f>
        <v>0</v>
      </c>
    </row>
    <row r="5460" spans="1:9">
      <c r="A5460" t="s">
        <v>9975</v>
      </c>
      <c r="B5460" s="3">
        <v>45508</v>
      </c>
      <c r="C5460" t="s">
        <v>66</v>
      </c>
      <c r="D5460">
        <v>1763.96</v>
      </c>
      <c r="E5460" t="s">
        <v>70</v>
      </c>
      <c r="F5460" t="s">
        <v>26</v>
      </c>
      <c r="G5460" t="s">
        <v>48</v>
      </c>
      <c r="H5460" t="s">
        <v>40</v>
      </c>
      <c r="I5460">
        <f>IF(OR(financial_transactions3[[#This Row],[amount]]&lt;$L$16, financial_transactions3[[#This Row],[amount]]&gt;$L$17), 1, 0)</f>
        <v>1</v>
      </c>
    </row>
    <row r="5461" spans="1:9">
      <c r="A5461" t="s">
        <v>9976</v>
      </c>
      <c r="B5461" s="3">
        <v>45508</v>
      </c>
      <c r="C5461" t="s">
        <v>415</v>
      </c>
      <c r="D5461">
        <v>855.4</v>
      </c>
      <c r="E5461" t="s">
        <v>52</v>
      </c>
      <c r="F5461" t="s">
        <v>20</v>
      </c>
      <c r="G5461" t="s">
        <v>21</v>
      </c>
      <c r="H5461" t="s">
        <v>49</v>
      </c>
      <c r="I5461">
        <f>IF(OR(financial_transactions3[[#This Row],[amount]]&lt;$L$16, financial_transactions3[[#This Row],[amount]]&gt;$L$17), 1, 0)</f>
        <v>0</v>
      </c>
    </row>
    <row r="5462" spans="1:9">
      <c r="A5462" t="s">
        <v>9977</v>
      </c>
      <c r="B5462" s="3">
        <v>45508</v>
      </c>
      <c r="C5462" t="s">
        <v>9978</v>
      </c>
      <c r="D5462">
        <v>1416.04</v>
      </c>
      <c r="E5462" t="s">
        <v>25</v>
      </c>
      <c r="F5462" t="s">
        <v>32</v>
      </c>
      <c r="G5462" t="s">
        <v>39</v>
      </c>
      <c r="H5462" t="s">
        <v>16080</v>
      </c>
      <c r="I5462">
        <f>IF(OR(financial_transactions3[[#This Row],[amount]]&lt;$L$16, financial_transactions3[[#This Row],[amount]]&gt;$L$17), 1, 0)</f>
        <v>0</v>
      </c>
    </row>
    <row r="5463" spans="1:9">
      <c r="A5463" t="s">
        <v>9979</v>
      </c>
      <c r="B5463" s="3">
        <v>45508</v>
      </c>
      <c r="C5463" t="s">
        <v>4035</v>
      </c>
      <c r="D5463">
        <v>1119.3</v>
      </c>
      <c r="E5463" t="s">
        <v>122</v>
      </c>
      <c r="F5463" t="s">
        <v>32</v>
      </c>
      <c r="G5463" t="s">
        <v>39</v>
      </c>
      <c r="H5463" t="s">
        <v>123</v>
      </c>
      <c r="I5463">
        <f>IF(OR(financial_transactions3[[#This Row],[amount]]&lt;$L$16, financial_transactions3[[#This Row],[amount]]&gt;$L$17), 1, 0)</f>
        <v>0</v>
      </c>
    </row>
    <row r="5464" spans="1:9">
      <c r="A5464" t="s">
        <v>9980</v>
      </c>
      <c r="B5464" s="3">
        <v>45508</v>
      </c>
      <c r="C5464" t="s">
        <v>7771</v>
      </c>
      <c r="D5464">
        <v>1636.24</v>
      </c>
      <c r="E5464" t="s">
        <v>47</v>
      </c>
      <c r="F5464" t="s">
        <v>32</v>
      </c>
      <c r="G5464" t="s">
        <v>39</v>
      </c>
      <c r="H5464" t="s">
        <v>28</v>
      </c>
      <c r="I5464">
        <f>IF(OR(financial_transactions3[[#This Row],[amount]]&lt;$L$16, financial_transactions3[[#This Row],[amount]]&gt;$L$17), 1, 0)</f>
        <v>1</v>
      </c>
    </row>
    <row r="5465" spans="1:9">
      <c r="A5465" t="s">
        <v>9981</v>
      </c>
      <c r="B5465" s="3">
        <v>45508</v>
      </c>
      <c r="C5465" t="s">
        <v>1507</v>
      </c>
      <c r="D5465">
        <v>1725.46</v>
      </c>
      <c r="E5465" t="s">
        <v>64</v>
      </c>
      <c r="F5465" t="s">
        <v>26</v>
      </c>
      <c r="G5465" t="s">
        <v>27</v>
      </c>
      <c r="H5465" t="s">
        <v>16080</v>
      </c>
      <c r="I5465">
        <f>IF(OR(financial_transactions3[[#This Row],[amount]]&lt;$L$16, financial_transactions3[[#This Row],[amount]]&gt;$L$17), 1, 0)</f>
        <v>1</v>
      </c>
    </row>
    <row r="5466" spans="1:9">
      <c r="A5466" t="s">
        <v>9982</v>
      </c>
      <c r="B5466" s="3">
        <v>45508</v>
      </c>
      <c r="C5466" t="s">
        <v>5252</v>
      </c>
      <c r="D5466">
        <v>1281.51</v>
      </c>
      <c r="E5466" t="s">
        <v>70</v>
      </c>
      <c r="F5466" t="s">
        <v>61</v>
      </c>
      <c r="G5466" t="s">
        <v>48</v>
      </c>
      <c r="H5466" t="s">
        <v>28</v>
      </c>
      <c r="I5466">
        <f>IF(OR(financial_transactions3[[#This Row],[amount]]&lt;$L$16, financial_transactions3[[#This Row],[amount]]&gt;$L$17), 1, 0)</f>
        <v>0</v>
      </c>
    </row>
    <row r="5467" spans="1:9">
      <c r="A5467" t="s">
        <v>9983</v>
      </c>
      <c r="B5467" s="3">
        <v>45508</v>
      </c>
      <c r="C5467" t="s">
        <v>9984</v>
      </c>
      <c r="D5467">
        <v>1954.13</v>
      </c>
      <c r="E5467" t="s">
        <v>122</v>
      </c>
      <c r="F5467" t="s">
        <v>26</v>
      </c>
      <c r="G5467" t="s">
        <v>48</v>
      </c>
      <c r="H5467" t="s">
        <v>53</v>
      </c>
      <c r="I5467">
        <f>IF(OR(financial_transactions3[[#This Row],[amount]]&lt;$L$16, financial_transactions3[[#This Row],[amount]]&gt;$L$17), 1, 0)</f>
        <v>1</v>
      </c>
    </row>
    <row r="5468" spans="1:9">
      <c r="A5468" t="s">
        <v>9985</v>
      </c>
      <c r="B5468" s="3">
        <v>45508</v>
      </c>
      <c r="C5468" t="s">
        <v>9986</v>
      </c>
      <c r="D5468">
        <v>1884.34</v>
      </c>
      <c r="E5468" t="s">
        <v>122</v>
      </c>
      <c r="F5468" t="s">
        <v>26</v>
      </c>
      <c r="G5468" t="s">
        <v>48</v>
      </c>
      <c r="H5468" t="s">
        <v>36</v>
      </c>
      <c r="I5468">
        <f>IF(OR(financial_transactions3[[#This Row],[amount]]&lt;$L$16, financial_transactions3[[#This Row],[amount]]&gt;$L$17), 1, 0)</f>
        <v>1</v>
      </c>
    </row>
    <row r="5469" spans="1:9">
      <c r="A5469" t="s">
        <v>9987</v>
      </c>
      <c r="B5469" s="3">
        <v>45508</v>
      </c>
      <c r="C5469" t="s">
        <v>9988</v>
      </c>
      <c r="D5469">
        <v>233.59</v>
      </c>
      <c r="E5469" t="s">
        <v>16110</v>
      </c>
      <c r="F5469" t="s">
        <v>20</v>
      </c>
      <c r="G5469" t="s">
        <v>27</v>
      </c>
      <c r="H5469" t="s">
        <v>33</v>
      </c>
      <c r="I5469">
        <f>IF(OR(financial_transactions3[[#This Row],[amount]]&lt;$L$16, financial_transactions3[[#This Row],[amount]]&gt;$L$17), 1, 0)</f>
        <v>1</v>
      </c>
    </row>
    <row r="5470" spans="1:9">
      <c r="A5470" t="s">
        <v>9989</v>
      </c>
      <c r="B5470" s="3">
        <v>45508</v>
      </c>
      <c r="C5470" t="s">
        <v>9990</v>
      </c>
      <c r="D5470">
        <v>1308.8399999999999</v>
      </c>
      <c r="E5470" t="s">
        <v>19</v>
      </c>
      <c r="F5470" t="s">
        <v>26</v>
      </c>
      <c r="G5470" t="s">
        <v>27</v>
      </c>
      <c r="H5470" t="s">
        <v>44</v>
      </c>
      <c r="I5470">
        <f>IF(OR(financial_transactions3[[#This Row],[amount]]&lt;$L$16, financial_transactions3[[#This Row],[amount]]&gt;$L$17), 1, 0)</f>
        <v>0</v>
      </c>
    </row>
    <row r="5471" spans="1:9">
      <c r="A5471" t="s">
        <v>9991</v>
      </c>
      <c r="B5471" s="3">
        <v>45508</v>
      </c>
      <c r="C5471" t="s">
        <v>9992</v>
      </c>
      <c r="D5471">
        <v>1304.43</v>
      </c>
      <c r="E5471" t="s">
        <v>47</v>
      </c>
      <c r="F5471" t="s">
        <v>32</v>
      </c>
      <c r="G5471" t="s">
        <v>39</v>
      </c>
      <c r="H5471" t="s">
        <v>40</v>
      </c>
      <c r="I5471">
        <f>IF(OR(financial_transactions3[[#This Row],[amount]]&lt;$L$16, financial_transactions3[[#This Row],[amount]]&gt;$L$17), 1, 0)</f>
        <v>0</v>
      </c>
    </row>
    <row r="5472" spans="1:9">
      <c r="A5472" t="s">
        <v>9993</v>
      </c>
      <c r="B5472" s="3">
        <v>45508</v>
      </c>
      <c r="C5472" t="s">
        <v>9994</v>
      </c>
      <c r="D5472">
        <v>1764.49</v>
      </c>
      <c r="E5472" t="s">
        <v>31</v>
      </c>
      <c r="F5472" t="s">
        <v>26</v>
      </c>
      <c r="G5472" t="s">
        <v>39</v>
      </c>
      <c r="H5472" t="s">
        <v>49</v>
      </c>
      <c r="I5472">
        <f>IF(OR(financial_transactions3[[#This Row],[amount]]&lt;$L$16, financial_transactions3[[#This Row],[amount]]&gt;$L$17), 1, 0)</f>
        <v>1</v>
      </c>
    </row>
    <row r="5473" spans="1:9">
      <c r="A5473" t="s">
        <v>9995</v>
      </c>
      <c r="B5473" s="3">
        <v>45508</v>
      </c>
      <c r="C5473" t="s">
        <v>9996</v>
      </c>
      <c r="D5473">
        <v>401.47</v>
      </c>
      <c r="E5473" t="s">
        <v>16110</v>
      </c>
      <c r="F5473" t="s">
        <v>20</v>
      </c>
      <c r="G5473" t="s">
        <v>48</v>
      </c>
      <c r="H5473" t="s">
        <v>176</v>
      </c>
      <c r="I5473">
        <f>IF(OR(financial_transactions3[[#This Row],[amount]]&lt;$L$16, financial_transactions3[[#This Row],[amount]]&gt;$L$17), 1, 0)</f>
        <v>1</v>
      </c>
    </row>
    <row r="5474" spans="1:9">
      <c r="A5474" t="s">
        <v>9997</v>
      </c>
      <c r="B5474" s="3">
        <v>45508</v>
      </c>
      <c r="C5474" t="s">
        <v>9998</v>
      </c>
      <c r="D5474">
        <v>5112.5600000000004</v>
      </c>
      <c r="E5474" t="s">
        <v>47</v>
      </c>
      <c r="F5474" t="s">
        <v>20</v>
      </c>
      <c r="G5474" t="s">
        <v>27</v>
      </c>
      <c r="H5474" t="s">
        <v>44</v>
      </c>
      <c r="I5474">
        <f>IF(OR(financial_transactions3[[#This Row],[amount]]&lt;$L$16, financial_transactions3[[#This Row],[amount]]&gt;$L$17), 1, 0)</f>
        <v>1</v>
      </c>
    </row>
    <row r="5475" spans="1:9">
      <c r="A5475" t="s">
        <v>9999</v>
      </c>
      <c r="B5475" s="3">
        <v>45508</v>
      </c>
      <c r="C5475" t="s">
        <v>10000</v>
      </c>
      <c r="D5475">
        <v>924.52</v>
      </c>
      <c r="E5475" t="s">
        <v>70</v>
      </c>
      <c r="F5475" t="s">
        <v>26</v>
      </c>
      <c r="G5475" t="s">
        <v>39</v>
      </c>
      <c r="H5475" t="s">
        <v>123</v>
      </c>
      <c r="I5475">
        <f>IF(OR(financial_transactions3[[#This Row],[amount]]&lt;$L$16, financial_transactions3[[#This Row],[amount]]&gt;$L$17), 1, 0)</f>
        <v>0</v>
      </c>
    </row>
    <row r="5476" spans="1:9">
      <c r="A5476" t="s">
        <v>10001</v>
      </c>
      <c r="B5476" s="3">
        <v>45508</v>
      </c>
      <c r="C5476" t="s">
        <v>6319</v>
      </c>
      <c r="D5476">
        <v>1723.23</v>
      </c>
      <c r="E5476" t="s">
        <v>16079</v>
      </c>
      <c r="F5476" t="s">
        <v>26</v>
      </c>
      <c r="G5476" t="s">
        <v>27</v>
      </c>
      <c r="H5476" t="s">
        <v>109</v>
      </c>
      <c r="I5476">
        <f>IF(OR(financial_transactions3[[#This Row],[amount]]&lt;$L$16, financial_transactions3[[#This Row],[amount]]&gt;$L$17), 1, 0)</f>
        <v>1</v>
      </c>
    </row>
    <row r="5477" spans="1:9">
      <c r="A5477" t="s">
        <v>10002</v>
      </c>
      <c r="B5477" s="3">
        <v>45508</v>
      </c>
      <c r="C5477" t="s">
        <v>3184</v>
      </c>
      <c r="D5477">
        <v>482.24</v>
      </c>
      <c r="E5477" t="s">
        <v>67</v>
      </c>
      <c r="F5477" t="s">
        <v>20</v>
      </c>
      <c r="G5477" t="s">
        <v>39</v>
      </c>
      <c r="H5477" t="s">
        <v>87</v>
      </c>
      <c r="I5477">
        <f>IF(OR(financial_transactions3[[#This Row],[amount]]&lt;$L$16, financial_transactions3[[#This Row],[amount]]&gt;$L$17), 1, 0)</f>
        <v>1</v>
      </c>
    </row>
    <row r="5478" spans="1:9">
      <c r="A5478" t="s">
        <v>10003</v>
      </c>
      <c r="B5478" s="3">
        <v>45508</v>
      </c>
      <c r="C5478" t="s">
        <v>6528</v>
      </c>
      <c r="D5478">
        <v>903.69</v>
      </c>
      <c r="E5478" t="s">
        <v>122</v>
      </c>
      <c r="F5478" t="s">
        <v>32</v>
      </c>
      <c r="G5478" t="s">
        <v>39</v>
      </c>
      <c r="H5478" t="s">
        <v>53</v>
      </c>
      <c r="I5478">
        <f>IF(OR(financial_transactions3[[#This Row],[amount]]&lt;$L$16, financial_transactions3[[#This Row],[amount]]&gt;$L$17), 1, 0)</f>
        <v>0</v>
      </c>
    </row>
    <row r="5479" spans="1:9">
      <c r="A5479" t="s">
        <v>10004</v>
      </c>
      <c r="B5479" s="3">
        <v>45509</v>
      </c>
      <c r="C5479" t="s">
        <v>10005</v>
      </c>
      <c r="D5479">
        <v>500.64</v>
      </c>
      <c r="E5479" t="s">
        <v>67</v>
      </c>
      <c r="F5479" t="s">
        <v>26</v>
      </c>
      <c r="G5479" t="s">
        <v>48</v>
      </c>
      <c r="H5479" t="s">
        <v>75</v>
      </c>
      <c r="I5479">
        <f>IF(OR(financial_transactions3[[#This Row],[amount]]&lt;$L$16, financial_transactions3[[#This Row],[amount]]&gt;$L$17), 1, 0)</f>
        <v>1</v>
      </c>
    </row>
    <row r="5480" spans="1:9">
      <c r="A5480" t="s">
        <v>10006</v>
      </c>
      <c r="B5480" s="3">
        <v>45509</v>
      </c>
      <c r="C5480" t="s">
        <v>10007</v>
      </c>
      <c r="D5480">
        <v>1052.6300000000001</v>
      </c>
      <c r="E5480" t="s">
        <v>122</v>
      </c>
      <c r="F5480" t="s">
        <v>32</v>
      </c>
      <c r="G5480" t="s">
        <v>27</v>
      </c>
      <c r="H5480" t="s">
        <v>123</v>
      </c>
      <c r="I5480">
        <f>IF(OR(financial_transactions3[[#This Row],[amount]]&lt;$L$16, financial_transactions3[[#This Row],[amount]]&gt;$L$17), 1, 0)</f>
        <v>0</v>
      </c>
    </row>
    <row r="5481" spans="1:9">
      <c r="A5481" t="s">
        <v>10008</v>
      </c>
      <c r="B5481" s="3">
        <v>45509</v>
      </c>
      <c r="C5481" t="s">
        <v>4816</v>
      </c>
      <c r="D5481">
        <v>755.25</v>
      </c>
      <c r="E5481" t="s">
        <v>19</v>
      </c>
      <c r="F5481" t="s">
        <v>26</v>
      </c>
      <c r="G5481" t="s">
        <v>39</v>
      </c>
      <c r="H5481" t="s">
        <v>109</v>
      </c>
      <c r="I5481">
        <f>IF(OR(financial_transactions3[[#This Row],[amount]]&lt;$L$16, financial_transactions3[[#This Row],[amount]]&gt;$L$17), 1, 0)</f>
        <v>0</v>
      </c>
    </row>
    <row r="5482" spans="1:9">
      <c r="A5482" t="s">
        <v>10009</v>
      </c>
      <c r="B5482" s="3">
        <v>45509</v>
      </c>
      <c r="C5482" t="s">
        <v>7230</v>
      </c>
      <c r="D5482">
        <v>1619.89</v>
      </c>
      <c r="E5482" t="s">
        <v>67</v>
      </c>
      <c r="F5482" t="s">
        <v>32</v>
      </c>
      <c r="G5482" t="s">
        <v>21</v>
      </c>
      <c r="H5482" t="s">
        <v>75</v>
      </c>
      <c r="I5482">
        <f>IF(OR(financial_transactions3[[#This Row],[amount]]&lt;$L$16, financial_transactions3[[#This Row],[amount]]&gt;$L$17), 1, 0)</f>
        <v>1</v>
      </c>
    </row>
    <row r="5483" spans="1:9">
      <c r="A5483" t="s">
        <v>10010</v>
      </c>
      <c r="B5483" s="3">
        <v>45509</v>
      </c>
      <c r="C5483" t="s">
        <v>10011</v>
      </c>
      <c r="D5483">
        <v>1805.8</v>
      </c>
      <c r="E5483" t="s">
        <v>70</v>
      </c>
      <c r="F5483" t="s">
        <v>61</v>
      </c>
      <c r="G5483" t="s">
        <v>21</v>
      </c>
      <c r="H5483" t="s">
        <v>75</v>
      </c>
      <c r="I5483">
        <f>IF(OR(financial_transactions3[[#This Row],[amount]]&lt;$L$16, financial_transactions3[[#This Row],[amount]]&gt;$L$17), 1, 0)</f>
        <v>1</v>
      </c>
    </row>
    <row r="5484" spans="1:9">
      <c r="A5484" t="s">
        <v>10012</v>
      </c>
      <c r="B5484" s="3">
        <v>45509</v>
      </c>
      <c r="C5484" t="s">
        <v>4233</v>
      </c>
      <c r="D5484">
        <v>1400.2</v>
      </c>
      <c r="E5484" t="s">
        <v>16110</v>
      </c>
      <c r="F5484" t="s">
        <v>20</v>
      </c>
      <c r="G5484" t="s">
        <v>39</v>
      </c>
      <c r="H5484" t="s">
        <v>49</v>
      </c>
      <c r="I5484">
        <f>IF(OR(financial_transactions3[[#This Row],[amount]]&lt;$L$16, financial_transactions3[[#This Row],[amount]]&gt;$L$17), 1, 0)</f>
        <v>0</v>
      </c>
    </row>
    <row r="5485" spans="1:9">
      <c r="A5485" t="s">
        <v>10013</v>
      </c>
      <c r="B5485" s="3">
        <v>45509</v>
      </c>
      <c r="C5485" t="s">
        <v>10014</v>
      </c>
      <c r="D5485">
        <v>1230.9000000000001</v>
      </c>
      <c r="E5485" t="s">
        <v>67</v>
      </c>
      <c r="F5485" t="s">
        <v>26</v>
      </c>
      <c r="G5485" t="s">
        <v>21</v>
      </c>
      <c r="H5485" t="s">
        <v>53</v>
      </c>
      <c r="I5485">
        <f>IF(OR(financial_transactions3[[#This Row],[amount]]&lt;$L$16, financial_transactions3[[#This Row],[amount]]&gt;$L$17), 1, 0)</f>
        <v>0</v>
      </c>
    </row>
    <row r="5486" spans="1:9">
      <c r="A5486" t="s">
        <v>10015</v>
      </c>
      <c r="B5486" s="3">
        <v>45509</v>
      </c>
      <c r="C5486" t="s">
        <v>10016</v>
      </c>
      <c r="D5486">
        <v>658.66</v>
      </c>
      <c r="E5486" t="s">
        <v>19</v>
      </c>
      <c r="F5486" t="s">
        <v>32</v>
      </c>
      <c r="G5486" t="s">
        <v>21</v>
      </c>
      <c r="H5486" t="s">
        <v>109</v>
      </c>
      <c r="I5486">
        <f>IF(OR(financial_transactions3[[#This Row],[amount]]&lt;$L$16, financial_transactions3[[#This Row],[amount]]&gt;$L$17), 1, 0)</f>
        <v>0</v>
      </c>
    </row>
    <row r="5487" spans="1:9">
      <c r="A5487" t="s">
        <v>10017</v>
      </c>
      <c r="B5487" s="3">
        <v>45509</v>
      </c>
      <c r="C5487" t="s">
        <v>6681</v>
      </c>
      <c r="D5487">
        <v>496.43</v>
      </c>
      <c r="E5487" t="s">
        <v>52</v>
      </c>
      <c r="F5487" t="s">
        <v>26</v>
      </c>
      <c r="G5487" t="s">
        <v>21</v>
      </c>
      <c r="H5487" t="s">
        <v>44</v>
      </c>
      <c r="I5487">
        <f>IF(OR(financial_transactions3[[#This Row],[amount]]&lt;$L$16, financial_transactions3[[#This Row],[amount]]&gt;$L$17), 1, 0)</f>
        <v>1</v>
      </c>
    </row>
    <row r="5488" spans="1:9">
      <c r="A5488" t="s">
        <v>10018</v>
      </c>
      <c r="B5488" s="3">
        <v>45509</v>
      </c>
      <c r="C5488" t="s">
        <v>10019</v>
      </c>
      <c r="D5488">
        <v>385.14</v>
      </c>
      <c r="E5488" t="s">
        <v>16079</v>
      </c>
      <c r="F5488" t="s">
        <v>61</v>
      </c>
      <c r="G5488" t="s">
        <v>27</v>
      </c>
      <c r="H5488" t="s">
        <v>109</v>
      </c>
      <c r="I5488">
        <f>IF(OR(financial_transactions3[[#This Row],[amount]]&lt;$L$16, financial_transactions3[[#This Row],[amount]]&gt;$L$17), 1, 0)</f>
        <v>1</v>
      </c>
    </row>
    <row r="5489" spans="1:9">
      <c r="A5489" t="s">
        <v>10020</v>
      </c>
      <c r="B5489" s="3">
        <v>45509</v>
      </c>
      <c r="C5489" t="s">
        <v>10021</v>
      </c>
      <c r="D5489">
        <v>794.7</v>
      </c>
      <c r="E5489" t="s">
        <v>70</v>
      </c>
      <c r="F5489" t="s">
        <v>32</v>
      </c>
      <c r="G5489" t="s">
        <v>48</v>
      </c>
      <c r="H5489" t="s">
        <v>75</v>
      </c>
      <c r="I5489">
        <f>IF(OR(financial_transactions3[[#This Row],[amount]]&lt;$L$16, financial_transactions3[[#This Row],[amount]]&gt;$L$17), 1, 0)</f>
        <v>0</v>
      </c>
    </row>
    <row r="5490" spans="1:9">
      <c r="A5490" t="s">
        <v>10022</v>
      </c>
      <c r="B5490" s="3">
        <v>45509</v>
      </c>
      <c r="C5490" t="s">
        <v>10023</v>
      </c>
      <c r="D5490">
        <v>93.91</v>
      </c>
      <c r="E5490" t="s">
        <v>64</v>
      </c>
      <c r="F5490" t="s">
        <v>26</v>
      </c>
      <c r="G5490" t="s">
        <v>27</v>
      </c>
      <c r="H5490" t="s">
        <v>40</v>
      </c>
      <c r="I5490">
        <f>IF(OR(financial_transactions3[[#This Row],[amount]]&lt;$L$16, financial_transactions3[[#This Row],[amount]]&gt;$L$17), 1, 0)</f>
        <v>1</v>
      </c>
    </row>
    <row r="5491" spans="1:9">
      <c r="A5491" t="s">
        <v>10024</v>
      </c>
      <c r="B5491" s="3">
        <v>45509</v>
      </c>
      <c r="C5491" t="s">
        <v>9851</v>
      </c>
      <c r="D5491">
        <v>1297.3900000000001</v>
      </c>
      <c r="E5491" t="s">
        <v>31</v>
      </c>
      <c r="F5491" t="s">
        <v>32</v>
      </c>
      <c r="G5491" t="s">
        <v>27</v>
      </c>
      <c r="H5491" t="s">
        <v>33</v>
      </c>
      <c r="I5491">
        <f>IF(OR(financial_transactions3[[#This Row],[amount]]&lt;$L$16, financial_transactions3[[#This Row],[amount]]&gt;$L$17), 1, 0)</f>
        <v>0</v>
      </c>
    </row>
    <row r="5492" spans="1:9">
      <c r="A5492" t="s">
        <v>10025</v>
      </c>
      <c r="B5492" s="3">
        <v>45509</v>
      </c>
      <c r="C5492" t="s">
        <v>6846</v>
      </c>
      <c r="D5492">
        <v>1783.6</v>
      </c>
      <c r="E5492" t="s">
        <v>122</v>
      </c>
      <c r="F5492" t="s">
        <v>26</v>
      </c>
      <c r="G5492" t="s">
        <v>21</v>
      </c>
      <c r="H5492" t="s">
        <v>109</v>
      </c>
      <c r="I5492">
        <f>IF(OR(financial_transactions3[[#This Row],[amount]]&lt;$L$16, financial_transactions3[[#This Row],[amount]]&gt;$L$17), 1, 0)</f>
        <v>1</v>
      </c>
    </row>
    <row r="5493" spans="1:9">
      <c r="A5493" t="s">
        <v>10026</v>
      </c>
      <c r="B5493" s="3">
        <v>45509</v>
      </c>
      <c r="C5493" t="s">
        <v>10027</v>
      </c>
      <c r="D5493">
        <v>1861.43</v>
      </c>
      <c r="E5493" t="s">
        <v>31</v>
      </c>
      <c r="F5493" t="s">
        <v>61</v>
      </c>
      <c r="G5493" t="s">
        <v>39</v>
      </c>
      <c r="H5493" t="s">
        <v>40</v>
      </c>
      <c r="I5493">
        <f>IF(OR(financial_transactions3[[#This Row],[amount]]&lt;$L$16, financial_transactions3[[#This Row],[amount]]&gt;$L$17), 1, 0)</f>
        <v>1</v>
      </c>
    </row>
    <row r="5494" spans="1:9">
      <c r="A5494" t="s">
        <v>10028</v>
      </c>
      <c r="B5494" s="3">
        <v>45509</v>
      </c>
      <c r="C5494" t="s">
        <v>3533</v>
      </c>
      <c r="D5494">
        <v>1499.55</v>
      </c>
      <c r="E5494" t="s">
        <v>19</v>
      </c>
      <c r="F5494" t="s">
        <v>61</v>
      </c>
      <c r="G5494" t="s">
        <v>39</v>
      </c>
      <c r="H5494" t="s">
        <v>109</v>
      </c>
      <c r="I5494">
        <f>IF(OR(financial_transactions3[[#This Row],[amount]]&lt;$L$16, financial_transactions3[[#This Row],[amount]]&gt;$L$17), 1, 0)</f>
        <v>0</v>
      </c>
    </row>
    <row r="5495" spans="1:9">
      <c r="A5495" t="s">
        <v>10029</v>
      </c>
      <c r="B5495" s="3">
        <v>45509</v>
      </c>
      <c r="C5495" t="s">
        <v>9227</v>
      </c>
      <c r="D5495">
        <v>1557.05</v>
      </c>
      <c r="E5495" t="s">
        <v>122</v>
      </c>
      <c r="F5495" t="s">
        <v>26</v>
      </c>
      <c r="G5495" t="s">
        <v>39</v>
      </c>
      <c r="H5495" t="s">
        <v>49</v>
      </c>
      <c r="I5495">
        <f>IF(OR(financial_transactions3[[#This Row],[amount]]&lt;$L$16, financial_transactions3[[#This Row],[amount]]&gt;$L$17), 1, 0)</f>
        <v>0</v>
      </c>
    </row>
    <row r="5496" spans="1:9">
      <c r="A5496" t="s">
        <v>10030</v>
      </c>
      <c r="B5496" s="3">
        <v>45509</v>
      </c>
      <c r="C5496" t="s">
        <v>7672</v>
      </c>
      <c r="D5496">
        <v>1398.24</v>
      </c>
      <c r="E5496" t="s">
        <v>122</v>
      </c>
      <c r="F5496" t="s">
        <v>61</v>
      </c>
      <c r="G5496" t="s">
        <v>21</v>
      </c>
      <c r="H5496" t="s">
        <v>22</v>
      </c>
      <c r="I5496">
        <f>IF(OR(financial_transactions3[[#This Row],[amount]]&lt;$L$16, financial_transactions3[[#This Row],[amount]]&gt;$L$17), 1, 0)</f>
        <v>0</v>
      </c>
    </row>
    <row r="5497" spans="1:9">
      <c r="A5497" t="s">
        <v>10031</v>
      </c>
      <c r="B5497" s="3">
        <v>45509</v>
      </c>
      <c r="C5497" t="s">
        <v>10032</v>
      </c>
      <c r="D5497">
        <v>1189.21</v>
      </c>
      <c r="E5497" t="s">
        <v>47</v>
      </c>
      <c r="F5497" t="s">
        <v>26</v>
      </c>
      <c r="G5497" t="s">
        <v>27</v>
      </c>
      <c r="H5497" t="s">
        <v>16080</v>
      </c>
      <c r="I5497">
        <f>IF(OR(financial_transactions3[[#This Row],[amount]]&lt;$L$16, financial_transactions3[[#This Row],[amount]]&gt;$L$17), 1, 0)</f>
        <v>0</v>
      </c>
    </row>
    <row r="5498" spans="1:9">
      <c r="A5498" t="s">
        <v>10033</v>
      </c>
      <c r="B5498" s="3">
        <v>45509</v>
      </c>
      <c r="C5498" t="s">
        <v>9026</v>
      </c>
      <c r="D5498">
        <v>1237.9000000000001</v>
      </c>
      <c r="E5498" t="s">
        <v>16110</v>
      </c>
      <c r="F5498" t="s">
        <v>61</v>
      </c>
      <c r="G5498" t="s">
        <v>48</v>
      </c>
      <c r="H5498" t="s">
        <v>49</v>
      </c>
      <c r="I5498">
        <f>IF(OR(financial_transactions3[[#This Row],[amount]]&lt;$L$16, financial_transactions3[[#This Row],[amount]]&gt;$L$17), 1, 0)</f>
        <v>0</v>
      </c>
    </row>
    <row r="5499" spans="1:9">
      <c r="A5499" t="s">
        <v>10034</v>
      </c>
      <c r="B5499" s="3">
        <v>45509</v>
      </c>
      <c r="C5499" t="s">
        <v>10035</v>
      </c>
      <c r="D5499">
        <v>1081.3699999999999</v>
      </c>
      <c r="E5499" t="s">
        <v>52</v>
      </c>
      <c r="F5499" t="s">
        <v>32</v>
      </c>
      <c r="G5499" t="s">
        <v>48</v>
      </c>
      <c r="H5499" t="s">
        <v>28</v>
      </c>
      <c r="I5499">
        <f>IF(OR(financial_transactions3[[#This Row],[amount]]&lt;$L$16, financial_transactions3[[#This Row],[amount]]&gt;$L$17), 1, 0)</f>
        <v>0</v>
      </c>
    </row>
    <row r="5500" spans="1:9">
      <c r="A5500" t="s">
        <v>10036</v>
      </c>
      <c r="B5500" s="3">
        <v>45509</v>
      </c>
      <c r="C5500" t="s">
        <v>5362</v>
      </c>
      <c r="D5500">
        <v>1481.8</v>
      </c>
      <c r="E5500" t="s">
        <v>47</v>
      </c>
      <c r="F5500" t="s">
        <v>32</v>
      </c>
      <c r="G5500" t="s">
        <v>27</v>
      </c>
      <c r="H5500" t="s">
        <v>49</v>
      </c>
      <c r="I5500">
        <f>IF(OR(financial_transactions3[[#This Row],[amount]]&lt;$L$16, financial_transactions3[[#This Row],[amount]]&gt;$L$17), 1, 0)</f>
        <v>0</v>
      </c>
    </row>
    <row r="5501" spans="1:9">
      <c r="A5501" t="s">
        <v>10037</v>
      </c>
      <c r="B5501" s="3">
        <v>45509</v>
      </c>
      <c r="C5501" t="s">
        <v>10038</v>
      </c>
      <c r="D5501">
        <v>817.66</v>
      </c>
      <c r="E5501" t="s">
        <v>19</v>
      </c>
      <c r="F5501" t="s">
        <v>61</v>
      </c>
      <c r="G5501" t="s">
        <v>48</v>
      </c>
      <c r="H5501" t="s">
        <v>36</v>
      </c>
      <c r="I5501">
        <f>IF(OR(financial_transactions3[[#This Row],[amount]]&lt;$L$16, financial_transactions3[[#This Row],[amount]]&gt;$L$17), 1, 0)</f>
        <v>0</v>
      </c>
    </row>
    <row r="5502" spans="1:9">
      <c r="A5502" t="s">
        <v>10039</v>
      </c>
      <c r="B5502" s="3">
        <v>45509</v>
      </c>
      <c r="C5502" t="s">
        <v>6034</v>
      </c>
      <c r="D5502">
        <v>1478.02</v>
      </c>
      <c r="E5502" t="s">
        <v>47</v>
      </c>
      <c r="F5502" t="s">
        <v>61</v>
      </c>
      <c r="G5502" t="s">
        <v>39</v>
      </c>
      <c r="H5502" t="s">
        <v>94</v>
      </c>
      <c r="I5502">
        <f>IF(OR(financial_transactions3[[#This Row],[amount]]&lt;$L$16, financial_transactions3[[#This Row],[amount]]&gt;$L$17), 1, 0)</f>
        <v>0</v>
      </c>
    </row>
    <row r="5503" spans="1:9">
      <c r="A5503" t="s">
        <v>10040</v>
      </c>
      <c r="B5503" s="3">
        <v>45509</v>
      </c>
      <c r="C5503" t="s">
        <v>10041</v>
      </c>
      <c r="D5503">
        <v>645.27</v>
      </c>
      <c r="E5503" t="s">
        <v>52</v>
      </c>
      <c r="F5503" t="s">
        <v>61</v>
      </c>
      <c r="G5503" t="s">
        <v>48</v>
      </c>
      <c r="H5503" t="s">
        <v>22</v>
      </c>
      <c r="I5503">
        <f>IF(OR(financial_transactions3[[#This Row],[amount]]&lt;$L$16, financial_transactions3[[#This Row],[amount]]&gt;$L$17), 1, 0)</f>
        <v>0</v>
      </c>
    </row>
    <row r="5504" spans="1:9">
      <c r="A5504" t="s">
        <v>10042</v>
      </c>
      <c r="B5504" s="3">
        <v>45509</v>
      </c>
      <c r="C5504" t="s">
        <v>10043</v>
      </c>
      <c r="D5504">
        <v>894.97</v>
      </c>
      <c r="E5504" t="s">
        <v>47</v>
      </c>
      <c r="F5504" t="s">
        <v>26</v>
      </c>
      <c r="G5504" t="s">
        <v>21</v>
      </c>
      <c r="H5504" t="s">
        <v>40</v>
      </c>
      <c r="I5504">
        <f>IF(OR(financial_transactions3[[#This Row],[amount]]&lt;$L$16, financial_transactions3[[#This Row],[amount]]&gt;$L$17), 1, 0)</f>
        <v>0</v>
      </c>
    </row>
    <row r="5505" spans="1:9">
      <c r="A5505" t="s">
        <v>10044</v>
      </c>
      <c r="B5505" s="3">
        <v>45509</v>
      </c>
      <c r="C5505" t="s">
        <v>10045</v>
      </c>
      <c r="D5505">
        <v>907.4</v>
      </c>
      <c r="E5505" t="s">
        <v>31</v>
      </c>
      <c r="F5505" t="s">
        <v>26</v>
      </c>
      <c r="G5505" t="s">
        <v>27</v>
      </c>
      <c r="H5505" t="s">
        <v>16080</v>
      </c>
      <c r="I5505">
        <f>IF(OR(financial_transactions3[[#This Row],[amount]]&lt;$L$16, financial_transactions3[[#This Row],[amount]]&gt;$L$17), 1, 0)</f>
        <v>0</v>
      </c>
    </row>
    <row r="5506" spans="1:9">
      <c r="A5506" t="s">
        <v>10046</v>
      </c>
      <c r="B5506" s="3">
        <v>45510</v>
      </c>
      <c r="C5506" t="s">
        <v>5791</v>
      </c>
      <c r="D5506">
        <v>1202.3599999999999</v>
      </c>
      <c r="E5506" t="s">
        <v>52</v>
      </c>
      <c r="F5506" t="s">
        <v>32</v>
      </c>
      <c r="G5506" t="s">
        <v>27</v>
      </c>
      <c r="H5506" t="s">
        <v>28</v>
      </c>
      <c r="I5506">
        <f>IF(OR(financial_transactions3[[#This Row],[amount]]&lt;$L$16, financial_transactions3[[#This Row],[amount]]&gt;$L$17), 1, 0)</f>
        <v>0</v>
      </c>
    </row>
    <row r="5507" spans="1:9">
      <c r="A5507" t="s">
        <v>10047</v>
      </c>
      <c r="B5507" s="3">
        <v>45510</v>
      </c>
      <c r="C5507" t="s">
        <v>3791</v>
      </c>
      <c r="D5507">
        <v>1612.83</v>
      </c>
      <c r="E5507" t="s">
        <v>31</v>
      </c>
      <c r="F5507" t="s">
        <v>32</v>
      </c>
      <c r="G5507" t="s">
        <v>27</v>
      </c>
      <c r="H5507" t="s">
        <v>44</v>
      </c>
      <c r="I5507">
        <f>IF(OR(financial_transactions3[[#This Row],[amount]]&lt;$L$16, financial_transactions3[[#This Row],[amount]]&gt;$L$17), 1, 0)</f>
        <v>1</v>
      </c>
    </row>
    <row r="5508" spans="1:9">
      <c r="A5508" t="s">
        <v>10048</v>
      </c>
      <c r="B5508" s="3">
        <v>45510</v>
      </c>
      <c r="C5508" t="s">
        <v>10049</v>
      </c>
      <c r="D5508">
        <v>975.77</v>
      </c>
      <c r="E5508" t="s">
        <v>52</v>
      </c>
      <c r="F5508" t="s">
        <v>20</v>
      </c>
      <c r="G5508" t="s">
        <v>21</v>
      </c>
      <c r="H5508" t="s">
        <v>28</v>
      </c>
      <c r="I5508">
        <f>IF(OR(financial_transactions3[[#This Row],[amount]]&lt;$L$16, financial_transactions3[[#This Row],[amount]]&gt;$L$17), 1, 0)</f>
        <v>0</v>
      </c>
    </row>
    <row r="5509" spans="1:9">
      <c r="A5509" t="s">
        <v>10050</v>
      </c>
      <c r="B5509" s="3">
        <v>45510</v>
      </c>
      <c r="C5509" t="s">
        <v>10051</v>
      </c>
      <c r="D5509">
        <v>1712.92</v>
      </c>
      <c r="E5509" t="s">
        <v>64</v>
      </c>
      <c r="F5509" t="s">
        <v>32</v>
      </c>
      <c r="G5509" t="s">
        <v>21</v>
      </c>
      <c r="H5509" t="s">
        <v>28</v>
      </c>
      <c r="I5509">
        <f>IF(OR(financial_transactions3[[#This Row],[amount]]&lt;$L$16, financial_transactions3[[#This Row],[amount]]&gt;$L$17), 1, 0)</f>
        <v>1</v>
      </c>
    </row>
    <row r="5510" spans="1:9">
      <c r="A5510" t="s">
        <v>10052</v>
      </c>
      <c r="B5510" s="3">
        <v>45510</v>
      </c>
      <c r="C5510" t="s">
        <v>10053</v>
      </c>
      <c r="D5510">
        <v>1275.78</v>
      </c>
      <c r="E5510" t="s">
        <v>47</v>
      </c>
      <c r="F5510" t="s">
        <v>20</v>
      </c>
      <c r="G5510" t="s">
        <v>27</v>
      </c>
      <c r="H5510" t="s">
        <v>57</v>
      </c>
      <c r="I5510">
        <f>IF(OR(financial_transactions3[[#This Row],[amount]]&lt;$L$16, financial_transactions3[[#This Row],[amount]]&gt;$L$17), 1, 0)</f>
        <v>0</v>
      </c>
    </row>
    <row r="5511" spans="1:9">
      <c r="A5511" t="s">
        <v>10054</v>
      </c>
      <c r="B5511" s="3">
        <v>45510</v>
      </c>
      <c r="C5511" t="s">
        <v>10055</v>
      </c>
      <c r="D5511">
        <v>1510.84</v>
      </c>
      <c r="E5511" t="s">
        <v>67</v>
      </c>
      <c r="F5511" t="s">
        <v>61</v>
      </c>
      <c r="G5511" t="s">
        <v>21</v>
      </c>
      <c r="H5511" t="s">
        <v>33</v>
      </c>
      <c r="I5511">
        <f>IF(OR(financial_transactions3[[#This Row],[amount]]&lt;$L$16, financial_transactions3[[#This Row],[amount]]&gt;$L$17), 1, 0)</f>
        <v>0</v>
      </c>
    </row>
    <row r="5512" spans="1:9">
      <c r="A5512" t="s">
        <v>10056</v>
      </c>
      <c r="B5512" s="3">
        <v>45510</v>
      </c>
      <c r="C5512" t="s">
        <v>10057</v>
      </c>
      <c r="D5512">
        <v>959.08</v>
      </c>
      <c r="E5512" t="s">
        <v>67</v>
      </c>
      <c r="F5512" t="s">
        <v>26</v>
      </c>
      <c r="G5512" t="s">
        <v>48</v>
      </c>
      <c r="H5512" t="s">
        <v>49</v>
      </c>
      <c r="I5512">
        <f>IF(OR(financial_transactions3[[#This Row],[amount]]&lt;$L$16, financial_transactions3[[#This Row],[amount]]&gt;$L$17), 1, 0)</f>
        <v>0</v>
      </c>
    </row>
    <row r="5513" spans="1:9">
      <c r="A5513" t="s">
        <v>10058</v>
      </c>
      <c r="B5513" s="3">
        <v>45510</v>
      </c>
      <c r="C5513" t="s">
        <v>7281</v>
      </c>
      <c r="D5513">
        <v>1867.25</v>
      </c>
      <c r="E5513" t="s">
        <v>47</v>
      </c>
      <c r="F5513" t="s">
        <v>20</v>
      </c>
      <c r="G5513" t="s">
        <v>21</v>
      </c>
      <c r="H5513" t="s">
        <v>57</v>
      </c>
      <c r="I5513">
        <f>IF(OR(financial_transactions3[[#This Row],[amount]]&lt;$L$16, financial_transactions3[[#This Row],[amount]]&gt;$L$17), 1, 0)</f>
        <v>1</v>
      </c>
    </row>
    <row r="5514" spans="1:9">
      <c r="A5514" t="s">
        <v>10059</v>
      </c>
      <c r="B5514" s="3">
        <v>45510</v>
      </c>
      <c r="C5514" t="s">
        <v>10060</v>
      </c>
      <c r="D5514">
        <v>1641.5</v>
      </c>
      <c r="E5514" t="s">
        <v>16110</v>
      </c>
      <c r="F5514" t="s">
        <v>32</v>
      </c>
      <c r="G5514" t="s">
        <v>21</v>
      </c>
      <c r="H5514" t="s">
        <v>28</v>
      </c>
      <c r="I5514">
        <f>IF(OR(financial_transactions3[[#This Row],[amount]]&lt;$L$16, financial_transactions3[[#This Row],[amount]]&gt;$L$17), 1, 0)</f>
        <v>1</v>
      </c>
    </row>
    <row r="5515" spans="1:9">
      <c r="A5515" t="s">
        <v>10061</v>
      </c>
      <c r="B5515" s="3">
        <v>45510</v>
      </c>
      <c r="C5515" t="s">
        <v>1547</v>
      </c>
      <c r="D5515">
        <v>1914.66</v>
      </c>
      <c r="E5515" t="s">
        <v>19</v>
      </c>
      <c r="F5515" t="s">
        <v>32</v>
      </c>
      <c r="G5515" t="s">
        <v>21</v>
      </c>
      <c r="H5515" t="s">
        <v>16080</v>
      </c>
      <c r="I5515">
        <f>IF(OR(financial_transactions3[[#This Row],[amount]]&lt;$L$16, financial_transactions3[[#This Row],[amount]]&gt;$L$17), 1, 0)</f>
        <v>1</v>
      </c>
    </row>
    <row r="5516" spans="1:9">
      <c r="A5516" t="s">
        <v>10062</v>
      </c>
      <c r="B5516" s="3">
        <v>45510</v>
      </c>
      <c r="C5516" t="s">
        <v>10063</v>
      </c>
      <c r="D5516">
        <v>1464.96</v>
      </c>
      <c r="E5516" t="s">
        <v>64</v>
      </c>
      <c r="F5516" t="s">
        <v>26</v>
      </c>
      <c r="G5516" t="s">
        <v>39</v>
      </c>
      <c r="H5516" t="s">
        <v>16080</v>
      </c>
      <c r="I5516">
        <f>IF(OR(financial_transactions3[[#This Row],[amount]]&lt;$L$16, financial_transactions3[[#This Row],[amount]]&gt;$L$17), 1, 0)</f>
        <v>0</v>
      </c>
    </row>
    <row r="5517" spans="1:9">
      <c r="A5517" t="s">
        <v>10064</v>
      </c>
      <c r="B5517" s="3">
        <v>45510</v>
      </c>
      <c r="C5517" t="s">
        <v>7321</v>
      </c>
      <c r="D5517">
        <v>1232.08</v>
      </c>
      <c r="E5517" t="s">
        <v>16079</v>
      </c>
      <c r="F5517" t="s">
        <v>20</v>
      </c>
      <c r="G5517" t="s">
        <v>48</v>
      </c>
      <c r="H5517" t="s">
        <v>28</v>
      </c>
      <c r="I5517">
        <f>IF(OR(financial_transactions3[[#This Row],[amount]]&lt;$L$16, financial_transactions3[[#This Row],[amount]]&gt;$L$17), 1, 0)</f>
        <v>0</v>
      </c>
    </row>
    <row r="5518" spans="1:9">
      <c r="A5518" t="s">
        <v>10065</v>
      </c>
      <c r="B5518" s="3">
        <v>45510</v>
      </c>
      <c r="C5518" t="s">
        <v>10066</v>
      </c>
      <c r="D5518">
        <v>1999.79</v>
      </c>
      <c r="E5518" t="s">
        <v>64</v>
      </c>
      <c r="F5518" t="s">
        <v>32</v>
      </c>
      <c r="G5518" t="s">
        <v>48</v>
      </c>
      <c r="H5518" t="s">
        <v>123</v>
      </c>
      <c r="I5518">
        <f>IF(OR(financial_transactions3[[#This Row],[amount]]&lt;$L$16, financial_transactions3[[#This Row],[amount]]&gt;$L$17), 1, 0)</f>
        <v>1</v>
      </c>
    </row>
    <row r="5519" spans="1:9">
      <c r="A5519" t="s">
        <v>10067</v>
      </c>
      <c r="B5519" s="3">
        <v>45510</v>
      </c>
      <c r="C5519" t="s">
        <v>5219</v>
      </c>
      <c r="D5519">
        <v>1193.81</v>
      </c>
      <c r="E5519" t="s">
        <v>67</v>
      </c>
      <c r="F5519" t="s">
        <v>26</v>
      </c>
      <c r="G5519" t="s">
        <v>21</v>
      </c>
      <c r="H5519" t="s">
        <v>40</v>
      </c>
      <c r="I5519">
        <f>IF(OR(financial_transactions3[[#This Row],[amount]]&lt;$L$16, financial_transactions3[[#This Row],[amount]]&gt;$L$17), 1, 0)</f>
        <v>0</v>
      </c>
    </row>
    <row r="5520" spans="1:9">
      <c r="A5520" t="s">
        <v>10069</v>
      </c>
      <c r="B5520" s="3">
        <v>45510</v>
      </c>
      <c r="C5520" t="s">
        <v>10070</v>
      </c>
      <c r="D5520">
        <v>1262.52</v>
      </c>
      <c r="E5520" t="s">
        <v>67</v>
      </c>
      <c r="F5520" t="s">
        <v>26</v>
      </c>
      <c r="G5520" t="s">
        <v>21</v>
      </c>
      <c r="H5520" t="s">
        <v>176</v>
      </c>
      <c r="I5520">
        <f>IF(OR(financial_transactions3[[#This Row],[amount]]&lt;$L$16, financial_transactions3[[#This Row],[amount]]&gt;$L$17), 1, 0)</f>
        <v>0</v>
      </c>
    </row>
    <row r="5521" spans="1:9">
      <c r="A5521" t="s">
        <v>10071</v>
      </c>
      <c r="B5521" s="3">
        <v>45510</v>
      </c>
      <c r="C5521" t="s">
        <v>10072</v>
      </c>
      <c r="D5521">
        <v>390.19</v>
      </c>
      <c r="E5521" t="s">
        <v>67</v>
      </c>
      <c r="F5521" t="s">
        <v>20</v>
      </c>
      <c r="G5521" t="s">
        <v>21</v>
      </c>
      <c r="H5521" t="s">
        <v>176</v>
      </c>
      <c r="I5521">
        <f>IF(OR(financial_transactions3[[#This Row],[amount]]&lt;$L$16, financial_transactions3[[#This Row],[amount]]&gt;$L$17), 1, 0)</f>
        <v>1</v>
      </c>
    </row>
    <row r="5522" spans="1:9">
      <c r="A5522" t="s">
        <v>10073</v>
      </c>
      <c r="B5522" s="3">
        <v>45510</v>
      </c>
      <c r="C5522" t="s">
        <v>9835</v>
      </c>
      <c r="D5522">
        <v>427.7</v>
      </c>
      <c r="E5522" t="s">
        <v>70</v>
      </c>
      <c r="F5522" t="s">
        <v>32</v>
      </c>
      <c r="G5522" t="s">
        <v>27</v>
      </c>
      <c r="H5522" t="s">
        <v>33</v>
      </c>
      <c r="I5522">
        <f>IF(OR(financial_transactions3[[#This Row],[amount]]&lt;$L$16, financial_transactions3[[#This Row],[amount]]&gt;$L$17), 1, 0)</f>
        <v>1</v>
      </c>
    </row>
    <row r="5523" spans="1:9">
      <c r="A5523" t="s">
        <v>10074</v>
      </c>
      <c r="B5523" s="3">
        <v>45510</v>
      </c>
      <c r="C5523" t="s">
        <v>10075</v>
      </c>
      <c r="D5523">
        <v>749.65</v>
      </c>
      <c r="E5523" t="s">
        <v>47</v>
      </c>
      <c r="F5523" t="s">
        <v>61</v>
      </c>
      <c r="G5523" t="s">
        <v>48</v>
      </c>
      <c r="H5523" t="s">
        <v>123</v>
      </c>
      <c r="I5523">
        <f>IF(OR(financial_transactions3[[#This Row],[amount]]&lt;$L$16, financial_transactions3[[#This Row],[amount]]&gt;$L$17), 1, 0)</f>
        <v>0</v>
      </c>
    </row>
    <row r="5524" spans="1:9">
      <c r="A5524" t="s">
        <v>10076</v>
      </c>
      <c r="B5524" s="3">
        <v>45510</v>
      </c>
      <c r="C5524" t="s">
        <v>1671</v>
      </c>
      <c r="D5524">
        <v>12489.23</v>
      </c>
      <c r="E5524" t="s">
        <v>19</v>
      </c>
      <c r="F5524" t="s">
        <v>20</v>
      </c>
      <c r="G5524" t="s">
        <v>39</v>
      </c>
      <c r="H5524" t="s">
        <v>94</v>
      </c>
      <c r="I5524">
        <f>IF(OR(financial_transactions3[[#This Row],[amount]]&lt;$L$16, financial_transactions3[[#This Row],[amount]]&gt;$L$17), 1, 0)</f>
        <v>1</v>
      </c>
    </row>
    <row r="5525" spans="1:9">
      <c r="A5525" t="s">
        <v>10077</v>
      </c>
      <c r="B5525" s="3">
        <v>45510</v>
      </c>
      <c r="C5525" t="s">
        <v>4454</v>
      </c>
      <c r="D5525">
        <v>1249.96</v>
      </c>
      <c r="E5525" t="s">
        <v>67</v>
      </c>
      <c r="F5525" t="s">
        <v>26</v>
      </c>
      <c r="G5525" t="s">
        <v>27</v>
      </c>
      <c r="H5525" t="s">
        <v>57</v>
      </c>
      <c r="I5525">
        <f>IF(OR(financial_transactions3[[#This Row],[amount]]&lt;$L$16, financial_transactions3[[#This Row],[amount]]&gt;$L$17), 1, 0)</f>
        <v>0</v>
      </c>
    </row>
    <row r="5526" spans="1:9">
      <c r="A5526" t="s">
        <v>10078</v>
      </c>
      <c r="B5526" s="3">
        <v>45510</v>
      </c>
      <c r="C5526" t="s">
        <v>4676</v>
      </c>
      <c r="D5526">
        <v>1523.51</v>
      </c>
      <c r="E5526" t="s">
        <v>31</v>
      </c>
      <c r="F5526" t="s">
        <v>61</v>
      </c>
      <c r="G5526" t="s">
        <v>39</v>
      </c>
      <c r="H5526" t="s">
        <v>53</v>
      </c>
      <c r="I5526">
        <f>IF(OR(financial_transactions3[[#This Row],[amount]]&lt;$L$16, financial_transactions3[[#This Row],[amount]]&gt;$L$17), 1, 0)</f>
        <v>0</v>
      </c>
    </row>
    <row r="5527" spans="1:9">
      <c r="A5527" t="s">
        <v>10079</v>
      </c>
      <c r="B5527" s="3">
        <v>45510</v>
      </c>
      <c r="C5527" t="s">
        <v>10080</v>
      </c>
      <c r="D5527">
        <v>746.26</v>
      </c>
      <c r="E5527" t="s">
        <v>25</v>
      </c>
      <c r="F5527" t="s">
        <v>32</v>
      </c>
      <c r="G5527" t="s">
        <v>48</v>
      </c>
      <c r="H5527" t="s">
        <v>53</v>
      </c>
      <c r="I5527">
        <f>IF(OR(financial_transactions3[[#This Row],[amount]]&lt;$L$16, financial_transactions3[[#This Row],[amount]]&gt;$L$17), 1, 0)</f>
        <v>0</v>
      </c>
    </row>
    <row r="5528" spans="1:9">
      <c r="A5528" t="s">
        <v>10081</v>
      </c>
      <c r="B5528" s="3">
        <v>45510</v>
      </c>
      <c r="C5528" t="s">
        <v>10082</v>
      </c>
      <c r="D5528">
        <v>799.33</v>
      </c>
      <c r="E5528" t="s">
        <v>67</v>
      </c>
      <c r="F5528" t="s">
        <v>26</v>
      </c>
      <c r="G5528" t="s">
        <v>27</v>
      </c>
      <c r="H5528" t="s">
        <v>22</v>
      </c>
      <c r="I5528">
        <f>IF(OR(financial_transactions3[[#This Row],[amount]]&lt;$L$16, financial_transactions3[[#This Row],[amount]]&gt;$L$17), 1, 0)</f>
        <v>0</v>
      </c>
    </row>
    <row r="5529" spans="1:9">
      <c r="A5529" t="s">
        <v>10083</v>
      </c>
      <c r="B5529" s="3">
        <v>45510</v>
      </c>
      <c r="C5529" t="s">
        <v>6776</v>
      </c>
      <c r="D5529">
        <v>945.56</v>
      </c>
      <c r="E5529" t="s">
        <v>67</v>
      </c>
      <c r="F5529" t="s">
        <v>61</v>
      </c>
      <c r="G5529" t="s">
        <v>27</v>
      </c>
      <c r="H5529" t="s">
        <v>40</v>
      </c>
      <c r="I5529">
        <f>IF(OR(financial_transactions3[[#This Row],[amount]]&lt;$L$16, financial_transactions3[[#This Row],[amount]]&gt;$L$17), 1, 0)</f>
        <v>0</v>
      </c>
    </row>
    <row r="5530" spans="1:9">
      <c r="A5530" t="s">
        <v>10084</v>
      </c>
      <c r="B5530" s="3">
        <v>45510</v>
      </c>
      <c r="C5530" t="s">
        <v>10085</v>
      </c>
      <c r="D5530">
        <v>596.83000000000004</v>
      </c>
      <c r="E5530" t="s">
        <v>25</v>
      </c>
      <c r="F5530" t="s">
        <v>32</v>
      </c>
      <c r="G5530" t="s">
        <v>39</v>
      </c>
      <c r="H5530" t="s">
        <v>28</v>
      </c>
      <c r="I5530">
        <f>IF(OR(financial_transactions3[[#This Row],[amount]]&lt;$L$16, financial_transactions3[[#This Row],[amount]]&gt;$L$17), 1, 0)</f>
        <v>0</v>
      </c>
    </row>
    <row r="5531" spans="1:9">
      <c r="A5531" t="s">
        <v>10086</v>
      </c>
      <c r="B5531" s="3">
        <v>45511</v>
      </c>
      <c r="C5531" t="s">
        <v>10087</v>
      </c>
      <c r="D5531">
        <v>839.34</v>
      </c>
      <c r="E5531" t="s">
        <v>19</v>
      </c>
      <c r="F5531" t="s">
        <v>32</v>
      </c>
      <c r="G5531" t="s">
        <v>27</v>
      </c>
      <c r="H5531" t="s">
        <v>57</v>
      </c>
      <c r="I5531">
        <f>IF(OR(financial_transactions3[[#This Row],[amount]]&lt;$L$16, financial_transactions3[[#This Row],[amount]]&gt;$L$17), 1, 0)</f>
        <v>0</v>
      </c>
    </row>
    <row r="5532" spans="1:9">
      <c r="A5532" t="s">
        <v>10088</v>
      </c>
      <c r="B5532" s="3">
        <v>45511</v>
      </c>
      <c r="C5532" t="s">
        <v>250</v>
      </c>
      <c r="D5532">
        <v>1007.3</v>
      </c>
      <c r="E5532" t="s">
        <v>31</v>
      </c>
      <c r="F5532" t="s">
        <v>26</v>
      </c>
      <c r="G5532" t="s">
        <v>48</v>
      </c>
      <c r="H5532" t="s">
        <v>75</v>
      </c>
      <c r="I5532">
        <f>IF(OR(financial_transactions3[[#This Row],[amount]]&lt;$L$16, financial_transactions3[[#This Row],[amount]]&gt;$L$17), 1, 0)</f>
        <v>0</v>
      </c>
    </row>
    <row r="5533" spans="1:9">
      <c r="A5533" t="s">
        <v>10089</v>
      </c>
      <c r="B5533" s="3">
        <v>45511</v>
      </c>
      <c r="C5533" t="s">
        <v>10090</v>
      </c>
      <c r="D5533">
        <v>742.1</v>
      </c>
      <c r="E5533" t="s">
        <v>31</v>
      </c>
      <c r="F5533" t="s">
        <v>61</v>
      </c>
      <c r="G5533" t="s">
        <v>27</v>
      </c>
      <c r="H5533" t="s">
        <v>75</v>
      </c>
      <c r="I5533">
        <f>IF(OR(financial_transactions3[[#This Row],[amount]]&lt;$L$16, financial_transactions3[[#This Row],[amount]]&gt;$L$17), 1, 0)</f>
        <v>0</v>
      </c>
    </row>
    <row r="5534" spans="1:9">
      <c r="A5534" t="s">
        <v>10091</v>
      </c>
      <c r="B5534" s="3">
        <v>45511</v>
      </c>
      <c r="C5534" t="s">
        <v>9876</v>
      </c>
      <c r="D5534">
        <v>477.2</v>
      </c>
      <c r="E5534" t="s">
        <v>16110</v>
      </c>
      <c r="F5534" t="s">
        <v>26</v>
      </c>
      <c r="G5534" t="s">
        <v>27</v>
      </c>
      <c r="H5534" t="s">
        <v>87</v>
      </c>
      <c r="I5534">
        <f>IF(OR(financial_transactions3[[#This Row],[amount]]&lt;$L$16, financial_transactions3[[#This Row],[amount]]&gt;$L$17), 1, 0)</f>
        <v>1</v>
      </c>
    </row>
    <row r="5535" spans="1:9">
      <c r="A5535" t="s">
        <v>10092</v>
      </c>
      <c r="B5535" s="3">
        <v>45511</v>
      </c>
      <c r="C5535" t="s">
        <v>10093</v>
      </c>
      <c r="D5535">
        <v>1788.46</v>
      </c>
      <c r="E5535" t="s">
        <v>25</v>
      </c>
      <c r="F5535" t="s">
        <v>26</v>
      </c>
      <c r="G5535" t="s">
        <v>39</v>
      </c>
      <c r="H5535" t="s">
        <v>16080</v>
      </c>
      <c r="I5535">
        <f>IF(OR(financial_transactions3[[#This Row],[amount]]&lt;$L$16, financial_transactions3[[#This Row],[amount]]&gt;$L$17), 1, 0)</f>
        <v>1</v>
      </c>
    </row>
    <row r="5536" spans="1:9">
      <c r="A5536" t="s">
        <v>10096</v>
      </c>
      <c r="B5536" s="3">
        <v>45511</v>
      </c>
      <c r="C5536" t="s">
        <v>10097</v>
      </c>
      <c r="D5536">
        <v>948.58</v>
      </c>
      <c r="E5536" t="s">
        <v>64</v>
      </c>
      <c r="F5536" t="s">
        <v>20</v>
      </c>
      <c r="G5536" t="s">
        <v>39</v>
      </c>
      <c r="H5536" t="s">
        <v>28</v>
      </c>
      <c r="I5536">
        <f>IF(OR(financial_transactions3[[#This Row],[amount]]&lt;$L$16, financial_transactions3[[#This Row],[amount]]&gt;$L$17), 1, 0)</f>
        <v>0</v>
      </c>
    </row>
    <row r="5537" spans="1:9">
      <c r="A5537" t="s">
        <v>10098</v>
      </c>
      <c r="B5537" s="3">
        <v>45511</v>
      </c>
      <c r="C5537" t="s">
        <v>4593</v>
      </c>
      <c r="D5537">
        <v>7081.07</v>
      </c>
      <c r="E5537" t="s">
        <v>52</v>
      </c>
      <c r="F5537" t="s">
        <v>26</v>
      </c>
      <c r="G5537" t="s">
        <v>27</v>
      </c>
      <c r="H5537" t="s">
        <v>36</v>
      </c>
      <c r="I5537">
        <f>IF(OR(financial_transactions3[[#This Row],[amount]]&lt;$L$16, financial_transactions3[[#This Row],[amount]]&gt;$L$17), 1, 0)</f>
        <v>1</v>
      </c>
    </row>
    <row r="5538" spans="1:9">
      <c r="A5538" t="s">
        <v>10099</v>
      </c>
      <c r="B5538" s="3">
        <v>45511</v>
      </c>
      <c r="C5538" t="s">
        <v>4027</v>
      </c>
      <c r="D5538">
        <v>1087.98</v>
      </c>
      <c r="E5538" t="s">
        <v>52</v>
      </c>
      <c r="F5538" t="s">
        <v>32</v>
      </c>
      <c r="G5538" t="s">
        <v>21</v>
      </c>
      <c r="H5538" t="s">
        <v>44</v>
      </c>
      <c r="I5538">
        <f>IF(OR(financial_transactions3[[#This Row],[amount]]&lt;$L$16, financial_transactions3[[#This Row],[amount]]&gt;$L$17), 1, 0)</f>
        <v>0</v>
      </c>
    </row>
    <row r="5539" spans="1:9">
      <c r="A5539" t="s">
        <v>10101</v>
      </c>
      <c r="B5539" s="3">
        <v>45511</v>
      </c>
      <c r="C5539" t="s">
        <v>3689</v>
      </c>
      <c r="D5539">
        <v>1133.6099999999999</v>
      </c>
      <c r="E5539" t="s">
        <v>31</v>
      </c>
      <c r="F5539" t="s">
        <v>32</v>
      </c>
      <c r="G5539" t="s">
        <v>48</v>
      </c>
      <c r="H5539" t="s">
        <v>49</v>
      </c>
      <c r="I5539">
        <f>IF(OR(financial_transactions3[[#This Row],[amount]]&lt;$L$16, financial_transactions3[[#This Row],[amount]]&gt;$L$17), 1, 0)</f>
        <v>0</v>
      </c>
    </row>
    <row r="5540" spans="1:9">
      <c r="A5540" t="s">
        <v>10102</v>
      </c>
      <c r="B5540" s="3">
        <v>45511</v>
      </c>
      <c r="C5540" t="s">
        <v>10103</v>
      </c>
      <c r="D5540">
        <v>114.26</v>
      </c>
      <c r="E5540" t="s">
        <v>16079</v>
      </c>
      <c r="F5540" t="s">
        <v>61</v>
      </c>
      <c r="G5540" t="s">
        <v>27</v>
      </c>
      <c r="H5540" t="s">
        <v>28</v>
      </c>
      <c r="I5540">
        <f>IF(OR(financial_transactions3[[#This Row],[amount]]&lt;$L$16, financial_transactions3[[#This Row],[amount]]&gt;$L$17), 1, 0)</f>
        <v>1</v>
      </c>
    </row>
    <row r="5541" spans="1:9">
      <c r="A5541" t="s">
        <v>10104</v>
      </c>
      <c r="B5541" s="3">
        <v>45511</v>
      </c>
      <c r="C5541" t="s">
        <v>10105</v>
      </c>
      <c r="D5541">
        <v>73.67</v>
      </c>
      <c r="E5541" t="s">
        <v>67</v>
      </c>
      <c r="F5541" t="s">
        <v>32</v>
      </c>
      <c r="G5541" t="s">
        <v>39</v>
      </c>
      <c r="H5541" t="s">
        <v>123</v>
      </c>
      <c r="I5541">
        <f>IF(OR(financial_transactions3[[#This Row],[amount]]&lt;$L$16, financial_transactions3[[#This Row],[amount]]&gt;$L$17), 1, 0)</f>
        <v>1</v>
      </c>
    </row>
    <row r="5542" spans="1:9">
      <c r="A5542" t="s">
        <v>10106</v>
      </c>
      <c r="B5542" s="3">
        <v>45511</v>
      </c>
      <c r="C5542" t="s">
        <v>10107</v>
      </c>
      <c r="D5542">
        <v>1347.39</v>
      </c>
      <c r="E5542" t="s">
        <v>122</v>
      </c>
      <c r="F5542" t="s">
        <v>32</v>
      </c>
      <c r="G5542" t="s">
        <v>39</v>
      </c>
      <c r="H5542" t="s">
        <v>16080</v>
      </c>
      <c r="I5542">
        <f>IF(OR(financial_transactions3[[#This Row],[amount]]&lt;$L$16, financial_transactions3[[#This Row],[amount]]&gt;$L$17), 1, 0)</f>
        <v>0</v>
      </c>
    </row>
    <row r="5543" spans="1:9">
      <c r="A5543" t="s">
        <v>10108</v>
      </c>
      <c r="B5543" s="3">
        <v>45511</v>
      </c>
      <c r="C5543" t="s">
        <v>10109</v>
      </c>
      <c r="D5543">
        <v>482.25</v>
      </c>
      <c r="E5543" t="s">
        <v>16079</v>
      </c>
      <c r="F5543" t="s">
        <v>26</v>
      </c>
      <c r="G5543" t="s">
        <v>48</v>
      </c>
      <c r="H5543" t="s">
        <v>49</v>
      </c>
      <c r="I5543">
        <f>IF(OR(financial_transactions3[[#This Row],[amount]]&lt;$L$16, financial_transactions3[[#This Row],[amount]]&gt;$L$17), 1, 0)</f>
        <v>1</v>
      </c>
    </row>
    <row r="5544" spans="1:9">
      <c r="A5544" t="s">
        <v>10110</v>
      </c>
      <c r="B5544" s="3">
        <v>45511</v>
      </c>
      <c r="C5544" t="s">
        <v>10111</v>
      </c>
      <c r="D5544">
        <v>367.95</v>
      </c>
      <c r="E5544" t="s">
        <v>16110</v>
      </c>
      <c r="F5544" t="s">
        <v>32</v>
      </c>
      <c r="G5544" t="s">
        <v>39</v>
      </c>
      <c r="H5544" t="s">
        <v>40</v>
      </c>
      <c r="I5544">
        <f>IF(OR(financial_transactions3[[#This Row],[amount]]&lt;$L$16, financial_transactions3[[#This Row],[amount]]&gt;$L$17), 1, 0)</f>
        <v>1</v>
      </c>
    </row>
    <row r="5545" spans="1:9">
      <c r="A5545" t="s">
        <v>10112</v>
      </c>
      <c r="B5545" s="3">
        <v>45511</v>
      </c>
      <c r="C5545" t="s">
        <v>10113</v>
      </c>
      <c r="D5545">
        <v>311.19</v>
      </c>
      <c r="E5545" t="s">
        <v>70</v>
      </c>
      <c r="F5545" t="s">
        <v>32</v>
      </c>
      <c r="G5545" t="s">
        <v>48</v>
      </c>
      <c r="H5545" t="s">
        <v>57</v>
      </c>
      <c r="I5545">
        <f>IF(OR(financial_transactions3[[#This Row],[amount]]&lt;$L$16, financial_transactions3[[#This Row],[amount]]&gt;$L$17), 1, 0)</f>
        <v>1</v>
      </c>
    </row>
    <row r="5546" spans="1:9">
      <c r="A5546" t="s">
        <v>10114</v>
      </c>
      <c r="B5546" s="3">
        <v>45511</v>
      </c>
      <c r="C5546" t="s">
        <v>9891</v>
      </c>
      <c r="D5546">
        <v>1440.13</v>
      </c>
      <c r="E5546" t="s">
        <v>122</v>
      </c>
      <c r="F5546" t="s">
        <v>61</v>
      </c>
      <c r="G5546" t="s">
        <v>27</v>
      </c>
      <c r="H5546" t="s">
        <v>87</v>
      </c>
      <c r="I5546">
        <f>IF(OR(financial_transactions3[[#This Row],[amount]]&lt;$L$16, financial_transactions3[[#This Row],[amount]]&gt;$L$17), 1, 0)</f>
        <v>0</v>
      </c>
    </row>
    <row r="5547" spans="1:9">
      <c r="A5547" t="s">
        <v>10115</v>
      </c>
      <c r="B5547" s="3">
        <v>45511</v>
      </c>
      <c r="C5547" t="s">
        <v>5735</v>
      </c>
      <c r="D5547">
        <v>970.92</v>
      </c>
      <c r="E5547" t="s">
        <v>16110</v>
      </c>
      <c r="F5547" t="s">
        <v>32</v>
      </c>
      <c r="G5547" t="s">
        <v>27</v>
      </c>
      <c r="H5547" t="s">
        <v>49</v>
      </c>
      <c r="I5547">
        <f>IF(OR(financial_transactions3[[#This Row],[amount]]&lt;$L$16, financial_transactions3[[#This Row],[amount]]&gt;$L$17), 1, 0)</f>
        <v>0</v>
      </c>
    </row>
    <row r="5548" spans="1:9">
      <c r="A5548" t="s">
        <v>10116</v>
      </c>
      <c r="B5548" s="3">
        <v>45511</v>
      </c>
      <c r="C5548" t="s">
        <v>10117</v>
      </c>
      <c r="D5548">
        <v>720.82</v>
      </c>
      <c r="E5548" t="s">
        <v>67</v>
      </c>
      <c r="F5548" t="s">
        <v>26</v>
      </c>
      <c r="G5548" t="s">
        <v>39</v>
      </c>
      <c r="H5548" t="s">
        <v>87</v>
      </c>
      <c r="I5548">
        <f>IF(OR(financial_transactions3[[#This Row],[amount]]&lt;$L$16, financial_transactions3[[#This Row],[amount]]&gt;$L$17), 1, 0)</f>
        <v>0</v>
      </c>
    </row>
    <row r="5549" spans="1:9">
      <c r="A5549" t="s">
        <v>10118</v>
      </c>
      <c r="B5549" s="3">
        <v>45511</v>
      </c>
      <c r="C5549" t="s">
        <v>10119</v>
      </c>
      <c r="D5549">
        <v>360.44</v>
      </c>
      <c r="E5549" t="s">
        <v>31</v>
      </c>
      <c r="F5549" t="s">
        <v>61</v>
      </c>
      <c r="G5549" t="s">
        <v>21</v>
      </c>
      <c r="H5549" t="s">
        <v>176</v>
      </c>
      <c r="I5549">
        <f>IF(OR(financial_transactions3[[#This Row],[amount]]&lt;$L$16, financial_transactions3[[#This Row],[amount]]&gt;$L$17), 1, 0)</f>
        <v>1</v>
      </c>
    </row>
    <row r="5550" spans="1:9">
      <c r="A5550" t="s">
        <v>10120</v>
      </c>
      <c r="B5550" s="3">
        <v>45511</v>
      </c>
      <c r="C5550" t="s">
        <v>3979</v>
      </c>
      <c r="D5550">
        <v>384.31</v>
      </c>
      <c r="E5550" t="s">
        <v>19</v>
      </c>
      <c r="F5550" t="s">
        <v>20</v>
      </c>
      <c r="G5550" t="s">
        <v>39</v>
      </c>
      <c r="H5550" t="s">
        <v>176</v>
      </c>
      <c r="I5550">
        <f>IF(OR(financial_transactions3[[#This Row],[amount]]&lt;$L$16, financial_transactions3[[#This Row],[amount]]&gt;$L$17), 1, 0)</f>
        <v>1</v>
      </c>
    </row>
    <row r="5551" spans="1:9">
      <c r="A5551" t="s">
        <v>10121</v>
      </c>
      <c r="B5551" s="3">
        <v>45511</v>
      </c>
      <c r="C5551" t="s">
        <v>10122</v>
      </c>
      <c r="D5551">
        <v>11803.59</v>
      </c>
      <c r="E5551" t="s">
        <v>52</v>
      </c>
      <c r="F5551" t="s">
        <v>61</v>
      </c>
      <c r="G5551" t="s">
        <v>21</v>
      </c>
      <c r="H5551" t="s">
        <v>94</v>
      </c>
      <c r="I5551">
        <f>IF(OR(financial_transactions3[[#This Row],[amount]]&lt;$L$16, financial_transactions3[[#This Row],[amount]]&gt;$L$17), 1, 0)</f>
        <v>1</v>
      </c>
    </row>
    <row r="5552" spans="1:9">
      <c r="A5552" t="s">
        <v>10123</v>
      </c>
      <c r="B5552" s="3">
        <v>45511</v>
      </c>
      <c r="C5552" t="s">
        <v>10124</v>
      </c>
      <c r="D5552">
        <v>1044.5</v>
      </c>
      <c r="E5552" t="s">
        <v>47</v>
      </c>
      <c r="F5552" t="s">
        <v>32</v>
      </c>
      <c r="G5552" t="s">
        <v>21</v>
      </c>
      <c r="H5552" t="s">
        <v>22</v>
      </c>
      <c r="I5552">
        <f>IF(OR(financial_transactions3[[#This Row],[amount]]&lt;$L$16, financial_transactions3[[#This Row],[amount]]&gt;$L$17), 1, 0)</f>
        <v>0</v>
      </c>
    </row>
    <row r="5553" spans="1:9">
      <c r="A5553" t="s">
        <v>10125</v>
      </c>
      <c r="B5553" s="3">
        <v>45511</v>
      </c>
      <c r="C5553" t="s">
        <v>10126</v>
      </c>
      <c r="D5553">
        <v>858.13</v>
      </c>
      <c r="E5553" t="s">
        <v>52</v>
      </c>
      <c r="F5553" t="s">
        <v>61</v>
      </c>
      <c r="G5553" t="s">
        <v>27</v>
      </c>
      <c r="H5553" t="s">
        <v>176</v>
      </c>
      <c r="I5553">
        <f>IF(OR(financial_transactions3[[#This Row],[amount]]&lt;$L$16, financial_transactions3[[#This Row],[amount]]&gt;$L$17), 1, 0)</f>
        <v>0</v>
      </c>
    </row>
    <row r="5554" spans="1:9">
      <c r="A5554" t="s">
        <v>10127</v>
      </c>
      <c r="B5554" s="3">
        <v>45511</v>
      </c>
      <c r="C5554" t="s">
        <v>10128</v>
      </c>
      <c r="D5554">
        <v>14056</v>
      </c>
      <c r="E5554" t="s">
        <v>25</v>
      </c>
      <c r="F5554" t="s">
        <v>26</v>
      </c>
      <c r="G5554" t="s">
        <v>39</v>
      </c>
      <c r="H5554" t="s">
        <v>75</v>
      </c>
      <c r="I5554">
        <f>IF(OR(financial_transactions3[[#This Row],[amount]]&lt;$L$16, financial_transactions3[[#This Row],[amount]]&gt;$L$17), 1, 0)</f>
        <v>1</v>
      </c>
    </row>
    <row r="5555" spans="1:9">
      <c r="A5555" t="s">
        <v>10129</v>
      </c>
      <c r="B5555" s="3">
        <v>45511</v>
      </c>
      <c r="C5555" t="s">
        <v>203</v>
      </c>
      <c r="D5555">
        <v>1893.32</v>
      </c>
      <c r="E5555" t="s">
        <v>52</v>
      </c>
      <c r="F5555" t="s">
        <v>61</v>
      </c>
      <c r="G5555" t="s">
        <v>39</v>
      </c>
      <c r="H5555" t="s">
        <v>40</v>
      </c>
      <c r="I5555">
        <f>IF(OR(financial_transactions3[[#This Row],[amount]]&lt;$L$16, financial_transactions3[[#This Row],[amount]]&gt;$L$17), 1, 0)</f>
        <v>1</v>
      </c>
    </row>
    <row r="5556" spans="1:9">
      <c r="A5556" t="s">
        <v>10132</v>
      </c>
      <c r="B5556" s="3">
        <v>45511</v>
      </c>
      <c r="C5556" t="s">
        <v>10133</v>
      </c>
      <c r="D5556">
        <v>1801.47</v>
      </c>
      <c r="E5556" t="s">
        <v>31</v>
      </c>
      <c r="F5556" t="s">
        <v>32</v>
      </c>
      <c r="G5556" t="s">
        <v>21</v>
      </c>
      <c r="H5556" t="s">
        <v>44</v>
      </c>
      <c r="I5556">
        <f>IF(OR(financial_transactions3[[#This Row],[amount]]&lt;$L$16, financial_transactions3[[#This Row],[amount]]&gt;$L$17), 1, 0)</f>
        <v>1</v>
      </c>
    </row>
    <row r="5557" spans="1:9">
      <c r="A5557" t="s">
        <v>10134</v>
      </c>
      <c r="B5557" s="3">
        <v>45511</v>
      </c>
      <c r="C5557" t="s">
        <v>10135</v>
      </c>
      <c r="D5557">
        <v>173.35</v>
      </c>
      <c r="E5557" t="s">
        <v>52</v>
      </c>
      <c r="F5557" t="s">
        <v>32</v>
      </c>
      <c r="G5557" t="s">
        <v>21</v>
      </c>
      <c r="H5557" t="s">
        <v>123</v>
      </c>
      <c r="I5557">
        <f>IF(OR(financial_transactions3[[#This Row],[amount]]&lt;$L$16, financial_transactions3[[#This Row],[amount]]&gt;$L$17), 1, 0)</f>
        <v>1</v>
      </c>
    </row>
    <row r="5558" spans="1:9">
      <c r="A5558" t="s">
        <v>10136</v>
      </c>
      <c r="B5558" s="3">
        <v>45511</v>
      </c>
      <c r="C5558" t="s">
        <v>1864</v>
      </c>
      <c r="D5558">
        <v>317.92</v>
      </c>
      <c r="E5558" t="s">
        <v>16079</v>
      </c>
      <c r="F5558" t="s">
        <v>26</v>
      </c>
      <c r="G5558" t="s">
        <v>39</v>
      </c>
      <c r="H5558" t="s">
        <v>22</v>
      </c>
      <c r="I5558">
        <f>IF(OR(financial_transactions3[[#This Row],[amount]]&lt;$L$16, financial_transactions3[[#This Row],[amount]]&gt;$L$17), 1, 0)</f>
        <v>1</v>
      </c>
    </row>
    <row r="5559" spans="1:9">
      <c r="A5559" t="s">
        <v>10137</v>
      </c>
      <c r="B5559" s="3">
        <v>45511</v>
      </c>
      <c r="C5559" t="s">
        <v>7962</v>
      </c>
      <c r="D5559">
        <v>19026.71</v>
      </c>
      <c r="E5559" t="s">
        <v>19</v>
      </c>
      <c r="F5559" t="s">
        <v>32</v>
      </c>
      <c r="G5559" t="s">
        <v>48</v>
      </c>
      <c r="H5559" t="s">
        <v>49</v>
      </c>
      <c r="I5559">
        <f>IF(OR(financial_transactions3[[#This Row],[amount]]&lt;$L$16, financial_transactions3[[#This Row],[amount]]&gt;$L$17), 1, 0)</f>
        <v>1</v>
      </c>
    </row>
    <row r="5560" spans="1:9">
      <c r="A5560" t="s">
        <v>10138</v>
      </c>
      <c r="B5560" s="3">
        <v>45511</v>
      </c>
      <c r="C5560" t="s">
        <v>10139</v>
      </c>
      <c r="D5560">
        <v>7759.66</v>
      </c>
      <c r="E5560" t="s">
        <v>70</v>
      </c>
      <c r="F5560" t="s">
        <v>32</v>
      </c>
      <c r="G5560" t="s">
        <v>27</v>
      </c>
      <c r="H5560" t="s">
        <v>16080</v>
      </c>
      <c r="I5560">
        <f>IF(OR(financial_transactions3[[#This Row],[amount]]&lt;$L$16, financial_transactions3[[#This Row],[amount]]&gt;$L$17), 1, 0)</f>
        <v>1</v>
      </c>
    </row>
    <row r="5561" spans="1:9">
      <c r="A5561" t="s">
        <v>10140</v>
      </c>
      <c r="B5561" s="3">
        <v>45511</v>
      </c>
      <c r="C5561" t="s">
        <v>10141</v>
      </c>
      <c r="D5561">
        <v>558.04999999999995</v>
      </c>
      <c r="E5561" t="s">
        <v>31</v>
      </c>
      <c r="F5561" t="s">
        <v>26</v>
      </c>
      <c r="G5561" t="s">
        <v>21</v>
      </c>
      <c r="H5561" t="s">
        <v>57</v>
      </c>
      <c r="I5561">
        <f>IF(OR(financial_transactions3[[#This Row],[amount]]&lt;$L$16, financial_transactions3[[#This Row],[amount]]&gt;$L$17), 1, 0)</f>
        <v>1</v>
      </c>
    </row>
    <row r="5562" spans="1:9">
      <c r="A5562" t="s">
        <v>10142</v>
      </c>
      <c r="B5562" s="3">
        <v>45511</v>
      </c>
      <c r="C5562" t="s">
        <v>10143</v>
      </c>
      <c r="D5562">
        <v>7480.37</v>
      </c>
      <c r="E5562" t="s">
        <v>19</v>
      </c>
      <c r="F5562" t="s">
        <v>61</v>
      </c>
      <c r="G5562" t="s">
        <v>48</v>
      </c>
      <c r="H5562" t="s">
        <v>176</v>
      </c>
      <c r="I5562">
        <f>IF(OR(financial_transactions3[[#This Row],[amount]]&lt;$L$16, financial_transactions3[[#This Row],[amount]]&gt;$L$17), 1, 0)</f>
        <v>1</v>
      </c>
    </row>
    <row r="5563" spans="1:9">
      <c r="A5563" t="s">
        <v>10144</v>
      </c>
      <c r="B5563" s="3">
        <v>45511</v>
      </c>
      <c r="C5563" t="s">
        <v>1849</v>
      </c>
      <c r="D5563">
        <v>884.13</v>
      </c>
      <c r="E5563" t="s">
        <v>16079</v>
      </c>
      <c r="F5563" t="s">
        <v>20</v>
      </c>
      <c r="G5563" t="s">
        <v>21</v>
      </c>
      <c r="H5563" t="s">
        <v>28</v>
      </c>
      <c r="I5563">
        <f>IF(OR(financial_transactions3[[#This Row],[amount]]&lt;$L$16, financial_transactions3[[#This Row],[amount]]&gt;$L$17), 1, 0)</f>
        <v>0</v>
      </c>
    </row>
    <row r="5564" spans="1:9">
      <c r="A5564" t="s">
        <v>10145</v>
      </c>
      <c r="B5564" s="3">
        <v>45511</v>
      </c>
      <c r="C5564" t="s">
        <v>1242</v>
      </c>
      <c r="D5564">
        <v>203.28</v>
      </c>
      <c r="E5564" t="s">
        <v>64</v>
      </c>
      <c r="F5564" t="s">
        <v>32</v>
      </c>
      <c r="G5564" t="s">
        <v>27</v>
      </c>
      <c r="H5564" t="s">
        <v>22</v>
      </c>
      <c r="I5564">
        <f>IF(OR(financial_transactions3[[#This Row],[amount]]&lt;$L$16, financial_transactions3[[#This Row],[amount]]&gt;$L$17), 1, 0)</f>
        <v>1</v>
      </c>
    </row>
    <row r="5565" spans="1:9">
      <c r="A5565" t="s">
        <v>10146</v>
      </c>
      <c r="B5565" s="3">
        <v>45512</v>
      </c>
      <c r="C5565" t="s">
        <v>10147</v>
      </c>
      <c r="D5565">
        <v>1886.12</v>
      </c>
      <c r="E5565" t="s">
        <v>16079</v>
      </c>
      <c r="F5565" t="s">
        <v>61</v>
      </c>
      <c r="G5565" t="s">
        <v>27</v>
      </c>
      <c r="H5565" t="s">
        <v>53</v>
      </c>
      <c r="I5565">
        <f>IF(OR(financial_transactions3[[#This Row],[amount]]&lt;$L$16, financial_transactions3[[#This Row],[amount]]&gt;$L$17), 1, 0)</f>
        <v>1</v>
      </c>
    </row>
    <row r="5566" spans="1:9">
      <c r="A5566" t="s">
        <v>10148</v>
      </c>
      <c r="B5566" s="3">
        <v>45512</v>
      </c>
      <c r="C5566" t="s">
        <v>10149</v>
      </c>
      <c r="D5566">
        <v>1755.8</v>
      </c>
      <c r="E5566" t="s">
        <v>25</v>
      </c>
      <c r="F5566" t="s">
        <v>61</v>
      </c>
      <c r="G5566" t="s">
        <v>39</v>
      </c>
      <c r="H5566" t="s">
        <v>123</v>
      </c>
      <c r="I5566">
        <f>IF(OR(financial_transactions3[[#This Row],[amount]]&lt;$L$16, financial_transactions3[[#This Row],[amount]]&gt;$L$17), 1, 0)</f>
        <v>1</v>
      </c>
    </row>
    <row r="5567" spans="1:9">
      <c r="A5567" t="s">
        <v>10150</v>
      </c>
      <c r="B5567" s="3">
        <v>45512</v>
      </c>
      <c r="C5567" t="s">
        <v>1378</v>
      </c>
      <c r="D5567">
        <v>1892.24</v>
      </c>
      <c r="E5567" t="s">
        <v>16079</v>
      </c>
      <c r="F5567" t="s">
        <v>61</v>
      </c>
      <c r="G5567" t="s">
        <v>21</v>
      </c>
      <c r="H5567" t="s">
        <v>109</v>
      </c>
      <c r="I5567">
        <f>IF(OR(financial_transactions3[[#This Row],[amount]]&lt;$L$16, financial_transactions3[[#This Row],[amount]]&gt;$L$17), 1, 0)</f>
        <v>1</v>
      </c>
    </row>
    <row r="5568" spans="1:9">
      <c r="A5568" t="s">
        <v>10151</v>
      </c>
      <c r="B5568" s="3">
        <v>45512</v>
      </c>
      <c r="C5568" t="s">
        <v>10152</v>
      </c>
      <c r="D5568">
        <v>1233.2</v>
      </c>
      <c r="E5568" t="s">
        <v>16110</v>
      </c>
      <c r="F5568" t="s">
        <v>61</v>
      </c>
      <c r="G5568" t="s">
        <v>27</v>
      </c>
      <c r="H5568" t="s">
        <v>123</v>
      </c>
      <c r="I5568">
        <f>IF(OR(financial_transactions3[[#This Row],[amount]]&lt;$L$16, financial_transactions3[[#This Row],[amount]]&gt;$L$17), 1, 0)</f>
        <v>0</v>
      </c>
    </row>
    <row r="5569" spans="1:9">
      <c r="A5569" t="s">
        <v>10153</v>
      </c>
      <c r="B5569" s="3">
        <v>45512</v>
      </c>
      <c r="C5569" t="s">
        <v>10154</v>
      </c>
      <c r="D5569">
        <v>1332.8</v>
      </c>
      <c r="E5569" t="s">
        <v>16079</v>
      </c>
      <c r="F5569" t="s">
        <v>20</v>
      </c>
      <c r="G5569" t="s">
        <v>21</v>
      </c>
      <c r="H5569" t="s">
        <v>75</v>
      </c>
      <c r="I5569">
        <f>IF(OR(financial_transactions3[[#This Row],[amount]]&lt;$L$16, financial_transactions3[[#This Row],[amount]]&gt;$L$17), 1, 0)</f>
        <v>0</v>
      </c>
    </row>
    <row r="5570" spans="1:9">
      <c r="A5570" t="s">
        <v>10156</v>
      </c>
      <c r="B5570" s="3">
        <v>45512</v>
      </c>
      <c r="C5570" t="s">
        <v>10157</v>
      </c>
      <c r="D5570">
        <v>1573.8</v>
      </c>
      <c r="E5570" t="s">
        <v>16110</v>
      </c>
      <c r="F5570" t="s">
        <v>32</v>
      </c>
      <c r="G5570" t="s">
        <v>21</v>
      </c>
      <c r="H5570" t="s">
        <v>16080</v>
      </c>
      <c r="I5570">
        <f>IF(OR(financial_transactions3[[#This Row],[amount]]&lt;$L$16, financial_transactions3[[#This Row],[amount]]&gt;$L$17), 1, 0)</f>
        <v>0</v>
      </c>
    </row>
    <row r="5571" spans="1:9">
      <c r="A5571" t="s">
        <v>10158</v>
      </c>
      <c r="B5571" s="3">
        <v>45512</v>
      </c>
      <c r="C5571" t="s">
        <v>4269</v>
      </c>
      <c r="D5571">
        <v>1981.2</v>
      </c>
      <c r="E5571" t="s">
        <v>67</v>
      </c>
      <c r="F5571" t="s">
        <v>20</v>
      </c>
      <c r="G5571" t="s">
        <v>27</v>
      </c>
      <c r="H5571" t="s">
        <v>40</v>
      </c>
      <c r="I5571">
        <f>IF(OR(financial_transactions3[[#This Row],[amount]]&lt;$L$16, financial_transactions3[[#This Row],[amount]]&gt;$L$17), 1, 0)</f>
        <v>1</v>
      </c>
    </row>
    <row r="5572" spans="1:9">
      <c r="A5572" t="s">
        <v>10159</v>
      </c>
      <c r="B5572" s="3">
        <v>45512</v>
      </c>
      <c r="C5572" t="s">
        <v>5622</v>
      </c>
      <c r="D5572">
        <v>1222.8599999999999</v>
      </c>
      <c r="E5572" t="s">
        <v>31</v>
      </c>
      <c r="F5572" t="s">
        <v>32</v>
      </c>
      <c r="G5572" t="s">
        <v>21</v>
      </c>
      <c r="H5572" t="s">
        <v>87</v>
      </c>
      <c r="I5572">
        <f>IF(OR(financial_transactions3[[#This Row],[amount]]&lt;$L$16, financial_transactions3[[#This Row],[amount]]&gt;$L$17), 1, 0)</f>
        <v>0</v>
      </c>
    </row>
    <row r="5573" spans="1:9">
      <c r="A5573" t="s">
        <v>10160</v>
      </c>
      <c r="B5573" s="3">
        <v>45512</v>
      </c>
      <c r="C5573" t="s">
        <v>10161</v>
      </c>
      <c r="D5573">
        <v>624.72</v>
      </c>
      <c r="E5573" t="s">
        <v>25</v>
      </c>
      <c r="F5573" t="s">
        <v>61</v>
      </c>
      <c r="G5573" t="s">
        <v>48</v>
      </c>
      <c r="H5573" t="s">
        <v>49</v>
      </c>
      <c r="I5573">
        <f>IF(OR(financial_transactions3[[#This Row],[amount]]&lt;$L$16, financial_transactions3[[#This Row],[amount]]&gt;$L$17), 1, 0)</f>
        <v>0</v>
      </c>
    </row>
    <row r="5574" spans="1:9">
      <c r="A5574" t="s">
        <v>10162</v>
      </c>
      <c r="B5574" s="3">
        <v>45512</v>
      </c>
      <c r="C5574" t="s">
        <v>10163</v>
      </c>
      <c r="D5574">
        <v>844.96</v>
      </c>
      <c r="E5574" t="s">
        <v>52</v>
      </c>
      <c r="F5574" t="s">
        <v>61</v>
      </c>
      <c r="G5574" t="s">
        <v>39</v>
      </c>
      <c r="H5574" t="s">
        <v>36</v>
      </c>
      <c r="I5574">
        <f>IF(OR(financial_transactions3[[#This Row],[amount]]&lt;$L$16, financial_transactions3[[#This Row],[amount]]&gt;$L$17), 1, 0)</f>
        <v>0</v>
      </c>
    </row>
    <row r="5575" spans="1:9">
      <c r="A5575" t="s">
        <v>10164</v>
      </c>
      <c r="B5575" s="3">
        <v>45512</v>
      </c>
      <c r="C5575" t="s">
        <v>4956</v>
      </c>
      <c r="D5575">
        <v>1185.21</v>
      </c>
      <c r="E5575" t="s">
        <v>16079</v>
      </c>
      <c r="F5575" t="s">
        <v>61</v>
      </c>
      <c r="G5575" t="s">
        <v>48</v>
      </c>
      <c r="H5575" t="s">
        <v>87</v>
      </c>
      <c r="I5575">
        <f>IF(OR(financial_transactions3[[#This Row],[amount]]&lt;$L$16, financial_transactions3[[#This Row],[amount]]&gt;$L$17), 1, 0)</f>
        <v>0</v>
      </c>
    </row>
    <row r="5576" spans="1:9">
      <c r="A5576" t="s">
        <v>10165</v>
      </c>
      <c r="B5576" s="3">
        <v>45512</v>
      </c>
      <c r="C5576" t="s">
        <v>8427</v>
      </c>
      <c r="D5576">
        <v>1486.08</v>
      </c>
      <c r="E5576" t="s">
        <v>25</v>
      </c>
      <c r="F5576" t="s">
        <v>32</v>
      </c>
      <c r="G5576" t="s">
        <v>27</v>
      </c>
      <c r="H5576" t="s">
        <v>28</v>
      </c>
      <c r="I5576">
        <f>IF(OR(financial_transactions3[[#This Row],[amount]]&lt;$L$16, financial_transactions3[[#This Row],[amount]]&gt;$L$17), 1, 0)</f>
        <v>0</v>
      </c>
    </row>
    <row r="5577" spans="1:9">
      <c r="A5577" t="s">
        <v>10166</v>
      </c>
      <c r="B5577" s="3">
        <v>45512</v>
      </c>
      <c r="C5577" t="s">
        <v>10167</v>
      </c>
      <c r="D5577">
        <v>1415.48</v>
      </c>
      <c r="E5577" t="s">
        <v>122</v>
      </c>
      <c r="F5577" t="s">
        <v>32</v>
      </c>
      <c r="G5577" t="s">
        <v>48</v>
      </c>
      <c r="H5577" t="s">
        <v>40</v>
      </c>
      <c r="I5577">
        <f>IF(OR(financial_transactions3[[#This Row],[amount]]&lt;$L$16, financial_transactions3[[#This Row],[amount]]&gt;$L$17), 1, 0)</f>
        <v>0</v>
      </c>
    </row>
    <row r="5578" spans="1:9">
      <c r="A5578" t="s">
        <v>10168</v>
      </c>
      <c r="B5578" s="3">
        <v>45512</v>
      </c>
      <c r="C5578" t="s">
        <v>10169</v>
      </c>
      <c r="D5578">
        <v>1338.61</v>
      </c>
      <c r="E5578" t="s">
        <v>52</v>
      </c>
      <c r="F5578" t="s">
        <v>26</v>
      </c>
      <c r="G5578" t="s">
        <v>27</v>
      </c>
      <c r="H5578" t="s">
        <v>57</v>
      </c>
      <c r="I5578">
        <f>IF(OR(financial_transactions3[[#This Row],[amount]]&lt;$L$16, financial_transactions3[[#This Row],[amount]]&gt;$L$17), 1, 0)</f>
        <v>0</v>
      </c>
    </row>
    <row r="5579" spans="1:9">
      <c r="A5579" t="s">
        <v>10170</v>
      </c>
      <c r="B5579" s="3">
        <v>45512</v>
      </c>
      <c r="C5579" t="s">
        <v>10171</v>
      </c>
      <c r="D5579">
        <v>59.7</v>
      </c>
      <c r="E5579" t="s">
        <v>67</v>
      </c>
      <c r="F5579" t="s">
        <v>61</v>
      </c>
      <c r="G5579" t="s">
        <v>48</v>
      </c>
      <c r="H5579" t="s">
        <v>49</v>
      </c>
      <c r="I5579">
        <f>IF(OR(financial_transactions3[[#This Row],[amount]]&lt;$L$16, financial_transactions3[[#This Row],[amount]]&gt;$L$17), 1, 0)</f>
        <v>1</v>
      </c>
    </row>
    <row r="5580" spans="1:9">
      <c r="A5580" t="s">
        <v>10172</v>
      </c>
      <c r="B5580" s="3">
        <v>45512</v>
      </c>
      <c r="C5580" t="s">
        <v>5822</v>
      </c>
      <c r="D5580">
        <v>212.96</v>
      </c>
      <c r="E5580" t="s">
        <v>16079</v>
      </c>
      <c r="F5580" t="s">
        <v>32</v>
      </c>
      <c r="G5580" t="s">
        <v>21</v>
      </c>
      <c r="H5580" t="s">
        <v>49</v>
      </c>
      <c r="I5580">
        <f>IF(OR(financial_transactions3[[#This Row],[amount]]&lt;$L$16, financial_transactions3[[#This Row],[amount]]&gt;$L$17), 1, 0)</f>
        <v>1</v>
      </c>
    </row>
    <row r="5581" spans="1:9">
      <c r="A5581" t="s">
        <v>10173</v>
      </c>
      <c r="B5581" s="3">
        <v>45512</v>
      </c>
      <c r="C5581" t="s">
        <v>5236</v>
      </c>
      <c r="D5581">
        <v>6316.65</v>
      </c>
      <c r="E5581" t="s">
        <v>52</v>
      </c>
      <c r="F5581" t="s">
        <v>26</v>
      </c>
      <c r="G5581" t="s">
        <v>39</v>
      </c>
      <c r="H5581" t="s">
        <v>44</v>
      </c>
      <c r="I5581">
        <f>IF(OR(financial_transactions3[[#This Row],[amount]]&lt;$L$16, financial_transactions3[[#This Row],[amount]]&gt;$L$17), 1, 0)</f>
        <v>1</v>
      </c>
    </row>
    <row r="5582" spans="1:9">
      <c r="A5582" t="s">
        <v>10174</v>
      </c>
      <c r="B5582" s="3">
        <v>45512</v>
      </c>
      <c r="C5582" t="s">
        <v>10175</v>
      </c>
      <c r="D5582">
        <v>1232.42</v>
      </c>
      <c r="E5582" t="s">
        <v>31</v>
      </c>
      <c r="F5582" t="s">
        <v>61</v>
      </c>
      <c r="G5582" t="s">
        <v>48</v>
      </c>
      <c r="H5582" t="s">
        <v>33</v>
      </c>
      <c r="I5582">
        <f>IF(OR(financial_transactions3[[#This Row],[amount]]&lt;$L$16, financial_transactions3[[#This Row],[amount]]&gt;$L$17), 1, 0)</f>
        <v>0</v>
      </c>
    </row>
    <row r="5583" spans="1:9">
      <c r="A5583" t="s">
        <v>10176</v>
      </c>
      <c r="B5583" s="3">
        <v>45512</v>
      </c>
      <c r="C5583" t="s">
        <v>10177</v>
      </c>
      <c r="D5583">
        <v>394.98</v>
      </c>
      <c r="E5583" t="s">
        <v>70</v>
      </c>
      <c r="F5583" t="s">
        <v>20</v>
      </c>
      <c r="G5583" t="s">
        <v>39</v>
      </c>
      <c r="H5583" t="s">
        <v>16080</v>
      </c>
      <c r="I5583">
        <f>IF(OR(financial_transactions3[[#This Row],[amount]]&lt;$L$16, financial_transactions3[[#This Row],[amount]]&gt;$L$17), 1, 0)</f>
        <v>1</v>
      </c>
    </row>
    <row r="5584" spans="1:9">
      <c r="A5584" t="s">
        <v>10178</v>
      </c>
      <c r="B5584" s="3">
        <v>45512</v>
      </c>
      <c r="C5584" t="s">
        <v>5409</v>
      </c>
      <c r="D5584">
        <v>1665.59</v>
      </c>
      <c r="E5584" t="s">
        <v>67</v>
      </c>
      <c r="F5584" t="s">
        <v>61</v>
      </c>
      <c r="G5584" t="s">
        <v>39</v>
      </c>
      <c r="H5584" t="s">
        <v>87</v>
      </c>
      <c r="I5584">
        <f>IF(OR(financial_transactions3[[#This Row],[amount]]&lt;$L$16, financial_transactions3[[#This Row],[amount]]&gt;$L$17), 1, 0)</f>
        <v>1</v>
      </c>
    </row>
    <row r="5585" spans="1:9">
      <c r="A5585" t="s">
        <v>10179</v>
      </c>
      <c r="B5585" s="3">
        <v>45512</v>
      </c>
      <c r="C5585" t="s">
        <v>4745</v>
      </c>
      <c r="D5585">
        <v>657.61</v>
      </c>
      <c r="E5585" t="s">
        <v>122</v>
      </c>
      <c r="F5585" t="s">
        <v>32</v>
      </c>
      <c r="G5585" t="s">
        <v>39</v>
      </c>
      <c r="H5585" t="s">
        <v>16080</v>
      </c>
      <c r="I5585">
        <f>IF(OR(financial_transactions3[[#This Row],[amount]]&lt;$L$16, financial_transactions3[[#This Row],[amount]]&gt;$L$17), 1, 0)</f>
        <v>0</v>
      </c>
    </row>
    <row r="5586" spans="1:9">
      <c r="A5586" t="s">
        <v>10180</v>
      </c>
      <c r="B5586" s="3">
        <v>45512</v>
      </c>
      <c r="C5586" t="s">
        <v>10181</v>
      </c>
      <c r="D5586">
        <v>370.65</v>
      </c>
      <c r="E5586" t="s">
        <v>31</v>
      </c>
      <c r="F5586" t="s">
        <v>32</v>
      </c>
      <c r="G5586" t="s">
        <v>39</v>
      </c>
      <c r="H5586" t="s">
        <v>36</v>
      </c>
      <c r="I5586">
        <f>IF(OR(financial_transactions3[[#This Row],[amount]]&lt;$L$16, financial_transactions3[[#This Row],[amount]]&gt;$L$17), 1, 0)</f>
        <v>1</v>
      </c>
    </row>
    <row r="5587" spans="1:9">
      <c r="A5587" t="s">
        <v>10183</v>
      </c>
      <c r="B5587" s="3">
        <v>45512</v>
      </c>
      <c r="C5587" t="s">
        <v>10184</v>
      </c>
      <c r="D5587">
        <v>965.71</v>
      </c>
      <c r="E5587" t="s">
        <v>25</v>
      </c>
      <c r="F5587" t="s">
        <v>20</v>
      </c>
      <c r="G5587" t="s">
        <v>39</v>
      </c>
      <c r="H5587" t="s">
        <v>16080</v>
      </c>
      <c r="I5587">
        <f>IF(OR(financial_transactions3[[#This Row],[amount]]&lt;$L$16, financial_transactions3[[#This Row],[amount]]&gt;$L$17), 1, 0)</f>
        <v>0</v>
      </c>
    </row>
    <row r="5588" spans="1:9">
      <c r="A5588" t="s">
        <v>10185</v>
      </c>
      <c r="B5588" s="3">
        <v>45512</v>
      </c>
      <c r="C5588" t="s">
        <v>10186</v>
      </c>
      <c r="D5588">
        <v>1147.19</v>
      </c>
      <c r="E5588" t="s">
        <v>67</v>
      </c>
      <c r="F5588" t="s">
        <v>32</v>
      </c>
      <c r="G5588" t="s">
        <v>27</v>
      </c>
      <c r="H5588" t="s">
        <v>49</v>
      </c>
      <c r="I5588">
        <f>IF(OR(financial_transactions3[[#This Row],[amount]]&lt;$L$16, financial_transactions3[[#This Row],[amount]]&gt;$L$17), 1, 0)</f>
        <v>0</v>
      </c>
    </row>
    <row r="5589" spans="1:9">
      <c r="A5589" t="s">
        <v>10187</v>
      </c>
      <c r="B5589" s="3">
        <v>45512</v>
      </c>
      <c r="C5589" t="s">
        <v>10188</v>
      </c>
      <c r="D5589">
        <v>154.29</v>
      </c>
      <c r="E5589" t="s">
        <v>31</v>
      </c>
      <c r="F5589" t="s">
        <v>26</v>
      </c>
      <c r="G5589" t="s">
        <v>21</v>
      </c>
      <c r="H5589" t="s">
        <v>87</v>
      </c>
      <c r="I5589">
        <f>IF(OR(financial_transactions3[[#This Row],[amount]]&lt;$L$16, financial_transactions3[[#This Row],[amount]]&gt;$L$17), 1, 0)</f>
        <v>1</v>
      </c>
    </row>
    <row r="5590" spans="1:9">
      <c r="A5590" t="s">
        <v>10189</v>
      </c>
      <c r="B5590" s="3">
        <v>45512</v>
      </c>
      <c r="C5590" t="s">
        <v>10190</v>
      </c>
      <c r="D5590">
        <v>978.66</v>
      </c>
      <c r="E5590" t="s">
        <v>122</v>
      </c>
      <c r="F5590" t="s">
        <v>20</v>
      </c>
      <c r="G5590" t="s">
        <v>39</v>
      </c>
      <c r="H5590" t="s">
        <v>16080</v>
      </c>
      <c r="I5590">
        <f>IF(OR(financial_transactions3[[#This Row],[amount]]&lt;$L$16, financial_transactions3[[#This Row],[amount]]&gt;$L$17), 1, 0)</f>
        <v>0</v>
      </c>
    </row>
    <row r="5591" spans="1:9">
      <c r="A5591" t="s">
        <v>10191</v>
      </c>
      <c r="B5591" s="3">
        <v>45513</v>
      </c>
      <c r="C5591" t="s">
        <v>5395</v>
      </c>
      <c r="D5591">
        <v>11772.68</v>
      </c>
      <c r="E5591" t="s">
        <v>16079</v>
      </c>
      <c r="F5591" t="s">
        <v>61</v>
      </c>
      <c r="G5591" t="s">
        <v>21</v>
      </c>
      <c r="H5591" t="s">
        <v>16080</v>
      </c>
      <c r="I5591">
        <f>IF(OR(financial_transactions3[[#This Row],[amount]]&lt;$L$16, financial_transactions3[[#This Row],[amount]]&gt;$L$17), 1, 0)</f>
        <v>1</v>
      </c>
    </row>
    <row r="5592" spans="1:9">
      <c r="A5592" t="s">
        <v>10192</v>
      </c>
      <c r="B5592" s="3">
        <v>45513</v>
      </c>
      <c r="C5592" t="s">
        <v>10193</v>
      </c>
      <c r="D5592">
        <v>164.81</v>
      </c>
      <c r="E5592" t="s">
        <v>16079</v>
      </c>
      <c r="F5592" t="s">
        <v>20</v>
      </c>
      <c r="G5592" t="s">
        <v>39</v>
      </c>
      <c r="H5592" t="s">
        <v>87</v>
      </c>
      <c r="I5592">
        <f>IF(OR(financial_transactions3[[#This Row],[amount]]&lt;$L$16, financial_transactions3[[#This Row],[amount]]&gt;$L$17), 1, 0)</f>
        <v>1</v>
      </c>
    </row>
    <row r="5593" spans="1:9">
      <c r="A5593" t="s">
        <v>10194</v>
      </c>
      <c r="B5593" s="3">
        <v>45513</v>
      </c>
      <c r="C5593" t="s">
        <v>10195</v>
      </c>
      <c r="D5593">
        <v>1306.54</v>
      </c>
      <c r="E5593" t="s">
        <v>25</v>
      </c>
      <c r="F5593" t="s">
        <v>32</v>
      </c>
      <c r="G5593" t="s">
        <v>48</v>
      </c>
      <c r="H5593" t="s">
        <v>22</v>
      </c>
      <c r="I5593">
        <f>IF(OR(financial_transactions3[[#This Row],[amount]]&lt;$L$16, financial_transactions3[[#This Row],[amount]]&gt;$L$17), 1, 0)</f>
        <v>0</v>
      </c>
    </row>
    <row r="5594" spans="1:9">
      <c r="A5594" t="s">
        <v>10198</v>
      </c>
      <c r="B5594" s="3">
        <v>45513</v>
      </c>
      <c r="C5594" t="s">
        <v>2612</v>
      </c>
      <c r="D5594">
        <v>1833.77</v>
      </c>
      <c r="E5594" t="s">
        <v>52</v>
      </c>
      <c r="F5594" t="s">
        <v>26</v>
      </c>
      <c r="G5594" t="s">
        <v>21</v>
      </c>
      <c r="H5594" t="s">
        <v>87</v>
      </c>
      <c r="I5594">
        <f>IF(OR(financial_transactions3[[#This Row],[amount]]&lt;$L$16, financial_transactions3[[#This Row],[amount]]&gt;$L$17), 1, 0)</f>
        <v>1</v>
      </c>
    </row>
    <row r="5595" spans="1:9">
      <c r="A5595" t="s">
        <v>10199</v>
      </c>
      <c r="B5595" s="3">
        <v>45513</v>
      </c>
      <c r="C5595" t="s">
        <v>10200</v>
      </c>
      <c r="D5595">
        <v>73.59</v>
      </c>
      <c r="E5595" t="s">
        <v>47</v>
      </c>
      <c r="F5595" t="s">
        <v>61</v>
      </c>
      <c r="G5595" t="s">
        <v>48</v>
      </c>
      <c r="H5595" t="s">
        <v>16080</v>
      </c>
      <c r="I5595">
        <f>IF(OR(financial_transactions3[[#This Row],[amount]]&lt;$L$16, financial_transactions3[[#This Row],[amount]]&gt;$L$17), 1, 0)</f>
        <v>1</v>
      </c>
    </row>
    <row r="5596" spans="1:9">
      <c r="A5596" t="s">
        <v>10201</v>
      </c>
      <c r="B5596" s="3">
        <v>45513</v>
      </c>
      <c r="C5596" t="s">
        <v>10202</v>
      </c>
      <c r="D5596">
        <v>275.14</v>
      </c>
      <c r="E5596" t="s">
        <v>31</v>
      </c>
      <c r="F5596" t="s">
        <v>32</v>
      </c>
      <c r="G5596" t="s">
        <v>48</v>
      </c>
      <c r="H5596" t="s">
        <v>57</v>
      </c>
      <c r="I5596">
        <f>IF(OR(financial_transactions3[[#This Row],[amount]]&lt;$L$16, financial_transactions3[[#This Row],[amount]]&gt;$L$17), 1, 0)</f>
        <v>1</v>
      </c>
    </row>
    <row r="5597" spans="1:9">
      <c r="A5597" t="s">
        <v>10203</v>
      </c>
      <c r="B5597" s="3">
        <v>45513</v>
      </c>
      <c r="C5597" t="s">
        <v>10204</v>
      </c>
      <c r="D5597">
        <v>497.02</v>
      </c>
      <c r="E5597" t="s">
        <v>122</v>
      </c>
      <c r="F5597" t="s">
        <v>20</v>
      </c>
      <c r="G5597" t="s">
        <v>48</v>
      </c>
      <c r="H5597" t="s">
        <v>109</v>
      </c>
      <c r="I5597">
        <f>IF(OR(financial_transactions3[[#This Row],[amount]]&lt;$L$16, financial_transactions3[[#This Row],[amount]]&gt;$L$17), 1, 0)</f>
        <v>1</v>
      </c>
    </row>
    <row r="5598" spans="1:9">
      <c r="A5598" t="s">
        <v>10205</v>
      </c>
      <c r="B5598" s="3">
        <v>45513</v>
      </c>
      <c r="C5598" t="s">
        <v>10206</v>
      </c>
      <c r="D5598">
        <v>16969.849999999999</v>
      </c>
      <c r="E5598" t="s">
        <v>64</v>
      </c>
      <c r="F5598" t="s">
        <v>32</v>
      </c>
      <c r="G5598" t="s">
        <v>27</v>
      </c>
      <c r="H5598" t="s">
        <v>123</v>
      </c>
      <c r="I5598">
        <f>IF(OR(financial_transactions3[[#This Row],[amount]]&lt;$L$16, financial_transactions3[[#This Row],[amount]]&gt;$L$17), 1, 0)</f>
        <v>1</v>
      </c>
    </row>
    <row r="5599" spans="1:9">
      <c r="A5599" t="s">
        <v>10207</v>
      </c>
      <c r="B5599" s="3">
        <v>45513</v>
      </c>
      <c r="C5599" t="s">
        <v>10208</v>
      </c>
      <c r="D5599">
        <v>857.16</v>
      </c>
      <c r="E5599" t="s">
        <v>16110</v>
      </c>
      <c r="F5599" t="s">
        <v>61</v>
      </c>
      <c r="G5599" t="s">
        <v>27</v>
      </c>
      <c r="H5599" t="s">
        <v>16080</v>
      </c>
      <c r="I5599">
        <f>IF(OR(financial_transactions3[[#This Row],[amount]]&lt;$L$16, financial_transactions3[[#This Row],[amount]]&gt;$L$17), 1, 0)</f>
        <v>0</v>
      </c>
    </row>
    <row r="5600" spans="1:9">
      <c r="A5600" t="s">
        <v>10209</v>
      </c>
      <c r="B5600" s="3">
        <v>45513</v>
      </c>
      <c r="C5600" t="s">
        <v>5804</v>
      </c>
      <c r="D5600">
        <v>1418.22</v>
      </c>
      <c r="E5600" t="s">
        <v>16110</v>
      </c>
      <c r="F5600" t="s">
        <v>61</v>
      </c>
      <c r="G5600" t="s">
        <v>39</v>
      </c>
      <c r="H5600" t="s">
        <v>16080</v>
      </c>
      <c r="I5600">
        <f>IF(OR(financial_transactions3[[#This Row],[amount]]&lt;$L$16, financial_transactions3[[#This Row],[amount]]&gt;$L$17), 1, 0)</f>
        <v>0</v>
      </c>
    </row>
    <row r="5601" spans="1:9">
      <c r="A5601" t="s">
        <v>10210</v>
      </c>
      <c r="B5601" s="3">
        <v>45513</v>
      </c>
      <c r="C5601" t="s">
        <v>1568</v>
      </c>
      <c r="D5601">
        <v>1137.67</v>
      </c>
      <c r="E5601" t="s">
        <v>16110</v>
      </c>
      <c r="F5601" t="s">
        <v>32</v>
      </c>
      <c r="G5601" t="s">
        <v>27</v>
      </c>
      <c r="H5601" t="s">
        <v>16080</v>
      </c>
      <c r="I5601">
        <f>IF(OR(financial_transactions3[[#This Row],[amount]]&lt;$L$16, financial_transactions3[[#This Row],[amount]]&gt;$L$17), 1, 0)</f>
        <v>0</v>
      </c>
    </row>
    <row r="5602" spans="1:9">
      <c r="A5602" t="s">
        <v>10212</v>
      </c>
      <c r="B5602" s="3">
        <v>45513</v>
      </c>
      <c r="C5602" t="s">
        <v>10213</v>
      </c>
      <c r="D5602">
        <v>115.7</v>
      </c>
      <c r="E5602" t="s">
        <v>25</v>
      </c>
      <c r="F5602" t="s">
        <v>26</v>
      </c>
      <c r="G5602" t="s">
        <v>27</v>
      </c>
      <c r="H5602" t="s">
        <v>16080</v>
      </c>
      <c r="I5602">
        <f>IF(OR(financial_transactions3[[#This Row],[amount]]&lt;$L$16, financial_transactions3[[#This Row],[amount]]&gt;$L$17), 1, 0)</f>
        <v>1</v>
      </c>
    </row>
    <row r="5603" spans="1:9">
      <c r="A5603" t="s">
        <v>10214</v>
      </c>
      <c r="B5603" s="3">
        <v>45513</v>
      </c>
      <c r="C5603" t="s">
        <v>10215</v>
      </c>
      <c r="D5603">
        <v>1248.3399999999999</v>
      </c>
      <c r="E5603" t="s">
        <v>67</v>
      </c>
      <c r="F5603" t="s">
        <v>26</v>
      </c>
      <c r="G5603" t="s">
        <v>21</v>
      </c>
      <c r="H5603" t="s">
        <v>16080</v>
      </c>
      <c r="I5603">
        <f>IF(OR(financial_transactions3[[#This Row],[amount]]&lt;$L$16, financial_transactions3[[#This Row],[amount]]&gt;$L$17), 1, 0)</f>
        <v>0</v>
      </c>
    </row>
    <row r="5604" spans="1:9">
      <c r="A5604" t="s">
        <v>10216</v>
      </c>
      <c r="B5604" s="3">
        <v>45513</v>
      </c>
      <c r="C5604" t="s">
        <v>10217</v>
      </c>
      <c r="D5604">
        <v>1511.09</v>
      </c>
      <c r="E5604" t="s">
        <v>19</v>
      </c>
      <c r="F5604" t="s">
        <v>61</v>
      </c>
      <c r="G5604" t="s">
        <v>39</v>
      </c>
      <c r="H5604" t="s">
        <v>123</v>
      </c>
      <c r="I5604">
        <f>IF(OR(financial_transactions3[[#This Row],[amount]]&lt;$L$16, financial_transactions3[[#This Row],[amount]]&gt;$L$17), 1, 0)</f>
        <v>0</v>
      </c>
    </row>
    <row r="5605" spans="1:9">
      <c r="A5605" t="s">
        <v>10218</v>
      </c>
      <c r="B5605" s="3">
        <v>45513</v>
      </c>
      <c r="C5605" t="s">
        <v>763</v>
      </c>
      <c r="D5605">
        <v>162.5</v>
      </c>
      <c r="E5605" t="s">
        <v>52</v>
      </c>
      <c r="F5605" t="s">
        <v>32</v>
      </c>
      <c r="G5605" t="s">
        <v>21</v>
      </c>
      <c r="H5605" t="s">
        <v>22</v>
      </c>
      <c r="I5605">
        <f>IF(OR(financial_transactions3[[#This Row],[amount]]&lt;$L$16, financial_transactions3[[#This Row],[amount]]&gt;$L$17), 1, 0)</f>
        <v>1</v>
      </c>
    </row>
    <row r="5606" spans="1:9">
      <c r="A5606" t="s">
        <v>10219</v>
      </c>
      <c r="B5606" s="3">
        <v>45513</v>
      </c>
      <c r="C5606" t="s">
        <v>10220</v>
      </c>
      <c r="D5606">
        <v>1776.69</v>
      </c>
      <c r="E5606" t="s">
        <v>16110</v>
      </c>
      <c r="F5606" t="s">
        <v>32</v>
      </c>
      <c r="G5606" t="s">
        <v>39</v>
      </c>
      <c r="H5606" t="s">
        <v>33</v>
      </c>
      <c r="I5606">
        <f>IF(OR(financial_transactions3[[#This Row],[amount]]&lt;$L$16, financial_transactions3[[#This Row],[amount]]&gt;$L$17), 1, 0)</f>
        <v>1</v>
      </c>
    </row>
    <row r="5607" spans="1:9">
      <c r="A5607" t="s">
        <v>10221</v>
      </c>
      <c r="B5607" s="3">
        <v>45514</v>
      </c>
      <c r="C5607" t="s">
        <v>10222</v>
      </c>
      <c r="D5607">
        <v>700.43</v>
      </c>
      <c r="E5607" t="s">
        <v>25</v>
      </c>
      <c r="F5607" t="s">
        <v>20</v>
      </c>
      <c r="G5607" t="s">
        <v>27</v>
      </c>
      <c r="H5607" t="s">
        <v>40</v>
      </c>
      <c r="I5607">
        <f>IF(OR(financial_transactions3[[#This Row],[amount]]&lt;$L$16, financial_transactions3[[#This Row],[amount]]&gt;$L$17), 1, 0)</f>
        <v>0</v>
      </c>
    </row>
    <row r="5608" spans="1:9">
      <c r="A5608" t="s">
        <v>10223</v>
      </c>
      <c r="B5608" s="3">
        <v>45514</v>
      </c>
      <c r="C5608" t="s">
        <v>10224</v>
      </c>
      <c r="D5608">
        <v>1186.0999999999999</v>
      </c>
      <c r="E5608" t="s">
        <v>122</v>
      </c>
      <c r="F5608" t="s">
        <v>26</v>
      </c>
      <c r="G5608" t="s">
        <v>39</v>
      </c>
      <c r="H5608" t="s">
        <v>36</v>
      </c>
      <c r="I5608">
        <f>IF(OR(financial_transactions3[[#This Row],[amount]]&lt;$L$16, financial_transactions3[[#This Row],[amount]]&gt;$L$17), 1, 0)</f>
        <v>0</v>
      </c>
    </row>
    <row r="5609" spans="1:9">
      <c r="A5609" t="s">
        <v>10225</v>
      </c>
      <c r="B5609" s="3">
        <v>45514</v>
      </c>
      <c r="C5609" t="s">
        <v>2731</v>
      </c>
      <c r="D5609">
        <v>864.95</v>
      </c>
      <c r="E5609" t="s">
        <v>19</v>
      </c>
      <c r="F5609" t="s">
        <v>20</v>
      </c>
      <c r="G5609" t="s">
        <v>48</v>
      </c>
      <c r="H5609" t="s">
        <v>123</v>
      </c>
      <c r="I5609">
        <f>IF(OR(financial_transactions3[[#This Row],[amount]]&lt;$L$16, financial_transactions3[[#This Row],[amount]]&gt;$L$17), 1, 0)</f>
        <v>0</v>
      </c>
    </row>
    <row r="5610" spans="1:9">
      <c r="A5610" t="s">
        <v>10226</v>
      </c>
      <c r="B5610" s="3">
        <v>45514</v>
      </c>
      <c r="C5610" t="s">
        <v>7617</v>
      </c>
      <c r="D5610">
        <v>925.64</v>
      </c>
      <c r="E5610" t="s">
        <v>52</v>
      </c>
      <c r="F5610" t="s">
        <v>32</v>
      </c>
      <c r="G5610" t="s">
        <v>21</v>
      </c>
      <c r="H5610" t="s">
        <v>57</v>
      </c>
      <c r="I5610">
        <f>IF(OR(financial_transactions3[[#This Row],[amount]]&lt;$L$16, financial_transactions3[[#This Row],[amount]]&gt;$L$17), 1, 0)</f>
        <v>0</v>
      </c>
    </row>
    <row r="5611" spans="1:9">
      <c r="A5611" t="s">
        <v>10227</v>
      </c>
      <c r="B5611" s="3">
        <v>45514</v>
      </c>
      <c r="C5611" t="s">
        <v>10228</v>
      </c>
      <c r="D5611">
        <v>1232.5999999999999</v>
      </c>
      <c r="E5611" t="s">
        <v>70</v>
      </c>
      <c r="F5611" t="s">
        <v>20</v>
      </c>
      <c r="G5611" t="s">
        <v>21</v>
      </c>
      <c r="H5611" t="s">
        <v>53</v>
      </c>
      <c r="I5611">
        <f>IF(OR(financial_transactions3[[#This Row],[amount]]&lt;$L$16, financial_transactions3[[#This Row],[amount]]&gt;$L$17), 1, 0)</f>
        <v>0</v>
      </c>
    </row>
    <row r="5612" spans="1:9">
      <c r="A5612" t="s">
        <v>10229</v>
      </c>
      <c r="B5612" s="3">
        <v>45514</v>
      </c>
      <c r="C5612" t="s">
        <v>10230</v>
      </c>
      <c r="D5612">
        <v>253.04</v>
      </c>
      <c r="E5612" t="s">
        <v>52</v>
      </c>
      <c r="F5612" t="s">
        <v>20</v>
      </c>
      <c r="G5612" t="s">
        <v>27</v>
      </c>
      <c r="H5612" t="s">
        <v>16080</v>
      </c>
      <c r="I5612">
        <f>IF(OR(financial_transactions3[[#This Row],[amount]]&lt;$L$16, financial_transactions3[[#This Row],[amount]]&gt;$L$17), 1, 0)</f>
        <v>1</v>
      </c>
    </row>
    <row r="5613" spans="1:9">
      <c r="A5613" t="s">
        <v>10231</v>
      </c>
      <c r="B5613" s="3">
        <v>45514</v>
      </c>
      <c r="C5613" t="s">
        <v>3648</v>
      </c>
      <c r="D5613">
        <v>1802.54</v>
      </c>
      <c r="E5613" t="s">
        <v>16110</v>
      </c>
      <c r="F5613" t="s">
        <v>32</v>
      </c>
      <c r="G5613" t="s">
        <v>48</v>
      </c>
      <c r="H5613" t="s">
        <v>28</v>
      </c>
      <c r="I5613">
        <f>IF(OR(financial_transactions3[[#This Row],[amount]]&lt;$L$16, financial_transactions3[[#This Row],[amount]]&gt;$L$17), 1, 0)</f>
        <v>1</v>
      </c>
    </row>
    <row r="5614" spans="1:9">
      <c r="A5614" t="s">
        <v>10232</v>
      </c>
      <c r="B5614" s="3">
        <v>45514</v>
      </c>
      <c r="C5614" t="s">
        <v>10233</v>
      </c>
      <c r="D5614">
        <v>120.28</v>
      </c>
      <c r="E5614" t="s">
        <v>52</v>
      </c>
      <c r="F5614" t="s">
        <v>32</v>
      </c>
      <c r="G5614" t="s">
        <v>48</v>
      </c>
      <c r="H5614" t="s">
        <v>28</v>
      </c>
      <c r="I5614">
        <f>IF(OR(financial_transactions3[[#This Row],[amount]]&lt;$L$16, financial_transactions3[[#This Row],[amount]]&gt;$L$17), 1, 0)</f>
        <v>1</v>
      </c>
    </row>
    <row r="5615" spans="1:9">
      <c r="A5615" t="s">
        <v>10234</v>
      </c>
      <c r="B5615" s="3">
        <v>45514</v>
      </c>
      <c r="C5615" t="s">
        <v>10235</v>
      </c>
      <c r="D5615">
        <v>1943.3</v>
      </c>
      <c r="E5615" t="s">
        <v>19</v>
      </c>
      <c r="F5615" t="s">
        <v>61</v>
      </c>
      <c r="G5615" t="s">
        <v>48</v>
      </c>
      <c r="H5615" t="s">
        <v>40</v>
      </c>
      <c r="I5615">
        <f>IF(OR(financial_transactions3[[#This Row],[amount]]&lt;$L$16, financial_transactions3[[#This Row],[amount]]&gt;$L$17), 1, 0)</f>
        <v>1</v>
      </c>
    </row>
    <row r="5616" spans="1:9">
      <c r="A5616" t="s">
        <v>10236</v>
      </c>
      <c r="B5616" s="3">
        <v>45514</v>
      </c>
      <c r="C5616" t="s">
        <v>1275</v>
      </c>
      <c r="D5616">
        <v>839.18</v>
      </c>
      <c r="E5616" t="s">
        <v>16110</v>
      </c>
      <c r="F5616" t="s">
        <v>26</v>
      </c>
      <c r="G5616" t="s">
        <v>39</v>
      </c>
      <c r="H5616" t="s">
        <v>36</v>
      </c>
      <c r="I5616">
        <f>IF(OR(financial_transactions3[[#This Row],[amount]]&lt;$L$16, financial_transactions3[[#This Row],[amount]]&gt;$L$17), 1, 0)</f>
        <v>0</v>
      </c>
    </row>
    <row r="5617" spans="1:9">
      <c r="A5617" t="s">
        <v>10238</v>
      </c>
      <c r="B5617" s="3">
        <v>45514</v>
      </c>
      <c r="C5617" t="s">
        <v>2979</v>
      </c>
      <c r="D5617">
        <v>1619.98</v>
      </c>
      <c r="E5617" t="s">
        <v>70</v>
      </c>
      <c r="F5617" t="s">
        <v>20</v>
      </c>
      <c r="G5617" t="s">
        <v>39</v>
      </c>
      <c r="H5617" t="s">
        <v>53</v>
      </c>
      <c r="I5617">
        <f>IF(OR(financial_transactions3[[#This Row],[amount]]&lt;$L$16, financial_transactions3[[#This Row],[amount]]&gt;$L$17), 1, 0)</f>
        <v>1</v>
      </c>
    </row>
    <row r="5618" spans="1:9">
      <c r="A5618" t="s">
        <v>10239</v>
      </c>
      <c r="B5618" s="3">
        <v>45514</v>
      </c>
      <c r="C5618" t="s">
        <v>10240</v>
      </c>
      <c r="D5618">
        <v>428.11</v>
      </c>
      <c r="E5618" t="s">
        <v>25</v>
      </c>
      <c r="F5618" t="s">
        <v>20</v>
      </c>
      <c r="G5618" t="s">
        <v>39</v>
      </c>
      <c r="H5618" t="s">
        <v>57</v>
      </c>
      <c r="I5618">
        <f>IF(OR(financial_transactions3[[#This Row],[amount]]&lt;$L$16, financial_transactions3[[#This Row],[amount]]&gt;$L$17), 1, 0)</f>
        <v>1</v>
      </c>
    </row>
    <row r="5619" spans="1:9">
      <c r="A5619" t="s">
        <v>10241</v>
      </c>
      <c r="B5619" s="3">
        <v>45514</v>
      </c>
      <c r="C5619" t="s">
        <v>10242</v>
      </c>
      <c r="D5619">
        <v>647.79</v>
      </c>
      <c r="E5619" t="s">
        <v>122</v>
      </c>
      <c r="F5619" t="s">
        <v>26</v>
      </c>
      <c r="G5619" t="s">
        <v>27</v>
      </c>
      <c r="H5619" t="s">
        <v>44</v>
      </c>
      <c r="I5619">
        <f>IF(OR(financial_transactions3[[#This Row],[amount]]&lt;$L$16, financial_transactions3[[#This Row],[amount]]&gt;$L$17), 1, 0)</f>
        <v>0</v>
      </c>
    </row>
    <row r="5620" spans="1:9">
      <c r="A5620" t="s">
        <v>10243</v>
      </c>
      <c r="B5620" s="3">
        <v>45514</v>
      </c>
      <c r="C5620" t="s">
        <v>2627</v>
      </c>
      <c r="D5620">
        <v>136.66</v>
      </c>
      <c r="E5620" t="s">
        <v>16079</v>
      </c>
      <c r="F5620" t="s">
        <v>26</v>
      </c>
      <c r="G5620" t="s">
        <v>39</v>
      </c>
      <c r="H5620" t="s">
        <v>53</v>
      </c>
      <c r="I5620">
        <f>IF(OR(financial_transactions3[[#This Row],[amount]]&lt;$L$16, financial_transactions3[[#This Row],[amount]]&gt;$L$17), 1, 0)</f>
        <v>1</v>
      </c>
    </row>
    <row r="5621" spans="1:9">
      <c r="A5621" t="s">
        <v>10244</v>
      </c>
      <c r="B5621" s="3">
        <v>45514</v>
      </c>
      <c r="C5621" t="s">
        <v>10245</v>
      </c>
      <c r="D5621">
        <v>559.63</v>
      </c>
      <c r="E5621" t="s">
        <v>122</v>
      </c>
      <c r="F5621" t="s">
        <v>61</v>
      </c>
      <c r="G5621" t="s">
        <v>39</v>
      </c>
      <c r="H5621" t="s">
        <v>22</v>
      </c>
      <c r="I5621">
        <f>IF(OR(financial_transactions3[[#This Row],[amount]]&lt;$L$16, financial_transactions3[[#This Row],[amount]]&gt;$L$17), 1, 0)</f>
        <v>1</v>
      </c>
    </row>
    <row r="5622" spans="1:9">
      <c r="A5622" t="s">
        <v>10246</v>
      </c>
      <c r="B5622" s="3">
        <v>45514</v>
      </c>
      <c r="C5622" t="s">
        <v>10247</v>
      </c>
      <c r="D5622">
        <v>360.04</v>
      </c>
      <c r="E5622" t="s">
        <v>47</v>
      </c>
      <c r="F5622" t="s">
        <v>20</v>
      </c>
      <c r="G5622" t="s">
        <v>48</v>
      </c>
      <c r="H5622" t="s">
        <v>94</v>
      </c>
      <c r="I5622">
        <f>IF(OR(financial_transactions3[[#This Row],[amount]]&lt;$L$16, financial_transactions3[[#This Row],[amount]]&gt;$L$17), 1, 0)</f>
        <v>1</v>
      </c>
    </row>
    <row r="5623" spans="1:9">
      <c r="A5623" t="s">
        <v>10248</v>
      </c>
      <c r="B5623" s="3">
        <v>45514</v>
      </c>
      <c r="C5623" t="s">
        <v>10249</v>
      </c>
      <c r="D5623">
        <v>1798.78</v>
      </c>
      <c r="E5623" t="s">
        <v>31</v>
      </c>
      <c r="F5623" t="s">
        <v>26</v>
      </c>
      <c r="G5623" t="s">
        <v>27</v>
      </c>
      <c r="H5623" t="s">
        <v>40</v>
      </c>
      <c r="I5623">
        <f>IF(OR(financial_transactions3[[#This Row],[amount]]&lt;$L$16, financial_transactions3[[#This Row],[amount]]&gt;$L$17), 1, 0)</f>
        <v>1</v>
      </c>
    </row>
    <row r="5624" spans="1:9">
      <c r="A5624" t="s">
        <v>10250</v>
      </c>
      <c r="B5624" s="3">
        <v>45514</v>
      </c>
      <c r="C5624" t="s">
        <v>10251</v>
      </c>
      <c r="D5624">
        <v>1682.16</v>
      </c>
      <c r="E5624" t="s">
        <v>16079</v>
      </c>
      <c r="F5624" t="s">
        <v>20</v>
      </c>
      <c r="G5624" t="s">
        <v>21</v>
      </c>
      <c r="H5624" t="s">
        <v>22</v>
      </c>
      <c r="I5624">
        <f>IF(OR(financial_transactions3[[#This Row],[amount]]&lt;$L$16, financial_transactions3[[#This Row],[amount]]&gt;$L$17), 1, 0)</f>
        <v>1</v>
      </c>
    </row>
    <row r="5625" spans="1:9">
      <c r="A5625" t="s">
        <v>10252</v>
      </c>
      <c r="B5625" s="3">
        <v>45514</v>
      </c>
      <c r="C5625" t="s">
        <v>2220</v>
      </c>
      <c r="D5625">
        <v>1290.26</v>
      </c>
      <c r="E5625" t="s">
        <v>67</v>
      </c>
      <c r="F5625" t="s">
        <v>61</v>
      </c>
      <c r="G5625" t="s">
        <v>27</v>
      </c>
      <c r="H5625" t="s">
        <v>28</v>
      </c>
      <c r="I5625">
        <f>IF(OR(financial_transactions3[[#This Row],[amount]]&lt;$L$16, financial_transactions3[[#This Row],[amount]]&gt;$L$17), 1, 0)</f>
        <v>0</v>
      </c>
    </row>
    <row r="5626" spans="1:9">
      <c r="A5626" t="s">
        <v>10253</v>
      </c>
      <c r="B5626" s="3">
        <v>45514</v>
      </c>
      <c r="C5626" t="s">
        <v>10254</v>
      </c>
      <c r="D5626">
        <v>1645.27</v>
      </c>
      <c r="E5626" t="s">
        <v>31</v>
      </c>
      <c r="F5626" t="s">
        <v>61</v>
      </c>
      <c r="G5626" t="s">
        <v>48</v>
      </c>
      <c r="H5626" t="s">
        <v>49</v>
      </c>
      <c r="I5626">
        <f>IF(OR(financial_transactions3[[#This Row],[amount]]&lt;$L$16, financial_transactions3[[#This Row],[amount]]&gt;$L$17), 1, 0)</f>
        <v>1</v>
      </c>
    </row>
    <row r="5627" spans="1:9">
      <c r="A5627" t="s">
        <v>10255</v>
      </c>
      <c r="B5627" s="3">
        <v>45514</v>
      </c>
      <c r="C5627" t="s">
        <v>9050</v>
      </c>
      <c r="D5627">
        <v>1964.41</v>
      </c>
      <c r="E5627" t="s">
        <v>25</v>
      </c>
      <c r="F5627" t="s">
        <v>26</v>
      </c>
      <c r="G5627" t="s">
        <v>21</v>
      </c>
      <c r="H5627" t="s">
        <v>176</v>
      </c>
      <c r="I5627">
        <f>IF(OR(financial_transactions3[[#This Row],[amount]]&lt;$L$16, financial_transactions3[[#This Row],[amount]]&gt;$L$17), 1, 0)</f>
        <v>1</v>
      </c>
    </row>
    <row r="5628" spans="1:9">
      <c r="A5628" t="s">
        <v>10256</v>
      </c>
      <c r="B5628" s="3">
        <v>45515</v>
      </c>
      <c r="C5628" t="s">
        <v>7139</v>
      </c>
      <c r="D5628">
        <v>307.23</v>
      </c>
      <c r="E5628" t="s">
        <v>70</v>
      </c>
      <c r="F5628" t="s">
        <v>26</v>
      </c>
      <c r="G5628" t="s">
        <v>27</v>
      </c>
      <c r="H5628" t="s">
        <v>94</v>
      </c>
      <c r="I5628">
        <f>IF(OR(financial_transactions3[[#This Row],[amount]]&lt;$L$16, financial_transactions3[[#This Row],[amount]]&gt;$L$17), 1, 0)</f>
        <v>1</v>
      </c>
    </row>
    <row r="5629" spans="1:9">
      <c r="A5629" t="s">
        <v>10257</v>
      </c>
      <c r="B5629" s="3">
        <v>45515</v>
      </c>
      <c r="C5629" t="s">
        <v>2547</v>
      </c>
      <c r="D5629">
        <v>1619.61</v>
      </c>
      <c r="E5629" t="s">
        <v>64</v>
      </c>
      <c r="F5629" t="s">
        <v>32</v>
      </c>
      <c r="G5629" t="s">
        <v>48</v>
      </c>
      <c r="H5629" t="s">
        <v>87</v>
      </c>
      <c r="I5629">
        <f>IF(OR(financial_transactions3[[#This Row],[amount]]&lt;$L$16, financial_transactions3[[#This Row],[amount]]&gt;$L$17), 1, 0)</f>
        <v>1</v>
      </c>
    </row>
    <row r="5630" spans="1:9">
      <c r="A5630" t="s">
        <v>10259</v>
      </c>
      <c r="B5630" s="3">
        <v>45515</v>
      </c>
      <c r="C5630" t="s">
        <v>7277</v>
      </c>
      <c r="D5630">
        <v>375.24</v>
      </c>
      <c r="E5630" t="s">
        <v>70</v>
      </c>
      <c r="F5630" t="s">
        <v>26</v>
      </c>
      <c r="G5630" t="s">
        <v>27</v>
      </c>
      <c r="H5630" t="s">
        <v>33</v>
      </c>
      <c r="I5630">
        <f>IF(OR(financial_transactions3[[#This Row],[amount]]&lt;$L$16, financial_transactions3[[#This Row],[amount]]&gt;$L$17), 1, 0)</f>
        <v>1</v>
      </c>
    </row>
    <row r="5631" spans="1:9">
      <c r="A5631" t="s">
        <v>10260</v>
      </c>
      <c r="B5631" s="3">
        <v>45515</v>
      </c>
      <c r="C5631" t="s">
        <v>10261</v>
      </c>
      <c r="D5631">
        <v>565.16999999999996</v>
      </c>
      <c r="E5631" t="s">
        <v>19</v>
      </c>
      <c r="F5631" t="s">
        <v>20</v>
      </c>
      <c r="G5631" t="s">
        <v>48</v>
      </c>
      <c r="H5631" t="s">
        <v>44</v>
      </c>
      <c r="I5631">
        <f>IF(OR(financial_transactions3[[#This Row],[amount]]&lt;$L$16, financial_transactions3[[#This Row],[amount]]&gt;$L$17), 1, 0)</f>
        <v>1</v>
      </c>
    </row>
    <row r="5632" spans="1:9">
      <c r="A5632" t="s">
        <v>10262</v>
      </c>
      <c r="B5632" s="3">
        <v>45515</v>
      </c>
      <c r="C5632" t="s">
        <v>4869</v>
      </c>
      <c r="D5632">
        <v>1707.7</v>
      </c>
      <c r="E5632" t="s">
        <v>64</v>
      </c>
      <c r="F5632" t="s">
        <v>61</v>
      </c>
      <c r="G5632" t="s">
        <v>39</v>
      </c>
      <c r="H5632" t="s">
        <v>94</v>
      </c>
      <c r="I5632">
        <f>IF(OR(financial_transactions3[[#This Row],[amount]]&lt;$L$16, financial_transactions3[[#This Row],[amount]]&gt;$L$17), 1, 0)</f>
        <v>1</v>
      </c>
    </row>
    <row r="5633" spans="1:9">
      <c r="A5633" t="s">
        <v>10263</v>
      </c>
      <c r="B5633" s="3">
        <v>45515</v>
      </c>
      <c r="C5633" t="s">
        <v>2023</v>
      </c>
      <c r="D5633">
        <v>7529.84</v>
      </c>
      <c r="E5633" t="s">
        <v>25</v>
      </c>
      <c r="F5633" t="s">
        <v>61</v>
      </c>
      <c r="G5633" t="s">
        <v>27</v>
      </c>
      <c r="H5633" t="s">
        <v>22</v>
      </c>
      <c r="I5633">
        <f>IF(OR(financial_transactions3[[#This Row],[amount]]&lt;$L$16, financial_transactions3[[#This Row],[amount]]&gt;$L$17), 1, 0)</f>
        <v>1</v>
      </c>
    </row>
    <row r="5634" spans="1:9">
      <c r="A5634" t="s">
        <v>10264</v>
      </c>
      <c r="B5634" s="3">
        <v>45515</v>
      </c>
      <c r="C5634" t="s">
        <v>10265</v>
      </c>
      <c r="D5634">
        <v>1347.14</v>
      </c>
      <c r="E5634" t="s">
        <v>19</v>
      </c>
      <c r="F5634" t="s">
        <v>32</v>
      </c>
      <c r="G5634" t="s">
        <v>39</v>
      </c>
      <c r="H5634" t="s">
        <v>22</v>
      </c>
      <c r="I5634">
        <f>IF(OR(financial_transactions3[[#This Row],[amount]]&lt;$L$16, financial_transactions3[[#This Row],[amount]]&gt;$L$17), 1, 0)</f>
        <v>0</v>
      </c>
    </row>
    <row r="5635" spans="1:9">
      <c r="A5635" t="s">
        <v>10266</v>
      </c>
      <c r="B5635" s="3">
        <v>45515</v>
      </c>
      <c r="C5635" t="s">
        <v>10085</v>
      </c>
      <c r="D5635">
        <v>18343.61</v>
      </c>
      <c r="E5635" t="s">
        <v>64</v>
      </c>
      <c r="F5635" t="s">
        <v>32</v>
      </c>
      <c r="G5635" t="s">
        <v>39</v>
      </c>
      <c r="H5635" t="s">
        <v>16080</v>
      </c>
      <c r="I5635">
        <f>IF(OR(financial_transactions3[[#This Row],[amount]]&lt;$L$16, financial_transactions3[[#This Row],[amount]]&gt;$L$17), 1, 0)</f>
        <v>1</v>
      </c>
    </row>
    <row r="5636" spans="1:9">
      <c r="A5636" t="s">
        <v>10267</v>
      </c>
      <c r="B5636" s="3">
        <v>45515</v>
      </c>
      <c r="C5636" t="s">
        <v>10268</v>
      </c>
      <c r="D5636">
        <v>102.45</v>
      </c>
      <c r="E5636" t="s">
        <v>70</v>
      </c>
      <c r="F5636" t="s">
        <v>32</v>
      </c>
      <c r="G5636" t="s">
        <v>27</v>
      </c>
      <c r="H5636" t="s">
        <v>22</v>
      </c>
      <c r="I5636">
        <f>IF(OR(financial_transactions3[[#This Row],[amount]]&lt;$L$16, financial_transactions3[[#This Row],[amount]]&gt;$L$17), 1, 0)</f>
        <v>1</v>
      </c>
    </row>
    <row r="5637" spans="1:9">
      <c r="A5637" t="s">
        <v>10269</v>
      </c>
      <c r="B5637" s="3">
        <v>45515</v>
      </c>
      <c r="C5637" t="s">
        <v>10270</v>
      </c>
      <c r="D5637">
        <v>231.14</v>
      </c>
      <c r="E5637" t="s">
        <v>67</v>
      </c>
      <c r="F5637" t="s">
        <v>32</v>
      </c>
      <c r="G5637" t="s">
        <v>27</v>
      </c>
      <c r="H5637" t="s">
        <v>28</v>
      </c>
      <c r="I5637">
        <f>IF(OR(financial_transactions3[[#This Row],[amount]]&lt;$L$16, financial_transactions3[[#This Row],[amount]]&gt;$L$17), 1, 0)</f>
        <v>1</v>
      </c>
    </row>
    <row r="5638" spans="1:9">
      <c r="A5638" t="s">
        <v>10271</v>
      </c>
      <c r="B5638" s="3">
        <v>45515</v>
      </c>
      <c r="C5638" t="s">
        <v>10272</v>
      </c>
      <c r="D5638">
        <v>1379.77</v>
      </c>
      <c r="E5638" t="s">
        <v>122</v>
      </c>
      <c r="F5638" t="s">
        <v>20</v>
      </c>
      <c r="G5638" t="s">
        <v>39</v>
      </c>
      <c r="H5638" t="s">
        <v>22</v>
      </c>
      <c r="I5638">
        <f>IF(OR(financial_transactions3[[#This Row],[amount]]&lt;$L$16, financial_transactions3[[#This Row],[amount]]&gt;$L$17), 1, 0)</f>
        <v>0</v>
      </c>
    </row>
    <row r="5639" spans="1:9">
      <c r="A5639" t="s">
        <v>10273</v>
      </c>
      <c r="B5639" s="3">
        <v>45515</v>
      </c>
      <c r="C5639" t="s">
        <v>5800</v>
      </c>
      <c r="D5639">
        <v>1521.91</v>
      </c>
      <c r="E5639" t="s">
        <v>70</v>
      </c>
      <c r="F5639" t="s">
        <v>32</v>
      </c>
      <c r="G5639" t="s">
        <v>21</v>
      </c>
      <c r="H5639" t="s">
        <v>44</v>
      </c>
      <c r="I5639">
        <f>IF(OR(financial_transactions3[[#This Row],[amount]]&lt;$L$16, financial_transactions3[[#This Row],[amount]]&gt;$L$17), 1, 0)</f>
        <v>0</v>
      </c>
    </row>
    <row r="5640" spans="1:9">
      <c r="A5640" t="s">
        <v>10274</v>
      </c>
      <c r="B5640" s="3">
        <v>45515</v>
      </c>
      <c r="C5640" t="s">
        <v>10275</v>
      </c>
      <c r="D5640">
        <v>586.35</v>
      </c>
      <c r="E5640" t="s">
        <v>31</v>
      </c>
      <c r="F5640" t="s">
        <v>26</v>
      </c>
      <c r="G5640" t="s">
        <v>39</v>
      </c>
      <c r="H5640" t="s">
        <v>53</v>
      </c>
      <c r="I5640">
        <f>IF(OR(financial_transactions3[[#This Row],[amount]]&lt;$L$16, financial_transactions3[[#This Row],[amount]]&gt;$L$17), 1, 0)</f>
        <v>0</v>
      </c>
    </row>
    <row r="5641" spans="1:9">
      <c r="A5641" t="s">
        <v>10279</v>
      </c>
      <c r="B5641" s="3">
        <v>45515</v>
      </c>
      <c r="C5641" t="s">
        <v>10280</v>
      </c>
      <c r="D5641">
        <v>375.35</v>
      </c>
      <c r="E5641" t="s">
        <v>67</v>
      </c>
      <c r="F5641" t="s">
        <v>32</v>
      </c>
      <c r="G5641" t="s">
        <v>27</v>
      </c>
      <c r="H5641" t="s">
        <v>16080</v>
      </c>
      <c r="I5641">
        <f>IF(OR(financial_transactions3[[#This Row],[amount]]&lt;$L$16, financial_transactions3[[#This Row],[amount]]&gt;$L$17), 1, 0)</f>
        <v>1</v>
      </c>
    </row>
    <row r="5642" spans="1:9">
      <c r="A5642" t="s">
        <v>10281</v>
      </c>
      <c r="B5642" s="3">
        <v>45515</v>
      </c>
      <c r="C5642" t="s">
        <v>3162</v>
      </c>
      <c r="D5642">
        <v>1062.79</v>
      </c>
      <c r="E5642" t="s">
        <v>16110</v>
      </c>
      <c r="F5642" t="s">
        <v>32</v>
      </c>
      <c r="G5642" t="s">
        <v>48</v>
      </c>
      <c r="H5642" t="s">
        <v>22</v>
      </c>
      <c r="I5642">
        <f>IF(OR(financial_transactions3[[#This Row],[amount]]&lt;$L$16, financial_transactions3[[#This Row],[amount]]&gt;$L$17), 1, 0)</f>
        <v>0</v>
      </c>
    </row>
    <row r="5643" spans="1:9">
      <c r="A5643" t="s">
        <v>10282</v>
      </c>
      <c r="B5643" s="3">
        <v>45515</v>
      </c>
      <c r="C5643" t="s">
        <v>3182</v>
      </c>
      <c r="D5643">
        <v>100.37</v>
      </c>
      <c r="E5643" t="s">
        <v>52</v>
      </c>
      <c r="F5643" t="s">
        <v>20</v>
      </c>
      <c r="G5643" t="s">
        <v>27</v>
      </c>
      <c r="H5643" t="s">
        <v>36</v>
      </c>
      <c r="I5643">
        <f>IF(OR(financial_transactions3[[#This Row],[amount]]&lt;$L$16, financial_transactions3[[#This Row],[amount]]&gt;$L$17), 1, 0)</f>
        <v>1</v>
      </c>
    </row>
    <row r="5644" spans="1:9">
      <c r="A5644" t="s">
        <v>10283</v>
      </c>
      <c r="B5644" s="3">
        <v>45515</v>
      </c>
      <c r="C5644" t="s">
        <v>10284</v>
      </c>
      <c r="D5644">
        <v>1942.21</v>
      </c>
      <c r="E5644" t="s">
        <v>19</v>
      </c>
      <c r="F5644" t="s">
        <v>20</v>
      </c>
      <c r="G5644" t="s">
        <v>21</v>
      </c>
      <c r="H5644" t="s">
        <v>109</v>
      </c>
      <c r="I5644">
        <f>IF(OR(financial_transactions3[[#This Row],[amount]]&lt;$L$16, financial_transactions3[[#This Row],[amount]]&gt;$L$17), 1, 0)</f>
        <v>1</v>
      </c>
    </row>
    <row r="5645" spans="1:9">
      <c r="A5645" t="s">
        <v>10285</v>
      </c>
      <c r="B5645" s="3">
        <v>45515</v>
      </c>
      <c r="C5645" t="s">
        <v>10286</v>
      </c>
      <c r="D5645">
        <v>1048</v>
      </c>
      <c r="E5645" t="s">
        <v>31</v>
      </c>
      <c r="F5645" t="s">
        <v>61</v>
      </c>
      <c r="G5645" t="s">
        <v>39</v>
      </c>
      <c r="H5645" t="s">
        <v>44</v>
      </c>
      <c r="I5645">
        <f>IF(OR(financial_transactions3[[#This Row],[amount]]&lt;$L$16, financial_transactions3[[#This Row],[amount]]&gt;$L$17), 1, 0)</f>
        <v>0</v>
      </c>
    </row>
    <row r="5646" spans="1:9">
      <c r="A5646" t="s">
        <v>10287</v>
      </c>
      <c r="B5646" s="3">
        <v>45515</v>
      </c>
      <c r="C5646" t="s">
        <v>10288</v>
      </c>
      <c r="D5646">
        <v>1637.19</v>
      </c>
      <c r="E5646" t="s">
        <v>47</v>
      </c>
      <c r="F5646" t="s">
        <v>26</v>
      </c>
      <c r="G5646" t="s">
        <v>27</v>
      </c>
      <c r="H5646" t="s">
        <v>109</v>
      </c>
      <c r="I5646">
        <f>IF(OR(financial_transactions3[[#This Row],[amount]]&lt;$L$16, financial_transactions3[[#This Row],[amount]]&gt;$L$17), 1, 0)</f>
        <v>1</v>
      </c>
    </row>
    <row r="5647" spans="1:9">
      <c r="A5647" t="s">
        <v>10289</v>
      </c>
      <c r="B5647" s="3">
        <v>45515</v>
      </c>
      <c r="C5647" t="s">
        <v>10230</v>
      </c>
      <c r="D5647">
        <v>114</v>
      </c>
      <c r="E5647" t="s">
        <v>25</v>
      </c>
      <c r="F5647" t="s">
        <v>26</v>
      </c>
      <c r="G5647" t="s">
        <v>48</v>
      </c>
      <c r="H5647" t="s">
        <v>44</v>
      </c>
      <c r="I5647">
        <f>IF(OR(financial_transactions3[[#This Row],[amount]]&lt;$L$16, financial_transactions3[[#This Row],[amount]]&gt;$L$17), 1, 0)</f>
        <v>1</v>
      </c>
    </row>
    <row r="5648" spans="1:9">
      <c r="A5648" t="s">
        <v>10290</v>
      </c>
      <c r="B5648" s="3">
        <v>45515</v>
      </c>
      <c r="C5648" t="s">
        <v>10291</v>
      </c>
      <c r="D5648">
        <v>1341.36</v>
      </c>
      <c r="E5648" t="s">
        <v>31</v>
      </c>
      <c r="F5648" t="s">
        <v>26</v>
      </c>
      <c r="G5648" t="s">
        <v>27</v>
      </c>
      <c r="H5648" t="s">
        <v>176</v>
      </c>
      <c r="I5648">
        <f>IF(OR(financial_transactions3[[#This Row],[amount]]&lt;$L$16, financial_transactions3[[#This Row],[amount]]&gt;$L$17), 1, 0)</f>
        <v>0</v>
      </c>
    </row>
    <row r="5649" spans="1:9">
      <c r="A5649" t="s">
        <v>10292</v>
      </c>
      <c r="B5649" s="3">
        <v>45515</v>
      </c>
      <c r="C5649" t="s">
        <v>397</v>
      </c>
      <c r="D5649">
        <v>1737.08</v>
      </c>
      <c r="E5649" t="s">
        <v>122</v>
      </c>
      <c r="F5649" t="s">
        <v>20</v>
      </c>
      <c r="G5649" t="s">
        <v>39</v>
      </c>
      <c r="H5649" t="s">
        <v>36</v>
      </c>
      <c r="I5649">
        <f>IF(OR(financial_transactions3[[#This Row],[amount]]&lt;$L$16, financial_transactions3[[#This Row],[amount]]&gt;$L$17), 1, 0)</f>
        <v>1</v>
      </c>
    </row>
    <row r="5650" spans="1:9">
      <c r="A5650" t="s">
        <v>10293</v>
      </c>
      <c r="B5650" s="3">
        <v>45515</v>
      </c>
      <c r="C5650" t="s">
        <v>10294</v>
      </c>
      <c r="D5650">
        <v>1739.73</v>
      </c>
      <c r="E5650" t="s">
        <v>16110</v>
      </c>
      <c r="F5650" t="s">
        <v>61</v>
      </c>
      <c r="G5650" t="s">
        <v>21</v>
      </c>
      <c r="H5650" t="s">
        <v>75</v>
      </c>
      <c r="I5650">
        <f>IF(OR(financial_transactions3[[#This Row],[amount]]&lt;$L$16, financial_transactions3[[#This Row],[amount]]&gt;$L$17), 1, 0)</f>
        <v>1</v>
      </c>
    </row>
    <row r="5651" spans="1:9">
      <c r="A5651" t="s">
        <v>10295</v>
      </c>
      <c r="B5651" s="3">
        <v>45515</v>
      </c>
      <c r="C5651" t="s">
        <v>9677</v>
      </c>
      <c r="D5651">
        <v>427.74</v>
      </c>
      <c r="E5651" t="s">
        <v>122</v>
      </c>
      <c r="F5651" t="s">
        <v>61</v>
      </c>
      <c r="G5651" t="s">
        <v>39</v>
      </c>
      <c r="H5651" t="s">
        <v>44</v>
      </c>
      <c r="I5651">
        <f>IF(OR(financial_transactions3[[#This Row],[amount]]&lt;$L$16, financial_transactions3[[#This Row],[amount]]&gt;$L$17), 1, 0)</f>
        <v>1</v>
      </c>
    </row>
    <row r="5652" spans="1:9">
      <c r="A5652" t="s">
        <v>10296</v>
      </c>
      <c r="B5652" s="3">
        <v>45516</v>
      </c>
      <c r="C5652" t="s">
        <v>10297</v>
      </c>
      <c r="D5652">
        <v>1211.5899999999999</v>
      </c>
      <c r="E5652" t="s">
        <v>64</v>
      </c>
      <c r="F5652" t="s">
        <v>20</v>
      </c>
      <c r="G5652" t="s">
        <v>48</v>
      </c>
      <c r="H5652" t="s">
        <v>109</v>
      </c>
      <c r="I5652">
        <f>IF(OR(financial_transactions3[[#This Row],[amount]]&lt;$L$16, financial_transactions3[[#This Row],[amount]]&gt;$L$17), 1, 0)</f>
        <v>0</v>
      </c>
    </row>
    <row r="5653" spans="1:9">
      <c r="A5653" t="s">
        <v>10298</v>
      </c>
      <c r="B5653" s="3">
        <v>45516</v>
      </c>
      <c r="C5653" t="s">
        <v>1033</v>
      </c>
      <c r="D5653">
        <v>521.19000000000005</v>
      </c>
      <c r="E5653" t="s">
        <v>70</v>
      </c>
      <c r="F5653" t="s">
        <v>61</v>
      </c>
      <c r="G5653" t="s">
        <v>48</v>
      </c>
      <c r="H5653" t="s">
        <v>57</v>
      </c>
      <c r="I5653">
        <f>IF(OR(financial_transactions3[[#This Row],[amount]]&lt;$L$16, financial_transactions3[[#This Row],[amount]]&gt;$L$17), 1, 0)</f>
        <v>1</v>
      </c>
    </row>
    <row r="5654" spans="1:9">
      <c r="A5654" t="s">
        <v>10299</v>
      </c>
      <c r="B5654" s="3">
        <v>45516</v>
      </c>
      <c r="C5654" t="s">
        <v>9798</v>
      </c>
      <c r="D5654">
        <v>93.54</v>
      </c>
      <c r="E5654" t="s">
        <v>25</v>
      </c>
      <c r="F5654" t="s">
        <v>32</v>
      </c>
      <c r="G5654" t="s">
        <v>39</v>
      </c>
      <c r="H5654" t="s">
        <v>94</v>
      </c>
      <c r="I5654">
        <f>IF(OR(financial_transactions3[[#This Row],[amount]]&lt;$L$16, financial_transactions3[[#This Row],[amount]]&gt;$L$17), 1, 0)</f>
        <v>1</v>
      </c>
    </row>
    <row r="5655" spans="1:9">
      <c r="A5655" t="s">
        <v>10300</v>
      </c>
      <c r="B5655" s="3">
        <v>45516</v>
      </c>
      <c r="C5655" t="s">
        <v>10075</v>
      </c>
      <c r="D5655">
        <v>1035.3499999999999</v>
      </c>
      <c r="E5655" t="s">
        <v>16079</v>
      </c>
      <c r="F5655" t="s">
        <v>20</v>
      </c>
      <c r="G5655" t="s">
        <v>21</v>
      </c>
      <c r="H5655" t="s">
        <v>49</v>
      </c>
      <c r="I5655">
        <f>IF(OR(financial_transactions3[[#This Row],[amount]]&lt;$L$16, financial_transactions3[[#This Row],[amount]]&gt;$L$17), 1, 0)</f>
        <v>0</v>
      </c>
    </row>
    <row r="5656" spans="1:9">
      <c r="A5656" t="s">
        <v>10301</v>
      </c>
      <c r="B5656" s="3">
        <v>45516</v>
      </c>
      <c r="C5656" t="s">
        <v>10302</v>
      </c>
      <c r="D5656">
        <v>1745.31</v>
      </c>
      <c r="E5656" t="s">
        <v>31</v>
      </c>
      <c r="F5656" t="s">
        <v>32</v>
      </c>
      <c r="G5656" t="s">
        <v>48</v>
      </c>
      <c r="H5656" t="s">
        <v>75</v>
      </c>
      <c r="I5656">
        <f>IF(OR(financial_transactions3[[#This Row],[amount]]&lt;$L$16, financial_transactions3[[#This Row],[amount]]&gt;$L$17), 1, 0)</f>
        <v>1</v>
      </c>
    </row>
    <row r="5657" spans="1:9">
      <c r="A5657" t="s">
        <v>10303</v>
      </c>
      <c r="B5657" s="3">
        <v>45516</v>
      </c>
      <c r="C5657" t="s">
        <v>3275</v>
      </c>
      <c r="D5657">
        <v>700.13</v>
      </c>
      <c r="E5657" t="s">
        <v>16079</v>
      </c>
      <c r="F5657" t="s">
        <v>32</v>
      </c>
      <c r="G5657" t="s">
        <v>27</v>
      </c>
      <c r="H5657" t="s">
        <v>22</v>
      </c>
      <c r="I5657">
        <f>IF(OR(financial_transactions3[[#This Row],[amount]]&lt;$L$16, financial_transactions3[[#This Row],[amount]]&gt;$L$17), 1, 0)</f>
        <v>0</v>
      </c>
    </row>
    <row r="5658" spans="1:9">
      <c r="A5658" t="s">
        <v>10304</v>
      </c>
      <c r="B5658" s="3">
        <v>45516</v>
      </c>
      <c r="C5658" t="s">
        <v>7157</v>
      </c>
      <c r="D5658">
        <v>1593.82</v>
      </c>
      <c r="E5658" t="s">
        <v>47</v>
      </c>
      <c r="F5658" t="s">
        <v>20</v>
      </c>
      <c r="G5658" t="s">
        <v>39</v>
      </c>
      <c r="H5658" t="s">
        <v>33</v>
      </c>
      <c r="I5658">
        <f>IF(OR(financial_transactions3[[#This Row],[amount]]&lt;$L$16, financial_transactions3[[#This Row],[amount]]&gt;$L$17), 1, 0)</f>
        <v>0</v>
      </c>
    </row>
    <row r="5659" spans="1:9">
      <c r="A5659" t="s">
        <v>10305</v>
      </c>
      <c r="B5659" s="3">
        <v>45516</v>
      </c>
      <c r="C5659" t="s">
        <v>10306</v>
      </c>
      <c r="D5659">
        <v>1492.28</v>
      </c>
      <c r="E5659" t="s">
        <v>19</v>
      </c>
      <c r="F5659" t="s">
        <v>32</v>
      </c>
      <c r="G5659" t="s">
        <v>48</v>
      </c>
      <c r="H5659" t="s">
        <v>28</v>
      </c>
      <c r="I5659">
        <f>IF(OR(financial_transactions3[[#This Row],[amount]]&lt;$L$16, financial_transactions3[[#This Row],[amount]]&gt;$L$17), 1, 0)</f>
        <v>0</v>
      </c>
    </row>
    <row r="5660" spans="1:9">
      <c r="A5660" t="s">
        <v>10307</v>
      </c>
      <c r="B5660" s="3">
        <v>45516</v>
      </c>
      <c r="C5660" t="s">
        <v>10308</v>
      </c>
      <c r="D5660">
        <v>639.21</v>
      </c>
      <c r="E5660" t="s">
        <v>19</v>
      </c>
      <c r="F5660" t="s">
        <v>20</v>
      </c>
      <c r="G5660" t="s">
        <v>21</v>
      </c>
      <c r="H5660" t="s">
        <v>75</v>
      </c>
      <c r="I5660">
        <f>IF(OR(financial_transactions3[[#This Row],[amount]]&lt;$L$16, financial_transactions3[[#This Row],[amount]]&gt;$L$17), 1, 0)</f>
        <v>0</v>
      </c>
    </row>
    <row r="5661" spans="1:9">
      <c r="A5661" t="s">
        <v>10309</v>
      </c>
      <c r="B5661" s="3">
        <v>45516</v>
      </c>
      <c r="C5661" t="s">
        <v>10310</v>
      </c>
      <c r="D5661">
        <v>552.29</v>
      </c>
      <c r="E5661" t="s">
        <v>52</v>
      </c>
      <c r="F5661" t="s">
        <v>61</v>
      </c>
      <c r="G5661" t="s">
        <v>27</v>
      </c>
      <c r="H5661" t="s">
        <v>75</v>
      </c>
      <c r="I5661">
        <f>IF(OR(financial_transactions3[[#This Row],[amount]]&lt;$L$16, financial_transactions3[[#This Row],[amount]]&gt;$L$17), 1, 0)</f>
        <v>1</v>
      </c>
    </row>
    <row r="5662" spans="1:9">
      <c r="A5662" t="s">
        <v>10311</v>
      </c>
      <c r="B5662" s="3">
        <v>45516</v>
      </c>
      <c r="C5662" t="s">
        <v>10312</v>
      </c>
      <c r="D5662">
        <v>758.81</v>
      </c>
      <c r="E5662" t="s">
        <v>67</v>
      </c>
      <c r="F5662" t="s">
        <v>32</v>
      </c>
      <c r="G5662" t="s">
        <v>27</v>
      </c>
      <c r="H5662" t="s">
        <v>57</v>
      </c>
      <c r="I5662">
        <f>IF(OR(financial_transactions3[[#This Row],[amount]]&lt;$L$16, financial_transactions3[[#This Row],[amount]]&gt;$L$17), 1, 0)</f>
        <v>0</v>
      </c>
    </row>
    <row r="5663" spans="1:9">
      <c r="A5663" t="s">
        <v>10313</v>
      </c>
      <c r="B5663" s="3">
        <v>45516</v>
      </c>
      <c r="C5663" t="s">
        <v>7867</v>
      </c>
      <c r="D5663">
        <v>1081.5</v>
      </c>
      <c r="E5663" t="s">
        <v>19</v>
      </c>
      <c r="F5663" t="s">
        <v>20</v>
      </c>
      <c r="G5663" t="s">
        <v>27</v>
      </c>
      <c r="H5663" t="s">
        <v>16080</v>
      </c>
      <c r="I5663">
        <f>IF(OR(financial_transactions3[[#This Row],[amount]]&lt;$L$16, financial_transactions3[[#This Row],[amount]]&gt;$L$17), 1, 0)</f>
        <v>0</v>
      </c>
    </row>
    <row r="5664" spans="1:9">
      <c r="A5664" t="s">
        <v>10314</v>
      </c>
      <c r="B5664" s="3">
        <v>45516</v>
      </c>
      <c r="C5664" t="s">
        <v>7610</v>
      </c>
      <c r="D5664">
        <v>308.82</v>
      </c>
      <c r="E5664" t="s">
        <v>16110</v>
      </c>
      <c r="F5664" t="s">
        <v>32</v>
      </c>
      <c r="G5664" t="s">
        <v>39</v>
      </c>
      <c r="H5664" t="s">
        <v>44</v>
      </c>
      <c r="I5664">
        <f>IF(OR(financial_transactions3[[#This Row],[amount]]&lt;$L$16, financial_transactions3[[#This Row],[amount]]&gt;$L$17), 1, 0)</f>
        <v>1</v>
      </c>
    </row>
    <row r="5665" spans="1:9">
      <c r="A5665" t="s">
        <v>10316</v>
      </c>
      <c r="B5665" s="3">
        <v>45516</v>
      </c>
      <c r="C5665" t="s">
        <v>10317</v>
      </c>
      <c r="D5665">
        <v>1991.62</v>
      </c>
      <c r="E5665" t="s">
        <v>16110</v>
      </c>
      <c r="F5665" t="s">
        <v>61</v>
      </c>
      <c r="G5665" t="s">
        <v>27</v>
      </c>
      <c r="H5665" t="s">
        <v>87</v>
      </c>
      <c r="I5665">
        <f>IF(OR(financial_transactions3[[#This Row],[amount]]&lt;$L$16, financial_transactions3[[#This Row],[amount]]&gt;$L$17), 1, 0)</f>
        <v>1</v>
      </c>
    </row>
    <row r="5666" spans="1:9">
      <c r="A5666" t="s">
        <v>10318</v>
      </c>
      <c r="B5666" s="3">
        <v>45516</v>
      </c>
      <c r="C5666" t="s">
        <v>10319</v>
      </c>
      <c r="D5666">
        <v>553.36</v>
      </c>
      <c r="E5666" t="s">
        <v>16079</v>
      </c>
      <c r="F5666" t="s">
        <v>20</v>
      </c>
      <c r="G5666" t="s">
        <v>27</v>
      </c>
      <c r="H5666" t="s">
        <v>57</v>
      </c>
      <c r="I5666">
        <f>IF(OR(financial_transactions3[[#This Row],[amount]]&lt;$L$16, financial_transactions3[[#This Row],[amount]]&gt;$L$17), 1, 0)</f>
        <v>1</v>
      </c>
    </row>
    <row r="5667" spans="1:9">
      <c r="A5667" t="s">
        <v>10320</v>
      </c>
      <c r="B5667" s="3">
        <v>45516</v>
      </c>
      <c r="C5667" t="s">
        <v>9808</v>
      </c>
      <c r="D5667">
        <v>1131.76</v>
      </c>
      <c r="E5667" t="s">
        <v>25</v>
      </c>
      <c r="F5667" t="s">
        <v>26</v>
      </c>
      <c r="G5667" t="s">
        <v>21</v>
      </c>
      <c r="H5667" t="s">
        <v>28</v>
      </c>
      <c r="I5667">
        <f>IF(OR(financial_transactions3[[#This Row],[amount]]&lt;$L$16, financial_transactions3[[#This Row],[amount]]&gt;$L$17), 1, 0)</f>
        <v>0</v>
      </c>
    </row>
    <row r="5668" spans="1:9">
      <c r="A5668" t="s">
        <v>10321</v>
      </c>
      <c r="B5668" s="3">
        <v>45516</v>
      </c>
      <c r="C5668" t="s">
        <v>10322</v>
      </c>
      <c r="D5668">
        <v>1517.21</v>
      </c>
      <c r="E5668" t="s">
        <v>67</v>
      </c>
      <c r="F5668" t="s">
        <v>32</v>
      </c>
      <c r="G5668" t="s">
        <v>39</v>
      </c>
      <c r="H5668" t="s">
        <v>16080</v>
      </c>
      <c r="I5668">
        <f>IF(OR(financial_transactions3[[#This Row],[amount]]&lt;$L$16, financial_transactions3[[#This Row],[amount]]&gt;$L$17), 1, 0)</f>
        <v>0</v>
      </c>
    </row>
    <row r="5669" spans="1:9">
      <c r="A5669" t="s">
        <v>10324</v>
      </c>
      <c r="B5669" s="3">
        <v>45516</v>
      </c>
      <c r="C5669" t="s">
        <v>10284</v>
      </c>
      <c r="D5669">
        <v>598.22</v>
      </c>
      <c r="E5669" t="s">
        <v>64</v>
      </c>
      <c r="F5669" t="s">
        <v>26</v>
      </c>
      <c r="G5669" t="s">
        <v>39</v>
      </c>
      <c r="H5669" t="s">
        <v>87</v>
      </c>
      <c r="I5669">
        <f>IF(OR(financial_transactions3[[#This Row],[amount]]&lt;$L$16, financial_transactions3[[#This Row],[amount]]&gt;$L$17), 1, 0)</f>
        <v>0</v>
      </c>
    </row>
    <row r="5670" spans="1:9">
      <c r="A5670" t="s">
        <v>10325</v>
      </c>
      <c r="B5670" s="3">
        <v>45517</v>
      </c>
      <c r="C5670" t="s">
        <v>5500</v>
      </c>
      <c r="D5670">
        <v>362.49</v>
      </c>
      <c r="E5670" t="s">
        <v>52</v>
      </c>
      <c r="F5670" t="s">
        <v>61</v>
      </c>
      <c r="G5670" t="s">
        <v>21</v>
      </c>
      <c r="H5670" t="s">
        <v>176</v>
      </c>
      <c r="I5670">
        <f>IF(OR(financial_transactions3[[#This Row],[amount]]&lt;$L$16, financial_transactions3[[#This Row],[amount]]&gt;$L$17), 1, 0)</f>
        <v>1</v>
      </c>
    </row>
    <row r="5671" spans="1:9">
      <c r="A5671" t="s">
        <v>10326</v>
      </c>
      <c r="B5671" s="3">
        <v>45517</v>
      </c>
      <c r="C5671" t="s">
        <v>10327</v>
      </c>
      <c r="D5671">
        <v>880.99</v>
      </c>
      <c r="E5671" t="s">
        <v>122</v>
      </c>
      <c r="F5671" t="s">
        <v>32</v>
      </c>
      <c r="G5671" t="s">
        <v>48</v>
      </c>
      <c r="H5671" t="s">
        <v>75</v>
      </c>
      <c r="I5671">
        <f>IF(OR(financial_transactions3[[#This Row],[amount]]&lt;$L$16, financial_transactions3[[#This Row],[amount]]&gt;$L$17), 1, 0)</f>
        <v>0</v>
      </c>
    </row>
    <row r="5672" spans="1:9">
      <c r="A5672" t="s">
        <v>10328</v>
      </c>
      <c r="B5672" s="3">
        <v>45517</v>
      </c>
      <c r="C5672" t="s">
        <v>10329</v>
      </c>
      <c r="D5672">
        <v>9332.23</v>
      </c>
      <c r="E5672" t="s">
        <v>47</v>
      </c>
      <c r="F5672" t="s">
        <v>61</v>
      </c>
      <c r="G5672" t="s">
        <v>48</v>
      </c>
      <c r="H5672" t="s">
        <v>40</v>
      </c>
      <c r="I5672">
        <f>IF(OR(financial_transactions3[[#This Row],[amount]]&lt;$L$16, financial_transactions3[[#This Row],[amount]]&gt;$L$17), 1, 0)</f>
        <v>1</v>
      </c>
    </row>
    <row r="5673" spans="1:9">
      <c r="A5673" t="s">
        <v>10330</v>
      </c>
      <c r="B5673" s="3">
        <v>45517</v>
      </c>
      <c r="C5673" t="s">
        <v>5622</v>
      </c>
      <c r="D5673">
        <v>609.37</v>
      </c>
      <c r="E5673" t="s">
        <v>31</v>
      </c>
      <c r="F5673" t="s">
        <v>26</v>
      </c>
      <c r="G5673" t="s">
        <v>27</v>
      </c>
      <c r="H5673" t="s">
        <v>16080</v>
      </c>
      <c r="I5673">
        <f>IF(OR(financial_transactions3[[#This Row],[amount]]&lt;$L$16, financial_transactions3[[#This Row],[amount]]&gt;$L$17), 1, 0)</f>
        <v>0</v>
      </c>
    </row>
    <row r="5674" spans="1:9">
      <c r="A5674" t="s">
        <v>10331</v>
      </c>
      <c r="B5674" s="3">
        <v>45517</v>
      </c>
      <c r="C5674" t="s">
        <v>10332</v>
      </c>
      <c r="D5674">
        <v>1213.72</v>
      </c>
      <c r="E5674" t="s">
        <v>31</v>
      </c>
      <c r="F5674" t="s">
        <v>32</v>
      </c>
      <c r="G5674" t="s">
        <v>48</v>
      </c>
      <c r="H5674" t="s">
        <v>22</v>
      </c>
      <c r="I5674">
        <f>IF(OR(financial_transactions3[[#This Row],[amount]]&lt;$L$16, financial_transactions3[[#This Row],[amount]]&gt;$L$17), 1, 0)</f>
        <v>0</v>
      </c>
    </row>
    <row r="5675" spans="1:9">
      <c r="A5675" t="s">
        <v>10333</v>
      </c>
      <c r="B5675" s="3">
        <v>45517</v>
      </c>
      <c r="C5675" t="s">
        <v>10334</v>
      </c>
      <c r="D5675">
        <v>1919.26</v>
      </c>
      <c r="E5675" t="s">
        <v>19</v>
      </c>
      <c r="F5675" t="s">
        <v>32</v>
      </c>
      <c r="G5675" t="s">
        <v>48</v>
      </c>
      <c r="H5675" t="s">
        <v>123</v>
      </c>
      <c r="I5675">
        <f>IF(OR(financial_transactions3[[#This Row],[amount]]&lt;$L$16, financial_transactions3[[#This Row],[amount]]&gt;$L$17), 1, 0)</f>
        <v>1</v>
      </c>
    </row>
    <row r="5676" spans="1:9">
      <c r="A5676" t="s">
        <v>10335</v>
      </c>
      <c r="B5676" s="3">
        <v>45517</v>
      </c>
      <c r="C5676" t="s">
        <v>10336</v>
      </c>
      <c r="D5676">
        <v>1509.88</v>
      </c>
      <c r="E5676" t="s">
        <v>64</v>
      </c>
      <c r="F5676" t="s">
        <v>20</v>
      </c>
      <c r="G5676" t="s">
        <v>48</v>
      </c>
      <c r="H5676" t="s">
        <v>22</v>
      </c>
      <c r="I5676">
        <f>IF(OR(financial_transactions3[[#This Row],[amount]]&lt;$L$16, financial_transactions3[[#This Row],[amount]]&gt;$L$17), 1, 0)</f>
        <v>0</v>
      </c>
    </row>
    <row r="5677" spans="1:9">
      <c r="A5677" t="s">
        <v>10337</v>
      </c>
      <c r="B5677" s="3">
        <v>45517</v>
      </c>
      <c r="C5677" t="s">
        <v>10338</v>
      </c>
      <c r="D5677">
        <v>777.28</v>
      </c>
      <c r="E5677" t="s">
        <v>64</v>
      </c>
      <c r="F5677" t="s">
        <v>26</v>
      </c>
      <c r="G5677" t="s">
        <v>39</v>
      </c>
      <c r="H5677" t="s">
        <v>87</v>
      </c>
      <c r="I5677">
        <f>IF(OR(financial_transactions3[[#This Row],[amount]]&lt;$L$16, financial_transactions3[[#This Row],[amount]]&gt;$L$17), 1, 0)</f>
        <v>0</v>
      </c>
    </row>
    <row r="5678" spans="1:9">
      <c r="A5678" t="s">
        <v>10339</v>
      </c>
      <c r="B5678" s="3">
        <v>45517</v>
      </c>
      <c r="C5678" t="s">
        <v>9008</v>
      </c>
      <c r="D5678">
        <v>1359.38</v>
      </c>
      <c r="E5678" t="s">
        <v>52</v>
      </c>
      <c r="F5678" t="s">
        <v>20</v>
      </c>
      <c r="G5678" t="s">
        <v>48</v>
      </c>
      <c r="H5678" t="s">
        <v>40</v>
      </c>
      <c r="I5678">
        <f>IF(OR(financial_transactions3[[#This Row],[amount]]&lt;$L$16, financial_transactions3[[#This Row],[amount]]&gt;$L$17), 1, 0)</f>
        <v>0</v>
      </c>
    </row>
    <row r="5679" spans="1:9">
      <c r="A5679" t="s">
        <v>10340</v>
      </c>
      <c r="B5679" s="3">
        <v>45517</v>
      </c>
      <c r="C5679" t="s">
        <v>10341</v>
      </c>
      <c r="D5679">
        <v>1588</v>
      </c>
      <c r="E5679" t="s">
        <v>67</v>
      </c>
      <c r="F5679" t="s">
        <v>26</v>
      </c>
      <c r="G5679" t="s">
        <v>21</v>
      </c>
      <c r="H5679" t="s">
        <v>44</v>
      </c>
      <c r="I5679">
        <f>IF(OR(financial_transactions3[[#This Row],[amount]]&lt;$L$16, financial_transactions3[[#This Row],[amount]]&gt;$L$17), 1, 0)</f>
        <v>0</v>
      </c>
    </row>
    <row r="5680" spans="1:9">
      <c r="A5680" t="s">
        <v>10342</v>
      </c>
      <c r="B5680" s="3">
        <v>45517</v>
      </c>
      <c r="C5680" t="s">
        <v>10343</v>
      </c>
      <c r="D5680">
        <v>103.73</v>
      </c>
      <c r="E5680" t="s">
        <v>67</v>
      </c>
      <c r="F5680" t="s">
        <v>26</v>
      </c>
      <c r="G5680" t="s">
        <v>48</v>
      </c>
      <c r="H5680" t="s">
        <v>22</v>
      </c>
      <c r="I5680">
        <f>IF(OR(financial_transactions3[[#This Row],[amount]]&lt;$L$16, financial_transactions3[[#This Row],[amount]]&gt;$L$17), 1, 0)</f>
        <v>1</v>
      </c>
    </row>
    <row r="5681" spans="1:9">
      <c r="A5681" t="s">
        <v>10344</v>
      </c>
      <c r="B5681" s="3">
        <v>45517</v>
      </c>
      <c r="C5681" t="s">
        <v>10345</v>
      </c>
      <c r="D5681">
        <v>1726.51</v>
      </c>
      <c r="E5681" t="s">
        <v>70</v>
      </c>
      <c r="F5681" t="s">
        <v>61</v>
      </c>
      <c r="G5681" t="s">
        <v>27</v>
      </c>
      <c r="H5681" t="s">
        <v>109</v>
      </c>
      <c r="I5681">
        <f>IF(OR(financial_transactions3[[#This Row],[amount]]&lt;$L$16, financial_transactions3[[#This Row],[amount]]&gt;$L$17), 1, 0)</f>
        <v>1</v>
      </c>
    </row>
    <row r="5682" spans="1:9">
      <c r="A5682" t="s">
        <v>10346</v>
      </c>
      <c r="B5682" s="3">
        <v>45517</v>
      </c>
      <c r="C5682" t="s">
        <v>10347</v>
      </c>
      <c r="D5682">
        <v>836.59</v>
      </c>
      <c r="E5682" t="s">
        <v>122</v>
      </c>
      <c r="F5682" t="s">
        <v>20</v>
      </c>
      <c r="G5682" t="s">
        <v>39</v>
      </c>
      <c r="H5682" t="s">
        <v>94</v>
      </c>
      <c r="I5682">
        <f>IF(OR(financial_transactions3[[#This Row],[amount]]&lt;$L$16, financial_transactions3[[#This Row],[amount]]&gt;$L$17), 1, 0)</f>
        <v>0</v>
      </c>
    </row>
    <row r="5683" spans="1:9">
      <c r="A5683" t="s">
        <v>10348</v>
      </c>
      <c r="B5683" s="3">
        <v>45517</v>
      </c>
      <c r="C5683" t="s">
        <v>6233</v>
      </c>
      <c r="D5683">
        <v>1421.36</v>
      </c>
      <c r="E5683" t="s">
        <v>25</v>
      </c>
      <c r="F5683" t="s">
        <v>32</v>
      </c>
      <c r="G5683" t="s">
        <v>48</v>
      </c>
      <c r="H5683" t="s">
        <v>87</v>
      </c>
      <c r="I5683">
        <f>IF(OR(financial_transactions3[[#This Row],[amount]]&lt;$L$16, financial_transactions3[[#This Row],[amount]]&gt;$L$17), 1, 0)</f>
        <v>0</v>
      </c>
    </row>
    <row r="5684" spans="1:9">
      <c r="A5684" t="s">
        <v>10349</v>
      </c>
      <c r="B5684" s="3">
        <v>45517</v>
      </c>
      <c r="C5684" t="s">
        <v>10350</v>
      </c>
      <c r="D5684">
        <v>1378.4</v>
      </c>
      <c r="E5684" t="s">
        <v>64</v>
      </c>
      <c r="F5684" t="s">
        <v>32</v>
      </c>
      <c r="G5684" t="s">
        <v>21</v>
      </c>
      <c r="H5684" t="s">
        <v>94</v>
      </c>
      <c r="I5684">
        <f>IF(OR(financial_transactions3[[#This Row],[amount]]&lt;$L$16, financial_transactions3[[#This Row],[amount]]&gt;$L$17), 1, 0)</f>
        <v>0</v>
      </c>
    </row>
    <row r="5685" spans="1:9">
      <c r="A5685" t="s">
        <v>10351</v>
      </c>
      <c r="B5685" s="3">
        <v>45517</v>
      </c>
      <c r="C5685" t="s">
        <v>8063</v>
      </c>
      <c r="D5685">
        <v>1415.66</v>
      </c>
      <c r="E5685" t="s">
        <v>19</v>
      </c>
      <c r="F5685" t="s">
        <v>32</v>
      </c>
      <c r="G5685" t="s">
        <v>39</v>
      </c>
      <c r="H5685" t="s">
        <v>123</v>
      </c>
      <c r="I5685">
        <f>IF(OR(financial_transactions3[[#This Row],[amount]]&lt;$L$16, financial_transactions3[[#This Row],[amount]]&gt;$L$17), 1, 0)</f>
        <v>0</v>
      </c>
    </row>
    <row r="5686" spans="1:9">
      <c r="A5686" t="s">
        <v>10352</v>
      </c>
      <c r="B5686" s="3">
        <v>45517</v>
      </c>
      <c r="C5686" t="s">
        <v>10353</v>
      </c>
      <c r="D5686">
        <v>1871.92</v>
      </c>
      <c r="E5686" t="s">
        <v>67</v>
      </c>
      <c r="F5686" t="s">
        <v>26</v>
      </c>
      <c r="G5686" t="s">
        <v>21</v>
      </c>
      <c r="H5686" t="s">
        <v>33</v>
      </c>
      <c r="I5686">
        <f>IF(OR(financial_transactions3[[#This Row],[amount]]&lt;$L$16, financial_transactions3[[#This Row],[amount]]&gt;$L$17), 1, 0)</f>
        <v>1</v>
      </c>
    </row>
    <row r="5687" spans="1:9">
      <c r="A5687" t="s">
        <v>10354</v>
      </c>
      <c r="B5687" s="3">
        <v>45517</v>
      </c>
      <c r="C5687" t="s">
        <v>10355</v>
      </c>
      <c r="D5687">
        <v>1132.69</v>
      </c>
      <c r="E5687" t="s">
        <v>47</v>
      </c>
      <c r="F5687" t="s">
        <v>20</v>
      </c>
      <c r="G5687" t="s">
        <v>27</v>
      </c>
      <c r="H5687" t="s">
        <v>75</v>
      </c>
      <c r="I5687">
        <f>IF(OR(financial_transactions3[[#This Row],[amount]]&lt;$L$16, financial_transactions3[[#This Row],[amount]]&gt;$L$17), 1, 0)</f>
        <v>0</v>
      </c>
    </row>
    <row r="5688" spans="1:9">
      <c r="A5688" t="s">
        <v>10356</v>
      </c>
      <c r="B5688" s="3">
        <v>45517</v>
      </c>
      <c r="C5688" t="s">
        <v>10357</v>
      </c>
      <c r="D5688">
        <v>115.39</v>
      </c>
      <c r="E5688" t="s">
        <v>70</v>
      </c>
      <c r="F5688" t="s">
        <v>20</v>
      </c>
      <c r="G5688" t="s">
        <v>48</v>
      </c>
      <c r="H5688" t="s">
        <v>49</v>
      </c>
      <c r="I5688">
        <f>IF(OR(financial_transactions3[[#This Row],[amount]]&lt;$L$16, financial_transactions3[[#This Row],[amount]]&gt;$L$17), 1, 0)</f>
        <v>1</v>
      </c>
    </row>
    <row r="5689" spans="1:9">
      <c r="A5689" t="s">
        <v>10358</v>
      </c>
      <c r="B5689" s="3">
        <v>45517</v>
      </c>
      <c r="C5689" t="s">
        <v>10359</v>
      </c>
      <c r="D5689">
        <v>1527.18</v>
      </c>
      <c r="E5689" t="s">
        <v>47</v>
      </c>
      <c r="F5689" t="s">
        <v>20</v>
      </c>
      <c r="G5689" t="s">
        <v>39</v>
      </c>
      <c r="H5689" t="s">
        <v>109</v>
      </c>
      <c r="I5689">
        <f>IF(OR(financial_transactions3[[#This Row],[amount]]&lt;$L$16, financial_transactions3[[#This Row],[amount]]&gt;$L$17), 1, 0)</f>
        <v>0</v>
      </c>
    </row>
    <row r="5690" spans="1:9">
      <c r="A5690" t="s">
        <v>10360</v>
      </c>
      <c r="B5690" s="3">
        <v>45517</v>
      </c>
      <c r="C5690" t="s">
        <v>2233</v>
      </c>
      <c r="D5690">
        <v>777.69</v>
      </c>
      <c r="E5690" t="s">
        <v>16110</v>
      </c>
      <c r="F5690" t="s">
        <v>61</v>
      </c>
      <c r="G5690" t="s">
        <v>27</v>
      </c>
      <c r="H5690" t="s">
        <v>94</v>
      </c>
      <c r="I5690">
        <f>IF(OR(financial_transactions3[[#This Row],[amount]]&lt;$L$16, financial_transactions3[[#This Row],[amount]]&gt;$L$17), 1, 0)</f>
        <v>0</v>
      </c>
    </row>
    <row r="5691" spans="1:9">
      <c r="A5691" t="s">
        <v>10361</v>
      </c>
      <c r="B5691" s="3">
        <v>45517</v>
      </c>
      <c r="C5691" t="s">
        <v>10362</v>
      </c>
      <c r="D5691">
        <v>977.08</v>
      </c>
      <c r="E5691" t="s">
        <v>16110</v>
      </c>
      <c r="F5691" t="s">
        <v>32</v>
      </c>
      <c r="G5691" t="s">
        <v>27</v>
      </c>
      <c r="H5691" t="s">
        <v>16080</v>
      </c>
      <c r="I5691">
        <f>IF(OR(financial_transactions3[[#This Row],[amount]]&lt;$L$16, financial_transactions3[[#This Row],[amount]]&gt;$L$17), 1, 0)</f>
        <v>0</v>
      </c>
    </row>
    <row r="5692" spans="1:9">
      <c r="A5692" t="s">
        <v>10363</v>
      </c>
      <c r="B5692" s="3">
        <v>45518</v>
      </c>
      <c r="C5692" t="s">
        <v>660</v>
      </c>
      <c r="D5692">
        <v>1129.02</v>
      </c>
      <c r="E5692" t="s">
        <v>47</v>
      </c>
      <c r="F5692" t="s">
        <v>32</v>
      </c>
      <c r="G5692" t="s">
        <v>48</v>
      </c>
      <c r="H5692" t="s">
        <v>49</v>
      </c>
      <c r="I5692">
        <f>IF(OR(financial_transactions3[[#This Row],[amount]]&lt;$L$16, financial_transactions3[[#This Row],[amount]]&gt;$L$17), 1, 0)</f>
        <v>0</v>
      </c>
    </row>
    <row r="5693" spans="1:9">
      <c r="A5693" t="s">
        <v>10364</v>
      </c>
      <c r="B5693" s="3">
        <v>45518</v>
      </c>
      <c r="C5693" t="s">
        <v>10365</v>
      </c>
      <c r="D5693">
        <v>1622.18</v>
      </c>
      <c r="E5693" t="s">
        <v>19</v>
      </c>
      <c r="F5693" t="s">
        <v>32</v>
      </c>
      <c r="G5693" t="s">
        <v>48</v>
      </c>
      <c r="H5693" t="s">
        <v>16080</v>
      </c>
      <c r="I5693">
        <f>IF(OR(financial_transactions3[[#This Row],[amount]]&lt;$L$16, financial_transactions3[[#This Row],[amount]]&gt;$L$17), 1, 0)</f>
        <v>1</v>
      </c>
    </row>
    <row r="5694" spans="1:9">
      <c r="A5694" t="s">
        <v>10366</v>
      </c>
      <c r="B5694" s="3">
        <v>45518</v>
      </c>
      <c r="C5694" t="s">
        <v>10367</v>
      </c>
      <c r="D5694">
        <v>1057.9000000000001</v>
      </c>
      <c r="E5694" t="s">
        <v>67</v>
      </c>
      <c r="F5694" t="s">
        <v>32</v>
      </c>
      <c r="G5694" t="s">
        <v>39</v>
      </c>
      <c r="H5694" t="s">
        <v>49</v>
      </c>
      <c r="I5694">
        <f>IF(OR(financial_transactions3[[#This Row],[amount]]&lt;$L$16, financial_transactions3[[#This Row],[amount]]&gt;$L$17), 1, 0)</f>
        <v>0</v>
      </c>
    </row>
    <row r="5695" spans="1:9">
      <c r="A5695" t="s">
        <v>10368</v>
      </c>
      <c r="B5695" s="3">
        <v>45518</v>
      </c>
      <c r="C5695" t="s">
        <v>7233</v>
      </c>
      <c r="D5695">
        <v>916.02</v>
      </c>
      <c r="E5695" t="s">
        <v>122</v>
      </c>
      <c r="F5695" t="s">
        <v>20</v>
      </c>
      <c r="G5695" t="s">
        <v>39</v>
      </c>
      <c r="H5695" t="s">
        <v>75</v>
      </c>
      <c r="I5695">
        <f>IF(OR(financial_transactions3[[#This Row],[amount]]&lt;$L$16, financial_transactions3[[#This Row],[amount]]&gt;$L$17), 1, 0)</f>
        <v>0</v>
      </c>
    </row>
    <row r="5696" spans="1:9">
      <c r="A5696" t="s">
        <v>10369</v>
      </c>
      <c r="B5696" s="3">
        <v>45518</v>
      </c>
      <c r="C5696" t="s">
        <v>10370</v>
      </c>
      <c r="D5696">
        <v>212.38</v>
      </c>
      <c r="E5696" t="s">
        <v>16079</v>
      </c>
      <c r="F5696" t="s">
        <v>61</v>
      </c>
      <c r="G5696" t="s">
        <v>21</v>
      </c>
      <c r="H5696" t="s">
        <v>16080</v>
      </c>
      <c r="I5696">
        <f>IF(OR(financial_transactions3[[#This Row],[amount]]&lt;$L$16, financial_transactions3[[#This Row],[amount]]&gt;$L$17), 1, 0)</f>
        <v>1</v>
      </c>
    </row>
    <row r="5697" spans="1:9">
      <c r="A5697" t="s">
        <v>10371</v>
      </c>
      <c r="B5697" s="3">
        <v>45518</v>
      </c>
      <c r="C5697" t="s">
        <v>10372</v>
      </c>
      <c r="D5697">
        <v>1323.46</v>
      </c>
      <c r="E5697" t="s">
        <v>70</v>
      </c>
      <c r="F5697" t="s">
        <v>32</v>
      </c>
      <c r="G5697" t="s">
        <v>39</v>
      </c>
      <c r="H5697" t="s">
        <v>53</v>
      </c>
      <c r="I5697">
        <f>IF(OR(financial_transactions3[[#This Row],[amount]]&lt;$L$16, financial_transactions3[[#This Row],[amount]]&gt;$L$17), 1, 0)</f>
        <v>0</v>
      </c>
    </row>
    <row r="5698" spans="1:9">
      <c r="A5698" t="s">
        <v>10373</v>
      </c>
      <c r="B5698" s="3">
        <v>45518</v>
      </c>
      <c r="C5698" t="s">
        <v>1744</v>
      </c>
      <c r="D5698">
        <v>194.16</v>
      </c>
      <c r="E5698" t="s">
        <v>47</v>
      </c>
      <c r="F5698" t="s">
        <v>20</v>
      </c>
      <c r="G5698" t="s">
        <v>39</v>
      </c>
      <c r="H5698" t="s">
        <v>28</v>
      </c>
      <c r="I5698">
        <f>IF(OR(financial_transactions3[[#This Row],[amount]]&lt;$L$16, financial_transactions3[[#This Row],[amount]]&gt;$L$17), 1, 0)</f>
        <v>1</v>
      </c>
    </row>
    <row r="5699" spans="1:9">
      <c r="A5699" t="s">
        <v>10374</v>
      </c>
      <c r="B5699" s="3">
        <v>45518</v>
      </c>
      <c r="C5699" t="s">
        <v>5041</v>
      </c>
      <c r="D5699">
        <v>140.24</v>
      </c>
      <c r="E5699" t="s">
        <v>52</v>
      </c>
      <c r="F5699" t="s">
        <v>32</v>
      </c>
      <c r="G5699" t="s">
        <v>39</v>
      </c>
      <c r="H5699" t="s">
        <v>176</v>
      </c>
      <c r="I5699">
        <f>IF(OR(financial_transactions3[[#This Row],[amount]]&lt;$L$16, financial_transactions3[[#This Row],[amount]]&gt;$L$17), 1, 0)</f>
        <v>1</v>
      </c>
    </row>
    <row r="5700" spans="1:9">
      <c r="A5700" t="s">
        <v>10375</v>
      </c>
      <c r="B5700" s="3">
        <v>45518</v>
      </c>
      <c r="C5700" t="s">
        <v>10376</v>
      </c>
      <c r="D5700">
        <v>1594.9</v>
      </c>
      <c r="E5700" t="s">
        <v>52</v>
      </c>
      <c r="F5700" t="s">
        <v>61</v>
      </c>
      <c r="G5700" t="s">
        <v>48</v>
      </c>
      <c r="H5700" t="s">
        <v>40</v>
      </c>
      <c r="I5700">
        <f>IF(OR(financial_transactions3[[#This Row],[amount]]&lt;$L$16, financial_transactions3[[#This Row],[amount]]&gt;$L$17), 1, 0)</f>
        <v>0</v>
      </c>
    </row>
    <row r="5701" spans="1:9">
      <c r="A5701" t="s">
        <v>10377</v>
      </c>
      <c r="B5701" s="3">
        <v>45518</v>
      </c>
      <c r="C5701" t="s">
        <v>10378</v>
      </c>
      <c r="D5701">
        <v>388.91</v>
      </c>
      <c r="E5701" t="s">
        <v>64</v>
      </c>
      <c r="F5701" t="s">
        <v>20</v>
      </c>
      <c r="G5701" t="s">
        <v>27</v>
      </c>
      <c r="H5701" t="s">
        <v>22</v>
      </c>
      <c r="I5701">
        <f>IF(OR(financial_transactions3[[#This Row],[amount]]&lt;$L$16, financial_transactions3[[#This Row],[amount]]&gt;$L$17), 1, 0)</f>
        <v>1</v>
      </c>
    </row>
    <row r="5702" spans="1:9">
      <c r="A5702" t="s">
        <v>10379</v>
      </c>
      <c r="B5702" s="3">
        <v>45518</v>
      </c>
      <c r="C5702" t="s">
        <v>1660</v>
      </c>
      <c r="D5702">
        <v>653.04999999999995</v>
      </c>
      <c r="E5702" t="s">
        <v>70</v>
      </c>
      <c r="F5702" t="s">
        <v>32</v>
      </c>
      <c r="G5702" t="s">
        <v>21</v>
      </c>
      <c r="H5702" t="s">
        <v>16080</v>
      </c>
      <c r="I5702">
        <f>IF(OR(financial_transactions3[[#This Row],[amount]]&lt;$L$16, financial_transactions3[[#This Row],[amount]]&gt;$L$17), 1, 0)</f>
        <v>0</v>
      </c>
    </row>
    <row r="5703" spans="1:9">
      <c r="A5703" t="s">
        <v>10380</v>
      </c>
      <c r="B5703" s="3">
        <v>45518</v>
      </c>
      <c r="C5703" t="s">
        <v>10381</v>
      </c>
      <c r="D5703">
        <v>533.30999999999995</v>
      </c>
      <c r="E5703" t="s">
        <v>67</v>
      </c>
      <c r="F5703" t="s">
        <v>32</v>
      </c>
      <c r="G5703" t="s">
        <v>27</v>
      </c>
      <c r="H5703" t="s">
        <v>49</v>
      </c>
      <c r="I5703">
        <f>IF(OR(financial_transactions3[[#This Row],[amount]]&lt;$L$16, financial_transactions3[[#This Row],[amount]]&gt;$L$17), 1, 0)</f>
        <v>1</v>
      </c>
    </row>
    <row r="5704" spans="1:9">
      <c r="A5704" t="s">
        <v>10383</v>
      </c>
      <c r="B5704" s="3">
        <v>45518</v>
      </c>
      <c r="C5704" t="s">
        <v>10384</v>
      </c>
      <c r="D5704">
        <v>1849.18</v>
      </c>
      <c r="E5704" t="s">
        <v>16110</v>
      </c>
      <c r="F5704" t="s">
        <v>20</v>
      </c>
      <c r="G5704" t="s">
        <v>39</v>
      </c>
      <c r="H5704" t="s">
        <v>53</v>
      </c>
      <c r="I5704">
        <f>IF(OR(financial_transactions3[[#This Row],[amount]]&lt;$L$16, financial_transactions3[[#This Row],[amount]]&gt;$L$17), 1, 0)</f>
        <v>1</v>
      </c>
    </row>
    <row r="5705" spans="1:9">
      <c r="A5705" t="s">
        <v>10385</v>
      </c>
      <c r="B5705" s="3">
        <v>45518</v>
      </c>
      <c r="C5705" t="s">
        <v>10386</v>
      </c>
      <c r="D5705">
        <v>1927.6</v>
      </c>
      <c r="E5705" t="s">
        <v>16110</v>
      </c>
      <c r="F5705" t="s">
        <v>32</v>
      </c>
      <c r="G5705" t="s">
        <v>21</v>
      </c>
      <c r="H5705" t="s">
        <v>28</v>
      </c>
      <c r="I5705">
        <f>IF(OR(financial_transactions3[[#This Row],[amount]]&lt;$L$16, financial_transactions3[[#This Row],[amount]]&gt;$L$17), 1, 0)</f>
        <v>1</v>
      </c>
    </row>
    <row r="5706" spans="1:9">
      <c r="A5706" t="s">
        <v>10389</v>
      </c>
      <c r="B5706" s="3">
        <v>45518</v>
      </c>
      <c r="C5706" t="s">
        <v>3292</v>
      </c>
      <c r="D5706">
        <v>1894.8</v>
      </c>
      <c r="E5706" t="s">
        <v>47</v>
      </c>
      <c r="F5706" t="s">
        <v>61</v>
      </c>
      <c r="G5706" t="s">
        <v>48</v>
      </c>
      <c r="H5706" t="s">
        <v>22</v>
      </c>
      <c r="I5706">
        <f>IF(OR(financial_transactions3[[#This Row],[amount]]&lt;$L$16, financial_transactions3[[#This Row],[amount]]&gt;$L$17), 1, 0)</f>
        <v>1</v>
      </c>
    </row>
    <row r="5707" spans="1:9">
      <c r="A5707" t="s">
        <v>10392</v>
      </c>
      <c r="B5707" s="3">
        <v>45518</v>
      </c>
      <c r="C5707" t="s">
        <v>7395</v>
      </c>
      <c r="D5707">
        <v>1465.11</v>
      </c>
      <c r="E5707" t="s">
        <v>64</v>
      </c>
      <c r="F5707" t="s">
        <v>61</v>
      </c>
      <c r="G5707" t="s">
        <v>48</v>
      </c>
      <c r="H5707" t="s">
        <v>49</v>
      </c>
      <c r="I5707">
        <f>IF(OR(financial_transactions3[[#This Row],[amount]]&lt;$L$16, financial_transactions3[[#This Row],[amount]]&gt;$L$17), 1, 0)</f>
        <v>0</v>
      </c>
    </row>
    <row r="5708" spans="1:9">
      <c r="A5708" t="s">
        <v>10393</v>
      </c>
      <c r="B5708" s="3">
        <v>45518</v>
      </c>
      <c r="C5708" t="s">
        <v>7880</v>
      </c>
      <c r="D5708">
        <v>115.6</v>
      </c>
      <c r="E5708" t="s">
        <v>19</v>
      </c>
      <c r="F5708" t="s">
        <v>26</v>
      </c>
      <c r="G5708" t="s">
        <v>48</v>
      </c>
      <c r="H5708" t="s">
        <v>176</v>
      </c>
      <c r="I5708">
        <f>IF(OR(financial_transactions3[[#This Row],[amount]]&lt;$L$16, financial_transactions3[[#This Row],[amount]]&gt;$L$17), 1, 0)</f>
        <v>1</v>
      </c>
    </row>
    <row r="5709" spans="1:9">
      <c r="A5709" t="s">
        <v>10394</v>
      </c>
      <c r="B5709" s="3">
        <v>45518</v>
      </c>
      <c r="C5709" t="s">
        <v>10395</v>
      </c>
      <c r="D5709">
        <v>1062.18</v>
      </c>
      <c r="E5709" t="s">
        <v>47</v>
      </c>
      <c r="F5709" t="s">
        <v>32</v>
      </c>
      <c r="G5709" t="s">
        <v>21</v>
      </c>
      <c r="H5709" t="s">
        <v>22</v>
      </c>
      <c r="I5709">
        <f>IF(OR(financial_transactions3[[#This Row],[amount]]&lt;$L$16, financial_transactions3[[#This Row],[amount]]&gt;$L$17), 1, 0)</f>
        <v>0</v>
      </c>
    </row>
    <row r="5710" spans="1:9">
      <c r="A5710" t="s">
        <v>10396</v>
      </c>
      <c r="B5710" s="3">
        <v>45518</v>
      </c>
      <c r="C5710" t="s">
        <v>10397</v>
      </c>
      <c r="D5710">
        <v>302.70999999999998</v>
      </c>
      <c r="E5710" t="s">
        <v>122</v>
      </c>
      <c r="F5710" t="s">
        <v>20</v>
      </c>
      <c r="G5710" t="s">
        <v>48</v>
      </c>
      <c r="H5710" t="s">
        <v>33</v>
      </c>
      <c r="I5710">
        <f>IF(OR(financial_transactions3[[#This Row],[amount]]&lt;$L$16, financial_transactions3[[#This Row],[amount]]&gt;$L$17), 1, 0)</f>
        <v>1</v>
      </c>
    </row>
    <row r="5711" spans="1:9">
      <c r="A5711" t="s">
        <v>10398</v>
      </c>
      <c r="B5711" s="3">
        <v>45518</v>
      </c>
      <c r="C5711" t="s">
        <v>9555</v>
      </c>
      <c r="D5711">
        <v>1331.88</v>
      </c>
      <c r="E5711" t="s">
        <v>67</v>
      </c>
      <c r="F5711" t="s">
        <v>32</v>
      </c>
      <c r="G5711" t="s">
        <v>48</v>
      </c>
      <c r="H5711" t="s">
        <v>49</v>
      </c>
      <c r="I5711">
        <f>IF(OR(financial_transactions3[[#This Row],[amount]]&lt;$L$16, financial_transactions3[[#This Row],[amount]]&gt;$L$17), 1, 0)</f>
        <v>0</v>
      </c>
    </row>
    <row r="5712" spans="1:9">
      <c r="A5712" t="s">
        <v>10399</v>
      </c>
      <c r="B5712" s="3">
        <v>45519</v>
      </c>
      <c r="C5712" t="s">
        <v>10400</v>
      </c>
      <c r="D5712">
        <v>1542.08</v>
      </c>
      <c r="E5712" t="s">
        <v>16110</v>
      </c>
      <c r="F5712" t="s">
        <v>32</v>
      </c>
      <c r="G5712" t="s">
        <v>21</v>
      </c>
      <c r="H5712" t="s">
        <v>109</v>
      </c>
      <c r="I5712">
        <f>IF(OR(financial_transactions3[[#This Row],[amount]]&lt;$L$16, financial_transactions3[[#This Row],[amount]]&gt;$L$17), 1, 0)</f>
        <v>0</v>
      </c>
    </row>
    <row r="5713" spans="1:9">
      <c r="A5713" t="s">
        <v>10401</v>
      </c>
      <c r="B5713" s="3">
        <v>45519</v>
      </c>
      <c r="C5713" t="s">
        <v>10402</v>
      </c>
      <c r="D5713">
        <v>551.57000000000005</v>
      </c>
      <c r="E5713" t="s">
        <v>67</v>
      </c>
      <c r="F5713" t="s">
        <v>20</v>
      </c>
      <c r="G5713" t="s">
        <v>27</v>
      </c>
      <c r="H5713" t="s">
        <v>123</v>
      </c>
      <c r="I5713">
        <f>IF(OR(financial_transactions3[[#This Row],[amount]]&lt;$L$16, financial_transactions3[[#This Row],[amount]]&gt;$L$17), 1, 0)</f>
        <v>1</v>
      </c>
    </row>
    <row r="5714" spans="1:9">
      <c r="A5714" t="s">
        <v>10403</v>
      </c>
      <c r="B5714" s="3">
        <v>45519</v>
      </c>
      <c r="C5714" t="s">
        <v>6280</v>
      </c>
      <c r="D5714">
        <v>1997.51</v>
      </c>
      <c r="E5714" t="s">
        <v>16079</v>
      </c>
      <c r="F5714" t="s">
        <v>20</v>
      </c>
      <c r="G5714" t="s">
        <v>39</v>
      </c>
      <c r="H5714" t="s">
        <v>53</v>
      </c>
      <c r="I5714">
        <f>IF(OR(financial_transactions3[[#This Row],[amount]]&lt;$L$16, financial_transactions3[[#This Row],[amount]]&gt;$L$17), 1, 0)</f>
        <v>1</v>
      </c>
    </row>
    <row r="5715" spans="1:9">
      <c r="A5715" t="s">
        <v>10404</v>
      </c>
      <c r="B5715" s="3">
        <v>45519</v>
      </c>
      <c r="C5715" t="s">
        <v>1336</v>
      </c>
      <c r="D5715">
        <v>1623.22</v>
      </c>
      <c r="E5715" t="s">
        <v>16079</v>
      </c>
      <c r="F5715" t="s">
        <v>26</v>
      </c>
      <c r="G5715" t="s">
        <v>27</v>
      </c>
      <c r="H5715" t="s">
        <v>40</v>
      </c>
      <c r="I5715">
        <f>IF(OR(financial_transactions3[[#This Row],[amount]]&lt;$L$16, financial_transactions3[[#This Row],[amount]]&gt;$L$17), 1, 0)</f>
        <v>1</v>
      </c>
    </row>
    <row r="5716" spans="1:9">
      <c r="A5716" t="s">
        <v>10405</v>
      </c>
      <c r="B5716" s="3">
        <v>45519</v>
      </c>
      <c r="C5716" t="s">
        <v>5949</v>
      </c>
      <c r="D5716">
        <v>749.32</v>
      </c>
      <c r="E5716" t="s">
        <v>70</v>
      </c>
      <c r="F5716" t="s">
        <v>20</v>
      </c>
      <c r="G5716" t="s">
        <v>27</v>
      </c>
      <c r="H5716" t="s">
        <v>22</v>
      </c>
      <c r="I5716">
        <f>IF(OR(financial_transactions3[[#This Row],[amount]]&lt;$L$16, financial_transactions3[[#This Row],[amount]]&gt;$L$17), 1, 0)</f>
        <v>0</v>
      </c>
    </row>
    <row r="5717" spans="1:9">
      <c r="A5717" t="s">
        <v>10406</v>
      </c>
      <c r="B5717" s="3">
        <v>45519</v>
      </c>
      <c r="C5717" t="s">
        <v>4688</v>
      </c>
      <c r="D5717">
        <v>642.97</v>
      </c>
      <c r="E5717" t="s">
        <v>19</v>
      </c>
      <c r="F5717" t="s">
        <v>20</v>
      </c>
      <c r="G5717" t="s">
        <v>48</v>
      </c>
      <c r="H5717" t="s">
        <v>33</v>
      </c>
      <c r="I5717">
        <f>IF(OR(financial_transactions3[[#This Row],[amount]]&lt;$L$16, financial_transactions3[[#This Row],[amount]]&gt;$L$17), 1, 0)</f>
        <v>0</v>
      </c>
    </row>
    <row r="5718" spans="1:9">
      <c r="A5718" t="s">
        <v>10407</v>
      </c>
      <c r="B5718" s="3">
        <v>45519</v>
      </c>
      <c r="C5718" t="s">
        <v>2610</v>
      </c>
      <c r="D5718">
        <v>1283.6600000000001</v>
      </c>
      <c r="E5718" t="s">
        <v>122</v>
      </c>
      <c r="F5718" t="s">
        <v>26</v>
      </c>
      <c r="G5718" t="s">
        <v>48</v>
      </c>
      <c r="H5718" t="s">
        <v>36</v>
      </c>
      <c r="I5718">
        <f>IF(OR(financial_transactions3[[#This Row],[amount]]&lt;$L$16, financial_transactions3[[#This Row],[amount]]&gt;$L$17), 1, 0)</f>
        <v>0</v>
      </c>
    </row>
    <row r="5719" spans="1:9">
      <c r="A5719" t="s">
        <v>10408</v>
      </c>
      <c r="B5719" s="3">
        <v>45519</v>
      </c>
      <c r="C5719" t="s">
        <v>1967</v>
      </c>
      <c r="D5719">
        <v>1605.52</v>
      </c>
      <c r="E5719" t="s">
        <v>16079</v>
      </c>
      <c r="F5719" t="s">
        <v>20</v>
      </c>
      <c r="G5719" t="s">
        <v>21</v>
      </c>
      <c r="H5719" t="s">
        <v>94</v>
      </c>
      <c r="I5719">
        <f>IF(OR(financial_transactions3[[#This Row],[amount]]&lt;$L$16, financial_transactions3[[#This Row],[amount]]&gt;$L$17), 1, 0)</f>
        <v>1</v>
      </c>
    </row>
    <row r="5720" spans="1:9">
      <c r="A5720" t="s">
        <v>10409</v>
      </c>
      <c r="B5720" s="3">
        <v>45519</v>
      </c>
      <c r="C5720" t="s">
        <v>10410</v>
      </c>
      <c r="D5720">
        <v>215.15</v>
      </c>
      <c r="E5720" t="s">
        <v>16110</v>
      </c>
      <c r="F5720" t="s">
        <v>32</v>
      </c>
      <c r="G5720" t="s">
        <v>27</v>
      </c>
      <c r="H5720" t="s">
        <v>16080</v>
      </c>
      <c r="I5720">
        <f>IF(OR(financial_transactions3[[#This Row],[amount]]&lt;$L$16, financial_transactions3[[#This Row],[amount]]&gt;$L$17), 1, 0)</f>
        <v>1</v>
      </c>
    </row>
    <row r="5721" spans="1:9">
      <c r="A5721" t="s">
        <v>10411</v>
      </c>
      <c r="B5721" s="3">
        <v>45519</v>
      </c>
      <c r="C5721" t="s">
        <v>10412</v>
      </c>
      <c r="D5721">
        <v>663.76</v>
      </c>
      <c r="E5721" t="s">
        <v>67</v>
      </c>
      <c r="F5721" t="s">
        <v>20</v>
      </c>
      <c r="G5721" t="s">
        <v>39</v>
      </c>
      <c r="H5721" t="s">
        <v>57</v>
      </c>
      <c r="I5721">
        <f>IF(OR(financial_transactions3[[#This Row],[amount]]&lt;$L$16, financial_transactions3[[#This Row],[amount]]&gt;$L$17), 1, 0)</f>
        <v>0</v>
      </c>
    </row>
    <row r="5722" spans="1:9">
      <c r="A5722" t="s">
        <v>10413</v>
      </c>
      <c r="B5722" s="3">
        <v>45519</v>
      </c>
      <c r="C5722" t="s">
        <v>10414</v>
      </c>
      <c r="D5722">
        <v>599.24</v>
      </c>
      <c r="E5722" t="s">
        <v>67</v>
      </c>
      <c r="F5722" t="s">
        <v>61</v>
      </c>
      <c r="G5722" t="s">
        <v>27</v>
      </c>
      <c r="H5722" t="s">
        <v>94</v>
      </c>
      <c r="I5722">
        <f>IF(OR(financial_transactions3[[#This Row],[amount]]&lt;$L$16, financial_transactions3[[#This Row],[amount]]&gt;$L$17), 1, 0)</f>
        <v>0</v>
      </c>
    </row>
    <row r="5723" spans="1:9">
      <c r="A5723" t="s">
        <v>10415</v>
      </c>
      <c r="B5723" s="3">
        <v>45519</v>
      </c>
      <c r="C5723" t="s">
        <v>10416</v>
      </c>
      <c r="D5723">
        <v>494.39</v>
      </c>
      <c r="E5723" t="s">
        <v>16079</v>
      </c>
      <c r="F5723" t="s">
        <v>26</v>
      </c>
      <c r="G5723" t="s">
        <v>48</v>
      </c>
      <c r="H5723" t="s">
        <v>94</v>
      </c>
      <c r="I5723">
        <f>IF(OR(financial_transactions3[[#This Row],[amount]]&lt;$L$16, financial_transactions3[[#This Row],[amount]]&gt;$L$17), 1, 0)</f>
        <v>1</v>
      </c>
    </row>
    <row r="5724" spans="1:9">
      <c r="A5724" t="s">
        <v>10417</v>
      </c>
      <c r="B5724" s="3">
        <v>45519</v>
      </c>
      <c r="C5724" t="s">
        <v>10418</v>
      </c>
      <c r="D5724">
        <v>1698.92</v>
      </c>
      <c r="E5724" t="s">
        <v>67</v>
      </c>
      <c r="F5724" t="s">
        <v>26</v>
      </c>
      <c r="G5724" t="s">
        <v>48</v>
      </c>
      <c r="H5724" t="s">
        <v>33</v>
      </c>
      <c r="I5724">
        <f>IF(OR(financial_transactions3[[#This Row],[amount]]&lt;$L$16, financial_transactions3[[#This Row],[amount]]&gt;$L$17), 1, 0)</f>
        <v>1</v>
      </c>
    </row>
    <row r="5725" spans="1:9">
      <c r="A5725" t="s">
        <v>10419</v>
      </c>
      <c r="B5725" s="3">
        <v>45519</v>
      </c>
      <c r="C5725" t="s">
        <v>5289</v>
      </c>
      <c r="D5725">
        <v>303.13</v>
      </c>
      <c r="E5725" t="s">
        <v>70</v>
      </c>
      <c r="F5725" t="s">
        <v>32</v>
      </c>
      <c r="G5725" t="s">
        <v>39</v>
      </c>
      <c r="H5725" t="s">
        <v>36</v>
      </c>
      <c r="I5725">
        <f>IF(OR(financial_transactions3[[#This Row],[amount]]&lt;$L$16, financial_transactions3[[#This Row],[amount]]&gt;$L$17), 1, 0)</f>
        <v>1</v>
      </c>
    </row>
    <row r="5726" spans="1:9">
      <c r="A5726" t="s">
        <v>10420</v>
      </c>
      <c r="B5726" s="3">
        <v>45519</v>
      </c>
      <c r="C5726" t="s">
        <v>10421</v>
      </c>
      <c r="D5726">
        <v>622.11</v>
      </c>
      <c r="E5726" t="s">
        <v>19</v>
      </c>
      <c r="F5726" t="s">
        <v>32</v>
      </c>
      <c r="G5726" t="s">
        <v>21</v>
      </c>
      <c r="H5726" t="s">
        <v>36</v>
      </c>
      <c r="I5726">
        <f>IF(OR(financial_transactions3[[#This Row],[amount]]&lt;$L$16, financial_transactions3[[#This Row],[amount]]&gt;$L$17), 1, 0)</f>
        <v>0</v>
      </c>
    </row>
    <row r="5727" spans="1:9">
      <c r="A5727" t="s">
        <v>10424</v>
      </c>
      <c r="B5727" s="3">
        <v>45519</v>
      </c>
      <c r="C5727" t="s">
        <v>10425</v>
      </c>
      <c r="D5727">
        <v>1605.56</v>
      </c>
      <c r="E5727" t="s">
        <v>122</v>
      </c>
      <c r="F5727" t="s">
        <v>32</v>
      </c>
      <c r="G5727" t="s">
        <v>21</v>
      </c>
      <c r="H5727" t="s">
        <v>33</v>
      </c>
      <c r="I5727">
        <f>IF(OR(financial_transactions3[[#This Row],[amount]]&lt;$L$16, financial_transactions3[[#This Row],[amount]]&gt;$L$17), 1, 0)</f>
        <v>1</v>
      </c>
    </row>
    <row r="5728" spans="1:9">
      <c r="A5728" t="s">
        <v>10426</v>
      </c>
      <c r="B5728" s="3">
        <v>45519</v>
      </c>
      <c r="C5728" t="s">
        <v>10427</v>
      </c>
      <c r="D5728">
        <v>1803.76</v>
      </c>
      <c r="E5728" t="s">
        <v>47</v>
      </c>
      <c r="F5728" t="s">
        <v>20</v>
      </c>
      <c r="G5728" t="s">
        <v>27</v>
      </c>
      <c r="H5728" t="s">
        <v>28</v>
      </c>
      <c r="I5728">
        <f>IF(OR(financial_transactions3[[#This Row],[amount]]&lt;$L$16, financial_transactions3[[#This Row],[amount]]&gt;$L$17), 1, 0)</f>
        <v>1</v>
      </c>
    </row>
    <row r="5729" spans="1:9">
      <c r="A5729" t="s">
        <v>10428</v>
      </c>
      <c r="B5729" s="3">
        <v>45519</v>
      </c>
      <c r="C5729" t="s">
        <v>3736</v>
      </c>
      <c r="D5729">
        <v>1249.26</v>
      </c>
      <c r="E5729" t="s">
        <v>16110</v>
      </c>
      <c r="F5729" t="s">
        <v>26</v>
      </c>
      <c r="G5729" t="s">
        <v>39</v>
      </c>
      <c r="H5729" t="s">
        <v>36</v>
      </c>
      <c r="I5729">
        <f>IF(OR(financial_transactions3[[#This Row],[amount]]&lt;$L$16, financial_transactions3[[#This Row],[amount]]&gt;$L$17), 1, 0)</f>
        <v>0</v>
      </c>
    </row>
    <row r="5730" spans="1:9">
      <c r="A5730" t="s">
        <v>10429</v>
      </c>
      <c r="B5730" s="3">
        <v>45519</v>
      </c>
      <c r="C5730" t="s">
        <v>3537</v>
      </c>
      <c r="D5730">
        <v>1486.68</v>
      </c>
      <c r="E5730" t="s">
        <v>70</v>
      </c>
      <c r="F5730" t="s">
        <v>32</v>
      </c>
      <c r="G5730" t="s">
        <v>39</v>
      </c>
      <c r="H5730" t="s">
        <v>176</v>
      </c>
      <c r="I5730">
        <f>IF(OR(financial_transactions3[[#This Row],[amount]]&lt;$L$16, financial_transactions3[[#This Row],[amount]]&gt;$L$17), 1, 0)</f>
        <v>0</v>
      </c>
    </row>
    <row r="5731" spans="1:9">
      <c r="A5731" t="s">
        <v>10430</v>
      </c>
      <c r="B5731" s="3">
        <v>45519</v>
      </c>
      <c r="C5731" t="s">
        <v>10431</v>
      </c>
      <c r="D5731">
        <v>1181.03</v>
      </c>
      <c r="E5731" t="s">
        <v>47</v>
      </c>
      <c r="F5731" t="s">
        <v>32</v>
      </c>
      <c r="G5731" t="s">
        <v>39</v>
      </c>
      <c r="H5731" t="s">
        <v>75</v>
      </c>
      <c r="I5731">
        <f>IF(OR(financial_transactions3[[#This Row],[amount]]&lt;$L$16, financial_transactions3[[#This Row],[amount]]&gt;$L$17), 1, 0)</f>
        <v>0</v>
      </c>
    </row>
    <row r="5732" spans="1:9">
      <c r="A5732" t="s">
        <v>10432</v>
      </c>
      <c r="B5732" s="3">
        <v>45519</v>
      </c>
      <c r="C5732" t="s">
        <v>1746</v>
      </c>
      <c r="D5732">
        <v>271.49</v>
      </c>
      <c r="E5732" t="s">
        <v>31</v>
      </c>
      <c r="F5732" t="s">
        <v>26</v>
      </c>
      <c r="G5732" t="s">
        <v>39</v>
      </c>
      <c r="H5732" t="s">
        <v>176</v>
      </c>
      <c r="I5732">
        <f>IF(OR(financial_transactions3[[#This Row],[amount]]&lt;$L$16, financial_transactions3[[#This Row],[amount]]&gt;$L$17), 1, 0)</f>
        <v>1</v>
      </c>
    </row>
    <row r="5733" spans="1:9">
      <c r="A5733" t="s">
        <v>10433</v>
      </c>
      <c r="B5733" s="3">
        <v>45519</v>
      </c>
      <c r="C5733" t="s">
        <v>2845</v>
      </c>
      <c r="D5733">
        <v>505.72</v>
      </c>
      <c r="E5733" t="s">
        <v>25</v>
      </c>
      <c r="F5733" t="s">
        <v>61</v>
      </c>
      <c r="G5733" t="s">
        <v>48</v>
      </c>
      <c r="H5733" t="s">
        <v>176</v>
      </c>
      <c r="I5733">
        <f>IF(OR(financial_transactions3[[#This Row],[amount]]&lt;$L$16, financial_transactions3[[#This Row],[amount]]&gt;$L$17), 1, 0)</f>
        <v>1</v>
      </c>
    </row>
    <row r="5734" spans="1:9">
      <c r="A5734" t="s">
        <v>10434</v>
      </c>
      <c r="B5734" s="3">
        <v>45519</v>
      </c>
      <c r="C5734" t="s">
        <v>10435</v>
      </c>
      <c r="D5734">
        <v>1260.93</v>
      </c>
      <c r="E5734" t="s">
        <v>70</v>
      </c>
      <c r="F5734" t="s">
        <v>32</v>
      </c>
      <c r="G5734" t="s">
        <v>48</v>
      </c>
      <c r="H5734" t="s">
        <v>57</v>
      </c>
      <c r="I5734">
        <f>IF(OR(financial_transactions3[[#This Row],[amount]]&lt;$L$16, financial_transactions3[[#This Row],[amount]]&gt;$L$17), 1, 0)</f>
        <v>0</v>
      </c>
    </row>
    <row r="5735" spans="1:9">
      <c r="A5735" t="s">
        <v>10436</v>
      </c>
      <c r="B5735" s="3">
        <v>45519</v>
      </c>
      <c r="C5735" t="s">
        <v>7564</v>
      </c>
      <c r="D5735">
        <v>1444.51</v>
      </c>
      <c r="E5735" t="s">
        <v>25</v>
      </c>
      <c r="F5735" t="s">
        <v>32</v>
      </c>
      <c r="G5735" t="s">
        <v>21</v>
      </c>
      <c r="H5735" t="s">
        <v>16080</v>
      </c>
      <c r="I5735">
        <f>IF(OR(financial_transactions3[[#This Row],[amount]]&lt;$L$16, financial_transactions3[[#This Row],[amount]]&gt;$L$17), 1, 0)</f>
        <v>0</v>
      </c>
    </row>
    <row r="5736" spans="1:9">
      <c r="A5736" t="s">
        <v>10437</v>
      </c>
      <c r="B5736" s="3">
        <v>45519</v>
      </c>
      <c r="C5736" t="s">
        <v>2869</v>
      </c>
      <c r="D5736">
        <v>170.6</v>
      </c>
      <c r="E5736" t="s">
        <v>16079</v>
      </c>
      <c r="F5736" t="s">
        <v>20</v>
      </c>
      <c r="G5736" t="s">
        <v>48</v>
      </c>
      <c r="H5736" t="s">
        <v>22</v>
      </c>
      <c r="I5736">
        <f>IF(OR(financial_transactions3[[#This Row],[amount]]&lt;$L$16, financial_transactions3[[#This Row],[amount]]&gt;$L$17), 1, 0)</f>
        <v>1</v>
      </c>
    </row>
    <row r="5737" spans="1:9">
      <c r="A5737" t="s">
        <v>10438</v>
      </c>
      <c r="B5737" s="3">
        <v>45519</v>
      </c>
      <c r="C5737" t="s">
        <v>10439</v>
      </c>
      <c r="D5737">
        <v>1608.57</v>
      </c>
      <c r="E5737" t="s">
        <v>122</v>
      </c>
      <c r="F5737" t="s">
        <v>20</v>
      </c>
      <c r="G5737" t="s">
        <v>39</v>
      </c>
      <c r="H5737" t="s">
        <v>33</v>
      </c>
      <c r="I5737">
        <f>IF(OR(financial_transactions3[[#This Row],[amount]]&lt;$L$16, financial_transactions3[[#This Row],[amount]]&gt;$L$17), 1, 0)</f>
        <v>1</v>
      </c>
    </row>
    <row r="5738" spans="1:9">
      <c r="A5738" t="s">
        <v>10440</v>
      </c>
      <c r="B5738" s="3">
        <v>45519</v>
      </c>
      <c r="C5738" t="s">
        <v>10441</v>
      </c>
      <c r="D5738">
        <v>17694.560000000001</v>
      </c>
      <c r="E5738" t="s">
        <v>47</v>
      </c>
      <c r="F5738" t="s">
        <v>32</v>
      </c>
      <c r="G5738" t="s">
        <v>48</v>
      </c>
      <c r="H5738" t="s">
        <v>109</v>
      </c>
      <c r="I5738">
        <f>IF(OR(financial_transactions3[[#This Row],[amount]]&lt;$L$16, financial_transactions3[[#This Row],[amount]]&gt;$L$17), 1, 0)</f>
        <v>1</v>
      </c>
    </row>
    <row r="5739" spans="1:9">
      <c r="A5739" t="s">
        <v>10442</v>
      </c>
      <c r="B5739" s="3">
        <v>45519</v>
      </c>
      <c r="C5739" t="s">
        <v>7150</v>
      </c>
      <c r="D5739">
        <v>1079.54</v>
      </c>
      <c r="E5739" t="s">
        <v>122</v>
      </c>
      <c r="F5739" t="s">
        <v>26</v>
      </c>
      <c r="G5739" t="s">
        <v>48</v>
      </c>
      <c r="H5739" t="s">
        <v>28</v>
      </c>
      <c r="I5739">
        <f>IF(OR(financial_transactions3[[#This Row],[amount]]&lt;$L$16, financial_transactions3[[#This Row],[amount]]&gt;$L$17), 1, 0)</f>
        <v>0</v>
      </c>
    </row>
    <row r="5740" spans="1:9">
      <c r="A5740" t="s">
        <v>10443</v>
      </c>
      <c r="B5740" s="3">
        <v>45519</v>
      </c>
      <c r="C5740" t="s">
        <v>10444</v>
      </c>
      <c r="D5740">
        <v>711.14</v>
      </c>
      <c r="E5740" t="s">
        <v>19</v>
      </c>
      <c r="F5740" t="s">
        <v>61</v>
      </c>
      <c r="G5740" t="s">
        <v>27</v>
      </c>
      <c r="H5740" t="s">
        <v>22</v>
      </c>
      <c r="I5740">
        <f>IF(OR(financial_transactions3[[#This Row],[amount]]&lt;$L$16, financial_transactions3[[#This Row],[amount]]&gt;$L$17), 1, 0)</f>
        <v>0</v>
      </c>
    </row>
    <row r="5741" spans="1:9">
      <c r="A5741" t="s">
        <v>10445</v>
      </c>
      <c r="B5741" s="3">
        <v>45519</v>
      </c>
      <c r="C5741" t="s">
        <v>10446</v>
      </c>
      <c r="D5741">
        <v>1793.71</v>
      </c>
      <c r="E5741" t="s">
        <v>25</v>
      </c>
      <c r="F5741" t="s">
        <v>26</v>
      </c>
      <c r="G5741" t="s">
        <v>21</v>
      </c>
      <c r="H5741" t="s">
        <v>33</v>
      </c>
      <c r="I5741">
        <f>IF(OR(financial_transactions3[[#This Row],[amount]]&lt;$L$16, financial_transactions3[[#This Row],[amount]]&gt;$L$17), 1, 0)</f>
        <v>1</v>
      </c>
    </row>
    <row r="5742" spans="1:9">
      <c r="A5742" t="s">
        <v>10449</v>
      </c>
      <c r="B5742" s="3">
        <v>45519</v>
      </c>
      <c r="C5742" t="s">
        <v>609</v>
      </c>
      <c r="D5742">
        <v>485.07</v>
      </c>
      <c r="E5742" t="s">
        <v>67</v>
      </c>
      <c r="F5742" t="s">
        <v>32</v>
      </c>
      <c r="G5742" t="s">
        <v>39</v>
      </c>
      <c r="H5742" t="s">
        <v>49</v>
      </c>
      <c r="I5742">
        <f>IF(OR(financial_transactions3[[#This Row],[amount]]&lt;$L$16, financial_transactions3[[#This Row],[amount]]&gt;$L$17), 1, 0)</f>
        <v>1</v>
      </c>
    </row>
    <row r="5743" spans="1:9">
      <c r="A5743" t="s">
        <v>10450</v>
      </c>
      <c r="B5743" s="3">
        <v>45519</v>
      </c>
      <c r="C5743" t="s">
        <v>9629</v>
      </c>
      <c r="D5743">
        <v>1622.26</v>
      </c>
      <c r="E5743" t="s">
        <v>70</v>
      </c>
      <c r="F5743" t="s">
        <v>61</v>
      </c>
      <c r="G5743" t="s">
        <v>27</v>
      </c>
      <c r="H5743" t="s">
        <v>16080</v>
      </c>
      <c r="I5743">
        <f>IF(OR(financial_transactions3[[#This Row],[amount]]&lt;$L$16, financial_transactions3[[#This Row],[amount]]&gt;$L$17), 1, 0)</f>
        <v>1</v>
      </c>
    </row>
    <row r="5744" spans="1:9">
      <c r="A5744" t="s">
        <v>10452</v>
      </c>
      <c r="B5744" s="3">
        <v>45519</v>
      </c>
      <c r="C5744" t="s">
        <v>4285</v>
      </c>
      <c r="D5744">
        <v>1762.03</v>
      </c>
      <c r="E5744" t="s">
        <v>19</v>
      </c>
      <c r="F5744" t="s">
        <v>61</v>
      </c>
      <c r="G5744" t="s">
        <v>48</v>
      </c>
      <c r="H5744" t="s">
        <v>87</v>
      </c>
      <c r="I5744">
        <f>IF(OR(financial_transactions3[[#This Row],[amount]]&lt;$L$16, financial_transactions3[[#This Row],[amount]]&gt;$L$17), 1, 0)</f>
        <v>1</v>
      </c>
    </row>
    <row r="5745" spans="1:9">
      <c r="A5745" t="s">
        <v>10453</v>
      </c>
      <c r="B5745" s="3">
        <v>45520</v>
      </c>
      <c r="C5745" t="s">
        <v>10454</v>
      </c>
      <c r="D5745">
        <v>500.38</v>
      </c>
      <c r="E5745" t="s">
        <v>47</v>
      </c>
      <c r="F5745" t="s">
        <v>61</v>
      </c>
      <c r="G5745" t="s">
        <v>21</v>
      </c>
      <c r="H5745" t="s">
        <v>123</v>
      </c>
      <c r="I5745">
        <f>IF(OR(financial_transactions3[[#This Row],[amount]]&lt;$L$16, financial_transactions3[[#This Row],[amount]]&gt;$L$17), 1, 0)</f>
        <v>1</v>
      </c>
    </row>
    <row r="5746" spans="1:9">
      <c r="A5746" t="s">
        <v>10455</v>
      </c>
      <c r="B5746" s="3">
        <v>45520</v>
      </c>
      <c r="C5746" t="s">
        <v>10456</v>
      </c>
      <c r="D5746">
        <v>16929.88</v>
      </c>
      <c r="E5746" t="s">
        <v>64</v>
      </c>
      <c r="F5746" t="s">
        <v>26</v>
      </c>
      <c r="G5746" t="s">
        <v>21</v>
      </c>
      <c r="H5746" t="s">
        <v>33</v>
      </c>
      <c r="I5746">
        <f>IF(OR(financial_transactions3[[#This Row],[amount]]&lt;$L$16, financial_transactions3[[#This Row],[amount]]&gt;$L$17), 1, 0)</f>
        <v>1</v>
      </c>
    </row>
    <row r="5747" spans="1:9">
      <c r="A5747" t="s">
        <v>10457</v>
      </c>
      <c r="B5747" s="3">
        <v>45520</v>
      </c>
      <c r="C5747" t="s">
        <v>10458</v>
      </c>
      <c r="D5747">
        <v>903.66</v>
      </c>
      <c r="E5747" t="s">
        <v>122</v>
      </c>
      <c r="F5747" t="s">
        <v>20</v>
      </c>
      <c r="G5747" t="s">
        <v>39</v>
      </c>
      <c r="H5747" t="s">
        <v>75</v>
      </c>
      <c r="I5747">
        <f>IF(OR(financial_transactions3[[#This Row],[amount]]&lt;$L$16, financial_transactions3[[#This Row],[amount]]&gt;$L$17), 1, 0)</f>
        <v>0</v>
      </c>
    </row>
    <row r="5748" spans="1:9">
      <c r="A5748" t="s">
        <v>10459</v>
      </c>
      <c r="B5748" s="3">
        <v>45520</v>
      </c>
      <c r="C5748" t="s">
        <v>10460</v>
      </c>
      <c r="D5748">
        <v>1102.23</v>
      </c>
      <c r="E5748" t="s">
        <v>19</v>
      </c>
      <c r="F5748" t="s">
        <v>32</v>
      </c>
      <c r="G5748" t="s">
        <v>39</v>
      </c>
      <c r="H5748" t="s">
        <v>49</v>
      </c>
      <c r="I5748">
        <f>IF(OR(financial_transactions3[[#This Row],[amount]]&lt;$L$16, financial_transactions3[[#This Row],[amount]]&gt;$L$17), 1, 0)</f>
        <v>0</v>
      </c>
    </row>
    <row r="5749" spans="1:9">
      <c r="A5749" t="s">
        <v>10461</v>
      </c>
      <c r="B5749" s="3">
        <v>45520</v>
      </c>
      <c r="C5749" t="s">
        <v>2746</v>
      </c>
      <c r="D5749">
        <v>18751.509999999998</v>
      </c>
      <c r="E5749" t="s">
        <v>16110</v>
      </c>
      <c r="F5749" t="s">
        <v>32</v>
      </c>
      <c r="G5749" t="s">
        <v>39</v>
      </c>
      <c r="H5749" t="s">
        <v>75</v>
      </c>
      <c r="I5749">
        <f>IF(OR(financial_transactions3[[#This Row],[amount]]&lt;$L$16, financial_transactions3[[#This Row],[amount]]&gt;$L$17), 1, 0)</f>
        <v>1</v>
      </c>
    </row>
    <row r="5750" spans="1:9">
      <c r="A5750" t="s">
        <v>10462</v>
      </c>
      <c r="B5750" s="3">
        <v>45520</v>
      </c>
      <c r="C5750" t="s">
        <v>9478</v>
      </c>
      <c r="D5750">
        <v>1314.7</v>
      </c>
      <c r="E5750" t="s">
        <v>25</v>
      </c>
      <c r="F5750" t="s">
        <v>61</v>
      </c>
      <c r="G5750" t="s">
        <v>39</v>
      </c>
      <c r="H5750" t="s">
        <v>75</v>
      </c>
      <c r="I5750">
        <f>IF(OR(financial_transactions3[[#This Row],[amount]]&lt;$L$16, financial_transactions3[[#This Row],[amount]]&gt;$L$17), 1, 0)</f>
        <v>0</v>
      </c>
    </row>
    <row r="5751" spans="1:9">
      <c r="A5751" t="s">
        <v>10463</v>
      </c>
      <c r="B5751" s="3">
        <v>45520</v>
      </c>
      <c r="C5751" t="s">
        <v>5533</v>
      </c>
      <c r="D5751">
        <v>861.76</v>
      </c>
      <c r="E5751" t="s">
        <v>67</v>
      </c>
      <c r="F5751" t="s">
        <v>32</v>
      </c>
      <c r="G5751" t="s">
        <v>48</v>
      </c>
      <c r="H5751" t="s">
        <v>33</v>
      </c>
      <c r="I5751">
        <f>IF(OR(financial_transactions3[[#This Row],[amount]]&lt;$L$16, financial_transactions3[[#This Row],[amount]]&gt;$L$17), 1, 0)</f>
        <v>0</v>
      </c>
    </row>
    <row r="5752" spans="1:9">
      <c r="A5752" t="s">
        <v>10464</v>
      </c>
      <c r="B5752" s="3">
        <v>45520</v>
      </c>
      <c r="C5752" t="s">
        <v>1279</v>
      </c>
      <c r="D5752">
        <v>170.62</v>
      </c>
      <c r="E5752" t="s">
        <v>31</v>
      </c>
      <c r="F5752" t="s">
        <v>20</v>
      </c>
      <c r="G5752" t="s">
        <v>27</v>
      </c>
      <c r="H5752" t="s">
        <v>40</v>
      </c>
      <c r="I5752">
        <f>IF(OR(financial_transactions3[[#This Row],[amount]]&lt;$L$16, financial_transactions3[[#This Row],[amount]]&gt;$L$17), 1, 0)</f>
        <v>1</v>
      </c>
    </row>
    <row r="5753" spans="1:9">
      <c r="A5753" t="s">
        <v>10465</v>
      </c>
      <c r="B5753" s="3">
        <v>45520</v>
      </c>
      <c r="C5753" t="s">
        <v>4220</v>
      </c>
      <c r="D5753">
        <v>474.02</v>
      </c>
      <c r="E5753" t="s">
        <v>64</v>
      </c>
      <c r="F5753" t="s">
        <v>32</v>
      </c>
      <c r="G5753" t="s">
        <v>39</v>
      </c>
      <c r="H5753" t="s">
        <v>123</v>
      </c>
      <c r="I5753">
        <f>IF(OR(financial_transactions3[[#This Row],[amount]]&lt;$L$16, financial_transactions3[[#This Row],[amount]]&gt;$L$17), 1, 0)</f>
        <v>1</v>
      </c>
    </row>
    <row r="5754" spans="1:9">
      <c r="A5754" t="s">
        <v>10468</v>
      </c>
      <c r="B5754" s="3">
        <v>45520</v>
      </c>
      <c r="C5754" t="s">
        <v>10469</v>
      </c>
      <c r="D5754">
        <v>496.22</v>
      </c>
      <c r="E5754" t="s">
        <v>52</v>
      </c>
      <c r="F5754" t="s">
        <v>32</v>
      </c>
      <c r="G5754" t="s">
        <v>21</v>
      </c>
      <c r="H5754" t="s">
        <v>123</v>
      </c>
      <c r="I5754">
        <f>IF(OR(financial_transactions3[[#This Row],[amount]]&lt;$L$16, financial_transactions3[[#This Row],[amount]]&gt;$L$17), 1, 0)</f>
        <v>1</v>
      </c>
    </row>
    <row r="5755" spans="1:9">
      <c r="A5755" t="s">
        <v>10470</v>
      </c>
      <c r="B5755" s="3">
        <v>45520</v>
      </c>
      <c r="C5755" t="s">
        <v>9173</v>
      </c>
      <c r="D5755">
        <v>240.93</v>
      </c>
      <c r="E5755" t="s">
        <v>25</v>
      </c>
      <c r="F5755" t="s">
        <v>32</v>
      </c>
      <c r="G5755" t="s">
        <v>39</v>
      </c>
      <c r="H5755" t="s">
        <v>44</v>
      </c>
      <c r="I5755">
        <f>IF(OR(financial_transactions3[[#This Row],[amount]]&lt;$L$16, financial_transactions3[[#This Row],[amount]]&gt;$L$17), 1, 0)</f>
        <v>1</v>
      </c>
    </row>
    <row r="5756" spans="1:9">
      <c r="A5756" t="s">
        <v>10471</v>
      </c>
      <c r="B5756" s="3">
        <v>45520</v>
      </c>
      <c r="C5756" t="s">
        <v>7548</v>
      </c>
      <c r="D5756">
        <v>906.08</v>
      </c>
      <c r="E5756" t="s">
        <v>47</v>
      </c>
      <c r="F5756" t="s">
        <v>26</v>
      </c>
      <c r="G5756" t="s">
        <v>27</v>
      </c>
      <c r="H5756" t="s">
        <v>33</v>
      </c>
      <c r="I5756">
        <f>IF(OR(financial_transactions3[[#This Row],[amount]]&lt;$L$16, financial_transactions3[[#This Row],[amount]]&gt;$L$17), 1, 0)</f>
        <v>0</v>
      </c>
    </row>
    <row r="5757" spans="1:9">
      <c r="A5757" t="s">
        <v>10473</v>
      </c>
      <c r="B5757" s="3">
        <v>45520</v>
      </c>
      <c r="C5757" t="s">
        <v>10474</v>
      </c>
      <c r="D5757">
        <v>1764.02</v>
      </c>
      <c r="E5757" t="s">
        <v>25</v>
      </c>
      <c r="F5757" t="s">
        <v>61</v>
      </c>
      <c r="G5757" t="s">
        <v>39</v>
      </c>
      <c r="H5757" t="s">
        <v>33</v>
      </c>
      <c r="I5757">
        <f>IF(OR(financial_transactions3[[#This Row],[amount]]&lt;$L$16, financial_transactions3[[#This Row],[amount]]&gt;$L$17), 1, 0)</f>
        <v>1</v>
      </c>
    </row>
    <row r="5758" spans="1:9">
      <c r="A5758" t="s">
        <v>10475</v>
      </c>
      <c r="B5758" s="3">
        <v>45520</v>
      </c>
      <c r="C5758" t="s">
        <v>1658</v>
      </c>
      <c r="D5758">
        <v>1045.1600000000001</v>
      </c>
      <c r="E5758" t="s">
        <v>64</v>
      </c>
      <c r="F5758" t="s">
        <v>32</v>
      </c>
      <c r="G5758" t="s">
        <v>27</v>
      </c>
      <c r="H5758" t="s">
        <v>36</v>
      </c>
      <c r="I5758">
        <f>IF(OR(financial_transactions3[[#This Row],[amount]]&lt;$L$16, financial_transactions3[[#This Row],[amount]]&gt;$L$17), 1, 0)</f>
        <v>0</v>
      </c>
    </row>
    <row r="5759" spans="1:9">
      <c r="A5759" t="s">
        <v>10478</v>
      </c>
      <c r="B5759" s="3">
        <v>45520</v>
      </c>
      <c r="C5759" t="s">
        <v>10479</v>
      </c>
      <c r="D5759">
        <v>1031.24</v>
      </c>
      <c r="E5759" t="s">
        <v>31</v>
      </c>
      <c r="F5759" t="s">
        <v>61</v>
      </c>
      <c r="G5759" t="s">
        <v>21</v>
      </c>
      <c r="H5759" t="s">
        <v>40</v>
      </c>
      <c r="I5759">
        <f>IF(OR(financial_transactions3[[#This Row],[amount]]&lt;$L$16, financial_transactions3[[#This Row],[amount]]&gt;$L$17), 1, 0)</f>
        <v>0</v>
      </c>
    </row>
    <row r="5760" spans="1:9">
      <c r="A5760" t="s">
        <v>10483</v>
      </c>
      <c r="B5760" s="3">
        <v>45520</v>
      </c>
      <c r="C5760" t="s">
        <v>1449</v>
      </c>
      <c r="D5760">
        <v>391.08</v>
      </c>
      <c r="E5760" t="s">
        <v>52</v>
      </c>
      <c r="F5760" t="s">
        <v>61</v>
      </c>
      <c r="G5760" t="s">
        <v>39</v>
      </c>
      <c r="H5760" t="s">
        <v>16080</v>
      </c>
      <c r="I5760">
        <f>IF(OR(financial_transactions3[[#This Row],[amount]]&lt;$L$16, financial_transactions3[[#This Row],[amount]]&gt;$L$17), 1, 0)</f>
        <v>1</v>
      </c>
    </row>
    <row r="5761" spans="1:9">
      <c r="A5761" t="s">
        <v>10484</v>
      </c>
      <c r="B5761" s="3">
        <v>45520</v>
      </c>
      <c r="C5761" t="s">
        <v>10485</v>
      </c>
      <c r="D5761">
        <v>690.16</v>
      </c>
      <c r="E5761" t="s">
        <v>64</v>
      </c>
      <c r="F5761" t="s">
        <v>20</v>
      </c>
      <c r="G5761" t="s">
        <v>21</v>
      </c>
      <c r="H5761" t="s">
        <v>49</v>
      </c>
      <c r="I5761">
        <f>IF(OR(financial_transactions3[[#This Row],[amount]]&lt;$L$16, financial_transactions3[[#This Row],[amount]]&gt;$L$17), 1, 0)</f>
        <v>0</v>
      </c>
    </row>
    <row r="5762" spans="1:9">
      <c r="A5762" t="s">
        <v>10486</v>
      </c>
      <c r="B5762" s="3">
        <v>45520</v>
      </c>
      <c r="C5762" t="s">
        <v>3560</v>
      </c>
      <c r="D5762">
        <v>590.49</v>
      </c>
      <c r="E5762" t="s">
        <v>70</v>
      </c>
      <c r="F5762" t="s">
        <v>26</v>
      </c>
      <c r="G5762" t="s">
        <v>21</v>
      </c>
      <c r="H5762" t="s">
        <v>57</v>
      </c>
      <c r="I5762">
        <f>IF(OR(financial_transactions3[[#This Row],[amount]]&lt;$L$16, financial_transactions3[[#This Row],[amount]]&gt;$L$17), 1, 0)</f>
        <v>0</v>
      </c>
    </row>
    <row r="5763" spans="1:9">
      <c r="A5763" t="s">
        <v>10487</v>
      </c>
      <c r="B5763" s="3">
        <v>45520</v>
      </c>
      <c r="C5763" t="s">
        <v>7906</v>
      </c>
      <c r="D5763">
        <v>1305.1400000000001</v>
      </c>
      <c r="E5763" t="s">
        <v>19</v>
      </c>
      <c r="F5763" t="s">
        <v>32</v>
      </c>
      <c r="G5763" t="s">
        <v>27</v>
      </c>
      <c r="H5763" t="s">
        <v>40</v>
      </c>
      <c r="I5763">
        <f>IF(OR(financial_transactions3[[#This Row],[amount]]&lt;$L$16, financial_transactions3[[#This Row],[amount]]&gt;$L$17), 1, 0)</f>
        <v>0</v>
      </c>
    </row>
    <row r="5764" spans="1:9">
      <c r="A5764" t="s">
        <v>10488</v>
      </c>
      <c r="B5764" s="3">
        <v>45521</v>
      </c>
      <c r="C5764" t="s">
        <v>3541</v>
      </c>
      <c r="D5764">
        <v>754.46</v>
      </c>
      <c r="E5764" t="s">
        <v>122</v>
      </c>
      <c r="F5764" t="s">
        <v>32</v>
      </c>
      <c r="G5764" t="s">
        <v>27</v>
      </c>
      <c r="H5764" t="s">
        <v>16080</v>
      </c>
      <c r="I5764">
        <f>IF(OR(financial_transactions3[[#This Row],[amount]]&lt;$L$16, financial_transactions3[[#This Row],[amount]]&gt;$L$17), 1, 0)</f>
        <v>0</v>
      </c>
    </row>
    <row r="5765" spans="1:9">
      <c r="A5765" t="s">
        <v>10489</v>
      </c>
      <c r="B5765" s="3">
        <v>45521</v>
      </c>
      <c r="C5765" t="s">
        <v>6823</v>
      </c>
      <c r="D5765">
        <v>1260.3800000000001</v>
      </c>
      <c r="E5765" t="s">
        <v>16079</v>
      </c>
      <c r="F5765" t="s">
        <v>20</v>
      </c>
      <c r="G5765" t="s">
        <v>27</v>
      </c>
      <c r="H5765" t="s">
        <v>87</v>
      </c>
      <c r="I5765">
        <f>IF(OR(financial_transactions3[[#This Row],[amount]]&lt;$L$16, financial_transactions3[[#This Row],[amount]]&gt;$L$17), 1, 0)</f>
        <v>0</v>
      </c>
    </row>
    <row r="5766" spans="1:9">
      <c r="A5766" t="s">
        <v>10490</v>
      </c>
      <c r="B5766" s="3">
        <v>45521</v>
      </c>
      <c r="C5766" t="s">
        <v>10491</v>
      </c>
      <c r="D5766">
        <v>1668.53</v>
      </c>
      <c r="E5766" t="s">
        <v>47</v>
      </c>
      <c r="F5766" t="s">
        <v>26</v>
      </c>
      <c r="G5766" t="s">
        <v>21</v>
      </c>
      <c r="H5766" t="s">
        <v>16080</v>
      </c>
      <c r="I5766">
        <f>IF(OR(financial_transactions3[[#This Row],[amount]]&lt;$L$16, financial_transactions3[[#This Row],[amount]]&gt;$L$17), 1, 0)</f>
        <v>1</v>
      </c>
    </row>
    <row r="5767" spans="1:9">
      <c r="A5767" t="s">
        <v>10492</v>
      </c>
      <c r="B5767" s="3">
        <v>45521</v>
      </c>
      <c r="C5767" t="s">
        <v>10493</v>
      </c>
      <c r="D5767">
        <v>1464.01</v>
      </c>
      <c r="E5767" t="s">
        <v>52</v>
      </c>
      <c r="F5767" t="s">
        <v>20</v>
      </c>
      <c r="G5767" t="s">
        <v>27</v>
      </c>
      <c r="H5767" t="s">
        <v>94</v>
      </c>
      <c r="I5767">
        <f>IF(OR(financial_transactions3[[#This Row],[amount]]&lt;$L$16, financial_transactions3[[#This Row],[amount]]&gt;$L$17), 1, 0)</f>
        <v>0</v>
      </c>
    </row>
    <row r="5768" spans="1:9">
      <c r="A5768" t="s">
        <v>10494</v>
      </c>
      <c r="B5768" s="3">
        <v>45521</v>
      </c>
      <c r="C5768" t="s">
        <v>10495</v>
      </c>
      <c r="D5768">
        <v>94.2</v>
      </c>
      <c r="E5768" t="s">
        <v>47</v>
      </c>
      <c r="F5768" t="s">
        <v>61</v>
      </c>
      <c r="G5768" t="s">
        <v>27</v>
      </c>
      <c r="H5768" t="s">
        <v>28</v>
      </c>
      <c r="I5768">
        <f>IF(OR(financial_transactions3[[#This Row],[amount]]&lt;$L$16, financial_transactions3[[#This Row],[amount]]&gt;$L$17), 1, 0)</f>
        <v>1</v>
      </c>
    </row>
    <row r="5769" spans="1:9">
      <c r="A5769" t="s">
        <v>10496</v>
      </c>
      <c r="B5769" s="3">
        <v>45521</v>
      </c>
      <c r="C5769" t="s">
        <v>6703</v>
      </c>
      <c r="D5769">
        <v>1667.34</v>
      </c>
      <c r="E5769" t="s">
        <v>47</v>
      </c>
      <c r="F5769" t="s">
        <v>20</v>
      </c>
      <c r="G5769" t="s">
        <v>39</v>
      </c>
      <c r="H5769" t="s">
        <v>75</v>
      </c>
      <c r="I5769">
        <f>IF(OR(financial_transactions3[[#This Row],[amount]]&lt;$L$16, financial_transactions3[[#This Row],[amount]]&gt;$L$17), 1, 0)</f>
        <v>1</v>
      </c>
    </row>
    <row r="5770" spans="1:9">
      <c r="A5770" t="s">
        <v>10497</v>
      </c>
      <c r="B5770" s="3">
        <v>45521</v>
      </c>
      <c r="C5770" t="s">
        <v>473</v>
      </c>
      <c r="D5770">
        <v>1131.6199999999999</v>
      </c>
      <c r="E5770" t="s">
        <v>67</v>
      </c>
      <c r="F5770" t="s">
        <v>61</v>
      </c>
      <c r="G5770" t="s">
        <v>39</v>
      </c>
      <c r="H5770" t="s">
        <v>36</v>
      </c>
      <c r="I5770">
        <f>IF(OR(financial_transactions3[[#This Row],[amount]]&lt;$L$16, financial_transactions3[[#This Row],[amount]]&gt;$L$17), 1, 0)</f>
        <v>0</v>
      </c>
    </row>
    <row r="5771" spans="1:9">
      <c r="A5771" t="s">
        <v>10498</v>
      </c>
      <c r="B5771" s="3">
        <v>45521</v>
      </c>
      <c r="C5771" t="s">
        <v>10499</v>
      </c>
      <c r="D5771">
        <v>1279.9000000000001</v>
      </c>
      <c r="E5771" t="s">
        <v>16110</v>
      </c>
      <c r="F5771" t="s">
        <v>32</v>
      </c>
      <c r="G5771" t="s">
        <v>48</v>
      </c>
      <c r="H5771" t="s">
        <v>75</v>
      </c>
      <c r="I5771">
        <f>IF(OR(financial_transactions3[[#This Row],[amount]]&lt;$L$16, financial_transactions3[[#This Row],[amount]]&gt;$L$17), 1, 0)</f>
        <v>0</v>
      </c>
    </row>
    <row r="5772" spans="1:9">
      <c r="A5772" t="s">
        <v>10500</v>
      </c>
      <c r="B5772" s="3">
        <v>45521</v>
      </c>
      <c r="C5772" t="s">
        <v>874</v>
      </c>
      <c r="D5772">
        <v>301.26</v>
      </c>
      <c r="E5772" t="s">
        <v>52</v>
      </c>
      <c r="F5772" t="s">
        <v>20</v>
      </c>
      <c r="G5772" t="s">
        <v>48</v>
      </c>
      <c r="H5772" t="s">
        <v>53</v>
      </c>
      <c r="I5772">
        <f>IF(OR(financial_transactions3[[#This Row],[amount]]&lt;$L$16, financial_transactions3[[#This Row],[amount]]&gt;$L$17), 1, 0)</f>
        <v>1</v>
      </c>
    </row>
    <row r="5773" spans="1:9">
      <c r="A5773" t="s">
        <v>10501</v>
      </c>
      <c r="B5773" s="3">
        <v>45521</v>
      </c>
      <c r="C5773" t="s">
        <v>6675</v>
      </c>
      <c r="D5773">
        <v>17355.09</v>
      </c>
      <c r="E5773" t="s">
        <v>31</v>
      </c>
      <c r="F5773" t="s">
        <v>26</v>
      </c>
      <c r="G5773" t="s">
        <v>48</v>
      </c>
      <c r="H5773" t="s">
        <v>109</v>
      </c>
      <c r="I5773">
        <f>IF(OR(financial_transactions3[[#This Row],[amount]]&lt;$L$16, financial_transactions3[[#This Row],[amount]]&gt;$L$17), 1, 0)</f>
        <v>1</v>
      </c>
    </row>
    <row r="5774" spans="1:9">
      <c r="A5774" t="s">
        <v>10502</v>
      </c>
      <c r="B5774" s="3">
        <v>45521</v>
      </c>
      <c r="C5774" t="s">
        <v>7080</v>
      </c>
      <c r="D5774">
        <v>1104.82</v>
      </c>
      <c r="E5774" t="s">
        <v>67</v>
      </c>
      <c r="F5774" t="s">
        <v>26</v>
      </c>
      <c r="G5774" t="s">
        <v>48</v>
      </c>
      <c r="H5774" t="s">
        <v>94</v>
      </c>
      <c r="I5774">
        <f>IF(OR(financial_transactions3[[#This Row],[amount]]&lt;$L$16, financial_transactions3[[#This Row],[amount]]&gt;$L$17), 1, 0)</f>
        <v>0</v>
      </c>
    </row>
    <row r="5775" spans="1:9">
      <c r="A5775" t="s">
        <v>10503</v>
      </c>
      <c r="B5775" s="3">
        <v>45521</v>
      </c>
      <c r="C5775" t="s">
        <v>3487</v>
      </c>
      <c r="D5775">
        <v>1398.93</v>
      </c>
      <c r="E5775" t="s">
        <v>25</v>
      </c>
      <c r="F5775" t="s">
        <v>26</v>
      </c>
      <c r="G5775" t="s">
        <v>27</v>
      </c>
      <c r="H5775" t="s">
        <v>109</v>
      </c>
      <c r="I5775">
        <f>IF(OR(financial_transactions3[[#This Row],[amount]]&lt;$L$16, financial_transactions3[[#This Row],[amount]]&gt;$L$17), 1, 0)</f>
        <v>0</v>
      </c>
    </row>
    <row r="5776" spans="1:9">
      <c r="A5776" t="s">
        <v>10504</v>
      </c>
      <c r="B5776" s="3">
        <v>45521</v>
      </c>
      <c r="C5776" t="s">
        <v>3529</v>
      </c>
      <c r="D5776">
        <v>421.71</v>
      </c>
      <c r="E5776" t="s">
        <v>16079</v>
      </c>
      <c r="F5776" t="s">
        <v>61</v>
      </c>
      <c r="G5776" t="s">
        <v>27</v>
      </c>
      <c r="H5776" t="s">
        <v>75</v>
      </c>
      <c r="I5776">
        <f>IF(OR(financial_transactions3[[#This Row],[amount]]&lt;$L$16, financial_transactions3[[#This Row],[amount]]&gt;$L$17), 1, 0)</f>
        <v>1</v>
      </c>
    </row>
    <row r="5777" spans="1:9">
      <c r="A5777" t="s">
        <v>10505</v>
      </c>
      <c r="B5777" s="3">
        <v>45521</v>
      </c>
      <c r="C5777" t="s">
        <v>10506</v>
      </c>
      <c r="D5777">
        <v>1130.76</v>
      </c>
      <c r="E5777" t="s">
        <v>31</v>
      </c>
      <c r="F5777" t="s">
        <v>61</v>
      </c>
      <c r="G5777" t="s">
        <v>39</v>
      </c>
      <c r="H5777" t="s">
        <v>28</v>
      </c>
      <c r="I5777">
        <f>IF(OR(financial_transactions3[[#This Row],[amount]]&lt;$L$16, financial_transactions3[[#This Row],[amount]]&gt;$L$17), 1, 0)</f>
        <v>0</v>
      </c>
    </row>
    <row r="5778" spans="1:9">
      <c r="A5778" t="s">
        <v>10507</v>
      </c>
      <c r="B5778" s="3">
        <v>45521</v>
      </c>
      <c r="C5778" t="s">
        <v>1139</v>
      </c>
      <c r="D5778">
        <v>1734.71</v>
      </c>
      <c r="E5778" t="s">
        <v>70</v>
      </c>
      <c r="F5778" t="s">
        <v>32</v>
      </c>
      <c r="G5778" t="s">
        <v>27</v>
      </c>
      <c r="H5778" t="s">
        <v>176</v>
      </c>
      <c r="I5778">
        <f>IF(OR(financial_transactions3[[#This Row],[amount]]&lt;$L$16, financial_transactions3[[#This Row],[amount]]&gt;$L$17), 1, 0)</f>
        <v>1</v>
      </c>
    </row>
    <row r="5779" spans="1:9">
      <c r="A5779" t="s">
        <v>10508</v>
      </c>
      <c r="B5779" s="3">
        <v>45521</v>
      </c>
      <c r="C5779" t="s">
        <v>10509</v>
      </c>
      <c r="D5779">
        <v>1554.29</v>
      </c>
      <c r="E5779" t="s">
        <v>16110</v>
      </c>
      <c r="F5779" t="s">
        <v>61</v>
      </c>
      <c r="G5779" t="s">
        <v>48</v>
      </c>
      <c r="H5779" t="s">
        <v>94</v>
      </c>
      <c r="I5779">
        <f>IF(OR(financial_transactions3[[#This Row],[amount]]&lt;$L$16, financial_transactions3[[#This Row],[amount]]&gt;$L$17), 1, 0)</f>
        <v>0</v>
      </c>
    </row>
    <row r="5780" spans="1:9">
      <c r="A5780" t="s">
        <v>10510</v>
      </c>
      <c r="B5780" s="3">
        <v>45521</v>
      </c>
      <c r="C5780" t="s">
        <v>10060</v>
      </c>
      <c r="D5780">
        <v>1842.27</v>
      </c>
      <c r="E5780" t="s">
        <v>16079</v>
      </c>
      <c r="F5780" t="s">
        <v>32</v>
      </c>
      <c r="G5780" t="s">
        <v>27</v>
      </c>
      <c r="H5780" t="s">
        <v>44</v>
      </c>
      <c r="I5780">
        <f>IF(OR(financial_transactions3[[#This Row],[amount]]&lt;$L$16, financial_transactions3[[#This Row],[amount]]&gt;$L$17), 1, 0)</f>
        <v>1</v>
      </c>
    </row>
    <row r="5781" spans="1:9">
      <c r="A5781" t="s">
        <v>10511</v>
      </c>
      <c r="B5781" s="3">
        <v>45521</v>
      </c>
      <c r="C5781" t="s">
        <v>822</v>
      </c>
      <c r="D5781">
        <v>1292.1199999999999</v>
      </c>
      <c r="E5781" t="s">
        <v>47</v>
      </c>
      <c r="F5781" t="s">
        <v>20</v>
      </c>
      <c r="G5781" t="s">
        <v>39</v>
      </c>
      <c r="H5781" t="s">
        <v>28</v>
      </c>
      <c r="I5781">
        <f>IF(OR(financial_transactions3[[#This Row],[amount]]&lt;$L$16, financial_transactions3[[#This Row],[amount]]&gt;$L$17), 1, 0)</f>
        <v>0</v>
      </c>
    </row>
    <row r="5782" spans="1:9">
      <c r="A5782" t="s">
        <v>10512</v>
      </c>
      <c r="B5782" s="3">
        <v>45521</v>
      </c>
      <c r="C5782" t="s">
        <v>10513</v>
      </c>
      <c r="D5782">
        <v>826.95</v>
      </c>
      <c r="E5782" t="s">
        <v>64</v>
      </c>
      <c r="F5782" t="s">
        <v>32</v>
      </c>
      <c r="G5782" t="s">
        <v>21</v>
      </c>
      <c r="H5782" t="s">
        <v>87</v>
      </c>
      <c r="I5782">
        <f>IF(OR(financial_transactions3[[#This Row],[amount]]&lt;$L$16, financial_transactions3[[#This Row],[amount]]&gt;$L$17), 1, 0)</f>
        <v>0</v>
      </c>
    </row>
    <row r="5783" spans="1:9">
      <c r="A5783" t="s">
        <v>10514</v>
      </c>
      <c r="B5783" s="3">
        <v>45521</v>
      </c>
      <c r="C5783" t="s">
        <v>10515</v>
      </c>
      <c r="D5783">
        <v>1112.18</v>
      </c>
      <c r="E5783" t="s">
        <v>47</v>
      </c>
      <c r="F5783" t="s">
        <v>26</v>
      </c>
      <c r="G5783" t="s">
        <v>39</v>
      </c>
      <c r="H5783" t="s">
        <v>36</v>
      </c>
      <c r="I5783">
        <f>IF(OR(financial_transactions3[[#This Row],[amount]]&lt;$L$16, financial_transactions3[[#This Row],[amount]]&gt;$L$17), 1, 0)</f>
        <v>0</v>
      </c>
    </row>
    <row r="5784" spans="1:9">
      <c r="A5784" t="s">
        <v>10516</v>
      </c>
      <c r="B5784" s="3">
        <v>45521</v>
      </c>
      <c r="C5784" t="s">
        <v>10517</v>
      </c>
      <c r="D5784">
        <v>1940.48</v>
      </c>
      <c r="E5784" t="s">
        <v>31</v>
      </c>
      <c r="F5784" t="s">
        <v>20</v>
      </c>
      <c r="G5784" t="s">
        <v>27</v>
      </c>
      <c r="H5784" t="s">
        <v>75</v>
      </c>
      <c r="I5784">
        <f>IF(OR(financial_transactions3[[#This Row],[amount]]&lt;$L$16, financial_transactions3[[#This Row],[amount]]&gt;$L$17), 1, 0)</f>
        <v>1</v>
      </c>
    </row>
    <row r="5785" spans="1:9">
      <c r="A5785" t="s">
        <v>10518</v>
      </c>
      <c r="B5785" s="3">
        <v>45521</v>
      </c>
      <c r="C5785" t="s">
        <v>9212</v>
      </c>
      <c r="D5785">
        <v>1724.21</v>
      </c>
      <c r="E5785" t="s">
        <v>25</v>
      </c>
      <c r="F5785" t="s">
        <v>61</v>
      </c>
      <c r="G5785" t="s">
        <v>21</v>
      </c>
      <c r="H5785" t="s">
        <v>87</v>
      </c>
      <c r="I5785">
        <f>IF(OR(financial_transactions3[[#This Row],[amount]]&lt;$L$16, financial_transactions3[[#This Row],[amount]]&gt;$L$17), 1, 0)</f>
        <v>1</v>
      </c>
    </row>
    <row r="5786" spans="1:9">
      <c r="A5786" t="s">
        <v>10519</v>
      </c>
      <c r="B5786" s="3">
        <v>45521</v>
      </c>
      <c r="C5786" t="s">
        <v>4857</v>
      </c>
      <c r="D5786">
        <v>1530.89</v>
      </c>
      <c r="E5786" t="s">
        <v>64</v>
      </c>
      <c r="F5786" t="s">
        <v>32</v>
      </c>
      <c r="G5786" t="s">
        <v>39</v>
      </c>
      <c r="H5786" t="s">
        <v>94</v>
      </c>
      <c r="I5786">
        <f>IF(OR(financial_transactions3[[#This Row],[amount]]&lt;$L$16, financial_transactions3[[#This Row],[amount]]&gt;$L$17), 1, 0)</f>
        <v>0</v>
      </c>
    </row>
    <row r="5787" spans="1:9">
      <c r="A5787" t="s">
        <v>10520</v>
      </c>
      <c r="B5787" s="3">
        <v>45521</v>
      </c>
      <c r="C5787" t="s">
        <v>10521</v>
      </c>
      <c r="D5787">
        <v>879.13</v>
      </c>
      <c r="E5787" t="s">
        <v>16079</v>
      </c>
      <c r="F5787" t="s">
        <v>26</v>
      </c>
      <c r="G5787" t="s">
        <v>48</v>
      </c>
      <c r="H5787" t="s">
        <v>109</v>
      </c>
      <c r="I5787">
        <f>IF(OR(financial_transactions3[[#This Row],[amount]]&lt;$L$16, financial_transactions3[[#This Row],[amount]]&gt;$L$17), 1, 0)</f>
        <v>0</v>
      </c>
    </row>
    <row r="5788" spans="1:9">
      <c r="A5788" t="s">
        <v>10522</v>
      </c>
      <c r="B5788" s="3">
        <v>45521</v>
      </c>
      <c r="C5788" t="s">
        <v>10523</v>
      </c>
      <c r="D5788">
        <v>897.99</v>
      </c>
      <c r="E5788" t="s">
        <v>67</v>
      </c>
      <c r="F5788" t="s">
        <v>61</v>
      </c>
      <c r="G5788" t="s">
        <v>48</v>
      </c>
      <c r="H5788" t="s">
        <v>109</v>
      </c>
      <c r="I5788">
        <f>IF(OR(financial_transactions3[[#This Row],[amount]]&lt;$L$16, financial_transactions3[[#This Row],[amount]]&gt;$L$17), 1, 0)</f>
        <v>0</v>
      </c>
    </row>
    <row r="5789" spans="1:9">
      <c r="A5789" t="s">
        <v>10524</v>
      </c>
      <c r="B5789" s="3">
        <v>45522</v>
      </c>
      <c r="C5789" t="s">
        <v>10525</v>
      </c>
      <c r="D5789">
        <v>921.28</v>
      </c>
      <c r="E5789" t="s">
        <v>25</v>
      </c>
      <c r="F5789" t="s">
        <v>32</v>
      </c>
      <c r="G5789" t="s">
        <v>48</v>
      </c>
      <c r="H5789" t="s">
        <v>22</v>
      </c>
      <c r="I5789">
        <f>IF(OR(financial_transactions3[[#This Row],[amount]]&lt;$L$16, financial_transactions3[[#This Row],[amount]]&gt;$L$17), 1, 0)</f>
        <v>0</v>
      </c>
    </row>
    <row r="5790" spans="1:9">
      <c r="A5790" t="s">
        <v>10526</v>
      </c>
      <c r="B5790" s="3">
        <v>45522</v>
      </c>
      <c r="C5790" t="s">
        <v>10527</v>
      </c>
      <c r="D5790">
        <v>141.91999999999999</v>
      </c>
      <c r="E5790" t="s">
        <v>64</v>
      </c>
      <c r="F5790" t="s">
        <v>26</v>
      </c>
      <c r="G5790" t="s">
        <v>27</v>
      </c>
      <c r="H5790" t="s">
        <v>53</v>
      </c>
      <c r="I5790">
        <f>IF(OR(financial_transactions3[[#This Row],[amount]]&lt;$L$16, financial_transactions3[[#This Row],[amount]]&gt;$L$17), 1, 0)</f>
        <v>1</v>
      </c>
    </row>
    <row r="5791" spans="1:9">
      <c r="A5791" t="s">
        <v>10528</v>
      </c>
      <c r="B5791" s="3">
        <v>45522</v>
      </c>
      <c r="C5791" t="s">
        <v>3026</v>
      </c>
      <c r="D5791">
        <v>907.47</v>
      </c>
      <c r="E5791" t="s">
        <v>19</v>
      </c>
      <c r="F5791" t="s">
        <v>32</v>
      </c>
      <c r="G5791" t="s">
        <v>48</v>
      </c>
      <c r="H5791" t="s">
        <v>36</v>
      </c>
      <c r="I5791">
        <f>IF(OR(financial_transactions3[[#This Row],[amount]]&lt;$L$16, financial_transactions3[[#This Row],[amount]]&gt;$L$17), 1, 0)</f>
        <v>0</v>
      </c>
    </row>
    <row r="5792" spans="1:9">
      <c r="A5792" t="s">
        <v>10529</v>
      </c>
      <c r="B5792" s="3">
        <v>45522</v>
      </c>
      <c r="C5792" t="s">
        <v>5820</v>
      </c>
      <c r="D5792">
        <v>179.43</v>
      </c>
      <c r="E5792" t="s">
        <v>47</v>
      </c>
      <c r="F5792" t="s">
        <v>20</v>
      </c>
      <c r="G5792" t="s">
        <v>48</v>
      </c>
      <c r="H5792" t="s">
        <v>57</v>
      </c>
      <c r="I5792">
        <f>IF(OR(financial_transactions3[[#This Row],[amount]]&lt;$L$16, financial_transactions3[[#This Row],[amount]]&gt;$L$17), 1, 0)</f>
        <v>1</v>
      </c>
    </row>
    <row r="5793" spans="1:9">
      <c r="A5793" t="s">
        <v>10530</v>
      </c>
      <c r="B5793" s="3">
        <v>45522</v>
      </c>
      <c r="C5793" t="s">
        <v>10531</v>
      </c>
      <c r="D5793">
        <v>1632.53</v>
      </c>
      <c r="E5793" t="s">
        <v>70</v>
      </c>
      <c r="F5793" t="s">
        <v>32</v>
      </c>
      <c r="G5793" t="s">
        <v>21</v>
      </c>
      <c r="H5793" t="s">
        <v>49</v>
      </c>
      <c r="I5793">
        <f>IF(OR(financial_transactions3[[#This Row],[amount]]&lt;$L$16, financial_transactions3[[#This Row],[amount]]&gt;$L$17), 1, 0)</f>
        <v>1</v>
      </c>
    </row>
    <row r="5794" spans="1:9">
      <c r="A5794" t="s">
        <v>10532</v>
      </c>
      <c r="B5794" s="3">
        <v>45522</v>
      </c>
      <c r="C5794" t="s">
        <v>7880</v>
      </c>
      <c r="D5794">
        <v>1158.1300000000001</v>
      </c>
      <c r="E5794" t="s">
        <v>16079</v>
      </c>
      <c r="F5794" t="s">
        <v>61</v>
      </c>
      <c r="G5794" t="s">
        <v>21</v>
      </c>
      <c r="H5794" t="s">
        <v>53</v>
      </c>
      <c r="I5794">
        <f>IF(OR(financial_transactions3[[#This Row],[amount]]&lt;$L$16, financial_transactions3[[#This Row],[amount]]&gt;$L$17), 1, 0)</f>
        <v>0</v>
      </c>
    </row>
    <row r="5795" spans="1:9">
      <c r="A5795" t="s">
        <v>10533</v>
      </c>
      <c r="B5795" s="3">
        <v>45522</v>
      </c>
      <c r="C5795" t="s">
        <v>1528</v>
      </c>
      <c r="D5795">
        <v>691.09</v>
      </c>
      <c r="E5795" t="s">
        <v>47</v>
      </c>
      <c r="F5795" t="s">
        <v>61</v>
      </c>
      <c r="G5795" t="s">
        <v>48</v>
      </c>
      <c r="H5795" t="s">
        <v>16080</v>
      </c>
      <c r="I5795">
        <f>IF(OR(financial_transactions3[[#This Row],[amount]]&lt;$L$16, financial_transactions3[[#This Row],[amount]]&gt;$L$17), 1, 0)</f>
        <v>0</v>
      </c>
    </row>
    <row r="5796" spans="1:9">
      <c r="A5796" t="s">
        <v>10535</v>
      </c>
      <c r="B5796" s="3">
        <v>45522</v>
      </c>
      <c r="C5796" t="s">
        <v>10536</v>
      </c>
      <c r="D5796">
        <v>608.79</v>
      </c>
      <c r="E5796" t="s">
        <v>122</v>
      </c>
      <c r="F5796" t="s">
        <v>61</v>
      </c>
      <c r="G5796" t="s">
        <v>39</v>
      </c>
      <c r="H5796" t="s">
        <v>16080</v>
      </c>
      <c r="I5796">
        <f>IF(OR(financial_transactions3[[#This Row],[amount]]&lt;$L$16, financial_transactions3[[#This Row],[amount]]&gt;$L$17), 1, 0)</f>
        <v>0</v>
      </c>
    </row>
    <row r="5797" spans="1:9">
      <c r="A5797" t="s">
        <v>10537</v>
      </c>
      <c r="B5797" s="3">
        <v>45522</v>
      </c>
      <c r="C5797" t="s">
        <v>10538</v>
      </c>
      <c r="D5797">
        <v>1350.78</v>
      </c>
      <c r="E5797" t="s">
        <v>67</v>
      </c>
      <c r="F5797" t="s">
        <v>61</v>
      </c>
      <c r="G5797" t="s">
        <v>48</v>
      </c>
      <c r="H5797" t="s">
        <v>109</v>
      </c>
      <c r="I5797">
        <f>IF(OR(financial_transactions3[[#This Row],[amount]]&lt;$L$16, financial_transactions3[[#This Row],[amount]]&gt;$L$17), 1, 0)</f>
        <v>0</v>
      </c>
    </row>
    <row r="5798" spans="1:9">
      <c r="A5798" t="s">
        <v>10539</v>
      </c>
      <c r="B5798" s="3">
        <v>45522</v>
      </c>
      <c r="C5798" t="s">
        <v>4309</v>
      </c>
      <c r="D5798">
        <v>1189.49</v>
      </c>
      <c r="E5798" t="s">
        <v>52</v>
      </c>
      <c r="F5798" t="s">
        <v>61</v>
      </c>
      <c r="G5798" t="s">
        <v>21</v>
      </c>
      <c r="H5798" t="s">
        <v>49</v>
      </c>
      <c r="I5798">
        <f>IF(OR(financial_transactions3[[#This Row],[amount]]&lt;$L$16, financial_transactions3[[#This Row],[amount]]&gt;$L$17), 1, 0)</f>
        <v>0</v>
      </c>
    </row>
    <row r="5799" spans="1:9">
      <c r="A5799" t="s">
        <v>10540</v>
      </c>
      <c r="B5799" s="3">
        <v>45522</v>
      </c>
      <c r="C5799" t="s">
        <v>10541</v>
      </c>
      <c r="D5799">
        <v>1558.54</v>
      </c>
      <c r="E5799" t="s">
        <v>16079</v>
      </c>
      <c r="F5799" t="s">
        <v>20</v>
      </c>
      <c r="G5799" t="s">
        <v>27</v>
      </c>
      <c r="H5799" t="s">
        <v>16080</v>
      </c>
      <c r="I5799">
        <f>IF(OR(financial_transactions3[[#This Row],[amount]]&lt;$L$16, financial_transactions3[[#This Row],[amount]]&gt;$L$17), 1, 0)</f>
        <v>0</v>
      </c>
    </row>
    <row r="5800" spans="1:9">
      <c r="A5800" t="s">
        <v>10542</v>
      </c>
      <c r="B5800" s="3">
        <v>45522</v>
      </c>
      <c r="C5800" t="s">
        <v>10543</v>
      </c>
      <c r="D5800">
        <v>254.8</v>
      </c>
      <c r="E5800" t="s">
        <v>19</v>
      </c>
      <c r="F5800" t="s">
        <v>26</v>
      </c>
      <c r="G5800" t="s">
        <v>27</v>
      </c>
      <c r="H5800" t="s">
        <v>36</v>
      </c>
      <c r="I5800">
        <f>IF(OR(financial_transactions3[[#This Row],[amount]]&lt;$L$16, financial_transactions3[[#This Row],[amount]]&gt;$L$17), 1, 0)</f>
        <v>1</v>
      </c>
    </row>
    <row r="5801" spans="1:9">
      <c r="A5801" t="s">
        <v>10544</v>
      </c>
      <c r="B5801" s="3">
        <v>45522</v>
      </c>
      <c r="C5801" t="s">
        <v>10545</v>
      </c>
      <c r="D5801">
        <v>1098.05</v>
      </c>
      <c r="E5801" t="s">
        <v>25</v>
      </c>
      <c r="F5801" t="s">
        <v>26</v>
      </c>
      <c r="G5801" t="s">
        <v>39</v>
      </c>
      <c r="H5801" t="s">
        <v>16080</v>
      </c>
      <c r="I5801">
        <f>IF(OR(financial_transactions3[[#This Row],[amount]]&lt;$L$16, financial_transactions3[[#This Row],[amount]]&gt;$L$17), 1, 0)</f>
        <v>0</v>
      </c>
    </row>
    <row r="5802" spans="1:9">
      <c r="A5802" t="s">
        <v>10546</v>
      </c>
      <c r="B5802" s="3">
        <v>45522</v>
      </c>
      <c r="C5802" t="s">
        <v>10547</v>
      </c>
      <c r="D5802">
        <v>139.84</v>
      </c>
      <c r="E5802" t="s">
        <v>25</v>
      </c>
      <c r="F5802" t="s">
        <v>32</v>
      </c>
      <c r="G5802" t="s">
        <v>21</v>
      </c>
      <c r="H5802" t="s">
        <v>16080</v>
      </c>
      <c r="I5802">
        <f>IF(OR(financial_transactions3[[#This Row],[amount]]&lt;$L$16, financial_transactions3[[#This Row],[amount]]&gt;$L$17), 1, 0)</f>
        <v>1</v>
      </c>
    </row>
    <row r="5803" spans="1:9">
      <c r="A5803" t="s">
        <v>10548</v>
      </c>
      <c r="B5803" s="3">
        <v>45522</v>
      </c>
      <c r="C5803" t="s">
        <v>10549</v>
      </c>
      <c r="D5803">
        <v>1969.71</v>
      </c>
      <c r="E5803" t="s">
        <v>122</v>
      </c>
      <c r="F5803" t="s">
        <v>20</v>
      </c>
      <c r="G5803" t="s">
        <v>48</v>
      </c>
      <c r="H5803" t="s">
        <v>75</v>
      </c>
      <c r="I5803">
        <f>IF(OR(financial_transactions3[[#This Row],[amount]]&lt;$L$16, financial_transactions3[[#This Row],[amount]]&gt;$L$17), 1, 0)</f>
        <v>1</v>
      </c>
    </row>
    <row r="5804" spans="1:9">
      <c r="A5804" t="s">
        <v>10550</v>
      </c>
      <c r="B5804" s="3">
        <v>45522</v>
      </c>
      <c r="C5804" t="s">
        <v>7372</v>
      </c>
      <c r="D5804">
        <v>952.13</v>
      </c>
      <c r="E5804" t="s">
        <v>47</v>
      </c>
      <c r="F5804" t="s">
        <v>26</v>
      </c>
      <c r="G5804" t="s">
        <v>21</v>
      </c>
      <c r="H5804" t="s">
        <v>123</v>
      </c>
      <c r="I5804">
        <f>IF(OR(financial_transactions3[[#This Row],[amount]]&lt;$L$16, financial_transactions3[[#This Row],[amount]]&gt;$L$17), 1, 0)</f>
        <v>0</v>
      </c>
    </row>
    <row r="5805" spans="1:9">
      <c r="A5805" t="s">
        <v>10551</v>
      </c>
      <c r="B5805" s="3">
        <v>45522</v>
      </c>
      <c r="C5805" t="s">
        <v>10552</v>
      </c>
      <c r="D5805">
        <v>1968.64</v>
      </c>
      <c r="E5805" t="s">
        <v>64</v>
      </c>
      <c r="F5805" t="s">
        <v>26</v>
      </c>
      <c r="G5805" t="s">
        <v>39</v>
      </c>
      <c r="H5805" t="s">
        <v>87</v>
      </c>
      <c r="I5805">
        <f>IF(OR(financial_transactions3[[#This Row],[amount]]&lt;$L$16, financial_transactions3[[#This Row],[amount]]&gt;$L$17), 1, 0)</f>
        <v>1</v>
      </c>
    </row>
    <row r="5806" spans="1:9">
      <c r="A5806" t="s">
        <v>10553</v>
      </c>
      <c r="B5806" s="3">
        <v>45522</v>
      </c>
      <c r="C5806" t="s">
        <v>10554</v>
      </c>
      <c r="D5806">
        <v>180.6</v>
      </c>
      <c r="E5806" t="s">
        <v>16110</v>
      </c>
      <c r="F5806" t="s">
        <v>26</v>
      </c>
      <c r="G5806" t="s">
        <v>27</v>
      </c>
      <c r="H5806" t="s">
        <v>109</v>
      </c>
      <c r="I5806">
        <f>IF(OR(financial_transactions3[[#This Row],[amount]]&lt;$L$16, financial_transactions3[[#This Row],[amount]]&gt;$L$17), 1, 0)</f>
        <v>1</v>
      </c>
    </row>
    <row r="5807" spans="1:9">
      <c r="A5807" t="s">
        <v>10555</v>
      </c>
      <c r="B5807" s="3">
        <v>45522</v>
      </c>
      <c r="C5807" t="s">
        <v>10556</v>
      </c>
      <c r="D5807">
        <v>14915.22</v>
      </c>
      <c r="E5807" t="s">
        <v>31</v>
      </c>
      <c r="F5807" t="s">
        <v>32</v>
      </c>
      <c r="G5807" t="s">
        <v>27</v>
      </c>
      <c r="H5807" t="s">
        <v>176</v>
      </c>
      <c r="I5807">
        <f>IF(OR(financial_transactions3[[#This Row],[amount]]&lt;$L$16, financial_transactions3[[#This Row],[amount]]&gt;$L$17), 1, 0)</f>
        <v>1</v>
      </c>
    </row>
    <row r="5808" spans="1:9">
      <c r="A5808" t="s">
        <v>10557</v>
      </c>
      <c r="B5808" s="3">
        <v>45522</v>
      </c>
      <c r="C5808" t="s">
        <v>6403</v>
      </c>
      <c r="D5808">
        <v>414.03</v>
      </c>
      <c r="E5808" t="s">
        <v>70</v>
      </c>
      <c r="F5808" t="s">
        <v>20</v>
      </c>
      <c r="G5808" t="s">
        <v>21</v>
      </c>
      <c r="H5808" t="s">
        <v>16080</v>
      </c>
      <c r="I5808">
        <f>IF(OR(financial_transactions3[[#This Row],[amount]]&lt;$L$16, financial_transactions3[[#This Row],[amount]]&gt;$L$17), 1, 0)</f>
        <v>1</v>
      </c>
    </row>
    <row r="5809" spans="1:9">
      <c r="A5809" t="s">
        <v>10558</v>
      </c>
      <c r="B5809" s="3">
        <v>45522</v>
      </c>
      <c r="C5809" t="s">
        <v>10559</v>
      </c>
      <c r="D5809">
        <v>1166.6600000000001</v>
      </c>
      <c r="E5809" t="s">
        <v>16110</v>
      </c>
      <c r="F5809" t="s">
        <v>32</v>
      </c>
      <c r="G5809" t="s">
        <v>21</v>
      </c>
      <c r="H5809" t="s">
        <v>123</v>
      </c>
      <c r="I5809">
        <f>IF(OR(financial_transactions3[[#This Row],[amount]]&lt;$L$16, financial_transactions3[[#This Row],[amount]]&gt;$L$17), 1, 0)</f>
        <v>0</v>
      </c>
    </row>
    <row r="5810" spans="1:9">
      <c r="A5810" t="s">
        <v>10560</v>
      </c>
      <c r="B5810" s="3">
        <v>45522</v>
      </c>
      <c r="C5810" t="s">
        <v>10561</v>
      </c>
      <c r="D5810">
        <v>444.86</v>
      </c>
      <c r="E5810" t="s">
        <v>31</v>
      </c>
      <c r="F5810" t="s">
        <v>26</v>
      </c>
      <c r="G5810" t="s">
        <v>39</v>
      </c>
      <c r="H5810" t="s">
        <v>22</v>
      </c>
      <c r="I5810">
        <f>IF(OR(financial_transactions3[[#This Row],[amount]]&lt;$L$16, financial_transactions3[[#This Row],[amount]]&gt;$L$17), 1, 0)</f>
        <v>1</v>
      </c>
    </row>
    <row r="5811" spans="1:9">
      <c r="A5811" t="s">
        <v>10562</v>
      </c>
      <c r="B5811" s="3">
        <v>45522</v>
      </c>
      <c r="C5811" t="s">
        <v>10563</v>
      </c>
      <c r="D5811">
        <v>1348.29</v>
      </c>
      <c r="E5811" t="s">
        <v>67</v>
      </c>
      <c r="F5811" t="s">
        <v>20</v>
      </c>
      <c r="G5811" t="s">
        <v>48</v>
      </c>
      <c r="H5811" t="s">
        <v>87</v>
      </c>
      <c r="I5811">
        <f>IF(OR(financial_transactions3[[#This Row],[amount]]&lt;$L$16, financial_transactions3[[#This Row],[amount]]&gt;$L$17), 1, 0)</f>
        <v>0</v>
      </c>
    </row>
    <row r="5812" spans="1:9">
      <c r="A5812" t="s">
        <v>10564</v>
      </c>
      <c r="B5812" s="3">
        <v>45522</v>
      </c>
      <c r="C5812" t="s">
        <v>2367</v>
      </c>
      <c r="D5812">
        <v>367.35</v>
      </c>
      <c r="E5812" t="s">
        <v>31</v>
      </c>
      <c r="F5812" t="s">
        <v>26</v>
      </c>
      <c r="G5812" t="s">
        <v>39</v>
      </c>
      <c r="H5812" t="s">
        <v>40</v>
      </c>
      <c r="I5812">
        <f>IF(OR(financial_transactions3[[#This Row],[amount]]&lt;$L$16, financial_transactions3[[#This Row],[amount]]&gt;$L$17), 1, 0)</f>
        <v>1</v>
      </c>
    </row>
    <row r="5813" spans="1:9">
      <c r="A5813" t="s">
        <v>10565</v>
      </c>
      <c r="B5813" s="3">
        <v>45522</v>
      </c>
      <c r="C5813" t="s">
        <v>1078</v>
      </c>
      <c r="D5813">
        <v>509.88</v>
      </c>
      <c r="E5813" t="s">
        <v>19</v>
      </c>
      <c r="F5813" t="s">
        <v>32</v>
      </c>
      <c r="G5813" t="s">
        <v>27</v>
      </c>
      <c r="H5813" t="s">
        <v>123</v>
      </c>
      <c r="I5813">
        <f>IF(OR(financial_transactions3[[#This Row],[amount]]&lt;$L$16, financial_transactions3[[#This Row],[amount]]&gt;$L$17), 1, 0)</f>
        <v>1</v>
      </c>
    </row>
    <row r="5814" spans="1:9">
      <c r="A5814" t="s">
        <v>10566</v>
      </c>
      <c r="B5814" s="3">
        <v>45522</v>
      </c>
      <c r="C5814" t="s">
        <v>10567</v>
      </c>
      <c r="D5814">
        <v>593</v>
      </c>
      <c r="E5814" t="s">
        <v>19</v>
      </c>
      <c r="F5814" t="s">
        <v>26</v>
      </c>
      <c r="G5814" t="s">
        <v>21</v>
      </c>
      <c r="H5814" t="s">
        <v>40</v>
      </c>
      <c r="I5814">
        <f>IF(OR(financial_transactions3[[#This Row],[amount]]&lt;$L$16, financial_transactions3[[#This Row],[amount]]&gt;$L$17), 1, 0)</f>
        <v>0</v>
      </c>
    </row>
    <row r="5815" spans="1:9">
      <c r="A5815" t="s">
        <v>10568</v>
      </c>
      <c r="B5815" s="3">
        <v>45522</v>
      </c>
      <c r="C5815" t="s">
        <v>6060</v>
      </c>
      <c r="D5815">
        <v>89.62</v>
      </c>
      <c r="E5815" t="s">
        <v>52</v>
      </c>
      <c r="F5815" t="s">
        <v>26</v>
      </c>
      <c r="G5815" t="s">
        <v>39</v>
      </c>
      <c r="H5815" t="s">
        <v>16080</v>
      </c>
      <c r="I5815">
        <f>IF(OR(financial_transactions3[[#This Row],[amount]]&lt;$L$16, financial_transactions3[[#This Row],[amount]]&gt;$L$17), 1, 0)</f>
        <v>1</v>
      </c>
    </row>
    <row r="5816" spans="1:9">
      <c r="A5816" t="s">
        <v>10569</v>
      </c>
      <c r="B5816" s="3">
        <v>45523</v>
      </c>
      <c r="C5816" t="s">
        <v>10570</v>
      </c>
      <c r="D5816">
        <v>14757.25</v>
      </c>
      <c r="E5816" t="s">
        <v>16079</v>
      </c>
      <c r="F5816" t="s">
        <v>20</v>
      </c>
      <c r="G5816" t="s">
        <v>48</v>
      </c>
      <c r="H5816" t="s">
        <v>176</v>
      </c>
      <c r="I5816">
        <f>IF(OR(financial_transactions3[[#This Row],[amount]]&lt;$L$16, financial_transactions3[[#This Row],[amount]]&gt;$L$17), 1, 0)</f>
        <v>1</v>
      </c>
    </row>
    <row r="5817" spans="1:9">
      <c r="A5817" t="s">
        <v>10571</v>
      </c>
      <c r="B5817" s="3">
        <v>45523</v>
      </c>
      <c r="C5817" t="s">
        <v>9893</v>
      </c>
      <c r="D5817">
        <v>1128.81</v>
      </c>
      <c r="E5817" t="s">
        <v>47</v>
      </c>
      <c r="F5817" t="s">
        <v>61</v>
      </c>
      <c r="G5817" t="s">
        <v>27</v>
      </c>
      <c r="H5817" t="s">
        <v>176</v>
      </c>
      <c r="I5817">
        <f>IF(OR(financial_transactions3[[#This Row],[amount]]&lt;$L$16, financial_transactions3[[#This Row],[amount]]&gt;$L$17), 1, 0)</f>
        <v>0</v>
      </c>
    </row>
    <row r="5818" spans="1:9">
      <c r="A5818" t="s">
        <v>10573</v>
      </c>
      <c r="B5818" s="3">
        <v>45523</v>
      </c>
      <c r="C5818" t="s">
        <v>10400</v>
      </c>
      <c r="D5818">
        <v>332.78</v>
      </c>
      <c r="E5818" t="s">
        <v>19</v>
      </c>
      <c r="F5818" t="s">
        <v>61</v>
      </c>
      <c r="G5818" t="s">
        <v>27</v>
      </c>
      <c r="H5818" t="s">
        <v>123</v>
      </c>
      <c r="I5818">
        <f>IF(OR(financial_transactions3[[#This Row],[amount]]&lt;$L$16, financial_transactions3[[#This Row],[amount]]&gt;$L$17), 1, 0)</f>
        <v>1</v>
      </c>
    </row>
    <row r="5819" spans="1:9">
      <c r="A5819" t="s">
        <v>10574</v>
      </c>
      <c r="B5819" s="3">
        <v>45523</v>
      </c>
      <c r="C5819" t="s">
        <v>8900</v>
      </c>
      <c r="D5819">
        <v>877.31</v>
      </c>
      <c r="E5819" t="s">
        <v>25</v>
      </c>
      <c r="F5819" t="s">
        <v>26</v>
      </c>
      <c r="G5819" t="s">
        <v>21</v>
      </c>
      <c r="H5819" t="s">
        <v>28</v>
      </c>
      <c r="I5819">
        <f>IF(OR(financial_transactions3[[#This Row],[amount]]&lt;$L$16, financial_transactions3[[#This Row],[amount]]&gt;$L$17), 1, 0)</f>
        <v>0</v>
      </c>
    </row>
    <row r="5820" spans="1:9">
      <c r="A5820" t="s">
        <v>10575</v>
      </c>
      <c r="B5820" s="3">
        <v>45523</v>
      </c>
      <c r="C5820" t="s">
        <v>1853</v>
      </c>
      <c r="D5820">
        <v>1589.5</v>
      </c>
      <c r="E5820" t="s">
        <v>67</v>
      </c>
      <c r="F5820" t="s">
        <v>61</v>
      </c>
      <c r="G5820" t="s">
        <v>39</v>
      </c>
      <c r="H5820" t="s">
        <v>75</v>
      </c>
      <c r="I5820">
        <f>IF(OR(financial_transactions3[[#This Row],[amount]]&lt;$L$16, financial_transactions3[[#This Row],[amount]]&gt;$L$17), 1, 0)</f>
        <v>0</v>
      </c>
    </row>
    <row r="5821" spans="1:9">
      <c r="A5821" t="s">
        <v>10576</v>
      </c>
      <c r="B5821" s="3">
        <v>45523</v>
      </c>
      <c r="C5821" t="s">
        <v>10577</v>
      </c>
      <c r="D5821">
        <v>719.69</v>
      </c>
      <c r="E5821" t="s">
        <v>47</v>
      </c>
      <c r="F5821" t="s">
        <v>32</v>
      </c>
      <c r="G5821" t="s">
        <v>21</v>
      </c>
      <c r="H5821" t="s">
        <v>87</v>
      </c>
      <c r="I5821">
        <f>IF(OR(financial_transactions3[[#This Row],[amount]]&lt;$L$16, financial_transactions3[[#This Row],[amount]]&gt;$L$17), 1, 0)</f>
        <v>0</v>
      </c>
    </row>
    <row r="5822" spans="1:9">
      <c r="A5822" t="s">
        <v>10578</v>
      </c>
      <c r="B5822" s="3">
        <v>45523</v>
      </c>
      <c r="C5822" t="s">
        <v>4347</v>
      </c>
      <c r="D5822">
        <v>676.12</v>
      </c>
      <c r="E5822" t="s">
        <v>122</v>
      </c>
      <c r="F5822" t="s">
        <v>61</v>
      </c>
      <c r="G5822" t="s">
        <v>48</v>
      </c>
      <c r="H5822" t="s">
        <v>36</v>
      </c>
      <c r="I5822">
        <f>IF(OR(financial_transactions3[[#This Row],[amount]]&lt;$L$16, financial_transactions3[[#This Row],[amount]]&gt;$L$17), 1, 0)</f>
        <v>0</v>
      </c>
    </row>
    <row r="5823" spans="1:9">
      <c r="A5823" t="s">
        <v>10579</v>
      </c>
      <c r="B5823" s="3">
        <v>45523</v>
      </c>
      <c r="C5823" t="s">
        <v>10580</v>
      </c>
      <c r="D5823">
        <v>1863.59</v>
      </c>
      <c r="E5823" t="s">
        <v>47</v>
      </c>
      <c r="F5823" t="s">
        <v>26</v>
      </c>
      <c r="G5823" t="s">
        <v>48</v>
      </c>
      <c r="H5823" t="s">
        <v>109</v>
      </c>
      <c r="I5823">
        <f>IF(OR(financial_transactions3[[#This Row],[amount]]&lt;$L$16, financial_transactions3[[#This Row],[amount]]&gt;$L$17), 1, 0)</f>
        <v>1</v>
      </c>
    </row>
    <row r="5824" spans="1:9">
      <c r="A5824" t="s">
        <v>10581</v>
      </c>
      <c r="B5824" s="3">
        <v>45523</v>
      </c>
      <c r="C5824" t="s">
        <v>10582</v>
      </c>
      <c r="D5824">
        <v>1932.22</v>
      </c>
      <c r="E5824" t="s">
        <v>47</v>
      </c>
      <c r="F5824" t="s">
        <v>32</v>
      </c>
      <c r="G5824" t="s">
        <v>21</v>
      </c>
      <c r="H5824" t="s">
        <v>57</v>
      </c>
      <c r="I5824">
        <f>IF(OR(financial_transactions3[[#This Row],[amount]]&lt;$L$16, financial_transactions3[[#This Row],[amount]]&gt;$L$17), 1, 0)</f>
        <v>1</v>
      </c>
    </row>
    <row r="5825" spans="1:9">
      <c r="A5825" t="s">
        <v>10583</v>
      </c>
      <c r="B5825" s="3">
        <v>45523</v>
      </c>
      <c r="C5825" t="s">
        <v>2570</v>
      </c>
      <c r="D5825">
        <v>801.89</v>
      </c>
      <c r="E5825" t="s">
        <v>67</v>
      </c>
      <c r="F5825" t="s">
        <v>26</v>
      </c>
      <c r="G5825" t="s">
        <v>27</v>
      </c>
      <c r="H5825" t="s">
        <v>40</v>
      </c>
      <c r="I5825">
        <f>IF(OR(financial_transactions3[[#This Row],[amount]]&lt;$L$16, financial_transactions3[[#This Row],[amount]]&gt;$L$17), 1, 0)</f>
        <v>0</v>
      </c>
    </row>
    <row r="5826" spans="1:9">
      <c r="A5826" t="s">
        <v>10584</v>
      </c>
      <c r="B5826" s="3">
        <v>45523</v>
      </c>
      <c r="C5826" t="s">
        <v>302</v>
      </c>
      <c r="D5826">
        <v>877.45</v>
      </c>
      <c r="E5826" t="s">
        <v>70</v>
      </c>
      <c r="F5826" t="s">
        <v>26</v>
      </c>
      <c r="G5826" t="s">
        <v>21</v>
      </c>
      <c r="H5826" t="s">
        <v>123</v>
      </c>
      <c r="I5826">
        <f>IF(OR(financial_transactions3[[#This Row],[amount]]&lt;$L$16, financial_transactions3[[#This Row],[amount]]&gt;$L$17), 1, 0)</f>
        <v>0</v>
      </c>
    </row>
    <row r="5827" spans="1:9">
      <c r="A5827" t="s">
        <v>10585</v>
      </c>
      <c r="B5827" s="3">
        <v>45523</v>
      </c>
      <c r="C5827" t="s">
        <v>10586</v>
      </c>
      <c r="D5827">
        <v>1045.94</v>
      </c>
      <c r="E5827" t="s">
        <v>47</v>
      </c>
      <c r="F5827" t="s">
        <v>20</v>
      </c>
      <c r="G5827" t="s">
        <v>21</v>
      </c>
      <c r="H5827" t="s">
        <v>40</v>
      </c>
      <c r="I5827">
        <f>IF(OR(financial_transactions3[[#This Row],[amount]]&lt;$L$16, financial_transactions3[[#This Row],[amount]]&gt;$L$17), 1, 0)</f>
        <v>0</v>
      </c>
    </row>
    <row r="5828" spans="1:9">
      <c r="A5828" t="s">
        <v>10587</v>
      </c>
      <c r="B5828" s="3">
        <v>45523</v>
      </c>
      <c r="C5828" t="s">
        <v>10588</v>
      </c>
      <c r="D5828">
        <v>194.24</v>
      </c>
      <c r="E5828" t="s">
        <v>70</v>
      </c>
      <c r="F5828" t="s">
        <v>32</v>
      </c>
      <c r="G5828" t="s">
        <v>27</v>
      </c>
      <c r="H5828" t="s">
        <v>44</v>
      </c>
      <c r="I5828">
        <f>IF(OR(financial_transactions3[[#This Row],[amount]]&lt;$L$16, financial_transactions3[[#This Row],[amount]]&gt;$L$17), 1, 0)</f>
        <v>1</v>
      </c>
    </row>
    <row r="5829" spans="1:9">
      <c r="A5829" t="s">
        <v>10589</v>
      </c>
      <c r="B5829" s="3">
        <v>45523</v>
      </c>
      <c r="C5829" t="s">
        <v>3931</v>
      </c>
      <c r="D5829">
        <v>694.81</v>
      </c>
      <c r="E5829" t="s">
        <v>31</v>
      </c>
      <c r="F5829" t="s">
        <v>20</v>
      </c>
      <c r="G5829" t="s">
        <v>21</v>
      </c>
      <c r="H5829" t="s">
        <v>123</v>
      </c>
      <c r="I5829">
        <f>IF(OR(financial_transactions3[[#This Row],[amount]]&lt;$L$16, financial_transactions3[[#This Row],[amount]]&gt;$L$17), 1, 0)</f>
        <v>0</v>
      </c>
    </row>
    <row r="5830" spans="1:9">
      <c r="A5830" t="s">
        <v>10590</v>
      </c>
      <c r="B5830" s="3">
        <v>45523</v>
      </c>
      <c r="C5830" t="s">
        <v>9607</v>
      </c>
      <c r="D5830">
        <v>1611</v>
      </c>
      <c r="E5830" t="s">
        <v>25</v>
      </c>
      <c r="F5830" t="s">
        <v>26</v>
      </c>
      <c r="G5830" t="s">
        <v>27</v>
      </c>
      <c r="H5830" t="s">
        <v>176</v>
      </c>
      <c r="I5830">
        <f>IF(OR(financial_transactions3[[#This Row],[amount]]&lt;$L$16, financial_transactions3[[#This Row],[amount]]&gt;$L$17), 1, 0)</f>
        <v>1</v>
      </c>
    </row>
    <row r="5831" spans="1:9">
      <c r="A5831" t="s">
        <v>10591</v>
      </c>
      <c r="B5831" s="3">
        <v>45523</v>
      </c>
      <c r="C5831" t="s">
        <v>10592</v>
      </c>
      <c r="D5831">
        <v>946.43</v>
      </c>
      <c r="E5831" t="s">
        <v>25</v>
      </c>
      <c r="F5831" t="s">
        <v>26</v>
      </c>
      <c r="G5831" t="s">
        <v>21</v>
      </c>
      <c r="H5831" t="s">
        <v>44</v>
      </c>
      <c r="I5831">
        <f>IF(OR(financial_transactions3[[#This Row],[amount]]&lt;$L$16, financial_transactions3[[#This Row],[amount]]&gt;$L$17), 1, 0)</f>
        <v>0</v>
      </c>
    </row>
    <row r="5832" spans="1:9">
      <c r="A5832" t="s">
        <v>10593</v>
      </c>
      <c r="B5832" s="3">
        <v>45523</v>
      </c>
      <c r="C5832" t="s">
        <v>10594</v>
      </c>
      <c r="D5832">
        <v>7093.13</v>
      </c>
      <c r="E5832" t="s">
        <v>31</v>
      </c>
      <c r="F5832" t="s">
        <v>32</v>
      </c>
      <c r="G5832" t="s">
        <v>48</v>
      </c>
      <c r="H5832" t="s">
        <v>28</v>
      </c>
      <c r="I5832">
        <f>IF(OR(financial_transactions3[[#This Row],[amount]]&lt;$L$16, financial_transactions3[[#This Row],[amount]]&gt;$L$17), 1, 0)</f>
        <v>1</v>
      </c>
    </row>
    <row r="5833" spans="1:9">
      <c r="A5833" t="s">
        <v>10595</v>
      </c>
      <c r="B5833" s="3">
        <v>45523</v>
      </c>
      <c r="C5833" t="s">
        <v>9800</v>
      </c>
      <c r="D5833">
        <v>437.55</v>
      </c>
      <c r="E5833" t="s">
        <v>52</v>
      </c>
      <c r="F5833" t="s">
        <v>32</v>
      </c>
      <c r="G5833" t="s">
        <v>48</v>
      </c>
      <c r="H5833" t="s">
        <v>109</v>
      </c>
      <c r="I5833">
        <f>IF(OR(financial_transactions3[[#This Row],[amount]]&lt;$L$16, financial_transactions3[[#This Row],[amount]]&gt;$L$17), 1, 0)</f>
        <v>1</v>
      </c>
    </row>
    <row r="5834" spans="1:9">
      <c r="A5834" t="s">
        <v>10596</v>
      </c>
      <c r="B5834" s="3">
        <v>45523</v>
      </c>
      <c r="C5834" t="s">
        <v>10597</v>
      </c>
      <c r="D5834">
        <v>645.54</v>
      </c>
      <c r="E5834" t="s">
        <v>16110</v>
      </c>
      <c r="F5834" t="s">
        <v>26</v>
      </c>
      <c r="G5834" t="s">
        <v>27</v>
      </c>
      <c r="H5834" t="s">
        <v>176</v>
      </c>
      <c r="I5834">
        <f>IF(OR(financial_transactions3[[#This Row],[amount]]&lt;$L$16, financial_transactions3[[#This Row],[amount]]&gt;$L$17), 1, 0)</f>
        <v>0</v>
      </c>
    </row>
    <row r="5835" spans="1:9">
      <c r="A5835" t="s">
        <v>10598</v>
      </c>
      <c r="B5835" s="3">
        <v>45523</v>
      </c>
      <c r="C5835" t="s">
        <v>10599</v>
      </c>
      <c r="D5835">
        <v>19987.63</v>
      </c>
      <c r="E5835" t="s">
        <v>52</v>
      </c>
      <c r="F5835" t="s">
        <v>32</v>
      </c>
      <c r="G5835" t="s">
        <v>21</v>
      </c>
      <c r="H5835" t="s">
        <v>109</v>
      </c>
      <c r="I5835">
        <f>IF(OR(financial_transactions3[[#This Row],[amount]]&lt;$L$16, financial_transactions3[[#This Row],[amount]]&gt;$L$17), 1, 0)</f>
        <v>1</v>
      </c>
    </row>
    <row r="5836" spans="1:9">
      <c r="A5836" t="s">
        <v>10600</v>
      </c>
      <c r="B5836" s="3">
        <v>45523</v>
      </c>
      <c r="C5836" t="s">
        <v>1940</v>
      </c>
      <c r="D5836">
        <v>16893.91</v>
      </c>
      <c r="E5836" t="s">
        <v>25</v>
      </c>
      <c r="F5836" t="s">
        <v>26</v>
      </c>
      <c r="G5836" t="s">
        <v>21</v>
      </c>
      <c r="H5836" t="s">
        <v>109</v>
      </c>
      <c r="I5836">
        <f>IF(OR(financial_transactions3[[#This Row],[amount]]&lt;$L$16, financial_transactions3[[#This Row],[amount]]&gt;$L$17), 1, 0)</f>
        <v>1</v>
      </c>
    </row>
    <row r="5837" spans="1:9">
      <c r="A5837" t="s">
        <v>10601</v>
      </c>
      <c r="B5837" s="3">
        <v>45523</v>
      </c>
      <c r="C5837" t="s">
        <v>5206</v>
      </c>
      <c r="D5837">
        <v>1256.75</v>
      </c>
      <c r="E5837" t="s">
        <v>64</v>
      </c>
      <c r="F5837" t="s">
        <v>61</v>
      </c>
      <c r="G5837" t="s">
        <v>48</v>
      </c>
      <c r="H5837" t="s">
        <v>22</v>
      </c>
      <c r="I5837">
        <f>IF(OR(financial_transactions3[[#This Row],[amount]]&lt;$L$16, financial_transactions3[[#This Row],[amount]]&gt;$L$17), 1, 0)</f>
        <v>0</v>
      </c>
    </row>
    <row r="5838" spans="1:9">
      <c r="A5838" t="s">
        <v>10602</v>
      </c>
      <c r="B5838" s="3">
        <v>45523</v>
      </c>
      <c r="C5838" t="s">
        <v>1949</v>
      </c>
      <c r="D5838">
        <v>1380.87</v>
      </c>
      <c r="E5838" t="s">
        <v>47</v>
      </c>
      <c r="F5838" t="s">
        <v>20</v>
      </c>
      <c r="G5838" t="s">
        <v>48</v>
      </c>
      <c r="H5838" t="s">
        <v>36</v>
      </c>
      <c r="I5838">
        <f>IF(OR(financial_transactions3[[#This Row],[amount]]&lt;$L$16, financial_transactions3[[#This Row],[amount]]&gt;$L$17), 1, 0)</f>
        <v>0</v>
      </c>
    </row>
    <row r="5839" spans="1:9">
      <c r="A5839" t="s">
        <v>10603</v>
      </c>
      <c r="B5839" s="3">
        <v>45523</v>
      </c>
      <c r="C5839" t="s">
        <v>2604</v>
      </c>
      <c r="D5839">
        <v>1044.1300000000001</v>
      </c>
      <c r="E5839" t="s">
        <v>16079</v>
      </c>
      <c r="F5839" t="s">
        <v>20</v>
      </c>
      <c r="G5839" t="s">
        <v>39</v>
      </c>
      <c r="H5839" t="s">
        <v>44</v>
      </c>
      <c r="I5839">
        <f>IF(OR(financial_transactions3[[#This Row],[amount]]&lt;$L$16, financial_transactions3[[#This Row],[amount]]&gt;$L$17), 1, 0)</f>
        <v>0</v>
      </c>
    </row>
    <row r="5840" spans="1:9">
      <c r="A5840" t="s">
        <v>10604</v>
      </c>
      <c r="B5840" s="3">
        <v>45523</v>
      </c>
      <c r="C5840" t="s">
        <v>10605</v>
      </c>
      <c r="D5840">
        <v>1402.51</v>
      </c>
      <c r="E5840" t="s">
        <v>25</v>
      </c>
      <c r="F5840" t="s">
        <v>32</v>
      </c>
      <c r="G5840" t="s">
        <v>21</v>
      </c>
      <c r="H5840" t="s">
        <v>75</v>
      </c>
      <c r="I5840">
        <f>IF(OR(financial_transactions3[[#This Row],[amount]]&lt;$L$16, financial_transactions3[[#This Row],[amount]]&gt;$L$17), 1, 0)</f>
        <v>0</v>
      </c>
    </row>
    <row r="5841" spans="1:9">
      <c r="A5841" t="s">
        <v>10606</v>
      </c>
      <c r="B5841" s="3">
        <v>45523</v>
      </c>
      <c r="C5841" t="s">
        <v>10607</v>
      </c>
      <c r="D5841">
        <v>1573.72</v>
      </c>
      <c r="E5841" t="s">
        <v>67</v>
      </c>
      <c r="F5841" t="s">
        <v>61</v>
      </c>
      <c r="G5841" t="s">
        <v>27</v>
      </c>
      <c r="H5841" t="s">
        <v>109</v>
      </c>
      <c r="I5841">
        <f>IF(OR(financial_transactions3[[#This Row],[amount]]&lt;$L$16, financial_transactions3[[#This Row],[amount]]&gt;$L$17), 1, 0)</f>
        <v>0</v>
      </c>
    </row>
    <row r="5842" spans="1:9">
      <c r="A5842" t="s">
        <v>10608</v>
      </c>
      <c r="B5842" s="3">
        <v>45523</v>
      </c>
      <c r="C5842" t="s">
        <v>8155</v>
      </c>
      <c r="D5842">
        <v>19364.07</v>
      </c>
      <c r="E5842" t="s">
        <v>47</v>
      </c>
      <c r="F5842" t="s">
        <v>26</v>
      </c>
      <c r="G5842" t="s">
        <v>21</v>
      </c>
      <c r="H5842" t="s">
        <v>28</v>
      </c>
      <c r="I5842">
        <f>IF(OR(financial_transactions3[[#This Row],[amount]]&lt;$L$16, financial_transactions3[[#This Row],[amount]]&gt;$L$17), 1, 0)</f>
        <v>1</v>
      </c>
    </row>
    <row r="5843" spans="1:9">
      <c r="A5843" t="s">
        <v>10609</v>
      </c>
      <c r="B5843" s="3">
        <v>45523</v>
      </c>
      <c r="C5843" t="s">
        <v>10610</v>
      </c>
      <c r="D5843">
        <v>1087.05</v>
      </c>
      <c r="E5843" t="s">
        <v>31</v>
      </c>
      <c r="F5843" t="s">
        <v>26</v>
      </c>
      <c r="G5843" t="s">
        <v>39</v>
      </c>
      <c r="H5843" t="s">
        <v>28</v>
      </c>
      <c r="I5843">
        <f>IF(OR(financial_transactions3[[#This Row],[amount]]&lt;$L$16, financial_transactions3[[#This Row],[amount]]&gt;$L$17), 1, 0)</f>
        <v>0</v>
      </c>
    </row>
    <row r="5844" spans="1:9">
      <c r="A5844" t="s">
        <v>10611</v>
      </c>
      <c r="B5844" s="3">
        <v>45524</v>
      </c>
      <c r="C5844" t="s">
        <v>10612</v>
      </c>
      <c r="D5844">
        <v>162.63999999999999</v>
      </c>
      <c r="E5844" t="s">
        <v>31</v>
      </c>
      <c r="F5844" t="s">
        <v>61</v>
      </c>
      <c r="G5844" t="s">
        <v>39</v>
      </c>
      <c r="H5844" t="s">
        <v>109</v>
      </c>
      <c r="I5844">
        <f>IF(OR(financial_transactions3[[#This Row],[amount]]&lt;$L$16, financial_transactions3[[#This Row],[amount]]&gt;$L$17), 1, 0)</f>
        <v>1</v>
      </c>
    </row>
    <row r="5845" spans="1:9">
      <c r="A5845" t="s">
        <v>10613</v>
      </c>
      <c r="B5845" s="3">
        <v>45524</v>
      </c>
      <c r="C5845" t="s">
        <v>10614</v>
      </c>
      <c r="D5845">
        <v>1630.65</v>
      </c>
      <c r="E5845" t="s">
        <v>64</v>
      </c>
      <c r="F5845" t="s">
        <v>61</v>
      </c>
      <c r="G5845" t="s">
        <v>48</v>
      </c>
      <c r="H5845" t="s">
        <v>57</v>
      </c>
      <c r="I5845">
        <f>IF(OR(financial_transactions3[[#This Row],[amount]]&lt;$L$16, financial_transactions3[[#This Row],[amount]]&gt;$L$17), 1, 0)</f>
        <v>1</v>
      </c>
    </row>
    <row r="5846" spans="1:9">
      <c r="A5846" t="s">
        <v>10615</v>
      </c>
      <c r="B5846" s="3">
        <v>45524</v>
      </c>
      <c r="C5846" t="s">
        <v>4501</v>
      </c>
      <c r="D5846">
        <v>9298.19</v>
      </c>
      <c r="E5846" t="s">
        <v>52</v>
      </c>
      <c r="F5846" t="s">
        <v>20</v>
      </c>
      <c r="G5846" t="s">
        <v>39</v>
      </c>
      <c r="H5846" t="s">
        <v>49</v>
      </c>
      <c r="I5846">
        <f>IF(OR(financial_transactions3[[#This Row],[amount]]&lt;$L$16, financial_transactions3[[#This Row],[amount]]&gt;$L$17), 1, 0)</f>
        <v>1</v>
      </c>
    </row>
    <row r="5847" spans="1:9">
      <c r="A5847" t="s">
        <v>10616</v>
      </c>
      <c r="B5847" s="3">
        <v>45524</v>
      </c>
      <c r="C5847" t="s">
        <v>10617</v>
      </c>
      <c r="D5847">
        <v>521.28</v>
      </c>
      <c r="E5847" t="s">
        <v>47</v>
      </c>
      <c r="F5847" t="s">
        <v>20</v>
      </c>
      <c r="G5847" t="s">
        <v>39</v>
      </c>
      <c r="H5847" t="s">
        <v>49</v>
      </c>
      <c r="I5847">
        <f>IF(OR(financial_transactions3[[#This Row],[amount]]&lt;$L$16, financial_transactions3[[#This Row],[amount]]&gt;$L$17), 1, 0)</f>
        <v>1</v>
      </c>
    </row>
    <row r="5848" spans="1:9">
      <c r="A5848" t="s">
        <v>10618</v>
      </c>
      <c r="B5848" s="3">
        <v>45524</v>
      </c>
      <c r="C5848" t="s">
        <v>10619</v>
      </c>
      <c r="D5848">
        <v>626.49</v>
      </c>
      <c r="E5848" t="s">
        <v>67</v>
      </c>
      <c r="F5848" t="s">
        <v>61</v>
      </c>
      <c r="G5848" t="s">
        <v>21</v>
      </c>
      <c r="H5848" t="s">
        <v>33</v>
      </c>
      <c r="I5848">
        <f>IF(OR(financial_transactions3[[#This Row],[amount]]&lt;$L$16, financial_transactions3[[#This Row],[amount]]&gt;$L$17), 1, 0)</f>
        <v>0</v>
      </c>
    </row>
    <row r="5849" spans="1:9">
      <c r="A5849" t="s">
        <v>10620</v>
      </c>
      <c r="B5849" s="3">
        <v>45524</v>
      </c>
      <c r="C5849" t="s">
        <v>5267</v>
      </c>
      <c r="D5849">
        <v>1569.65</v>
      </c>
      <c r="E5849" t="s">
        <v>64</v>
      </c>
      <c r="F5849" t="s">
        <v>26</v>
      </c>
      <c r="G5849" t="s">
        <v>48</v>
      </c>
      <c r="H5849" t="s">
        <v>40</v>
      </c>
      <c r="I5849">
        <f>IF(OR(financial_transactions3[[#This Row],[amount]]&lt;$L$16, financial_transactions3[[#This Row],[amount]]&gt;$L$17), 1, 0)</f>
        <v>0</v>
      </c>
    </row>
    <row r="5850" spans="1:9">
      <c r="A5850" t="s">
        <v>10621</v>
      </c>
      <c r="B5850" s="3">
        <v>45524</v>
      </c>
      <c r="C5850" t="s">
        <v>5963</v>
      </c>
      <c r="D5850">
        <v>682.71</v>
      </c>
      <c r="E5850" t="s">
        <v>64</v>
      </c>
      <c r="F5850" t="s">
        <v>20</v>
      </c>
      <c r="G5850" t="s">
        <v>48</v>
      </c>
      <c r="H5850" t="s">
        <v>75</v>
      </c>
      <c r="I5850">
        <f>IF(OR(financial_transactions3[[#This Row],[amount]]&lt;$L$16, financial_transactions3[[#This Row],[amount]]&gt;$L$17), 1, 0)</f>
        <v>0</v>
      </c>
    </row>
    <row r="5851" spans="1:9">
      <c r="A5851" t="s">
        <v>10622</v>
      </c>
      <c r="B5851" s="3">
        <v>45524</v>
      </c>
      <c r="C5851" t="s">
        <v>2735</v>
      </c>
      <c r="D5851">
        <v>434.14</v>
      </c>
      <c r="E5851" t="s">
        <v>64</v>
      </c>
      <c r="F5851" t="s">
        <v>32</v>
      </c>
      <c r="G5851" t="s">
        <v>21</v>
      </c>
      <c r="H5851" t="s">
        <v>44</v>
      </c>
      <c r="I5851">
        <f>IF(OR(financial_transactions3[[#This Row],[amount]]&lt;$L$16, financial_transactions3[[#This Row],[amount]]&gt;$L$17), 1, 0)</f>
        <v>1</v>
      </c>
    </row>
    <row r="5852" spans="1:9">
      <c r="A5852" t="s">
        <v>10623</v>
      </c>
      <c r="B5852" s="3">
        <v>45524</v>
      </c>
      <c r="C5852" t="s">
        <v>2057</v>
      </c>
      <c r="D5852">
        <v>16158.56</v>
      </c>
      <c r="E5852" t="s">
        <v>122</v>
      </c>
      <c r="F5852" t="s">
        <v>61</v>
      </c>
      <c r="G5852" t="s">
        <v>27</v>
      </c>
      <c r="H5852" t="s">
        <v>57</v>
      </c>
      <c r="I5852">
        <f>IF(OR(financial_transactions3[[#This Row],[amount]]&lt;$L$16, financial_transactions3[[#This Row],[amount]]&gt;$L$17), 1, 0)</f>
        <v>1</v>
      </c>
    </row>
    <row r="5853" spans="1:9">
      <c r="A5853" t="s">
        <v>10624</v>
      </c>
      <c r="B5853" s="3">
        <v>45524</v>
      </c>
      <c r="C5853" t="s">
        <v>10625</v>
      </c>
      <c r="D5853">
        <v>15037.57</v>
      </c>
      <c r="E5853" t="s">
        <v>64</v>
      </c>
      <c r="F5853" t="s">
        <v>26</v>
      </c>
      <c r="G5853" t="s">
        <v>21</v>
      </c>
      <c r="H5853" t="s">
        <v>49</v>
      </c>
      <c r="I5853">
        <f>IF(OR(financial_transactions3[[#This Row],[amount]]&lt;$L$16, financial_transactions3[[#This Row],[amount]]&gt;$L$17), 1, 0)</f>
        <v>1</v>
      </c>
    </row>
    <row r="5854" spans="1:9">
      <c r="A5854" t="s">
        <v>10626</v>
      </c>
      <c r="B5854" s="3">
        <v>45524</v>
      </c>
      <c r="C5854" t="s">
        <v>10627</v>
      </c>
      <c r="D5854">
        <v>1738.61</v>
      </c>
      <c r="E5854" t="s">
        <v>16079</v>
      </c>
      <c r="F5854" t="s">
        <v>61</v>
      </c>
      <c r="G5854" t="s">
        <v>27</v>
      </c>
      <c r="H5854" t="s">
        <v>109</v>
      </c>
      <c r="I5854">
        <f>IF(OR(financial_transactions3[[#This Row],[amount]]&lt;$L$16, financial_transactions3[[#This Row],[amount]]&gt;$L$17), 1, 0)</f>
        <v>1</v>
      </c>
    </row>
    <row r="5855" spans="1:9">
      <c r="A5855" t="s">
        <v>10628</v>
      </c>
      <c r="B5855" s="3">
        <v>45524</v>
      </c>
      <c r="C5855" t="s">
        <v>10629</v>
      </c>
      <c r="D5855">
        <v>1213.73</v>
      </c>
      <c r="E5855" t="s">
        <v>122</v>
      </c>
      <c r="F5855" t="s">
        <v>26</v>
      </c>
      <c r="G5855" t="s">
        <v>48</v>
      </c>
      <c r="H5855" t="s">
        <v>123</v>
      </c>
      <c r="I5855">
        <f>IF(OR(financial_transactions3[[#This Row],[amount]]&lt;$L$16, financial_transactions3[[#This Row],[amount]]&gt;$L$17), 1, 0)</f>
        <v>0</v>
      </c>
    </row>
    <row r="5856" spans="1:9">
      <c r="A5856" t="s">
        <v>10630</v>
      </c>
      <c r="B5856" s="3">
        <v>45524</v>
      </c>
      <c r="C5856" t="s">
        <v>10631</v>
      </c>
      <c r="D5856">
        <v>112.37</v>
      </c>
      <c r="E5856" t="s">
        <v>31</v>
      </c>
      <c r="F5856" t="s">
        <v>26</v>
      </c>
      <c r="G5856" t="s">
        <v>21</v>
      </c>
      <c r="H5856" t="s">
        <v>49</v>
      </c>
      <c r="I5856">
        <f>IF(OR(financial_transactions3[[#This Row],[amount]]&lt;$L$16, financial_transactions3[[#This Row],[amount]]&gt;$L$17), 1, 0)</f>
        <v>1</v>
      </c>
    </row>
    <row r="5857" spans="1:9">
      <c r="A5857" t="s">
        <v>10632</v>
      </c>
      <c r="B5857" s="3">
        <v>45524</v>
      </c>
      <c r="C5857" t="s">
        <v>6459</v>
      </c>
      <c r="D5857">
        <v>1172.3499999999999</v>
      </c>
      <c r="E5857" t="s">
        <v>31</v>
      </c>
      <c r="F5857" t="s">
        <v>20</v>
      </c>
      <c r="G5857" t="s">
        <v>48</v>
      </c>
      <c r="H5857" t="s">
        <v>123</v>
      </c>
      <c r="I5857">
        <f>IF(OR(financial_transactions3[[#This Row],[amount]]&lt;$L$16, financial_transactions3[[#This Row],[amount]]&gt;$L$17), 1, 0)</f>
        <v>0</v>
      </c>
    </row>
    <row r="5858" spans="1:9">
      <c r="A5858" t="s">
        <v>10633</v>
      </c>
      <c r="B5858" s="3">
        <v>45524</v>
      </c>
      <c r="C5858" t="s">
        <v>10634</v>
      </c>
      <c r="D5858">
        <v>252.71</v>
      </c>
      <c r="E5858" t="s">
        <v>70</v>
      </c>
      <c r="F5858" t="s">
        <v>26</v>
      </c>
      <c r="G5858" t="s">
        <v>27</v>
      </c>
      <c r="H5858" t="s">
        <v>53</v>
      </c>
      <c r="I5858">
        <f>IF(OR(financial_transactions3[[#This Row],[amount]]&lt;$L$16, financial_transactions3[[#This Row],[amount]]&gt;$L$17), 1, 0)</f>
        <v>1</v>
      </c>
    </row>
    <row r="5859" spans="1:9">
      <c r="A5859" t="s">
        <v>10635</v>
      </c>
      <c r="B5859" s="3">
        <v>45524</v>
      </c>
      <c r="C5859" t="s">
        <v>1019</v>
      </c>
      <c r="D5859">
        <v>1847.73</v>
      </c>
      <c r="E5859" t="s">
        <v>16079</v>
      </c>
      <c r="F5859" t="s">
        <v>26</v>
      </c>
      <c r="G5859" t="s">
        <v>27</v>
      </c>
      <c r="H5859" t="s">
        <v>109</v>
      </c>
      <c r="I5859">
        <f>IF(OR(financial_transactions3[[#This Row],[amount]]&lt;$L$16, financial_transactions3[[#This Row],[amount]]&gt;$L$17), 1, 0)</f>
        <v>1</v>
      </c>
    </row>
    <row r="5860" spans="1:9">
      <c r="A5860" t="s">
        <v>10636</v>
      </c>
      <c r="B5860" s="3">
        <v>45524</v>
      </c>
      <c r="C5860" t="s">
        <v>5551</v>
      </c>
      <c r="D5860">
        <v>1071.2</v>
      </c>
      <c r="E5860" t="s">
        <v>67</v>
      </c>
      <c r="F5860" t="s">
        <v>32</v>
      </c>
      <c r="G5860" t="s">
        <v>39</v>
      </c>
      <c r="H5860" t="s">
        <v>57</v>
      </c>
      <c r="I5860">
        <f>IF(OR(financial_transactions3[[#This Row],[amount]]&lt;$L$16, financial_transactions3[[#This Row],[amount]]&gt;$L$17), 1, 0)</f>
        <v>0</v>
      </c>
    </row>
    <row r="5861" spans="1:9">
      <c r="A5861" t="s">
        <v>10637</v>
      </c>
      <c r="B5861" s="3">
        <v>45524</v>
      </c>
      <c r="C5861" t="s">
        <v>10638</v>
      </c>
      <c r="D5861">
        <v>323.08</v>
      </c>
      <c r="E5861" t="s">
        <v>122</v>
      </c>
      <c r="F5861" t="s">
        <v>26</v>
      </c>
      <c r="G5861" t="s">
        <v>48</v>
      </c>
      <c r="H5861" t="s">
        <v>87</v>
      </c>
      <c r="I5861">
        <f>IF(OR(financial_transactions3[[#This Row],[amount]]&lt;$L$16, financial_transactions3[[#This Row],[amount]]&gt;$L$17), 1, 0)</f>
        <v>1</v>
      </c>
    </row>
    <row r="5862" spans="1:9">
      <c r="A5862" t="s">
        <v>10639</v>
      </c>
      <c r="B5862" s="3">
        <v>45524</v>
      </c>
      <c r="C5862" t="s">
        <v>8126</v>
      </c>
      <c r="D5862">
        <v>1624.53</v>
      </c>
      <c r="E5862" t="s">
        <v>70</v>
      </c>
      <c r="F5862" t="s">
        <v>20</v>
      </c>
      <c r="G5862" t="s">
        <v>27</v>
      </c>
      <c r="H5862" t="s">
        <v>33</v>
      </c>
      <c r="I5862">
        <f>IF(OR(financial_transactions3[[#This Row],[amount]]&lt;$L$16, financial_transactions3[[#This Row],[amount]]&gt;$L$17), 1, 0)</f>
        <v>1</v>
      </c>
    </row>
    <row r="5863" spans="1:9">
      <c r="A5863" t="s">
        <v>10640</v>
      </c>
      <c r="B5863" s="3">
        <v>45524</v>
      </c>
      <c r="C5863" t="s">
        <v>5340</v>
      </c>
      <c r="D5863">
        <v>1180.08</v>
      </c>
      <c r="E5863" t="s">
        <v>52</v>
      </c>
      <c r="F5863" t="s">
        <v>61</v>
      </c>
      <c r="G5863" t="s">
        <v>48</v>
      </c>
      <c r="H5863" t="s">
        <v>16080</v>
      </c>
      <c r="I5863">
        <f>IF(OR(financial_transactions3[[#This Row],[amount]]&lt;$L$16, financial_transactions3[[#This Row],[amount]]&gt;$L$17), 1, 0)</f>
        <v>0</v>
      </c>
    </row>
    <row r="5864" spans="1:9">
      <c r="A5864" t="s">
        <v>10641</v>
      </c>
      <c r="B5864" s="3">
        <v>45524</v>
      </c>
      <c r="C5864" t="s">
        <v>10163</v>
      </c>
      <c r="D5864">
        <v>1399.73</v>
      </c>
      <c r="E5864" t="s">
        <v>67</v>
      </c>
      <c r="F5864" t="s">
        <v>61</v>
      </c>
      <c r="G5864" t="s">
        <v>48</v>
      </c>
      <c r="H5864" t="s">
        <v>109</v>
      </c>
      <c r="I5864">
        <f>IF(OR(financial_transactions3[[#This Row],[amount]]&lt;$L$16, financial_transactions3[[#This Row],[amount]]&gt;$L$17), 1, 0)</f>
        <v>0</v>
      </c>
    </row>
    <row r="5865" spans="1:9">
      <c r="A5865" t="s">
        <v>10642</v>
      </c>
      <c r="B5865" s="3">
        <v>45524</v>
      </c>
      <c r="C5865" t="s">
        <v>704</v>
      </c>
      <c r="D5865">
        <v>350.64</v>
      </c>
      <c r="E5865" t="s">
        <v>25</v>
      </c>
      <c r="F5865" t="s">
        <v>20</v>
      </c>
      <c r="G5865" t="s">
        <v>27</v>
      </c>
      <c r="H5865" t="s">
        <v>109</v>
      </c>
      <c r="I5865">
        <f>IF(OR(financial_transactions3[[#This Row],[amount]]&lt;$L$16, financial_transactions3[[#This Row],[amount]]&gt;$L$17), 1, 0)</f>
        <v>1</v>
      </c>
    </row>
    <row r="5866" spans="1:9">
      <c r="A5866" t="s">
        <v>10643</v>
      </c>
      <c r="B5866" s="3">
        <v>45525</v>
      </c>
      <c r="C5866" t="s">
        <v>9001</v>
      </c>
      <c r="D5866">
        <v>544.04</v>
      </c>
      <c r="E5866" t="s">
        <v>47</v>
      </c>
      <c r="F5866" t="s">
        <v>32</v>
      </c>
      <c r="G5866" t="s">
        <v>48</v>
      </c>
      <c r="H5866" t="s">
        <v>53</v>
      </c>
      <c r="I5866">
        <f>IF(OR(financial_transactions3[[#This Row],[amount]]&lt;$L$16, financial_transactions3[[#This Row],[amount]]&gt;$L$17), 1, 0)</f>
        <v>1</v>
      </c>
    </row>
    <row r="5867" spans="1:9">
      <c r="A5867" t="s">
        <v>10644</v>
      </c>
      <c r="B5867" s="3">
        <v>45525</v>
      </c>
      <c r="C5867" t="s">
        <v>10645</v>
      </c>
      <c r="D5867">
        <v>512.70000000000005</v>
      </c>
      <c r="E5867" t="s">
        <v>31</v>
      </c>
      <c r="F5867" t="s">
        <v>61</v>
      </c>
      <c r="G5867" t="s">
        <v>21</v>
      </c>
      <c r="H5867" t="s">
        <v>40</v>
      </c>
      <c r="I5867">
        <f>IF(OR(financial_transactions3[[#This Row],[amount]]&lt;$L$16, financial_transactions3[[#This Row],[amount]]&gt;$L$17), 1, 0)</f>
        <v>1</v>
      </c>
    </row>
    <row r="5868" spans="1:9">
      <c r="A5868" t="s">
        <v>10646</v>
      </c>
      <c r="B5868" s="3">
        <v>45525</v>
      </c>
      <c r="C5868" t="s">
        <v>2291</v>
      </c>
      <c r="D5868">
        <v>1806.55</v>
      </c>
      <c r="E5868" t="s">
        <v>25</v>
      </c>
      <c r="F5868" t="s">
        <v>20</v>
      </c>
      <c r="G5868" t="s">
        <v>21</v>
      </c>
      <c r="H5868" t="s">
        <v>49</v>
      </c>
      <c r="I5868">
        <f>IF(OR(financial_transactions3[[#This Row],[amount]]&lt;$L$16, financial_transactions3[[#This Row],[amount]]&gt;$L$17), 1, 0)</f>
        <v>1</v>
      </c>
    </row>
    <row r="5869" spans="1:9">
      <c r="A5869" t="s">
        <v>10647</v>
      </c>
      <c r="B5869" s="3">
        <v>45525</v>
      </c>
      <c r="C5869" t="s">
        <v>10648</v>
      </c>
      <c r="D5869">
        <v>541.59</v>
      </c>
      <c r="E5869" t="s">
        <v>64</v>
      </c>
      <c r="F5869" t="s">
        <v>32</v>
      </c>
      <c r="G5869" t="s">
        <v>39</v>
      </c>
      <c r="H5869" t="s">
        <v>75</v>
      </c>
      <c r="I5869">
        <f>IF(OR(financial_transactions3[[#This Row],[amount]]&lt;$L$16, financial_transactions3[[#This Row],[amount]]&gt;$L$17), 1, 0)</f>
        <v>1</v>
      </c>
    </row>
    <row r="5870" spans="1:9">
      <c r="A5870" t="s">
        <v>10649</v>
      </c>
      <c r="B5870" s="3">
        <v>45525</v>
      </c>
      <c r="C5870" t="s">
        <v>9996</v>
      </c>
      <c r="D5870">
        <v>1556.88</v>
      </c>
      <c r="E5870" t="s">
        <v>70</v>
      </c>
      <c r="F5870" t="s">
        <v>32</v>
      </c>
      <c r="G5870" t="s">
        <v>21</v>
      </c>
      <c r="H5870" t="s">
        <v>123</v>
      </c>
      <c r="I5870">
        <f>IF(OR(financial_transactions3[[#This Row],[amount]]&lt;$L$16, financial_transactions3[[#This Row],[amount]]&gt;$L$17), 1, 0)</f>
        <v>0</v>
      </c>
    </row>
    <row r="5871" spans="1:9">
      <c r="A5871" t="s">
        <v>10650</v>
      </c>
      <c r="B5871" s="3">
        <v>45525</v>
      </c>
      <c r="C5871" t="s">
        <v>10265</v>
      </c>
      <c r="D5871">
        <v>968.67</v>
      </c>
      <c r="E5871" t="s">
        <v>16079</v>
      </c>
      <c r="F5871" t="s">
        <v>32</v>
      </c>
      <c r="G5871" t="s">
        <v>21</v>
      </c>
      <c r="H5871" t="s">
        <v>16080</v>
      </c>
      <c r="I5871">
        <f>IF(OR(financial_transactions3[[#This Row],[amount]]&lt;$L$16, financial_transactions3[[#This Row],[amount]]&gt;$L$17), 1, 0)</f>
        <v>0</v>
      </c>
    </row>
    <row r="5872" spans="1:9">
      <c r="A5872" t="s">
        <v>10651</v>
      </c>
      <c r="B5872" s="3">
        <v>45525</v>
      </c>
      <c r="C5872" t="s">
        <v>10652</v>
      </c>
      <c r="D5872">
        <v>653.84</v>
      </c>
      <c r="E5872" t="s">
        <v>52</v>
      </c>
      <c r="F5872" t="s">
        <v>20</v>
      </c>
      <c r="G5872" t="s">
        <v>39</v>
      </c>
      <c r="H5872" t="s">
        <v>49</v>
      </c>
      <c r="I5872">
        <f>IF(OR(financial_transactions3[[#This Row],[amount]]&lt;$L$16, financial_transactions3[[#This Row],[amount]]&gt;$L$17), 1, 0)</f>
        <v>0</v>
      </c>
    </row>
    <row r="5873" spans="1:9">
      <c r="A5873" t="s">
        <v>10653</v>
      </c>
      <c r="B5873" s="3">
        <v>45525</v>
      </c>
      <c r="C5873" t="s">
        <v>3149</v>
      </c>
      <c r="D5873">
        <v>813.42</v>
      </c>
      <c r="E5873" t="s">
        <v>25</v>
      </c>
      <c r="F5873" t="s">
        <v>26</v>
      </c>
      <c r="G5873" t="s">
        <v>27</v>
      </c>
      <c r="H5873" t="s">
        <v>49</v>
      </c>
      <c r="I5873">
        <f>IF(OR(financial_transactions3[[#This Row],[amount]]&lt;$L$16, financial_transactions3[[#This Row],[amount]]&gt;$L$17), 1, 0)</f>
        <v>0</v>
      </c>
    </row>
    <row r="5874" spans="1:9">
      <c r="A5874" t="s">
        <v>10654</v>
      </c>
      <c r="B5874" s="3">
        <v>45525</v>
      </c>
      <c r="C5874" t="s">
        <v>10655</v>
      </c>
      <c r="D5874">
        <v>1779.44</v>
      </c>
      <c r="E5874" t="s">
        <v>70</v>
      </c>
      <c r="F5874" t="s">
        <v>32</v>
      </c>
      <c r="G5874" t="s">
        <v>21</v>
      </c>
      <c r="H5874" t="s">
        <v>176</v>
      </c>
      <c r="I5874">
        <f>IF(OR(financial_transactions3[[#This Row],[amount]]&lt;$L$16, financial_transactions3[[#This Row],[amount]]&gt;$L$17), 1, 0)</f>
        <v>1</v>
      </c>
    </row>
    <row r="5875" spans="1:9">
      <c r="A5875" t="s">
        <v>10656</v>
      </c>
      <c r="B5875" s="3">
        <v>45525</v>
      </c>
      <c r="C5875" t="s">
        <v>3447</v>
      </c>
      <c r="D5875">
        <v>1691.99</v>
      </c>
      <c r="E5875" t="s">
        <v>67</v>
      </c>
      <c r="F5875" t="s">
        <v>20</v>
      </c>
      <c r="G5875" t="s">
        <v>21</v>
      </c>
      <c r="H5875" t="s">
        <v>16080</v>
      </c>
      <c r="I5875">
        <f>IF(OR(financial_transactions3[[#This Row],[amount]]&lt;$L$16, financial_transactions3[[#This Row],[amount]]&gt;$L$17), 1, 0)</f>
        <v>1</v>
      </c>
    </row>
    <row r="5876" spans="1:9">
      <c r="A5876" t="s">
        <v>10657</v>
      </c>
      <c r="B5876" s="3">
        <v>45525</v>
      </c>
      <c r="C5876" t="s">
        <v>10658</v>
      </c>
      <c r="D5876">
        <v>1695.36</v>
      </c>
      <c r="E5876" t="s">
        <v>67</v>
      </c>
      <c r="F5876" t="s">
        <v>61</v>
      </c>
      <c r="G5876" t="s">
        <v>27</v>
      </c>
      <c r="H5876" t="s">
        <v>28</v>
      </c>
      <c r="I5876">
        <f>IF(OR(financial_transactions3[[#This Row],[amount]]&lt;$L$16, financial_transactions3[[#This Row],[amount]]&gt;$L$17), 1, 0)</f>
        <v>1</v>
      </c>
    </row>
    <row r="5877" spans="1:9">
      <c r="A5877" t="s">
        <v>10659</v>
      </c>
      <c r="B5877" s="3">
        <v>45525</v>
      </c>
      <c r="C5877" t="s">
        <v>10660</v>
      </c>
      <c r="D5877">
        <v>923.14</v>
      </c>
      <c r="E5877" t="s">
        <v>25</v>
      </c>
      <c r="F5877" t="s">
        <v>26</v>
      </c>
      <c r="G5877" t="s">
        <v>48</v>
      </c>
      <c r="H5877" t="s">
        <v>176</v>
      </c>
      <c r="I5877">
        <f>IF(OR(financial_transactions3[[#This Row],[amount]]&lt;$L$16, financial_transactions3[[#This Row],[amount]]&gt;$L$17), 1, 0)</f>
        <v>0</v>
      </c>
    </row>
    <row r="5878" spans="1:9">
      <c r="A5878" t="s">
        <v>10661</v>
      </c>
      <c r="B5878" s="3">
        <v>45525</v>
      </c>
      <c r="C5878" t="s">
        <v>790</v>
      </c>
      <c r="D5878">
        <v>436.7</v>
      </c>
      <c r="E5878" t="s">
        <v>16110</v>
      </c>
      <c r="F5878" t="s">
        <v>26</v>
      </c>
      <c r="G5878" t="s">
        <v>39</v>
      </c>
      <c r="H5878" t="s">
        <v>33</v>
      </c>
      <c r="I5878">
        <f>IF(OR(financial_transactions3[[#This Row],[amount]]&lt;$L$16, financial_transactions3[[#This Row],[amount]]&gt;$L$17), 1, 0)</f>
        <v>1</v>
      </c>
    </row>
    <row r="5879" spans="1:9">
      <c r="A5879" t="s">
        <v>10662</v>
      </c>
      <c r="B5879" s="3">
        <v>45525</v>
      </c>
      <c r="C5879" t="s">
        <v>1503</v>
      </c>
      <c r="D5879">
        <v>150.91999999999999</v>
      </c>
      <c r="E5879" t="s">
        <v>122</v>
      </c>
      <c r="F5879" t="s">
        <v>20</v>
      </c>
      <c r="G5879" t="s">
        <v>48</v>
      </c>
      <c r="H5879" t="s">
        <v>94</v>
      </c>
      <c r="I5879">
        <f>IF(OR(financial_transactions3[[#This Row],[amount]]&lt;$L$16, financial_transactions3[[#This Row],[amount]]&gt;$L$17), 1, 0)</f>
        <v>1</v>
      </c>
    </row>
    <row r="5880" spans="1:9">
      <c r="A5880" t="s">
        <v>10663</v>
      </c>
      <c r="B5880" s="3">
        <v>45525</v>
      </c>
      <c r="C5880" t="s">
        <v>10664</v>
      </c>
      <c r="D5880">
        <v>1693.2</v>
      </c>
      <c r="E5880" t="s">
        <v>25</v>
      </c>
      <c r="F5880" t="s">
        <v>32</v>
      </c>
      <c r="G5880" t="s">
        <v>21</v>
      </c>
      <c r="H5880" t="s">
        <v>109</v>
      </c>
      <c r="I5880">
        <f>IF(OR(financial_transactions3[[#This Row],[amount]]&lt;$L$16, financial_transactions3[[#This Row],[amount]]&gt;$L$17), 1, 0)</f>
        <v>1</v>
      </c>
    </row>
    <row r="5881" spans="1:9">
      <c r="A5881" t="s">
        <v>10665</v>
      </c>
      <c r="B5881" s="3">
        <v>45525</v>
      </c>
      <c r="C5881" t="s">
        <v>3707</v>
      </c>
      <c r="D5881">
        <v>531.32000000000005</v>
      </c>
      <c r="E5881" t="s">
        <v>70</v>
      </c>
      <c r="F5881" t="s">
        <v>61</v>
      </c>
      <c r="G5881" t="s">
        <v>39</v>
      </c>
      <c r="H5881" t="s">
        <v>28</v>
      </c>
      <c r="I5881">
        <f>IF(OR(financial_transactions3[[#This Row],[amount]]&lt;$L$16, financial_transactions3[[#This Row],[amount]]&gt;$L$17), 1, 0)</f>
        <v>1</v>
      </c>
    </row>
    <row r="5882" spans="1:9">
      <c r="A5882" t="s">
        <v>10666</v>
      </c>
      <c r="B5882" s="3">
        <v>45525</v>
      </c>
      <c r="C5882" t="s">
        <v>10554</v>
      </c>
      <c r="D5882">
        <v>1588.65</v>
      </c>
      <c r="E5882" t="s">
        <v>16110</v>
      </c>
      <c r="F5882" t="s">
        <v>26</v>
      </c>
      <c r="G5882" t="s">
        <v>39</v>
      </c>
      <c r="H5882" t="s">
        <v>57</v>
      </c>
      <c r="I5882">
        <f>IF(OR(financial_transactions3[[#This Row],[amount]]&lt;$L$16, financial_transactions3[[#This Row],[amount]]&gt;$L$17), 1, 0)</f>
        <v>0</v>
      </c>
    </row>
    <row r="5883" spans="1:9">
      <c r="A5883" t="s">
        <v>10667</v>
      </c>
      <c r="B5883" s="3">
        <v>45525</v>
      </c>
      <c r="C5883" t="s">
        <v>18</v>
      </c>
      <c r="D5883">
        <v>1469.62</v>
      </c>
      <c r="E5883" t="s">
        <v>31</v>
      </c>
      <c r="F5883" t="s">
        <v>26</v>
      </c>
      <c r="G5883" t="s">
        <v>27</v>
      </c>
      <c r="H5883" t="s">
        <v>176</v>
      </c>
      <c r="I5883">
        <f>IF(OR(financial_transactions3[[#This Row],[amount]]&lt;$L$16, financial_transactions3[[#This Row],[amount]]&gt;$L$17), 1, 0)</f>
        <v>0</v>
      </c>
    </row>
    <row r="5884" spans="1:9">
      <c r="A5884" t="s">
        <v>10668</v>
      </c>
      <c r="B5884" s="3">
        <v>45525</v>
      </c>
      <c r="C5884" t="s">
        <v>1041</v>
      </c>
      <c r="D5884">
        <v>338.67</v>
      </c>
      <c r="E5884" t="s">
        <v>25</v>
      </c>
      <c r="F5884" t="s">
        <v>20</v>
      </c>
      <c r="G5884" t="s">
        <v>39</v>
      </c>
      <c r="H5884" t="s">
        <v>53</v>
      </c>
      <c r="I5884">
        <f>IF(OR(financial_transactions3[[#This Row],[amount]]&lt;$L$16, financial_transactions3[[#This Row],[amount]]&gt;$L$17), 1, 0)</f>
        <v>1</v>
      </c>
    </row>
    <row r="5885" spans="1:9">
      <c r="A5885" t="s">
        <v>10669</v>
      </c>
      <c r="B5885" s="3">
        <v>45525</v>
      </c>
      <c r="C5885" t="s">
        <v>5438</v>
      </c>
      <c r="D5885">
        <v>638.41</v>
      </c>
      <c r="E5885" t="s">
        <v>67</v>
      </c>
      <c r="F5885" t="s">
        <v>26</v>
      </c>
      <c r="G5885" t="s">
        <v>21</v>
      </c>
      <c r="H5885" t="s">
        <v>109</v>
      </c>
      <c r="I5885">
        <f>IF(OR(financial_transactions3[[#This Row],[amount]]&lt;$L$16, financial_transactions3[[#This Row],[amount]]&gt;$L$17), 1, 0)</f>
        <v>0</v>
      </c>
    </row>
    <row r="5886" spans="1:9">
      <c r="A5886" t="s">
        <v>10670</v>
      </c>
      <c r="B5886" s="3">
        <v>45525</v>
      </c>
      <c r="C5886" t="s">
        <v>10671</v>
      </c>
      <c r="D5886">
        <v>1540.4</v>
      </c>
      <c r="E5886" t="s">
        <v>122</v>
      </c>
      <c r="F5886" t="s">
        <v>32</v>
      </c>
      <c r="G5886" t="s">
        <v>48</v>
      </c>
      <c r="H5886" t="s">
        <v>44</v>
      </c>
      <c r="I5886">
        <f>IF(OR(financial_transactions3[[#This Row],[amount]]&lt;$L$16, financial_transactions3[[#This Row],[amount]]&gt;$L$17), 1, 0)</f>
        <v>0</v>
      </c>
    </row>
    <row r="5887" spans="1:9">
      <c r="A5887" t="s">
        <v>10672</v>
      </c>
      <c r="B5887" s="3">
        <v>45525</v>
      </c>
      <c r="C5887" t="s">
        <v>8644</v>
      </c>
      <c r="D5887">
        <v>1524.17</v>
      </c>
      <c r="E5887" t="s">
        <v>31</v>
      </c>
      <c r="F5887" t="s">
        <v>20</v>
      </c>
      <c r="G5887" t="s">
        <v>27</v>
      </c>
      <c r="H5887" t="s">
        <v>36</v>
      </c>
      <c r="I5887">
        <f>IF(OR(financial_transactions3[[#This Row],[amount]]&lt;$L$16, financial_transactions3[[#This Row],[amount]]&gt;$L$17), 1, 0)</f>
        <v>0</v>
      </c>
    </row>
    <row r="5888" spans="1:9">
      <c r="A5888" t="s">
        <v>10673</v>
      </c>
      <c r="B5888" s="3">
        <v>45525</v>
      </c>
      <c r="C5888" t="s">
        <v>10674</v>
      </c>
      <c r="D5888">
        <v>1392.87</v>
      </c>
      <c r="E5888" t="s">
        <v>64</v>
      </c>
      <c r="F5888" t="s">
        <v>61</v>
      </c>
      <c r="G5888" t="s">
        <v>48</v>
      </c>
      <c r="H5888" t="s">
        <v>49</v>
      </c>
      <c r="I5888">
        <f>IF(OR(financial_transactions3[[#This Row],[amount]]&lt;$L$16, financial_transactions3[[#This Row],[amount]]&gt;$L$17), 1, 0)</f>
        <v>0</v>
      </c>
    </row>
    <row r="5889" spans="1:9">
      <c r="A5889" t="s">
        <v>10675</v>
      </c>
      <c r="B5889" s="3">
        <v>45525</v>
      </c>
      <c r="C5889" t="s">
        <v>1752</v>
      </c>
      <c r="D5889">
        <v>1245.5</v>
      </c>
      <c r="E5889" t="s">
        <v>70</v>
      </c>
      <c r="F5889" t="s">
        <v>26</v>
      </c>
      <c r="G5889" t="s">
        <v>27</v>
      </c>
      <c r="H5889" t="s">
        <v>176</v>
      </c>
      <c r="I5889">
        <f>IF(OR(financial_transactions3[[#This Row],[amount]]&lt;$L$16, financial_transactions3[[#This Row],[amount]]&gt;$L$17), 1, 0)</f>
        <v>0</v>
      </c>
    </row>
    <row r="5890" spans="1:9">
      <c r="A5890" t="s">
        <v>10676</v>
      </c>
      <c r="B5890" s="3">
        <v>45525</v>
      </c>
      <c r="C5890" t="s">
        <v>10677</v>
      </c>
      <c r="D5890">
        <v>1370.24</v>
      </c>
      <c r="E5890" t="s">
        <v>19</v>
      </c>
      <c r="F5890" t="s">
        <v>61</v>
      </c>
      <c r="G5890" t="s">
        <v>48</v>
      </c>
      <c r="H5890" t="s">
        <v>109</v>
      </c>
      <c r="I5890">
        <f>IF(OR(financial_transactions3[[#This Row],[amount]]&lt;$L$16, financial_transactions3[[#This Row],[amount]]&gt;$L$17), 1, 0)</f>
        <v>0</v>
      </c>
    </row>
    <row r="5891" spans="1:9">
      <c r="A5891" t="s">
        <v>10678</v>
      </c>
      <c r="B5891" s="3">
        <v>45525</v>
      </c>
      <c r="C5891" t="s">
        <v>10679</v>
      </c>
      <c r="D5891">
        <v>1791.57</v>
      </c>
      <c r="E5891" t="s">
        <v>64</v>
      </c>
      <c r="F5891" t="s">
        <v>20</v>
      </c>
      <c r="G5891" t="s">
        <v>48</v>
      </c>
      <c r="H5891" t="s">
        <v>16080</v>
      </c>
      <c r="I5891">
        <f>IF(OR(financial_transactions3[[#This Row],[amount]]&lt;$L$16, financial_transactions3[[#This Row],[amount]]&gt;$L$17), 1, 0)</f>
        <v>1</v>
      </c>
    </row>
    <row r="5892" spans="1:9">
      <c r="A5892" t="s">
        <v>10681</v>
      </c>
      <c r="B5892" s="3">
        <v>45525</v>
      </c>
      <c r="C5892" t="s">
        <v>10682</v>
      </c>
      <c r="D5892">
        <v>431.11</v>
      </c>
      <c r="E5892" t="s">
        <v>16079</v>
      </c>
      <c r="F5892" t="s">
        <v>26</v>
      </c>
      <c r="G5892" t="s">
        <v>48</v>
      </c>
      <c r="H5892" t="s">
        <v>22</v>
      </c>
      <c r="I5892">
        <f>IF(OR(financial_transactions3[[#This Row],[amount]]&lt;$L$16, financial_transactions3[[#This Row],[amount]]&gt;$L$17), 1, 0)</f>
        <v>1</v>
      </c>
    </row>
    <row r="5893" spans="1:9">
      <c r="A5893" t="s">
        <v>10683</v>
      </c>
      <c r="B5893" s="3">
        <v>45525</v>
      </c>
      <c r="C5893" t="s">
        <v>5945</v>
      </c>
      <c r="D5893">
        <v>100.18</v>
      </c>
      <c r="E5893" t="s">
        <v>67</v>
      </c>
      <c r="F5893" t="s">
        <v>61</v>
      </c>
      <c r="G5893" t="s">
        <v>48</v>
      </c>
      <c r="H5893" t="s">
        <v>176</v>
      </c>
      <c r="I5893">
        <f>IF(OR(financial_transactions3[[#This Row],[amount]]&lt;$L$16, financial_transactions3[[#This Row],[amount]]&gt;$L$17), 1, 0)</f>
        <v>1</v>
      </c>
    </row>
    <row r="5894" spans="1:9">
      <c r="A5894" t="s">
        <v>10684</v>
      </c>
      <c r="B5894" s="3">
        <v>45525</v>
      </c>
      <c r="C5894" t="s">
        <v>10685</v>
      </c>
      <c r="D5894">
        <v>328.25</v>
      </c>
      <c r="E5894" t="s">
        <v>122</v>
      </c>
      <c r="F5894" t="s">
        <v>20</v>
      </c>
      <c r="G5894" t="s">
        <v>39</v>
      </c>
      <c r="H5894" t="s">
        <v>75</v>
      </c>
      <c r="I5894">
        <f>IF(OR(financial_transactions3[[#This Row],[amount]]&lt;$L$16, financial_transactions3[[#This Row],[amount]]&gt;$L$17), 1, 0)</f>
        <v>1</v>
      </c>
    </row>
    <row r="5895" spans="1:9">
      <c r="A5895" t="s">
        <v>10686</v>
      </c>
      <c r="B5895" s="3">
        <v>45526</v>
      </c>
      <c r="C5895" t="s">
        <v>10687</v>
      </c>
      <c r="D5895">
        <v>1058.69</v>
      </c>
      <c r="E5895" t="s">
        <v>16110</v>
      </c>
      <c r="F5895" t="s">
        <v>61</v>
      </c>
      <c r="G5895" t="s">
        <v>21</v>
      </c>
      <c r="H5895" t="s">
        <v>16080</v>
      </c>
      <c r="I5895">
        <f>IF(OR(financial_transactions3[[#This Row],[amount]]&lt;$L$16, financial_transactions3[[#This Row],[amount]]&gt;$L$17), 1, 0)</f>
        <v>0</v>
      </c>
    </row>
    <row r="5896" spans="1:9">
      <c r="A5896" t="s">
        <v>10688</v>
      </c>
      <c r="B5896" s="3">
        <v>45526</v>
      </c>
      <c r="C5896" t="s">
        <v>10689</v>
      </c>
      <c r="D5896">
        <v>637.04</v>
      </c>
      <c r="E5896" t="s">
        <v>16079</v>
      </c>
      <c r="F5896" t="s">
        <v>20</v>
      </c>
      <c r="G5896" t="s">
        <v>48</v>
      </c>
      <c r="H5896" t="s">
        <v>75</v>
      </c>
      <c r="I5896">
        <f>IF(OR(financial_transactions3[[#This Row],[amount]]&lt;$L$16, financial_transactions3[[#This Row],[amount]]&gt;$L$17), 1, 0)</f>
        <v>0</v>
      </c>
    </row>
    <row r="5897" spans="1:9">
      <c r="A5897" t="s">
        <v>10690</v>
      </c>
      <c r="B5897" s="3">
        <v>45526</v>
      </c>
      <c r="C5897" t="s">
        <v>3261</v>
      </c>
      <c r="D5897">
        <v>1587.47</v>
      </c>
      <c r="E5897" t="s">
        <v>19</v>
      </c>
      <c r="F5897" t="s">
        <v>20</v>
      </c>
      <c r="G5897" t="s">
        <v>27</v>
      </c>
      <c r="H5897" t="s">
        <v>36</v>
      </c>
      <c r="I5897">
        <f>IF(OR(financial_transactions3[[#This Row],[amount]]&lt;$L$16, financial_transactions3[[#This Row],[amount]]&gt;$L$17), 1, 0)</f>
        <v>0</v>
      </c>
    </row>
    <row r="5898" spans="1:9">
      <c r="A5898" t="s">
        <v>10691</v>
      </c>
      <c r="B5898" s="3">
        <v>45526</v>
      </c>
      <c r="C5898" t="s">
        <v>6563</v>
      </c>
      <c r="D5898">
        <v>1944.32</v>
      </c>
      <c r="E5898" t="s">
        <v>52</v>
      </c>
      <c r="F5898" t="s">
        <v>26</v>
      </c>
      <c r="G5898" t="s">
        <v>39</v>
      </c>
      <c r="H5898" t="s">
        <v>123</v>
      </c>
      <c r="I5898">
        <f>IF(OR(financial_transactions3[[#This Row],[amount]]&lt;$L$16, financial_transactions3[[#This Row],[amount]]&gt;$L$17), 1, 0)</f>
        <v>1</v>
      </c>
    </row>
    <row r="5899" spans="1:9">
      <c r="A5899" t="s">
        <v>10692</v>
      </c>
      <c r="B5899" s="3">
        <v>45526</v>
      </c>
      <c r="C5899" t="s">
        <v>6139</v>
      </c>
      <c r="D5899">
        <v>284.77</v>
      </c>
      <c r="E5899" t="s">
        <v>70</v>
      </c>
      <c r="F5899" t="s">
        <v>32</v>
      </c>
      <c r="G5899" t="s">
        <v>27</v>
      </c>
      <c r="H5899" t="s">
        <v>49</v>
      </c>
      <c r="I5899">
        <f>IF(OR(financial_transactions3[[#This Row],[amount]]&lt;$L$16, financial_transactions3[[#This Row],[amount]]&gt;$L$17), 1, 0)</f>
        <v>1</v>
      </c>
    </row>
    <row r="5900" spans="1:9">
      <c r="A5900" t="s">
        <v>10693</v>
      </c>
      <c r="B5900" s="3">
        <v>45526</v>
      </c>
      <c r="C5900" t="s">
        <v>46</v>
      </c>
      <c r="D5900">
        <v>569.14</v>
      </c>
      <c r="E5900" t="s">
        <v>67</v>
      </c>
      <c r="F5900" t="s">
        <v>20</v>
      </c>
      <c r="G5900" t="s">
        <v>21</v>
      </c>
      <c r="H5900" t="s">
        <v>176</v>
      </c>
      <c r="I5900">
        <f>IF(OR(financial_transactions3[[#This Row],[amount]]&lt;$L$16, financial_transactions3[[#This Row],[amount]]&gt;$L$17), 1, 0)</f>
        <v>1</v>
      </c>
    </row>
    <row r="5901" spans="1:9">
      <c r="A5901" t="s">
        <v>10696</v>
      </c>
      <c r="B5901" s="3">
        <v>45526</v>
      </c>
      <c r="C5901" t="s">
        <v>6725</v>
      </c>
      <c r="D5901">
        <v>7741.08</v>
      </c>
      <c r="E5901" t="s">
        <v>67</v>
      </c>
      <c r="F5901" t="s">
        <v>26</v>
      </c>
      <c r="G5901" t="s">
        <v>21</v>
      </c>
      <c r="H5901" t="s">
        <v>53</v>
      </c>
      <c r="I5901">
        <f>IF(OR(financial_transactions3[[#This Row],[amount]]&lt;$L$16, financial_transactions3[[#This Row],[amount]]&gt;$L$17), 1, 0)</f>
        <v>1</v>
      </c>
    </row>
    <row r="5902" spans="1:9">
      <c r="A5902" t="s">
        <v>10697</v>
      </c>
      <c r="B5902" s="3">
        <v>45526</v>
      </c>
      <c r="C5902" t="s">
        <v>6885</v>
      </c>
      <c r="D5902">
        <v>537.91999999999996</v>
      </c>
      <c r="E5902" t="s">
        <v>25</v>
      </c>
      <c r="F5902" t="s">
        <v>32</v>
      </c>
      <c r="G5902" t="s">
        <v>27</v>
      </c>
      <c r="H5902" t="s">
        <v>33</v>
      </c>
      <c r="I5902">
        <f>IF(OR(financial_transactions3[[#This Row],[amount]]&lt;$L$16, financial_transactions3[[#This Row],[amount]]&gt;$L$17), 1, 0)</f>
        <v>1</v>
      </c>
    </row>
    <row r="5903" spans="1:9">
      <c r="A5903" t="s">
        <v>10698</v>
      </c>
      <c r="B5903" s="3">
        <v>45526</v>
      </c>
      <c r="C5903" t="s">
        <v>2529</v>
      </c>
      <c r="D5903">
        <v>1033.31</v>
      </c>
      <c r="E5903" t="s">
        <v>47</v>
      </c>
      <c r="F5903" t="s">
        <v>32</v>
      </c>
      <c r="G5903" t="s">
        <v>27</v>
      </c>
      <c r="H5903" t="s">
        <v>36</v>
      </c>
      <c r="I5903">
        <f>IF(OR(financial_transactions3[[#This Row],[amount]]&lt;$L$16, financial_transactions3[[#This Row],[amount]]&gt;$L$17), 1, 0)</f>
        <v>0</v>
      </c>
    </row>
    <row r="5904" spans="1:9">
      <c r="A5904" t="s">
        <v>10699</v>
      </c>
      <c r="B5904" s="3">
        <v>45526</v>
      </c>
      <c r="C5904" t="s">
        <v>10700</v>
      </c>
      <c r="D5904">
        <v>1155.3900000000001</v>
      </c>
      <c r="E5904" t="s">
        <v>31</v>
      </c>
      <c r="F5904" t="s">
        <v>26</v>
      </c>
      <c r="G5904" t="s">
        <v>27</v>
      </c>
      <c r="H5904" t="s">
        <v>33</v>
      </c>
      <c r="I5904">
        <f>IF(OR(financial_transactions3[[#This Row],[amount]]&lt;$L$16, financial_transactions3[[#This Row],[amount]]&gt;$L$17), 1, 0)</f>
        <v>0</v>
      </c>
    </row>
    <row r="5905" spans="1:9">
      <c r="A5905" t="s">
        <v>10701</v>
      </c>
      <c r="B5905" s="3">
        <v>45526</v>
      </c>
      <c r="C5905" t="s">
        <v>10702</v>
      </c>
      <c r="D5905">
        <v>1043.8900000000001</v>
      </c>
      <c r="E5905" t="s">
        <v>47</v>
      </c>
      <c r="F5905" t="s">
        <v>26</v>
      </c>
      <c r="G5905" t="s">
        <v>39</v>
      </c>
      <c r="H5905" t="s">
        <v>16080</v>
      </c>
      <c r="I5905">
        <f>IF(OR(financial_transactions3[[#This Row],[amount]]&lt;$L$16, financial_transactions3[[#This Row],[amount]]&gt;$L$17), 1, 0)</f>
        <v>0</v>
      </c>
    </row>
    <row r="5906" spans="1:9">
      <c r="A5906" t="s">
        <v>10703</v>
      </c>
      <c r="B5906" s="3">
        <v>45526</v>
      </c>
      <c r="C5906" t="s">
        <v>8980</v>
      </c>
      <c r="D5906">
        <v>943.44</v>
      </c>
      <c r="E5906" t="s">
        <v>19</v>
      </c>
      <c r="F5906" t="s">
        <v>20</v>
      </c>
      <c r="G5906" t="s">
        <v>27</v>
      </c>
      <c r="H5906" t="s">
        <v>53</v>
      </c>
      <c r="I5906">
        <f>IF(OR(financial_transactions3[[#This Row],[amount]]&lt;$L$16, financial_transactions3[[#This Row],[amount]]&gt;$L$17), 1, 0)</f>
        <v>0</v>
      </c>
    </row>
    <row r="5907" spans="1:9">
      <c r="A5907" t="s">
        <v>10704</v>
      </c>
      <c r="B5907" s="3">
        <v>45526</v>
      </c>
      <c r="C5907" t="s">
        <v>10705</v>
      </c>
      <c r="D5907">
        <v>790.2</v>
      </c>
      <c r="E5907" t="s">
        <v>31</v>
      </c>
      <c r="F5907" t="s">
        <v>32</v>
      </c>
      <c r="G5907" t="s">
        <v>27</v>
      </c>
      <c r="H5907" t="s">
        <v>57</v>
      </c>
      <c r="I5907">
        <f>IF(OR(financial_transactions3[[#This Row],[amount]]&lt;$L$16, financial_transactions3[[#This Row],[amount]]&gt;$L$17), 1, 0)</f>
        <v>0</v>
      </c>
    </row>
    <row r="5908" spans="1:9">
      <c r="A5908" t="s">
        <v>10706</v>
      </c>
      <c r="B5908" s="3">
        <v>45526</v>
      </c>
      <c r="C5908" t="s">
        <v>431</v>
      </c>
      <c r="D5908">
        <v>16127.72</v>
      </c>
      <c r="E5908" t="s">
        <v>70</v>
      </c>
      <c r="F5908" t="s">
        <v>32</v>
      </c>
      <c r="G5908" t="s">
        <v>21</v>
      </c>
      <c r="H5908" t="s">
        <v>87</v>
      </c>
      <c r="I5908">
        <f>IF(OR(financial_transactions3[[#This Row],[amount]]&lt;$L$16, financial_transactions3[[#This Row],[amount]]&gt;$L$17), 1, 0)</f>
        <v>1</v>
      </c>
    </row>
    <row r="5909" spans="1:9">
      <c r="A5909" t="s">
        <v>10707</v>
      </c>
      <c r="B5909" s="3">
        <v>45526</v>
      </c>
      <c r="C5909" t="s">
        <v>3564</v>
      </c>
      <c r="D5909">
        <v>1785.93</v>
      </c>
      <c r="E5909" t="s">
        <v>31</v>
      </c>
      <c r="F5909" t="s">
        <v>26</v>
      </c>
      <c r="G5909" t="s">
        <v>39</v>
      </c>
      <c r="H5909" t="s">
        <v>44</v>
      </c>
      <c r="I5909">
        <f>IF(OR(financial_transactions3[[#This Row],[amount]]&lt;$L$16, financial_transactions3[[#This Row],[amount]]&gt;$L$17), 1, 0)</f>
        <v>1</v>
      </c>
    </row>
    <row r="5910" spans="1:9">
      <c r="A5910" t="s">
        <v>10708</v>
      </c>
      <c r="B5910" s="3">
        <v>45526</v>
      </c>
      <c r="C5910" t="s">
        <v>10709</v>
      </c>
      <c r="D5910">
        <v>1289.5</v>
      </c>
      <c r="E5910" t="s">
        <v>70</v>
      </c>
      <c r="F5910" t="s">
        <v>61</v>
      </c>
      <c r="G5910" t="s">
        <v>48</v>
      </c>
      <c r="H5910" t="s">
        <v>40</v>
      </c>
      <c r="I5910">
        <f>IF(OR(financial_transactions3[[#This Row],[amount]]&lt;$L$16, financial_transactions3[[#This Row],[amount]]&gt;$L$17), 1, 0)</f>
        <v>0</v>
      </c>
    </row>
    <row r="5911" spans="1:9">
      <c r="A5911" t="s">
        <v>10710</v>
      </c>
      <c r="B5911" s="3">
        <v>45526</v>
      </c>
      <c r="C5911" t="s">
        <v>2729</v>
      </c>
      <c r="D5911">
        <v>1761.19</v>
      </c>
      <c r="E5911" t="s">
        <v>67</v>
      </c>
      <c r="F5911" t="s">
        <v>20</v>
      </c>
      <c r="G5911" t="s">
        <v>39</v>
      </c>
      <c r="H5911" t="s">
        <v>57</v>
      </c>
      <c r="I5911">
        <f>IF(OR(financial_transactions3[[#This Row],[amount]]&lt;$L$16, financial_transactions3[[#This Row],[amount]]&gt;$L$17), 1, 0)</f>
        <v>1</v>
      </c>
    </row>
    <row r="5912" spans="1:9">
      <c r="A5912" t="s">
        <v>10711</v>
      </c>
      <c r="B5912" s="3">
        <v>45526</v>
      </c>
      <c r="C5912" t="s">
        <v>10712</v>
      </c>
      <c r="D5912">
        <v>331.32</v>
      </c>
      <c r="E5912" t="s">
        <v>31</v>
      </c>
      <c r="F5912" t="s">
        <v>32</v>
      </c>
      <c r="G5912" t="s">
        <v>48</v>
      </c>
      <c r="H5912" t="s">
        <v>22</v>
      </c>
      <c r="I5912">
        <f>IF(OR(financial_transactions3[[#This Row],[amount]]&lt;$L$16, financial_transactions3[[#This Row],[amount]]&gt;$L$17), 1, 0)</f>
        <v>1</v>
      </c>
    </row>
    <row r="5913" spans="1:9">
      <c r="A5913" t="s">
        <v>10713</v>
      </c>
      <c r="B5913" s="3">
        <v>45526</v>
      </c>
      <c r="C5913" t="s">
        <v>5407</v>
      </c>
      <c r="D5913">
        <v>1642.72</v>
      </c>
      <c r="E5913" t="s">
        <v>64</v>
      </c>
      <c r="F5913" t="s">
        <v>20</v>
      </c>
      <c r="G5913" t="s">
        <v>21</v>
      </c>
      <c r="H5913" t="s">
        <v>16080</v>
      </c>
      <c r="I5913">
        <f>IF(OR(financial_transactions3[[#This Row],[amount]]&lt;$L$16, financial_transactions3[[#This Row],[amount]]&gt;$L$17), 1, 0)</f>
        <v>1</v>
      </c>
    </row>
    <row r="5914" spans="1:9">
      <c r="A5914" t="s">
        <v>10714</v>
      </c>
      <c r="B5914" s="3">
        <v>45526</v>
      </c>
      <c r="C5914" t="s">
        <v>5430</v>
      </c>
      <c r="D5914">
        <v>139.16999999999999</v>
      </c>
      <c r="E5914" t="s">
        <v>16110</v>
      </c>
      <c r="F5914" t="s">
        <v>26</v>
      </c>
      <c r="G5914" t="s">
        <v>39</v>
      </c>
      <c r="H5914" t="s">
        <v>53</v>
      </c>
      <c r="I5914">
        <f>IF(OR(financial_transactions3[[#This Row],[amount]]&lt;$L$16, financial_transactions3[[#This Row],[amount]]&gt;$L$17), 1, 0)</f>
        <v>1</v>
      </c>
    </row>
    <row r="5915" spans="1:9">
      <c r="A5915" t="s">
        <v>10715</v>
      </c>
      <c r="B5915" s="3">
        <v>45526</v>
      </c>
      <c r="C5915" t="s">
        <v>890</v>
      </c>
      <c r="D5915">
        <v>284.74</v>
      </c>
      <c r="E5915" t="s">
        <v>47</v>
      </c>
      <c r="F5915" t="s">
        <v>61</v>
      </c>
      <c r="G5915" t="s">
        <v>21</v>
      </c>
      <c r="H5915" t="s">
        <v>94</v>
      </c>
      <c r="I5915">
        <f>IF(OR(financial_transactions3[[#This Row],[amount]]&lt;$L$16, financial_transactions3[[#This Row],[amount]]&gt;$L$17), 1, 0)</f>
        <v>1</v>
      </c>
    </row>
    <row r="5916" spans="1:9">
      <c r="A5916" t="s">
        <v>10716</v>
      </c>
      <c r="B5916" s="3">
        <v>45526</v>
      </c>
      <c r="C5916" t="s">
        <v>10717</v>
      </c>
      <c r="D5916">
        <v>1928.15</v>
      </c>
      <c r="E5916" t="s">
        <v>25</v>
      </c>
      <c r="F5916" t="s">
        <v>32</v>
      </c>
      <c r="G5916" t="s">
        <v>27</v>
      </c>
      <c r="H5916" t="s">
        <v>75</v>
      </c>
      <c r="I5916">
        <f>IF(OR(financial_transactions3[[#This Row],[amount]]&lt;$L$16, financial_transactions3[[#This Row],[amount]]&gt;$L$17), 1, 0)</f>
        <v>1</v>
      </c>
    </row>
    <row r="5917" spans="1:9">
      <c r="A5917" t="s">
        <v>10719</v>
      </c>
      <c r="B5917" s="3">
        <v>45527</v>
      </c>
      <c r="C5917" t="s">
        <v>10720</v>
      </c>
      <c r="D5917">
        <v>1755.79</v>
      </c>
      <c r="E5917" t="s">
        <v>47</v>
      </c>
      <c r="F5917" t="s">
        <v>26</v>
      </c>
      <c r="G5917" t="s">
        <v>48</v>
      </c>
      <c r="H5917" t="s">
        <v>49</v>
      </c>
      <c r="I5917">
        <f>IF(OR(financial_transactions3[[#This Row],[amount]]&lt;$L$16, financial_transactions3[[#This Row],[amount]]&gt;$L$17), 1, 0)</f>
        <v>1</v>
      </c>
    </row>
    <row r="5918" spans="1:9">
      <c r="A5918" t="s">
        <v>10721</v>
      </c>
      <c r="B5918" s="3">
        <v>45527</v>
      </c>
      <c r="C5918" t="s">
        <v>7765</v>
      </c>
      <c r="D5918">
        <v>325.64999999999998</v>
      </c>
      <c r="E5918" t="s">
        <v>16110</v>
      </c>
      <c r="F5918" t="s">
        <v>20</v>
      </c>
      <c r="G5918" t="s">
        <v>39</v>
      </c>
      <c r="H5918" t="s">
        <v>53</v>
      </c>
      <c r="I5918">
        <f>IF(OR(financial_transactions3[[#This Row],[amount]]&lt;$L$16, financial_transactions3[[#This Row],[amount]]&gt;$L$17), 1, 0)</f>
        <v>1</v>
      </c>
    </row>
    <row r="5919" spans="1:9">
      <c r="A5919" t="s">
        <v>10722</v>
      </c>
      <c r="B5919" s="3">
        <v>45527</v>
      </c>
      <c r="C5919" t="s">
        <v>6528</v>
      </c>
      <c r="D5919">
        <v>1849.51</v>
      </c>
      <c r="E5919" t="s">
        <v>64</v>
      </c>
      <c r="F5919" t="s">
        <v>26</v>
      </c>
      <c r="G5919" t="s">
        <v>48</v>
      </c>
      <c r="H5919" t="s">
        <v>40</v>
      </c>
      <c r="I5919">
        <f>IF(OR(financial_transactions3[[#This Row],[amount]]&lt;$L$16, financial_transactions3[[#This Row],[amount]]&gt;$L$17), 1, 0)</f>
        <v>1</v>
      </c>
    </row>
    <row r="5920" spans="1:9">
      <c r="A5920" t="s">
        <v>10723</v>
      </c>
      <c r="B5920" s="3">
        <v>45527</v>
      </c>
      <c r="C5920" t="s">
        <v>8550</v>
      </c>
      <c r="D5920">
        <v>1788.57</v>
      </c>
      <c r="E5920" t="s">
        <v>52</v>
      </c>
      <c r="F5920" t="s">
        <v>61</v>
      </c>
      <c r="G5920" t="s">
        <v>27</v>
      </c>
      <c r="H5920" t="s">
        <v>53</v>
      </c>
      <c r="I5920">
        <f>IF(OR(financial_transactions3[[#This Row],[amount]]&lt;$L$16, financial_transactions3[[#This Row],[amount]]&gt;$L$17), 1, 0)</f>
        <v>1</v>
      </c>
    </row>
    <row r="5921" spans="1:9">
      <c r="A5921" t="s">
        <v>10724</v>
      </c>
      <c r="B5921" s="3">
        <v>45527</v>
      </c>
      <c r="C5921" t="s">
        <v>10543</v>
      </c>
      <c r="D5921">
        <v>1171.99</v>
      </c>
      <c r="E5921" t="s">
        <v>25</v>
      </c>
      <c r="F5921" t="s">
        <v>26</v>
      </c>
      <c r="G5921" t="s">
        <v>21</v>
      </c>
      <c r="H5921" t="s">
        <v>22</v>
      </c>
      <c r="I5921">
        <f>IF(OR(financial_transactions3[[#This Row],[amount]]&lt;$L$16, financial_transactions3[[#This Row],[amount]]&gt;$L$17), 1, 0)</f>
        <v>0</v>
      </c>
    </row>
    <row r="5922" spans="1:9">
      <c r="A5922" t="s">
        <v>10725</v>
      </c>
      <c r="B5922" s="3">
        <v>45527</v>
      </c>
      <c r="C5922" t="s">
        <v>10027</v>
      </c>
      <c r="D5922">
        <v>1339.88</v>
      </c>
      <c r="E5922" t="s">
        <v>64</v>
      </c>
      <c r="F5922" t="s">
        <v>26</v>
      </c>
      <c r="G5922" t="s">
        <v>39</v>
      </c>
      <c r="H5922" t="s">
        <v>33</v>
      </c>
      <c r="I5922">
        <f>IF(OR(financial_transactions3[[#This Row],[amount]]&lt;$L$16, financial_transactions3[[#This Row],[amount]]&gt;$L$17), 1, 0)</f>
        <v>0</v>
      </c>
    </row>
    <row r="5923" spans="1:9">
      <c r="A5923" t="s">
        <v>10726</v>
      </c>
      <c r="B5923" s="3">
        <v>45527</v>
      </c>
      <c r="C5923" t="s">
        <v>10727</v>
      </c>
      <c r="D5923">
        <v>366.25</v>
      </c>
      <c r="E5923" t="s">
        <v>47</v>
      </c>
      <c r="F5923" t="s">
        <v>26</v>
      </c>
      <c r="G5923" t="s">
        <v>48</v>
      </c>
      <c r="H5923" t="s">
        <v>36</v>
      </c>
      <c r="I5923">
        <f>IF(OR(financial_transactions3[[#This Row],[amount]]&lt;$L$16, financial_transactions3[[#This Row],[amount]]&gt;$L$17), 1, 0)</f>
        <v>1</v>
      </c>
    </row>
    <row r="5924" spans="1:9">
      <c r="A5924" t="s">
        <v>10728</v>
      </c>
      <c r="B5924" s="3">
        <v>45527</v>
      </c>
      <c r="C5924" t="s">
        <v>10729</v>
      </c>
      <c r="D5924">
        <v>1515.44</v>
      </c>
      <c r="E5924" t="s">
        <v>25</v>
      </c>
      <c r="F5924" t="s">
        <v>20</v>
      </c>
      <c r="G5924" t="s">
        <v>21</v>
      </c>
      <c r="H5924" t="s">
        <v>44</v>
      </c>
      <c r="I5924">
        <f>IF(OR(financial_transactions3[[#This Row],[amount]]&lt;$L$16, financial_transactions3[[#This Row],[amount]]&gt;$L$17), 1, 0)</f>
        <v>0</v>
      </c>
    </row>
    <row r="5925" spans="1:9">
      <c r="A5925" t="s">
        <v>10730</v>
      </c>
      <c r="B5925" s="3">
        <v>45527</v>
      </c>
      <c r="C5925" t="s">
        <v>4507</v>
      </c>
      <c r="D5925">
        <v>1570.18</v>
      </c>
      <c r="E5925" t="s">
        <v>52</v>
      </c>
      <c r="F5925" t="s">
        <v>26</v>
      </c>
      <c r="G5925" t="s">
        <v>27</v>
      </c>
      <c r="H5925" t="s">
        <v>176</v>
      </c>
      <c r="I5925">
        <f>IF(OR(financial_transactions3[[#This Row],[amount]]&lt;$L$16, financial_transactions3[[#This Row],[amount]]&gt;$L$17), 1, 0)</f>
        <v>0</v>
      </c>
    </row>
    <row r="5926" spans="1:9">
      <c r="A5926" t="s">
        <v>10731</v>
      </c>
      <c r="B5926" s="3">
        <v>45527</v>
      </c>
      <c r="C5926" t="s">
        <v>5895</v>
      </c>
      <c r="D5926">
        <v>629.41</v>
      </c>
      <c r="E5926" t="s">
        <v>25</v>
      </c>
      <c r="F5926" t="s">
        <v>32</v>
      </c>
      <c r="G5926" t="s">
        <v>39</v>
      </c>
      <c r="H5926" t="s">
        <v>53</v>
      </c>
      <c r="I5926">
        <f>IF(OR(financial_transactions3[[#This Row],[amount]]&lt;$L$16, financial_transactions3[[#This Row],[amount]]&gt;$L$17), 1, 0)</f>
        <v>0</v>
      </c>
    </row>
    <row r="5927" spans="1:9">
      <c r="A5927" t="s">
        <v>10732</v>
      </c>
      <c r="B5927" s="3">
        <v>45527</v>
      </c>
      <c r="C5927" t="s">
        <v>3442</v>
      </c>
      <c r="D5927">
        <v>702.85</v>
      </c>
      <c r="E5927" t="s">
        <v>122</v>
      </c>
      <c r="F5927" t="s">
        <v>26</v>
      </c>
      <c r="G5927" t="s">
        <v>21</v>
      </c>
      <c r="H5927" t="s">
        <v>16080</v>
      </c>
      <c r="I5927">
        <f>IF(OR(financial_transactions3[[#This Row],[amount]]&lt;$L$16, financial_transactions3[[#This Row],[amount]]&gt;$L$17), 1, 0)</f>
        <v>0</v>
      </c>
    </row>
    <row r="5928" spans="1:9">
      <c r="A5928" t="s">
        <v>10733</v>
      </c>
      <c r="B5928" s="3">
        <v>45527</v>
      </c>
      <c r="C5928" t="s">
        <v>10682</v>
      </c>
      <c r="D5928">
        <v>817.66</v>
      </c>
      <c r="E5928" t="s">
        <v>64</v>
      </c>
      <c r="F5928" t="s">
        <v>32</v>
      </c>
      <c r="G5928" t="s">
        <v>21</v>
      </c>
      <c r="H5928" t="s">
        <v>94</v>
      </c>
      <c r="I5928">
        <f>IF(OR(financial_transactions3[[#This Row],[amount]]&lt;$L$16, financial_transactions3[[#This Row],[amount]]&gt;$L$17), 1, 0)</f>
        <v>0</v>
      </c>
    </row>
    <row r="5929" spans="1:9">
      <c r="A5929" t="s">
        <v>10734</v>
      </c>
      <c r="B5929" s="3">
        <v>45527</v>
      </c>
      <c r="C5929" t="s">
        <v>8356</v>
      </c>
      <c r="D5929">
        <v>454.55</v>
      </c>
      <c r="E5929" t="s">
        <v>25</v>
      </c>
      <c r="F5929" t="s">
        <v>20</v>
      </c>
      <c r="G5929" t="s">
        <v>21</v>
      </c>
      <c r="H5929" t="s">
        <v>87</v>
      </c>
      <c r="I5929">
        <f>IF(OR(financial_transactions3[[#This Row],[amount]]&lt;$L$16, financial_transactions3[[#This Row],[amount]]&gt;$L$17), 1, 0)</f>
        <v>1</v>
      </c>
    </row>
    <row r="5930" spans="1:9">
      <c r="A5930" t="s">
        <v>10735</v>
      </c>
      <c r="B5930" s="3">
        <v>45527</v>
      </c>
      <c r="C5930" t="s">
        <v>10736</v>
      </c>
      <c r="D5930">
        <v>1789.05</v>
      </c>
      <c r="E5930" t="s">
        <v>67</v>
      </c>
      <c r="F5930" t="s">
        <v>20</v>
      </c>
      <c r="G5930" t="s">
        <v>27</v>
      </c>
      <c r="H5930" t="s">
        <v>123</v>
      </c>
      <c r="I5930">
        <f>IF(OR(financial_transactions3[[#This Row],[amount]]&lt;$L$16, financial_transactions3[[#This Row],[amount]]&gt;$L$17), 1, 0)</f>
        <v>1</v>
      </c>
    </row>
    <row r="5931" spans="1:9">
      <c r="A5931" t="s">
        <v>10737</v>
      </c>
      <c r="B5931" s="3">
        <v>45527</v>
      </c>
      <c r="C5931" t="s">
        <v>2600</v>
      </c>
      <c r="D5931">
        <v>1558.32</v>
      </c>
      <c r="E5931" t="s">
        <v>47</v>
      </c>
      <c r="F5931" t="s">
        <v>26</v>
      </c>
      <c r="G5931" t="s">
        <v>27</v>
      </c>
      <c r="H5931" t="s">
        <v>16080</v>
      </c>
      <c r="I5931">
        <f>IF(OR(financial_transactions3[[#This Row],[amount]]&lt;$L$16, financial_transactions3[[#This Row],[amount]]&gt;$L$17), 1, 0)</f>
        <v>0</v>
      </c>
    </row>
    <row r="5932" spans="1:9">
      <c r="A5932" t="s">
        <v>10738</v>
      </c>
      <c r="B5932" s="3">
        <v>45527</v>
      </c>
      <c r="C5932" t="s">
        <v>8119</v>
      </c>
      <c r="D5932">
        <v>703.27</v>
      </c>
      <c r="E5932" t="s">
        <v>47</v>
      </c>
      <c r="F5932" t="s">
        <v>26</v>
      </c>
      <c r="G5932" t="s">
        <v>48</v>
      </c>
      <c r="H5932" t="s">
        <v>40</v>
      </c>
      <c r="I5932">
        <f>IF(OR(financial_transactions3[[#This Row],[amount]]&lt;$L$16, financial_transactions3[[#This Row],[amount]]&gt;$L$17), 1, 0)</f>
        <v>0</v>
      </c>
    </row>
    <row r="5933" spans="1:9">
      <c r="A5933" t="s">
        <v>10739</v>
      </c>
      <c r="B5933" s="3">
        <v>45527</v>
      </c>
      <c r="C5933" t="s">
        <v>6084</v>
      </c>
      <c r="D5933">
        <v>294.26</v>
      </c>
      <c r="E5933" t="s">
        <v>122</v>
      </c>
      <c r="F5933" t="s">
        <v>61</v>
      </c>
      <c r="G5933" t="s">
        <v>48</v>
      </c>
      <c r="H5933" t="s">
        <v>28</v>
      </c>
      <c r="I5933">
        <f>IF(OR(financial_transactions3[[#This Row],[amount]]&lt;$L$16, financial_transactions3[[#This Row],[amount]]&gt;$L$17), 1, 0)</f>
        <v>1</v>
      </c>
    </row>
    <row r="5934" spans="1:9">
      <c r="A5934" t="s">
        <v>10740</v>
      </c>
      <c r="B5934" s="3">
        <v>45527</v>
      </c>
      <c r="C5934" t="s">
        <v>10741</v>
      </c>
      <c r="D5934">
        <v>1761.74</v>
      </c>
      <c r="E5934" t="s">
        <v>25</v>
      </c>
      <c r="F5934" t="s">
        <v>20</v>
      </c>
      <c r="G5934" t="s">
        <v>48</v>
      </c>
      <c r="H5934" t="s">
        <v>53</v>
      </c>
      <c r="I5934">
        <f>IF(OR(financial_transactions3[[#This Row],[amount]]&lt;$L$16, financial_transactions3[[#This Row],[amount]]&gt;$L$17), 1, 0)</f>
        <v>1</v>
      </c>
    </row>
    <row r="5935" spans="1:9">
      <c r="A5935" t="s">
        <v>10742</v>
      </c>
      <c r="B5935" s="3">
        <v>45527</v>
      </c>
      <c r="C5935" t="s">
        <v>10743</v>
      </c>
      <c r="D5935">
        <v>1442.55</v>
      </c>
      <c r="E5935" t="s">
        <v>64</v>
      </c>
      <c r="F5935" t="s">
        <v>20</v>
      </c>
      <c r="G5935" t="s">
        <v>27</v>
      </c>
      <c r="H5935" t="s">
        <v>40</v>
      </c>
      <c r="I5935">
        <f>IF(OR(financial_transactions3[[#This Row],[amount]]&lt;$L$16, financial_transactions3[[#This Row],[amount]]&gt;$L$17), 1, 0)</f>
        <v>0</v>
      </c>
    </row>
    <row r="5936" spans="1:9">
      <c r="A5936" t="s">
        <v>10744</v>
      </c>
      <c r="B5936" s="3">
        <v>45527</v>
      </c>
      <c r="C5936" t="s">
        <v>10745</v>
      </c>
      <c r="D5936">
        <v>1213.75</v>
      </c>
      <c r="E5936" t="s">
        <v>16110</v>
      </c>
      <c r="F5936" t="s">
        <v>26</v>
      </c>
      <c r="G5936" t="s">
        <v>48</v>
      </c>
      <c r="H5936" t="s">
        <v>36</v>
      </c>
      <c r="I5936">
        <f>IF(OR(financial_transactions3[[#This Row],[amount]]&lt;$L$16, financial_transactions3[[#This Row],[amount]]&gt;$L$17), 1, 0)</f>
        <v>0</v>
      </c>
    </row>
    <row r="5937" spans="1:9">
      <c r="A5937" t="s">
        <v>10746</v>
      </c>
      <c r="B5937" s="3">
        <v>45527</v>
      </c>
      <c r="C5937" t="s">
        <v>1441</v>
      </c>
      <c r="D5937">
        <v>1650.5</v>
      </c>
      <c r="E5937" t="s">
        <v>16110</v>
      </c>
      <c r="F5937" t="s">
        <v>61</v>
      </c>
      <c r="G5937" t="s">
        <v>27</v>
      </c>
      <c r="H5937" t="s">
        <v>49</v>
      </c>
      <c r="I5937">
        <f>IF(OR(financial_transactions3[[#This Row],[amount]]&lt;$L$16, financial_transactions3[[#This Row],[amount]]&gt;$L$17), 1, 0)</f>
        <v>1</v>
      </c>
    </row>
    <row r="5938" spans="1:9">
      <c r="A5938" t="s">
        <v>10747</v>
      </c>
      <c r="B5938" s="3">
        <v>45527</v>
      </c>
      <c r="C5938" t="s">
        <v>10748</v>
      </c>
      <c r="D5938">
        <v>1661.48</v>
      </c>
      <c r="E5938" t="s">
        <v>31</v>
      </c>
      <c r="F5938" t="s">
        <v>26</v>
      </c>
      <c r="G5938" t="s">
        <v>39</v>
      </c>
      <c r="H5938" t="s">
        <v>49</v>
      </c>
      <c r="I5938">
        <f>IF(OR(financial_transactions3[[#This Row],[amount]]&lt;$L$16, financial_transactions3[[#This Row],[amount]]&gt;$L$17), 1, 0)</f>
        <v>1</v>
      </c>
    </row>
    <row r="5939" spans="1:9">
      <c r="A5939" t="s">
        <v>10749</v>
      </c>
      <c r="B5939" s="3">
        <v>45527</v>
      </c>
      <c r="C5939" t="s">
        <v>10750</v>
      </c>
      <c r="D5939">
        <v>207.75</v>
      </c>
      <c r="E5939" t="s">
        <v>16110</v>
      </c>
      <c r="F5939" t="s">
        <v>20</v>
      </c>
      <c r="G5939" t="s">
        <v>27</v>
      </c>
      <c r="H5939" t="s">
        <v>123</v>
      </c>
      <c r="I5939">
        <f>IF(OR(financial_transactions3[[#This Row],[amount]]&lt;$L$16, financial_transactions3[[#This Row],[amount]]&gt;$L$17), 1, 0)</f>
        <v>1</v>
      </c>
    </row>
    <row r="5940" spans="1:9">
      <c r="A5940" t="s">
        <v>10751</v>
      </c>
      <c r="B5940" s="3">
        <v>45527</v>
      </c>
      <c r="C5940" t="s">
        <v>10752</v>
      </c>
      <c r="D5940">
        <v>1357.48</v>
      </c>
      <c r="E5940" t="s">
        <v>16110</v>
      </c>
      <c r="F5940" t="s">
        <v>61</v>
      </c>
      <c r="G5940" t="s">
        <v>21</v>
      </c>
      <c r="H5940" t="s">
        <v>53</v>
      </c>
      <c r="I5940">
        <f>IF(OR(financial_transactions3[[#This Row],[amount]]&lt;$L$16, financial_transactions3[[#This Row],[amount]]&gt;$L$17), 1, 0)</f>
        <v>0</v>
      </c>
    </row>
    <row r="5941" spans="1:9">
      <c r="A5941" t="s">
        <v>10753</v>
      </c>
      <c r="B5941" s="3">
        <v>45527</v>
      </c>
      <c r="C5941" t="s">
        <v>6317</v>
      </c>
      <c r="D5941">
        <v>470</v>
      </c>
      <c r="E5941" t="s">
        <v>122</v>
      </c>
      <c r="F5941" t="s">
        <v>20</v>
      </c>
      <c r="G5941" t="s">
        <v>39</v>
      </c>
      <c r="H5941" t="s">
        <v>75</v>
      </c>
      <c r="I5941">
        <f>IF(OR(financial_transactions3[[#This Row],[amount]]&lt;$L$16, financial_transactions3[[#This Row],[amount]]&gt;$L$17), 1, 0)</f>
        <v>1</v>
      </c>
    </row>
    <row r="5942" spans="1:9">
      <c r="A5942" t="s">
        <v>10754</v>
      </c>
      <c r="B5942" s="3">
        <v>45528</v>
      </c>
      <c r="C5942" t="s">
        <v>10755</v>
      </c>
      <c r="D5942">
        <v>1409.91</v>
      </c>
      <c r="E5942" t="s">
        <v>70</v>
      </c>
      <c r="F5942" t="s">
        <v>26</v>
      </c>
      <c r="G5942" t="s">
        <v>48</v>
      </c>
      <c r="H5942" t="s">
        <v>22</v>
      </c>
      <c r="I5942">
        <f>IF(OR(financial_transactions3[[#This Row],[amount]]&lt;$L$16, financial_transactions3[[#This Row],[amount]]&gt;$L$17), 1, 0)</f>
        <v>0</v>
      </c>
    </row>
    <row r="5943" spans="1:9">
      <c r="A5943" t="s">
        <v>10756</v>
      </c>
      <c r="B5943" s="3">
        <v>45528</v>
      </c>
      <c r="C5943" t="s">
        <v>10757</v>
      </c>
      <c r="D5943">
        <v>1043.83</v>
      </c>
      <c r="E5943" t="s">
        <v>25</v>
      </c>
      <c r="F5943" t="s">
        <v>26</v>
      </c>
      <c r="G5943" t="s">
        <v>39</v>
      </c>
      <c r="H5943" t="s">
        <v>75</v>
      </c>
      <c r="I5943">
        <f>IF(OR(financial_transactions3[[#This Row],[amount]]&lt;$L$16, financial_transactions3[[#This Row],[amount]]&gt;$L$17), 1, 0)</f>
        <v>0</v>
      </c>
    </row>
    <row r="5944" spans="1:9">
      <c r="A5944" t="s">
        <v>10758</v>
      </c>
      <c r="B5944" s="3">
        <v>45528</v>
      </c>
      <c r="C5944" t="s">
        <v>1358</v>
      </c>
      <c r="D5944">
        <v>10334.5</v>
      </c>
      <c r="E5944" t="s">
        <v>16079</v>
      </c>
      <c r="F5944" t="s">
        <v>61</v>
      </c>
      <c r="G5944" t="s">
        <v>27</v>
      </c>
      <c r="H5944" t="s">
        <v>123</v>
      </c>
      <c r="I5944">
        <f>IF(OR(financial_transactions3[[#This Row],[amount]]&lt;$L$16, financial_transactions3[[#This Row],[amount]]&gt;$L$17), 1, 0)</f>
        <v>1</v>
      </c>
    </row>
    <row r="5945" spans="1:9">
      <c r="A5945" t="s">
        <v>10759</v>
      </c>
      <c r="B5945" s="3">
        <v>45528</v>
      </c>
      <c r="C5945" t="s">
        <v>3658</v>
      </c>
      <c r="D5945">
        <v>104.96</v>
      </c>
      <c r="E5945" t="s">
        <v>31</v>
      </c>
      <c r="F5945" t="s">
        <v>26</v>
      </c>
      <c r="G5945" t="s">
        <v>48</v>
      </c>
      <c r="H5945" t="s">
        <v>176</v>
      </c>
      <c r="I5945">
        <f>IF(OR(financial_transactions3[[#This Row],[amount]]&lt;$L$16, financial_transactions3[[#This Row],[amount]]&gt;$L$17), 1, 0)</f>
        <v>1</v>
      </c>
    </row>
    <row r="5946" spans="1:9">
      <c r="A5946" t="s">
        <v>10760</v>
      </c>
      <c r="B5946" s="3">
        <v>45528</v>
      </c>
      <c r="C5946" t="s">
        <v>10761</v>
      </c>
      <c r="D5946">
        <v>1570.77</v>
      </c>
      <c r="E5946" t="s">
        <v>16079</v>
      </c>
      <c r="F5946" t="s">
        <v>61</v>
      </c>
      <c r="G5946" t="s">
        <v>27</v>
      </c>
      <c r="H5946" t="s">
        <v>40</v>
      </c>
      <c r="I5946">
        <f>IF(OR(financial_transactions3[[#This Row],[amount]]&lt;$L$16, financial_transactions3[[#This Row],[amount]]&gt;$L$17), 1, 0)</f>
        <v>0</v>
      </c>
    </row>
    <row r="5947" spans="1:9">
      <c r="A5947" t="s">
        <v>10762</v>
      </c>
      <c r="B5947" s="3">
        <v>45528</v>
      </c>
      <c r="C5947" t="s">
        <v>205</v>
      </c>
      <c r="D5947">
        <v>664.2</v>
      </c>
      <c r="E5947" t="s">
        <v>67</v>
      </c>
      <c r="F5947" t="s">
        <v>26</v>
      </c>
      <c r="G5947" t="s">
        <v>21</v>
      </c>
      <c r="H5947" t="s">
        <v>28</v>
      </c>
      <c r="I5947">
        <f>IF(OR(financial_transactions3[[#This Row],[amount]]&lt;$L$16, financial_transactions3[[#This Row],[amount]]&gt;$L$17), 1, 0)</f>
        <v>0</v>
      </c>
    </row>
    <row r="5948" spans="1:9">
      <c r="A5948" t="s">
        <v>10763</v>
      </c>
      <c r="B5948" s="3">
        <v>45528</v>
      </c>
      <c r="C5948" t="s">
        <v>10764</v>
      </c>
      <c r="D5948">
        <v>1078.3900000000001</v>
      </c>
      <c r="E5948" t="s">
        <v>31</v>
      </c>
      <c r="F5948" t="s">
        <v>61</v>
      </c>
      <c r="G5948" t="s">
        <v>27</v>
      </c>
      <c r="H5948" t="s">
        <v>16080</v>
      </c>
      <c r="I5948">
        <f>IF(OR(financial_transactions3[[#This Row],[amount]]&lt;$L$16, financial_transactions3[[#This Row],[amount]]&gt;$L$17), 1, 0)</f>
        <v>0</v>
      </c>
    </row>
    <row r="5949" spans="1:9">
      <c r="A5949" t="s">
        <v>10766</v>
      </c>
      <c r="B5949" s="3">
        <v>45528</v>
      </c>
      <c r="C5949" t="s">
        <v>1870</v>
      </c>
      <c r="D5949">
        <v>1781.99</v>
      </c>
      <c r="E5949" t="s">
        <v>31</v>
      </c>
      <c r="F5949" t="s">
        <v>20</v>
      </c>
      <c r="G5949" t="s">
        <v>39</v>
      </c>
      <c r="H5949" t="s">
        <v>36</v>
      </c>
      <c r="I5949">
        <f>IF(OR(financial_transactions3[[#This Row],[amount]]&lt;$L$16, financial_transactions3[[#This Row],[amount]]&gt;$L$17), 1, 0)</f>
        <v>1</v>
      </c>
    </row>
    <row r="5950" spans="1:9">
      <c r="A5950" t="s">
        <v>10767</v>
      </c>
      <c r="B5950" s="3">
        <v>45528</v>
      </c>
      <c r="C5950" t="s">
        <v>2414</v>
      </c>
      <c r="D5950">
        <v>1015.66</v>
      </c>
      <c r="E5950" t="s">
        <v>16079</v>
      </c>
      <c r="F5950" t="s">
        <v>61</v>
      </c>
      <c r="G5950" t="s">
        <v>27</v>
      </c>
      <c r="H5950" t="s">
        <v>40</v>
      </c>
      <c r="I5950">
        <f>IF(OR(financial_transactions3[[#This Row],[amount]]&lt;$L$16, financial_transactions3[[#This Row],[amount]]&gt;$L$17), 1, 0)</f>
        <v>0</v>
      </c>
    </row>
    <row r="5951" spans="1:9">
      <c r="A5951" t="s">
        <v>10770</v>
      </c>
      <c r="B5951" s="3">
        <v>45528</v>
      </c>
      <c r="C5951" t="s">
        <v>1921</v>
      </c>
      <c r="D5951">
        <v>1144.4000000000001</v>
      </c>
      <c r="E5951" t="s">
        <v>47</v>
      </c>
      <c r="F5951" t="s">
        <v>61</v>
      </c>
      <c r="G5951" t="s">
        <v>21</v>
      </c>
      <c r="H5951" t="s">
        <v>28</v>
      </c>
      <c r="I5951">
        <f>IF(OR(financial_transactions3[[#This Row],[amount]]&lt;$L$16, financial_transactions3[[#This Row],[amount]]&gt;$L$17), 1, 0)</f>
        <v>0</v>
      </c>
    </row>
    <row r="5952" spans="1:9">
      <c r="A5952" t="s">
        <v>10771</v>
      </c>
      <c r="B5952" s="3">
        <v>45528</v>
      </c>
      <c r="C5952" t="s">
        <v>4361</v>
      </c>
      <c r="D5952">
        <v>674.83</v>
      </c>
      <c r="E5952" t="s">
        <v>31</v>
      </c>
      <c r="F5952" t="s">
        <v>26</v>
      </c>
      <c r="G5952" t="s">
        <v>21</v>
      </c>
      <c r="H5952" t="s">
        <v>40</v>
      </c>
      <c r="I5952">
        <f>IF(OR(financial_transactions3[[#This Row],[amount]]&lt;$L$16, financial_transactions3[[#This Row],[amount]]&gt;$L$17), 1, 0)</f>
        <v>0</v>
      </c>
    </row>
    <row r="5953" spans="1:9">
      <c r="A5953" t="s">
        <v>10774</v>
      </c>
      <c r="B5953" s="3">
        <v>45528</v>
      </c>
      <c r="C5953" t="s">
        <v>3115</v>
      </c>
      <c r="D5953">
        <v>1931.31</v>
      </c>
      <c r="E5953" t="s">
        <v>52</v>
      </c>
      <c r="F5953" t="s">
        <v>32</v>
      </c>
      <c r="G5953" t="s">
        <v>48</v>
      </c>
      <c r="H5953" t="s">
        <v>16080</v>
      </c>
      <c r="I5953">
        <f>IF(OR(financial_transactions3[[#This Row],[amount]]&lt;$L$16, financial_transactions3[[#This Row],[amount]]&gt;$L$17), 1, 0)</f>
        <v>1</v>
      </c>
    </row>
    <row r="5954" spans="1:9">
      <c r="A5954" t="s">
        <v>10775</v>
      </c>
      <c r="B5954" s="3">
        <v>45528</v>
      </c>
      <c r="C5954" t="s">
        <v>5752</v>
      </c>
      <c r="D5954">
        <v>1924.43</v>
      </c>
      <c r="E5954" t="s">
        <v>19</v>
      </c>
      <c r="F5954" t="s">
        <v>61</v>
      </c>
      <c r="G5954" t="s">
        <v>48</v>
      </c>
      <c r="H5954" t="s">
        <v>75</v>
      </c>
      <c r="I5954">
        <f>IF(OR(financial_transactions3[[#This Row],[amount]]&lt;$L$16, financial_transactions3[[#This Row],[amount]]&gt;$L$17), 1, 0)</f>
        <v>1</v>
      </c>
    </row>
    <row r="5955" spans="1:9">
      <c r="A5955" t="s">
        <v>10776</v>
      </c>
      <c r="B5955" s="3">
        <v>45528</v>
      </c>
      <c r="C5955" t="s">
        <v>10777</v>
      </c>
      <c r="D5955">
        <v>19515.169999999998</v>
      </c>
      <c r="E5955" t="s">
        <v>16110</v>
      </c>
      <c r="F5955" t="s">
        <v>20</v>
      </c>
      <c r="G5955" t="s">
        <v>39</v>
      </c>
      <c r="H5955" t="s">
        <v>36</v>
      </c>
      <c r="I5955">
        <f>IF(OR(financial_transactions3[[#This Row],[amount]]&lt;$L$16, financial_transactions3[[#This Row],[amount]]&gt;$L$17), 1, 0)</f>
        <v>1</v>
      </c>
    </row>
    <row r="5956" spans="1:9">
      <c r="A5956" t="s">
        <v>10778</v>
      </c>
      <c r="B5956" s="3">
        <v>45528</v>
      </c>
      <c r="C5956" t="s">
        <v>10563</v>
      </c>
      <c r="D5956">
        <v>161.29</v>
      </c>
      <c r="E5956" t="s">
        <v>64</v>
      </c>
      <c r="F5956" t="s">
        <v>61</v>
      </c>
      <c r="G5956" t="s">
        <v>48</v>
      </c>
      <c r="H5956" t="s">
        <v>123</v>
      </c>
      <c r="I5956">
        <f>IF(OR(financial_transactions3[[#This Row],[amount]]&lt;$L$16, financial_transactions3[[#This Row],[amount]]&gt;$L$17), 1, 0)</f>
        <v>1</v>
      </c>
    </row>
    <row r="5957" spans="1:9">
      <c r="A5957" t="s">
        <v>10779</v>
      </c>
      <c r="B5957" s="3">
        <v>45528</v>
      </c>
      <c r="C5957" t="s">
        <v>10780</v>
      </c>
      <c r="D5957">
        <v>1530.73</v>
      </c>
      <c r="E5957" t="s">
        <v>64</v>
      </c>
      <c r="F5957" t="s">
        <v>61</v>
      </c>
      <c r="G5957" t="s">
        <v>27</v>
      </c>
      <c r="H5957" t="s">
        <v>53</v>
      </c>
      <c r="I5957">
        <f>IF(OR(financial_transactions3[[#This Row],[amount]]&lt;$L$16, financial_transactions3[[#This Row],[amount]]&gt;$L$17), 1, 0)</f>
        <v>0</v>
      </c>
    </row>
    <row r="5958" spans="1:9">
      <c r="A5958" t="s">
        <v>10781</v>
      </c>
      <c r="B5958" s="3">
        <v>45528</v>
      </c>
      <c r="C5958" t="s">
        <v>8372</v>
      </c>
      <c r="D5958">
        <v>1448.92</v>
      </c>
      <c r="E5958" t="s">
        <v>16110</v>
      </c>
      <c r="F5958" t="s">
        <v>32</v>
      </c>
      <c r="G5958" t="s">
        <v>39</v>
      </c>
      <c r="H5958" t="s">
        <v>75</v>
      </c>
      <c r="I5958">
        <f>IF(OR(financial_transactions3[[#This Row],[amount]]&lt;$L$16, financial_transactions3[[#This Row],[amount]]&gt;$L$17), 1, 0)</f>
        <v>0</v>
      </c>
    </row>
    <row r="5959" spans="1:9">
      <c r="A5959" t="s">
        <v>10782</v>
      </c>
      <c r="B5959" s="3">
        <v>45529</v>
      </c>
      <c r="C5959" t="s">
        <v>10783</v>
      </c>
      <c r="D5959">
        <v>831.19</v>
      </c>
      <c r="E5959" t="s">
        <v>70</v>
      </c>
      <c r="F5959" t="s">
        <v>20</v>
      </c>
      <c r="G5959" t="s">
        <v>39</v>
      </c>
      <c r="H5959" t="s">
        <v>53</v>
      </c>
      <c r="I5959">
        <f>IF(OR(financial_transactions3[[#This Row],[amount]]&lt;$L$16, financial_transactions3[[#This Row],[amount]]&gt;$L$17), 1, 0)</f>
        <v>0</v>
      </c>
    </row>
    <row r="5960" spans="1:9">
      <c r="A5960" t="s">
        <v>10784</v>
      </c>
      <c r="B5960" s="3">
        <v>45529</v>
      </c>
      <c r="C5960" t="s">
        <v>6981</v>
      </c>
      <c r="D5960">
        <v>906.25</v>
      </c>
      <c r="E5960" t="s">
        <v>19</v>
      </c>
      <c r="F5960" t="s">
        <v>61</v>
      </c>
      <c r="G5960" t="s">
        <v>21</v>
      </c>
      <c r="H5960" t="s">
        <v>176</v>
      </c>
      <c r="I5960">
        <f>IF(OR(financial_transactions3[[#This Row],[amount]]&lt;$L$16, financial_transactions3[[#This Row],[amount]]&gt;$L$17), 1, 0)</f>
        <v>0</v>
      </c>
    </row>
    <row r="5961" spans="1:9">
      <c r="A5961" t="s">
        <v>10785</v>
      </c>
      <c r="B5961" s="3">
        <v>45529</v>
      </c>
      <c r="C5961" t="s">
        <v>10786</v>
      </c>
      <c r="D5961">
        <v>873.03</v>
      </c>
      <c r="E5961" t="s">
        <v>16110</v>
      </c>
      <c r="F5961" t="s">
        <v>26</v>
      </c>
      <c r="G5961" t="s">
        <v>21</v>
      </c>
      <c r="H5961" t="s">
        <v>28</v>
      </c>
      <c r="I5961">
        <f>IF(OR(financial_transactions3[[#This Row],[amount]]&lt;$L$16, financial_transactions3[[#This Row],[amount]]&gt;$L$17), 1, 0)</f>
        <v>0</v>
      </c>
    </row>
    <row r="5962" spans="1:9">
      <c r="A5962" t="s">
        <v>10787</v>
      </c>
      <c r="B5962" s="3">
        <v>45529</v>
      </c>
      <c r="C5962" t="s">
        <v>173</v>
      </c>
      <c r="D5962">
        <v>1184.46</v>
      </c>
      <c r="E5962" t="s">
        <v>25</v>
      </c>
      <c r="F5962" t="s">
        <v>32</v>
      </c>
      <c r="G5962" t="s">
        <v>27</v>
      </c>
      <c r="H5962" t="s">
        <v>36</v>
      </c>
      <c r="I5962">
        <f>IF(OR(financial_transactions3[[#This Row],[amount]]&lt;$L$16, financial_transactions3[[#This Row],[amount]]&gt;$L$17), 1, 0)</f>
        <v>0</v>
      </c>
    </row>
    <row r="5963" spans="1:9">
      <c r="A5963" t="s">
        <v>10788</v>
      </c>
      <c r="B5963" s="3">
        <v>45529</v>
      </c>
      <c r="C5963" t="s">
        <v>3625</v>
      </c>
      <c r="D5963">
        <v>1829.36</v>
      </c>
      <c r="E5963" t="s">
        <v>70</v>
      </c>
      <c r="F5963" t="s">
        <v>20</v>
      </c>
      <c r="G5963" t="s">
        <v>39</v>
      </c>
      <c r="H5963" t="s">
        <v>87</v>
      </c>
      <c r="I5963">
        <f>IF(OR(financial_transactions3[[#This Row],[amount]]&lt;$L$16, financial_transactions3[[#This Row],[amount]]&gt;$L$17), 1, 0)</f>
        <v>1</v>
      </c>
    </row>
    <row r="5964" spans="1:9">
      <c r="A5964" t="s">
        <v>10791</v>
      </c>
      <c r="B5964" s="3">
        <v>45529</v>
      </c>
      <c r="C5964" t="s">
        <v>1387</v>
      </c>
      <c r="D5964">
        <v>811.24</v>
      </c>
      <c r="E5964" t="s">
        <v>16079</v>
      </c>
      <c r="F5964" t="s">
        <v>32</v>
      </c>
      <c r="G5964" t="s">
        <v>27</v>
      </c>
      <c r="H5964" t="s">
        <v>87</v>
      </c>
      <c r="I5964">
        <f>IF(OR(financial_transactions3[[#This Row],[amount]]&lt;$L$16, financial_transactions3[[#This Row],[amount]]&gt;$L$17), 1, 0)</f>
        <v>0</v>
      </c>
    </row>
    <row r="5965" spans="1:9">
      <c r="A5965" t="s">
        <v>10792</v>
      </c>
      <c r="B5965" s="3">
        <v>45529</v>
      </c>
      <c r="C5965" t="s">
        <v>3674</v>
      </c>
      <c r="D5965">
        <v>19026.75</v>
      </c>
      <c r="E5965" t="s">
        <v>19</v>
      </c>
      <c r="F5965" t="s">
        <v>20</v>
      </c>
      <c r="G5965" t="s">
        <v>39</v>
      </c>
      <c r="H5965" t="s">
        <v>22</v>
      </c>
      <c r="I5965">
        <f>IF(OR(financial_transactions3[[#This Row],[amount]]&lt;$L$16, financial_transactions3[[#This Row],[amount]]&gt;$L$17), 1, 0)</f>
        <v>1</v>
      </c>
    </row>
    <row r="5966" spans="1:9">
      <c r="A5966" t="s">
        <v>10793</v>
      </c>
      <c r="B5966" s="3">
        <v>45529</v>
      </c>
      <c r="C5966" t="s">
        <v>6976</v>
      </c>
      <c r="D5966">
        <v>1397.71</v>
      </c>
      <c r="E5966" t="s">
        <v>47</v>
      </c>
      <c r="F5966" t="s">
        <v>32</v>
      </c>
      <c r="G5966" t="s">
        <v>48</v>
      </c>
      <c r="H5966" t="s">
        <v>109</v>
      </c>
      <c r="I5966">
        <f>IF(OR(financial_transactions3[[#This Row],[amount]]&lt;$L$16, financial_transactions3[[#This Row],[amount]]&gt;$L$17), 1, 0)</f>
        <v>0</v>
      </c>
    </row>
    <row r="5967" spans="1:9">
      <c r="A5967" t="s">
        <v>10794</v>
      </c>
      <c r="B5967" s="3">
        <v>45529</v>
      </c>
      <c r="C5967" t="s">
        <v>10795</v>
      </c>
      <c r="D5967">
        <v>535.13</v>
      </c>
      <c r="E5967" t="s">
        <v>52</v>
      </c>
      <c r="F5967" t="s">
        <v>32</v>
      </c>
      <c r="G5967" t="s">
        <v>39</v>
      </c>
      <c r="H5967" t="s">
        <v>44</v>
      </c>
      <c r="I5967">
        <f>IF(OR(financial_transactions3[[#This Row],[amount]]&lt;$L$16, financial_transactions3[[#This Row],[amount]]&gt;$L$17), 1, 0)</f>
        <v>1</v>
      </c>
    </row>
    <row r="5968" spans="1:9">
      <c r="A5968" t="s">
        <v>10796</v>
      </c>
      <c r="B5968" s="3">
        <v>45529</v>
      </c>
      <c r="C5968" t="s">
        <v>6813</v>
      </c>
      <c r="D5968">
        <v>1453.93</v>
      </c>
      <c r="E5968" t="s">
        <v>25</v>
      </c>
      <c r="F5968" t="s">
        <v>32</v>
      </c>
      <c r="G5968" t="s">
        <v>21</v>
      </c>
      <c r="H5968" t="s">
        <v>16080</v>
      </c>
      <c r="I5968">
        <f>IF(OR(financial_transactions3[[#This Row],[amount]]&lt;$L$16, financial_transactions3[[#This Row],[amount]]&gt;$L$17), 1, 0)</f>
        <v>0</v>
      </c>
    </row>
    <row r="5969" spans="1:9">
      <c r="A5969" t="s">
        <v>10797</v>
      </c>
      <c r="B5969" s="3">
        <v>45529</v>
      </c>
      <c r="C5969" t="s">
        <v>10798</v>
      </c>
      <c r="D5969">
        <v>189.46</v>
      </c>
      <c r="E5969" t="s">
        <v>67</v>
      </c>
      <c r="F5969" t="s">
        <v>61</v>
      </c>
      <c r="G5969" t="s">
        <v>48</v>
      </c>
      <c r="H5969" t="s">
        <v>53</v>
      </c>
      <c r="I5969">
        <f>IF(OR(financial_transactions3[[#This Row],[amount]]&lt;$L$16, financial_transactions3[[#This Row],[amount]]&gt;$L$17), 1, 0)</f>
        <v>1</v>
      </c>
    </row>
    <row r="5970" spans="1:9">
      <c r="A5970" t="s">
        <v>10799</v>
      </c>
      <c r="B5970" s="3">
        <v>45529</v>
      </c>
      <c r="C5970" t="s">
        <v>10800</v>
      </c>
      <c r="D5970">
        <v>1858.34</v>
      </c>
      <c r="E5970" t="s">
        <v>64</v>
      </c>
      <c r="F5970" t="s">
        <v>20</v>
      </c>
      <c r="G5970" t="s">
        <v>21</v>
      </c>
      <c r="H5970" t="s">
        <v>57</v>
      </c>
      <c r="I5970">
        <f>IF(OR(financial_transactions3[[#This Row],[amount]]&lt;$L$16, financial_transactions3[[#This Row],[amount]]&gt;$L$17), 1, 0)</f>
        <v>1</v>
      </c>
    </row>
    <row r="5971" spans="1:9">
      <c r="A5971" t="s">
        <v>10801</v>
      </c>
      <c r="B5971" s="3">
        <v>45529</v>
      </c>
      <c r="C5971" t="s">
        <v>10802</v>
      </c>
      <c r="D5971">
        <v>1934.31</v>
      </c>
      <c r="E5971" t="s">
        <v>31</v>
      </c>
      <c r="F5971" t="s">
        <v>32</v>
      </c>
      <c r="G5971" t="s">
        <v>39</v>
      </c>
      <c r="H5971" t="s">
        <v>109</v>
      </c>
      <c r="I5971">
        <f>IF(OR(financial_transactions3[[#This Row],[amount]]&lt;$L$16, financial_transactions3[[#This Row],[amount]]&gt;$L$17), 1, 0)</f>
        <v>1</v>
      </c>
    </row>
    <row r="5972" spans="1:9">
      <c r="A5972" t="s">
        <v>10803</v>
      </c>
      <c r="B5972" s="3">
        <v>45529</v>
      </c>
      <c r="C5972" t="s">
        <v>10804</v>
      </c>
      <c r="D5972">
        <v>1829.14</v>
      </c>
      <c r="E5972" t="s">
        <v>122</v>
      </c>
      <c r="F5972" t="s">
        <v>26</v>
      </c>
      <c r="G5972" t="s">
        <v>48</v>
      </c>
      <c r="H5972" t="s">
        <v>16080</v>
      </c>
      <c r="I5972">
        <f>IF(OR(financial_transactions3[[#This Row],[amount]]&lt;$L$16, financial_transactions3[[#This Row],[amount]]&gt;$L$17), 1, 0)</f>
        <v>1</v>
      </c>
    </row>
    <row r="5973" spans="1:9">
      <c r="A5973" t="s">
        <v>10805</v>
      </c>
      <c r="B5973" s="3">
        <v>45529</v>
      </c>
      <c r="C5973" t="s">
        <v>10806</v>
      </c>
      <c r="D5973">
        <v>1376.58</v>
      </c>
      <c r="E5973" t="s">
        <v>16079</v>
      </c>
      <c r="F5973" t="s">
        <v>61</v>
      </c>
      <c r="G5973" t="s">
        <v>27</v>
      </c>
      <c r="H5973" t="s">
        <v>109</v>
      </c>
      <c r="I5973">
        <f>IF(OR(financial_transactions3[[#This Row],[amount]]&lt;$L$16, financial_transactions3[[#This Row],[amount]]&gt;$L$17), 1, 0)</f>
        <v>0</v>
      </c>
    </row>
    <row r="5974" spans="1:9">
      <c r="A5974" t="s">
        <v>10807</v>
      </c>
      <c r="B5974" s="3">
        <v>45529</v>
      </c>
      <c r="C5974" t="s">
        <v>10808</v>
      </c>
      <c r="D5974">
        <v>17780.57</v>
      </c>
      <c r="E5974" t="s">
        <v>31</v>
      </c>
      <c r="F5974" t="s">
        <v>61</v>
      </c>
      <c r="G5974" t="s">
        <v>21</v>
      </c>
      <c r="H5974" t="s">
        <v>22</v>
      </c>
      <c r="I5974">
        <f>IF(OR(financial_transactions3[[#This Row],[amount]]&lt;$L$16, financial_transactions3[[#This Row],[amount]]&gt;$L$17), 1, 0)</f>
        <v>1</v>
      </c>
    </row>
    <row r="5975" spans="1:9">
      <c r="A5975" t="s">
        <v>10809</v>
      </c>
      <c r="B5975" s="3">
        <v>45529</v>
      </c>
      <c r="C5975" t="s">
        <v>10186</v>
      </c>
      <c r="D5975">
        <v>883.44</v>
      </c>
      <c r="E5975" t="s">
        <v>67</v>
      </c>
      <c r="F5975" t="s">
        <v>32</v>
      </c>
      <c r="G5975" t="s">
        <v>48</v>
      </c>
      <c r="H5975" t="s">
        <v>36</v>
      </c>
      <c r="I5975">
        <f>IF(OR(financial_transactions3[[#This Row],[amount]]&lt;$L$16, financial_transactions3[[#This Row],[amount]]&gt;$L$17), 1, 0)</f>
        <v>0</v>
      </c>
    </row>
    <row r="5976" spans="1:9">
      <c r="A5976" t="s">
        <v>10810</v>
      </c>
      <c r="B5976" s="3">
        <v>45529</v>
      </c>
      <c r="C5976" t="s">
        <v>10261</v>
      </c>
      <c r="D5976">
        <v>1615.67</v>
      </c>
      <c r="E5976" t="s">
        <v>47</v>
      </c>
      <c r="F5976" t="s">
        <v>26</v>
      </c>
      <c r="G5976" t="s">
        <v>27</v>
      </c>
      <c r="H5976" t="s">
        <v>28</v>
      </c>
      <c r="I5976">
        <f>IF(OR(financial_transactions3[[#This Row],[amount]]&lt;$L$16, financial_transactions3[[#This Row],[amount]]&gt;$L$17), 1, 0)</f>
        <v>1</v>
      </c>
    </row>
    <row r="5977" spans="1:9">
      <c r="A5977" t="s">
        <v>10811</v>
      </c>
      <c r="B5977" s="3">
        <v>45529</v>
      </c>
      <c r="C5977" t="s">
        <v>2973</v>
      </c>
      <c r="D5977">
        <v>1360.78</v>
      </c>
      <c r="E5977" t="s">
        <v>16110</v>
      </c>
      <c r="F5977" t="s">
        <v>26</v>
      </c>
      <c r="G5977" t="s">
        <v>21</v>
      </c>
      <c r="H5977" t="s">
        <v>16080</v>
      </c>
      <c r="I5977">
        <f>IF(OR(financial_transactions3[[#This Row],[amount]]&lt;$L$16, financial_transactions3[[#This Row],[amount]]&gt;$L$17), 1, 0)</f>
        <v>0</v>
      </c>
    </row>
    <row r="5978" spans="1:9">
      <c r="A5978" t="s">
        <v>10812</v>
      </c>
      <c r="B5978" s="3">
        <v>45529</v>
      </c>
      <c r="C5978" t="s">
        <v>4849</v>
      </c>
      <c r="D5978">
        <v>351.73</v>
      </c>
      <c r="E5978" t="s">
        <v>122</v>
      </c>
      <c r="F5978" t="s">
        <v>32</v>
      </c>
      <c r="G5978" t="s">
        <v>21</v>
      </c>
      <c r="H5978" t="s">
        <v>44</v>
      </c>
      <c r="I5978">
        <f>IF(OR(financial_transactions3[[#This Row],[amount]]&lt;$L$16, financial_transactions3[[#This Row],[amount]]&gt;$L$17), 1, 0)</f>
        <v>1</v>
      </c>
    </row>
    <row r="5979" spans="1:9">
      <c r="A5979" t="s">
        <v>10813</v>
      </c>
      <c r="B5979" s="3">
        <v>45529</v>
      </c>
      <c r="C5979" t="s">
        <v>141</v>
      </c>
      <c r="D5979">
        <v>524.91999999999996</v>
      </c>
      <c r="E5979" t="s">
        <v>16079</v>
      </c>
      <c r="F5979" t="s">
        <v>61</v>
      </c>
      <c r="G5979" t="s">
        <v>21</v>
      </c>
      <c r="H5979" t="s">
        <v>94</v>
      </c>
      <c r="I5979">
        <f>IF(OR(financial_transactions3[[#This Row],[amount]]&lt;$L$16, financial_transactions3[[#This Row],[amount]]&gt;$L$17), 1, 0)</f>
        <v>1</v>
      </c>
    </row>
    <row r="5980" spans="1:9">
      <c r="A5980" t="s">
        <v>10814</v>
      </c>
      <c r="B5980" s="3">
        <v>45529</v>
      </c>
      <c r="C5980" t="s">
        <v>9670</v>
      </c>
      <c r="D5980">
        <v>1206.42</v>
      </c>
      <c r="E5980" t="s">
        <v>67</v>
      </c>
      <c r="F5980" t="s">
        <v>61</v>
      </c>
      <c r="G5980" t="s">
        <v>39</v>
      </c>
      <c r="H5980" t="s">
        <v>49</v>
      </c>
      <c r="I5980">
        <f>IF(OR(financial_transactions3[[#This Row],[amount]]&lt;$L$16, financial_transactions3[[#This Row],[amount]]&gt;$L$17), 1, 0)</f>
        <v>0</v>
      </c>
    </row>
    <row r="5981" spans="1:9">
      <c r="A5981" t="s">
        <v>10815</v>
      </c>
      <c r="B5981" s="3">
        <v>45530</v>
      </c>
      <c r="C5981" t="s">
        <v>262</v>
      </c>
      <c r="D5981">
        <v>572.89</v>
      </c>
      <c r="E5981" t="s">
        <v>25</v>
      </c>
      <c r="F5981" t="s">
        <v>20</v>
      </c>
      <c r="G5981" t="s">
        <v>21</v>
      </c>
      <c r="H5981" t="s">
        <v>28</v>
      </c>
      <c r="I5981">
        <f>IF(OR(financial_transactions3[[#This Row],[amount]]&lt;$L$16, financial_transactions3[[#This Row],[amount]]&gt;$L$17), 1, 0)</f>
        <v>0</v>
      </c>
    </row>
    <row r="5982" spans="1:9">
      <c r="A5982" t="s">
        <v>10816</v>
      </c>
      <c r="B5982" s="3">
        <v>45530</v>
      </c>
      <c r="C5982" t="s">
        <v>10817</v>
      </c>
      <c r="D5982">
        <v>732.7</v>
      </c>
      <c r="E5982" t="s">
        <v>19</v>
      </c>
      <c r="F5982" t="s">
        <v>61</v>
      </c>
      <c r="G5982" t="s">
        <v>48</v>
      </c>
      <c r="H5982" t="s">
        <v>123</v>
      </c>
      <c r="I5982">
        <f>IF(OR(financial_transactions3[[#This Row],[amount]]&lt;$L$16, financial_transactions3[[#This Row],[amount]]&gt;$L$17), 1, 0)</f>
        <v>0</v>
      </c>
    </row>
    <row r="5983" spans="1:9">
      <c r="A5983" t="s">
        <v>10818</v>
      </c>
      <c r="B5983" s="3">
        <v>45530</v>
      </c>
      <c r="C5983" t="s">
        <v>5647</v>
      </c>
      <c r="D5983">
        <v>705.44</v>
      </c>
      <c r="E5983" t="s">
        <v>47</v>
      </c>
      <c r="F5983" t="s">
        <v>32</v>
      </c>
      <c r="G5983" t="s">
        <v>21</v>
      </c>
      <c r="H5983" t="s">
        <v>123</v>
      </c>
      <c r="I5983">
        <f>IF(OR(financial_transactions3[[#This Row],[amount]]&lt;$L$16, financial_transactions3[[#This Row],[amount]]&gt;$L$17), 1, 0)</f>
        <v>0</v>
      </c>
    </row>
    <row r="5984" spans="1:9">
      <c r="A5984" t="s">
        <v>10819</v>
      </c>
      <c r="B5984" s="3">
        <v>45530</v>
      </c>
      <c r="C5984" t="s">
        <v>5117</v>
      </c>
      <c r="D5984">
        <v>1668.94</v>
      </c>
      <c r="E5984" t="s">
        <v>122</v>
      </c>
      <c r="F5984" t="s">
        <v>32</v>
      </c>
      <c r="G5984" t="s">
        <v>21</v>
      </c>
      <c r="H5984" t="s">
        <v>33</v>
      </c>
      <c r="I5984">
        <f>IF(OR(financial_transactions3[[#This Row],[amount]]&lt;$L$16, financial_transactions3[[#This Row],[amount]]&gt;$L$17), 1, 0)</f>
        <v>1</v>
      </c>
    </row>
    <row r="5985" spans="1:9">
      <c r="A5985" t="s">
        <v>10820</v>
      </c>
      <c r="B5985" s="3">
        <v>45530</v>
      </c>
      <c r="C5985" t="s">
        <v>10821</v>
      </c>
      <c r="D5985">
        <v>1489.85</v>
      </c>
      <c r="E5985" t="s">
        <v>52</v>
      </c>
      <c r="F5985" t="s">
        <v>26</v>
      </c>
      <c r="G5985" t="s">
        <v>21</v>
      </c>
      <c r="H5985" t="s">
        <v>75</v>
      </c>
      <c r="I5985">
        <f>IF(OR(financial_transactions3[[#This Row],[amount]]&lt;$L$16, financial_transactions3[[#This Row],[amount]]&gt;$L$17), 1, 0)</f>
        <v>0</v>
      </c>
    </row>
    <row r="5986" spans="1:9">
      <c r="A5986" t="s">
        <v>10822</v>
      </c>
      <c r="B5986" s="3">
        <v>45530</v>
      </c>
      <c r="C5986" t="s">
        <v>10823</v>
      </c>
      <c r="D5986">
        <v>1984.92</v>
      </c>
      <c r="E5986" t="s">
        <v>19</v>
      </c>
      <c r="F5986" t="s">
        <v>32</v>
      </c>
      <c r="G5986" t="s">
        <v>48</v>
      </c>
      <c r="H5986" t="s">
        <v>75</v>
      </c>
      <c r="I5986">
        <f>IF(OR(financial_transactions3[[#This Row],[amount]]&lt;$L$16, financial_transactions3[[#This Row],[amount]]&gt;$L$17), 1, 0)</f>
        <v>1</v>
      </c>
    </row>
    <row r="5987" spans="1:9">
      <c r="A5987" t="s">
        <v>10824</v>
      </c>
      <c r="B5987" s="3">
        <v>45530</v>
      </c>
      <c r="C5987" t="s">
        <v>1356</v>
      </c>
      <c r="D5987">
        <v>1327.43</v>
      </c>
      <c r="E5987" t="s">
        <v>16079</v>
      </c>
      <c r="F5987" t="s">
        <v>32</v>
      </c>
      <c r="G5987" t="s">
        <v>27</v>
      </c>
      <c r="H5987" t="s">
        <v>53</v>
      </c>
      <c r="I5987">
        <f>IF(OR(financial_transactions3[[#This Row],[amount]]&lt;$L$16, financial_transactions3[[#This Row],[amount]]&gt;$L$17), 1, 0)</f>
        <v>0</v>
      </c>
    </row>
    <row r="5988" spans="1:9">
      <c r="A5988" t="s">
        <v>10825</v>
      </c>
      <c r="B5988" s="3">
        <v>45530</v>
      </c>
      <c r="C5988" t="s">
        <v>8630</v>
      </c>
      <c r="D5988">
        <v>594.54999999999995</v>
      </c>
      <c r="E5988" t="s">
        <v>16079</v>
      </c>
      <c r="F5988" t="s">
        <v>32</v>
      </c>
      <c r="G5988" t="s">
        <v>48</v>
      </c>
      <c r="H5988" t="s">
        <v>94</v>
      </c>
      <c r="I5988">
        <f>IF(OR(financial_transactions3[[#This Row],[amount]]&lt;$L$16, financial_transactions3[[#This Row],[amount]]&gt;$L$17), 1, 0)</f>
        <v>0</v>
      </c>
    </row>
    <row r="5989" spans="1:9">
      <c r="A5989" t="s">
        <v>10826</v>
      </c>
      <c r="B5989" s="3">
        <v>45530</v>
      </c>
      <c r="C5989" t="s">
        <v>6121</v>
      </c>
      <c r="D5989">
        <v>1099.3599999999999</v>
      </c>
      <c r="E5989" t="s">
        <v>52</v>
      </c>
      <c r="F5989" t="s">
        <v>26</v>
      </c>
      <c r="G5989" t="s">
        <v>48</v>
      </c>
      <c r="H5989" t="s">
        <v>16080</v>
      </c>
      <c r="I5989">
        <f>IF(OR(financial_transactions3[[#This Row],[amount]]&lt;$L$16, financial_transactions3[[#This Row],[amount]]&gt;$L$17), 1, 0)</f>
        <v>0</v>
      </c>
    </row>
    <row r="5990" spans="1:9">
      <c r="A5990" t="s">
        <v>10827</v>
      </c>
      <c r="B5990" s="3">
        <v>45530</v>
      </c>
      <c r="C5990" t="s">
        <v>3838</v>
      </c>
      <c r="D5990">
        <v>1654.99</v>
      </c>
      <c r="E5990" t="s">
        <v>16079</v>
      </c>
      <c r="F5990" t="s">
        <v>61</v>
      </c>
      <c r="G5990" t="s">
        <v>48</v>
      </c>
      <c r="H5990" t="s">
        <v>123</v>
      </c>
      <c r="I5990">
        <f>IF(OR(financial_transactions3[[#This Row],[amount]]&lt;$L$16, financial_transactions3[[#This Row],[amount]]&gt;$L$17), 1, 0)</f>
        <v>1</v>
      </c>
    </row>
    <row r="5991" spans="1:9">
      <c r="A5991" t="s">
        <v>10828</v>
      </c>
      <c r="B5991" s="3">
        <v>45530</v>
      </c>
      <c r="C5991" t="s">
        <v>10829</v>
      </c>
      <c r="D5991">
        <v>1880.34</v>
      </c>
      <c r="E5991" t="s">
        <v>64</v>
      </c>
      <c r="F5991" t="s">
        <v>32</v>
      </c>
      <c r="G5991" t="s">
        <v>21</v>
      </c>
      <c r="H5991" t="s">
        <v>44</v>
      </c>
      <c r="I5991">
        <f>IF(OR(financial_transactions3[[#This Row],[amount]]&lt;$L$16, financial_transactions3[[#This Row],[amount]]&gt;$L$17), 1, 0)</f>
        <v>1</v>
      </c>
    </row>
    <row r="5992" spans="1:9">
      <c r="A5992" t="s">
        <v>10830</v>
      </c>
      <c r="B5992" s="3">
        <v>45530</v>
      </c>
      <c r="C5992" t="s">
        <v>244</v>
      </c>
      <c r="D5992">
        <v>1283.45</v>
      </c>
      <c r="E5992" t="s">
        <v>16110</v>
      </c>
      <c r="F5992" t="s">
        <v>61</v>
      </c>
      <c r="G5992" t="s">
        <v>21</v>
      </c>
      <c r="H5992" t="s">
        <v>22</v>
      </c>
      <c r="I5992">
        <f>IF(OR(financial_transactions3[[#This Row],[amount]]&lt;$L$16, financial_transactions3[[#This Row],[amount]]&gt;$L$17), 1, 0)</f>
        <v>0</v>
      </c>
    </row>
    <row r="5993" spans="1:9">
      <c r="A5993" t="s">
        <v>10831</v>
      </c>
      <c r="B5993" s="3">
        <v>45530</v>
      </c>
      <c r="C5993" t="s">
        <v>10832</v>
      </c>
      <c r="D5993">
        <v>385.08</v>
      </c>
      <c r="E5993" t="s">
        <v>16110</v>
      </c>
      <c r="F5993" t="s">
        <v>26</v>
      </c>
      <c r="G5993" t="s">
        <v>27</v>
      </c>
      <c r="H5993" t="s">
        <v>33</v>
      </c>
      <c r="I5993">
        <f>IF(OR(financial_transactions3[[#This Row],[amount]]&lt;$L$16, financial_transactions3[[#This Row],[amount]]&gt;$L$17), 1, 0)</f>
        <v>1</v>
      </c>
    </row>
    <row r="5994" spans="1:9">
      <c r="A5994" t="s">
        <v>10833</v>
      </c>
      <c r="B5994" s="3">
        <v>45530</v>
      </c>
      <c r="C5994" t="s">
        <v>3650</v>
      </c>
      <c r="D5994">
        <v>52.31</v>
      </c>
      <c r="E5994" t="s">
        <v>31</v>
      </c>
      <c r="F5994" t="s">
        <v>20</v>
      </c>
      <c r="G5994" t="s">
        <v>27</v>
      </c>
      <c r="H5994" t="s">
        <v>36</v>
      </c>
      <c r="I5994">
        <f>IF(OR(financial_transactions3[[#This Row],[amount]]&lt;$L$16, financial_transactions3[[#This Row],[amount]]&gt;$L$17), 1, 0)</f>
        <v>1</v>
      </c>
    </row>
    <row r="5995" spans="1:9">
      <c r="A5995" t="s">
        <v>10834</v>
      </c>
      <c r="B5995" s="3">
        <v>45530</v>
      </c>
      <c r="C5995" t="s">
        <v>10835</v>
      </c>
      <c r="D5995">
        <v>463.77</v>
      </c>
      <c r="E5995" t="s">
        <v>25</v>
      </c>
      <c r="F5995" t="s">
        <v>61</v>
      </c>
      <c r="G5995" t="s">
        <v>27</v>
      </c>
      <c r="H5995" t="s">
        <v>57</v>
      </c>
      <c r="I5995">
        <f>IF(OR(financial_transactions3[[#This Row],[amount]]&lt;$L$16, financial_transactions3[[#This Row],[amount]]&gt;$L$17), 1, 0)</f>
        <v>1</v>
      </c>
    </row>
    <row r="5996" spans="1:9">
      <c r="A5996" t="s">
        <v>10836</v>
      </c>
      <c r="B5996" s="3">
        <v>45530</v>
      </c>
      <c r="C5996" t="s">
        <v>2990</v>
      </c>
      <c r="D5996">
        <v>647.19000000000005</v>
      </c>
      <c r="E5996" t="s">
        <v>70</v>
      </c>
      <c r="F5996" t="s">
        <v>32</v>
      </c>
      <c r="G5996" t="s">
        <v>27</v>
      </c>
      <c r="H5996" t="s">
        <v>36</v>
      </c>
      <c r="I5996">
        <f>IF(OR(financial_transactions3[[#This Row],[amount]]&lt;$L$16, financial_transactions3[[#This Row],[amount]]&gt;$L$17), 1, 0)</f>
        <v>0</v>
      </c>
    </row>
    <row r="5997" spans="1:9">
      <c r="A5997" t="s">
        <v>10837</v>
      </c>
      <c r="B5997" s="3">
        <v>45530</v>
      </c>
      <c r="C5997" t="s">
        <v>376</v>
      </c>
      <c r="D5997">
        <v>321.26</v>
      </c>
      <c r="E5997" t="s">
        <v>31</v>
      </c>
      <c r="F5997" t="s">
        <v>61</v>
      </c>
      <c r="G5997" t="s">
        <v>27</v>
      </c>
      <c r="H5997" t="s">
        <v>94</v>
      </c>
      <c r="I5997">
        <f>IF(OR(financial_transactions3[[#This Row],[amount]]&lt;$L$16, financial_transactions3[[#This Row],[amount]]&gt;$L$17), 1, 0)</f>
        <v>1</v>
      </c>
    </row>
    <row r="5998" spans="1:9">
      <c r="A5998" t="s">
        <v>10838</v>
      </c>
      <c r="B5998" s="3">
        <v>45530</v>
      </c>
      <c r="C5998" t="s">
        <v>10839</v>
      </c>
      <c r="D5998">
        <v>264.23</v>
      </c>
      <c r="E5998" t="s">
        <v>16079</v>
      </c>
      <c r="F5998" t="s">
        <v>32</v>
      </c>
      <c r="G5998" t="s">
        <v>27</v>
      </c>
      <c r="H5998" t="s">
        <v>28</v>
      </c>
      <c r="I5998">
        <f>IF(OR(financial_transactions3[[#This Row],[amount]]&lt;$L$16, financial_transactions3[[#This Row],[amount]]&gt;$L$17), 1, 0)</f>
        <v>1</v>
      </c>
    </row>
    <row r="5999" spans="1:9">
      <c r="A5999" t="s">
        <v>10840</v>
      </c>
      <c r="B5999" s="3">
        <v>45530</v>
      </c>
      <c r="C5999" t="s">
        <v>8161</v>
      </c>
      <c r="D5999">
        <v>211.73</v>
      </c>
      <c r="E5999" t="s">
        <v>19</v>
      </c>
      <c r="F5999" t="s">
        <v>61</v>
      </c>
      <c r="G5999" t="s">
        <v>39</v>
      </c>
      <c r="H5999" t="s">
        <v>176</v>
      </c>
      <c r="I5999">
        <f>IF(OR(financial_transactions3[[#This Row],[amount]]&lt;$L$16, financial_transactions3[[#This Row],[amount]]&gt;$L$17), 1, 0)</f>
        <v>1</v>
      </c>
    </row>
    <row r="6000" spans="1:9">
      <c r="A6000" t="s">
        <v>10841</v>
      </c>
      <c r="B6000" s="3">
        <v>45530</v>
      </c>
      <c r="C6000" t="s">
        <v>9576</v>
      </c>
      <c r="D6000">
        <v>1639.82</v>
      </c>
      <c r="E6000" t="s">
        <v>47</v>
      </c>
      <c r="F6000" t="s">
        <v>20</v>
      </c>
      <c r="G6000" t="s">
        <v>39</v>
      </c>
      <c r="H6000" t="s">
        <v>44</v>
      </c>
      <c r="I6000">
        <f>IF(OR(financial_transactions3[[#This Row],[amount]]&lt;$L$16, financial_transactions3[[#This Row],[amount]]&gt;$L$17), 1, 0)</f>
        <v>1</v>
      </c>
    </row>
    <row r="6001" spans="1:9">
      <c r="A6001" t="s">
        <v>10842</v>
      </c>
      <c r="B6001" s="3">
        <v>45530</v>
      </c>
      <c r="C6001" t="s">
        <v>5306</v>
      </c>
      <c r="D6001">
        <v>60.22</v>
      </c>
      <c r="E6001" t="s">
        <v>64</v>
      </c>
      <c r="F6001" t="s">
        <v>32</v>
      </c>
      <c r="G6001" t="s">
        <v>48</v>
      </c>
      <c r="H6001" t="s">
        <v>36</v>
      </c>
      <c r="I6001">
        <f>IF(OR(financial_transactions3[[#This Row],[amount]]&lt;$L$16, financial_transactions3[[#This Row],[amount]]&gt;$L$17), 1, 0)</f>
        <v>1</v>
      </c>
    </row>
    <row r="6002" spans="1:9">
      <c r="A6002" t="s">
        <v>10843</v>
      </c>
      <c r="B6002" s="3">
        <v>45530</v>
      </c>
      <c r="C6002" t="s">
        <v>4013</v>
      </c>
      <c r="D6002">
        <v>284.05</v>
      </c>
      <c r="E6002" t="s">
        <v>19</v>
      </c>
      <c r="F6002" t="s">
        <v>32</v>
      </c>
      <c r="G6002" t="s">
        <v>21</v>
      </c>
      <c r="H6002" t="s">
        <v>40</v>
      </c>
      <c r="I6002">
        <f>IF(OR(financial_transactions3[[#This Row],[amount]]&lt;$L$16, financial_transactions3[[#This Row],[amount]]&gt;$L$17), 1, 0)</f>
        <v>1</v>
      </c>
    </row>
    <row r="6003" spans="1:9">
      <c r="A6003" t="s">
        <v>10844</v>
      </c>
      <c r="B6003" s="3">
        <v>45530</v>
      </c>
      <c r="C6003" t="s">
        <v>6944</v>
      </c>
      <c r="D6003">
        <v>1053.3699999999999</v>
      </c>
      <c r="E6003" t="s">
        <v>16079</v>
      </c>
      <c r="F6003" t="s">
        <v>26</v>
      </c>
      <c r="G6003" t="s">
        <v>39</v>
      </c>
      <c r="H6003" t="s">
        <v>16080</v>
      </c>
      <c r="I6003">
        <f>IF(OR(financial_transactions3[[#This Row],[amount]]&lt;$L$16, financial_transactions3[[#This Row],[amount]]&gt;$L$17), 1, 0)</f>
        <v>0</v>
      </c>
    </row>
    <row r="6004" spans="1:9">
      <c r="A6004" t="s">
        <v>10845</v>
      </c>
      <c r="B6004" s="3">
        <v>45530</v>
      </c>
      <c r="C6004" t="s">
        <v>4376</v>
      </c>
      <c r="D6004">
        <v>1484.17</v>
      </c>
      <c r="E6004" t="s">
        <v>16110</v>
      </c>
      <c r="F6004" t="s">
        <v>20</v>
      </c>
      <c r="G6004" t="s">
        <v>39</v>
      </c>
      <c r="H6004" t="s">
        <v>44</v>
      </c>
      <c r="I6004">
        <f>IF(OR(financial_transactions3[[#This Row],[amount]]&lt;$L$16, financial_transactions3[[#This Row],[amount]]&gt;$L$17), 1, 0)</f>
        <v>0</v>
      </c>
    </row>
    <row r="6005" spans="1:9">
      <c r="A6005" t="s">
        <v>10846</v>
      </c>
      <c r="B6005" s="3">
        <v>45530</v>
      </c>
      <c r="C6005" t="s">
        <v>2572</v>
      </c>
      <c r="D6005">
        <v>1578.87</v>
      </c>
      <c r="E6005" t="s">
        <v>16079</v>
      </c>
      <c r="F6005" t="s">
        <v>26</v>
      </c>
      <c r="G6005" t="s">
        <v>48</v>
      </c>
      <c r="H6005" t="s">
        <v>87</v>
      </c>
      <c r="I6005">
        <f>IF(OR(financial_transactions3[[#This Row],[amount]]&lt;$L$16, financial_transactions3[[#This Row],[amount]]&gt;$L$17), 1, 0)</f>
        <v>0</v>
      </c>
    </row>
    <row r="6006" spans="1:9">
      <c r="A6006" t="s">
        <v>10847</v>
      </c>
      <c r="B6006" s="3">
        <v>45530</v>
      </c>
      <c r="C6006" t="s">
        <v>10848</v>
      </c>
      <c r="D6006">
        <v>801.91</v>
      </c>
      <c r="E6006" t="s">
        <v>122</v>
      </c>
      <c r="F6006" t="s">
        <v>61</v>
      </c>
      <c r="G6006" t="s">
        <v>48</v>
      </c>
      <c r="H6006" t="s">
        <v>75</v>
      </c>
      <c r="I6006">
        <f>IF(OR(financial_transactions3[[#This Row],[amount]]&lt;$L$16, financial_transactions3[[#This Row],[amount]]&gt;$L$17), 1, 0)</f>
        <v>0</v>
      </c>
    </row>
    <row r="6007" spans="1:9">
      <c r="A6007" t="s">
        <v>10849</v>
      </c>
      <c r="B6007" s="3">
        <v>45530</v>
      </c>
      <c r="C6007" t="s">
        <v>3508</v>
      </c>
      <c r="D6007">
        <v>819.6</v>
      </c>
      <c r="E6007" t="s">
        <v>25</v>
      </c>
      <c r="F6007" t="s">
        <v>61</v>
      </c>
      <c r="G6007" t="s">
        <v>39</v>
      </c>
      <c r="H6007" t="s">
        <v>53</v>
      </c>
      <c r="I6007">
        <f>IF(OR(financial_transactions3[[#This Row],[amount]]&lt;$L$16, financial_transactions3[[#This Row],[amount]]&gt;$L$17), 1, 0)</f>
        <v>0</v>
      </c>
    </row>
    <row r="6008" spans="1:9">
      <c r="A6008" t="s">
        <v>10850</v>
      </c>
      <c r="B6008" s="3">
        <v>45530</v>
      </c>
      <c r="C6008" t="s">
        <v>10851</v>
      </c>
      <c r="D6008">
        <v>1079.6300000000001</v>
      </c>
      <c r="E6008" t="s">
        <v>70</v>
      </c>
      <c r="F6008" t="s">
        <v>32</v>
      </c>
      <c r="G6008" t="s">
        <v>21</v>
      </c>
      <c r="H6008" t="s">
        <v>16080</v>
      </c>
      <c r="I6008">
        <f>IF(OR(financial_transactions3[[#This Row],[amount]]&lt;$L$16, financial_transactions3[[#This Row],[amount]]&gt;$L$17), 1, 0)</f>
        <v>0</v>
      </c>
    </row>
    <row r="6009" spans="1:9">
      <c r="A6009" t="s">
        <v>10852</v>
      </c>
      <c r="B6009" s="3">
        <v>45530</v>
      </c>
      <c r="C6009" t="s">
        <v>10853</v>
      </c>
      <c r="D6009">
        <v>1628.41</v>
      </c>
      <c r="E6009" t="s">
        <v>122</v>
      </c>
      <c r="F6009" t="s">
        <v>61</v>
      </c>
      <c r="G6009" t="s">
        <v>27</v>
      </c>
      <c r="H6009" t="s">
        <v>33</v>
      </c>
      <c r="I6009">
        <f>IF(OR(financial_transactions3[[#This Row],[amount]]&lt;$L$16, financial_transactions3[[#This Row],[amount]]&gt;$L$17), 1, 0)</f>
        <v>1</v>
      </c>
    </row>
    <row r="6010" spans="1:9">
      <c r="A6010" t="s">
        <v>10854</v>
      </c>
      <c r="B6010" s="3">
        <v>45531</v>
      </c>
      <c r="C6010" t="s">
        <v>3994</v>
      </c>
      <c r="D6010">
        <v>1072.8599999999999</v>
      </c>
      <c r="E6010" t="s">
        <v>122</v>
      </c>
      <c r="F6010" t="s">
        <v>61</v>
      </c>
      <c r="G6010" t="s">
        <v>27</v>
      </c>
      <c r="H6010" t="s">
        <v>36</v>
      </c>
      <c r="I6010">
        <f>IF(OR(financial_transactions3[[#This Row],[amount]]&lt;$L$16, financial_transactions3[[#This Row],[amount]]&gt;$L$17), 1, 0)</f>
        <v>0</v>
      </c>
    </row>
    <row r="6011" spans="1:9">
      <c r="A6011" t="s">
        <v>10855</v>
      </c>
      <c r="B6011" s="3">
        <v>45531</v>
      </c>
      <c r="C6011" t="s">
        <v>10856</v>
      </c>
      <c r="D6011">
        <v>1297.42</v>
      </c>
      <c r="E6011" t="s">
        <v>122</v>
      </c>
      <c r="F6011" t="s">
        <v>26</v>
      </c>
      <c r="G6011" t="s">
        <v>39</v>
      </c>
      <c r="H6011" t="s">
        <v>33</v>
      </c>
      <c r="I6011">
        <f>IF(OR(financial_transactions3[[#This Row],[amount]]&lt;$L$16, financial_transactions3[[#This Row],[amount]]&gt;$L$17), 1, 0)</f>
        <v>0</v>
      </c>
    </row>
    <row r="6012" spans="1:9">
      <c r="A6012" t="s">
        <v>10857</v>
      </c>
      <c r="B6012" s="3">
        <v>45531</v>
      </c>
      <c r="C6012" t="s">
        <v>8279</v>
      </c>
      <c r="D6012">
        <v>915.39</v>
      </c>
      <c r="E6012" t="s">
        <v>25</v>
      </c>
      <c r="F6012" t="s">
        <v>26</v>
      </c>
      <c r="G6012" t="s">
        <v>27</v>
      </c>
      <c r="H6012" t="s">
        <v>75</v>
      </c>
      <c r="I6012">
        <f>IF(OR(financial_transactions3[[#This Row],[amount]]&lt;$L$16, financial_transactions3[[#This Row],[amount]]&gt;$L$17), 1, 0)</f>
        <v>0</v>
      </c>
    </row>
    <row r="6013" spans="1:9">
      <c r="A6013" t="s">
        <v>10858</v>
      </c>
      <c r="B6013" s="3">
        <v>45531</v>
      </c>
      <c r="C6013" t="s">
        <v>10859</v>
      </c>
      <c r="D6013">
        <v>6424.66</v>
      </c>
      <c r="E6013" t="s">
        <v>47</v>
      </c>
      <c r="F6013" t="s">
        <v>61</v>
      </c>
      <c r="G6013" t="s">
        <v>27</v>
      </c>
      <c r="H6013" t="s">
        <v>176</v>
      </c>
      <c r="I6013">
        <f>IF(OR(financial_transactions3[[#This Row],[amount]]&lt;$L$16, financial_transactions3[[#This Row],[amount]]&gt;$L$17), 1, 0)</f>
        <v>1</v>
      </c>
    </row>
    <row r="6014" spans="1:9">
      <c r="A6014" t="s">
        <v>10860</v>
      </c>
      <c r="B6014" s="3">
        <v>45531</v>
      </c>
      <c r="C6014" t="s">
        <v>4313</v>
      </c>
      <c r="D6014">
        <v>1902.99</v>
      </c>
      <c r="E6014" t="s">
        <v>64</v>
      </c>
      <c r="F6014" t="s">
        <v>20</v>
      </c>
      <c r="G6014" t="s">
        <v>27</v>
      </c>
      <c r="H6014" t="s">
        <v>44</v>
      </c>
      <c r="I6014">
        <f>IF(OR(financial_transactions3[[#This Row],[amount]]&lt;$L$16, financial_transactions3[[#This Row],[amount]]&gt;$L$17), 1, 0)</f>
        <v>1</v>
      </c>
    </row>
    <row r="6015" spans="1:9">
      <c r="A6015" t="s">
        <v>10861</v>
      </c>
      <c r="B6015" s="3">
        <v>45531</v>
      </c>
      <c r="C6015" t="s">
        <v>10862</v>
      </c>
      <c r="D6015">
        <v>508.83</v>
      </c>
      <c r="E6015" t="s">
        <v>67</v>
      </c>
      <c r="F6015" t="s">
        <v>20</v>
      </c>
      <c r="G6015" t="s">
        <v>48</v>
      </c>
      <c r="H6015" t="s">
        <v>16080</v>
      </c>
      <c r="I6015">
        <f>IF(OR(financial_transactions3[[#This Row],[amount]]&lt;$L$16, financial_transactions3[[#This Row],[amount]]&gt;$L$17), 1, 0)</f>
        <v>1</v>
      </c>
    </row>
    <row r="6016" spans="1:9">
      <c r="A6016" t="s">
        <v>10863</v>
      </c>
      <c r="B6016" s="3">
        <v>45531</v>
      </c>
      <c r="C6016" t="s">
        <v>10864</v>
      </c>
      <c r="D6016">
        <v>945.44</v>
      </c>
      <c r="E6016" t="s">
        <v>67</v>
      </c>
      <c r="F6016" t="s">
        <v>26</v>
      </c>
      <c r="G6016" t="s">
        <v>21</v>
      </c>
      <c r="H6016" t="s">
        <v>28</v>
      </c>
      <c r="I6016">
        <f>IF(OR(financial_transactions3[[#This Row],[amount]]&lt;$L$16, financial_transactions3[[#This Row],[amount]]&gt;$L$17), 1, 0)</f>
        <v>0</v>
      </c>
    </row>
    <row r="6017" spans="1:9">
      <c r="A6017" t="s">
        <v>10865</v>
      </c>
      <c r="B6017" s="3">
        <v>45531</v>
      </c>
      <c r="C6017" t="s">
        <v>4497</v>
      </c>
      <c r="D6017">
        <v>8717.94</v>
      </c>
      <c r="E6017" t="s">
        <v>31</v>
      </c>
      <c r="F6017" t="s">
        <v>61</v>
      </c>
      <c r="G6017" t="s">
        <v>21</v>
      </c>
      <c r="H6017" t="s">
        <v>22</v>
      </c>
      <c r="I6017">
        <f>IF(OR(financial_transactions3[[#This Row],[amount]]&lt;$L$16, financial_transactions3[[#This Row],[amount]]&gt;$L$17), 1, 0)</f>
        <v>1</v>
      </c>
    </row>
    <row r="6018" spans="1:9">
      <c r="A6018" t="s">
        <v>10866</v>
      </c>
      <c r="B6018" s="3">
        <v>45531</v>
      </c>
      <c r="C6018" t="s">
        <v>10867</v>
      </c>
      <c r="D6018">
        <v>1323.71</v>
      </c>
      <c r="E6018" t="s">
        <v>16079</v>
      </c>
      <c r="F6018" t="s">
        <v>20</v>
      </c>
      <c r="G6018" t="s">
        <v>48</v>
      </c>
      <c r="H6018" t="s">
        <v>16080</v>
      </c>
      <c r="I6018">
        <f>IF(OR(financial_transactions3[[#This Row],[amount]]&lt;$L$16, financial_transactions3[[#This Row],[amount]]&gt;$L$17), 1, 0)</f>
        <v>0</v>
      </c>
    </row>
    <row r="6019" spans="1:9">
      <c r="A6019" t="s">
        <v>10868</v>
      </c>
      <c r="B6019" s="3">
        <v>45531</v>
      </c>
      <c r="C6019" t="s">
        <v>10869</v>
      </c>
      <c r="D6019">
        <v>99.59</v>
      </c>
      <c r="E6019" t="s">
        <v>52</v>
      </c>
      <c r="F6019" t="s">
        <v>26</v>
      </c>
      <c r="G6019" t="s">
        <v>48</v>
      </c>
      <c r="H6019" t="s">
        <v>53</v>
      </c>
      <c r="I6019">
        <f>IF(OR(financial_transactions3[[#This Row],[amount]]&lt;$L$16, financial_transactions3[[#This Row],[amount]]&gt;$L$17), 1, 0)</f>
        <v>1</v>
      </c>
    </row>
    <row r="6020" spans="1:9">
      <c r="A6020" t="s">
        <v>10870</v>
      </c>
      <c r="B6020" s="3">
        <v>45531</v>
      </c>
      <c r="C6020" t="s">
        <v>3777</v>
      </c>
      <c r="D6020">
        <v>1914.53</v>
      </c>
      <c r="E6020" t="s">
        <v>67</v>
      </c>
      <c r="F6020" t="s">
        <v>20</v>
      </c>
      <c r="G6020" t="s">
        <v>27</v>
      </c>
      <c r="H6020" t="s">
        <v>49</v>
      </c>
      <c r="I6020">
        <f>IF(OR(financial_transactions3[[#This Row],[amount]]&lt;$L$16, financial_transactions3[[#This Row],[amount]]&gt;$L$17), 1, 0)</f>
        <v>1</v>
      </c>
    </row>
    <row r="6021" spans="1:9">
      <c r="A6021" t="s">
        <v>10871</v>
      </c>
      <c r="B6021" s="3">
        <v>45531</v>
      </c>
      <c r="C6021" t="s">
        <v>6580</v>
      </c>
      <c r="D6021">
        <v>573.63</v>
      </c>
      <c r="E6021" t="s">
        <v>64</v>
      </c>
      <c r="F6021" t="s">
        <v>26</v>
      </c>
      <c r="G6021" t="s">
        <v>27</v>
      </c>
      <c r="H6021" t="s">
        <v>176</v>
      </c>
      <c r="I6021">
        <f>IF(OR(financial_transactions3[[#This Row],[amount]]&lt;$L$16, financial_transactions3[[#This Row],[amount]]&gt;$L$17), 1, 0)</f>
        <v>0</v>
      </c>
    </row>
    <row r="6022" spans="1:9">
      <c r="A6022" t="s">
        <v>10872</v>
      </c>
      <c r="B6022" s="3">
        <v>45531</v>
      </c>
      <c r="C6022" t="s">
        <v>10873</v>
      </c>
      <c r="D6022">
        <v>1359.71</v>
      </c>
      <c r="E6022" t="s">
        <v>67</v>
      </c>
      <c r="F6022" t="s">
        <v>32</v>
      </c>
      <c r="G6022" t="s">
        <v>48</v>
      </c>
      <c r="H6022" t="s">
        <v>22</v>
      </c>
      <c r="I6022">
        <f>IF(OR(financial_transactions3[[#This Row],[amount]]&lt;$L$16, financial_transactions3[[#This Row],[amount]]&gt;$L$17), 1, 0)</f>
        <v>0</v>
      </c>
    </row>
    <row r="6023" spans="1:9">
      <c r="A6023" t="s">
        <v>10874</v>
      </c>
      <c r="B6023" s="3">
        <v>45531</v>
      </c>
      <c r="C6023" t="s">
        <v>10875</v>
      </c>
      <c r="D6023">
        <v>468.24</v>
      </c>
      <c r="E6023" t="s">
        <v>52</v>
      </c>
      <c r="F6023" t="s">
        <v>26</v>
      </c>
      <c r="G6023" t="s">
        <v>27</v>
      </c>
      <c r="H6023" t="s">
        <v>57</v>
      </c>
      <c r="I6023">
        <f>IF(OR(financial_transactions3[[#This Row],[amount]]&lt;$L$16, financial_transactions3[[#This Row],[amount]]&gt;$L$17), 1, 0)</f>
        <v>1</v>
      </c>
    </row>
    <row r="6024" spans="1:9">
      <c r="A6024" t="s">
        <v>10878</v>
      </c>
      <c r="B6024" s="3">
        <v>45531</v>
      </c>
      <c r="C6024" t="s">
        <v>10879</v>
      </c>
      <c r="D6024">
        <v>13525.77</v>
      </c>
      <c r="E6024" t="s">
        <v>52</v>
      </c>
      <c r="F6024" t="s">
        <v>20</v>
      </c>
      <c r="G6024" t="s">
        <v>27</v>
      </c>
      <c r="H6024" t="s">
        <v>53</v>
      </c>
      <c r="I6024">
        <f>IF(OR(financial_transactions3[[#This Row],[amount]]&lt;$L$16, financial_transactions3[[#This Row],[amount]]&gt;$L$17), 1, 0)</f>
        <v>1</v>
      </c>
    </row>
    <row r="6025" spans="1:9">
      <c r="A6025" t="s">
        <v>10880</v>
      </c>
      <c r="B6025" s="3">
        <v>45531</v>
      </c>
      <c r="C6025" t="s">
        <v>10881</v>
      </c>
      <c r="D6025">
        <v>774.88</v>
      </c>
      <c r="E6025" t="s">
        <v>16110</v>
      </c>
      <c r="F6025" t="s">
        <v>61</v>
      </c>
      <c r="G6025" t="s">
        <v>27</v>
      </c>
      <c r="H6025" t="s">
        <v>176</v>
      </c>
      <c r="I6025">
        <f>IF(OR(financial_transactions3[[#This Row],[amount]]&lt;$L$16, financial_transactions3[[#This Row],[amount]]&gt;$L$17), 1, 0)</f>
        <v>0</v>
      </c>
    </row>
    <row r="6026" spans="1:9">
      <c r="A6026" t="s">
        <v>10882</v>
      </c>
      <c r="B6026" s="3">
        <v>45531</v>
      </c>
      <c r="C6026" t="s">
        <v>5137</v>
      </c>
      <c r="D6026">
        <v>1307.74</v>
      </c>
      <c r="E6026" t="s">
        <v>16110</v>
      </c>
      <c r="F6026" t="s">
        <v>20</v>
      </c>
      <c r="G6026" t="s">
        <v>21</v>
      </c>
      <c r="H6026" t="s">
        <v>36</v>
      </c>
      <c r="I6026">
        <f>IF(OR(financial_transactions3[[#This Row],[amount]]&lt;$L$16, financial_transactions3[[#This Row],[amount]]&gt;$L$17), 1, 0)</f>
        <v>0</v>
      </c>
    </row>
    <row r="6027" spans="1:9">
      <c r="A6027" t="s">
        <v>10883</v>
      </c>
      <c r="B6027" s="3">
        <v>45531</v>
      </c>
      <c r="C6027" t="s">
        <v>10235</v>
      </c>
      <c r="D6027">
        <v>1454.55</v>
      </c>
      <c r="E6027" t="s">
        <v>19</v>
      </c>
      <c r="F6027" t="s">
        <v>32</v>
      </c>
      <c r="G6027" t="s">
        <v>27</v>
      </c>
      <c r="H6027" t="s">
        <v>16080</v>
      </c>
      <c r="I6027">
        <f>IF(OR(financial_transactions3[[#This Row],[amount]]&lt;$L$16, financial_transactions3[[#This Row],[amount]]&gt;$L$17), 1, 0)</f>
        <v>0</v>
      </c>
    </row>
    <row r="6028" spans="1:9">
      <c r="A6028" t="s">
        <v>10884</v>
      </c>
      <c r="B6028" s="3">
        <v>45531</v>
      </c>
      <c r="C6028" t="s">
        <v>5478</v>
      </c>
      <c r="D6028">
        <v>470.89</v>
      </c>
      <c r="E6028" t="s">
        <v>52</v>
      </c>
      <c r="F6028" t="s">
        <v>26</v>
      </c>
      <c r="G6028" t="s">
        <v>21</v>
      </c>
      <c r="H6028" t="s">
        <v>16080</v>
      </c>
      <c r="I6028">
        <f>IF(OR(financial_transactions3[[#This Row],[amount]]&lt;$L$16, financial_transactions3[[#This Row],[amount]]&gt;$L$17), 1, 0)</f>
        <v>1</v>
      </c>
    </row>
    <row r="6029" spans="1:9">
      <c r="A6029" t="s">
        <v>10885</v>
      </c>
      <c r="B6029" s="3">
        <v>45531</v>
      </c>
      <c r="C6029" t="s">
        <v>632</v>
      </c>
      <c r="D6029">
        <v>792.5</v>
      </c>
      <c r="E6029" t="s">
        <v>47</v>
      </c>
      <c r="F6029" t="s">
        <v>20</v>
      </c>
      <c r="G6029" t="s">
        <v>39</v>
      </c>
      <c r="H6029" t="s">
        <v>94</v>
      </c>
      <c r="I6029">
        <f>IF(OR(financial_transactions3[[#This Row],[amount]]&lt;$L$16, financial_transactions3[[#This Row],[amount]]&gt;$L$17), 1, 0)</f>
        <v>0</v>
      </c>
    </row>
    <row r="6030" spans="1:9">
      <c r="A6030" t="s">
        <v>10886</v>
      </c>
      <c r="B6030" s="3">
        <v>45531</v>
      </c>
      <c r="C6030" t="s">
        <v>10887</v>
      </c>
      <c r="D6030">
        <v>660.58</v>
      </c>
      <c r="E6030" t="s">
        <v>16110</v>
      </c>
      <c r="F6030" t="s">
        <v>32</v>
      </c>
      <c r="G6030" t="s">
        <v>39</v>
      </c>
      <c r="H6030" t="s">
        <v>123</v>
      </c>
      <c r="I6030">
        <f>IF(OR(financial_transactions3[[#This Row],[amount]]&lt;$L$16, financial_transactions3[[#This Row],[amount]]&gt;$L$17), 1, 0)</f>
        <v>0</v>
      </c>
    </row>
    <row r="6031" spans="1:9">
      <c r="A6031" t="s">
        <v>10888</v>
      </c>
      <c r="B6031" s="3">
        <v>45531</v>
      </c>
      <c r="C6031" t="s">
        <v>1560</v>
      </c>
      <c r="D6031">
        <v>1107.47</v>
      </c>
      <c r="E6031" t="s">
        <v>16110</v>
      </c>
      <c r="F6031" t="s">
        <v>26</v>
      </c>
      <c r="G6031" t="s">
        <v>48</v>
      </c>
      <c r="H6031" t="s">
        <v>109</v>
      </c>
      <c r="I6031">
        <f>IF(OR(financial_transactions3[[#This Row],[amount]]&lt;$L$16, financial_transactions3[[#This Row],[amount]]&gt;$L$17), 1, 0)</f>
        <v>0</v>
      </c>
    </row>
    <row r="6032" spans="1:9">
      <c r="A6032" t="s">
        <v>10889</v>
      </c>
      <c r="B6032" s="3">
        <v>45531</v>
      </c>
      <c r="C6032" t="s">
        <v>9762</v>
      </c>
      <c r="D6032">
        <v>914.26</v>
      </c>
      <c r="E6032" t="s">
        <v>70</v>
      </c>
      <c r="F6032" t="s">
        <v>32</v>
      </c>
      <c r="G6032" t="s">
        <v>48</v>
      </c>
      <c r="H6032" t="s">
        <v>22</v>
      </c>
      <c r="I6032">
        <f>IF(OR(financial_transactions3[[#This Row],[amount]]&lt;$L$16, financial_transactions3[[#This Row],[amount]]&gt;$L$17), 1, 0)</f>
        <v>0</v>
      </c>
    </row>
    <row r="6033" spans="1:9">
      <c r="A6033" t="s">
        <v>10890</v>
      </c>
      <c r="B6033" s="3">
        <v>45531</v>
      </c>
      <c r="C6033" t="s">
        <v>3791</v>
      </c>
      <c r="D6033">
        <v>64.260000000000005</v>
      </c>
      <c r="E6033" t="s">
        <v>16110</v>
      </c>
      <c r="F6033" t="s">
        <v>32</v>
      </c>
      <c r="G6033" t="s">
        <v>21</v>
      </c>
      <c r="H6033" t="s">
        <v>44</v>
      </c>
      <c r="I6033">
        <f>IF(OR(financial_transactions3[[#This Row],[amount]]&lt;$L$16, financial_transactions3[[#This Row],[amount]]&gt;$L$17), 1, 0)</f>
        <v>1</v>
      </c>
    </row>
    <row r="6034" spans="1:9">
      <c r="A6034" t="s">
        <v>10891</v>
      </c>
      <c r="B6034" s="3">
        <v>45531</v>
      </c>
      <c r="C6034" t="s">
        <v>10892</v>
      </c>
      <c r="D6034">
        <v>9439.16</v>
      </c>
      <c r="E6034" t="s">
        <v>67</v>
      </c>
      <c r="F6034" t="s">
        <v>26</v>
      </c>
      <c r="G6034" t="s">
        <v>27</v>
      </c>
      <c r="H6034" t="s">
        <v>94</v>
      </c>
      <c r="I6034">
        <f>IF(OR(financial_transactions3[[#This Row],[amount]]&lt;$L$16, financial_transactions3[[#This Row],[amount]]&gt;$L$17), 1, 0)</f>
        <v>1</v>
      </c>
    </row>
    <row r="6035" spans="1:9">
      <c r="A6035" t="s">
        <v>10893</v>
      </c>
      <c r="B6035" s="3">
        <v>45531</v>
      </c>
      <c r="C6035" t="s">
        <v>6171</v>
      </c>
      <c r="D6035">
        <v>659.08</v>
      </c>
      <c r="E6035" t="s">
        <v>16079</v>
      </c>
      <c r="F6035" t="s">
        <v>32</v>
      </c>
      <c r="G6035" t="s">
        <v>27</v>
      </c>
      <c r="H6035" t="s">
        <v>176</v>
      </c>
      <c r="I6035">
        <f>IF(OR(financial_transactions3[[#This Row],[amount]]&lt;$L$16, financial_transactions3[[#This Row],[amount]]&gt;$L$17), 1, 0)</f>
        <v>0</v>
      </c>
    </row>
    <row r="6036" spans="1:9">
      <c r="A6036" t="s">
        <v>10896</v>
      </c>
      <c r="B6036" s="3">
        <v>45532</v>
      </c>
      <c r="C6036" t="s">
        <v>10365</v>
      </c>
      <c r="D6036">
        <v>359.47</v>
      </c>
      <c r="E6036" t="s">
        <v>67</v>
      </c>
      <c r="F6036" t="s">
        <v>61</v>
      </c>
      <c r="G6036" t="s">
        <v>27</v>
      </c>
      <c r="H6036" t="s">
        <v>40</v>
      </c>
      <c r="I6036">
        <f>IF(OR(financial_transactions3[[#This Row],[amount]]&lt;$L$16, financial_transactions3[[#This Row],[amount]]&gt;$L$17), 1, 0)</f>
        <v>1</v>
      </c>
    </row>
    <row r="6037" spans="1:9">
      <c r="A6037" t="s">
        <v>10897</v>
      </c>
      <c r="B6037" s="3">
        <v>45532</v>
      </c>
      <c r="C6037" t="s">
        <v>10898</v>
      </c>
      <c r="D6037">
        <v>713.54</v>
      </c>
      <c r="E6037" t="s">
        <v>16110</v>
      </c>
      <c r="F6037" t="s">
        <v>26</v>
      </c>
      <c r="G6037" t="s">
        <v>39</v>
      </c>
      <c r="H6037" t="s">
        <v>94</v>
      </c>
      <c r="I6037">
        <f>IF(OR(financial_transactions3[[#This Row],[amount]]&lt;$L$16, financial_transactions3[[#This Row],[amount]]&gt;$L$17), 1, 0)</f>
        <v>0</v>
      </c>
    </row>
    <row r="6038" spans="1:9">
      <c r="A6038" t="s">
        <v>10899</v>
      </c>
      <c r="B6038" s="3">
        <v>45532</v>
      </c>
      <c r="C6038" t="s">
        <v>4655</v>
      </c>
      <c r="D6038">
        <v>1418.23</v>
      </c>
      <c r="E6038" t="s">
        <v>52</v>
      </c>
      <c r="F6038" t="s">
        <v>32</v>
      </c>
      <c r="G6038" t="s">
        <v>27</v>
      </c>
      <c r="H6038" t="s">
        <v>16080</v>
      </c>
      <c r="I6038">
        <f>IF(OR(financial_transactions3[[#This Row],[amount]]&lt;$L$16, financial_transactions3[[#This Row],[amount]]&gt;$L$17), 1, 0)</f>
        <v>0</v>
      </c>
    </row>
    <row r="6039" spans="1:9">
      <c r="A6039" t="s">
        <v>10900</v>
      </c>
      <c r="B6039" s="3">
        <v>45532</v>
      </c>
      <c r="C6039" t="s">
        <v>6145</v>
      </c>
      <c r="D6039">
        <v>1393.69</v>
      </c>
      <c r="E6039" t="s">
        <v>16110</v>
      </c>
      <c r="F6039" t="s">
        <v>32</v>
      </c>
      <c r="G6039" t="s">
        <v>48</v>
      </c>
      <c r="H6039" t="s">
        <v>40</v>
      </c>
      <c r="I6039">
        <f>IF(OR(financial_transactions3[[#This Row],[amount]]&lt;$L$16, financial_transactions3[[#This Row],[amount]]&gt;$L$17), 1, 0)</f>
        <v>0</v>
      </c>
    </row>
    <row r="6040" spans="1:9">
      <c r="A6040" t="s">
        <v>10901</v>
      </c>
      <c r="B6040" s="3">
        <v>45532</v>
      </c>
      <c r="C6040" t="s">
        <v>6516</v>
      </c>
      <c r="D6040">
        <v>1553.29</v>
      </c>
      <c r="E6040" t="s">
        <v>70</v>
      </c>
      <c r="F6040" t="s">
        <v>61</v>
      </c>
      <c r="G6040" t="s">
        <v>39</v>
      </c>
      <c r="H6040" t="s">
        <v>49</v>
      </c>
      <c r="I6040">
        <f>IF(OR(financial_transactions3[[#This Row],[amount]]&lt;$L$16, financial_transactions3[[#This Row],[amount]]&gt;$L$17), 1, 0)</f>
        <v>0</v>
      </c>
    </row>
    <row r="6041" spans="1:9">
      <c r="A6041" t="s">
        <v>10902</v>
      </c>
      <c r="B6041" s="3">
        <v>45532</v>
      </c>
      <c r="C6041" t="s">
        <v>10903</v>
      </c>
      <c r="D6041">
        <v>1950.04</v>
      </c>
      <c r="E6041" t="s">
        <v>47</v>
      </c>
      <c r="F6041" t="s">
        <v>20</v>
      </c>
      <c r="G6041" t="s">
        <v>48</v>
      </c>
      <c r="H6041" t="s">
        <v>16080</v>
      </c>
      <c r="I6041">
        <f>IF(OR(financial_transactions3[[#This Row],[amount]]&lt;$L$16, financial_transactions3[[#This Row],[amount]]&gt;$L$17), 1, 0)</f>
        <v>1</v>
      </c>
    </row>
    <row r="6042" spans="1:9">
      <c r="A6042" t="s">
        <v>10904</v>
      </c>
      <c r="B6042" s="3">
        <v>45532</v>
      </c>
      <c r="C6042" t="s">
        <v>1119</v>
      </c>
      <c r="D6042">
        <v>1401.41</v>
      </c>
      <c r="E6042" t="s">
        <v>122</v>
      </c>
      <c r="F6042" t="s">
        <v>61</v>
      </c>
      <c r="G6042" t="s">
        <v>48</v>
      </c>
      <c r="H6042" t="s">
        <v>176</v>
      </c>
      <c r="I6042">
        <f>IF(OR(financial_transactions3[[#This Row],[amount]]&lt;$L$16, financial_transactions3[[#This Row],[amount]]&gt;$L$17), 1, 0)</f>
        <v>0</v>
      </c>
    </row>
    <row r="6043" spans="1:9">
      <c r="A6043" t="s">
        <v>10905</v>
      </c>
      <c r="B6043" s="3">
        <v>45532</v>
      </c>
      <c r="C6043" t="s">
        <v>10906</v>
      </c>
      <c r="D6043">
        <v>277.19</v>
      </c>
      <c r="E6043" t="s">
        <v>52</v>
      </c>
      <c r="F6043" t="s">
        <v>26</v>
      </c>
      <c r="G6043" t="s">
        <v>27</v>
      </c>
      <c r="H6043" t="s">
        <v>49</v>
      </c>
      <c r="I6043">
        <f>IF(OR(financial_transactions3[[#This Row],[amount]]&lt;$L$16, financial_transactions3[[#This Row],[amount]]&gt;$L$17), 1, 0)</f>
        <v>1</v>
      </c>
    </row>
    <row r="6044" spans="1:9">
      <c r="A6044" t="s">
        <v>10907</v>
      </c>
      <c r="B6044" s="3">
        <v>45532</v>
      </c>
      <c r="C6044" t="s">
        <v>4357</v>
      </c>
      <c r="D6044">
        <v>1958.42</v>
      </c>
      <c r="E6044" t="s">
        <v>70</v>
      </c>
      <c r="F6044" t="s">
        <v>20</v>
      </c>
      <c r="G6044" t="s">
        <v>48</v>
      </c>
      <c r="H6044" t="s">
        <v>53</v>
      </c>
      <c r="I6044">
        <f>IF(OR(financial_transactions3[[#This Row],[amount]]&lt;$L$16, financial_transactions3[[#This Row],[amount]]&gt;$L$17), 1, 0)</f>
        <v>1</v>
      </c>
    </row>
    <row r="6045" spans="1:9">
      <c r="A6045" t="s">
        <v>10908</v>
      </c>
      <c r="B6045" s="3">
        <v>45532</v>
      </c>
      <c r="C6045" t="s">
        <v>1062</v>
      </c>
      <c r="D6045">
        <v>811.51</v>
      </c>
      <c r="E6045" t="s">
        <v>16079</v>
      </c>
      <c r="F6045" t="s">
        <v>61</v>
      </c>
      <c r="G6045" t="s">
        <v>27</v>
      </c>
      <c r="H6045" t="s">
        <v>40</v>
      </c>
      <c r="I6045">
        <f>IF(OR(financial_transactions3[[#This Row],[amount]]&lt;$L$16, financial_transactions3[[#This Row],[amount]]&gt;$L$17), 1, 0)</f>
        <v>0</v>
      </c>
    </row>
    <row r="6046" spans="1:9">
      <c r="A6046" t="s">
        <v>10909</v>
      </c>
      <c r="B6046" s="3">
        <v>45532</v>
      </c>
      <c r="C6046" t="s">
        <v>10910</v>
      </c>
      <c r="D6046">
        <v>653.97</v>
      </c>
      <c r="E6046" t="s">
        <v>25</v>
      </c>
      <c r="F6046" t="s">
        <v>26</v>
      </c>
      <c r="G6046" t="s">
        <v>27</v>
      </c>
      <c r="H6046" t="s">
        <v>94</v>
      </c>
      <c r="I6046">
        <f>IF(OR(financial_transactions3[[#This Row],[amount]]&lt;$L$16, financial_transactions3[[#This Row],[amount]]&gt;$L$17), 1, 0)</f>
        <v>0</v>
      </c>
    </row>
    <row r="6047" spans="1:9">
      <c r="A6047" t="s">
        <v>10911</v>
      </c>
      <c r="B6047" s="3">
        <v>45532</v>
      </c>
      <c r="C6047" t="s">
        <v>9090</v>
      </c>
      <c r="D6047">
        <v>1296.07</v>
      </c>
      <c r="E6047" t="s">
        <v>70</v>
      </c>
      <c r="F6047" t="s">
        <v>20</v>
      </c>
      <c r="G6047" t="s">
        <v>21</v>
      </c>
      <c r="H6047" t="s">
        <v>94</v>
      </c>
      <c r="I6047">
        <f>IF(OR(financial_transactions3[[#This Row],[amount]]&lt;$L$16, financial_transactions3[[#This Row],[amount]]&gt;$L$17), 1, 0)</f>
        <v>0</v>
      </c>
    </row>
    <row r="6048" spans="1:9">
      <c r="A6048" t="s">
        <v>10912</v>
      </c>
      <c r="B6048" s="3">
        <v>45532</v>
      </c>
      <c r="C6048" t="s">
        <v>10913</v>
      </c>
      <c r="D6048">
        <v>292.27</v>
      </c>
      <c r="E6048" t="s">
        <v>64</v>
      </c>
      <c r="F6048" t="s">
        <v>61</v>
      </c>
      <c r="G6048" t="s">
        <v>21</v>
      </c>
      <c r="H6048" t="s">
        <v>176</v>
      </c>
      <c r="I6048">
        <f>IF(OR(financial_transactions3[[#This Row],[amount]]&lt;$L$16, financial_transactions3[[#This Row],[amount]]&gt;$L$17), 1, 0)</f>
        <v>1</v>
      </c>
    </row>
    <row r="6049" spans="1:9">
      <c r="A6049" t="s">
        <v>10916</v>
      </c>
      <c r="B6049" s="3">
        <v>45532</v>
      </c>
      <c r="C6049" t="s">
        <v>10917</v>
      </c>
      <c r="D6049">
        <v>1138.4100000000001</v>
      </c>
      <c r="E6049" t="s">
        <v>52</v>
      </c>
      <c r="F6049" t="s">
        <v>26</v>
      </c>
      <c r="G6049" t="s">
        <v>21</v>
      </c>
      <c r="H6049" t="s">
        <v>16080</v>
      </c>
      <c r="I6049">
        <f>IF(OR(financial_transactions3[[#This Row],[amount]]&lt;$L$16, financial_transactions3[[#This Row],[amount]]&gt;$L$17), 1, 0)</f>
        <v>0</v>
      </c>
    </row>
    <row r="6050" spans="1:9">
      <c r="A6050" t="s">
        <v>10918</v>
      </c>
      <c r="B6050" s="3">
        <v>45532</v>
      </c>
      <c r="C6050" t="s">
        <v>10919</v>
      </c>
      <c r="D6050">
        <v>1704.41</v>
      </c>
      <c r="E6050" t="s">
        <v>16110</v>
      </c>
      <c r="F6050" t="s">
        <v>32</v>
      </c>
      <c r="G6050" t="s">
        <v>39</v>
      </c>
      <c r="H6050" t="s">
        <v>176</v>
      </c>
      <c r="I6050">
        <f>IF(OR(financial_transactions3[[#This Row],[amount]]&lt;$L$16, financial_transactions3[[#This Row],[amount]]&gt;$L$17), 1, 0)</f>
        <v>1</v>
      </c>
    </row>
    <row r="6051" spans="1:9">
      <c r="A6051" t="s">
        <v>10920</v>
      </c>
      <c r="B6051" s="3">
        <v>45532</v>
      </c>
      <c r="C6051" t="s">
        <v>10921</v>
      </c>
      <c r="D6051">
        <v>70.959999999999994</v>
      </c>
      <c r="E6051" t="s">
        <v>47</v>
      </c>
      <c r="F6051" t="s">
        <v>26</v>
      </c>
      <c r="G6051" t="s">
        <v>39</v>
      </c>
      <c r="H6051" t="s">
        <v>75</v>
      </c>
      <c r="I6051">
        <f>IF(OR(financial_transactions3[[#This Row],[amount]]&lt;$L$16, financial_transactions3[[#This Row],[amount]]&gt;$L$17), 1, 0)</f>
        <v>1</v>
      </c>
    </row>
    <row r="6052" spans="1:9">
      <c r="A6052" t="s">
        <v>10922</v>
      </c>
      <c r="B6052" s="3">
        <v>45532</v>
      </c>
      <c r="C6052" t="s">
        <v>10923</v>
      </c>
      <c r="D6052">
        <v>107.55</v>
      </c>
      <c r="E6052" t="s">
        <v>67</v>
      </c>
      <c r="F6052" t="s">
        <v>32</v>
      </c>
      <c r="G6052" t="s">
        <v>27</v>
      </c>
      <c r="H6052" t="s">
        <v>57</v>
      </c>
      <c r="I6052">
        <f>IF(OR(financial_transactions3[[#This Row],[amount]]&lt;$L$16, financial_transactions3[[#This Row],[amount]]&gt;$L$17), 1, 0)</f>
        <v>1</v>
      </c>
    </row>
    <row r="6053" spans="1:9">
      <c r="A6053" t="s">
        <v>10924</v>
      </c>
      <c r="B6053" s="3">
        <v>45532</v>
      </c>
      <c r="C6053" t="s">
        <v>10671</v>
      </c>
      <c r="D6053">
        <v>1754.38</v>
      </c>
      <c r="E6053" t="s">
        <v>52</v>
      </c>
      <c r="F6053" t="s">
        <v>20</v>
      </c>
      <c r="G6053" t="s">
        <v>39</v>
      </c>
      <c r="H6053" t="s">
        <v>123</v>
      </c>
      <c r="I6053">
        <f>IF(OR(financial_transactions3[[#This Row],[amount]]&lt;$L$16, financial_transactions3[[#This Row],[amount]]&gt;$L$17), 1, 0)</f>
        <v>1</v>
      </c>
    </row>
    <row r="6054" spans="1:9">
      <c r="A6054" t="s">
        <v>10925</v>
      </c>
      <c r="B6054" s="3">
        <v>45532</v>
      </c>
      <c r="C6054" t="s">
        <v>10926</v>
      </c>
      <c r="D6054">
        <v>12293.45</v>
      </c>
      <c r="E6054" t="s">
        <v>70</v>
      </c>
      <c r="F6054" t="s">
        <v>61</v>
      </c>
      <c r="G6054" t="s">
        <v>39</v>
      </c>
      <c r="H6054" t="s">
        <v>109</v>
      </c>
      <c r="I6054">
        <f>IF(OR(financial_transactions3[[#This Row],[amount]]&lt;$L$16, financial_transactions3[[#This Row],[amount]]&gt;$L$17), 1, 0)</f>
        <v>1</v>
      </c>
    </row>
    <row r="6055" spans="1:9">
      <c r="A6055" t="s">
        <v>10927</v>
      </c>
      <c r="B6055" s="3">
        <v>45532</v>
      </c>
      <c r="C6055" t="s">
        <v>4145</v>
      </c>
      <c r="D6055">
        <v>1656.16</v>
      </c>
      <c r="E6055" t="s">
        <v>47</v>
      </c>
      <c r="F6055" t="s">
        <v>26</v>
      </c>
      <c r="G6055" t="s">
        <v>39</v>
      </c>
      <c r="H6055" t="s">
        <v>57</v>
      </c>
      <c r="I6055">
        <f>IF(OR(financial_transactions3[[#This Row],[amount]]&lt;$L$16, financial_transactions3[[#This Row],[amount]]&gt;$L$17), 1, 0)</f>
        <v>1</v>
      </c>
    </row>
    <row r="6056" spans="1:9">
      <c r="A6056" t="s">
        <v>10928</v>
      </c>
      <c r="B6056" s="3">
        <v>45532</v>
      </c>
      <c r="C6056" t="s">
        <v>10929</v>
      </c>
      <c r="D6056">
        <v>799.51</v>
      </c>
      <c r="E6056" t="s">
        <v>19</v>
      </c>
      <c r="F6056" t="s">
        <v>32</v>
      </c>
      <c r="G6056" t="s">
        <v>39</v>
      </c>
      <c r="H6056" t="s">
        <v>16080</v>
      </c>
      <c r="I6056">
        <f>IF(OR(financial_transactions3[[#This Row],[amount]]&lt;$L$16, financial_transactions3[[#This Row],[amount]]&gt;$L$17), 1, 0)</f>
        <v>0</v>
      </c>
    </row>
    <row r="6057" spans="1:9">
      <c r="A6057" t="s">
        <v>10930</v>
      </c>
      <c r="B6057" s="3">
        <v>45532</v>
      </c>
      <c r="C6057" t="s">
        <v>3888</v>
      </c>
      <c r="D6057">
        <v>1675.08</v>
      </c>
      <c r="E6057" t="s">
        <v>16110</v>
      </c>
      <c r="F6057" t="s">
        <v>20</v>
      </c>
      <c r="G6057" t="s">
        <v>27</v>
      </c>
      <c r="H6057" t="s">
        <v>123</v>
      </c>
      <c r="I6057">
        <f>IF(OR(financial_transactions3[[#This Row],[amount]]&lt;$L$16, financial_transactions3[[#This Row],[amount]]&gt;$L$17), 1, 0)</f>
        <v>1</v>
      </c>
    </row>
    <row r="6058" spans="1:9">
      <c r="A6058" t="s">
        <v>10931</v>
      </c>
      <c r="B6058" s="3">
        <v>45532</v>
      </c>
      <c r="C6058" t="s">
        <v>10932</v>
      </c>
      <c r="D6058">
        <v>580.41999999999996</v>
      </c>
      <c r="E6058" t="s">
        <v>122</v>
      </c>
      <c r="F6058" t="s">
        <v>20</v>
      </c>
      <c r="G6058" t="s">
        <v>39</v>
      </c>
      <c r="H6058" t="s">
        <v>176</v>
      </c>
      <c r="I6058">
        <f>IF(OR(financial_transactions3[[#This Row],[amount]]&lt;$L$16, financial_transactions3[[#This Row],[amount]]&gt;$L$17), 1, 0)</f>
        <v>0</v>
      </c>
    </row>
    <row r="6059" spans="1:9">
      <c r="A6059" t="s">
        <v>10933</v>
      </c>
      <c r="B6059" s="3">
        <v>45533</v>
      </c>
      <c r="C6059" t="s">
        <v>3487</v>
      </c>
      <c r="D6059">
        <v>1974.38</v>
      </c>
      <c r="E6059" t="s">
        <v>19</v>
      </c>
      <c r="F6059" t="s">
        <v>32</v>
      </c>
      <c r="G6059" t="s">
        <v>21</v>
      </c>
      <c r="H6059" t="s">
        <v>49</v>
      </c>
      <c r="I6059">
        <f>IF(OR(financial_transactions3[[#This Row],[amount]]&lt;$L$16, financial_transactions3[[#This Row],[amount]]&gt;$L$17), 1, 0)</f>
        <v>1</v>
      </c>
    </row>
    <row r="6060" spans="1:9">
      <c r="A6060" t="s">
        <v>10934</v>
      </c>
      <c r="B6060" s="3">
        <v>45533</v>
      </c>
      <c r="C6060" t="s">
        <v>748</v>
      </c>
      <c r="D6060">
        <v>1257.56</v>
      </c>
      <c r="E6060" t="s">
        <v>52</v>
      </c>
      <c r="F6060" t="s">
        <v>32</v>
      </c>
      <c r="G6060" t="s">
        <v>21</v>
      </c>
      <c r="H6060" t="s">
        <v>16080</v>
      </c>
      <c r="I6060">
        <f>IF(OR(financial_transactions3[[#This Row],[amount]]&lt;$L$16, financial_transactions3[[#This Row],[amount]]&gt;$L$17), 1, 0)</f>
        <v>0</v>
      </c>
    </row>
    <row r="6061" spans="1:9">
      <c r="A6061" t="s">
        <v>10935</v>
      </c>
      <c r="B6061" s="3">
        <v>45533</v>
      </c>
      <c r="C6061" t="s">
        <v>10280</v>
      </c>
      <c r="D6061">
        <v>902.3</v>
      </c>
      <c r="E6061" t="s">
        <v>52</v>
      </c>
      <c r="F6061" t="s">
        <v>61</v>
      </c>
      <c r="G6061" t="s">
        <v>39</v>
      </c>
      <c r="H6061" t="s">
        <v>53</v>
      </c>
      <c r="I6061">
        <f>IF(OR(financial_transactions3[[#This Row],[amount]]&lt;$L$16, financial_transactions3[[#This Row],[amount]]&gt;$L$17), 1, 0)</f>
        <v>0</v>
      </c>
    </row>
    <row r="6062" spans="1:9">
      <c r="A6062" t="s">
        <v>10936</v>
      </c>
      <c r="B6062" s="3">
        <v>45533</v>
      </c>
      <c r="C6062" t="s">
        <v>5795</v>
      </c>
      <c r="D6062">
        <v>119.46</v>
      </c>
      <c r="E6062" t="s">
        <v>19</v>
      </c>
      <c r="F6062" t="s">
        <v>20</v>
      </c>
      <c r="G6062" t="s">
        <v>39</v>
      </c>
      <c r="H6062" t="s">
        <v>94</v>
      </c>
      <c r="I6062">
        <f>IF(OR(financial_transactions3[[#This Row],[amount]]&lt;$L$16, financial_transactions3[[#This Row],[amount]]&gt;$L$17), 1, 0)</f>
        <v>1</v>
      </c>
    </row>
    <row r="6063" spans="1:9">
      <c r="A6063" t="s">
        <v>10937</v>
      </c>
      <c r="B6063" s="3">
        <v>45533</v>
      </c>
      <c r="C6063" t="s">
        <v>9938</v>
      </c>
      <c r="D6063">
        <v>534.9</v>
      </c>
      <c r="E6063" t="s">
        <v>67</v>
      </c>
      <c r="F6063" t="s">
        <v>26</v>
      </c>
      <c r="G6063" t="s">
        <v>21</v>
      </c>
      <c r="H6063" t="s">
        <v>33</v>
      </c>
      <c r="I6063">
        <f>IF(OR(financial_transactions3[[#This Row],[amount]]&lt;$L$16, financial_transactions3[[#This Row],[amount]]&gt;$L$17), 1, 0)</f>
        <v>1</v>
      </c>
    </row>
    <row r="6064" spans="1:9">
      <c r="A6064" t="s">
        <v>10938</v>
      </c>
      <c r="B6064" s="3">
        <v>45533</v>
      </c>
      <c r="C6064" t="s">
        <v>9257</v>
      </c>
      <c r="D6064">
        <v>1280.31</v>
      </c>
      <c r="E6064" t="s">
        <v>70</v>
      </c>
      <c r="F6064" t="s">
        <v>61</v>
      </c>
      <c r="G6064" t="s">
        <v>27</v>
      </c>
      <c r="H6064" t="s">
        <v>94</v>
      </c>
      <c r="I6064">
        <f>IF(OR(financial_transactions3[[#This Row],[amount]]&lt;$L$16, financial_transactions3[[#This Row],[amount]]&gt;$L$17), 1, 0)</f>
        <v>0</v>
      </c>
    </row>
    <row r="6065" spans="1:9">
      <c r="A6065" t="s">
        <v>10939</v>
      </c>
      <c r="B6065" s="3">
        <v>45533</v>
      </c>
      <c r="C6065" t="s">
        <v>10940</v>
      </c>
      <c r="D6065">
        <v>149.12</v>
      </c>
      <c r="E6065" t="s">
        <v>67</v>
      </c>
      <c r="F6065" t="s">
        <v>32</v>
      </c>
      <c r="G6065" t="s">
        <v>27</v>
      </c>
      <c r="H6065" t="s">
        <v>109</v>
      </c>
      <c r="I6065">
        <f>IF(OR(financial_transactions3[[#This Row],[amount]]&lt;$L$16, financial_transactions3[[#This Row],[amount]]&gt;$L$17), 1, 0)</f>
        <v>1</v>
      </c>
    </row>
    <row r="6066" spans="1:9">
      <c r="A6066" t="s">
        <v>10941</v>
      </c>
      <c r="B6066" s="3">
        <v>45533</v>
      </c>
      <c r="C6066" t="s">
        <v>10942</v>
      </c>
      <c r="D6066">
        <v>776.14</v>
      </c>
      <c r="E6066" t="s">
        <v>16079</v>
      </c>
      <c r="F6066" t="s">
        <v>61</v>
      </c>
      <c r="G6066" t="s">
        <v>48</v>
      </c>
      <c r="H6066" t="s">
        <v>16080</v>
      </c>
      <c r="I6066">
        <f>IF(OR(financial_transactions3[[#This Row],[amount]]&lt;$L$16, financial_transactions3[[#This Row],[amount]]&gt;$L$17), 1, 0)</f>
        <v>0</v>
      </c>
    </row>
    <row r="6067" spans="1:9">
      <c r="A6067" t="s">
        <v>10943</v>
      </c>
      <c r="B6067" s="3">
        <v>45533</v>
      </c>
      <c r="C6067" t="s">
        <v>10944</v>
      </c>
      <c r="D6067">
        <v>1520.22</v>
      </c>
      <c r="E6067" t="s">
        <v>64</v>
      </c>
      <c r="F6067" t="s">
        <v>32</v>
      </c>
      <c r="G6067" t="s">
        <v>21</v>
      </c>
      <c r="H6067" t="s">
        <v>40</v>
      </c>
      <c r="I6067">
        <f>IF(OR(financial_transactions3[[#This Row],[amount]]&lt;$L$16, financial_transactions3[[#This Row],[amount]]&gt;$L$17), 1, 0)</f>
        <v>0</v>
      </c>
    </row>
    <row r="6068" spans="1:9">
      <c r="A6068" t="s">
        <v>10945</v>
      </c>
      <c r="B6068" s="3">
        <v>45533</v>
      </c>
      <c r="C6068" t="s">
        <v>10946</v>
      </c>
      <c r="D6068">
        <v>887.61</v>
      </c>
      <c r="E6068" t="s">
        <v>16110</v>
      </c>
      <c r="F6068" t="s">
        <v>20</v>
      </c>
      <c r="G6068" t="s">
        <v>39</v>
      </c>
      <c r="H6068" t="s">
        <v>57</v>
      </c>
      <c r="I6068">
        <f>IF(OR(financial_transactions3[[#This Row],[amount]]&lt;$L$16, financial_transactions3[[#This Row],[amount]]&gt;$L$17), 1, 0)</f>
        <v>0</v>
      </c>
    </row>
    <row r="6069" spans="1:9">
      <c r="A6069" t="s">
        <v>10947</v>
      </c>
      <c r="B6069" s="3">
        <v>45533</v>
      </c>
      <c r="C6069" t="s">
        <v>10948</v>
      </c>
      <c r="D6069">
        <v>1965.97</v>
      </c>
      <c r="E6069" t="s">
        <v>31</v>
      </c>
      <c r="F6069" t="s">
        <v>32</v>
      </c>
      <c r="G6069" t="s">
        <v>48</v>
      </c>
      <c r="H6069" t="s">
        <v>53</v>
      </c>
      <c r="I6069">
        <f>IF(OR(financial_transactions3[[#This Row],[amount]]&lt;$L$16, financial_transactions3[[#This Row],[amount]]&gt;$L$17), 1, 0)</f>
        <v>1</v>
      </c>
    </row>
    <row r="6070" spans="1:9">
      <c r="A6070" t="s">
        <v>10949</v>
      </c>
      <c r="B6070" s="3">
        <v>45533</v>
      </c>
      <c r="C6070" t="s">
        <v>10950</v>
      </c>
      <c r="D6070">
        <v>207.7</v>
      </c>
      <c r="E6070" t="s">
        <v>25</v>
      </c>
      <c r="F6070" t="s">
        <v>32</v>
      </c>
      <c r="G6070" t="s">
        <v>48</v>
      </c>
      <c r="H6070" t="s">
        <v>94</v>
      </c>
      <c r="I6070">
        <f>IF(OR(financial_transactions3[[#This Row],[amount]]&lt;$L$16, financial_transactions3[[#This Row],[amount]]&gt;$L$17), 1, 0)</f>
        <v>1</v>
      </c>
    </row>
    <row r="6071" spans="1:9">
      <c r="A6071" t="s">
        <v>10951</v>
      </c>
      <c r="B6071" s="3">
        <v>45533</v>
      </c>
      <c r="C6071" t="s">
        <v>10952</v>
      </c>
      <c r="D6071">
        <v>1142.5899999999999</v>
      </c>
      <c r="E6071" t="s">
        <v>16110</v>
      </c>
      <c r="F6071" t="s">
        <v>26</v>
      </c>
      <c r="G6071" t="s">
        <v>39</v>
      </c>
      <c r="H6071" t="s">
        <v>44</v>
      </c>
      <c r="I6071">
        <f>IF(OR(financial_transactions3[[#This Row],[amount]]&lt;$L$16, financial_transactions3[[#This Row],[amount]]&gt;$L$17), 1, 0)</f>
        <v>0</v>
      </c>
    </row>
    <row r="6072" spans="1:9">
      <c r="A6072" t="s">
        <v>10953</v>
      </c>
      <c r="B6072" s="3">
        <v>45533</v>
      </c>
      <c r="C6072" t="s">
        <v>8767</v>
      </c>
      <c r="D6072">
        <v>718.58</v>
      </c>
      <c r="E6072" t="s">
        <v>67</v>
      </c>
      <c r="F6072" t="s">
        <v>20</v>
      </c>
      <c r="G6072" t="s">
        <v>39</v>
      </c>
      <c r="H6072" t="s">
        <v>16080</v>
      </c>
      <c r="I6072">
        <f>IF(OR(financial_transactions3[[#This Row],[amount]]&lt;$L$16, financial_transactions3[[#This Row],[amount]]&gt;$L$17), 1, 0)</f>
        <v>0</v>
      </c>
    </row>
    <row r="6073" spans="1:9">
      <c r="A6073" t="s">
        <v>10954</v>
      </c>
      <c r="B6073" s="3">
        <v>45533</v>
      </c>
      <c r="C6073" t="s">
        <v>83</v>
      </c>
      <c r="D6073">
        <v>1610.61</v>
      </c>
      <c r="E6073" t="s">
        <v>31</v>
      </c>
      <c r="F6073" t="s">
        <v>26</v>
      </c>
      <c r="G6073" t="s">
        <v>48</v>
      </c>
      <c r="H6073" t="s">
        <v>44</v>
      </c>
      <c r="I6073">
        <f>IF(OR(financial_transactions3[[#This Row],[amount]]&lt;$L$16, financial_transactions3[[#This Row],[amount]]&gt;$L$17), 1, 0)</f>
        <v>1</v>
      </c>
    </row>
    <row r="6074" spans="1:9">
      <c r="A6074" t="s">
        <v>10955</v>
      </c>
      <c r="B6074" s="3">
        <v>45533</v>
      </c>
      <c r="C6074" t="s">
        <v>4644</v>
      </c>
      <c r="D6074">
        <v>1528.8</v>
      </c>
      <c r="E6074" t="s">
        <v>31</v>
      </c>
      <c r="F6074" t="s">
        <v>61</v>
      </c>
      <c r="G6074" t="s">
        <v>27</v>
      </c>
      <c r="H6074" t="s">
        <v>22</v>
      </c>
      <c r="I6074">
        <f>IF(OR(financial_transactions3[[#This Row],[amount]]&lt;$L$16, financial_transactions3[[#This Row],[amount]]&gt;$L$17), 1, 0)</f>
        <v>0</v>
      </c>
    </row>
    <row r="6075" spans="1:9">
      <c r="A6075" t="s">
        <v>10956</v>
      </c>
      <c r="B6075" s="3">
        <v>45533</v>
      </c>
      <c r="C6075" t="s">
        <v>10957</v>
      </c>
      <c r="D6075">
        <v>400.03</v>
      </c>
      <c r="E6075" t="s">
        <v>16110</v>
      </c>
      <c r="F6075" t="s">
        <v>20</v>
      </c>
      <c r="G6075" t="s">
        <v>21</v>
      </c>
      <c r="H6075" t="s">
        <v>36</v>
      </c>
      <c r="I6075">
        <f>IF(OR(financial_transactions3[[#This Row],[amount]]&lt;$L$16, financial_transactions3[[#This Row],[amount]]&gt;$L$17), 1, 0)</f>
        <v>1</v>
      </c>
    </row>
    <row r="6076" spans="1:9">
      <c r="A6076" t="s">
        <v>10958</v>
      </c>
      <c r="B6076" s="3">
        <v>45533</v>
      </c>
      <c r="C6076" t="s">
        <v>10959</v>
      </c>
      <c r="D6076">
        <v>100.08</v>
      </c>
      <c r="E6076" t="s">
        <v>31</v>
      </c>
      <c r="F6076" t="s">
        <v>32</v>
      </c>
      <c r="G6076" t="s">
        <v>48</v>
      </c>
      <c r="H6076" t="s">
        <v>16080</v>
      </c>
      <c r="I6076">
        <f>IF(OR(financial_transactions3[[#This Row],[amount]]&lt;$L$16, financial_transactions3[[#This Row],[amount]]&gt;$L$17), 1, 0)</f>
        <v>1</v>
      </c>
    </row>
    <row r="6077" spans="1:9">
      <c r="A6077" t="s">
        <v>10960</v>
      </c>
      <c r="B6077" s="3">
        <v>45533</v>
      </c>
      <c r="C6077" t="s">
        <v>6123</v>
      </c>
      <c r="D6077">
        <v>1574.48</v>
      </c>
      <c r="E6077" t="s">
        <v>16110</v>
      </c>
      <c r="F6077" t="s">
        <v>61</v>
      </c>
      <c r="G6077" t="s">
        <v>21</v>
      </c>
      <c r="H6077" t="s">
        <v>44</v>
      </c>
      <c r="I6077">
        <f>IF(OR(financial_transactions3[[#This Row],[amount]]&lt;$L$16, financial_transactions3[[#This Row],[amount]]&gt;$L$17), 1, 0)</f>
        <v>0</v>
      </c>
    </row>
    <row r="6078" spans="1:9">
      <c r="A6078" t="s">
        <v>10963</v>
      </c>
      <c r="B6078" s="3">
        <v>45533</v>
      </c>
      <c r="C6078" t="s">
        <v>10964</v>
      </c>
      <c r="D6078">
        <v>686.91</v>
      </c>
      <c r="E6078" t="s">
        <v>19</v>
      </c>
      <c r="F6078" t="s">
        <v>32</v>
      </c>
      <c r="G6078" t="s">
        <v>27</v>
      </c>
      <c r="H6078" t="s">
        <v>75</v>
      </c>
      <c r="I6078">
        <f>IF(OR(financial_transactions3[[#This Row],[amount]]&lt;$L$16, financial_transactions3[[#This Row],[amount]]&gt;$L$17), 1, 0)</f>
        <v>0</v>
      </c>
    </row>
    <row r="6079" spans="1:9">
      <c r="A6079" t="s">
        <v>10965</v>
      </c>
      <c r="B6079" s="3">
        <v>45533</v>
      </c>
      <c r="C6079" t="s">
        <v>3082</v>
      </c>
      <c r="D6079">
        <v>64.069999999999993</v>
      </c>
      <c r="E6079" t="s">
        <v>25</v>
      </c>
      <c r="F6079" t="s">
        <v>61</v>
      </c>
      <c r="G6079" t="s">
        <v>39</v>
      </c>
      <c r="H6079" t="s">
        <v>176</v>
      </c>
      <c r="I6079">
        <f>IF(OR(financial_transactions3[[#This Row],[amount]]&lt;$L$16, financial_transactions3[[#This Row],[amount]]&gt;$L$17), 1, 0)</f>
        <v>1</v>
      </c>
    </row>
    <row r="6080" spans="1:9">
      <c r="A6080" t="s">
        <v>10966</v>
      </c>
      <c r="B6080" s="3">
        <v>45533</v>
      </c>
      <c r="C6080" t="s">
        <v>10967</v>
      </c>
      <c r="D6080">
        <v>1999.2</v>
      </c>
      <c r="E6080" t="s">
        <v>16079</v>
      </c>
      <c r="F6080" t="s">
        <v>26</v>
      </c>
      <c r="G6080" t="s">
        <v>21</v>
      </c>
      <c r="H6080" t="s">
        <v>94</v>
      </c>
      <c r="I6080">
        <f>IF(OR(financial_transactions3[[#This Row],[amount]]&lt;$L$16, financial_transactions3[[#This Row],[amount]]&gt;$L$17), 1, 0)</f>
        <v>1</v>
      </c>
    </row>
    <row r="6081" spans="1:9">
      <c r="A6081" t="s">
        <v>10968</v>
      </c>
      <c r="B6081" s="3">
        <v>45533</v>
      </c>
      <c r="C6081" t="s">
        <v>2114</v>
      </c>
      <c r="D6081">
        <v>245.64</v>
      </c>
      <c r="E6081" t="s">
        <v>19</v>
      </c>
      <c r="F6081" t="s">
        <v>61</v>
      </c>
      <c r="G6081" t="s">
        <v>21</v>
      </c>
      <c r="H6081" t="s">
        <v>28</v>
      </c>
      <c r="I6081">
        <f>IF(OR(financial_transactions3[[#This Row],[amount]]&lt;$L$16, financial_transactions3[[#This Row],[amount]]&gt;$L$17), 1, 0)</f>
        <v>1</v>
      </c>
    </row>
    <row r="6082" spans="1:9">
      <c r="A6082" t="s">
        <v>10969</v>
      </c>
      <c r="B6082" s="3">
        <v>45533</v>
      </c>
      <c r="C6082" t="s">
        <v>7129</v>
      </c>
      <c r="D6082">
        <v>1388.94</v>
      </c>
      <c r="E6082" t="s">
        <v>19</v>
      </c>
      <c r="F6082" t="s">
        <v>32</v>
      </c>
      <c r="G6082" t="s">
        <v>48</v>
      </c>
      <c r="H6082" t="s">
        <v>57</v>
      </c>
      <c r="I6082">
        <f>IF(OR(financial_transactions3[[#This Row],[amount]]&lt;$L$16, financial_transactions3[[#This Row],[amount]]&gt;$L$17), 1, 0)</f>
        <v>0</v>
      </c>
    </row>
    <row r="6083" spans="1:9">
      <c r="A6083" t="s">
        <v>10970</v>
      </c>
      <c r="B6083" s="3">
        <v>45533</v>
      </c>
      <c r="C6083" t="s">
        <v>141</v>
      </c>
      <c r="D6083">
        <v>219.1</v>
      </c>
      <c r="E6083" t="s">
        <v>122</v>
      </c>
      <c r="F6083" t="s">
        <v>26</v>
      </c>
      <c r="G6083" t="s">
        <v>48</v>
      </c>
      <c r="H6083" t="s">
        <v>94</v>
      </c>
      <c r="I6083">
        <f>IF(OR(financial_transactions3[[#This Row],[amount]]&lt;$L$16, financial_transactions3[[#This Row],[amount]]&gt;$L$17), 1, 0)</f>
        <v>1</v>
      </c>
    </row>
    <row r="6084" spans="1:9">
      <c r="A6084" t="s">
        <v>10971</v>
      </c>
      <c r="B6084" s="3">
        <v>45533</v>
      </c>
      <c r="C6084" t="s">
        <v>10972</v>
      </c>
      <c r="D6084">
        <v>1663.7</v>
      </c>
      <c r="E6084" t="s">
        <v>16110</v>
      </c>
      <c r="F6084" t="s">
        <v>61</v>
      </c>
      <c r="G6084" t="s">
        <v>21</v>
      </c>
      <c r="H6084" t="s">
        <v>109</v>
      </c>
      <c r="I6084">
        <f>IF(OR(financial_transactions3[[#This Row],[amount]]&lt;$L$16, financial_transactions3[[#This Row],[amount]]&gt;$L$17), 1, 0)</f>
        <v>1</v>
      </c>
    </row>
    <row r="6085" spans="1:9">
      <c r="A6085" t="s">
        <v>10973</v>
      </c>
      <c r="B6085" s="3">
        <v>45533</v>
      </c>
      <c r="C6085" t="s">
        <v>10974</v>
      </c>
      <c r="D6085">
        <v>928.93</v>
      </c>
      <c r="E6085" t="s">
        <v>16110</v>
      </c>
      <c r="F6085" t="s">
        <v>32</v>
      </c>
      <c r="G6085" t="s">
        <v>27</v>
      </c>
      <c r="H6085" t="s">
        <v>40</v>
      </c>
      <c r="I6085">
        <f>IF(OR(financial_transactions3[[#This Row],[amount]]&lt;$L$16, financial_transactions3[[#This Row],[amount]]&gt;$L$17), 1, 0)</f>
        <v>0</v>
      </c>
    </row>
    <row r="6086" spans="1:9">
      <c r="A6086" t="s">
        <v>10975</v>
      </c>
      <c r="B6086" s="3">
        <v>45533</v>
      </c>
      <c r="C6086" t="s">
        <v>5424</v>
      </c>
      <c r="D6086">
        <v>563.11</v>
      </c>
      <c r="E6086" t="s">
        <v>67</v>
      </c>
      <c r="F6086" t="s">
        <v>26</v>
      </c>
      <c r="G6086" t="s">
        <v>21</v>
      </c>
      <c r="H6086" t="s">
        <v>109</v>
      </c>
      <c r="I6086">
        <f>IF(OR(financial_transactions3[[#This Row],[amount]]&lt;$L$16, financial_transactions3[[#This Row],[amount]]&gt;$L$17), 1, 0)</f>
        <v>1</v>
      </c>
    </row>
    <row r="6087" spans="1:9">
      <c r="A6087" t="s">
        <v>10978</v>
      </c>
      <c r="B6087" s="3">
        <v>45533</v>
      </c>
      <c r="C6087" t="s">
        <v>10979</v>
      </c>
      <c r="D6087">
        <v>1674.59</v>
      </c>
      <c r="E6087" t="s">
        <v>19</v>
      </c>
      <c r="F6087" t="s">
        <v>26</v>
      </c>
      <c r="G6087" t="s">
        <v>39</v>
      </c>
      <c r="H6087" t="s">
        <v>87</v>
      </c>
      <c r="I6087">
        <f>IF(OR(financial_transactions3[[#This Row],[amount]]&lt;$L$16, financial_transactions3[[#This Row],[amount]]&gt;$L$17), 1, 0)</f>
        <v>1</v>
      </c>
    </row>
    <row r="6088" spans="1:9">
      <c r="A6088" t="s">
        <v>10980</v>
      </c>
      <c r="B6088" s="3">
        <v>45533</v>
      </c>
      <c r="C6088" t="s">
        <v>1625</v>
      </c>
      <c r="D6088">
        <v>1167.31</v>
      </c>
      <c r="E6088" t="s">
        <v>25</v>
      </c>
      <c r="F6088" t="s">
        <v>26</v>
      </c>
      <c r="G6088" t="s">
        <v>27</v>
      </c>
      <c r="H6088" t="s">
        <v>49</v>
      </c>
      <c r="I6088">
        <f>IF(OR(financial_transactions3[[#This Row],[amount]]&lt;$L$16, financial_transactions3[[#This Row],[amount]]&gt;$L$17), 1, 0)</f>
        <v>0</v>
      </c>
    </row>
    <row r="6089" spans="1:9">
      <c r="A6089" t="s">
        <v>10981</v>
      </c>
      <c r="B6089" s="3">
        <v>45534</v>
      </c>
      <c r="C6089" t="s">
        <v>1162</v>
      </c>
      <c r="D6089">
        <v>6943.68</v>
      </c>
      <c r="E6089" t="s">
        <v>122</v>
      </c>
      <c r="F6089" t="s">
        <v>26</v>
      </c>
      <c r="G6089" t="s">
        <v>39</v>
      </c>
      <c r="H6089" t="s">
        <v>33</v>
      </c>
      <c r="I6089">
        <f>IF(OR(financial_transactions3[[#This Row],[amount]]&lt;$L$16, financial_transactions3[[#This Row],[amount]]&gt;$L$17), 1, 0)</f>
        <v>1</v>
      </c>
    </row>
    <row r="6090" spans="1:9">
      <c r="A6090" t="s">
        <v>10982</v>
      </c>
      <c r="B6090" s="3">
        <v>45534</v>
      </c>
      <c r="C6090" t="s">
        <v>5276</v>
      </c>
      <c r="D6090">
        <v>527.77</v>
      </c>
      <c r="E6090" t="s">
        <v>122</v>
      </c>
      <c r="F6090" t="s">
        <v>26</v>
      </c>
      <c r="G6090" t="s">
        <v>48</v>
      </c>
      <c r="H6090" t="s">
        <v>123</v>
      </c>
      <c r="I6090">
        <f>IF(OR(financial_transactions3[[#This Row],[amount]]&lt;$L$16, financial_transactions3[[#This Row],[amount]]&gt;$L$17), 1, 0)</f>
        <v>1</v>
      </c>
    </row>
    <row r="6091" spans="1:9">
      <c r="A6091" t="s">
        <v>10983</v>
      </c>
      <c r="B6091" s="3">
        <v>45534</v>
      </c>
      <c r="C6091" t="s">
        <v>10984</v>
      </c>
      <c r="D6091">
        <v>1990.6</v>
      </c>
      <c r="E6091" t="s">
        <v>122</v>
      </c>
      <c r="F6091" t="s">
        <v>32</v>
      </c>
      <c r="G6091" t="s">
        <v>27</v>
      </c>
      <c r="H6091" t="s">
        <v>44</v>
      </c>
      <c r="I6091">
        <f>IF(OR(financial_transactions3[[#This Row],[amount]]&lt;$L$16, financial_transactions3[[#This Row],[amount]]&gt;$L$17), 1, 0)</f>
        <v>1</v>
      </c>
    </row>
    <row r="6092" spans="1:9">
      <c r="A6092" t="s">
        <v>10985</v>
      </c>
      <c r="B6092" s="3">
        <v>45534</v>
      </c>
      <c r="C6092" t="s">
        <v>8207</v>
      </c>
      <c r="D6092">
        <v>196.5</v>
      </c>
      <c r="E6092" t="s">
        <v>19</v>
      </c>
      <c r="F6092" t="s">
        <v>26</v>
      </c>
      <c r="G6092" t="s">
        <v>48</v>
      </c>
      <c r="H6092" t="s">
        <v>36</v>
      </c>
      <c r="I6092">
        <f>IF(OR(financial_transactions3[[#This Row],[amount]]&lt;$L$16, financial_transactions3[[#This Row],[amount]]&gt;$L$17), 1, 0)</f>
        <v>1</v>
      </c>
    </row>
    <row r="6093" spans="1:9">
      <c r="A6093" t="s">
        <v>10986</v>
      </c>
      <c r="B6093" s="3">
        <v>45534</v>
      </c>
      <c r="C6093" t="s">
        <v>7863</v>
      </c>
      <c r="D6093">
        <v>1336.63</v>
      </c>
      <c r="E6093" t="s">
        <v>122</v>
      </c>
      <c r="F6093" t="s">
        <v>32</v>
      </c>
      <c r="G6093" t="s">
        <v>21</v>
      </c>
      <c r="H6093" t="s">
        <v>109</v>
      </c>
      <c r="I6093">
        <f>IF(OR(financial_transactions3[[#This Row],[amount]]&lt;$L$16, financial_transactions3[[#This Row],[amount]]&gt;$L$17), 1, 0)</f>
        <v>0</v>
      </c>
    </row>
    <row r="6094" spans="1:9">
      <c r="A6094" t="s">
        <v>10987</v>
      </c>
      <c r="B6094" s="3">
        <v>45534</v>
      </c>
      <c r="C6094" t="s">
        <v>6399</v>
      </c>
      <c r="D6094">
        <v>12846.02</v>
      </c>
      <c r="E6094" t="s">
        <v>52</v>
      </c>
      <c r="F6094" t="s">
        <v>20</v>
      </c>
      <c r="G6094" t="s">
        <v>27</v>
      </c>
      <c r="H6094" t="s">
        <v>16080</v>
      </c>
      <c r="I6094">
        <f>IF(OR(financial_transactions3[[#This Row],[amount]]&lt;$L$16, financial_transactions3[[#This Row],[amount]]&gt;$L$17), 1, 0)</f>
        <v>1</v>
      </c>
    </row>
    <row r="6095" spans="1:9">
      <c r="A6095" t="s">
        <v>10988</v>
      </c>
      <c r="B6095" s="3">
        <v>45534</v>
      </c>
      <c r="C6095" t="s">
        <v>4772</v>
      </c>
      <c r="D6095">
        <v>195.38</v>
      </c>
      <c r="E6095" t="s">
        <v>70</v>
      </c>
      <c r="F6095" t="s">
        <v>61</v>
      </c>
      <c r="G6095" t="s">
        <v>27</v>
      </c>
      <c r="H6095" t="s">
        <v>22</v>
      </c>
      <c r="I6095">
        <f>IF(OR(financial_transactions3[[#This Row],[amount]]&lt;$L$16, financial_transactions3[[#This Row],[amount]]&gt;$L$17), 1, 0)</f>
        <v>1</v>
      </c>
    </row>
    <row r="6096" spans="1:9">
      <c r="A6096" t="s">
        <v>10989</v>
      </c>
      <c r="B6096" s="3">
        <v>45534</v>
      </c>
      <c r="C6096" t="s">
        <v>2549</v>
      </c>
      <c r="D6096">
        <v>1153.8699999999999</v>
      </c>
      <c r="E6096" t="s">
        <v>70</v>
      </c>
      <c r="F6096" t="s">
        <v>20</v>
      </c>
      <c r="G6096" t="s">
        <v>39</v>
      </c>
      <c r="H6096" t="s">
        <v>22</v>
      </c>
      <c r="I6096">
        <f>IF(OR(financial_transactions3[[#This Row],[amount]]&lt;$L$16, financial_transactions3[[#This Row],[amount]]&gt;$L$17), 1, 0)</f>
        <v>0</v>
      </c>
    </row>
    <row r="6097" spans="1:9">
      <c r="A6097" t="s">
        <v>10990</v>
      </c>
      <c r="B6097" s="3">
        <v>45534</v>
      </c>
      <c r="C6097" t="s">
        <v>5362</v>
      </c>
      <c r="D6097">
        <v>486.2</v>
      </c>
      <c r="E6097" t="s">
        <v>122</v>
      </c>
      <c r="F6097" t="s">
        <v>32</v>
      </c>
      <c r="G6097" t="s">
        <v>21</v>
      </c>
      <c r="H6097" t="s">
        <v>36</v>
      </c>
      <c r="I6097">
        <f>IF(OR(financial_transactions3[[#This Row],[amount]]&lt;$L$16, financial_transactions3[[#This Row],[amount]]&gt;$L$17), 1, 0)</f>
        <v>1</v>
      </c>
    </row>
    <row r="6098" spans="1:9">
      <c r="A6098" t="s">
        <v>10991</v>
      </c>
      <c r="B6098" s="3">
        <v>45534</v>
      </c>
      <c r="C6098" t="s">
        <v>10992</v>
      </c>
      <c r="D6098">
        <v>1635.57</v>
      </c>
      <c r="E6098" t="s">
        <v>64</v>
      </c>
      <c r="F6098" t="s">
        <v>32</v>
      </c>
      <c r="G6098" t="s">
        <v>21</v>
      </c>
      <c r="H6098" t="s">
        <v>53</v>
      </c>
      <c r="I6098">
        <f>IF(OR(financial_transactions3[[#This Row],[amount]]&lt;$L$16, financial_transactions3[[#This Row],[amount]]&gt;$L$17), 1, 0)</f>
        <v>1</v>
      </c>
    </row>
    <row r="6099" spans="1:9">
      <c r="A6099" t="s">
        <v>10993</v>
      </c>
      <c r="B6099" s="3">
        <v>45534</v>
      </c>
      <c r="C6099" t="s">
        <v>6425</v>
      </c>
      <c r="D6099">
        <v>733.61</v>
      </c>
      <c r="E6099" t="s">
        <v>67</v>
      </c>
      <c r="F6099" t="s">
        <v>61</v>
      </c>
      <c r="G6099" t="s">
        <v>21</v>
      </c>
      <c r="H6099" t="s">
        <v>123</v>
      </c>
      <c r="I6099">
        <f>IF(OR(financial_transactions3[[#This Row],[amount]]&lt;$L$16, financial_transactions3[[#This Row],[amount]]&gt;$L$17), 1, 0)</f>
        <v>0</v>
      </c>
    </row>
    <row r="6100" spans="1:9">
      <c r="A6100" t="s">
        <v>10994</v>
      </c>
      <c r="B6100" s="3">
        <v>45534</v>
      </c>
      <c r="C6100" t="s">
        <v>10995</v>
      </c>
      <c r="D6100">
        <v>450.64</v>
      </c>
      <c r="E6100" t="s">
        <v>47</v>
      </c>
      <c r="F6100" t="s">
        <v>20</v>
      </c>
      <c r="G6100" t="s">
        <v>21</v>
      </c>
      <c r="H6100" t="s">
        <v>109</v>
      </c>
      <c r="I6100">
        <f>IF(OR(financial_transactions3[[#This Row],[amount]]&lt;$L$16, financial_transactions3[[#This Row],[amount]]&gt;$L$17), 1, 0)</f>
        <v>1</v>
      </c>
    </row>
    <row r="6101" spans="1:9">
      <c r="A6101" t="s">
        <v>10996</v>
      </c>
      <c r="B6101" s="3">
        <v>45534</v>
      </c>
      <c r="C6101" t="s">
        <v>3214</v>
      </c>
      <c r="D6101">
        <v>18016.580000000002</v>
      </c>
      <c r="E6101" t="s">
        <v>19</v>
      </c>
      <c r="F6101" t="s">
        <v>61</v>
      </c>
      <c r="G6101" t="s">
        <v>27</v>
      </c>
      <c r="H6101" t="s">
        <v>44</v>
      </c>
      <c r="I6101">
        <f>IF(OR(financial_transactions3[[#This Row],[amount]]&lt;$L$16, financial_transactions3[[#This Row],[amount]]&gt;$L$17), 1, 0)</f>
        <v>1</v>
      </c>
    </row>
    <row r="6102" spans="1:9">
      <c r="A6102" t="s">
        <v>10997</v>
      </c>
      <c r="B6102" s="3">
        <v>45534</v>
      </c>
      <c r="C6102" t="s">
        <v>10998</v>
      </c>
      <c r="D6102">
        <v>877.04</v>
      </c>
      <c r="E6102" t="s">
        <v>25</v>
      </c>
      <c r="F6102" t="s">
        <v>61</v>
      </c>
      <c r="G6102" t="s">
        <v>39</v>
      </c>
      <c r="H6102" t="s">
        <v>22</v>
      </c>
      <c r="I6102">
        <f>IF(OR(financial_transactions3[[#This Row],[amount]]&lt;$L$16, financial_transactions3[[#This Row],[amount]]&gt;$L$17), 1, 0)</f>
        <v>0</v>
      </c>
    </row>
    <row r="6103" spans="1:9">
      <c r="A6103" t="s">
        <v>10999</v>
      </c>
      <c r="B6103" s="3">
        <v>45534</v>
      </c>
      <c r="C6103" t="s">
        <v>11000</v>
      </c>
      <c r="D6103">
        <v>1909.09</v>
      </c>
      <c r="E6103" t="s">
        <v>16110</v>
      </c>
      <c r="F6103" t="s">
        <v>32</v>
      </c>
      <c r="G6103" t="s">
        <v>39</v>
      </c>
      <c r="H6103" t="s">
        <v>49</v>
      </c>
      <c r="I6103">
        <f>IF(OR(financial_transactions3[[#This Row],[amount]]&lt;$L$16, financial_transactions3[[#This Row],[amount]]&gt;$L$17), 1, 0)</f>
        <v>1</v>
      </c>
    </row>
    <row r="6104" spans="1:9">
      <c r="A6104" t="s">
        <v>11001</v>
      </c>
      <c r="B6104" s="3">
        <v>45534</v>
      </c>
      <c r="C6104" t="s">
        <v>4345</v>
      </c>
      <c r="D6104">
        <v>960.95</v>
      </c>
      <c r="E6104" t="s">
        <v>16110</v>
      </c>
      <c r="F6104" t="s">
        <v>61</v>
      </c>
      <c r="G6104" t="s">
        <v>48</v>
      </c>
      <c r="H6104" t="s">
        <v>87</v>
      </c>
      <c r="I6104">
        <f>IF(OR(financial_transactions3[[#This Row],[amount]]&lt;$L$16, financial_transactions3[[#This Row],[amount]]&gt;$L$17), 1, 0)</f>
        <v>0</v>
      </c>
    </row>
    <row r="6105" spans="1:9">
      <c r="A6105" t="s">
        <v>11002</v>
      </c>
      <c r="B6105" s="3">
        <v>45534</v>
      </c>
      <c r="C6105" t="s">
        <v>10926</v>
      </c>
      <c r="D6105">
        <v>364.89</v>
      </c>
      <c r="E6105" t="s">
        <v>64</v>
      </c>
      <c r="F6105" t="s">
        <v>26</v>
      </c>
      <c r="G6105" t="s">
        <v>27</v>
      </c>
      <c r="H6105" t="s">
        <v>123</v>
      </c>
      <c r="I6105">
        <f>IF(OR(financial_transactions3[[#This Row],[amount]]&lt;$L$16, financial_transactions3[[#This Row],[amount]]&gt;$L$17), 1, 0)</f>
        <v>1</v>
      </c>
    </row>
    <row r="6106" spans="1:9">
      <c r="A6106" t="s">
        <v>11003</v>
      </c>
      <c r="B6106" s="3">
        <v>45534</v>
      </c>
      <c r="C6106" t="s">
        <v>6046</v>
      </c>
      <c r="D6106">
        <v>737.78</v>
      </c>
      <c r="E6106" t="s">
        <v>122</v>
      </c>
      <c r="F6106" t="s">
        <v>20</v>
      </c>
      <c r="G6106" t="s">
        <v>27</v>
      </c>
      <c r="H6106" t="s">
        <v>49</v>
      </c>
      <c r="I6106">
        <f>IF(OR(financial_transactions3[[#This Row],[amount]]&lt;$L$16, financial_transactions3[[#This Row],[amount]]&gt;$L$17), 1, 0)</f>
        <v>0</v>
      </c>
    </row>
    <row r="6107" spans="1:9">
      <c r="A6107" t="s">
        <v>11004</v>
      </c>
      <c r="B6107" s="3">
        <v>45534</v>
      </c>
      <c r="C6107" t="s">
        <v>5199</v>
      </c>
      <c r="D6107">
        <v>223.05</v>
      </c>
      <c r="E6107" t="s">
        <v>52</v>
      </c>
      <c r="F6107" t="s">
        <v>20</v>
      </c>
      <c r="G6107" t="s">
        <v>39</v>
      </c>
      <c r="H6107" t="s">
        <v>28</v>
      </c>
      <c r="I6107">
        <f>IF(OR(financial_transactions3[[#This Row],[amount]]&lt;$L$16, financial_transactions3[[#This Row],[amount]]&gt;$L$17), 1, 0)</f>
        <v>1</v>
      </c>
    </row>
    <row r="6108" spans="1:9">
      <c r="A6108" t="s">
        <v>11005</v>
      </c>
      <c r="B6108" s="3">
        <v>45534</v>
      </c>
      <c r="C6108" t="s">
        <v>11006</v>
      </c>
      <c r="D6108">
        <v>963.98</v>
      </c>
      <c r="E6108" t="s">
        <v>70</v>
      </c>
      <c r="F6108" t="s">
        <v>32</v>
      </c>
      <c r="G6108" t="s">
        <v>39</v>
      </c>
      <c r="H6108" t="s">
        <v>28</v>
      </c>
      <c r="I6108">
        <f>IF(OR(financial_transactions3[[#This Row],[amount]]&lt;$L$16, financial_transactions3[[#This Row],[amount]]&gt;$L$17), 1, 0)</f>
        <v>0</v>
      </c>
    </row>
    <row r="6109" spans="1:9">
      <c r="A6109" t="s">
        <v>11007</v>
      </c>
      <c r="B6109" s="3">
        <v>45534</v>
      </c>
      <c r="C6109" t="s">
        <v>7914</v>
      </c>
      <c r="D6109">
        <v>1401.43</v>
      </c>
      <c r="E6109" t="s">
        <v>64</v>
      </c>
      <c r="F6109" t="s">
        <v>26</v>
      </c>
      <c r="G6109" t="s">
        <v>39</v>
      </c>
      <c r="H6109" t="s">
        <v>123</v>
      </c>
      <c r="I6109">
        <f>IF(OR(financial_transactions3[[#This Row],[amount]]&lt;$L$16, financial_transactions3[[#This Row],[amount]]&gt;$L$17), 1, 0)</f>
        <v>0</v>
      </c>
    </row>
    <row r="6110" spans="1:9">
      <c r="A6110" t="s">
        <v>11010</v>
      </c>
      <c r="B6110" s="3">
        <v>45534</v>
      </c>
      <c r="C6110" t="s">
        <v>6589</v>
      </c>
      <c r="D6110">
        <v>1183.1600000000001</v>
      </c>
      <c r="E6110" t="s">
        <v>52</v>
      </c>
      <c r="F6110" t="s">
        <v>20</v>
      </c>
      <c r="G6110" t="s">
        <v>48</v>
      </c>
      <c r="H6110" t="s">
        <v>22</v>
      </c>
      <c r="I6110">
        <f>IF(OR(financial_transactions3[[#This Row],[amount]]&lt;$L$16, financial_transactions3[[#This Row],[amount]]&gt;$L$17), 1, 0)</f>
        <v>0</v>
      </c>
    </row>
    <row r="6111" spans="1:9">
      <c r="A6111" t="s">
        <v>11011</v>
      </c>
      <c r="B6111" s="3">
        <v>45534</v>
      </c>
      <c r="C6111" t="s">
        <v>1577</v>
      </c>
      <c r="D6111">
        <v>397.01</v>
      </c>
      <c r="E6111" t="s">
        <v>31</v>
      </c>
      <c r="F6111" t="s">
        <v>32</v>
      </c>
      <c r="G6111" t="s">
        <v>48</v>
      </c>
      <c r="H6111" t="s">
        <v>16080</v>
      </c>
      <c r="I6111">
        <f>IF(OR(financial_transactions3[[#This Row],[amount]]&lt;$L$16, financial_transactions3[[#This Row],[amount]]&gt;$L$17), 1, 0)</f>
        <v>1</v>
      </c>
    </row>
    <row r="6112" spans="1:9">
      <c r="A6112" t="s">
        <v>11012</v>
      </c>
      <c r="B6112" s="3">
        <v>45534</v>
      </c>
      <c r="C6112" t="s">
        <v>2708</v>
      </c>
      <c r="D6112">
        <v>478.64</v>
      </c>
      <c r="E6112" t="s">
        <v>70</v>
      </c>
      <c r="F6112" t="s">
        <v>20</v>
      </c>
      <c r="G6112" t="s">
        <v>21</v>
      </c>
      <c r="H6112" t="s">
        <v>22</v>
      </c>
      <c r="I6112">
        <f>IF(OR(financial_transactions3[[#This Row],[amount]]&lt;$L$16, financial_transactions3[[#This Row],[amount]]&gt;$L$17), 1, 0)</f>
        <v>1</v>
      </c>
    </row>
    <row r="6113" spans="1:9">
      <c r="A6113" t="s">
        <v>11013</v>
      </c>
      <c r="B6113" s="3">
        <v>45534</v>
      </c>
      <c r="C6113" t="s">
        <v>4265</v>
      </c>
      <c r="D6113">
        <v>1600.79</v>
      </c>
      <c r="E6113" t="s">
        <v>16079</v>
      </c>
      <c r="F6113" t="s">
        <v>20</v>
      </c>
      <c r="G6113" t="s">
        <v>21</v>
      </c>
      <c r="H6113" t="s">
        <v>28</v>
      </c>
      <c r="I6113">
        <f>IF(OR(financial_transactions3[[#This Row],[amount]]&lt;$L$16, financial_transactions3[[#This Row],[amount]]&gt;$L$17), 1, 0)</f>
        <v>1</v>
      </c>
    </row>
    <row r="6114" spans="1:9">
      <c r="A6114" t="s">
        <v>11014</v>
      </c>
      <c r="B6114" s="3">
        <v>45534</v>
      </c>
      <c r="C6114" t="s">
        <v>11015</v>
      </c>
      <c r="D6114">
        <v>258.08999999999997</v>
      </c>
      <c r="E6114" t="s">
        <v>64</v>
      </c>
      <c r="F6114" t="s">
        <v>32</v>
      </c>
      <c r="G6114" t="s">
        <v>21</v>
      </c>
      <c r="H6114" t="s">
        <v>75</v>
      </c>
      <c r="I6114">
        <f>IF(OR(financial_transactions3[[#This Row],[amount]]&lt;$L$16, financial_transactions3[[#This Row],[amount]]&gt;$L$17), 1, 0)</f>
        <v>1</v>
      </c>
    </row>
    <row r="6115" spans="1:9">
      <c r="A6115" t="s">
        <v>11016</v>
      </c>
      <c r="B6115" s="3">
        <v>45534</v>
      </c>
      <c r="C6115" t="s">
        <v>9804</v>
      </c>
      <c r="D6115">
        <v>271.3</v>
      </c>
      <c r="E6115" t="s">
        <v>16079</v>
      </c>
      <c r="F6115" t="s">
        <v>61</v>
      </c>
      <c r="G6115" t="s">
        <v>39</v>
      </c>
      <c r="H6115" t="s">
        <v>53</v>
      </c>
      <c r="I6115">
        <f>IF(OR(financial_transactions3[[#This Row],[amount]]&lt;$L$16, financial_transactions3[[#This Row],[amount]]&gt;$L$17), 1, 0)</f>
        <v>1</v>
      </c>
    </row>
    <row r="6116" spans="1:9">
      <c r="A6116" t="s">
        <v>11017</v>
      </c>
      <c r="B6116" s="3">
        <v>45535</v>
      </c>
      <c r="C6116" t="s">
        <v>1087</v>
      </c>
      <c r="D6116">
        <v>1767.97</v>
      </c>
      <c r="E6116" t="s">
        <v>19</v>
      </c>
      <c r="F6116" t="s">
        <v>20</v>
      </c>
      <c r="G6116" t="s">
        <v>27</v>
      </c>
      <c r="H6116" t="s">
        <v>33</v>
      </c>
      <c r="I6116">
        <f>IF(OR(financial_transactions3[[#This Row],[amount]]&lt;$L$16, financial_transactions3[[#This Row],[amount]]&gt;$L$17), 1, 0)</f>
        <v>1</v>
      </c>
    </row>
    <row r="6117" spans="1:9">
      <c r="A6117" t="s">
        <v>11018</v>
      </c>
      <c r="B6117" s="3">
        <v>45535</v>
      </c>
      <c r="C6117" t="s">
        <v>4980</v>
      </c>
      <c r="D6117">
        <v>945.72</v>
      </c>
      <c r="E6117" t="s">
        <v>16110</v>
      </c>
      <c r="F6117" t="s">
        <v>20</v>
      </c>
      <c r="G6117" t="s">
        <v>48</v>
      </c>
      <c r="H6117" t="s">
        <v>57</v>
      </c>
      <c r="I6117">
        <f>IF(OR(financial_transactions3[[#This Row],[amount]]&lt;$L$16, financial_transactions3[[#This Row],[amount]]&gt;$L$17), 1, 0)</f>
        <v>0</v>
      </c>
    </row>
    <row r="6118" spans="1:9">
      <c r="A6118" t="s">
        <v>11019</v>
      </c>
      <c r="B6118" s="3">
        <v>45535</v>
      </c>
      <c r="C6118" t="s">
        <v>524</v>
      </c>
      <c r="D6118">
        <v>1604.2</v>
      </c>
      <c r="E6118" t="s">
        <v>70</v>
      </c>
      <c r="F6118" t="s">
        <v>26</v>
      </c>
      <c r="G6118" t="s">
        <v>48</v>
      </c>
      <c r="H6118" t="s">
        <v>44</v>
      </c>
      <c r="I6118">
        <f>IF(OR(financial_transactions3[[#This Row],[amount]]&lt;$L$16, financial_transactions3[[#This Row],[amount]]&gt;$L$17), 1, 0)</f>
        <v>1</v>
      </c>
    </row>
    <row r="6119" spans="1:9">
      <c r="A6119" t="s">
        <v>11020</v>
      </c>
      <c r="B6119" s="3">
        <v>45535</v>
      </c>
      <c r="C6119" t="s">
        <v>1885</v>
      </c>
      <c r="D6119">
        <v>733.94</v>
      </c>
      <c r="E6119" t="s">
        <v>16110</v>
      </c>
      <c r="F6119" t="s">
        <v>26</v>
      </c>
      <c r="G6119" t="s">
        <v>39</v>
      </c>
      <c r="H6119" t="s">
        <v>75</v>
      </c>
      <c r="I6119">
        <f>IF(OR(financial_transactions3[[#This Row],[amount]]&lt;$L$16, financial_transactions3[[#This Row],[amount]]&gt;$L$17), 1, 0)</f>
        <v>0</v>
      </c>
    </row>
    <row r="6120" spans="1:9">
      <c r="A6120" t="s">
        <v>11021</v>
      </c>
      <c r="B6120" s="3">
        <v>45535</v>
      </c>
      <c r="C6120" t="s">
        <v>11022</v>
      </c>
      <c r="D6120">
        <v>1382.77</v>
      </c>
      <c r="E6120" t="s">
        <v>64</v>
      </c>
      <c r="F6120" t="s">
        <v>32</v>
      </c>
      <c r="G6120" t="s">
        <v>21</v>
      </c>
      <c r="H6120" t="s">
        <v>57</v>
      </c>
      <c r="I6120">
        <f>IF(OR(financial_transactions3[[#This Row],[amount]]&lt;$L$16, financial_transactions3[[#This Row],[amount]]&gt;$L$17), 1, 0)</f>
        <v>0</v>
      </c>
    </row>
    <row r="6121" spans="1:9">
      <c r="A6121" t="s">
        <v>11024</v>
      </c>
      <c r="B6121" s="3">
        <v>45535</v>
      </c>
      <c r="C6121" t="s">
        <v>11025</v>
      </c>
      <c r="D6121">
        <v>860.22</v>
      </c>
      <c r="E6121" t="s">
        <v>31</v>
      </c>
      <c r="F6121" t="s">
        <v>32</v>
      </c>
      <c r="G6121" t="s">
        <v>21</v>
      </c>
      <c r="H6121" t="s">
        <v>109</v>
      </c>
      <c r="I6121">
        <f>IF(OR(financial_transactions3[[#This Row],[amount]]&lt;$L$16, financial_transactions3[[#This Row],[amount]]&gt;$L$17), 1, 0)</f>
        <v>0</v>
      </c>
    </row>
    <row r="6122" spans="1:9">
      <c r="A6122" t="s">
        <v>11026</v>
      </c>
      <c r="B6122" s="3">
        <v>45535</v>
      </c>
      <c r="C6122" t="s">
        <v>11027</v>
      </c>
      <c r="D6122">
        <v>1030.94</v>
      </c>
      <c r="E6122" t="s">
        <v>52</v>
      </c>
      <c r="F6122" t="s">
        <v>61</v>
      </c>
      <c r="G6122" t="s">
        <v>39</v>
      </c>
      <c r="H6122" t="s">
        <v>16080</v>
      </c>
      <c r="I6122">
        <f>IF(OR(financial_transactions3[[#This Row],[amount]]&lt;$L$16, financial_transactions3[[#This Row],[amount]]&gt;$L$17), 1, 0)</f>
        <v>0</v>
      </c>
    </row>
    <row r="6123" spans="1:9">
      <c r="A6123" t="s">
        <v>11028</v>
      </c>
      <c r="B6123" s="3">
        <v>45535</v>
      </c>
      <c r="C6123" t="s">
        <v>7909</v>
      </c>
      <c r="D6123">
        <v>1323.51</v>
      </c>
      <c r="E6123" t="s">
        <v>47</v>
      </c>
      <c r="F6123" t="s">
        <v>32</v>
      </c>
      <c r="G6123" t="s">
        <v>21</v>
      </c>
      <c r="H6123" t="s">
        <v>33</v>
      </c>
      <c r="I6123">
        <f>IF(OR(financial_transactions3[[#This Row],[amount]]&lt;$L$16, financial_transactions3[[#This Row],[amount]]&gt;$L$17), 1, 0)</f>
        <v>0</v>
      </c>
    </row>
    <row r="6124" spans="1:9">
      <c r="A6124" t="s">
        <v>11029</v>
      </c>
      <c r="B6124" s="3">
        <v>45535</v>
      </c>
      <c r="C6124" t="s">
        <v>1109</v>
      </c>
      <c r="D6124">
        <v>1810.46</v>
      </c>
      <c r="E6124" t="s">
        <v>64</v>
      </c>
      <c r="F6124" t="s">
        <v>20</v>
      </c>
      <c r="G6124" t="s">
        <v>48</v>
      </c>
      <c r="H6124" t="s">
        <v>176</v>
      </c>
      <c r="I6124">
        <f>IF(OR(financial_transactions3[[#This Row],[amount]]&lt;$L$16, financial_transactions3[[#This Row],[amount]]&gt;$L$17), 1, 0)</f>
        <v>1</v>
      </c>
    </row>
    <row r="6125" spans="1:9">
      <c r="A6125" t="s">
        <v>11030</v>
      </c>
      <c r="B6125" s="3">
        <v>45535</v>
      </c>
      <c r="C6125" t="s">
        <v>2120</v>
      </c>
      <c r="D6125">
        <v>219.83</v>
      </c>
      <c r="E6125" t="s">
        <v>16110</v>
      </c>
      <c r="F6125" t="s">
        <v>26</v>
      </c>
      <c r="G6125" t="s">
        <v>27</v>
      </c>
      <c r="H6125" t="s">
        <v>22</v>
      </c>
      <c r="I6125">
        <f>IF(OR(financial_transactions3[[#This Row],[amount]]&lt;$L$16, financial_transactions3[[#This Row],[amount]]&gt;$L$17), 1, 0)</f>
        <v>1</v>
      </c>
    </row>
    <row r="6126" spans="1:9">
      <c r="A6126" t="s">
        <v>11031</v>
      </c>
      <c r="B6126" s="3">
        <v>45535</v>
      </c>
      <c r="C6126" t="s">
        <v>11032</v>
      </c>
      <c r="D6126">
        <v>1045.32</v>
      </c>
      <c r="E6126" t="s">
        <v>52</v>
      </c>
      <c r="F6126" t="s">
        <v>61</v>
      </c>
      <c r="G6126" t="s">
        <v>27</v>
      </c>
      <c r="H6126" t="s">
        <v>40</v>
      </c>
      <c r="I6126">
        <f>IF(OR(financial_transactions3[[#This Row],[amount]]&lt;$L$16, financial_transactions3[[#This Row],[amount]]&gt;$L$17), 1, 0)</f>
        <v>0</v>
      </c>
    </row>
    <row r="6127" spans="1:9">
      <c r="A6127" t="s">
        <v>11033</v>
      </c>
      <c r="B6127" s="3">
        <v>45535</v>
      </c>
      <c r="C6127" t="s">
        <v>5955</v>
      </c>
      <c r="D6127">
        <v>1149.9100000000001</v>
      </c>
      <c r="E6127" t="s">
        <v>47</v>
      </c>
      <c r="F6127" t="s">
        <v>26</v>
      </c>
      <c r="G6127" t="s">
        <v>27</v>
      </c>
      <c r="H6127" t="s">
        <v>28</v>
      </c>
      <c r="I6127">
        <f>IF(OR(financial_transactions3[[#This Row],[amount]]&lt;$L$16, financial_transactions3[[#This Row],[amount]]&gt;$L$17), 1, 0)</f>
        <v>0</v>
      </c>
    </row>
    <row r="6128" spans="1:9">
      <c r="A6128" t="s">
        <v>11034</v>
      </c>
      <c r="B6128" s="3">
        <v>45535</v>
      </c>
      <c r="C6128" t="s">
        <v>11035</v>
      </c>
      <c r="D6128">
        <v>1769.28</v>
      </c>
      <c r="E6128" t="s">
        <v>64</v>
      </c>
      <c r="F6128" t="s">
        <v>32</v>
      </c>
      <c r="G6128" t="s">
        <v>21</v>
      </c>
      <c r="H6128" t="s">
        <v>49</v>
      </c>
      <c r="I6128">
        <f>IF(OR(financial_transactions3[[#This Row],[amount]]&lt;$L$16, financial_transactions3[[#This Row],[amount]]&gt;$L$17), 1, 0)</f>
        <v>1</v>
      </c>
    </row>
    <row r="6129" spans="1:9">
      <c r="A6129" t="s">
        <v>11036</v>
      </c>
      <c r="B6129" s="3">
        <v>45535</v>
      </c>
      <c r="C6129" t="s">
        <v>11037</v>
      </c>
      <c r="D6129">
        <v>150.25</v>
      </c>
      <c r="E6129" t="s">
        <v>70</v>
      </c>
      <c r="F6129" t="s">
        <v>26</v>
      </c>
      <c r="G6129" t="s">
        <v>27</v>
      </c>
      <c r="H6129" t="s">
        <v>53</v>
      </c>
      <c r="I6129">
        <f>IF(OR(financial_transactions3[[#This Row],[amount]]&lt;$L$16, financial_transactions3[[#This Row],[amount]]&gt;$L$17), 1, 0)</f>
        <v>1</v>
      </c>
    </row>
    <row r="6130" spans="1:9">
      <c r="A6130" t="s">
        <v>11038</v>
      </c>
      <c r="B6130" s="3">
        <v>45535</v>
      </c>
      <c r="C6130" t="s">
        <v>11039</v>
      </c>
      <c r="D6130">
        <v>871.41</v>
      </c>
      <c r="E6130" t="s">
        <v>52</v>
      </c>
      <c r="F6130" t="s">
        <v>20</v>
      </c>
      <c r="G6130" t="s">
        <v>48</v>
      </c>
      <c r="H6130" t="s">
        <v>123</v>
      </c>
      <c r="I6130">
        <f>IF(OR(financial_transactions3[[#This Row],[amount]]&lt;$L$16, financial_transactions3[[#This Row],[amount]]&gt;$L$17), 1, 0)</f>
        <v>0</v>
      </c>
    </row>
    <row r="6131" spans="1:9">
      <c r="A6131" t="s">
        <v>11040</v>
      </c>
      <c r="B6131" s="3">
        <v>45535</v>
      </c>
      <c r="C6131" t="s">
        <v>7736</v>
      </c>
      <c r="D6131">
        <v>1110.9100000000001</v>
      </c>
      <c r="E6131" t="s">
        <v>19</v>
      </c>
      <c r="F6131" t="s">
        <v>61</v>
      </c>
      <c r="G6131" t="s">
        <v>48</v>
      </c>
      <c r="H6131" t="s">
        <v>33</v>
      </c>
      <c r="I6131">
        <f>IF(OR(financial_transactions3[[#This Row],[amount]]&lt;$L$16, financial_transactions3[[#This Row],[amount]]&gt;$L$17), 1, 0)</f>
        <v>0</v>
      </c>
    </row>
    <row r="6132" spans="1:9">
      <c r="A6132" t="s">
        <v>11041</v>
      </c>
      <c r="B6132" s="3">
        <v>45535</v>
      </c>
      <c r="C6132" t="s">
        <v>11042</v>
      </c>
      <c r="D6132">
        <v>1364.96</v>
      </c>
      <c r="E6132" t="s">
        <v>16079</v>
      </c>
      <c r="F6132" t="s">
        <v>20</v>
      </c>
      <c r="G6132" t="s">
        <v>27</v>
      </c>
      <c r="H6132" t="s">
        <v>75</v>
      </c>
      <c r="I6132">
        <f>IF(OR(financial_transactions3[[#This Row],[amount]]&lt;$L$16, financial_transactions3[[#This Row],[amount]]&gt;$L$17), 1, 0)</f>
        <v>0</v>
      </c>
    </row>
    <row r="6133" spans="1:9">
      <c r="A6133" t="s">
        <v>11043</v>
      </c>
      <c r="B6133" s="3">
        <v>45535</v>
      </c>
      <c r="C6133" t="s">
        <v>11044</v>
      </c>
      <c r="D6133">
        <v>1692.03</v>
      </c>
      <c r="E6133" t="s">
        <v>19</v>
      </c>
      <c r="F6133" t="s">
        <v>26</v>
      </c>
      <c r="G6133" t="s">
        <v>39</v>
      </c>
      <c r="H6133" t="s">
        <v>87</v>
      </c>
      <c r="I6133">
        <f>IF(OR(financial_transactions3[[#This Row],[amount]]&lt;$L$16, financial_transactions3[[#This Row],[amount]]&gt;$L$17), 1, 0)</f>
        <v>1</v>
      </c>
    </row>
    <row r="6134" spans="1:9">
      <c r="A6134" t="s">
        <v>11045</v>
      </c>
      <c r="B6134" s="3">
        <v>45535</v>
      </c>
      <c r="C6134" t="s">
        <v>11046</v>
      </c>
      <c r="D6134">
        <v>165.73</v>
      </c>
      <c r="E6134" t="s">
        <v>16110</v>
      </c>
      <c r="F6134" t="s">
        <v>26</v>
      </c>
      <c r="G6134" t="s">
        <v>39</v>
      </c>
      <c r="H6134" t="s">
        <v>75</v>
      </c>
      <c r="I6134">
        <f>IF(OR(financial_transactions3[[#This Row],[amount]]&lt;$L$16, financial_transactions3[[#This Row],[amount]]&gt;$L$17), 1, 0)</f>
        <v>1</v>
      </c>
    </row>
    <row r="6135" spans="1:9">
      <c r="A6135" t="s">
        <v>11047</v>
      </c>
      <c r="B6135" s="3">
        <v>45535</v>
      </c>
      <c r="C6135" t="s">
        <v>11048</v>
      </c>
      <c r="D6135">
        <v>1894.6</v>
      </c>
      <c r="E6135" t="s">
        <v>52</v>
      </c>
      <c r="F6135" t="s">
        <v>26</v>
      </c>
      <c r="G6135" t="s">
        <v>21</v>
      </c>
      <c r="H6135" t="s">
        <v>75</v>
      </c>
      <c r="I6135">
        <f>IF(OR(financial_transactions3[[#This Row],[amount]]&lt;$L$16, financial_transactions3[[#This Row],[amount]]&gt;$L$17), 1, 0)</f>
        <v>1</v>
      </c>
    </row>
    <row r="6136" spans="1:9">
      <c r="A6136" t="s">
        <v>11049</v>
      </c>
      <c r="B6136" s="3">
        <v>45535</v>
      </c>
      <c r="C6136" t="s">
        <v>8059</v>
      </c>
      <c r="D6136">
        <v>1107.98</v>
      </c>
      <c r="E6136" t="s">
        <v>16110</v>
      </c>
      <c r="F6136" t="s">
        <v>32</v>
      </c>
      <c r="G6136" t="s">
        <v>48</v>
      </c>
      <c r="H6136" t="s">
        <v>57</v>
      </c>
      <c r="I6136">
        <f>IF(OR(financial_transactions3[[#This Row],[amount]]&lt;$L$16, financial_transactions3[[#This Row],[amount]]&gt;$L$17), 1, 0)</f>
        <v>0</v>
      </c>
    </row>
    <row r="6137" spans="1:9">
      <c r="A6137" t="s">
        <v>11050</v>
      </c>
      <c r="B6137" s="3">
        <v>45535</v>
      </c>
      <c r="C6137" t="s">
        <v>11051</v>
      </c>
      <c r="D6137">
        <v>1205.96</v>
      </c>
      <c r="E6137" t="s">
        <v>47</v>
      </c>
      <c r="F6137" t="s">
        <v>26</v>
      </c>
      <c r="G6137" t="s">
        <v>48</v>
      </c>
      <c r="H6137" t="s">
        <v>53</v>
      </c>
      <c r="I6137">
        <f>IF(OR(financial_transactions3[[#This Row],[amount]]&lt;$L$16, financial_transactions3[[#This Row],[amount]]&gt;$L$17), 1, 0)</f>
        <v>0</v>
      </c>
    </row>
    <row r="6138" spans="1:9">
      <c r="A6138" t="s">
        <v>11052</v>
      </c>
      <c r="B6138" s="3">
        <v>45535</v>
      </c>
      <c r="C6138" t="s">
        <v>6038</v>
      </c>
      <c r="D6138">
        <v>1180.6300000000001</v>
      </c>
      <c r="E6138" t="s">
        <v>67</v>
      </c>
      <c r="F6138" t="s">
        <v>32</v>
      </c>
      <c r="G6138" t="s">
        <v>48</v>
      </c>
      <c r="H6138" t="s">
        <v>33</v>
      </c>
      <c r="I6138">
        <f>IF(OR(financial_transactions3[[#This Row],[amount]]&lt;$L$16, financial_transactions3[[#This Row],[amount]]&gt;$L$17), 1, 0)</f>
        <v>0</v>
      </c>
    </row>
    <row r="6139" spans="1:9">
      <c r="A6139" t="s">
        <v>11053</v>
      </c>
      <c r="B6139" s="3">
        <v>45535</v>
      </c>
      <c r="C6139" t="s">
        <v>4716</v>
      </c>
      <c r="D6139">
        <v>1857.71</v>
      </c>
      <c r="E6139" t="s">
        <v>25</v>
      </c>
      <c r="F6139" t="s">
        <v>61</v>
      </c>
      <c r="G6139" t="s">
        <v>48</v>
      </c>
      <c r="H6139" t="s">
        <v>94</v>
      </c>
      <c r="I6139">
        <f>IF(OR(financial_transactions3[[#This Row],[amount]]&lt;$L$16, financial_transactions3[[#This Row],[amount]]&gt;$L$17), 1, 0)</f>
        <v>1</v>
      </c>
    </row>
    <row r="6140" spans="1:9">
      <c r="A6140" t="s">
        <v>11054</v>
      </c>
      <c r="B6140" s="3">
        <v>45535</v>
      </c>
      <c r="C6140" t="s">
        <v>11055</v>
      </c>
      <c r="D6140">
        <v>1054.48</v>
      </c>
      <c r="E6140" t="s">
        <v>19</v>
      </c>
      <c r="F6140" t="s">
        <v>32</v>
      </c>
      <c r="G6140" t="s">
        <v>48</v>
      </c>
      <c r="H6140" t="s">
        <v>75</v>
      </c>
      <c r="I6140">
        <f>IF(OR(financial_transactions3[[#This Row],[amount]]&lt;$L$16, financial_transactions3[[#This Row],[amount]]&gt;$L$17), 1, 0)</f>
        <v>0</v>
      </c>
    </row>
    <row r="6141" spans="1:9">
      <c r="A6141" t="s">
        <v>11056</v>
      </c>
      <c r="B6141" s="3">
        <v>45536</v>
      </c>
      <c r="C6141" t="s">
        <v>11057</v>
      </c>
      <c r="D6141">
        <v>1304.3800000000001</v>
      </c>
      <c r="E6141" t="s">
        <v>16110</v>
      </c>
      <c r="F6141" t="s">
        <v>32</v>
      </c>
      <c r="G6141" t="s">
        <v>39</v>
      </c>
      <c r="H6141" t="s">
        <v>16080</v>
      </c>
      <c r="I6141">
        <f>IF(OR(financial_transactions3[[#This Row],[amount]]&lt;$L$16, financial_transactions3[[#This Row],[amount]]&gt;$L$17), 1, 0)</f>
        <v>0</v>
      </c>
    </row>
    <row r="6142" spans="1:9">
      <c r="A6142" t="s">
        <v>11058</v>
      </c>
      <c r="B6142" s="3">
        <v>45536</v>
      </c>
      <c r="C6142" t="s">
        <v>11059</v>
      </c>
      <c r="D6142">
        <v>220.89</v>
      </c>
      <c r="E6142" t="s">
        <v>25</v>
      </c>
      <c r="F6142" t="s">
        <v>61</v>
      </c>
      <c r="G6142" t="s">
        <v>48</v>
      </c>
      <c r="H6142" t="s">
        <v>28</v>
      </c>
      <c r="I6142">
        <f>IF(OR(financial_transactions3[[#This Row],[amount]]&lt;$L$16, financial_transactions3[[#This Row],[amount]]&gt;$L$17), 1, 0)</f>
        <v>1</v>
      </c>
    </row>
    <row r="6143" spans="1:9">
      <c r="A6143" t="s">
        <v>11060</v>
      </c>
      <c r="B6143" s="3">
        <v>45536</v>
      </c>
      <c r="C6143" t="s">
        <v>11061</v>
      </c>
      <c r="D6143">
        <v>1495.83</v>
      </c>
      <c r="E6143" t="s">
        <v>122</v>
      </c>
      <c r="F6143" t="s">
        <v>32</v>
      </c>
      <c r="G6143" t="s">
        <v>48</v>
      </c>
      <c r="H6143" t="s">
        <v>87</v>
      </c>
      <c r="I6143">
        <f>IF(OR(financial_transactions3[[#This Row],[amount]]&lt;$L$16, financial_transactions3[[#This Row],[amount]]&gt;$L$17), 1, 0)</f>
        <v>0</v>
      </c>
    </row>
    <row r="6144" spans="1:9">
      <c r="A6144" t="s">
        <v>11062</v>
      </c>
      <c r="B6144" s="3">
        <v>45536</v>
      </c>
      <c r="C6144" t="s">
        <v>9395</v>
      </c>
      <c r="D6144">
        <v>1353.16</v>
      </c>
      <c r="E6144" t="s">
        <v>122</v>
      </c>
      <c r="F6144" t="s">
        <v>32</v>
      </c>
      <c r="G6144" t="s">
        <v>27</v>
      </c>
      <c r="H6144" t="s">
        <v>109</v>
      </c>
      <c r="I6144">
        <f>IF(OR(financial_transactions3[[#This Row],[amount]]&lt;$L$16, financial_transactions3[[#This Row],[amount]]&gt;$L$17), 1, 0)</f>
        <v>0</v>
      </c>
    </row>
    <row r="6145" spans="1:9">
      <c r="A6145" t="s">
        <v>11063</v>
      </c>
      <c r="B6145" s="3">
        <v>45536</v>
      </c>
      <c r="C6145" t="s">
        <v>11064</v>
      </c>
      <c r="D6145">
        <v>900.61</v>
      </c>
      <c r="E6145" t="s">
        <v>67</v>
      </c>
      <c r="F6145" t="s">
        <v>61</v>
      </c>
      <c r="G6145" t="s">
        <v>48</v>
      </c>
      <c r="H6145" t="s">
        <v>16080</v>
      </c>
      <c r="I6145">
        <f>IF(OR(financial_transactions3[[#This Row],[amount]]&lt;$L$16, financial_transactions3[[#This Row],[amount]]&gt;$L$17), 1, 0)</f>
        <v>0</v>
      </c>
    </row>
    <row r="6146" spans="1:9">
      <c r="A6146" t="s">
        <v>11065</v>
      </c>
      <c r="B6146" s="3">
        <v>45536</v>
      </c>
      <c r="C6146" t="s">
        <v>8673</v>
      </c>
      <c r="D6146">
        <v>1494.02</v>
      </c>
      <c r="E6146" t="s">
        <v>70</v>
      </c>
      <c r="F6146" t="s">
        <v>32</v>
      </c>
      <c r="G6146" t="s">
        <v>27</v>
      </c>
      <c r="H6146" t="s">
        <v>16080</v>
      </c>
      <c r="I6146">
        <f>IF(OR(financial_transactions3[[#This Row],[amount]]&lt;$L$16, financial_transactions3[[#This Row],[amount]]&gt;$L$17), 1, 0)</f>
        <v>0</v>
      </c>
    </row>
    <row r="6147" spans="1:9">
      <c r="A6147" t="s">
        <v>11066</v>
      </c>
      <c r="B6147" s="3">
        <v>45536</v>
      </c>
      <c r="C6147" t="s">
        <v>11067</v>
      </c>
      <c r="D6147">
        <v>369.09</v>
      </c>
      <c r="E6147" t="s">
        <v>25</v>
      </c>
      <c r="F6147" t="s">
        <v>32</v>
      </c>
      <c r="G6147" t="s">
        <v>27</v>
      </c>
      <c r="H6147" t="s">
        <v>16080</v>
      </c>
      <c r="I6147">
        <f>IF(OR(financial_transactions3[[#This Row],[amount]]&lt;$L$16, financial_transactions3[[#This Row],[amount]]&gt;$L$17), 1, 0)</f>
        <v>1</v>
      </c>
    </row>
    <row r="6148" spans="1:9">
      <c r="A6148" t="s">
        <v>11068</v>
      </c>
      <c r="B6148" s="3">
        <v>45536</v>
      </c>
      <c r="C6148" t="s">
        <v>11069</v>
      </c>
      <c r="D6148">
        <v>1906.23</v>
      </c>
      <c r="E6148" t="s">
        <v>19</v>
      </c>
      <c r="F6148" t="s">
        <v>26</v>
      </c>
      <c r="G6148" t="s">
        <v>39</v>
      </c>
      <c r="H6148" t="s">
        <v>53</v>
      </c>
      <c r="I6148">
        <f>IF(OR(financial_transactions3[[#This Row],[amount]]&lt;$L$16, financial_transactions3[[#This Row],[amount]]&gt;$L$17), 1, 0)</f>
        <v>1</v>
      </c>
    </row>
    <row r="6149" spans="1:9">
      <c r="A6149" t="s">
        <v>11070</v>
      </c>
      <c r="B6149" s="3">
        <v>45536</v>
      </c>
      <c r="C6149" t="s">
        <v>2263</v>
      </c>
      <c r="D6149">
        <v>1145</v>
      </c>
      <c r="E6149" t="s">
        <v>67</v>
      </c>
      <c r="F6149" t="s">
        <v>20</v>
      </c>
      <c r="G6149" t="s">
        <v>27</v>
      </c>
      <c r="H6149" t="s">
        <v>94</v>
      </c>
      <c r="I6149">
        <f>IF(OR(financial_transactions3[[#This Row],[amount]]&lt;$L$16, financial_transactions3[[#This Row],[amount]]&gt;$L$17), 1, 0)</f>
        <v>0</v>
      </c>
    </row>
    <row r="6150" spans="1:9">
      <c r="A6150" t="s">
        <v>11071</v>
      </c>
      <c r="B6150" s="3">
        <v>45536</v>
      </c>
      <c r="C6150" t="s">
        <v>434</v>
      </c>
      <c r="D6150">
        <v>1348.89</v>
      </c>
      <c r="E6150" t="s">
        <v>31</v>
      </c>
      <c r="F6150" t="s">
        <v>26</v>
      </c>
      <c r="G6150" t="s">
        <v>39</v>
      </c>
      <c r="H6150" t="s">
        <v>22</v>
      </c>
      <c r="I6150">
        <f>IF(OR(financial_transactions3[[#This Row],[amount]]&lt;$L$16, financial_transactions3[[#This Row],[amount]]&gt;$L$17), 1, 0)</f>
        <v>0</v>
      </c>
    </row>
    <row r="6151" spans="1:9">
      <c r="A6151" t="s">
        <v>11074</v>
      </c>
      <c r="B6151" s="3">
        <v>45536</v>
      </c>
      <c r="C6151" t="s">
        <v>11075</v>
      </c>
      <c r="D6151">
        <v>1439.69</v>
      </c>
      <c r="E6151" t="s">
        <v>31</v>
      </c>
      <c r="F6151" t="s">
        <v>20</v>
      </c>
      <c r="G6151" t="s">
        <v>48</v>
      </c>
      <c r="H6151" t="s">
        <v>57</v>
      </c>
      <c r="I6151">
        <f>IF(OR(financial_transactions3[[#This Row],[amount]]&lt;$L$16, financial_transactions3[[#This Row],[amount]]&gt;$L$17), 1, 0)</f>
        <v>0</v>
      </c>
    </row>
    <row r="6152" spans="1:9">
      <c r="A6152" t="s">
        <v>11076</v>
      </c>
      <c r="B6152" s="3">
        <v>45536</v>
      </c>
      <c r="C6152" t="s">
        <v>11077</v>
      </c>
      <c r="D6152">
        <v>1039.71</v>
      </c>
      <c r="E6152" t="s">
        <v>25</v>
      </c>
      <c r="F6152" t="s">
        <v>26</v>
      </c>
      <c r="G6152" t="s">
        <v>27</v>
      </c>
      <c r="H6152" t="s">
        <v>49</v>
      </c>
      <c r="I6152">
        <f>IF(OR(financial_transactions3[[#This Row],[amount]]&lt;$L$16, financial_transactions3[[#This Row],[amount]]&gt;$L$17), 1, 0)</f>
        <v>0</v>
      </c>
    </row>
    <row r="6153" spans="1:9">
      <c r="A6153" t="s">
        <v>11078</v>
      </c>
      <c r="B6153" s="3">
        <v>45536</v>
      </c>
      <c r="C6153" t="s">
        <v>9718</v>
      </c>
      <c r="D6153">
        <v>614.67999999999995</v>
      </c>
      <c r="E6153" t="s">
        <v>25</v>
      </c>
      <c r="F6153" t="s">
        <v>26</v>
      </c>
      <c r="G6153" t="s">
        <v>27</v>
      </c>
      <c r="H6153" t="s">
        <v>57</v>
      </c>
      <c r="I6153">
        <f>IF(OR(financial_transactions3[[#This Row],[amount]]&lt;$L$16, financial_transactions3[[#This Row],[amount]]&gt;$L$17), 1, 0)</f>
        <v>0</v>
      </c>
    </row>
    <row r="6154" spans="1:9">
      <c r="A6154" t="s">
        <v>11079</v>
      </c>
      <c r="B6154" s="3">
        <v>45536</v>
      </c>
      <c r="C6154" t="s">
        <v>6840</v>
      </c>
      <c r="D6154">
        <v>562.37</v>
      </c>
      <c r="E6154" t="s">
        <v>31</v>
      </c>
      <c r="F6154" t="s">
        <v>26</v>
      </c>
      <c r="G6154" t="s">
        <v>27</v>
      </c>
      <c r="H6154" t="s">
        <v>28</v>
      </c>
      <c r="I6154">
        <f>IF(OR(financial_transactions3[[#This Row],[amount]]&lt;$L$16, financial_transactions3[[#This Row],[amount]]&gt;$L$17), 1, 0)</f>
        <v>1</v>
      </c>
    </row>
    <row r="6155" spans="1:9">
      <c r="A6155" t="s">
        <v>11082</v>
      </c>
      <c r="B6155" s="3">
        <v>45536</v>
      </c>
      <c r="C6155" t="s">
        <v>4180</v>
      </c>
      <c r="D6155">
        <v>907.46</v>
      </c>
      <c r="E6155" t="s">
        <v>52</v>
      </c>
      <c r="F6155" t="s">
        <v>61</v>
      </c>
      <c r="G6155" t="s">
        <v>39</v>
      </c>
      <c r="H6155" t="s">
        <v>36</v>
      </c>
      <c r="I6155">
        <f>IF(OR(financial_transactions3[[#This Row],[amount]]&lt;$L$16, financial_transactions3[[#This Row],[amount]]&gt;$L$17), 1, 0)</f>
        <v>0</v>
      </c>
    </row>
    <row r="6156" spans="1:9">
      <c r="A6156" t="s">
        <v>11083</v>
      </c>
      <c r="B6156" s="3">
        <v>45536</v>
      </c>
      <c r="C6156" t="s">
        <v>8808</v>
      </c>
      <c r="D6156">
        <v>1897.22</v>
      </c>
      <c r="E6156" t="s">
        <v>25</v>
      </c>
      <c r="F6156" t="s">
        <v>20</v>
      </c>
      <c r="G6156" t="s">
        <v>39</v>
      </c>
      <c r="H6156" t="s">
        <v>16080</v>
      </c>
      <c r="I6156">
        <f>IF(OR(financial_transactions3[[#This Row],[amount]]&lt;$L$16, financial_transactions3[[#This Row],[amount]]&gt;$L$17), 1, 0)</f>
        <v>1</v>
      </c>
    </row>
    <row r="6157" spans="1:9">
      <c r="A6157" t="s">
        <v>11084</v>
      </c>
      <c r="B6157" s="3">
        <v>45536</v>
      </c>
      <c r="C6157" t="s">
        <v>2142</v>
      </c>
      <c r="D6157">
        <v>894.29</v>
      </c>
      <c r="E6157" t="s">
        <v>16079</v>
      </c>
      <c r="F6157" t="s">
        <v>61</v>
      </c>
      <c r="G6157" t="s">
        <v>48</v>
      </c>
      <c r="H6157" t="s">
        <v>16080</v>
      </c>
      <c r="I6157">
        <f>IF(OR(financial_transactions3[[#This Row],[amount]]&lt;$L$16, financial_transactions3[[#This Row],[amount]]&gt;$L$17), 1, 0)</f>
        <v>0</v>
      </c>
    </row>
    <row r="6158" spans="1:9">
      <c r="A6158" t="s">
        <v>11085</v>
      </c>
      <c r="B6158" s="3">
        <v>45536</v>
      </c>
      <c r="C6158" t="s">
        <v>11086</v>
      </c>
      <c r="D6158">
        <v>999.28</v>
      </c>
      <c r="E6158" t="s">
        <v>47</v>
      </c>
      <c r="F6158" t="s">
        <v>61</v>
      </c>
      <c r="G6158" t="s">
        <v>21</v>
      </c>
      <c r="H6158" t="s">
        <v>16080</v>
      </c>
      <c r="I6158">
        <f>IF(OR(financial_transactions3[[#This Row],[amount]]&lt;$L$16, financial_transactions3[[#This Row],[amount]]&gt;$L$17), 1, 0)</f>
        <v>0</v>
      </c>
    </row>
    <row r="6159" spans="1:9">
      <c r="A6159" t="s">
        <v>11087</v>
      </c>
      <c r="B6159" s="3">
        <v>45536</v>
      </c>
      <c r="C6159" t="s">
        <v>5972</v>
      </c>
      <c r="D6159">
        <v>9168.9699999999993</v>
      </c>
      <c r="E6159" t="s">
        <v>67</v>
      </c>
      <c r="F6159" t="s">
        <v>26</v>
      </c>
      <c r="G6159" t="s">
        <v>48</v>
      </c>
      <c r="H6159" t="s">
        <v>57</v>
      </c>
      <c r="I6159">
        <f>IF(OR(financial_transactions3[[#This Row],[amount]]&lt;$L$16, financial_transactions3[[#This Row],[amount]]&gt;$L$17), 1, 0)</f>
        <v>1</v>
      </c>
    </row>
    <row r="6160" spans="1:9">
      <c r="A6160" t="s">
        <v>11088</v>
      </c>
      <c r="B6160" s="3">
        <v>45536</v>
      </c>
      <c r="C6160" t="s">
        <v>7013</v>
      </c>
      <c r="D6160">
        <v>322.02999999999997</v>
      </c>
      <c r="E6160" t="s">
        <v>52</v>
      </c>
      <c r="F6160" t="s">
        <v>20</v>
      </c>
      <c r="G6160" t="s">
        <v>27</v>
      </c>
      <c r="H6160" t="s">
        <v>44</v>
      </c>
      <c r="I6160">
        <f>IF(OR(financial_transactions3[[#This Row],[amount]]&lt;$L$16, financial_transactions3[[#This Row],[amount]]&gt;$L$17), 1, 0)</f>
        <v>1</v>
      </c>
    </row>
    <row r="6161" spans="1:9">
      <c r="A6161" t="s">
        <v>11089</v>
      </c>
      <c r="B6161" s="3">
        <v>45536</v>
      </c>
      <c r="C6161" t="s">
        <v>89</v>
      </c>
      <c r="D6161">
        <v>1574.26</v>
      </c>
      <c r="E6161" t="s">
        <v>25</v>
      </c>
      <c r="F6161" t="s">
        <v>61</v>
      </c>
      <c r="G6161" t="s">
        <v>39</v>
      </c>
      <c r="H6161" t="s">
        <v>40</v>
      </c>
      <c r="I6161">
        <f>IF(OR(financial_transactions3[[#This Row],[amount]]&lt;$L$16, financial_transactions3[[#This Row],[amount]]&gt;$L$17), 1, 0)</f>
        <v>0</v>
      </c>
    </row>
    <row r="6162" spans="1:9">
      <c r="A6162" t="s">
        <v>11090</v>
      </c>
      <c r="B6162" s="3">
        <v>45536</v>
      </c>
      <c r="C6162" t="s">
        <v>576</v>
      </c>
      <c r="D6162">
        <v>514.91999999999996</v>
      </c>
      <c r="E6162" t="s">
        <v>47</v>
      </c>
      <c r="F6162" t="s">
        <v>32</v>
      </c>
      <c r="G6162" t="s">
        <v>21</v>
      </c>
      <c r="H6162" t="s">
        <v>33</v>
      </c>
      <c r="I6162">
        <f>IF(OR(financial_transactions3[[#This Row],[amount]]&lt;$L$16, financial_transactions3[[#This Row],[amount]]&gt;$L$17), 1, 0)</f>
        <v>1</v>
      </c>
    </row>
    <row r="6163" spans="1:9">
      <c r="A6163" t="s">
        <v>11091</v>
      </c>
      <c r="B6163" s="3">
        <v>45536</v>
      </c>
      <c r="C6163" t="s">
        <v>894</v>
      </c>
      <c r="D6163">
        <v>1399.73</v>
      </c>
      <c r="E6163" t="s">
        <v>47</v>
      </c>
      <c r="F6163" t="s">
        <v>61</v>
      </c>
      <c r="G6163" t="s">
        <v>39</v>
      </c>
      <c r="H6163" t="s">
        <v>28</v>
      </c>
      <c r="I6163">
        <f>IF(OR(financial_transactions3[[#This Row],[amount]]&lt;$L$16, financial_transactions3[[#This Row],[amount]]&gt;$L$17), 1, 0)</f>
        <v>0</v>
      </c>
    </row>
    <row r="6164" spans="1:9">
      <c r="A6164" t="s">
        <v>11092</v>
      </c>
      <c r="B6164" s="3">
        <v>45536</v>
      </c>
      <c r="C6164" t="s">
        <v>11093</v>
      </c>
      <c r="D6164">
        <v>1633.31</v>
      </c>
      <c r="E6164" t="s">
        <v>47</v>
      </c>
      <c r="F6164" t="s">
        <v>26</v>
      </c>
      <c r="G6164" t="s">
        <v>48</v>
      </c>
      <c r="H6164" t="s">
        <v>123</v>
      </c>
      <c r="I6164">
        <f>IF(OR(financial_transactions3[[#This Row],[amount]]&lt;$L$16, financial_transactions3[[#This Row],[amount]]&gt;$L$17), 1, 0)</f>
        <v>1</v>
      </c>
    </row>
    <row r="6165" spans="1:9">
      <c r="A6165" t="s">
        <v>11094</v>
      </c>
      <c r="B6165" s="3">
        <v>45536</v>
      </c>
      <c r="C6165" t="s">
        <v>11095</v>
      </c>
      <c r="D6165">
        <v>1843.95</v>
      </c>
      <c r="E6165" t="s">
        <v>19</v>
      </c>
      <c r="F6165" t="s">
        <v>20</v>
      </c>
      <c r="G6165" t="s">
        <v>21</v>
      </c>
      <c r="H6165" t="s">
        <v>28</v>
      </c>
      <c r="I6165">
        <f>IF(OR(financial_transactions3[[#This Row],[amount]]&lt;$L$16, financial_transactions3[[#This Row],[amount]]&gt;$L$17), 1, 0)</f>
        <v>1</v>
      </c>
    </row>
    <row r="6166" spans="1:9">
      <c r="A6166" t="s">
        <v>11096</v>
      </c>
      <c r="B6166" s="3">
        <v>45536</v>
      </c>
      <c r="C6166" t="s">
        <v>11097</v>
      </c>
      <c r="D6166">
        <v>198.12</v>
      </c>
      <c r="E6166" t="s">
        <v>16079</v>
      </c>
      <c r="F6166" t="s">
        <v>32</v>
      </c>
      <c r="G6166" t="s">
        <v>27</v>
      </c>
      <c r="H6166" t="s">
        <v>109</v>
      </c>
      <c r="I6166">
        <f>IF(OR(financial_transactions3[[#This Row],[amount]]&lt;$L$16, financial_transactions3[[#This Row],[amount]]&gt;$L$17), 1, 0)</f>
        <v>1</v>
      </c>
    </row>
    <row r="6167" spans="1:9">
      <c r="A6167" t="s">
        <v>11098</v>
      </c>
      <c r="B6167" s="3">
        <v>45536</v>
      </c>
      <c r="C6167" t="s">
        <v>3392</v>
      </c>
      <c r="D6167">
        <v>789.37</v>
      </c>
      <c r="E6167" t="s">
        <v>25</v>
      </c>
      <c r="F6167" t="s">
        <v>32</v>
      </c>
      <c r="G6167" t="s">
        <v>48</v>
      </c>
      <c r="H6167" t="s">
        <v>53</v>
      </c>
      <c r="I6167">
        <f>IF(OR(financial_transactions3[[#This Row],[amount]]&lt;$L$16, financial_transactions3[[#This Row],[amount]]&gt;$L$17), 1, 0)</f>
        <v>0</v>
      </c>
    </row>
    <row r="6168" spans="1:9">
      <c r="A6168" t="s">
        <v>11099</v>
      </c>
      <c r="B6168" s="3">
        <v>45536</v>
      </c>
      <c r="C6168" t="s">
        <v>11100</v>
      </c>
      <c r="D6168">
        <v>1793.84</v>
      </c>
      <c r="E6168" t="s">
        <v>16079</v>
      </c>
      <c r="F6168" t="s">
        <v>32</v>
      </c>
      <c r="G6168" t="s">
        <v>21</v>
      </c>
      <c r="H6168" t="s">
        <v>123</v>
      </c>
      <c r="I6168">
        <f>IF(OR(financial_transactions3[[#This Row],[amount]]&lt;$L$16, financial_transactions3[[#This Row],[amount]]&gt;$L$17), 1, 0)</f>
        <v>1</v>
      </c>
    </row>
    <row r="6169" spans="1:9">
      <c r="A6169" t="s">
        <v>11101</v>
      </c>
      <c r="B6169" s="3">
        <v>45536</v>
      </c>
      <c r="C6169" t="s">
        <v>11102</v>
      </c>
      <c r="D6169">
        <v>495.44</v>
      </c>
      <c r="E6169" t="s">
        <v>64</v>
      </c>
      <c r="F6169" t="s">
        <v>61</v>
      </c>
      <c r="G6169" t="s">
        <v>48</v>
      </c>
      <c r="H6169" t="s">
        <v>49</v>
      </c>
      <c r="I6169">
        <f>IF(OR(financial_transactions3[[#This Row],[amount]]&lt;$L$16, financial_transactions3[[#This Row],[amount]]&gt;$L$17), 1, 0)</f>
        <v>1</v>
      </c>
    </row>
    <row r="6170" spans="1:9">
      <c r="A6170" t="s">
        <v>11103</v>
      </c>
      <c r="B6170" s="3">
        <v>45536</v>
      </c>
      <c r="C6170" t="s">
        <v>11104</v>
      </c>
      <c r="D6170">
        <v>1148.24</v>
      </c>
      <c r="E6170" t="s">
        <v>16079</v>
      </c>
      <c r="F6170" t="s">
        <v>32</v>
      </c>
      <c r="G6170" t="s">
        <v>21</v>
      </c>
      <c r="H6170" t="s">
        <v>57</v>
      </c>
      <c r="I6170">
        <f>IF(OR(financial_transactions3[[#This Row],[amount]]&lt;$L$16, financial_transactions3[[#This Row],[amount]]&gt;$L$17), 1, 0)</f>
        <v>0</v>
      </c>
    </row>
    <row r="6171" spans="1:9">
      <c r="A6171" t="s">
        <v>11105</v>
      </c>
      <c r="B6171" s="3">
        <v>45537</v>
      </c>
      <c r="C6171" t="s">
        <v>11106</v>
      </c>
      <c r="D6171">
        <v>758.48</v>
      </c>
      <c r="E6171" t="s">
        <v>70</v>
      </c>
      <c r="F6171" t="s">
        <v>20</v>
      </c>
      <c r="G6171" t="s">
        <v>27</v>
      </c>
      <c r="H6171" t="s">
        <v>75</v>
      </c>
      <c r="I6171">
        <f>IF(OR(financial_transactions3[[#This Row],[amount]]&lt;$L$16, financial_transactions3[[#This Row],[amount]]&gt;$L$17), 1, 0)</f>
        <v>0</v>
      </c>
    </row>
    <row r="6172" spans="1:9">
      <c r="A6172" t="s">
        <v>11108</v>
      </c>
      <c r="B6172" s="3">
        <v>45537</v>
      </c>
      <c r="C6172" t="s">
        <v>11109</v>
      </c>
      <c r="D6172">
        <v>1073.27</v>
      </c>
      <c r="E6172" t="s">
        <v>19</v>
      </c>
      <c r="F6172" t="s">
        <v>61</v>
      </c>
      <c r="G6172" t="s">
        <v>27</v>
      </c>
      <c r="H6172" t="s">
        <v>75</v>
      </c>
      <c r="I6172">
        <f>IF(OR(financial_transactions3[[#This Row],[amount]]&lt;$L$16, financial_transactions3[[#This Row],[amount]]&gt;$L$17), 1, 0)</f>
        <v>0</v>
      </c>
    </row>
    <row r="6173" spans="1:9">
      <c r="A6173" t="s">
        <v>11111</v>
      </c>
      <c r="B6173" s="3">
        <v>45537</v>
      </c>
      <c r="C6173" t="s">
        <v>3466</v>
      </c>
      <c r="D6173">
        <v>1948.79</v>
      </c>
      <c r="E6173" t="s">
        <v>64</v>
      </c>
      <c r="F6173" t="s">
        <v>26</v>
      </c>
      <c r="G6173" t="s">
        <v>21</v>
      </c>
      <c r="H6173" t="s">
        <v>49</v>
      </c>
      <c r="I6173">
        <f>IF(OR(financial_transactions3[[#This Row],[amount]]&lt;$L$16, financial_transactions3[[#This Row],[amount]]&gt;$L$17), 1, 0)</f>
        <v>1</v>
      </c>
    </row>
    <row r="6174" spans="1:9">
      <c r="A6174" t="s">
        <v>11112</v>
      </c>
      <c r="B6174" s="3">
        <v>45537</v>
      </c>
      <c r="C6174" t="s">
        <v>6066</v>
      </c>
      <c r="D6174">
        <v>13645.15</v>
      </c>
      <c r="E6174" t="s">
        <v>16110</v>
      </c>
      <c r="F6174" t="s">
        <v>61</v>
      </c>
      <c r="G6174" t="s">
        <v>27</v>
      </c>
      <c r="H6174" t="s">
        <v>22</v>
      </c>
      <c r="I6174">
        <f>IF(OR(financial_transactions3[[#This Row],[amount]]&lt;$L$16, financial_transactions3[[#This Row],[amount]]&gt;$L$17), 1, 0)</f>
        <v>1</v>
      </c>
    </row>
    <row r="6175" spans="1:9">
      <c r="A6175" t="s">
        <v>11113</v>
      </c>
      <c r="B6175" s="3">
        <v>45537</v>
      </c>
      <c r="C6175" t="s">
        <v>9273</v>
      </c>
      <c r="D6175">
        <v>1010.21</v>
      </c>
      <c r="E6175" t="s">
        <v>16110</v>
      </c>
      <c r="F6175" t="s">
        <v>32</v>
      </c>
      <c r="G6175" t="s">
        <v>27</v>
      </c>
      <c r="H6175" t="s">
        <v>33</v>
      </c>
      <c r="I6175">
        <f>IF(OR(financial_transactions3[[#This Row],[amount]]&lt;$L$16, financial_transactions3[[#This Row],[amount]]&gt;$L$17), 1, 0)</f>
        <v>0</v>
      </c>
    </row>
    <row r="6176" spans="1:9">
      <c r="A6176" t="s">
        <v>11114</v>
      </c>
      <c r="B6176" s="3">
        <v>45537</v>
      </c>
      <c r="C6176" t="s">
        <v>11115</v>
      </c>
      <c r="D6176">
        <v>591.16</v>
      </c>
      <c r="E6176" t="s">
        <v>64</v>
      </c>
      <c r="F6176" t="s">
        <v>61</v>
      </c>
      <c r="G6176" t="s">
        <v>27</v>
      </c>
      <c r="H6176" t="s">
        <v>33</v>
      </c>
      <c r="I6176">
        <f>IF(OR(financial_transactions3[[#This Row],[amount]]&lt;$L$16, financial_transactions3[[#This Row],[amount]]&gt;$L$17), 1, 0)</f>
        <v>0</v>
      </c>
    </row>
    <row r="6177" spans="1:9">
      <c r="A6177" t="s">
        <v>11118</v>
      </c>
      <c r="B6177" s="3">
        <v>45537</v>
      </c>
      <c r="C6177" t="s">
        <v>11119</v>
      </c>
      <c r="D6177">
        <v>800.81</v>
      </c>
      <c r="E6177" t="s">
        <v>31</v>
      </c>
      <c r="F6177" t="s">
        <v>26</v>
      </c>
      <c r="G6177" t="s">
        <v>21</v>
      </c>
      <c r="H6177" t="s">
        <v>176</v>
      </c>
      <c r="I6177">
        <f>IF(OR(financial_transactions3[[#This Row],[amount]]&lt;$L$16, financial_transactions3[[#This Row],[amount]]&gt;$L$17), 1, 0)</f>
        <v>0</v>
      </c>
    </row>
    <row r="6178" spans="1:9">
      <c r="A6178" t="s">
        <v>11120</v>
      </c>
      <c r="B6178" s="3">
        <v>45537</v>
      </c>
      <c r="C6178" t="s">
        <v>10131</v>
      </c>
      <c r="D6178">
        <v>1437.64</v>
      </c>
      <c r="E6178" t="s">
        <v>64</v>
      </c>
      <c r="F6178" t="s">
        <v>61</v>
      </c>
      <c r="G6178" t="s">
        <v>48</v>
      </c>
      <c r="H6178" t="s">
        <v>40</v>
      </c>
      <c r="I6178">
        <f>IF(OR(financial_transactions3[[#This Row],[amount]]&lt;$L$16, financial_transactions3[[#This Row],[amount]]&gt;$L$17), 1, 0)</f>
        <v>0</v>
      </c>
    </row>
    <row r="6179" spans="1:9">
      <c r="A6179" t="s">
        <v>11121</v>
      </c>
      <c r="B6179" s="3">
        <v>45537</v>
      </c>
      <c r="C6179" t="s">
        <v>9437</v>
      </c>
      <c r="D6179">
        <v>1784.07</v>
      </c>
      <c r="E6179" t="s">
        <v>64</v>
      </c>
      <c r="F6179" t="s">
        <v>26</v>
      </c>
      <c r="G6179" t="s">
        <v>48</v>
      </c>
      <c r="H6179" t="s">
        <v>109</v>
      </c>
      <c r="I6179">
        <f>IF(OR(financial_transactions3[[#This Row],[amount]]&lt;$L$16, financial_transactions3[[#This Row],[amount]]&gt;$L$17), 1, 0)</f>
        <v>1</v>
      </c>
    </row>
    <row r="6180" spans="1:9">
      <c r="A6180" t="s">
        <v>11122</v>
      </c>
      <c r="B6180" s="3">
        <v>45537</v>
      </c>
      <c r="C6180" t="s">
        <v>3460</v>
      </c>
      <c r="D6180">
        <v>492.96</v>
      </c>
      <c r="E6180" t="s">
        <v>16110</v>
      </c>
      <c r="F6180" t="s">
        <v>61</v>
      </c>
      <c r="G6180" t="s">
        <v>39</v>
      </c>
      <c r="H6180" t="s">
        <v>16080</v>
      </c>
      <c r="I6180">
        <f>IF(OR(financial_transactions3[[#This Row],[amount]]&lt;$L$16, financial_transactions3[[#This Row],[amount]]&gt;$L$17), 1, 0)</f>
        <v>1</v>
      </c>
    </row>
    <row r="6181" spans="1:9">
      <c r="A6181" t="s">
        <v>11123</v>
      </c>
      <c r="B6181" s="3">
        <v>45537</v>
      </c>
      <c r="C6181" t="s">
        <v>3004</v>
      </c>
      <c r="D6181">
        <v>1785.87</v>
      </c>
      <c r="E6181" t="s">
        <v>25</v>
      </c>
      <c r="F6181" t="s">
        <v>20</v>
      </c>
      <c r="G6181" t="s">
        <v>39</v>
      </c>
      <c r="H6181" t="s">
        <v>16080</v>
      </c>
      <c r="I6181">
        <f>IF(OR(financial_transactions3[[#This Row],[amount]]&lt;$L$16, financial_transactions3[[#This Row],[amount]]&gt;$L$17), 1, 0)</f>
        <v>1</v>
      </c>
    </row>
    <row r="6182" spans="1:9">
      <c r="A6182" t="s">
        <v>11124</v>
      </c>
      <c r="B6182" s="3">
        <v>45537</v>
      </c>
      <c r="C6182" t="s">
        <v>11125</v>
      </c>
      <c r="D6182">
        <v>1999.34</v>
      </c>
      <c r="E6182" t="s">
        <v>122</v>
      </c>
      <c r="F6182" t="s">
        <v>32</v>
      </c>
      <c r="G6182" t="s">
        <v>21</v>
      </c>
      <c r="H6182" t="s">
        <v>22</v>
      </c>
      <c r="I6182">
        <f>IF(OR(financial_transactions3[[#This Row],[amount]]&lt;$L$16, financial_transactions3[[#This Row],[amount]]&gt;$L$17), 1, 0)</f>
        <v>1</v>
      </c>
    </row>
    <row r="6183" spans="1:9">
      <c r="A6183" t="s">
        <v>11126</v>
      </c>
      <c r="B6183" s="3">
        <v>45537</v>
      </c>
      <c r="C6183" t="s">
        <v>5344</v>
      </c>
      <c r="D6183">
        <v>1088.1400000000001</v>
      </c>
      <c r="E6183" t="s">
        <v>52</v>
      </c>
      <c r="F6183" t="s">
        <v>20</v>
      </c>
      <c r="G6183" t="s">
        <v>27</v>
      </c>
      <c r="H6183" t="s">
        <v>44</v>
      </c>
      <c r="I6183">
        <f>IF(OR(financial_transactions3[[#This Row],[amount]]&lt;$L$16, financial_transactions3[[#This Row],[amount]]&gt;$L$17), 1, 0)</f>
        <v>0</v>
      </c>
    </row>
    <row r="6184" spans="1:9">
      <c r="A6184" t="s">
        <v>11127</v>
      </c>
      <c r="B6184" s="3">
        <v>45537</v>
      </c>
      <c r="C6184" t="s">
        <v>11128</v>
      </c>
      <c r="D6184">
        <v>1364.08</v>
      </c>
      <c r="E6184" t="s">
        <v>19</v>
      </c>
      <c r="F6184" t="s">
        <v>32</v>
      </c>
      <c r="G6184" t="s">
        <v>48</v>
      </c>
      <c r="H6184" t="s">
        <v>28</v>
      </c>
      <c r="I6184">
        <f>IF(OR(financial_transactions3[[#This Row],[amount]]&lt;$L$16, financial_transactions3[[#This Row],[amount]]&gt;$L$17), 1, 0)</f>
        <v>0</v>
      </c>
    </row>
    <row r="6185" spans="1:9">
      <c r="A6185" t="s">
        <v>11129</v>
      </c>
      <c r="B6185" s="3">
        <v>45537</v>
      </c>
      <c r="C6185" t="s">
        <v>11130</v>
      </c>
      <c r="D6185">
        <v>795.74</v>
      </c>
      <c r="E6185" t="s">
        <v>64</v>
      </c>
      <c r="F6185" t="s">
        <v>61</v>
      </c>
      <c r="G6185" t="s">
        <v>27</v>
      </c>
      <c r="H6185" t="s">
        <v>53</v>
      </c>
      <c r="I6185">
        <f>IF(OR(financial_transactions3[[#This Row],[amount]]&lt;$L$16, financial_transactions3[[#This Row],[amount]]&gt;$L$17), 1, 0)</f>
        <v>0</v>
      </c>
    </row>
    <row r="6186" spans="1:9">
      <c r="A6186" t="s">
        <v>11131</v>
      </c>
      <c r="B6186" s="3">
        <v>45537</v>
      </c>
      <c r="C6186" t="s">
        <v>775</v>
      </c>
      <c r="D6186">
        <v>1216.8599999999999</v>
      </c>
      <c r="E6186" t="s">
        <v>19</v>
      </c>
      <c r="F6186" t="s">
        <v>32</v>
      </c>
      <c r="G6186" t="s">
        <v>48</v>
      </c>
      <c r="H6186" t="s">
        <v>16080</v>
      </c>
      <c r="I6186">
        <f>IF(OR(financial_transactions3[[#This Row],[amount]]&lt;$L$16, financial_transactions3[[#This Row],[amount]]&gt;$L$17), 1, 0)</f>
        <v>0</v>
      </c>
    </row>
    <row r="6187" spans="1:9">
      <c r="A6187" t="s">
        <v>11133</v>
      </c>
      <c r="B6187" s="3">
        <v>45537</v>
      </c>
      <c r="C6187" t="s">
        <v>11134</v>
      </c>
      <c r="D6187">
        <v>564.49</v>
      </c>
      <c r="E6187" t="s">
        <v>16079</v>
      </c>
      <c r="F6187" t="s">
        <v>61</v>
      </c>
      <c r="G6187" t="s">
        <v>48</v>
      </c>
      <c r="H6187" t="s">
        <v>44</v>
      </c>
      <c r="I6187">
        <f>IF(OR(financial_transactions3[[#This Row],[amount]]&lt;$L$16, financial_transactions3[[#This Row],[amount]]&gt;$L$17), 1, 0)</f>
        <v>1</v>
      </c>
    </row>
    <row r="6188" spans="1:9">
      <c r="A6188" t="s">
        <v>11135</v>
      </c>
      <c r="B6188" s="3">
        <v>45537</v>
      </c>
      <c r="C6188" t="s">
        <v>11136</v>
      </c>
      <c r="D6188">
        <v>1121.9100000000001</v>
      </c>
      <c r="E6188" t="s">
        <v>31</v>
      </c>
      <c r="F6188" t="s">
        <v>20</v>
      </c>
      <c r="G6188" t="s">
        <v>21</v>
      </c>
      <c r="H6188" t="s">
        <v>49</v>
      </c>
      <c r="I6188">
        <f>IF(OR(financial_transactions3[[#This Row],[amount]]&lt;$L$16, financial_transactions3[[#This Row],[amount]]&gt;$L$17), 1, 0)</f>
        <v>0</v>
      </c>
    </row>
    <row r="6189" spans="1:9">
      <c r="A6189" t="s">
        <v>11137</v>
      </c>
      <c r="B6189" s="3">
        <v>45537</v>
      </c>
      <c r="C6189" t="s">
        <v>11138</v>
      </c>
      <c r="D6189">
        <v>440.47</v>
      </c>
      <c r="E6189" t="s">
        <v>122</v>
      </c>
      <c r="F6189" t="s">
        <v>26</v>
      </c>
      <c r="G6189" t="s">
        <v>48</v>
      </c>
      <c r="H6189" t="s">
        <v>16080</v>
      </c>
      <c r="I6189">
        <f>IF(OR(financial_transactions3[[#This Row],[amount]]&lt;$L$16, financial_transactions3[[#This Row],[amount]]&gt;$L$17), 1, 0)</f>
        <v>1</v>
      </c>
    </row>
    <row r="6190" spans="1:9">
      <c r="A6190" t="s">
        <v>11139</v>
      </c>
      <c r="B6190" s="3">
        <v>45537</v>
      </c>
      <c r="C6190" t="s">
        <v>9283</v>
      </c>
      <c r="D6190">
        <v>653.62</v>
      </c>
      <c r="E6190" t="s">
        <v>67</v>
      </c>
      <c r="F6190" t="s">
        <v>61</v>
      </c>
      <c r="G6190" t="s">
        <v>39</v>
      </c>
      <c r="H6190" t="s">
        <v>33</v>
      </c>
      <c r="I6190">
        <f>IF(OR(financial_transactions3[[#This Row],[amount]]&lt;$L$16, financial_transactions3[[#This Row],[amount]]&gt;$L$17), 1, 0)</f>
        <v>0</v>
      </c>
    </row>
    <row r="6191" spans="1:9">
      <c r="A6191" t="s">
        <v>11140</v>
      </c>
      <c r="B6191" s="3">
        <v>45537</v>
      </c>
      <c r="C6191" t="s">
        <v>11141</v>
      </c>
      <c r="D6191">
        <v>1810.11</v>
      </c>
      <c r="E6191" t="s">
        <v>19</v>
      </c>
      <c r="F6191" t="s">
        <v>61</v>
      </c>
      <c r="G6191" t="s">
        <v>48</v>
      </c>
      <c r="H6191" t="s">
        <v>94</v>
      </c>
      <c r="I6191">
        <f>IF(OR(financial_transactions3[[#This Row],[amount]]&lt;$L$16, financial_transactions3[[#This Row],[amount]]&gt;$L$17), 1, 0)</f>
        <v>1</v>
      </c>
    </row>
    <row r="6192" spans="1:9">
      <c r="A6192" t="s">
        <v>11142</v>
      </c>
      <c r="B6192" s="3">
        <v>45537</v>
      </c>
      <c r="C6192" t="s">
        <v>9958</v>
      </c>
      <c r="D6192">
        <v>13011.82</v>
      </c>
      <c r="E6192" t="s">
        <v>25</v>
      </c>
      <c r="F6192" t="s">
        <v>32</v>
      </c>
      <c r="G6192" t="s">
        <v>48</v>
      </c>
      <c r="H6192" t="s">
        <v>36</v>
      </c>
      <c r="I6192">
        <f>IF(OR(financial_transactions3[[#This Row],[amount]]&lt;$L$16, financial_transactions3[[#This Row],[amount]]&gt;$L$17), 1, 0)</f>
        <v>1</v>
      </c>
    </row>
    <row r="6193" spans="1:9">
      <c r="A6193" t="s">
        <v>11143</v>
      </c>
      <c r="B6193" s="3">
        <v>45537</v>
      </c>
      <c r="C6193" t="s">
        <v>6692</v>
      </c>
      <c r="D6193">
        <v>11473.87</v>
      </c>
      <c r="E6193" t="s">
        <v>16110</v>
      </c>
      <c r="F6193" t="s">
        <v>32</v>
      </c>
      <c r="G6193" t="s">
        <v>39</v>
      </c>
      <c r="H6193" t="s">
        <v>40</v>
      </c>
      <c r="I6193">
        <f>IF(OR(financial_transactions3[[#This Row],[amount]]&lt;$L$16, financial_transactions3[[#This Row],[amount]]&gt;$L$17), 1, 0)</f>
        <v>1</v>
      </c>
    </row>
    <row r="6194" spans="1:9">
      <c r="A6194" t="s">
        <v>11144</v>
      </c>
      <c r="B6194" s="3">
        <v>45537</v>
      </c>
      <c r="C6194" t="s">
        <v>7067</v>
      </c>
      <c r="D6194">
        <v>752.22</v>
      </c>
      <c r="E6194" t="s">
        <v>52</v>
      </c>
      <c r="F6194" t="s">
        <v>32</v>
      </c>
      <c r="G6194" t="s">
        <v>27</v>
      </c>
      <c r="H6194" t="s">
        <v>75</v>
      </c>
      <c r="I6194">
        <f>IF(OR(financial_transactions3[[#This Row],[amount]]&lt;$L$16, financial_transactions3[[#This Row],[amount]]&gt;$L$17), 1, 0)</f>
        <v>0</v>
      </c>
    </row>
    <row r="6195" spans="1:9">
      <c r="A6195" t="s">
        <v>11145</v>
      </c>
      <c r="B6195" s="3">
        <v>45537</v>
      </c>
      <c r="C6195" t="s">
        <v>11146</v>
      </c>
      <c r="D6195">
        <v>11606.5</v>
      </c>
      <c r="E6195" t="s">
        <v>19</v>
      </c>
      <c r="F6195" t="s">
        <v>61</v>
      </c>
      <c r="G6195" t="s">
        <v>21</v>
      </c>
      <c r="H6195" t="s">
        <v>28</v>
      </c>
      <c r="I6195">
        <f>IF(OR(financial_transactions3[[#This Row],[amount]]&lt;$L$16, financial_transactions3[[#This Row],[amount]]&gt;$L$17), 1, 0)</f>
        <v>1</v>
      </c>
    </row>
    <row r="6196" spans="1:9">
      <c r="A6196" t="s">
        <v>11147</v>
      </c>
      <c r="B6196" s="3">
        <v>45537</v>
      </c>
      <c r="C6196" t="s">
        <v>1556</v>
      </c>
      <c r="D6196">
        <v>668.53</v>
      </c>
      <c r="E6196" t="s">
        <v>47</v>
      </c>
      <c r="F6196" t="s">
        <v>32</v>
      </c>
      <c r="G6196" t="s">
        <v>48</v>
      </c>
      <c r="H6196" t="s">
        <v>33</v>
      </c>
      <c r="I6196">
        <f>IF(OR(financial_transactions3[[#This Row],[amount]]&lt;$L$16, financial_transactions3[[#This Row],[amount]]&gt;$L$17), 1, 0)</f>
        <v>0</v>
      </c>
    </row>
    <row r="6197" spans="1:9">
      <c r="A6197" t="s">
        <v>11148</v>
      </c>
      <c r="B6197" s="3">
        <v>45537</v>
      </c>
      <c r="C6197" t="s">
        <v>1087</v>
      </c>
      <c r="D6197">
        <v>727.57</v>
      </c>
      <c r="E6197" t="s">
        <v>52</v>
      </c>
      <c r="F6197" t="s">
        <v>61</v>
      </c>
      <c r="G6197" t="s">
        <v>27</v>
      </c>
      <c r="H6197" t="s">
        <v>87</v>
      </c>
      <c r="I6197">
        <f>IF(OR(financial_transactions3[[#This Row],[amount]]&lt;$L$16, financial_transactions3[[#This Row],[amount]]&gt;$L$17), 1, 0)</f>
        <v>0</v>
      </c>
    </row>
    <row r="6198" spans="1:9">
      <c r="A6198" t="s">
        <v>11149</v>
      </c>
      <c r="B6198" s="3">
        <v>45537</v>
      </c>
      <c r="C6198" t="s">
        <v>10184</v>
      </c>
      <c r="D6198">
        <v>648.72</v>
      </c>
      <c r="E6198" t="s">
        <v>122</v>
      </c>
      <c r="F6198" t="s">
        <v>26</v>
      </c>
      <c r="G6198" t="s">
        <v>39</v>
      </c>
      <c r="H6198" t="s">
        <v>176</v>
      </c>
      <c r="I6198">
        <f>IF(OR(financial_transactions3[[#This Row],[amount]]&lt;$L$16, financial_transactions3[[#This Row],[amount]]&gt;$L$17), 1, 0)</f>
        <v>0</v>
      </c>
    </row>
    <row r="6199" spans="1:9">
      <c r="A6199" t="s">
        <v>11150</v>
      </c>
      <c r="B6199" s="3">
        <v>45538</v>
      </c>
      <c r="C6199" t="s">
        <v>1360</v>
      </c>
      <c r="D6199">
        <v>616.87</v>
      </c>
      <c r="E6199" t="s">
        <v>70</v>
      </c>
      <c r="F6199" t="s">
        <v>32</v>
      </c>
      <c r="G6199" t="s">
        <v>21</v>
      </c>
      <c r="H6199" t="s">
        <v>49</v>
      </c>
      <c r="I6199">
        <f>IF(OR(financial_transactions3[[#This Row],[amount]]&lt;$L$16, financial_transactions3[[#This Row],[amount]]&gt;$L$17), 1, 0)</f>
        <v>0</v>
      </c>
    </row>
    <row r="6200" spans="1:9">
      <c r="A6200" t="s">
        <v>11153</v>
      </c>
      <c r="B6200" s="3">
        <v>45538</v>
      </c>
      <c r="C6200" t="s">
        <v>11154</v>
      </c>
      <c r="D6200">
        <v>1931.09</v>
      </c>
      <c r="E6200" t="s">
        <v>25</v>
      </c>
      <c r="F6200" t="s">
        <v>20</v>
      </c>
      <c r="G6200" t="s">
        <v>27</v>
      </c>
      <c r="H6200" t="s">
        <v>87</v>
      </c>
      <c r="I6200">
        <f>IF(OR(financial_transactions3[[#This Row],[amount]]&lt;$L$16, financial_transactions3[[#This Row],[amount]]&gt;$L$17), 1, 0)</f>
        <v>1</v>
      </c>
    </row>
    <row r="6201" spans="1:9">
      <c r="A6201" t="s">
        <v>11155</v>
      </c>
      <c r="B6201" s="3">
        <v>45538</v>
      </c>
      <c r="C6201" t="s">
        <v>6697</v>
      </c>
      <c r="D6201">
        <v>1703.33</v>
      </c>
      <c r="E6201" t="s">
        <v>70</v>
      </c>
      <c r="F6201" t="s">
        <v>26</v>
      </c>
      <c r="G6201" t="s">
        <v>39</v>
      </c>
      <c r="H6201" t="s">
        <v>57</v>
      </c>
      <c r="I6201">
        <f>IF(OR(financial_transactions3[[#This Row],[amount]]&lt;$L$16, financial_transactions3[[#This Row],[amount]]&gt;$L$17), 1, 0)</f>
        <v>1</v>
      </c>
    </row>
    <row r="6202" spans="1:9">
      <c r="A6202" t="s">
        <v>11156</v>
      </c>
      <c r="B6202" s="3">
        <v>45538</v>
      </c>
      <c r="C6202" t="s">
        <v>11157</v>
      </c>
      <c r="D6202">
        <v>1206.08</v>
      </c>
      <c r="E6202" t="s">
        <v>31</v>
      </c>
      <c r="F6202" t="s">
        <v>32</v>
      </c>
      <c r="G6202" t="s">
        <v>21</v>
      </c>
      <c r="H6202" t="s">
        <v>87</v>
      </c>
      <c r="I6202">
        <f>IF(OR(financial_transactions3[[#This Row],[amount]]&lt;$L$16, financial_transactions3[[#This Row],[amount]]&gt;$L$17), 1, 0)</f>
        <v>0</v>
      </c>
    </row>
    <row r="6203" spans="1:9">
      <c r="A6203" t="s">
        <v>11158</v>
      </c>
      <c r="B6203" s="3">
        <v>45538</v>
      </c>
      <c r="C6203" t="s">
        <v>11159</v>
      </c>
      <c r="D6203">
        <v>460.64</v>
      </c>
      <c r="E6203" t="s">
        <v>16079</v>
      </c>
      <c r="F6203" t="s">
        <v>32</v>
      </c>
      <c r="G6203" t="s">
        <v>48</v>
      </c>
      <c r="H6203" t="s">
        <v>28</v>
      </c>
      <c r="I6203">
        <f>IF(OR(financial_transactions3[[#This Row],[amount]]&lt;$L$16, financial_transactions3[[#This Row],[amount]]&gt;$L$17), 1, 0)</f>
        <v>1</v>
      </c>
    </row>
    <row r="6204" spans="1:9">
      <c r="A6204" t="s">
        <v>11160</v>
      </c>
      <c r="B6204" s="3">
        <v>45538</v>
      </c>
      <c r="C6204" t="s">
        <v>11161</v>
      </c>
      <c r="D6204">
        <v>1039.76</v>
      </c>
      <c r="E6204" t="s">
        <v>122</v>
      </c>
      <c r="F6204" t="s">
        <v>32</v>
      </c>
      <c r="G6204" t="s">
        <v>48</v>
      </c>
      <c r="H6204" t="s">
        <v>109</v>
      </c>
      <c r="I6204">
        <f>IF(OR(financial_transactions3[[#This Row],[amount]]&lt;$L$16, financial_transactions3[[#This Row],[amount]]&gt;$L$17), 1, 0)</f>
        <v>0</v>
      </c>
    </row>
    <row r="6205" spans="1:9">
      <c r="A6205" t="s">
        <v>11162</v>
      </c>
      <c r="B6205" s="3">
        <v>45538</v>
      </c>
      <c r="C6205" t="s">
        <v>7517</v>
      </c>
      <c r="D6205">
        <v>759.15</v>
      </c>
      <c r="E6205" t="s">
        <v>70</v>
      </c>
      <c r="F6205" t="s">
        <v>61</v>
      </c>
      <c r="G6205" t="s">
        <v>27</v>
      </c>
      <c r="H6205" t="s">
        <v>87</v>
      </c>
      <c r="I6205">
        <f>IF(OR(financial_transactions3[[#This Row],[amount]]&lt;$L$16, financial_transactions3[[#This Row],[amount]]&gt;$L$17), 1, 0)</f>
        <v>0</v>
      </c>
    </row>
    <row r="6206" spans="1:9">
      <c r="A6206" t="s">
        <v>11163</v>
      </c>
      <c r="B6206" s="3">
        <v>45538</v>
      </c>
      <c r="C6206" t="s">
        <v>11164</v>
      </c>
      <c r="D6206">
        <v>666.41</v>
      </c>
      <c r="E6206" t="s">
        <v>47</v>
      </c>
      <c r="F6206" t="s">
        <v>32</v>
      </c>
      <c r="G6206" t="s">
        <v>48</v>
      </c>
      <c r="H6206" t="s">
        <v>109</v>
      </c>
      <c r="I6206">
        <f>IF(OR(financial_transactions3[[#This Row],[amount]]&lt;$L$16, financial_transactions3[[#This Row],[amount]]&gt;$L$17), 1, 0)</f>
        <v>0</v>
      </c>
    </row>
    <row r="6207" spans="1:9">
      <c r="A6207" t="s">
        <v>11165</v>
      </c>
      <c r="B6207" s="3">
        <v>45538</v>
      </c>
      <c r="C6207" t="s">
        <v>3265</v>
      </c>
      <c r="D6207">
        <v>1455.4</v>
      </c>
      <c r="E6207" t="s">
        <v>16079</v>
      </c>
      <c r="F6207" t="s">
        <v>32</v>
      </c>
      <c r="G6207" t="s">
        <v>21</v>
      </c>
      <c r="H6207" t="s">
        <v>16080</v>
      </c>
      <c r="I6207">
        <f>IF(OR(financial_transactions3[[#This Row],[amount]]&lt;$L$16, financial_transactions3[[#This Row],[amount]]&gt;$L$17), 1, 0)</f>
        <v>0</v>
      </c>
    </row>
    <row r="6208" spans="1:9">
      <c r="A6208" t="s">
        <v>11166</v>
      </c>
      <c r="B6208" s="3">
        <v>45538</v>
      </c>
      <c r="C6208" t="s">
        <v>10414</v>
      </c>
      <c r="D6208">
        <v>1905.51</v>
      </c>
      <c r="E6208" t="s">
        <v>70</v>
      </c>
      <c r="F6208" t="s">
        <v>20</v>
      </c>
      <c r="G6208" t="s">
        <v>48</v>
      </c>
      <c r="H6208" t="s">
        <v>28</v>
      </c>
      <c r="I6208">
        <f>IF(OR(financial_transactions3[[#This Row],[amount]]&lt;$L$16, financial_transactions3[[#This Row],[amount]]&gt;$L$17), 1, 0)</f>
        <v>1</v>
      </c>
    </row>
    <row r="6209" spans="1:9">
      <c r="A6209" t="s">
        <v>11167</v>
      </c>
      <c r="B6209" s="3">
        <v>45538</v>
      </c>
      <c r="C6209" t="s">
        <v>11168</v>
      </c>
      <c r="D6209">
        <v>1056.44</v>
      </c>
      <c r="E6209" t="s">
        <v>122</v>
      </c>
      <c r="F6209" t="s">
        <v>32</v>
      </c>
      <c r="G6209" t="s">
        <v>39</v>
      </c>
      <c r="H6209" t="s">
        <v>49</v>
      </c>
      <c r="I6209">
        <f>IF(OR(financial_transactions3[[#This Row],[amount]]&lt;$L$16, financial_transactions3[[#This Row],[amount]]&gt;$L$17), 1, 0)</f>
        <v>0</v>
      </c>
    </row>
    <row r="6210" spans="1:9">
      <c r="A6210" t="s">
        <v>11169</v>
      </c>
      <c r="B6210" s="3">
        <v>45538</v>
      </c>
      <c r="C6210" t="s">
        <v>11170</v>
      </c>
      <c r="D6210">
        <v>1014.4</v>
      </c>
      <c r="E6210" t="s">
        <v>47</v>
      </c>
      <c r="F6210" t="s">
        <v>32</v>
      </c>
      <c r="G6210" t="s">
        <v>39</v>
      </c>
      <c r="H6210" t="s">
        <v>57</v>
      </c>
      <c r="I6210">
        <f>IF(OR(financial_transactions3[[#This Row],[amount]]&lt;$L$16, financial_transactions3[[#This Row],[amount]]&gt;$L$17), 1, 0)</f>
        <v>0</v>
      </c>
    </row>
    <row r="6211" spans="1:9">
      <c r="A6211" t="s">
        <v>11171</v>
      </c>
      <c r="B6211" s="3">
        <v>45538</v>
      </c>
      <c r="C6211" t="s">
        <v>2361</v>
      </c>
      <c r="D6211">
        <v>1875.55</v>
      </c>
      <c r="E6211" t="s">
        <v>16110</v>
      </c>
      <c r="F6211" t="s">
        <v>20</v>
      </c>
      <c r="G6211" t="s">
        <v>48</v>
      </c>
      <c r="H6211" t="s">
        <v>28</v>
      </c>
      <c r="I6211">
        <f>IF(OR(financial_transactions3[[#This Row],[amount]]&lt;$L$16, financial_transactions3[[#This Row],[amount]]&gt;$L$17), 1, 0)</f>
        <v>1</v>
      </c>
    </row>
    <row r="6212" spans="1:9">
      <c r="A6212" t="s">
        <v>11172</v>
      </c>
      <c r="B6212" s="3">
        <v>45538</v>
      </c>
      <c r="C6212" t="s">
        <v>11173</v>
      </c>
      <c r="D6212">
        <v>1345.19</v>
      </c>
      <c r="E6212" t="s">
        <v>31</v>
      </c>
      <c r="F6212" t="s">
        <v>26</v>
      </c>
      <c r="G6212" t="s">
        <v>48</v>
      </c>
      <c r="H6212" t="s">
        <v>40</v>
      </c>
      <c r="I6212">
        <f>IF(OR(financial_transactions3[[#This Row],[amount]]&lt;$L$16, financial_transactions3[[#This Row],[amount]]&gt;$L$17), 1, 0)</f>
        <v>0</v>
      </c>
    </row>
    <row r="6213" spans="1:9">
      <c r="A6213" t="s">
        <v>11174</v>
      </c>
      <c r="B6213" s="3">
        <v>45538</v>
      </c>
      <c r="C6213" t="s">
        <v>2839</v>
      </c>
      <c r="D6213">
        <v>1315.36</v>
      </c>
      <c r="E6213" t="s">
        <v>67</v>
      </c>
      <c r="F6213" t="s">
        <v>61</v>
      </c>
      <c r="G6213" t="s">
        <v>48</v>
      </c>
      <c r="H6213" t="s">
        <v>22</v>
      </c>
      <c r="I6213">
        <f>IF(OR(financial_transactions3[[#This Row],[amount]]&lt;$L$16, financial_transactions3[[#This Row],[amount]]&gt;$L$17), 1, 0)</f>
        <v>0</v>
      </c>
    </row>
    <row r="6214" spans="1:9">
      <c r="A6214" t="s">
        <v>11175</v>
      </c>
      <c r="B6214" s="3">
        <v>45538</v>
      </c>
      <c r="C6214" t="s">
        <v>2897</v>
      </c>
      <c r="D6214">
        <v>1749.96</v>
      </c>
      <c r="E6214" t="s">
        <v>25</v>
      </c>
      <c r="F6214" t="s">
        <v>20</v>
      </c>
      <c r="G6214" t="s">
        <v>48</v>
      </c>
      <c r="H6214" t="s">
        <v>176</v>
      </c>
      <c r="I6214">
        <f>IF(OR(financial_transactions3[[#This Row],[amount]]&lt;$L$16, financial_transactions3[[#This Row],[amount]]&gt;$L$17), 1, 0)</f>
        <v>1</v>
      </c>
    </row>
    <row r="6215" spans="1:9">
      <c r="A6215" t="s">
        <v>11176</v>
      </c>
      <c r="B6215" s="3">
        <v>45538</v>
      </c>
      <c r="C6215" t="s">
        <v>10418</v>
      </c>
      <c r="D6215">
        <v>458.72</v>
      </c>
      <c r="E6215" t="s">
        <v>64</v>
      </c>
      <c r="F6215" t="s">
        <v>20</v>
      </c>
      <c r="G6215" t="s">
        <v>39</v>
      </c>
      <c r="H6215" t="s">
        <v>40</v>
      </c>
      <c r="I6215">
        <f>IF(OR(financial_transactions3[[#This Row],[amount]]&lt;$L$16, financial_transactions3[[#This Row],[amount]]&gt;$L$17), 1, 0)</f>
        <v>1</v>
      </c>
    </row>
    <row r="6216" spans="1:9">
      <c r="A6216" t="s">
        <v>11177</v>
      </c>
      <c r="B6216" s="3">
        <v>45538</v>
      </c>
      <c r="C6216" t="s">
        <v>5592</v>
      </c>
      <c r="D6216">
        <v>333.84</v>
      </c>
      <c r="E6216" t="s">
        <v>16079</v>
      </c>
      <c r="F6216" t="s">
        <v>26</v>
      </c>
      <c r="G6216" t="s">
        <v>27</v>
      </c>
      <c r="H6216" t="s">
        <v>123</v>
      </c>
      <c r="I6216">
        <f>IF(OR(financial_transactions3[[#This Row],[amount]]&lt;$L$16, financial_transactions3[[#This Row],[amount]]&gt;$L$17), 1, 0)</f>
        <v>1</v>
      </c>
    </row>
    <row r="6217" spans="1:9">
      <c r="A6217" t="s">
        <v>11178</v>
      </c>
      <c r="B6217" s="3">
        <v>45538</v>
      </c>
      <c r="C6217" t="s">
        <v>3866</v>
      </c>
      <c r="D6217">
        <v>1382.66</v>
      </c>
      <c r="E6217" t="s">
        <v>16079</v>
      </c>
      <c r="F6217" t="s">
        <v>61</v>
      </c>
      <c r="G6217" t="s">
        <v>48</v>
      </c>
      <c r="H6217" t="s">
        <v>75</v>
      </c>
      <c r="I6217">
        <f>IF(OR(financial_transactions3[[#This Row],[amount]]&lt;$L$16, financial_transactions3[[#This Row],[amount]]&gt;$L$17), 1, 0)</f>
        <v>0</v>
      </c>
    </row>
    <row r="6218" spans="1:9">
      <c r="A6218" t="s">
        <v>11179</v>
      </c>
      <c r="B6218" s="3">
        <v>45538</v>
      </c>
      <c r="C6218" t="s">
        <v>11180</v>
      </c>
      <c r="D6218">
        <v>713.73</v>
      </c>
      <c r="E6218" t="s">
        <v>31</v>
      </c>
      <c r="F6218" t="s">
        <v>26</v>
      </c>
      <c r="G6218" t="s">
        <v>39</v>
      </c>
      <c r="H6218" t="s">
        <v>87</v>
      </c>
      <c r="I6218">
        <f>IF(OR(financial_transactions3[[#This Row],[amount]]&lt;$L$16, financial_transactions3[[#This Row],[amount]]&gt;$L$17), 1, 0)</f>
        <v>0</v>
      </c>
    </row>
    <row r="6219" spans="1:9">
      <c r="A6219" t="s">
        <v>11181</v>
      </c>
      <c r="B6219" s="3">
        <v>45538</v>
      </c>
      <c r="C6219" t="s">
        <v>1225</v>
      </c>
      <c r="D6219">
        <v>209.85</v>
      </c>
      <c r="E6219" t="s">
        <v>47</v>
      </c>
      <c r="F6219" t="s">
        <v>20</v>
      </c>
      <c r="G6219" t="s">
        <v>48</v>
      </c>
      <c r="H6219" t="s">
        <v>22</v>
      </c>
      <c r="I6219">
        <f>IF(OR(financial_transactions3[[#This Row],[amount]]&lt;$L$16, financial_transactions3[[#This Row],[amount]]&gt;$L$17), 1, 0)</f>
        <v>1</v>
      </c>
    </row>
    <row r="6220" spans="1:9">
      <c r="A6220" t="s">
        <v>11182</v>
      </c>
      <c r="B6220" s="3">
        <v>45538</v>
      </c>
      <c r="C6220" t="s">
        <v>7172</v>
      </c>
      <c r="D6220">
        <v>1329.4</v>
      </c>
      <c r="E6220" t="s">
        <v>19</v>
      </c>
      <c r="F6220" t="s">
        <v>20</v>
      </c>
      <c r="G6220" t="s">
        <v>39</v>
      </c>
      <c r="H6220" t="s">
        <v>16080</v>
      </c>
      <c r="I6220">
        <f>IF(OR(financial_transactions3[[#This Row],[amount]]&lt;$L$16, financial_transactions3[[#This Row],[amount]]&gt;$L$17), 1, 0)</f>
        <v>0</v>
      </c>
    </row>
    <row r="6221" spans="1:9">
      <c r="A6221" t="s">
        <v>11183</v>
      </c>
      <c r="B6221" s="3">
        <v>45538</v>
      </c>
      <c r="C6221" t="s">
        <v>11184</v>
      </c>
      <c r="D6221">
        <v>1678.83</v>
      </c>
      <c r="E6221" t="s">
        <v>122</v>
      </c>
      <c r="F6221" t="s">
        <v>32</v>
      </c>
      <c r="G6221" t="s">
        <v>27</v>
      </c>
      <c r="H6221" t="s">
        <v>176</v>
      </c>
      <c r="I6221">
        <f>IF(OR(financial_transactions3[[#This Row],[amount]]&lt;$L$16, financial_transactions3[[#This Row],[amount]]&gt;$L$17), 1, 0)</f>
        <v>1</v>
      </c>
    </row>
    <row r="6222" spans="1:9">
      <c r="A6222" t="s">
        <v>11185</v>
      </c>
      <c r="B6222" s="3">
        <v>45538</v>
      </c>
      <c r="C6222" t="s">
        <v>11186</v>
      </c>
      <c r="D6222">
        <v>1351.18</v>
      </c>
      <c r="E6222" t="s">
        <v>19</v>
      </c>
      <c r="F6222" t="s">
        <v>32</v>
      </c>
      <c r="G6222" t="s">
        <v>39</v>
      </c>
      <c r="H6222" t="s">
        <v>109</v>
      </c>
      <c r="I6222">
        <f>IF(OR(financial_transactions3[[#This Row],[amount]]&lt;$L$16, financial_transactions3[[#This Row],[amount]]&gt;$L$17), 1, 0)</f>
        <v>0</v>
      </c>
    </row>
    <row r="6223" spans="1:9">
      <c r="A6223" t="s">
        <v>11187</v>
      </c>
      <c r="B6223" s="3">
        <v>45539</v>
      </c>
      <c r="C6223" t="s">
        <v>6576</v>
      </c>
      <c r="D6223">
        <v>1934.35</v>
      </c>
      <c r="E6223" t="s">
        <v>19</v>
      </c>
      <c r="F6223" t="s">
        <v>26</v>
      </c>
      <c r="G6223" t="s">
        <v>39</v>
      </c>
      <c r="H6223" t="s">
        <v>57</v>
      </c>
      <c r="I6223">
        <f>IF(OR(financial_transactions3[[#This Row],[amount]]&lt;$L$16, financial_transactions3[[#This Row],[amount]]&gt;$L$17), 1, 0)</f>
        <v>1</v>
      </c>
    </row>
    <row r="6224" spans="1:9">
      <c r="A6224" t="s">
        <v>11188</v>
      </c>
      <c r="B6224" s="3">
        <v>45539</v>
      </c>
      <c r="C6224" t="s">
        <v>11189</v>
      </c>
      <c r="D6224">
        <v>1037.8699999999999</v>
      </c>
      <c r="E6224" t="s">
        <v>64</v>
      </c>
      <c r="F6224" t="s">
        <v>26</v>
      </c>
      <c r="G6224" t="s">
        <v>48</v>
      </c>
      <c r="H6224" t="s">
        <v>109</v>
      </c>
      <c r="I6224">
        <f>IF(OR(financial_transactions3[[#This Row],[amount]]&lt;$L$16, financial_transactions3[[#This Row],[amount]]&gt;$L$17), 1, 0)</f>
        <v>0</v>
      </c>
    </row>
    <row r="6225" spans="1:9">
      <c r="A6225" t="s">
        <v>11190</v>
      </c>
      <c r="B6225" s="3">
        <v>45539</v>
      </c>
      <c r="C6225" t="s">
        <v>4047</v>
      </c>
      <c r="D6225">
        <v>481.67</v>
      </c>
      <c r="E6225" t="s">
        <v>16110</v>
      </c>
      <c r="F6225" t="s">
        <v>20</v>
      </c>
      <c r="G6225" t="s">
        <v>48</v>
      </c>
      <c r="H6225" t="s">
        <v>36</v>
      </c>
      <c r="I6225">
        <f>IF(OR(financial_transactions3[[#This Row],[amount]]&lt;$L$16, financial_transactions3[[#This Row],[amount]]&gt;$L$17), 1, 0)</f>
        <v>1</v>
      </c>
    </row>
    <row r="6226" spans="1:9">
      <c r="A6226" t="s">
        <v>11191</v>
      </c>
      <c r="B6226" s="3">
        <v>45539</v>
      </c>
      <c r="C6226" t="s">
        <v>5226</v>
      </c>
      <c r="D6226">
        <v>392.51</v>
      </c>
      <c r="E6226" t="s">
        <v>52</v>
      </c>
      <c r="F6226" t="s">
        <v>26</v>
      </c>
      <c r="G6226" t="s">
        <v>21</v>
      </c>
      <c r="H6226" t="s">
        <v>49</v>
      </c>
      <c r="I6226">
        <f>IF(OR(financial_transactions3[[#This Row],[amount]]&lt;$L$16, financial_transactions3[[#This Row],[amount]]&gt;$L$17), 1, 0)</f>
        <v>1</v>
      </c>
    </row>
    <row r="6227" spans="1:9">
      <c r="A6227" t="s">
        <v>11192</v>
      </c>
      <c r="B6227" s="3">
        <v>45539</v>
      </c>
      <c r="C6227" t="s">
        <v>5246</v>
      </c>
      <c r="D6227">
        <v>188.84</v>
      </c>
      <c r="E6227" t="s">
        <v>70</v>
      </c>
      <c r="F6227" t="s">
        <v>32</v>
      </c>
      <c r="G6227" t="s">
        <v>48</v>
      </c>
      <c r="H6227" t="s">
        <v>109</v>
      </c>
      <c r="I6227">
        <f>IF(OR(financial_transactions3[[#This Row],[amount]]&lt;$L$16, financial_transactions3[[#This Row],[amount]]&gt;$L$17), 1, 0)</f>
        <v>1</v>
      </c>
    </row>
    <row r="6228" spans="1:9">
      <c r="A6228" t="s">
        <v>11193</v>
      </c>
      <c r="B6228" s="3">
        <v>45539</v>
      </c>
      <c r="C6228" t="s">
        <v>3957</v>
      </c>
      <c r="D6228">
        <v>380.46</v>
      </c>
      <c r="E6228" t="s">
        <v>19</v>
      </c>
      <c r="F6228" t="s">
        <v>20</v>
      </c>
      <c r="G6228" t="s">
        <v>48</v>
      </c>
      <c r="H6228" t="s">
        <v>22</v>
      </c>
      <c r="I6228">
        <f>IF(OR(financial_transactions3[[#This Row],[amount]]&lt;$L$16, financial_transactions3[[#This Row],[amount]]&gt;$L$17), 1, 0)</f>
        <v>1</v>
      </c>
    </row>
    <row r="6229" spans="1:9">
      <c r="A6229" t="s">
        <v>11194</v>
      </c>
      <c r="B6229" s="3">
        <v>45539</v>
      </c>
      <c r="C6229" t="s">
        <v>11195</v>
      </c>
      <c r="D6229">
        <v>52.77</v>
      </c>
      <c r="E6229" t="s">
        <v>25</v>
      </c>
      <c r="F6229" t="s">
        <v>32</v>
      </c>
      <c r="G6229" t="s">
        <v>48</v>
      </c>
      <c r="H6229" t="s">
        <v>28</v>
      </c>
      <c r="I6229">
        <f>IF(OR(financial_transactions3[[#This Row],[amount]]&lt;$L$16, financial_transactions3[[#This Row],[amount]]&gt;$L$17), 1, 0)</f>
        <v>1</v>
      </c>
    </row>
    <row r="6230" spans="1:9">
      <c r="A6230" t="s">
        <v>11196</v>
      </c>
      <c r="B6230" s="3">
        <v>45539</v>
      </c>
      <c r="C6230" t="s">
        <v>4729</v>
      </c>
      <c r="D6230">
        <v>433.89</v>
      </c>
      <c r="E6230" t="s">
        <v>52</v>
      </c>
      <c r="F6230" t="s">
        <v>32</v>
      </c>
      <c r="G6230" t="s">
        <v>39</v>
      </c>
      <c r="H6230" t="s">
        <v>22</v>
      </c>
      <c r="I6230">
        <f>IF(OR(financial_transactions3[[#This Row],[amount]]&lt;$L$16, financial_transactions3[[#This Row],[amount]]&gt;$L$17), 1, 0)</f>
        <v>1</v>
      </c>
    </row>
    <row r="6231" spans="1:9">
      <c r="A6231" t="s">
        <v>11197</v>
      </c>
      <c r="B6231" s="3">
        <v>45539</v>
      </c>
      <c r="C6231" t="s">
        <v>11198</v>
      </c>
      <c r="D6231">
        <v>930.95</v>
      </c>
      <c r="E6231" t="s">
        <v>16079</v>
      </c>
      <c r="F6231" t="s">
        <v>61</v>
      </c>
      <c r="G6231" t="s">
        <v>21</v>
      </c>
      <c r="H6231" t="s">
        <v>33</v>
      </c>
      <c r="I6231">
        <f>IF(OR(financial_transactions3[[#This Row],[amount]]&lt;$L$16, financial_transactions3[[#This Row],[amount]]&gt;$L$17), 1, 0)</f>
        <v>0</v>
      </c>
    </row>
    <row r="6232" spans="1:9">
      <c r="A6232" t="s">
        <v>11199</v>
      </c>
      <c r="B6232" s="3">
        <v>45539</v>
      </c>
      <c r="C6232" t="s">
        <v>6848</v>
      </c>
      <c r="D6232">
        <v>996.51</v>
      </c>
      <c r="E6232" t="s">
        <v>70</v>
      </c>
      <c r="F6232" t="s">
        <v>32</v>
      </c>
      <c r="G6232" t="s">
        <v>48</v>
      </c>
      <c r="H6232" t="s">
        <v>16080</v>
      </c>
      <c r="I6232">
        <f>IF(OR(financial_transactions3[[#This Row],[amount]]&lt;$L$16, financial_transactions3[[#This Row],[amount]]&gt;$L$17), 1, 0)</f>
        <v>0</v>
      </c>
    </row>
    <row r="6233" spans="1:9">
      <c r="A6233" t="s">
        <v>11200</v>
      </c>
      <c r="B6233" s="3">
        <v>45539</v>
      </c>
      <c r="C6233" t="s">
        <v>9465</v>
      </c>
      <c r="D6233">
        <v>899.81</v>
      </c>
      <c r="E6233" t="s">
        <v>16079</v>
      </c>
      <c r="F6233" t="s">
        <v>61</v>
      </c>
      <c r="G6233" t="s">
        <v>27</v>
      </c>
      <c r="H6233" t="s">
        <v>109</v>
      </c>
      <c r="I6233">
        <f>IF(OR(financial_transactions3[[#This Row],[amount]]&lt;$L$16, financial_transactions3[[#This Row],[amount]]&gt;$L$17), 1, 0)</f>
        <v>0</v>
      </c>
    </row>
    <row r="6234" spans="1:9">
      <c r="A6234" t="s">
        <v>11201</v>
      </c>
      <c r="B6234" s="3">
        <v>45539</v>
      </c>
      <c r="C6234" t="s">
        <v>11202</v>
      </c>
      <c r="D6234">
        <v>1061.17</v>
      </c>
      <c r="E6234" t="s">
        <v>16079</v>
      </c>
      <c r="F6234" t="s">
        <v>32</v>
      </c>
      <c r="G6234" t="s">
        <v>21</v>
      </c>
      <c r="H6234" t="s">
        <v>16080</v>
      </c>
      <c r="I6234">
        <f>IF(OR(financial_transactions3[[#This Row],[amount]]&lt;$L$16, financial_transactions3[[#This Row],[amount]]&gt;$L$17), 1, 0)</f>
        <v>0</v>
      </c>
    </row>
    <row r="6235" spans="1:9">
      <c r="A6235" t="s">
        <v>11203</v>
      </c>
      <c r="B6235" s="3">
        <v>45539</v>
      </c>
      <c r="C6235" t="s">
        <v>8743</v>
      </c>
      <c r="D6235">
        <v>5308.8</v>
      </c>
      <c r="E6235" t="s">
        <v>31</v>
      </c>
      <c r="F6235" t="s">
        <v>61</v>
      </c>
      <c r="G6235" t="s">
        <v>27</v>
      </c>
      <c r="H6235" t="s">
        <v>123</v>
      </c>
      <c r="I6235">
        <f>IF(OR(financial_transactions3[[#This Row],[amount]]&lt;$L$16, financial_transactions3[[#This Row],[amount]]&gt;$L$17), 1, 0)</f>
        <v>1</v>
      </c>
    </row>
    <row r="6236" spans="1:9">
      <c r="A6236" t="s">
        <v>11204</v>
      </c>
      <c r="B6236" s="3">
        <v>45539</v>
      </c>
      <c r="C6236" t="s">
        <v>11205</v>
      </c>
      <c r="D6236">
        <v>1891.16</v>
      </c>
      <c r="E6236" t="s">
        <v>47</v>
      </c>
      <c r="F6236" t="s">
        <v>26</v>
      </c>
      <c r="G6236" t="s">
        <v>21</v>
      </c>
      <c r="H6236" t="s">
        <v>16080</v>
      </c>
      <c r="I6236">
        <f>IF(OR(financial_transactions3[[#This Row],[amount]]&lt;$L$16, financial_transactions3[[#This Row],[amount]]&gt;$L$17), 1, 0)</f>
        <v>1</v>
      </c>
    </row>
    <row r="6237" spans="1:9">
      <c r="A6237" t="s">
        <v>11206</v>
      </c>
      <c r="B6237" s="3">
        <v>45539</v>
      </c>
      <c r="C6237" t="s">
        <v>11207</v>
      </c>
      <c r="D6237">
        <v>1348.01</v>
      </c>
      <c r="E6237" t="s">
        <v>47</v>
      </c>
      <c r="F6237" t="s">
        <v>20</v>
      </c>
      <c r="G6237" t="s">
        <v>39</v>
      </c>
      <c r="H6237" t="s">
        <v>49</v>
      </c>
      <c r="I6237">
        <f>IF(OR(financial_transactions3[[#This Row],[amount]]&lt;$L$16, financial_transactions3[[#This Row],[amount]]&gt;$L$17), 1, 0)</f>
        <v>0</v>
      </c>
    </row>
    <row r="6238" spans="1:9">
      <c r="A6238" t="s">
        <v>11208</v>
      </c>
      <c r="B6238" s="3">
        <v>45539</v>
      </c>
      <c r="C6238" t="s">
        <v>11209</v>
      </c>
      <c r="D6238">
        <v>841.22</v>
      </c>
      <c r="E6238" t="s">
        <v>47</v>
      </c>
      <c r="F6238" t="s">
        <v>26</v>
      </c>
      <c r="G6238" t="s">
        <v>39</v>
      </c>
      <c r="H6238" t="s">
        <v>123</v>
      </c>
      <c r="I6238">
        <f>IF(OR(financial_transactions3[[#This Row],[amount]]&lt;$L$16, financial_transactions3[[#This Row],[amount]]&gt;$L$17), 1, 0)</f>
        <v>0</v>
      </c>
    </row>
    <row r="6239" spans="1:9">
      <c r="A6239" t="s">
        <v>11210</v>
      </c>
      <c r="B6239" s="3">
        <v>45539</v>
      </c>
      <c r="C6239" t="s">
        <v>11211</v>
      </c>
      <c r="D6239">
        <v>1728.3</v>
      </c>
      <c r="E6239" t="s">
        <v>25</v>
      </c>
      <c r="F6239" t="s">
        <v>20</v>
      </c>
      <c r="G6239" t="s">
        <v>39</v>
      </c>
      <c r="H6239" t="s">
        <v>16080</v>
      </c>
      <c r="I6239">
        <f>IF(OR(financial_transactions3[[#This Row],[amount]]&lt;$L$16, financial_transactions3[[#This Row],[amount]]&gt;$L$17), 1, 0)</f>
        <v>1</v>
      </c>
    </row>
    <row r="6240" spans="1:9">
      <c r="A6240" t="s">
        <v>11212</v>
      </c>
      <c r="B6240" s="3">
        <v>45539</v>
      </c>
      <c r="C6240" t="s">
        <v>1574</v>
      </c>
      <c r="D6240">
        <v>1061.0899999999999</v>
      </c>
      <c r="E6240" t="s">
        <v>52</v>
      </c>
      <c r="F6240" t="s">
        <v>61</v>
      </c>
      <c r="G6240" t="s">
        <v>21</v>
      </c>
      <c r="H6240" t="s">
        <v>33</v>
      </c>
      <c r="I6240">
        <f>IF(OR(financial_transactions3[[#This Row],[amount]]&lt;$L$16, financial_transactions3[[#This Row],[amount]]&gt;$L$17), 1, 0)</f>
        <v>0</v>
      </c>
    </row>
    <row r="6241" spans="1:9">
      <c r="A6241" t="s">
        <v>11213</v>
      </c>
      <c r="B6241" s="3">
        <v>45539</v>
      </c>
      <c r="C6241" t="s">
        <v>11214</v>
      </c>
      <c r="D6241">
        <v>506.67</v>
      </c>
      <c r="E6241" t="s">
        <v>47</v>
      </c>
      <c r="F6241" t="s">
        <v>32</v>
      </c>
      <c r="G6241" t="s">
        <v>48</v>
      </c>
      <c r="H6241" t="s">
        <v>57</v>
      </c>
      <c r="I6241">
        <f>IF(OR(financial_transactions3[[#This Row],[amount]]&lt;$L$16, financial_transactions3[[#This Row],[amount]]&gt;$L$17), 1, 0)</f>
        <v>1</v>
      </c>
    </row>
    <row r="6242" spans="1:9">
      <c r="A6242" t="s">
        <v>11215</v>
      </c>
      <c r="B6242" s="3">
        <v>45539</v>
      </c>
      <c r="C6242" t="s">
        <v>11216</v>
      </c>
      <c r="D6242">
        <v>177.16</v>
      </c>
      <c r="E6242" t="s">
        <v>67</v>
      </c>
      <c r="F6242" t="s">
        <v>32</v>
      </c>
      <c r="G6242" t="s">
        <v>39</v>
      </c>
      <c r="H6242" t="s">
        <v>40</v>
      </c>
      <c r="I6242">
        <f>IF(OR(financial_transactions3[[#This Row],[amount]]&lt;$L$16, financial_transactions3[[#This Row],[amount]]&gt;$L$17), 1, 0)</f>
        <v>1</v>
      </c>
    </row>
    <row r="6243" spans="1:9">
      <c r="A6243" t="s">
        <v>11217</v>
      </c>
      <c r="B6243" s="3">
        <v>45539</v>
      </c>
      <c r="C6243" t="s">
        <v>11218</v>
      </c>
      <c r="D6243">
        <v>1552.49</v>
      </c>
      <c r="E6243" t="s">
        <v>122</v>
      </c>
      <c r="F6243" t="s">
        <v>20</v>
      </c>
      <c r="G6243" t="s">
        <v>21</v>
      </c>
      <c r="H6243" t="s">
        <v>57</v>
      </c>
      <c r="I6243">
        <f>IF(OR(financial_transactions3[[#This Row],[amount]]&lt;$L$16, financial_transactions3[[#This Row],[amount]]&gt;$L$17), 1, 0)</f>
        <v>0</v>
      </c>
    </row>
    <row r="6244" spans="1:9">
      <c r="A6244" t="s">
        <v>11219</v>
      </c>
      <c r="B6244" s="3">
        <v>45539</v>
      </c>
      <c r="C6244" t="s">
        <v>3658</v>
      </c>
      <c r="D6244">
        <v>693.43</v>
      </c>
      <c r="E6244" t="s">
        <v>16110</v>
      </c>
      <c r="F6244" t="s">
        <v>20</v>
      </c>
      <c r="G6244" t="s">
        <v>48</v>
      </c>
      <c r="H6244" t="s">
        <v>44</v>
      </c>
      <c r="I6244">
        <f>IF(OR(financial_transactions3[[#This Row],[amount]]&lt;$L$16, financial_transactions3[[#This Row],[amount]]&gt;$L$17), 1, 0)</f>
        <v>0</v>
      </c>
    </row>
    <row r="6245" spans="1:9">
      <c r="A6245" t="s">
        <v>11220</v>
      </c>
      <c r="B6245" s="3">
        <v>45539</v>
      </c>
      <c r="C6245" t="s">
        <v>627</v>
      </c>
      <c r="D6245">
        <v>703.13</v>
      </c>
      <c r="E6245" t="s">
        <v>25</v>
      </c>
      <c r="F6245" t="s">
        <v>26</v>
      </c>
      <c r="G6245" t="s">
        <v>21</v>
      </c>
      <c r="H6245" t="s">
        <v>44</v>
      </c>
      <c r="I6245">
        <f>IF(OR(financial_transactions3[[#This Row],[amount]]&lt;$L$16, financial_transactions3[[#This Row],[amount]]&gt;$L$17), 1, 0)</f>
        <v>0</v>
      </c>
    </row>
    <row r="6246" spans="1:9">
      <c r="A6246" t="s">
        <v>11221</v>
      </c>
      <c r="B6246" s="3">
        <v>45539</v>
      </c>
      <c r="C6246" t="s">
        <v>11222</v>
      </c>
      <c r="D6246">
        <v>1060.19</v>
      </c>
      <c r="E6246" t="s">
        <v>70</v>
      </c>
      <c r="F6246" t="s">
        <v>32</v>
      </c>
      <c r="G6246" t="s">
        <v>21</v>
      </c>
      <c r="H6246" t="s">
        <v>176</v>
      </c>
      <c r="I6246">
        <f>IF(OR(financial_transactions3[[#This Row],[amount]]&lt;$L$16, financial_transactions3[[#This Row],[amount]]&gt;$L$17), 1, 0)</f>
        <v>0</v>
      </c>
    </row>
    <row r="6247" spans="1:9">
      <c r="A6247" t="s">
        <v>11223</v>
      </c>
      <c r="B6247" s="3">
        <v>45539</v>
      </c>
      <c r="C6247" t="s">
        <v>1035</v>
      </c>
      <c r="D6247">
        <v>1427.35</v>
      </c>
      <c r="E6247" t="s">
        <v>122</v>
      </c>
      <c r="F6247" t="s">
        <v>61</v>
      </c>
      <c r="G6247" t="s">
        <v>48</v>
      </c>
      <c r="H6247" t="s">
        <v>49</v>
      </c>
      <c r="I6247">
        <f>IF(OR(financial_transactions3[[#This Row],[amount]]&lt;$L$16, financial_transactions3[[#This Row],[amount]]&gt;$L$17), 1, 0)</f>
        <v>0</v>
      </c>
    </row>
    <row r="6248" spans="1:9">
      <c r="A6248" t="s">
        <v>11224</v>
      </c>
      <c r="B6248" s="3">
        <v>45540</v>
      </c>
      <c r="C6248" t="s">
        <v>11225</v>
      </c>
      <c r="D6248">
        <v>1784.7</v>
      </c>
      <c r="E6248" t="s">
        <v>64</v>
      </c>
      <c r="F6248" t="s">
        <v>20</v>
      </c>
      <c r="G6248" t="s">
        <v>27</v>
      </c>
      <c r="H6248" t="s">
        <v>33</v>
      </c>
      <c r="I6248">
        <f>IF(OR(financial_transactions3[[#This Row],[amount]]&lt;$L$16, financial_transactions3[[#This Row],[amount]]&gt;$L$17), 1, 0)</f>
        <v>1</v>
      </c>
    </row>
    <row r="6249" spans="1:9">
      <c r="A6249" t="s">
        <v>11226</v>
      </c>
      <c r="B6249" s="3">
        <v>45540</v>
      </c>
      <c r="C6249" t="s">
        <v>11227</v>
      </c>
      <c r="D6249">
        <v>254.01</v>
      </c>
      <c r="E6249" t="s">
        <v>52</v>
      </c>
      <c r="F6249" t="s">
        <v>26</v>
      </c>
      <c r="G6249" t="s">
        <v>39</v>
      </c>
      <c r="H6249" t="s">
        <v>36</v>
      </c>
      <c r="I6249">
        <f>IF(OR(financial_transactions3[[#This Row],[amount]]&lt;$L$16, financial_transactions3[[#This Row],[amount]]&gt;$L$17), 1, 0)</f>
        <v>1</v>
      </c>
    </row>
    <row r="6250" spans="1:9">
      <c r="A6250" t="s">
        <v>11228</v>
      </c>
      <c r="B6250" s="3">
        <v>45540</v>
      </c>
      <c r="C6250" t="s">
        <v>2367</v>
      </c>
      <c r="D6250">
        <v>749.81</v>
      </c>
      <c r="E6250" t="s">
        <v>25</v>
      </c>
      <c r="F6250" t="s">
        <v>32</v>
      </c>
      <c r="G6250" t="s">
        <v>21</v>
      </c>
      <c r="H6250" t="s">
        <v>49</v>
      </c>
      <c r="I6250">
        <f>IF(OR(financial_transactions3[[#This Row],[amount]]&lt;$L$16, financial_transactions3[[#This Row],[amount]]&gt;$L$17), 1, 0)</f>
        <v>0</v>
      </c>
    </row>
    <row r="6251" spans="1:9">
      <c r="A6251" t="s">
        <v>11229</v>
      </c>
      <c r="B6251" s="3">
        <v>45540</v>
      </c>
      <c r="C6251" t="s">
        <v>11230</v>
      </c>
      <c r="D6251">
        <v>72.47</v>
      </c>
      <c r="E6251" t="s">
        <v>16110</v>
      </c>
      <c r="F6251" t="s">
        <v>20</v>
      </c>
      <c r="G6251" t="s">
        <v>21</v>
      </c>
      <c r="H6251" t="s">
        <v>87</v>
      </c>
      <c r="I6251">
        <f>IF(OR(financial_transactions3[[#This Row],[amount]]&lt;$L$16, financial_transactions3[[#This Row],[amount]]&gt;$L$17), 1, 0)</f>
        <v>1</v>
      </c>
    </row>
    <row r="6252" spans="1:9">
      <c r="A6252" t="s">
        <v>11231</v>
      </c>
      <c r="B6252" s="3">
        <v>45540</v>
      </c>
      <c r="C6252" t="s">
        <v>11232</v>
      </c>
      <c r="D6252">
        <v>1375.76</v>
      </c>
      <c r="E6252" t="s">
        <v>31</v>
      </c>
      <c r="F6252" t="s">
        <v>32</v>
      </c>
      <c r="G6252" t="s">
        <v>21</v>
      </c>
      <c r="H6252" t="s">
        <v>176</v>
      </c>
      <c r="I6252">
        <f>IF(OR(financial_transactions3[[#This Row],[amount]]&lt;$L$16, financial_transactions3[[#This Row],[amount]]&gt;$L$17), 1, 0)</f>
        <v>0</v>
      </c>
    </row>
    <row r="6253" spans="1:9">
      <c r="A6253" t="s">
        <v>11233</v>
      </c>
      <c r="B6253" s="3">
        <v>45540</v>
      </c>
      <c r="C6253" t="s">
        <v>11234</v>
      </c>
      <c r="D6253">
        <v>816.24</v>
      </c>
      <c r="E6253" t="s">
        <v>19</v>
      </c>
      <c r="F6253" t="s">
        <v>20</v>
      </c>
      <c r="G6253" t="s">
        <v>21</v>
      </c>
      <c r="H6253" t="s">
        <v>16080</v>
      </c>
      <c r="I6253">
        <f>IF(OR(financial_transactions3[[#This Row],[amount]]&lt;$L$16, financial_transactions3[[#This Row],[amount]]&gt;$L$17), 1, 0)</f>
        <v>0</v>
      </c>
    </row>
    <row r="6254" spans="1:9">
      <c r="A6254" t="s">
        <v>11235</v>
      </c>
      <c r="B6254" s="3">
        <v>45540</v>
      </c>
      <c r="C6254" t="s">
        <v>11236</v>
      </c>
      <c r="D6254">
        <v>548.85</v>
      </c>
      <c r="E6254" t="s">
        <v>67</v>
      </c>
      <c r="F6254" t="s">
        <v>32</v>
      </c>
      <c r="G6254" t="s">
        <v>27</v>
      </c>
      <c r="H6254" t="s">
        <v>123</v>
      </c>
      <c r="I6254">
        <f>IF(OR(financial_transactions3[[#This Row],[amount]]&lt;$L$16, financial_transactions3[[#This Row],[amount]]&gt;$L$17), 1, 0)</f>
        <v>1</v>
      </c>
    </row>
    <row r="6255" spans="1:9">
      <c r="A6255" t="s">
        <v>11237</v>
      </c>
      <c r="B6255" s="3">
        <v>45540</v>
      </c>
      <c r="C6255" t="s">
        <v>9227</v>
      </c>
      <c r="D6255">
        <v>1994.49</v>
      </c>
      <c r="E6255" t="s">
        <v>16079</v>
      </c>
      <c r="F6255" t="s">
        <v>26</v>
      </c>
      <c r="G6255" t="s">
        <v>21</v>
      </c>
      <c r="H6255" t="s">
        <v>40</v>
      </c>
      <c r="I6255">
        <f>IF(OR(financial_transactions3[[#This Row],[amount]]&lt;$L$16, financial_transactions3[[#This Row],[amount]]&gt;$L$17), 1, 0)</f>
        <v>1</v>
      </c>
    </row>
    <row r="6256" spans="1:9">
      <c r="A6256" t="s">
        <v>11238</v>
      </c>
      <c r="B6256" s="3">
        <v>45540</v>
      </c>
      <c r="C6256" t="s">
        <v>7352</v>
      </c>
      <c r="D6256">
        <v>985.84</v>
      </c>
      <c r="E6256" t="s">
        <v>70</v>
      </c>
      <c r="F6256" t="s">
        <v>20</v>
      </c>
      <c r="G6256" t="s">
        <v>27</v>
      </c>
      <c r="H6256" t="s">
        <v>53</v>
      </c>
      <c r="I6256">
        <f>IF(OR(financial_transactions3[[#This Row],[amount]]&lt;$L$16, financial_transactions3[[#This Row],[amount]]&gt;$L$17), 1, 0)</f>
        <v>0</v>
      </c>
    </row>
    <row r="6257" spans="1:9">
      <c r="A6257" t="s">
        <v>11239</v>
      </c>
      <c r="B6257" s="3">
        <v>45540</v>
      </c>
      <c r="C6257" t="s">
        <v>11240</v>
      </c>
      <c r="D6257">
        <v>1590.74</v>
      </c>
      <c r="E6257" t="s">
        <v>64</v>
      </c>
      <c r="F6257" t="s">
        <v>61</v>
      </c>
      <c r="G6257" t="s">
        <v>48</v>
      </c>
      <c r="H6257" t="s">
        <v>109</v>
      </c>
      <c r="I6257">
        <f>IF(OR(financial_transactions3[[#This Row],[amount]]&lt;$L$16, financial_transactions3[[#This Row],[amount]]&gt;$L$17), 1, 0)</f>
        <v>0</v>
      </c>
    </row>
    <row r="6258" spans="1:9">
      <c r="A6258" t="s">
        <v>11241</v>
      </c>
      <c r="B6258" s="3">
        <v>45540</v>
      </c>
      <c r="C6258" t="s">
        <v>9162</v>
      </c>
      <c r="D6258">
        <v>842.03</v>
      </c>
      <c r="E6258" t="s">
        <v>47</v>
      </c>
      <c r="F6258" t="s">
        <v>32</v>
      </c>
      <c r="G6258" t="s">
        <v>21</v>
      </c>
      <c r="H6258" t="s">
        <v>16080</v>
      </c>
      <c r="I6258">
        <f>IF(OR(financial_transactions3[[#This Row],[amount]]&lt;$L$16, financial_transactions3[[#This Row],[amount]]&gt;$L$17), 1, 0)</f>
        <v>0</v>
      </c>
    </row>
    <row r="6259" spans="1:9">
      <c r="A6259" t="s">
        <v>11242</v>
      </c>
      <c r="B6259" s="3">
        <v>45540</v>
      </c>
      <c r="C6259" t="s">
        <v>11243</v>
      </c>
      <c r="D6259">
        <v>683.78</v>
      </c>
      <c r="E6259" t="s">
        <v>122</v>
      </c>
      <c r="F6259" t="s">
        <v>26</v>
      </c>
      <c r="G6259" t="s">
        <v>39</v>
      </c>
      <c r="H6259" t="s">
        <v>123</v>
      </c>
      <c r="I6259">
        <f>IF(OR(financial_transactions3[[#This Row],[amount]]&lt;$L$16, financial_transactions3[[#This Row],[amount]]&gt;$L$17), 1, 0)</f>
        <v>0</v>
      </c>
    </row>
    <row r="6260" spans="1:9">
      <c r="A6260" t="s">
        <v>11244</v>
      </c>
      <c r="B6260" s="3">
        <v>45540</v>
      </c>
      <c r="C6260" t="s">
        <v>9017</v>
      </c>
      <c r="D6260">
        <v>137.93</v>
      </c>
      <c r="E6260" t="s">
        <v>67</v>
      </c>
      <c r="F6260" t="s">
        <v>32</v>
      </c>
      <c r="G6260" t="s">
        <v>48</v>
      </c>
      <c r="H6260" t="s">
        <v>87</v>
      </c>
      <c r="I6260">
        <f>IF(OR(financial_transactions3[[#This Row],[amount]]&lt;$L$16, financial_transactions3[[#This Row],[amount]]&gt;$L$17), 1, 0)</f>
        <v>1</v>
      </c>
    </row>
    <row r="6261" spans="1:9">
      <c r="A6261" t="s">
        <v>11245</v>
      </c>
      <c r="B6261" s="3">
        <v>45540</v>
      </c>
      <c r="C6261" t="s">
        <v>9358</v>
      </c>
      <c r="D6261">
        <v>1041.4000000000001</v>
      </c>
      <c r="E6261" t="s">
        <v>67</v>
      </c>
      <c r="F6261" t="s">
        <v>20</v>
      </c>
      <c r="G6261" t="s">
        <v>48</v>
      </c>
      <c r="H6261" t="s">
        <v>109</v>
      </c>
      <c r="I6261">
        <f>IF(OR(financial_transactions3[[#This Row],[amount]]&lt;$L$16, financial_transactions3[[#This Row],[amount]]&gt;$L$17), 1, 0)</f>
        <v>0</v>
      </c>
    </row>
    <row r="6262" spans="1:9">
      <c r="A6262" t="s">
        <v>11246</v>
      </c>
      <c r="B6262" s="3">
        <v>45540</v>
      </c>
      <c r="C6262" t="s">
        <v>4227</v>
      </c>
      <c r="D6262">
        <v>168.58</v>
      </c>
      <c r="E6262" t="s">
        <v>19</v>
      </c>
      <c r="F6262" t="s">
        <v>20</v>
      </c>
      <c r="G6262" t="s">
        <v>39</v>
      </c>
      <c r="H6262" t="s">
        <v>40</v>
      </c>
      <c r="I6262">
        <f>IF(OR(financial_transactions3[[#This Row],[amount]]&lt;$L$16, financial_transactions3[[#This Row],[amount]]&gt;$L$17), 1, 0)</f>
        <v>1</v>
      </c>
    </row>
    <row r="6263" spans="1:9">
      <c r="A6263" t="s">
        <v>11247</v>
      </c>
      <c r="B6263" s="3">
        <v>45540</v>
      </c>
      <c r="C6263" t="s">
        <v>3627</v>
      </c>
      <c r="D6263">
        <v>1977.66</v>
      </c>
      <c r="E6263" t="s">
        <v>19</v>
      </c>
      <c r="F6263" t="s">
        <v>61</v>
      </c>
      <c r="G6263" t="s">
        <v>48</v>
      </c>
      <c r="H6263" t="s">
        <v>36</v>
      </c>
      <c r="I6263">
        <f>IF(OR(financial_transactions3[[#This Row],[amount]]&lt;$L$16, financial_transactions3[[#This Row],[amount]]&gt;$L$17), 1, 0)</f>
        <v>1</v>
      </c>
    </row>
    <row r="6264" spans="1:9">
      <c r="A6264" t="s">
        <v>11248</v>
      </c>
      <c r="B6264" s="3">
        <v>45540</v>
      </c>
      <c r="C6264" t="s">
        <v>11249</v>
      </c>
      <c r="D6264">
        <v>1733.9</v>
      </c>
      <c r="E6264" t="s">
        <v>52</v>
      </c>
      <c r="F6264" t="s">
        <v>20</v>
      </c>
      <c r="G6264" t="s">
        <v>48</v>
      </c>
      <c r="H6264" t="s">
        <v>94</v>
      </c>
      <c r="I6264">
        <f>IF(OR(financial_transactions3[[#This Row],[amount]]&lt;$L$16, financial_transactions3[[#This Row],[amount]]&gt;$L$17), 1, 0)</f>
        <v>1</v>
      </c>
    </row>
    <row r="6265" spans="1:9">
      <c r="A6265" t="s">
        <v>11250</v>
      </c>
      <c r="B6265" s="3">
        <v>45540</v>
      </c>
      <c r="C6265" t="s">
        <v>4768</v>
      </c>
      <c r="D6265">
        <v>1512.99</v>
      </c>
      <c r="E6265" t="s">
        <v>64</v>
      </c>
      <c r="F6265" t="s">
        <v>20</v>
      </c>
      <c r="G6265" t="s">
        <v>21</v>
      </c>
      <c r="H6265" t="s">
        <v>40</v>
      </c>
      <c r="I6265">
        <f>IF(OR(financial_transactions3[[#This Row],[amount]]&lt;$L$16, financial_transactions3[[#This Row],[amount]]&gt;$L$17), 1, 0)</f>
        <v>0</v>
      </c>
    </row>
    <row r="6266" spans="1:9">
      <c r="A6266" t="s">
        <v>11251</v>
      </c>
      <c r="B6266" s="3">
        <v>45540</v>
      </c>
      <c r="C6266" t="s">
        <v>11252</v>
      </c>
      <c r="D6266">
        <v>1618.13</v>
      </c>
      <c r="E6266" t="s">
        <v>122</v>
      </c>
      <c r="F6266" t="s">
        <v>32</v>
      </c>
      <c r="G6266" t="s">
        <v>48</v>
      </c>
      <c r="H6266" t="s">
        <v>16080</v>
      </c>
      <c r="I6266">
        <f>IF(OR(financial_transactions3[[#This Row],[amount]]&lt;$L$16, financial_transactions3[[#This Row],[amount]]&gt;$L$17), 1, 0)</f>
        <v>1</v>
      </c>
    </row>
    <row r="6267" spans="1:9">
      <c r="A6267" t="s">
        <v>11253</v>
      </c>
      <c r="B6267" s="3">
        <v>45540</v>
      </c>
      <c r="C6267" t="s">
        <v>4448</v>
      </c>
      <c r="D6267">
        <v>1381.48</v>
      </c>
      <c r="E6267" t="s">
        <v>70</v>
      </c>
      <c r="F6267" t="s">
        <v>20</v>
      </c>
      <c r="G6267" t="s">
        <v>21</v>
      </c>
      <c r="H6267" t="s">
        <v>94</v>
      </c>
      <c r="I6267">
        <f>IF(OR(financial_transactions3[[#This Row],[amount]]&lt;$L$16, financial_transactions3[[#This Row],[amount]]&gt;$L$17), 1, 0)</f>
        <v>0</v>
      </c>
    </row>
    <row r="6268" spans="1:9">
      <c r="A6268" t="s">
        <v>11254</v>
      </c>
      <c r="B6268" s="3">
        <v>45540</v>
      </c>
      <c r="C6268" t="s">
        <v>11255</v>
      </c>
      <c r="D6268">
        <v>8357.66</v>
      </c>
      <c r="E6268" t="s">
        <v>16079</v>
      </c>
      <c r="F6268" t="s">
        <v>26</v>
      </c>
      <c r="G6268" t="s">
        <v>27</v>
      </c>
      <c r="H6268" t="s">
        <v>16080</v>
      </c>
      <c r="I6268">
        <f>IF(OR(financial_transactions3[[#This Row],[amount]]&lt;$L$16, financial_transactions3[[#This Row],[amount]]&gt;$L$17), 1, 0)</f>
        <v>1</v>
      </c>
    </row>
    <row r="6269" spans="1:9">
      <c r="A6269" t="s">
        <v>11256</v>
      </c>
      <c r="B6269" s="3">
        <v>45540</v>
      </c>
      <c r="C6269" t="s">
        <v>11257</v>
      </c>
      <c r="D6269">
        <v>800.76</v>
      </c>
      <c r="E6269" t="s">
        <v>70</v>
      </c>
      <c r="F6269" t="s">
        <v>26</v>
      </c>
      <c r="G6269" t="s">
        <v>48</v>
      </c>
      <c r="H6269" t="s">
        <v>36</v>
      </c>
      <c r="I6269">
        <f>IF(OR(financial_transactions3[[#This Row],[amount]]&lt;$L$16, financial_transactions3[[#This Row],[amount]]&gt;$L$17), 1, 0)</f>
        <v>0</v>
      </c>
    </row>
    <row r="6270" spans="1:9">
      <c r="A6270" t="s">
        <v>11258</v>
      </c>
      <c r="B6270" s="3">
        <v>45540</v>
      </c>
      <c r="C6270" t="s">
        <v>11259</v>
      </c>
      <c r="D6270">
        <v>987.39</v>
      </c>
      <c r="E6270" t="s">
        <v>122</v>
      </c>
      <c r="F6270" t="s">
        <v>32</v>
      </c>
      <c r="G6270" t="s">
        <v>21</v>
      </c>
      <c r="H6270" t="s">
        <v>109</v>
      </c>
      <c r="I6270">
        <f>IF(OR(financial_transactions3[[#This Row],[amount]]&lt;$L$16, financial_transactions3[[#This Row],[amount]]&gt;$L$17), 1, 0)</f>
        <v>0</v>
      </c>
    </row>
    <row r="6271" spans="1:9">
      <c r="A6271" t="s">
        <v>11260</v>
      </c>
      <c r="B6271" s="3">
        <v>45540</v>
      </c>
      <c r="C6271" t="s">
        <v>133</v>
      </c>
      <c r="D6271">
        <v>414.69</v>
      </c>
      <c r="E6271" t="s">
        <v>25</v>
      </c>
      <c r="F6271" t="s">
        <v>32</v>
      </c>
      <c r="G6271" t="s">
        <v>27</v>
      </c>
      <c r="H6271" t="s">
        <v>44</v>
      </c>
      <c r="I6271">
        <f>IF(OR(financial_transactions3[[#This Row],[amount]]&lt;$L$16, financial_transactions3[[#This Row],[amount]]&gt;$L$17), 1, 0)</f>
        <v>1</v>
      </c>
    </row>
    <row r="6272" spans="1:9">
      <c r="A6272" t="s">
        <v>11261</v>
      </c>
      <c r="B6272" s="3">
        <v>45540</v>
      </c>
      <c r="C6272" t="s">
        <v>4849</v>
      </c>
      <c r="D6272">
        <v>1846.48</v>
      </c>
      <c r="E6272" t="s">
        <v>25</v>
      </c>
      <c r="F6272" t="s">
        <v>32</v>
      </c>
      <c r="G6272" t="s">
        <v>48</v>
      </c>
      <c r="H6272" t="s">
        <v>33</v>
      </c>
      <c r="I6272">
        <f>IF(OR(financial_transactions3[[#This Row],[amount]]&lt;$L$16, financial_transactions3[[#This Row],[amount]]&gt;$L$17), 1, 0)</f>
        <v>1</v>
      </c>
    </row>
    <row r="6273" spans="1:9">
      <c r="A6273" t="s">
        <v>11262</v>
      </c>
      <c r="B6273" s="3">
        <v>45540</v>
      </c>
      <c r="C6273" t="s">
        <v>6313</v>
      </c>
      <c r="D6273">
        <v>1861.25</v>
      </c>
      <c r="E6273" t="s">
        <v>67</v>
      </c>
      <c r="F6273" t="s">
        <v>26</v>
      </c>
      <c r="G6273" t="s">
        <v>27</v>
      </c>
      <c r="H6273" t="s">
        <v>36</v>
      </c>
      <c r="I6273">
        <f>IF(OR(financial_transactions3[[#This Row],[amount]]&lt;$L$16, financial_transactions3[[#This Row],[amount]]&gt;$L$17), 1, 0)</f>
        <v>1</v>
      </c>
    </row>
    <row r="6274" spans="1:9">
      <c r="A6274" t="s">
        <v>11263</v>
      </c>
      <c r="B6274" s="3">
        <v>45540</v>
      </c>
      <c r="C6274" t="s">
        <v>11264</v>
      </c>
      <c r="D6274">
        <v>177.87</v>
      </c>
      <c r="E6274" t="s">
        <v>25</v>
      </c>
      <c r="F6274" t="s">
        <v>61</v>
      </c>
      <c r="G6274" t="s">
        <v>48</v>
      </c>
      <c r="H6274" t="s">
        <v>75</v>
      </c>
      <c r="I6274">
        <f>IF(OR(financial_transactions3[[#This Row],[amount]]&lt;$L$16, financial_transactions3[[#This Row],[amount]]&gt;$L$17), 1, 0)</f>
        <v>1</v>
      </c>
    </row>
    <row r="6275" spans="1:9">
      <c r="A6275" t="s">
        <v>11265</v>
      </c>
      <c r="B6275" s="3">
        <v>45540</v>
      </c>
      <c r="C6275" t="s">
        <v>6079</v>
      </c>
      <c r="D6275">
        <v>11056.71</v>
      </c>
      <c r="E6275" t="s">
        <v>67</v>
      </c>
      <c r="F6275" t="s">
        <v>20</v>
      </c>
      <c r="G6275" t="s">
        <v>21</v>
      </c>
      <c r="H6275" t="s">
        <v>33</v>
      </c>
      <c r="I6275">
        <f>IF(OR(financial_transactions3[[#This Row],[amount]]&lt;$L$16, financial_transactions3[[#This Row],[amount]]&gt;$L$17), 1, 0)</f>
        <v>1</v>
      </c>
    </row>
    <row r="6276" spans="1:9">
      <c r="A6276" t="s">
        <v>11266</v>
      </c>
      <c r="B6276" s="3">
        <v>45541</v>
      </c>
      <c r="C6276" t="s">
        <v>11267</v>
      </c>
      <c r="D6276">
        <v>584.85</v>
      </c>
      <c r="E6276" t="s">
        <v>16110</v>
      </c>
      <c r="F6276" t="s">
        <v>32</v>
      </c>
      <c r="G6276" t="s">
        <v>48</v>
      </c>
      <c r="H6276" t="s">
        <v>40</v>
      </c>
      <c r="I6276">
        <f>IF(OR(financial_transactions3[[#This Row],[amount]]&lt;$L$16, financial_transactions3[[#This Row],[amount]]&gt;$L$17), 1, 0)</f>
        <v>0</v>
      </c>
    </row>
    <row r="6277" spans="1:9">
      <c r="A6277" t="s">
        <v>11268</v>
      </c>
      <c r="B6277" s="3">
        <v>45541</v>
      </c>
      <c r="C6277" t="s">
        <v>7056</v>
      </c>
      <c r="D6277">
        <v>1060.75</v>
      </c>
      <c r="E6277" t="s">
        <v>16079</v>
      </c>
      <c r="F6277" t="s">
        <v>32</v>
      </c>
      <c r="G6277" t="s">
        <v>39</v>
      </c>
      <c r="H6277" t="s">
        <v>176</v>
      </c>
      <c r="I6277">
        <f>IF(OR(financial_transactions3[[#This Row],[amount]]&lt;$L$16, financial_transactions3[[#This Row],[amount]]&gt;$L$17), 1, 0)</f>
        <v>0</v>
      </c>
    </row>
    <row r="6278" spans="1:9">
      <c r="A6278" t="s">
        <v>11269</v>
      </c>
      <c r="B6278" s="3">
        <v>45541</v>
      </c>
      <c r="C6278" t="s">
        <v>5303</v>
      </c>
      <c r="D6278">
        <v>245.77</v>
      </c>
      <c r="E6278" t="s">
        <v>70</v>
      </c>
      <c r="F6278" t="s">
        <v>61</v>
      </c>
      <c r="G6278" t="s">
        <v>48</v>
      </c>
      <c r="H6278" t="s">
        <v>109</v>
      </c>
      <c r="I6278">
        <f>IF(OR(financial_transactions3[[#This Row],[amount]]&lt;$L$16, financial_transactions3[[#This Row],[amount]]&gt;$L$17), 1, 0)</f>
        <v>1</v>
      </c>
    </row>
    <row r="6279" spans="1:9">
      <c r="A6279" t="s">
        <v>11270</v>
      </c>
      <c r="B6279" s="3">
        <v>45541</v>
      </c>
      <c r="C6279" t="s">
        <v>1323</v>
      </c>
      <c r="D6279">
        <v>1156.25</v>
      </c>
      <c r="E6279" t="s">
        <v>25</v>
      </c>
      <c r="F6279" t="s">
        <v>32</v>
      </c>
      <c r="G6279" t="s">
        <v>21</v>
      </c>
      <c r="H6279" t="s">
        <v>16080</v>
      </c>
      <c r="I6279">
        <f>IF(OR(financial_transactions3[[#This Row],[amount]]&lt;$L$16, financial_transactions3[[#This Row],[amount]]&gt;$L$17), 1, 0)</f>
        <v>0</v>
      </c>
    </row>
    <row r="6280" spans="1:9">
      <c r="A6280" t="s">
        <v>11273</v>
      </c>
      <c r="B6280" s="3">
        <v>45541</v>
      </c>
      <c r="C6280" t="s">
        <v>1093</v>
      </c>
      <c r="D6280">
        <v>352.01</v>
      </c>
      <c r="E6280" t="s">
        <v>67</v>
      </c>
      <c r="F6280" t="s">
        <v>32</v>
      </c>
      <c r="G6280" t="s">
        <v>39</v>
      </c>
      <c r="H6280" t="s">
        <v>57</v>
      </c>
      <c r="I6280">
        <f>IF(OR(financial_transactions3[[#This Row],[amount]]&lt;$L$16, financial_transactions3[[#This Row],[amount]]&gt;$L$17), 1, 0)</f>
        <v>1</v>
      </c>
    </row>
    <row r="6281" spans="1:9">
      <c r="A6281" t="s">
        <v>11274</v>
      </c>
      <c r="B6281" s="3">
        <v>45541</v>
      </c>
      <c r="C6281" t="s">
        <v>4207</v>
      </c>
      <c r="D6281">
        <v>1730.45</v>
      </c>
      <c r="E6281" t="s">
        <v>122</v>
      </c>
      <c r="F6281" t="s">
        <v>61</v>
      </c>
      <c r="G6281" t="s">
        <v>27</v>
      </c>
      <c r="H6281" t="s">
        <v>40</v>
      </c>
      <c r="I6281">
        <f>IF(OR(financial_transactions3[[#This Row],[amount]]&lt;$L$16, financial_transactions3[[#This Row],[amount]]&gt;$L$17), 1, 0)</f>
        <v>1</v>
      </c>
    </row>
    <row r="6282" spans="1:9">
      <c r="A6282" t="s">
        <v>11275</v>
      </c>
      <c r="B6282" s="3">
        <v>45541</v>
      </c>
      <c r="C6282" t="s">
        <v>11276</v>
      </c>
      <c r="D6282">
        <v>8469.5300000000007</v>
      </c>
      <c r="E6282" t="s">
        <v>67</v>
      </c>
      <c r="F6282" t="s">
        <v>26</v>
      </c>
      <c r="G6282" t="s">
        <v>39</v>
      </c>
      <c r="H6282" t="s">
        <v>57</v>
      </c>
      <c r="I6282">
        <f>IF(OR(financial_transactions3[[#This Row],[amount]]&lt;$L$16, financial_transactions3[[#This Row],[amount]]&gt;$L$17), 1, 0)</f>
        <v>1</v>
      </c>
    </row>
    <row r="6283" spans="1:9">
      <c r="A6283" t="s">
        <v>11277</v>
      </c>
      <c r="B6283" s="3">
        <v>45541</v>
      </c>
      <c r="C6283" t="s">
        <v>11278</v>
      </c>
      <c r="D6283">
        <v>1913.12</v>
      </c>
      <c r="E6283" t="s">
        <v>64</v>
      </c>
      <c r="F6283" t="s">
        <v>26</v>
      </c>
      <c r="G6283" t="s">
        <v>48</v>
      </c>
      <c r="H6283" t="s">
        <v>87</v>
      </c>
      <c r="I6283">
        <f>IF(OR(financial_transactions3[[#This Row],[amount]]&lt;$L$16, financial_transactions3[[#This Row],[amount]]&gt;$L$17), 1, 0)</f>
        <v>1</v>
      </c>
    </row>
    <row r="6284" spans="1:9">
      <c r="A6284" t="s">
        <v>11279</v>
      </c>
      <c r="B6284" s="3">
        <v>45541</v>
      </c>
      <c r="C6284" t="s">
        <v>11280</v>
      </c>
      <c r="D6284">
        <v>408.11</v>
      </c>
      <c r="E6284" t="s">
        <v>64</v>
      </c>
      <c r="F6284" t="s">
        <v>26</v>
      </c>
      <c r="G6284" t="s">
        <v>39</v>
      </c>
      <c r="H6284" t="s">
        <v>36</v>
      </c>
      <c r="I6284">
        <f>IF(OR(financial_transactions3[[#This Row],[amount]]&lt;$L$16, financial_transactions3[[#This Row],[amount]]&gt;$L$17), 1, 0)</f>
        <v>1</v>
      </c>
    </row>
    <row r="6285" spans="1:9">
      <c r="A6285" t="s">
        <v>11281</v>
      </c>
      <c r="B6285" s="3">
        <v>45541</v>
      </c>
      <c r="C6285" t="s">
        <v>5130</v>
      </c>
      <c r="D6285">
        <v>1313.66</v>
      </c>
      <c r="E6285" t="s">
        <v>19</v>
      </c>
      <c r="F6285" t="s">
        <v>26</v>
      </c>
      <c r="G6285" t="s">
        <v>27</v>
      </c>
      <c r="H6285" t="s">
        <v>53</v>
      </c>
      <c r="I6285">
        <f>IF(OR(financial_transactions3[[#This Row],[amount]]&lt;$L$16, financial_transactions3[[#This Row],[amount]]&gt;$L$17), 1, 0)</f>
        <v>0</v>
      </c>
    </row>
    <row r="6286" spans="1:9">
      <c r="A6286" t="s">
        <v>11282</v>
      </c>
      <c r="B6286" s="3">
        <v>45541</v>
      </c>
      <c r="C6286" t="s">
        <v>11283</v>
      </c>
      <c r="D6286">
        <v>716.69</v>
      </c>
      <c r="E6286" t="s">
        <v>31</v>
      </c>
      <c r="F6286" t="s">
        <v>26</v>
      </c>
      <c r="G6286" t="s">
        <v>27</v>
      </c>
      <c r="H6286" t="s">
        <v>87</v>
      </c>
      <c r="I6286">
        <f>IF(OR(financial_transactions3[[#This Row],[amount]]&lt;$L$16, financial_transactions3[[#This Row],[amount]]&gt;$L$17), 1, 0)</f>
        <v>0</v>
      </c>
    </row>
    <row r="6287" spans="1:9">
      <c r="A6287" t="s">
        <v>11284</v>
      </c>
      <c r="B6287" s="3">
        <v>45541</v>
      </c>
      <c r="C6287" t="s">
        <v>11285</v>
      </c>
      <c r="D6287">
        <v>958.28</v>
      </c>
      <c r="E6287" t="s">
        <v>31</v>
      </c>
      <c r="F6287" t="s">
        <v>20</v>
      </c>
      <c r="G6287" t="s">
        <v>48</v>
      </c>
      <c r="H6287" t="s">
        <v>57</v>
      </c>
      <c r="I6287">
        <f>IF(OR(financial_transactions3[[#This Row],[amount]]&lt;$L$16, financial_transactions3[[#This Row],[amount]]&gt;$L$17), 1, 0)</f>
        <v>0</v>
      </c>
    </row>
    <row r="6288" spans="1:9">
      <c r="A6288" t="s">
        <v>11286</v>
      </c>
      <c r="B6288" s="3">
        <v>45541</v>
      </c>
      <c r="C6288" t="s">
        <v>11287</v>
      </c>
      <c r="D6288">
        <v>1657.72</v>
      </c>
      <c r="E6288" t="s">
        <v>47</v>
      </c>
      <c r="F6288" t="s">
        <v>20</v>
      </c>
      <c r="G6288" t="s">
        <v>48</v>
      </c>
      <c r="H6288" t="s">
        <v>53</v>
      </c>
      <c r="I6288">
        <f>IF(OR(financial_transactions3[[#This Row],[amount]]&lt;$L$16, financial_transactions3[[#This Row],[amount]]&gt;$L$17), 1, 0)</f>
        <v>1</v>
      </c>
    </row>
    <row r="6289" spans="1:9">
      <c r="A6289" t="s">
        <v>11288</v>
      </c>
      <c r="B6289" s="3">
        <v>45541</v>
      </c>
      <c r="C6289" t="s">
        <v>11289</v>
      </c>
      <c r="D6289">
        <v>303.74</v>
      </c>
      <c r="E6289" t="s">
        <v>52</v>
      </c>
      <c r="F6289" t="s">
        <v>61</v>
      </c>
      <c r="G6289" t="s">
        <v>48</v>
      </c>
      <c r="H6289" t="s">
        <v>123</v>
      </c>
      <c r="I6289">
        <f>IF(OR(financial_transactions3[[#This Row],[amount]]&lt;$L$16, financial_transactions3[[#This Row],[amount]]&gt;$L$17), 1, 0)</f>
        <v>1</v>
      </c>
    </row>
    <row r="6290" spans="1:9">
      <c r="A6290" t="s">
        <v>11290</v>
      </c>
      <c r="B6290" s="3">
        <v>45541</v>
      </c>
      <c r="C6290" t="s">
        <v>11291</v>
      </c>
      <c r="D6290">
        <v>9744.64</v>
      </c>
      <c r="E6290" t="s">
        <v>67</v>
      </c>
      <c r="F6290" t="s">
        <v>32</v>
      </c>
      <c r="G6290" t="s">
        <v>48</v>
      </c>
      <c r="H6290" t="s">
        <v>40</v>
      </c>
      <c r="I6290">
        <f>IF(OR(financial_transactions3[[#This Row],[amount]]&lt;$L$16, financial_transactions3[[#This Row],[amount]]&gt;$L$17), 1, 0)</f>
        <v>1</v>
      </c>
    </row>
    <row r="6291" spans="1:9">
      <c r="A6291" t="s">
        <v>11292</v>
      </c>
      <c r="B6291" s="3">
        <v>45541</v>
      </c>
      <c r="C6291" t="s">
        <v>11293</v>
      </c>
      <c r="D6291">
        <v>1333.22</v>
      </c>
      <c r="E6291" t="s">
        <v>25</v>
      </c>
      <c r="F6291" t="s">
        <v>61</v>
      </c>
      <c r="G6291" t="s">
        <v>21</v>
      </c>
      <c r="H6291" t="s">
        <v>40</v>
      </c>
      <c r="I6291">
        <f>IF(OR(financial_transactions3[[#This Row],[amount]]&lt;$L$16, financial_transactions3[[#This Row],[amount]]&gt;$L$17), 1, 0)</f>
        <v>0</v>
      </c>
    </row>
    <row r="6292" spans="1:9">
      <c r="A6292" t="s">
        <v>11294</v>
      </c>
      <c r="B6292" s="3">
        <v>45541</v>
      </c>
      <c r="C6292" t="s">
        <v>11295</v>
      </c>
      <c r="D6292">
        <v>1467.02</v>
      </c>
      <c r="E6292" t="s">
        <v>16079</v>
      </c>
      <c r="F6292" t="s">
        <v>26</v>
      </c>
      <c r="G6292" t="s">
        <v>48</v>
      </c>
      <c r="H6292" t="s">
        <v>123</v>
      </c>
      <c r="I6292">
        <f>IF(OR(financial_transactions3[[#This Row],[amount]]&lt;$L$16, financial_transactions3[[#This Row],[amount]]&gt;$L$17), 1, 0)</f>
        <v>0</v>
      </c>
    </row>
    <row r="6293" spans="1:9">
      <c r="A6293" t="s">
        <v>11296</v>
      </c>
      <c r="B6293" s="3">
        <v>45541</v>
      </c>
      <c r="C6293" t="s">
        <v>11297</v>
      </c>
      <c r="D6293">
        <v>1634.13</v>
      </c>
      <c r="E6293" t="s">
        <v>25</v>
      </c>
      <c r="F6293" t="s">
        <v>26</v>
      </c>
      <c r="G6293" t="s">
        <v>39</v>
      </c>
      <c r="H6293" t="s">
        <v>28</v>
      </c>
      <c r="I6293">
        <f>IF(OR(financial_transactions3[[#This Row],[amount]]&lt;$L$16, financial_transactions3[[#This Row],[amount]]&gt;$L$17), 1, 0)</f>
        <v>1</v>
      </c>
    </row>
    <row r="6294" spans="1:9">
      <c r="A6294" t="s">
        <v>11298</v>
      </c>
      <c r="B6294" s="3">
        <v>45541</v>
      </c>
      <c r="C6294" t="s">
        <v>11299</v>
      </c>
      <c r="D6294">
        <v>980.46</v>
      </c>
      <c r="E6294" t="s">
        <v>25</v>
      </c>
      <c r="F6294" t="s">
        <v>32</v>
      </c>
      <c r="G6294" t="s">
        <v>48</v>
      </c>
      <c r="H6294" t="s">
        <v>36</v>
      </c>
      <c r="I6294">
        <f>IF(OR(financial_transactions3[[#This Row],[amount]]&lt;$L$16, financial_transactions3[[#This Row],[amount]]&gt;$L$17), 1, 0)</f>
        <v>0</v>
      </c>
    </row>
    <row r="6295" spans="1:9">
      <c r="A6295" t="s">
        <v>11300</v>
      </c>
      <c r="B6295" s="3">
        <v>45541</v>
      </c>
      <c r="C6295" t="s">
        <v>11301</v>
      </c>
      <c r="D6295">
        <v>1107.6400000000001</v>
      </c>
      <c r="E6295" t="s">
        <v>16110</v>
      </c>
      <c r="F6295" t="s">
        <v>32</v>
      </c>
      <c r="G6295" t="s">
        <v>39</v>
      </c>
      <c r="H6295" t="s">
        <v>53</v>
      </c>
      <c r="I6295">
        <f>IF(OR(financial_transactions3[[#This Row],[amount]]&lt;$L$16, financial_transactions3[[#This Row],[amount]]&gt;$L$17), 1, 0)</f>
        <v>0</v>
      </c>
    </row>
    <row r="6296" spans="1:9">
      <c r="A6296" t="s">
        <v>11302</v>
      </c>
      <c r="B6296" s="3">
        <v>45541</v>
      </c>
      <c r="C6296" t="s">
        <v>10499</v>
      </c>
      <c r="D6296">
        <v>873.74</v>
      </c>
      <c r="E6296" t="s">
        <v>70</v>
      </c>
      <c r="F6296" t="s">
        <v>32</v>
      </c>
      <c r="G6296" t="s">
        <v>21</v>
      </c>
      <c r="H6296" t="s">
        <v>53</v>
      </c>
      <c r="I6296">
        <f>IF(OR(financial_transactions3[[#This Row],[amount]]&lt;$L$16, financial_transactions3[[#This Row],[amount]]&gt;$L$17), 1, 0)</f>
        <v>0</v>
      </c>
    </row>
    <row r="6297" spans="1:9">
      <c r="A6297" t="s">
        <v>11303</v>
      </c>
      <c r="B6297" s="3">
        <v>45541</v>
      </c>
      <c r="C6297" t="s">
        <v>11304</v>
      </c>
      <c r="D6297">
        <v>62.44</v>
      </c>
      <c r="E6297" t="s">
        <v>64</v>
      </c>
      <c r="F6297" t="s">
        <v>61</v>
      </c>
      <c r="G6297" t="s">
        <v>27</v>
      </c>
      <c r="H6297" t="s">
        <v>75</v>
      </c>
      <c r="I6297">
        <f>IF(OR(financial_transactions3[[#This Row],[amount]]&lt;$L$16, financial_transactions3[[#This Row],[amount]]&gt;$L$17), 1, 0)</f>
        <v>1</v>
      </c>
    </row>
    <row r="6298" spans="1:9">
      <c r="A6298" t="s">
        <v>11305</v>
      </c>
      <c r="B6298" s="3">
        <v>45541</v>
      </c>
      <c r="C6298" t="s">
        <v>11306</v>
      </c>
      <c r="D6298">
        <v>1358.94</v>
      </c>
      <c r="E6298" t="s">
        <v>31</v>
      </c>
      <c r="F6298" t="s">
        <v>20</v>
      </c>
      <c r="G6298" t="s">
        <v>27</v>
      </c>
      <c r="H6298" t="s">
        <v>16080</v>
      </c>
      <c r="I6298">
        <f>IF(OR(financial_transactions3[[#This Row],[amount]]&lt;$L$16, financial_transactions3[[#This Row],[amount]]&gt;$L$17), 1, 0)</f>
        <v>0</v>
      </c>
    </row>
    <row r="6299" spans="1:9">
      <c r="A6299" t="s">
        <v>11307</v>
      </c>
      <c r="B6299" s="3">
        <v>45541</v>
      </c>
      <c r="C6299" t="s">
        <v>11308</v>
      </c>
      <c r="D6299">
        <v>959.87</v>
      </c>
      <c r="E6299" t="s">
        <v>16110</v>
      </c>
      <c r="F6299" t="s">
        <v>20</v>
      </c>
      <c r="G6299" t="s">
        <v>21</v>
      </c>
      <c r="H6299" t="s">
        <v>49</v>
      </c>
      <c r="I6299">
        <f>IF(OR(financial_transactions3[[#This Row],[amount]]&lt;$L$16, financial_transactions3[[#This Row],[amount]]&gt;$L$17), 1, 0)</f>
        <v>0</v>
      </c>
    </row>
    <row r="6300" spans="1:9">
      <c r="A6300" t="s">
        <v>11309</v>
      </c>
      <c r="B6300" s="3">
        <v>45542</v>
      </c>
      <c r="C6300" t="s">
        <v>4895</v>
      </c>
      <c r="D6300">
        <v>316.31</v>
      </c>
      <c r="E6300" t="s">
        <v>19</v>
      </c>
      <c r="F6300" t="s">
        <v>26</v>
      </c>
      <c r="G6300" t="s">
        <v>39</v>
      </c>
      <c r="H6300" t="s">
        <v>87</v>
      </c>
      <c r="I6300">
        <f>IF(OR(financial_transactions3[[#This Row],[amount]]&lt;$L$16, financial_transactions3[[#This Row],[amount]]&gt;$L$17), 1, 0)</f>
        <v>1</v>
      </c>
    </row>
    <row r="6301" spans="1:9">
      <c r="A6301" t="s">
        <v>11310</v>
      </c>
      <c r="B6301" s="3">
        <v>45542</v>
      </c>
      <c r="C6301" t="s">
        <v>11311</v>
      </c>
      <c r="D6301">
        <v>1981.82</v>
      </c>
      <c r="E6301" t="s">
        <v>31</v>
      </c>
      <c r="F6301" t="s">
        <v>32</v>
      </c>
      <c r="G6301" t="s">
        <v>21</v>
      </c>
      <c r="H6301" t="s">
        <v>16080</v>
      </c>
      <c r="I6301">
        <f>IF(OR(financial_transactions3[[#This Row],[amount]]&lt;$L$16, financial_transactions3[[#This Row],[amount]]&gt;$L$17), 1, 0)</f>
        <v>1</v>
      </c>
    </row>
    <row r="6302" spans="1:9">
      <c r="A6302" t="s">
        <v>11312</v>
      </c>
      <c r="B6302" s="3">
        <v>45542</v>
      </c>
      <c r="C6302" t="s">
        <v>11313</v>
      </c>
      <c r="D6302">
        <v>1678.01</v>
      </c>
      <c r="E6302" t="s">
        <v>19</v>
      </c>
      <c r="F6302" t="s">
        <v>20</v>
      </c>
      <c r="G6302" t="s">
        <v>27</v>
      </c>
      <c r="H6302" t="s">
        <v>40</v>
      </c>
      <c r="I6302">
        <f>IF(OR(financial_transactions3[[#This Row],[amount]]&lt;$L$16, financial_transactions3[[#This Row],[amount]]&gt;$L$17), 1, 0)</f>
        <v>1</v>
      </c>
    </row>
    <row r="6303" spans="1:9">
      <c r="A6303" t="s">
        <v>11314</v>
      </c>
      <c r="B6303" s="3">
        <v>45542</v>
      </c>
      <c r="C6303" t="s">
        <v>11315</v>
      </c>
      <c r="D6303">
        <v>1838.73</v>
      </c>
      <c r="E6303" t="s">
        <v>25</v>
      </c>
      <c r="F6303" t="s">
        <v>61</v>
      </c>
      <c r="G6303" t="s">
        <v>27</v>
      </c>
      <c r="H6303" t="s">
        <v>40</v>
      </c>
      <c r="I6303">
        <f>IF(OR(financial_transactions3[[#This Row],[amount]]&lt;$L$16, financial_transactions3[[#This Row],[amount]]&gt;$L$17), 1, 0)</f>
        <v>1</v>
      </c>
    </row>
    <row r="6304" spans="1:9">
      <c r="A6304" t="s">
        <v>11316</v>
      </c>
      <c r="B6304" s="3">
        <v>45542</v>
      </c>
      <c r="C6304" t="s">
        <v>3550</v>
      </c>
      <c r="D6304">
        <v>16662.939999999999</v>
      </c>
      <c r="E6304" t="s">
        <v>67</v>
      </c>
      <c r="F6304" t="s">
        <v>20</v>
      </c>
      <c r="G6304" t="s">
        <v>21</v>
      </c>
      <c r="H6304" t="s">
        <v>33</v>
      </c>
      <c r="I6304">
        <f>IF(OR(financial_transactions3[[#This Row],[amount]]&lt;$L$16, financial_transactions3[[#This Row],[amount]]&gt;$L$17), 1, 0)</f>
        <v>1</v>
      </c>
    </row>
    <row r="6305" spans="1:9">
      <c r="A6305" t="s">
        <v>11317</v>
      </c>
      <c r="B6305" s="3">
        <v>45542</v>
      </c>
      <c r="C6305" t="s">
        <v>6864</v>
      </c>
      <c r="D6305">
        <v>145.07</v>
      </c>
      <c r="E6305" t="s">
        <v>47</v>
      </c>
      <c r="F6305" t="s">
        <v>61</v>
      </c>
      <c r="G6305" t="s">
        <v>21</v>
      </c>
      <c r="H6305" t="s">
        <v>49</v>
      </c>
      <c r="I6305">
        <f>IF(OR(financial_transactions3[[#This Row],[amount]]&lt;$L$16, financial_transactions3[[#This Row],[amount]]&gt;$L$17), 1, 0)</f>
        <v>1</v>
      </c>
    </row>
    <row r="6306" spans="1:9">
      <c r="A6306" t="s">
        <v>11318</v>
      </c>
      <c r="B6306" s="3">
        <v>45542</v>
      </c>
      <c r="C6306" t="s">
        <v>9835</v>
      </c>
      <c r="D6306">
        <v>497.6</v>
      </c>
      <c r="E6306" t="s">
        <v>16110</v>
      </c>
      <c r="F6306" t="s">
        <v>32</v>
      </c>
      <c r="G6306" t="s">
        <v>27</v>
      </c>
      <c r="H6306" t="s">
        <v>16080</v>
      </c>
      <c r="I6306">
        <f>IF(OR(financial_transactions3[[#This Row],[amount]]&lt;$L$16, financial_transactions3[[#This Row],[amount]]&gt;$L$17), 1, 0)</f>
        <v>1</v>
      </c>
    </row>
    <row r="6307" spans="1:9">
      <c r="A6307" t="s">
        <v>11319</v>
      </c>
      <c r="B6307" s="3">
        <v>45542</v>
      </c>
      <c r="C6307" t="s">
        <v>11320</v>
      </c>
      <c r="D6307">
        <v>1100.8</v>
      </c>
      <c r="E6307" t="s">
        <v>47</v>
      </c>
      <c r="F6307" t="s">
        <v>20</v>
      </c>
      <c r="G6307" t="s">
        <v>27</v>
      </c>
      <c r="H6307" t="s">
        <v>57</v>
      </c>
      <c r="I6307">
        <f>IF(OR(financial_transactions3[[#This Row],[amount]]&lt;$L$16, financial_transactions3[[#This Row],[amount]]&gt;$L$17), 1, 0)</f>
        <v>0</v>
      </c>
    </row>
    <row r="6308" spans="1:9">
      <c r="A6308" t="s">
        <v>11321</v>
      </c>
      <c r="B6308" s="3">
        <v>45542</v>
      </c>
      <c r="C6308" t="s">
        <v>11322</v>
      </c>
      <c r="D6308">
        <v>979.01</v>
      </c>
      <c r="E6308" t="s">
        <v>47</v>
      </c>
      <c r="F6308" t="s">
        <v>26</v>
      </c>
      <c r="G6308" t="s">
        <v>39</v>
      </c>
      <c r="H6308" t="s">
        <v>36</v>
      </c>
      <c r="I6308">
        <f>IF(OR(financial_transactions3[[#This Row],[amount]]&lt;$L$16, financial_transactions3[[#This Row],[amount]]&gt;$L$17), 1, 0)</f>
        <v>0</v>
      </c>
    </row>
    <row r="6309" spans="1:9">
      <c r="A6309" t="s">
        <v>11323</v>
      </c>
      <c r="B6309" s="3">
        <v>45542</v>
      </c>
      <c r="C6309" t="s">
        <v>11324</v>
      </c>
      <c r="D6309">
        <v>320.36</v>
      </c>
      <c r="E6309" t="s">
        <v>25</v>
      </c>
      <c r="F6309" t="s">
        <v>32</v>
      </c>
      <c r="G6309" t="s">
        <v>21</v>
      </c>
      <c r="H6309" t="s">
        <v>49</v>
      </c>
      <c r="I6309">
        <f>IF(OR(financial_transactions3[[#This Row],[amount]]&lt;$L$16, financial_transactions3[[#This Row],[amount]]&gt;$L$17), 1, 0)</f>
        <v>1</v>
      </c>
    </row>
    <row r="6310" spans="1:9">
      <c r="A6310" t="s">
        <v>11325</v>
      </c>
      <c r="B6310" s="3">
        <v>45542</v>
      </c>
      <c r="C6310" t="s">
        <v>3312</v>
      </c>
      <c r="D6310">
        <v>1450.91</v>
      </c>
      <c r="E6310" t="s">
        <v>19</v>
      </c>
      <c r="F6310" t="s">
        <v>32</v>
      </c>
      <c r="G6310" t="s">
        <v>27</v>
      </c>
      <c r="H6310" t="s">
        <v>28</v>
      </c>
      <c r="I6310">
        <f>IF(OR(financial_transactions3[[#This Row],[amount]]&lt;$L$16, financial_transactions3[[#This Row],[amount]]&gt;$L$17), 1, 0)</f>
        <v>0</v>
      </c>
    </row>
    <row r="6311" spans="1:9">
      <c r="A6311" t="s">
        <v>11326</v>
      </c>
      <c r="B6311" s="3">
        <v>45542</v>
      </c>
      <c r="C6311" t="s">
        <v>11327</v>
      </c>
      <c r="D6311">
        <v>216.57</v>
      </c>
      <c r="E6311" t="s">
        <v>47</v>
      </c>
      <c r="F6311" t="s">
        <v>26</v>
      </c>
      <c r="G6311" t="s">
        <v>39</v>
      </c>
      <c r="H6311" t="s">
        <v>94</v>
      </c>
      <c r="I6311">
        <f>IF(OR(financial_transactions3[[#This Row],[amount]]&lt;$L$16, financial_transactions3[[#This Row],[amount]]&gt;$L$17), 1, 0)</f>
        <v>1</v>
      </c>
    </row>
    <row r="6312" spans="1:9">
      <c r="A6312" t="s">
        <v>11328</v>
      </c>
      <c r="B6312" s="3">
        <v>45542</v>
      </c>
      <c r="C6312" t="s">
        <v>11329</v>
      </c>
      <c r="D6312">
        <v>202.16</v>
      </c>
      <c r="E6312" t="s">
        <v>19</v>
      </c>
      <c r="F6312" t="s">
        <v>32</v>
      </c>
      <c r="G6312" t="s">
        <v>48</v>
      </c>
      <c r="H6312" t="s">
        <v>44</v>
      </c>
      <c r="I6312">
        <f>IF(OR(financial_transactions3[[#This Row],[amount]]&lt;$L$16, financial_transactions3[[#This Row],[amount]]&gt;$L$17), 1, 0)</f>
        <v>1</v>
      </c>
    </row>
    <row r="6313" spans="1:9">
      <c r="A6313" t="s">
        <v>11330</v>
      </c>
      <c r="B6313" s="3">
        <v>45542</v>
      </c>
      <c r="C6313" t="s">
        <v>2516</v>
      </c>
      <c r="D6313">
        <v>1712.38</v>
      </c>
      <c r="E6313" t="s">
        <v>64</v>
      </c>
      <c r="F6313" t="s">
        <v>20</v>
      </c>
      <c r="G6313" t="s">
        <v>39</v>
      </c>
      <c r="H6313" t="s">
        <v>75</v>
      </c>
      <c r="I6313">
        <f>IF(OR(financial_transactions3[[#This Row],[amount]]&lt;$L$16, financial_transactions3[[#This Row],[amount]]&gt;$L$17), 1, 0)</f>
        <v>1</v>
      </c>
    </row>
    <row r="6314" spans="1:9">
      <c r="A6314" t="s">
        <v>11331</v>
      </c>
      <c r="B6314" s="3">
        <v>45542</v>
      </c>
      <c r="C6314" t="s">
        <v>11332</v>
      </c>
      <c r="D6314">
        <v>519.82000000000005</v>
      </c>
      <c r="E6314" t="s">
        <v>19</v>
      </c>
      <c r="F6314" t="s">
        <v>20</v>
      </c>
      <c r="G6314" t="s">
        <v>21</v>
      </c>
      <c r="H6314" t="s">
        <v>57</v>
      </c>
      <c r="I6314">
        <f>IF(OR(financial_transactions3[[#This Row],[amount]]&lt;$L$16, financial_transactions3[[#This Row],[amount]]&gt;$L$17), 1, 0)</f>
        <v>1</v>
      </c>
    </row>
    <row r="6315" spans="1:9">
      <c r="A6315" t="s">
        <v>11333</v>
      </c>
      <c r="B6315" s="3">
        <v>45542</v>
      </c>
      <c r="C6315" t="s">
        <v>7789</v>
      </c>
      <c r="D6315">
        <v>654.76</v>
      </c>
      <c r="E6315" t="s">
        <v>67</v>
      </c>
      <c r="F6315" t="s">
        <v>20</v>
      </c>
      <c r="G6315" t="s">
        <v>21</v>
      </c>
      <c r="H6315" t="s">
        <v>28</v>
      </c>
      <c r="I6315">
        <f>IF(OR(financial_transactions3[[#This Row],[amount]]&lt;$L$16, financial_transactions3[[#This Row],[amount]]&gt;$L$17), 1, 0)</f>
        <v>0</v>
      </c>
    </row>
    <row r="6316" spans="1:9">
      <c r="A6316" t="s">
        <v>11336</v>
      </c>
      <c r="B6316" s="3">
        <v>45542</v>
      </c>
      <c r="C6316" t="s">
        <v>2698</v>
      </c>
      <c r="D6316">
        <v>783.62</v>
      </c>
      <c r="E6316" t="s">
        <v>47</v>
      </c>
      <c r="F6316" t="s">
        <v>61</v>
      </c>
      <c r="G6316" t="s">
        <v>48</v>
      </c>
      <c r="H6316" t="s">
        <v>57</v>
      </c>
      <c r="I6316">
        <f>IF(OR(financial_transactions3[[#This Row],[amount]]&lt;$L$16, financial_transactions3[[#This Row],[amount]]&gt;$L$17), 1, 0)</f>
        <v>0</v>
      </c>
    </row>
    <row r="6317" spans="1:9">
      <c r="A6317" t="s">
        <v>11337</v>
      </c>
      <c r="B6317" s="3">
        <v>45542</v>
      </c>
      <c r="C6317" t="s">
        <v>11338</v>
      </c>
      <c r="D6317">
        <v>1038.3800000000001</v>
      </c>
      <c r="E6317" t="s">
        <v>19</v>
      </c>
      <c r="F6317" t="s">
        <v>20</v>
      </c>
      <c r="G6317" t="s">
        <v>48</v>
      </c>
      <c r="H6317" t="s">
        <v>33</v>
      </c>
      <c r="I6317">
        <f>IF(OR(financial_transactions3[[#This Row],[amount]]&lt;$L$16, financial_transactions3[[#This Row],[amount]]&gt;$L$17), 1, 0)</f>
        <v>0</v>
      </c>
    </row>
    <row r="6318" spans="1:9">
      <c r="A6318" t="s">
        <v>11339</v>
      </c>
      <c r="B6318" s="3">
        <v>45542</v>
      </c>
      <c r="C6318" t="s">
        <v>9044</v>
      </c>
      <c r="D6318">
        <v>144.91</v>
      </c>
      <c r="E6318" t="s">
        <v>25</v>
      </c>
      <c r="F6318" t="s">
        <v>32</v>
      </c>
      <c r="G6318" t="s">
        <v>48</v>
      </c>
      <c r="H6318" t="s">
        <v>16080</v>
      </c>
      <c r="I6318">
        <f>IF(OR(financial_transactions3[[#This Row],[amount]]&lt;$L$16, financial_transactions3[[#This Row],[amount]]&gt;$L$17), 1, 0)</f>
        <v>1</v>
      </c>
    </row>
    <row r="6319" spans="1:9">
      <c r="A6319" t="s">
        <v>11342</v>
      </c>
      <c r="B6319" s="3">
        <v>45542</v>
      </c>
      <c r="C6319" t="s">
        <v>11343</v>
      </c>
      <c r="D6319">
        <v>1014.96</v>
      </c>
      <c r="E6319" t="s">
        <v>16110</v>
      </c>
      <c r="F6319" t="s">
        <v>26</v>
      </c>
      <c r="G6319" t="s">
        <v>39</v>
      </c>
      <c r="H6319" t="s">
        <v>87</v>
      </c>
      <c r="I6319">
        <f>IF(OR(financial_transactions3[[#This Row],[amount]]&lt;$L$16, financial_transactions3[[#This Row],[amount]]&gt;$L$17), 1, 0)</f>
        <v>0</v>
      </c>
    </row>
    <row r="6320" spans="1:9">
      <c r="A6320" t="s">
        <v>11344</v>
      </c>
      <c r="B6320" s="3">
        <v>45542</v>
      </c>
      <c r="C6320" t="s">
        <v>6604</v>
      </c>
      <c r="D6320">
        <v>430.19</v>
      </c>
      <c r="E6320" t="s">
        <v>16110</v>
      </c>
      <c r="F6320" t="s">
        <v>20</v>
      </c>
      <c r="G6320" t="s">
        <v>48</v>
      </c>
      <c r="H6320" t="s">
        <v>75</v>
      </c>
      <c r="I6320">
        <f>IF(OR(financial_transactions3[[#This Row],[amount]]&lt;$L$16, financial_transactions3[[#This Row],[amount]]&gt;$L$17), 1, 0)</f>
        <v>1</v>
      </c>
    </row>
    <row r="6321" spans="1:9">
      <c r="A6321" t="s">
        <v>11345</v>
      </c>
      <c r="B6321" s="3">
        <v>45542</v>
      </c>
      <c r="C6321" t="s">
        <v>11346</v>
      </c>
      <c r="D6321">
        <v>8275.74</v>
      </c>
      <c r="E6321" t="s">
        <v>16110</v>
      </c>
      <c r="F6321" t="s">
        <v>32</v>
      </c>
      <c r="G6321" t="s">
        <v>39</v>
      </c>
      <c r="H6321" t="s">
        <v>53</v>
      </c>
      <c r="I6321">
        <f>IF(OR(financial_transactions3[[#This Row],[amount]]&lt;$L$16, financial_transactions3[[#This Row],[amount]]&gt;$L$17), 1, 0)</f>
        <v>1</v>
      </c>
    </row>
    <row r="6322" spans="1:9">
      <c r="A6322" t="s">
        <v>11347</v>
      </c>
      <c r="B6322" s="3">
        <v>45542</v>
      </c>
      <c r="C6322" t="s">
        <v>11348</v>
      </c>
      <c r="D6322">
        <v>902.23</v>
      </c>
      <c r="E6322" t="s">
        <v>64</v>
      </c>
      <c r="F6322" t="s">
        <v>20</v>
      </c>
      <c r="G6322" t="s">
        <v>39</v>
      </c>
      <c r="H6322" t="s">
        <v>44</v>
      </c>
      <c r="I6322">
        <f>IF(OR(financial_transactions3[[#This Row],[amount]]&lt;$L$16, financial_transactions3[[#This Row],[amount]]&gt;$L$17), 1, 0)</f>
        <v>0</v>
      </c>
    </row>
    <row r="6323" spans="1:9">
      <c r="A6323" t="s">
        <v>11351</v>
      </c>
      <c r="B6323" s="3">
        <v>45543</v>
      </c>
      <c r="C6323" t="s">
        <v>11352</v>
      </c>
      <c r="D6323">
        <v>1820.26</v>
      </c>
      <c r="E6323" t="s">
        <v>25</v>
      </c>
      <c r="F6323" t="s">
        <v>20</v>
      </c>
      <c r="G6323" t="s">
        <v>21</v>
      </c>
      <c r="H6323" t="s">
        <v>36</v>
      </c>
      <c r="I6323">
        <f>IF(OR(financial_transactions3[[#This Row],[amount]]&lt;$L$16, financial_transactions3[[#This Row],[amount]]&gt;$L$17), 1, 0)</f>
        <v>1</v>
      </c>
    </row>
    <row r="6324" spans="1:9">
      <c r="A6324" t="s">
        <v>11353</v>
      </c>
      <c r="B6324" s="3">
        <v>45543</v>
      </c>
      <c r="C6324" t="s">
        <v>5560</v>
      </c>
      <c r="D6324">
        <v>1580.02</v>
      </c>
      <c r="E6324" t="s">
        <v>19</v>
      </c>
      <c r="F6324" t="s">
        <v>26</v>
      </c>
      <c r="G6324" t="s">
        <v>48</v>
      </c>
      <c r="H6324" t="s">
        <v>123</v>
      </c>
      <c r="I6324">
        <f>IF(OR(financial_transactions3[[#This Row],[amount]]&lt;$L$16, financial_transactions3[[#This Row],[amount]]&gt;$L$17), 1, 0)</f>
        <v>0</v>
      </c>
    </row>
    <row r="6325" spans="1:9">
      <c r="A6325" t="s">
        <v>11354</v>
      </c>
      <c r="B6325" s="3">
        <v>45543</v>
      </c>
      <c r="C6325" t="s">
        <v>11355</v>
      </c>
      <c r="D6325">
        <v>1977.84</v>
      </c>
      <c r="E6325" t="s">
        <v>16079</v>
      </c>
      <c r="F6325" t="s">
        <v>20</v>
      </c>
      <c r="G6325" t="s">
        <v>48</v>
      </c>
      <c r="H6325" t="s">
        <v>36</v>
      </c>
      <c r="I6325">
        <f>IF(OR(financial_transactions3[[#This Row],[amount]]&lt;$L$16, financial_transactions3[[#This Row],[amount]]&gt;$L$17), 1, 0)</f>
        <v>1</v>
      </c>
    </row>
    <row r="6326" spans="1:9">
      <c r="A6326" t="s">
        <v>11358</v>
      </c>
      <c r="B6326" s="3">
        <v>45543</v>
      </c>
      <c r="C6326" t="s">
        <v>7277</v>
      </c>
      <c r="D6326">
        <v>1096.33</v>
      </c>
      <c r="E6326" t="s">
        <v>47</v>
      </c>
      <c r="F6326" t="s">
        <v>26</v>
      </c>
      <c r="G6326" t="s">
        <v>48</v>
      </c>
      <c r="H6326" t="s">
        <v>53</v>
      </c>
      <c r="I6326">
        <f>IF(OR(financial_transactions3[[#This Row],[amount]]&lt;$L$16, financial_transactions3[[#This Row],[amount]]&gt;$L$17), 1, 0)</f>
        <v>0</v>
      </c>
    </row>
    <row r="6327" spans="1:9">
      <c r="A6327" t="s">
        <v>11359</v>
      </c>
      <c r="B6327" s="3">
        <v>45543</v>
      </c>
      <c r="C6327" t="s">
        <v>11360</v>
      </c>
      <c r="D6327">
        <v>297.24</v>
      </c>
      <c r="E6327" t="s">
        <v>52</v>
      </c>
      <c r="F6327" t="s">
        <v>26</v>
      </c>
      <c r="G6327" t="s">
        <v>39</v>
      </c>
      <c r="H6327" t="s">
        <v>123</v>
      </c>
      <c r="I6327">
        <f>IF(OR(financial_transactions3[[#This Row],[amount]]&lt;$L$16, financial_transactions3[[#This Row],[amount]]&gt;$L$17), 1, 0)</f>
        <v>1</v>
      </c>
    </row>
    <row r="6328" spans="1:9">
      <c r="A6328" t="s">
        <v>11361</v>
      </c>
      <c r="B6328" s="3">
        <v>45543</v>
      </c>
      <c r="C6328" t="s">
        <v>11362</v>
      </c>
      <c r="D6328">
        <v>760.13</v>
      </c>
      <c r="E6328" t="s">
        <v>64</v>
      </c>
      <c r="F6328" t="s">
        <v>61</v>
      </c>
      <c r="G6328" t="s">
        <v>21</v>
      </c>
      <c r="H6328" t="s">
        <v>57</v>
      </c>
      <c r="I6328">
        <f>IF(OR(financial_transactions3[[#This Row],[amount]]&lt;$L$16, financial_transactions3[[#This Row],[amount]]&gt;$L$17), 1, 0)</f>
        <v>0</v>
      </c>
    </row>
    <row r="6329" spans="1:9">
      <c r="A6329" t="s">
        <v>11363</v>
      </c>
      <c r="B6329" s="3">
        <v>45543</v>
      </c>
      <c r="C6329" t="s">
        <v>11364</v>
      </c>
      <c r="D6329">
        <v>932.39</v>
      </c>
      <c r="E6329" t="s">
        <v>16110</v>
      </c>
      <c r="F6329" t="s">
        <v>61</v>
      </c>
      <c r="G6329" t="s">
        <v>39</v>
      </c>
      <c r="H6329" t="s">
        <v>36</v>
      </c>
      <c r="I6329">
        <f>IF(OR(financial_transactions3[[#This Row],[amount]]&lt;$L$16, financial_transactions3[[#This Row],[amount]]&gt;$L$17), 1, 0)</f>
        <v>0</v>
      </c>
    </row>
    <row r="6330" spans="1:9">
      <c r="A6330" t="s">
        <v>11365</v>
      </c>
      <c r="B6330" s="3">
        <v>45543</v>
      </c>
      <c r="C6330" t="s">
        <v>11366</v>
      </c>
      <c r="D6330">
        <v>326.94</v>
      </c>
      <c r="E6330" t="s">
        <v>16110</v>
      </c>
      <c r="F6330" t="s">
        <v>20</v>
      </c>
      <c r="G6330" t="s">
        <v>27</v>
      </c>
      <c r="H6330" t="s">
        <v>75</v>
      </c>
      <c r="I6330">
        <f>IF(OR(financial_transactions3[[#This Row],[amount]]&lt;$L$16, financial_transactions3[[#This Row],[amount]]&gt;$L$17), 1, 0)</f>
        <v>1</v>
      </c>
    </row>
    <row r="6331" spans="1:9">
      <c r="A6331" t="s">
        <v>11367</v>
      </c>
      <c r="B6331" s="3">
        <v>45543</v>
      </c>
      <c r="C6331" t="s">
        <v>9649</v>
      </c>
      <c r="D6331">
        <v>250.45</v>
      </c>
      <c r="E6331" t="s">
        <v>16110</v>
      </c>
      <c r="F6331" t="s">
        <v>32</v>
      </c>
      <c r="G6331" t="s">
        <v>21</v>
      </c>
      <c r="H6331" t="s">
        <v>87</v>
      </c>
      <c r="I6331">
        <f>IF(OR(financial_transactions3[[#This Row],[amount]]&lt;$L$16, financial_transactions3[[#This Row],[amount]]&gt;$L$17), 1, 0)</f>
        <v>1</v>
      </c>
    </row>
    <row r="6332" spans="1:9">
      <c r="A6332" t="s">
        <v>11368</v>
      </c>
      <c r="B6332" s="3">
        <v>45543</v>
      </c>
      <c r="C6332" t="s">
        <v>111</v>
      </c>
      <c r="D6332">
        <v>1962.05</v>
      </c>
      <c r="E6332" t="s">
        <v>52</v>
      </c>
      <c r="F6332" t="s">
        <v>32</v>
      </c>
      <c r="G6332" t="s">
        <v>27</v>
      </c>
      <c r="H6332" t="s">
        <v>44</v>
      </c>
      <c r="I6332">
        <f>IF(OR(financial_transactions3[[#This Row],[amount]]&lt;$L$16, financial_transactions3[[#This Row],[amount]]&gt;$L$17), 1, 0)</f>
        <v>1</v>
      </c>
    </row>
    <row r="6333" spans="1:9">
      <c r="A6333" t="s">
        <v>11369</v>
      </c>
      <c r="B6333" s="3">
        <v>45543</v>
      </c>
      <c r="C6333" t="s">
        <v>2333</v>
      </c>
      <c r="D6333">
        <v>1315.62</v>
      </c>
      <c r="E6333" t="s">
        <v>19</v>
      </c>
      <c r="F6333" t="s">
        <v>26</v>
      </c>
      <c r="G6333" t="s">
        <v>39</v>
      </c>
      <c r="H6333" t="s">
        <v>53</v>
      </c>
      <c r="I6333">
        <f>IF(OR(financial_transactions3[[#This Row],[amount]]&lt;$L$16, financial_transactions3[[#This Row],[amount]]&gt;$L$17), 1, 0)</f>
        <v>0</v>
      </c>
    </row>
    <row r="6334" spans="1:9">
      <c r="A6334" t="s">
        <v>11370</v>
      </c>
      <c r="B6334" s="3">
        <v>45543</v>
      </c>
      <c r="C6334" t="s">
        <v>8487</v>
      </c>
      <c r="D6334">
        <v>707.81</v>
      </c>
      <c r="E6334" t="s">
        <v>70</v>
      </c>
      <c r="F6334" t="s">
        <v>32</v>
      </c>
      <c r="G6334" t="s">
        <v>21</v>
      </c>
      <c r="H6334" t="s">
        <v>33</v>
      </c>
      <c r="I6334">
        <f>IF(OR(financial_transactions3[[#This Row],[amount]]&lt;$L$16, financial_transactions3[[#This Row],[amount]]&gt;$L$17), 1, 0)</f>
        <v>0</v>
      </c>
    </row>
    <row r="6335" spans="1:9">
      <c r="A6335" t="s">
        <v>11371</v>
      </c>
      <c r="B6335" s="3">
        <v>45543</v>
      </c>
      <c r="C6335" t="s">
        <v>7906</v>
      </c>
      <c r="D6335">
        <v>1493.29</v>
      </c>
      <c r="E6335" t="s">
        <v>16079</v>
      </c>
      <c r="F6335" t="s">
        <v>61</v>
      </c>
      <c r="G6335" t="s">
        <v>27</v>
      </c>
      <c r="H6335" t="s">
        <v>176</v>
      </c>
      <c r="I6335">
        <f>IF(OR(financial_transactions3[[#This Row],[amount]]&lt;$L$16, financial_transactions3[[#This Row],[amount]]&gt;$L$17), 1, 0)</f>
        <v>0</v>
      </c>
    </row>
    <row r="6336" spans="1:9">
      <c r="A6336" t="s">
        <v>11372</v>
      </c>
      <c r="B6336" s="3">
        <v>45543</v>
      </c>
      <c r="C6336" t="s">
        <v>6937</v>
      </c>
      <c r="D6336">
        <v>1468.25</v>
      </c>
      <c r="E6336" t="s">
        <v>16110</v>
      </c>
      <c r="F6336" t="s">
        <v>26</v>
      </c>
      <c r="G6336" t="s">
        <v>39</v>
      </c>
      <c r="H6336" t="s">
        <v>40</v>
      </c>
      <c r="I6336">
        <f>IF(OR(financial_transactions3[[#This Row],[amount]]&lt;$L$16, financial_transactions3[[#This Row],[amount]]&gt;$L$17), 1, 0)</f>
        <v>0</v>
      </c>
    </row>
    <row r="6337" spans="1:9">
      <c r="A6337" t="s">
        <v>11373</v>
      </c>
      <c r="B6337" s="3">
        <v>45543</v>
      </c>
      <c r="C6337" t="s">
        <v>11374</v>
      </c>
      <c r="D6337">
        <v>198.5</v>
      </c>
      <c r="E6337" t="s">
        <v>25</v>
      </c>
      <c r="F6337" t="s">
        <v>26</v>
      </c>
      <c r="G6337" t="s">
        <v>27</v>
      </c>
      <c r="H6337" t="s">
        <v>33</v>
      </c>
      <c r="I6337">
        <f>IF(OR(financial_transactions3[[#This Row],[amount]]&lt;$L$16, financial_transactions3[[#This Row],[amount]]&gt;$L$17), 1, 0)</f>
        <v>1</v>
      </c>
    </row>
    <row r="6338" spans="1:9">
      <c r="A6338" t="s">
        <v>11375</v>
      </c>
      <c r="B6338" s="3">
        <v>45543</v>
      </c>
      <c r="C6338" t="s">
        <v>8660</v>
      </c>
      <c r="D6338">
        <v>590.72</v>
      </c>
      <c r="E6338" t="s">
        <v>67</v>
      </c>
      <c r="F6338" t="s">
        <v>20</v>
      </c>
      <c r="G6338" t="s">
        <v>39</v>
      </c>
      <c r="H6338" t="s">
        <v>57</v>
      </c>
      <c r="I6338">
        <f>IF(OR(financial_transactions3[[#This Row],[amount]]&lt;$L$16, financial_transactions3[[#This Row],[amount]]&gt;$L$17), 1, 0)</f>
        <v>0</v>
      </c>
    </row>
    <row r="6339" spans="1:9">
      <c r="A6339" t="s">
        <v>11376</v>
      </c>
      <c r="B6339" s="3">
        <v>45543</v>
      </c>
      <c r="C6339" t="s">
        <v>8340</v>
      </c>
      <c r="D6339">
        <v>390.73</v>
      </c>
      <c r="E6339" t="s">
        <v>47</v>
      </c>
      <c r="F6339" t="s">
        <v>61</v>
      </c>
      <c r="G6339" t="s">
        <v>21</v>
      </c>
      <c r="H6339" t="s">
        <v>49</v>
      </c>
      <c r="I6339">
        <f>IF(OR(financial_transactions3[[#This Row],[amount]]&lt;$L$16, financial_transactions3[[#This Row],[amount]]&gt;$L$17), 1, 0)</f>
        <v>1</v>
      </c>
    </row>
    <row r="6340" spans="1:9">
      <c r="A6340" t="s">
        <v>11377</v>
      </c>
      <c r="B6340" s="3">
        <v>45543</v>
      </c>
      <c r="C6340" t="s">
        <v>6277</v>
      </c>
      <c r="D6340">
        <v>324.13</v>
      </c>
      <c r="E6340" t="s">
        <v>70</v>
      </c>
      <c r="F6340" t="s">
        <v>61</v>
      </c>
      <c r="G6340" t="s">
        <v>48</v>
      </c>
      <c r="H6340" t="s">
        <v>57</v>
      </c>
      <c r="I6340">
        <f>IF(OR(financial_transactions3[[#This Row],[amount]]&lt;$L$16, financial_transactions3[[#This Row],[amount]]&gt;$L$17), 1, 0)</f>
        <v>1</v>
      </c>
    </row>
    <row r="6341" spans="1:9">
      <c r="A6341" t="s">
        <v>11378</v>
      </c>
      <c r="B6341" s="3">
        <v>45543</v>
      </c>
      <c r="C6341" t="s">
        <v>11379</v>
      </c>
      <c r="D6341">
        <v>688.28</v>
      </c>
      <c r="E6341" t="s">
        <v>16079</v>
      </c>
      <c r="F6341" t="s">
        <v>20</v>
      </c>
      <c r="G6341" t="s">
        <v>39</v>
      </c>
      <c r="H6341" t="s">
        <v>123</v>
      </c>
      <c r="I6341">
        <f>IF(OR(financial_transactions3[[#This Row],[amount]]&lt;$L$16, financial_transactions3[[#This Row],[amount]]&gt;$L$17), 1, 0)</f>
        <v>0</v>
      </c>
    </row>
    <row r="6342" spans="1:9">
      <c r="A6342" t="s">
        <v>11380</v>
      </c>
      <c r="B6342" s="3">
        <v>45543</v>
      </c>
      <c r="C6342" t="s">
        <v>11381</v>
      </c>
      <c r="D6342">
        <v>277.92</v>
      </c>
      <c r="E6342" t="s">
        <v>25</v>
      </c>
      <c r="F6342" t="s">
        <v>61</v>
      </c>
      <c r="G6342" t="s">
        <v>27</v>
      </c>
      <c r="H6342" t="s">
        <v>44</v>
      </c>
      <c r="I6342">
        <f>IF(OR(financial_transactions3[[#This Row],[amount]]&lt;$L$16, financial_transactions3[[#This Row],[amount]]&gt;$L$17), 1, 0)</f>
        <v>1</v>
      </c>
    </row>
    <row r="6343" spans="1:9">
      <c r="A6343" t="s">
        <v>11382</v>
      </c>
      <c r="B6343" s="3">
        <v>45543</v>
      </c>
      <c r="C6343" t="s">
        <v>11383</v>
      </c>
      <c r="D6343">
        <v>724.57</v>
      </c>
      <c r="E6343" t="s">
        <v>19</v>
      </c>
      <c r="F6343" t="s">
        <v>32</v>
      </c>
      <c r="G6343" t="s">
        <v>48</v>
      </c>
      <c r="H6343" t="s">
        <v>22</v>
      </c>
      <c r="I6343">
        <f>IF(OR(financial_transactions3[[#This Row],[amount]]&lt;$L$16, financial_transactions3[[#This Row],[amount]]&gt;$L$17), 1, 0)</f>
        <v>0</v>
      </c>
    </row>
    <row r="6344" spans="1:9">
      <c r="A6344" t="s">
        <v>11384</v>
      </c>
      <c r="B6344" s="3">
        <v>45543</v>
      </c>
      <c r="C6344" t="s">
        <v>4537</v>
      </c>
      <c r="D6344">
        <v>1747.36</v>
      </c>
      <c r="E6344" t="s">
        <v>25</v>
      </c>
      <c r="F6344" t="s">
        <v>32</v>
      </c>
      <c r="G6344" t="s">
        <v>48</v>
      </c>
      <c r="H6344" t="s">
        <v>94</v>
      </c>
      <c r="I6344">
        <f>IF(OR(financial_transactions3[[#This Row],[amount]]&lt;$L$16, financial_transactions3[[#This Row],[amount]]&gt;$L$17), 1, 0)</f>
        <v>1</v>
      </c>
    </row>
    <row r="6345" spans="1:9">
      <c r="A6345" t="s">
        <v>11385</v>
      </c>
      <c r="B6345" s="3">
        <v>45543</v>
      </c>
      <c r="C6345" t="s">
        <v>7426</v>
      </c>
      <c r="D6345">
        <v>1876.82</v>
      </c>
      <c r="E6345" t="s">
        <v>47</v>
      </c>
      <c r="F6345" t="s">
        <v>26</v>
      </c>
      <c r="G6345" t="s">
        <v>39</v>
      </c>
      <c r="H6345" t="s">
        <v>109</v>
      </c>
      <c r="I6345">
        <f>IF(OR(financial_transactions3[[#This Row],[amount]]&lt;$L$16, financial_transactions3[[#This Row],[amount]]&gt;$L$17), 1, 0)</f>
        <v>1</v>
      </c>
    </row>
    <row r="6346" spans="1:9">
      <c r="A6346" t="s">
        <v>11386</v>
      </c>
      <c r="B6346" s="3">
        <v>45544</v>
      </c>
      <c r="C6346" t="s">
        <v>11387</v>
      </c>
      <c r="D6346">
        <v>616.63</v>
      </c>
      <c r="E6346" t="s">
        <v>16079</v>
      </c>
      <c r="F6346" t="s">
        <v>61</v>
      </c>
      <c r="G6346" t="s">
        <v>48</v>
      </c>
      <c r="H6346" t="s">
        <v>75</v>
      </c>
      <c r="I6346">
        <f>IF(OR(financial_transactions3[[#This Row],[amount]]&lt;$L$16, financial_transactions3[[#This Row],[amount]]&gt;$L$17), 1, 0)</f>
        <v>0</v>
      </c>
    </row>
    <row r="6347" spans="1:9">
      <c r="A6347" t="s">
        <v>11388</v>
      </c>
      <c r="B6347" s="3">
        <v>45544</v>
      </c>
      <c r="C6347" t="s">
        <v>11389</v>
      </c>
      <c r="D6347">
        <v>1352.11</v>
      </c>
      <c r="E6347" t="s">
        <v>52</v>
      </c>
      <c r="F6347" t="s">
        <v>20</v>
      </c>
      <c r="G6347" t="s">
        <v>39</v>
      </c>
      <c r="H6347" t="s">
        <v>36</v>
      </c>
      <c r="I6347">
        <f>IF(OR(financial_transactions3[[#This Row],[amount]]&lt;$L$16, financial_transactions3[[#This Row],[amount]]&gt;$L$17), 1, 0)</f>
        <v>0</v>
      </c>
    </row>
    <row r="6348" spans="1:9">
      <c r="A6348" t="s">
        <v>11390</v>
      </c>
      <c r="B6348" s="3">
        <v>45544</v>
      </c>
      <c r="C6348" t="s">
        <v>11391</v>
      </c>
      <c r="D6348">
        <v>775.31</v>
      </c>
      <c r="E6348" t="s">
        <v>67</v>
      </c>
      <c r="F6348" t="s">
        <v>32</v>
      </c>
      <c r="G6348" t="s">
        <v>39</v>
      </c>
      <c r="H6348" t="s">
        <v>36</v>
      </c>
      <c r="I6348">
        <f>IF(OR(financial_transactions3[[#This Row],[amount]]&lt;$L$16, financial_transactions3[[#This Row],[amount]]&gt;$L$17), 1, 0)</f>
        <v>0</v>
      </c>
    </row>
    <row r="6349" spans="1:9">
      <c r="A6349" t="s">
        <v>11392</v>
      </c>
      <c r="B6349" s="3">
        <v>45544</v>
      </c>
      <c r="C6349" t="s">
        <v>1152</v>
      </c>
      <c r="D6349">
        <v>1800.1</v>
      </c>
      <c r="E6349" t="s">
        <v>31</v>
      </c>
      <c r="F6349" t="s">
        <v>26</v>
      </c>
      <c r="G6349" t="s">
        <v>27</v>
      </c>
      <c r="H6349" t="s">
        <v>87</v>
      </c>
      <c r="I6349">
        <f>IF(OR(financial_transactions3[[#This Row],[amount]]&lt;$L$16, financial_transactions3[[#This Row],[amount]]&gt;$L$17), 1, 0)</f>
        <v>1</v>
      </c>
    </row>
    <row r="6350" spans="1:9">
      <c r="A6350" t="s">
        <v>11393</v>
      </c>
      <c r="B6350" s="3">
        <v>45544</v>
      </c>
      <c r="C6350" t="s">
        <v>125</v>
      </c>
      <c r="D6350">
        <v>857.56</v>
      </c>
      <c r="E6350" t="s">
        <v>70</v>
      </c>
      <c r="F6350" t="s">
        <v>32</v>
      </c>
      <c r="G6350" t="s">
        <v>39</v>
      </c>
      <c r="H6350" t="s">
        <v>16080</v>
      </c>
      <c r="I6350">
        <f>IF(OR(financial_transactions3[[#This Row],[amount]]&lt;$L$16, financial_transactions3[[#This Row],[amount]]&gt;$L$17), 1, 0)</f>
        <v>0</v>
      </c>
    </row>
    <row r="6351" spans="1:9">
      <c r="A6351" t="s">
        <v>11394</v>
      </c>
      <c r="B6351" s="3">
        <v>45544</v>
      </c>
      <c r="C6351" t="s">
        <v>3533</v>
      </c>
      <c r="D6351">
        <v>14679.6</v>
      </c>
      <c r="E6351" t="s">
        <v>47</v>
      </c>
      <c r="F6351" t="s">
        <v>20</v>
      </c>
      <c r="G6351" t="s">
        <v>21</v>
      </c>
      <c r="H6351" t="s">
        <v>75</v>
      </c>
      <c r="I6351">
        <f>IF(OR(financial_transactions3[[#This Row],[amount]]&lt;$L$16, financial_transactions3[[#This Row],[amount]]&gt;$L$17), 1, 0)</f>
        <v>1</v>
      </c>
    </row>
    <row r="6352" spans="1:9">
      <c r="A6352" t="s">
        <v>11395</v>
      </c>
      <c r="B6352" s="3">
        <v>45544</v>
      </c>
      <c r="C6352" t="s">
        <v>10946</v>
      </c>
      <c r="D6352">
        <v>809.18</v>
      </c>
      <c r="E6352" t="s">
        <v>16079</v>
      </c>
      <c r="F6352" t="s">
        <v>20</v>
      </c>
      <c r="G6352" t="s">
        <v>27</v>
      </c>
      <c r="H6352" t="s">
        <v>49</v>
      </c>
      <c r="I6352">
        <f>IF(OR(financial_transactions3[[#This Row],[amount]]&lt;$L$16, financial_transactions3[[#This Row],[amount]]&gt;$L$17), 1, 0)</f>
        <v>0</v>
      </c>
    </row>
    <row r="6353" spans="1:9">
      <c r="A6353" t="s">
        <v>11396</v>
      </c>
      <c r="B6353" s="3">
        <v>45544</v>
      </c>
      <c r="C6353" t="s">
        <v>6793</v>
      </c>
      <c r="D6353">
        <v>17064.830000000002</v>
      </c>
      <c r="E6353" t="s">
        <v>47</v>
      </c>
      <c r="F6353" t="s">
        <v>26</v>
      </c>
      <c r="G6353" t="s">
        <v>27</v>
      </c>
      <c r="H6353" t="s">
        <v>33</v>
      </c>
      <c r="I6353">
        <f>IF(OR(financial_transactions3[[#This Row],[amount]]&lt;$L$16, financial_transactions3[[#This Row],[amount]]&gt;$L$17), 1, 0)</f>
        <v>1</v>
      </c>
    </row>
    <row r="6354" spans="1:9">
      <c r="A6354" t="s">
        <v>11397</v>
      </c>
      <c r="B6354" s="3">
        <v>45544</v>
      </c>
      <c r="C6354" t="s">
        <v>11398</v>
      </c>
      <c r="D6354">
        <v>5236.1000000000004</v>
      </c>
      <c r="E6354" t="s">
        <v>122</v>
      </c>
      <c r="F6354" t="s">
        <v>61</v>
      </c>
      <c r="G6354" t="s">
        <v>39</v>
      </c>
      <c r="H6354" t="s">
        <v>176</v>
      </c>
      <c r="I6354">
        <f>IF(OR(financial_transactions3[[#This Row],[amount]]&lt;$L$16, financial_transactions3[[#This Row],[amount]]&gt;$L$17), 1, 0)</f>
        <v>1</v>
      </c>
    </row>
    <row r="6355" spans="1:9">
      <c r="A6355" t="s">
        <v>11399</v>
      </c>
      <c r="B6355" s="3">
        <v>45544</v>
      </c>
      <c r="C6355" t="s">
        <v>11400</v>
      </c>
      <c r="D6355">
        <v>721.61</v>
      </c>
      <c r="E6355" t="s">
        <v>70</v>
      </c>
      <c r="F6355" t="s">
        <v>26</v>
      </c>
      <c r="G6355" t="s">
        <v>39</v>
      </c>
      <c r="H6355" t="s">
        <v>44</v>
      </c>
      <c r="I6355">
        <f>IF(OR(financial_transactions3[[#This Row],[amount]]&lt;$L$16, financial_transactions3[[#This Row],[amount]]&gt;$L$17), 1, 0)</f>
        <v>0</v>
      </c>
    </row>
    <row r="6356" spans="1:9">
      <c r="A6356" t="s">
        <v>11401</v>
      </c>
      <c r="B6356" s="3">
        <v>45544</v>
      </c>
      <c r="C6356" t="s">
        <v>11402</v>
      </c>
      <c r="D6356">
        <v>1899.5</v>
      </c>
      <c r="E6356" t="s">
        <v>52</v>
      </c>
      <c r="F6356" t="s">
        <v>26</v>
      </c>
      <c r="G6356" t="s">
        <v>21</v>
      </c>
      <c r="H6356" t="s">
        <v>36</v>
      </c>
      <c r="I6356">
        <f>IF(OR(financial_transactions3[[#This Row],[amount]]&lt;$L$16, financial_transactions3[[#This Row],[amount]]&gt;$L$17), 1, 0)</f>
        <v>1</v>
      </c>
    </row>
    <row r="6357" spans="1:9">
      <c r="A6357" t="s">
        <v>11403</v>
      </c>
      <c r="B6357" s="3">
        <v>45544</v>
      </c>
      <c r="C6357" t="s">
        <v>11404</v>
      </c>
      <c r="D6357">
        <v>69.5</v>
      </c>
      <c r="E6357" t="s">
        <v>64</v>
      </c>
      <c r="F6357" t="s">
        <v>61</v>
      </c>
      <c r="G6357" t="s">
        <v>48</v>
      </c>
      <c r="H6357" t="s">
        <v>33</v>
      </c>
      <c r="I6357">
        <f>IF(OR(financial_transactions3[[#This Row],[amount]]&lt;$L$16, financial_transactions3[[#This Row],[amount]]&gt;$L$17), 1, 0)</f>
        <v>1</v>
      </c>
    </row>
    <row r="6358" spans="1:9">
      <c r="A6358" t="s">
        <v>11405</v>
      </c>
      <c r="B6358" s="3">
        <v>45544</v>
      </c>
      <c r="C6358" t="s">
        <v>11406</v>
      </c>
      <c r="D6358">
        <v>158.68</v>
      </c>
      <c r="E6358" t="s">
        <v>67</v>
      </c>
      <c r="F6358" t="s">
        <v>20</v>
      </c>
      <c r="G6358" t="s">
        <v>39</v>
      </c>
      <c r="H6358" t="s">
        <v>75</v>
      </c>
      <c r="I6358">
        <f>IF(OR(financial_transactions3[[#This Row],[amount]]&lt;$L$16, financial_transactions3[[#This Row],[amount]]&gt;$L$17), 1, 0)</f>
        <v>1</v>
      </c>
    </row>
    <row r="6359" spans="1:9">
      <c r="A6359" t="s">
        <v>11407</v>
      </c>
      <c r="B6359" s="3">
        <v>45544</v>
      </c>
      <c r="C6359" t="s">
        <v>1135</v>
      </c>
      <c r="D6359">
        <v>836.75</v>
      </c>
      <c r="E6359" t="s">
        <v>31</v>
      </c>
      <c r="F6359" t="s">
        <v>20</v>
      </c>
      <c r="G6359" t="s">
        <v>27</v>
      </c>
      <c r="H6359" t="s">
        <v>40</v>
      </c>
      <c r="I6359">
        <f>IF(OR(financial_transactions3[[#This Row],[amount]]&lt;$L$16, financial_transactions3[[#This Row],[amount]]&gt;$L$17), 1, 0)</f>
        <v>0</v>
      </c>
    </row>
    <row r="6360" spans="1:9">
      <c r="A6360" t="s">
        <v>11408</v>
      </c>
      <c r="B6360" s="3">
        <v>45544</v>
      </c>
      <c r="C6360" t="s">
        <v>11409</v>
      </c>
      <c r="D6360">
        <v>9991.4699999999993</v>
      </c>
      <c r="E6360" t="s">
        <v>47</v>
      </c>
      <c r="F6360" t="s">
        <v>20</v>
      </c>
      <c r="G6360" t="s">
        <v>39</v>
      </c>
      <c r="H6360" t="s">
        <v>33</v>
      </c>
      <c r="I6360">
        <f>IF(OR(financial_transactions3[[#This Row],[amount]]&lt;$L$16, financial_transactions3[[#This Row],[amount]]&gt;$L$17), 1, 0)</f>
        <v>1</v>
      </c>
    </row>
    <row r="6361" spans="1:9">
      <c r="A6361" t="s">
        <v>11410</v>
      </c>
      <c r="B6361" s="3">
        <v>45544</v>
      </c>
      <c r="C6361" t="s">
        <v>852</v>
      </c>
      <c r="D6361">
        <v>1512.22</v>
      </c>
      <c r="E6361" t="s">
        <v>25</v>
      </c>
      <c r="F6361" t="s">
        <v>20</v>
      </c>
      <c r="G6361" t="s">
        <v>21</v>
      </c>
      <c r="H6361" t="s">
        <v>36</v>
      </c>
      <c r="I6361">
        <f>IF(OR(financial_transactions3[[#This Row],[amount]]&lt;$L$16, financial_transactions3[[#This Row],[amount]]&gt;$L$17), 1, 0)</f>
        <v>0</v>
      </c>
    </row>
    <row r="6362" spans="1:9">
      <c r="A6362" t="s">
        <v>11411</v>
      </c>
      <c r="B6362" s="3">
        <v>45544</v>
      </c>
      <c r="C6362" t="s">
        <v>2861</v>
      </c>
      <c r="D6362">
        <v>1947.71</v>
      </c>
      <c r="E6362" t="s">
        <v>52</v>
      </c>
      <c r="F6362" t="s">
        <v>20</v>
      </c>
      <c r="G6362" t="s">
        <v>27</v>
      </c>
      <c r="H6362" t="s">
        <v>109</v>
      </c>
      <c r="I6362">
        <f>IF(OR(financial_transactions3[[#This Row],[amount]]&lt;$L$16, financial_transactions3[[#This Row],[amount]]&gt;$L$17), 1, 0)</f>
        <v>1</v>
      </c>
    </row>
    <row r="6363" spans="1:9">
      <c r="A6363" t="s">
        <v>11412</v>
      </c>
      <c r="B6363" s="3">
        <v>45544</v>
      </c>
      <c r="C6363" t="s">
        <v>1407</v>
      </c>
      <c r="D6363">
        <v>553.20000000000005</v>
      </c>
      <c r="E6363" t="s">
        <v>47</v>
      </c>
      <c r="F6363" t="s">
        <v>61</v>
      </c>
      <c r="G6363" t="s">
        <v>48</v>
      </c>
      <c r="H6363" t="s">
        <v>53</v>
      </c>
      <c r="I6363">
        <f>IF(OR(financial_transactions3[[#This Row],[amount]]&lt;$L$16, financial_transactions3[[#This Row],[amount]]&gt;$L$17), 1, 0)</f>
        <v>1</v>
      </c>
    </row>
    <row r="6364" spans="1:9">
      <c r="A6364" t="s">
        <v>11413</v>
      </c>
      <c r="B6364" s="3">
        <v>45544</v>
      </c>
      <c r="C6364" t="s">
        <v>3699</v>
      </c>
      <c r="D6364">
        <v>1038.67</v>
      </c>
      <c r="E6364" t="s">
        <v>122</v>
      </c>
      <c r="F6364" t="s">
        <v>32</v>
      </c>
      <c r="G6364" t="s">
        <v>39</v>
      </c>
      <c r="H6364" t="s">
        <v>44</v>
      </c>
      <c r="I6364">
        <f>IF(OR(financial_transactions3[[#This Row],[amount]]&lt;$L$16, financial_transactions3[[#This Row],[amount]]&gt;$L$17), 1, 0)</f>
        <v>0</v>
      </c>
    </row>
    <row r="6365" spans="1:9">
      <c r="A6365" t="s">
        <v>11414</v>
      </c>
      <c r="B6365" s="3">
        <v>45544</v>
      </c>
      <c r="C6365" t="s">
        <v>11415</v>
      </c>
      <c r="D6365">
        <v>10016.129999999999</v>
      </c>
      <c r="E6365" t="s">
        <v>16110</v>
      </c>
      <c r="F6365" t="s">
        <v>26</v>
      </c>
      <c r="G6365" t="s">
        <v>39</v>
      </c>
      <c r="H6365" t="s">
        <v>75</v>
      </c>
      <c r="I6365">
        <f>IF(OR(financial_transactions3[[#This Row],[amount]]&lt;$L$16, financial_transactions3[[#This Row],[amount]]&gt;$L$17), 1, 0)</f>
        <v>1</v>
      </c>
    </row>
    <row r="6366" spans="1:9">
      <c r="A6366" t="s">
        <v>11416</v>
      </c>
      <c r="B6366" s="3">
        <v>45545</v>
      </c>
      <c r="C6366" t="s">
        <v>5656</v>
      </c>
      <c r="D6366">
        <v>1957.4</v>
      </c>
      <c r="E6366" t="s">
        <v>67</v>
      </c>
      <c r="F6366" t="s">
        <v>61</v>
      </c>
      <c r="G6366" t="s">
        <v>48</v>
      </c>
      <c r="H6366" t="s">
        <v>94</v>
      </c>
      <c r="I6366">
        <f>IF(OR(financial_transactions3[[#This Row],[amount]]&lt;$L$16, financial_transactions3[[#This Row],[amount]]&gt;$L$17), 1, 0)</f>
        <v>1</v>
      </c>
    </row>
    <row r="6367" spans="1:9">
      <c r="A6367" t="s">
        <v>11417</v>
      </c>
      <c r="B6367" s="3">
        <v>45545</v>
      </c>
      <c r="C6367" t="s">
        <v>11418</v>
      </c>
      <c r="D6367">
        <v>100.81</v>
      </c>
      <c r="E6367" t="s">
        <v>52</v>
      </c>
      <c r="F6367" t="s">
        <v>26</v>
      </c>
      <c r="G6367" t="s">
        <v>39</v>
      </c>
      <c r="H6367" t="s">
        <v>28</v>
      </c>
      <c r="I6367">
        <f>IF(OR(financial_transactions3[[#This Row],[amount]]&lt;$L$16, financial_transactions3[[#This Row],[amount]]&gt;$L$17), 1, 0)</f>
        <v>1</v>
      </c>
    </row>
    <row r="6368" spans="1:9">
      <c r="A6368" t="s">
        <v>11419</v>
      </c>
      <c r="B6368" s="3">
        <v>45545</v>
      </c>
      <c r="C6368" t="s">
        <v>11420</v>
      </c>
      <c r="D6368">
        <v>767.68</v>
      </c>
      <c r="E6368" t="s">
        <v>19</v>
      </c>
      <c r="F6368" t="s">
        <v>26</v>
      </c>
      <c r="G6368" t="s">
        <v>21</v>
      </c>
      <c r="H6368" t="s">
        <v>22</v>
      </c>
      <c r="I6368">
        <f>IF(OR(financial_transactions3[[#This Row],[amount]]&lt;$L$16, financial_transactions3[[#This Row],[amount]]&gt;$L$17), 1, 0)</f>
        <v>0</v>
      </c>
    </row>
    <row r="6369" spans="1:9">
      <c r="A6369" t="s">
        <v>11421</v>
      </c>
      <c r="B6369" s="3">
        <v>45545</v>
      </c>
      <c r="C6369" t="s">
        <v>10869</v>
      </c>
      <c r="D6369">
        <v>473.97</v>
      </c>
      <c r="E6369" t="s">
        <v>25</v>
      </c>
      <c r="F6369" t="s">
        <v>32</v>
      </c>
      <c r="G6369" t="s">
        <v>39</v>
      </c>
      <c r="H6369" t="s">
        <v>94</v>
      </c>
      <c r="I6369">
        <f>IF(OR(financial_transactions3[[#This Row],[amount]]&lt;$L$16, financial_transactions3[[#This Row],[amount]]&gt;$L$17), 1, 0)</f>
        <v>1</v>
      </c>
    </row>
    <row r="6370" spans="1:9">
      <c r="A6370" t="s">
        <v>11422</v>
      </c>
      <c r="B6370" s="3">
        <v>45545</v>
      </c>
      <c r="C6370" t="s">
        <v>1637</v>
      </c>
      <c r="D6370">
        <v>565.67999999999995</v>
      </c>
      <c r="E6370" t="s">
        <v>16110</v>
      </c>
      <c r="F6370" t="s">
        <v>61</v>
      </c>
      <c r="G6370" t="s">
        <v>48</v>
      </c>
      <c r="H6370" t="s">
        <v>16080</v>
      </c>
      <c r="I6370">
        <f>IF(OR(financial_transactions3[[#This Row],[amount]]&lt;$L$16, financial_transactions3[[#This Row],[amount]]&gt;$L$17), 1, 0)</f>
        <v>1</v>
      </c>
    </row>
    <row r="6371" spans="1:9">
      <c r="A6371" t="s">
        <v>11423</v>
      </c>
      <c r="B6371" s="3">
        <v>45545</v>
      </c>
      <c r="C6371" t="s">
        <v>11424</v>
      </c>
      <c r="D6371">
        <v>1169.02</v>
      </c>
      <c r="E6371" t="s">
        <v>52</v>
      </c>
      <c r="F6371" t="s">
        <v>20</v>
      </c>
      <c r="G6371" t="s">
        <v>21</v>
      </c>
      <c r="H6371" t="s">
        <v>87</v>
      </c>
      <c r="I6371">
        <f>IF(OR(financial_transactions3[[#This Row],[amount]]&lt;$L$16, financial_transactions3[[#This Row],[amount]]&gt;$L$17), 1, 0)</f>
        <v>0</v>
      </c>
    </row>
    <row r="6372" spans="1:9">
      <c r="A6372" t="s">
        <v>11425</v>
      </c>
      <c r="B6372" s="3">
        <v>45545</v>
      </c>
      <c r="C6372" t="s">
        <v>5331</v>
      </c>
      <c r="D6372">
        <v>1658.53</v>
      </c>
      <c r="E6372" t="s">
        <v>16079</v>
      </c>
      <c r="F6372" t="s">
        <v>20</v>
      </c>
      <c r="G6372" t="s">
        <v>48</v>
      </c>
      <c r="H6372" t="s">
        <v>33</v>
      </c>
      <c r="I6372">
        <f>IF(OR(financial_transactions3[[#This Row],[amount]]&lt;$L$16, financial_transactions3[[#This Row],[amount]]&gt;$L$17), 1, 0)</f>
        <v>1</v>
      </c>
    </row>
    <row r="6373" spans="1:9">
      <c r="A6373" t="s">
        <v>11426</v>
      </c>
      <c r="B6373" s="3">
        <v>45545</v>
      </c>
      <c r="C6373" t="s">
        <v>11427</v>
      </c>
      <c r="D6373">
        <v>1085.18</v>
      </c>
      <c r="E6373" t="s">
        <v>67</v>
      </c>
      <c r="F6373" t="s">
        <v>26</v>
      </c>
      <c r="G6373" t="s">
        <v>39</v>
      </c>
      <c r="H6373" t="s">
        <v>53</v>
      </c>
      <c r="I6373">
        <f>IF(OR(financial_transactions3[[#This Row],[amount]]&lt;$L$16, financial_transactions3[[#This Row],[amount]]&gt;$L$17), 1, 0)</f>
        <v>0</v>
      </c>
    </row>
    <row r="6374" spans="1:9">
      <c r="A6374" t="s">
        <v>11428</v>
      </c>
      <c r="B6374" s="3">
        <v>45545</v>
      </c>
      <c r="C6374" t="s">
        <v>11429</v>
      </c>
      <c r="D6374">
        <v>165.27</v>
      </c>
      <c r="E6374" t="s">
        <v>70</v>
      </c>
      <c r="F6374" t="s">
        <v>26</v>
      </c>
      <c r="G6374" t="s">
        <v>48</v>
      </c>
      <c r="H6374" t="s">
        <v>33</v>
      </c>
      <c r="I6374">
        <f>IF(OR(financial_transactions3[[#This Row],[amount]]&lt;$L$16, financial_transactions3[[#This Row],[amount]]&gt;$L$17), 1, 0)</f>
        <v>1</v>
      </c>
    </row>
    <row r="6375" spans="1:9">
      <c r="A6375" t="s">
        <v>11430</v>
      </c>
      <c r="B6375" s="3">
        <v>45545</v>
      </c>
      <c r="C6375" t="s">
        <v>11431</v>
      </c>
      <c r="D6375">
        <v>1725.99</v>
      </c>
      <c r="E6375" t="s">
        <v>47</v>
      </c>
      <c r="F6375" t="s">
        <v>20</v>
      </c>
      <c r="G6375" t="s">
        <v>27</v>
      </c>
      <c r="H6375" t="s">
        <v>123</v>
      </c>
      <c r="I6375">
        <f>IF(OR(financial_transactions3[[#This Row],[amount]]&lt;$L$16, financial_transactions3[[#This Row],[amount]]&gt;$L$17), 1, 0)</f>
        <v>1</v>
      </c>
    </row>
    <row r="6376" spans="1:9">
      <c r="A6376" t="s">
        <v>11432</v>
      </c>
      <c r="B6376" s="3">
        <v>45545</v>
      </c>
      <c r="C6376" t="s">
        <v>1258</v>
      </c>
      <c r="D6376">
        <v>290.70999999999998</v>
      </c>
      <c r="E6376" t="s">
        <v>70</v>
      </c>
      <c r="F6376" t="s">
        <v>32</v>
      </c>
      <c r="G6376" t="s">
        <v>21</v>
      </c>
      <c r="H6376" t="s">
        <v>176</v>
      </c>
      <c r="I6376">
        <f>IF(OR(financial_transactions3[[#This Row],[amount]]&lt;$L$16, financial_transactions3[[#This Row],[amount]]&gt;$L$17), 1, 0)</f>
        <v>1</v>
      </c>
    </row>
    <row r="6377" spans="1:9">
      <c r="A6377" t="s">
        <v>11433</v>
      </c>
      <c r="B6377" s="3">
        <v>45545</v>
      </c>
      <c r="C6377" t="s">
        <v>6937</v>
      </c>
      <c r="D6377">
        <v>784.59</v>
      </c>
      <c r="E6377" t="s">
        <v>67</v>
      </c>
      <c r="F6377" t="s">
        <v>61</v>
      </c>
      <c r="G6377" t="s">
        <v>21</v>
      </c>
      <c r="H6377" t="s">
        <v>16080</v>
      </c>
      <c r="I6377">
        <f>IF(OR(financial_transactions3[[#This Row],[amount]]&lt;$L$16, financial_transactions3[[#This Row],[amount]]&gt;$L$17), 1, 0)</f>
        <v>0</v>
      </c>
    </row>
    <row r="6378" spans="1:9">
      <c r="A6378" t="s">
        <v>11434</v>
      </c>
      <c r="B6378" s="3">
        <v>45545</v>
      </c>
      <c r="C6378" t="s">
        <v>11435</v>
      </c>
      <c r="D6378">
        <v>1398.98</v>
      </c>
      <c r="E6378" t="s">
        <v>16079</v>
      </c>
      <c r="F6378" t="s">
        <v>32</v>
      </c>
      <c r="G6378" t="s">
        <v>21</v>
      </c>
      <c r="H6378" t="s">
        <v>44</v>
      </c>
      <c r="I6378">
        <f>IF(OR(financial_transactions3[[#This Row],[amount]]&lt;$L$16, financial_transactions3[[#This Row],[amount]]&gt;$L$17), 1, 0)</f>
        <v>0</v>
      </c>
    </row>
    <row r="6379" spans="1:9">
      <c r="A6379" t="s">
        <v>11436</v>
      </c>
      <c r="B6379" s="3">
        <v>45545</v>
      </c>
      <c r="C6379" t="s">
        <v>1839</v>
      </c>
      <c r="D6379">
        <v>1250.53</v>
      </c>
      <c r="E6379" t="s">
        <v>16079</v>
      </c>
      <c r="F6379" t="s">
        <v>61</v>
      </c>
      <c r="G6379" t="s">
        <v>27</v>
      </c>
      <c r="H6379" t="s">
        <v>33</v>
      </c>
      <c r="I6379">
        <f>IF(OR(financial_transactions3[[#This Row],[amount]]&lt;$L$16, financial_transactions3[[#This Row],[amount]]&gt;$L$17), 1, 0)</f>
        <v>0</v>
      </c>
    </row>
    <row r="6380" spans="1:9">
      <c r="A6380" t="s">
        <v>11439</v>
      </c>
      <c r="B6380" s="3">
        <v>45545</v>
      </c>
      <c r="C6380" t="s">
        <v>11440</v>
      </c>
      <c r="D6380">
        <v>407.84</v>
      </c>
      <c r="E6380" t="s">
        <v>47</v>
      </c>
      <c r="F6380" t="s">
        <v>20</v>
      </c>
      <c r="G6380" t="s">
        <v>39</v>
      </c>
      <c r="H6380" t="s">
        <v>176</v>
      </c>
      <c r="I6380">
        <f>IF(OR(financial_transactions3[[#This Row],[amount]]&lt;$L$16, financial_transactions3[[#This Row],[amount]]&gt;$L$17), 1, 0)</f>
        <v>1</v>
      </c>
    </row>
    <row r="6381" spans="1:9">
      <c r="A6381" t="s">
        <v>11441</v>
      </c>
      <c r="B6381" s="3">
        <v>45545</v>
      </c>
      <c r="C6381" t="s">
        <v>3190</v>
      </c>
      <c r="D6381">
        <v>159.84</v>
      </c>
      <c r="E6381" t="s">
        <v>122</v>
      </c>
      <c r="F6381" t="s">
        <v>61</v>
      </c>
      <c r="G6381" t="s">
        <v>21</v>
      </c>
      <c r="H6381" t="s">
        <v>94</v>
      </c>
      <c r="I6381">
        <f>IF(OR(financial_transactions3[[#This Row],[amount]]&lt;$L$16, financial_transactions3[[#This Row],[amount]]&gt;$L$17), 1, 0)</f>
        <v>1</v>
      </c>
    </row>
    <row r="6382" spans="1:9">
      <c r="A6382" t="s">
        <v>11442</v>
      </c>
      <c r="B6382" s="3">
        <v>45545</v>
      </c>
      <c r="C6382" t="s">
        <v>4171</v>
      </c>
      <c r="D6382">
        <v>499.91</v>
      </c>
      <c r="E6382" t="s">
        <v>70</v>
      </c>
      <c r="F6382" t="s">
        <v>32</v>
      </c>
      <c r="G6382" t="s">
        <v>48</v>
      </c>
      <c r="H6382" t="s">
        <v>28</v>
      </c>
      <c r="I6382">
        <f>IF(OR(financial_transactions3[[#This Row],[amount]]&lt;$L$16, financial_transactions3[[#This Row],[amount]]&gt;$L$17), 1, 0)</f>
        <v>1</v>
      </c>
    </row>
    <row r="6383" spans="1:9">
      <c r="A6383" t="s">
        <v>11443</v>
      </c>
      <c r="B6383" s="3">
        <v>45545</v>
      </c>
      <c r="C6383" t="s">
        <v>5295</v>
      </c>
      <c r="D6383">
        <v>1453.18</v>
      </c>
      <c r="E6383" t="s">
        <v>25</v>
      </c>
      <c r="F6383" t="s">
        <v>32</v>
      </c>
      <c r="G6383" t="s">
        <v>48</v>
      </c>
      <c r="H6383" t="s">
        <v>123</v>
      </c>
      <c r="I6383">
        <f>IF(OR(financial_transactions3[[#This Row],[amount]]&lt;$L$16, financial_transactions3[[#This Row],[amount]]&gt;$L$17), 1, 0)</f>
        <v>0</v>
      </c>
    </row>
    <row r="6384" spans="1:9">
      <c r="A6384" t="s">
        <v>11444</v>
      </c>
      <c r="B6384" s="3">
        <v>45545</v>
      </c>
      <c r="C6384" t="s">
        <v>11445</v>
      </c>
      <c r="D6384">
        <v>1915.96</v>
      </c>
      <c r="E6384" t="s">
        <v>67</v>
      </c>
      <c r="F6384" t="s">
        <v>26</v>
      </c>
      <c r="G6384" t="s">
        <v>21</v>
      </c>
      <c r="H6384" t="s">
        <v>87</v>
      </c>
      <c r="I6384">
        <f>IF(OR(financial_transactions3[[#This Row],[amount]]&lt;$L$16, financial_transactions3[[#This Row],[amount]]&gt;$L$17), 1, 0)</f>
        <v>1</v>
      </c>
    </row>
    <row r="6385" spans="1:9">
      <c r="A6385" t="s">
        <v>11446</v>
      </c>
      <c r="B6385" s="3">
        <v>45545</v>
      </c>
      <c r="C6385" t="s">
        <v>10906</v>
      </c>
      <c r="D6385">
        <v>56.66</v>
      </c>
      <c r="E6385" t="s">
        <v>67</v>
      </c>
      <c r="F6385" t="s">
        <v>20</v>
      </c>
      <c r="G6385" t="s">
        <v>21</v>
      </c>
      <c r="H6385" t="s">
        <v>94</v>
      </c>
      <c r="I6385">
        <f>IF(OR(financial_transactions3[[#This Row],[amount]]&lt;$L$16, financial_transactions3[[#This Row],[amount]]&gt;$L$17), 1, 0)</f>
        <v>1</v>
      </c>
    </row>
    <row r="6386" spans="1:9">
      <c r="A6386" t="s">
        <v>11447</v>
      </c>
      <c r="B6386" s="3">
        <v>45545</v>
      </c>
      <c r="C6386" t="s">
        <v>11448</v>
      </c>
      <c r="D6386">
        <v>159.94</v>
      </c>
      <c r="E6386" t="s">
        <v>19</v>
      </c>
      <c r="F6386" t="s">
        <v>32</v>
      </c>
      <c r="G6386" t="s">
        <v>27</v>
      </c>
      <c r="H6386" t="s">
        <v>40</v>
      </c>
      <c r="I6386">
        <f>IF(OR(financial_transactions3[[#This Row],[amount]]&lt;$L$16, financial_transactions3[[#This Row],[amount]]&gt;$L$17), 1, 0)</f>
        <v>1</v>
      </c>
    </row>
    <row r="6387" spans="1:9">
      <c r="A6387" t="s">
        <v>11449</v>
      </c>
      <c r="B6387" s="3">
        <v>45546</v>
      </c>
      <c r="C6387" t="s">
        <v>11450</v>
      </c>
      <c r="D6387">
        <v>857.01</v>
      </c>
      <c r="E6387" t="s">
        <v>52</v>
      </c>
      <c r="F6387" t="s">
        <v>61</v>
      </c>
      <c r="G6387" t="s">
        <v>39</v>
      </c>
      <c r="H6387" t="s">
        <v>176</v>
      </c>
      <c r="I6387">
        <f>IF(OR(financial_transactions3[[#This Row],[amount]]&lt;$L$16, financial_transactions3[[#This Row],[amount]]&gt;$L$17), 1, 0)</f>
        <v>0</v>
      </c>
    </row>
    <row r="6388" spans="1:9">
      <c r="A6388" t="s">
        <v>11451</v>
      </c>
      <c r="B6388" s="3">
        <v>45546</v>
      </c>
      <c r="C6388" t="s">
        <v>11452</v>
      </c>
      <c r="D6388">
        <v>549.11</v>
      </c>
      <c r="E6388" t="s">
        <v>19</v>
      </c>
      <c r="F6388" t="s">
        <v>20</v>
      </c>
      <c r="G6388" t="s">
        <v>48</v>
      </c>
      <c r="H6388" t="s">
        <v>94</v>
      </c>
      <c r="I6388">
        <f>IF(OR(financial_transactions3[[#This Row],[amount]]&lt;$L$16, financial_transactions3[[#This Row],[amount]]&gt;$L$17), 1, 0)</f>
        <v>1</v>
      </c>
    </row>
    <row r="6389" spans="1:9">
      <c r="A6389" t="s">
        <v>11453</v>
      </c>
      <c r="B6389" s="3">
        <v>45546</v>
      </c>
      <c r="C6389" t="s">
        <v>4294</v>
      </c>
      <c r="D6389">
        <v>1008.45</v>
      </c>
      <c r="E6389" t="s">
        <v>25</v>
      </c>
      <c r="F6389" t="s">
        <v>61</v>
      </c>
      <c r="G6389" t="s">
        <v>27</v>
      </c>
      <c r="H6389" t="s">
        <v>53</v>
      </c>
      <c r="I6389">
        <f>IF(OR(financial_transactions3[[#This Row],[amount]]&lt;$L$16, financial_transactions3[[#This Row],[amount]]&gt;$L$17), 1, 0)</f>
        <v>0</v>
      </c>
    </row>
    <row r="6390" spans="1:9">
      <c r="A6390" t="s">
        <v>11454</v>
      </c>
      <c r="B6390" s="3">
        <v>45546</v>
      </c>
      <c r="C6390" t="s">
        <v>960</v>
      </c>
      <c r="D6390">
        <v>336.3</v>
      </c>
      <c r="E6390" t="s">
        <v>25</v>
      </c>
      <c r="F6390" t="s">
        <v>20</v>
      </c>
      <c r="G6390" t="s">
        <v>27</v>
      </c>
      <c r="H6390" t="s">
        <v>94</v>
      </c>
      <c r="I6390">
        <f>IF(OR(financial_transactions3[[#This Row],[amount]]&lt;$L$16, financial_transactions3[[#This Row],[amount]]&gt;$L$17), 1, 0)</f>
        <v>1</v>
      </c>
    </row>
    <row r="6391" spans="1:9">
      <c r="A6391" t="s">
        <v>11455</v>
      </c>
      <c r="B6391" s="3">
        <v>45546</v>
      </c>
      <c r="C6391" t="s">
        <v>11456</v>
      </c>
      <c r="D6391">
        <v>1365.78</v>
      </c>
      <c r="E6391" t="s">
        <v>19</v>
      </c>
      <c r="F6391" t="s">
        <v>20</v>
      </c>
      <c r="G6391" t="s">
        <v>21</v>
      </c>
      <c r="H6391" t="s">
        <v>53</v>
      </c>
      <c r="I6391">
        <f>IF(OR(financial_transactions3[[#This Row],[amount]]&lt;$L$16, financial_transactions3[[#This Row],[amount]]&gt;$L$17), 1, 0)</f>
        <v>0</v>
      </c>
    </row>
    <row r="6392" spans="1:9">
      <c r="A6392" t="s">
        <v>11457</v>
      </c>
      <c r="B6392" s="3">
        <v>45546</v>
      </c>
      <c r="C6392" t="s">
        <v>4035</v>
      </c>
      <c r="D6392">
        <v>65.23</v>
      </c>
      <c r="E6392" t="s">
        <v>16110</v>
      </c>
      <c r="F6392" t="s">
        <v>32</v>
      </c>
      <c r="G6392" t="s">
        <v>27</v>
      </c>
      <c r="H6392" t="s">
        <v>49</v>
      </c>
      <c r="I6392">
        <f>IF(OR(financial_transactions3[[#This Row],[amount]]&lt;$L$16, financial_transactions3[[#This Row],[amount]]&gt;$L$17), 1, 0)</f>
        <v>1</v>
      </c>
    </row>
    <row r="6393" spans="1:9">
      <c r="A6393" t="s">
        <v>11458</v>
      </c>
      <c r="B6393" s="3">
        <v>45546</v>
      </c>
      <c r="C6393" t="s">
        <v>11459</v>
      </c>
      <c r="D6393">
        <v>1835.3</v>
      </c>
      <c r="E6393" t="s">
        <v>16110</v>
      </c>
      <c r="F6393" t="s">
        <v>26</v>
      </c>
      <c r="G6393" t="s">
        <v>48</v>
      </c>
      <c r="H6393" t="s">
        <v>36</v>
      </c>
      <c r="I6393">
        <f>IF(OR(financial_transactions3[[#This Row],[amount]]&lt;$L$16, financial_transactions3[[#This Row],[amount]]&gt;$L$17), 1, 0)</f>
        <v>1</v>
      </c>
    </row>
    <row r="6394" spans="1:9">
      <c r="A6394" t="s">
        <v>11460</v>
      </c>
      <c r="B6394" s="3">
        <v>45546</v>
      </c>
      <c r="C6394" t="s">
        <v>4816</v>
      </c>
      <c r="D6394">
        <v>272.77999999999997</v>
      </c>
      <c r="E6394" t="s">
        <v>52</v>
      </c>
      <c r="F6394" t="s">
        <v>32</v>
      </c>
      <c r="G6394" t="s">
        <v>21</v>
      </c>
      <c r="H6394" t="s">
        <v>57</v>
      </c>
      <c r="I6394">
        <f>IF(OR(financial_transactions3[[#This Row],[amount]]&lt;$L$16, financial_transactions3[[#This Row],[amount]]&gt;$L$17), 1, 0)</f>
        <v>1</v>
      </c>
    </row>
    <row r="6395" spans="1:9">
      <c r="A6395" t="s">
        <v>11461</v>
      </c>
      <c r="B6395" s="3">
        <v>45546</v>
      </c>
      <c r="C6395" t="s">
        <v>11462</v>
      </c>
      <c r="D6395">
        <v>1964.29</v>
      </c>
      <c r="E6395" t="s">
        <v>122</v>
      </c>
      <c r="F6395" t="s">
        <v>20</v>
      </c>
      <c r="G6395" t="s">
        <v>21</v>
      </c>
      <c r="H6395" t="s">
        <v>16080</v>
      </c>
      <c r="I6395">
        <f>IF(OR(financial_transactions3[[#This Row],[amount]]&lt;$L$16, financial_transactions3[[#This Row],[amount]]&gt;$L$17), 1, 0)</f>
        <v>1</v>
      </c>
    </row>
    <row r="6396" spans="1:9">
      <c r="A6396" t="s">
        <v>11463</v>
      </c>
      <c r="B6396" s="3">
        <v>45546</v>
      </c>
      <c r="C6396" t="s">
        <v>5875</v>
      </c>
      <c r="D6396">
        <v>100.51</v>
      </c>
      <c r="E6396" t="s">
        <v>19</v>
      </c>
      <c r="F6396" t="s">
        <v>61</v>
      </c>
      <c r="G6396" t="s">
        <v>21</v>
      </c>
      <c r="H6396" t="s">
        <v>94</v>
      </c>
      <c r="I6396">
        <f>IF(OR(financial_transactions3[[#This Row],[amount]]&lt;$L$16, financial_transactions3[[#This Row],[amount]]&gt;$L$17), 1, 0)</f>
        <v>1</v>
      </c>
    </row>
    <row r="6397" spans="1:9">
      <c r="A6397" t="s">
        <v>11464</v>
      </c>
      <c r="B6397" s="3">
        <v>45546</v>
      </c>
      <c r="C6397" t="s">
        <v>4733</v>
      </c>
      <c r="D6397">
        <v>746.69</v>
      </c>
      <c r="E6397" t="s">
        <v>16110</v>
      </c>
      <c r="F6397" t="s">
        <v>26</v>
      </c>
      <c r="G6397" t="s">
        <v>39</v>
      </c>
      <c r="H6397" t="s">
        <v>49</v>
      </c>
      <c r="I6397">
        <f>IF(OR(financial_transactions3[[#This Row],[amount]]&lt;$L$16, financial_transactions3[[#This Row],[amount]]&gt;$L$17), 1, 0)</f>
        <v>0</v>
      </c>
    </row>
    <row r="6398" spans="1:9">
      <c r="A6398" t="s">
        <v>11465</v>
      </c>
      <c r="B6398" s="3">
        <v>45546</v>
      </c>
      <c r="C6398" t="s">
        <v>11466</v>
      </c>
      <c r="D6398">
        <v>11561.87</v>
      </c>
      <c r="E6398" t="s">
        <v>19</v>
      </c>
      <c r="F6398" t="s">
        <v>32</v>
      </c>
      <c r="G6398" t="s">
        <v>21</v>
      </c>
      <c r="H6398" t="s">
        <v>22</v>
      </c>
      <c r="I6398">
        <f>IF(OR(financial_transactions3[[#This Row],[amount]]&lt;$L$16, financial_transactions3[[#This Row],[amount]]&gt;$L$17), 1, 0)</f>
        <v>1</v>
      </c>
    </row>
    <row r="6399" spans="1:9">
      <c r="A6399" t="s">
        <v>11468</v>
      </c>
      <c r="B6399" s="3">
        <v>45546</v>
      </c>
      <c r="C6399" t="s">
        <v>9162</v>
      </c>
      <c r="D6399">
        <v>196.84</v>
      </c>
      <c r="E6399" t="s">
        <v>19</v>
      </c>
      <c r="F6399" t="s">
        <v>20</v>
      </c>
      <c r="G6399" t="s">
        <v>21</v>
      </c>
      <c r="H6399" t="s">
        <v>87</v>
      </c>
      <c r="I6399">
        <f>IF(OR(financial_transactions3[[#This Row],[amount]]&lt;$L$16, financial_transactions3[[#This Row],[amount]]&gt;$L$17), 1, 0)</f>
        <v>1</v>
      </c>
    </row>
    <row r="6400" spans="1:9">
      <c r="A6400" t="s">
        <v>11469</v>
      </c>
      <c r="B6400" s="3">
        <v>45546</v>
      </c>
      <c r="C6400" t="s">
        <v>11470</v>
      </c>
      <c r="D6400">
        <v>1834.53</v>
      </c>
      <c r="E6400" t="s">
        <v>67</v>
      </c>
      <c r="F6400" t="s">
        <v>61</v>
      </c>
      <c r="G6400" t="s">
        <v>39</v>
      </c>
      <c r="H6400" t="s">
        <v>57</v>
      </c>
      <c r="I6400">
        <f>IF(OR(financial_transactions3[[#This Row],[amount]]&lt;$L$16, financial_transactions3[[#This Row],[amount]]&gt;$L$17), 1, 0)</f>
        <v>1</v>
      </c>
    </row>
    <row r="6401" spans="1:9">
      <c r="A6401" t="s">
        <v>11471</v>
      </c>
      <c r="B6401" s="3">
        <v>45546</v>
      </c>
      <c r="C6401" t="s">
        <v>9945</v>
      </c>
      <c r="D6401">
        <v>975.32</v>
      </c>
      <c r="E6401" t="s">
        <v>16079</v>
      </c>
      <c r="F6401" t="s">
        <v>26</v>
      </c>
      <c r="G6401" t="s">
        <v>48</v>
      </c>
      <c r="H6401" t="s">
        <v>44</v>
      </c>
      <c r="I6401">
        <f>IF(OR(financial_transactions3[[#This Row],[amount]]&lt;$L$16, financial_transactions3[[#This Row],[amount]]&gt;$L$17), 1, 0)</f>
        <v>0</v>
      </c>
    </row>
    <row r="6402" spans="1:9">
      <c r="A6402" t="s">
        <v>11472</v>
      </c>
      <c r="B6402" s="3">
        <v>45546</v>
      </c>
      <c r="C6402" t="s">
        <v>11473</v>
      </c>
      <c r="D6402">
        <v>277.56</v>
      </c>
      <c r="E6402" t="s">
        <v>47</v>
      </c>
      <c r="F6402" t="s">
        <v>32</v>
      </c>
      <c r="G6402" t="s">
        <v>27</v>
      </c>
      <c r="H6402" t="s">
        <v>16080</v>
      </c>
      <c r="I6402">
        <f>IF(OR(financial_transactions3[[#This Row],[amount]]&lt;$L$16, financial_transactions3[[#This Row],[amount]]&gt;$L$17), 1, 0)</f>
        <v>1</v>
      </c>
    </row>
    <row r="6403" spans="1:9">
      <c r="A6403" t="s">
        <v>11474</v>
      </c>
      <c r="B6403" s="3">
        <v>45546</v>
      </c>
      <c r="C6403" t="s">
        <v>5348</v>
      </c>
      <c r="D6403">
        <v>408.92</v>
      </c>
      <c r="E6403" t="s">
        <v>47</v>
      </c>
      <c r="F6403" t="s">
        <v>32</v>
      </c>
      <c r="G6403" t="s">
        <v>48</v>
      </c>
      <c r="H6403" t="s">
        <v>94</v>
      </c>
      <c r="I6403">
        <f>IF(OR(financial_transactions3[[#This Row],[amount]]&lt;$L$16, financial_transactions3[[#This Row],[amount]]&gt;$L$17), 1, 0)</f>
        <v>1</v>
      </c>
    </row>
    <row r="6404" spans="1:9">
      <c r="A6404" t="s">
        <v>11475</v>
      </c>
      <c r="B6404" s="3">
        <v>45546</v>
      </c>
      <c r="C6404" t="s">
        <v>7148</v>
      </c>
      <c r="D6404">
        <v>1066.0999999999999</v>
      </c>
      <c r="E6404" t="s">
        <v>16110</v>
      </c>
      <c r="F6404" t="s">
        <v>20</v>
      </c>
      <c r="G6404" t="s">
        <v>21</v>
      </c>
      <c r="H6404" t="s">
        <v>33</v>
      </c>
      <c r="I6404">
        <f>IF(OR(financial_transactions3[[#This Row],[amount]]&lt;$L$16, financial_transactions3[[#This Row],[amount]]&gt;$L$17), 1, 0)</f>
        <v>0</v>
      </c>
    </row>
    <row r="6405" spans="1:9">
      <c r="A6405" t="s">
        <v>11476</v>
      </c>
      <c r="B6405" s="3">
        <v>45546</v>
      </c>
      <c r="C6405" t="s">
        <v>7833</v>
      </c>
      <c r="D6405">
        <v>942.88</v>
      </c>
      <c r="E6405" t="s">
        <v>64</v>
      </c>
      <c r="F6405" t="s">
        <v>26</v>
      </c>
      <c r="G6405" t="s">
        <v>27</v>
      </c>
      <c r="H6405" t="s">
        <v>36</v>
      </c>
      <c r="I6405">
        <f>IF(OR(financial_transactions3[[#This Row],[amount]]&lt;$L$16, financial_transactions3[[#This Row],[amount]]&gt;$L$17), 1, 0)</f>
        <v>0</v>
      </c>
    </row>
    <row r="6406" spans="1:9">
      <c r="A6406" t="s">
        <v>11477</v>
      </c>
      <c r="B6406" s="3">
        <v>45546</v>
      </c>
      <c r="C6406" t="s">
        <v>839</v>
      </c>
      <c r="D6406">
        <v>295.74</v>
      </c>
      <c r="E6406" t="s">
        <v>31</v>
      </c>
      <c r="F6406" t="s">
        <v>32</v>
      </c>
      <c r="G6406" t="s">
        <v>39</v>
      </c>
      <c r="H6406" t="s">
        <v>176</v>
      </c>
      <c r="I6406">
        <f>IF(OR(financial_transactions3[[#This Row],[amount]]&lt;$L$16, financial_transactions3[[#This Row],[amount]]&gt;$L$17), 1, 0)</f>
        <v>1</v>
      </c>
    </row>
    <row r="6407" spans="1:9">
      <c r="A6407" t="s">
        <v>11478</v>
      </c>
      <c r="B6407" s="3">
        <v>45546</v>
      </c>
      <c r="C6407" t="s">
        <v>6423</v>
      </c>
      <c r="D6407">
        <v>1372.41</v>
      </c>
      <c r="E6407" t="s">
        <v>31</v>
      </c>
      <c r="F6407" t="s">
        <v>61</v>
      </c>
      <c r="G6407" t="s">
        <v>27</v>
      </c>
      <c r="H6407" t="s">
        <v>49</v>
      </c>
      <c r="I6407">
        <f>IF(OR(financial_transactions3[[#This Row],[amount]]&lt;$L$16, financial_transactions3[[#This Row],[amount]]&gt;$L$17), 1, 0)</f>
        <v>0</v>
      </c>
    </row>
    <row r="6408" spans="1:9">
      <c r="A6408" t="s">
        <v>11479</v>
      </c>
      <c r="B6408" s="3">
        <v>45546</v>
      </c>
      <c r="C6408" t="s">
        <v>11480</v>
      </c>
      <c r="D6408">
        <v>1236.71</v>
      </c>
      <c r="E6408" t="s">
        <v>67</v>
      </c>
      <c r="F6408" t="s">
        <v>61</v>
      </c>
      <c r="G6408" t="s">
        <v>48</v>
      </c>
      <c r="H6408" t="s">
        <v>123</v>
      </c>
      <c r="I6408">
        <f>IF(OR(financial_transactions3[[#This Row],[amount]]&lt;$L$16, financial_transactions3[[#This Row],[amount]]&gt;$L$17), 1, 0)</f>
        <v>0</v>
      </c>
    </row>
    <row r="6409" spans="1:9">
      <c r="A6409" t="s">
        <v>11481</v>
      </c>
      <c r="B6409" s="3">
        <v>45546</v>
      </c>
      <c r="C6409" t="s">
        <v>11482</v>
      </c>
      <c r="D6409">
        <v>719.03</v>
      </c>
      <c r="E6409" t="s">
        <v>16079</v>
      </c>
      <c r="F6409" t="s">
        <v>61</v>
      </c>
      <c r="G6409" t="s">
        <v>27</v>
      </c>
      <c r="H6409" t="s">
        <v>75</v>
      </c>
      <c r="I6409">
        <f>IF(OR(financial_transactions3[[#This Row],[amount]]&lt;$L$16, financial_transactions3[[#This Row],[amount]]&gt;$L$17), 1, 0)</f>
        <v>0</v>
      </c>
    </row>
    <row r="6410" spans="1:9">
      <c r="A6410" t="s">
        <v>11483</v>
      </c>
      <c r="B6410" s="3">
        <v>45546</v>
      </c>
      <c r="C6410" t="s">
        <v>11484</v>
      </c>
      <c r="D6410">
        <v>1398.74</v>
      </c>
      <c r="E6410" t="s">
        <v>52</v>
      </c>
      <c r="F6410" t="s">
        <v>26</v>
      </c>
      <c r="G6410" t="s">
        <v>48</v>
      </c>
      <c r="H6410" t="s">
        <v>16080</v>
      </c>
      <c r="I6410">
        <f>IF(OR(financial_transactions3[[#This Row],[amount]]&lt;$L$16, financial_transactions3[[#This Row],[amount]]&gt;$L$17), 1, 0)</f>
        <v>0</v>
      </c>
    </row>
    <row r="6411" spans="1:9">
      <c r="A6411" t="s">
        <v>11485</v>
      </c>
      <c r="B6411" s="3">
        <v>45546</v>
      </c>
      <c r="C6411" t="s">
        <v>11486</v>
      </c>
      <c r="D6411">
        <v>1900.64</v>
      </c>
      <c r="E6411" t="s">
        <v>64</v>
      </c>
      <c r="F6411" t="s">
        <v>26</v>
      </c>
      <c r="G6411" t="s">
        <v>39</v>
      </c>
      <c r="H6411" t="s">
        <v>36</v>
      </c>
      <c r="I6411">
        <f>IF(OR(financial_transactions3[[#This Row],[amount]]&lt;$L$16, financial_transactions3[[#This Row],[amount]]&gt;$L$17), 1, 0)</f>
        <v>1</v>
      </c>
    </row>
    <row r="6412" spans="1:9">
      <c r="A6412" t="s">
        <v>11487</v>
      </c>
      <c r="B6412" s="3">
        <v>45546</v>
      </c>
      <c r="C6412" t="s">
        <v>11488</v>
      </c>
      <c r="D6412">
        <v>1465.03</v>
      </c>
      <c r="E6412" t="s">
        <v>64</v>
      </c>
      <c r="F6412" t="s">
        <v>61</v>
      </c>
      <c r="G6412" t="s">
        <v>48</v>
      </c>
      <c r="H6412" t="s">
        <v>94</v>
      </c>
      <c r="I6412">
        <f>IF(OR(financial_transactions3[[#This Row],[amount]]&lt;$L$16, financial_transactions3[[#This Row],[amount]]&gt;$L$17), 1, 0)</f>
        <v>0</v>
      </c>
    </row>
    <row r="6413" spans="1:9">
      <c r="A6413" t="s">
        <v>11489</v>
      </c>
      <c r="B6413" s="3">
        <v>45546</v>
      </c>
      <c r="C6413" t="s">
        <v>11490</v>
      </c>
      <c r="D6413">
        <v>862.64</v>
      </c>
      <c r="E6413" t="s">
        <v>47</v>
      </c>
      <c r="F6413" t="s">
        <v>61</v>
      </c>
      <c r="G6413" t="s">
        <v>48</v>
      </c>
      <c r="H6413" t="s">
        <v>16080</v>
      </c>
      <c r="I6413">
        <f>IF(OR(financial_transactions3[[#This Row],[amount]]&lt;$L$16, financial_transactions3[[#This Row],[amount]]&gt;$L$17), 1, 0)</f>
        <v>0</v>
      </c>
    </row>
    <row r="6414" spans="1:9">
      <c r="A6414" t="s">
        <v>11493</v>
      </c>
      <c r="B6414" s="3">
        <v>45546</v>
      </c>
      <c r="C6414" t="s">
        <v>11494</v>
      </c>
      <c r="D6414">
        <v>1257.92</v>
      </c>
      <c r="E6414" t="s">
        <v>31</v>
      </c>
      <c r="F6414" t="s">
        <v>61</v>
      </c>
      <c r="G6414" t="s">
        <v>27</v>
      </c>
      <c r="H6414" t="s">
        <v>44</v>
      </c>
      <c r="I6414">
        <f>IF(OR(financial_transactions3[[#This Row],[amount]]&lt;$L$16, financial_transactions3[[#This Row],[amount]]&gt;$L$17), 1, 0)</f>
        <v>0</v>
      </c>
    </row>
    <row r="6415" spans="1:9">
      <c r="A6415" t="s">
        <v>11495</v>
      </c>
      <c r="B6415" s="3">
        <v>45546</v>
      </c>
      <c r="C6415" t="s">
        <v>3312</v>
      </c>
      <c r="D6415">
        <v>1299.6400000000001</v>
      </c>
      <c r="E6415" t="s">
        <v>64</v>
      </c>
      <c r="F6415" t="s">
        <v>20</v>
      </c>
      <c r="G6415" t="s">
        <v>39</v>
      </c>
      <c r="H6415" t="s">
        <v>87</v>
      </c>
      <c r="I6415">
        <f>IF(OR(financial_transactions3[[#This Row],[amount]]&lt;$L$16, financial_transactions3[[#This Row],[amount]]&gt;$L$17), 1, 0)</f>
        <v>0</v>
      </c>
    </row>
    <row r="6416" spans="1:9">
      <c r="A6416" t="s">
        <v>11496</v>
      </c>
      <c r="B6416" s="3">
        <v>45547</v>
      </c>
      <c r="C6416" t="s">
        <v>11497</v>
      </c>
      <c r="D6416">
        <v>1680.97</v>
      </c>
      <c r="E6416" t="s">
        <v>25</v>
      </c>
      <c r="F6416" t="s">
        <v>32</v>
      </c>
      <c r="G6416" t="s">
        <v>48</v>
      </c>
      <c r="H6416" t="s">
        <v>87</v>
      </c>
      <c r="I6416">
        <f>IF(OR(financial_transactions3[[#This Row],[amount]]&lt;$L$16, financial_transactions3[[#This Row],[amount]]&gt;$L$17), 1, 0)</f>
        <v>1</v>
      </c>
    </row>
    <row r="6417" spans="1:9">
      <c r="A6417" t="s">
        <v>11498</v>
      </c>
      <c r="B6417" s="3">
        <v>45547</v>
      </c>
      <c r="C6417" t="s">
        <v>6219</v>
      </c>
      <c r="D6417">
        <v>572.66</v>
      </c>
      <c r="E6417" t="s">
        <v>122</v>
      </c>
      <c r="F6417" t="s">
        <v>61</v>
      </c>
      <c r="G6417" t="s">
        <v>21</v>
      </c>
      <c r="H6417" t="s">
        <v>53</v>
      </c>
      <c r="I6417">
        <f>IF(OR(financial_transactions3[[#This Row],[amount]]&lt;$L$16, financial_transactions3[[#This Row],[amount]]&gt;$L$17), 1, 0)</f>
        <v>0</v>
      </c>
    </row>
    <row r="6418" spans="1:9">
      <c r="A6418" t="s">
        <v>11499</v>
      </c>
      <c r="B6418" s="3">
        <v>45547</v>
      </c>
      <c r="C6418" t="s">
        <v>11500</v>
      </c>
      <c r="D6418">
        <v>1094.73</v>
      </c>
      <c r="E6418" t="s">
        <v>16110</v>
      </c>
      <c r="F6418" t="s">
        <v>26</v>
      </c>
      <c r="G6418" t="s">
        <v>48</v>
      </c>
      <c r="H6418" t="s">
        <v>33</v>
      </c>
      <c r="I6418">
        <f>IF(OR(financial_transactions3[[#This Row],[amount]]&lt;$L$16, financial_transactions3[[#This Row],[amount]]&gt;$L$17), 1, 0)</f>
        <v>0</v>
      </c>
    </row>
    <row r="6419" spans="1:9">
      <c r="A6419" t="s">
        <v>11501</v>
      </c>
      <c r="B6419" s="3">
        <v>45547</v>
      </c>
      <c r="C6419" t="s">
        <v>11502</v>
      </c>
      <c r="D6419">
        <v>843.14</v>
      </c>
      <c r="E6419" t="s">
        <v>122</v>
      </c>
      <c r="F6419" t="s">
        <v>32</v>
      </c>
      <c r="G6419" t="s">
        <v>39</v>
      </c>
      <c r="H6419" t="s">
        <v>49</v>
      </c>
      <c r="I6419">
        <f>IF(OR(financial_transactions3[[#This Row],[amount]]&lt;$L$16, financial_transactions3[[#This Row],[amount]]&gt;$L$17), 1, 0)</f>
        <v>0</v>
      </c>
    </row>
    <row r="6420" spans="1:9">
      <c r="A6420" t="s">
        <v>11503</v>
      </c>
      <c r="B6420" s="3">
        <v>45547</v>
      </c>
      <c r="C6420" t="s">
        <v>11504</v>
      </c>
      <c r="D6420">
        <v>500.79</v>
      </c>
      <c r="E6420" t="s">
        <v>16079</v>
      </c>
      <c r="F6420" t="s">
        <v>32</v>
      </c>
      <c r="G6420" t="s">
        <v>27</v>
      </c>
      <c r="H6420" t="s">
        <v>16080</v>
      </c>
      <c r="I6420">
        <f>IF(OR(financial_transactions3[[#This Row],[amount]]&lt;$L$16, financial_transactions3[[#This Row],[amount]]&gt;$L$17), 1, 0)</f>
        <v>1</v>
      </c>
    </row>
    <row r="6421" spans="1:9">
      <c r="A6421" t="s">
        <v>11505</v>
      </c>
      <c r="B6421" s="3">
        <v>45547</v>
      </c>
      <c r="C6421" t="s">
        <v>532</v>
      </c>
      <c r="D6421">
        <v>1978.17</v>
      </c>
      <c r="E6421" t="s">
        <v>122</v>
      </c>
      <c r="F6421" t="s">
        <v>26</v>
      </c>
      <c r="G6421" t="s">
        <v>48</v>
      </c>
      <c r="H6421" t="s">
        <v>16080</v>
      </c>
      <c r="I6421">
        <f>IF(OR(financial_transactions3[[#This Row],[amount]]&lt;$L$16, financial_transactions3[[#This Row],[amount]]&gt;$L$17), 1, 0)</f>
        <v>1</v>
      </c>
    </row>
    <row r="6422" spans="1:9">
      <c r="A6422" t="s">
        <v>11506</v>
      </c>
      <c r="B6422" s="3">
        <v>45547</v>
      </c>
      <c r="C6422" t="s">
        <v>11507</v>
      </c>
      <c r="D6422">
        <v>813.24</v>
      </c>
      <c r="E6422" t="s">
        <v>19</v>
      </c>
      <c r="F6422" t="s">
        <v>32</v>
      </c>
      <c r="G6422" t="s">
        <v>48</v>
      </c>
      <c r="H6422" t="s">
        <v>36</v>
      </c>
      <c r="I6422">
        <f>IF(OR(financial_transactions3[[#This Row],[amount]]&lt;$L$16, financial_transactions3[[#This Row],[amount]]&gt;$L$17), 1, 0)</f>
        <v>0</v>
      </c>
    </row>
    <row r="6423" spans="1:9">
      <c r="A6423" t="s">
        <v>11508</v>
      </c>
      <c r="B6423" s="3">
        <v>45547</v>
      </c>
      <c r="C6423" t="s">
        <v>11509</v>
      </c>
      <c r="D6423">
        <v>1113.9000000000001</v>
      </c>
      <c r="E6423" t="s">
        <v>19</v>
      </c>
      <c r="F6423" t="s">
        <v>26</v>
      </c>
      <c r="G6423" t="s">
        <v>27</v>
      </c>
      <c r="H6423" t="s">
        <v>16080</v>
      </c>
      <c r="I6423">
        <f>IF(OR(financial_transactions3[[#This Row],[amount]]&lt;$L$16, financial_transactions3[[#This Row],[amount]]&gt;$L$17), 1, 0)</f>
        <v>0</v>
      </c>
    </row>
    <row r="6424" spans="1:9">
      <c r="A6424" t="s">
        <v>11510</v>
      </c>
      <c r="B6424" s="3">
        <v>45547</v>
      </c>
      <c r="C6424" t="s">
        <v>1006</v>
      </c>
      <c r="D6424">
        <v>1824.13</v>
      </c>
      <c r="E6424" t="s">
        <v>70</v>
      </c>
      <c r="F6424" t="s">
        <v>26</v>
      </c>
      <c r="G6424" t="s">
        <v>39</v>
      </c>
      <c r="H6424" t="s">
        <v>36</v>
      </c>
      <c r="I6424">
        <f>IF(OR(financial_transactions3[[#This Row],[amount]]&lt;$L$16, financial_transactions3[[#This Row],[amount]]&gt;$L$17), 1, 0)</f>
        <v>1</v>
      </c>
    </row>
    <row r="6425" spans="1:9">
      <c r="A6425" t="s">
        <v>11511</v>
      </c>
      <c r="B6425" s="3">
        <v>45547</v>
      </c>
      <c r="C6425" t="s">
        <v>8000</v>
      </c>
      <c r="D6425">
        <v>429.48</v>
      </c>
      <c r="E6425" t="s">
        <v>122</v>
      </c>
      <c r="F6425" t="s">
        <v>32</v>
      </c>
      <c r="G6425" t="s">
        <v>27</v>
      </c>
      <c r="H6425" t="s">
        <v>28</v>
      </c>
      <c r="I6425">
        <f>IF(OR(financial_transactions3[[#This Row],[amount]]&lt;$L$16, financial_transactions3[[#This Row],[amount]]&gt;$L$17), 1, 0)</f>
        <v>1</v>
      </c>
    </row>
    <row r="6426" spans="1:9">
      <c r="A6426" t="s">
        <v>11512</v>
      </c>
      <c r="B6426" s="3">
        <v>45547</v>
      </c>
      <c r="C6426" t="s">
        <v>11513</v>
      </c>
      <c r="D6426">
        <v>19733.32</v>
      </c>
      <c r="E6426" t="s">
        <v>25</v>
      </c>
      <c r="F6426" t="s">
        <v>20</v>
      </c>
      <c r="G6426" t="s">
        <v>39</v>
      </c>
      <c r="H6426" t="s">
        <v>75</v>
      </c>
      <c r="I6426">
        <f>IF(OR(financial_transactions3[[#This Row],[amount]]&lt;$L$16, financial_transactions3[[#This Row],[amount]]&gt;$L$17), 1, 0)</f>
        <v>1</v>
      </c>
    </row>
    <row r="6427" spans="1:9">
      <c r="A6427" t="s">
        <v>11514</v>
      </c>
      <c r="B6427" s="3">
        <v>45547</v>
      </c>
      <c r="C6427" t="s">
        <v>9777</v>
      </c>
      <c r="D6427">
        <v>831.64</v>
      </c>
      <c r="E6427" t="s">
        <v>70</v>
      </c>
      <c r="F6427" t="s">
        <v>26</v>
      </c>
      <c r="G6427" t="s">
        <v>39</v>
      </c>
      <c r="H6427" t="s">
        <v>28</v>
      </c>
      <c r="I6427">
        <f>IF(OR(financial_transactions3[[#This Row],[amount]]&lt;$L$16, financial_transactions3[[#This Row],[amount]]&gt;$L$17), 1, 0)</f>
        <v>0</v>
      </c>
    </row>
    <row r="6428" spans="1:9">
      <c r="A6428" t="s">
        <v>11515</v>
      </c>
      <c r="B6428" s="3">
        <v>45547</v>
      </c>
      <c r="C6428" t="s">
        <v>11516</v>
      </c>
      <c r="D6428">
        <v>831.72</v>
      </c>
      <c r="E6428" t="s">
        <v>19</v>
      </c>
      <c r="F6428" t="s">
        <v>61</v>
      </c>
      <c r="G6428" t="s">
        <v>39</v>
      </c>
      <c r="H6428" t="s">
        <v>28</v>
      </c>
      <c r="I6428">
        <f>IF(OR(financial_transactions3[[#This Row],[amount]]&lt;$L$16, financial_transactions3[[#This Row],[amount]]&gt;$L$17), 1, 0)</f>
        <v>0</v>
      </c>
    </row>
    <row r="6429" spans="1:9">
      <c r="A6429" t="s">
        <v>11517</v>
      </c>
      <c r="B6429" s="3">
        <v>45547</v>
      </c>
      <c r="C6429" t="s">
        <v>11518</v>
      </c>
      <c r="D6429">
        <v>17241.37</v>
      </c>
      <c r="E6429" t="s">
        <v>64</v>
      </c>
      <c r="F6429" t="s">
        <v>26</v>
      </c>
      <c r="G6429" t="s">
        <v>39</v>
      </c>
      <c r="H6429" t="s">
        <v>49</v>
      </c>
      <c r="I6429">
        <f>IF(OR(financial_transactions3[[#This Row],[amount]]&lt;$L$16, financial_transactions3[[#This Row],[amount]]&gt;$L$17), 1, 0)</f>
        <v>1</v>
      </c>
    </row>
    <row r="6430" spans="1:9">
      <c r="A6430" t="s">
        <v>11519</v>
      </c>
      <c r="B6430" s="3">
        <v>45547</v>
      </c>
      <c r="C6430" t="s">
        <v>5667</v>
      </c>
      <c r="D6430">
        <v>256.05</v>
      </c>
      <c r="E6430" t="s">
        <v>64</v>
      </c>
      <c r="F6430" t="s">
        <v>20</v>
      </c>
      <c r="G6430" t="s">
        <v>48</v>
      </c>
      <c r="H6430" t="s">
        <v>28</v>
      </c>
      <c r="I6430">
        <f>IF(OR(financial_transactions3[[#This Row],[amount]]&lt;$L$16, financial_transactions3[[#This Row],[amount]]&gt;$L$17), 1, 0)</f>
        <v>1</v>
      </c>
    </row>
    <row r="6431" spans="1:9">
      <c r="A6431" t="s">
        <v>11520</v>
      </c>
      <c r="B6431" s="3">
        <v>45547</v>
      </c>
      <c r="C6431" t="s">
        <v>3631</v>
      </c>
      <c r="D6431">
        <v>60.59</v>
      </c>
      <c r="E6431" t="s">
        <v>16079</v>
      </c>
      <c r="F6431" t="s">
        <v>20</v>
      </c>
      <c r="G6431" t="s">
        <v>21</v>
      </c>
      <c r="H6431" t="s">
        <v>75</v>
      </c>
      <c r="I6431">
        <f>IF(OR(financial_transactions3[[#This Row],[amount]]&lt;$L$16, financial_transactions3[[#This Row],[amount]]&gt;$L$17), 1, 0)</f>
        <v>1</v>
      </c>
    </row>
    <row r="6432" spans="1:9">
      <c r="A6432" t="s">
        <v>11521</v>
      </c>
      <c r="B6432" s="3">
        <v>45547</v>
      </c>
      <c r="C6432" t="s">
        <v>11522</v>
      </c>
      <c r="D6432">
        <v>610.32000000000005</v>
      </c>
      <c r="E6432" t="s">
        <v>47</v>
      </c>
      <c r="F6432" t="s">
        <v>61</v>
      </c>
      <c r="G6432" t="s">
        <v>48</v>
      </c>
      <c r="H6432" t="s">
        <v>94</v>
      </c>
      <c r="I6432">
        <f>IF(OR(financial_transactions3[[#This Row],[amount]]&lt;$L$16, financial_transactions3[[#This Row],[amount]]&gt;$L$17), 1, 0)</f>
        <v>0</v>
      </c>
    </row>
    <row r="6433" spans="1:9">
      <c r="A6433" t="s">
        <v>11523</v>
      </c>
      <c r="B6433" s="3">
        <v>45547</v>
      </c>
      <c r="C6433" t="s">
        <v>11524</v>
      </c>
      <c r="D6433">
        <v>828.49</v>
      </c>
      <c r="E6433" t="s">
        <v>67</v>
      </c>
      <c r="F6433" t="s">
        <v>32</v>
      </c>
      <c r="G6433" t="s">
        <v>39</v>
      </c>
      <c r="H6433" t="s">
        <v>109</v>
      </c>
      <c r="I6433">
        <f>IF(OR(financial_transactions3[[#This Row],[amount]]&lt;$L$16, financial_transactions3[[#This Row],[amount]]&gt;$L$17), 1, 0)</f>
        <v>0</v>
      </c>
    </row>
    <row r="6434" spans="1:9">
      <c r="A6434" t="s">
        <v>11525</v>
      </c>
      <c r="B6434" s="3">
        <v>45547</v>
      </c>
      <c r="C6434" t="s">
        <v>4521</v>
      </c>
      <c r="D6434">
        <v>1530.22</v>
      </c>
      <c r="E6434" t="s">
        <v>25</v>
      </c>
      <c r="F6434" t="s">
        <v>61</v>
      </c>
      <c r="G6434" t="s">
        <v>27</v>
      </c>
      <c r="H6434" t="s">
        <v>94</v>
      </c>
      <c r="I6434">
        <f>IF(OR(financial_transactions3[[#This Row],[amount]]&lt;$L$16, financial_transactions3[[#This Row],[amount]]&gt;$L$17), 1, 0)</f>
        <v>0</v>
      </c>
    </row>
    <row r="6435" spans="1:9">
      <c r="A6435" t="s">
        <v>11526</v>
      </c>
      <c r="B6435" s="3">
        <v>45547</v>
      </c>
      <c r="C6435" t="s">
        <v>11527</v>
      </c>
      <c r="D6435">
        <v>719.75</v>
      </c>
      <c r="E6435" t="s">
        <v>47</v>
      </c>
      <c r="F6435" t="s">
        <v>26</v>
      </c>
      <c r="G6435" t="s">
        <v>39</v>
      </c>
      <c r="H6435" t="s">
        <v>40</v>
      </c>
      <c r="I6435">
        <f>IF(OR(financial_transactions3[[#This Row],[amount]]&lt;$L$16, financial_transactions3[[#This Row],[amount]]&gt;$L$17), 1, 0)</f>
        <v>0</v>
      </c>
    </row>
    <row r="6436" spans="1:9">
      <c r="A6436" t="s">
        <v>11528</v>
      </c>
      <c r="B6436" s="3">
        <v>45548</v>
      </c>
      <c r="C6436" t="s">
        <v>6600</v>
      </c>
      <c r="D6436">
        <v>94.67</v>
      </c>
      <c r="E6436" t="s">
        <v>67</v>
      </c>
      <c r="F6436" t="s">
        <v>20</v>
      </c>
      <c r="G6436" t="s">
        <v>27</v>
      </c>
      <c r="H6436" t="s">
        <v>22</v>
      </c>
      <c r="I6436">
        <f>IF(OR(financial_transactions3[[#This Row],[amount]]&lt;$L$16, financial_transactions3[[#This Row],[amount]]&gt;$L$17), 1, 0)</f>
        <v>1</v>
      </c>
    </row>
    <row r="6437" spans="1:9">
      <c r="A6437" t="s">
        <v>11529</v>
      </c>
      <c r="B6437" s="3">
        <v>45548</v>
      </c>
      <c r="C6437" t="s">
        <v>2079</v>
      </c>
      <c r="D6437">
        <v>598.05999999999995</v>
      </c>
      <c r="E6437" t="s">
        <v>31</v>
      </c>
      <c r="F6437" t="s">
        <v>32</v>
      </c>
      <c r="G6437" t="s">
        <v>39</v>
      </c>
      <c r="H6437" t="s">
        <v>87</v>
      </c>
      <c r="I6437">
        <f>IF(OR(financial_transactions3[[#This Row],[amount]]&lt;$L$16, financial_transactions3[[#This Row],[amount]]&gt;$L$17), 1, 0)</f>
        <v>0</v>
      </c>
    </row>
    <row r="6438" spans="1:9">
      <c r="A6438" t="s">
        <v>11530</v>
      </c>
      <c r="B6438" s="3">
        <v>45548</v>
      </c>
      <c r="C6438" t="s">
        <v>7741</v>
      </c>
      <c r="D6438">
        <v>838.97</v>
      </c>
      <c r="E6438" t="s">
        <v>16110</v>
      </c>
      <c r="F6438" t="s">
        <v>26</v>
      </c>
      <c r="G6438" t="s">
        <v>39</v>
      </c>
      <c r="H6438" t="s">
        <v>123</v>
      </c>
      <c r="I6438">
        <f>IF(OR(financial_transactions3[[#This Row],[amount]]&lt;$L$16, financial_transactions3[[#This Row],[amount]]&gt;$L$17), 1, 0)</f>
        <v>0</v>
      </c>
    </row>
    <row r="6439" spans="1:9">
      <c r="A6439" t="s">
        <v>11531</v>
      </c>
      <c r="B6439" s="3">
        <v>45548</v>
      </c>
      <c r="C6439" t="s">
        <v>11532</v>
      </c>
      <c r="D6439">
        <v>96.93</v>
      </c>
      <c r="E6439" t="s">
        <v>16079</v>
      </c>
      <c r="F6439" t="s">
        <v>26</v>
      </c>
      <c r="G6439" t="s">
        <v>27</v>
      </c>
      <c r="H6439" t="s">
        <v>16080</v>
      </c>
      <c r="I6439">
        <f>IF(OR(financial_transactions3[[#This Row],[amount]]&lt;$L$16, financial_transactions3[[#This Row],[amount]]&gt;$L$17), 1, 0)</f>
        <v>1</v>
      </c>
    </row>
    <row r="6440" spans="1:9">
      <c r="A6440" t="s">
        <v>11533</v>
      </c>
      <c r="B6440" s="3">
        <v>45548</v>
      </c>
      <c r="C6440" t="s">
        <v>4994</v>
      </c>
      <c r="D6440">
        <v>1067.43</v>
      </c>
      <c r="E6440" t="s">
        <v>16110</v>
      </c>
      <c r="F6440" t="s">
        <v>20</v>
      </c>
      <c r="G6440" t="s">
        <v>21</v>
      </c>
      <c r="H6440" t="s">
        <v>40</v>
      </c>
      <c r="I6440">
        <f>IF(OR(financial_transactions3[[#This Row],[amount]]&lt;$L$16, financial_transactions3[[#This Row],[amount]]&gt;$L$17), 1, 0)</f>
        <v>0</v>
      </c>
    </row>
    <row r="6441" spans="1:9">
      <c r="A6441" t="s">
        <v>11534</v>
      </c>
      <c r="B6441" s="3">
        <v>45548</v>
      </c>
      <c r="C6441" t="s">
        <v>11535</v>
      </c>
      <c r="D6441">
        <v>1278.99</v>
      </c>
      <c r="E6441" t="s">
        <v>16079</v>
      </c>
      <c r="F6441" t="s">
        <v>20</v>
      </c>
      <c r="G6441" t="s">
        <v>27</v>
      </c>
      <c r="H6441" t="s">
        <v>28</v>
      </c>
      <c r="I6441">
        <f>IF(OR(financial_transactions3[[#This Row],[amount]]&lt;$L$16, financial_transactions3[[#This Row],[amount]]&gt;$L$17), 1, 0)</f>
        <v>0</v>
      </c>
    </row>
    <row r="6442" spans="1:9">
      <c r="A6442" t="s">
        <v>11536</v>
      </c>
      <c r="B6442" s="3">
        <v>45548</v>
      </c>
      <c r="C6442" t="s">
        <v>11537</v>
      </c>
      <c r="D6442">
        <v>1409.56</v>
      </c>
      <c r="E6442" t="s">
        <v>16079</v>
      </c>
      <c r="F6442" t="s">
        <v>26</v>
      </c>
      <c r="G6442" t="s">
        <v>39</v>
      </c>
      <c r="H6442" t="s">
        <v>49</v>
      </c>
      <c r="I6442">
        <f>IF(OR(financial_transactions3[[#This Row],[amount]]&lt;$L$16, financial_transactions3[[#This Row],[amount]]&gt;$L$17), 1, 0)</f>
        <v>0</v>
      </c>
    </row>
    <row r="6443" spans="1:9">
      <c r="A6443" t="s">
        <v>11538</v>
      </c>
      <c r="B6443" s="3">
        <v>45548</v>
      </c>
      <c r="C6443" t="s">
        <v>7347</v>
      </c>
      <c r="D6443">
        <v>166.46</v>
      </c>
      <c r="E6443" t="s">
        <v>16079</v>
      </c>
      <c r="F6443" t="s">
        <v>61</v>
      </c>
      <c r="G6443" t="s">
        <v>21</v>
      </c>
      <c r="H6443" t="s">
        <v>57</v>
      </c>
      <c r="I6443">
        <f>IF(OR(financial_transactions3[[#This Row],[amount]]&lt;$L$16, financial_transactions3[[#This Row],[amount]]&gt;$L$17), 1, 0)</f>
        <v>1</v>
      </c>
    </row>
    <row r="6444" spans="1:9">
      <c r="A6444" t="s">
        <v>11539</v>
      </c>
      <c r="B6444" s="3">
        <v>45548</v>
      </c>
      <c r="C6444" t="s">
        <v>4682</v>
      </c>
      <c r="D6444">
        <v>1775.59</v>
      </c>
      <c r="E6444" t="s">
        <v>19</v>
      </c>
      <c r="F6444" t="s">
        <v>32</v>
      </c>
      <c r="G6444" t="s">
        <v>21</v>
      </c>
      <c r="H6444" t="s">
        <v>16080</v>
      </c>
      <c r="I6444">
        <f>IF(OR(financial_transactions3[[#This Row],[amount]]&lt;$L$16, financial_transactions3[[#This Row],[amount]]&gt;$L$17), 1, 0)</f>
        <v>1</v>
      </c>
    </row>
    <row r="6445" spans="1:9">
      <c r="A6445" t="s">
        <v>11540</v>
      </c>
      <c r="B6445" s="3">
        <v>45548</v>
      </c>
      <c r="C6445" t="s">
        <v>8374</v>
      </c>
      <c r="D6445">
        <v>1692.73</v>
      </c>
      <c r="E6445" t="s">
        <v>67</v>
      </c>
      <c r="F6445" t="s">
        <v>26</v>
      </c>
      <c r="G6445" t="s">
        <v>21</v>
      </c>
      <c r="H6445" t="s">
        <v>87</v>
      </c>
      <c r="I6445">
        <f>IF(OR(financial_transactions3[[#This Row],[amount]]&lt;$L$16, financial_transactions3[[#This Row],[amount]]&gt;$L$17), 1, 0)</f>
        <v>1</v>
      </c>
    </row>
    <row r="6446" spans="1:9">
      <c r="A6446" t="s">
        <v>11541</v>
      </c>
      <c r="B6446" s="3">
        <v>45548</v>
      </c>
      <c r="C6446" t="s">
        <v>10962</v>
      </c>
      <c r="D6446">
        <v>710.63</v>
      </c>
      <c r="E6446" t="s">
        <v>25</v>
      </c>
      <c r="F6446" t="s">
        <v>20</v>
      </c>
      <c r="G6446" t="s">
        <v>27</v>
      </c>
      <c r="H6446" t="s">
        <v>176</v>
      </c>
      <c r="I6446">
        <f>IF(OR(financial_transactions3[[#This Row],[amount]]&lt;$L$16, financial_transactions3[[#This Row],[amount]]&gt;$L$17), 1, 0)</f>
        <v>0</v>
      </c>
    </row>
    <row r="6447" spans="1:9">
      <c r="A6447" t="s">
        <v>11542</v>
      </c>
      <c r="B6447" s="3">
        <v>45548</v>
      </c>
      <c r="C6447" t="s">
        <v>11543</v>
      </c>
      <c r="D6447">
        <v>15517.95</v>
      </c>
      <c r="E6447" t="s">
        <v>16110</v>
      </c>
      <c r="F6447" t="s">
        <v>32</v>
      </c>
      <c r="G6447" t="s">
        <v>21</v>
      </c>
      <c r="H6447" t="s">
        <v>22</v>
      </c>
      <c r="I6447">
        <f>IF(OR(financial_transactions3[[#This Row],[amount]]&lt;$L$16, financial_transactions3[[#This Row],[amount]]&gt;$L$17), 1, 0)</f>
        <v>1</v>
      </c>
    </row>
    <row r="6448" spans="1:9">
      <c r="A6448" t="s">
        <v>11544</v>
      </c>
      <c r="B6448" s="3">
        <v>45548</v>
      </c>
      <c r="C6448" t="s">
        <v>11545</v>
      </c>
      <c r="D6448">
        <v>1255.7</v>
      </c>
      <c r="E6448" t="s">
        <v>25</v>
      </c>
      <c r="F6448" t="s">
        <v>61</v>
      </c>
      <c r="G6448" t="s">
        <v>39</v>
      </c>
      <c r="H6448" t="s">
        <v>57</v>
      </c>
      <c r="I6448">
        <f>IF(OR(financial_transactions3[[#This Row],[amount]]&lt;$L$16, financial_transactions3[[#This Row],[amount]]&gt;$L$17), 1, 0)</f>
        <v>0</v>
      </c>
    </row>
    <row r="6449" spans="1:9">
      <c r="A6449" t="s">
        <v>11546</v>
      </c>
      <c r="B6449" s="3">
        <v>45548</v>
      </c>
      <c r="C6449" t="s">
        <v>8566</v>
      </c>
      <c r="D6449">
        <v>1010.63</v>
      </c>
      <c r="E6449" t="s">
        <v>31</v>
      </c>
      <c r="F6449" t="s">
        <v>32</v>
      </c>
      <c r="G6449" t="s">
        <v>48</v>
      </c>
      <c r="H6449" t="s">
        <v>176</v>
      </c>
      <c r="I6449">
        <f>IF(OR(financial_transactions3[[#This Row],[amount]]&lt;$L$16, financial_transactions3[[#This Row],[amount]]&gt;$L$17), 1, 0)</f>
        <v>0</v>
      </c>
    </row>
    <row r="6450" spans="1:9">
      <c r="A6450" t="s">
        <v>11547</v>
      </c>
      <c r="B6450" s="3">
        <v>45548</v>
      </c>
      <c r="C6450" t="s">
        <v>11548</v>
      </c>
      <c r="D6450">
        <v>1060.1400000000001</v>
      </c>
      <c r="E6450" t="s">
        <v>16110</v>
      </c>
      <c r="F6450" t="s">
        <v>26</v>
      </c>
      <c r="G6450" t="s">
        <v>27</v>
      </c>
      <c r="H6450" t="s">
        <v>109</v>
      </c>
      <c r="I6450">
        <f>IF(OR(financial_transactions3[[#This Row],[amount]]&lt;$L$16, financial_transactions3[[#This Row],[amount]]&gt;$L$17), 1, 0)</f>
        <v>0</v>
      </c>
    </row>
    <row r="6451" spans="1:9">
      <c r="A6451" t="s">
        <v>11549</v>
      </c>
      <c r="B6451" s="3">
        <v>45548</v>
      </c>
      <c r="C6451" t="s">
        <v>11550</v>
      </c>
      <c r="D6451">
        <v>532.48</v>
      </c>
      <c r="E6451" t="s">
        <v>16110</v>
      </c>
      <c r="F6451" t="s">
        <v>20</v>
      </c>
      <c r="G6451" t="s">
        <v>39</v>
      </c>
      <c r="H6451" t="s">
        <v>94</v>
      </c>
      <c r="I6451">
        <f>IF(OR(financial_transactions3[[#This Row],[amount]]&lt;$L$16, financial_transactions3[[#This Row],[amount]]&gt;$L$17), 1, 0)</f>
        <v>1</v>
      </c>
    </row>
    <row r="6452" spans="1:9">
      <c r="A6452" t="s">
        <v>11551</v>
      </c>
      <c r="B6452" s="3">
        <v>45548</v>
      </c>
      <c r="C6452" t="s">
        <v>11552</v>
      </c>
      <c r="D6452">
        <v>1325.09</v>
      </c>
      <c r="E6452" t="s">
        <v>19</v>
      </c>
      <c r="F6452" t="s">
        <v>32</v>
      </c>
      <c r="G6452" t="s">
        <v>48</v>
      </c>
      <c r="H6452" t="s">
        <v>176</v>
      </c>
      <c r="I6452">
        <f>IF(OR(financial_transactions3[[#This Row],[amount]]&lt;$L$16, financial_transactions3[[#This Row],[amount]]&gt;$L$17), 1, 0)</f>
        <v>0</v>
      </c>
    </row>
    <row r="6453" spans="1:9">
      <c r="A6453" t="s">
        <v>11554</v>
      </c>
      <c r="B6453" s="3">
        <v>45548</v>
      </c>
      <c r="C6453" t="s">
        <v>2018</v>
      </c>
      <c r="D6453">
        <v>1500.86</v>
      </c>
      <c r="E6453" t="s">
        <v>52</v>
      </c>
      <c r="F6453" t="s">
        <v>32</v>
      </c>
      <c r="G6453" t="s">
        <v>48</v>
      </c>
      <c r="H6453" t="s">
        <v>109</v>
      </c>
      <c r="I6453">
        <f>IF(OR(financial_transactions3[[#This Row],[amount]]&lt;$L$16, financial_transactions3[[#This Row],[amount]]&gt;$L$17), 1, 0)</f>
        <v>0</v>
      </c>
    </row>
    <row r="6454" spans="1:9">
      <c r="A6454" t="s">
        <v>11555</v>
      </c>
      <c r="B6454" s="3">
        <v>45548</v>
      </c>
      <c r="C6454" t="s">
        <v>11556</v>
      </c>
      <c r="D6454">
        <v>1395.52</v>
      </c>
      <c r="E6454" t="s">
        <v>70</v>
      </c>
      <c r="F6454" t="s">
        <v>61</v>
      </c>
      <c r="G6454" t="s">
        <v>48</v>
      </c>
      <c r="H6454" t="s">
        <v>36</v>
      </c>
      <c r="I6454">
        <f>IF(OR(financial_transactions3[[#This Row],[amount]]&lt;$L$16, financial_transactions3[[#This Row],[amount]]&gt;$L$17), 1, 0)</f>
        <v>0</v>
      </c>
    </row>
    <row r="6455" spans="1:9">
      <c r="A6455" t="s">
        <v>11557</v>
      </c>
      <c r="B6455" s="3">
        <v>45548</v>
      </c>
      <c r="C6455" t="s">
        <v>1781</v>
      </c>
      <c r="D6455">
        <v>92.6</v>
      </c>
      <c r="E6455" t="s">
        <v>47</v>
      </c>
      <c r="F6455" t="s">
        <v>61</v>
      </c>
      <c r="G6455" t="s">
        <v>27</v>
      </c>
      <c r="H6455" t="s">
        <v>44</v>
      </c>
      <c r="I6455">
        <f>IF(OR(financial_transactions3[[#This Row],[amount]]&lt;$L$16, financial_transactions3[[#This Row],[amount]]&gt;$L$17), 1, 0)</f>
        <v>1</v>
      </c>
    </row>
    <row r="6456" spans="1:9">
      <c r="A6456" t="s">
        <v>11558</v>
      </c>
      <c r="B6456" s="3">
        <v>45548</v>
      </c>
      <c r="C6456" t="s">
        <v>10829</v>
      </c>
      <c r="D6456">
        <v>735.83</v>
      </c>
      <c r="E6456" t="s">
        <v>122</v>
      </c>
      <c r="F6456" t="s">
        <v>26</v>
      </c>
      <c r="G6456" t="s">
        <v>48</v>
      </c>
      <c r="H6456" t="s">
        <v>53</v>
      </c>
      <c r="I6456">
        <f>IF(OR(financial_transactions3[[#This Row],[amount]]&lt;$L$16, financial_transactions3[[#This Row],[amount]]&gt;$L$17), 1, 0)</f>
        <v>0</v>
      </c>
    </row>
    <row r="6457" spans="1:9">
      <c r="A6457" t="s">
        <v>11559</v>
      </c>
      <c r="B6457" s="3">
        <v>45548</v>
      </c>
      <c r="C6457" t="s">
        <v>11560</v>
      </c>
      <c r="D6457">
        <v>567.5</v>
      </c>
      <c r="E6457" t="s">
        <v>47</v>
      </c>
      <c r="F6457" t="s">
        <v>20</v>
      </c>
      <c r="G6457" t="s">
        <v>48</v>
      </c>
      <c r="H6457" t="s">
        <v>87</v>
      </c>
      <c r="I6457">
        <f>IF(OR(financial_transactions3[[#This Row],[amount]]&lt;$L$16, financial_transactions3[[#This Row],[amount]]&gt;$L$17), 1, 0)</f>
        <v>1</v>
      </c>
    </row>
    <row r="6458" spans="1:9">
      <c r="A6458" t="s">
        <v>11561</v>
      </c>
      <c r="B6458" s="3">
        <v>45548</v>
      </c>
      <c r="C6458" t="s">
        <v>3194</v>
      </c>
      <c r="D6458">
        <v>1543.99</v>
      </c>
      <c r="E6458" t="s">
        <v>16110</v>
      </c>
      <c r="F6458" t="s">
        <v>20</v>
      </c>
      <c r="G6458" t="s">
        <v>21</v>
      </c>
      <c r="H6458" t="s">
        <v>22</v>
      </c>
      <c r="I6458">
        <f>IF(OR(financial_transactions3[[#This Row],[amount]]&lt;$L$16, financial_transactions3[[#This Row],[amount]]&gt;$L$17), 1, 0)</f>
        <v>0</v>
      </c>
    </row>
    <row r="6459" spans="1:9">
      <c r="A6459" t="s">
        <v>11562</v>
      </c>
      <c r="B6459" s="3">
        <v>45548</v>
      </c>
      <c r="C6459" t="s">
        <v>6363</v>
      </c>
      <c r="D6459">
        <v>338.99</v>
      </c>
      <c r="E6459" t="s">
        <v>47</v>
      </c>
      <c r="F6459" t="s">
        <v>20</v>
      </c>
      <c r="G6459" t="s">
        <v>27</v>
      </c>
      <c r="H6459" t="s">
        <v>28</v>
      </c>
      <c r="I6459">
        <f>IF(OR(financial_transactions3[[#This Row],[amount]]&lt;$L$16, financial_transactions3[[#This Row],[amount]]&gt;$L$17), 1, 0)</f>
        <v>1</v>
      </c>
    </row>
    <row r="6460" spans="1:9">
      <c r="A6460" t="s">
        <v>11563</v>
      </c>
      <c r="B6460" s="3">
        <v>45548</v>
      </c>
      <c r="C6460" t="s">
        <v>6048</v>
      </c>
      <c r="D6460">
        <v>324.94</v>
      </c>
      <c r="E6460" t="s">
        <v>70</v>
      </c>
      <c r="F6460" t="s">
        <v>26</v>
      </c>
      <c r="G6460" t="s">
        <v>21</v>
      </c>
      <c r="H6460" t="s">
        <v>44</v>
      </c>
      <c r="I6460">
        <f>IF(OR(financial_transactions3[[#This Row],[amount]]&lt;$L$16, financial_transactions3[[#This Row],[amount]]&gt;$L$17), 1, 0)</f>
        <v>1</v>
      </c>
    </row>
    <row r="6461" spans="1:9">
      <c r="A6461" t="s">
        <v>11564</v>
      </c>
      <c r="B6461" s="3">
        <v>45548</v>
      </c>
      <c r="C6461" t="s">
        <v>1558</v>
      </c>
      <c r="D6461">
        <v>478.94</v>
      </c>
      <c r="E6461" t="s">
        <v>25</v>
      </c>
      <c r="F6461" t="s">
        <v>20</v>
      </c>
      <c r="G6461" t="s">
        <v>27</v>
      </c>
      <c r="H6461" t="s">
        <v>44</v>
      </c>
      <c r="I6461">
        <f>IF(OR(financial_transactions3[[#This Row],[amount]]&lt;$L$16, financial_transactions3[[#This Row],[amount]]&gt;$L$17), 1, 0)</f>
        <v>1</v>
      </c>
    </row>
    <row r="6462" spans="1:9">
      <c r="A6462" t="s">
        <v>11565</v>
      </c>
      <c r="B6462" s="3">
        <v>45549</v>
      </c>
      <c r="C6462" t="s">
        <v>11061</v>
      </c>
      <c r="D6462">
        <v>360.1</v>
      </c>
      <c r="E6462" t="s">
        <v>52</v>
      </c>
      <c r="F6462" t="s">
        <v>26</v>
      </c>
      <c r="G6462" t="s">
        <v>39</v>
      </c>
      <c r="H6462" t="s">
        <v>75</v>
      </c>
      <c r="I6462">
        <f>IF(OR(financial_transactions3[[#This Row],[amount]]&lt;$L$16, financial_transactions3[[#This Row],[amount]]&gt;$L$17), 1, 0)</f>
        <v>1</v>
      </c>
    </row>
    <row r="6463" spans="1:9">
      <c r="A6463" t="s">
        <v>11567</v>
      </c>
      <c r="B6463" s="3">
        <v>45549</v>
      </c>
      <c r="C6463" t="s">
        <v>8779</v>
      </c>
      <c r="D6463">
        <v>725.96</v>
      </c>
      <c r="E6463" t="s">
        <v>31</v>
      </c>
      <c r="F6463" t="s">
        <v>61</v>
      </c>
      <c r="G6463" t="s">
        <v>21</v>
      </c>
      <c r="H6463" t="s">
        <v>109</v>
      </c>
      <c r="I6463">
        <f>IF(OR(financial_transactions3[[#This Row],[amount]]&lt;$L$16, financial_transactions3[[#This Row],[amount]]&gt;$L$17), 1, 0)</f>
        <v>0</v>
      </c>
    </row>
    <row r="6464" spans="1:9">
      <c r="A6464" t="s">
        <v>11568</v>
      </c>
      <c r="B6464" s="3">
        <v>45549</v>
      </c>
      <c r="C6464" t="s">
        <v>11569</v>
      </c>
      <c r="D6464">
        <v>805.16</v>
      </c>
      <c r="E6464" t="s">
        <v>52</v>
      </c>
      <c r="F6464" t="s">
        <v>32</v>
      </c>
      <c r="G6464" t="s">
        <v>21</v>
      </c>
      <c r="H6464" t="s">
        <v>123</v>
      </c>
      <c r="I6464">
        <f>IF(OR(financial_transactions3[[#This Row],[amount]]&lt;$L$16, financial_transactions3[[#This Row],[amount]]&gt;$L$17), 1, 0)</f>
        <v>0</v>
      </c>
    </row>
    <row r="6465" spans="1:9">
      <c r="A6465" t="s">
        <v>11571</v>
      </c>
      <c r="B6465" s="3">
        <v>45549</v>
      </c>
      <c r="C6465" t="s">
        <v>11572</v>
      </c>
      <c r="D6465">
        <v>115.09</v>
      </c>
      <c r="E6465" t="s">
        <v>19</v>
      </c>
      <c r="F6465" t="s">
        <v>32</v>
      </c>
      <c r="G6465" t="s">
        <v>27</v>
      </c>
      <c r="H6465" t="s">
        <v>94</v>
      </c>
      <c r="I6465">
        <f>IF(OR(financial_transactions3[[#This Row],[amount]]&lt;$L$16, financial_transactions3[[#This Row],[amount]]&gt;$L$17), 1, 0)</f>
        <v>1</v>
      </c>
    </row>
    <row r="6466" spans="1:9">
      <c r="A6466" t="s">
        <v>11574</v>
      </c>
      <c r="B6466" s="3">
        <v>45549</v>
      </c>
      <c r="C6466" t="s">
        <v>11575</v>
      </c>
      <c r="D6466">
        <v>1065.1199999999999</v>
      </c>
      <c r="E6466" t="s">
        <v>70</v>
      </c>
      <c r="F6466" t="s">
        <v>32</v>
      </c>
      <c r="G6466" t="s">
        <v>21</v>
      </c>
      <c r="H6466" t="s">
        <v>22</v>
      </c>
      <c r="I6466">
        <f>IF(OR(financial_transactions3[[#This Row],[amount]]&lt;$L$16, financial_transactions3[[#This Row],[amount]]&gt;$L$17), 1, 0)</f>
        <v>0</v>
      </c>
    </row>
    <row r="6467" spans="1:9">
      <c r="A6467" t="s">
        <v>11576</v>
      </c>
      <c r="B6467" s="3">
        <v>45549</v>
      </c>
      <c r="C6467" t="s">
        <v>1236</v>
      </c>
      <c r="D6467">
        <v>1736.36</v>
      </c>
      <c r="E6467" t="s">
        <v>122</v>
      </c>
      <c r="F6467" t="s">
        <v>26</v>
      </c>
      <c r="G6467" t="s">
        <v>48</v>
      </c>
      <c r="H6467" t="s">
        <v>75</v>
      </c>
      <c r="I6467">
        <f>IF(OR(financial_transactions3[[#This Row],[amount]]&lt;$L$16, financial_transactions3[[#This Row],[amount]]&gt;$L$17), 1, 0)</f>
        <v>1</v>
      </c>
    </row>
    <row r="6468" spans="1:9">
      <c r="A6468" t="s">
        <v>11577</v>
      </c>
      <c r="B6468" s="3">
        <v>45549</v>
      </c>
      <c r="C6468" t="s">
        <v>7994</v>
      </c>
      <c r="D6468">
        <v>298.47000000000003</v>
      </c>
      <c r="E6468" t="s">
        <v>25</v>
      </c>
      <c r="F6468" t="s">
        <v>61</v>
      </c>
      <c r="G6468" t="s">
        <v>48</v>
      </c>
      <c r="H6468" t="s">
        <v>33</v>
      </c>
      <c r="I6468">
        <f>IF(OR(financial_transactions3[[#This Row],[amount]]&lt;$L$16, financial_transactions3[[#This Row],[amount]]&gt;$L$17), 1, 0)</f>
        <v>1</v>
      </c>
    </row>
    <row r="6469" spans="1:9">
      <c r="A6469" t="s">
        <v>11578</v>
      </c>
      <c r="B6469" s="3">
        <v>45549</v>
      </c>
      <c r="C6469" t="s">
        <v>1181</v>
      </c>
      <c r="D6469">
        <v>1168.78</v>
      </c>
      <c r="E6469" t="s">
        <v>122</v>
      </c>
      <c r="F6469" t="s">
        <v>26</v>
      </c>
      <c r="G6469" t="s">
        <v>27</v>
      </c>
      <c r="H6469" t="s">
        <v>123</v>
      </c>
      <c r="I6469">
        <f>IF(OR(financial_transactions3[[#This Row],[amount]]&lt;$L$16, financial_transactions3[[#This Row],[amount]]&gt;$L$17), 1, 0)</f>
        <v>0</v>
      </c>
    </row>
    <row r="6470" spans="1:9">
      <c r="A6470" t="s">
        <v>11579</v>
      </c>
      <c r="B6470" s="3">
        <v>45549</v>
      </c>
      <c r="C6470" t="s">
        <v>11580</v>
      </c>
      <c r="D6470">
        <v>950.14</v>
      </c>
      <c r="E6470" t="s">
        <v>16110</v>
      </c>
      <c r="F6470" t="s">
        <v>20</v>
      </c>
      <c r="G6470" t="s">
        <v>27</v>
      </c>
      <c r="H6470" t="s">
        <v>109</v>
      </c>
      <c r="I6470">
        <f>IF(OR(financial_transactions3[[#This Row],[amount]]&lt;$L$16, financial_transactions3[[#This Row],[amount]]&gt;$L$17), 1, 0)</f>
        <v>0</v>
      </c>
    </row>
    <row r="6471" spans="1:9">
      <c r="A6471" t="s">
        <v>11583</v>
      </c>
      <c r="B6471" s="3">
        <v>45549</v>
      </c>
      <c r="C6471" t="s">
        <v>3287</v>
      </c>
      <c r="D6471">
        <v>6147.35</v>
      </c>
      <c r="E6471" t="s">
        <v>67</v>
      </c>
      <c r="F6471" t="s">
        <v>20</v>
      </c>
      <c r="G6471" t="s">
        <v>39</v>
      </c>
      <c r="H6471" t="s">
        <v>109</v>
      </c>
      <c r="I6471">
        <f>IF(OR(financial_transactions3[[#This Row],[amount]]&lt;$L$16, financial_transactions3[[#This Row],[amount]]&gt;$L$17), 1, 0)</f>
        <v>1</v>
      </c>
    </row>
    <row r="6472" spans="1:9">
      <c r="A6472" t="s">
        <v>11584</v>
      </c>
      <c r="B6472" s="3">
        <v>45549</v>
      </c>
      <c r="C6472" t="s">
        <v>4158</v>
      </c>
      <c r="D6472">
        <v>1535.97</v>
      </c>
      <c r="E6472" t="s">
        <v>64</v>
      </c>
      <c r="F6472" t="s">
        <v>26</v>
      </c>
      <c r="G6472" t="s">
        <v>48</v>
      </c>
      <c r="H6472" t="s">
        <v>109</v>
      </c>
      <c r="I6472">
        <f>IF(OR(financial_transactions3[[#This Row],[amount]]&lt;$L$16, financial_transactions3[[#This Row],[amount]]&gt;$L$17), 1, 0)</f>
        <v>0</v>
      </c>
    </row>
    <row r="6473" spans="1:9">
      <c r="A6473" t="s">
        <v>11585</v>
      </c>
      <c r="B6473" s="3">
        <v>45549</v>
      </c>
      <c r="C6473" t="s">
        <v>11586</v>
      </c>
      <c r="D6473">
        <v>115.89</v>
      </c>
      <c r="E6473" t="s">
        <v>70</v>
      </c>
      <c r="F6473" t="s">
        <v>20</v>
      </c>
      <c r="G6473" t="s">
        <v>48</v>
      </c>
      <c r="H6473" t="s">
        <v>123</v>
      </c>
      <c r="I6473">
        <f>IF(OR(financial_transactions3[[#This Row],[amount]]&lt;$L$16, financial_transactions3[[#This Row],[amount]]&gt;$L$17), 1, 0)</f>
        <v>1</v>
      </c>
    </row>
    <row r="6474" spans="1:9">
      <c r="A6474" t="s">
        <v>11587</v>
      </c>
      <c r="B6474" s="3">
        <v>45549</v>
      </c>
      <c r="C6474" t="s">
        <v>11588</v>
      </c>
      <c r="D6474">
        <v>1567.22</v>
      </c>
      <c r="E6474" t="s">
        <v>64</v>
      </c>
      <c r="F6474" t="s">
        <v>26</v>
      </c>
      <c r="G6474" t="s">
        <v>27</v>
      </c>
      <c r="H6474" t="s">
        <v>28</v>
      </c>
      <c r="I6474">
        <f>IF(OR(financial_transactions3[[#This Row],[amount]]&lt;$L$16, financial_transactions3[[#This Row],[amount]]&gt;$L$17), 1, 0)</f>
        <v>0</v>
      </c>
    </row>
    <row r="6475" spans="1:9">
      <c r="A6475" t="s">
        <v>11589</v>
      </c>
      <c r="B6475" s="3">
        <v>45549</v>
      </c>
      <c r="C6475" t="s">
        <v>11590</v>
      </c>
      <c r="D6475">
        <v>884.16</v>
      </c>
      <c r="E6475" t="s">
        <v>25</v>
      </c>
      <c r="F6475" t="s">
        <v>20</v>
      </c>
      <c r="G6475" t="s">
        <v>48</v>
      </c>
      <c r="H6475" t="s">
        <v>33</v>
      </c>
      <c r="I6475">
        <f>IF(OR(financial_transactions3[[#This Row],[amount]]&lt;$L$16, financial_transactions3[[#This Row],[amount]]&gt;$L$17), 1, 0)</f>
        <v>0</v>
      </c>
    </row>
    <row r="6476" spans="1:9">
      <c r="A6476" t="s">
        <v>11591</v>
      </c>
      <c r="B6476" s="3">
        <v>45549</v>
      </c>
      <c r="C6476" t="s">
        <v>10946</v>
      </c>
      <c r="D6476">
        <v>691.11</v>
      </c>
      <c r="E6476" t="s">
        <v>16110</v>
      </c>
      <c r="F6476" t="s">
        <v>61</v>
      </c>
      <c r="G6476" t="s">
        <v>39</v>
      </c>
      <c r="H6476" t="s">
        <v>49</v>
      </c>
      <c r="I6476">
        <f>IF(OR(financial_transactions3[[#This Row],[amount]]&lt;$L$16, financial_transactions3[[#This Row],[amount]]&gt;$L$17), 1, 0)</f>
        <v>0</v>
      </c>
    </row>
    <row r="6477" spans="1:9">
      <c r="A6477" t="s">
        <v>11592</v>
      </c>
      <c r="B6477" s="3">
        <v>45549</v>
      </c>
      <c r="C6477" t="s">
        <v>2136</v>
      </c>
      <c r="D6477">
        <v>845.27</v>
      </c>
      <c r="E6477" t="s">
        <v>70</v>
      </c>
      <c r="F6477" t="s">
        <v>26</v>
      </c>
      <c r="G6477" t="s">
        <v>21</v>
      </c>
      <c r="H6477" t="s">
        <v>53</v>
      </c>
      <c r="I6477">
        <f>IF(OR(financial_transactions3[[#This Row],[amount]]&lt;$L$16, financial_transactions3[[#This Row],[amount]]&gt;$L$17), 1, 0)</f>
        <v>0</v>
      </c>
    </row>
    <row r="6478" spans="1:9">
      <c r="A6478" t="s">
        <v>11593</v>
      </c>
      <c r="B6478" s="3">
        <v>45549</v>
      </c>
      <c r="C6478" t="s">
        <v>11594</v>
      </c>
      <c r="D6478">
        <v>1253.72</v>
      </c>
      <c r="E6478" t="s">
        <v>31</v>
      </c>
      <c r="F6478" t="s">
        <v>32</v>
      </c>
      <c r="G6478" t="s">
        <v>48</v>
      </c>
      <c r="H6478" t="s">
        <v>57</v>
      </c>
      <c r="I6478">
        <f>IF(OR(financial_transactions3[[#This Row],[amount]]&lt;$L$16, financial_transactions3[[#This Row],[amount]]&gt;$L$17), 1, 0)</f>
        <v>0</v>
      </c>
    </row>
    <row r="6479" spans="1:9">
      <c r="A6479" t="s">
        <v>11595</v>
      </c>
      <c r="B6479" s="3">
        <v>45549</v>
      </c>
      <c r="C6479" t="s">
        <v>11596</v>
      </c>
      <c r="D6479">
        <v>1324.59</v>
      </c>
      <c r="E6479" t="s">
        <v>47</v>
      </c>
      <c r="F6479" t="s">
        <v>20</v>
      </c>
      <c r="G6479" t="s">
        <v>27</v>
      </c>
      <c r="H6479" t="s">
        <v>75</v>
      </c>
      <c r="I6479">
        <f>IF(OR(financial_transactions3[[#This Row],[amount]]&lt;$L$16, financial_transactions3[[#This Row],[amount]]&gt;$L$17), 1, 0)</f>
        <v>0</v>
      </c>
    </row>
    <row r="6480" spans="1:9">
      <c r="A6480" t="s">
        <v>11597</v>
      </c>
      <c r="B6480" s="3">
        <v>45549</v>
      </c>
      <c r="C6480" t="s">
        <v>5352</v>
      </c>
      <c r="D6480">
        <v>1081.6400000000001</v>
      </c>
      <c r="E6480" t="s">
        <v>16110</v>
      </c>
      <c r="F6480" t="s">
        <v>32</v>
      </c>
      <c r="G6480" t="s">
        <v>21</v>
      </c>
      <c r="H6480" t="s">
        <v>49</v>
      </c>
      <c r="I6480">
        <f>IF(OR(financial_transactions3[[#This Row],[amount]]&lt;$L$16, financial_transactions3[[#This Row],[amount]]&gt;$L$17), 1, 0)</f>
        <v>0</v>
      </c>
    </row>
    <row r="6481" spans="1:9">
      <c r="A6481" t="s">
        <v>11598</v>
      </c>
      <c r="B6481" s="3">
        <v>45549</v>
      </c>
      <c r="C6481" t="s">
        <v>5632</v>
      </c>
      <c r="D6481">
        <v>133.26</v>
      </c>
      <c r="E6481" t="s">
        <v>122</v>
      </c>
      <c r="F6481" t="s">
        <v>32</v>
      </c>
      <c r="G6481" t="s">
        <v>21</v>
      </c>
      <c r="H6481" t="s">
        <v>109</v>
      </c>
      <c r="I6481">
        <f>IF(OR(financial_transactions3[[#This Row],[amount]]&lt;$L$16, financial_transactions3[[#This Row],[amount]]&gt;$L$17), 1, 0)</f>
        <v>1</v>
      </c>
    </row>
    <row r="6482" spans="1:9">
      <c r="A6482" t="s">
        <v>11599</v>
      </c>
      <c r="B6482" s="3">
        <v>45549</v>
      </c>
      <c r="C6482" t="s">
        <v>11600</v>
      </c>
      <c r="D6482">
        <v>1595.41</v>
      </c>
      <c r="E6482" t="s">
        <v>47</v>
      </c>
      <c r="F6482" t="s">
        <v>20</v>
      </c>
      <c r="G6482" t="s">
        <v>48</v>
      </c>
      <c r="H6482" t="s">
        <v>16080</v>
      </c>
      <c r="I6482">
        <f>IF(OR(financial_transactions3[[#This Row],[amount]]&lt;$L$16, financial_transactions3[[#This Row],[amount]]&gt;$L$17), 1, 0)</f>
        <v>0</v>
      </c>
    </row>
    <row r="6483" spans="1:9">
      <c r="A6483" t="s">
        <v>11601</v>
      </c>
      <c r="B6483" s="3">
        <v>45549</v>
      </c>
      <c r="C6483" t="s">
        <v>8180</v>
      </c>
      <c r="D6483">
        <v>1727.03</v>
      </c>
      <c r="E6483" t="s">
        <v>70</v>
      </c>
      <c r="F6483" t="s">
        <v>26</v>
      </c>
      <c r="G6483" t="s">
        <v>27</v>
      </c>
      <c r="H6483" t="s">
        <v>176</v>
      </c>
      <c r="I6483">
        <f>IF(OR(financial_transactions3[[#This Row],[amount]]&lt;$L$16, financial_transactions3[[#This Row],[amount]]&gt;$L$17), 1, 0)</f>
        <v>1</v>
      </c>
    </row>
    <row r="6484" spans="1:9">
      <c r="A6484" t="s">
        <v>11602</v>
      </c>
      <c r="B6484" s="3">
        <v>45549</v>
      </c>
      <c r="C6484" t="s">
        <v>11603</v>
      </c>
      <c r="D6484">
        <v>1615.43</v>
      </c>
      <c r="E6484" t="s">
        <v>31</v>
      </c>
      <c r="F6484" t="s">
        <v>61</v>
      </c>
      <c r="G6484" t="s">
        <v>21</v>
      </c>
      <c r="H6484" t="s">
        <v>57</v>
      </c>
      <c r="I6484">
        <f>IF(OR(financial_transactions3[[#This Row],[amount]]&lt;$L$16, financial_transactions3[[#This Row],[amount]]&gt;$L$17), 1, 0)</f>
        <v>1</v>
      </c>
    </row>
    <row r="6485" spans="1:9">
      <c r="A6485" t="s">
        <v>11604</v>
      </c>
      <c r="B6485" s="3">
        <v>45549</v>
      </c>
      <c r="C6485" t="s">
        <v>3535</v>
      </c>
      <c r="D6485">
        <v>1126.19</v>
      </c>
      <c r="E6485" t="s">
        <v>25</v>
      </c>
      <c r="F6485" t="s">
        <v>32</v>
      </c>
      <c r="G6485" t="s">
        <v>48</v>
      </c>
      <c r="H6485" t="s">
        <v>28</v>
      </c>
      <c r="I6485">
        <f>IF(OR(financial_transactions3[[#This Row],[amount]]&lt;$L$16, financial_transactions3[[#This Row],[amount]]&gt;$L$17), 1, 0)</f>
        <v>0</v>
      </c>
    </row>
    <row r="6486" spans="1:9">
      <c r="A6486" t="s">
        <v>11605</v>
      </c>
      <c r="B6486" s="3">
        <v>45549</v>
      </c>
      <c r="C6486" t="s">
        <v>10856</v>
      </c>
      <c r="D6486">
        <v>1010.35</v>
      </c>
      <c r="E6486" t="s">
        <v>31</v>
      </c>
      <c r="F6486" t="s">
        <v>32</v>
      </c>
      <c r="G6486" t="s">
        <v>48</v>
      </c>
      <c r="H6486" t="s">
        <v>123</v>
      </c>
      <c r="I6486">
        <f>IF(OR(financial_transactions3[[#This Row],[amount]]&lt;$L$16, financial_transactions3[[#This Row],[amount]]&gt;$L$17), 1, 0)</f>
        <v>0</v>
      </c>
    </row>
    <row r="6487" spans="1:9">
      <c r="A6487" t="s">
        <v>11606</v>
      </c>
      <c r="B6487" s="3">
        <v>45550</v>
      </c>
      <c r="C6487" t="s">
        <v>11128</v>
      </c>
      <c r="D6487">
        <v>654.96</v>
      </c>
      <c r="E6487" t="s">
        <v>122</v>
      </c>
      <c r="F6487" t="s">
        <v>20</v>
      </c>
      <c r="G6487" t="s">
        <v>39</v>
      </c>
      <c r="H6487" t="s">
        <v>176</v>
      </c>
      <c r="I6487">
        <f>IF(OR(financial_transactions3[[#This Row],[amount]]&lt;$L$16, financial_transactions3[[#This Row],[amount]]&gt;$L$17), 1, 0)</f>
        <v>0</v>
      </c>
    </row>
    <row r="6488" spans="1:9">
      <c r="A6488" t="s">
        <v>11607</v>
      </c>
      <c r="B6488" s="3">
        <v>45550</v>
      </c>
      <c r="C6488" t="s">
        <v>2856</v>
      </c>
      <c r="D6488">
        <v>1286.8800000000001</v>
      </c>
      <c r="E6488" t="s">
        <v>52</v>
      </c>
      <c r="F6488" t="s">
        <v>26</v>
      </c>
      <c r="G6488" t="s">
        <v>39</v>
      </c>
      <c r="H6488" t="s">
        <v>53</v>
      </c>
      <c r="I6488">
        <f>IF(OR(financial_transactions3[[#This Row],[amount]]&lt;$L$16, financial_transactions3[[#This Row],[amount]]&gt;$L$17), 1, 0)</f>
        <v>0</v>
      </c>
    </row>
    <row r="6489" spans="1:9">
      <c r="A6489" t="s">
        <v>11608</v>
      </c>
      <c r="B6489" s="3">
        <v>45550</v>
      </c>
      <c r="C6489" t="s">
        <v>1072</v>
      </c>
      <c r="D6489">
        <v>769.01</v>
      </c>
      <c r="E6489" t="s">
        <v>64</v>
      </c>
      <c r="F6489" t="s">
        <v>20</v>
      </c>
      <c r="G6489" t="s">
        <v>48</v>
      </c>
      <c r="H6489" t="s">
        <v>16080</v>
      </c>
      <c r="I6489">
        <f>IF(OR(financial_transactions3[[#This Row],[amount]]&lt;$L$16, financial_transactions3[[#This Row],[amount]]&gt;$L$17), 1, 0)</f>
        <v>0</v>
      </c>
    </row>
    <row r="6490" spans="1:9">
      <c r="A6490" t="s">
        <v>11609</v>
      </c>
      <c r="B6490" s="3">
        <v>45550</v>
      </c>
      <c r="C6490" t="s">
        <v>11610</v>
      </c>
      <c r="D6490">
        <v>321.35000000000002</v>
      </c>
      <c r="E6490" t="s">
        <v>16079</v>
      </c>
      <c r="F6490" t="s">
        <v>61</v>
      </c>
      <c r="G6490" t="s">
        <v>21</v>
      </c>
      <c r="H6490" t="s">
        <v>94</v>
      </c>
      <c r="I6490">
        <f>IF(OR(financial_transactions3[[#This Row],[amount]]&lt;$L$16, financial_transactions3[[#This Row],[amount]]&gt;$L$17), 1, 0)</f>
        <v>1</v>
      </c>
    </row>
    <row r="6491" spans="1:9">
      <c r="A6491" t="s">
        <v>11611</v>
      </c>
      <c r="B6491" s="3">
        <v>45550</v>
      </c>
      <c r="C6491" t="s">
        <v>11612</v>
      </c>
      <c r="D6491">
        <v>1426.48</v>
      </c>
      <c r="E6491" t="s">
        <v>16110</v>
      </c>
      <c r="F6491" t="s">
        <v>61</v>
      </c>
      <c r="G6491" t="s">
        <v>27</v>
      </c>
      <c r="H6491" t="s">
        <v>109</v>
      </c>
      <c r="I6491">
        <f>IF(OR(financial_transactions3[[#This Row],[amount]]&lt;$L$16, financial_transactions3[[#This Row],[amount]]&gt;$L$17), 1, 0)</f>
        <v>0</v>
      </c>
    </row>
    <row r="6492" spans="1:9">
      <c r="A6492" t="s">
        <v>11613</v>
      </c>
      <c r="B6492" s="3">
        <v>45550</v>
      </c>
      <c r="C6492" t="s">
        <v>11614</v>
      </c>
      <c r="D6492">
        <v>1684.68</v>
      </c>
      <c r="E6492" t="s">
        <v>122</v>
      </c>
      <c r="F6492" t="s">
        <v>26</v>
      </c>
      <c r="G6492" t="s">
        <v>21</v>
      </c>
      <c r="H6492" t="s">
        <v>49</v>
      </c>
      <c r="I6492">
        <f>IF(OR(financial_transactions3[[#This Row],[amount]]&lt;$L$16, financial_transactions3[[#This Row],[amount]]&gt;$L$17), 1, 0)</f>
        <v>1</v>
      </c>
    </row>
    <row r="6493" spans="1:9">
      <c r="A6493" t="s">
        <v>11615</v>
      </c>
      <c r="B6493" s="3">
        <v>45550</v>
      </c>
      <c r="C6493" t="s">
        <v>11486</v>
      </c>
      <c r="D6493">
        <v>1485.15</v>
      </c>
      <c r="E6493" t="s">
        <v>16110</v>
      </c>
      <c r="F6493" t="s">
        <v>26</v>
      </c>
      <c r="G6493" t="s">
        <v>39</v>
      </c>
      <c r="H6493" t="s">
        <v>94</v>
      </c>
      <c r="I6493">
        <f>IF(OR(financial_transactions3[[#This Row],[amount]]&lt;$L$16, financial_transactions3[[#This Row],[amount]]&gt;$L$17), 1, 0)</f>
        <v>0</v>
      </c>
    </row>
    <row r="6494" spans="1:9">
      <c r="A6494" t="s">
        <v>11616</v>
      </c>
      <c r="B6494" s="3">
        <v>45550</v>
      </c>
      <c r="C6494" t="s">
        <v>1496</v>
      </c>
      <c r="D6494">
        <v>438.54</v>
      </c>
      <c r="E6494" t="s">
        <v>16110</v>
      </c>
      <c r="F6494" t="s">
        <v>20</v>
      </c>
      <c r="G6494" t="s">
        <v>39</v>
      </c>
      <c r="H6494" t="s">
        <v>53</v>
      </c>
      <c r="I6494">
        <f>IF(OR(financial_transactions3[[#This Row],[amount]]&lt;$L$16, financial_transactions3[[#This Row],[amount]]&gt;$L$17), 1, 0)</f>
        <v>1</v>
      </c>
    </row>
    <row r="6495" spans="1:9">
      <c r="A6495" t="s">
        <v>11617</v>
      </c>
      <c r="B6495" s="3">
        <v>45550</v>
      </c>
      <c r="C6495" t="s">
        <v>11618</v>
      </c>
      <c r="D6495">
        <v>1528.46</v>
      </c>
      <c r="E6495" t="s">
        <v>16079</v>
      </c>
      <c r="F6495" t="s">
        <v>26</v>
      </c>
      <c r="G6495" t="s">
        <v>21</v>
      </c>
      <c r="H6495" t="s">
        <v>44</v>
      </c>
      <c r="I6495">
        <f>IF(OR(financial_transactions3[[#This Row],[amount]]&lt;$L$16, financial_transactions3[[#This Row],[amount]]&gt;$L$17), 1, 0)</f>
        <v>0</v>
      </c>
    </row>
    <row r="6496" spans="1:9">
      <c r="A6496" t="s">
        <v>11619</v>
      </c>
      <c r="B6496" s="3">
        <v>45550</v>
      </c>
      <c r="C6496" t="s">
        <v>3744</v>
      </c>
      <c r="D6496">
        <v>1833.74</v>
      </c>
      <c r="E6496" t="s">
        <v>25</v>
      </c>
      <c r="F6496" t="s">
        <v>61</v>
      </c>
      <c r="G6496" t="s">
        <v>21</v>
      </c>
      <c r="H6496" t="s">
        <v>40</v>
      </c>
      <c r="I6496">
        <f>IF(OR(financial_transactions3[[#This Row],[amount]]&lt;$L$16, financial_transactions3[[#This Row],[amount]]&gt;$L$17), 1, 0)</f>
        <v>1</v>
      </c>
    </row>
    <row r="6497" spans="1:9">
      <c r="A6497" t="s">
        <v>11620</v>
      </c>
      <c r="B6497" s="3">
        <v>45550</v>
      </c>
      <c r="C6497" t="s">
        <v>11621</v>
      </c>
      <c r="D6497">
        <v>1605.53</v>
      </c>
      <c r="E6497" t="s">
        <v>64</v>
      </c>
      <c r="F6497" t="s">
        <v>26</v>
      </c>
      <c r="G6497" t="s">
        <v>21</v>
      </c>
      <c r="H6497" t="s">
        <v>33</v>
      </c>
      <c r="I6497">
        <f>IF(OR(financial_transactions3[[#This Row],[amount]]&lt;$L$16, financial_transactions3[[#This Row],[amount]]&gt;$L$17), 1, 0)</f>
        <v>1</v>
      </c>
    </row>
    <row r="6498" spans="1:9">
      <c r="A6498" t="s">
        <v>11622</v>
      </c>
      <c r="B6498" s="3">
        <v>45550</v>
      </c>
      <c r="C6498" t="s">
        <v>11623</v>
      </c>
      <c r="D6498">
        <v>125.45</v>
      </c>
      <c r="E6498" t="s">
        <v>67</v>
      </c>
      <c r="F6498" t="s">
        <v>61</v>
      </c>
      <c r="G6498" t="s">
        <v>27</v>
      </c>
      <c r="H6498" t="s">
        <v>109</v>
      </c>
      <c r="I6498">
        <f>IF(OR(financial_transactions3[[#This Row],[amount]]&lt;$L$16, financial_transactions3[[#This Row],[amount]]&gt;$L$17), 1, 0)</f>
        <v>1</v>
      </c>
    </row>
    <row r="6499" spans="1:9">
      <c r="A6499" t="s">
        <v>11624</v>
      </c>
      <c r="B6499" s="3">
        <v>45550</v>
      </c>
      <c r="C6499" t="s">
        <v>7969</v>
      </c>
      <c r="D6499">
        <v>1430.68</v>
      </c>
      <c r="E6499" t="s">
        <v>52</v>
      </c>
      <c r="F6499" t="s">
        <v>26</v>
      </c>
      <c r="G6499" t="s">
        <v>27</v>
      </c>
      <c r="H6499" t="s">
        <v>109</v>
      </c>
      <c r="I6499">
        <f>IF(OR(financial_transactions3[[#This Row],[amount]]&lt;$L$16, financial_transactions3[[#This Row],[amount]]&gt;$L$17), 1, 0)</f>
        <v>0</v>
      </c>
    </row>
    <row r="6500" spans="1:9">
      <c r="A6500" t="s">
        <v>11625</v>
      </c>
      <c r="B6500" s="3">
        <v>45550</v>
      </c>
      <c r="C6500" t="s">
        <v>11626</v>
      </c>
      <c r="D6500">
        <v>1143.44</v>
      </c>
      <c r="E6500" t="s">
        <v>64</v>
      </c>
      <c r="F6500" t="s">
        <v>20</v>
      </c>
      <c r="G6500" t="s">
        <v>21</v>
      </c>
      <c r="H6500" t="s">
        <v>87</v>
      </c>
      <c r="I6500">
        <f>IF(OR(financial_transactions3[[#This Row],[amount]]&lt;$L$16, financial_transactions3[[#This Row],[amount]]&gt;$L$17), 1, 0)</f>
        <v>0</v>
      </c>
    </row>
    <row r="6501" spans="1:9">
      <c r="A6501" t="s">
        <v>11627</v>
      </c>
      <c r="B6501" s="3">
        <v>45550</v>
      </c>
      <c r="C6501" t="s">
        <v>11628</v>
      </c>
      <c r="D6501">
        <v>571.74</v>
      </c>
      <c r="E6501" t="s">
        <v>25</v>
      </c>
      <c r="F6501" t="s">
        <v>26</v>
      </c>
      <c r="G6501" t="s">
        <v>39</v>
      </c>
      <c r="H6501" t="s">
        <v>16080</v>
      </c>
      <c r="I6501">
        <f>IF(OR(financial_transactions3[[#This Row],[amount]]&lt;$L$16, financial_transactions3[[#This Row],[amount]]&gt;$L$17), 1, 0)</f>
        <v>0</v>
      </c>
    </row>
    <row r="6502" spans="1:9">
      <c r="A6502" t="s">
        <v>11629</v>
      </c>
      <c r="B6502" s="3">
        <v>45550</v>
      </c>
      <c r="C6502" t="s">
        <v>6571</v>
      </c>
      <c r="D6502">
        <v>1835.38</v>
      </c>
      <c r="E6502" t="s">
        <v>16110</v>
      </c>
      <c r="F6502" t="s">
        <v>20</v>
      </c>
      <c r="G6502" t="s">
        <v>27</v>
      </c>
      <c r="H6502" t="s">
        <v>75</v>
      </c>
      <c r="I6502">
        <f>IF(OR(financial_transactions3[[#This Row],[amount]]&lt;$L$16, financial_transactions3[[#This Row],[amount]]&gt;$L$17), 1, 0)</f>
        <v>1</v>
      </c>
    </row>
    <row r="6503" spans="1:9">
      <c r="A6503" t="s">
        <v>11630</v>
      </c>
      <c r="B6503" s="3">
        <v>45550</v>
      </c>
      <c r="C6503" t="s">
        <v>11631</v>
      </c>
      <c r="D6503">
        <v>19692.25</v>
      </c>
      <c r="E6503" t="s">
        <v>64</v>
      </c>
      <c r="F6503" t="s">
        <v>32</v>
      </c>
      <c r="G6503" t="s">
        <v>27</v>
      </c>
      <c r="H6503" t="s">
        <v>176</v>
      </c>
      <c r="I6503">
        <f>IF(OR(financial_transactions3[[#This Row],[amount]]&lt;$L$16, financial_transactions3[[#This Row],[amount]]&gt;$L$17), 1, 0)</f>
        <v>1</v>
      </c>
    </row>
    <row r="6504" spans="1:9">
      <c r="A6504" t="s">
        <v>11632</v>
      </c>
      <c r="B6504" s="3">
        <v>45550</v>
      </c>
      <c r="C6504" t="s">
        <v>4041</v>
      </c>
      <c r="D6504">
        <v>1526.9</v>
      </c>
      <c r="E6504" t="s">
        <v>25</v>
      </c>
      <c r="F6504" t="s">
        <v>26</v>
      </c>
      <c r="G6504" t="s">
        <v>27</v>
      </c>
      <c r="H6504" t="s">
        <v>33</v>
      </c>
      <c r="I6504">
        <f>IF(OR(financial_transactions3[[#This Row],[amount]]&lt;$L$16, financial_transactions3[[#This Row],[amount]]&gt;$L$17), 1, 0)</f>
        <v>0</v>
      </c>
    </row>
    <row r="6505" spans="1:9">
      <c r="A6505" t="s">
        <v>11633</v>
      </c>
      <c r="B6505" s="3">
        <v>45550</v>
      </c>
      <c r="C6505" t="s">
        <v>11634</v>
      </c>
      <c r="D6505">
        <v>616.45000000000005</v>
      </c>
      <c r="E6505" t="s">
        <v>52</v>
      </c>
      <c r="F6505" t="s">
        <v>20</v>
      </c>
      <c r="G6505" t="s">
        <v>48</v>
      </c>
      <c r="H6505" t="s">
        <v>49</v>
      </c>
      <c r="I6505">
        <f>IF(OR(financial_transactions3[[#This Row],[amount]]&lt;$L$16, financial_transactions3[[#This Row],[amount]]&gt;$L$17), 1, 0)</f>
        <v>0</v>
      </c>
    </row>
    <row r="6506" spans="1:9">
      <c r="A6506" t="s">
        <v>11635</v>
      </c>
      <c r="B6506" s="3">
        <v>45550</v>
      </c>
      <c r="C6506" t="s">
        <v>11636</v>
      </c>
      <c r="D6506">
        <v>403.75</v>
      </c>
      <c r="E6506" t="s">
        <v>52</v>
      </c>
      <c r="F6506" t="s">
        <v>32</v>
      </c>
      <c r="G6506" t="s">
        <v>39</v>
      </c>
      <c r="H6506" t="s">
        <v>75</v>
      </c>
      <c r="I6506">
        <f>IF(OR(financial_transactions3[[#This Row],[amount]]&lt;$L$16, financial_transactions3[[#This Row],[amount]]&gt;$L$17), 1, 0)</f>
        <v>1</v>
      </c>
    </row>
    <row r="6507" spans="1:9">
      <c r="A6507" t="s">
        <v>11637</v>
      </c>
      <c r="B6507" s="3">
        <v>45550</v>
      </c>
      <c r="C6507" t="s">
        <v>378</v>
      </c>
      <c r="D6507">
        <v>482.29</v>
      </c>
      <c r="E6507" t="s">
        <v>19</v>
      </c>
      <c r="F6507" t="s">
        <v>20</v>
      </c>
      <c r="G6507" t="s">
        <v>21</v>
      </c>
      <c r="H6507" t="s">
        <v>123</v>
      </c>
      <c r="I6507">
        <f>IF(OR(financial_transactions3[[#This Row],[amount]]&lt;$L$16, financial_transactions3[[#This Row],[amount]]&gt;$L$17), 1, 0)</f>
        <v>1</v>
      </c>
    </row>
    <row r="6508" spans="1:9">
      <c r="A6508" t="s">
        <v>11638</v>
      </c>
      <c r="B6508" s="3">
        <v>45550</v>
      </c>
      <c r="C6508" t="s">
        <v>4480</v>
      </c>
      <c r="D6508">
        <v>1046.8499999999999</v>
      </c>
      <c r="E6508" t="s">
        <v>31</v>
      </c>
      <c r="F6508" t="s">
        <v>61</v>
      </c>
      <c r="G6508" t="s">
        <v>48</v>
      </c>
      <c r="H6508" t="s">
        <v>57</v>
      </c>
      <c r="I6508">
        <f>IF(OR(financial_transactions3[[#This Row],[amount]]&lt;$L$16, financial_transactions3[[#This Row],[amount]]&gt;$L$17), 1, 0)</f>
        <v>0</v>
      </c>
    </row>
    <row r="6509" spans="1:9">
      <c r="A6509" t="s">
        <v>11639</v>
      </c>
      <c r="B6509" s="3">
        <v>45550</v>
      </c>
      <c r="C6509" t="s">
        <v>6922</v>
      </c>
      <c r="D6509">
        <v>1361.4</v>
      </c>
      <c r="E6509" t="s">
        <v>64</v>
      </c>
      <c r="F6509" t="s">
        <v>32</v>
      </c>
      <c r="G6509" t="s">
        <v>21</v>
      </c>
      <c r="H6509" t="s">
        <v>94</v>
      </c>
      <c r="I6509">
        <f>IF(OR(financial_transactions3[[#This Row],[amount]]&lt;$L$16, financial_transactions3[[#This Row],[amount]]&gt;$L$17), 1, 0)</f>
        <v>0</v>
      </c>
    </row>
    <row r="6510" spans="1:9">
      <c r="A6510" t="s">
        <v>11640</v>
      </c>
      <c r="B6510" s="3">
        <v>45550</v>
      </c>
      <c r="C6510" t="s">
        <v>11641</v>
      </c>
      <c r="D6510">
        <v>588.91</v>
      </c>
      <c r="E6510" t="s">
        <v>122</v>
      </c>
      <c r="F6510" t="s">
        <v>20</v>
      </c>
      <c r="G6510" t="s">
        <v>48</v>
      </c>
      <c r="H6510" t="s">
        <v>109</v>
      </c>
      <c r="I6510">
        <f>IF(OR(financial_transactions3[[#This Row],[amount]]&lt;$L$16, financial_transactions3[[#This Row],[amount]]&gt;$L$17), 1, 0)</f>
        <v>0</v>
      </c>
    </row>
    <row r="6511" spans="1:9">
      <c r="A6511" t="s">
        <v>11642</v>
      </c>
      <c r="B6511" s="3">
        <v>45550</v>
      </c>
      <c r="C6511" t="s">
        <v>11643</v>
      </c>
      <c r="D6511">
        <v>372.96</v>
      </c>
      <c r="E6511" t="s">
        <v>67</v>
      </c>
      <c r="F6511" t="s">
        <v>61</v>
      </c>
      <c r="G6511" t="s">
        <v>48</v>
      </c>
      <c r="H6511" t="s">
        <v>53</v>
      </c>
      <c r="I6511">
        <f>IF(OR(financial_transactions3[[#This Row],[amount]]&lt;$L$16, financial_transactions3[[#This Row],[amount]]&gt;$L$17), 1, 0)</f>
        <v>1</v>
      </c>
    </row>
    <row r="6512" spans="1:9">
      <c r="A6512" t="s">
        <v>11644</v>
      </c>
      <c r="B6512" s="3">
        <v>45550</v>
      </c>
      <c r="C6512" t="s">
        <v>10414</v>
      </c>
      <c r="D6512">
        <v>1887.31</v>
      </c>
      <c r="E6512" t="s">
        <v>47</v>
      </c>
      <c r="F6512" t="s">
        <v>26</v>
      </c>
      <c r="G6512" t="s">
        <v>27</v>
      </c>
      <c r="H6512" t="s">
        <v>53</v>
      </c>
      <c r="I6512">
        <f>IF(OR(financial_transactions3[[#This Row],[amount]]&lt;$L$16, financial_transactions3[[#This Row],[amount]]&gt;$L$17), 1, 0)</f>
        <v>1</v>
      </c>
    </row>
    <row r="6513" spans="1:9">
      <c r="A6513" t="s">
        <v>11645</v>
      </c>
      <c r="B6513" s="3">
        <v>45550</v>
      </c>
      <c r="C6513" t="s">
        <v>832</v>
      </c>
      <c r="D6513">
        <v>911.81</v>
      </c>
      <c r="E6513" t="s">
        <v>31</v>
      </c>
      <c r="F6513" t="s">
        <v>20</v>
      </c>
      <c r="G6513" t="s">
        <v>27</v>
      </c>
      <c r="H6513" t="s">
        <v>22</v>
      </c>
      <c r="I6513">
        <f>IF(OR(financial_transactions3[[#This Row],[amount]]&lt;$L$16, financial_transactions3[[#This Row],[amount]]&gt;$L$17), 1, 0)</f>
        <v>0</v>
      </c>
    </row>
    <row r="6514" spans="1:9">
      <c r="A6514" t="s">
        <v>11646</v>
      </c>
      <c r="B6514" s="3">
        <v>45550</v>
      </c>
      <c r="C6514" t="s">
        <v>1601</v>
      </c>
      <c r="D6514">
        <v>332.46</v>
      </c>
      <c r="E6514" t="s">
        <v>19</v>
      </c>
      <c r="F6514" t="s">
        <v>20</v>
      </c>
      <c r="G6514" t="s">
        <v>21</v>
      </c>
      <c r="H6514" t="s">
        <v>36</v>
      </c>
      <c r="I6514">
        <f>IF(OR(financial_transactions3[[#This Row],[amount]]&lt;$L$16, financial_transactions3[[#This Row],[amount]]&gt;$L$17), 1, 0)</f>
        <v>1</v>
      </c>
    </row>
    <row r="6515" spans="1:9">
      <c r="A6515" t="s">
        <v>11647</v>
      </c>
      <c r="B6515" s="3">
        <v>45550</v>
      </c>
      <c r="C6515" t="s">
        <v>11648</v>
      </c>
      <c r="D6515">
        <v>54.64</v>
      </c>
      <c r="E6515" t="s">
        <v>19</v>
      </c>
      <c r="F6515" t="s">
        <v>32</v>
      </c>
      <c r="G6515" t="s">
        <v>21</v>
      </c>
      <c r="H6515" t="s">
        <v>109</v>
      </c>
      <c r="I6515">
        <f>IF(OR(financial_transactions3[[#This Row],[amount]]&lt;$L$16, financial_transactions3[[#This Row],[amount]]&gt;$L$17), 1, 0)</f>
        <v>1</v>
      </c>
    </row>
    <row r="6516" spans="1:9">
      <c r="A6516" t="s">
        <v>11649</v>
      </c>
      <c r="B6516" s="3">
        <v>45550</v>
      </c>
      <c r="C6516" t="s">
        <v>7726</v>
      </c>
      <c r="D6516">
        <v>1834.03</v>
      </c>
      <c r="E6516" t="s">
        <v>64</v>
      </c>
      <c r="F6516" t="s">
        <v>20</v>
      </c>
      <c r="G6516" t="s">
        <v>21</v>
      </c>
      <c r="H6516" t="s">
        <v>36</v>
      </c>
      <c r="I6516">
        <f>IF(OR(financial_transactions3[[#This Row],[amount]]&lt;$L$16, financial_transactions3[[#This Row],[amount]]&gt;$L$17), 1, 0)</f>
        <v>1</v>
      </c>
    </row>
    <row r="6517" spans="1:9">
      <c r="A6517" t="s">
        <v>11650</v>
      </c>
      <c r="B6517" s="3">
        <v>45550</v>
      </c>
      <c r="C6517" t="s">
        <v>11651</v>
      </c>
      <c r="D6517">
        <v>756.07</v>
      </c>
      <c r="E6517" t="s">
        <v>70</v>
      </c>
      <c r="F6517" t="s">
        <v>26</v>
      </c>
      <c r="G6517" t="s">
        <v>39</v>
      </c>
      <c r="H6517" t="s">
        <v>33</v>
      </c>
      <c r="I6517">
        <f>IF(OR(financial_transactions3[[#This Row],[amount]]&lt;$L$16, financial_transactions3[[#This Row],[amount]]&gt;$L$17), 1, 0)</f>
        <v>0</v>
      </c>
    </row>
    <row r="6518" spans="1:9">
      <c r="A6518" t="s">
        <v>11652</v>
      </c>
      <c r="B6518" s="3">
        <v>45550</v>
      </c>
      <c r="C6518" t="s">
        <v>11653</v>
      </c>
      <c r="D6518">
        <v>443.18</v>
      </c>
      <c r="E6518" t="s">
        <v>19</v>
      </c>
      <c r="F6518" t="s">
        <v>61</v>
      </c>
      <c r="G6518" t="s">
        <v>48</v>
      </c>
      <c r="H6518" t="s">
        <v>44</v>
      </c>
      <c r="I6518">
        <f>IF(OR(financial_transactions3[[#This Row],[amount]]&lt;$L$16, financial_transactions3[[#This Row],[amount]]&gt;$L$17), 1, 0)</f>
        <v>1</v>
      </c>
    </row>
    <row r="6519" spans="1:9">
      <c r="A6519" t="s">
        <v>11654</v>
      </c>
      <c r="B6519" s="3">
        <v>45550</v>
      </c>
      <c r="C6519" t="s">
        <v>11655</v>
      </c>
      <c r="D6519">
        <v>1235.78</v>
      </c>
      <c r="E6519" t="s">
        <v>64</v>
      </c>
      <c r="F6519" t="s">
        <v>26</v>
      </c>
      <c r="G6519" t="s">
        <v>39</v>
      </c>
      <c r="H6519" t="s">
        <v>40</v>
      </c>
      <c r="I6519">
        <f>IF(OR(financial_transactions3[[#This Row],[amount]]&lt;$L$16, financial_transactions3[[#This Row],[amount]]&gt;$L$17), 1, 0)</f>
        <v>0</v>
      </c>
    </row>
    <row r="6520" spans="1:9">
      <c r="A6520" t="s">
        <v>11656</v>
      </c>
      <c r="B6520" s="3">
        <v>45550</v>
      </c>
      <c r="C6520" t="s">
        <v>11657</v>
      </c>
      <c r="D6520">
        <v>1922.67</v>
      </c>
      <c r="E6520" t="s">
        <v>16110</v>
      </c>
      <c r="F6520" t="s">
        <v>20</v>
      </c>
      <c r="G6520" t="s">
        <v>39</v>
      </c>
      <c r="H6520" t="s">
        <v>16080</v>
      </c>
      <c r="I6520">
        <f>IF(OR(financial_transactions3[[#This Row],[amount]]&lt;$L$16, financial_transactions3[[#This Row],[amount]]&gt;$L$17), 1, 0)</f>
        <v>1</v>
      </c>
    </row>
    <row r="6521" spans="1:9">
      <c r="A6521" t="s">
        <v>11658</v>
      </c>
      <c r="B6521" s="3">
        <v>45551</v>
      </c>
      <c r="C6521" t="s">
        <v>11659</v>
      </c>
      <c r="D6521">
        <v>639.24</v>
      </c>
      <c r="E6521" t="s">
        <v>64</v>
      </c>
      <c r="F6521" t="s">
        <v>20</v>
      </c>
      <c r="G6521" t="s">
        <v>48</v>
      </c>
      <c r="H6521" t="s">
        <v>28</v>
      </c>
      <c r="I6521">
        <f>IF(OR(financial_transactions3[[#This Row],[amount]]&lt;$L$16, financial_transactions3[[#This Row],[amount]]&gt;$L$17), 1, 0)</f>
        <v>0</v>
      </c>
    </row>
    <row r="6522" spans="1:9">
      <c r="A6522" t="s">
        <v>11660</v>
      </c>
      <c r="B6522" s="3">
        <v>45551</v>
      </c>
      <c r="C6522" t="s">
        <v>11661</v>
      </c>
      <c r="D6522">
        <v>318.22000000000003</v>
      </c>
      <c r="E6522" t="s">
        <v>16079</v>
      </c>
      <c r="F6522" t="s">
        <v>32</v>
      </c>
      <c r="G6522" t="s">
        <v>27</v>
      </c>
      <c r="H6522" t="s">
        <v>22</v>
      </c>
      <c r="I6522">
        <f>IF(OR(financial_transactions3[[#This Row],[amount]]&lt;$L$16, financial_transactions3[[#This Row],[amount]]&gt;$L$17), 1, 0)</f>
        <v>1</v>
      </c>
    </row>
    <row r="6523" spans="1:9">
      <c r="A6523" t="s">
        <v>11662</v>
      </c>
      <c r="B6523" s="3">
        <v>45551</v>
      </c>
      <c r="C6523" t="s">
        <v>7459</v>
      </c>
      <c r="D6523">
        <v>687.23</v>
      </c>
      <c r="E6523" t="s">
        <v>52</v>
      </c>
      <c r="F6523" t="s">
        <v>32</v>
      </c>
      <c r="G6523" t="s">
        <v>39</v>
      </c>
      <c r="H6523" t="s">
        <v>36</v>
      </c>
      <c r="I6523">
        <f>IF(OR(financial_transactions3[[#This Row],[amount]]&lt;$L$16, financial_transactions3[[#This Row],[amount]]&gt;$L$17), 1, 0)</f>
        <v>0</v>
      </c>
    </row>
    <row r="6524" spans="1:9">
      <c r="A6524" t="s">
        <v>11663</v>
      </c>
      <c r="B6524" s="3">
        <v>45551</v>
      </c>
      <c r="C6524" t="s">
        <v>3485</v>
      </c>
      <c r="D6524">
        <v>849.01</v>
      </c>
      <c r="E6524" t="s">
        <v>64</v>
      </c>
      <c r="F6524" t="s">
        <v>26</v>
      </c>
      <c r="G6524" t="s">
        <v>27</v>
      </c>
      <c r="H6524" t="s">
        <v>87</v>
      </c>
      <c r="I6524">
        <f>IF(OR(financial_transactions3[[#This Row],[amount]]&lt;$L$16, financial_transactions3[[#This Row],[amount]]&gt;$L$17), 1, 0)</f>
        <v>0</v>
      </c>
    </row>
    <row r="6525" spans="1:9">
      <c r="A6525" t="s">
        <v>11664</v>
      </c>
      <c r="B6525" s="3">
        <v>45551</v>
      </c>
      <c r="C6525" t="s">
        <v>11115</v>
      </c>
      <c r="D6525">
        <v>1208.83</v>
      </c>
      <c r="E6525" t="s">
        <v>67</v>
      </c>
      <c r="F6525" t="s">
        <v>20</v>
      </c>
      <c r="G6525" t="s">
        <v>39</v>
      </c>
      <c r="H6525" t="s">
        <v>44</v>
      </c>
      <c r="I6525">
        <f>IF(OR(financial_transactions3[[#This Row],[amount]]&lt;$L$16, financial_transactions3[[#This Row],[amount]]&gt;$L$17), 1, 0)</f>
        <v>0</v>
      </c>
    </row>
    <row r="6526" spans="1:9">
      <c r="A6526" t="s">
        <v>11665</v>
      </c>
      <c r="B6526" s="3">
        <v>45551</v>
      </c>
      <c r="C6526" t="s">
        <v>11666</v>
      </c>
      <c r="D6526">
        <v>373.51</v>
      </c>
      <c r="E6526" t="s">
        <v>64</v>
      </c>
      <c r="F6526" t="s">
        <v>20</v>
      </c>
      <c r="G6526" t="s">
        <v>48</v>
      </c>
      <c r="H6526" t="s">
        <v>49</v>
      </c>
      <c r="I6526">
        <f>IF(OR(financial_transactions3[[#This Row],[amount]]&lt;$L$16, financial_transactions3[[#This Row],[amount]]&gt;$L$17), 1, 0)</f>
        <v>1</v>
      </c>
    </row>
    <row r="6527" spans="1:9">
      <c r="A6527" t="s">
        <v>11667</v>
      </c>
      <c r="B6527" s="3">
        <v>45551</v>
      </c>
      <c r="C6527" t="s">
        <v>4617</v>
      </c>
      <c r="D6527">
        <v>293.44</v>
      </c>
      <c r="E6527" t="s">
        <v>64</v>
      </c>
      <c r="F6527" t="s">
        <v>26</v>
      </c>
      <c r="G6527" t="s">
        <v>27</v>
      </c>
      <c r="H6527" t="s">
        <v>16080</v>
      </c>
      <c r="I6527">
        <f>IF(OR(financial_transactions3[[#This Row],[amount]]&lt;$L$16, financial_transactions3[[#This Row],[amount]]&gt;$L$17), 1, 0)</f>
        <v>1</v>
      </c>
    </row>
    <row r="6528" spans="1:9">
      <c r="A6528" t="s">
        <v>11668</v>
      </c>
      <c r="B6528" s="3">
        <v>45551</v>
      </c>
      <c r="C6528" t="s">
        <v>4572</v>
      </c>
      <c r="D6528">
        <v>1268.99</v>
      </c>
      <c r="E6528" t="s">
        <v>64</v>
      </c>
      <c r="F6528" t="s">
        <v>61</v>
      </c>
      <c r="G6528" t="s">
        <v>27</v>
      </c>
      <c r="H6528" t="s">
        <v>176</v>
      </c>
      <c r="I6528">
        <f>IF(OR(financial_transactions3[[#This Row],[amount]]&lt;$L$16, financial_transactions3[[#This Row],[amount]]&gt;$L$17), 1, 0)</f>
        <v>0</v>
      </c>
    </row>
    <row r="6529" spans="1:9">
      <c r="A6529" t="s">
        <v>11669</v>
      </c>
      <c r="B6529" s="3">
        <v>45551</v>
      </c>
      <c r="C6529" t="s">
        <v>11670</v>
      </c>
      <c r="D6529">
        <v>106.94</v>
      </c>
      <c r="E6529" t="s">
        <v>70</v>
      </c>
      <c r="F6529" t="s">
        <v>20</v>
      </c>
      <c r="G6529" t="s">
        <v>48</v>
      </c>
      <c r="H6529" t="s">
        <v>22</v>
      </c>
      <c r="I6529">
        <f>IF(OR(financial_transactions3[[#This Row],[amount]]&lt;$L$16, financial_transactions3[[#This Row],[amount]]&gt;$L$17), 1, 0)</f>
        <v>1</v>
      </c>
    </row>
    <row r="6530" spans="1:9">
      <c r="A6530" t="s">
        <v>11671</v>
      </c>
      <c r="B6530" s="3">
        <v>45551</v>
      </c>
      <c r="C6530" t="s">
        <v>7450</v>
      </c>
      <c r="D6530">
        <v>752.21</v>
      </c>
      <c r="E6530" t="s">
        <v>52</v>
      </c>
      <c r="F6530" t="s">
        <v>32</v>
      </c>
      <c r="G6530" t="s">
        <v>21</v>
      </c>
      <c r="H6530" t="s">
        <v>36</v>
      </c>
      <c r="I6530">
        <f>IF(OR(financial_transactions3[[#This Row],[amount]]&lt;$L$16, financial_transactions3[[#This Row],[amount]]&gt;$L$17), 1, 0)</f>
        <v>0</v>
      </c>
    </row>
    <row r="6531" spans="1:9">
      <c r="A6531" t="s">
        <v>11672</v>
      </c>
      <c r="B6531" s="3">
        <v>45551</v>
      </c>
      <c r="C6531" t="s">
        <v>5115</v>
      </c>
      <c r="D6531">
        <v>1869.41</v>
      </c>
      <c r="E6531" t="s">
        <v>31</v>
      </c>
      <c r="F6531" t="s">
        <v>61</v>
      </c>
      <c r="G6531" t="s">
        <v>48</v>
      </c>
      <c r="H6531" t="s">
        <v>28</v>
      </c>
      <c r="I6531">
        <f>IF(OR(financial_transactions3[[#This Row],[amount]]&lt;$L$16, financial_transactions3[[#This Row],[amount]]&gt;$L$17), 1, 0)</f>
        <v>1</v>
      </c>
    </row>
    <row r="6532" spans="1:9">
      <c r="A6532" t="s">
        <v>11673</v>
      </c>
      <c r="B6532" s="3">
        <v>45551</v>
      </c>
      <c r="C6532" t="s">
        <v>11674</v>
      </c>
      <c r="D6532">
        <v>1735.61</v>
      </c>
      <c r="E6532" t="s">
        <v>70</v>
      </c>
      <c r="F6532" t="s">
        <v>61</v>
      </c>
      <c r="G6532" t="s">
        <v>27</v>
      </c>
      <c r="H6532" t="s">
        <v>16080</v>
      </c>
      <c r="I6532">
        <f>IF(OR(financial_transactions3[[#This Row],[amount]]&lt;$L$16, financial_transactions3[[#This Row],[amount]]&gt;$L$17), 1, 0)</f>
        <v>1</v>
      </c>
    </row>
    <row r="6533" spans="1:9">
      <c r="A6533" t="s">
        <v>11675</v>
      </c>
      <c r="B6533" s="3">
        <v>45551</v>
      </c>
      <c r="C6533" t="s">
        <v>9114</v>
      </c>
      <c r="D6533">
        <v>1580.46</v>
      </c>
      <c r="E6533" t="s">
        <v>16110</v>
      </c>
      <c r="F6533" t="s">
        <v>61</v>
      </c>
      <c r="G6533" t="s">
        <v>48</v>
      </c>
      <c r="H6533" t="s">
        <v>40</v>
      </c>
      <c r="I6533">
        <f>IF(OR(financial_transactions3[[#This Row],[amount]]&lt;$L$16, financial_transactions3[[#This Row],[amount]]&gt;$L$17), 1, 0)</f>
        <v>0</v>
      </c>
    </row>
    <row r="6534" spans="1:9">
      <c r="A6534" t="s">
        <v>11676</v>
      </c>
      <c r="B6534" s="3">
        <v>45551</v>
      </c>
      <c r="C6534" t="s">
        <v>2414</v>
      </c>
      <c r="D6534">
        <v>625.79999999999995</v>
      </c>
      <c r="E6534" t="s">
        <v>64</v>
      </c>
      <c r="F6534" t="s">
        <v>32</v>
      </c>
      <c r="G6534" t="s">
        <v>27</v>
      </c>
      <c r="H6534" t="s">
        <v>44</v>
      </c>
      <c r="I6534">
        <f>IF(OR(financial_transactions3[[#This Row],[amount]]&lt;$L$16, financial_transactions3[[#This Row],[amount]]&gt;$L$17), 1, 0)</f>
        <v>0</v>
      </c>
    </row>
    <row r="6535" spans="1:9">
      <c r="A6535" t="s">
        <v>11677</v>
      </c>
      <c r="B6535" s="3">
        <v>45551</v>
      </c>
      <c r="C6535" t="s">
        <v>9722</v>
      </c>
      <c r="D6535">
        <v>1284.8599999999999</v>
      </c>
      <c r="E6535" t="s">
        <v>19</v>
      </c>
      <c r="F6535" t="s">
        <v>32</v>
      </c>
      <c r="G6535" t="s">
        <v>27</v>
      </c>
      <c r="H6535" t="s">
        <v>16080</v>
      </c>
      <c r="I6535">
        <f>IF(OR(financial_transactions3[[#This Row],[amount]]&lt;$L$16, financial_transactions3[[#This Row],[amount]]&gt;$L$17), 1, 0)</f>
        <v>0</v>
      </c>
    </row>
    <row r="6536" spans="1:9">
      <c r="A6536" t="s">
        <v>11678</v>
      </c>
      <c r="B6536" s="3">
        <v>45551</v>
      </c>
      <c r="C6536" t="s">
        <v>11679</v>
      </c>
      <c r="D6536">
        <v>649.4</v>
      </c>
      <c r="E6536" t="s">
        <v>122</v>
      </c>
      <c r="F6536" t="s">
        <v>26</v>
      </c>
      <c r="G6536" t="s">
        <v>39</v>
      </c>
      <c r="H6536" t="s">
        <v>123</v>
      </c>
      <c r="I6536">
        <f>IF(OR(financial_transactions3[[#This Row],[amount]]&lt;$L$16, financial_transactions3[[#This Row],[amount]]&gt;$L$17), 1, 0)</f>
        <v>0</v>
      </c>
    </row>
    <row r="6537" spans="1:9">
      <c r="A6537" t="s">
        <v>11680</v>
      </c>
      <c r="B6537" s="3">
        <v>45551</v>
      </c>
      <c r="C6537" t="s">
        <v>670</v>
      </c>
      <c r="D6537">
        <v>283.74</v>
      </c>
      <c r="E6537" t="s">
        <v>16110</v>
      </c>
      <c r="F6537" t="s">
        <v>20</v>
      </c>
      <c r="G6537" t="s">
        <v>48</v>
      </c>
      <c r="H6537" t="s">
        <v>49</v>
      </c>
      <c r="I6537">
        <f>IF(OR(financial_transactions3[[#This Row],[amount]]&lt;$L$16, financial_transactions3[[#This Row],[amount]]&gt;$L$17), 1, 0)</f>
        <v>1</v>
      </c>
    </row>
    <row r="6538" spans="1:9">
      <c r="A6538" t="s">
        <v>11681</v>
      </c>
      <c r="B6538" s="3">
        <v>45551</v>
      </c>
      <c r="C6538" t="s">
        <v>11682</v>
      </c>
      <c r="D6538">
        <v>1681.77</v>
      </c>
      <c r="E6538" t="s">
        <v>52</v>
      </c>
      <c r="F6538" t="s">
        <v>20</v>
      </c>
      <c r="G6538" t="s">
        <v>48</v>
      </c>
      <c r="H6538" t="s">
        <v>16080</v>
      </c>
      <c r="I6538">
        <f>IF(OR(financial_transactions3[[#This Row],[amount]]&lt;$L$16, financial_transactions3[[#This Row],[amount]]&gt;$L$17), 1, 0)</f>
        <v>1</v>
      </c>
    </row>
    <row r="6539" spans="1:9">
      <c r="A6539" t="s">
        <v>11683</v>
      </c>
      <c r="B6539" s="3">
        <v>45551</v>
      </c>
      <c r="C6539" t="s">
        <v>4258</v>
      </c>
      <c r="D6539">
        <v>8316.58</v>
      </c>
      <c r="E6539" t="s">
        <v>25</v>
      </c>
      <c r="F6539" t="s">
        <v>26</v>
      </c>
      <c r="G6539" t="s">
        <v>39</v>
      </c>
      <c r="H6539" t="s">
        <v>16080</v>
      </c>
      <c r="I6539">
        <f>IF(OR(financial_transactions3[[#This Row],[amount]]&lt;$L$16, financial_transactions3[[#This Row],[amount]]&gt;$L$17), 1, 0)</f>
        <v>1</v>
      </c>
    </row>
    <row r="6540" spans="1:9">
      <c r="A6540" t="s">
        <v>11684</v>
      </c>
      <c r="B6540" s="3">
        <v>45551</v>
      </c>
      <c r="C6540" t="s">
        <v>347</v>
      </c>
      <c r="D6540">
        <v>1333.47</v>
      </c>
      <c r="E6540" t="s">
        <v>122</v>
      </c>
      <c r="F6540" t="s">
        <v>61</v>
      </c>
      <c r="G6540" t="s">
        <v>48</v>
      </c>
      <c r="H6540" t="s">
        <v>57</v>
      </c>
      <c r="I6540">
        <f>IF(OR(financial_transactions3[[#This Row],[amount]]&lt;$L$16, financial_transactions3[[#This Row],[amount]]&gt;$L$17), 1, 0)</f>
        <v>0</v>
      </c>
    </row>
    <row r="6541" spans="1:9">
      <c r="A6541" t="s">
        <v>11685</v>
      </c>
      <c r="B6541" s="3">
        <v>45551</v>
      </c>
      <c r="C6541" t="s">
        <v>11686</v>
      </c>
      <c r="D6541">
        <v>1622.78</v>
      </c>
      <c r="E6541" t="s">
        <v>16110</v>
      </c>
      <c r="F6541" t="s">
        <v>26</v>
      </c>
      <c r="G6541" t="s">
        <v>21</v>
      </c>
      <c r="H6541" t="s">
        <v>28</v>
      </c>
      <c r="I6541">
        <f>IF(OR(financial_transactions3[[#This Row],[amount]]&lt;$L$16, financial_transactions3[[#This Row],[amount]]&gt;$L$17), 1, 0)</f>
        <v>1</v>
      </c>
    </row>
    <row r="6542" spans="1:9">
      <c r="A6542" t="s">
        <v>11687</v>
      </c>
      <c r="B6542" s="3">
        <v>45551</v>
      </c>
      <c r="C6542" t="s">
        <v>4946</v>
      </c>
      <c r="D6542">
        <v>368.91</v>
      </c>
      <c r="E6542" t="s">
        <v>31</v>
      </c>
      <c r="F6542" t="s">
        <v>20</v>
      </c>
      <c r="G6542" t="s">
        <v>48</v>
      </c>
      <c r="H6542" t="s">
        <v>109</v>
      </c>
      <c r="I6542">
        <f>IF(OR(financial_transactions3[[#This Row],[amount]]&lt;$L$16, financial_transactions3[[#This Row],[amount]]&gt;$L$17), 1, 0)</f>
        <v>1</v>
      </c>
    </row>
    <row r="6543" spans="1:9">
      <c r="A6543" t="s">
        <v>11688</v>
      </c>
      <c r="B6543" s="3">
        <v>45551</v>
      </c>
      <c r="C6543" t="s">
        <v>11689</v>
      </c>
      <c r="D6543">
        <v>731.17</v>
      </c>
      <c r="E6543" t="s">
        <v>16079</v>
      </c>
      <c r="F6543" t="s">
        <v>32</v>
      </c>
      <c r="G6543" t="s">
        <v>39</v>
      </c>
      <c r="H6543" t="s">
        <v>123</v>
      </c>
      <c r="I6543">
        <f>IF(OR(financial_transactions3[[#This Row],[amount]]&lt;$L$16, financial_transactions3[[#This Row],[amount]]&gt;$L$17), 1, 0)</f>
        <v>0</v>
      </c>
    </row>
    <row r="6544" spans="1:9">
      <c r="A6544" t="s">
        <v>11690</v>
      </c>
      <c r="B6544" s="3">
        <v>45551</v>
      </c>
      <c r="C6544" t="s">
        <v>11691</v>
      </c>
      <c r="D6544">
        <v>477.48</v>
      </c>
      <c r="E6544" t="s">
        <v>122</v>
      </c>
      <c r="F6544" t="s">
        <v>32</v>
      </c>
      <c r="G6544" t="s">
        <v>27</v>
      </c>
      <c r="H6544" t="s">
        <v>75</v>
      </c>
      <c r="I6544">
        <f>IF(OR(financial_transactions3[[#This Row],[amount]]&lt;$L$16, financial_transactions3[[#This Row],[amount]]&gt;$L$17), 1, 0)</f>
        <v>1</v>
      </c>
    </row>
    <row r="6545" spans="1:9">
      <c r="A6545" t="s">
        <v>11692</v>
      </c>
      <c r="B6545" s="3">
        <v>45552</v>
      </c>
      <c r="C6545" t="s">
        <v>11693</v>
      </c>
      <c r="D6545">
        <v>1295.96</v>
      </c>
      <c r="E6545" t="s">
        <v>19</v>
      </c>
      <c r="F6545" t="s">
        <v>26</v>
      </c>
      <c r="G6545" t="s">
        <v>21</v>
      </c>
      <c r="H6545" t="s">
        <v>22</v>
      </c>
      <c r="I6545">
        <f>IF(OR(financial_transactions3[[#This Row],[amount]]&lt;$L$16, financial_transactions3[[#This Row],[amount]]&gt;$L$17), 1, 0)</f>
        <v>0</v>
      </c>
    </row>
    <row r="6546" spans="1:9">
      <c r="A6546" t="s">
        <v>11696</v>
      </c>
      <c r="B6546" s="3">
        <v>45552</v>
      </c>
      <c r="C6546" t="s">
        <v>3050</v>
      </c>
      <c r="D6546">
        <v>19905.72</v>
      </c>
      <c r="E6546" t="s">
        <v>67</v>
      </c>
      <c r="F6546" t="s">
        <v>26</v>
      </c>
      <c r="G6546" t="s">
        <v>27</v>
      </c>
      <c r="H6546" t="s">
        <v>22</v>
      </c>
      <c r="I6546">
        <f>IF(OR(financial_transactions3[[#This Row],[amount]]&lt;$L$16, financial_transactions3[[#This Row],[amount]]&gt;$L$17), 1, 0)</f>
        <v>1</v>
      </c>
    </row>
    <row r="6547" spans="1:9">
      <c r="A6547" t="s">
        <v>11697</v>
      </c>
      <c r="B6547" s="3">
        <v>45552</v>
      </c>
      <c r="C6547" t="s">
        <v>7962</v>
      </c>
      <c r="D6547">
        <v>1892.18</v>
      </c>
      <c r="E6547" t="s">
        <v>31</v>
      </c>
      <c r="F6547" t="s">
        <v>32</v>
      </c>
      <c r="G6547" t="s">
        <v>27</v>
      </c>
      <c r="H6547" t="s">
        <v>22</v>
      </c>
      <c r="I6547">
        <f>IF(OR(financial_transactions3[[#This Row],[amount]]&lt;$L$16, financial_transactions3[[#This Row],[amount]]&gt;$L$17), 1, 0)</f>
        <v>1</v>
      </c>
    </row>
    <row r="6548" spans="1:9">
      <c r="A6548" t="s">
        <v>11698</v>
      </c>
      <c r="B6548" s="3">
        <v>45552</v>
      </c>
      <c r="C6548" t="s">
        <v>11699</v>
      </c>
      <c r="D6548">
        <v>277.22000000000003</v>
      </c>
      <c r="E6548" t="s">
        <v>31</v>
      </c>
      <c r="F6548" t="s">
        <v>61</v>
      </c>
      <c r="G6548" t="s">
        <v>39</v>
      </c>
      <c r="H6548" t="s">
        <v>16080</v>
      </c>
      <c r="I6548">
        <f>IF(OR(financial_transactions3[[#This Row],[amount]]&lt;$L$16, financial_transactions3[[#This Row],[amount]]&gt;$L$17), 1, 0)</f>
        <v>1</v>
      </c>
    </row>
    <row r="6549" spans="1:9">
      <c r="A6549" t="s">
        <v>11700</v>
      </c>
      <c r="B6549" s="3">
        <v>45552</v>
      </c>
      <c r="C6549" t="s">
        <v>4712</v>
      </c>
      <c r="D6549">
        <v>845.69</v>
      </c>
      <c r="E6549" t="s">
        <v>16110</v>
      </c>
      <c r="F6549" t="s">
        <v>32</v>
      </c>
      <c r="G6549" t="s">
        <v>39</v>
      </c>
      <c r="H6549" t="s">
        <v>33</v>
      </c>
      <c r="I6549">
        <f>IF(OR(financial_transactions3[[#This Row],[amount]]&lt;$L$16, financial_transactions3[[#This Row],[amount]]&gt;$L$17), 1, 0)</f>
        <v>0</v>
      </c>
    </row>
    <row r="6550" spans="1:9">
      <c r="A6550" t="s">
        <v>11701</v>
      </c>
      <c r="B6550" s="3">
        <v>45552</v>
      </c>
      <c r="C6550" t="s">
        <v>4100</v>
      </c>
      <c r="D6550">
        <v>391.78</v>
      </c>
      <c r="E6550" t="s">
        <v>52</v>
      </c>
      <c r="F6550" t="s">
        <v>20</v>
      </c>
      <c r="G6550" t="s">
        <v>39</v>
      </c>
      <c r="H6550" t="s">
        <v>87</v>
      </c>
      <c r="I6550">
        <f>IF(OR(financial_transactions3[[#This Row],[amount]]&lt;$L$16, financial_transactions3[[#This Row],[amount]]&gt;$L$17), 1, 0)</f>
        <v>1</v>
      </c>
    </row>
    <row r="6551" spans="1:9">
      <c r="A6551" t="s">
        <v>11702</v>
      </c>
      <c r="B6551" s="3">
        <v>45552</v>
      </c>
      <c r="C6551" t="s">
        <v>11703</v>
      </c>
      <c r="D6551">
        <v>1094.02</v>
      </c>
      <c r="E6551" t="s">
        <v>122</v>
      </c>
      <c r="F6551" t="s">
        <v>61</v>
      </c>
      <c r="G6551" t="s">
        <v>48</v>
      </c>
      <c r="H6551" t="s">
        <v>109</v>
      </c>
      <c r="I6551">
        <f>IF(OR(financial_transactions3[[#This Row],[amount]]&lt;$L$16, financial_transactions3[[#This Row],[amount]]&gt;$L$17), 1, 0)</f>
        <v>0</v>
      </c>
    </row>
    <row r="6552" spans="1:9">
      <c r="A6552" t="s">
        <v>11704</v>
      </c>
      <c r="B6552" s="3">
        <v>45552</v>
      </c>
      <c r="C6552" t="s">
        <v>11705</v>
      </c>
      <c r="D6552">
        <v>944.51</v>
      </c>
      <c r="E6552" t="s">
        <v>31</v>
      </c>
      <c r="F6552" t="s">
        <v>26</v>
      </c>
      <c r="G6552" t="s">
        <v>48</v>
      </c>
      <c r="H6552" t="s">
        <v>87</v>
      </c>
      <c r="I6552">
        <f>IF(OR(financial_transactions3[[#This Row],[amount]]&lt;$L$16, financial_transactions3[[#This Row],[amount]]&gt;$L$17), 1, 0)</f>
        <v>0</v>
      </c>
    </row>
    <row r="6553" spans="1:9">
      <c r="A6553" t="s">
        <v>11706</v>
      </c>
      <c r="B6553" s="3">
        <v>45552</v>
      </c>
      <c r="C6553" t="s">
        <v>11707</v>
      </c>
      <c r="D6553">
        <v>207.01</v>
      </c>
      <c r="E6553" t="s">
        <v>64</v>
      </c>
      <c r="F6553" t="s">
        <v>32</v>
      </c>
      <c r="G6553" t="s">
        <v>27</v>
      </c>
      <c r="H6553" t="s">
        <v>87</v>
      </c>
      <c r="I6553">
        <f>IF(OR(financial_transactions3[[#This Row],[amount]]&lt;$L$16, financial_transactions3[[#This Row],[amount]]&gt;$L$17), 1, 0)</f>
        <v>1</v>
      </c>
    </row>
    <row r="6554" spans="1:9">
      <c r="A6554" t="s">
        <v>11708</v>
      </c>
      <c r="B6554" s="3">
        <v>45552</v>
      </c>
      <c r="C6554" t="s">
        <v>4553</v>
      </c>
      <c r="D6554">
        <v>1543.21</v>
      </c>
      <c r="E6554" t="s">
        <v>70</v>
      </c>
      <c r="F6554" t="s">
        <v>32</v>
      </c>
      <c r="G6554" t="s">
        <v>21</v>
      </c>
      <c r="H6554" t="s">
        <v>123</v>
      </c>
      <c r="I6554">
        <f>IF(OR(financial_transactions3[[#This Row],[amount]]&lt;$L$16, financial_transactions3[[#This Row],[amount]]&gt;$L$17), 1, 0)</f>
        <v>0</v>
      </c>
    </row>
    <row r="6555" spans="1:9">
      <c r="A6555" t="s">
        <v>11709</v>
      </c>
      <c r="B6555" s="3">
        <v>45552</v>
      </c>
      <c r="C6555" t="s">
        <v>11710</v>
      </c>
      <c r="D6555">
        <v>1606.4</v>
      </c>
      <c r="E6555" t="s">
        <v>31</v>
      </c>
      <c r="F6555" t="s">
        <v>20</v>
      </c>
      <c r="G6555" t="s">
        <v>39</v>
      </c>
      <c r="H6555" t="s">
        <v>123</v>
      </c>
      <c r="I6555">
        <f>IF(OR(financial_transactions3[[#This Row],[amount]]&lt;$L$16, financial_transactions3[[#This Row],[amount]]&gt;$L$17), 1, 0)</f>
        <v>1</v>
      </c>
    </row>
    <row r="6556" spans="1:9">
      <c r="A6556" t="s">
        <v>11711</v>
      </c>
      <c r="B6556" s="3">
        <v>45552</v>
      </c>
      <c r="C6556" t="s">
        <v>11712</v>
      </c>
      <c r="D6556">
        <v>17868.439999999999</v>
      </c>
      <c r="E6556" t="s">
        <v>31</v>
      </c>
      <c r="F6556" t="s">
        <v>20</v>
      </c>
      <c r="G6556" t="s">
        <v>21</v>
      </c>
      <c r="H6556" t="s">
        <v>16080</v>
      </c>
      <c r="I6556">
        <f>IF(OR(financial_transactions3[[#This Row],[amount]]&lt;$L$16, financial_transactions3[[#This Row],[amount]]&gt;$L$17), 1, 0)</f>
        <v>1</v>
      </c>
    </row>
    <row r="6557" spans="1:9">
      <c r="A6557" t="s">
        <v>11713</v>
      </c>
      <c r="B6557" s="3">
        <v>45552</v>
      </c>
      <c r="C6557" t="s">
        <v>11714</v>
      </c>
      <c r="D6557">
        <v>829.04</v>
      </c>
      <c r="E6557" t="s">
        <v>52</v>
      </c>
      <c r="F6557" t="s">
        <v>26</v>
      </c>
      <c r="G6557" t="s">
        <v>39</v>
      </c>
      <c r="H6557" t="s">
        <v>94</v>
      </c>
      <c r="I6557">
        <f>IF(OR(financial_transactions3[[#This Row],[amount]]&lt;$L$16, financial_transactions3[[#This Row],[amount]]&gt;$L$17), 1, 0)</f>
        <v>0</v>
      </c>
    </row>
    <row r="6558" spans="1:9">
      <c r="A6558" t="s">
        <v>11715</v>
      </c>
      <c r="B6558" s="3">
        <v>45552</v>
      </c>
      <c r="C6558" t="s">
        <v>11716</v>
      </c>
      <c r="D6558">
        <v>1429.68</v>
      </c>
      <c r="E6558" t="s">
        <v>67</v>
      </c>
      <c r="F6558" t="s">
        <v>61</v>
      </c>
      <c r="G6558" t="s">
        <v>39</v>
      </c>
      <c r="H6558" t="s">
        <v>123</v>
      </c>
      <c r="I6558">
        <f>IF(OR(financial_transactions3[[#This Row],[amount]]&lt;$L$16, financial_transactions3[[#This Row],[amount]]&gt;$L$17), 1, 0)</f>
        <v>0</v>
      </c>
    </row>
    <row r="6559" spans="1:9">
      <c r="A6559" t="s">
        <v>11717</v>
      </c>
      <c r="B6559" s="3">
        <v>45552</v>
      </c>
      <c r="C6559" t="s">
        <v>11718</v>
      </c>
      <c r="D6559">
        <v>665.97</v>
      </c>
      <c r="E6559" t="s">
        <v>70</v>
      </c>
      <c r="F6559" t="s">
        <v>26</v>
      </c>
      <c r="G6559" t="s">
        <v>27</v>
      </c>
      <c r="H6559" t="s">
        <v>22</v>
      </c>
      <c r="I6559">
        <f>IF(OR(financial_transactions3[[#This Row],[amount]]&lt;$L$16, financial_transactions3[[#This Row],[amount]]&gt;$L$17), 1, 0)</f>
        <v>0</v>
      </c>
    </row>
    <row r="6560" spans="1:9">
      <c r="A6560" t="s">
        <v>11719</v>
      </c>
      <c r="B6560" s="3">
        <v>45552</v>
      </c>
      <c r="C6560" t="s">
        <v>7203</v>
      </c>
      <c r="D6560">
        <v>814.44</v>
      </c>
      <c r="E6560" t="s">
        <v>31</v>
      </c>
      <c r="F6560" t="s">
        <v>61</v>
      </c>
      <c r="G6560" t="s">
        <v>27</v>
      </c>
      <c r="H6560" t="s">
        <v>28</v>
      </c>
      <c r="I6560">
        <f>IF(OR(financial_transactions3[[#This Row],[amount]]&lt;$L$16, financial_transactions3[[#This Row],[amount]]&gt;$L$17), 1, 0)</f>
        <v>0</v>
      </c>
    </row>
    <row r="6561" spans="1:9">
      <c r="A6561" t="s">
        <v>11721</v>
      </c>
      <c r="B6561" s="3">
        <v>45552</v>
      </c>
      <c r="C6561" t="s">
        <v>11722</v>
      </c>
      <c r="D6561">
        <v>1907.1</v>
      </c>
      <c r="E6561" t="s">
        <v>31</v>
      </c>
      <c r="F6561" t="s">
        <v>32</v>
      </c>
      <c r="G6561" t="s">
        <v>27</v>
      </c>
      <c r="H6561" t="s">
        <v>53</v>
      </c>
      <c r="I6561">
        <f>IF(OR(financial_transactions3[[#This Row],[amount]]&lt;$L$16, financial_transactions3[[#This Row],[amount]]&gt;$L$17), 1, 0)</f>
        <v>1</v>
      </c>
    </row>
    <row r="6562" spans="1:9">
      <c r="A6562" t="s">
        <v>11724</v>
      </c>
      <c r="B6562" s="3">
        <v>45552</v>
      </c>
      <c r="C6562" t="s">
        <v>4090</v>
      </c>
      <c r="D6562">
        <v>629.79999999999995</v>
      </c>
      <c r="E6562" t="s">
        <v>122</v>
      </c>
      <c r="F6562" t="s">
        <v>32</v>
      </c>
      <c r="G6562" t="s">
        <v>39</v>
      </c>
      <c r="H6562" t="s">
        <v>57</v>
      </c>
      <c r="I6562">
        <f>IF(OR(financial_transactions3[[#This Row],[amount]]&lt;$L$16, financial_transactions3[[#This Row],[amount]]&gt;$L$17), 1, 0)</f>
        <v>0</v>
      </c>
    </row>
    <row r="6563" spans="1:9">
      <c r="A6563" t="s">
        <v>11725</v>
      </c>
      <c r="B6563" s="3">
        <v>45552</v>
      </c>
      <c r="C6563" t="s">
        <v>11726</v>
      </c>
      <c r="D6563">
        <v>292.43</v>
      </c>
      <c r="E6563" t="s">
        <v>64</v>
      </c>
      <c r="F6563" t="s">
        <v>61</v>
      </c>
      <c r="G6563" t="s">
        <v>48</v>
      </c>
      <c r="H6563" t="s">
        <v>33</v>
      </c>
      <c r="I6563">
        <f>IF(OR(financial_transactions3[[#This Row],[amount]]&lt;$L$16, financial_transactions3[[#This Row],[amount]]&gt;$L$17), 1, 0)</f>
        <v>1</v>
      </c>
    </row>
    <row r="6564" spans="1:9">
      <c r="A6564" t="s">
        <v>11727</v>
      </c>
      <c r="B6564" s="3">
        <v>45552</v>
      </c>
      <c r="C6564" t="s">
        <v>11728</v>
      </c>
      <c r="D6564">
        <v>1282.3599999999999</v>
      </c>
      <c r="E6564" t="s">
        <v>64</v>
      </c>
      <c r="F6564" t="s">
        <v>26</v>
      </c>
      <c r="G6564" t="s">
        <v>21</v>
      </c>
      <c r="H6564" t="s">
        <v>40</v>
      </c>
      <c r="I6564">
        <f>IF(OR(financial_transactions3[[#This Row],[amount]]&lt;$L$16, financial_transactions3[[#This Row],[amount]]&gt;$L$17), 1, 0)</f>
        <v>0</v>
      </c>
    </row>
    <row r="6565" spans="1:9">
      <c r="A6565" t="s">
        <v>11729</v>
      </c>
      <c r="B6565" s="3">
        <v>45552</v>
      </c>
      <c r="C6565" t="s">
        <v>11730</v>
      </c>
      <c r="D6565">
        <v>1137.68</v>
      </c>
      <c r="E6565" t="s">
        <v>52</v>
      </c>
      <c r="F6565" t="s">
        <v>32</v>
      </c>
      <c r="G6565" t="s">
        <v>39</v>
      </c>
      <c r="H6565" t="s">
        <v>22</v>
      </c>
      <c r="I6565">
        <f>IF(OR(financial_transactions3[[#This Row],[amount]]&lt;$L$16, financial_transactions3[[#This Row],[amount]]&gt;$L$17), 1, 0)</f>
        <v>0</v>
      </c>
    </row>
    <row r="6566" spans="1:9">
      <c r="A6566" t="s">
        <v>11731</v>
      </c>
      <c r="B6566" s="3">
        <v>45552</v>
      </c>
      <c r="C6566" t="s">
        <v>11732</v>
      </c>
      <c r="D6566">
        <v>798.42</v>
      </c>
      <c r="E6566" t="s">
        <v>19</v>
      </c>
      <c r="F6566" t="s">
        <v>20</v>
      </c>
      <c r="G6566" t="s">
        <v>39</v>
      </c>
      <c r="H6566" t="s">
        <v>123</v>
      </c>
      <c r="I6566">
        <f>IF(OR(financial_transactions3[[#This Row],[amount]]&lt;$L$16, financial_transactions3[[#This Row],[amount]]&gt;$L$17), 1, 0)</f>
        <v>0</v>
      </c>
    </row>
    <row r="6567" spans="1:9">
      <c r="A6567" t="s">
        <v>11733</v>
      </c>
      <c r="B6567" s="3">
        <v>45553</v>
      </c>
      <c r="C6567" t="s">
        <v>11734</v>
      </c>
      <c r="D6567">
        <v>1200.83</v>
      </c>
      <c r="E6567" t="s">
        <v>122</v>
      </c>
      <c r="F6567" t="s">
        <v>32</v>
      </c>
      <c r="G6567" t="s">
        <v>39</v>
      </c>
      <c r="H6567" t="s">
        <v>176</v>
      </c>
      <c r="I6567">
        <f>IF(OR(financial_transactions3[[#This Row],[amount]]&lt;$L$16, financial_transactions3[[#This Row],[amount]]&gt;$L$17), 1, 0)</f>
        <v>0</v>
      </c>
    </row>
    <row r="6568" spans="1:9">
      <c r="A6568" t="s">
        <v>11735</v>
      </c>
      <c r="B6568" s="3">
        <v>45553</v>
      </c>
      <c r="C6568" t="s">
        <v>3996</v>
      </c>
      <c r="D6568">
        <v>1645.06</v>
      </c>
      <c r="E6568" t="s">
        <v>31</v>
      </c>
      <c r="F6568" t="s">
        <v>26</v>
      </c>
      <c r="G6568" t="s">
        <v>48</v>
      </c>
      <c r="H6568" t="s">
        <v>16080</v>
      </c>
      <c r="I6568">
        <f>IF(OR(financial_transactions3[[#This Row],[amount]]&lt;$L$16, financial_transactions3[[#This Row],[amount]]&gt;$L$17), 1, 0)</f>
        <v>1</v>
      </c>
    </row>
    <row r="6569" spans="1:9">
      <c r="A6569" t="s">
        <v>11737</v>
      </c>
      <c r="B6569" s="3">
        <v>45553</v>
      </c>
      <c r="C6569" t="s">
        <v>9847</v>
      </c>
      <c r="D6569">
        <v>179.5</v>
      </c>
      <c r="E6569" t="s">
        <v>19</v>
      </c>
      <c r="F6569" t="s">
        <v>20</v>
      </c>
      <c r="G6569" t="s">
        <v>39</v>
      </c>
      <c r="H6569" t="s">
        <v>75</v>
      </c>
      <c r="I6569">
        <f>IF(OR(financial_transactions3[[#This Row],[amount]]&lt;$L$16, financial_transactions3[[#This Row],[amount]]&gt;$L$17), 1, 0)</f>
        <v>1</v>
      </c>
    </row>
    <row r="6570" spans="1:9">
      <c r="A6570" t="s">
        <v>11738</v>
      </c>
      <c r="B6570" s="3">
        <v>45553</v>
      </c>
      <c r="C6570" t="s">
        <v>5107</v>
      </c>
      <c r="D6570">
        <v>216.81</v>
      </c>
      <c r="E6570" t="s">
        <v>16079</v>
      </c>
      <c r="F6570" t="s">
        <v>26</v>
      </c>
      <c r="G6570" t="s">
        <v>48</v>
      </c>
      <c r="H6570" t="s">
        <v>94</v>
      </c>
      <c r="I6570">
        <f>IF(OR(financial_transactions3[[#This Row],[amount]]&lt;$L$16, financial_transactions3[[#This Row],[amount]]&gt;$L$17), 1, 0)</f>
        <v>1</v>
      </c>
    </row>
    <row r="6571" spans="1:9">
      <c r="A6571" t="s">
        <v>11739</v>
      </c>
      <c r="B6571" s="3">
        <v>45553</v>
      </c>
      <c r="C6571" t="s">
        <v>4225</v>
      </c>
      <c r="D6571">
        <v>746.14</v>
      </c>
      <c r="E6571" t="s">
        <v>25</v>
      </c>
      <c r="F6571" t="s">
        <v>20</v>
      </c>
      <c r="G6571" t="s">
        <v>21</v>
      </c>
      <c r="H6571" t="s">
        <v>75</v>
      </c>
      <c r="I6571">
        <f>IF(OR(financial_transactions3[[#This Row],[amount]]&lt;$L$16, financial_transactions3[[#This Row],[amount]]&gt;$L$17), 1, 0)</f>
        <v>0</v>
      </c>
    </row>
    <row r="6572" spans="1:9">
      <c r="A6572" t="s">
        <v>11740</v>
      </c>
      <c r="B6572" s="3">
        <v>45553</v>
      </c>
      <c r="C6572" t="s">
        <v>11741</v>
      </c>
      <c r="D6572">
        <v>1232.28</v>
      </c>
      <c r="E6572" t="s">
        <v>47</v>
      </c>
      <c r="F6572" t="s">
        <v>26</v>
      </c>
      <c r="G6572" t="s">
        <v>39</v>
      </c>
      <c r="H6572" t="s">
        <v>44</v>
      </c>
      <c r="I6572">
        <f>IF(OR(financial_transactions3[[#This Row],[amount]]&lt;$L$16, financial_transactions3[[#This Row],[amount]]&gt;$L$17), 1, 0)</f>
        <v>0</v>
      </c>
    </row>
    <row r="6573" spans="1:9">
      <c r="A6573" t="s">
        <v>11742</v>
      </c>
      <c r="B6573" s="3">
        <v>45553</v>
      </c>
      <c r="C6573" t="s">
        <v>11743</v>
      </c>
      <c r="D6573">
        <v>1977.06</v>
      </c>
      <c r="E6573" t="s">
        <v>47</v>
      </c>
      <c r="F6573" t="s">
        <v>32</v>
      </c>
      <c r="G6573" t="s">
        <v>39</v>
      </c>
      <c r="H6573" t="s">
        <v>109</v>
      </c>
      <c r="I6573">
        <f>IF(OR(financial_transactions3[[#This Row],[amount]]&lt;$L$16, financial_transactions3[[#This Row],[amount]]&gt;$L$17), 1, 0)</f>
        <v>1</v>
      </c>
    </row>
    <row r="6574" spans="1:9">
      <c r="A6574" t="s">
        <v>11744</v>
      </c>
      <c r="B6574" s="3">
        <v>45553</v>
      </c>
      <c r="C6574" t="s">
        <v>11136</v>
      </c>
      <c r="D6574">
        <v>496.18</v>
      </c>
      <c r="E6574" t="s">
        <v>31</v>
      </c>
      <c r="F6574" t="s">
        <v>26</v>
      </c>
      <c r="G6574" t="s">
        <v>27</v>
      </c>
      <c r="H6574" t="s">
        <v>28</v>
      </c>
      <c r="I6574">
        <f>IF(OR(financial_transactions3[[#This Row],[amount]]&lt;$L$16, financial_transactions3[[#This Row],[amount]]&gt;$L$17), 1, 0)</f>
        <v>1</v>
      </c>
    </row>
    <row r="6575" spans="1:9">
      <c r="A6575" t="s">
        <v>11745</v>
      </c>
      <c r="B6575" s="3">
        <v>45553</v>
      </c>
      <c r="C6575" t="s">
        <v>856</v>
      </c>
      <c r="D6575">
        <v>900.8</v>
      </c>
      <c r="E6575" t="s">
        <v>31</v>
      </c>
      <c r="F6575" t="s">
        <v>26</v>
      </c>
      <c r="G6575" t="s">
        <v>27</v>
      </c>
      <c r="H6575" t="s">
        <v>53</v>
      </c>
      <c r="I6575">
        <f>IF(OR(financial_transactions3[[#This Row],[amount]]&lt;$L$16, financial_transactions3[[#This Row],[amount]]&gt;$L$17), 1, 0)</f>
        <v>0</v>
      </c>
    </row>
    <row r="6576" spans="1:9">
      <c r="A6576" t="s">
        <v>11746</v>
      </c>
      <c r="B6576" s="3">
        <v>45553</v>
      </c>
      <c r="C6576" t="s">
        <v>4574</v>
      </c>
      <c r="D6576">
        <v>1863.47</v>
      </c>
      <c r="E6576" t="s">
        <v>52</v>
      </c>
      <c r="F6576" t="s">
        <v>26</v>
      </c>
      <c r="G6576" t="s">
        <v>39</v>
      </c>
      <c r="H6576" t="s">
        <v>57</v>
      </c>
      <c r="I6576">
        <f>IF(OR(financial_transactions3[[#This Row],[amount]]&lt;$L$16, financial_transactions3[[#This Row],[amount]]&gt;$L$17), 1, 0)</f>
        <v>1</v>
      </c>
    </row>
    <row r="6577" spans="1:9">
      <c r="A6577" t="s">
        <v>11747</v>
      </c>
      <c r="B6577" s="3">
        <v>45553</v>
      </c>
      <c r="C6577" t="s">
        <v>9605</v>
      </c>
      <c r="D6577">
        <v>1445.15</v>
      </c>
      <c r="E6577" t="s">
        <v>67</v>
      </c>
      <c r="F6577" t="s">
        <v>20</v>
      </c>
      <c r="G6577" t="s">
        <v>27</v>
      </c>
      <c r="H6577" t="s">
        <v>49</v>
      </c>
      <c r="I6577">
        <f>IF(OR(financial_transactions3[[#This Row],[amount]]&lt;$L$16, financial_transactions3[[#This Row],[amount]]&gt;$L$17), 1, 0)</f>
        <v>0</v>
      </c>
    </row>
    <row r="6578" spans="1:9">
      <c r="A6578" t="s">
        <v>11748</v>
      </c>
      <c r="B6578" s="3">
        <v>45553</v>
      </c>
      <c r="C6578" t="s">
        <v>11749</v>
      </c>
      <c r="D6578">
        <v>1021.54</v>
      </c>
      <c r="E6578" t="s">
        <v>47</v>
      </c>
      <c r="F6578" t="s">
        <v>61</v>
      </c>
      <c r="G6578" t="s">
        <v>21</v>
      </c>
      <c r="H6578" t="s">
        <v>123</v>
      </c>
      <c r="I6578">
        <f>IF(OR(financial_transactions3[[#This Row],[amount]]&lt;$L$16, financial_transactions3[[#This Row],[amount]]&gt;$L$17), 1, 0)</f>
        <v>0</v>
      </c>
    </row>
    <row r="6579" spans="1:9">
      <c r="A6579" t="s">
        <v>11750</v>
      </c>
      <c r="B6579" s="3">
        <v>45553</v>
      </c>
      <c r="C6579" t="s">
        <v>1660</v>
      </c>
      <c r="D6579">
        <v>685.04</v>
      </c>
      <c r="E6579" t="s">
        <v>16110</v>
      </c>
      <c r="F6579" t="s">
        <v>61</v>
      </c>
      <c r="G6579" t="s">
        <v>48</v>
      </c>
      <c r="H6579" t="s">
        <v>28</v>
      </c>
      <c r="I6579">
        <f>IF(OR(financial_transactions3[[#This Row],[amount]]&lt;$L$16, financial_transactions3[[#This Row],[amount]]&gt;$L$17), 1, 0)</f>
        <v>0</v>
      </c>
    </row>
    <row r="6580" spans="1:9">
      <c r="A6580" t="s">
        <v>11751</v>
      </c>
      <c r="B6580" s="3">
        <v>45553</v>
      </c>
      <c r="C6580" t="s">
        <v>11752</v>
      </c>
      <c r="D6580">
        <v>866.04</v>
      </c>
      <c r="E6580" t="s">
        <v>64</v>
      </c>
      <c r="F6580" t="s">
        <v>26</v>
      </c>
      <c r="G6580" t="s">
        <v>48</v>
      </c>
      <c r="H6580" t="s">
        <v>75</v>
      </c>
      <c r="I6580">
        <f>IF(OR(financial_transactions3[[#This Row],[amount]]&lt;$L$16, financial_transactions3[[#This Row],[amount]]&gt;$L$17), 1, 0)</f>
        <v>0</v>
      </c>
    </row>
    <row r="6581" spans="1:9">
      <c r="A6581" t="s">
        <v>11753</v>
      </c>
      <c r="B6581" s="3">
        <v>45553</v>
      </c>
      <c r="C6581" t="s">
        <v>11754</v>
      </c>
      <c r="D6581">
        <v>649.92999999999995</v>
      </c>
      <c r="E6581" t="s">
        <v>70</v>
      </c>
      <c r="F6581" t="s">
        <v>20</v>
      </c>
      <c r="G6581" t="s">
        <v>27</v>
      </c>
      <c r="H6581" t="s">
        <v>123</v>
      </c>
      <c r="I6581">
        <f>IF(OR(financial_transactions3[[#This Row],[amount]]&lt;$L$16, financial_transactions3[[#This Row],[amount]]&gt;$L$17), 1, 0)</f>
        <v>0</v>
      </c>
    </row>
    <row r="6582" spans="1:9">
      <c r="A6582" t="s">
        <v>11755</v>
      </c>
      <c r="B6582" s="3">
        <v>45553</v>
      </c>
      <c r="C6582" t="s">
        <v>958</v>
      </c>
      <c r="D6582">
        <v>1911.36</v>
      </c>
      <c r="E6582" t="s">
        <v>70</v>
      </c>
      <c r="F6582" t="s">
        <v>20</v>
      </c>
      <c r="G6582" t="s">
        <v>48</v>
      </c>
      <c r="H6582" t="s">
        <v>40</v>
      </c>
      <c r="I6582">
        <f>IF(OR(financial_transactions3[[#This Row],[amount]]&lt;$L$16, financial_transactions3[[#This Row],[amount]]&gt;$L$17), 1, 0)</f>
        <v>1</v>
      </c>
    </row>
    <row r="6583" spans="1:9">
      <c r="A6583" t="s">
        <v>11756</v>
      </c>
      <c r="B6583" s="3">
        <v>45553</v>
      </c>
      <c r="C6583" t="s">
        <v>11301</v>
      </c>
      <c r="D6583">
        <v>1682.6</v>
      </c>
      <c r="E6583" t="s">
        <v>122</v>
      </c>
      <c r="F6583" t="s">
        <v>61</v>
      </c>
      <c r="G6583" t="s">
        <v>39</v>
      </c>
      <c r="H6583" t="s">
        <v>109</v>
      </c>
      <c r="I6583">
        <f>IF(OR(financial_transactions3[[#This Row],[amount]]&lt;$L$16, financial_transactions3[[#This Row],[amount]]&gt;$L$17), 1, 0)</f>
        <v>1</v>
      </c>
    </row>
    <row r="6584" spans="1:9">
      <c r="A6584" t="s">
        <v>11757</v>
      </c>
      <c r="B6584" s="3">
        <v>45553</v>
      </c>
      <c r="C6584" t="s">
        <v>995</v>
      </c>
      <c r="D6584">
        <v>1364.13</v>
      </c>
      <c r="E6584" t="s">
        <v>67</v>
      </c>
      <c r="F6584" t="s">
        <v>61</v>
      </c>
      <c r="G6584" t="s">
        <v>39</v>
      </c>
      <c r="H6584" t="s">
        <v>75</v>
      </c>
      <c r="I6584">
        <f>IF(OR(financial_transactions3[[#This Row],[amount]]&lt;$L$16, financial_transactions3[[#This Row],[amount]]&gt;$L$17), 1, 0)</f>
        <v>0</v>
      </c>
    </row>
    <row r="6585" spans="1:9">
      <c r="A6585" t="s">
        <v>11758</v>
      </c>
      <c r="B6585" s="3">
        <v>45553</v>
      </c>
      <c r="C6585" t="s">
        <v>1781</v>
      </c>
      <c r="D6585">
        <v>1433.92</v>
      </c>
      <c r="E6585" t="s">
        <v>25</v>
      </c>
      <c r="F6585" t="s">
        <v>26</v>
      </c>
      <c r="G6585" t="s">
        <v>39</v>
      </c>
      <c r="H6585" t="s">
        <v>16080</v>
      </c>
      <c r="I6585">
        <f>IF(OR(financial_transactions3[[#This Row],[amount]]&lt;$L$16, financial_transactions3[[#This Row],[amount]]&gt;$L$17), 1, 0)</f>
        <v>0</v>
      </c>
    </row>
    <row r="6586" spans="1:9">
      <c r="A6586" t="s">
        <v>11759</v>
      </c>
      <c r="B6586" s="3">
        <v>45553</v>
      </c>
      <c r="C6586" t="s">
        <v>11760</v>
      </c>
      <c r="D6586">
        <v>17000.599999999999</v>
      </c>
      <c r="E6586" t="s">
        <v>70</v>
      </c>
      <c r="F6586" t="s">
        <v>20</v>
      </c>
      <c r="G6586" t="s">
        <v>27</v>
      </c>
      <c r="H6586" t="s">
        <v>33</v>
      </c>
      <c r="I6586">
        <f>IF(OR(financial_transactions3[[#This Row],[amount]]&lt;$L$16, financial_transactions3[[#This Row],[amount]]&gt;$L$17), 1, 0)</f>
        <v>1</v>
      </c>
    </row>
    <row r="6587" spans="1:9">
      <c r="A6587" t="s">
        <v>11761</v>
      </c>
      <c r="B6587" s="3">
        <v>45553</v>
      </c>
      <c r="C6587" t="s">
        <v>11762</v>
      </c>
      <c r="D6587">
        <v>776.32</v>
      </c>
      <c r="E6587" t="s">
        <v>67</v>
      </c>
      <c r="F6587" t="s">
        <v>20</v>
      </c>
      <c r="G6587" t="s">
        <v>48</v>
      </c>
      <c r="H6587" t="s">
        <v>33</v>
      </c>
      <c r="I6587">
        <f>IF(OR(financial_transactions3[[#This Row],[amount]]&lt;$L$16, financial_transactions3[[#This Row],[amount]]&gt;$L$17), 1, 0)</f>
        <v>0</v>
      </c>
    </row>
    <row r="6588" spans="1:9">
      <c r="A6588" t="s">
        <v>11763</v>
      </c>
      <c r="B6588" s="3">
        <v>45553</v>
      </c>
      <c r="C6588" t="s">
        <v>3955</v>
      </c>
      <c r="D6588">
        <v>1145.48</v>
      </c>
      <c r="E6588" t="s">
        <v>19</v>
      </c>
      <c r="F6588" t="s">
        <v>32</v>
      </c>
      <c r="G6588" t="s">
        <v>39</v>
      </c>
      <c r="H6588" t="s">
        <v>33</v>
      </c>
      <c r="I6588">
        <f>IF(OR(financial_transactions3[[#This Row],[amount]]&lt;$L$16, financial_transactions3[[#This Row],[amount]]&gt;$L$17), 1, 0)</f>
        <v>0</v>
      </c>
    </row>
    <row r="6589" spans="1:9">
      <c r="A6589" t="s">
        <v>11764</v>
      </c>
      <c r="B6589" s="3">
        <v>45553</v>
      </c>
      <c r="C6589" t="s">
        <v>1129</v>
      </c>
      <c r="D6589">
        <v>1913.04</v>
      </c>
      <c r="E6589" t="s">
        <v>25</v>
      </c>
      <c r="F6589" t="s">
        <v>61</v>
      </c>
      <c r="G6589" t="s">
        <v>48</v>
      </c>
      <c r="H6589" t="s">
        <v>94</v>
      </c>
      <c r="I6589">
        <f>IF(OR(financial_transactions3[[#This Row],[amount]]&lt;$L$16, financial_transactions3[[#This Row],[amount]]&gt;$L$17), 1, 0)</f>
        <v>1</v>
      </c>
    </row>
    <row r="6590" spans="1:9">
      <c r="A6590" t="s">
        <v>11765</v>
      </c>
      <c r="B6590" s="3">
        <v>45553</v>
      </c>
      <c r="C6590" t="s">
        <v>11766</v>
      </c>
      <c r="D6590">
        <v>1661.83</v>
      </c>
      <c r="E6590" t="s">
        <v>67</v>
      </c>
      <c r="F6590" t="s">
        <v>61</v>
      </c>
      <c r="G6590" t="s">
        <v>27</v>
      </c>
      <c r="H6590" t="s">
        <v>49</v>
      </c>
      <c r="I6590">
        <f>IF(OR(financial_transactions3[[#This Row],[amount]]&lt;$L$16, financial_transactions3[[#This Row],[amount]]&gt;$L$17), 1, 0)</f>
        <v>1</v>
      </c>
    </row>
    <row r="6591" spans="1:9">
      <c r="A6591" t="s">
        <v>11767</v>
      </c>
      <c r="B6591" s="3">
        <v>45553</v>
      </c>
      <c r="C6591" t="s">
        <v>11768</v>
      </c>
      <c r="D6591">
        <v>895.97</v>
      </c>
      <c r="E6591" t="s">
        <v>52</v>
      </c>
      <c r="F6591" t="s">
        <v>32</v>
      </c>
      <c r="G6591" t="s">
        <v>39</v>
      </c>
      <c r="H6591" t="s">
        <v>176</v>
      </c>
      <c r="I6591">
        <f>IF(OR(financial_transactions3[[#This Row],[amount]]&lt;$L$16, financial_transactions3[[#This Row],[amount]]&gt;$L$17), 1, 0)</f>
        <v>0</v>
      </c>
    </row>
    <row r="6592" spans="1:9">
      <c r="A6592" t="s">
        <v>11769</v>
      </c>
      <c r="B6592" s="3">
        <v>45553</v>
      </c>
      <c r="C6592" t="s">
        <v>5731</v>
      </c>
      <c r="D6592">
        <v>226.69</v>
      </c>
      <c r="E6592" t="s">
        <v>16079</v>
      </c>
      <c r="F6592" t="s">
        <v>20</v>
      </c>
      <c r="G6592" t="s">
        <v>39</v>
      </c>
      <c r="H6592" t="s">
        <v>49</v>
      </c>
      <c r="I6592">
        <f>IF(OR(financial_transactions3[[#This Row],[amount]]&lt;$L$16, financial_transactions3[[#This Row],[amount]]&gt;$L$17), 1, 0)</f>
        <v>1</v>
      </c>
    </row>
    <row r="6593" spans="1:9">
      <c r="A6593" t="s">
        <v>11770</v>
      </c>
      <c r="B6593" s="3">
        <v>45553</v>
      </c>
      <c r="C6593" t="s">
        <v>11771</v>
      </c>
      <c r="D6593">
        <v>1952.25</v>
      </c>
      <c r="E6593" t="s">
        <v>52</v>
      </c>
      <c r="F6593" t="s">
        <v>61</v>
      </c>
      <c r="G6593" t="s">
        <v>21</v>
      </c>
      <c r="H6593" t="s">
        <v>28</v>
      </c>
      <c r="I6593">
        <f>IF(OR(financial_transactions3[[#This Row],[amount]]&lt;$L$16, financial_transactions3[[#This Row],[amount]]&gt;$L$17), 1, 0)</f>
        <v>1</v>
      </c>
    </row>
    <row r="6594" spans="1:9">
      <c r="A6594" t="s">
        <v>11774</v>
      </c>
      <c r="B6594" s="3">
        <v>45553</v>
      </c>
      <c r="C6594" t="s">
        <v>1577</v>
      </c>
      <c r="D6594">
        <v>1230.94</v>
      </c>
      <c r="E6594" t="s">
        <v>31</v>
      </c>
      <c r="F6594" t="s">
        <v>20</v>
      </c>
      <c r="G6594" t="s">
        <v>21</v>
      </c>
      <c r="H6594" t="s">
        <v>87</v>
      </c>
      <c r="I6594">
        <f>IF(OR(financial_transactions3[[#This Row],[amount]]&lt;$L$16, financial_transactions3[[#This Row],[amount]]&gt;$L$17), 1, 0)</f>
        <v>0</v>
      </c>
    </row>
    <row r="6595" spans="1:9">
      <c r="A6595" t="s">
        <v>11775</v>
      </c>
      <c r="B6595" s="3">
        <v>45553</v>
      </c>
      <c r="C6595" t="s">
        <v>11572</v>
      </c>
      <c r="D6595">
        <v>264.27</v>
      </c>
      <c r="E6595" t="s">
        <v>47</v>
      </c>
      <c r="F6595" t="s">
        <v>20</v>
      </c>
      <c r="G6595" t="s">
        <v>48</v>
      </c>
      <c r="H6595" t="s">
        <v>22</v>
      </c>
      <c r="I6595">
        <f>IF(OR(financial_transactions3[[#This Row],[amount]]&lt;$L$16, financial_transactions3[[#This Row],[amount]]&gt;$L$17), 1, 0)</f>
        <v>1</v>
      </c>
    </row>
    <row r="6596" spans="1:9">
      <c r="A6596" t="s">
        <v>11776</v>
      </c>
      <c r="B6596" s="3">
        <v>45553</v>
      </c>
      <c r="C6596" t="s">
        <v>11777</v>
      </c>
      <c r="D6596">
        <v>395.06</v>
      </c>
      <c r="E6596" t="s">
        <v>16110</v>
      </c>
      <c r="F6596" t="s">
        <v>26</v>
      </c>
      <c r="G6596" t="s">
        <v>27</v>
      </c>
      <c r="H6596" t="s">
        <v>40</v>
      </c>
      <c r="I6596">
        <f>IF(OR(financial_transactions3[[#This Row],[amount]]&lt;$L$16, financial_transactions3[[#This Row],[amount]]&gt;$L$17), 1, 0)</f>
        <v>1</v>
      </c>
    </row>
    <row r="6597" spans="1:9">
      <c r="A6597" t="s">
        <v>11778</v>
      </c>
      <c r="B6597" s="3">
        <v>45554</v>
      </c>
      <c r="C6597" t="s">
        <v>11779</v>
      </c>
      <c r="D6597">
        <v>1510.01</v>
      </c>
      <c r="E6597" t="s">
        <v>47</v>
      </c>
      <c r="F6597" t="s">
        <v>26</v>
      </c>
      <c r="G6597" t="s">
        <v>48</v>
      </c>
      <c r="H6597" t="s">
        <v>16080</v>
      </c>
      <c r="I6597">
        <f>IF(OR(financial_transactions3[[#This Row],[amount]]&lt;$L$16, financial_transactions3[[#This Row],[amount]]&gt;$L$17), 1, 0)</f>
        <v>0</v>
      </c>
    </row>
    <row r="6598" spans="1:9">
      <c r="A6598" t="s">
        <v>11780</v>
      </c>
      <c r="B6598" s="3">
        <v>45554</v>
      </c>
      <c r="C6598" t="s">
        <v>11781</v>
      </c>
      <c r="D6598">
        <v>503.62</v>
      </c>
      <c r="E6598" t="s">
        <v>16079</v>
      </c>
      <c r="F6598" t="s">
        <v>20</v>
      </c>
      <c r="G6598" t="s">
        <v>39</v>
      </c>
      <c r="H6598" t="s">
        <v>94</v>
      </c>
      <c r="I6598">
        <f>IF(OR(financial_transactions3[[#This Row],[amount]]&lt;$L$16, financial_transactions3[[#This Row],[amount]]&gt;$L$17), 1, 0)</f>
        <v>1</v>
      </c>
    </row>
    <row r="6599" spans="1:9">
      <c r="A6599" t="s">
        <v>11782</v>
      </c>
      <c r="B6599" s="3">
        <v>45554</v>
      </c>
      <c r="C6599" t="s">
        <v>11783</v>
      </c>
      <c r="D6599">
        <v>108.61</v>
      </c>
      <c r="E6599" t="s">
        <v>47</v>
      </c>
      <c r="F6599" t="s">
        <v>26</v>
      </c>
      <c r="G6599" t="s">
        <v>21</v>
      </c>
      <c r="H6599" t="s">
        <v>28</v>
      </c>
      <c r="I6599">
        <f>IF(OR(financial_transactions3[[#This Row],[amount]]&lt;$L$16, financial_transactions3[[#This Row],[amount]]&gt;$L$17), 1, 0)</f>
        <v>1</v>
      </c>
    </row>
    <row r="6600" spans="1:9">
      <c r="A6600" t="s">
        <v>11784</v>
      </c>
      <c r="B6600" s="3">
        <v>45554</v>
      </c>
      <c r="C6600" t="s">
        <v>11106</v>
      </c>
      <c r="D6600">
        <v>379.55</v>
      </c>
      <c r="E6600" t="s">
        <v>70</v>
      </c>
      <c r="F6600" t="s">
        <v>32</v>
      </c>
      <c r="G6600" t="s">
        <v>39</v>
      </c>
      <c r="H6600" t="s">
        <v>16080</v>
      </c>
      <c r="I6600">
        <f>IF(OR(financial_transactions3[[#This Row],[amount]]&lt;$L$16, financial_transactions3[[#This Row],[amount]]&gt;$L$17), 1, 0)</f>
        <v>1</v>
      </c>
    </row>
    <row r="6601" spans="1:9">
      <c r="A6601" t="s">
        <v>11785</v>
      </c>
      <c r="B6601" s="3">
        <v>45554</v>
      </c>
      <c r="C6601" t="s">
        <v>11786</v>
      </c>
      <c r="D6601">
        <v>579.21</v>
      </c>
      <c r="E6601" t="s">
        <v>67</v>
      </c>
      <c r="F6601" t="s">
        <v>32</v>
      </c>
      <c r="G6601" t="s">
        <v>27</v>
      </c>
      <c r="H6601" t="s">
        <v>40</v>
      </c>
      <c r="I6601">
        <f>IF(OR(financial_transactions3[[#This Row],[amount]]&lt;$L$16, financial_transactions3[[#This Row],[amount]]&gt;$L$17), 1, 0)</f>
        <v>0</v>
      </c>
    </row>
    <row r="6602" spans="1:9">
      <c r="A6602" t="s">
        <v>11787</v>
      </c>
      <c r="B6602" s="3">
        <v>45554</v>
      </c>
      <c r="C6602" t="s">
        <v>11788</v>
      </c>
      <c r="D6602">
        <v>855.46</v>
      </c>
      <c r="E6602" t="s">
        <v>16110</v>
      </c>
      <c r="F6602" t="s">
        <v>61</v>
      </c>
      <c r="G6602" t="s">
        <v>27</v>
      </c>
      <c r="H6602" t="s">
        <v>53</v>
      </c>
      <c r="I6602">
        <f>IF(OR(financial_transactions3[[#This Row],[amount]]&lt;$L$16, financial_transactions3[[#This Row],[amount]]&gt;$L$17), 1, 0)</f>
        <v>0</v>
      </c>
    </row>
    <row r="6603" spans="1:9">
      <c r="A6603" t="s">
        <v>11789</v>
      </c>
      <c r="B6603" s="3">
        <v>45554</v>
      </c>
      <c r="C6603" t="s">
        <v>11790</v>
      </c>
      <c r="D6603">
        <v>313.83999999999997</v>
      </c>
      <c r="E6603" t="s">
        <v>122</v>
      </c>
      <c r="F6603" t="s">
        <v>32</v>
      </c>
      <c r="G6603" t="s">
        <v>21</v>
      </c>
      <c r="H6603" t="s">
        <v>57</v>
      </c>
      <c r="I6603">
        <f>IF(OR(financial_transactions3[[#This Row],[amount]]&lt;$L$16, financial_transactions3[[#This Row],[amount]]&gt;$L$17), 1, 0)</f>
        <v>1</v>
      </c>
    </row>
    <row r="6604" spans="1:9">
      <c r="A6604" t="s">
        <v>11792</v>
      </c>
      <c r="B6604" s="3">
        <v>45554</v>
      </c>
      <c r="C6604" t="s">
        <v>11793</v>
      </c>
      <c r="D6604">
        <v>306.02</v>
      </c>
      <c r="E6604" t="s">
        <v>19</v>
      </c>
      <c r="F6604" t="s">
        <v>32</v>
      </c>
      <c r="G6604" t="s">
        <v>27</v>
      </c>
      <c r="H6604" t="s">
        <v>33</v>
      </c>
      <c r="I6604">
        <f>IF(OR(financial_transactions3[[#This Row],[amount]]&lt;$L$16, financial_transactions3[[#This Row],[amount]]&gt;$L$17), 1, 0)</f>
        <v>1</v>
      </c>
    </row>
    <row r="6605" spans="1:9">
      <c r="A6605" t="s">
        <v>11794</v>
      </c>
      <c r="B6605" s="3">
        <v>45554</v>
      </c>
      <c r="C6605" t="s">
        <v>2277</v>
      </c>
      <c r="D6605">
        <v>1145.02</v>
      </c>
      <c r="E6605" t="s">
        <v>25</v>
      </c>
      <c r="F6605" t="s">
        <v>32</v>
      </c>
      <c r="G6605" t="s">
        <v>48</v>
      </c>
      <c r="H6605" t="s">
        <v>87</v>
      </c>
      <c r="I6605">
        <f>IF(OR(financial_transactions3[[#This Row],[amount]]&lt;$L$16, financial_transactions3[[#This Row],[amount]]&gt;$L$17), 1, 0)</f>
        <v>0</v>
      </c>
    </row>
    <row r="6606" spans="1:9">
      <c r="A6606" t="s">
        <v>11795</v>
      </c>
      <c r="B6606" s="3">
        <v>45554</v>
      </c>
      <c r="C6606" t="s">
        <v>1380</v>
      </c>
      <c r="D6606">
        <v>1295.68</v>
      </c>
      <c r="E6606" t="s">
        <v>67</v>
      </c>
      <c r="F6606" t="s">
        <v>20</v>
      </c>
      <c r="G6606" t="s">
        <v>27</v>
      </c>
      <c r="H6606" t="s">
        <v>94</v>
      </c>
      <c r="I6606">
        <f>IF(OR(financial_transactions3[[#This Row],[amount]]&lt;$L$16, financial_transactions3[[#This Row],[amount]]&gt;$L$17), 1, 0)</f>
        <v>0</v>
      </c>
    </row>
    <row r="6607" spans="1:9">
      <c r="A6607" t="s">
        <v>11796</v>
      </c>
      <c r="B6607" s="3">
        <v>45554</v>
      </c>
      <c r="C6607" t="s">
        <v>11797</v>
      </c>
      <c r="D6607">
        <v>1273.5</v>
      </c>
      <c r="E6607" t="s">
        <v>25</v>
      </c>
      <c r="F6607" t="s">
        <v>32</v>
      </c>
      <c r="G6607" t="s">
        <v>39</v>
      </c>
      <c r="H6607" t="s">
        <v>109</v>
      </c>
      <c r="I6607">
        <f>IF(OR(financial_transactions3[[#This Row],[amount]]&lt;$L$16, financial_transactions3[[#This Row],[amount]]&gt;$L$17), 1, 0)</f>
        <v>0</v>
      </c>
    </row>
    <row r="6608" spans="1:9">
      <c r="A6608" t="s">
        <v>11798</v>
      </c>
      <c r="B6608" s="3">
        <v>45554</v>
      </c>
      <c r="C6608" t="s">
        <v>11799</v>
      </c>
      <c r="D6608">
        <v>7083.85</v>
      </c>
      <c r="E6608" t="s">
        <v>16110</v>
      </c>
      <c r="F6608" t="s">
        <v>32</v>
      </c>
      <c r="G6608" t="s">
        <v>21</v>
      </c>
      <c r="H6608" t="s">
        <v>36</v>
      </c>
      <c r="I6608">
        <f>IF(OR(financial_transactions3[[#This Row],[amount]]&lt;$L$16, financial_transactions3[[#This Row],[amount]]&gt;$L$17), 1, 0)</f>
        <v>1</v>
      </c>
    </row>
    <row r="6609" spans="1:9">
      <c r="A6609" t="s">
        <v>11800</v>
      </c>
      <c r="B6609" s="3">
        <v>45554</v>
      </c>
      <c r="C6609" t="s">
        <v>11801</v>
      </c>
      <c r="D6609">
        <v>1361.96</v>
      </c>
      <c r="E6609" t="s">
        <v>122</v>
      </c>
      <c r="F6609" t="s">
        <v>32</v>
      </c>
      <c r="G6609" t="s">
        <v>39</v>
      </c>
      <c r="H6609" t="s">
        <v>28</v>
      </c>
      <c r="I6609">
        <f>IF(OR(financial_transactions3[[#This Row],[amount]]&lt;$L$16, financial_transactions3[[#This Row],[amount]]&gt;$L$17), 1, 0)</f>
        <v>0</v>
      </c>
    </row>
    <row r="6610" spans="1:9">
      <c r="A6610" t="s">
        <v>11802</v>
      </c>
      <c r="B6610" s="3">
        <v>45554</v>
      </c>
      <c r="C6610" t="s">
        <v>11803</v>
      </c>
      <c r="D6610">
        <v>724.15</v>
      </c>
      <c r="E6610" t="s">
        <v>19</v>
      </c>
      <c r="F6610" t="s">
        <v>26</v>
      </c>
      <c r="G6610" t="s">
        <v>21</v>
      </c>
      <c r="H6610" t="s">
        <v>22</v>
      </c>
      <c r="I6610">
        <f>IF(OR(financial_transactions3[[#This Row],[amount]]&lt;$L$16, financial_transactions3[[#This Row],[amount]]&gt;$L$17), 1, 0)</f>
        <v>0</v>
      </c>
    </row>
    <row r="6611" spans="1:9">
      <c r="A6611" t="s">
        <v>11804</v>
      </c>
      <c r="B6611" s="3">
        <v>45554</v>
      </c>
      <c r="C6611" t="s">
        <v>11805</v>
      </c>
      <c r="D6611">
        <v>631.25</v>
      </c>
      <c r="E6611" t="s">
        <v>19</v>
      </c>
      <c r="F6611" t="s">
        <v>26</v>
      </c>
      <c r="G6611" t="s">
        <v>39</v>
      </c>
      <c r="H6611" t="s">
        <v>40</v>
      </c>
      <c r="I6611">
        <f>IF(OR(financial_transactions3[[#This Row],[amount]]&lt;$L$16, financial_transactions3[[#This Row],[amount]]&gt;$L$17), 1, 0)</f>
        <v>0</v>
      </c>
    </row>
    <row r="6612" spans="1:9">
      <c r="A6612" t="s">
        <v>11806</v>
      </c>
      <c r="B6612" s="3">
        <v>45554</v>
      </c>
      <c r="C6612" t="s">
        <v>11807</v>
      </c>
      <c r="D6612">
        <v>16955.32</v>
      </c>
      <c r="E6612" t="s">
        <v>16110</v>
      </c>
      <c r="F6612" t="s">
        <v>26</v>
      </c>
      <c r="G6612" t="s">
        <v>39</v>
      </c>
      <c r="H6612" t="s">
        <v>40</v>
      </c>
      <c r="I6612">
        <f>IF(OR(financial_transactions3[[#This Row],[amount]]&lt;$L$16, financial_transactions3[[#This Row],[amount]]&gt;$L$17), 1, 0)</f>
        <v>1</v>
      </c>
    </row>
    <row r="6613" spans="1:9">
      <c r="A6613" t="s">
        <v>11808</v>
      </c>
      <c r="B6613" s="3">
        <v>45554</v>
      </c>
      <c r="C6613" t="s">
        <v>11809</v>
      </c>
      <c r="D6613">
        <v>959.88</v>
      </c>
      <c r="E6613" t="s">
        <v>31</v>
      </c>
      <c r="F6613" t="s">
        <v>32</v>
      </c>
      <c r="G6613" t="s">
        <v>27</v>
      </c>
      <c r="H6613" t="s">
        <v>49</v>
      </c>
      <c r="I6613">
        <f>IF(OR(financial_transactions3[[#This Row],[amount]]&lt;$L$16, financial_transactions3[[#This Row],[amount]]&gt;$L$17), 1, 0)</f>
        <v>0</v>
      </c>
    </row>
    <row r="6614" spans="1:9">
      <c r="A6614" t="s">
        <v>11810</v>
      </c>
      <c r="B6614" s="3">
        <v>45554</v>
      </c>
      <c r="C6614" t="s">
        <v>11811</v>
      </c>
      <c r="D6614">
        <v>439.52</v>
      </c>
      <c r="E6614" t="s">
        <v>16079</v>
      </c>
      <c r="F6614" t="s">
        <v>26</v>
      </c>
      <c r="G6614" t="s">
        <v>48</v>
      </c>
      <c r="H6614" t="s">
        <v>16080</v>
      </c>
      <c r="I6614">
        <f>IF(OR(financial_transactions3[[#This Row],[amount]]&lt;$L$16, financial_transactions3[[#This Row],[amount]]&gt;$L$17), 1, 0)</f>
        <v>1</v>
      </c>
    </row>
    <row r="6615" spans="1:9">
      <c r="A6615" t="s">
        <v>11812</v>
      </c>
      <c r="B6615" s="3">
        <v>45554</v>
      </c>
      <c r="C6615" t="s">
        <v>11813</v>
      </c>
      <c r="D6615">
        <v>5245.43</v>
      </c>
      <c r="E6615" t="s">
        <v>47</v>
      </c>
      <c r="F6615" t="s">
        <v>32</v>
      </c>
      <c r="G6615" t="s">
        <v>21</v>
      </c>
      <c r="H6615" t="s">
        <v>49</v>
      </c>
      <c r="I6615">
        <f>IF(OR(financial_transactions3[[#This Row],[amount]]&lt;$L$16, financial_transactions3[[#This Row],[amount]]&gt;$L$17), 1, 0)</f>
        <v>1</v>
      </c>
    </row>
    <row r="6616" spans="1:9">
      <c r="A6616" t="s">
        <v>11814</v>
      </c>
      <c r="B6616" s="3">
        <v>45554</v>
      </c>
      <c r="C6616" t="s">
        <v>11128</v>
      </c>
      <c r="D6616">
        <v>1441.25</v>
      </c>
      <c r="E6616" t="s">
        <v>47</v>
      </c>
      <c r="F6616" t="s">
        <v>20</v>
      </c>
      <c r="G6616" t="s">
        <v>39</v>
      </c>
      <c r="H6616" t="s">
        <v>94</v>
      </c>
      <c r="I6616">
        <f>IF(OR(financial_transactions3[[#This Row],[amount]]&lt;$L$16, financial_transactions3[[#This Row],[amount]]&gt;$L$17), 1, 0)</f>
        <v>0</v>
      </c>
    </row>
    <row r="6617" spans="1:9">
      <c r="A6617" t="s">
        <v>11815</v>
      </c>
      <c r="B6617" s="3">
        <v>45554</v>
      </c>
      <c r="C6617" t="s">
        <v>11816</v>
      </c>
      <c r="D6617">
        <v>8654.0400000000009</v>
      </c>
      <c r="E6617" t="s">
        <v>47</v>
      </c>
      <c r="F6617" t="s">
        <v>32</v>
      </c>
      <c r="G6617" t="s">
        <v>48</v>
      </c>
      <c r="H6617" t="s">
        <v>176</v>
      </c>
      <c r="I6617">
        <f>IF(OR(financial_transactions3[[#This Row],[amount]]&lt;$L$16, financial_transactions3[[#This Row],[amount]]&gt;$L$17), 1, 0)</f>
        <v>1</v>
      </c>
    </row>
    <row r="6618" spans="1:9">
      <c r="A6618" t="s">
        <v>11817</v>
      </c>
      <c r="B6618" s="3">
        <v>45554</v>
      </c>
      <c r="C6618" t="s">
        <v>11818</v>
      </c>
      <c r="D6618">
        <v>1449.82</v>
      </c>
      <c r="E6618" t="s">
        <v>122</v>
      </c>
      <c r="F6618" t="s">
        <v>61</v>
      </c>
      <c r="G6618" t="s">
        <v>21</v>
      </c>
      <c r="H6618" t="s">
        <v>53</v>
      </c>
      <c r="I6618">
        <f>IF(OR(financial_transactions3[[#This Row],[amount]]&lt;$L$16, financial_transactions3[[#This Row],[amount]]&gt;$L$17), 1, 0)</f>
        <v>0</v>
      </c>
    </row>
    <row r="6619" spans="1:9">
      <c r="A6619" t="s">
        <v>11819</v>
      </c>
      <c r="B6619" s="3">
        <v>45554</v>
      </c>
      <c r="C6619" t="s">
        <v>5539</v>
      </c>
      <c r="D6619">
        <v>1128.93</v>
      </c>
      <c r="E6619" t="s">
        <v>52</v>
      </c>
      <c r="F6619" t="s">
        <v>32</v>
      </c>
      <c r="G6619" t="s">
        <v>27</v>
      </c>
      <c r="H6619" t="s">
        <v>36</v>
      </c>
      <c r="I6619">
        <f>IF(OR(financial_transactions3[[#This Row],[amount]]&lt;$L$16, financial_transactions3[[#This Row],[amount]]&gt;$L$17), 1, 0)</f>
        <v>0</v>
      </c>
    </row>
    <row r="6620" spans="1:9">
      <c r="A6620" t="s">
        <v>11820</v>
      </c>
      <c r="B6620" s="3">
        <v>45554</v>
      </c>
      <c r="C6620" t="s">
        <v>11821</v>
      </c>
      <c r="D6620">
        <v>346.67</v>
      </c>
      <c r="E6620" t="s">
        <v>47</v>
      </c>
      <c r="F6620" t="s">
        <v>26</v>
      </c>
      <c r="G6620" t="s">
        <v>21</v>
      </c>
      <c r="H6620" t="s">
        <v>75</v>
      </c>
      <c r="I6620">
        <f>IF(OR(financial_transactions3[[#This Row],[amount]]&lt;$L$16, financial_transactions3[[#This Row],[amount]]&gt;$L$17), 1, 0)</f>
        <v>1</v>
      </c>
    </row>
    <row r="6621" spans="1:9">
      <c r="A6621" t="s">
        <v>11822</v>
      </c>
      <c r="B6621" s="3">
        <v>45554</v>
      </c>
      <c r="C6621" t="s">
        <v>3273</v>
      </c>
      <c r="D6621">
        <v>1063.8399999999999</v>
      </c>
      <c r="E6621" t="s">
        <v>67</v>
      </c>
      <c r="F6621" t="s">
        <v>61</v>
      </c>
      <c r="G6621" t="s">
        <v>48</v>
      </c>
      <c r="H6621" t="s">
        <v>109</v>
      </c>
      <c r="I6621">
        <f>IF(OR(financial_transactions3[[#This Row],[amount]]&lt;$L$16, financial_transactions3[[#This Row],[amount]]&gt;$L$17), 1, 0)</f>
        <v>0</v>
      </c>
    </row>
    <row r="6622" spans="1:9">
      <c r="A6622" t="s">
        <v>11823</v>
      </c>
      <c r="B6622" s="3">
        <v>45554</v>
      </c>
      <c r="C6622" t="s">
        <v>5278</v>
      </c>
      <c r="D6622">
        <v>1370.79</v>
      </c>
      <c r="E6622" t="s">
        <v>64</v>
      </c>
      <c r="F6622" t="s">
        <v>26</v>
      </c>
      <c r="G6622" t="s">
        <v>48</v>
      </c>
      <c r="H6622" t="s">
        <v>16080</v>
      </c>
      <c r="I6622">
        <f>IF(OR(financial_transactions3[[#This Row],[amount]]&lt;$L$16, financial_transactions3[[#This Row],[amount]]&gt;$L$17), 1, 0)</f>
        <v>0</v>
      </c>
    </row>
    <row r="6623" spans="1:9">
      <c r="A6623" t="s">
        <v>11824</v>
      </c>
      <c r="B6623" s="3">
        <v>45554</v>
      </c>
      <c r="C6623" t="s">
        <v>11825</v>
      </c>
      <c r="D6623">
        <v>580.84</v>
      </c>
      <c r="E6623" t="s">
        <v>67</v>
      </c>
      <c r="F6623" t="s">
        <v>20</v>
      </c>
      <c r="G6623" t="s">
        <v>27</v>
      </c>
      <c r="H6623" t="s">
        <v>49</v>
      </c>
      <c r="I6623">
        <f>IF(OR(financial_transactions3[[#This Row],[amount]]&lt;$L$16, financial_transactions3[[#This Row],[amount]]&gt;$L$17), 1, 0)</f>
        <v>0</v>
      </c>
    </row>
    <row r="6624" spans="1:9">
      <c r="A6624" t="s">
        <v>11826</v>
      </c>
      <c r="B6624" s="3">
        <v>45554</v>
      </c>
      <c r="C6624" t="s">
        <v>728</v>
      </c>
      <c r="D6624">
        <v>1745.92</v>
      </c>
      <c r="E6624" t="s">
        <v>64</v>
      </c>
      <c r="F6624" t="s">
        <v>26</v>
      </c>
      <c r="G6624" t="s">
        <v>27</v>
      </c>
      <c r="H6624" t="s">
        <v>53</v>
      </c>
      <c r="I6624">
        <f>IF(OR(financial_transactions3[[#This Row],[amount]]&lt;$L$16, financial_transactions3[[#This Row],[amount]]&gt;$L$17), 1, 0)</f>
        <v>1</v>
      </c>
    </row>
    <row r="6625" spans="1:9">
      <c r="A6625" t="s">
        <v>11827</v>
      </c>
      <c r="B6625" s="3">
        <v>45554</v>
      </c>
      <c r="C6625" t="s">
        <v>11828</v>
      </c>
      <c r="D6625">
        <v>1725.08</v>
      </c>
      <c r="E6625" t="s">
        <v>64</v>
      </c>
      <c r="F6625" t="s">
        <v>26</v>
      </c>
      <c r="G6625" t="s">
        <v>39</v>
      </c>
      <c r="H6625" t="s">
        <v>16080</v>
      </c>
      <c r="I6625">
        <f>IF(OR(financial_transactions3[[#This Row],[amount]]&lt;$L$16, financial_transactions3[[#This Row],[amount]]&gt;$L$17), 1, 0)</f>
        <v>1</v>
      </c>
    </row>
    <row r="6626" spans="1:9">
      <c r="A6626" t="s">
        <v>11829</v>
      </c>
      <c r="B6626" s="3">
        <v>45554</v>
      </c>
      <c r="C6626" t="s">
        <v>2259</v>
      </c>
      <c r="D6626">
        <v>1606.43</v>
      </c>
      <c r="E6626" t="s">
        <v>47</v>
      </c>
      <c r="F6626" t="s">
        <v>32</v>
      </c>
      <c r="G6626" t="s">
        <v>27</v>
      </c>
      <c r="H6626" t="s">
        <v>53</v>
      </c>
      <c r="I6626">
        <f>IF(OR(financial_transactions3[[#This Row],[amount]]&lt;$L$16, financial_transactions3[[#This Row],[amount]]&gt;$L$17), 1, 0)</f>
        <v>1</v>
      </c>
    </row>
    <row r="6627" spans="1:9">
      <c r="A6627" t="s">
        <v>11830</v>
      </c>
      <c r="B6627" s="3">
        <v>45554</v>
      </c>
      <c r="C6627" t="s">
        <v>11831</v>
      </c>
      <c r="D6627">
        <v>239.24</v>
      </c>
      <c r="E6627" t="s">
        <v>16110</v>
      </c>
      <c r="F6627" t="s">
        <v>32</v>
      </c>
      <c r="G6627" t="s">
        <v>39</v>
      </c>
      <c r="H6627" t="s">
        <v>87</v>
      </c>
      <c r="I6627">
        <f>IF(OR(financial_transactions3[[#This Row],[amount]]&lt;$L$16, financial_transactions3[[#This Row],[amount]]&gt;$L$17), 1, 0)</f>
        <v>1</v>
      </c>
    </row>
    <row r="6628" spans="1:9">
      <c r="A6628" t="s">
        <v>11832</v>
      </c>
      <c r="B6628" s="3">
        <v>45554</v>
      </c>
      <c r="C6628" t="s">
        <v>1539</v>
      </c>
      <c r="D6628">
        <v>935.17</v>
      </c>
      <c r="E6628" t="s">
        <v>122</v>
      </c>
      <c r="F6628" t="s">
        <v>61</v>
      </c>
      <c r="G6628" t="s">
        <v>21</v>
      </c>
      <c r="H6628" t="s">
        <v>87</v>
      </c>
      <c r="I6628">
        <f>IF(OR(financial_transactions3[[#This Row],[amount]]&lt;$L$16, financial_transactions3[[#This Row],[amount]]&gt;$L$17), 1, 0)</f>
        <v>0</v>
      </c>
    </row>
    <row r="6629" spans="1:9">
      <c r="A6629" t="s">
        <v>11835</v>
      </c>
      <c r="B6629" s="3">
        <v>45555</v>
      </c>
      <c r="C6629" t="s">
        <v>11836</v>
      </c>
      <c r="D6629">
        <v>137.53</v>
      </c>
      <c r="E6629" t="s">
        <v>70</v>
      </c>
      <c r="F6629" t="s">
        <v>20</v>
      </c>
      <c r="G6629" t="s">
        <v>48</v>
      </c>
      <c r="H6629" t="s">
        <v>75</v>
      </c>
      <c r="I6629">
        <f>IF(OR(financial_transactions3[[#This Row],[amount]]&lt;$L$16, financial_transactions3[[#This Row],[amount]]&gt;$L$17), 1, 0)</f>
        <v>1</v>
      </c>
    </row>
    <row r="6630" spans="1:9">
      <c r="A6630" t="s">
        <v>11837</v>
      </c>
      <c r="B6630" s="3">
        <v>45555</v>
      </c>
      <c r="C6630" t="s">
        <v>11838</v>
      </c>
      <c r="D6630">
        <v>1400.63</v>
      </c>
      <c r="E6630" t="s">
        <v>16079</v>
      </c>
      <c r="F6630" t="s">
        <v>61</v>
      </c>
      <c r="G6630" t="s">
        <v>21</v>
      </c>
      <c r="H6630" t="s">
        <v>16080</v>
      </c>
      <c r="I6630">
        <f>IF(OR(financial_transactions3[[#This Row],[amount]]&lt;$L$16, financial_transactions3[[#This Row],[amount]]&gt;$L$17), 1, 0)</f>
        <v>0</v>
      </c>
    </row>
    <row r="6631" spans="1:9">
      <c r="A6631" t="s">
        <v>11839</v>
      </c>
      <c r="B6631" s="3">
        <v>45555</v>
      </c>
      <c r="C6631" t="s">
        <v>6319</v>
      </c>
      <c r="D6631">
        <v>1657.74</v>
      </c>
      <c r="E6631" t="s">
        <v>47</v>
      </c>
      <c r="F6631" t="s">
        <v>20</v>
      </c>
      <c r="G6631" t="s">
        <v>27</v>
      </c>
      <c r="H6631" t="s">
        <v>94</v>
      </c>
      <c r="I6631">
        <f>IF(OR(financial_transactions3[[#This Row],[amount]]&lt;$L$16, financial_transactions3[[#This Row],[amount]]&gt;$L$17), 1, 0)</f>
        <v>1</v>
      </c>
    </row>
    <row r="6632" spans="1:9">
      <c r="A6632" t="s">
        <v>11840</v>
      </c>
      <c r="B6632" s="3">
        <v>45555</v>
      </c>
      <c r="C6632" t="s">
        <v>2358</v>
      </c>
      <c r="D6632">
        <v>1740.97</v>
      </c>
      <c r="E6632" t="s">
        <v>122</v>
      </c>
      <c r="F6632" t="s">
        <v>26</v>
      </c>
      <c r="G6632" t="s">
        <v>39</v>
      </c>
      <c r="H6632" t="s">
        <v>49</v>
      </c>
      <c r="I6632">
        <f>IF(OR(financial_transactions3[[#This Row],[amount]]&lt;$L$16, financial_transactions3[[#This Row],[amount]]&gt;$L$17), 1, 0)</f>
        <v>1</v>
      </c>
    </row>
    <row r="6633" spans="1:9">
      <c r="A6633" t="s">
        <v>11841</v>
      </c>
      <c r="B6633" s="3">
        <v>45555</v>
      </c>
      <c r="C6633" t="s">
        <v>3923</v>
      </c>
      <c r="D6633">
        <v>736.63</v>
      </c>
      <c r="E6633" t="s">
        <v>19</v>
      </c>
      <c r="F6633" t="s">
        <v>20</v>
      </c>
      <c r="G6633" t="s">
        <v>27</v>
      </c>
      <c r="H6633" t="s">
        <v>40</v>
      </c>
      <c r="I6633">
        <f>IF(OR(financial_transactions3[[#This Row],[amount]]&lt;$L$16, financial_transactions3[[#This Row],[amount]]&gt;$L$17), 1, 0)</f>
        <v>0</v>
      </c>
    </row>
    <row r="6634" spans="1:9">
      <c r="A6634" t="s">
        <v>11842</v>
      </c>
      <c r="B6634" s="3">
        <v>45555</v>
      </c>
      <c r="C6634" t="s">
        <v>6176</v>
      </c>
      <c r="D6634">
        <v>673.81</v>
      </c>
      <c r="E6634" t="s">
        <v>31</v>
      </c>
      <c r="F6634" t="s">
        <v>32</v>
      </c>
      <c r="G6634" t="s">
        <v>21</v>
      </c>
      <c r="H6634" t="s">
        <v>16080</v>
      </c>
      <c r="I6634">
        <f>IF(OR(financial_transactions3[[#This Row],[amount]]&lt;$L$16, financial_transactions3[[#This Row],[amount]]&gt;$L$17), 1, 0)</f>
        <v>0</v>
      </c>
    </row>
    <row r="6635" spans="1:9">
      <c r="A6635" t="s">
        <v>11843</v>
      </c>
      <c r="B6635" s="3">
        <v>45555</v>
      </c>
      <c r="C6635" t="s">
        <v>11844</v>
      </c>
      <c r="D6635">
        <v>1177.73</v>
      </c>
      <c r="E6635" t="s">
        <v>16079</v>
      </c>
      <c r="F6635" t="s">
        <v>61</v>
      </c>
      <c r="G6635" t="s">
        <v>48</v>
      </c>
      <c r="H6635" t="s">
        <v>36</v>
      </c>
      <c r="I6635">
        <f>IF(OR(financial_transactions3[[#This Row],[amount]]&lt;$L$16, financial_transactions3[[#This Row],[amount]]&gt;$L$17), 1, 0)</f>
        <v>0</v>
      </c>
    </row>
    <row r="6636" spans="1:9">
      <c r="A6636" t="s">
        <v>11845</v>
      </c>
      <c r="B6636" s="3">
        <v>45555</v>
      </c>
      <c r="C6636" t="s">
        <v>5551</v>
      </c>
      <c r="D6636">
        <v>1417.11</v>
      </c>
      <c r="E6636" t="s">
        <v>67</v>
      </c>
      <c r="F6636" t="s">
        <v>26</v>
      </c>
      <c r="G6636" t="s">
        <v>39</v>
      </c>
      <c r="H6636" t="s">
        <v>36</v>
      </c>
      <c r="I6636">
        <f>IF(OR(financial_transactions3[[#This Row],[amount]]&lt;$L$16, financial_transactions3[[#This Row],[amount]]&gt;$L$17), 1, 0)</f>
        <v>0</v>
      </c>
    </row>
    <row r="6637" spans="1:9">
      <c r="A6637" t="s">
        <v>11846</v>
      </c>
      <c r="B6637" s="3">
        <v>45555</v>
      </c>
      <c r="C6637" t="s">
        <v>11847</v>
      </c>
      <c r="D6637">
        <v>261.89999999999998</v>
      </c>
      <c r="E6637" t="s">
        <v>52</v>
      </c>
      <c r="F6637" t="s">
        <v>61</v>
      </c>
      <c r="G6637" t="s">
        <v>27</v>
      </c>
      <c r="H6637" t="s">
        <v>53</v>
      </c>
      <c r="I6637">
        <f>IF(OR(financial_transactions3[[#This Row],[amount]]&lt;$L$16, financial_transactions3[[#This Row],[amount]]&gt;$L$17), 1, 0)</f>
        <v>1</v>
      </c>
    </row>
    <row r="6638" spans="1:9">
      <c r="A6638" t="s">
        <v>11848</v>
      </c>
      <c r="B6638" s="3">
        <v>45555</v>
      </c>
      <c r="C6638" t="s">
        <v>8066</v>
      </c>
      <c r="D6638">
        <v>1848.45</v>
      </c>
      <c r="E6638" t="s">
        <v>52</v>
      </c>
      <c r="F6638" t="s">
        <v>61</v>
      </c>
      <c r="G6638" t="s">
        <v>27</v>
      </c>
      <c r="H6638" t="s">
        <v>22</v>
      </c>
      <c r="I6638">
        <f>IF(OR(financial_transactions3[[#This Row],[amount]]&lt;$L$16, financial_transactions3[[#This Row],[amount]]&gt;$L$17), 1, 0)</f>
        <v>1</v>
      </c>
    </row>
    <row r="6639" spans="1:9">
      <c r="A6639" t="s">
        <v>11850</v>
      </c>
      <c r="B6639" s="3">
        <v>45555</v>
      </c>
      <c r="C6639" t="s">
        <v>11851</v>
      </c>
      <c r="D6639">
        <v>654.80999999999995</v>
      </c>
      <c r="E6639" t="s">
        <v>70</v>
      </c>
      <c r="F6639" t="s">
        <v>61</v>
      </c>
      <c r="G6639" t="s">
        <v>48</v>
      </c>
      <c r="H6639" t="s">
        <v>57</v>
      </c>
      <c r="I6639">
        <f>IF(OR(financial_transactions3[[#This Row],[amount]]&lt;$L$16, financial_transactions3[[#This Row],[amount]]&gt;$L$17), 1, 0)</f>
        <v>0</v>
      </c>
    </row>
    <row r="6640" spans="1:9">
      <c r="A6640" t="s">
        <v>11852</v>
      </c>
      <c r="B6640" s="3">
        <v>45555</v>
      </c>
      <c r="C6640" t="s">
        <v>11853</v>
      </c>
      <c r="D6640">
        <v>1101.76</v>
      </c>
      <c r="E6640" t="s">
        <v>67</v>
      </c>
      <c r="F6640" t="s">
        <v>26</v>
      </c>
      <c r="G6640" t="s">
        <v>27</v>
      </c>
      <c r="H6640" t="s">
        <v>22</v>
      </c>
      <c r="I6640">
        <f>IF(OR(financial_transactions3[[#This Row],[amount]]&lt;$L$16, financial_transactions3[[#This Row],[amount]]&gt;$L$17), 1, 0)</f>
        <v>0</v>
      </c>
    </row>
    <row r="6641" spans="1:9">
      <c r="A6641" t="s">
        <v>11854</v>
      </c>
      <c r="B6641" s="3">
        <v>45555</v>
      </c>
      <c r="C6641" t="s">
        <v>11855</v>
      </c>
      <c r="D6641">
        <v>867.26</v>
      </c>
      <c r="E6641" t="s">
        <v>52</v>
      </c>
      <c r="F6641" t="s">
        <v>32</v>
      </c>
      <c r="G6641" t="s">
        <v>39</v>
      </c>
      <c r="H6641" t="s">
        <v>87</v>
      </c>
      <c r="I6641">
        <f>IF(OR(financial_transactions3[[#This Row],[amount]]&lt;$L$16, financial_transactions3[[#This Row],[amount]]&gt;$L$17), 1, 0)</f>
        <v>0</v>
      </c>
    </row>
    <row r="6642" spans="1:9">
      <c r="A6642" t="s">
        <v>11856</v>
      </c>
      <c r="B6642" s="3">
        <v>45555</v>
      </c>
      <c r="C6642" t="s">
        <v>3705</v>
      </c>
      <c r="D6642">
        <v>1235.58</v>
      </c>
      <c r="E6642" t="s">
        <v>67</v>
      </c>
      <c r="F6642" t="s">
        <v>32</v>
      </c>
      <c r="G6642" t="s">
        <v>21</v>
      </c>
      <c r="H6642" t="s">
        <v>40</v>
      </c>
      <c r="I6642">
        <f>IF(OR(financial_transactions3[[#This Row],[amount]]&lt;$L$16, financial_transactions3[[#This Row],[amount]]&gt;$L$17), 1, 0)</f>
        <v>0</v>
      </c>
    </row>
    <row r="6643" spans="1:9">
      <c r="A6643" t="s">
        <v>11857</v>
      </c>
      <c r="B6643" s="3">
        <v>45555</v>
      </c>
      <c r="C6643" t="s">
        <v>3133</v>
      </c>
      <c r="D6643">
        <v>1909.25</v>
      </c>
      <c r="E6643" t="s">
        <v>47</v>
      </c>
      <c r="F6643" t="s">
        <v>32</v>
      </c>
      <c r="G6643" t="s">
        <v>39</v>
      </c>
      <c r="H6643" t="s">
        <v>53</v>
      </c>
      <c r="I6643">
        <f>IF(OR(financial_transactions3[[#This Row],[amount]]&lt;$L$16, financial_transactions3[[#This Row],[amount]]&gt;$L$17), 1, 0)</f>
        <v>1</v>
      </c>
    </row>
    <row r="6644" spans="1:9">
      <c r="A6644" t="s">
        <v>11858</v>
      </c>
      <c r="B6644" s="3">
        <v>45555</v>
      </c>
      <c r="C6644" t="s">
        <v>2780</v>
      </c>
      <c r="D6644">
        <v>1782.47</v>
      </c>
      <c r="E6644" t="s">
        <v>19</v>
      </c>
      <c r="F6644" t="s">
        <v>61</v>
      </c>
      <c r="G6644" t="s">
        <v>21</v>
      </c>
      <c r="H6644" t="s">
        <v>44</v>
      </c>
      <c r="I6644">
        <f>IF(OR(financial_transactions3[[#This Row],[amount]]&lt;$L$16, financial_transactions3[[#This Row],[amount]]&gt;$L$17), 1, 0)</f>
        <v>1</v>
      </c>
    </row>
    <row r="6645" spans="1:9">
      <c r="A6645" t="s">
        <v>11859</v>
      </c>
      <c r="B6645" s="3">
        <v>45555</v>
      </c>
      <c r="C6645" t="s">
        <v>111</v>
      </c>
      <c r="D6645">
        <v>826.39</v>
      </c>
      <c r="E6645" t="s">
        <v>70</v>
      </c>
      <c r="F6645" t="s">
        <v>61</v>
      </c>
      <c r="G6645" t="s">
        <v>48</v>
      </c>
      <c r="H6645" t="s">
        <v>28</v>
      </c>
      <c r="I6645">
        <f>IF(OR(financial_transactions3[[#This Row],[amount]]&lt;$L$16, financial_transactions3[[#This Row],[amount]]&gt;$L$17), 1, 0)</f>
        <v>0</v>
      </c>
    </row>
    <row r="6646" spans="1:9">
      <c r="A6646" t="s">
        <v>11860</v>
      </c>
      <c r="B6646" s="3">
        <v>45555</v>
      </c>
      <c r="C6646" t="s">
        <v>11657</v>
      </c>
      <c r="D6646">
        <v>499.89</v>
      </c>
      <c r="E6646" t="s">
        <v>70</v>
      </c>
      <c r="F6646" t="s">
        <v>32</v>
      </c>
      <c r="G6646" t="s">
        <v>48</v>
      </c>
      <c r="H6646" t="s">
        <v>109</v>
      </c>
      <c r="I6646">
        <f>IF(OR(financial_transactions3[[#This Row],[amount]]&lt;$L$16, financial_transactions3[[#This Row],[amount]]&gt;$L$17), 1, 0)</f>
        <v>1</v>
      </c>
    </row>
    <row r="6647" spans="1:9">
      <c r="A6647" t="s">
        <v>11861</v>
      </c>
      <c r="B6647" s="3">
        <v>45555</v>
      </c>
      <c r="C6647" t="s">
        <v>6077</v>
      </c>
      <c r="D6647">
        <v>1009.79</v>
      </c>
      <c r="E6647" t="s">
        <v>52</v>
      </c>
      <c r="F6647" t="s">
        <v>20</v>
      </c>
      <c r="G6647" t="s">
        <v>48</v>
      </c>
      <c r="H6647" t="s">
        <v>16080</v>
      </c>
      <c r="I6647">
        <f>IF(OR(financial_transactions3[[#This Row],[amount]]&lt;$L$16, financial_transactions3[[#This Row],[amount]]&gt;$L$17), 1, 0)</f>
        <v>0</v>
      </c>
    </row>
    <row r="6648" spans="1:9">
      <c r="A6648" t="s">
        <v>11862</v>
      </c>
      <c r="B6648" s="3">
        <v>45555</v>
      </c>
      <c r="C6648" t="s">
        <v>11264</v>
      </c>
      <c r="D6648">
        <v>447.16</v>
      </c>
      <c r="E6648" t="s">
        <v>16079</v>
      </c>
      <c r="F6648" t="s">
        <v>26</v>
      </c>
      <c r="G6648" t="s">
        <v>21</v>
      </c>
      <c r="H6648" t="s">
        <v>94</v>
      </c>
      <c r="I6648">
        <f>IF(OR(financial_transactions3[[#This Row],[amount]]&lt;$L$16, financial_transactions3[[#This Row],[amount]]&gt;$L$17), 1, 0)</f>
        <v>1</v>
      </c>
    </row>
    <row r="6649" spans="1:9">
      <c r="A6649" t="s">
        <v>11863</v>
      </c>
      <c r="B6649" s="3">
        <v>45555</v>
      </c>
      <c r="C6649" t="s">
        <v>11864</v>
      </c>
      <c r="D6649">
        <v>1987.19</v>
      </c>
      <c r="E6649" t="s">
        <v>122</v>
      </c>
      <c r="F6649" t="s">
        <v>61</v>
      </c>
      <c r="G6649" t="s">
        <v>39</v>
      </c>
      <c r="H6649" t="s">
        <v>87</v>
      </c>
      <c r="I6649">
        <f>IF(OR(financial_transactions3[[#This Row],[amount]]&lt;$L$16, financial_transactions3[[#This Row],[amount]]&gt;$L$17), 1, 0)</f>
        <v>1</v>
      </c>
    </row>
    <row r="6650" spans="1:9">
      <c r="A6650" t="s">
        <v>11865</v>
      </c>
      <c r="B6650" s="3">
        <v>45556</v>
      </c>
      <c r="C6650" t="s">
        <v>11866</v>
      </c>
      <c r="D6650">
        <v>1443.94</v>
      </c>
      <c r="E6650" t="s">
        <v>25</v>
      </c>
      <c r="F6650" t="s">
        <v>32</v>
      </c>
      <c r="G6650" t="s">
        <v>48</v>
      </c>
      <c r="H6650" t="s">
        <v>53</v>
      </c>
      <c r="I6650">
        <f>IF(OR(financial_transactions3[[#This Row],[amount]]&lt;$L$16, financial_transactions3[[#This Row],[amount]]&gt;$L$17), 1, 0)</f>
        <v>0</v>
      </c>
    </row>
    <row r="6651" spans="1:9">
      <c r="A6651" t="s">
        <v>11868</v>
      </c>
      <c r="B6651" s="3">
        <v>45556</v>
      </c>
      <c r="C6651" t="s">
        <v>2130</v>
      </c>
      <c r="D6651">
        <v>747.7</v>
      </c>
      <c r="E6651" t="s">
        <v>47</v>
      </c>
      <c r="F6651" t="s">
        <v>61</v>
      </c>
      <c r="G6651" t="s">
        <v>21</v>
      </c>
      <c r="H6651" t="s">
        <v>53</v>
      </c>
      <c r="I6651">
        <f>IF(OR(financial_transactions3[[#This Row],[amount]]&lt;$L$16, financial_transactions3[[#This Row],[amount]]&gt;$L$17), 1, 0)</f>
        <v>0</v>
      </c>
    </row>
    <row r="6652" spans="1:9">
      <c r="A6652" t="s">
        <v>11869</v>
      </c>
      <c r="B6652" s="3">
        <v>45556</v>
      </c>
      <c r="C6652" t="s">
        <v>8924</v>
      </c>
      <c r="D6652">
        <v>1339.62</v>
      </c>
      <c r="E6652" t="s">
        <v>31</v>
      </c>
      <c r="F6652" t="s">
        <v>20</v>
      </c>
      <c r="G6652" t="s">
        <v>27</v>
      </c>
      <c r="H6652" t="s">
        <v>36</v>
      </c>
      <c r="I6652">
        <f>IF(OR(financial_transactions3[[#This Row],[amount]]&lt;$L$16, financial_transactions3[[#This Row],[amount]]&gt;$L$17), 1, 0)</f>
        <v>0</v>
      </c>
    </row>
    <row r="6653" spans="1:9">
      <c r="A6653" t="s">
        <v>11870</v>
      </c>
      <c r="B6653" s="3">
        <v>45556</v>
      </c>
      <c r="C6653" t="s">
        <v>11871</v>
      </c>
      <c r="D6653">
        <v>10397.14</v>
      </c>
      <c r="E6653" t="s">
        <v>70</v>
      </c>
      <c r="F6653" t="s">
        <v>32</v>
      </c>
      <c r="G6653" t="s">
        <v>39</v>
      </c>
      <c r="H6653" t="s">
        <v>22</v>
      </c>
      <c r="I6653">
        <f>IF(OR(financial_transactions3[[#This Row],[amount]]&lt;$L$16, financial_transactions3[[#This Row],[amount]]&gt;$L$17), 1, 0)</f>
        <v>1</v>
      </c>
    </row>
    <row r="6654" spans="1:9">
      <c r="A6654" t="s">
        <v>11872</v>
      </c>
      <c r="B6654" s="3">
        <v>45556</v>
      </c>
      <c r="C6654" t="s">
        <v>4731</v>
      </c>
      <c r="D6654">
        <v>1450.86</v>
      </c>
      <c r="E6654" t="s">
        <v>25</v>
      </c>
      <c r="F6654" t="s">
        <v>32</v>
      </c>
      <c r="G6654" t="s">
        <v>21</v>
      </c>
      <c r="H6654" t="s">
        <v>94</v>
      </c>
      <c r="I6654">
        <f>IF(OR(financial_transactions3[[#This Row],[amount]]&lt;$L$16, financial_transactions3[[#This Row],[amount]]&gt;$L$17), 1, 0)</f>
        <v>0</v>
      </c>
    </row>
    <row r="6655" spans="1:9">
      <c r="A6655" t="s">
        <v>11873</v>
      </c>
      <c r="B6655" s="3">
        <v>45556</v>
      </c>
      <c r="C6655" t="s">
        <v>5542</v>
      </c>
      <c r="D6655">
        <v>979.49</v>
      </c>
      <c r="E6655" t="s">
        <v>16079</v>
      </c>
      <c r="F6655" t="s">
        <v>20</v>
      </c>
      <c r="G6655" t="s">
        <v>48</v>
      </c>
      <c r="H6655" t="s">
        <v>36</v>
      </c>
      <c r="I6655">
        <f>IF(OR(financial_transactions3[[#This Row],[amount]]&lt;$L$16, financial_transactions3[[#This Row],[amount]]&gt;$L$17), 1, 0)</f>
        <v>0</v>
      </c>
    </row>
    <row r="6656" spans="1:9">
      <c r="A6656" t="s">
        <v>11874</v>
      </c>
      <c r="B6656" s="3">
        <v>45556</v>
      </c>
      <c r="C6656" t="s">
        <v>11875</v>
      </c>
      <c r="D6656">
        <v>315.45999999999998</v>
      </c>
      <c r="E6656" t="s">
        <v>25</v>
      </c>
      <c r="F6656" t="s">
        <v>32</v>
      </c>
      <c r="G6656" t="s">
        <v>21</v>
      </c>
      <c r="H6656" t="s">
        <v>28</v>
      </c>
      <c r="I6656">
        <f>IF(OR(financial_transactions3[[#This Row],[amount]]&lt;$L$16, financial_transactions3[[#This Row],[amount]]&gt;$L$17), 1, 0)</f>
        <v>1</v>
      </c>
    </row>
    <row r="6657" spans="1:9">
      <c r="A6657" t="s">
        <v>11876</v>
      </c>
      <c r="B6657" s="3">
        <v>45556</v>
      </c>
      <c r="C6657" t="s">
        <v>10336</v>
      </c>
      <c r="D6657">
        <v>1031.3</v>
      </c>
      <c r="E6657" t="s">
        <v>31</v>
      </c>
      <c r="F6657" t="s">
        <v>26</v>
      </c>
      <c r="G6657" t="s">
        <v>48</v>
      </c>
      <c r="H6657" t="s">
        <v>94</v>
      </c>
      <c r="I6657">
        <f>IF(OR(financial_transactions3[[#This Row],[amount]]&lt;$L$16, financial_transactions3[[#This Row],[amount]]&gt;$L$17), 1, 0)</f>
        <v>0</v>
      </c>
    </row>
    <row r="6658" spans="1:9">
      <c r="A6658" t="s">
        <v>11878</v>
      </c>
      <c r="B6658" s="3">
        <v>45556</v>
      </c>
      <c r="C6658" t="s">
        <v>11879</v>
      </c>
      <c r="D6658">
        <v>365.62</v>
      </c>
      <c r="E6658" t="s">
        <v>64</v>
      </c>
      <c r="F6658" t="s">
        <v>26</v>
      </c>
      <c r="G6658" t="s">
        <v>21</v>
      </c>
      <c r="H6658" t="s">
        <v>33</v>
      </c>
      <c r="I6658">
        <f>IF(OR(financial_transactions3[[#This Row],[amount]]&lt;$L$16, financial_transactions3[[#This Row],[amount]]&gt;$L$17), 1, 0)</f>
        <v>1</v>
      </c>
    </row>
    <row r="6659" spans="1:9">
      <c r="A6659" t="s">
        <v>11880</v>
      </c>
      <c r="B6659" s="3">
        <v>45556</v>
      </c>
      <c r="C6659" t="s">
        <v>11881</v>
      </c>
      <c r="D6659">
        <v>1620.94</v>
      </c>
      <c r="E6659" t="s">
        <v>64</v>
      </c>
      <c r="F6659" t="s">
        <v>20</v>
      </c>
      <c r="G6659" t="s">
        <v>48</v>
      </c>
      <c r="H6659" t="s">
        <v>36</v>
      </c>
      <c r="I6659">
        <f>IF(OR(financial_transactions3[[#This Row],[amount]]&lt;$L$16, financial_transactions3[[#This Row],[amount]]&gt;$L$17), 1, 0)</f>
        <v>1</v>
      </c>
    </row>
    <row r="6660" spans="1:9">
      <c r="A6660" t="s">
        <v>11882</v>
      </c>
      <c r="B6660" s="3">
        <v>45556</v>
      </c>
      <c r="C6660" t="s">
        <v>8170</v>
      </c>
      <c r="D6660">
        <v>1906.66</v>
      </c>
      <c r="E6660" t="s">
        <v>47</v>
      </c>
      <c r="F6660" t="s">
        <v>61</v>
      </c>
      <c r="G6660" t="s">
        <v>48</v>
      </c>
      <c r="H6660" t="s">
        <v>40</v>
      </c>
      <c r="I6660">
        <f>IF(OR(financial_transactions3[[#This Row],[amount]]&lt;$L$16, financial_transactions3[[#This Row],[amount]]&gt;$L$17), 1, 0)</f>
        <v>1</v>
      </c>
    </row>
    <row r="6661" spans="1:9">
      <c r="A6661" t="s">
        <v>11883</v>
      </c>
      <c r="B6661" s="3">
        <v>45556</v>
      </c>
      <c r="C6661" t="s">
        <v>2803</v>
      </c>
      <c r="D6661">
        <v>1442.33</v>
      </c>
      <c r="E6661" t="s">
        <v>64</v>
      </c>
      <c r="F6661" t="s">
        <v>32</v>
      </c>
      <c r="G6661" t="s">
        <v>48</v>
      </c>
      <c r="H6661" t="s">
        <v>36</v>
      </c>
      <c r="I6661">
        <f>IF(OR(financial_transactions3[[#This Row],[amount]]&lt;$L$16, financial_transactions3[[#This Row],[amount]]&gt;$L$17), 1, 0)</f>
        <v>0</v>
      </c>
    </row>
    <row r="6662" spans="1:9">
      <c r="A6662" t="s">
        <v>11884</v>
      </c>
      <c r="B6662" s="3">
        <v>45556</v>
      </c>
      <c r="C6662" t="s">
        <v>591</v>
      </c>
      <c r="D6662">
        <v>1826.73</v>
      </c>
      <c r="E6662" t="s">
        <v>64</v>
      </c>
      <c r="F6662" t="s">
        <v>61</v>
      </c>
      <c r="G6662" t="s">
        <v>39</v>
      </c>
      <c r="H6662" t="s">
        <v>16080</v>
      </c>
      <c r="I6662">
        <f>IF(OR(financial_transactions3[[#This Row],[amount]]&lt;$L$16, financial_transactions3[[#This Row],[amount]]&gt;$L$17), 1, 0)</f>
        <v>1</v>
      </c>
    </row>
    <row r="6663" spans="1:9">
      <c r="A6663" t="s">
        <v>11885</v>
      </c>
      <c r="B6663" s="3">
        <v>45556</v>
      </c>
      <c r="C6663" t="s">
        <v>11886</v>
      </c>
      <c r="D6663">
        <v>664.16</v>
      </c>
      <c r="E6663" t="s">
        <v>47</v>
      </c>
      <c r="F6663" t="s">
        <v>32</v>
      </c>
      <c r="G6663" t="s">
        <v>21</v>
      </c>
      <c r="H6663" t="s">
        <v>49</v>
      </c>
      <c r="I6663">
        <f>IF(OR(financial_transactions3[[#This Row],[amount]]&lt;$L$16, financial_transactions3[[#This Row],[amount]]&gt;$L$17), 1, 0)</f>
        <v>0</v>
      </c>
    </row>
    <row r="6664" spans="1:9">
      <c r="A6664" t="s">
        <v>11887</v>
      </c>
      <c r="B6664" s="3">
        <v>45556</v>
      </c>
      <c r="C6664" t="s">
        <v>7105</v>
      </c>
      <c r="D6664">
        <v>334.37</v>
      </c>
      <c r="E6664" t="s">
        <v>70</v>
      </c>
      <c r="F6664" t="s">
        <v>32</v>
      </c>
      <c r="G6664" t="s">
        <v>27</v>
      </c>
      <c r="H6664" t="s">
        <v>176</v>
      </c>
      <c r="I6664">
        <f>IF(OR(financial_transactions3[[#This Row],[amount]]&lt;$L$16, financial_transactions3[[#This Row],[amount]]&gt;$L$17), 1, 0)</f>
        <v>1</v>
      </c>
    </row>
    <row r="6665" spans="1:9">
      <c r="A6665" t="s">
        <v>11888</v>
      </c>
      <c r="B6665" s="3">
        <v>45556</v>
      </c>
      <c r="C6665" t="s">
        <v>11301</v>
      </c>
      <c r="D6665">
        <v>1225.58</v>
      </c>
      <c r="E6665" t="s">
        <v>52</v>
      </c>
      <c r="F6665" t="s">
        <v>20</v>
      </c>
      <c r="G6665" t="s">
        <v>48</v>
      </c>
      <c r="H6665" t="s">
        <v>33</v>
      </c>
      <c r="I6665">
        <f>IF(OR(financial_transactions3[[#This Row],[amount]]&lt;$L$16, financial_transactions3[[#This Row],[amount]]&gt;$L$17), 1, 0)</f>
        <v>0</v>
      </c>
    </row>
    <row r="6666" spans="1:9">
      <c r="A6666" t="s">
        <v>11889</v>
      </c>
      <c r="B6666" s="3">
        <v>45556</v>
      </c>
      <c r="C6666" t="s">
        <v>4714</v>
      </c>
      <c r="D6666">
        <v>755.59</v>
      </c>
      <c r="E6666" t="s">
        <v>25</v>
      </c>
      <c r="F6666" t="s">
        <v>61</v>
      </c>
      <c r="G6666" t="s">
        <v>21</v>
      </c>
      <c r="H6666" t="s">
        <v>44</v>
      </c>
      <c r="I6666">
        <f>IF(OR(financial_transactions3[[#This Row],[amount]]&lt;$L$16, financial_transactions3[[#This Row],[amount]]&gt;$L$17), 1, 0)</f>
        <v>0</v>
      </c>
    </row>
    <row r="6667" spans="1:9">
      <c r="A6667" t="s">
        <v>11890</v>
      </c>
      <c r="B6667" s="3">
        <v>45556</v>
      </c>
      <c r="C6667" t="s">
        <v>11891</v>
      </c>
      <c r="D6667">
        <v>313.89999999999998</v>
      </c>
      <c r="E6667" t="s">
        <v>16079</v>
      </c>
      <c r="F6667" t="s">
        <v>20</v>
      </c>
      <c r="G6667" t="s">
        <v>48</v>
      </c>
      <c r="H6667" t="s">
        <v>109</v>
      </c>
      <c r="I6667">
        <f>IF(OR(financial_transactions3[[#This Row],[amount]]&lt;$L$16, financial_transactions3[[#This Row],[amount]]&gt;$L$17), 1, 0)</f>
        <v>1</v>
      </c>
    </row>
    <row r="6668" spans="1:9">
      <c r="A6668" t="s">
        <v>11892</v>
      </c>
      <c r="B6668" s="3">
        <v>45556</v>
      </c>
      <c r="C6668" t="s">
        <v>11893</v>
      </c>
      <c r="D6668">
        <v>1537.54</v>
      </c>
      <c r="E6668" t="s">
        <v>16110</v>
      </c>
      <c r="F6668" t="s">
        <v>61</v>
      </c>
      <c r="G6668" t="s">
        <v>39</v>
      </c>
      <c r="H6668" t="s">
        <v>49</v>
      </c>
      <c r="I6668">
        <f>IF(OR(financial_transactions3[[#This Row],[amount]]&lt;$L$16, financial_transactions3[[#This Row],[amount]]&gt;$L$17), 1, 0)</f>
        <v>0</v>
      </c>
    </row>
    <row r="6669" spans="1:9">
      <c r="A6669" t="s">
        <v>11894</v>
      </c>
      <c r="B6669" s="3">
        <v>45556</v>
      </c>
      <c r="C6669" t="s">
        <v>11895</v>
      </c>
      <c r="D6669">
        <v>1565.62</v>
      </c>
      <c r="E6669" t="s">
        <v>19</v>
      </c>
      <c r="F6669" t="s">
        <v>61</v>
      </c>
      <c r="G6669" t="s">
        <v>48</v>
      </c>
      <c r="H6669" t="s">
        <v>36</v>
      </c>
      <c r="I6669">
        <f>IF(OR(financial_transactions3[[#This Row],[amount]]&lt;$L$16, financial_transactions3[[#This Row],[amount]]&gt;$L$17), 1, 0)</f>
        <v>0</v>
      </c>
    </row>
    <row r="6670" spans="1:9">
      <c r="A6670" t="s">
        <v>11896</v>
      </c>
      <c r="B6670" s="3">
        <v>45556</v>
      </c>
      <c r="C6670" t="s">
        <v>11897</v>
      </c>
      <c r="D6670">
        <v>1332.36</v>
      </c>
      <c r="E6670" t="s">
        <v>122</v>
      </c>
      <c r="F6670" t="s">
        <v>32</v>
      </c>
      <c r="G6670" t="s">
        <v>21</v>
      </c>
      <c r="H6670" t="s">
        <v>22</v>
      </c>
      <c r="I6670">
        <f>IF(OR(financial_transactions3[[#This Row],[amount]]&lt;$L$16, financial_transactions3[[#This Row],[amount]]&gt;$L$17), 1, 0)</f>
        <v>0</v>
      </c>
    </row>
    <row r="6671" spans="1:9">
      <c r="A6671" t="s">
        <v>11898</v>
      </c>
      <c r="B6671" s="3">
        <v>45556</v>
      </c>
      <c r="C6671" t="s">
        <v>5046</v>
      </c>
      <c r="D6671">
        <v>382.29</v>
      </c>
      <c r="E6671" t="s">
        <v>19</v>
      </c>
      <c r="F6671" t="s">
        <v>20</v>
      </c>
      <c r="G6671" t="s">
        <v>21</v>
      </c>
      <c r="H6671" t="s">
        <v>109</v>
      </c>
      <c r="I6671">
        <f>IF(OR(financial_transactions3[[#This Row],[amount]]&lt;$L$16, financial_transactions3[[#This Row],[amount]]&gt;$L$17), 1, 0)</f>
        <v>1</v>
      </c>
    </row>
    <row r="6672" spans="1:9">
      <c r="A6672" t="s">
        <v>11899</v>
      </c>
      <c r="B6672" s="3">
        <v>45556</v>
      </c>
      <c r="C6672" t="s">
        <v>2998</v>
      </c>
      <c r="D6672">
        <v>1272.24</v>
      </c>
      <c r="E6672" t="s">
        <v>19</v>
      </c>
      <c r="F6672" t="s">
        <v>26</v>
      </c>
      <c r="G6672" t="s">
        <v>27</v>
      </c>
      <c r="H6672" t="s">
        <v>16080</v>
      </c>
      <c r="I6672">
        <f>IF(OR(financial_transactions3[[#This Row],[amount]]&lt;$L$16, financial_transactions3[[#This Row],[amount]]&gt;$L$17), 1, 0)</f>
        <v>0</v>
      </c>
    </row>
    <row r="6673" spans="1:9">
      <c r="A6673" t="s">
        <v>11900</v>
      </c>
      <c r="B6673" s="3">
        <v>45557</v>
      </c>
      <c r="C6673" t="s">
        <v>5226</v>
      </c>
      <c r="D6673">
        <v>1679.37</v>
      </c>
      <c r="E6673" t="s">
        <v>70</v>
      </c>
      <c r="F6673" t="s">
        <v>32</v>
      </c>
      <c r="G6673" t="s">
        <v>48</v>
      </c>
      <c r="H6673" t="s">
        <v>44</v>
      </c>
      <c r="I6673">
        <f>IF(OR(financial_transactions3[[#This Row],[amount]]&lt;$L$16, financial_transactions3[[#This Row],[amount]]&gt;$L$17), 1, 0)</f>
        <v>1</v>
      </c>
    </row>
    <row r="6674" spans="1:9">
      <c r="A6674" t="s">
        <v>11901</v>
      </c>
      <c r="B6674" s="3">
        <v>45557</v>
      </c>
      <c r="C6674" t="s">
        <v>11902</v>
      </c>
      <c r="D6674">
        <v>136.81</v>
      </c>
      <c r="E6674" t="s">
        <v>52</v>
      </c>
      <c r="F6674" t="s">
        <v>32</v>
      </c>
      <c r="G6674" t="s">
        <v>39</v>
      </c>
      <c r="H6674" t="s">
        <v>87</v>
      </c>
      <c r="I6674">
        <f>IF(OR(financial_transactions3[[#This Row],[amount]]&lt;$L$16, financial_transactions3[[#This Row],[amount]]&gt;$L$17), 1, 0)</f>
        <v>1</v>
      </c>
    </row>
    <row r="6675" spans="1:9">
      <c r="A6675" t="s">
        <v>11903</v>
      </c>
      <c r="B6675" s="3">
        <v>45557</v>
      </c>
      <c r="C6675" t="s">
        <v>11904</v>
      </c>
      <c r="D6675">
        <v>14409.39</v>
      </c>
      <c r="E6675" t="s">
        <v>122</v>
      </c>
      <c r="F6675" t="s">
        <v>61</v>
      </c>
      <c r="G6675" t="s">
        <v>48</v>
      </c>
      <c r="H6675" t="s">
        <v>176</v>
      </c>
      <c r="I6675">
        <f>IF(OR(financial_transactions3[[#This Row],[amount]]&lt;$L$16, financial_transactions3[[#This Row],[amount]]&gt;$L$17), 1, 0)</f>
        <v>1</v>
      </c>
    </row>
    <row r="6676" spans="1:9">
      <c r="A6676" t="s">
        <v>11905</v>
      </c>
      <c r="B6676" s="3">
        <v>45557</v>
      </c>
      <c r="C6676" t="s">
        <v>1360</v>
      </c>
      <c r="D6676">
        <v>1721.94</v>
      </c>
      <c r="E6676" t="s">
        <v>122</v>
      </c>
      <c r="F6676" t="s">
        <v>26</v>
      </c>
      <c r="G6676" t="s">
        <v>39</v>
      </c>
      <c r="H6676" t="s">
        <v>123</v>
      </c>
      <c r="I6676">
        <f>IF(OR(financial_transactions3[[#This Row],[amount]]&lt;$L$16, financial_transactions3[[#This Row],[amount]]&gt;$L$17), 1, 0)</f>
        <v>1</v>
      </c>
    </row>
    <row r="6677" spans="1:9">
      <c r="A6677" t="s">
        <v>11906</v>
      </c>
      <c r="B6677" s="3">
        <v>45557</v>
      </c>
      <c r="C6677" t="s">
        <v>11907</v>
      </c>
      <c r="D6677">
        <v>8611.17</v>
      </c>
      <c r="E6677" t="s">
        <v>16110</v>
      </c>
      <c r="F6677" t="s">
        <v>32</v>
      </c>
      <c r="G6677" t="s">
        <v>27</v>
      </c>
      <c r="H6677" t="s">
        <v>176</v>
      </c>
      <c r="I6677">
        <f>IF(OR(financial_transactions3[[#This Row],[amount]]&lt;$L$16, financial_transactions3[[#This Row],[amount]]&gt;$L$17), 1, 0)</f>
        <v>1</v>
      </c>
    </row>
    <row r="6678" spans="1:9">
      <c r="A6678" t="s">
        <v>11908</v>
      </c>
      <c r="B6678" s="3">
        <v>45557</v>
      </c>
      <c r="C6678" t="s">
        <v>9688</v>
      </c>
      <c r="D6678">
        <v>1253.67</v>
      </c>
      <c r="E6678" t="s">
        <v>16079</v>
      </c>
      <c r="F6678" t="s">
        <v>61</v>
      </c>
      <c r="G6678" t="s">
        <v>39</v>
      </c>
      <c r="H6678" t="s">
        <v>36</v>
      </c>
      <c r="I6678">
        <f>IF(OR(financial_transactions3[[#This Row],[amount]]&lt;$L$16, financial_transactions3[[#This Row],[amount]]&gt;$L$17), 1, 0)</f>
        <v>0</v>
      </c>
    </row>
    <row r="6679" spans="1:9">
      <c r="A6679" t="s">
        <v>11909</v>
      </c>
      <c r="B6679" s="3">
        <v>45557</v>
      </c>
      <c r="C6679" t="s">
        <v>6434</v>
      </c>
      <c r="D6679">
        <v>1377.23</v>
      </c>
      <c r="E6679" t="s">
        <v>19</v>
      </c>
      <c r="F6679" t="s">
        <v>26</v>
      </c>
      <c r="G6679" t="s">
        <v>39</v>
      </c>
      <c r="H6679" t="s">
        <v>40</v>
      </c>
      <c r="I6679">
        <f>IF(OR(financial_transactions3[[#This Row],[amount]]&lt;$L$16, financial_transactions3[[#This Row],[amount]]&gt;$L$17), 1, 0)</f>
        <v>0</v>
      </c>
    </row>
    <row r="6680" spans="1:9">
      <c r="A6680" t="s">
        <v>11910</v>
      </c>
      <c r="B6680" s="3">
        <v>45557</v>
      </c>
      <c r="C6680" t="s">
        <v>11911</v>
      </c>
      <c r="D6680">
        <v>1718.59</v>
      </c>
      <c r="E6680" t="s">
        <v>19</v>
      </c>
      <c r="F6680" t="s">
        <v>61</v>
      </c>
      <c r="G6680" t="s">
        <v>48</v>
      </c>
      <c r="H6680" t="s">
        <v>16080</v>
      </c>
      <c r="I6680">
        <f>IF(OR(financial_transactions3[[#This Row],[amount]]&lt;$L$16, financial_transactions3[[#This Row],[amount]]&gt;$L$17), 1, 0)</f>
        <v>1</v>
      </c>
    </row>
    <row r="6681" spans="1:9">
      <c r="A6681" t="s">
        <v>11912</v>
      </c>
      <c r="B6681" s="3">
        <v>45557</v>
      </c>
      <c r="C6681" t="s">
        <v>411</v>
      </c>
      <c r="D6681">
        <v>1847.06</v>
      </c>
      <c r="E6681" t="s">
        <v>52</v>
      </c>
      <c r="F6681" t="s">
        <v>26</v>
      </c>
      <c r="G6681" t="s">
        <v>48</v>
      </c>
      <c r="H6681" t="s">
        <v>44</v>
      </c>
      <c r="I6681">
        <f>IF(OR(financial_transactions3[[#This Row],[amount]]&lt;$L$16, financial_transactions3[[#This Row],[amount]]&gt;$L$17), 1, 0)</f>
        <v>1</v>
      </c>
    </row>
    <row r="6682" spans="1:9">
      <c r="A6682" t="s">
        <v>11913</v>
      </c>
      <c r="B6682" s="3">
        <v>45557</v>
      </c>
      <c r="C6682" t="s">
        <v>11914</v>
      </c>
      <c r="D6682">
        <v>373.94</v>
      </c>
      <c r="E6682" t="s">
        <v>47</v>
      </c>
      <c r="F6682" t="s">
        <v>61</v>
      </c>
      <c r="G6682" t="s">
        <v>27</v>
      </c>
      <c r="H6682" t="s">
        <v>123</v>
      </c>
      <c r="I6682">
        <f>IF(OR(financial_transactions3[[#This Row],[amount]]&lt;$L$16, financial_transactions3[[#This Row],[amount]]&gt;$L$17), 1, 0)</f>
        <v>1</v>
      </c>
    </row>
    <row r="6683" spans="1:9">
      <c r="A6683" t="s">
        <v>11915</v>
      </c>
      <c r="B6683" s="3">
        <v>45557</v>
      </c>
      <c r="C6683" t="s">
        <v>767</v>
      </c>
      <c r="D6683">
        <v>234.46</v>
      </c>
      <c r="E6683" t="s">
        <v>25</v>
      </c>
      <c r="F6683" t="s">
        <v>20</v>
      </c>
      <c r="G6683" t="s">
        <v>21</v>
      </c>
      <c r="H6683" t="s">
        <v>33</v>
      </c>
      <c r="I6683">
        <f>IF(OR(financial_transactions3[[#This Row],[amount]]&lt;$L$16, financial_transactions3[[#This Row],[amount]]&gt;$L$17), 1, 0)</f>
        <v>1</v>
      </c>
    </row>
    <row r="6684" spans="1:9">
      <c r="A6684" t="s">
        <v>11916</v>
      </c>
      <c r="B6684" s="3">
        <v>45557</v>
      </c>
      <c r="C6684" t="s">
        <v>6518</v>
      </c>
      <c r="D6684">
        <v>1294.95</v>
      </c>
      <c r="E6684" t="s">
        <v>25</v>
      </c>
      <c r="F6684" t="s">
        <v>26</v>
      </c>
      <c r="G6684" t="s">
        <v>21</v>
      </c>
      <c r="H6684" t="s">
        <v>75</v>
      </c>
      <c r="I6684">
        <f>IF(OR(financial_transactions3[[#This Row],[amount]]&lt;$L$16, financial_transactions3[[#This Row],[amount]]&gt;$L$17), 1, 0)</f>
        <v>0</v>
      </c>
    </row>
    <row r="6685" spans="1:9">
      <c r="A6685" t="s">
        <v>11917</v>
      </c>
      <c r="B6685" s="3">
        <v>45557</v>
      </c>
      <c r="C6685" t="s">
        <v>413</v>
      </c>
      <c r="D6685">
        <v>474.09</v>
      </c>
      <c r="E6685" t="s">
        <v>16110</v>
      </c>
      <c r="F6685" t="s">
        <v>20</v>
      </c>
      <c r="G6685" t="s">
        <v>27</v>
      </c>
      <c r="H6685" t="s">
        <v>87</v>
      </c>
      <c r="I6685">
        <f>IF(OR(financial_transactions3[[#This Row],[amount]]&lt;$L$16, financial_transactions3[[#This Row],[amount]]&gt;$L$17), 1, 0)</f>
        <v>1</v>
      </c>
    </row>
    <row r="6686" spans="1:9">
      <c r="A6686" t="s">
        <v>11918</v>
      </c>
      <c r="B6686" s="3">
        <v>45557</v>
      </c>
      <c r="C6686" t="s">
        <v>11919</v>
      </c>
      <c r="D6686">
        <v>433.4</v>
      </c>
      <c r="E6686" t="s">
        <v>67</v>
      </c>
      <c r="F6686" t="s">
        <v>61</v>
      </c>
      <c r="G6686" t="s">
        <v>48</v>
      </c>
      <c r="H6686" t="s">
        <v>16080</v>
      </c>
      <c r="I6686">
        <f>IF(OR(financial_transactions3[[#This Row],[amount]]&lt;$L$16, financial_transactions3[[#This Row],[amount]]&gt;$L$17), 1, 0)</f>
        <v>1</v>
      </c>
    </row>
    <row r="6687" spans="1:9">
      <c r="A6687" t="s">
        <v>11920</v>
      </c>
      <c r="B6687" s="3">
        <v>45557</v>
      </c>
      <c r="C6687" t="s">
        <v>11921</v>
      </c>
      <c r="D6687">
        <v>1550.68</v>
      </c>
      <c r="E6687" t="s">
        <v>47</v>
      </c>
      <c r="F6687" t="s">
        <v>26</v>
      </c>
      <c r="G6687" t="s">
        <v>27</v>
      </c>
      <c r="H6687" t="s">
        <v>16080</v>
      </c>
      <c r="I6687">
        <f>IF(OR(financial_transactions3[[#This Row],[amount]]&lt;$L$16, financial_transactions3[[#This Row],[amount]]&gt;$L$17), 1, 0)</f>
        <v>0</v>
      </c>
    </row>
    <row r="6688" spans="1:9">
      <c r="A6688" t="s">
        <v>11922</v>
      </c>
      <c r="B6688" s="3">
        <v>45557</v>
      </c>
      <c r="C6688" t="s">
        <v>11923</v>
      </c>
      <c r="D6688">
        <v>716.19</v>
      </c>
      <c r="E6688" t="s">
        <v>16110</v>
      </c>
      <c r="F6688" t="s">
        <v>20</v>
      </c>
      <c r="G6688" t="s">
        <v>48</v>
      </c>
      <c r="H6688" t="s">
        <v>57</v>
      </c>
      <c r="I6688">
        <f>IF(OR(financial_transactions3[[#This Row],[amount]]&lt;$L$16, financial_transactions3[[#This Row],[amount]]&gt;$L$17), 1, 0)</f>
        <v>0</v>
      </c>
    </row>
    <row r="6689" spans="1:9">
      <c r="A6689" t="s">
        <v>11924</v>
      </c>
      <c r="B6689" s="3">
        <v>45557</v>
      </c>
      <c r="C6689" t="s">
        <v>10053</v>
      </c>
      <c r="D6689">
        <v>793.51</v>
      </c>
      <c r="E6689" t="s">
        <v>67</v>
      </c>
      <c r="F6689" t="s">
        <v>32</v>
      </c>
      <c r="G6689" t="s">
        <v>21</v>
      </c>
      <c r="H6689" t="s">
        <v>123</v>
      </c>
      <c r="I6689">
        <f>IF(OR(financial_transactions3[[#This Row],[amount]]&lt;$L$16, financial_transactions3[[#This Row],[amount]]&gt;$L$17), 1, 0)</f>
        <v>0</v>
      </c>
    </row>
    <row r="6690" spans="1:9">
      <c r="A6690" t="s">
        <v>11925</v>
      </c>
      <c r="B6690" s="3">
        <v>45557</v>
      </c>
      <c r="C6690" t="s">
        <v>5367</v>
      </c>
      <c r="D6690">
        <v>1974.12</v>
      </c>
      <c r="E6690" t="s">
        <v>64</v>
      </c>
      <c r="F6690" t="s">
        <v>32</v>
      </c>
      <c r="G6690" t="s">
        <v>39</v>
      </c>
      <c r="H6690" t="s">
        <v>123</v>
      </c>
      <c r="I6690">
        <f>IF(OR(financial_transactions3[[#This Row],[amount]]&lt;$L$16, financial_transactions3[[#This Row],[amount]]&gt;$L$17), 1, 0)</f>
        <v>1</v>
      </c>
    </row>
    <row r="6691" spans="1:9">
      <c r="A6691" t="s">
        <v>11926</v>
      </c>
      <c r="B6691" s="3">
        <v>45557</v>
      </c>
      <c r="C6691" t="s">
        <v>5328</v>
      </c>
      <c r="D6691">
        <v>1850.36</v>
      </c>
      <c r="E6691" t="s">
        <v>25</v>
      </c>
      <c r="F6691" t="s">
        <v>32</v>
      </c>
      <c r="G6691" t="s">
        <v>48</v>
      </c>
      <c r="H6691" t="s">
        <v>49</v>
      </c>
      <c r="I6691">
        <f>IF(OR(financial_transactions3[[#This Row],[amount]]&lt;$L$16, financial_transactions3[[#This Row],[amount]]&gt;$L$17), 1, 0)</f>
        <v>1</v>
      </c>
    </row>
    <row r="6692" spans="1:9">
      <c r="A6692" t="s">
        <v>11927</v>
      </c>
      <c r="B6692" s="3">
        <v>45557</v>
      </c>
      <c r="C6692" t="s">
        <v>11278</v>
      </c>
      <c r="D6692">
        <v>1863.55</v>
      </c>
      <c r="E6692" t="s">
        <v>64</v>
      </c>
      <c r="F6692" t="s">
        <v>26</v>
      </c>
      <c r="G6692" t="s">
        <v>21</v>
      </c>
      <c r="H6692" t="s">
        <v>33</v>
      </c>
      <c r="I6692">
        <f>IF(OR(financial_transactions3[[#This Row],[amount]]&lt;$L$16, financial_transactions3[[#This Row],[amount]]&gt;$L$17), 1, 0)</f>
        <v>1</v>
      </c>
    </row>
    <row r="6693" spans="1:9">
      <c r="A6693" t="s">
        <v>11928</v>
      </c>
      <c r="B6693" s="3">
        <v>45557</v>
      </c>
      <c r="C6693" t="s">
        <v>4300</v>
      </c>
      <c r="D6693">
        <v>1742.02</v>
      </c>
      <c r="E6693" t="s">
        <v>64</v>
      </c>
      <c r="F6693" t="s">
        <v>26</v>
      </c>
      <c r="G6693" t="s">
        <v>21</v>
      </c>
      <c r="H6693" t="s">
        <v>176</v>
      </c>
      <c r="I6693">
        <f>IF(OR(financial_transactions3[[#This Row],[amount]]&lt;$L$16, financial_transactions3[[#This Row],[amount]]&gt;$L$17), 1, 0)</f>
        <v>1</v>
      </c>
    </row>
    <row r="6694" spans="1:9">
      <c r="A6694" t="s">
        <v>11929</v>
      </c>
      <c r="B6694" s="3">
        <v>45557</v>
      </c>
      <c r="C6694" t="s">
        <v>11930</v>
      </c>
      <c r="D6694">
        <v>1425.44</v>
      </c>
      <c r="E6694" t="s">
        <v>47</v>
      </c>
      <c r="F6694" t="s">
        <v>20</v>
      </c>
      <c r="G6694" t="s">
        <v>27</v>
      </c>
      <c r="H6694" t="s">
        <v>87</v>
      </c>
      <c r="I6694">
        <f>IF(OR(financial_transactions3[[#This Row],[amount]]&lt;$L$16, financial_transactions3[[#This Row],[amount]]&gt;$L$17), 1, 0)</f>
        <v>0</v>
      </c>
    </row>
    <row r="6695" spans="1:9">
      <c r="A6695" t="s">
        <v>11931</v>
      </c>
      <c r="B6695" s="3">
        <v>45557</v>
      </c>
      <c r="C6695" t="s">
        <v>3963</v>
      </c>
      <c r="D6695">
        <v>1933.82</v>
      </c>
      <c r="E6695" t="s">
        <v>25</v>
      </c>
      <c r="F6695" t="s">
        <v>26</v>
      </c>
      <c r="G6695" t="s">
        <v>48</v>
      </c>
      <c r="H6695" t="s">
        <v>40</v>
      </c>
      <c r="I6695">
        <f>IF(OR(financial_transactions3[[#This Row],[amount]]&lt;$L$16, financial_transactions3[[#This Row],[amount]]&gt;$L$17), 1, 0)</f>
        <v>1</v>
      </c>
    </row>
    <row r="6696" spans="1:9">
      <c r="A6696" t="s">
        <v>11932</v>
      </c>
      <c r="B6696" s="3">
        <v>45557</v>
      </c>
      <c r="C6696" t="s">
        <v>11933</v>
      </c>
      <c r="D6696">
        <v>1039.95</v>
      </c>
      <c r="E6696" t="s">
        <v>47</v>
      </c>
      <c r="F6696" t="s">
        <v>20</v>
      </c>
      <c r="G6696" t="s">
        <v>21</v>
      </c>
      <c r="H6696" t="s">
        <v>109</v>
      </c>
      <c r="I6696">
        <f>IF(OR(financial_transactions3[[#This Row],[amount]]&lt;$L$16, financial_transactions3[[#This Row],[amount]]&gt;$L$17), 1, 0)</f>
        <v>0</v>
      </c>
    </row>
    <row r="6697" spans="1:9">
      <c r="A6697" t="s">
        <v>11934</v>
      </c>
      <c r="B6697" s="3">
        <v>45558</v>
      </c>
      <c r="C6697" t="s">
        <v>11935</v>
      </c>
      <c r="D6697">
        <v>73.63</v>
      </c>
      <c r="E6697" t="s">
        <v>19</v>
      </c>
      <c r="F6697" t="s">
        <v>61</v>
      </c>
      <c r="G6697" t="s">
        <v>27</v>
      </c>
      <c r="H6697" t="s">
        <v>109</v>
      </c>
      <c r="I6697">
        <f>IF(OR(financial_transactions3[[#This Row],[amount]]&lt;$L$16, financial_transactions3[[#This Row],[amount]]&gt;$L$17), 1, 0)</f>
        <v>1</v>
      </c>
    </row>
    <row r="6698" spans="1:9">
      <c r="A6698" t="s">
        <v>11936</v>
      </c>
      <c r="B6698" s="3">
        <v>45558</v>
      </c>
      <c r="C6698" t="s">
        <v>5145</v>
      </c>
      <c r="D6698">
        <v>674.5</v>
      </c>
      <c r="E6698" t="s">
        <v>25</v>
      </c>
      <c r="F6698" t="s">
        <v>61</v>
      </c>
      <c r="G6698" t="s">
        <v>48</v>
      </c>
      <c r="H6698" t="s">
        <v>16080</v>
      </c>
      <c r="I6698">
        <f>IF(OR(financial_transactions3[[#This Row],[amount]]&lt;$L$16, financial_transactions3[[#This Row],[amount]]&gt;$L$17), 1, 0)</f>
        <v>0</v>
      </c>
    </row>
    <row r="6699" spans="1:9">
      <c r="A6699" t="s">
        <v>11937</v>
      </c>
      <c r="B6699" s="3">
        <v>45558</v>
      </c>
      <c r="C6699" t="s">
        <v>2001</v>
      </c>
      <c r="D6699">
        <v>1259.6600000000001</v>
      </c>
      <c r="E6699" t="s">
        <v>25</v>
      </c>
      <c r="F6699" t="s">
        <v>32</v>
      </c>
      <c r="G6699" t="s">
        <v>39</v>
      </c>
      <c r="H6699" t="s">
        <v>57</v>
      </c>
      <c r="I6699">
        <f>IF(OR(financial_transactions3[[#This Row],[amount]]&lt;$L$16, financial_transactions3[[#This Row],[amount]]&gt;$L$17), 1, 0)</f>
        <v>0</v>
      </c>
    </row>
    <row r="6700" spans="1:9">
      <c r="A6700" t="s">
        <v>11938</v>
      </c>
      <c r="B6700" s="3">
        <v>45558</v>
      </c>
      <c r="C6700" t="s">
        <v>1000</v>
      </c>
      <c r="D6700">
        <v>1030.95</v>
      </c>
      <c r="E6700" t="s">
        <v>16110</v>
      </c>
      <c r="F6700" t="s">
        <v>20</v>
      </c>
      <c r="G6700" t="s">
        <v>48</v>
      </c>
      <c r="H6700" t="s">
        <v>53</v>
      </c>
      <c r="I6700">
        <f>IF(OR(financial_transactions3[[#This Row],[amount]]&lt;$L$16, financial_transactions3[[#This Row],[amount]]&gt;$L$17), 1, 0)</f>
        <v>0</v>
      </c>
    </row>
    <row r="6701" spans="1:9">
      <c r="A6701" t="s">
        <v>11939</v>
      </c>
      <c r="B6701" s="3">
        <v>45558</v>
      </c>
      <c r="C6701" t="s">
        <v>11940</v>
      </c>
      <c r="D6701">
        <v>599.13</v>
      </c>
      <c r="E6701" t="s">
        <v>16079</v>
      </c>
      <c r="F6701" t="s">
        <v>26</v>
      </c>
      <c r="G6701" t="s">
        <v>21</v>
      </c>
      <c r="H6701" t="s">
        <v>44</v>
      </c>
      <c r="I6701">
        <f>IF(OR(financial_transactions3[[#This Row],[amount]]&lt;$L$16, financial_transactions3[[#This Row],[amount]]&gt;$L$17), 1, 0)</f>
        <v>0</v>
      </c>
    </row>
    <row r="6702" spans="1:9">
      <c r="A6702" t="s">
        <v>11941</v>
      </c>
      <c r="B6702" s="3">
        <v>45558</v>
      </c>
      <c r="C6702" t="s">
        <v>1835</v>
      </c>
      <c r="D6702">
        <v>996.94</v>
      </c>
      <c r="E6702" t="s">
        <v>122</v>
      </c>
      <c r="F6702" t="s">
        <v>20</v>
      </c>
      <c r="G6702" t="s">
        <v>21</v>
      </c>
      <c r="H6702" t="s">
        <v>94</v>
      </c>
      <c r="I6702">
        <f>IF(OR(financial_transactions3[[#This Row],[amount]]&lt;$L$16, financial_transactions3[[#This Row],[amount]]&gt;$L$17), 1, 0)</f>
        <v>0</v>
      </c>
    </row>
    <row r="6703" spans="1:9">
      <c r="A6703" t="s">
        <v>11942</v>
      </c>
      <c r="B6703" s="3">
        <v>45558</v>
      </c>
      <c r="C6703" t="s">
        <v>11943</v>
      </c>
      <c r="D6703">
        <v>932.57</v>
      </c>
      <c r="E6703" t="s">
        <v>67</v>
      </c>
      <c r="F6703" t="s">
        <v>20</v>
      </c>
      <c r="G6703" t="s">
        <v>39</v>
      </c>
      <c r="H6703" t="s">
        <v>28</v>
      </c>
      <c r="I6703">
        <f>IF(OR(financial_transactions3[[#This Row],[amount]]&lt;$L$16, financial_transactions3[[#This Row],[amount]]&gt;$L$17), 1, 0)</f>
        <v>0</v>
      </c>
    </row>
    <row r="6704" spans="1:9">
      <c r="A6704" t="s">
        <v>11944</v>
      </c>
      <c r="B6704" s="3">
        <v>45558</v>
      </c>
      <c r="C6704" t="s">
        <v>10460</v>
      </c>
      <c r="D6704">
        <v>1066.4000000000001</v>
      </c>
      <c r="E6704" t="s">
        <v>31</v>
      </c>
      <c r="F6704" t="s">
        <v>20</v>
      </c>
      <c r="G6704" t="s">
        <v>39</v>
      </c>
      <c r="H6704" t="s">
        <v>123</v>
      </c>
      <c r="I6704">
        <f>IF(OR(financial_transactions3[[#This Row],[amount]]&lt;$L$16, financial_transactions3[[#This Row],[amount]]&gt;$L$17), 1, 0)</f>
        <v>0</v>
      </c>
    </row>
    <row r="6705" spans="1:9">
      <c r="A6705" t="s">
        <v>11945</v>
      </c>
      <c r="B6705" s="3">
        <v>45558</v>
      </c>
      <c r="C6705" t="s">
        <v>8924</v>
      </c>
      <c r="D6705">
        <v>1345.15</v>
      </c>
      <c r="E6705" t="s">
        <v>70</v>
      </c>
      <c r="F6705" t="s">
        <v>61</v>
      </c>
      <c r="G6705" t="s">
        <v>48</v>
      </c>
      <c r="H6705" t="s">
        <v>22</v>
      </c>
      <c r="I6705">
        <f>IF(OR(financial_transactions3[[#This Row],[amount]]&lt;$L$16, financial_transactions3[[#This Row],[amount]]&gt;$L$17), 1, 0)</f>
        <v>0</v>
      </c>
    </row>
    <row r="6706" spans="1:9">
      <c r="A6706" t="s">
        <v>11946</v>
      </c>
      <c r="B6706" s="3">
        <v>45558</v>
      </c>
      <c r="C6706" t="s">
        <v>11947</v>
      </c>
      <c r="D6706">
        <v>1761.1</v>
      </c>
      <c r="E6706" t="s">
        <v>64</v>
      </c>
      <c r="F6706" t="s">
        <v>32</v>
      </c>
      <c r="G6706" t="s">
        <v>48</v>
      </c>
      <c r="H6706" t="s">
        <v>28</v>
      </c>
      <c r="I6706">
        <f>IF(OR(financial_transactions3[[#This Row],[amount]]&lt;$L$16, financial_transactions3[[#This Row],[amount]]&gt;$L$17), 1, 0)</f>
        <v>1</v>
      </c>
    </row>
    <row r="6707" spans="1:9">
      <c r="A6707" t="s">
        <v>11948</v>
      </c>
      <c r="B6707" s="3">
        <v>45558</v>
      </c>
      <c r="C6707" t="s">
        <v>6147</v>
      </c>
      <c r="D6707">
        <v>142.11000000000001</v>
      </c>
      <c r="E6707" t="s">
        <v>67</v>
      </c>
      <c r="F6707" t="s">
        <v>32</v>
      </c>
      <c r="G6707" t="s">
        <v>21</v>
      </c>
      <c r="H6707" t="s">
        <v>44</v>
      </c>
      <c r="I6707">
        <f>IF(OR(financial_transactions3[[#This Row],[amount]]&lt;$L$16, financial_transactions3[[#This Row],[amount]]&gt;$L$17), 1, 0)</f>
        <v>1</v>
      </c>
    </row>
    <row r="6708" spans="1:9">
      <c r="A6708" t="s">
        <v>11949</v>
      </c>
      <c r="B6708" s="3">
        <v>45558</v>
      </c>
      <c r="C6708" t="s">
        <v>6800</v>
      </c>
      <c r="D6708">
        <v>1446.19</v>
      </c>
      <c r="E6708" t="s">
        <v>31</v>
      </c>
      <c r="F6708" t="s">
        <v>32</v>
      </c>
      <c r="G6708" t="s">
        <v>21</v>
      </c>
      <c r="H6708" t="s">
        <v>33</v>
      </c>
      <c r="I6708">
        <f>IF(OR(financial_transactions3[[#This Row],[amount]]&lt;$L$16, financial_transactions3[[#This Row],[amount]]&gt;$L$17), 1, 0)</f>
        <v>0</v>
      </c>
    </row>
    <row r="6709" spans="1:9">
      <c r="A6709" t="s">
        <v>11950</v>
      </c>
      <c r="B6709" s="3">
        <v>45558</v>
      </c>
      <c r="C6709" t="s">
        <v>11424</v>
      </c>
      <c r="D6709">
        <v>1686.2</v>
      </c>
      <c r="E6709" t="s">
        <v>25</v>
      </c>
      <c r="F6709" t="s">
        <v>20</v>
      </c>
      <c r="G6709" t="s">
        <v>39</v>
      </c>
      <c r="H6709" t="s">
        <v>123</v>
      </c>
      <c r="I6709">
        <f>IF(OR(financial_transactions3[[#This Row],[amount]]&lt;$L$16, financial_transactions3[[#This Row],[amount]]&gt;$L$17), 1, 0)</f>
        <v>1</v>
      </c>
    </row>
    <row r="6710" spans="1:9">
      <c r="A6710" t="s">
        <v>11951</v>
      </c>
      <c r="B6710" s="3">
        <v>45558</v>
      </c>
      <c r="C6710" t="s">
        <v>11952</v>
      </c>
      <c r="D6710">
        <v>1188.0899999999999</v>
      </c>
      <c r="E6710" t="s">
        <v>122</v>
      </c>
      <c r="F6710" t="s">
        <v>32</v>
      </c>
      <c r="G6710" t="s">
        <v>39</v>
      </c>
      <c r="H6710" t="s">
        <v>94</v>
      </c>
      <c r="I6710">
        <f>IF(OR(financial_transactions3[[#This Row],[amount]]&lt;$L$16, financial_transactions3[[#This Row],[amount]]&gt;$L$17), 1, 0)</f>
        <v>0</v>
      </c>
    </row>
    <row r="6711" spans="1:9">
      <c r="A6711" t="s">
        <v>11953</v>
      </c>
      <c r="B6711" s="3">
        <v>45558</v>
      </c>
      <c r="C6711" t="s">
        <v>11954</v>
      </c>
      <c r="D6711">
        <v>1414.11</v>
      </c>
      <c r="E6711" t="s">
        <v>16110</v>
      </c>
      <c r="F6711" t="s">
        <v>26</v>
      </c>
      <c r="G6711" t="s">
        <v>21</v>
      </c>
      <c r="H6711" t="s">
        <v>123</v>
      </c>
      <c r="I6711">
        <f>IF(OR(financial_transactions3[[#This Row],[amount]]&lt;$L$16, financial_transactions3[[#This Row],[amount]]&gt;$L$17), 1, 0)</f>
        <v>0</v>
      </c>
    </row>
    <row r="6712" spans="1:9">
      <c r="A6712" t="s">
        <v>11955</v>
      </c>
      <c r="B6712" s="3">
        <v>45558</v>
      </c>
      <c r="C6712" t="s">
        <v>10979</v>
      </c>
      <c r="D6712">
        <v>442.29</v>
      </c>
      <c r="E6712" t="s">
        <v>122</v>
      </c>
      <c r="F6712" t="s">
        <v>61</v>
      </c>
      <c r="G6712" t="s">
        <v>48</v>
      </c>
      <c r="H6712" t="s">
        <v>49</v>
      </c>
      <c r="I6712">
        <f>IF(OR(financial_transactions3[[#This Row],[amount]]&lt;$L$16, financial_transactions3[[#This Row],[amount]]&gt;$L$17), 1, 0)</f>
        <v>1</v>
      </c>
    </row>
    <row r="6713" spans="1:9">
      <c r="A6713" t="s">
        <v>11956</v>
      </c>
      <c r="B6713" s="3">
        <v>45558</v>
      </c>
      <c r="C6713" t="s">
        <v>86</v>
      </c>
      <c r="D6713">
        <v>1929.43</v>
      </c>
      <c r="E6713" t="s">
        <v>64</v>
      </c>
      <c r="F6713" t="s">
        <v>20</v>
      </c>
      <c r="G6713" t="s">
        <v>39</v>
      </c>
      <c r="H6713" t="s">
        <v>40</v>
      </c>
      <c r="I6713">
        <f>IF(OR(financial_transactions3[[#This Row],[amount]]&lt;$L$16, financial_transactions3[[#This Row],[amount]]&gt;$L$17), 1, 0)</f>
        <v>1</v>
      </c>
    </row>
    <row r="6714" spans="1:9">
      <c r="A6714" t="s">
        <v>11957</v>
      </c>
      <c r="B6714" s="3">
        <v>45558</v>
      </c>
      <c r="C6714" t="s">
        <v>11958</v>
      </c>
      <c r="D6714">
        <v>1446.21</v>
      </c>
      <c r="E6714" t="s">
        <v>52</v>
      </c>
      <c r="F6714" t="s">
        <v>61</v>
      </c>
      <c r="G6714" t="s">
        <v>27</v>
      </c>
      <c r="H6714" t="s">
        <v>49</v>
      </c>
      <c r="I6714">
        <f>IF(OR(financial_transactions3[[#This Row],[amount]]&lt;$L$16, financial_transactions3[[#This Row],[amount]]&gt;$L$17), 1, 0)</f>
        <v>0</v>
      </c>
    </row>
    <row r="6715" spans="1:9">
      <c r="A6715" t="s">
        <v>11959</v>
      </c>
      <c r="B6715" s="3">
        <v>45558</v>
      </c>
      <c r="C6715" t="s">
        <v>201</v>
      </c>
      <c r="D6715">
        <v>1438.24</v>
      </c>
      <c r="E6715" t="s">
        <v>52</v>
      </c>
      <c r="F6715" t="s">
        <v>32</v>
      </c>
      <c r="G6715" t="s">
        <v>27</v>
      </c>
      <c r="H6715" t="s">
        <v>75</v>
      </c>
      <c r="I6715">
        <f>IF(OR(financial_transactions3[[#This Row],[amount]]&lt;$L$16, financial_transactions3[[#This Row],[amount]]&gt;$L$17), 1, 0)</f>
        <v>0</v>
      </c>
    </row>
    <row r="6716" spans="1:9">
      <c r="A6716" t="s">
        <v>11960</v>
      </c>
      <c r="B6716" s="3">
        <v>45559</v>
      </c>
      <c r="C6716" t="s">
        <v>11961</v>
      </c>
      <c r="D6716">
        <v>887.3</v>
      </c>
      <c r="E6716" t="s">
        <v>31</v>
      </c>
      <c r="F6716" t="s">
        <v>61</v>
      </c>
      <c r="G6716" t="s">
        <v>21</v>
      </c>
      <c r="H6716" t="s">
        <v>36</v>
      </c>
      <c r="I6716">
        <f>IF(OR(financial_transactions3[[#This Row],[amount]]&lt;$L$16, financial_transactions3[[#This Row],[amount]]&gt;$L$17), 1, 0)</f>
        <v>0</v>
      </c>
    </row>
    <row r="6717" spans="1:9">
      <c r="A6717" t="s">
        <v>11963</v>
      </c>
      <c r="B6717" s="3">
        <v>45559</v>
      </c>
      <c r="C6717" t="s">
        <v>11919</v>
      </c>
      <c r="D6717">
        <v>420.27</v>
      </c>
      <c r="E6717" t="s">
        <v>31</v>
      </c>
      <c r="F6717" t="s">
        <v>32</v>
      </c>
      <c r="G6717" t="s">
        <v>48</v>
      </c>
      <c r="H6717" t="s">
        <v>44</v>
      </c>
      <c r="I6717">
        <f>IF(OR(financial_transactions3[[#This Row],[amount]]&lt;$L$16, financial_transactions3[[#This Row],[amount]]&gt;$L$17), 1, 0)</f>
        <v>1</v>
      </c>
    </row>
    <row r="6718" spans="1:9">
      <c r="A6718" t="s">
        <v>11964</v>
      </c>
      <c r="B6718" s="3">
        <v>45559</v>
      </c>
      <c r="C6718" t="s">
        <v>11965</v>
      </c>
      <c r="D6718">
        <v>148.58000000000001</v>
      </c>
      <c r="E6718" t="s">
        <v>25</v>
      </c>
      <c r="F6718" t="s">
        <v>32</v>
      </c>
      <c r="G6718" t="s">
        <v>48</v>
      </c>
      <c r="H6718" t="s">
        <v>57</v>
      </c>
      <c r="I6718">
        <f>IF(OR(financial_transactions3[[#This Row],[amount]]&lt;$L$16, financial_transactions3[[#This Row],[amount]]&gt;$L$17), 1, 0)</f>
        <v>1</v>
      </c>
    </row>
    <row r="6719" spans="1:9">
      <c r="A6719" t="s">
        <v>11966</v>
      </c>
      <c r="B6719" s="3">
        <v>45559</v>
      </c>
      <c r="C6719" t="s">
        <v>1049</v>
      </c>
      <c r="D6719">
        <v>10573.73</v>
      </c>
      <c r="E6719" t="s">
        <v>52</v>
      </c>
      <c r="F6719" t="s">
        <v>32</v>
      </c>
      <c r="G6719" t="s">
        <v>27</v>
      </c>
      <c r="H6719" t="s">
        <v>176</v>
      </c>
      <c r="I6719">
        <f>IF(OR(financial_transactions3[[#This Row],[amount]]&lt;$L$16, financial_transactions3[[#This Row],[amount]]&gt;$L$17), 1, 0)</f>
        <v>1</v>
      </c>
    </row>
    <row r="6720" spans="1:9">
      <c r="A6720" t="s">
        <v>11967</v>
      </c>
      <c r="B6720" s="3">
        <v>45559</v>
      </c>
      <c r="C6720" t="s">
        <v>1074</v>
      </c>
      <c r="D6720">
        <v>1527.44</v>
      </c>
      <c r="E6720" t="s">
        <v>19</v>
      </c>
      <c r="F6720" t="s">
        <v>26</v>
      </c>
      <c r="G6720" t="s">
        <v>21</v>
      </c>
      <c r="H6720" t="s">
        <v>57</v>
      </c>
      <c r="I6720">
        <f>IF(OR(financial_transactions3[[#This Row],[amount]]&lt;$L$16, financial_transactions3[[#This Row],[amount]]&gt;$L$17), 1, 0)</f>
        <v>0</v>
      </c>
    </row>
    <row r="6721" spans="1:9">
      <c r="A6721" t="s">
        <v>11968</v>
      </c>
      <c r="B6721" s="3">
        <v>45559</v>
      </c>
      <c r="C6721" t="s">
        <v>10365</v>
      </c>
      <c r="D6721">
        <v>1884.88</v>
      </c>
      <c r="E6721" t="s">
        <v>67</v>
      </c>
      <c r="F6721" t="s">
        <v>20</v>
      </c>
      <c r="G6721" t="s">
        <v>21</v>
      </c>
      <c r="H6721" t="s">
        <v>16080</v>
      </c>
      <c r="I6721">
        <f>IF(OR(financial_transactions3[[#This Row],[amount]]&lt;$L$16, financial_transactions3[[#This Row],[amount]]&gt;$L$17), 1, 0)</f>
        <v>1</v>
      </c>
    </row>
    <row r="6722" spans="1:9">
      <c r="A6722" t="s">
        <v>11969</v>
      </c>
      <c r="B6722" s="3">
        <v>45559</v>
      </c>
      <c r="C6722" t="s">
        <v>11970</v>
      </c>
      <c r="D6722">
        <v>889.98</v>
      </c>
      <c r="E6722" t="s">
        <v>16110</v>
      </c>
      <c r="F6722" t="s">
        <v>32</v>
      </c>
      <c r="G6722" t="s">
        <v>39</v>
      </c>
      <c r="H6722" t="s">
        <v>22</v>
      </c>
      <c r="I6722">
        <f>IF(OR(financial_transactions3[[#This Row],[amount]]&lt;$L$16, financial_transactions3[[#This Row],[amount]]&gt;$L$17), 1, 0)</f>
        <v>0</v>
      </c>
    </row>
    <row r="6723" spans="1:9">
      <c r="A6723" t="s">
        <v>11971</v>
      </c>
      <c r="B6723" s="3">
        <v>45559</v>
      </c>
      <c r="C6723" t="s">
        <v>11972</v>
      </c>
      <c r="D6723">
        <v>1610.13</v>
      </c>
      <c r="E6723" t="s">
        <v>31</v>
      </c>
      <c r="F6723" t="s">
        <v>32</v>
      </c>
      <c r="G6723" t="s">
        <v>48</v>
      </c>
      <c r="H6723" t="s">
        <v>109</v>
      </c>
      <c r="I6723">
        <f>IF(OR(financial_transactions3[[#This Row],[amount]]&lt;$L$16, financial_transactions3[[#This Row],[amount]]&gt;$L$17), 1, 0)</f>
        <v>1</v>
      </c>
    </row>
    <row r="6724" spans="1:9">
      <c r="A6724" t="s">
        <v>11973</v>
      </c>
      <c r="B6724" s="3">
        <v>45559</v>
      </c>
      <c r="C6724" t="s">
        <v>10467</v>
      </c>
      <c r="D6724">
        <v>1151.3900000000001</v>
      </c>
      <c r="E6724" t="s">
        <v>64</v>
      </c>
      <c r="F6724" t="s">
        <v>61</v>
      </c>
      <c r="G6724" t="s">
        <v>39</v>
      </c>
      <c r="H6724" t="s">
        <v>109</v>
      </c>
      <c r="I6724">
        <f>IF(OR(financial_transactions3[[#This Row],[amount]]&lt;$L$16, financial_transactions3[[#This Row],[amount]]&gt;$L$17), 1, 0)</f>
        <v>0</v>
      </c>
    </row>
    <row r="6725" spans="1:9">
      <c r="A6725" t="s">
        <v>11974</v>
      </c>
      <c r="B6725" s="3">
        <v>45559</v>
      </c>
      <c r="C6725" t="s">
        <v>11975</v>
      </c>
      <c r="D6725">
        <v>1529.75</v>
      </c>
      <c r="E6725" t="s">
        <v>16079</v>
      </c>
      <c r="F6725" t="s">
        <v>61</v>
      </c>
      <c r="G6725" t="s">
        <v>39</v>
      </c>
      <c r="H6725" t="s">
        <v>36</v>
      </c>
      <c r="I6725">
        <f>IF(OR(financial_transactions3[[#This Row],[amount]]&lt;$L$16, financial_transactions3[[#This Row],[amount]]&gt;$L$17), 1, 0)</f>
        <v>0</v>
      </c>
    </row>
    <row r="6726" spans="1:9">
      <c r="A6726" t="s">
        <v>11976</v>
      </c>
      <c r="B6726" s="3">
        <v>45559</v>
      </c>
      <c r="C6726" t="s">
        <v>11977</v>
      </c>
      <c r="D6726">
        <v>420.19</v>
      </c>
      <c r="E6726" t="s">
        <v>67</v>
      </c>
      <c r="F6726" t="s">
        <v>26</v>
      </c>
      <c r="G6726" t="s">
        <v>21</v>
      </c>
      <c r="H6726" t="s">
        <v>44</v>
      </c>
      <c r="I6726">
        <f>IF(OR(financial_transactions3[[#This Row],[amount]]&lt;$L$16, financial_transactions3[[#This Row],[amount]]&gt;$L$17), 1, 0)</f>
        <v>1</v>
      </c>
    </row>
    <row r="6727" spans="1:9">
      <c r="A6727" t="s">
        <v>11978</v>
      </c>
      <c r="B6727" s="3">
        <v>45559</v>
      </c>
      <c r="C6727" t="s">
        <v>644</v>
      </c>
      <c r="D6727">
        <v>648</v>
      </c>
      <c r="E6727" t="s">
        <v>64</v>
      </c>
      <c r="F6727" t="s">
        <v>32</v>
      </c>
      <c r="G6727" t="s">
        <v>27</v>
      </c>
      <c r="H6727" t="s">
        <v>53</v>
      </c>
      <c r="I6727">
        <f>IF(OR(financial_transactions3[[#This Row],[amount]]&lt;$L$16, financial_transactions3[[#This Row],[amount]]&gt;$L$17), 1, 0)</f>
        <v>0</v>
      </c>
    </row>
    <row r="6728" spans="1:9">
      <c r="A6728" t="s">
        <v>11979</v>
      </c>
      <c r="B6728" s="3">
        <v>45559</v>
      </c>
      <c r="C6728" t="s">
        <v>11980</v>
      </c>
      <c r="D6728">
        <v>1706.29</v>
      </c>
      <c r="E6728" t="s">
        <v>70</v>
      </c>
      <c r="F6728" t="s">
        <v>61</v>
      </c>
      <c r="G6728" t="s">
        <v>39</v>
      </c>
      <c r="H6728" t="s">
        <v>33</v>
      </c>
      <c r="I6728">
        <f>IF(OR(financial_transactions3[[#This Row],[amount]]&lt;$L$16, financial_transactions3[[#This Row],[amount]]&gt;$L$17), 1, 0)</f>
        <v>1</v>
      </c>
    </row>
    <row r="6729" spans="1:9">
      <c r="A6729" t="s">
        <v>11981</v>
      </c>
      <c r="B6729" s="3">
        <v>45559</v>
      </c>
      <c r="C6729" t="s">
        <v>11982</v>
      </c>
      <c r="D6729">
        <v>8974.67</v>
      </c>
      <c r="E6729" t="s">
        <v>31</v>
      </c>
      <c r="F6729" t="s">
        <v>20</v>
      </c>
      <c r="G6729" t="s">
        <v>48</v>
      </c>
      <c r="H6729" t="s">
        <v>28</v>
      </c>
      <c r="I6729">
        <f>IF(OR(financial_transactions3[[#This Row],[amount]]&lt;$L$16, financial_transactions3[[#This Row],[amount]]&gt;$L$17), 1, 0)</f>
        <v>1</v>
      </c>
    </row>
    <row r="6730" spans="1:9">
      <c r="A6730" t="s">
        <v>11983</v>
      </c>
      <c r="B6730" s="3">
        <v>45559</v>
      </c>
      <c r="C6730" t="s">
        <v>11984</v>
      </c>
      <c r="D6730">
        <v>1203.03</v>
      </c>
      <c r="E6730" t="s">
        <v>52</v>
      </c>
      <c r="F6730" t="s">
        <v>20</v>
      </c>
      <c r="G6730" t="s">
        <v>39</v>
      </c>
      <c r="H6730" t="s">
        <v>53</v>
      </c>
      <c r="I6730">
        <f>IF(OR(financial_transactions3[[#This Row],[amount]]&lt;$L$16, financial_transactions3[[#This Row],[amount]]&gt;$L$17), 1, 0)</f>
        <v>0</v>
      </c>
    </row>
    <row r="6731" spans="1:9">
      <c r="A6731" t="s">
        <v>11985</v>
      </c>
      <c r="B6731" s="3">
        <v>45559</v>
      </c>
      <c r="C6731" t="s">
        <v>11986</v>
      </c>
      <c r="D6731">
        <v>12551.05</v>
      </c>
      <c r="E6731" t="s">
        <v>52</v>
      </c>
      <c r="F6731" t="s">
        <v>32</v>
      </c>
      <c r="G6731" t="s">
        <v>27</v>
      </c>
      <c r="H6731" t="s">
        <v>49</v>
      </c>
      <c r="I6731">
        <f>IF(OR(financial_transactions3[[#This Row],[amount]]&lt;$L$16, financial_transactions3[[#This Row],[amount]]&gt;$L$17), 1, 0)</f>
        <v>1</v>
      </c>
    </row>
    <row r="6732" spans="1:9">
      <c r="A6732" t="s">
        <v>11987</v>
      </c>
      <c r="B6732" s="3">
        <v>45559</v>
      </c>
      <c r="C6732" t="s">
        <v>11988</v>
      </c>
      <c r="D6732">
        <v>1268.8900000000001</v>
      </c>
      <c r="E6732" t="s">
        <v>70</v>
      </c>
      <c r="F6732" t="s">
        <v>61</v>
      </c>
      <c r="G6732" t="s">
        <v>48</v>
      </c>
      <c r="H6732" t="s">
        <v>36</v>
      </c>
      <c r="I6732">
        <f>IF(OR(financial_transactions3[[#This Row],[amount]]&lt;$L$16, financial_transactions3[[#This Row],[amount]]&gt;$L$17), 1, 0)</f>
        <v>0</v>
      </c>
    </row>
    <row r="6733" spans="1:9">
      <c r="A6733" t="s">
        <v>11989</v>
      </c>
      <c r="B6733" s="3">
        <v>45559</v>
      </c>
      <c r="C6733" t="s">
        <v>924</v>
      </c>
      <c r="D6733">
        <v>1359.82</v>
      </c>
      <c r="E6733" t="s">
        <v>122</v>
      </c>
      <c r="F6733" t="s">
        <v>26</v>
      </c>
      <c r="G6733" t="s">
        <v>48</v>
      </c>
      <c r="H6733" t="s">
        <v>33</v>
      </c>
      <c r="I6733">
        <f>IF(OR(financial_transactions3[[#This Row],[amount]]&lt;$L$16, financial_transactions3[[#This Row],[amount]]&gt;$L$17), 1, 0)</f>
        <v>0</v>
      </c>
    </row>
    <row r="6734" spans="1:9">
      <c r="A6734" t="s">
        <v>11990</v>
      </c>
      <c r="B6734" s="3">
        <v>45559</v>
      </c>
      <c r="C6734" t="s">
        <v>11991</v>
      </c>
      <c r="D6734">
        <v>160.66999999999999</v>
      </c>
      <c r="E6734" t="s">
        <v>47</v>
      </c>
      <c r="F6734" t="s">
        <v>32</v>
      </c>
      <c r="G6734" t="s">
        <v>48</v>
      </c>
      <c r="H6734" t="s">
        <v>75</v>
      </c>
      <c r="I6734">
        <f>IF(OR(financial_transactions3[[#This Row],[amount]]&lt;$L$16, financial_transactions3[[#This Row],[amount]]&gt;$L$17), 1, 0)</f>
        <v>1</v>
      </c>
    </row>
    <row r="6735" spans="1:9">
      <c r="A6735" t="s">
        <v>11992</v>
      </c>
      <c r="B6735" s="3">
        <v>45559</v>
      </c>
      <c r="C6735" t="s">
        <v>11993</v>
      </c>
      <c r="D6735">
        <v>235.61</v>
      </c>
      <c r="E6735" t="s">
        <v>16110</v>
      </c>
      <c r="F6735" t="s">
        <v>26</v>
      </c>
      <c r="G6735" t="s">
        <v>27</v>
      </c>
      <c r="H6735" t="s">
        <v>75</v>
      </c>
      <c r="I6735">
        <f>IF(OR(financial_transactions3[[#This Row],[amount]]&lt;$L$16, financial_transactions3[[#This Row],[amount]]&gt;$L$17), 1, 0)</f>
        <v>1</v>
      </c>
    </row>
    <row r="6736" spans="1:9">
      <c r="A6736" t="s">
        <v>11994</v>
      </c>
      <c r="B6736" s="3">
        <v>45559</v>
      </c>
      <c r="C6736" t="s">
        <v>11995</v>
      </c>
      <c r="D6736">
        <v>1492.34</v>
      </c>
      <c r="E6736" t="s">
        <v>67</v>
      </c>
      <c r="F6736" t="s">
        <v>26</v>
      </c>
      <c r="G6736" t="s">
        <v>27</v>
      </c>
      <c r="H6736" t="s">
        <v>16080</v>
      </c>
      <c r="I6736">
        <f>IF(OR(financial_transactions3[[#This Row],[amount]]&lt;$L$16, financial_transactions3[[#This Row],[amount]]&gt;$L$17), 1, 0)</f>
        <v>0</v>
      </c>
    </row>
    <row r="6737" spans="1:9">
      <c r="A6737" t="s">
        <v>11996</v>
      </c>
      <c r="B6737" s="3">
        <v>45559</v>
      </c>
      <c r="C6737" t="s">
        <v>1652</v>
      </c>
      <c r="D6737">
        <v>244.31</v>
      </c>
      <c r="E6737" t="s">
        <v>16079</v>
      </c>
      <c r="F6737" t="s">
        <v>20</v>
      </c>
      <c r="G6737" t="s">
        <v>39</v>
      </c>
      <c r="H6737" t="s">
        <v>49</v>
      </c>
      <c r="I6737">
        <f>IF(OR(financial_transactions3[[#This Row],[amount]]&lt;$L$16, financial_transactions3[[#This Row],[amount]]&gt;$L$17), 1, 0)</f>
        <v>1</v>
      </c>
    </row>
    <row r="6738" spans="1:9">
      <c r="A6738" t="s">
        <v>11997</v>
      </c>
      <c r="B6738" s="3">
        <v>45559</v>
      </c>
      <c r="C6738" t="s">
        <v>3269</v>
      </c>
      <c r="D6738">
        <v>1238.69</v>
      </c>
      <c r="E6738" t="s">
        <v>31</v>
      </c>
      <c r="F6738" t="s">
        <v>26</v>
      </c>
      <c r="G6738" t="s">
        <v>27</v>
      </c>
      <c r="H6738" t="s">
        <v>22</v>
      </c>
      <c r="I6738">
        <f>IF(OR(financial_transactions3[[#This Row],[amount]]&lt;$L$16, financial_transactions3[[#This Row],[amount]]&gt;$L$17), 1, 0)</f>
        <v>0</v>
      </c>
    </row>
    <row r="6739" spans="1:9">
      <c r="A6739" t="s">
        <v>11998</v>
      </c>
      <c r="B6739" s="3">
        <v>45559</v>
      </c>
      <c r="C6739" t="s">
        <v>2005</v>
      </c>
      <c r="D6739">
        <v>964.95</v>
      </c>
      <c r="E6739" t="s">
        <v>52</v>
      </c>
      <c r="F6739" t="s">
        <v>26</v>
      </c>
      <c r="G6739" t="s">
        <v>27</v>
      </c>
      <c r="H6739" t="s">
        <v>109</v>
      </c>
      <c r="I6739">
        <f>IF(OR(financial_transactions3[[#This Row],[amount]]&lt;$L$16, financial_transactions3[[#This Row],[amount]]&gt;$L$17), 1, 0)</f>
        <v>0</v>
      </c>
    </row>
    <row r="6740" spans="1:9">
      <c r="A6740" t="s">
        <v>11999</v>
      </c>
      <c r="B6740" s="3">
        <v>45560</v>
      </c>
      <c r="C6740" t="s">
        <v>3625</v>
      </c>
      <c r="D6740">
        <v>1077.8599999999999</v>
      </c>
      <c r="E6740" t="s">
        <v>47</v>
      </c>
      <c r="F6740" t="s">
        <v>20</v>
      </c>
      <c r="G6740" t="s">
        <v>48</v>
      </c>
      <c r="H6740" t="s">
        <v>40</v>
      </c>
      <c r="I6740">
        <f>IF(OR(financial_transactions3[[#This Row],[amount]]&lt;$L$16, financial_transactions3[[#This Row],[amount]]&gt;$L$17), 1, 0)</f>
        <v>0</v>
      </c>
    </row>
    <row r="6741" spans="1:9">
      <c r="A6741" t="s">
        <v>12000</v>
      </c>
      <c r="B6741" s="3">
        <v>45560</v>
      </c>
      <c r="C6741" t="s">
        <v>2708</v>
      </c>
      <c r="D6741">
        <v>1145.8499999999999</v>
      </c>
      <c r="E6741" t="s">
        <v>64</v>
      </c>
      <c r="F6741" t="s">
        <v>32</v>
      </c>
      <c r="G6741" t="s">
        <v>39</v>
      </c>
      <c r="H6741" t="s">
        <v>33</v>
      </c>
      <c r="I6741">
        <f>IF(OR(financial_transactions3[[#This Row],[amount]]&lt;$L$16, financial_transactions3[[#This Row],[amount]]&gt;$L$17), 1, 0)</f>
        <v>0</v>
      </c>
    </row>
    <row r="6742" spans="1:9">
      <c r="A6742" t="s">
        <v>12001</v>
      </c>
      <c r="B6742" s="3">
        <v>45560</v>
      </c>
      <c r="C6742" t="s">
        <v>12002</v>
      </c>
      <c r="D6742">
        <v>1294.3699999999999</v>
      </c>
      <c r="E6742" t="s">
        <v>52</v>
      </c>
      <c r="F6742" t="s">
        <v>20</v>
      </c>
      <c r="G6742" t="s">
        <v>39</v>
      </c>
      <c r="H6742" t="s">
        <v>36</v>
      </c>
      <c r="I6742">
        <f>IF(OR(financial_transactions3[[#This Row],[amount]]&lt;$L$16, financial_transactions3[[#This Row],[amount]]&gt;$L$17), 1, 0)</f>
        <v>0</v>
      </c>
    </row>
    <row r="6743" spans="1:9">
      <c r="A6743" t="s">
        <v>12003</v>
      </c>
      <c r="B6743" s="3">
        <v>45560</v>
      </c>
      <c r="C6743" t="s">
        <v>7464</v>
      </c>
      <c r="D6743">
        <v>1495.81</v>
      </c>
      <c r="E6743" t="s">
        <v>25</v>
      </c>
      <c r="F6743" t="s">
        <v>61</v>
      </c>
      <c r="G6743" t="s">
        <v>39</v>
      </c>
      <c r="H6743" t="s">
        <v>87</v>
      </c>
      <c r="I6743">
        <f>IF(OR(financial_transactions3[[#This Row],[amount]]&lt;$L$16, financial_transactions3[[#This Row],[amount]]&gt;$L$17), 1, 0)</f>
        <v>0</v>
      </c>
    </row>
    <row r="6744" spans="1:9">
      <c r="A6744" t="s">
        <v>12004</v>
      </c>
      <c r="B6744" s="3">
        <v>45560</v>
      </c>
      <c r="C6744" t="s">
        <v>8563</v>
      </c>
      <c r="D6744">
        <v>1221.3900000000001</v>
      </c>
      <c r="E6744" t="s">
        <v>70</v>
      </c>
      <c r="F6744" t="s">
        <v>26</v>
      </c>
      <c r="G6744" t="s">
        <v>21</v>
      </c>
      <c r="H6744" t="s">
        <v>87</v>
      </c>
      <c r="I6744">
        <f>IF(OR(financial_transactions3[[#This Row],[amount]]&lt;$L$16, financial_transactions3[[#This Row],[amount]]&gt;$L$17), 1, 0)</f>
        <v>0</v>
      </c>
    </row>
    <row r="6745" spans="1:9">
      <c r="A6745" t="s">
        <v>12005</v>
      </c>
      <c r="B6745" s="3">
        <v>45560</v>
      </c>
      <c r="C6745" t="s">
        <v>1221</v>
      </c>
      <c r="D6745">
        <v>552.03</v>
      </c>
      <c r="E6745" t="s">
        <v>52</v>
      </c>
      <c r="F6745" t="s">
        <v>26</v>
      </c>
      <c r="G6745" t="s">
        <v>27</v>
      </c>
      <c r="H6745" t="s">
        <v>44</v>
      </c>
      <c r="I6745">
        <f>IF(OR(financial_transactions3[[#This Row],[amount]]&lt;$L$16, financial_transactions3[[#This Row],[amount]]&gt;$L$17), 1, 0)</f>
        <v>1</v>
      </c>
    </row>
    <row r="6746" spans="1:9">
      <c r="A6746" t="s">
        <v>12006</v>
      </c>
      <c r="B6746" s="3">
        <v>45560</v>
      </c>
      <c r="C6746" t="s">
        <v>12007</v>
      </c>
      <c r="D6746">
        <v>79.569999999999993</v>
      </c>
      <c r="E6746" t="s">
        <v>25</v>
      </c>
      <c r="F6746" t="s">
        <v>61</v>
      </c>
      <c r="G6746" t="s">
        <v>21</v>
      </c>
      <c r="H6746" t="s">
        <v>49</v>
      </c>
      <c r="I6746">
        <f>IF(OR(financial_transactions3[[#This Row],[amount]]&lt;$L$16, financial_transactions3[[#This Row],[amount]]&gt;$L$17), 1, 0)</f>
        <v>1</v>
      </c>
    </row>
    <row r="6747" spans="1:9">
      <c r="A6747" t="s">
        <v>12008</v>
      </c>
      <c r="B6747" s="3">
        <v>45560</v>
      </c>
      <c r="C6747" t="s">
        <v>12009</v>
      </c>
      <c r="D6747">
        <v>1808.63</v>
      </c>
      <c r="E6747" t="s">
        <v>122</v>
      </c>
      <c r="F6747" t="s">
        <v>32</v>
      </c>
      <c r="G6747" t="s">
        <v>21</v>
      </c>
      <c r="H6747" t="s">
        <v>75</v>
      </c>
      <c r="I6747">
        <f>IF(OR(financial_transactions3[[#This Row],[amount]]&lt;$L$16, financial_transactions3[[#This Row],[amount]]&gt;$L$17), 1, 0)</f>
        <v>1</v>
      </c>
    </row>
    <row r="6748" spans="1:9">
      <c r="A6748" t="s">
        <v>12010</v>
      </c>
      <c r="B6748" s="3">
        <v>45560</v>
      </c>
      <c r="C6748" t="s">
        <v>4514</v>
      </c>
      <c r="D6748">
        <v>1690.63</v>
      </c>
      <c r="E6748" t="s">
        <v>67</v>
      </c>
      <c r="F6748" t="s">
        <v>26</v>
      </c>
      <c r="G6748" t="s">
        <v>48</v>
      </c>
      <c r="H6748" t="s">
        <v>94</v>
      </c>
      <c r="I6748">
        <f>IF(OR(financial_transactions3[[#This Row],[amount]]&lt;$L$16, financial_transactions3[[#This Row],[amount]]&gt;$L$17), 1, 0)</f>
        <v>1</v>
      </c>
    </row>
    <row r="6749" spans="1:9">
      <c r="A6749" t="s">
        <v>12011</v>
      </c>
      <c r="B6749" s="3">
        <v>45560</v>
      </c>
      <c r="C6749" t="s">
        <v>4137</v>
      </c>
      <c r="D6749">
        <v>642.04999999999995</v>
      </c>
      <c r="E6749" t="s">
        <v>25</v>
      </c>
      <c r="F6749" t="s">
        <v>26</v>
      </c>
      <c r="G6749" t="s">
        <v>39</v>
      </c>
      <c r="H6749" t="s">
        <v>33</v>
      </c>
      <c r="I6749">
        <f>IF(OR(financial_transactions3[[#This Row],[amount]]&lt;$L$16, financial_transactions3[[#This Row],[amount]]&gt;$L$17), 1, 0)</f>
        <v>0</v>
      </c>
    </row>
    <row r="6750" spans="1:9">
      <c r="A6750" t="s">
        <v>12012</v>
      </c>
      <c r="B6750" s="3">
        <v>45560</v>
      </c>
      <c r="C6750" t="s">
        <v>12013</v>
      </c>
      <c r="D6750">
        <v>1418.84</v>
      </c>
      <c r="E6750" t="s">
        <v>25</v>
      </c>
      <c r="F6750" t="s">
        <v>32</v>
      </c>
      <c r="G6750" t="s">
        <v>27</v>
      </c>
      <c r="H6750" t="s">
        <v>33</v>
      </c>
      <c r="I6750">
        <f>IF(OR(financial_transactions3[[#This Row],[amount]]&lt;$L$16, financial_transactions3[[#This Row],[amount]]&gt;$L$17), 1, 0)</f>
        <v>0</v>
      </c>
    </row>
    <row r="6751" spans="1:9">
      <c r="A6751" t="s">
        <v>12014</v>
      </c>
      <c r="B6751" s="3">
        <v>45560</v>
      </c>
      <c r="C6751" t="s">
        <v>12015</v>
      </c>
      <c r="D6751">
        <v>1376.92</v>
      </c>
      <c r="E6751" t="s">
        <v>19</v>
      </c>
      <c r="F6751" t="s">
        <v>20</v>
      </c>
      <c r="G6751" t="s">
        <v>27</v>
      </c>
      <c r="H6751" t="s">
        <v>44</v>
      </c>
      <c r="I6751">
        <f>IF(OR(financial_transactions3[[#This Row],[amount]]&lt;$L$16, financial_transactions3[[#This Row],[amount]]&gt;$L$17), 1, 0)</f>
        <v>0</v>
      </c>
    </row>
    <row r="6752" spans="1:9">
      <c r="A6752" t="s">
        <v>12016</v>
      </c>
      <c r="B6752" s="3">
        <v>45560</v>
      </c>
      <c r="C6752" t="s">
        <v>12017</v>
      </c>
      <c r="D6752">
        <v>1028.0999999999999</v>
      </c>
      <c r="E6752" t="s">
        <v>64</v>
      </c>
      <c r="F6752" t="s">
        <v>32</v>
      </c>
      <c r="G6752" t="s">
        <v>39</v>
      </c>
      <c r="H6752" t="s">
        <v>109</v>
      </c>
      <c r="I6752">
        <f>IF(OR(financial_transactions3[[#This Row],[amount]]&lt;$L$16, financial_transactions3[[#This Row],[amount]]&gt;$L$17), 1, 0)</f>
        <v>0</v>
      </c>
    </row>
    <row r="6753" spans="1:9">
      <c r="A6753" t="s">
        <v>12018</v>
      </c>
      <c r="B6753" s="3">
        <v>45560</v>
      </c>
      <c r="C6753" t="s">
        <v>12019</v>
      </c>
      <c r="D6753">
        <v>1542.76</v>
      </c>
      <c r="E6753" t="s">
        <v>70</v>
      </c>
      <c r="F6753" t="s">
        <v>32</v>
      </c>
      <c r="G6753" t="s">
        <v>21</v>
      </c>
      <c r="H6753" t="s">
        <v>109</v>
      </c>
      <c r="I6753">
        <f>IF(OR(financial_transactions3[[#This Row],[amount]]&lt;$L$16, financial_transactions3[[#This Row],[amount]]&gt;$L$17), 1, 0)</f>
        <v>0</v>
      </c>
    </row>
    <row r="6754" spans="1:9">
      <c r="A6754" t="s">
        <v>12020</v>
      </c>
      <c r="B6754" s="3">
        <v>45560</v>
      </c>
      <c r="C6754" t="s">
        <v>2606</v>
      </c>
      <c r="D6754">
        <v>542.66</v>
      </c>
      <c r="E6754" t="s">
        <v>19</v>
      </c>
      <c r="F6754" t="s">
        <v>32</v>
      </c>
      <c r="G6754" t="s">
        <v>39</v>
      </c>
      <c r="H6754" t="s">
        <v>36</v>
      </c>
      <c r="I6754">
        <f>IF(OR(financial_transactions3[[#This Row],[amount]]&lt;$L$16, financial_transactions3[[#This Row],[amount]]&gt;$L$17), 1, 0)</f>
        <v>1</v>
      </c>
    </row>
    <row r="6755" spans="1:9">
      <c r="A6755" t="s">
        <v>12021</v>
      </c>
      <c r="B6755" s="3">
        <v>45560</v>
      </c>
      <c r="C6755" t="s">
        <v>12022</v>
      </c>
      <c r="D6755">
        <v>254.54</v>
      </c>
      <c r="E6755" t="s">
        <v>31</v>
      </c>
      <c r="F6755" t="s">
        <v>61</v>
      </c>
      <c r="G6755" t="s">
        <v>39</v>
      </c>
      <c r="H6755" t="s">
        <v>16080</v>
      </c>
      <c r="I6755">
        <f>IF(OR(financial_transactions3[[#This Row],[amount]]&lt;$L$16, financial_transactions3[[#This Row],[amount]]&gt;$L$17), 1, 0)</f>
        <v>1</v>
      </c>
    </row>
    <row r="6756" spans="1:9">
      <c r="A6756" t="s">
        <v>12023</v>
      </c>
      <c r="B6756" s="3">
        <v>45560</v>
      </c>
      <c r="C6756" t="s">
        <v>3121</v>
      </c>
      <c r="D6756">
        <v>1846.05</v>
      </c>
      <c r="E6756" t="s">
        <v>16110</v>
      </c>
      <c r="F6756" t="s">
        <v>20</v>
      </c>
      <c r="G6756" t="s">
        <v>21</v>
      </c>
      <c r="H6756" t="s">
        <v>16080</v>
      </c>
      <c r="I6756">
        <f>IF(OR(financial_transactions3[[#This Row],[amount]]&lt;$L$16, financial_transactions3[[#This Row],[amount]]&gt;$L$17), 1, 0)</f>
        <v>1</v>
      </c>
    </row>
    <row r="6757" spans="1:9">
      <c r="A6757" t="s">
        <v>12024</v>
      </c>
      <c r="B6757" s="3">
        <v>45560</v>
      </c>
      <c r="C6757" t="s">
        <v>12025</v>
      </c>
      <c r="D6757">
        <v>1221.46</v>
      </c>
      <c r="E6757" t="s">
        <v>31</v>
      </c>
      <c r="F6757" t="s">
        <v>20</v>
      </c>
      <c r="G6757" t="s">
        <v>27</v>
      </c>
      <c r="H6757" t="s">
        <v>87</v>
      </c>
      <c r="I6757">
        <f>IF(OR(financial_transactions3[[#This Row],[amount]]&lt;$L$16, financial_transactions3[[#This Row],[amount]]&gt;$L$17), 1, 0)</f>
        <v>0</v>
      </c>
    </row>
    <row r="6758" spans="1:9">
      <c r="A6758" t="s">
        <v>12026</v>
      </c>
      <c r="B6758" s="3">
        <v>45560</v>
      </c>
      <c r="C6758" t="s">
        <v>12027</v>
      </c>
      <c r="D6758">
        <v>766.12</v>
      </c>
      <c r="E6758" t="s">
        <v>16079</v>
      </c>
      <c r="F6758" t="s">
        <v>32</v>
      </c>
      <c r="G6758" t="s">
        <v>27</v>
      </c>
      <c r="H6758" t="s">
        <v>123</v>
      </c>
      <c r="I6758">
        <f>IF(OR(financial_transactions3[[#This Row],[amount]]&lt;$L$16, financial_transactions3[[#This Row],[amount]]&gt;$L$17), 1, 0)</f>
        <v>0</v>
      </c>
    </row>
    <row r="6759" spans="1:9">
      <c r="A6759" t="s">
        <v>12028</v>
      </c>
      <c r="B6759" s="3">
        <v>45560</v>
      </c>
      <c r="C6759" t="s">
        <v>8480</v>
      </c>
      <c r="D6759">
        <v>771.85</v>
      </c>
      <c r="E6759" t="s">
        <v>25</v>
      </c>
      <c r="F6759" t="s">
        <v>61</v>
      </c>
      <c r="G6759" t="s">
        <v>27</v>
      </c>
      <c r="H6759" t="s">
        <v>36</v>
      </c>
      <c r="I6759">
        <f>IF(OR(financial_transactions3[[#This Row],[amount]]&lt;$L$16, financial_transactions3[[#This Row],[amount]]&gt;$L$17), 1, 0)</f>
        <v>0</v>
      </c>
    </row>
    <row r="6760" spans="1:9">
      <c r="A6760" t="s">
        <v>12029</v>
      </c>
      <c r="B6760" s="3">
        <v>45560</v>
      </c>
      <c r="C6760" t="s">
        <v>12030</v>
      </c>
      <c r="D6760">
        <v>543.6</v>
      </c>
      <c r="E6760" t="s">
        <v>52</v>
      </c>
      <c r="F6760" t="s">
        <v>61</v>
      </c>
      <c r="G6760" t="s">
        <v>27</v>
      </c>
      <c r="H6760" t="s">
        <v>75</v>
      </c>
      <c r="I6760">
        <f>IF(OR(financial_transactions3[[#This Row],[amount]]&lt;$L$16, financial_transactions3[[#This Row],[amount]]&gt;$L$17), 1, 0)</f>
        <v>1</v>
      </c>
    </row>
    <row r="6761" spans="1:9">
      <c r="A6761" t="s">
        <v>12031</v>
      </c>
      <c r="B6761" s="3">
        <v>45560</v>
      </c>
      <c r="C6761" t="s">
        <v>8196</v>
      </c>
      <c r="D6761">
        <v>1025.72</v>
      </c>
      <c r="E6761" t="s">
        <v>16079</v>
      </c>
      <c r="F6761" t="s">
        <v>32</v>
      </c>
      <c r="G6761" t="s">
        <v>39</v>
      </c>
      <c r="H6761" t="s">
        <v>40</v>
      </c>
      <c r="I6761">
        <f>IF(OR(financial_transactions3[[#This Row],[amount]]&lt;$L$16, financial_transactions3[[#This Row],[amount]]&gt;$L$17), 1, 0)</f>
        <v>0</v>
      </c>
    </row>
    <row r="6762" spans="1:9">
      <c r="A6762" t="s">
        <v>12032</v>
      </c>
      <c r="B6762" s="3">
        <v>45560</v>
      </c>
      <c r="C6762" t="s">
        <v>12033</v>
      </c>
      <c r="D6762">
        <v>754.73</v>
      </c>
      <c r="E6762" t="s">
        <v>31</v>
      </c>
      <c r="F6762" t="s">
        <v>26</v>
      </c>
      <c r="G6762" t="s">
        <v>39</v>
      </c>
      <c r="H6762" t="s">
        <v>16080</v>
      </c>
      <c r="I6762">
        <f>IF(OR(financial_transactions3[[#This Row],[amount]]&lt;$L$16, financial_transactions3[[#This Row],[amount]]&gt;$L$17), 1, 0)</f>
        <v>0</v>
      </c>
    </row>
    <row r="6763" spans="1:9">
      <c r="A6763" t="s">
        <v>12034</v>
      </c>
      <c r="B6763" s="3">
        <v>45560</v>
      </c>
      <c r="C6763" t="s">
        <v>12035</v>
      </c>
      <c r="D6763">
        <v>1040.1600000000001</v>
      </c>
      <c r="E6763" t="s">
        <v>64</v>
      </c>
      <c r="F6763" t="s">
        <v>26</v>
      </c>
      <c r="G6763" t="s">
        <v>39</v>
      </c>
      <c r="H6763" t="s">
        <v>16080</v>
      </c>
      <c r="I6763">
        <f>IF(OR(financial_transactions3[[#This Row],[amount]]&lt;$L$16, financial_transactions3[[#This Row],[amount]]&gt;$L$17), 1, 0)</f>
        <v>0</v>
      </c>
    </row>
    <row r="6764" spans="1:9">
      <c r="A6764" t="s">
        <v>12036</v>
      </c>
      <c r="B6764" s="3">
        <v>45560</v>
      </c>
      <c r="C6764" t="s">
        <v>8541</v>
      </c>
      <c r="D6764">
        <v>1934.76</v>
      </c>
      <c r="E6764" t="s">
        <v>52</v>
      </c>
      <c r="F6764" t="s">
        <v>20</v>
      </c>
      <c r="G6764" t="s">
        <v>48</v>
      </c>
      <c r="H6764" t="s">
        <v>53</v>
      </c>
      <c r="I6764">
        <f>IF(OR(financial_transactions3[[#This Row],[amount]]&lt;$L$16, financial_transactions3[[#This Row],[amount]]&gt;$L$17), 1, 0)</f>
        <v>1</v>
      </c>
    </row>
    <row r="6765" spans="1:9">
      <c r="A6765" t="s">
        <v>12037</v>
      </c>
      <c r="B6765" s="3">
        <v>45560</v>
      </c>
      <c r="C6765" t="s">
        <v>12038</v>
      </c>
      <c r="D6765">
        <v>6419.77</v>
      </c>
      <c r="E6765" t="s">
        <v>16079</v>
      </c>
      <c r="F6765" t="s">
        <v>26</v>
      </c>
      <c r="G6765" t="s">
        <v>48</v>
      </c>
      <c r="H6765" t="s">
        <v>109</v>
      </c>
      <c r="I6765">
        <f>IF(OR(financial_transactions3[[#This Row],[amount]]&lt;$L$16, financial_transactions3[[#This Row],[amount]]&gt;$L$17), 1, 0)</f>
        <v>1</v>
      </c>
    </row>
    <row r="6766" spans="1:9">
      <c r="A6766" t="s">
        <v>12039</v>
      </c>
      <c r="B6766" s="3">
        <v>45560</v>
      </c>
      <c r="C6766" t="s">
        <v>12040</v>
      </c>
      <c r="D6766">
        <v>1308.1400000000001</v>
      </c>
      <c r="E6766" t="s">
        <v>47</v>
      </c>
      <c r="F6766" t="s">
        <v>61</v>
      </c>
      <c r="G6766" t="s">
        <v>48</v>
      </c>
      <c r="H6766" t="s">
        <v>57</v>
      </c>
      <c r="I6766">
        <f>IF(OR(financial_transactions3[[#This Row],[amount]]&lt;$L$16, financial_transactions3[[#This Row],[amount]]&gt;$L$17), 1, 0)</f>
        <v>0</v>
      </c>
    </row>
    <row r="6767" spans="1:9">
      <c r="A6767" t="s">
        <v>12041</v>
      </c>
      <c r="B6767" s="3">
        <v>45560</v>
      </c>
      <c r="C6767" t="s">
        <v>7887</v>
      </c>
      <c r="D6767">
        <v>809.84</v>
      </c>
      <c r="E6767" t="s">
        <v>70</v>
      </c>
      <c r="F6767" t="s">
        <v>32</v>
      </c>
      <c r="G6767" t="s">
        <v>48</v>
      </c>
      <c r="H6767" t="s">
        <v>53</v>
      </c>
      <c r="I6767">
        <f>IF(OR(financial_transactions3[[#This Row],[amount]]&lt;$L$16, financial_transactions3[[#This Row],[amount]]&gt;$L$17), 1, 0)</f>
        <v>0</v>
      </c>
    </row>
    <row r="6768" spans="1:9">
      <c r="A6768" t="s">
        <v>12042</v>
      </c>
      <c r="B6768" s="3">
        <v>45560</v>
      </c>
      <c r="C6768" t="s">
        <v>6746</v>
      </c>
      <c r="D6768">
        <v>1670.48</v>
      </c>
      <c r="E6768" t="s">
        <v>25</v>
      </c>
      <c r="F6768" t="s">
        <v>32</v>
      </c>
      <c r="G6768" t="s">
        <v>27</v>
      </c>
      <c r="H6768" t="s">
        <v>33</v>
      </c>
      <c r="I6768">
        <f>IF(OR(financial_transactions3[[#This Row],[amount]]&lt;$L$16, financial_transactions3[[#This Row],[amount]]&gt;$L$17), 1, 0)</f>
        <v>1</v>
      </c>
    </row>
    <row r="6769" spans="1:9">
      <c r="A6769" t="s">
        <v>12043</v>
      </c>
      <c r="B6769" s="3">
        <v>45560</v>
      </c>
      <c r="C6769" t="s">
        <v>12044</v>
      </c>
      <c r="D6769">
        <v>934.84</v>
      </c>
      <c r="E6769" t="s">
        <v>52</v>
      </c>
      <c r="F6769" t="s">
        <v>32</v>
      </c>
      <c r="G6769" t="s">
        <v>21</v>
      </c>
      <c r="H6769" t="s">
        <v>49</v>
      </c>
      <c r="I6769">
        <f>IF(OR(financial_transactions3[[#This Row],[amount]]&lt;$L$16, financial_transactions3[[#This Row],[amount]]&gt;$L$17), 1, 0)</f>
        <v>0</v>
      </c>
    </row>
    <row r="6770" spans="1:9">
      <c r="A6770" t="s">
        <v>12045</v>
      </c>
      <c r="B6770" s="3">
        <v>45560</v>
      </c>
      <c r="C6770" t="s">
        <v>12046</v>
      </c>
      <c r="D6770">
        <v>1960.61</v>
      </c>
      <c r="E6770" t="s">
        <v>52</v>
      </c>
      <c r="F6770" t="s">
        <v>26</v>
      </c>
      <c r="G6770" t="s">
        <v>27</v>
      </c>
      <c r="H6770" t="s">
        <v>16080</v>
      </c>
      <c r="I6770">
        <f>IF(OR(financial_transactions3[[#This Row],[amount]]&lt;$L$16, financial_transactions3[[#This Row],[amount]]&gt;$L$17), 1, 0)</f>
        <v>1</v>
      </c>
    </row>
    <row r="6771" spans="1:9">
      <c r="A6771" t="s">
        <v>12047</v>
      </c>
      <c r="B6771" s="3">
        <v>45560</v>
      </c>
      <c r="C6771" t="s">
        <v>5141</v>
      </c>
      <c r="D6771">
        <v>7446.91</v>
      </c>
      <c r="E6771" t="s">
        <v>19</v>
      </c>
      <c r="F6771" t="s">
        <v>61</v>
      </c>
      <c r="G6771" t="s">
        <v>21</v>
      </c>
      <c r="H6771" t="s">
        <v>49</v>
      </c>
      <c r="I6771">
        <f>IF(OR(financial_transactions3[[#This Row],[amount]]&lt;$L$16, financial_transactions3[[#This Row],[amount]]&gt;$L$17), 1, 0)</f>
        <v>1</v>
      </c>
    </row>
    <row r="6772" spans="1:9">
      <c r="A6772" t="s">
        <v>12048</v>
      </c>
      <c r="B6772" s="3">
        <v>45561</v>
      </c>
      <c r="C6772" t="s">
        <v>3562</v>
      </c>
      <c r="D6772">
        <v>755.18</v>
      </c>
      <c r="E6772" t="s">
        <v>31</v>
      </c>
      <c r="F6772" t="s">
        <v>26</v>
      </c>
      <c r="G6772" t="s">
        <v>21</v>
      </c>
      <c r="H6772" t="s">
        <v>28</v>
      </c>
      <c r="I6772">
        <f>IF(OR(financial_transactions3[[#This Row],[amount]]&lt;$L$16, financial_transactions3[[#This Row],[amount]]&gt;$L$17), 1, 0)</f>
        <v>0</v>
      </c>
    </row>
    <row r="6773" spans="1:9">
      <c r="A6773" t="s">
        <v>12049</v>
      </c>
      <c r="B6773" s="3">
        <v>45561</v>
      </c>
      <c r="C6773" t="s">
        <v>4814</v>
      </c>
      <c r="D6773">
        <v>504.15</v>
      </c>
      <c r="E6773" t="s">
        <v>16110</v>
      </c>
      <c r="F6773" t="s">
        <v>20</v>
      </c>
      <c r="G6773" t="s">
        <v>27</v>
      </c>
      <c r="H6773" t="s">
        <v>123</v>
      </c>
      <c r="I6773">
        <f>IF(OR(financial_transactions3[[#This Row],[amount]]&lt;$L$16, financial_transactions3[[#This Row],[amount]]&gt;$L$17), 1, 0)</f>
        <v>1</v>
      </c>
    </row>
    <row r="6774" spans="1:9">
      <c r="A6774" t="s">
        <v>12050</v>
      </c>
      <c r="B6774" s="3">
        <v>45561</v>
      </c>
      <c r="C6774" t="s">
        <v>12051</v>
      </c>
      <c r="D6774">
        <v>1914.99</v>
      </c>
      <c r="E6774" t="s">
        <v>25</v>
      </c>
      <c r="F6774" t="s">
        <v>61</v>
      </c>
      <c r="G6774" t="s">
        <v>27</v>
      </c>
      <c r="H6774" t="s">
        <v>75</v>
      </c>
      <c r="I6774">
        <f>IF(OR(financial_transactions3[[#This Row],[amount]]&lt;$L$16, financial_transactions3[[#This Row],[amount]]&gt;$L$17), 1, 0)</f>
        <v>1</v>
      </c>
    </row>
    <row r="6775" spans="1:9">
      <c r="A6775" t="s">
        <v>12052</v>
      </c>
      <c r="B6775" s="3">
        <v>45561</v>
      </c>
      <c r="C6775" t="s">
        <v>12053</v>
      </c>
      <c r="D6775">
        <v>258.89</v>
      </c>
      <c r="E6775" t="s">
        <v>16079</v>
      </c>
      <c r="F6775" t="s">
        <v>26</v>
      </c>
      <c r="G6775" t="s">
        <v>48</v>
      </c>
      <c r="H6775" t="s">
        <v>57</v>
      </c>
      <c r="I6775">
        <f>IF(OR(financial_transactions3[[#This Row],[amount]]&lt;$L$16, financial_transactions3[[#This Row],[amount]]&gt;$L$17), 1, 0)</f>
        <v>1</v>
      </c>
    </row>
    <row r="6776" spans="1:9">
      <c r="A6776" t="s">
        <v>12054</v>
      </c>
      <c r="B6776" s="3">
        <v>45561</v>
      </c>
      <c r="C6776" t="s">
        <v>5261</v>
      </c>
      <c r="D6776">
        <v>1274.3399999999999</v>
      </c>
      <c r="E6776" t="s">
        <v>122</v>
      </c>
      <c r="F6776" t="s">
        <v>32</v>
      </c>
      <c r="G6776" t="s">
        <v>39</v>
      </c>
      <c r="H6776" t="s">
        <v>44</v>
      </c>
      <c r="I6776">
        <f>IF(OR(financial_transactions3[[#This Row],[amount]]&lt;$L$16, financial_transactions3[[#This Row],[amount]]&gt;$L$17), 1, 0)</f>
        <v>0</v>
      </c>
    </row>
    <row r="6777" spans="1:9">
      <c r="A6777" t="s">
        <v>12055</v>
      </c>
      <c r="B6777" s="3">
        <v>45561</v>
      </c>
      <c r="C6777" t="s">
        <v>1853</v>
      </c>
      <c r="D6777">
        <v>507.55</v>
      </c>
      <c r="E6777" t="s">
        <v>70</v>
      </c>
      <c r="F6777" t="s">
        <v>32</v>
      </c>
      <c r="G6777" t="s">
        <v>21</v>
      </c>
      <c r="H6777" t="s">
        <v>176</v>
      </c>
      <c r="I6777">
        <f>IF(OR(financial_transactions3[[#This Row],[amount]]&lt;$L$16, financial_transactions3[[#This Row],[amount]]&gt;$L$17), 1, 0)</f>
        <v>1</v>
      </c>
    </row>
    <row r="6778" spans="1:9">
      <c r="A6778" t="s">
        <v>12056</v>
      </c>
      <c r="B6778" s="3">
        <v>45561</v>
      </c>
      <c r="C6778" t="s">
        <v>12057</v>
      </c>
      <c r="D6778">
        <v>184.37</v>
      </c>
      <c r="E6778" t="s">
        <v>67</v>
      </c>
      <c r="F6778" t="s">
        <v>20</v>
      </c>
      <c r="G6778" t="s">
        <v>48</v>
      </c>
      <c r="H6778" t="s">
        <v>49</v>
      </c>
      <c r="I6778">
        <f>IF(OR(financial_transactions3[[#This Row],[amount]]&lt;$L$16, financial_transactions3[[#This Row],[amount]]&gt;$L$17), 1, 0)</f>
        <v>1</v>
      </c>
    </row>
    <row r="6779" spans="1:9">
      <c r="A6779" t="s">
        <v>12058</v>
      </c>
      <c r="B6779" s="3">
        <v>45561</v>
      </c>
      <c r="C6779" t="s">
        <v>12059</v>
      </c>
      <c r="D6779">
        <v>1558.98</v>
      </c>
      <c r="E6779" t="s">
        <v>16110</v>
      </c>
      <c r="F6779" t="s">
        <v>61</v>
      </c>
      <c r="G6779" t="s">
        <v>48</v>
      </c>
      <c r="H6779" t="s">
        <v>36</v>
      </c>
      <c r="I6779">
        <f>IF(OR(financial_transactions3[[#This Row],[amount]]&lt;$L$16, financial_transactions3[[#This Row],[amount]]&gt;$L$17), 1, 0)</f>
        <v>0</v>
      </c>
    </row>
    <row r="6780" spans="1:9">
      <c r="A6780" t="s">
        <v>12060</v>
      </c>
      <c r="B6780" s="3">
        <v>45561</v>
      </c>
      <c r="C6780" t="s">
        <v>12061</v>
      </c>
      <c r="D6780">
        <v>851.38</v>
      </c>
      <c r="E6780" t="s">
        <v>64</v>
      </c>
      <c r="F6780" t="s">
        <v>61</v>
      </c>
      <c r="G6780" t="s">
        <v>39</v>
      </c>
      <c r="H6780" t="s">
        <v>109</v>
      </c>
      <c r="I6780">
        <f>IF(OR(financial_transactions3[[#This Row],[amount]]&lt;$L$16, financial_transactions3[[#This Row],[amount]]&gt;$L$17), 1, 0)</f>
        <v>0</v>
      </c>
    </row>
    <row r="6781" spans="1:9">
      <c r="A6781" t="s">
        <v>12062</v>
      </c>
      <c r="B6781" s="3">
        <v>45561</v>
      </c>
      <c r="C6781" t="s">
        <v>12063</v>
      </c>
      <c r="D6781">
        <v>76.06</v>
      </c>
      <c r="E6781" t="s">
        <v>47</v>
      </c>
      <c r="F6781" t="s">
        <v>26</v>
      </c>
      <c r="G6781" t="s">
        <v>27</v>
      </c>
      <c r="H6781" t="s">
        <v>176</v>
      </c>
      <c r="I6781">
        <f>IF(OR(financial_transactions3[[#This Row],[amount]]&lt;$L$16, financial_transactions3[[#This Row],[amount]]&gt;$L$17), 1, 0)</f>
        <v>1</v>
      </c>
    </row>
    <row r="6782" spans="1:9">
      <c r="A6782" t="s">
        <v>12064</v>
      </c>
      <c r="B6782" s="3">
        <v>45561</v>
      </c>
      <c r="C6782" t="s">
        <v>7290</v>
      </c>
      <c r="D6782">
        <v>168.92</v>
      </c>
      <c r="E6782" t="s">
        <v>52</v>
      </c>
      <c r="F6782" t="s">
        <v>61</v>
      </c>
      <c r="G6782" t="s">
        <v>27</v>
      </c>
      <c r="H6782" t="s">
        <v>44</v>
      </c>
      <c r="I6782">
        <f>IF(OR(financial_transactions3[[#This Row],[amount]]&lt;$L$16, financial_transactions3[[#This Row],[amount]]&gt;$L$17), 1, 0)</f>
        <v>1</v>
      </c>
    </row>
    <row r="6783" spans="1:9">
      <c r="A6783" t="s">
        <v>12065</v>
      </c>
      <c r="B6783" s="3">
        <v>45561</v>
      </c>
      <c r="C6783" t="s">
        <v>1881</v>
      </c>
      <c r="D6783">
        <v>471</v>
      </c>
      <c r="E6783" t="s">
        <v>31</v>
      </c>
      <c r="F6783" t="s">
        <v>32</v>
      </c>
      <c r="G6783" t="s">
        <v>27</v>
      </c>
      <c r="H6783" t="s">
        <v>28</v>
      </c>
      <c r="I6783">
        <f>IF(OR(financial_transactions3[[#This Row],[amount]]&lt;$L$16, financial_transactions3[[#This Row],[amount]]&gt;$L$17), 1, 0)</f>
        <v>1</v>
      </c>
    </row>
    <row r="6784" spans="1:9">
      <c r="A6784" t="s">
        <v>12066</v>
      </c>
      <c r="B6784" s="3">
        <v>45561</v>
      </c>
      <c r="C6784" t="s">
        <v>12067</v>
      </c>
      <c r="D6784">
        <v>896.58</v>
      </c>
      <c r="E6784" t="s">
        <v>16110</v>
      </c>
      <c r="F6784" t="s">
        <v>32</v>
      </c>
      <c r="G6784" t="s">
        <v>39</v>
      </c>
      <c r="H6784" t="s">
        <v>28</v>
      </c>
      <c r="I6784">
        <f>IF(OR(financial_transactions3[[#This Row],[amount]]&lt;$L$16, financial_transactions3[[#This Row],[amount]]&gt;$L$17), 1, 0)</f>
        <v>0</v>
      </c>
    </row>
    <row r="6785" spans="1:9">
      <c r="A6785" t="s">
        <v>12068</v>
      </c>
      <c r="B6785" s="3">
        <v>45561</v>
      </c>
      <c r="C6785" t="s">
        <v>11904</v>
      </c>
      <c r="D6785">
        <v>1916.11</v>
      </c>
      <c r="E6785" t="s">
        <v>25</v>
      </c>
      <c r="F6785" t="s">
        <v>61</v>
      </c>
      <c r="G6785" t="s">
        <v>39</v>
      </c>
      <c r="H6785" t="s">
        <v>16080</v>
      </c>
      <c r="I6785">
        <f>IF(OR(financial_transactions3[[#This Row],[amount]]&lt;$L$16, financial_transactions3[[#This Row],[amount]]&gt;$L$17), 1, 0)</f>
        <v>1</v>
      </c>
    </row>
    <row r="6786" spans="1:9">
      <c r="A6786" t="s">
        <v>12071</v>
      </c>
      <c r="B6786" s="3">
        <v>45561</v>
      </c>
      <c r="C6786" t="s">
        <v>12072</v>
      </c>
      <c r="D6786">
        <v>486.2</v>
      </c>
      <c r="E6786" t="s">
        <v>16110</v>
      </c>
      <c r="F6786" t="s">
        <v>20</v>
      </c>
      <c r="G6786" t="s">
        <v>21</v>
      </c>
      <c r="H6786" t="s">
        <v>109</v>
      </c>
      <c r="I6786">
        <f>IF(OR(financial_transactions3[[#This Row],[amount]]&lt;$L$16, financial_transactions3[[#This Row],[amount]]&gt;$L$17), 1, 0)</f>
        <v>1</v>
      </c>
    </row>
    <row r="6787" spans="1:9">
      <c r="A6787" t="s">
        <v>12073</v>
      </c>
      <c r="B6787" s="3">
        <v>45561</v>
      </c>
      <c r="C6787" t="s">
        <v>765</v>
      </c>
      <c r="D6787">
        <v>694.11</v>
      </c>
      <c r="E6787" t="s">
        <v>19</v>
      </c>
      <c r="F6787" t="s">
        <v>32</v>
      </c>
      <c r="G6787" t="s">
        <v>21</v>
      </c>
      <c r="H6787" t="s">
        <v>109</v>
      </c>
      <c r="I6787">
        <f>IF(OR(financial_transactions3[[#This Row],[amount]]&lt;$L$16, financial_transactions3[[#This Row],[amount]]&gt;$L$17), 1, 0)</f>
        <v>0</v>
      </c>
    </row>
    <row r="6788" spans="1:9">
      <c r="A6788" t="s">
        <v>12074</v>
      </c>
      <c r="B6788" s="3">
        <v>45561</v>
      </c>
      <c r="C6788" t="s">
        <v>12075</v>
      </c>
      <c r="D6788">
        <v>455.11</v>
      </c>
      <c r="E6788" t="s">
        <v>64</v>
      </c>
      <c r="F6788" t="s">
        <v>26</v>
      </c>
      <c r="G6788" t="s">
        <v>39</v>
      </c>
      <c r="H6788" t="s">
        <v>44</v>
      </c>
      <c r="I6788">
        <f>IF(OR(financial_transactions3[[#This Row],[amount]]&lt;$L$16, financial_transactions3[[#This Row],[amount]]&gt;$L$17), 1, 0)</f>
        <v>1</v>
      </c>
    </row>
    <row r="6789" spans="1:9">
      <c r="A6789" t="s">
        <v>12078</v>
      </c>
      <c r="B6789" s="3">
        <v>45561</v>
      </c>
      <c r="C6789" t="s">
        <v>12079</v>
      </c>
      <c r="D6789">
        <v>1233.2</v>
      </c>
      <c r="E6789" t="s">
        <v>19</v>
      </c>
      <c r="F6789" t="s">
        <v>32</v>
      </c>
      <c r="G6789" t="s">
        <v>21</v>
      </c>
      <c r="H6789" t="s">
        <v>36</v>
      </c>
      <c r="I6789">
        <f>IF(OR(financial_transactions3[[#This Row],[amount]]&lt;$L$16, financial_transactions3[[#This Row],[amount]]&gt;$L$17), 1, 0)</f>
        <v>0</v>
      </c>
    </row>
    <row r="6790" spans="1:9">
      <c r="A6790" t="s">
        <v>12081</v>
      </c>
      <c r="B6790" s="3">
        <v>45561</v>
      </c>
      <c r="C6790" t="s">
        <v>9511</v>
      </c>
      <c r="D6790">
        <v>1158.19</v>
      </c>
      <c r="E6790" t="s">
        <v>25</v>
      </c>
      <c r="F6790" t="s">
        <v>20</v>
      </c>
      <c r="G6790" t="s">
        <v>48</v>
      </c>
      <c r="H6790" t="s">
        <v>75</v>
      </c>
      <c r="I6790">
        <f>IF(OR(financial_transactions3[[#This Row],[amount]]&lt;$L$16, financial_transactions3[[#This Row],[amount]]&gt;$L$17), 1, 0)</f>
        <v>0</v>
      </c>
    </row>
    <row r="6791" spans="1:9">
      <c r="A6791" t="s">
        <v>12082</v>
      </c>
      <c r="B6791" s="3">
        <v>45561</v>
      </c>
      <c r="C6791" t="s">
        <v>7706</v>
      </c>
      <c r="D6791">
        <v>930.8</v>
      </c>
      <c r="E6791" t="s">
        <v>16110</v>
      </c>
      <c r="F6791" t="s">
        <v>26</v>
      </c>
      <c r="G6791" t="s">
        <v>27</v>
      </c>
      <c r="H6791" t="s">
        <v>176</v>
      </c>
      <c r="I6791">
        <f>IF(OR(financial_transactions3[[#This Row],[amount]]&lt;$L$16, financial_transactions3[[#This Row],[amount]]&gt;$L$17), 1, 0)</f>
        <v>0</v>
      </c>
    </row>
    <row r="6792" spans="1:9">
      <c r="A6792" t="s">
        <v>12083</v>
      </c>
      <c r="B6792" s="3">
        <v>45562</v>
      </c>
      <c r="C6792" t="s">
        <v>5885</v>
      </c>
      <c r="D6792">
        <v>1771.96</v>
      </c>
      <c r="E6792" t="s">
        <v>25</v>
      </c>
      <c r="F6792" t="s">
        <v>61</v>
      </c>
      <c r="G6792" t="s">
        <v>48</v>
      </c>
      <c r="H6792" t="s">
        <v>53</v>
      </c>
      <c r="I6792">
        <f>IF(OR(financial_transactions3[[#This Row],[amount]]&lt;$L$16, financial_transactions3[[#This Row],[amount]]&gt;$L$17), 1, 0)</f>
        <v>1</v>
      </c>
    </row>
    <row r="6793" spans="1:9">
      <c r="A6793" t="s">
        <v>12084</v>
      </c>
      <c r="B6793" s="3">
        <v>45562</v>
      </c>
      <c r="C6793" t="s">
        <v>12085</v>
      </c>
      <c r="D6793">
        <v>1171.77</v>
      </c>
      <c r="E6793" t="s">
        <v>16110</v>
      </c>
      <c r="F6793" t="s">
        <v>61</v>
      </c>
      <c r="G6793" t="s">
        <v>48</v>
      </c>
      <c r="H6793" t="s">
        <v>53</v>
      </c>
      <c r="I6793">
        <f>IF(OR(financial_transactions3[[#This Row],[amount]]&lt;$L$16, financial_transactions3[[#This Row],[amount]]&gt;$L$17), 1, 0)</f>
        <v>0</v>
      </c>
    </row>
    <row r="6794" spans="1:9">
      <c r="A6794" t="s">
        <v>12086</v>
      </c>
      <c r="B6794" s="3">
        <v>45562</v>
      </c>
      <c r="C6794" t="s">
        <v>9338</v>
      </c>
      <c r="D6794">
        <v>1155.6300000000001</v>
      </c>
      <c r="E6794" t="s">
        <v>52</v>
      </c>
      <c r="F6794" t="s">
        <v>32</v>
      </c>
      <c r="G6794" t="s">
        <v>27</v>
      </c>
      <c r="H6794" t="s">
        <v>75</v>
      </c>
      <c r="I6794">
        <f>IF(OR(financial_transactions3[[#This Row],[amount]]&lt;$L$16, financial_transactions3[[#This Row],[amount]]&gt;$L$17), 1, 0)</f>
        <v>0</v>
      </c>
    </row>
    <row r="6795" spans="1:9">
      <c r="A6795" t="s">
        <v>12088</v>
      </c>
      <c r="B6795" s="3">
        <v>45562</v>
      </c>
      <c r="C6795" t="s">
        <v>12089</v>
      </c>
      <c r="D6795">
        <v>461.63</v>
      </c>
      <c r="E6795" t="s">
        <v>31</v>
      </c>
      <c r="F6795" t="s">
        <v>20</v>
      </c>
      <c r="G6795" t="s">
        <v>21</v>
      </c>
      <c r="H6795" t="s">
        <v>36</v>
      </c>
      <c r="I6795">
        <f>IF(OR(financial_transactions3[[#This Row],[amount]]&lt;$L$16, financial_transactions3[[#This Row],[amount]]&gt;$L$17), 1, 0)</f>
        <v>1</v>
      </c>
    </row>
    <row r="6796" spans="1:9">
      <c r="A6796" t="s">
        <v>12090</v>
      </c>
      <c r="B6796" s="3">
        <v>45562</v>
      </c>
      <c r="C6796" t="s">
        <v>8085</v>
      </c>
      <c r="D6796">
        <v>11466.28</v>
      </c>
      <c r="E6796" t="s">
        <v>16079</v>
      </c>
      <c r="F6796" t="s">
        <v>26</v>
      </c>
      <c r="G6796" t="s">
        <v>39</v>
      </c>
      <c r="H6796" t="s">
        <v>75</v>
      </c>
      <c r="I6796">
        <f>IF(OR(financial_transactions3[[#This Row],[amount]]&lt;$L$16, financial_transactions3[[#This Row],[amount]]&gt;$L$17), 1, 0)</f>
        <v>1</v>
      </c>
    </row>
    <row r="6797" spans="1:9">
      <c r="A6797" t="s">
        <v>12091</v>
      </c>
      <c r="B6797" s="3">
        <v>45562</v>
      </c>
      <c r="C6797" t="s">
        <v>2498</v>
      </c>
      <c r="D6797">
        <v>1119.55</v>
      </c>
      <c r="E6797" t="s">
        <v>31</v>
      </c>
      <c r="F6797" t="s">
        <v>26</v>
      </c>
      <c r="G6797" t="s">
        <v>48</v>
      </c>
      <c r="H6797" t="s">
        <v>94</v>
      </c>
      <c r="I6797">
        <f>IF(OR(financial_transactions3[[#This Row],[amount]]&lt;$L$16, financial_transactions3[[#This Row],[amount]]&gt;$L$17), 1, 0)</f>
        <v>0</v>
      </c>
    </row>
    <row r="6798" spans="1:9">
      <c r="A6798" t="s">
        <v>12092</v>
      </c>
      <c r="B6798" s="3">
        <v>45562</v>
      </c>
      <c r="C6798" t="s">
        <v>3947</v>
      </c>
      <c r="D6798">
        <v>1963.71</v>
      </c>
      <c r="E6798" t="s">
        <v>122</v>
      </c>
      <c r="F6798" t="s">
        <v>26</v>
      </c>
      <c r="G6798" t="s">
        <v>27</v>
      </c>
      <c r="H6798" t="s">
        <v>16080</v>
      </c>
      <c r="I6798">
        <f>IF(OR(financial_transactions3[[#This Row],[amount]]&lt;$L$16, financial_transactions3[[#This Row],[amount]]&gt;$L$17), 1, 0)</f>
        <v>1</v>
      </c>
    </row>
    <row r="6799" spans="1:9">
      <c r="A6799" t="s">
        <v>12093</v>
      </c>
      <c r="B6799" s="3">
        <v>45562</v>
      </c>
      <c r="C6799" t="s">
        <v>3699</v>
      </c>
      <c r="D6799">
        <v>1166.6199999999999</v>
      </c>
      <c r="E6799" t="s">
        <v>16110</v>
      </c>
      <c r="F6799" t="s">
        <v>26</v>
      </c>
      <c r="G6799" t="s">
        <v>39</v>
      </c>
      <c r="H6799" t="s">
        <v>57</v>
      </c>
      <c r="I6799">
        <f>IF(OR(financial_transactions3[[#This Row],[amount]]&lt;$L$16, financial_transactions3[[#This Row],[amount]]&gt;$L$17), 1, 0)</f>
        <v>0</v>
      </c>
    </row>
    <row r="6800" spans="1:9">
      <c r="A6800" t="s">
        <v>12094</v>
      </c>
      <c r="B6800" s="3">
        <v>45562</v>
      </c>
      <c r="C6800" t="s">
        <v>9191</v>
      </c>
      <c r="D6800">
        <v>1522.61</v>
      </c>
      <c r="E6800" t="s">
        <v>31</v>
      </c>
      <c r="F6800" t="s">
        <v>61</v>
      </c>
      <c r="G6800" t="s">
        <v>27</v>
      </c>
      <c r="H6800" t="s">
        <v>123</v>
      </c>
      <c r="I6800">
        <f>IF(OR(financial_transactions3[[#This Row],[amount]]&lt;$L$16, financial_transactions3[[#This Row],[amount]]&gt;$L$17), 1, 0)</f>
        <v>0</v>
      </c>
    </row>
    <row r="6801" spans="1:9">
      <c r="A6801" t="s">
        <v>12095</v>
      </c>
      <c r="B6801" s="3">
        <v>45562</v>
      </c>
      <c r="C6801" t="s">
        <v>3525</v>
      </c>
      <c r="D6801">
        <v>1625.56</v>
      </c>
      <c r="E6801" t="s">
        <v>47</v>
      </c>
      <c r="F6801" t="s">
        <v>26</v>
      </c>
      <c r="G6801" t="s">
        <v>48</v>
      </c>
      <c r="H6801" t="s">
        <v>49</v>
      </c>
      <c r="I6801">
        <f>IF(OR(financial_transactions3[[#This Row],[amount]]&lt;$L$16, financial_transactions3[[#This Row],[amount]]&gt;$L$17), 1, 0)</f>
        <v>1</v>
      </c>
    </row>
    <row r="6802" spans="1:9">
      <c r="A6802" t="s">
        <v>12096</v>
      </c>
      <c r="B6802" s="3">
        <v>45562</v>
      </c>
      <c r="C6802" t="s">
        <v>4458</v>
      </c>
      <c r="D6802">
        <v>1117.01</v>
      </c>
      <c r="E6802" t="s">
        <v>19</v>
      </c>
      <c r="F6802" t="s">
        <v>32</v>
      </c>
      <c r="G6802" t="s">
        <v>48</v>
      </c>
      <c r="H6802" t="s">
        <v>75</v>
      </c>
      <c r="I6802">
        <f>IF(OR(financial_transactions3[[#This Row],[amount]]&lt;$L$16, financial_transactions3[[#This Row],[amount]]&gt;$L$17), 1, 0)</f>
        <v>0</v>
      </c>
    </row>
    <row r="6803" spans="1:9">
      <c r="A6803" t="s">
        <v>12097</v>
      </c>
      <c r="B6803" s="3">
        <v>45562</v>
      </c>
      <c r="C6803" t="s">
        <v>3014</v>
      </c>
      <c r="D6803">
        <v>1508.83</v>
      </c>
      <c r="E6803" t="s">
        <v>25</v>
      </c>
      <c r="F6803" t="s">
        <v>32</v>
      </c>
      <c r="G6803" t="s">
        <v>39</v>
      </c>
      <c r="H6803" t="s">
        <v>94</v>
      </c>
      <c r="I6803">
        <f>IF(OR(financial_transactions3[[#This Row],[amount]]&lt;$L$16, financial_transactions3[[#This Row],[amount]]&gt;$L$17), 1, 0)</f>
        <v>0</v>
      </c>
    </row>
    <row r="6804" spans="1:9">
      <c r="A6804" t="s">
        <v>12098</v>
      </c>
      <c r="B6804" s="3">
        <v>45562</v>
      </c>
      <c r="C6804" t="s">
        <v>1421</v>
      </c>
      <c r="D6804">
        <v>1913.91</v>
      </c>
      <c r="E6804" t="s">
        <v>122</v>
      </c>
      <c r="F6804" t="s">
        <v>26</v>
      </c>
      <c r="G6804" t="s">
        <v>27</v>
      </c>
      <c r="H6804" t="s">
        <v>176</v>
      </c>
      <c r="I6804">
        <f>IF(OR(financial_transactions3[[#This Row],[amount]]&lt;$L$16, financial_transactions3[[#This Row],[amount]]&gt;$L$17), 1, 0)</f>
        <v>1</v>
      </c>
    </row>
    <row r="6805" spans="1:9">
      <c r="A6805" t="s">
        <v>12100</v>
      </c>
      <c r="B6805" s="3">
        <v>45562</v>
      </c>
      <c r="C6805" t="s">
        <v>8900</v>
      </c>
      <c r="D6805">
        <v>1057</v>
      </c>
      <c r="E6805" t="s">
        <v>47</v>
      </c>
      <c r="F6805" t="s">
        <v>20</v>
      </c>
      <c r="G6805" t="s">
        <v>48</v>
      </c>
      <c r="H6805" t="s">
        <v>36</v>
      </c>
      <c r="I6805">
        <f>IF(OR(financial_transactions3[[#This Row],[amount]]&lt;$L$16, financial_transactions3[[#This Row],[amount]]&gt;$L$17), 1, 0)</f>
        <v>0</v>
      </c>
    </row>
    <row r="6806" spans="1:9">
      <c r="A6806" t="s">
        <v>12101</v>
      </c>
      <c r="B6806" s="3">
        <v>45562</v>
      </c>
      <c r="C6806" t="s">
        <v>12102</v>
      </c>
      <c r="D6806">
        <v>1572.16</v>
      </c>
      <c r="E6806" t="s">
        <v>64</v>
      </c>
      <c r="F6806" t="s">
        <v>32</v>
      </c>
      <c r="G6806" t="s">
        <v>21</v>
      </c>
      <c r="H6806" t="s">
        <v>123</v>
      </c>
      <c r="I6806">
        <f>IF(OR(financial_transactions3[[#This Row],[amount]]&lt;$L$16, financial_transactions3[[#This Row],[amount]]&gt;$L$17), 1, 0)</f>
        <v>0</v>
      </c>
    </row>
    <row r="6807" spans="1:9">
      <c r="A6807" t="s">
        <v>12103</v>
      </c>
      <c r="B6807" s="3">
        <v>45562</v>
      </c>
      <c r="C6807" t="s">
        <v>10418</v>
      </c>
      <c r="D6807">
        <v>50.04</v>
      </c>
      <c r="E6807" t="s">
        <v>16110</v>
      </c>
      <c r="F6807" t="s">
        <v>20</v>
      </c>
      <c r="G6807" t="s">
        <v>39</v>
      </c>
      <c r="H6807" t="s">
        <v>176</v>
      </c>
      <c r="I6807">
        <f>IF(OR(financial_transactions3[[#This Row],[amount]]&lt;$L$16, financial_transactions3[[#This Row],[amount]]&gt;$L$17), 1, 0)</f>
        <v>1</v>
      </c>
    </row>
    <row r="6808" spans="1:9">
      <c r="A6808" t="s">
        <v>12104</v>
      </c>
      <c r="B6808" s="3">
        <v>45562</v>
      </c>
      <c r="C6808" t="s">
        <v>12105</v>
      </c>
      <c r="D6808">
        <v>61.42</v>
      </c>
      <c r="E6808" t="s">
        <v>16110</v>
      </c>
      <c r="F6808" t="s">
        <v>32</v>
      </c>
      <c r="G6808" t="s">
        <v>21</v>
      </c>
      <c r="H6808" t="s">
        <v>109</v>
      </c>
      <c r="I6808">
        <f>IF(OR(financial_transactions3[[#This Row],[amount]]&lt;$L$16, financial_transactions3[[#This Row],[amount]]&gt;$L$17), 1, 0)</f>
        <v>1</v>
      </c>
    </row>
    <row r="6809" spans="1:9">
      <c r="A6809" t="s">
        <v>12106</v>
      </c>
      <c r="B6809" s="3">
        <v>45562</v>
      </c>
      <c r="C6809" t="s">
        <v>5023</v>
      </c>
      <c r="D6809">
        <v>1463.92</v>
      </c>
      <c r="E6809" t="s">
        <v>16079</v>
      </c>
      <c r="F6809" t="s">
        <v>20</v>
      </c>
      <c r="G6809" t="s">
        <v>21</v>
      </c>
      <c r="H6809" t="s">
        <v>53</v>
      </c>
      <c r="I6809">
        <f>IF(OR(financial_transactions3[[#This Row],[amount]]&lt;$L$16, financial_transactions3[[#This Row],[amount]]&gt;$L$17), 1, 0)</f>
        <v>0</v>
      </c>
    </row>
    <row r="6810" spans="1:9">
      <c r="A6810" t="s">
        <v>12107</v>
      </c>
      <c r="B6810" s="3">
        <v>45562</v>
      </c>
      <c r="C6810" t="s">
        <v>5113</v>
      </c>
      <c r="D6810">
        <v>314.44</v>
      </c>
      <c r="E6810" t="s">
        <v>31</v>
      </c>
      <c r="F6810" t="s">
        <v>61</v>
      </c>
      <c r="G6810" t="s">
        <v>48</v>
      </c>
      <c r="H6810" t="s">
        <v>49</v>
      </c>
      <c r="I6810">
        <f>IF(OR(financial_transactions3[[#This Row],[amount]]&lt;$L$16, financial_transactions3[[#This Row],[amount]]&gt;$L$17), 1, 0)</f>
        <v>1</v>
      </c>
    </row>
    <row r="6811" spans="1:9">
      <c r="A6811" t="s">
        <v>12108</v>
      </c>
      <c r="B6811" s="3">
        <v>45562</v>
      </c>
      <c r="C6811" t="s">
        <v>9257</v>
      </c>
      <c r="D6811">
        <v>1918.27</v>
      </c>
      <c r="E6811" t="s">
        <v>122</v>
      </c>
      <c r="F6811" t="s">
        <v>61</v>
      </c>
      <c r="G6811" t="s">
        <v>39</v>
      </c>
      <c r="H6811" t="s">
        <v>36</v>
      </c>
      <c r="I6811">
        <f>IF(OR(financial_transactions3[[#This Row],[amount]]&lt;$L$16, financial_transactions3[[#This Row],[amount]]&gt;$L$17), 1, 0)</f>
        <v>1</v>
      </c>
    </row>
    <row r="6812" spans="1:9">
      <c r="A6812" t="s">
        <v>12109</v>
      </c>
      <c r="B6812" s="3">
        <v>45562</v>
      </c>
      <c r="C6812" t="s">
        <v>12110</v>
      </c>
      <c r="D6812">
        <v>1191.8900000000001</v>
      </c>
      <c r="E6812" t="s">
        <v>25</v>
      </c>
      <c r="F6812" t="s">
        <v>26</v>
      </c>
      <c r="G6812" t="s">
        <v>39</v>
      </c>
      <c r="H6812" t="s">
        <v>75</v>
      </c>
      <c r="I6812">
        <f>IF(OR(financial_transactions3[[#This Row],[amount]]&lt;$L$16, financial_transactions3[[#This Row],[amount]]&gt;$L$17), 1, 0)</f>
        <v>0</v>
      </c>
    </row>
    <row r="6813" spans="1:9">
      <c r="A6813" t="s">
        <v>12111</v>
      </c>
      <c r="B6813" s="3">
        <v>45562</v>
      </c>
      <c r="C6813" t="s">
        <v>802</v>
      </c>
      <c r="D6813">
        <v>970.69</v>
      </c>
      <c r="E6813" t="s">
        <v>64</v>
      </c>
      <c r="F6813" t="s">
        <v>32</v>
      </c>
      <c r="G6813" t="s">
        <v>21</v>
      </c>
      <c r="H6813" t="s">
        <v>16080</v>
      </c>
      <c r="I6813">
        <f>IF(OR(financial_transactions3[[#This Row],[amount]]&lt;$L$16, financial_transactions3[[#This Row],[amount]]&gt;$L$17), 1, 0)</f>
        <v>0</v>
      </c>
    </row>
    <row r="6814" spans="1:9">
      <c r="A6814" t="s">
        <v>12112</v>
      </c>
      <c r="B6814" s="3">
        <v>45562</v>
      </c>
      <c r="C6814" t="s">
        <v>12113</v>
      </c>
      <c r="D6814">
        <v>958.19</v>
      </c>
      <c r="E6814" t="s">
        <v>64</v>
      </c>
      <c r="F6814" t="s">
        <v>20</v>
      </c>
      <c r="G6814" t="s">
        <v>39</v>
      </c>
      <c r="H6814" t="s">
        <v>57</v>
      </c>
      <c r="I6814">
        <f>IF(OR(financial_transactions3[[#This Row],[amount]]&lt;$L$16, financial_transactions3[[#This Row],[amount]]&gt;$L$17), 1, 0)</f>
        <v>0</v>
      </c>
    </row>
    <row r="6815" spans="1:9">
      <c r="A6815" t="s">
        <v>12114</v>
      </c>
      <c r="B6815" s="3">
        <v>45562</v>
      </c>
      <c r="C6815" t="s">
        <v>12115</v>
      </c>
      <c r="D6815">
        <v>1622.08</v>
      </c>
      <c r="E6815" t="s">
        <v>16079</v>
      </c>
      <c r="F6815" t="s">
        <v>20</v>
      </c>
      <c r="G6815" t="s">
        <v>48</v>
      </c>
      <c r="H6815" t="s">
        <v>94</v>
      </c>
      <c r="I6815">
        <f>IF(OR(financial_transactions3[[#This Row],[amount]]&lt;$L$16, financial_transactions3[[#This Row],[amount]]&gt;$L$17), 1, 0)</f>
        <v>1</v>
      </c>
    </row>
    <row r="6816" spans="1:9">
      <c r="A6816" t="s">
        <v>12116</v>
      </c>
      <c r="B6816" s="3">
        <v>45562</v>
      </c>
      <c r="C6816" t="s">
        <v>12117</v>
      </c>
      <c r="D6816">
        <v>1172.19</v>
      </c>
      <c r="E6816" t="s">
        <v>122</v>
      </c>
      <c r="F6816" t="s">
        <v>20</v>
      </c>
      <c r="G6816" t="s">
        <v>39</v>
      </c>
      <c r="H6816" t="s">
        <v>57</v>
      </c>
      <c r="I6816">
        <f>IF(OR(financial_transactions3[[#This Row],[amount]]&lt;$L$16, financial_transactions3[[#This Row],[amount]]&gt;$L$17), 1, 0)</f>
        <v>0</v>
      </c>
    </row>
    <row r="6817" spans="1:9">
      <c r="A6817" t="s">
        <v>12118</v>
      </c>
      <c r="B6817" s="3">
        <v>45562</v>
      </c>
      <c r="C6817" t="s">
        <v>12119</v>
      </c>
      <c r="D6817">
        <v>840.78</v>
      </c>
      <c r="E6817" t="s">
        <v>122</v>
      </c>
      <c r="F6817" t="s">
        <v>61</v>
      </c>
      <c r="G6817" t="s">
        <v>21</v>
      </c>
      <c r="H6817" t="s">
        <v>109</v>
      </c>
      <c r="I6817">
        <f>IF(OR(financial_transactions3[[#This Row],[amount]]&lt;$L$16, financial_transactions3[[#This Row],[amount]]&gt;$L$17), 1, 0)</f>
        <v>0</v>
      </c>
    </row>
    <row r="6818" spans="1:9">
      <c r="A6818" t="s">
        <v>12120</v>
      </c>
      <c r="B6818" s="3">
        <v>45562</v>
      </c>
      <c r="C6818" t="s">
        <v>8860</v>
      </c>
      <c r="D6818">
        <v>1047.43</v>
      </c>
      <c r="E6818" t="s">
        <v>122</v>
      </c>
      <c r="F6818" t="s">
        <v>20</v>
      </c>
      <c r="G6818" t="s">
        <v>48</v>
      </c>
      <c r="H6818" t="s">
        <v>53</v>
      </c>
      <c r="I6818">
        <f>IF(OR(financial_transactions3[[#This Row],[amount]]&lt;$L$16, financial_transactions3[[#This Row],[amount]]&gt;$L$17), 1, 0)</f>
        <v>0</v>
      </c>
    </row>
    <row r="6819" spans="1:9">
      <c r="A6819" t="s">
        <v>12121</v>
      </c>
      <c r="B6819" s="3">
        <v>45562</v>
      </c>
      <c r="C6819" t="s">
        <v>12122</v>
      </c>
      <c r="D6819">
        <v>1648.66</v>
      </c>
      <c r="E6819" t="s">
        <v>52</v>
      </c>
      <c r="F6819" t="s">
        <v>26</v>
      </c>
      <c r="G6819" t="s">
        <v>21</v>
      </c>
      <c r="H6819" t="s">
        <v>176</v>
      </c>
      <c r="I6819">
        <f>IF(OR(financial_transactions3[[#This Row],[amount]]&lt;$L$16, financial_transactions3[[#This Row],[amount]]&gt;$L$17), 1, 0)</f>
        <v>1</v>
      </c>
    </row>
    <row r="6820" spans="1:9">
      <c r="A6820" t="s">
        <v>12123</v>
      </c>
      <c r="B6820" s="3">
        <v>45563</v>
      </c>
      <c r="C6820" t="s">
        <v>12124</v>
      </c>
      <c r="D6820">
        <v>456.15</v>
      </c>
      <c r="E6820" t="s">
        <v>16079</v>
      </c>
      <c r="F6820" t="s">
        <v>26</v>
      </c>
      <c r="G6820" t="s">
        <v>21</v>
      </c>
      <c r="H6820" t="s">
        <v>75</v>
      </c>
      <c r="I6820">
        <f>IF(OR(financial_transactions3[[#This Row],[amount]]&lt;$L$16, financial_transactions3[[#This Row],[amount]]&gt;$L$17), 1, 0)</f>
        <v>1</v>
      </c>
    </row>
    <row r="6821" spans="1:9">
      <c r="A6821" t="s">
        <v>12125</v>
      </c>
      <c r="B6821" s="3">
        <v>45563</v>
      </c>
      <c r="C6821" t="s">
        <v>10294</v>
      </c>
      <c r="D6821">
        <v>177.69</v>
      </c>
      <c r="E6821" t="s">
        <v>25</v>
      </c>
      <c r="F6821" t="s">
        <v>26</v>
      </c>
      <c r="G6821" t="s">
        <v>48</v>
      </c>
      <c r="H6821" t="s">
        <v>176</v>
      </c>
      <c r="I6821">
        <f>IF(OR(financial_transactions3[[#This Row],[amount]]&lt;$L$16, financial_transactions3[[#This Row],[amount]]&gt;$L$17), 1, 0)</f>
        <v>1</v>
      </c>
    </row>
    <row r="6822" spans="1:9">
      <c r="A6822" t="s">
        <v>12126</v>
      </c>
      <c r="B6822" s="3">
        <v>45563</v>
      </c>
      <c r="C6822" t="s">
        <v>6129</v>
      </c>
      <c r="D6822">
        <v>1366.36</v>
      </c>
      <c r="E6822" t="s">
        <v>122</v>
      </c>
      <c r="F6822" t="s">
        <v>32</v>
      </c>
      <c r="G6822" t="s">
        <v>48</v>
      </c>
      <c r="H6822" t="s">
        <v>49</v>
      </c>
      <c r="I6822">
        <f>IF(OR(financial_transactions3[[#This Row],[amount]]&lt;$L$16, financial_transactions3[[#This Row],[amount]]&gt;$L$17), 1, 0)</f>
        <v>0</v>
      </c>
    </row>
    <row r="6823" spans="1:9">
      <c r="A6823" t="s">
        <v>12127</v>
      </c>
      <c r="B6823" s="3">
        <v>45563</v>
      </c>
      <c r="C6823" t="s">
        <v>12128</v>
      </c>
      <c r="D6823">
        <v>1241.29</v>
      </c>
      <c r="E6823" t="s">
        <v>52</v>
      </c>
      <c r="F6823" t="s">
        <v>26</v>
      </c>
      <c r="G6823" t="s">
        <v>39</v>
      </c>
      <c r="H6823" t="s">
        <v>75</v>
      </c>
      <c r="I6823">
        <f>IF(OR(financial_transactions3[[#This Row],[amount]]&lt;$L$16, financial_transactions3[[#This Row],[amount]]&gt;$L$17), 1, 0)</f>
        <v>0</v>
      </c>
    </row>
    <row r="6824" spans="1:9">
      <c r="A6824" t="s">
        <v>12131</v>
      </c>
      <c r="B6824" s="3">
        <v>45563</v>
      </c>
      <c r="C6824" t="s">
        <v>7637</v>
      </c>
      <c r="D6824">
        <v>1770.08</v>
      </c>
      <c r="E6824" t="s">
        <v>31</v>
      </c>
      <c r="F6824" t="s">
        <v>32</v>
      </c>
      <c r="G6824" t="s">
        <v>27</v>
      </c>
      <c r="H6824" t="s">
        <v>94</v>
      </c>
      <c r="I6824">
        <f>IF(OR(financial_transactions3[[#This Row],[amount]]&lt;$L$16, financial_transactions3[[#This Row],[amount]]&gt;$L$17), 1, 0)</f>
        <v>1</v>
      </c>
    </row>
    <row r="6825" spans="1:9">
      <c r="A6825" t="s">
        <v>12132</v>
      </c>
      <c r="B6825" s="3">
        <v>45563</v>
      </c>
      <c r="C6825" t="s">
        <v>12133</v>
      </c>
      <c r="D6825">
        <v>844.68</v>
      </c>
      <c r="E6825" t="s">
        <v>47</v>
      </c>
      <c r="F6825" t="s">
        <v>26</v>
      </c>
      <c r="G6825" t="s">
        <v>39</v>
      </c>
      <c r="H6825" t="s">
        <v>36</v>
      </c>
      <c r="I6825">
        <f>IF(OR(financial_transactions3[[#This Row],[amount]]&lt;$L$16, financial_transactions3[[#This Row],[amount]]&gt;$L$17), 1, 0)</f>
        <v>0</v>
      </c>
    </row>
    <row r="6826" spans="1:9">
      <c r="A6826" t="s">
        <v>12134</v>
      </c>
      <c r="B6826" s="3">
        <v>45563</v>
      </c>
      <c r="C6826" t="s">
        <v>7777</v>
      </c>
      <c r="D6826">
        <v>1904.45</v>
      </c>
      <c r="E6826" t="s">
        <v>16079</v>
      </c>
      <c r="F6826" t="s">
        <v>20</v>
      </c>
      <c r="G6826" t="s">
        <v>27</v>
      </c>
      <c r="H6826" t="s">
        <v>22</v>
      </c>
      <c r="I6826">
        <f>IF(OR(financial_transactions3[[#This Row],[amount]]&lt;$L$16, financial_transactions3[[#This Row],[amount]]&gt;$L$17), 1, 0)</f>
        <v>1</v>
      </c>
    </row>
    <row r="6827" spans="1:9">
      <c r="A6827" t="s">
        <v>12135</v>
      </c>
      <c r="B6827" s="3">
        <v>45563</v>
      </c>
      <c r="C6827" t="s">
        <v>8587</v>
      </c>
      <c r="D6827">
        <v>304.62</v>
      </c>
      <c r="E6827" t="s">
        <v>16079</v>
      </c>
      <c r="F6827" t="s">
        <v>26</v>
      </c>
      <c r="G6827" t="s">
        <v>21</v>
      </c>
      <c r="H6827" t="s">
        <v>40</v>
      </c>
      <c r="I6827">
        <f>IF(OR(financial_transactions3[[#This Row],[amount]]&lt;$L$16, financial_transactions3[[#This Row],[amount]]&gt;$L$17), 1, 0)</f>
        <v>1</v>
      </c>
    </row>
    <row r="6828" spans="1:9">
      <c r="A6828" t="s">
        <v>12138</v>
      </c>
      <c r="B6828" s="3">
        <v>45563</v>
      </c>
      <c r="C6828" t="s">
        <v>4612</v>
      </c>
      <c r="D6828">
        <v>9047.92</v>
      </c>
      <c r="E6828" t="s">
        <v>19</v>
      </c>
      <c r="F6828" t="s">
        <v>26</v>
      </c>
      <c r="G6828" t="s">
        <v>21</v>
      </c>
      <c r="H6828" t="s">
        <v>123</v>
      </c>
      <c r="I6828">
        <f>IF(OR(financial_transactions3[[#This Row],[amount]]&lt;$L$16, financial_transactions3[[#This Row],[amount]]&gt;$L$17), 1, 0)</f>
        <v>1</v>
      </c>
    </row>
    <row r="6829" spans="1:9">
      <c r="A6829" t="s">
        <v>12139</v>
      </c>
      <c r="B6829" s="3">
        <v>45563</v>
      </c>
      <c r="C6829" t="s">
        <v>12140</v>
      </c>
      <c r="D6829">
        <v>284.35000000000002</v>
      </c>
      <c r="E6829" t="s">
        <v>67</v>
      </c>
      <c r="F6829" t="s">
        <v>32</v>
      </c>
      <c r="G6829" t="s">
        <v>21</v>
      </c>
      <c r="H6829" t="s">
        <v>44</v>
      </c>
      <c r="I6829">
        <f>IF(OR(financial_transactions3[[#This Row],[amount]]&lt;$L$16, financial_transactions3[[#This Row],[amount]]&gt;$L$17), 1, 0)</f>
        <v>1</v>
      </c>
    </row>
    <row r="6830" spans="1:9">
      <c r="A6830" t="s">
        <v>12141</v>
      </c>
      <c r="B6830" s="3">
        <v>45563</v>
      </c>
      <c r="C6830" t="s">
        <v>6576</v>
      </c>
      <c r="D6830">
        <v>1972.61</v>
      </c>
      <c r="E6830" t="s">
        <v>67</v>
      </c>
      <c r="F6830" t="s">
        <v>61</v>
      </c>
      <c r="G6830" t="s">
        <v>39</v>
      </c>
      <c r="H6830" t="s">
        <v>176</v>
      </c>
      <c r="I6830">
        <f>IF(OR(financial_transactions3[[#This Row],[amount]]&lt;$L$16, financial_transactions3[[#This Row],[amount]]&gt;$L$17), 1, 0)</f>
        <v>1</v>
      </c>
    </row>
    <row r="6831" spans="1:9">
      <c r="A6831" t="s">
        <v>12142</v>
      </c>
      <c r="B6831" s="3">
        <v>45563</v>
      </c>
      <c r="C6831" t="s">
        <v>5953</v>
      </c>
      <c r="D6831">
        <v>1915.43</v>
      </c>
      <c r="E6831" t="s">
        <v>31</v>
      </c>
      <c r="F6831" t="s">
        <v>26</v>
      </c>
      <c r="G6831" t="s">
        <v>48</v>
      </c>
      <c r="H6831" t="s">
        <v>87</v>
      </c>
      <c r="I6831">
        <f>IF(OR(financial_transactions3[[#This Row],[amount]]&lt;$L$16, financial_transactions3[[#This Row],[amount]]&gt;$L$17), 1, 0)</f>
        <v>1</v>
      </c>
    </row>
    <row r="6832" spans="1:9">
      <c r="A6832" t="s">
        <v>12143</v>
      </c>
      <c r="B6832" s="3">
        <v>45563</v>
      </c>
      <c r="C6832" t="s">
        <v>5624</v>
      </c>
      <c r="D6832">
        <v>1556.1</v>
      </c>
      <c r="E6832" t="s">
        <v>64</v>
      </c>
      <c r="F6832" t="s">
        <v>61</v>
      </c>
      <c r="G6832" t="s">
        <v>48</v>
      </c>
      <c r="H6832" t="s">
        <v>123</v>
      </c>
      <c r="I6832">
        <f>IF(OR(financial_transactions3[[#This Row],[amount]]&lt;$L$16, financial_transactions3[[#This Row],[amount]]&gt;$L$17), 1, 0)</f>
        <v>0</v>
      </c>
    </row>
    <row r="6833" spans="1:9">
      <c r="A6833" t="s">
        <v>12144</v>
      </c>
      <c r="B6833" s="3">
        <v>45563</v>
      </c>
      <c r="C6833" t="s">
        <v>12145</v>
      </c>
      <c r="D6833">
        <v>1681.86</v>
      </c>
      <c r="E6833" t="s">
        <v>31</v>
      </c>
      <c r="F6833" t="s">
        <v>32</v>
      </c>
      <c r="G6833" t="s">
        <v>39</v>
      </c>
      <c r="H6833" t="s">
        <v>44</v>
      </c>
      <c r="I6833">
        <f>IF(OR(financial_transactions3[[#This Row],[amount]]&lt;$L$16, financial_transactions3[[#This Row],[amount]]&gt;$L$17), 1, 0)</f>
        <v>1</v>
      </c>
    </row>
    <row r="6834" spans="1:9">
      <c r="A6834" t="s">
        <v>12146</v>
      </c>
      <c r="B6834" s="3">
        <v>45563</v>
      </c>
      <c r="C6834" t="s">
        <v>3421</v>
      </c>
      <c r="D6834">
        <v>965.51</v>
      </c>
      <c r="E6834" t="s">
        <v>19</v>
      </c>
      <c r="F6834" t="s">
        <v>32</v>
      </c>
      <c r="G6834" t="s">
        <v>27</v>
      </c>
      <c r="H6834" t="s">
        <v>33</v>
      </c>
      <c r="I6834">
        <f>IF(OR(financial_transactions3[[#This Row],[amount]]&lt;$L$16, financial_transactions3[[#This Row],[amount]]&gt;$L$17), 1, 0)</f>
        <v>0</v>
      </c>
    </row>
    <row r="6835" spans="1:9">
      <c r="A6835" t="s">
        <v>12147</v>
      </c>
      <c r="B6835" s="3">
        <v>45563</v>
      </c>
      <c r="C6835" t="s">
        <v>12148</v>
      </c>
      <c r="D6835">
        <v>390.43</v>
      </c>
      <c r="E6835" t="s">
        <v>16079</v>
      </c>
      <c r="F6835" t="s">
        <v>20</v>
      </c>
      <c r="G6835" t="s">
        <v>39</v>
      </c>
      <c r="H6835" t="s">
        <v>87</v>
      </c>
      <c r="I6835">
        <f>IF(OR(financial_transactions3[[#This Row],[amount]]&lt;$L$16, financial_transactions3[[#This Row],[amount]]&gt;$L$17), 1, 0)</f>
        <v>1</v>
      </c>
    </row>
    <row r="6836" spans="1:9">
      <c r="A6836" t="s">
        <v>12149</v>
      </c>
      <c r="B6836" s="3">
        <v>45563</v>
      </c>
      <c r="C6836" t="s">
        <v>826</v>
      </c>
      <c r="D6836">
        <v>8826.81</v>
      </c>
      <c r="E6836" t="s">
        <v>64</v>
      </c>
      <c r="F6836" t="s">
        <v>26</v>
      </c>
      <c r="G6836" t="s">
        <v>39</v>
      </c>
      <c r="H6836" t="s">
        <v>109</v>
      </c>
      <c r="I6836">
        <f>IF(OR(financial_transactions3[[#This Row],[amount]]&lt;$L$16, financial_transactions3[[#This Row],[amount]]&gt;$L$17), 1, 0)</f>
        <v>1</v>
      </c>
    </row>
    <row r="6837" spans="1:9">
      <c r="A6837" t="s">
        <v>12150</v>
      </c>
      <c r="B6837" s="3">
        <v>45563</v>
      </c>
      <c r="C6837" t="s">
        <v>12151</v>
      </c>
      <c r="D6837">
        <v>11886.82</v>
      </c>
      <c r="E6837" t="s">
        <v>122</v>
      </c>
      <c r="F6837" t="s">
        <v>61</v>
      </c>
      <c r="G6837" t="s">
        <v>27</v>
      </c>
      <c r="H6837" t="s">
        <v>109</v>
      </c>
      <c r="I6837">
        <f>IF(OR(financial_transactions3[[#This Row],[amount]]&lt;$L$16, financial_transactions3[[#This Row],[amount]]&gt;$L$17), 1, 0)</f>
        <v>1</v>
      </c>
    </row>
    <row r="6838" spans="1:9">
      <c r="A6838" t="s">
        <v>12152</v>
      </c>
      <c r="B6838" s="3">
        <v>45563</v>
      </c>
      <c r="C6838" t="s">
        <v>11406</v>
      </c>
      <c r="D6838">
        <v>1056.22</v>
      </c>
      <c r="E6838" t="s">
        <v>25</v>
      </c>
      <c r="F6838" t="s">
        <v>20</v>
      </c>
      <c r="G6838" t="s">
        <v>39</v>
      </c>
      <c r="H6838" t="s">
        <v>94</v>
      </c>
      <c r="I6838">
        <f>IF(OR(financial_transactions3[[#This Row],[amount]]&lt;$L$16, financial_transactions3[[#This Row],[amount]]&gt;$L$17), 1, 0)</f>
        <v>0</v>
      </c>
    </row>
    <row r="6839" spans="1:9">
      <c r="A6839" t="s">
        <v>12153</v>
      </c>
      <c r="B6839" s="3">
        <v>45563</v>
      </c>
      <c r="C6839" t="s">
        <v>9227</v>
      </c>
      <c r="D6839">
        <v>1392.56</v>
      </c>
      <c r="E6839" t="s">
        <v>64</v>
      </c>
      <c r="F6839" t="s">
        <v>20</v>
      </c>
      <c r="G6839" t="s">
        <v>21</v>
      </c>
      <c r="H6839" t="s">
        <v>49</v>
      </c>
      <c r="I6839">
        <f>IF(OR(financial_transactions3[[#This Row],[amount]]&lt;$L$16, financial_transactions3[[#This Row],[amount]]&gt;$L$17), 1, 0)</f>
        <v>0</v>
      </c>
    </row>
    <row r="6840" spans="1:9">
      <c r="A6840" t="s">
        <v>12154</v>
      </c>
      <c r="B6840" s="3">
        <v>45563</v>
      </c>
      <c r="C6840" t="s">
        <v>4025</v>
      </c>
      <c r="D6840">
        <v>1901.32</v>
      </c>
      <c r="E6840" t="s">
        <v>64</v>
      </c>
      <c r="F6840" t="s">
        <v>20</v>
      </c>
      <c r="G6840" t="s">
        <v>39</v>
      </c>
      <c r="H6840" t="s">
        <v>33</v>
      </c>
      <c r="I6840">
        <f>IF(OR(financial_transactions3[[#This Row],[amount]]&lt;$L$16, financial_transactions3[[#This Row],[amount]]&gt;$L$17), 1, 0)</f>
        <v>1</v>
      </c>
    </row>
    <row r="6841" spans="1:9">
      <c r="A6841" t="s">
        <v>12155</v>
      </c>
      <c r="B6841" s="3">
        <v>45563</v>
      </c>
      <c r="C6841" t="s">
        <v>5718</v>
      </c>
      <c r="D6841">
        <v>1881.67</v>
      </c>
      <c r="E6841" t="s">
        <v>52</v>
      </c>
      <c r="F6841" t="s">
        <v>32</v>
      </c>
      <c r="G6841" t="s">
        <v>48</v>
      </c>
      <c r="H6841" t="s">
        <v>123</v>
      </c>
      <c r="I6841">
        <f>IF(OR(financial_transactions3[[#This Row],[amount]]&lt;$L$16, financial_transactions3[[#This Row],[amount]]&gt;$L$17), 1, 0)</f>
        <v>1</v>
      </c>
    </row>
    <row r="6842" spans="1:9">
      <c r="A6842" t="s">
        <v>12156</v>
      </c>
      <c r="B6842" s="3">
        <v>45564</v>
      </c>
      <c r="C6842" t="s">
        <v>558</v>
      </c>
      <c r="D6842">
        <v>672.14</v>
      </c>
      <c r="E6842" t="s">
        <v>52</v>
      </c>
      <c r="F6842" t="s">
        <v>61</v>
      </c>
      <c r="G6842" t="s">
        <v>48</v>
      </c>
      <c r="H6842" t="s">
        <v>94</v>
      </c>
      <c r="I6842">
        <f>IF(OR(financial_transactions3[[#This Row],[amount]]&lt;$L$16, financial_transactions3[[#This Row],[amount]]&gt;$L$17), 1, 0)</f>
        <v>0</v>
      </c>
    </row>
    <row r="6843" spans="1:9">
      <c r="A6843" t="s">
        <v>12157</v>
      </c>
      <c r="B6843" s="3">
        <v>45564</v>
      </c>
      <c r="C6843" t="s">
        <v>8610</v>
      </c>
      <c r="D6843">
        <v>1617.23</v>
      </c>
      <c r="E6843" t="s">
        <v>47</v>
      </c>
      <c r="F6843" t="s">
        <v>61</v>
      </c>
      <c r="G6843" t="s">
        <v>48</v>
      </c>
      <c r="H6843" t="s">
        <v>176</v>
      </c>
      <c r="I6843">
        <f>IF(OR(financial_transactions3[[#This Row],[amount]]&lt;$L$16, financial_transactions3[[#This Row],[amount]]&gt;$L$17), 1, 0)</f>
        <v>1</v>
      </c>
    </row>
    <row r="6844" spans="1:9">
      <c r="A6844" t="s">
        <v>12158</v>
      </c>
      <c r="B6844" s="3">
        <v>45564</v>
      </c>
      <c r="C6844" t="s">
        <v>12159</v>
      </c>
      <c r="D6844">
        <v>639.62</v>
      </c>
      <c r="E6844" t="s">
        <v>122</v>
      </c>
      <c r="F6844" t="s">
        <v>32</v>
      </c>
      <c r="G6844" t="s">
        <v>21</v>
      </c>
      <c r="H6844" t="s">
        <v>94</v>
      </c>
      <c r="I6844">
        <f>IF(OR(financial_transactions3[[#This Row],[amount]]&lt;$L$16, financial_transactions3[[#This Row],[amount]]&gt;$L$17), 1, 0)</f>
        <v>0</v>
      </c>
    </row>
    <row r="6845" spans="1:9">
      <c r="A6845" t="s">
        <v>12160</v>
      </c>
      <c r="B6845" s="3">
        <v>45564</v>
      </c>
      <c r="C6845" t="s">
        <v>6193</v>
      </c>
      <c r="D6845">
        <v>655.86</v>
      </c>
      <c r="E6845" t="s">
        <v>64</v>
      </c>
      <c r="F6845" t="s">
        <v>20</v>
      </c>
      <c r="G6845" t="s">
        <v>21</v>
      </c>
      <c r="H6845" t="s">
        <v>109</v>
      </c>
      <c r="I6845">
        <f>IF(OR(financial_transactions3[[#This Row],[amount]]&lt;$L$16, financial_transactions3[[#This Row],[amount]]&gt;$L$17), 1, 0)</f>
        <v>0</v>
      </c>
    </row>
    <row r="6846" spans="1:9">
      <c r="A6846" t="s">
        <v>12161</v>
      </c>
      <c r="B6846" s="3">
        <v>45564</v>
      </c>
      <c r="C6846" t="s">
        <v>12162</v>
      </c>
      <c r="D6846">
        <v>973.56</v>
      </c>
      <c r="E6846" t="s">
        <v>52</v>
      </c>
      <c r="F6846" t="s">
        <v>26</v>
      </c>
      <c r="G6846" t="s">
        <v>27</v>
      </c>
      <c r="H6846" t="s">
        <v>44</v>
      </c>
      <c r="I6846">
        <f>IF(OR(financial_transactions3[[#This Row],[amount]]&lt;$L$16, financial_transactions3[[#This Row],[amount]]&gt;$L$17), 1, 0)</f>
        <v>0</v>
      </c>
    </row>
    <row r="6847" spans="1:9">
      <c r="A6847" t="s">
        <v>12163</v>
      </c>
      <c r="B6847" s="3">
        <v>45564</v>
      </c>
      <c r="C6847" t="s">
        <v>1481</v>
      </c>
      <c r="D6847">
        <v>658.4</v>
      </c>
      <c r="E6847" t="s">
        <v>52</v>
      </c>
      <c r="F6847" t="s">
        <v>20</v>
      </c>
      <c r="G6847" t="s">
        <v>48</v>
      </c>
      <c r="H6847" t="s">
        <v>44</v>
      </c>
      <c r="I6847">
        <f>IF(OR(financial_transactions3[[#This Row],[amount]]&lt;$L$16, financial_transactions3[[#This Row],[amount]]&gt;$L$17), 1, 0)</f>
        <v>0</v>
      </c>
    </row>
    <row r="6848" spans="1:9">
      <c r="A6848" t="s">
        <v>12164</v>
      </c>
      <c r="B6848" s="3">
        <v>45564</v>
      </c>
      <c r="C6848" t="s">
        <v>12165</v>
      </c>
      <c r="D6848">
        <v>1188.8800000000001</v>
      </c>
      <c r="E6848" t="s">
        <v>67</v>
      </c>
      <c r="F6848" t="s">
        <v>32</v>
      </c>
      <c r="G6848" t="s">
        <v>39</v>
      </c>
      <c r="H6848" t="s">
        <v>16080</v>
      </c>
      <c r="I6848">
        <f>IF(OR(financial_transactions3[[#This Row],[amount]]&lt;$L$16, financial_transactions3[[#This Row],[amount]]&gt;$L$17), 1, 0)</f>
        <v>0</v>
      </c>
    </row>
    <row r="6849" spans="1:9">
      <c r="A6849" t="s">
        <v>12166</v>
      </c>
      <c r="B6849" s="3">
        <v>45564</v>
      </c>
      <c r="C6849" t="s">
        <v>9149</v>
      </c>
      <c r="D6849">
        <v>267.44</v>
      </c>
      <c r="E6849" t="s">
        <v>64</v>
      </c>
      <c r="F6849" t="s">
        <v>20</v>
      </c>
      <c r="G6849" t="s">
        <v>27</v>
      </c>
      <c r="H6849" t="s">
        <v>123</v>
      </c>
      <c r="I6849">
        <f>IF(OR(financial_transactions3[[#This Row],[amount]]&lt;$L$16, financial_transactions3[[#This Row],[amount]]&gt;$L$17), 1, 0)</f>
        <v>1</v>
      </c>
    </row>
    <row r="6850" spans="1:9">
      <c r="A6850" t="s">
        <v>12167</v>
      </c>
      <c r="B6850" s="3">
        <v>45564</v>
      </c>
      <c r="C6850" t="s">
        <v>718</v>
      </c>
      <c r="D6850">
        <v>1068.9100000000001</v>
      </c>
      <c r="E6850" t="s">
        <v>16079</v>
      </c>
      <c r="F6850" t="s">
        <v>20</v>
      </c>
      <c r="G6850" t="s">
        <v>48</v>
      </c>
      <c r="H6850" t="s">
        <v>40</v>
      </c>
      <c r="I6850">
        <f>IF(OR(financial_transactions3[[#This Row],[amount]]&lt;$L$16, financial_transactions3[[#This Row],[amount]]&gt;$L$17), 1, 0)</f>
        <v>0</v>
      </c>
    </row>
    <row r="6851" spans="1:9">
      <c r="A6851" t="s">
        <v>12168</v>
      </c>
      <c r="B6851" s="3">
        <v>45564</v>
      </c>
      <c r="C6851" t="s">
        <v>9004</v>
      </c>
      <c r="D6851">
        <v>1138.98</v>
      </c>
      <c r="E6851" t="s">
        <v>47</v>
      </c>
      <c r="F6851" t="s">
        <v>32</v>
      </c>
      <c r="G6851" t="s">
        <v>48</v>
      </c>
      <c r="H6851" t="s">
        <v>109</v>
      </c>
      <c r="I6851">
        <f>IF(OR(financial_transactions3[[#This Row],[amount]]&lt;$L$16, financial_transactions3[[#This Row],[amount]]&gt;$L$17), 1, 0)</f>
        <v>0</v>
      </c>
    </row>
    <row r="6852" spans="1:9">
      <c r="A6852" t="s">
        <v>12169</v>
      </c>
      <c r="B6852" s="3">
        <v>45564</v>
      </c>
      <c r="C6852" t="s">
        <v>12170</v>
      </c>
      <c r="D6852">
        <v>1014.41</v>
      </c>
      <c r="E6852" t="s">
        <v>31</v>
      </c>
      <c r="F6852" t="s">
        <v>61</v>
      </c>
      <c r="G6852" t="s">
        <v>27</v>
      </c>
      <c r="H6852" t="s">
        <v>57</v>
      </c>
      <c r="I6852">
        <f>IF(OR(financial_transactions3[[#This Row],[amount]]&lt;$L$16, financial_transactions3[[#This Row],[amount]]&gt;$L$17), 1, 0)</f>
        <v>0</v>
      </c>
    </row>
    <row r="6853" spans="1:9">
      <c r="A6853" t="s">
        <v>12171</v>
      </c>
      <c r="B6853" s="3">
        <v>45564</v>
      </c>
      <c r="C6853" t="s">
        <v>5139</v>
      </c>
      <c r="D6853">
        <v>1722.41</v>
      </c>
      <c r="E6853" t="s">
        <v>19</v>
      </c>
      <c r="F6853" t="s">
        <v>20</v>
      </c>
      <c r="G6853" t="s">
        <v>48</v>
      </c>
      <c r="H6853" t="s">
        <v>22</v>
      </c>
      <c r="I6853">
        <f>IF(OR(financial_transactions3[[#This Row],[amount]]&lt;$L$16, financial_transactions3[[#This Row],[amount]]&gt;$L$17), 1, 0)</f>
        <v>1</v>
      </c>
    </row>
    <row r="6854" spans="1:9">
      <c r="A6854" t="s">
        <v>12172</v>
      </c>
      <c r="B6854" s="3">
        <v>45564</v>
      </c>
      <c r="C6854" t="s">
        <v>4440</v>
      </c>
      <c r="D6854">
        <v>312.88</v>
      </c>
      <c r="E6854" t="s">
        <v>16110</v>
      </c>
      <c r="F6854" t="s">
        <v>32</v>
      </c>
      <c r="G6854" t="s">
        <v>21</v>
      </c>
      <c r="H6854" t="s">
        <v>49</v>
      </c>
      <c r="I6854">
        <f>IF(OR(financial_transactions3[[#This Row],[amount]]&lt;$L$16, financial_transactions3[[#This Row],[amount]]&gt;$L$17), 1, 0)</f>
        <v>1</v>
      </c>
    </row>
    <row r="6855" spans="1:9">
      <c r="A6855" t="s">
        <v>12175</v>
      </c>
      <c r="B6855" s="3">
        <v>45564</v>
      </c>
      <c r="C6855" t="s">
        <v>2827</v>
      </c>
      <c r="D6855">
        <v>50.39</v>
      </c>
      <c r="E6855" t="s">
        <v>122</v>
      </c>
      <c r="F6855" t="s">
        <v>26</v>
      </c>
      <c r="G6855" t="s">
        <v>21</v>
      </c>
      <c r="H6855" t="s">
        <v>176</v>
      </c>
      <c r="I6855">
        <f>IF(OR(financial_transactions3[[#This Row],[amount]]&lt;$L$16, financial_transactions3[[#This Row],[amount]]&gt;$L$17), 1, 0)</f>
        <v>1</v>
      </c>
    </row>
    <row r="6856" spans="1:9">
      <c r="A6856" t="s">
        <v>12176</v>
      </c>
      <c r="B6856" s="3">
        <v>45564</v>
      </c>
      <c r="C6856" t="s">
        <v>12177</v>
      </c>
      <c r="D6856">
        <v>178.05</v>
      </c>
      <c r="E6856" t="s">
        <v>52</v>
      </c>
      <c r="F6856" t="s">
        <v>20</v>
      </c>
      <c r="G6856" t="s">
        <v>39</v>
      </c>
      <c r="H6856" t="s">
        <v>57</v>
      </c>
      <c r="I6856">
        <f>IF(OR(financial_transactions3[[#This Row],[amount]]&lt;$L$16, financial_transactions3[[#This Row],[amount]]&gt;$L$17), 1, 0)</f>
        <v>1</v>
      </c>
    </row>
    <row r="6857" spans="1:9">
      <c r="A6857" t="s">
        <v>12178</v>
      </c>
      <c r="B6857" s="3">
        <v>45564</v>
      </c>
      <c r="C6857" t="s">
        <v>9538</v>
      </c>
      <c r="D6857">
        <v>774.93</v>
      </c>
      <c r="E6857" t="s">
        <v>31</v>
      </c>
      <c r="F6857" t="s">
        <v>26</v>
      </c>
      <c r="G6857" t="s">
        <v>27</v>
      </c>
      <c r="H6857" t="s">
        <v>16080</v>
      </c>
      <c r="I6857">
        <f>IF(OR(financial_transactions3[[#This Row],[amount]]&lt;$L$16, financial_transactions3[[#This Row],[amount]]&gt;$L$17), 1, 0)</f>
        <v>0</v>
      </c>
    </row>
    <row r="6858" spans="1:9">
      <c r="A6858" t="s">
        <v>12179</v>
      </c>
      <c r="B6858" s="3">
        <v>45564</v>
      </c>
      <c r="C6858" t="s">
        <v>6765</v>
      </c>
      <c r="D6858">
        <v>497.21</v>
      </c>
      <c r="E6858" t="s">
        <v>25</v>
      </c>
      <c r="F6858" t="s">
        <v>20</v>
      </c>
      <c r="G6858" t="s">
        <v>48</v>
      </c>
      <c r="H6858" t="s">
        <v>40</v>
      </c>
      <c r="I6858">
        <f>IF(OR(financial_transactions3[[#This Row],[amount]]&lt;$L$16, financial_transactions3[[#This Row],[amount]]&gt;$L$17), 1, 0)</f>
        <v>1</v>
      </c>
    </row>
    <row r="6859" spans="1:9">
      <c r="A6859" t="s">
        <v>12180</v>
      </c>
      <c r="B6859" s="3">
        <v>45564</v>
      </c>
      <c r="C6859" t="s">
        <v>12181</v>
      </c>
      <c r="D6859">
        <v>880.17</v>
      </c>
      <c r="E6859" t="s">
        <v>67</v>
      </c>
      <c r="F6859" t="s">
        <v>61</v>
      </c>
      <c r="G6859" t="s">
        <v>21</v>
      </c>
      <c r="H6859" t="s">
        <v>176</v>
      </c>
      <c r="I6859">
        <f>IF(OR(financial_transactions3[[#This Row],[amount]]&lt;$L$16, financial_transactions3[[#This Row],[amount]]&gt;$L$17), 1, 0)</f>
        <v>0</v>
      </c>
    </row>
    <row r="6860" spans="1:9">
      <c r="A6860" t="s">
        <v>12182</v>
      </c>
      <c r="B6860" s="3">
        <v>45564</v>
      </c>
      <c r="C6860" t="s">
        <v>1899</v>
      </c>
      <c r="D6860">
        <v>1099.1099999999999</v>
      </c>
      <c r="E6860" t="s">
        <v>64</v>
      </c>
      <c r="F6860" t="s">
        <v>32</v>
      </c>
      <c r="G6860" t="s">
        <v>21</v>
      </c>
      <c r="H6860" t="s">
        <v>123</v>
      </c>
      <c r="I6860">
        <f>IF(OR(financial_transactions3[[#This Row],[amount]]&lt;$L$16, financial_transactions3[[#This Row],[amount]]&gt;$L$17), 1, 0)</f>
        <v>0</v>
      </c>
    </row>
    <row r="6861" spans="1:9">
      <c r="A6861" t="s">
        <v>12183</v>
      </c>
      <c r="B6861" s="3">
        <v>45564</v>
      </c>
      <c r="C6861" t="s">
        <v>12184</v>
      </c>
      <c r="D6861">
        <v>1474.97</v>
      </c>
      <c r="E6861" t="s">
        <v>19</v>
      </c>
      <c r="F6861" t="s">
        <v>32</v>
      </c>
      <c r="G6861" t="s">
        <v>21</v>
      </c>
      <c r="H6861" t="s">
        <v>33</v>
      </c>
      <c r="I6861">
        <f>IF(OR(financial_transactions3[[#This Row],[amount]]&lt;$L$16, financial_transactions3[[#This Row],[amount]]&gt;$L$17), 1, 0)</f>
        <v>0</v>
      </c>
    </row>
    <row r="6862" spans="1:9">
      <c r="A6862" t="s">
        <v>12185</v>
      </c>
      <c r="B6862" s="3">
        <v>45564</v>
      </c>
      <c r="C6862" t="s">
        <v>8647</v>
      </c>
      <c r="D6862">
        <v>709.32</v>
      </c>
      <c r="E6862" t="s">
        <v>67</v>
      </c>
      <c r="F6862" t="s">
        <v>20</v>
      </c>
      <c r="G6862" t="s">
        <v>48</v>
      </c>
      <c r="H6862" t="s">
        <v>22</v>
      </c>
      <c r="I6862">
        <f>IF(OR(financial_transactions3[[#This Row],[amount]]&lt;$L$16, financial_transactions3[[#This Row],[amount]]&gt;$L$17), 1, 0)</f>
        <v>0</v>
      </c>
    </row>
    <row r="6863" spans="1:9">
      <c r="A6863" t="s">
        <v>12188</v>
      </c>
      <c r="B6863" s="3">
        <v>45564</v>
      </c>
      <c r="C6863" t="s">
        <v>8061</v>
      </c>
      <c r="D6863">
        <v>1518.74</v>
      </c>
      <c r="E6863" t="s">
        <v>16110</v>
      </c>
      <c r="F6863" t="s">
        <v>20</v>
      </c>
      <c r="G6863" t="s">
        <v>21</v>
      </c>
      <c r="H6863" t="s">
        <v>123</v>
      </c>
      <c r="I6863">
        <f>IF(OR(financial_transactions3[[#This Row],[amount]]&lt;$L$16, financial_transactions3[[#This Row],[amount]]&gt;$L$17), 1, 0)</f>
        <v>0</v>
      </c>
    </row>
    <row r="6864" spans="1:9">
      <c r="A6864" t="s">
        <v>12189</v>
      </c>
      <c r="B6864" s="3">
        <v>45564</v>
      </c>
      <c r="C6864" t="s">
        <v>11125</v>
      </c>
      <c r="D6864">
        <v>123.29</v>
      </c>
      <c r="E6864" t="s">
        <v>19</v>
      </c>
      <c r="F6864" t="s">
        <v>61</v>
      </c>
      <c r="G6864" t="s">
        <v>21</v>
      </c>
      <c r="H6864" t="s">
        <v>123</v>
      </c>
      <c r="I6864">
        <f>IF(OR(financial_transactions3[[#This Row],[amount]]&lt;$L$16, financial_transactions3[[#This Row],[amount]]&gt;$L$17), 1, 0)</f>
        <v>1</v>
      </c>
    </row>
    <row r="6865" spans="1:9">
      <c r="A6865" t="s">
        <v>12190</v>
      </c>
      <c r="B6865" s="3">
        <v>45564</v>
      </c>
      <c r="C6865" t="s">
        <v>804</v>
      </c>
      <c r="D6865">
        <v>1461.55</v>
      </c>
      <c r="E6865" t="s">
        <v>52</v>
      </c>
      <c r="F6865" t="s">
        <v>32</v>
      </c>
      <c r="G6865" t="s">
        <v>21</v>
      </c>
      <c r="H6865" t="s">
        <v>16080</v>
      </c>
      <c r="I6865">
        <f>IF(OR(financial_transactions3[[#This Row],[amount]]&lt;$L$16, financial_transactions3[[#This Row],[amount]]&gt;$L$17), 1, 0)</f>
        <v>0</v>
      </c>
    </row>
    <row r="6866" spans="1:9">
      <c r="A6866" t="s">
        <v>12191</v>
      </c>
      <c r="B6866" s="3">
        <v>45565</v>
      </c>
      <c r="C6866" t="s">
        <v>12192</v>
      </c>
      <c r="D6866">
        <v>1506.76</v>
      </c>
      <c r="E6866" t="s">
        <v>47</v>
      </c>
      <c r="F6866" t="s">
        <v>20</v>
      </c>
      <c r="G6866" t="s">
        <v>27</v>
      </c>
      <c r="H6866" t="s">
        <v>123</v>
      </c>
      <c r="I6866">
        <f>IF(OR(financial_transactions3[[#This Row],[amount]]&lt;$L$16, financial_transactions3[[#This Row],[amount]]&gt;$L$17), 1, 0)</f>
        <v>0</v>
      </c>
    </row>
    <row r="6867" spans="1:9">
      <c r="A6867" t="s">
        <v>12193</v>
      </c>
      <c r="B6867" s="3">
        <v>45565</v>
      </c>
      <c r="C6867" t="s">
        <v>7602</v>
      </c>
      <c r="D6867">
        <v>1529.3</v>
      </c>
      <c r="E6867" t="s">
        <v>122</v>
      </c>
      <c r="F6867" t="s">
        <v>20</v>
      </c>
      <c r="G6867" t="s">
        <v>21</v>
      </c>
      <c r="H6867" t="s">
        <v>16080</v>
      </c>
      <c r="I6867">
        <f>IF(OR(financial_transactions3[[#This Row],[amount]]&lt;$L$16, financial_transactions3[[#This Row],[amount]]&gt;$L$17), 1, 0)</f>
        <v>0</v>
      </c>
    </row>
    <row r="6868" spans="1:9">
      <c r="A6868" t="s">
        <v>12194</v>
      </c>
      <c r="B6868" s="3">
        <v>45565</v>
      </c>
      <c r="C6868" t="s">
        <v>1821</v>
      </c>
      <c r="D6868">
        <v>1349.21</v>
      </c>
      <c r="E6868" t="s">
        <v>31</v>
      </c>
      <c r="F6868" t="s">
        <v>61</v>
      </c>
      <c r="G6868" t="s">
        <v>21</v>
      </c>
      <c r="H6868" t="s">
        <v>94</v>
      </c>
      <c r="I6868">
        <f>IF(OR(financial_transactions3[[#This Row],[amount]]&lt;$L$16, financial_transactions3[[#This Row],[amount]]&gt;$L$17), 1, 0)</f>
        <v>0</v>
      </c>
    </row>
    <row r="6869" spans="1:9">
      <c r="A6869" t="s">
        <v>12195</v>
      </c>
      <c r="B6869" s="3">
        <v>45565</v>
      </c>
      <c r="C6869" t="s">
        <v>6707</v>
      </c>
      <c r="D6869">
        <v>342.34</v>
      </c>
      <c r="E6869" t="s">
        <v>47</v>
      </c>
      <c r="F6869" t="s">
        <v>32</v>
      </c>
      <c r="G6869" t="s">
        <v>21</v>
      </c>
      <c r="H6869" t="s">
        <v>33</v>
      </c>
      <c r="I6869">
        <f>IF(OR(financial_transactions3[[#This Row],[amount]]&lt;$L$16, financial_transactions3[[#This Row],[amount]]&gt;$L$17), 1, 0)</f>
        <v>1</v>
      </c>
    </row>
    <row r="6870" spans="1:9">
      <c r="A6870" t="s">
        <v>12196</v>
      </c>
      <c r="B6870" s="3">
        <v>45565</v>
      </c>
      <c r="C6870" t="s">
        <v>894</v>
      </c>
      <c r="D6870">
        <v>377.51</v>
      </c>
      <c r="E6870" t="s">
        <v>31</v>
      </c>
      <c r="F6870" t="s">
        <v>61</v>
      </c>
      <c r="G6870" t="s">
        <v>39</v>
      </c>
      <c r="H6870" t="s">
        <v>36</v>
      </c>
      <c r="I6870">
        <f>IF(OR(financial_transactions3[[#This Row],[amount]]&lt;$L$16, financial_transactions3[[#This Row],[amount]]&gt;$L$17), 1, 0)</f>
        <v>1</v>
      </c>
    </row>
    <row r="6871" spans="1:9">
      <c r="A6871" t="s">
        <v>12197</v>
      </c>
      <c r="B6871" s="3">
        <v>45565</v>
      </c>
      <c r="C6871" t="s">
        <v>4607</v>
      </c>
      <c r="D6871">
        <v>81.99</v>
      </c>
      <c r="E6871" t="s">
        <v>67</v>
      </c>
      <c r="F6871" t="s">
        <v>61</v>
      </c>
      <c r="G6871" t="s">
        <v>27</v>
      </c>
      <c r="H6871" t="s">
        <v>57</v>
      </c>
      <c r="I6871">
        <f>IF(OR(financial_transactions3[[#This Row],[amount]]&lt;$L$16, financial_transactions3[[#This Row],[amount]]&gt;$L$17), 1, 0)</f>
        <v>1</v>
      </c>
    </row>
    <row r="6872" spans="1:9">
      <c r="A6872" t="s">
        <v>12200</v>
      </c>
      <c r="B6872" s="3">
        <v>45565</v>
      </c>
      <c r="C6872" t="s">
        <v>12201</v>
      </c>
      <c r="D6872">
        <v>1120.6099999999999</v>
      </c>
      <c r="E6872" t="s">
        <v>19</v>
      </c>
      <c r="F6872" t="s">
        <v>20</v>
      </c>
      <c r="G6872" t="s">
        <v>48</v>
      </c>
      <c r="H6872" t="s">
        <v>44</v>
      </c>
      <c r="I6872">
        <f>IF(OR(financial_transactions3[[#This Row],[amount]]&lt;$L$16, financial_transactions3[[#This Row],[amount]]&gt;$L$17), 1, 0)</f>
        <v>0</v>
      </c>
    </row>
    <row r="6873" spans="1:9">
      <c r="A6873" t="s">
        <v>12202</v>
      </c>
      <c r="B6873" s="3">
        <v>45565</v>
      </c>
      <c r="C6873" t="s">
        <v>12203</v>
      </c>
      <c r="D6873">
        <v>57.97</v>
      </c>
      <c r="E6873" t="s">
        <v>47</v>
      </c>
      <c r="F6873" t="s">
        <v>32</v>
      </c>
      <c r="G6873" t="s">
        <v>27</v>
      </c>
      <c r="H6873" t="s">
        <v>57</v>
      </c>
      <c r="I6873">
        <f>IF(OR(financial_transactions3[[#This Row],[amount]]&lt;$L$16, financial_transactions3[[#This Row],[amount]]&gt;$L$17), 1, 0)</f>
        <v>1</v>
      </c>
    </row>
    <row r="6874" spans="1:9">
      <c r="A6874" t="s">
        <v>12204</v>
      </c>
      <c r="B6874" s="3">
        <v>45565</v>
      </c>
      <c r="C6874" t="s">
        <v>7332</v>
      </c>
      <c r="D6874">
        <v>1782.56</v>
      </c>
      <c r="E6874" t="s">
        <v>52</v>
      </c>
      <c r="F6874" t="s">
        <v>61</v>
      </c>
      <c r="G6874" t="s">
        <v>39</v>
      </c>
      <c r="H6874" t="s">
        <v>123</v>
      </c>
      <c r="I6874">
        <f>IF(OR(financial_transactions3[[#This Row],[amount]]&lt;$L$16, financial_transactions3[[#This Row],[amount]]&gt;$L$17), 1, 0)</f>
        <v>1</v>
      </c>
    </row>
    <row r="6875" spans="1:9">
      <c r="A6875" t="s">
        <v>12205</v>
      </c>
      <c r="B6875" s="3">
        <v>45565</v>
      </c>
      <c r="C6875" t="s">
        <v>1370</v>
      </c>
      <c r="D6875">
        <v>1682.31</v>
      </c>
      <c r="E6875" t="s">
        <v>16110</v>
      </c>
      <c r="F6875" t="s">
        <v>20</v>
      </c>
      <c r="G6875" t="s">
        <v>48</v>
      </c>
      <c r="H6875" t="s">
        <v>94</v>
      </c>
      <c r="I6875">
        <f>IF(OR(financial_transactions3[[#This Row],[amount]]&lt;$L$16, financial_transactions3[[#This Row],[amount]]&gt;$L$17), 1, 0)</f>
        <v>1</v>
      </c>
    </row>
    <row r="6876" spans="1:9">
      <c r="A6876" t="s">
        <v>12206</v>
      </c>
      <c r="B6876" s="3">
        <v>45565</v>
      </c>
      <c r="C6876" t="s">
        <v>12207</v>
      </c>
      <c r="D6876">
        <v>1988.99</v>
      </c>
      <c r="E6876" t="s">
        <v>70</v>
      </c>
      <c r="F6876" t="s">
        <v>26</v>
      </c>
      <c r="G6876" t="s">
        <v>21</v>
      </c>
      <c r="H6876" t="s">
        <v>53</v>
      </c>
      <c r="I6876">
        <f>IF(OR(financial_transactions3[[#This Row],[amount]]&lt;$L$16, financial_transactions3[[#This Row],[amount]]&gt;$L$17), 1, 0)</f>
        <v>1</v>
      </c>
    </row>
    <row r="6877" spans="1:9">
      <c r="A6877" t="s">
        <v>12208</v>
      </c>
      <c r="B6877" s="3">
        <v>45565</v>
      </c>
      <c r="C6877" t="s">
        <v>6070</v>
      </c>
      <c r="D6877">
        <v>1275.74</v>
      </c>
      <c r="E6877" t="s">
        <v>25</v>
      </c>
      <c r="F6877" t="s">
        <v>32</v>
      </c>
      <c r="G6877" t="s">
        <v>48</v>
      </c>
      <c r="H6877" t="s">
        <v>57</v>
      </c>
      <c r="I6877">
        <f>IF(OR(financial_transactions3[[#This Row],[amount]]&lt;$L$16, financial_transactions3[[#This Row],[amount]]&gt;$L$17), 1, 0)</f>
        <v>0</v>
      </c>
    </row>
    <row r="6878" spans="1:9">
      <c r="A6878" t="s">
        <v>12209</v>
      </c>
      <c r="B6878" s="3">
        <v>45565</v>
      </c>
      <c r="C6878" t="s">
        <v>12210</v>
      </c>
      <c r="D6878">
        <v>147.19</v>
      </c>
      <c r="E6878" t="s">
        <v>70</v>
      </c>
      <c r="F6878" t="s">
        <v>20</v>
      </c>
      <c r="G6878" t="s">
        <v>27</v>
      </c>
      <c r="H6878" t="s">
        <v>94</v>
      </c>
      <c r="I6878">
        <f>IF(OR(financial_transactions3[[#This Row],[amount]]&lt;$L$16, financial_transactions3[[#This Row],[amount]]&gt;$L$17), 1, 0)</f>
        <v>1</v>
      </c>
    </row>
    <row r="6879" spans="1:9">
      <c r="A6879" t="s">
        <v>12211</v>
      </c>
      <c r="B6879" s="3">
        <v>45565</v>
      </c>
      <c r="C6879" t="s">
        <v>12212</v>
      </c>
      <c r="D6879">
        <v>587.72</v>
      </c>
      <c r="E6879" t="s">
        <v>70</v>
      </c>
      <c r="F6879" t="s">
        <v>61</v>
      </c>
      <c r="G6879" t="s">
        <v>27</v>
      </c>
      <c r="H6879" t="s">
        <v>87</v>
      </c>
      <c r="I6879">
        <f>IF(OR(financial_transactions3[[#This Row],[amount]]&lt;$L$16, financial_transactions3[[#This Row],[amount]]&gt;$L$17), 1, 0)</f>
        <v>0</v>
      </c>
    </row>
    <row r="6880" spans="1:9">
      <c r="A6880" t="s">
        <v>12213</v>
      </c>
      <c r="B6880" s="3">
        <v>45565</v>
      </c>
      <c r="C6880" t="s">
        <v>4442</v>
      </c>
      <c r="D6880">
        <v>1153.75</v>
      </c>
      <c r="E6880" t="s">
        <v>47</v>
      </c>
      <c r="F6880" t="s">
        <v>61</v>
      </c>
      <c r="G6880" t="s">
        <v>21</v>
      </c>
      <c r="H6880" t="s">
        <v>40</v>
      </c>
      <c r="I6880">
        <f>IF(OR(financial_transactions3[[#This Row],[amount]]&lt;$L$16, financial_transactions3[[#This Row],[amount]]&gt;$L$17), 1, 0)</f>
        <v>0</v>
      </c>
    </row>
    <row r="6881" spans="1:9">
      <c r="A6881" t="s">
        <v>12214</v>
      </c>
      <c r="B6881" s="3">
        <v>45565</v>
      </c>
      <c r="C6881" t="s">
        <v>11734</v>
      </c>
      <c r="D6881">
        <v>1325.56</v>
      </c>
      <c r="E6881" t="s">
        <v>25</v>
      </c>
      <c r="F6881" t="s">
        <v>32</v>
      </c>
      <c r="G6881" t="s">
        <v>27</v>
      </c>
      <c r="H6881" t="s">
        <v>40</v>
      </c>
      <c r="I6881">
        <f>IF(OR(financial_transactions3[[#This Row],[amount]]&lt;$L$16, financial_transactions3[[#This Row],[amount]]&gt;$L$17), 1, 0)</f>
        <v>0</v>
      </c>
    </row>
    <row r="6882" spans="1:9">
      <c r="A6882" t="s">
        <v>12215</v>
      </c>
      <c r="B6882" s="3">
        <v>45565</v>
      </c>
      <c r="C6882" t="s">
        <v>5654</v>
      </c>
      <c r="D6882">
        <v>1561.3</v>
      </c>
      <c r="E6882" t="s">
        <v>122</v>
      </c>
      <c r="F6882" t="s">
        <v>61</v>
      </c>
      <c r="G6882" t="s">
        <v>39</v>
      </c>
      <c r="H6882" t="s">
        <v>49</v>
      </c>
      <c r="I6882">
        <f>IF(OR(financial_transactions3[[#This Row],[amount]]&lt;$L$16, financial_transactions3[[#This Row],[amount]]&gt;$L$17), 1, 0)</f>
        <v>0</v>
      </c>
    </row>
    <row r="6883" spans="1:9">
      <c r="A6883" t="s">
        <v>12216</v>
      </c>
      <c r="B6883" s="3">
        <v>45565</v>
      </c>
      <c r="C6883" t="s">
        <v>6117</v>
      </c>
      <c r="D6883">
        <v>1428.2</v>
      </c>
      <c r="E6883" t="s">
        <v>52</v>
      </c>
      <c r="F6883" t="s">
        <v>61</v>
      </c>
      <c r="G6883" t="s">
        <v>39</v>
      </c>
      <c r="H6883" t="s">
        <v>176</v>
      </c>
      <c r="I6883">
        <f>IF(OR(financial_transactions3[[#This Row],[amount]]&lt;$L$16, financial_transactions3[[#This Row],[amount]]&gt;$L$17), 1, 0)</f>
        <v>0</v>
      </c>
    </row>
    <row r="6884" spans="1:9">
      <c r="A6884" t="s">
        <v>12217</v>
      </c>
      <c r="B6884" s="3">
        <v>45565</v>
      </c>
      <c r="C6884" t="s">
        <v>12218</v>
      </c>
      <c r="D6884">
        <v>1835.82</v>
      </c>
      <c r="E6884" t="s">
        <v>19</v>
      </c>
      <c r="F6884" t="s">
        <v>32</v>
      </c>
      <c r="G6884" t="s">
        <v>27</v>
      </c>
      <c r="H6884" t="s">
        <v>33</v>
      </c>
      <c r="I6884">
        <f>IF(OR(financial_transactions3[[#This Row],[amount]]&lt;$L$16, financial_transactions3[[#This Row],[amount]]&gt;$L$17), 1, 0)</f>
        <v>1</v>
      </c>
    </row>
    <row r="6885" spans="1:9">
      <c r="A6885" t="s">
        <v>12219</v>
      </c>
      <c r="B6885" s="3">
        <v>45565</v>
      </c>
      <c r="C6885" t="s">
        <v>12220</v>
      </c>
      <c r="D6885">
        <v>608.49</v>
      </c>
      <c r="E6885" t="s">
        <v>122</v>
      </c>
      <c r="F6885" t="s">
        <v>32</v>
      </c>
      <c r="G6885" t="s">
        <v>48</v>
      </c>
      <c r="H6885" t="s">
        <v>44</v>
      </c>
      <c r="I6885">
        <f>IF(OR(financial_transactions3[[#This Row],[amount]]&lt;$L$16, financial_transactions3[[#This Row],[amount]]&gt;$L$17), 1, 0)</f>
        <v>0</v>
      </c>
    </row>
    <row r="6886" spans="1:9">
      <c r="A6886" t="s">
        <v>12221</v>
      </c>
      <c r="B6886" s="3">
        <v>45565</v>
      </c>
      <c r="C6886" t="s">
        <v>12222</v>
      </c>
      <c r="D6886">
        <v>790.96</v>
      </c>
      <c r="E6886" t="s">
        <v>31</v>
      </c>
      <c r="F6886" t="s">
        <v>20</v>
      </c>
      <c r="G6886" t="s">
        <v>48</v>
      </c>
      <c r="H6886" t="s">
        <v>123</v>
      </c>
      <c r="I6886">
        <f>IF(OR(financial_transactions3[[#This Row],[amount]]&lt;$L$16, financial_transactions3[[#This Row],[amount]]&gt;$L$17), 1, 0)</f>
        <v>0</v>
      </c>
    </row>
    <row r="6887" spans="1:9">
      <c r="A6887" t="s">
        <v>12223</v>
      </c>
      <c r="B6887" s="3">
        <v>45565</v>
      </c>
      <c r="C6887" t="s">
        <v>6297</v>
      </c>
      <c r="D6887">
        <v>556.64</v>
      </c>
      <c r="E6887" t="s">
        <v>19</v>
      </c>
      <c r="F6887" t="s">
        <v>32</v>
      </c>
      <c r="G6887" t="s">
        <v>39</v>
      </c>
      <c r="H6887" t="s">
        <v>176</v>
      </c>
      <c r="I6887">
        <f>IF(OR(financial_transactions3[[#This Row],[amount]]&lt;$L$16, financial_transactions3[[#This Row],[amount]]&gt;$L$17), 1, 0)</f>
        <v>1</v>
      </c>
    </row>
    <row r="6888" spans="1:9">
      <c r="A6888" t="s">
        <v>12224</v>
      </c>
      <c r="B6888" s="3">
        <v>45565</v>
      </c>
      <c r="C6888" t="s">
        <v>4102</v>
      </c>
      <c r="D6888">
        <v>1957.36</v>
      </c>
      <c r="E6888" t="s">
        <v>70</v>
      </c>
      <c r="F6888" t="s">
        <v>20</v>
      </c>
      <c r="G6888" t="s">
        <v>39</v>
      </c>
      <c r="H6888" t="s">
        <v>57</v>
      </c>
      <c r="I6888">
        <f>IF(OR(financial_transactions3[[#This Row],[amount]]&lt;$L$16, financial_transactions3[[#This Row],[amount]]&gt;$L$17), 1, 0)</f>
        <v>1</v>
      </c>
    </row>
    <row r="6889" spans="1:9">
      <c r="A6889" t="s">
        <v>12225</v>
      </c>
      <c r="B6889" s="3">
        <v>45565</v>
      </c>
      <c r="C6889" t="s">
        <v>5234</v>
      </c>
      <c r="D6889">
        <v>917.37</v>
      </c>
      <c r="E6889" t="s">
        <v>64</v>
      </c>
      <c r="F6889" t="s">
        <v>61</v>
      </c>
      <c r="G6889" t="s">
        <v>48</v>
      </c>
      <c r="H6889" t="s">
        <v>22</v>
      </c>
      <c r="I6889">
        <f>IF(OR(financial_transactions3[[#This Row],[amount]]&lt;$L$16, financial_transactions3[[#This Row],[amount]]&gt;$L$17), 1, 0)</f>
        <v>0</v>
      </c>
    </row>
    <row r="6890" spans="1:9">
      <c r="A6890" t="s">
        <v>12226</v>
      </c>
      <c r="B6890" s="3">
        <v>45565</v>
      </c>
      <c r="C6890" t="s">
        <v>1716</v>
      </c>
      <c r="D6890">
        <v>401.15</v>
      </c>
      <c r="E6890" t="s">
        <v>70</v>
      </c>
      <c r="F6890" t="s">
        <v>61</v>
      </c>
      <c r="G6890" t="s">
        <v>48</v>
      </c>
      <c r="H6890" t="s">
        <v>53</v>
      </c>
      <c r="I6890">
        <f>IF(OR(financial_transactions3[[#This Row],[amount]]&lt;$L$16, financial_transactions3[[#This Row],[amount]]&gt;$L$17), 1, 0)</f>
        <v>1</v>
      </c>
    </row>
    <row r="6891" spans="1:9">
      <c r="A6891" t="s">
        <v>12227</v>
      </c>
      <c r="B6891" s="3">
        <v>45565</v>
      </c>
      <c r="C6891" t="s">
        <v>12228</v>
      </c>
      <c r="D6891">
        <v>961.39</v>
      </c>
      <c r="E6891" t="s">
        <v>122</v>
      </c>
      <c r="F6891" t="s">
        <v>61</v>
      </c>
      <c r="G6891" t="s">
        <v>48</v>
      </c>
      <c r="H6891" t="s">
        <v>44</v>
      </c>
      <c r="I6891">
        <f>IF(OR(financial_transactions3[[#This Row],[amount]]&lt;$L$16, financial_transactions3[[#This Row],[amount]]&gt;$L$17), 1, 0)</f>
        <v>0</v>
      </c>
    </row>
    <row r="6892" spans="1:9">
      <c r="A6892" t="s">
        <v>12229</v>
      </c>
      <c r="B6892" s="3">
        <v>45565</v>
      </c>
      <c r="C6892" t="s">
        <v>10808</v>
      </c>
      <c r="D6892">
        <v>975.72</v>
      </c>
      <c r="E6892" t="s">
        <v>31</v>
      </c>
      <c r="F6892" t="s">
        <v>20</v>
      </c>
      <c r="G6892" t="s">
        <v>21</v>
      </c>
      <c r="H6892" t="s">
        <v>94</v>
      </c>
      <c r="I6892">
        <f>IF(OR(financial_transactions3[[#This Row],[amount]]&lt;$L$16, financial_transactions3[[#This Row],[amount]]&gt;$L$17), 1, 0)</f>
        <v>0</v>
      </c>
    </row>
    <row r="6893" spans="1:9">
      <c r="A6893" t="s">
        <v>12230</v>
      </c>
      <c r="B6893" s="3">
        <v>45566</v>
      </c>
      <c r="C6893" t="s">
        <v>12231</v>
      </c>
      <c r="D6893">
        <v>834.54</v>
      </c>
      <c r="E6893" t="s">
        <v>67</v>
      </c>
      <c r="F6893" t="s">
        <v>26</v>
      </c>
      <c r="G6893" t="s">
        <v>48</v>
      </c>
      <c r="H6893" t="s">
        <v>36</v>
      </c>
      <c r="I6893">
        <f>IF(OR(financial_transactions3[[#This Row],[amount]]&lt;$L$16, financial_transactions3[[#This Row],[amount]]&gt;$L$17), 1, 0)</f>
        <v>0</v>
      </c>
    </row>
    <row r="6894" spans="1:9">
      <c r="A6894" t="s">
        <v>12232</v>
      </c>
      <c r="B6894" s="3">
        <v>45566</v>
      </c>
      <c r="C6894" t="s">
        <v>5062</v>
      </c>
      <c r="D6894">
        <v>1070.53</v>
      </c>
      <c r="E6894" t="s">
        <v>122</v>
      </c>
      <c r="F6894" t="s">
        <v>20</v>
      </c>
      <c r="G6894" t="s">
        <v>27</v>
      </c>
      <c r="H6894" t="s">
        <v>16080</v>
      </c>
      <c r="I6894">
        <f>IF(OR(financial_transactions3[[#This Row],[amount]]&lt;$L$16, financial_transactions3[[#This Row],[amount]]&gt;$L$17), 1, 0)</f>
        <v>0</v>
      </c>
    </row>
    <row r="6895" spans="1:9">
      <c r="A6895" t="s">
        <v>12233</v>
      </c>
      <c r="B6895" s="3">
        <v>45566</v>
      </c>
      <c r="C6895" t="s">
        <v>12234</v>
      </c>
      <c r="D6895">
        <v>293.11</v>
      </c>
      <c r="E6895" t="s">
        <v>31</v>
      </c>
      <c r="F6895" t="s">
        <v>20</v>
      </c>
      <c r="G6895" t="s">
        <v>39</v>
      </c>
      <c r="H6895" t="s">
        <v>40</v>
      </c>
      <c r="I6895">
        <f>IF(OR(financial_transactions3[[#This Row],[amount]]&lt;$L$16, financial_transactions3[[#This Row],[amount]]&gt;$L$17), 1, 0)</f>
        <v>1</v>
      </c>
    </row>
    <row r="6896" spans="1:9">
      <c r="A6896" t="s">
        <v>12235</v>
      </c>
      <c r="B6896" s="3">
        <v>45566</v>
      </c>
      <c r="C6896" t="s">
        <v>2964</v>
      </c>
      <c r="D6896">
        <v>1478.93</v>
      </c>
      <c r="E6896" t="s">
        <v>122</v>
      </c>
      <c r="F6896" t="s">
        <v>26</v>
      </c>
      <c r="G6896" t="s">
        <v>39</v>
      </c>
      <c r="H6896" t="s">
        <v>57</v>
      </c>
      <c r="I6896">
        <f>IF(OR(financial_transactions3[[#This Row],[amount]]&lt;$L$16, financial_transactions3[[#This Row],[amount]]&gt;$L$17), 1, 0)</f>
        <v>0</v>
      </c>
    </row>
    <row r="6897" spans="1:9">
      <c r="A6897" t="s">
        <v>12236</v>
      </c>
      <c r="B6897" s="3">
        <v>45566</v>
      </c>
      <c r="C6897" t="s">
        <v>9349</v>
      </c>
      <c r="D6897">
        <v>1019.15</v>
      </c>
      <c r="E6897" t="s">
        <v>19</v>
      </c>
      <c r="F6897" t="s">
        <v>20</v>
      </c>
      <c r="G6897" t="s">
        <v>27</v>
      </c>
      <c r="H6897" t="s">
        <v>176</v>
      </c>
      <c r="I6897">
        <f>IF(OR(financial_transactions3[[#This Row],[amount]]&lt;$L$16, financial_transactions3[[#This Row],[amount]]&gt;$L$17), 1, 0)</f>
        <v>0</v>
      </c>
    </row>
    <row r="6898" spans="1:9">
      <c r="A6898" t="s">
        <v>12237</v>
      </c>
      <c r="B6898" s="3">
        <v>45566</v>
      </c>
      <c r="C6898" t="s">
        <v>5820</v>
      </c>
      <c r="D6898">
        <v>1236.3900000000001</v>
      </c>
      <c r="E6898" t="s">
        <v>16110</v>
      </c>
      <c r="F6898" t="s">
        <v>32</v>
      </c>
      <c r="G6898" t="s">
        <v>27</v>
      </c>
      <c r="H6898" t="s">
        <v>176</v>
      </c>
      <c r="I6898">
        <f>IF(OR(financial_transactions3[[#This Row],[amount]]&lt;$L$16, financial_transactions3[[#This Row],[amount]]&gt;$L$17), 1, 0)</f>
        <v>0</v>
      </c>
    </row>
    <row r="6899" spans="1:9">
      <c r="A6899" t="s">
        <v>12238</v>
      </c>
      <c r="B6899" s="3">
        <v>45566</v>
      </c>
      <c r="C6899" t="s">
        <v>12239</v>
      </c>
      <c r="D6899">
        <v>358.93</v>
      </c>
      <c r="E6899" t="s">
        <v>52</v>
      </c>
      <c r="F6899" t="s">
        <v>61</v>
      </c>
      <c r="G6899" t="s">
        <v>21</v>
      </c>
      <c r="H6899" t="s">
        <v>53</v>
      </c>
      <c r="I6899">
        <f>IF(OR(financial_transactions3[[#This Row],[amount]]&lt;$L$16, financial_transactions3[[#This Row],[amount]]&gt;$L$17), 1, 0)</f>
        <v>1</v>
      </c>
    </row>
    <row r="6900" spans="1:9">
      <c r="A6900" t="s">
        <v>12240</v>
      </c>
      <c r="B6900" s="3">
        <v>45566</v>
      </c>
      <c r="C6900" t="s">
        <v>8376</v>
      </c>
      <c r="D6900">
        <v>1793.02</v>
      </c>
      <c r="E6900" t="s">
        <v>19</v>
      </c>
      <c r="F6900" t="s">
        <v>32</v>
      </c>
      <c r="G6900" t="s">
        <v>27</v>
      </c>
      <c r="H6900" t="s">
        <v>87</v>
      </c>
      <c r="I6900">
        <f>IF(OR(financial_transactions3[[#This Row],[amount]]&lt;$L$16, financial_transactions3[[#This Row],[amount]]&gt;$L$17), 1, 0)</f>
        <v>1</v>
      </c>
    </row>
    <row r="6901" spans="1:9">
      <c r="A6901" t="s">
        <v>12241</v>
      </c>
      <c r="B6901" s="3">
        <v>45566</v>
      </c>
      <c r="C6901" t="s">
        <v>11006</v>
      </c>
      <c r="D6901">
        <v>1487</v>
      </c>
      <c r="E6901" t="s">
        <v>31</v>
      </c>
      <c r="F6901" t="s">
        <v>26</v>
      </c>
      <c r="G6901" t="s">
        <v>27</v>
      </c>
      <c r="H6901" t="s">
        <v>109</v>
      </c>
      <c r="I6901">
        <f>IF(OR(financial_transactions3[[#This Row],[amount]]&lt;$L$16, financial_transactions3[[#This Row],[amount]]&gt;$L$17), 1, 0)</f>
        <v>0</v>
      </c>
    </row>
    <row r="6902" spans="1:9">
      <c r="A6902" t="s">
        <v>12242</v>
      </c>
      <c r="B6902" s="3">
        <v>45566</v>
      </c>
      <c r="C6902" t="s">
        <v>10913</v>
      </c>
      <c r="D6902">
        <v>1531.08</v>
      </c>
      <c r="E6902" t="s">
        <v>31</v>
      </c>
      <c r="F6902" t="s">
        <v>26</v>
      </c>
      <c r="G6902" t="s">
        <v>27</v>
      </c>
      <c r="H6902" t="s">
        <v>49</v>
      </c>
      <c r="I6902">
        <f>IF(OR(financial_transactions3[[#This Row],[amount]]&lt;$L$16, financial_transactions3[[#This Row],[amount]]&gt;$L$17), 1, 0)</f>
        <v>0</v>
      </c>
    </row>
    <row r="6903" spans="1:9">
      <c r="A6903" t="s">
        <v>12243</v>
      </c>
      <c r="B6903" s="3">
        <v>45566</v>
      </c>
      <c r="C6903" t="s">
        <v>3967</v>
      </c>
      <c r="D6903">
        <v>475.22</v>
      </c>
      <c r="E6903" t="s">
        <v>122</v>
      </c>
      <c r="F6903" t="s">
        <v>20</v>
      </c>
      <c r="G6903" t="s">
        <v>27</v>
      </c>
      <c r="H6903" t="s">
        <v>44</v>
      </c>
      <c r="I6903">
        <f>IF(OR(financial_transactions3[[#This Row],[amount]]&lt;$L$16, financial_transactions3[[#This Row],[amount]]&gt;$L$17), 1, 0)</f>
        <v>1</v>
      </c>
    </row>
    <row r="6904" spans="1:9">
      <c r="A6904" t="s">
        <v>12246</v>
      </c>
      <c r="B6904" s="3">
        <v>45566</v>
      </c>
      <c r="C6904" t="s">
        <v>7517</v>
      </c>
      <c r="D6904">
        <v>144.77000000000001</v>
      </c>
      <c r="E6904" t="s">
        <v>64</v>
      </c>
      <c r="F6904" t="s">
        <v>20</v>
      </c>
      <c r="G6904" t="s">
        <v>39</v>
      </c>
      <c r="H6904" t="s">
        <v>22</v>
      </c>
      <c r="I6904">
        <f>IF(OR(financial_transactions3[[#This Row],[amount]]&lt;$L$16, financial_transactions3[[#This Row],[amount]]&gt;$L$17), 1, 0)</f>
        <v>1</v>
      </c>
    </row>
    <row r="6905" spans="1:9">
      <c r="A6905" t="s">
        <v>12247</v>
      </c>
      <c r="B6905" s="3">
        <v>45566</v>
      </c>
      <c r="C6905" t="s">
        <v>9555</v>
      </c>
      <c r="D6905">
        <v>19970.240000000002</v>
      </c>
      <c r="E6905" t="s">
        <v>47</v>
      </c>
      <c r="F6905" t="s">
        <v>20</v>
      </c>
      <c r="G6905" t="s">
        <v>48</v>
      </c>
      <c r="H6905" t="s">
        <v>57</v>
      </c>
      <c r="I6905">
        <f>IF(OR(financial_transactions3[[#This Row],[amount]]&lt;$L$16, financial_transactions3[[#This Row],[amount]]&gt;$L$17), 1, 0)</f>
        <v>1</v>
      </c>
    </row>
    <row r="6906" spans="1:9">
      <c r="A6906" t="s">
        <v>12248</v>
      </c>
      <c r="B6906" s="3">
        <v>45566</v>
      </c>
      <c r="C6906" t="s">
        <v>12249</v>
      </c>
      <c r="D6906">
        <v>1391.56</v>
      </c>
      <c r="E6906" t="s">
        <v>52</v>
      </c>
      <c r="F6906" t="s">
        <v>32</v>
      </c>
      <c r="G6906" t="s">
        <v>21</v>
      </c>
      <c r="H6906" t="s">
        <v>49</v>
      </c>
      <c r="I6906">
        <f>IF(OR(financial_transactions3[[#This Row],[amount]]&lt;$L$16, financial_transactions3[[#This Row],[amount]]&gt;$L$17), 1, 0)</f>
        <v>0</v>
      </c>
    </row>
    <row r="6907" spans="1:9">
      <c r="A6907" t="s">
        <v>12250</v>
      </c>
      <c r="B6907" s="3">
        <v>45566</v>
      </c>
      <c r="C6907" t="s">
        <v>4985</v>
      </c>
      <c r="D6907">
        <v>1574.27</v>
      </c>
      <c r="E6907" t="s">
        <v>70</v>
      </c>
      <c r="F6907" t="s">
        <v>61</v>
      </c>
      <c r="G6907" t="s">
        <v>27</v>
      </c>
      <c r="H6907" t="s">
        <v>109</v>
      </c>
      <c r="I6907">
        <f>IF(OR(financial_transactions3[[#This Row],[amount]]&lt;$L$16, financial_transactions3[[#This Row],[amount]]&gt;$L$17), 1, 0)</f>
        <v>0</v>
      </c>
    </row>
    <row r="6908" spans="1:9">
      <c r="A6908" t="s">
        <v>12251</v>
      </c>
      <c r="B6908" s="3">
        <v>45566</v>
      </c>
      <c r="C6908" t="s">
        <v>8070</v>
      </c>
      <c r="D6908">
        <v>1234.49</v>
      </c>
      <c r="E6908" t="s">
        <v>16079</v>
      </c>
      <c r="F6908" t="s">
        <v>20</v>
      </c>
      <c r="G6908" t="s">
        <v>39</v>
      </c>
      <c r="H6908" t="s">
        <v>123</v>
      </c>
      <c r="I6908">
        <f>IF(OR(financial_transactions3[[#This Row],[amount]]&lt;$L$16, financial_transactions3[[#This Row],[amount]]&gt;$L$17), 1, 0)</f>
        <v>0</v>
      </c>
    </row>
    <row r="6909" spans="1:9">
      <c r="A6909" t="s">
        <v>12252</v>
      </c>
      <c r="B6909" s="3">
        <v>45566</v>
      </c>
      <c r="C6909" t="s">
        <v>10085</v>
      </c>
      <c r="D6909">
        <v>1440.7</v>
      </c>
      <c r="E6909" t="s">
        <v>16110</v>
      </c>
      <c r="F6909" t="s">
        <v>26</v>
      </c>
      <c r="G6909" t="s">
        <v>48</v>
      </c>
      <c r="H6909" t="s">
        <v>87</v>
      </c>
      <c r="I6909">
        <f>IF(OR(financial_transactions3[[#This Row],[amount]]&lt;$L$16, financial_transactions3[[#This Row],[amount]]&gt;$L$17), 1, 0)</f>
        <v>0</v>
      </c>
    </row>
    <row r="6910" spans="1:9">
      <c r="A6910" t="s">
        <v>12253</v>
      </c>
      <c r="B6910" s="3">
        <v>45566</v>
      </c>
      <c r="C6910" t="s">
        <v>7756</v>
      </c>
      <c r="D6910">
        <v>1597.87</v>
      </c>
      <c r="E6910" t="s">
        <v>25</v>
      </c>
      <c r="F6910" t="s">
        <v>26</v>
      </c>
      <c r="G6910" t="s">
        <v>27</v>
      </c>
      <c r="H6910" t="s">
        <v>40</v>
      </c>
      <c r="I6910">
        <f>IF(OR(financial_transactions3[[#This Row],[amount]]&lt;$L$16, financial_transactions3[[#This Row],[amount]]&gt;$L$17), 1, 0)</f>
        <v>0</v>
      </c>
    </row>
    <row r="6911" spans="1:9">
      <c r="A6911" t="s">
        <v>12254</v>
      </c>
      <c r="B6911" s="3">
        <v>45566</v>
      </c>
      <c r="C6911" t="s">
        <v>11352</v>
      </c>
      <c r="D6911">
        <v>1851.21</v>
      </c>
      <c r="E6911" t="s">
        <v>122</v>
      </c>
      <c r="F6911" t="s">
        <v>26</v>
      </c>
      <c r="G6911" t="s">
        <v>21</v>
      </c>
      <c r="H6911" t="s">
        <v>87</v>
      </c>
      <c r="I6911">
        <f>IF(OR(financial_transactions3[[#This Row],[amount]]&lt;$L$16, financial_transactions3[[#This Row],[amount]]&gt;$L$17), 1, 0)</f>
        <v>1</v>
      </c>
    </row>
    <row r="6912" spans="1:9">
      <c r="A6912" t="s">
        <v>12255</v>
      </c>
      <c r="B6912" s="3">
        <v>45566</v>
      </c>
      <c r="C6912" t="s">
        <v>4928</v>
      </c>
      <c r="D6912">
        <v>1695.7</v>
      </c>
      <c r="E6912" t="s">
        <v>64</v>
      </c>
      <c r="F6912" t="s">
        <v>61</v>
      </c>
      <c r="G6912" t="s">
        <v>27</v>
      </c>
      <c r="H6912" t="s">
        <v>33</v>
      </c>
      <c r="I6912">
        <f>IF(OR(financial_transactions3[[#This Row],[amount]]&lt;$L$16, financial_transactions3[[#This Row],[amount]]&gt;$L$17), 1, 0)</f>
        <v>1</v>
      </c>
    </row>
    <row r="6913" spans="1:9">
      <c r="A6913" t="s">
        <v>12256</v>
      </c>
      <c r="B6913" s="3">
        <v>45566</v>
      </c>
      <c r="C6913" t="s">
        <v>7666</v>
      </c>
      <c r="D6913">
        <v>373.77</v>
      </c>
      <c r="E6913" t="s">
        <v>47</v>
      </c>
      <c r="F6913" t="s">
        <v>20</v>
      </c>
      <c r="G6913" t="s">
        <v>48</v>
      </c>
      <c r="H6913" t="s">
        <v>28</v>
      </c>
      <c r="I6913">
        <f>IF(OR(financial_transactions3[[#This Row],[amount]]&lt;$L$16, financial_transactions3[[#This Row],[amount]]&gt;$L$17), 1, 0)</f>
        <v>1</v>
      </c>
    </row>
    <row r="6914" spans="1:9">
      <c r="A6914" t="s">
        <v>12257</v>
      </c>
      <c r="B6914" s="3">
        <v>45566</v>
      </c>
      <c r="C6914" t="s">
        <v>12258</v>
      </c>
      <c r="D6914">
        <v>1399.91</v>
      </c>
      <c r="E6914" t="s">
        <v>52</v>
      </c>
      <c r="F6914" t="s">
        <v>32</v>
      </c>
      <c r="G6914" t="s">
        <v>39</v>
      </c>
      <c r="H6914" t="s">
        <v>49</v>
      </c>
      <c r="I6914">
        <f>IF(OR(financial_transactions3[[#This Row],[amount]]&lt;$L$16, financial_transactions3[[#This Row],[amount]]&gt;$L$17), 1, 0)</f>
        <v>0</v>
      </c>
    </row>
    <row r="6915" spans="1:9">
      <c r="A6915" t="s">
        <v>12259</v>
      </c>
      <c r="B6915" s="3">
        <v>45566</v>
      </c>
      <c r="C6915" t="s">
        <v>12260</v>
      </c>
      <c r="D6915">
        <v>87.92</v>
      </c>
      <c r="E6915" t="s">
        <v>16110</v>
      </c>
      <c r="F6915" t="s">
        <v>32</v>
      </c>
      <c r="G6915" t="s">
        <v>39</v>
      </c>
      <c r="H6915" t="s">
        <v>16080</v>
      </c>
      <c r="I6915">
        <f>IF(OR(financial_transactions3[[#This Row],[amount]]&lt;$L$16, financial_transactions3[[#This Row],[amount]]&gt;$L$17), 1, 0)</f>
        <v>1</v>
      </c>
    </row>
    <row r="6916" spans="1:9">
      <c r="A6916" t="s">
        <v>12261</v>
      </c>
      <c r="B6916" s="3">
        <v>45566</v>
      </c>
      <c r="C6916" t="s">
        <v>9356</v>
      </c>
      <c r="D6916">
        <v>1250.1400000000001</v>
      </c>
      <c r="E6916" t="s">
        <v>70</v>
      </c>
      <c r="F6916" t="s">
        <v>20</v>
      </c>
      <c r="G6916" t="s">
        <v>39</v>
      </c>
      <c r="H6916" t="s">
        <v>28</v>
      </c>
      <c r="I6916">
        <f>IF(OR(financial_transactions3[[#This Row],[amount]]&lt;$L$16, financial_transactions3[[#This Row],[amount]]&gt;$L$17), 1, 0)</f>
        <v>0</v>
      </c>
    </row>
    <row r="6917" spans="1:9">
      <c r="A6917" t="s">
        <v>12262</v>
      </c>
      <c r="B6917" s="3">
        <v>45566</v>
      </c>
      <c r="C6917" t="s">
        <v>12263</v>
      </c>
      <c r="D6917">
        <v>1429.59</v>
      </c>
      <c r="E6917" t="s">
        <v>16079</v>
      </c>
      <c r="F6917" t="s">
        <v>26</v>
      </c>
      <c r="G6917" t="s">
        <v>48</v>
      </c>
      <c r="H6917" t="s">
        <v>87</v>
      </c>
      <c r="I6917">
        <f>IF(OR(financial_transactions3[[#This Row],[amount]]&lt;$L$16, financial_transactions3[[#This Row],[amount]]&gt;$L$17), 1, 0)</f>
        <v>0</v>
      </c>
    </row>
    <row r="6918" spans="1:9">
      <c r="A6918" t="s">
        <v>12264</v>
      </c>
      <c r="B6918" s="3">
        <v>45566</v>
      </c>
      <c r="C6918" t="s">
        <v>12265</v>
      </c>
      <c r="D6918">
        <v>1422.14</v>
      </c>
      <c r="E6918" t="s">
        <v>19</v>
      </c>
      <c r="F6918" t="s">
        <v>61</v>
      </c>
      <c r="G6918" t="s">
        <v>27</v>
      </c>
      <c r="H6918" t="s">
        <v>22</v>
      </c>
      <c r="I6918">
        <f>IF(OR(financial_transactions3[[#This Row],[amount]]&lt;$L$16, financial_transactions3[[#This Row],[amount]]&gt;$L$17), 1, 0)</f>
        <v>0</v>
      </c>
    </row>
    <row r="6919" spans="1:9">
      <c r="A6919" t="s">
        <v>12266</v>
      </c>
      <c r="B6919" s="3">
        <v>45566</v>
      </c>
      <c r="C6919" t="s">
        <v>12267</v>
      </c>
      <c r="D6919">
        <v>1707.98</v>
      </c>
      <c r="E6919" t="s">
        <v>67</v>
      </c>
      <c r="F6919" t="s">
        <v>26</v>
      </c>
      <c r="G6919" t="s">
        <v>39</v>
      </c>
      <c r="H6919" t="s">
        <v>28</v>
      </c>
      <c r="I6919">
        <f>IF(OR(financial_transactions3[[#This Row],[amount]]&lt;$L$16, financial_transactions3[[#This Row],[amount]]&gt;$L$17), 1, 0)</f>
        <v>1</v>
      </c>
    </row>
    <row r="6920" spans="1:9">
      <c r="A6920" t="s">
        <v>12268</v>
      </c>
      <c r="B6920" s="3">
        <v>45566</v>
      </c>
      <c r="C6920" t="s">
        <v>9162</v>
      </c>
      <c r="D6920">
        <v>1307.3699999999999</v>
      </c>
      <c r="E6920" t="s">
        <v>70</v>
      </c>
      <c r="F6920" t="s">
        <v>26</v>
      </c>
      <c r="G6920" t="s">
        <v>27</v>
      </c>
      <c r="H6920" t="s">
        <v>22</v>
      </c>
      <c r="I6920">
        <f>IF(OR(financial_transactions3[[#This Row],[amount]]&lt;$L$16, financial_transactions3[[#This Row],[amount]]&gt;$L$17), 1, 0)</f>
        <v>0</v>
      </c>
    </row>
    <row r="6921" spans="1:9">
      <c r="A6921" t="s">
        <v>12269</v>
      </c>
      <c r="B6921" s="3">
        <v>45566</v>
      </c>
      <c r="C6921" t="s">
        <v>12270</v>
      </c>
      <c r="D6921">
        <v>103.07</v>
      </c>
      <c r="E6921" t="s">
        <v>31</v>
      </c>
      <c r="F6921" t="s">
        <v>61</v>
      </c>
      <c r="G6921" t="s">
        <v>39</v>
      </c>
      <c r="H6921" t="s">
        <v>53</v>
      </c>
      <c r="I6921">
        <f>IF(OR(financial_transactions3[[#This Row],[amount]]&lt;$L$16, financial_transactions3[[#This Row],[amount]]&gt;$L$17), 1, 0)</f>
        <v>1</v>
      </c>
    </row>
    <row r="6922" spans="1:9">
      <c r="A6922" t="s">
        <v>12271</v>
      </c>
      <c r="B6922" s="3">
        <v>45566</v>
      </c>
      <c r="C6922" t="s">
        <v>958</v>
      </c>
      <c r="D6922">
        <v>1158.5899999999999</v>
      </c>
      <c r="E6922" t="s">
        <v>31</v>
      </c>
      <c r="F6922" t="s">
        <v>32</v>
      </c>
      <c r="G6922" t="s">
        <v>27</v>
      </c>
      <c r="H6922" t="s">
        <v>36</v>
      </c>
      <c r="I6922">
        <f>IF(OR(financial_transactions3[[#This Row],[amount]]&lt;$L$16, financial_transactions3[[#This Row],[amount]]&gt;$L$17), 1, 0)</f>
        <v>0</v>
      </c>
    </row>
    <row r="6923" spans="1:9">
      <c r="A6923" t="s">
        <v>12272</v>
      </c>
      <c r="B6923" s="3">
        <v>45566</v>
      </c>
      <c r="C6923" t="s">
        <v>7244</v>
      </c>
      <c r="D6923">
        <v>669.87</v>
      </c>
      <c r="E6923" t="s">
        <v>47</v>
      </c>
      <c r="F6923" t="s">
        <v>61</v>
      </c>
      <c r="G6923" t="s">
        <v>39</v>
      </c>
      <c r="H6923" t="s">
        <v>44</v>
      </c>
      <c r="I6923">
        <f>IF(OR(financial_transactions3[[#This Row],[amount]]&lt;$L$16, financial_transactions3[[#This Row],[amount]]&gt;$L$17), 1, 0)</f>
        <v>0</v>
      </c>
    </row>
    <row r="6924" spans="1:9">
      <c r="A6924" t="s">
        <v>12273</v>
      </c>
      <c r="B6924" s="3">
        <v>45566</v>
      </c>
      <c r="C6924" t="s">
        <v>12274</v>
      </c>
      <c r="D6924">
        <v>1099</v>
      </c>
      <c r="E6924" t="s">
        <v>70</v>
      </c>
      <c r="F6924" t="s">
        <v>26</v>
      </c>
      <c r="G6924" t="s">
        <v>27</v>
      </c>
      <c r="H6924" t="s">
        <v>49</v>
      </c>
      <c r="I6924">
        <f>IF(OR(financial_transactions3[[#This Row],[amount]]&lt;$L$16, financial_transactions3[[#This Row],[amount]]&gt;$L$17), 1, 0)</f>
        <v>0</v>
      </c>
    </row>
    <row r="6925" spans="1:9">
      <c r="A6925" t="s">
        <v>12275</v>
      </c>
      <c r="B6925" s="3">
        <v>45566</v>
      </c>
      <c r="C6925" t="s">
        <v>12276</v>
      </c>
      <c r="D6925">
        <v>1717.88</v>
      </c>
      <c r="E6925" t="s">
        <v>47</v>
      </c>
      <c r="F6925" t="s">
        <v>32</v>
      </c>
      <c r="G6925" t="s">
        <v>27</v>
      </c>
      <c r="H6925" t="s">
        <v>176</v>
      </c>
      <c r="I6925">
        <f>IF(OR(financial_transactions3[[#This Row],[amount]]&lt;$L$16, financial_transactions3[[#This Row],[amount]]&gt;$L$17), 1, 0)</f>
        <v>1</v>
      </c>
    </row>
    <row r="6926" spans="1:9">
      <c r="A6926" t="s">
        <v>12277</v>
      </c>
      <c r="B6926" s="3">
        <v>45566</v>
      </c>
      <c r="C6926" t="s">
        <v>12278</v>
      </c>
      <c r="D6926">
        <v>1120.3499999999999</v>
      </c>
      <c r="E6926" t="s">
        <v>67</v>
      </c>
      <c r="F6926" t="s">
        <v>20</v>
      </c>
      <c r="G6926" t="s">
        <v>48</v>
      </c>
      <c r="H6926" t="s">
        <v>87</v>
      </c>
      <c r="I6926">
        <f>IF(OR(financial_transactions3[[#This Row],[amount]]&lt;$L$16, financial_transactions3[[#This Row],[amount]]&gt;$L$17), 1, 0)</f>
        <v>0</v>
      </c>
    </row>
    <row r="6927" spans="1:9">
      <c r="A6927" t="s">
        <v>12279</v>
      </c>
      <c r="B6927" s="3">
        <v>45566</v>
      </c>
      <c r="C6927" t="s">
        <v>12280</v>
      </c>
      <c r="D6927">
        <v>719.93</v>
      </c>
      <c r="E6927" t="s">
        <v>19</v>
      </c>
      <c r="F6927" t="s">
        <v>61</v>
      </c>
      <c r="G6927" t="s">
        <v>21</v>
      </c>
      <c r="H6927" t="s">
        <v>16080</v>
      </c>
      <c r="I6927">
        <f>IF(OR(financial_transactions3[[#This Row],[amount]]&lt;$L$16, financial_transactions3[[#This Row],[amount]]&gt;$L$17), 1, 0)</f>
        <v>0</v>
      </c>
    </row>
    <row r="6928" spans="1:9">
      <c r="A6928" t="s">
        <v>12281</v>
      </c>
      <c r="B6928" s="3">
        <v>45567</v>
      </c>
      <c r="C6928" t="s">
        <v>12282</v>
      </c>
      <c r="D6928">
        <v>1170.8699999999999</v>
      </c>
      <c r="E6928" t="s">
        <v>70</v>
      </c>
      <c r="F6928" t="s">
        <v>32</v>
      </c>
      <c r="G6928" t="s">
        <v>39</v>
      </c>
      <c r="H6928" t="s">
        <v>123</v>
      </c>
      <c r="I6928">
        <f>IF(OR(financial_transactions3[[#This Row],[amount]]&lt;$L$16, financial_transactions3[[#This Row],[amount]]&gt;$L$17), 1, 0)</f>
        <v>0</v>
      </c>
    </row>
    <row r="6929" spans="1:9">
      <c r="A6929" t="s">
        <v>12283</v>
      </c>
      <c r="B6929" s="3">
        <v>45567</v>
      </c>
      <c r="C6929" t="s">
        <v>12284</v>
      </c>
      <c r="D6929">
        <v>578.36</v>
      </c>
      <c r="E6929" t="s">
        <v>31</v>
      </c>
      <c r="F6929" t="s">
        <v>20</v>
      </c>
      <c r="G6929" t="s">
        <v>39</v>
      </c>
      <c r="H6929" t="s">
        <v>44</v>
      </c>
      <c r="I6929">
        <f>IF(OR(financial_transactions3[[#This Row],[amount]]&lt;$L$16, financial_transactions3[[#This Row],[amount]]&gt;$L$17), 1, 0)</f>
        <v>0</v>
      </c>
    </row>
    <row r="6930" spans="1:9">
      <c r="A6930" t="s">
        <v>12285</v>
      </c>
      <c r="B6930" s="3">
        <v>45567</v>
      </c>
      <c r="C6930" t="s">
        <v>12286</v>
      </c>
      <c r="D6930">
        <v>12679.04</v>
      </c>
      <c r="E6930" t="s">
        <v>67</v>
      </c>
      <c r="F6930" t="s">
        <v>20</v>
      </c>
      <c r="G6930" t="s">
        <v>39</v>
      </c>
      <c r="H6930" t="s">
        <v>49</v>
      </c>
      <c r="I6930">
        <f>IF(OR(financial_transactions3[[#This Row],[amount]]&lt;$L$16, financial_transactions3[[#This Row],[amount]]&gt;$L$17), 1, 0)</f>
        <v>1</v>
      </c>
    </row>
    <row r="6931" spans="1:9">
      <c r="A6931" t="s">
        <v>12287</v>
      </c>
      <c r="B6931" s="3">
        <v>45567</v>
      </c>
      <c r="C6931" t="s">
        <v>12288</v>
      </c>
      <c r="D6931">
        <v>646.73</v>
      </c>
      <c r="E6931" t="s">
        <v>122</v>
      </c>
      <c r="F6931" t="s">
        <v>61</v>
      </c>
      <c r="G6931" t="s">
        <v>21</v>
      </c>
      <c r="H6931" t="s">
        <v>123</v>
      </c>
      <c r="I6931">
        <f>IF(OR(financial_transactions3[[#This Row],[amount]]&lt;$L$16, financial_transactions3[[#This Row],[amount]]&gt;$L$17), 1, 0)</f>
        <v>0</v>
      </c>
    </row>
    <row r="6932" spans="1:9">
      <c r="A6932" t="s">
        <v>12289</v>
      </c>
      <c r="B6932" s="3">
        <v>45567</v>
      </c>
      <c r="C6932" t="s">
        <v>8061</v>
      </c>
      <c r="D6932">
        <v>1767.29</v>
      </c>
      <c r="E6932" t="s">
        <v>25</v>
      </c>
      <c r="F6932" t="s">
        <v>20</v>
      </c>
      <c r="G6932" t="s">
        <v>21</v>
      </c>
      <c r="H6932" t="s">
        <v>176</v>
      </c>
      <c r="I6932">
        <f>IF(OR(financial_transactions3[[#This Row],[amount]]&lt;$L$16, financial_transactions3[[#This Row],[amount]]&gt;$L$17), 1, 0)</f>
        <v>1</v>
      </c>
    </row>
    <row r="6933" spans="1:9">
      <c r="A6933" t="s">
        <v>12290</v>
      </c>
      <c r="B6933" s="3">
        <v>45567</v>
      </c>
      <c r="C6933" t="s">
        <v>12291</v>
      </c>
      <c r="D6933">
        <v>1668.24</v>
      </c>
      <c r="E6933" t="s">
        <v>52</v>
      </c>
      <c r="F6933" t="s">
        <v>32</v>
      </c>
      <c r="G6933" t="s">
        <v>48</v>
      </c>
      <c r="H6933" t="s">
        <v>16080</v>
      </c>
      <c r="I6933">
        <f>IF(OR(financial_transactions3[[#This Row],[amount]]&lt;$L$16, financial_transactions3[[#This Row],[amount]]&gt;$L$17), 1, 0)</f>
        <v>1</v>
      </c>
    </row>
    <row r="6934" spans="1:9">
      <c r="A6934" t="s">
        <v>12292</v>
      </c>
      <c r="B6934" s="3">
        <v>45567</v>
      </c>
      <c r="C6934" t="s">
        <v>11657</v>
      </c>
      <c r="D6934">
        <v>479.56</v>
      </c>
      <c r="E6934" t="s">
        <v>16110</v>
      </c>
      <c r="F6934" t="s">
        <v>26</v>
      </c>
      <c r="G6934" t="s">
        <v>39</v>
      </c>
      <c r="H6934" t="s">
        <v>16080</v>
      </c>
      <c r="I6934">
        <f>IF(OR(financial_transactions3[[#This Row],[amount]]&lt;$L$16, financial_transactions3[[#This Row],[amount]]&gt;$L$17), 1, 0)</f>
        <v>1</v>
      </c>
    </row>
    <row r="6935" spans="1:9">
      <c r="A6935" t="s">
        <v>12293</v>
      </c>
      <c r="B6935" s="3">
        <v>45567</v>
      </c>
      <c r="C6935" t="s">
        <v>12294</v>
      </c>
      <c r="D6935">
        <v>1309.8399999999999</v>
      </c>
      <c r="E6935" t="s">
        <v>70</v>
      </c>
      <c r="F6935" t="s">
        <v>61</v>
      </c>
      <c r="G6935" t="s">
        <v>21</v>
      </c>
      <c r="H6935" t="s">
        <v>53</v>
      </c>
      <c r="I6935">
        <f>IF(OR(financial_transactions3[[#This Row],[amount]]&lt;$L$16, financial_transactions3[[#This Row],[amount]]&gt;$L$17), 1, 0)</f>
        <v>0</v>
      </c>
    </row>
    <row r="6936" spans="1:9">
      <c r="A6936" t="s">
        <v>12295</v>
      </c>
      <c r="B6936" s="3">
        <v>45567</v>
      </c>
      <c r="C6936" t="s">
        <v>12296</v>
      </c>
      <c r="D6936">
        <v>608.36</v>
      </c>
      <c r="E6936" t="s">
        <v>19</v>
      </c>
      <c r="F6936" t="s">
        <v>32</v>
      </c>
      <c r="G6936" t="s">
        <v>21</v>
      </c>
      <c r="H6936" t="s">
        <v>87</v>
      </c>
      <c r="I6936">
        <f>IF(OR(financial_transactions3[[#This Row],[amount]]&lt;$L$16, financial_transactions3[[#This Row],[amount]]&gt;$L$17), 1, 0)</f>
        <v>0</v>
      </c>
    </row>
    <row r="6937" spans="1:9">
      <c r="A6937" t="s">
        <v>12297</v>
      </c>
      <c r="B6937" s="3">
        <v>45567</v>
      </c>
      <c r="C6937" t="s">
        <v>12298</v>
      </c>
      <c r="D6937">
        <v>7927.16</v>
      </c>
      <c r="E6937" t="s">
        <v>16110</v>
      </c>
      <c r="F6937" t="s">
        <v>32</v>
      </c>
      <c r="G6937" t="s">
        <v>48</v>
      </c>
      <c r="H6937" t="s">
        <v>16080</v>
      </c>
      <c r="I6937">
        <f>IF(OR(financial_transactions3[[#This Row],[amount]]&lt;$L$16, financial_transactions3[[#This Row],[amount]]&gt;$L$17), 1, 0)</f>
        <v>1</v>
      </c>
    </row>
    <row r="6938" spans="1:9">
      <c r="A6938" t="s">
        <v>12299</v>
      </c>
      <c r="B6938" s="3">
        <v>45567</v>
      </c>
      <c r="C6938" t="s">
        <v>12300</v>
      </c>
      <c r="D6938">
        <v>1266.8900000000001</v>
      </c>
      <c r="E6938" t="s">
        <v>19</v>
      </c>
      <c r="F6938" t="s">
        <v>32</v>
      </c>
      <c r="G6938" t="s">
        <v>48</v>
      </c>
      <c r="H6938" t="s">
        <v>94</v>
      </c>
      <c r="I6938">
        <f>IF(OR(financial_transactions3[[#This Row],[amount]]&lt;$L$16, financial_transactions3[[#This Row],[amount]]&gt;$L$17), 1, 0)</f>
        <v>0</v>
      </c>
    </row>
    <row r="6939" spans="1:9">
      <c r="A6939" t="s">
        <v>12301</v>
      </c>
      <c r="B6939" s="3">
        <v>45567</v>
      </c>
      <c r="C6939" t="s">
        <v>8608</v>
      </c>
      <c r="D6939">
        <v>93.61</v>
      </c>
      <c r="E6939" t="s">
        <v>16079</v>
      </c>
      <c r="F6939" t="s">
        <v>61</v>
      </c>
      <c r="G6939" t="s">
        <v>21</v>
      </c>
      <c r="H6939" t="s">
        <v>57</v>
      </c>
      <c r="I6939">
        <f>IF(OR(financial_transactions3[[#This Row],[amount]]&lt;$L$16, financial_transactions3[[#This Row],[amount]]&gt;$L$17), 1, 0)</f>
        <v>1</v>
      </c>
    </row>
    <row r="6940" spans="1:9">
      <c r="A6940" t="s">
        <v>12302</v>
      </c>
      <c r="B6940" s="3">
        <v>45567</v>
      </c>
      <c r="C6940" t="s">
        <v>12303</v>
      </c>
      <c r="D6940">
        <v>756.59</v>
      </c>
      <c r="E6940" t="s">
        <v>52</v>
      </c>
      <c r="F6940" t="s">
        <v>26</v>
      </c>
      <c r="G6940" t="s">
        <v>27</v>
      </c>
      <c r="H6940" t="s">
        <v>123</v>
      </c>
      <c r="I6940">
        <f>IF(OR(financial_transactions3[[#This Row],[amount]]&lt;$L$16, financial_transactions3[[#This Row],[amount]]&gt;$L$17), 1, 0)</f>
        <v>0</v>
      </c>
    </row>
    <row r="6941" spans="1:9">
      <c r="A6941" t="s">
        <v>12306</v>
      </c>
      <c r="B6941" s="3">
        <v>45567</v>
      </c>
      <c r="C6941" t="s">
        <v>434</v>
      </c>
      <c r="D6941">
        <v>1310.25</v>
      </c>
      <c r="E6941" t="s">
        <v>16110</v>
      </c>
      <c r="F6941" t="s">
        <v>26</v>
      </c>
      <c r="G6941" t="s">
        <v>27</v>
      </c>
      <c r="H6941" t="s">
        <v>49</v>
      </c>
      <c r="I6941">
        <f>IF(OR(financial_transactions3[[#This Row],[amount]]&lt;$L$16, financial_transactions3[[#This Row],[amount]]&gt;$L$17), 1, 0)</f>
        <v>0</v>
      </c>
    </row>
    <row r="6942" spans="1:9">
      <c r="A6942" t="s">
        <v>12307</v>
      </c>
      <c r="B6942" s="3">
        <v>45567</v>
      </c>
      <c r="C6942" t="s">
        <v>2394</v>
      </c>
      <c r="D6942">
        <v>1899.63</v>
      </c>
      <c r="E6942" t="s">
        <v>31</v>
      </c>
      <c r="F6942" t="s">
        <v>32</v>
      </c>
      <c r="G6942" t="s">
        <v>27</v>
      </c>
      <c r="H6942" t="s">
        <v>109</v>
      </c>
      <c r="I6942">
        <f>IF(OR(financial_transactions3[[#This Row],[amount]]&lt;$L$16, financial_transactions3[[#This Row],[amount]]&gt;$L$17), 1, 0)</f>
        <v>1</v>
      </c>
    </row>
    <row r="6943" spans="1:9">
      <c r="A6943" t="s">
        <v>12308</v>
      </c>
      <c r="B6943" s="3">
        <v>45567</v>
      </c>
      <c r="C6943" t="s">
        <v>12309</v>
      </c>
      <c r="D6943">
        <v>5879.61</v>
      </c>
      <c r="E6943" t="s">
        <v>25</v>
      </c>
      <c r="F6943" t="s">
        <v>20</v>
      </c>
      <c r="G6943" t="s">
        <v>48</v>
      </c>
      <c r="H6943" t="s">
        <v>87</v>
      </c>
      <c r="I6943">
        <f>IF(OR(financial_transactions3[[#This Row],[amount]]&lt;$L$16, financial_transactions3[[#This Row],[amount]]&gt;$L$17), 1, 0)</f>
        <v>1</v>
      </c>
    </row>
    <row r="6944" spans="1:9">
      <c r="A6944" t="s">
        <v>12310</v>
      </c>
      <c r="B6944" s="3">
        <v>45567</v>
      </c>
      <c r="C6944" t="s">
        <v>12311</v>
      </c>
      <c r="D6944">
        <v>535.91</v>
      </c>
      <c r="E6944" t="s">
        <v>16110</v>
      </c>
      <c r="F6944" t="s">
        <v>61</v>
      </c>
      <c r="G6944" t="s">
        <v>39</v>
      </c>
      <c r="H6944" t="s">
        <v>40</v>
      </c>
      <c r="I6944">
        <f>IF(OR(financial_transactions3[[#This Row],[amount]]&lt;$L$16, financial_transactions3[[#This Row],[amount]]&gt;$L$17), 1, 0)</f>
        <v>1</v>
      </c>
    </row>
    <row r="6945" spans="1:9">
      <c r="A6945" t="s">
        <v>12314</v>
      </c>
      <c r="B6945" s="3">
        <v>45567</v>
      </c>
      <c r="C6945" t="s">
        <v>12315</v>
      </c>
      <c r="D6945">
        <v>1046.97</v>
      </c>
      <c r="E6945" t="s">
        <v>16079</v>
      </c>
      <c r="F6945" t="s">
        <v>32</v>
      </c>
      <c r="G6945" t="s">
        <v>48</v>
      </c>
      <c r="H6945" t="s">
        <v>109</v>
      </c>
      <c r="I6945">
        <f>IF(OR(financial_transactions3[[#This Row],[amount]]&lt;$L$16, financial_transactions3[[#This Row],[amount]]&gt;$L$17), 1, 0)</f>
        <v>0</v>
      </c>
    </row>
    <row r="6946" spans="1:9">
      <c r="A6946" t="s">
        <v>12316</v>
      </c>
      <c r="B6946" s="3">
        <v>45567</v>
      </c>
      <c r="C6946" t="s">
        <v>9576</v>
      </c>
      <c r="D6946">
        <v>943.33</v>
      </c>
      <c r="E6946" t="s">
        <v>19</v>
      </c>
      <c r="F6946" t="s">
        <v>26</v>
      </c>
      <c r="G6946" t="s">
        <v>27</v>
      </c>
      <c r="H6946" t="s">
        <v>87</v>
      </c>
      <c r="I6946">
        <f>IF(OR(financial_transactions3[[#This Row],[amount]]&lt;$L$16, financial_transactions3[[#This Row],[amount]]&gt;$L$17), 1, 0)</f>
        <v>0</v>
      </c>
    </row>
    <row r="6947" spans="1:9">
      <c r="A6947" t="s">
        <v>12317</v>
      </c>
      <c r="B6947" s="3">
        <v>45567</v>
      </c>
      <c r="C6947" t="s">
        <v>12318</v>
      </c>
      <c r="D6947">
        <v>1652.71</v>
      </c>
      <c r="E6947" t="s">
        <v>47</v>
      </c>
      <c r="F6947" t="s">
        <v>61</v>
      </c>
      <c r="G6947" t="s">
        <v>27</v>
      </c>
      <c r="H6947" t="s">
        <v>176</v>
      </c>
      <c r="I6947">
        <f>IF(OR(financial_transactions3[[#This Row],[amount]]&lt;$L$16, financial_transactions3[[#This Row],[amount]]&gt;$L$17), 1, 0)</f>
        <v>1</v>
      </c>
    </row>
    <row r="6948" spans="1:9">
      <c r="A6948" t="s">
        <v>12319</v>
      </c>
      <c r="B6948" s="3">
        <v>45567</v>
      </c>
      <c r="C6948" t="s">
        <v>7637</v>
      </c>
      <c r="D6948">
        <v>1298.01</v>
      </c>
      <c r="E6948" t="s">
        <v>19</v>
      </c>
      <c r="F6948" t="s">
        <v>32</v>
      </c>
      <c r="G6948" t="s">
        <v>48</v>
      </c>
      <c r="H6948" t="s">
        <v>22</v>
      </c>
      <c r="I6948">
        <f>IF(OR(financial_transactions3[[#This Row],[amount]]&lt;$L$16, financial_transactions3[[#This Row],[amount]]&gt;$L$17), 1, 0)</f>
        <v>0</v>
      </c>
    </row>
    <row r="6949" spans="1:9">
      <c r="A6949" t="s">
        <v>12320</v>
      </c>
      <c r="B6949" s="3">
        <v>45567</v>
      </c>
      <c r="C6949" t="s">
        <v>1407</v>
      </c>
      <c r="D6949">
        <v>755.32</v>
      </c>
      <c r="E6949" t="s">
        <v>16079</v>
      </c>
      <c r="F6949" t="s">
        <v>32</v>
      </c>
      <c r="G6949" t="s">
        <v>39</v>
      </c>
      <c r="H6949" t="s">
        <v>49</v>
      </c>
      <c r="I6949">
        <f>IF(OR(financial_transactions3[[#This Row],[amount]]&lt;$L$16, financial_transactions3[[#This Row],[amount]]&gt;$L$17), 1, 0)</f>
        <v>0</v>
      </c>
    </row>
    <row r="6950" spans="1:9">
      <c r="A6950" t="s">
        <v>12321</v>
      </c>
      <c r="B6950" s="3">
        <v>45567</v>
      </c>
      <c r="C6950" t="s">
        <v>12322</v>
      </c>
      <c r="D6950">
        <v>400</v>
      </c>
      <c r="E6950" t="s">
        <v>16079</v>
      </c>
      <c r="F6950" t="s">
        <v>32</v>
      </c>
      <c r="G6950" t="s">
        <v>27</v>
      </c>
      <c r="H6950" t="s">
        <v>94</v>
      </c>
      <c r="I6950">
        <f>IF(OR(financial_transactions3[[#This Row],[amount]]&lt;$L$16, financial_transactions3[[#This Row],[amount]]&gt;$L$17), 1, 0)</f>
        <v>1</v>
      </c>
    </row>
    <row r="6951" spans="1:9">
      <c r="A6951" t="s">
        <v>12323</v>
      </c>
      <c r="B6951" s="3">
        <v>45567</v>
      </c>
      <c r="C6951" t="s">
        <v>5350</v>
      </c>
      <c r="D6951">
        <v>82.76</v>
      </c>
      <c r="E6951" t="s">
        <v>16110</v>
      </c>
      <c r="F6951" t="s">
        <v>32</v>
      </c>
      <c r="G6951" t="s">
        <v>48</v>
      </c>
      <c r="H6951" t="s">
        <v>87</v>
      </c>
      <c r="I6951">
        <f>IF(OR(financial_transactions3[[#This Row],[amount]]&lt;$L$16, financial_transactions3[[#This Row],[amount]]&gt;$L$17), 1, 0)</f>
        <v>1</v>
      </c>
    </row>
    <row r="6952" spans="1:9">
      <c r="A6952" t="s">
        <v>12324</v>
      </c>
      <c r="B6952" s="3">
        <v>45567</v>
      </c>
      <c r="C6952" t="s">
        <v>3178</v>
      </c>
      <c r="D6952">
        <v>17897.11</v>
      </c>
      <c r="E6952" t="s">
        <v>16110</v>
      </c>
      <c r="F6952" t="s">
        <v>26</v>
      </c>
      <c r="G6952" t="s">
        <v>21</v>
      </c>
      <c r="H6952" t="s">
        <v>94</v>
      </c>
      <c r="I6952">
        <f>IF(OR(financial_transactions3[[#This Row],[amount]]&lt;$L$16, financial_transactions3[[#This Row],[amount]]&gt;$L$17), 1, 0)</f>
        <v>1</v>
      </c>
    </row>
    <row r="6953" spans="1:9">
      <c r="A6953" t="s">
        <v>12325</v>
      </c>
      <c r="B6953" s="3">
        <v>45567</v>
      </c>
      <c r="C6953" t="s">
        <v>12326</v>
      </c>
      <c r="D6953">
        <v>366.99</v>
      </c>
      <c r="E6953" t="s">
        <v>47</v>
      </c>
      <c r="F6953" t="s">
        <v>32</v>
      </c>
      <c r="G6953" t="s">
        <v>48</v>
      </c>
      <c r="H6953" t="s">
        <v>16080</v>
      </c>
      <c r="I6953">
        <f>IF(OR(financial_transactions3[[#This Row],[amount]]&lt;$L$16, financial_transactions3[[#This Row],[amount]]&gt;$L$17), 1, 0)</f>
        <v>1</v>
      </c>
    </row>
    <row r="6954" spans="1:9">
      <c r="A6954" t="s">
        <v>12327</v>
      </c>
      <c r="B6954" s="3">
        <v>45567</v>
      </c>
      <c r="C6954" t="s">
        <v>12328</v>
      </c>
      <c r="D6954">
        <v>1820.94</v>
      </c>
      <c r="E6954" t="s">
        <v>31</v>
      </c>
      <c r="F6954" t="s">
        <v>26</v>
      </c>
      <c r="G6954" t="s">
        <v>39</v>
      </c>
      <c r="H6954" t="s">
        <v>75</v>
      </c>
      <c r="I6954">
        <f>IF(OR(financial_transactions3[[#This Row],[amount]]&lt;$L$16, financial_transactions3[[#This Row],[amount]]&gt;$L$17), 1, 0)</f>
        <v>1</v>
      </c>
    </row>
    <row r="6955" spans="1:9">
      <c r="A6955" t="s">
        <v>12330</v>
      </c>
      <c r="B6955" s="3">
        <v>45568</v>
      </c>
      <c r="C6955" t="s">
        <v>4289</v>
      </c>
      <c r="D6955">
        <v>699.16</v>
      </c>
      <c r="E6955" t="s">
        <v>67</v>
      </c>
      <c r="F6955" t="s">
        <v>20</v>
      </c>
      <c r="G6955" t="s">
        <v>48</v>
      </c>
      <c r="H6955" t="s">
        <v>109</v>
      </c>
      <c r="I6955">
        <f>IF(OR(financial_transactions3[[#This Row],[amount]]&lt;$L$16, financial_transactions3[[#This Row],[amount]]&gt;$L$17), 1, 0)</f>
        <v>0</v>
      </c>
    </row>
    <row r="6956" spans="1:9">
      <c r="A6956" t="s">
        <v>12331</v>
      </c>
      <c r="B6956" s="3">
        <v>45568</v>
      </c>
      <c r="C6956" t="s">
        <v>3618</v>
      </c>
      <c r="D6956">
        <v>195.52</v>
      </c>
      <c r="E6956" t="s">
        <v>16079</v>
      </c>
      <c r="F6956" t="s">
        <v>61</v>
      </c>
      <c r="G6956" t="s">
        <v>48</v>
      </c>
      <c r="H6956" t="s">
        <v>16080</v>
      </c>
      <c r="I6956">
        <f>IF(OR(financial_transactions3[[#This Row],[amount]]&lt;$L$16, financial_transactions3[[#This Row],[amount]]&gt;$L$17), 1, 0)</f>
        <v>1</v>
      </c>
    </row>
    <row r="6957" spans="1:9">
      <c r="A6957" t="s">
        <v>12332</v>
      </c>
      <c r="B6957" s="3">
        <v>45568</v>
      </c>
      <c r="C6957" t="s">
        <v>12333</v>
      </c>
      <c r="D6957">
        <v>732.13</v>
      </c>
      <c r="E6957" t="s">
        <v>70</v>
      </c>
      <c r="F6957" t="s">
        <v>32</v>
      </c>
      <c r="G6957" t="s">
        <v>27</v>
      </c>
      <c r="H6957" t="s">
        <v>57</v>
      </c>
      <c r="I6957">
        <f>IF(OR(financial_transactions3[[#This Row],[amount]]&lt;$L$16, financial_transactions3[[#This Row],[amount]]&gt;$L$17), 1, 0)</f>
        <v>0</v>
      </c>
    </row>
    <row r="6958" spans="1:9">
      <c r="A6958" t="s">
        <v>12334</v>
      </c>
      <c r="B6958" s="3">
        <v>45568</v>
      </c>
      <c r="C6958" t="s">
        <v>8192</v>
      </c>
      <c r="D6958">
        <v>1079.25</v>
      </c>
      <c r="E6958" t="s">
        <v>64</v>
      </c>
      <c r="F6958" t="s">
        <v>26</v>
      </c>
      <c r="G6958" t="s">
        <v>48</v>
      </c>
      <c r="H6958" t="s">
        <v>53</v>
      </c>
      <c r="I6958">
        <f>IF(OR(financial_transactions3[[#This Row],[amount]]&lt;$L$16, financial_transactions3[[#This Row],[amount]]&gt;$L$17), 1, 0)</f>
        <v>0</v>
      </c>
    </row>
    <row r="6959" spans="1:9">
      <c r="A6959" t="s">
        <v>12335</v>
      </c>
      <c r="B6959" s="3">
        <v>45568</v>
      </c>
      <c r="C6959" t="s">
        <v>12336</v>
      </c>
      <c r="D6959">
        <v>1841.57</v>
      </c>
      <c r="E6959" t="s">
        <v>122</v>
      </c>
      <c r="F6959" t="s">
        <v>32</v>
      </c>
      <c r="G6959" t="s">
        <v>21</v>
      </c>
      <c r="H6959" t="s">
        <v>94</v>
      </c>
      <c r="I6959">
        <f>IF(OR(financial_transactions3[[#This Row],[amount]]&lt;$L$16, financial_transactions3[[#This Row],[amount]]&gt;$L$17), 1, 0)</f>
        <v>1</v>
      </c>
    </row>
    <row r="6960" spans="1:9">
      <c r="A6960" t="s">
        <v>12338</v>
      </c>
      <c r="B6960" s="3">
        <v>45568</v>
      </c>
      <c r="C6960" t="s">
        <v>12339</v>
      </c>
      <c r="D6960">
        <v>861.36</v>
      </c>
      <c r="E6960" t="s">
        <v>52</v>
      </c>
      <c r="F6960" t="s">
        <v>61</v>
      </c>
      <c r="G6960" t="s">
        <v>21</v>
      </c>
      <c r="H6960" t="s">
        <v>53</v>
      </c>
      <c r="I6960">
        <f>IF(OR(financial_transactions3[[#This Row],[amount]]&lt;$L$16, financial_transactions3[[#This Row],[amount]]&gt;$L$17), 1, 0)</f>
        <v>0</v>
      </c>
    </row>
    <row r="6961" spans="1:9">
      <c r="A6961" t="s">
        <v>12340</v>
      </c>
      <c r="B6961" s="3">
        <v>45568</v>
      </c>
      <c r="C6961" t="s">
        <v>3339</v>
      </c>
      <c r="D6961">
        <v>67.150000000000006</v>
      </c>
      <c r="E6961" t="s">
        <v>19</v>
      </c>
      <c r="F6961" t="s">
        <v>20</v>
      </c>
      <c r="G6961" t="s">
        <v>48</v>
      </c>
      <c r="H6961" t="s">
        <v>123</v>
      </c>
      <c r="I6961">
        <f>IF(OR(financial_transactions3[[#This Row],[amount]]&lt;$L$16, financial_transactions3[[#This Row],[amount]]&gt;$L$17), 1, 0)</f>
        <v>1</v>
      </c>
    </row>
    <row r="6962" spans="1:9">
      <c r="A6962" t="s">
        <v>12341</v>
      </c>
      <c r="B6962" s="3">
        <v>45568</v>
      </c>
      <c r="C6962" t="s">
        <v>3360</v>
      </c>
      <c r="D6962">
        <v>413.11</v>
      </c>
      <c r="E6962" t="s">
        <v>122</v>
      </c>
      <c r="F6962" t="s">
        <v>61</v>
      </c>
      <c r="G6962" t="s">
        <v>48</v>
      </c>
      <c r="H6962" t="s">
        <v>49</v>
      </c>
      <c r="I6962">
        <f>IF(OR(financial_transactions3[[#This Row],[amount]]&lt;$L$16, financial_transactions3[[#This Row],[amount]]&gt;$L$17), 1, 0)</f>
        <v>1</v>
      </c>
    </row>
    <row r="6963" spans="1:9">
      <c r="A6963" t="s">
        <v>12342</v>
      </c>
      <c r="B6963" s="3">
        <v>45568</v>
      </c>
      <c r="C6963" t="s">
        <v>12343</v>
      </c>
      <c r="D6963">
        <v>1018.84</v>
      </c>
      <c r="E6963" t="s">
        <v>122</v>
      </c>
      <c r="F6963" t="s">
        <v>26</v>
      </c>
      <c r="G6963" t="s">
        <v>48</v>
      </c>
      <c r="H6963" t="s">
        <v>75</v>
      </c>
      <c r="I6963">
        <f>IF(OR(financial_transactions3[[#This Row],[amount]]&lt;$L$16, financial_transactions3[[#This Row],[amount]]&gt;$L$17), 1, 0)</f>
        <v>0</v>
      </c>
    </row>
    <row r="6964" spans="1:9">
      <c r="A6964" t="s">
        <v>12344</v>
      </c>
      <c r="B6964" s="3">
        <v>45568</v>
      </c>
      <c r="C6964" t="s">
        <v>10769</v>
      </c>
      <c r="D6964">
        <v>573.22</v>
      </c>
      <c r="E6964" t="s">
        <v>47</v>
      </c>
      <c r="F6964" t="s">
        <v>20</v>
      </c>
      <c r="G6964" t="s">
        <v>39</v>
      </c>
      <c r="H6964" t="s">
        <v>22</v>
      </c>
      <c r="I6964">
        <f>IF(OR(financial_transactions3[[#This Row],[amount]]&lt;$L$16, financial_transactions3[[#This Row],[amount]]&gt;$L$17), 1, 0)</f>
        <v>0</v>
      </c>
    </row>
    <row r="6965" spans="1:9">
      <c r="A6965" t="s">
        <v>12345</v>
      </c>
      <c r="B6965" s="3">
        <v>45568</v>
      </c>
      <c r="C6965" t="s">
        <v>12040</v>
      </c>
      <c r="D6965">
        <v>272.07</v>
      </c>
      <c r="E6965" t="s">
        <v>25</v>
      </c>
      <c r="F6965" t="s">
        <v>61</v>
      </c>
      <c r="G6965" t="s">
        <v>21</v>
      </c>
      <c r="H6965" t="s">
        <v>16080</v>
      </c>
      <c r="I6965">
        <f>IF(OR(financial_transactions3[[#This Row],[amount]]&lt;$L$16, financial_transactions3[[#This Row],[amount]]&gt;$L$17), 1, 0)</f>
        <v>1</v>
      </c>
    </row>
    <row r="6966" spans="1:9">
      <c r="A6966" t="s">
        <v>12346</v>
      </c>
      <c r="B6966" s="3">
        <v>45568</v>
      </c>
      <c r="C6966" t="s">
        <v>2556</v>
      </c>
      <c r="D6966">
        <v>875.95</v>
      </c>
      <c r="E6966" t="s">
        <v>52</v>
      </c>
      <c r="F6966" t="s">
        <v>32</v>
      </c>
      <c r="G6966" t="s">
        <v>21</v>
      </c>
      <c r="H6966" t="s">
        <v>16080</v>
      </c>
      <c r="I6966">
        <f>IF(OR(financial_transactions3[[#This Row],[amount]]&lt;$L$16, financial_transactions3[[#This Row],[amount]]&gt;$L$17), 1, 0)</f>
        <v>0</v>
      </c>
    </row>
    <row r="6967" spans="1:9">
      <c r="A6967" t="s">
        <v>12347</v>
      </c>
      <c r="B6967" s="3">
        <v>45568</v>
      </c>
      <c r="C6967" t="s">
        <v>777</v>
      </c>
      <c r="D6967">
        <v>1551.75</v>
      </c>
      <c r="E6967" t="s">
        <v>16079</v>
      </c>
      <c r="F6967" t="s">
        <v>32</v>
      </c>
      <c r="G6967" t="s">
        <v>27</v>
      </c>
      <c r="H6967" t="s">
        <v>75</v>
      </c>
      <c r="I6967">
        <f>IF(OR(financial_transactions3[[#This Row],[amount]]&lt;$L$16, financial_transactions3[[#This Row],[amount]]&gt;$L$17), 1, 0)</f>
        <v>0</v>
      </c>
    </row>
    <row r="6968" spans="1:9">
      <c r="A6968" t="s">
        <v>12348</v>
      </c>
      <c r="B6968" s="3">
        <v>45568</v>
      </c>
      <c r="C6968" t="s">
        <v>6013</v>
      </c>
      <c r="D6968">
        <v>203.75</v>
      </c>
      <c r="E6968" t="s">
        <v>64</v>
      </c>
      <c r="F6968" t="s">
        <v>26</v>
      </c>
      <c r="G6968" t="s">
        <v>21</v>
      </c>
      <c r="H6968" t="s">
        <v>53</v>
      </c>
      <c r="I6968">
        <f>IF(OR(financial_transactions3[[#This Row],[amount]]&lt;$L$16, financial_transactions3[[#This Row],[amount]]&gt;$L$17), 1, 0)</f>
        <v>1</v>
      </c>
    </row>
    <row r="6969" spans="1:9">
      <c r="A6969" t="s">
        <v>12349</v>
      </c>
      <c r="B6969" s="3">
        <v>45568</v>
      </c>
      <c r="C6969" t="s">
        <v>3172</v>
      </c>
      <c r="D6969">
        <v>310.55</v>
      </c>
      <c r="E6969" t="s">
        <v>31</v>
      </c>
      <c r="F6969" t="s">
        <v>26</v>
      </c>
      <c r="G6969" t="s">
        <v>48</v>
      </c>
      <c r="H6969" t="s">
        <v>57</v>
      </c>
      <c r="I6969">
        <f>IF(OR(financial_transactions3[[#This Row],[amount]]&lt;$L$16, financial_transactions3[[#This Row],[amount]]&gt;$L$17), 1, 0)</f>
        <v>1</v>
      </c>
    </row>
    <row r="6970" spans="1:9">
      <c r="A6970" t="s">
        <v>12350</v>
      </c>
      <c r="B6970" s="3">
        <v>45568</v>
      </c>
      <c r="C6970" t="s">
        <v>852</v>
      </c>
      <c r="D6970">
        <v>1913.88</v>
      </c>
      <c r="E6970" t="s">
        <v>52</v>
      </c>
      <c r="F6970" t="s">
        <v>61</v>
      </c>
      <c r="G6970" t="s">
        <v>48</v>
      </c>
      <c r="H6970" t="s">
        <v>123</v>
      </c>
      <c r="I6970">
        <f>IF(OR(financial_transactions3[[#This Row],[amount]]&lt;$L$16, financial_transactions3[[#This Row],[amount]]&gt;$L$17), 1, 0)</f>
        <v>1</v>
      </c>
    </row>
    <row r="6971" spans="1:9">
      <c r="A6971" t="s">
        <v>12352</v>
      </c>
      <c r="B6971" s="3">
        <v>45568</v>
      </c>
      <c r="C6971" t="s">
        <v>7809</v>
      </c>
      <c r="D6971">
        <v>758.5</v>
      </c>
      <c r="E6971" t="s">
        <v>47</v>
      </c>
      <c r="F6971" t="s">
        <v>26</v>
      </c>
      <c r="G6971" t="s">
        <v>48</v>
      </c>
      <c r="H6971" t="s">
        <v>40</v>
      </c>
      <c r="I6971">
        <f>IF(OR(financial_transactions3[[#This Row],[amount]]&lt;$L$16, financial_transactions3[[#This Row],[amount]]&gt;$L$17), 1, 0)</f>
        <v>0</v>
      </c>
    </row>
    <row r="6972" spans="1:9">
      <c r="A6972" t="s">
        <v>12353</v>
      </c>
      <c r="B6972" s="3">
        <v>45568</v>
      </c>
      <c r="C6972" t="s">
        <v>3113</v>
      </c>
      <c r="D6972">
        <v>351.79</v>
      </c>
      <c r="E6972" t="s">
        <v>67</v>
      </c>
      <c r="F6972" t="s">
        <v>26</v>
      </c>
      <c r="G6972" t="s">
        <v>21</v>
      </c>
      <c r="H6972" t="s">
        <v>94</v>
      </c>
      <c r="I6972">
        <f>IF(OR(financial_transactions3[[#This Row],[amount]]&lt;$L$16, financial_transactions3[[#This Row],[amount]]&gt;$L$17), 1, 0)</f>
        <v>1</v>
      </c>
    </row>
    <row r="6973" spans="1:9">
      <c r="A6973" t="s">
        <v>12354</v>
      </c>
      <c r="B6973" s="3">
        <v>45568</v>
      </c>
      <c r="C6973" t="s">
        <v>11728</v>
      </c>
      <c r="D6973">
        <v>1815.56</v>
      </c>
      <c r="E6973" t="s">
        <v>16110</v>
      </c>
      <c r="F6973" t="s">
        <v>61</v>
      </c>
      <c r="G6973" t="s">
        <v>21</v>
      </c>
      <c r="H6973" t="s">
        <v>28</v>
      </c>
      <c r="I6973">
        <f>IF(OR(financial_transactions3[[#This Row],[amount]]&lt;$L$16, financial_transactions3[[#This Row],[amount]]&gt;$L$17), 1, 0)</f>
        <v>1</v>
      </c>
    </row>
    <row r="6974" spans="1:9">
      <c r="A6974" t="s">
        <v>12355</v>
      </c>
      <c r="B6974" s="3">
        <v>45568</v>
      </c>
      <c r="C6974" t="s">
        <v>4478</v>
      </c>
      <c r="D6974">
        <v>288.56</v>
      </c>
      <c r="E6974" t="s">
        <v>16110</v>
      </c>
      <c r="F6974" t="s">
        <v>61</v>
      </c>
      <c r="G6974" t="s">
        <v>48</v>
      </c>
      <c r="H6974" t="s">
        <v>44</v>
      </c>
      <c r="I6974">
        <f>IF(OR(financial_transactions3[[#This Row],[amount]]&lt;$L$16, financial_transactions3[[#This Row],[amount]]&gt;$L$17), 1, 0)</f>
        <v>1</v>
      </c>
    </row>
    <row r="6975" spans="1:9">
      <c r="A6975" t="s">
        <v>12356</v>
      </c>
      <c r="B6975" s="3">
        <v>45568</v>
      </c>
      <c r="C6975" t="s">
        <v>12357</v>
      </c>
      <c r="D6975">
        <v>1784.3</v>
      </c>
      <c r="E6975" t="s">
        <v>64</v>
      </c>
      <c r="F6975" t="s">
        <v>32</v>
      </c>
      <c r="G6975" t="s">
        <v>27</v>
      </c>
      <c r="H6975" t="s">
        <v>33</v>
      </c>
      <c r="I6975">
        <f>IF(OR(financial_transactions3[[#This Row],[amount]]&lt;$L$16, financial_transactions3[[#This Row],[amount]]&gt;$L$17), 1, 0)</f>
        <v>1</v>
      </c>
    </row>
    <row r="6976" spans="1:9">
      <c r="A6976" t="s">
        <v>12358</v>
      </c>
      <c r="B6976" s="3">
        <v>45568</v>
      </c>
      <c r="C6976" t="s">
        <v>6962</v>
      </c>
      <c r="D6976">
        <v>851.45</v>
      </c>
      <c r="E6976" t="s">
        <v>64</v>
      </c>
      <c r="F6976" t="s">
        <v>32</v>
      </c>
      <c r="G6976" t="s">
        <v>21</v>
      </c>
      <c r="H6976" t="s">
        <v>75</v>
      </c>
      <c r="I6976">
        <f>IF(OR(financial_transactions3[[#This Row],[amount]]&lt;$L$16, financial_transactions3[[#This Row],[amount]]&gt;$L$17), 1, 0)</f>
        <v>0</v>
      </c>
    </row>
    <row r="6977" spans="1:9">
      <c r="A6977" t="s">
        <v>12360</v>
      </c>
      <c r="B6977" s="3">
        <v>45568</v>
      </c>
      <c r="C6977" t="s">
        <v>4201</v>
      </c>
      <c r="D6977">
        <v>1815.34</v>
      </c>
      <c r="E6977" t="s">
        <v>64</v>
      </c>
      <c r="F6977" t="s">
        <v>20</v>
      </c>
      <c r="G6977" t="s">
        <v>39</v>
      </c>
      <c r="H6977" t="s">
        <v>49</v>
      </c>
      <c r="I6977">
        <f>IF(OR(financial_transactions3[[#This Row],[amount]]&lt;$L$16, financial_transactions3[[#This Row],[amount]]&gt;$L$17), 1, 0)</f>
        <v>1</v>
      </c>
    </row>
    <row r="6978" spans="1:9">
      <c r="A6978" t="s">
        <v>12361</v>
      </c>
      <c r="B6978" s="3">
        <v>45568</v>
      </c>
      <c r="C6978" t="s">
        <v>12362</v>
      </c>
      <c r="D6978">
        <v>1166.29</v>
      </c>
      <c r="E6978" t="s">
        <v>122</v>
      </c>
      <c r="F6978" t="s">
        <v>20</v>
      </c>
      <c r="G6978" t="s">
        <v>39</v>
      </c>
      <c r="H6978" t="s">
        <v>22</v>
      </c>
      <c r="I6978">
        <f>IF(OR(financial_transactions3[[#This Row],[amount]]&lt;$L$16, financial_transactions3[[#This Row],[amount]]&gt;$L$17), 1, 0)</f>
        <v>0</v>
      </c>
    </row>
    <row r="6979" spans="1:9">
      <c r="A6979" t="s">
        <v>12363</v>
      </c>
      <c r="B6979" s="3">
        <v>45568</v>
      </c>
      <c r="C6979" t="s">
        <v>2680</v>
      </c>
      <c r="D6979">
        <v>1731.57</v>
      </c>
      <c r="E6979" t="s">
        <v>25</v>
      </c>
      <c r="F6979" t="s">
        <v>32</v>
      </c>
      <c r="G6979" t="s">
        <v>21</v>
      </c>
      <c r="H6979" t="s">
        <v>75</v>
      </c>
      <c r="I6979">
        <f>IF(OR(financial_transactions3[[#This Row],[amount]]&lt;$L$16, financial_transactions3[[#This Row],[amount]]&gt;$L$17), 1, 0)</f>
        <v>1</v>
      </c>
    </row>
    <row r="6980" spans="1:9">
      <c r="A6980" t="s">
        <v>12364</v>
      </c>
      <c r="B6980" s="3">
        <v>45568</v>
      </c>
      <c r="C6980" t="s">
        <v>12365</v>
      </c>
      <c r="D6980">
        <v>5433.41</v>
      </c>
      <c r="E6980" t="s">
        <v>25</v>
      </c>
      <c r="F6980" t="s">
        <v>32</v>
      </c>
      <c r="G6980" t="s">
        <v>27</v>
      </c>
      <c r="H6980" t="s">
        <v>176</v>
      </c>
      <c r="I6980">
        <f>IF(OR(financial_transactions3[[#This Row],[amount]]&lt;$L$16, financial_transactions3[[#This Row],[amount]]&gt;$L$17), 1, 0)</f>
        <v>1</v>
      </c>
    </row>
    <row r="6981" spans="1:9">
      <c r="A6981" t="s">
        <v>12366</v>
      </c>
      <c r="B6981" s="3">
        <v>45568</v>
      </c>
      <c r="C6981" t="s">
        <v>12367</v>
      </c>
      <c r="D6981">
        <v>1528.97</v>
      </c>
      <c r="E6981" t="s">
        <v>52</v>
      </c>
      <c r="F6981" t="s">
        <v>20</v>
      </c>
      <c r="G6981" t="s">
        <v>39</v>
      </c>
      <c r="H6981" t="s">
        <v>94</v>
      </c>
      <c r="I6981">
        <f>IF(OR(financial_transactions3[[#This Row],[amount]]&lt;$L$16, financial_transactions3[[#This Row],[amount]]&gt;$L$17), 1, 0)</f>
        <v>0</v>
      </c>
    </row>
    <row r="6982" spans="1:9">
      <c r="A6982" t="s">
        <v>12368</v>
      </c>
      <c r="B6982" s="3">
        <v>45569</v>
      </c>
      <c r="C6982" t="s">
        <v>4649</v>
      </c>
      <c r="D6982">
        <v>109.12</v>
      </c>
      <c r="E6982" t="s">
        <v>70</v>
      </c>
      <c r="F6982" t="s">
        <v>26</v>
      </c>
      <c r="G6982" t="s">
        <v>39</v>
      </c>
      <c r="H6982" t="s">
        <v>22</v>
      </c>
      <c r="I6982">
        <f>IF(OR(financial_transactions3[[#This Row],[amount]]&lt;$L$16, financial_transactions3[[#This Row],[amount]]&gt;$L$17), 1, 0)</f>
        <v>1</v>
      </c>
    </row>
    <row r="6983" spans="1:9">
      <c r="A6983" t="s">
        <v>12369</v>
      </c>
      <c r="B6983" s="3">
        <v>45569</v>
      </c>
      <c r="C6983" t="s">
        <v>6596</v>
      </c>
      <c r="D6983">
        <v>786.4</v>
      </c>
      <c r="E6983" t="s">
        <v>25</v>
      </c>
      <c r="F6983" t="s">
        <v>20</v>
      </c>
      <c r="G6983" t="s">
        <v>21</v>
      </c>
      <c r="H6983" t="s">
        <v>16080</v>
      </c>
      <c r="I6983">
        <f>IF(OR(financial_transactions3[[#This Row],[amount]]&lt;$L$16, financial_transactions3[[#This Row],[amount]]&gt;$L$17), 1, 0)</f>
        <v>0</v>
      </c>
    </row>
    <row r="6984" spans="1:9">
      <c r="A6984" t="s">
        <v>12370</v>
      </c>
      <c r="B6984" s="3">
        <v>45569</v>
      </c>
      <c r="C6984" t="s">
        <v>2376</v>
      </c>
      <c r="D6984">
        <v>255.62</v>
      </c>
      <c r="E6984" t="s">
        <v>70</v>
      </c>
      <c r="F6984" t="s">
        <v>61</v>
      </c>
      <c r="G6984" t="s">
        <v>48</v>
      </c>
      <c r="H6984" t="s">
        <v>49</v>
      </c>
      <c r="I6984">
        <f>IF(OR(financial_transactions3[[#This Row],[amount]]&lt;$L$16, financial_transactions3[[#This Row],[amount]]&gt;$L$17), 1, 0)</f>
        <v>1</v>
      </c>
    </row>
    <row r="6985" spans="1:9">
      <c r="A6985" t="s">
        <v>12371</v>
      </c>
      <c r="B6985" s="3">
        <v>45569</v>
      </c>
      <c r="C6985" t="s">
        <v>4427</v>
      </c>
      <c r="D6985">
        <v>1700.18</v>
      </c>
      <c r="E6985" t="s">
        <v>19</v>
      </c>
      <c r="F6985" t="s">
        <v>32</v>
      </c>
      <c r="G6985" t="s">
        <v>27</v>
      </c>
      <c r="H6985" t="s">
        <v>87</v>
      </c>
      <c r="I6985">
        <f>IF(OR(financial_transactions3[[#This Row],[amount]]&lt;$L$16, financial_transactions3[[#This Row],[amount]]&gt;$L$17), 1, 0)</f>
        <v>1</v>
      </c>
    </row>
    <row r="6986" spans="1:9">
      <c r="A6986" t="s">
        <v>12372</v>
      </c>
      <c r="B6986" s="3">
        <v>45569</v>
      </c>
      <c r="C6986" t="s">
        <v>153</v>
      </c>
      <c r="D6986">
        <v>175.17</v>
      </c>
      <c r="E6986" t="s">
        <v>122</v>
      </c>
      <c r="F6986" t="s">
        <v>20</v>
      </c>
      <c r="G6986" t="s">
        <v>48</v>
      </c>
      <c r="H6986" t="s">
        <v>36</v>
      </c>
      <c r="I6986">
        <f>IF(OR(financial_transactions3[[#This Row],[amount]]&lt;$L$16, financial_transactions3[[#This Row],[amount]]&gt;$L$17), 1, 0)</f>
        <v>1</v>
      </c>
    </row>
    <row r="6987" spans="1:9">
      <c r="A6987" t="s">
        <v>12373</v>
      </c>
      <c r="B6987" s="3">
        <v>45569</v>
      </c>
      <c r="C6987" t="s">
        <v>3341</v>
      </c>
      <c r="D6987">
        <v>400.3</v>
      </c>
      <c r="E6987" t="s">
        <v>31</v>
      </c>
      <c r="F6987" t="s">
        <v>32</v>
      </c>
      <c r="G6987" t="s">
        <v>48</v>
      </c>
      <c r="H6987" t="s">
        <v>40</v>
      </c>
      <c r="I6987">
        <f>IF(OR(financial_transactions3[[#This Row],[amount]]&lt;$L$16, financial_transactions3[[#This Row],[amount]]&gt;$L$17), 1, 0)</f>
        <v>1</v>
      </c>
    </row>
    <row r="6988" spans="1:9">
      <c r="A6988" t="s">
        <v>12374</v>
      </c>
      <c r="B6988" s="3">
        <v>45569</v>
      </c>
      <c r="C6988" t="s">
        <v>12375</v>
      </c>
      <c r="D6988">
        <v>89.74</v>
      </c>
      <c r="E6988" t="s">
        <v>31</v>
      </c>
      <c r="F6988" t="s">
        <v>32</v>
      </c>
      <c r="G6988" t="s">
        <v>48</v>
      </c>
      <c r="H6988" t="s">
        <v>176</v>
      </c>
      <c r="I6988">
        <f>IF(OR(financial_transactions3[[#This Row],[amount]]&lt;$L$16, financial_transactions3[[#This Row],[amount]]&gt;$L$17), 1, 0)</f>
        <v>1</v>
      </c>
    </row>
    <row r="6989" spans="1:9">
      <c r="A6989" t="s">
        <v>12376</v>
      </c>
      <c r="B6989" s="3">
        <v>45569</v>
      </c>
      <c r="C6989" t="s">
        <v>12377</v>
      </c>
      <c r="D6989">
        <v>15082.01</v>
      </c>
      <c r="E6989" t="s">
        <v>70</v>
      </c>
      <c r="F6989" t="s">
        <v>61</v>
      </c>
      <c r="G6989" t="s">
        <v>39</v>
      </c>
      <c r="H6989" t="s">
        <v>87</v>
      </c>
      <c r="I6989">
        <f>IF(OR(financial_transactions3[[#This Row],[amount]]&lt;$L$16, financial_transactions3[[#This Row],[amount]]&gt;$L$17), 1, 0)</f>
        <v>1</v>
      </c>
    </row>
    <row r="6990" spans="1:9">
      <c r="A6990" t="s">
        <v>12378</v>
      </c>
      <c r="B6990" s="3">
        <v>45569</v>
      </c>
      <c r="C6990" t="s">
        <v>12379</v>
      </c>
      <c r="D6990">
        <v>466.44</v>
      </c>
      <c r="E6990" t="s">
        <v>64</v>
      </c>
      <c r="F6990" t="s">
        <v>32</v>
      </c>
      <c r="G6990" t="s">
        <v>39</v>
      </c>
      <c r="H6990" t="s">
        <v>75</v>
      </c>
      <c r="I6990">
        <f>IF(OR(financial_transactions3[[#This Row],[amount]]&lt;$L$16, financial_transactions3[[#This Row],[amount]]&gt;$L$17), 1, 0)</f>
        <v>1</v>
      </c>
    </row>
    <row r="6991" spans="1:9">
      <c r="A6991" t="s">
        <v>12381</v>
      </c>
      <c r="B6991" s="3">
        <v>45569</v>
      </c>
      <c r="C6991" t="s">
        <v>12382</v>
      </c>
      <c r="D6991">
        <v>11384.69</v>
      </c>
      <c r="E6991" t="s">
        <v>16110</v>
      </c>
      <c r="F6991" t="s">
        <v>20</v>
      </c>
      <c r="G6991" t="s">
        <v>27</v>
      </c>
      <c r="H6991" t="s">
        <v>22</v>
      </c>
      <c r="I6991">
        <f>IF(OR(financial_transactions3[[#This Row],[amount]]&lt;$L$16, financial_transactions3[[#This Row],[amount]]&gt;$L$17), 1, 0)</f>
        <v>1</v>
      </c>
    </row>
    <row r="6992" spans="1:9">
      <c r="A6992" t="s">
        <v>12383</v>
      </c>
      <c r="B6992" s="3">
        <v>45569</v>
      </c>
      <c r="C6992" t="s">
        <v>12343</v>
      </c>
      <c r="D6992">
        <v>552.73</v>
      </c>
      <c r="E6992" t="s">
        <v>47</v>
      </c>
      <c r="F6992" t="s">
        <v>32</v>
      </c>
      <c r="G6992" t="s">
        <v>27</v>
      </c>
      <c r="H6992" t="s">
        <v>36</v>
      </c>
      <c r="I6992">
        <f>IF(OR(financial_transactions3[[#This Row],[amount]]&lt;$L$16, financial_transactions3[[#This Row],[amount]]&gt;$L$17), 1, 0)</f>
        <v>1</v>
      </c>
    </row>
    <row r="6993" spans="1:9">
      <c r="A6993" t="s">
        <v>12384</v>
      </c>
      <c r="B6993" s="3">
        <v>45569</v>
      </c>
      <c r="C6993" t="s">
        <v>12385</v>
      </c>
      <c r="D6993">
        <v>624.6</v>
      </c>
      <c r="E6993" t="s">
        <v>25</v>
      </c>
      <c r="F6993" t="s">
        <v>20</v>
      </c>
      <c r="G6993" t="s">
        <v>48</v>
      </c>
      <c r="H6993" t="s">
        <v>57</v>
      </c>
      <c r="I6993">
        <f>IF(OR(financial_transactions3[[#This Row],[amount]]&lt;$L$16, financial_transactions3[[#This Row],[amount]]&gt;$L$17), 1, 0)</f>
        <v>0</v>
      </c>
    </row>
    <row r="6994" spans="1:9">
      <c r="A6994" t="s">
        <v>12386</v>
      </c>
      <c r="B6994" s="3">
        <v>45569</v>
      </c>
      <c r="C6994" t="s">
        <v>5825</v>
      </c>
      <c r="D6994">
        <v>1593.93</v>
      </c>
      <c r="E6994" t="s">
        <v>19</v>
      </c>
      <c r="F6994" t="s">
        <v>32</v>
      </c>
      <c r="G6994" t="s">
        <v>27</v>
      </c>
      <c r="H6994" t="s">
        <v>109</v>
      </c>
      <c r="I6994">
        <f>IF(OR(financial_transactions3[[#This Row],[amount]]&lt;$L$16, financial_transactions3[[#This Row],[amount]]&gt;$L$17), 1, 0)</f>
        <v>0</v>
      </c>
    </row>
    <row r="6995" spans="1:9">
      <c r="A6995" t="s">
        <v>12387</v>
      </c>
      <c r="B6995" s="3">
        <v>45569</v>
      </c>
      <c r="C6995" t="s">
        <v>12388</v>
      </c>
      <c r="D6995">
        <v>1388.69</v>
      </c>
      <c r="E6995" t="s">
        <v>52</v>
      </c>
      <c r="F6995" t="s">
        <v>26</v>
      </c>
      <c r="G6995" t="s">
        <v>27</v>
      </c>
      <c r="H6995" t="s">
        <v>36</v>
      </c>
      <c r="I6995">
        <f>IF(OR(financial_transactions3[[#This Row],[amount]]&lt;$L$16, financial_transactions3[[#This Row],[amount]]&gt;$L$17), 1, 0)</f>
        <v>0</v>
      </c>
    </row>
    <row r="6996" spans="1:9">
      <c r="A6996" t="s">
        <v>12389</v>
      </c>
      <c r="B6996" s="3">
        <v>45569</v>
      </c>
      <c r="C6996" t="s">
        <v>12390</v>
      </c>
      <c r="D6996">
        <v>1221.26</v>
      </c>
      <c r="E6996" t="s">
        <v>70</v>
      </c>
      <c r="F6996" t="s">
        <v>26</v>
      </c>
      <c r="G6996" t="s">
        <v>39</v>
      </c>
      <c r="H6996" t="s">
        <v>176</v>
      </c>
      <c r="I6996">
        <f>IF(OR(financial_transactions3[[#This Row],[amount]]&lt;$L$16, financial_transactions3[[#This Row],[amount]]&gt;$L$17), 1, 0)</f>
        <v>0</v>
      </c>
    </row>
    <row r="6997" spans="1:9">
      <c r="A6997" t="s">
        <v>12391</v>
      </c>
      <c r="B6997" s="3">
        <v>45569</v>
      </c>
      <c r="C6997" t="s">
        <v>3989</v>
      </c>
      <c r="D6997">
        <v>1482.87</v>
      </c>
      <c r="E6997" t="s">
        <v>47</v>
      </c>
      <c r="F6997" t="s">
        <v>20</v>
      </c>
      <c r="G6997" t="s">
        <v>21</v>
      </c>
      <c r="H6997" t="s">
        <v>53</v>
      </c>
      <c r="I6997">
        <f>IF(OR(financial_transactions3[[#This Row],[amount]]&lt;$L$16, financial_transactions3[[#This Row],[amount]]&gt;$L$17), 1, 0)</f>
        <v>0</v>
      </c>
    </row>
    <row r="6998" spans="1:9">
      <c r="A6998" t="s">
        <v>12392</v>
      </c>
      <c r="B6998" s="3">
        <v>45569</v>
      </c>
      <c r="C6998" t="s">
        <v>1831</v>
      </c>
      <c r="D6998">
        <v>450.25</v>
      </c>
      <c r="E6998" t="s">
        <v>16110</v>
      </c>
      <c r="F6998" t="s">
        <v>26</v>
      </c>
      <c r="G6998" t="s">
        <v>27</v>
      </c>
      <c r="H6998" t="s">
        <v>53</v>
      </c>
      <c r="I6998">
        <f>IF(OR(financial_transactions3[[#This Row],[amount]]&lt;$L$16, financial_transactions3[[#This Row],[amount]]&gt;$L$17), 1, 0)</f>
        <v>1</v>
      </c>
    </row>
    <row r="6999" spans="1:9">
      <c r="A6999" t="s">
        <v>12393</v>
      </c>
      <c r="B6999" s="3">
        <v>45569</v>
      </c>
      <c r="C6999" t="s">
        <v>12326</v>
      </c>
      <c r="D6999">
        <v>1309.2</v>
      </c>
      <c r="E6999" t="s">
        <v>47</v>
      </c>
      <c r="F6999" t="s">
        <v>61</v>
      </c>
      <c r="G6999" t="s">
        <v>27</v>
      </c>
      <c r="H6999" t="s">
        <v>176</v>
      </c>
      <c r="I6999">
        <f>IF(OR(financial_transactions3[[#This Row],[amount]]&lt;$L$16, financial_transactions3[[#This Row],[amount]]&gt;$L$17), 1, 0)</f>
        <v>0</v>
      </c>
    </row>
    <row r="7000" spans="1:9">
      <c r="A7000" t="s">
        <v>12394</v>
      </c>
      <c r="B7000" s="3">
        <v>45569</v>
      </c>
      <c r="C7000" t="s">
        <v>12395</v>
      </c>
      <c r="D7000">
        <v>652.51</v>
      </c>
      <c r="E7000" t="s">
        <v>47</v>
      </c>
      <c r="F7000" t="s">
        <v>26</v>
      </c>
      <c r="G7000" t="s">
        <v>21</v>
      </c>
      <c r="H7000" t="s">
        <v>75</v>
      </c>
      <c r="I7000">
        <f>IF(OR(financial_transactions3[[#This Row],[amount]]&lt;$L$16, financial_transactions3[[#This Row],[amount]]&gt;$L$17), 1, 0)</f>
        <v>0</v>
      </c>
    </row>
    <row r="7001" spans="1:9">
      <c r="A7001" t="s">
        <v>12398</v>
      </c>
      <c r="B7001" s="3">
        <v>45569</v>
      </c>
      <c r="C7001" t="s">
        <v>12399</v>
      </c>
      <c r="D7001">
        <v>693.05</v>
      </c>
      <c r="E7001" t="s">
        <v>64</v>
      </c>
      <c r="F7001" t="s">
        <v>20</v>
      </c>
      <c r="G7001" t="s">
        <v>48</v>
      </c>
      <c r="H7001" t="s">
        <v>40</v>
      </c>
      <c r="I7001">
        <f>IF(OR(financial_transactions3[[#This Row],[amount]]&lt;$L$16, financial_transactions3[[#This Row],[amount]]&gt;$L$17), 1, 0)</f>
        <v>0</v>
      </c>
    </row>
    <row r="7002" spans="1:9">
      <c r="A7002" t="s">
        <v>12400</v>
      </c>
      <c r="B7002" s="3">
        <v>45569</v>
      </c>
      <c r="C7002" t="s">
        <v>3201</v>
      </c>
      <c r="D7002">
        <v>1559.68</v>
      </c>
      <c r="E7002" t="s">
        <v>25</v>
      </c>
      <c r="F7002" t="s">
        <v>20</v>
      </c>
      <c r="G7002" t="s">
        <v>48</v>
      </c>
      <c r="H7002" t="s">
        <v>109</v>
      </c>
      <c r="I7002">
        <f>IF(OR(financial_transactions3[[#This Row],[amount]]&lt;$L$16, financial_transactions3[[#This Row],[amount]]&gt;$L$17), 1, 0)</f>
        <v>0</v>
      </c>
    </row>
    <row r="7003" spans="1:9">
      <c r="A7003" t="s">
        <v>12401</v>
      </c>
      <c r="B7003" s="3">
        <v>45569</v>
      </c>
      <c r="C7003" t="s">
        <v>12402</v>
      </c>
      <c r="D7003">
        <v>1978.92</v>
      </c>
      <c r="E7003" t="s">
        <v>25</v>
      </c>
      <c r="F7003" t="s">
        <v>32</v>
      </c>
      <c r="G7003" t="s">
        <v>21</v>
      </c>
      <c r="H7003" t="s">
        <v>28</v>
      </c>
      <c r="I7003">
        <f>IF(OR(financial_transactions3[[#This Row],[amount]]&lt;$L$16, financial_transactions3[[#This Row],[amount]]&gt;$L$17), 1, 0)</f>
        <v>1</v>
      </c>
    </row>
    <row r="7004" spans="1:9">
      <c r="A7004" t="s">
        <v>12403</v>
      </c>
      <c r="B7004" s="3">
        <v>45569</v>
      </c>
      <c r="C7004" t="s">
        <v>12404</v>
      </c>
      <c r="D7004">
        <v>1260.8900000000001</v>
      </c>
      <c r="E7004" t="s">
        <v>70</v>
      </c>
      <c r="F7004" t="s">
        <v>26</v>
      </c>
      <c r="G7004" t="s">
        <v>21</v>
      </c>
      <c r="H7004" t="s">
        <v>53</v>
      </c>
      <c r="I7004">
        <f>IF(OR(financial_transactions3[[#This Row],[amount]]&lt;$L$16, financial_transactions3[[#This Row],[amount]]&gt;$L$17), 1, 0)</f>
        <v>0</v>
      </c>
    </row>
    <row r="7005" spans="1:9">
      <c r="A7005" t="s">
        <v>12405</v>
      </c>
      <c r="B7005" s="3">
        <v>45569</v>
      </c>
      <c r="C7005" t="s">
        <v>10312</v>
      </c>
      <c r="D7005">
        <v>251.28</v>
      </c>
      <c r="E7005" t="s">
        <v>122</v>
      </c>
      <c r="F7005" t="s">
        <v>26</v>
      </c>
      <c r="G7005" t="s">
        <v>48</v>
      </c>
      <c r="H7005" t="s">
        <v>87</v>
      </c>
      <c r="I7005">
        <f>IF(OR(financial_transactions3[[#This Row],[amount]]&lt;$L$16, financial_transactions3[[#This Row],[amount]]&gt;$L$17), 1, 0)</f>
        <v>1</v>
      </c>
    </row>
    <row r="7006" spans="1:9">
      <c r="A7006" t="s">
        <v>12406</v>
      </c>
      <c r="B7006" s="3">
        <v>45569</v>
      </c>
      <c r="C7006" t="s">
        <v>12407</v>
      </c>
      <c r="D7006">
        <v>1592.73</v>
      </c>
      <c r="E7006" t="s">
        <v>64</v>
      </c>
      <c r="F7006" t="s">
        <v>32</v>
      </c>
      <c r="G7006" t="s">
        <v>39</v>
      </c>
      <c r="H7006" t="s">
        <v>36</v>
      </c>
      <c r="I7006">
        <f>IF(OR(financial_transactions3[[#This Row],[amount]]&lt;$L$16, financial_transactions3[[#This Row],[amount]]&gt;$L$17), 1, 0)</f>
        <v>0</v>
      </c>
    </row>
    <row r="7007" spans="1:9">
      <c r="A7007" t="s">
        <v>12408</v>
      </c>
      <c r="B7007" s="3">
        <v>45569</v>
      </c>
      <c r="C7007" t="s">
        <v>10060</v>
      </c>
      <c r="D7007">
        <v>288.05</v>
      </c>
      <c r="E7007" t="s">
        <v>70</v>
      </c>
      <c r="F7007" t="s">
        <v>20</v>
      </c>
      <c r="G7007" t="s">
        <v>27</v>
      </c>
      <c r="H7007" t="s">
        <v>33</v>
      </c>
      <c r="I7007">
        <f>IF(OR(financial_transactions3[[#This Row],[amount]]&lt;$L$16, financial_transactions3[[#This Row],[amount]]&gt;$L$17), 1, 0)</f>
        <v>1</v>
      </c>
    </row>
    <row r="7008" spans="1:9">
      <c r="A7008" t="s">
        <v>12409</v>
      </c>
      <c r="B7008" s="3">
        <v>45569</v>
      </c>
      <c r="C7008" t="s">
        <v>12410</v>
      </c>
      <c r="D7008">
        <v>1203.98</v>
      </c>
      <c r="E7008" t="s">
        <v>16110</v>
      </c>
      <c r="F7008" t="s">
        <v>32</v>
      </c>
      <c r="G7008" t="s">
        <v>48</v>
      </c>
      <c r="H7008" t="s">
        <v>44</v>
      </c>
      <c r="I7008">
        <f>IF(OR(financial_transactions3[[#This Row],[amount]]&lt;$L$16, financial_transactions3[[#This Row],[amount]]&gt;$L$17), 1, 0)</f>
        <v>0</v>
      </c>
    </row>
    <row r="7009" spans="1:9">
      <c r="A7009" t="s">
        <v>12412</v>
      </c>
      <c r="B7009" s="3">
        <v>45569</v>
      </c>
      <c r="C7009" t="s">
        <v>1315</v>
      </c>
      <c r="D7009">
        <v>1065.8399999999999</v>
      </c>
      <c r="E7009" t="s">
        <v>25</v>
      </c>
      <c r="F7009" t="s">
        <v>20</v>
      </c>
      <c r="G7009" t="s">
        <v>39</v>
      </c>
      <c r="H7009" t="s">
        <v>28</v>
      </c>
      <c r="I7009">
        <f>IF(OR(financial_transactions3[[#This Row],[amount]]&lt;$L$16, financial_transactions3[[#This Row],[amount]]&gt;$L$17), 1, 0)</f>
        <v>0</v>
      </c>
    </row>
    <row r="7010" spans="1:9">
      <c r="A7010" t="s">
        <v>12413</v>
      </c>
      <c r="B7010" s="3">
        <v>45570</v>
      </c>
      <c r="C7010" t="s">
        <v>3959</v>
      </c>
      <c r="D7010">
        <v>1611.61</v>
      </c>
      <c r="E7010" t="s">
        <v>19</v>
      </c>
      <c r="F7010" t="s">
        <v>61</v>
      </c>
      <c r="G7010" t="s">
        <v>39</v>
      </c>
      <c r="H7010" t="s">
        <v>36</v>
      </c>
      <c r="I7010">
        <f>IF(OR(financial_transactions3[[#This Row],[amount]]&lt;$L$16, financial_transactions3[[#This Row],[amount]]&gt;$L$17), 1, 0)</f>
        <v>1</v>
      </c>
    </row>
    <row r="7011" spans="1:9">
      <c r="A7011" t="s">
        <v>12414</v>
      </c>
      <c r="B7011" s="3">
        <v>45570</v>
      </c>
      <c r="C7011" t="s">
        <v>3190</v>
      </c>
      <c r="D7011">
        <v>403.36</v>
      </c>
      <c r="E7011" t="s">
        <v>19</v>
      </c>
      <c r="F7011" t="s">
        <v>20</v>
      </c>
      <c r="G7011" t="s">
        <v>27</v>
      </c>
      <c r="H7011" t="s">
        <v>44</v>
      </c>
      <c r="I7011">
        <f>IF(OR(financial_transactions3[[#This Row],[amount]]&lt;$L$16, financial_transactions3[[#This Row],[amount]]&gt;$L$17), 1, 0)</f>
        <v>1</v>
      </c>
    </row>
    <row r="7012" spans="1:9">
      <c r="A7012" t="s">
        <v>12415</v>
      </c>
      <c r="B7012" s="3">
        <v>45570</v>
      </c>
      <c r="C7012" t="s">
        <v>12416</v>
      </c>
      <c r="D7012">
        <v>931.77</v>
      </c>
      <c r="E7012" t="s">
        <v>67</v>
      </c>
      <c r="F7012" t="s">
        <v>32</v>
      </c>
      <c r="G7012" t="s">
        <v>48</v>
      </c>
      <c r="H7012" t="s">
        <v>16080</v>
      </c>
      <c r="I7012">
        <f>IF(OR(financial_transactions3[[#This Row],[amount]]&lt;$L$16, financial_transactions3[[#This Row],[amount]]&gt;$L$17), 1, 0)</f>
        <v>0</v>
      </c>
    </row>
    <row r="7013" spans="1:9">
      <c r="A7013" t="s">
        <v>12417</v>
      </c>
      <c r="B7013" s="3">
        <v>45570</v>
      </c>
      <c r="C7013" t="s">
        <v>12418</v>
      </c>
      <c r="D7013">
        <v>8649.2199999999993</v>
      </c>
      <c r="E7013" t="s">
        <v>31</v>
      </c>
      <c r="F7013" t="s">
        <v>32</v>
      </c>
      <c r="G7013" t="s">
        <v>27</v>
      </c>
      <c r="H7013" t="s">
        <v>28</v>
      </c>
      <c r="I7013">
        <f>IF(OR(financial_transactions3[[#This Row],[amount]]&lt;$L$16, financial_transactions3[[#This Row],[amount]]&gt;$L$17), 1, 0)</f>
        <v>1</v>
      </c>
    </row>
    <row r="7014" spans="1:9">
      <c r="A7014" t="s">
        <v>12419</v>
      </c>
      <c r="B7014" s="3">
        <v>45570</v>
      </c>
      <c r="C7014" t="s">
        <v>10095</v>
      </c>
      <c r="D7014">
        <v>1289.69</v>
      </c>
      <c r="E7014" t="s">
        <v>25</v>
      </c>
      <c r="F7014" t="s">
        <v>32</v>
      </c>
      <c r="G7014" t="s">
        <v>27</v>
      </c>
      <c r="H7014" t="s">
        <v>40</v>
      </c>
      <c r="I7014">
        <f>IF(OR(financial_transactions3[[#This Row],[amount]]&lt;$L$16, financial_transactions3[[#This Row],[amount]]&gt;$L$17), 1, 0)</f>
        <v>0</v>
      </c>
    </row>
    <row r="7015" spans="1:9">
      <c r="A7015" t="s">
        <v>12420</v>
      </c>
      <c r="B7015" s="3">
        <v>45570</v>
      </c>
      <c r="C7015" t="s">
        <v>3487</v>
      </c>
      <c r="D7015">
        <v>17047.88</v>
      </c>
      <c r="E7015" t="s">
        <v>19</v>
      </c>
      <c r="F7015" t="s">
        <v>26</v>
      </c>
      <c r="G7015" t="s">
        <v>39</v>
      </c>
      <c r="H7015" t="s">
        <v>44</v>
      </c>
      <c r="I7015">
        <f>IF(OR(financial_transactions3[[#This Row],[amount]]&lt;$L$16, financial_transactions3[[#This Row],[amount]]&gt;$L$17), 1, 0)</f>
        <v>1</v>
      </c>
    </row>
    <row r="7016" spans="1:9">
      <c r="A7016" t="s">
        <v>12421</v>
      </c>
      <c r="B7016" s="3">
        <v>45570</v>
      </c>
      <c r="C7016" t="s">
        <v>12422</v>
      </c>
      <c r="D7016">
        <v>109.74</v>
      </c>
      <c r="E7016" t="s">
        <v>64</v>
      </c>
      <c r="F7016" t="s">
        <v>32</v>
      </c>
      <c r="G7016" t="s">
        <v>39</v>
      </c>
      <c r="H7016" t="s">
        <v>53</v>
      </c>
      <c r="I7016">
        <f>IF(OR(financial_transactions3[[#This Row],[amount]]&lt;$L$16, financial_transactions3[[#This Row],[amount]]&gt;$L$17), 1, 0)</f>
        <v>1</v>
      </c>
    </row>
    <row r="7017" spans="1:9">
      <c r="A7017" t="s">
        <v>12423</v>
      </c>
      <c r="B7017" s="3">
        <v>45570</v>
      </c>
      <c r="C7017" t="s">
        <v>12424</v>
      </c>
      <c r="D7017">
        <v>969.36</v>
      </c>
      <c r="E7017" t="s">
        <v>67</v>
      </c>
      <c r="F7017" t="s">
        <v>32</v>
      </c>
      <c r="G7017" t="s">
        <v>39</v>
      </c>
      <c r="H7017" t="s">
        <v>28</v>
      </c>
      <c r="I7017">
        <f>IF(OR(financial_transactions3[[#This Row],[amount]]&lt;$L$16, financial_transactions3[[#This Row],[amount]]&gt;$L$17), 1, 0)</f>
        <v>0</v>
      </c>
    </row>
    <row r="7018" spans="1:9">
      <c r="A7018" t="s">
        <v>12425</v>
      </c>
      <c r="B7018" s="3">
        <v>45570</v>
      </c>
      <c r="C7018" t="s">
        <v>12426</v>
      </c>
      <c r="D7018">
        <v>1483.17</v>
      </c>
      <c r="E7018" t="s">
        <v>19</v>
      </c>
      <c r="F7018" t="s">
        <v>26</v>
      </c>
      <c r="G7018" t="s">
        <v>48</v>
      </c>
      <c r="H7018" t="s">
        <v>53</v>
      </c>
      <c r="I7018">
        <f>IF(OR(financial_transactions3[[#This Row],[amount]]&lt;$L$16, financial_transactions3[[#This Row],[amount]]&gt;$L$17), 1, 0)</f>
        <v>0</v>
      </c>
    </row>
    <row r="7019" spans="1:9">
      <c r="A7019" t="s">
        <v>12427</v>
      </c>
      <c r="B7019" s="3">
        <v>45570</v>
      </c>
      <c r="C7019" t="s">
        <v>1750</v>
      </c>
      <c r="D7019">
        <v>487.23</v>
      </c>
      <c r="E7019" t="s">
        <v>16110</v>
      </c>
      <c r="F7019" t="s">
        <v>32</v>
      </c>
      <c r="G7019" t="s">
        <v>27</v>
      </c>
      <c r="H7019" t="s">
        <v>109</v>
      </c>
      <c r="I7019">
        <f>IF(OR(financial_transactions3[[#This Row],[amount]]&lt;$L$16, financial_transactions3[[#This Row],[amount]]&gt;$L$17), 1, 0)</f>
        <v>1</v>
      </c>
    </row>
    <row r="7020" spans="1:9">
      <c r="A7020" t="s">
        <v>12428</v>
      </c>
      <c r="B7020" s="3">
        <v>45570</v>
      </c>
      <c r="C7020" t="s">
        <v>12267</v>
      </c>
      <c r="D7020">
        <v>15579.22</v>
      </c>
      <c r="E7020" t="s">
        <v>47</v>
      </c>
      <c r="F7020" t="s">
        <v>26</v>
      </c>
      <c r="G7020" t="s">
        <v>27</v>
      </c>
      <c r="H7020" t="s">
        <v>109</v>
      </c>
      <c r="I7020">
        <f>IF(OR(financial_transactions3[[#This Row],[amount]]&lt;$L$16, financial_transactions3[[#This Row],[amount]]&gt;$L$17), 1, 0)</f>
        <v>1</v>
      </c>
    </row>
    <row r="7021" spans="1:9">
      <c r="A7021" t="s">
        <v>12429</v>
      </c>
      <c r="B7021" s="3">
        <v>45570</v>
      </c>
      <c r="C7021" t="s">
        <v>12430</v>
      </c>
      <c r="D7021">
        <v>106.3</v>
      </c>
      <c r="E7021" t="s">
        <v>25</v>
      </c>
      <c r="F7021" t="s">
        <v>32</v>
      </c>
      <c r="G7021" t="s">
        <v>21</v>
      </c>
      <c r="H7021" t="s">
        <v>53</v>
      </c>
      <c r="I7021">
        <f>IF(OR(financial_transactions3[[#This Row],[amount]]&lt;$L$16, financial_transactions3[[#This Row],[amount]]&gt;$L$17), 1, 0)</f>
        <v>1</v>
      </c>
    </row>
    <row r="7022" spans="1:9">
      <c r="A7022" t="s">
        <v>12431</v>
      </c>
      <c r="B7022" s="3">
        <v>45570</v>
      </c>
      <c r="C7022" t="s">
        <v>8555</v>
      </c>
      <c r="D7022">
        <v>1810.54</v>
      </c>
      <c r="E7022" t="s">
        <v>64</v>
      </c>
      <c r="F7022" t="s">
        <v>20</v>
      </c>
      <c r="G7022" t="s">
        <v>27</v>
      </c>
      <c r="H7022" t="s">
        <v>53</v>
      </c>
      <c r="I7022">
        <f>IF(OR(financial_transactions3[[#This Row],[amount]]&lt;$L$16, financial_transactions3[[#This Row],[amount]]&gt;$L$17), 1, 0)</f>
        <v>1</v>
      </c>
    </row>
    <row r="7023" spans="1:9">
      <c r="A7023" t="s">
        <v>12432</v>
      </c>
      <c r="B7023" s="3">
        <v>45570</v>
      </c>
      <c r="C7023" t="s">
        <v>12433</v>
      </c>
      <c r="D7023">
        <v>366.11</v>
      </c>
      <c r="E7023" t="s">
        <v>64</v>
      </c>
      <c r="F7023" t="s">
        <v>32</v>
      </c>
      <c r="G7023" t="s">
        <v>48</v>
      </c>
      <c r="H7023" t="s">
        <v>28</v>
      </c>
      <c r="I7023">
        <f>IF(OR(financial_transactions3[[#This Row],[amount]]&lt;$L$16, financial_transactions3[[#This Row],[amount]]&gt;$L$17), 1, 0)</f>
        <v>1</v>
      </c>
    </row>
    <row r="7024" spans="1:9">
      <c r="A7024" t="s">
        <v>12434</v>
      </c>
      <c r="B7024" s="3">
        <v>45570</v>
      </c>
      <c r="C7024" t="s">
        <v>3656</v>
      </c>
      <c r="D7024">
        <v>1251.07</v>
      </c>
      <c r="E7024" t="s">
        <v>52</v>
      </c>
      <c r="F7024" t="s">
        <v>20</v>
      </c>
      <c r="G7024" t="s">
        <v>21</v>
      </c>
      <c r="H7024" t="s">
        <v>75</v>
      </c>
      <c r="I7024">
        <f>IF(OR(financial_transactions3[[#This Row],[amount]]&lt;$L$16, financial_transactions3[[#This Row],[amount]]&gt;$L$17), 1, 0)</f>
        <v>0</v>
      </c>
    </row>
    <row r="7025" spans="1:9">
      <c r="A7025" t="s">
        <v>12435</v>
      </c>
      <c r="B7025" s="3">
        <v>45570</v>
      </c>
      <c r="C7025" t="s">
        <v>5791</v>
      </c>
      <c r="D7025">
        <v>334.03</v>
      </c>
      <c r="E7025" t="s">
        <v>16079</v>
      </c>
      <c r="F7025" t="s">
        <v>61</v>
      </c>
      <c r="G7025" t="s">
        <v>39</v>
      </c>
      <c r="H7025" t="s">
        <v>53</v>
      </c>
      <c r="I7025">
        <f>IF(OR(financial_transactions3[[#This Row],[amount]]&lt;$L$16, financial_transactions3[[#This Row],[amount]]&gt;$L$17), 1, 0)</f>
        <v>1</v>
      </c>
    </row>
    <row r="7026" spans="1:9">
      <c r="A7026" t="s">
        <v>12436</v>
      </c>
      <c r="B7026" s="3">
        <v>45570</v>
      </c>
      <c r="C7026" t="s">
        <v>3123</v>
      </c>
      <c r="D7026">
        <v>1067.1199999999999</v>
      </c>
      <c r="E7026" t="s">
        <v>64</v>
      </c>
      <c r="F7026" t="s">
        <v>32</v>
      </c>
      <c r="G7026" t="s">
        <v>27</v>
      </c>
      <c r="H7026" t="s">
        <v>49</v>
      </c>
      <c r="I7026">
        <f>IF(OR(financial_transactions3[[#This Row],[amount]]&lt;$L$16, financial_transactions3[[#This Row],[amount]]&gt;$L$17), 1, 0)</f>
        <v>0</v>
      </c>
    </row>
    <row r="7027" spans="1:9">
      <c r="A7027" t="s">
        <v>12437</v>
      </c>
      <c r="B7027" s="3">
        <v>45570</v>
      </c>
      <c r="C7027" t="s">
        <v>8895</v>
      </c>
      <c r="D7027">
        <v>1269.3699999999999</v>
      </c>
      <c r="E7027" t="s">
        <v>67</v>
      </c>
      <c r="F7027" t="s">
        <v>32</v>
      </c>
      <c r="G7027" t="s">
        <v>48</v>
      </c>
      <c r="H7027" t="s">
        <v>109</v>
      </c>
      <c r="I7027">
        <f>IF(OR(financial_transactions3[[#This Row],[amount]]&lt;$L$16, financial_transactions3[[#This Row],[amount]]&gt;$L$17), 1, 0)</f>
        <v>0</v>
      </c>
    </row>
    <row r="7028" spans="1:9">
      <c r="A7028" t="s">
        <v>12440</v>
      </c>
      <c r="B7028" s="3">
        <v>45570</v>
      </c>
      <c r="C7028" t="s">
        <v>11109</v>
      </c>
      <c r="D7028">
        <v>1608.51</v>
      </c>
      <c r="E7028" t="s">
        <v>19</v>
      </c>
      <c r="F7028" t="s">
        <v>26</v>
      </c>
      <c r="G7028" t="s">
        <v>48</v>
      </c>
      <c r="H7028" t="s">
        <v>75</v>
      </c>
      <c r="I7028">
        <f>IF(OR(financial_transactions3[[#This Row],[amount]]&lt;$L$16, financial_transactions3[[#This Row],[amount]]&gt;$L$17), 1, 0)</f>
        <v>1</v>
      </c>
    </row>
    <row r="7029" spans="1:9">
      <c r="A7029" t="s">
        <v>12441</v>
      </c>
      <c r="B7029" s="3">
        <v>45570</v>
      </c>
      <c r="C7029" t="s">
        <v>11513</v>
      </c>
      <c r="D7029">
        <v>1525.99</v>
      </c>
      <c r="E7029" t="s">
        <v>19</v>
      </c>
      <c r="F7029" t="s">
        <v>20</v>
      </c>
      <c r="G7029" t="s">
        <v>21</v>
      </c>
      <c r="H7029" t="s">
        <v>75</v>
      </c>
      <c r="I7029">
        <f>IF(OR(financial_transactions3[[#This Row],[amount]]&lt;$L$16, financial_transactions3[[#This Row],[amount]]&gt;$L$17), 1, 0)</f>
        <v>0</v>
      </c>
    </row>
    <row r="7030" spans="1:9">
      <c r="A7030" t="s">
        <v>12442</v>
      </c>
      <c r="B7030" s="3">
        <v>45570</v>
      </c>
      <c r="C7030" t="s">
        <v>12443</v>
      </c>
      <c r="D7030">
        <v>562.91999999999996</v>
      </c>
      <c r="E7030" t="s">
        <v>52</v>
      </c>
      <c r="F7030" t="s">
        <v>32</v>
      </c>
      <c r="G7030" t="s">
        <v>21</v>
      </c>
      <c r="H7030" t="s">
        <v>36</v>
      </c>
      <c r="I7030">
        <f>IF(OR(financial_transactions3[[#This Row],[amount]]&lt;$L$16, financial_transactions3[[#This Row],[amount]]&gt;$L$17), 1, 0)</f>
        <v>1</v>
      </c>
    </row>
    <row r="7031" spans="1:9">
      <c r="A7031" t="s">
        <v>12444</v>
      </c>
      <c r="B7031" s="3">
        <v>45570</v>
      </c>
      <c r="C7031" t="s">
        <v>1051</v>
      </c>
      <c r="D7031">
        <v>726.98</v>
      </c>
      <c r="E7031" t="s">
        <v>70</v>
      </c>
      <c r="F7031" t="s">
        <v>61</v>
      </c>
      <c r="G7031" t="s">
        <v>48</v>
      </c>
      <c r="H7031" t="s">
        <v>123</v>
      </c>
      <c r="I7031">
        <f>IF(OR(financial_transactions3[[#This Row],[amount]]&lt;$L$16, financial_transactions3[[#This Row],[amount]]&gt;$L$17), 1, 0)</f>
        <v>0</v>
      </c>
    </row>
    <row r="7032" spans="1:9">
      <c r="A7032" t="s">
        <v>12445</v>
      </c>
      <c r="B7032" s="3">
        <v>45570</v>
      </c>
      <c r="C7032" t="s">
        <v>9444</v>
      </c>
      <c r="D7032">
        <v>160.34</v>
      </c>
      <c r="E7032" t="s">
        <v>16110</v>
      </c>
      <c r="F7032" t="s">
        <v>61</v>
      </c>
      <c r="G7032" t="s">
        <v>39</v>
      </c>
      <c r="H7032" t="s">
        <v>16080</v>
      </c>
      <c r="I7032">
        <f>IF(OR(financial_transactions3[[#This Row],[amount]]&lt;$L$16, financial_transactions3[[#This Row],[amount]]&gt;$L$17), 1, 0)</f>
        <v>1</v>
      </c>
    </row>
    <row r="7033" spans="1:9">
      <c r="A7033" t="s">
        <v>12446</v>
      </c>
      <c r="B7033" s="3">
        <v>45571</v>
      </c>
      <c r="C7033" t="s">
        <v>7350</v>
      </c>
      <c r="D7033">
        <v>987.58</v>
      </c>
      <c r="E7033" t="s">
        <v>70</v>
      </c>
      <c r="F7033" t="s">
        <v>26</v>
      </c>
      <c r="G7033" t="s">
        <v>48</v>
      </c>
      <c r="H7033" t="s">
        <v>94</v>
      </c>
      <c r="I7033">
        <f>IF(OR(financial_transactions3[[#This Row],[amount]]&lt;$L$16, financial_transactions3[[#This Row],[amount]]&gt;$L$17), 1, 0)</f>
        <v>0</v>
      </c>
    </row>
    <row r="7034" spans="1:9">
      <c r="A7034" t="s">
        <v>12447</v>
      </c>
      <c r="B7034" s="3">
        <v>45571</v>
      </c>
      <c r="C7034" t="s">
        <v>6492</v>
      </c>
      <c r="D7034">
        <v>1552.52</v>
      </c>
      <c r="E7034" t="s">
        <v>64</v>
      </c>
      <c r="F7034" t="s">
        <v>20</v>
      </c>
      <c r="G7034" t="s">
        <v>39</v>
      </c>
      <c r="H7034" t="s">
        <v>109</v>
      </c>
      <c r="I7034">
        <f>IF(OR(financial_transactions3[[#This Row],[amount]]&lt;$L$16, financial_transactions3[[#This Row],[amount]]&gt;$L$17), 1, 0)</f>
        <v>0</v>
      </c>
    </row>
    <row r="7035" spans="1:9">
      <c r="A7035" t="s">
        <v>12448</v>
      </c>
      <c r="B7035" s="3">
        <v>45571</v>
      </c>
      <c r="C7035" t="s">
        <v>12449</v>
      </c>
      <c r="D7035">
        <v>1973.21</v>
      </c>
      <c r="E7035" t="s">
        <v>70</v>
      </c>
      <c r="F7035" t="s">
        <v>20</v>
      </c>
      <c r="G7035" t="s">
        <v>39</v>
      </c>
      <c r="H7035" t="s">
        <v>75</v>
      </c>
      <c r="I7035">
        <f>IF(OR(financial_transactions3[[#This Row],[amount]]&lt;$L$16, financial_transactions3[[#This Row],[amount]]&gt;$L$17), 1, 0)</f>
        <v>1</v>
      </c>
    </row>
    <row r="7036" spans="1:9">
      <c r="A7036" t="s">
        <v>12450</v>
      </c>
      <c r="B7036" s="3">
        <v>45571</v>
      </c>
      <c r="C7036" t="s">
        <v>12451</v>
      </c>
      <c r="D7036">
        <v>73.069999999999993</v>
      </c>
      <c r="E7036" t="s">
        <v>122</v>
      </c>
      <c r="F7036" t="s">
        <v>61</v>
      </c>
      <c r="G7036" t="s">
        <v>27</v>
      </c>
      <c r="H7036" t="s">
        <v>44</v>
      </c>
      <c r="I7036">
        <f>IF(OR(financial_transactions3[[#This Row],[amount]]&lt;$L$16, financial_transactions3[[#This Row],[amount]]&gt;$L$17), 1, 0)</f>
        <v>1</v>
      </c>
    </row>
    <row r="7037" spans="1:9">
      <c r="A7037" t="s">
        <v>12452</v>
      </c>
      <c r="B7037" s="3">
        <v>45571</v>
      </c>
      <c r="C7037" t="s">
        <v>1738</v>
      </c>
      <c r="D7037">
        <v>9277.94</v>
      </c>
      <c r="E7037" t="s">
        <v>31</v>
      </c>
      <c r="F7037" t="s">
        <v>61</v>
      </c>
      <c r="G7037" t="s">
        <v>39</v>
      </c>
      <c r="H7037" t="s">
        <v>123</v>
      </c>
      <c r="I7037">
        <f>IF(OR(financial_transactions3[[#This Row],[amount]]&lt;$L$16, financial_transactions3[[#This Row],[amount]]&gt;$L$17), 1, 0)</f>
        <v>1</v>
      </c>
    </row>
    <row r="7038" spans="1:9">
      <c r="A7038" t="s">
        <v>12453</v>
      </c>
      <c r="B7038" s="3">
        <v>45571</v>
      </c>
      <c r="C7038" t="s">
        <v>12454</v>
      </c>
      <c r="D7038">
        <v>1173.03</v>
      </c>
      <c r="E7038" t="s">
        <v>19</v>
      </c>
      <c r="F7038" t="s">
        <v>26</v>
      </c>
      <c r="G7038" t="s">
        <v>48</v>
      </c>
      <c r="H7038" t="s">
        <v>49</v>
      </c>
      <c r="I7038">
        <f>IF(OR(financial_transactions3[[#This Row],[amount]]&lt;$L$16, financial_transactions3[[#This Row],[amount]]&gt;$L$17), 1, 0)</f>
        <v>0</v>
      </c>
    </row>
    <row r="7039" spans="1:9">
      <c r="A7039" t="s">
        <v>12455</v>
      </c>
      <c r="B7039" s="3">
        <v>45571</v>
      </c>
      <c r="C7039" t="s">
        <v>12456</v>
      </c>
      <c r="D7039">
        <v>830.67</v>
      </c>
      <c r="E7039" t="s">
        <v>25</v>
      </c>
      <c r="F7039" t="s">
        <v>20</v>
      </c>
      <c r="G7039" t="s">
        <v>48</v>
      </c>
      <c r="H7039" t="s">
        <v>109</v>
      </c>
      <c r="I7039">
        <f>IF(OR(financial_transactions3[[#This Row],[amount]]&lt;$L$16, financial_transactions3[[#This Row],[amount]]&gt;$L$17), 1, 0)</f>
        <v>0</v>
      </c>
    </row>
    <row r="7040" spans="1:9">
      <c r="A7040" t="s">
        <v>12457</v>
      </c>
      <c r="B7040" s="3">
        <v>45571</v>
      </c>
      <c r="C7040" t="s">
        <v>4035</v>
      </c>
      <c r="D7040">
        <v>729.71</v>
      </c>
      <c r="E7040" t="s">
        <v>64</v>
      </c>
      <c r="F7040" t="s">
        <v>32</v>
      </c>
      <c r="G7040" t="s">
        <v>27</v>
      </c>
      <c r="H7040" t="s">
        <v>28</v>
      </c>
      <c r="I7040">
        <f>IF(OR(financial_transactions3[[#This Row],[amount]]&lt;$L$16, financial_transactions3[[#This Row],[amount]]&gt;$L$17), 1, 0)</f>
        <v>0</v>
      </c>
    </row>
    <row r="7041" spans="1:9">
      <c r="A7041" t="s">
        <v>12458</v>
      </c>
      <c r="B7041" s="3">
        <v>45571</v>
      </c>
      <c r="C7041" t="s">
        <v>12459</v>
      </c>
      <c r="D7041">
        <v>719.23</v>
      </c>
      <c r="E7041" t="s">
        <v>47</v>
      </c>
      <c r="F7041" t="s">
        <v>26</v>
      </c>
      <c r="G7041" t="s">
        <v>48</v>
      </c>
      <c r="H7041" t="s">
        <v>33</v>
      </c>
      <c r="I7041">
        <f>IF(OR(financial_transactions3[[#This Row],[amount]]&lt;$L$16, financial_transactions3[[#This Row],[amount]]&gt;$L$17), 1, 0)</f>
        <v>0</v>
      </c>
    </row>
    <row r="7042" spans="1:9">
      <c r="A7042" t="s">
        <v>12460</v>
      </c>
      <c r="B7042" s="3">
        <v>45571</v>
      </c>
      <c r="C7042" t="s">
        <v>12461</v>
      </c>
      <c r="D7042">
        <v>238.14</v>
      </c>
      <c r="E7042" t="s">
        <v>67</v>
      </c>
      <c r="F7042" t="s">
        <v>32</v>
      </c>
      <c r="G7042" t="s">
        <v>27</v>
      </c>
      <c r="H7042" t="s">
        <v>40</v>
      </c>
      <c r="I7042">
        <f>IF(OR(financial_transactions3[[#This Row],[amount]]&lt;$L$16, financial_transactions3[[#This Row],[amount]]&gt;$L$17), 1, 0)</f>
        <v>1</v>
      </c>
    </row>
    <row r="7043" spans="1:9">
      <c r="A7043" t="s">
        <v>12462</v>
      </c>
      <c r="B7043" s="3">
        <v>45571</v>
      </c>
      <c r="C7043" t="s">
        <v>1554</v>
      </c>
      <c r="D7043">
        <v>1826.49</v>
      </c>
      <c r="E7043" t="s">
        <v>64</v>
      </c>
      <c r="F7043" t="s">
        <v>32</v>
      </c>
      <c r="G7043" t="s">
        <v>21</v>
      </c>
      <c r="H7043" t="s">
        <v>49</v>
      </c>
      <c r="I7043">
        <f>IF(OR(financial_transactions3[[#This Row],[amount]]&lt;$L$16, financial_transactions3[[#This Row],[amount]]&gt;$L$17), 1, 0)</f>
        <v>1</v>
      </c>
    </row>
    <row r="7044" spans="1:9">
      <c r="A7044" t="s">
        <v>12463</v>
      </c>
      <c r="B7044" s="3">
        <v>45571</v>
      </c>
      <c r="C7044" t="s">
        <v>3460</v>
      </c>
      <c r="D7044">
        <v>538.69000000000005</v>
      </c>
      <c r="E7044" t="s">
        <v>64</v>
      </c>
      <c r="F7044" t="s">
        <v>61</v>
      </c>
      <c r="G7044" t="s">
        <v>48</v>
      </c>
      <c r="H7044" t="s">
        <v>53</v>
      </c>
      <c r="I7044">
        <f>IF(OR(financial_transactions3[[#This Row],[amount]]&lt;$L$16, financial_transactions3[[#This Row],[amount]]&gt;$L$17), 1, 0)</f>
        <v>1</v>
      </c>
    </row>
    <row r="7045" spans="1:9">
      <c r="A7045" t="s">
        <v>12464</v>
      </c>
      <c r="B7045" s="3">
        <v>45571</v>
      </c>
      <c r="C7045" t="s">
        <v>932</v>
      </c>
      <c r="D7045">
        <v>1261.23</v>
      </c>
      <c r="E7045" t="s">
        <v>47</v>
      </c>
      <c r="F7045" t="s">
        <v>26</v>
      </c>
      <c r="G7045" t="s">
        <v>39</v>
      </c>
      <c r="H7045" t="s">
        <v>16080</v>
      </c>
      <c r="I7045">
        <f>IF(OR(financial_transactions3[[#This Row],[amount]]&lt;$L$16, financial_transactions3[[#This Row],[amount]]&gt;$L$17), 1, 0)</f>
        <v>0</v>
      </c>
    </row>
    <row r="7046" spans="1:9">
      <c r="A7046" t="s">
        <v>12465</v>
      </c>
      <c r="B7046" s="3">
        <v>45571</v>
      </c>
      <c r="C7046" t="s">
        <v>4145</v>
      </c>
      <c r="D7046">
        <v>325.31</v>
      </c>
      <c r="E7046" t="s">
        <v>16110</v>
      </c>
      <c r="F7046" t="s">
        <v>26</v>
      </c>
      <c r="G7046" t="s">
        <v>27</v>
      </c>
      <c r="H7046" t="s">
        <v>44</v>
      </c>
      <c r="I7046">
        <f>IF(OR(financial_transactions3[[#This Row],[amount]]&lt;$L$16, financial_transactions3[[#This Row],[amount]]&gt;$L$17), 1, 0)</f>
        <v>1</v>
      </c>
    </row>
    <row r="7047" spans="1:9">
      <c r="A7047" t="s">
        <v>12466</v>
      </c>
      <c r="B7047" s="3">
        <v>45571</v>
      </c>
      <c r="C7047" t="s">
        <v>6244</v>
      </c>
      <c r="D7047">
        <v>104.96</v>
      </c>
      <c r="E7047" t="s">
        <v>16110</v>
      </c>
      <c r="F7047" t="s">
        <v>26</v>
      </c>
      <c r="G7047" t="s">
        <v>48</v>
      </c>
      <c r="H7047" t="s">
        <v>49</v>
      </c>
      <c r="I7047">
        <f>IF(OR(financial_transactions3[[#This Row],[amount]]&lt;$L$16, financial_transactions3[[#This Row],[amount]]&gt;$L$17), 1, 0)</f>
        <v>1</v>
      </c>
    </row>
    <row r="7048" spans="1:9">
      <c r="A7048" t="s">
        <v>12467</v>
      </c>
      <c r="B7048" s="3">
        <v>45571</v>
      </c>
      <c r="C7048" t="s">
        <v>12468</v>
      </c>
      <c r="D7048">
        <v>1975.23</v>
      </c>
      <c r="E7048" t="s">
        <v>16079</v>
      </c>
      <c r="F7048" t="s">
        <v>20</v>
      </c>
      <c r="G7048" t="s">
        <v>48</v>
      </c>
      <c r="H7048" t="s">
        <v>40</v>
      </c>
      <c r="I7048">
        <f>IF(OR(financial_transactions3[[#This Row],[amount]]&lt;$L$16, financial_transactions3[[#This Row],[amount]]&gt;$L$17), 1, 0)</f>
        <v>1</v>
      </c>
    </row>
    <row r="7049" spans="1:9">
      <c r="A7049" t="s">
        <v>12469</v>
      </c>
      <c r="B7049" s="3">
        <v>45571</v>
      </c>
      <c r="C7049" t="s">
        <v>12470</v>
      </c>
      <c r="D7049">
        <v>365</v>
      </c>
      <c r="E7049" t="s">
        <v>52</v>
      </c>
      <c r="F7049" t="s">
        <v>26</v>
      </c>
      <c r="G7049" t="s">
        <v>21</v>
      </c>
      <c r="H7049" t="s">
        <v>57</v>
      </c>
      <c r="I7049">
        <f>IF(OR(financial_transactions3[[#This Row],[amount]]&lt;$L$16, financial_transactions3[[#This Row],[amount]]&gt;$L$17), 1, 0)</f>
        <v>1</v>
      </c>
    </row>
    <row r="7050" spans="1:9">
      <c r="A7050" t="s">
        <v>12471</v>
      </c>
      <c r="B7050" s="3">
        <v>45571</v>
      </c>
      <c r="C7050" t="s">
        <v>8249</v>
      </c>
      <c r="D7050">
        <v>361.45</v>
      </c>
      <c r="E7050" t="s">
        <v>64</v>
      </c>
      <c r="F7050" t="s">
        <v>32</v>
      </c>
      <c r="G7050" t="s">
        <v>39</v>
      </c>
      <c r="H7050" t="s">
        <v>94</v>
      </c>
      <c r="I7050">
        <f>IF(OR(financial_transactions3[[#This Row],[amount]]&lt;$L$16, financial_transactions3[[#This Row],[amount]]&gt;$L$17), 1, 0)</f>
        <v>1</v>
      </c>
    </row>
    <row r="7051" spans="1:9">
      <c r="A7051" t="s">
        <v>12472</v>
      </c>
      <c r="B7051" s="3">
        <v>45571</v>
      </c>
      <c r="C7051" t="s">
        <v>12473</v>
      </c>
      <c r="D7051">
        <v>759.23</v>
      </c>
      <c r="E7051" t="s">
        <v>122</v>
      </c>
      <c r="F7051" t="s">
        <v>61</v>
      </c>
      <c r="G7051" t="s">
        <v>21</v>
      </c>
      <c r="H7051" t="s">
        <v>36</v>
      </c>
      <c r="I7051">
        <f>IF(OR(financial_transactions3[[#This Row],[amount]]&lt;$L$16, financial_transactions3[[#This Row],[amount]]&gt;$L$17), 1, 0)</f>
        <v>0</v>
      </c>
    </row>
    <row r="7052" spans="1:9">
      <c r="A7052" t="s">
        <v>12474</v>
      </c>
      <c r="B7052" s="3">
        <v>45571</v>
      </c>
      <c r="C7052" t="s">
        <v>10959</v>
      </c>
      <c r="D7052">
        <v>741.4</v>
      </c>
      <c r="E7052" t="s">
        <v>70</v>
      </c>
      <c r="F7052" t="s">
        <v>61</v>
      </c>
      <c r="G7052" t="s">
        <v>27</v>
      </c>
      <c r="H7052" t="s">
        <v>44</v>
      </c>
      <c r="I7052">
        <f>IF(OR(financial_transactions3[[#This Row],[amount]]&lt;$L$16, financial_transactions3[[#This Row],[amount]]&gt;$L$17), 1, 0)</f>
        <v>0</v>
      </c>
    </row>
    <row r="7053" spans="1:9">
      <c r="A7053" t="s">
        <v>12475</v>
      </c>
      <c r="B7053" s="3">
        <v>45571</v>
      </c>
      <c r="C7053" t="s">
        <v>4321</v>
      </c>
      <c r="D7053">
        <v>10225.56</v>
      </c>
      <c r="E7053" t="s">
        <v>16110</v>
      </c>
      <c r="F7053" t="s">
        <v>32</v>
      </c>
      <c r="G7053" t="s">
        <v>48</v>
      </c>
      <c r="H7053" t="s">
        <v>87</v>
      </c>
      <c r="I7053">
        <f>IF(OR(financial_transactions3[[#This Row],[amount]]&lt;$L$16, financial_transactions3[[#This Row],[amount]]&gt;$L$17), 1, 0)</f>
        <v>1</v>
      </c>
    </row>
    <row r="7054" spans="1:9">
      <c r="A7054" t="s">
        <v>12479</v>
      </c>
      <c r="B7054" s="3">
        <v>45571</v>
      </c>
      <c r="C7054" t="s">
        <v>10402</v>
      </c>
      <c r="D7054">
        <v>1755.11</v>
      </c>
      <c r="E7054" t="s">
        <v>31</v>
      </c>
      <c r="F7054" t="s">
        <v>26</v>
      </c>
      <c r="G7054" t="s">
        <v>39</v>
      </c>
      <c r="H7054" t="s">
        <v>33</v>
      </c>
      <c r="I7054">
        <f>IF(OR(financial_transactions3[[#This Row],[amount]]&lt;$L$16, financial_transactions3[[#This Row],[amount]]&gt;$L$17), 1, 0)</f>
        <v>1</v>
      </c>
    </row>
    <row r="7055" spans="1:9">
      <c r="A7055" t="s">
        <v>12480</v>
      </c>
      <c r="B7055" s="3">
        <v>45571</v>
      </c>
      <c r="C7055" t="s">
        <v>9888</v>
      </c>
      <c r="D7055">
        <v>1184.6099999999999</v>
      </c>
      <c r="E7055" t="s">
        <v>31</v>
      </c>
      <c r="F7055" t="s">
        <v>20</v>
      </c>
      <c r="G7055" t="s">
        <v>48</v>
      </c>
      <c r="H7055" t="s">
        <v>49</v>
      </c>
      <c r="I7055">
        <f>IF(OR(financial_transactions3[[#This Row],[amount]]&lt;$L$16, financial_transactions3[[#This Row],[amount]]&gt;$L$17), 1, 0)</f>
        <v>0</v>
      </c>
    </row>
    <row r="7056" spans="1:9">
      <c r="A7056" t="s">
        <v>12481</v>
      </c>
      <c r="B7056" s="3">
        <v>45571</v>
      </c>
      <c r="C7056" t="s">
        <v>7849</v>
      </c>
      <c r="D7056">
        <v>796.3</v>
      </c>
      <c r="E7056" t="s">
        <v>31</v>
      </c>
      <c r="F7056" t="s">
        <v>32</v>
      </c>
      <c r="G7056" t="s">
        <v>21</v>
      </c>
      <c r="H7056" t="s">
        <v>57</v>
      </c>
      <c r="I7056">
        <f>IF(OR(financial_transactions3[[#This Row],[amount]]&lt;$L$16, financial_transactions3[[#This Row],[amount]]&gt;$L$17), 1, 0)</f>
        <v>0</v>
      </c>
    </row>
    <row r="7057" spans="1:9">
      <c r="A7057" t="s">
        <v>12482</v>
      </c>
      <c r="B7057" s="3">
        <v>45571</v>
      </c>
      <c r="C7057" t="s">
        <v>4501</v>
      </c>
      <c r="D7057">
        <v>253.31</v>
      </c>
      <c r="E7057" t="s">
        <v>31</v>
      </c>
      <c r="F7057" t="s">
        <v>61</v>
      </c>
      <c r="G7057" t="s">
        <v>48</v>
      </c>
      <c r="H7057" t="s">
        <v>33</v>
      </c>
      <c r="I7057">
        <f>IF(OR(financial_transactions3[[#This Row],[amount]]&lt;$L$16, financial_transactions3[[#This Row],[amount]]&gt;$L$17), 1, 0)</f>
        <v>1</v>
      </c>
    </row>
    <row r="7058" spans="1:9">
      <c r="A7058" t="s">
        <v>12483</v>
      </c>
      <c r="B7058" s="3">
        <v>45571</v>
      </c>
      <c r="C7058" t="s">
        <v>12484</v>
      </c>
      <c r="D7058">
        <v>1680.79</v>
      </c>
      <c r="E7058" t="s">
        <v>67</v>
      </c>
      <c r="F7058" t="s">
        <v>20</v>
      </c>
      <c r="G7058" t="s">
        <v>39</v>
      </c>
      <c r="H7058" t="s">
        <v>49</v>
      </c>
      <c r="I7058">
        <f>IF(OR(financial_transactions3[[#This Row],[amount]]&lt;$L$16, financial_transactions3[[#This Row],[amount]]&gt;$L$17), 1, 0)</f>
        <v>1</v>
      </c>
    </row>
    <row r="7059" spans="1:9">
      <c r="A7059" t="s">
        <v>12485</v>
      </c>
      <c r="B7059" s="3">
        <v>45572</v>
      </c>
      <c r="C7059" t="s">
        <v>153</v>
      </c>
      <c r="D7059">
        <v>1627.37</v>
      </c>
      <c r="E7059" t="s">
        <v>16110</v>
      </c>
      <c r="F7059" t="s">
        <v>20</v>
      </c>
      <c r="G7059" t="s">
        <v>39</v>
      </c>
      <c r="H7059" t="s">
        <v>16080</v>
      </c>
      <c r="I7059">
        <f>IF(OR(financial_transactions3[[#This Row],[amount]]&lt;$L$16, financial_transactions3[[#This Row],[amount]]&gt;$L$17), 1, 0)</f>
        <v>1</v>
      </c>
    </row>
    <row r="7060" spans="1:9">
      <c r="A7060" t="s">
        <v>12486</v>
      </c>
      <c r="B7060" s="3">
        <v>45572</v>
      </c>
      <c r="C7060" t="s">
        <v>12487</v>
      </c>
      <c r="D7060">
        <v>745.32</v>
      </c>
      <c r="E7060" t="s">
        <v>19</v>
      </c>
      <c r="F7060" t="s">
        <v>32</v>
      </c>
      <c r="G7060" t="s">
        <v>39</v>
      </c>
      <c r="H7060" t="s">
        <v>44</v>
      </c>
      <c r="I7060">
        <f>IF(OR(financial_transactions3[[#This Row],[amount]]&lt;$L$16, financial_transactions3[[#This Row],[amount]]&gt;$L$17), 1, 0)</f>
        <v>0</v>
      </c>
    </row>
    <row r="7061" spans="1:9">
      <c r="A7061" t="s">
        <v>12488</v>
      </c>
      <c r="B7061" s="3">
        <v>45572</v>
      </c>
      <c r="C7061" t="s">
        <v>12489</v>
      </c>
      <c r="D7061">
        <v>1049.26</v>
      </c>
      <c r="E7061" t="s">
        <v>31</v>
      </c>
      <c r="F7061" t="s">
        <v>20</v>
      </c>
      <c r="G7061" t="s">
        <v>27</v>
      </c>
      <c r="H7061" t="s">
        <v>176</v>
      </c>
      <c r="I7061">
        <f>IF(OR(financial_transactions3[[#This Row],[amount]]&lt;$L$16, financial_transactions3[[#This Row],[amount]]&gt;$L$17), 1, 0)</f>
        <v>0</v>
      </c>
    </row>
    <row r="7062" spans="1:9">
      <c r="A7062" t="s">
        <v>12490</v>
      </c>
      <c r="B7062" s="3">
        <v>45572</v>
      </c>
      <c r="C7062" t="s">
        <v>12491</v>
      </c>
      <c r="D7062">
        <v>77.67</v>
      </c>
      <c r="E7062" t="s">
        <v>25</v>
      </c>
      <c r="F7062" t="s">
        <v>26</v>
      </c>
      <c r="G7062" t="s">
        <v>21</v>
      </c>
      <c r="H7062" t="s">
        <v>57</v>
      </c>
      <c r="I7062">
        <f>IF(OR(financial_transactions3[[#This Row],[amount]]&lt;$L$16, financial_transactions3[[#This Row],[amount]]&gt;$L$17), 1, 0)</f>
        <v>1</v>
      </c>
    </row>
    <row r="7063" spans="1:9">
      <c r="A7063" t="s">
        <v>12492</v>
      </c>
      <c r="B7063" s="3">
        <v>45572</v>
      </c>
      <c r="C7063" t="s">
        <v>12493</v>
      </c>
      <c r="D7063">
        <v>1798.68</v>
      </c>
      <c r="E7063" t="s">
        <v>70</v>
      </c>
      <c r="F7063" t="s">
        <v>32</v>
      </c>
      <c r="G7063" t="s">
        <v>48</v>
      </c>
      <c r="H7063" t="s">
        <v>40</v>
      </c>
      <c r="I7063">
        <f>IF(OR(financial_transactions3[[#This Row],[amount]]&lt;$L$16, financial_transactions3[[#This Row],[amount]]&gt;$L$17), 1, 0)</f>
        <v>1</v>
      </c>
    </row>
    <row r="7064" spans="1:9">
      <c r="A7064" t="s">
        <v>12494</v>
      </c>
      <c r="B7064" s="3">
        <v>45572</v>
      </c>
      <c r="C7064" t="s">
        <v>12495</v>
      </c>
      <c r="D7064">
        <v>441.31</v>
      </c>
      <c r="E7064" t="s">
        <v>70</v>
      </c>
      <c r="F7064" t="s">
        <v>26</v>
      </c>
      <c r="G7064" t="s">
        <v>21</v>
      </c>
      <c r="H7064" t="s">
        <v>22</v>
      </c>
      <c r="I7064">
        <f>IF(OR(financial_transactions3[[#This Row],[amount]]&lt;$L$16, financial_transactions3[[#This Row],[amount]]&gt;$L$17), 1, 0)</f>
        <v>1</v>
      </c>
    </row>
    <row r="7065" spans="1:9">
      <c r="A7065" t="s">
        <v>12496</v>
      </c>
      <c r="B7065" s="3">
        <v>45572</v>
      </c>
      <c r="C7065" t="s">
        <v>12497</v>
      </c>
      <c r="D7065">
        <v>1047.8699999999999</v>
      </c>
      <c r="E7065" t="s">
        <v>16079</v>
      </c>
      <c r="F7065" t="s">
        <v>32</v>
      </c>
      <c r="G7065" t="s">
        <v>48</v>
      </c>
      <c r="H7065" t="s">
        <v>33</v>
      </c>
      <c r="I7065">
        <f>IF(OR(financial_transactions3[[#This Row],[amount]]&lt;$L$16, financial_transactions3[[#This Row],[amount]]&gt;$L$17), 1, 0)</f>
        <v>0</v>
      </c>
    </row>
    <row r="7066" spans="1:9">
      <c r="A7066" t="s">
        <v>12498</v>
      </c>
      <c r="B7066" s="3">
        <v>45572</v>
      </c>
      <c r="C7066" t="s">
        <v>7062</v>
      </c>
      <c r="D7066">
        <v>1282.54</v>
      </c>
      <c r="E7066" t="s">
        <v>70</v>
      </c>
      <c r="F7066" t="s">
        <v>32</v>
      </c>
      <c r="G7066" t="s">
        <v>21</v>
      </c>
      <c r="H7066" t="s">
        <v>49</v>
      </c>
      <c r="I7066">
        <f>IF(OR(financial_transactions3[[#This Row],[amount]]&lt;$L$16, financial_transactions3[[#This Row],[amount]]&gt;$L$17), 1, 0)</f>
        <v>0</v>
      </c>
    </row>
    <row r="7067" spans="1:9">
      <c r="A7067" t="s">
        <v>12500</v>
      </c>
      <c r="B7067" s="3">
        <v>45572</v>
      </c>
      <c r="C7067" t="s">
        <v>6070</v>
      </c>
      <c r="D7067">
        <v>1054.23</v>
      </c>
      <c r="E7067" t="s">
        <v>122</v>
      </c>
      <c r="F7067" t="s">
        <v>61</v>
      </c>
      <c r="G7067" t="s">
        <v>21</v>
      </c>
      <c r="H7067" t="s">
        <v>57</v>
      </c>
      <c r="I7067">
        <f>IF(OR(financial_transactions3[[#This Row],[amount]]&lt;$L$16, financial_transactions3[[#This Row],[amount]]&gt;$L$17), 1, 0)</f>
        <v>0</v>
      </c>
    </row>
    <row r="7068" spans="1:9">
      <c r="A7068" t="s">
        <v>12501</v>
      </c>
      <c r="B7068" s="3">
        <v>45572</v>
      </c>
      <c r="C7068" t="s">
        <v>12502</v>
      </c>
      <c r="D7068">
        <v>1692.83</v>
      </c>
      <c r="E7068" t="s">
        <v>67</v>
      </c>
      <c r="F7068" t="s">
        <v>26</v>
      </c>
      <c r="G7068" t="s">
        <v>21</v>
      </c>
      <c r="H7068" t="s">
        <v>75</v>
      </c>
      <c r="I7068">
        <f>IF(OR(financial_transactions3[[#This Row],[amount]]&lt;$L$16, financial_transactions3[[#This Row],[amount]]&gt;$L$17), 1, 0)</f>
        <v>1</v>
      </c>
    </row>
    <row r="7069" spans="1:9">
      <c r="A7069" t="s">
        <v>12503</v>
      </c>
      <c r="B7069" s="3">
        <v>45572</v>
      </c>
      <c r="C7069" t="s">
        <v>12504</v>
      </c>
      <c r="D7069">
        <v>17605.05</v>
      </c>
      <c r="E7069" t="s">
        <v>25</v>
      </c>
      <c r="F7069" t="s">
        <v>32</v>
      </c>
      <c r="G7069" t="s">
        <v>39</v>
      </c>
      <c r="H7069" t="s">
        <v>16080</v>
      </c>
      <c r="I7069">
        <f>IF(OR(financial_transactions3[[#This Row],[amount]]&lt;$L$16, financial_transactions3[[#This Row],[amount]]&gt;$L$17), 1, 0)</f>
        <v>1</v>
      </c>
    </row>
    <row r="7070" spans="1:9">
      <c r="A7070" t="s">
        <v>12505</v>
      </c>
      <c r="B7070" s="3">
        <v>45572</v>
      </c>
      <c r="C7070" t="s">
        <v>7088</v>
      </c>
      <c r="D7070">
        <v>366.85</v>
      </c>
      <c r="E7070" t="s">
        <v>19</v>
      </c>
      <c r="F7070" t="s">
        <v>26</v>
      </c>
      <c r="G7070" t="s">
        <v>27</v>
      </c>
      <c r="H7070" t="s">
        <v>53</v>
      </c>
      <c r="I7070">
        <f>IF(OR(financial_transactions3[[#This Row],[amount]]&lt;$L$16, financial_transactions3[[#This Row],[amount]]&gt;$L$17), 1, 0)</f>
        <v>1</v>
      </c>
    </row>
    <row r="7071" spans="1:9">
      <c r="A7071" t="s">
        <v>12506</v>
      </c>
      <c r="B7071" s="3">
        <v>45572</v>
      </c>
      <c r="C7071" t="s">
        <v>389</v>
      </c>
      <c r="D7071">
        <v>607.03</v>
      </c>
      <c r="E7071" t="s">
        <v>47</v>
      </c>
      <c r="F7071" t="s">
        <v>20</v>
      </c>
      <c r="G7071" t="s">
        <v>48</v>
      </c>
      <c r="H7071" t="s">
        <v>75</v>
      </c>
      <c r="I7071">
        <f>IF(OR(financial_transactions3[[#This Row],[amount]]&lt;$L$16, financial_transactions3[[#This Row],[amount]]&gt;$L$17), 1, 0)</f>
        <v>0</v>
      </c>
    </row>
    <row r="7072" spans="1:9">
      <c r="A7072" t="s">
        <v>12507</v>
      </c>
      <c r="B7072" s="3">
        <v>45572</v>
      </c>
      <c r="C7072" t="s">
        <v>12508</v>
      </c>
      <c r="D7072">
        <v>344.92</v>
      </c>
      <c r="E7072" t="s">
        <v>25</v>
      </c>
      <c r="F7072" t="s">
        <v>20</v>
      </c>
      <c r="G7072" t="s">
        <v>21</v>
      </c>
      <c r="H7072" t="s">
        <v>49</v>
      </c>
      <c r="I7072">
        <f>IF(OR(financial_transactions3[[#This Row],[amount]]&lt;$L$16, financial_transactions3[[#This Row],[amount]]&gt;$L$17), 1, 0)</f>
        <v>1</v>
      </c>
    </row>
    <row r="7073" spans="1:9">
      <c r="A7073" t="s">
        <v>12509</v>
      </c>
      <c r="B7073" s="3">
        <v>45572</v>
      </c>
      <c r="C7073" t="s">
        <v>10245</v>
      </c>
      <c r="D7073">
        <v>798.63</v>
      </c>
      <c r="E7073" t="s">
        <v>31</v>
      </c>
      <c r="F7073" t="s">
        <v>32</v>
      </c>
      <c r="G7073" t="s">
        <v>21</v>
      </c>
      <c r="H7073" t="s">
        <v>49</v>
      </c>
      <c r="I7073">
        <f>IF(OR(financial_transactions3[[#This Row],[amount]]&lt;$L$16, financial_transactions3[[#This Row],[amount]]&gt;$L$17), 1, 0)</f>
        <v>0</v>
      </c>
    </row>
    <row r="7074" spans="1:9">
      <c r="A7074" t="s">
        <v>12510</v>
      </c>
      <c r="B7074" s="3">
        <v>45572</v>
      </c>
      <c r="C7074" t="s">
        <v>12511</v>
      </c>
      <c r="D7074">
        <v>7926.7</v>
      </c>
      <c r="E7074" t="s">
        <v>19</v>
      </c>
      <c r="F7074" t="s">
        <v>61</v>
      </c>
      <c r="G7074" t="s">
        <v>48</v>
      </c>
      <c r="H7074" t="s">
        <v>109</v>
      </c>
      <c r="I7074">
        <f>IF(OR(financial_transactions3[[#This Row],[amount]]&lt;$L$16, financial_transactions3[[#This Row],[amount]]&gt;$L$17), 1, 0)</f>
        <v>1</v>
      </c>
    </row>
    <row r="7075" spans="1:9">
      <c r="A7075" t="s">
        <v>12512</v>
      </c>
      <c r="B7075" s="3">
        <v>45572</v>
      </c>
      <c r="C7075" t="s">
        <v>4333</v>
      </c>
      <c r="D7075">
        <v>1564.38</v>
      </c>
      <c r="E7075" t="s">
        <v>70</v>
      </c>
      <c r="F7075" t="s">
        <v>61</v>
      </c>
      <c r="G7075" t="s">
        <v>39</v>
      </c>
      <c r="H7075" t="s">
        <v>16080</v>
      </c>
      <c r="I7075">
        <f>IF(OR(financial_transactions3[[#This Row],[amount]]&lt;$L$16, financial_transactions3[[#This Row],[amount]]&gt;$L$17), 1, 0)</f>
        <v>0</v>
      </c>
    </row>
    <row r="7076" spans="1:9">
      <c r="A7076" t="s">
        <v>12513</v>
      </c>
      <c r="B7076" s="3">
        <v>45572</v>
      </c>
      <c r="C7076" t="s">
        <v>12514</v>
      </c>
      <c r="D7076">
        <v>994.09</v>
      </c>
      <c r="E7076" t="s">
        <v>52</v>
      </c>
      <c r="F7076" t="s">
        <v>26</v>
      </c>
      <c r="G7076" t="s">
        <v>21</v>
      </c>
      <c r="H7076" t="s">
        <v>123</v>
      </c>
      <c r="I7076">
        <f>IF(OR(financial_transactions3[[#This Row],[amount]]&lt;$L$16, financial_transactions3[[#This Row],[amount]]&gt;$L$17), 1, 0)</f>
        <v>0</v>
      </c>
    </row>
    <row r="7077" spans="1:9">
      <c r="A7077" t="s">
        <v>12516</v>
      </c>
      <c r="B7077" s="3">
        <v>45572</v>
      </c>
      <c r="C7077" t="s">
        <v>12517</v>
      </c>
      <c r="D7077">
        <v>117.64</v>
      </c>
      <c r="E7077" t="s">
        <v>47</v>
      </c>
      <c r="F7077" t="s">
        <v>20</v>
      </c>
      <c r="G7077" t="s">
        <v>27</v>
      </c>
      <c r="H7077" t="s">
        <v>57</v>
      </c>
      <c r="I7077">
        <f>IF(OR(financial_transactions3[[#This Row],[amount]]&lt;$L$16, financial_transactions3[[#This Row],[amount]]&gt;$L$17), 1, 0)</f>
        <v>1</v>
      </c>
    </row>
    <row r="7078" spans="1:9">
      <c r="A7078" t="s">
        <v>12518</v>
      </c>
      <c r="B7078" s="3">
        <v>45572</v>
      </c>
      <c r="C7078" t="s">
        <v>12519</v>
      </c>
      <c r="D7078">
        <v>1588.82</v>
      </c>
      <c r="E7078" t="s">
        <v>70</v>
      </c>
      <c r="F7078" t="s">
        <v>61</v>
      </c>
      <c r="G7078" t="s">
        <v>39</v>
      </c>
      <c r="H7078" t="s">
        <v>57</v>
      </c>
      <c r="I7078">
        <f>IF(OR(financial_transactions3[[#This Row],[amount]]&lt;$L$16, financial_transactions3[[#This Row],[amount]]&gt;$L$17), 1, 0)</f>
        <v>0</v>
      </c>
    </row>
    <row r="7079" spans="1:9">
      <c r="A7079" t="s">
        <v>12520</v>
      </c>
      <c r="B7079" s="3">
        <v>45572</v>
      </c>
      <c r="C7079" t="s">
        <v>11059</v>
      </c>
      <c r="D7079">
        <v>107.28</v>
      </c>
      <c r="E7079" t="s">
        <v>70</v>
      </c>
      <c r="F7079" t="s">
        <v>61</v>
      </c>
      <c r="G7079" t="s">
        <v>21</v>
      </c>
      <c r="H7079" t="s">
        <v>33</v>
      </c>
      <c r="I7079">
        <f>IF(OR(financial_transactions3[[#This Row],[amount]]&lt;$L$16, financial_transactions3[[#This Row],[amount]]&gt;$L$17), 1, 0)</f>
        <v>1</v>
      </c>
    </row>
    <row r="7080" spans="1:9">
      <c r="A7080" t="s">
        <v>12521</v>
      </c>
      <c r="B7080" s="3">
        <v>45572</v>
      </c>
      <c r="C7080" t="s">
        <v>2010</v>
      </c>
      <c r="D7080">
        <v>512.76</v>
      </c>
      <c r="E7080" t="s">
        <v>47</v>
      </c>
      <c r="F7080" t="s">
        <v>61</v>
      </c>
      <c r="G7080" t="s">
        <v>48</v>
      </c>
      <c r="H7080" t="s">
        <v>49</v>
      </c>
      <c r="I7080">
        <f>IF(OR(financial_transactions3[[#This Row],[amount]]&lt;$L$16, financial_transactions3[[#This Row],[amount]]&gt;$L$17), 1, 0)</f>
        <v>1</v>
      </c>
    </row>
    <row r="7081" spans="1:9">
      <c r="A7081" t="s">
        <v>12522</v>
      </c>
      <c r="B7081" s="3">
        <v>45573</v>
      </c>
      <c r="C7081" t="s">
        <v>12523</v>
      </c>
      <c r="D7081">
        <v>382.09</v>
      </c>
      <c r="E7081" t="s">
        <v>70</v>
      </c>
      <c r="F7081" t="s">
        <v>32</v>
      </c>
      <c r="G7081" t="s">
        <v>39</v>
      </c>
      <c r="H7081" t="s">
        <v>44</v>
      </c>
      <c r="I7081">
        <f>IF(OR(financial_transactions3[[#This Row],[amount]]&lt;$L$16, financial_transactions3[[#This Row],[amount]]&gt;$L$17), 1, 0)</f>
        <v>1</v>
      </c>
    </row>
    <row r="7082" spans="1:9">
      <c r="A7082" t="s">
        <v>12524</v>
      </c>
      <c r="B7082" s="3">
        <v>45573</v>
      </c>
      <c r="C7082" t="s">
        <v>12525</v>
      </c>
      <c r="D7082">
        <v>1431.94</v>
      </c>
      <c r="E7082" t="s">
        <v>122</v>
      </c>
      <c r="F7082" t="s">
        <v>61</v>
      </c>
      <c r="G7082" t="s">
        <v>21</v>
      </c>
      <c r="H7082" t="s">
        <v>75</v>
      </c>
      <c r="I7082">
        <f>IF(OR(financial_transactions3[[#This Row],[amount]]&lt;$L$16, financial_transactions3[[#This Row],[amount]]&gt;$L$17), 1, 0)</f>
        <v>0</v>
      </c>
    </row>
    <row r="7083" spans="1:9">
      <c r="A7083" t="s">
        <v>12526</v>
      </c>
      <c r="B7083" s="3">
        <v>45573</v>
      </c>
      <c r="C7083" t="s">
        <v>117</v>
      </c>
      <c r="D7083">
        <v>1081.5899999999999</v>
      </c>
      <c r="E7083" t="s">
        <v>16079</v>
      </c>
      <c r="F7083" t="s">
        <v>26</v>
      </c>
      <c r="G7083" t="s">
        <v>21</v>
      </c>
      <c r="H7083" t="s">
        <v>57</v>
      </c>
      <c r="I7083">
        <f>IF(OR(financial_transactions3[[#This Row],[amount]]&lt;$L$16, financial_transactions3[[#This Row],[amount]]&gt;$L$17), 1, 0)</f>
        <v>0</v>
      </c>
    </row>
    <row r="7084" spans="1:9">
      <c r="A7084" t="s">
        <v>12527</v>
      </c>
      <c r="B7084" s="3">
        <v>45573</v>
      </c>
      <c r="C7084" t="s">
        <v>12528</v>
      </c>
      <c r="D7084">
        <v>84.54</v>
      </c>
      <c r="E7084" t="s">
        <v>70</v>
      </c>
      <c r="F7084" t="s">
        <v>26</v>
      </c>
      <c r="G7084" t="s">
        <v>39</v>
      </c>
      <c r="H7084" t="s">
        <v>123</v>
      </c>
      <c r="I7084">
        <f>IF(OR(financial_transactions3[[#This Row],[amount]]&lt;$L$16, financial_transactions3[[#This Row],[amount]]&gt;$L$17), 1, 0)</f>
        <v>1</v>
      </c>
    </row>
    <row r="7085" spans="1:9">
      <c r="A7085" t="s">
        <v>12529</v>
      </c>
      <c r="B7085" s="3">
        <v>45573</v>
      </c>
      <c r="C7085" t="s">
        <v>6848</v>
      </c>
      <c r="D7085">
        <v>1120.8900000000001</v>
      </c>
      <c r="E7085" t="s">
        <v>47</v>
      </c>
      <c r="F7085" t="s">
        <v>26</v>
      </c>
      <c r="G7085" t="s">
        <v>21</v>
      </c>
      <c r="H7085" t="s">
        <v>36</v>
      </c>
      <c r="I7085">
        <f>IF(OR(financial_transactions3[[#This Row],[amount]]&lt;$L$16, financial_transactions3[[#This Row],[amount]]&gt;$L$17), 1, 0)</f>
        <v>0</v>
      </c>
    </row>
    <row r="7086" spans="1:9">
      <c r="A7086" t="s">
        <v>12530</v>
      </c>
      <c r="B7086" s="3">
        <v>45573</v>
      </c>
      <c r="C7086" t="s">
        <v>6869</v>
      </c>
      <c r="D7086">
        <v>11384.8</v>
      </c>
      <c r="E7086" t="s">
        <v>122</v>
      </c>
      <c r="F7086" t="s">
        <v>61</v>
      </c>
      <c r="G7086" t="s">
        <v>21</v>
      </c>
      <c r="H7086" t="s">
        <v>16080</v>
      </c>
      <c r="I7086">
        <f>IF(OR(financial_transactions3[[#This Row],[amount]]&lt;$L$16, financial_transactions3[[#This Row],[amount]]&gt;$L$17), 1, 0)</f>
        <v>1</v>
      </c>
    </row>
    <row r="7087" spans="1:9">
      <c r="A7087" t="s">
        <v>12531</v>
      </c>
      <c r="B7087" s="3">
        <v>45573</v>
      </c>
      <c r="C7087" t="s">
        <v>5602</v>
      </c>
      <c r="D7087">
        <v>1550.61</v>
      </c>
      <c r="E7087" t="s">
        <v>122</v>
      </c>
      <c r="F7087" t="s">
        <v>20</v>
      </c>
      <c r="G7087" t="s">
        <v>48</v>
      </c>
      <c r="H7087" t="s">
        <v>44</v>
      </c>
      <c r="I7087">
        <f>IF(OR(financial_transactions3[[#This Row],[amount]]&lt;$L$16, financial_transactions3[[#This Row],[amount]]&gt;$L$17), 1, 0)</f>
        <v>0</v>
      </c>
    </row>
    <row r="7088" spans="1:9">
      <c r="A7088" t="s">
        <v>12532</v>
      </c>
      <c r="B7088" s="3">
        <v>45573</v>
      </c>
      <c r="C7088" t="s">
        <v>12533</v>
      </c>
      <c r="D7088">
        <v>1877.86</v>
      </c>
      <c r="E7088" t="s">
        <v>122</v>
      </c>
      <c r="F7088" t="s">
        <v>61</v>
      </c>
      <c r="G7088" t="s">
        <v>21</v>
      </c>
      <c r="H7088" t="s">
        <v>109</v>
      </c>
      <c r="I7088">
        <f>IF(OR(financial_transactions3[[#This Row],[amount]]&lt;$L$16, financial_transactions3[[#This Row],[amount]]&gt;$L$17), 1, 0)</f>
        <v>1</v>
      </c>
    </row>
    <row r="7089" spans="1:9">
      <c r="A7089" t="s">
        <v>12534</v>
      </c>
      <c r="B7089" s="3">
        <v>45573</v>
      </c>
      <c r="C7089" t="s">
        <v>12535</v>
      </c>
      <c r="D7089">
        <v>1427.8</v>
      </c>
      <c r="E7089" t="s">
        <v>19</v>
      </c>
      <c r="F7089" t="s">
        <v>61</v>
      </c>
      <c r="G7089" t="s">
        <v>21</v>
      </c>
      <c r="H7089" t="s">
        <v>28</v>
      </c>
      <c r="I7089">
        <f>IF(OR(financial_transactions3[[#This Row],[amount]]&lt;$L$16, financial_transactions3[[#This Row],[amount]]&gt;$L$17), 1, 0)</f>
        <v>0</v>
      </c>
    </row>
    <row r="7090" spans="1:9">
      <c r="A7090" t="s">
        <v>12536</v>
      </c>
      <c r="B7090" s="3">
        <v>45573</v>
      </c>
      <c r="C7090" t="s">
        <v>7651</v>
      </c>
      <c r="D7090">
        <v>1958.26</v>
      </c>
      <c r="E7090" t="s">
        <v>16110</v>
      </c>
      <c r="F7090" t="s">
        <v>26</v>
      </c>
      <c r="G7090" t="s">
        <v>27</v>
      </c>
      <c r="H7090" t="s">
        <v>53</v>
      </c>
      <c r="I7090">
        <f>IF(OR(financial_transactions3[[#This Row],[amount]]&lt;$L$16, financial_transactions3[[#This Row],[amount]]&gt;$L$17), 1, 0)</f>
        <v>1</v>
      </c>
    </row>
    <row r="7091" spans="1:9">
      <c r="A7091" t="s">
        <v>12537</v>
      </c>
      <c r="B7091" s="3">
        <v>45573</v>
      </c>
      <c r="C7091" t="s">
        <v>7863</v>
      </c>
      <c r="D7091">
        <v>1005.7</v>
      </c>
      <c r="E7091" t="s">
        <v>25</v>
      </c>
      <c r="F7091" t="s">
        <v>32</v>
      </c>
      <c r="G7091" t="s">
        <v>27</v>
      </c>
      <c r="H7091" t="s">
        <v>87</v>
      </c>
      <c r="I7091">
        <f>IF(OR(financial_transactions3[[#This Row],[amount]]&lt;$L$16, financial_transactions3[[#This Row],[amount]]&gt;$L$17), 1, 0)</f>
        <v>0</v>
      </c>
    </row>
    <row r="7092" spans="1:9">
      <c r="A7092" t="s">
        <v>12538</v>
      </c>
      <c r="B7092" s="3">
        <v>45573</v>
      </c>
      <c r="C7092" t="s">
        <v>12539</v>
      </c>
      <c r="D7092">
        <v>811.31</v>
      </c>
      <c r="E7092" t="s">
        <v>67</v>
      </c>
      <c r="F7092" t="s">
        <v>61</v>
      </c>
      <c r="G7092" t="s">
        <v>21</v>
      </c>
      <c r="H7092" t="s">
        <v>94</v>
      </c>
      <c r="I7092">
        <f>IF(OR(financial_transactions3[[#This Row],[amount]]&lt;$L$16, financial_transactions3[[#This Row],[amount]]&gt;$L$17), 1, 0)</f>
        <v>0</v>
      </c>
    </row>
    <row r="7093" spans="1:9">
      <c r="A7093" t="s">
        <v>12540</v>
      </c>
      <c r="B7093" s="3">
        <v>45573</v>
      </c>
      <c r="C7093" t="s">
        <v>12541</v>
      </c>
      <c r="D7093">
        <v>379.07</v>
      </c>
      <c r="E7093" t="s">
        <v>16110</v>
      </c>
      <c r="F7093" t="s">
        <v>26</v>
      </c>
      <c r="G7093" t="s">
        <v>48</v>
      </c>
      <c r="H7093" t="s">
        <v>53</v>
      </c>
      <c r="I7093">
        <f>IF(OR(financial_transactions3[[#This Row],[amount]]&lt;$L$16, financial_transactions3[[#This Row],[amount]]&gt;$L$17), 1, 0)</f>
        <v>1</v>
      </c>
    </row>
    <row r="7094" spans="1:9">
      <c r="A7094" t="s">
        <v>12542</v>
      </c>
      <c r="B7094" s="3">
        <v>45573</v>
      </c>
      <c r="C7094" t="s">
        <v>4859</v>
      </c>
      <c r="D7094">
        <v>670.66</v>
      </c>
      <c r="E7094" t="s">
        <v>31</v>
      </c>
      <c r="F7094" t="s">
        <v>61</v>
      </c>
      <c r="G7094" t="s">
        <v>48</v>
      </c>
      <c r="H7094" t="s">
        <v>75</v>
      </c>
      <c r="I7094">
        <f>IF(OR(financial_transactions3[[#This Row],[amount]]&lt;$L$16, financial_transactions3[[#This Row],[amount]]&gt;$L$17), 1, 0)</f>
        <v>0</v>
      </c>
    </row>
    <row r="7095" spans="1:9">
      <c r="A7095" t="s">
        <v>12543</v>
      </c>
      <c r="B7095" s="3">
        <v>45573</v>
      </c>
      <c r="C7095" t="s">
        <v>4792</v>
      </c>
      <c r="D7095">
        <v>180.55</v>
      </c>
      <c r="E7095" t="s">
        <v>19</v>
      </c>
      <c r="F7095" t="s">
        <v>32</v>
      </c>
      <c r="G7095" t="s">
        <v>39</v>
      </c>
      <c r="H7095" t="s">
        <v>87</v>
      </c>
      <c r="I7095">
        <f>IF(OR(financial_transactions3[[#This Row],[amount]]&lt;$L$16, financial_transactions3[[#This Row],[amount]]&gt;$L$17), 1, 0)</f>
        <v>1</v>
      </c>
    </row>
    <row r="7096" spans="1:9">
      <c r="A7096" t="s">
        <v>12544</v>
      </c>
      <c r="B7096" s="3">
        <v>45573</v>
      </c>
      <c r="C7096" t="s">
        <v>2798</v>
      </c>
      <c r="D7096">
        <v>337.97</v>
      </c>
      <c r="E7096" t="s">
        <v>25</v>
      </c>
      <c r="F7096" t="s">
        <v>32</v>
      </c>
      <c r="G7096" t="s">
        <v>39</v>
      </c>
      <c r="H7096" t="s">
        <v>123</v>
      </c>
      <c r="I7096">
        <f>IF(OR(financial_transactions3[[#This Row],[amount]]&lt;$L$16, financial_transactions3[[#This Row],[amount]]&gt;$L$17), 1, 0)</f>
        <v>1</v>
      </c>
    </row>
    <row r="7097" spans="1:9">
      <c r="A7097" t="s">
        <v>12545</v>
      </c>
      <c r="B7097" s="3">
        <v>45573</v>
      </c>
      <c r="C7097" t="s">
        <v>3612</v>
      </c>
      <c r="D7097">
        <v>183.7</v>
      </c>
      <c r="E7097" t="s">
        <v>16110</v>
      </c>
      <c r="F7097" t="s">
        <v>26</v>
      </c>
      <c r="G7097" t="s">
        <v>21</v>
      </c>
      <c r="H7097" t="s">
        <v>33</v>
      </c>
      <c r="I7097">
        <f>IF(OR(financial_transactions3[[#This Row],[amount]]&lt;$L$16, financial_transactions3[[#This Row],[amount]]&gt;$L$17), 1, 0)</f>
        <v>1</v>
      </c>
    </row>
    <row r="7098" spans="1:9">
      <c r="A7098" t="s">
        <v>12546</v>
      </c>
      <c r="B7098" s="3">
        <v>45573</v>
      </c>
      <c r="C7098" t="s">
        <v>830</v>
      </c>
      <c r="D7098">
        <v>973.24</v>
      </c>
      <c r="E7098" t="s">
        <v>16079</v>
      </c>
      <c r="F7098" t="s">
        <v>20</v>
      </c>
      <c r="G7098" t="s">
        <v>48</v>
      </c>
      <c r="H7098" t="s">
        <v>22</v>
      </c>
      <c r="I7098">
        <f>IF(OR(financial_transactions3[[#This Row],[amount]]&lt;$L$16, financial_transactions3[[#This Row],[amount]]&gt;$L$17), 1, 0)</f>
        <v>0</v>
      </c>
    </row>
    <row r="7099" spans="1:9">
      <c r="A7099" t="s">
        <v>12547</v>
      </c>
      <c r="B7099" s="3">
        <v>45573</v>
      </c>
      <c r="C7099" t="s">
        <v>227</v>
      </c>
      <c r="D7099">
        <v>15119.16</v>
      </c>
      <c r="E7099" t="s">
        <v>64</v>
      </c>
      <c r="F7099" t="s">
        <v>20</v>
      </c>
      <c r="G7099" t="s">
        <v>21</v>
      </c>
      <c r="H7099" t="s">
        <v>87</v>
      </c>
      <c r="I7099">
        <f>IF(OR(financial_transactions3[[#This Row],[amount]]&lt;$L$16, financial_transactions3[[#This Row],[amount]]&gt;$L$17), 1, 0)</f>
        <v>1</v>
      </c>
    </row>
    <row r="7100" spans="1:9">
      <c r="A7100" t="s">
        <v>12548</v>
      </c>
      <c r="B7100" s="3">
        <v>45573</v>
      </c>
      <c r="C7100" t="s">
        <v>10027</v>
      </c>
      <c r="D7100">
        <v>1119.43</v>
      </c>
      <c r="E7100" t="s">
        <v>67</v>
      </c>
      <c r="F7100" t="s">
        <v>61</v>
      </c>
      <c r="G7100" t="s">
        <v>21</v>
      </c>
      <c r="H7100" t="s">
        <v>87</v>
      </c>
      <c r="I7100">
        <f>IF(OR(financial_transactions3[[#This Row],[amount]]&lt;$L$16, financial_transactions3[[#This Row],[amount]]&gt;$L$17), 1, 0)</f>
        <v>0</v>
      </c>
    </row>
    <row r="7101" spans="1:9">
      <c r="A7101" t="s">
        <v>12549</v>
      </c>
      <c r="B7101" s="3">
        <v>45573</v>
      </c>
      <c r="C7101" t="s">
        <v>12550</v>
      </c>
      <c r="D7101">
        <v>604.09</v>
      </c>
      <c r="E7101" t="s">
        <v>16079</v>
      </c>
      <c r="F7101" t="s">
        <v>26</v>
      </c>
      <c r="G7101" t="s">
        <v>48</v>
      </c>
      <c r="H7101" t="s">
        <v>22</v>
      </c>
      <c r="I7101">
        <f>IF(OR(financial_transactions3[[#This Row],[amount]]&lt;$L$16, financial_transactions3[[#This Row],[amount]]&gt;$L$17), 1, 0)</f>
        <v>0</v>
      </c>
    </row>
    <row r="7102" spans="1:9">
      <c r="A7102" t="s">
        <v>12551</v>
      </c>
      <c r="B7102" s="3">
        <v>45573</v>
      </c>
      <c r="C7102" t="s">
        <v>5094</v>
      </c>
      <c r="D7102">
        <v>1613.01</v>
      </c>
      <c r="E7102" t="s">
        <v>52</v>
      </c>
      <c r="F7102" t="s">
        <v>61</v>
      </c>
      <c r="G7102" t="s">
        <v>21</v>
      </c>
      <c r="H7102" t="s">
        <v>94</v>
      </c>
      <c r="I7102">
        <f>IF(OR(financial_transactions3[[#This Row],[amount]]&lt;$L$16, financial_transactions3[[#This Row],[amount]]&gt;$L$17), 1, 0)</f>
        <v>1</v>
      </c>
    </row>
    <row r="7103" spans="1:9">
      <c r="A7103" t="s">
        <v>12552</v>
      </c>
      <c r="B7103" s="3">
        <v>45573</v>
      </c>
      <c r="C7103" t="s">
        <v>9794</v>
      </c>
      <c r="D7103">
        <v>746.83</v>
      </c>
      <c r="E7103" t="s">
        <v>52</v>
      </c>
      <c r="F7103" t="s">
        <v>61</v>
      </c>
      <c r="G7103" t="s">
        <v>39</v>
      </c>
      <c r="H7103" t="s">
        <v>53</v>
      </c>
      <c r="I7103">
        <f>IF(OR(financial_transactions3[[#This Row],[amount]]&lt;$L$16, financial_transactions3[[#This Row],[amount]]&gt;$L$17), 1, 0)</f>
        <v>0</v>
      </c>
    </row>
    <row r="7104" spans="1:9">
      <c r="A7104" t="s">
        <v>12553</v>
      </c>
      <c r="B7104" s="3">
        <v>45573</v>
      </c>
      <c r="C7104" t="s">
        <v>5230</v>
      </c>
      <c r="D7104">
        <v>583.79999999999995</v>
      </c>
      <c r="E7104" t="s">
        <v>31</v>
      </c>
      <c r="F7104" t="s">
        <v>61</v>
      </c>
      <c r="G7104" t="s">
        <v>27</v>
      </c>
      <c r="H7104" t="s">
        <v>57</v>
      </c>
      <c r="I7104">
        <f>IF(OR(financial_transactions3[[#This Row],[amount]]&lt;$L$16, financial_transactions3[[#This Row],[amount]]&gt;$L$17), 1, 0)</f>
        <v>0</v>
      </c>
    </row>
    <row r="7105" spans="1:9">
      <c r="A7105" t="s">
        <v>12554</v>
      </c>
      <c r="B7105" s="3">
        <v>45573</v>
      </c>
      <c r="C7105" t="s">
        <v>1370</v>
      </c>
      <c r="D7105">
        <v>302.25</v>
      </c>
      <c r="E7105" t="s">
        <v>19</v>
      </c>
      <c r="F7105" t="s">
        <v>32</v>
      </c>
      <c r="G7105" t="s">
        <v>27</v>
      </c>
      <c r="H7105" t="s">
        <v>75</v>
      </c>
      <c r="I7105">
        <f>IF(OR(financial_transactions3[[#This Row],[amount]]&lt;$L$16, financial_transactions3[[#This Row],[amount]]&gt;$L$17), 1, 0)</f>
        <v>1</v>
      </c>
    </row>
    <row r="7106" spans="1:9">
      <c r="A7106" t="s">
        <v>12555</v>
      </c>
      <c r="B7106" s="3">
        <v>45573</v>
      </c>
      <c r="C7106" t="s">
        <v>12556</v>
      </c>
      <c r="D7106">
        <v>1747.52</v>
      </c>
      <c r="E7106" t="s">
        <v>64</v>
      </c>
      <c r="F7106" t="s">
        <v>61</v>
      </c>
      <c r="G7106" t="s">
        <v>21</v>
      </c>
      <c r="H7106" t="s">
        <v>53</v>
      </c>
      <c r="I7106">
        <f>IF(OR(financial_transactions3[[#This Row],[amount]]&lt;$L$16, financial_transactions3[[#This Row],[amount]]&gt;$L$17), 1, 0)</f>
        <v>1</v>
      </c>
    </row>
    <row r="7107" spans="1:9">
      <c r="A7107" t="s">
        <v>12557</v>
      </c>
      <c r="B7107" s="3">
        <v>45573</v>
      </c>
      <c r="C7107" t="s">
        <v>12558</v>
      </c>
      <c r="D7107">
        <v>634.35</v>
      </c>
      <c r="E7107" t="s">
        <v>25</v>
      </c>
      <c r="F7107" t="s">
        <v>61</v>
      </c>
      <c r="G7107" t="s">
        <v>21</v>
      </c>
      <c r="H7107" t="s">
        <v>49</v>
      </c>
      <c r="I7107">
        <f>IF(OR(financial_transactions3[[#This Row],[amount]]&lt;$L$16, financial_transactions3[[#This Row],[amount]]&gt;$L$17), 1, 0)</f>
        <v>0</v>
      </c>
    </row>
    <row r="7108" spans="1:9">
      <c r="A7108" t="s">
        <v>12559</v>
      </c>
      <c r="B7108" s="3">
        <v>45573</v>
      </c>
      <c r="C7108" t="s">
        <v>12560</v>
      </c>
      <c r="D7108">
        <v>207.04</v>
      </c>
      <c r="E7108" t="s">
        <v>67</v>
      </c>
      <c r="F7108" t="s">
        <v>26</v>
      </c>
      <c r="G7108" t="s">
        <v>48</v>
      </c>
      <c r="H7108" t="s">
        <v>94</v>
      </c>
      <c r="I7108">
        <f>IF(OR(financial_transactions3[[#This Row],[amount]]&lt;$L$16, financial_transactions3[[#This Row],[amount]]&gt;$L$17), 1, 0)</f>
        <v>1</v>
      </c>
    </row>
    <row r="7109" spans="1:9">
      <c r="A7109" t="s">
        <v>12561</v>
      </c>
      <c r="B7109" s="3">
        <v>45573</v>
      </c>
      <c r="C7109" t="s">
        <v>5652</v>
      </c>
      <c r="D7109">
        <v>1748.44</v>
      </c>
      <c r="E7109" t="s">
        <v>16110</v>
      </c>
      <c r="F7109" t="s">
        <v>32</v>
      </c>
      <c r="G7109" t="s">
        <v>27</v>
      </c>
      <c r="H7109" t="s">
        <v>75</v>
      </c>
      <c r="I7109">
        <f>IF(OR(financial_transactions3[[#This Row],[amount]]&lt;$L$16, financial_transactions3[[#This Row],[amount]]&gt;$L$17), 1, 0)</f>
        <v>1</v>
      </c>
    </row>
    <row r="7110" spans="1:9">
      <c r="A7110" t="s">
        <v>12562</v>
      </c>
      <c r="B7110" s="3">
        <v>45573</v>
      </c>
      <c r="C7110" t="s">
        <v>12563</v>
      </c>
      <c r="D7110">
        <v>121.27</v>
      </c>
      <c r="E7110" t="s">
        <v>52</v>
      </c>
      <c r="F7110" t="s">
        <v>20</v>
      </c>
      <c r="G7110" t="s">
        <v>48</v>
      </c>
      <c r="H7110" t="s">
        <v>87</v>
      </c>
      <c r="I7110">
        <f>IF(OR(financial_transactions3[[#This Row],[amount]]&lt;$L$16, financial_transactions3[[#This Row],[amount]]&gt;$L$17), 1, 0)</f>
        <v>1</v>
      </c>
    </row>
    <row r="7111" spans="1:9">
      <c r="A7111" t="s">
        <v>12564</v>
      </c>
      <c r="B7111" s="3">
        <v>45573</v>
      </c>
      <c r="C7111" t="s">
        <v>4731</v>
      </c>
      <c r="D7111">
        <v>448.99</v>
      </c>
      <c r="E7111" t="s">
        <v>19</v>
      </c>
      <c r="F7111" t="s">
        <v>26</v>
      </c>
      <c r="G7111" t="s">
        <v>27</v>
      </c>
      <c r="H7111" t="s">
        <v>57</v>
      </c>
      <c r="I7111">
        <f>IF(OR(financial_transactions3[[#This Row],[amount]]&lt;$L$16, financial_transactions3[[#This Row],[amount]]&gt;$L$17), 1, 0)</f>
        <v>1</v>
      </c>
    </row>
    <row r="7112" spans="1:9">
      <c r="A7112" t="s">
        <v>12565</v>
      </c>
      <c r="B7112" s="3">
        <v>45573</v>
      </c>
      <c r="C7112" t="s">
        <v>1311</v>
      </c>
      <c r="D7112">
        <v>397.59</v>
      </c>
      <c r="E7112" t="s">
        <v>64</v>
      </c>
      <c r="F7112" t="s">
        <v>26</v>
      </c>
      <c r="G7112" t="s">
        <v>39</v>
      </c>
      <c r="H7112" t="s">
        <v>40</v>
      </c>
      <c r="I7112">
        <f>IF(OR(financial_transactions3[[#This Row],[amount]]&lt;$L$16, financial_transactions3[[#This Row],[amount]]&gt;$L$17), 1, 0)</f>
        <v>1</v>
      </c>
    </row>
    <row r="7113" spans="1:9">
      <c r="A7113" t="s">
        <v>12566</v>
      </c>
      <c r="B7113" s="3">
        <v>45573</v>
      </c>
      <c r="C7113" t="s">
        <v>12567</v>
      </c>
      <c r="D7113">
        <v>1372.81</v>
      </c>
      <c r="E7113" t="s">
        <v>19</v>
      </c>
      <c r="F7113" t="s">
        <v>20</v>
      </c>
      <c r="G7113" t="s">
        <v>48</v>
      </c>
      <c r="H7113" t="s">
        <v>87</v>
      </c>
      <c r="I7113">
        <f>IF(OR(financial_transactions3[[#This Row],[amount]]&lt;$L$16, financial_transactions3[[#This Row],[amount]]&gt;$L$17), 1, 0)</f>
        <v>0</v>
      </c>
    </row>
    <row r="7114" spans="1:9">
      <c r="A7114" t="s">
        <v>12568</v>
      </c>
      <c r="B7114" s="3">
        <v>45573</v>
      </c>
      <c r="C7114" t="s">
        <v>9514</v>
      </c>
      <c r="D7114">
        <v>1273.77</v>
      </c>
      <c r="E7114" t="s">
        <v>16110</v>
      </c>
      <c r="F7114" t="s">
        <v>26</v>
      </c>
      <c r="G7114" t="s">
        <v>21</v>
      </c>
      <c r="H7114" t="s">
        <v>87</v>
      </c>
      <c r="I7114">
        <f>IF(OR(financial_transactions3[[#This Row],[amount]]&lt;$L$16, financial_transactions3[[#This Row],[amount]]&gt;$L$17), 1, 0)</f>
        <v>0</v>
      </c>
    </row>
    <row r="7115" spans="1:9">
      <c r="A7115" t="s">
        <v>12569</v>
      </c>
      <c r="B7115" s="3">
        <v>45574</v>
      </c>
      <c r="C7115" t="s">
        <v>12570</v>
      </c>
      <c r="D7115">
        <v>1888.16</v>
      </c>
      <c r="E7115" t="s">
        <v>70</v>
      </c>
      <c r="F7115" t="s">
        <v>20</v>
      </c>
      <c r="G7115" t="s">
        <v>48</v>
      </c>
      <c r="H7115" t="s">
        <v>36</v>
      </c>
      <c r="I7115">
        <f>IF(OR(financial_transactions3[[#This Row],[amount]]&lt;$L$16, financial_transactions3[[#This Row],[amount]]&gt;$L$17), 1, 0)</f>
        <v>1</v>
      </c>
    </row>
    <row r="7116" spans="1:9">
      <c r="A7116" t="s">
        <v>12571</v>
      </c>
      <c r="B7116" s="3">
        <v>45574</v>
      </c>
      <c r="C7116" t="s">
        <v>12572</v>
      </c>
      <c r="D7116">
        <v>1806.32</v>
      </c>
      <c r="E7116" t="s">
        <v>70</v>
      </c>
      <c r="F7116" t="s">
        <v>26</v>
      </c>
      <c r="G7116" t="s">
        <v>27</v>
      </c>
      <c r="H7116" t="s">
        <v>44</v>
      </c>
      <c r="I7116">
        <f>IF(OR(financial_transactions3[[#This Row],[amount]]&lt;$L$16, financial_transactions3[[#This Row],[amount]]&gt;$L$17), 1, 0)</f>
        <v>1</v>
      </c>
    </row>
    <row r="7117" spans="1:9">
      <c r="A7117" t="s">
        <v>12573</v>
      </c>
      <c r="B7117" s="3">
        <v>45574</v>
      </c>
      <c r="C7117" t="s">
        <v>10057</v>
      </c>
      <c r="D7117">
        <v>1196.8</v>
      </c>
      <c r="E7117" t="s">
        <v>70</v>
      </c>
      <c r="F7117" t="s">
        <v>61</v>
      </c>
      <c r="G7117" t="s">
        <v>21</v>
      </c>
      <c r="H7117" t="s">
        <v>28</v>
      </c>
      <c r="I7117">
        <f>IF(OR(financial_transactions3[[#This Row],[amount]]&lt;$L$16, financial_transactions3[[#This Row],[amount]]&gt;$L$17), 1, 0)</f>
        <v>0</v>
      </c>
    </row>
    <row r="7118" spans="1:9">
      <c r="A7118" t="s">
        <v>12574</v>
      </c>
      <c r="B7118" s="3">
        <v>45574</v>
      </c>
      <c r="C7118" t="s">
        <v>5806</v>
      </c>
      <c r="D7118">
        <v>508.11</v>
      </c>
      <c r="E7118" t="s">
        <v>16110</v>
      </c>
      <c r="F7118" t="s">
        <v>61</v>
      </c>
      <c r="G7118" t="s">
        <v>39</v>
      </c>
      <c r="H7118" t="s">
        <v>22</v>
      </c>
      <c r="I7118">
        <f>IF(OR(financial_transactions3[[#This Row],[amount]]&lt;$L$16, financial_transactions3[[#This Row],[amount]]&gt;$L$17), 1, 0)</f>
        <v>1</v>
      </c>
    </row>
    <row r="7119" spans="1:9">
      <c r="A7119" t="s">
        <v>12575</v>
      </c>
      <c r="B7119" s="3">
        <v>45574</v>
      </c>
      <c r="C7119" t="s">
        <v>12576</v>
      </c>
      <c r="D7119">
        <v>1471.32</v>
      </c>
      <c r="E7119" t="s">
        <v>25</v>
      </c>
      <c r="F7119" t="s">
        <v>32</v>
      </c>
      <c r="G7119" t="s">
        <v>21</v>
      </c>
      <c r="H7119" t="s">
        <v>33</v>
      </c>
      <c r="I7119">
        <f>IF(OR(financial_transactions3[[#This Row],[amount]]&lt;$L$16, financial_transactions3[[#This Row],[amount]]&gt;$L$17), 1, 0)</f>
        <v>0</v>
      </c>
    </row>
    <row r="7120" spans="1:9">
      <c r="A7120" t="s">
        <v>12577</v>
      </c>
      <c r="B7120" s="3">
        <v>45574</v>
      </c>
      <c r="C7120" t="s">
        <v>12578</v>
      </c>
      <c r="D7120">
        <v>676.05</v>
      </c>
      <c r="E7120" t="s">
        <v>31</v>
      </c>
      <c r="F7120" t="s">
        <v>32</v>
      </c>
      <c r="G7120" t="s">
        <v>48</v>
      </c>
      <c r="H7120" t="s">
        <v>94</v>
      </c>
      <c r="I7120">
        <f>IF(OR(financial_transactions3[[#This Row],[amount]]&lt;$L$16, financial_transactions3[[#This Row],[amount]]&gt;$L$17), 1, 0)</f>
        <v>0</v>
      </c>
    </row>
    <row r="7121" spans="1:9">
      <c r="A7121" t="s">
        <v>12579</v>
      </c>
      <c r="B7121" s="3">
        <v>45574</v>
      </c>
      <c r="C7121" t="s">
        <v>12580</v>
      </c>
      <c r="D7121">
        <v>12853.48</v>
      </c>
      <c r="E7121" t="s">
        <v>25</v>
      </c>
      <c r="F7121" t="s">
        <v>20</v>
      </c>
      <c r="G7121" t="s">
        <v>48</v>
      </c>
      <c r="H7121" t="s">
        <v>16080</v>
      </c>
      <c r="I7121">
        <f>IF(OR(financial_transactions3[[#This Row],[amount]]&lt;$L$16, financial_transactions3[[#This Row],[amount]]&gt;$L$17), 1, 0)</f>
        <v>1</v>
      </c>
    </row>
    <row r="7122" spans="1:9">
      <c r="A7122" t="s">
        <v>12581</v>
      </c>
      <c r="B7122" s="3">
        <v>45574</v>
      </c>
      <c r="C7122" t="s">
        <v>9653</v>
      </c>
      <c r="D7122">
        <v>335.9</v>
      </c>
      <c r="E7122" t="s">
        <v>64</v>
      </c>
      <c r="F7122" t="s">
        <v>32</v>
      </c>
      <c r="G7122" t="s">
        <v>27</v>
      </c>
      <c r="H7122" t="s">
        <v>22</v>
      </c>
      <c r="I7122">
        <f>IF(OR(financial_transactions3[[#This Row],[amount]]&lt;$L$16, financial_transactions3[[#This Row],[amount]]&gt;$L$17), 1, 0)</f>
        <v>1</v>
      </c>
    </row>
    <row r="7123" spans="1:9">
      <c r="A7123" t="s">
        <v>12583</v>
      </c>
      <c r="B7123" s="3">
        <v>45574</v>
      </c>
      <c r="C7123" t="s">
        <v>2688</v>
      </c>
      <c r="D7123">
        <v>1326.84</v>
      </c>
      <c r="E7123" t="s">
        <v>70</v>
      </c>
      <c r="F7123" t="s">
        <v>26</v>
      </c>
      <c r="G7123" t="s">
        <v>27</v>
      </c>
      <c r="H7123" t="s">
        <v>53</v>
      </c>
      <c r="I7123">
        <f>IF(OR(financial_transactions3[[#This Row],[amount]]&lt;$L$16, financial_transactions3[[#This Row],[amount]]&gt;$L$17), 1, 0)</f>
        <v>0</v>
      </c>
    </row>
    <row r="7124" spans="1:9">
      <c r="A7124" t="s">
        <v>12584</v>
      </c>
      <c r="B7124" s="3">
        <v>45574</v>
      </c>
      <c r="C7124" t="s">
        <v>12585</v>
      </c>
      <c r="D7124">
        <v>569.19000000000005</v>
      </c>
      <c r="E7124" t="s">
        <v>25</v>
      </c>
      <c r="F7124" t="s">
        <v>20</v>
      </c>
      <c r="G7124" t="s">
        <v>48</v>
      </c>
      <c r="H7124" t="s">
        <v>22</v>
      </c>
      <c r="I7124">
        <f>IF(OR(financial_transactions3[[#This Row],[amount]]&lt;$L$16, financial_transactions3[[#This Row],[amount]]&gt;$L$17), 1, 0)</f>
        <v>1</v>
      </c>
    </row>
    <row r="7125" spans="1:9">
      <c r="A7125" t="s">
        <v>12586</v>
      </c>
      <c r="B7125" s="3">
        <v>45574</v>
      </c>
      <c r="C7125" t="s">
        <v>930</v>
      </c>
      <c r="D7125">
        <v>138.33000000000001</v>
      </c>
      <c r="E7125" t="s">
        <v>64</v>
      </c>
      <c r="F7125" t="s">
        <v>61</v>
      </c>
      <c r="G7125" t="s">
        <v>27</v>
      </c>
      <c r="H7125" t="s">
        <v>94</v>
      </c>
      <c r="I7125">
        <f>IF(OR(financial_transactions3[[#This Row],[amount]]&lt;$L$16, financial_transactions3[[#This Row],[amount]]&gt;$L$17), 1, 0)</f>
        <v>1</v>
      </c>
    </row>
    <row r="7126" spans="1:9">
      <c r="A7126" t="s">
        <v>12587</v>
      </c>
      <c r="B7126" s="3">
        <v>45574</v>
      </c>
      <c r="C7126" t="s">
        <v>12588</v>
      </c>
      <c r="D7126">
        <v>1272.6300000000001</v>
      </c>
      <c r="E7126" t="s">
        <v>47</v>
      </c>
      <c r="F7126" t="s">
        <v>20</v>
      </c>
      <c r="G7126" t="s">
        <v>39</v>
      </c>
      <c r="H7126" t="s">
        <v>28</v>
      </c>
      <c r="I7126">
        <f>IF(OR(financial_transactions3[[#This Row],[amount]]&lt;$L$16, financial_transactions3[[#This Row],[amount]]&gt;$L$17), 1, 0)</f>
        <v>0</v>
      </c>
    </row>
    <row r="7127" spans="1:9">
      <c r="A7127" t="s">
        <v>12589</v>
      </c>
      <c r="B7127" s="3">
        <v>45574</v>
      </c>
      <c r="C7127" t="s">
        <v>4766</v>
      </c>
      <c r="D7127">
        <v>1118.18</v>
      </c>
      <c r="E7127" t="s">
        <v>19</v>
      </c>
      <c r="F7127" t="s">
        <v>61</v>
      </c>
      <c r="G7127" t="s">
        <v>48</v>
      </c>
      <c r="H7127" t="s">
        <v>22</v>
      </c>
      <c r="I7127">
        <f>IF(OR(financial_transactions3[[#This Row],[amount]]&lt;$L$16, financial_transactions3[[#This Row],[amount]]&gt;$L$17), 1, 0)</f>
        <v>0</v>
      </c>
    </row>
    <row r="7128" spans="1:9">
      <c r="A7128" t="s">
        <v>12590</v>
      </c>
      <c r="B7128" s="3">
        <v>45574</v>
      </c>
      <c r="C7128" t="s">
        <v>12591</v>
      </c>
      <c r="D7128">
        <v>691.43</v>
      </c>
      <c r="E7128" t="s">
        <v>122</v>
      </c>
      <c r="F7128" t="s">
        <v>32</v>
      </c>
      <c r="G7128" t="s">
        <v>39</v>
      </c>
      <c r="H7128" t="s">
        <v>57</v>
      </c>
      <c r="I7128">
        <f>IF(OR(financial_transactions3[[#This Row],[amount]]&lt;$L$16, financial_transactions3[[#This Row],[amount]]&gt;$L$17), 1, 0)</f>
        <v>0</v>
      </c>
    </row>
    <row r="7129" spans="1:9">
      <c r="A7129" t="s">
        <v>12592</v>
      </c>
      <c r="B7129" s="3">
        <v>45574</v>
      </c>
      <c r="C7129" t="s">
        <v>1940</v>
      </c>
      <c r="D7129">
        <v>1239.67</v>
      </c>
      <c r="E7129" t="s">
        <v>16110</v>
      </c>
      <c r="F7129" t="s">
        <v>61</v>
      </c>
      <c r="G7129" t="s">
        <v>48</v>
      </c>
      <c r="H7129" t="s">
        <v>53</v>
      </c>
      <c r="I7129">
        <f>IF(OR(financial_transactions3[[#This Row],[amount]]&lt;$L$16, financial_transactions3[[#This Row],[amount]]&gt;$L$17), 1, 0)</f>
        <v>0</v>
      </c>
    </row>
    <row r="7130" spans="1:9">
      <c r="A7130" t="s">
        <v>12593</v>
      </c>
      <c r="B7130" s="3">
        <v>45574</v>
      </c>
      <c r="C7130" t="s">
        <v>4992</v>
      </c>
      <c r="D7130">
        <v>1791.91</v>
      </c>
      <c r="E7130" t="s">
        <v>64</v>
      </c>
      <c r="F7130" t="s">
        <v>26</v>
      </c>
      <c r="G7130" t="s">
        <v>48</v>
      </c>
      <c r="H7130" t="s">
        <v>40</v>
      </c>
      <c r="I7130">
        <f>IF(OR(financial_transactions3[[#This Row],[amount]]&lt;$L$16, financial_transactions3[[#This Row],[amount]]&gt;$L$17), 1, 0)</f>
        <v>1</v>
      </c>
    </row>
    <row r="7131" spans="1:9">
      <c r="A7131" t="s">
        <v>12594</v>
      </c>
      <c r="B7131" s="3">
        <v>45574</v>
      </c>
      <c r="C7131" t="s">
        <v>12286</v>
      </c>
      <c r="D7131">
        <v>383.33</v>
      </c>
      <c r="E7131" t="s">
        <v>25</v>
      </c>
      <c r="F7131" t="s">
        <v>32</v>
      </c>
      <c r="G7131" t="s">
        <v>48</v>
      </c>
      <c r="H7131" t="s">
        <v>28</v>
      </c>
      <c r="I7131">
        <f>IF(OR(financial_transactions3[[#This Row],[amount]]&lt;$L$16, financial_transactions3[[#This Row],[amount]]&gt;$L$17), 1, 0)</f>
        <v>1</v>
      </c>
    </row>
    <row r="7132" spans="1:9">
      <c r="A7132" t="s">
        <v>12596</v>
      </c>
      <c r="B7132" s="3">
        <v>45574</v>
      </c>
      <c r="C7132" t="s">
        <v>12597</v>
      </c>
      <c r="D7132">
        <v>256.45999999999998</v>
      </c>
      <c r="E7132" t="s">
        <v>31</v>
      </c>
      <c r="F7132" t="s">
        <v>61</v>
      </c>
      <c r="G7132" t="s">
        <v>48</v>
      </c>
      <c r="H7132" t="s">
        <v>22</v>
      </c>
      <c r="I7132">
        <f>IF(OR(financial_transactions3[[#This Row],[amount]]&lt;$L$16, financial_transactions3[[#This Row],[amount]]&gt;$L$17), 1, 0)</f>
        <v>1</v>
      </c>
    </row>
    <row r="7133" spans="1:9">
      <c r="A7133" t="s">
        <v>12598</v>
      </c>
      <c r="B7133" s="3">
        <v>45574</v>
      </c>
      <c r="C7133" t="s">
        <v>696</v>
      </c>
      <c r="D7133">
        <v>1608.8</v>
      </c>
      <c r="E7133" t="s">
        <v>122</v>
      </c>
      <c r="F7133" t="s">
        <v>61</v>
      </c>
      <c r="G7133" t="s">
        <v>27</v>
      </c>
      <c r="H7133" t="s">
        <v>49</v>
      </c>
      <c r="I7133">
        <f>IF(OR(financial_transactions3[[#This Row],[amount]]&lt;$L$16, financial_transactions3[[#This Row],[amount]]&gt;$L$17), 1, 0)</f>
        <v>1</v>
      </c>
    </row>
    <row r="7134" spans="1:9">
      <c r="A7134" t="s">
        <v>12599</v>
      </c>
      <c r="B7134" s="3">
        <v>45574</v>
      </c>
      <c r="C7134" t="s">
        <v>12600</v>
      </c>
      <c r="D7134">
        <v>79.94</v>
      </c>
      <c r="E7134" t="s">
        <v>47</v>
      </c>
      <c r="F7134" t="s">
        <v>32</v>
      </c>
      <c r="G7134" t="s">
        <v>39</v>
      </c>
      <c r="H7134" t="s">
        <v>53</v>
      </c>
      <c r="I7134">
        <f>IF(OR(financial_transactions3[[#This Row],[amount]]&lt;$L$16, financial_transactions3[[#This Row],[amount]]&gt;$L$17), 1, 0)</f>
        <v>1</v>
      </c>
    </row>
    <row r="7135" spans="1:9">
      <c r="A7135" t="s">
        <v>12603</v>
      </c>
      <c r="B7135" s="3">
        <v>45574</v>
      </c>
      <c r="C7135" t="s">
        <v>12604</v>
      </c>
      <c r="D7135">
        <v>971</v>
      </c>
      <c r="E7135" t="s">
        <v>25</v>
      </c>
      <c r="F7135" t="s">
        <v>32</v>
      </c>
      <c r="G7135" t="s">
        <v>39</v>
      </c>
      <c r="H7135" t="s">
        <v>44</v>
      </c>
      <c r="I7135">
        <f>IF(OR(financial_transactions3[[#This Row],[amount]]&lt;$L$16, financial_transactions3[[#This Row],[amount]]&gt;$L$17), 1, 0)</f>
        <v>0</v>
      </c>
    </row>
    <row r="7136" spans="1:9">
      <c r="A7136" t="s">
        <v>12605</v>
      </c>
      <c r="B7136" s="3">
        <v>45574</v>
      </c>
      <c r="C7136" t="s">
        <v>716</v>
      </c>
      <c r="D7136">
        <v>837.07</v>
      </c>
      <c r="E7136" t="s">
        <v>64</v>
      </c>
      <c r="F7136" t="s">
        <v>26</v>
      </c>
      <c r="G7136" t="s">
        <v>48</v>
      </c>
      <c r="H7136" t="s">
        <v>53</v>
      </c>
      <c r="I7136">
        <f>IF(OR(financial_transactions3[[#This Row],[amount]]&lt;$L$16, financial_transactions3[[#This Row],[amount]]&gt;$L$17), 1, 0)</f>
        <v>0</v>
      </c>
    </row>
    <row r="7137" spans="1:9">
      <c r="A7137" t="s">
        <v>12606</v>
      </c>
      <c r="B7137" s="3">
        <v>45574</v>
      </c>
      <c r="C7137" t="s">
        <v>6962</v>
      </c>
      <c r="D7137">
        <v>500.26</v>
      </c>
      <c r="E7137" t="s">
        <v>16079</v>
      </c>
      <c r="F7137" t="s">
        <v>20</v>
      </c>
      <c r="G7137" t="s">
        <v>48</v>
      </c>
      <c r="H7137" t="s">
        <v>75</v>
      </c>
      <c r="I7137">
        <f>IF(OR(financial_transactions3[[#This Row],[amount]]&lt;$L$16, financial_transactions3[[#This Row],[amount]]&gt;$L$17), 1, 0)</f>
        <v>1</v>
      </c>
    </row>
    <row r="7138" spans="1:9">
      <c r="A7138" t="s">
        <v>12607</v>
      </c>
      <c r="B7138" s="3">
        <v>45575</v>
      </c>
      <c r="C7138" t="s">
        <v>5696</v>
      </c>
      <c r="D7138">
        <v>663.78</v>
      </c>
      <c r="E7138" t="s">
        <v>52</v>
      </c>
      <c r="F7138" t="s">
        <v>20</v>
      </c>
      <c r="G7138" t="s">
        <v>39</v>
      </c>
      <c r="H7138" t="s">
        <v>28</v>
      </c>
      <c r="I7138">
        <f>IF(OR(financial_transactions3[[#This Row],[amount]]&lt;$L$16, financial_transactions3[[#This Row],[amount]]&gt;$L$17), 1, 0)</f>
        <v>0</v>
      </c>
    </row>
    <row r="7139" spans="1:9">
      <c r="A7139" t="s">
        <v>12608</v>
      </c>
      <c r="B7139" s="3">
        <v>45575</v>
      </c>
      <c r="C7139" t="s">
        <v>9467</v>
      </c>
      <c r="D7139">
        <v>1011.38</v>
      </c>
      <c r="E7139" t="s">
        <v>52</v>
      </c>
      <c r="F7139" t="s">
        <v>32</v>
      </c>
      <c r="G7139" t="s">
        <v>39</v>
      </c>
      <c r="H7139" t="s">
        <v>176</v>
      </c>
      <c r="I7139">
        <f>IF(OR(financial_transactions3[[#This Row],[amount]]&lt;$L$16, financial_transactions3[[#This Row],[amount]]&gt;$L$17), 1, 0)</f>
        <v>0</v>
      </c>
    </row>
    <row r="7140" spans="1:9">
      <c r="A7140" t="s">
        <v>12609</v>
      </c>
      <c r="B7140" s="3">
        <v>45575</v>
      </c>
      <c r="C7140" t="s">
        <v>12610</v>
      </c>
      <c r="D7140">
        <v>672.31</v>
      </c>
      <c r="E7140" t="s">
        <v>122</v>
      </c>
      <c r="F7140" t="s">
        <v>32</v>
      </c>
      <c r="G7140" t="s">
        <v>27</v>
      </c>
      <c r="H7140" t="s">
        <v>40</v>
      </c>
      <c r="I7140">
        <f>IF(OR(financial_transactions3[[#This Row],[amount]]&lt;$L$16, financial_transactions3[[#This Row],[amount]]&gt;$L$17), 1, 0)</f>
        <v>0</v>
      </c>
    </row>
    <row r="7141" spans="1:9">
      <c r="A7141" t="s">
        <v>12613</v>
      </c>
      <c r="B7141" s="3">
        <v>45575</v>
      </c>
      <c r="C7141" t="s">
        <v>12614</v>
      </c>
      <c r="D7141">
        <v>1630.33</v>
      </c>
      <c r="E7141" t="s">
        <v>122</v>
      </c>
      <c r="F7141" t="s">
        <v>20</v>
      </c>
      <c r="G7141" t="s">
        <v>21</v>
      </c>
      <c r="H7141" t="s">
        <v>53</v>
      </c>
      <c r="I7141">
        <f>IF(OR(financial_transactions3[[#This Row],[amount]]&lt;$L$16, financial_transactions3[[#This Row],[amount]]&gt;$L$17), 1, 0)</f>
        <v>1</v>
      </c>
    </row>
    <row r="7142" spans="1:9">
      <c r="A7142" t="s">
        <v>12615</v>
      </c>
      <c r="B7142" s="3">
        <v>45575</v>
      </c>
      <c r="C7142" t="s">
        <v>194</v>
      </c>
      <c r="D7142">
        <v>451.14</v>
      </c>
      <c r="E7142" t="s">
        <v>19</v>
      </c>
      <c r="F7142" t="s">
        <v>26</v>
      </c>
      <c r="G7142" t="s">
        <v>48</v>
      </c>
      <c r="H7142" t="s">
        <v>16080</v>
      </c>
      <c r="I7142">
        <f>IF(OR(financial_transactions3[[#This Row],[amount]]&lt;$L$16, financial_transactions3[[#This Row],[amount]]&gt;$L$17), 1, 0)</f>
        <v>1</v>
      </c>
    </row>
    <row r="7143" spans="1:9">
      <c r="A7143" t="s">
        <v>12616</v>
      </c>
      <c r="B7143" s="3">
        <v>45575</v>
      </c>
      <c r="C7143" t="s">
        <v>6663</v>
      </c>
      <c r="D7143">
        <v>1659</v>
      </c>
      <c r="E7143" t="s">
        <v>47</v>
      </c>
      <c r="F7143" t="s">
        <v>20</v>
      </c>
      <c r="G7143" t="s">
        <v>27</v>
      </c>
      <c r="H7143" t="s">
        <v>123</v>
      </c>
      <c r="I7143">
        <f>IF(OR(financial_transactions3[[#This Row],[amount]]&lt;$L$16, financial_transactions3[[#This Row],[amount]]&gt;$L$17), 1, 0)</f>
        <v>1</v>
      </c>
    </row>
    <row r="7144" spans="1:9">
      <c r="A7144" t="s">
        <v>12617</v>
      </c>
      <c r="B7144" s="3">
        <v>45575</v>
      </c>
      <c r="C7144" t="s">
        <v>5510</v>
      </c>
      <c r="D7144">
        <v>1296.3599999999999</v>
      </c>
      <c r="E7144" t="s">
        <v>122</v>
      </c>
      <c r="F7144" t="s">
        <v>32</v>
      </c>
      <c r="G7144" t="s">
        <v>21</v>
      </c>
      <c r="H7144" t="s">
        <v>33</v>
      </c>
      <c r="I7144">
        <f>IF(OR(financial_transactions3[[#This Row],[amount]]&lt;$L$16, financial_transactions3[[#This Row],[amount]]&gt;$L$17), 1, 0)</f>
        <v>0</v>
      </c>
    </row>
    <row r="7145" spans="1:9">
      <c r="A7145" t="s">
        <v>12618</v>
      </c>
      <c r="B7145" s="3">
        <v>45575</v>
      </c>
      <c r="C7145" t="s">
        <v>12619</v>
      </c>
      <c r="D7145">
        <v>1710.18</v>
      </c>
      <c r="E7145" t="s">
        <v>67</v>
      </c>
      <c r="F7145" t="s">
        <v>26</v>
      </c>
      <c r="G7145" t="s">
        <v>27</v>
      </c>
      <c r="H7145" t="s">
        <v>57</v>
      </c>
      <c r="I7145">
        <f>IF(OR(financial_transactions3[[#This Row],[amount]]&lt;$L$16, financial_transactions3[[#This Row],[amount]]&gt;$L$17), 1, 0)</f>
        <v>1</v>
      </c>
    </row>
    <row r="7146" spans="1:9">
      <c r="A7146" t="s">
        <v>12620</v>
      </c>
      <c r="B7146" s="3">
        <v>45575</v>
      </c>
      <c r="C7146" t="s">
        <v>12621</v>
      </c>
      <c r="D7146">
        <v>1004.8</v>
      </c>
      <c r="E7146" t="s">
        <v>47</v>
      </c>
      <c r="F7146" t="s">
        <v>20</v>
      </c>
      <c r="G7146" t="s">
        <v>39</v>
      </c>
      <c r="H7146" t="s">
        <v>36</v>
      </c>
      <c r="I7146">
        <f>IF(OR(financial_transactions3[[#This Row],[amount]]&lt;$L$16, financial_transactions3[[#This Row],[amount]]&gt;$L$17), 1, 0)</f>
        <v>0</v>
      </c>
    </row>
    <row r="7147" spans="1:9">
      <c r="A7147" t="s">
        <v>12622</v>
      </c>
      <c r="B7147" s="3">
        <v>45575</v>
      </c>
      <c r="C7147" t="s">
        <v>2518</v>
      </c>
      <c r="D7147">
        <v>1707.18</v>
      </c>
      <c r="E7147" t="s">
        <v>25</v>
      </c>
      <c r="F7147" t="s">
        <v>61</v>
      </c>
      <c r="G7147" t="s">
        <v>21</v>
      </c>
      <c r="H7147" t="s">
        <v>109</v>
      </c>
      <c r="I7147">
        <f>IF(OR(financial_transactions3[[#This Row],[amount]]&lt;$L$16, financial_transactions3[[#This Row],[amount]]&gt;$L$17), 1, 0)</f>
        <v>1</v>
      </c>
    </row>
    <row r="7148" spans="1:9">
      <c r="A7148" t="s">
        <v>12623</v>
      </c>
      <c r="B7148" s="3">
        <v>45575</v>
      </c>
      <c r="C7148" t="s">
        <v>12624</v>
      </c>
      <c r="D7148">
        <v>1142.55</v>
      </c>
      <c r="E7148" t="s">
        <v>64</v>
      </c>
      <c r="F7148" t="s">
        <v>32</v>
      </c>
      <c r="G7148" t="s">
        <v>39</v>
      </c>
      <c r="H7148" t="s">
        <v>22</v>
      </c>
      <c r="I7148">
        <f>IF(OR(financial_transactions3[[#This Row],[amount]]&lt;$L$16, financial_transactions3[[#This Row],[amount]]&gt;$L$17), 1, 0)</f>
        <v>0</v>
      </c>
    </row>
    <row r="7149" spans="1:9">
      <c r="A7149" t="s">
        <v>12625</v>
      </c>
      <c r="B7149" s="3">
        <v>45575</v>
      </c>
      <c r="C7149" t="s">
        <v>12626</v>
      </c>
      <c r="D7149">
        <v>1704.31</v>
      </c>
      <c r="E7149" t="s">
        <v>122</v>
      </c>
      <c r="F7149" t="s">
        <v>20</v>
      </c>
      <c r="G7149" t="s">
        <v>27</v>
      </c>
      <c r="H7149" t="s">
        <v>49</v>
      </c>
      <c r="I7149">
        <f>IF(OR(financial_transactions3[[#This Row],[amount]]&lt;$L$16, financial_transactions3[[#This Row],[amount]]&gt;$L$17), 1, 0)</f>
        <v>1</v>
      </c>
    </row>
    <row r="7150" spans="1:9">
      <c r="A7150" t="s">
        <v>12627</v>
      </c>
      <c r="B7150" s="3">
        <v>45575</v>
      </c>
      <c r="C7150" t="s">
        <v>12628</v>
      </c>
      <c r="D7150">
        <v>1557.33</v>
      </c>
      <c r="E7150" t="s">
        <v>47</v>
      </c>
      <c r="F7150" t="s">
        <v>32</v>
      </c>
      <c r="G7150" t="s">
        <v>48</v>
      </c>
      <c r="H7150" t="s">
        <v>36</v>
      </c>
      <c r="I7150">
        <f>IF(OR(financial_transactions3[[#This Row],[amount]]&lt;$L$16, financial_transactions3[[#This Row],[amount]]&gt;$L$17), 1, 0)</f>
        <v>0</v>
      </c>
    </row>
    <row r="7151" spans="1:9">
      <c r="A7151" t="s">
        <v>12629</v>
      </c>
      <c r="B7151" s="3">
        <v>45575</v>
      </c>
      <c r="C7151" t="s">
        <v>820</v>
      </c>
      <c r="D7151">
        <v>209.9</v>
      </c>
      <c r="E7151" t="s">
        <v>70</v>
      </c>
      <c r="F7151" t="s">
        <v>20</v>
      </c>
      <c r="G7151" t="s">
        <v>27</v>
      </c>
      <c r="H7151" t="s">
        <v>87</v>
      </c>
      <c r="I7151">
        <f>IF(OR(financial_transactions3[[#This Row],[amount]]&lt;$L$16, financial_transactions3[[#This Row],[amount]]&gt;$L$17), 1, 0)</f>
        <v>1</v>
      </c>
    </row>
    <row r="7152" spans="1:9">
      <c r="A7152" t="s">
        <v>12630</v>
      </c>
      <c r="B7152" s="3">
        <v>45575</v>
      </c>
      <c r="C7152" t="s">
        <v>4574</v>
      </c>
      <c r="D7152">
        <v>556.69000000000005</v>
      </c>
      <c r="E7152" t="s">
        <v>67</v>
      </c>
      <c r="F7152" t="s">
        <v>61</v>
      </c>
      <c r="G7152" t="s">
        <v>39</v>
      </c>
      <c r="H7152" t="s">
        <v>16080</v>
      </c>
      <c r="I7152">
        <f>IF(OR(financial_transactions3[[#This Row],[amount]]&lt;$L$16, financial_transactions3[[#This Row],[amount]]&gt;$L$17), 1, 0)</f>
        <v>1</v>
      </c>
    </row>
    <row r="7153" spans="1:9">
      <c r="A7153" t="s">
        <v>12631</v>
      </c>
      <c r="B7153" s="3">
        <v>45575</v>
      </c>
      <c r="C7153" t="s">
        <v>12632</v>
      </c>
      <c r="D7153">
        <v>199.77</v>
      </c>
      <c r="E7153" t="s">
        <v>31</v>
      </c>
      <c r="F7153" t="s">
        <v>20</v>
      </c>
      <c r="G7153" t="s">
        <v>21</v>
      </c>
      <c r="H7153" t="s">
        <v>49</v>
      </c>
      <c r="I7153">
        <f>IF(OR(financial_transactions3[[#This Row],[amount]]&lt;$L$16, financial_transactions3[[#This Row],[amount]]&gt;$L$17), 1, 0)</f>
        <v>1</v>
      </c>
    </row>
    <row r="7154" spans="1:9">
      <c r="A7154" t="s">
        <v>12634</v>
      </c>
      <c r="B7154" s="3">
        <v>45576</v>
      </c>
      <c r="C7154" t="s">
        <v>12635</v>
      </c>
      <c r="D7154">
        <v>886.97</v>
      </c>
      <c r="E7154" t="s">
        <v>67</v>
      </c>
      <c r="F7154" t="s">
        <v>20</v>
      </c>
      <c r="G7154" t="s">
        <v>21</v>
      </c>
      <c r="H7154" t="s">
        <v>75</v>
      </c>
      <c r="I7154">
        <f>IF(OR(financial_transactions3[[#This Row],[amount]]&lt;$L$16, financial_transactions3[[#This Row],[amount]]&gt;$L$17), 1, 0)</f>
        <v>0</v>
      </c>
    </row>
    <row r="7155" spans="1:9">
      <c r="A7155" t="s">
        <v>12636</v>
      </c>
      <c r="B7155" s="3">
        <v>45576</v>
      </c>
      <c r="C7155" t="s">
        <v>9880</v>
      </c>
      <c r="D7155">
        <v>1320.17</v>
      </c>
      <c r="E7155" t="s">
        <v>122</v>
      </c>
      <c r="F7155" t="s">
        <v>32</v>
      </c>
      <c r="G7155" t="s">
        <v>21</v>
      </c>
      <c r="H7155" t="s">
        <v>109</v>
      </c>
      <c r="I7155">
        <f>IF(OR(financial_transactions3[[#This Row],[amount]]&lt;$L$16, financial_transactions3[[#This Row],[amount]]&gt;$L$17), 1, 0)</f>
        <v>0</v>
      </c>
    </row>
    <row r="7156" spans="1:9">
      <c r="A7156" t="s">
        <v>12637</v>
      </c>
      <c r="B7156" s="3">
        <v>45576</v>
      </c>
      <c r="C7156" t="s">
        <v>12638</v>
      </c>
      <c r="D7156">
        <v>243.69</v>
      </c>
      <c r="E7156" t="s">
        <v>67</v>
      </c>
      <c r="F7156" t="s">
        <v>32</v>
      </c>
      <c r="G7156" t="s">
        <v>39</v>
      </c>
      <c r="H7156" t="s">
        <v>44</v>
      </c>
      <c r="I7156">
        <f>IF(OR(financial_transactions3[[#This Row],[amount]]&lt;$L$16, financial_transactions3[[#This Row],[amount]]&gt;$L$17), 1, 0)</f>
        <v>1</v>
      </c>
    </row>
    <row r="7157" spans="1:9">
      <c r="A7157" t="s">
        <v>12639</v>
      </c>
      <c r="B7157" s="3">
        <v>45576</v>
      </c>
      <c r="C7157" t="s">
        <v>4582</v>
      </c>
      <c r="D7157">
        <v>599.37</v>
      </c>
      <c r="E7157" t="s">
        <v>67</v>
      </c>
      <c r="F7157" t="s">
        <v>20</v>
      </c>
      <c r="G7157" t="s">
        <v>27</v>
      </c>
      <c r="H7157" t="s">
        <v>87</v>
      </c>
      <c r="I7157">
        <f>IF(OR(financial_transactions3[[#This Row],[amount]]&lt;$L$16, financial_transactions3[[#This Row],[amount]]&gt;$L$17), 1, 0)</f>
        <v>0</v>
      </c>
    </row>
    <row r="7158" spans="1:9">
      <c r="A7158" t="s">
        <v>12640</v>
      </c>
      <c r="B7158" s="3">
        <v>45576</v>
      </c>
      <c r="C7158" t="s">
        <v>12641</v>
      </c>
      <c r="D7158">
        <v>774.69</v>
      </c>
      <c r="E7158" t="s">
        <v>122</v>
      </c>
      <c r="F7158" t="s">
        <v>32</v>
      </c>
      <c r="G7158" t="s">
        <v>48</v>
      </c>
      <c r="H7158" t="s">
        <v>36</v>
      </c>
      <c r="I7158">
        <f>IF(OR(financial_transactions3[[#This Row],[amount]]&lt;$L$16, financial_transactions3[[#This Row],[amount]]&gt;$L$17), 1, 0)</f>
        <v>0</v>
      </c>
    </row>
    <row r="7159" spans="1:9">
      <c r="A7159" t="s">
        <v>12642</v>
      </c>
      <c r="B7159" s="3">
        <v>45576</v>
      </c>
      <c r="C7159" t="s">
        <v>2688</v>
      </c>
      <c r="D7159">
        <v>1125.3599999999999</v>
      </c>
      <c r="E7159" t="s">
        <v>52</v>
      </c>
      <c r="F7159" t="s">
        <v>32</v>
      </c>
      <c r="G7159" t="s">
        <v>27</v>
      </c>
      <c r="H7159" t="s">
        <v>176</v>
      </c>
      <c r="I7159">
        <f>IF(OR(financial_transactions3[[#This Row],[amount]]&lt;$L$16, financial_transactions3[[#This Row],[amount]]&gt;$L$17), 1, 0)</f>
        <v>0</v>
      </c>
    </row>
    <row r="7160" spans="1:9">
      <c r="A7160" t="s">
        <v>12643</v>
      </c>
      <c r="B7160" s="3">
        <v>45576</v>
      </c>
      <c r="C7160" t="s">
        <v>6860</v>
      </c>
      <c r="D7160">
        <v>1463.71</v>
      </c>
      <c r="E7160" t="s">
        <v>19</v>
      </c>
      <c r="F7160" t="s">
        <v>32</v>
      </c>
      <c r="G7160" t="s">
        <v>39</v>
      </c>
      <c r="H7160" t="s">
        <v>22</v>
      </c>
      <c r="I7160">
        <f>IF(OR(financial_transactions3[[#This Row],[amount]]&lt;$L$16, financial_transactions3[[#This Row],[amount]]&gt;$L$17), 1, 0)</f>
        <v>0</v>
      </c>
    </row>
    <row r="7161" spans="1:9">
      <c r="A7161" t="s">
        <v>12644</v>
      </c>
      <c r="B7161" s="3">
        <v>45576</v>
      </c>
      <c r="C7161" t="s">
        <v>12645</v>
      </c>
      <c r="D7161">
        <v>1108.9000000000001</v>
      </c>
      <c r="E7161" t="s">
        <v>52</v>
      </c>
      <c r="F7161" t="s">
        <v>26</v>
      </c>
      <c r="G7161" t="s">
        <v>21</v>
      </c>
      <c r="H7161" t="s">
        <v>123</v>
      </c>
      <c r="I7161">
        <f>IF(OR(financial_transactions3[[#This Row],[amount]]&lt;$L$16, financial_transactions3[[#This Row],[amount]]&gt;$L$17), 1, 0)</f>
        <v>0</v>
      </c>
    </row>
    <row r="7162" spans="1:9">
      <c r="A7162" t="s">
        <v>12646</v>
      </c>
      <c r="B7162" s="3">
        <v>45576</v>
      </c>
      <c r="C7162" t="s">
        <v>12647</v>
      </c>
      <c r="D7162">
        <v>753.29</v>
      </c>
      <c r="E7162" t="s">
        <v>25</v>
      </c>
      <c r="F7162" t="s">
        <v>26</v>
      </c>
      <c r="G7162" t="s">
        <v>39</v>
      </c>
      <c r="H7162" t="s">
        <v>40</v>
      </c>
      <c r="I7162">
        <f>IF(OR(financial_transactions3[[#This Row],[amount]]&lt;$L$16, financial_transactions3[[#This Row],[amount]]&gt;$L$17), 1, 0)</f>
        <v>0</v>
      </c>
    </row>
    <row r="7163" spans="1:9">
      <c r="A7163" t="s">
        <v>12648</v>
      </c>
      <c r="B7163" s="3">
        <v>45576</v>
      </c>
      <c r="C7163" t="s">
        <v>8718</v>
      </c>
      <c r="D7163">
        <v>17820.8</v>
      </c>
      <c r="E7163" t="s">
        <v>19</v>
      </c>
      <c r="F7163" t="s">
        <v>61</v>
      </c>
      <c r="G7163" t="s">
        <v>27</v>
      </c>
      <c r="H7163" t="s">
        <v>176</v>
      </c>
      <c r="I7163">
        <f>IF(OR(financial_transactions3[[#This Row],[amount]]&lt;$L$16, financial_transactions3[[#This Row],[amount]]&gt;$L$17), 1, 0)</f>
        <v>1</v>
      </c>
    </row>
    <row r="7164" spans="1:9">
      <c r="A7164" t="s">
        <v>12649</v>
      </c>
      <c r="B7164" s="3">
        <v>45576</v>
      </c>
      <c r="C7164" t="s">
        <v>4548</v>
      </c>
      <c r="D7164">
        <v>1001.66</v>
      </c>
      <c r="E7164" t="s">
        <v>47</v>
      </c>
      <c r="F7164" t="s">
        <v>26</v>
      </c>
      <c r="G7164" t="s">
        <v>21</v>
      </c>
      <c r="H7164" t="s">
        <v>57</v>
      </c>
      <c r="I7164">
        <f>IF(OR(financial_transactions3[[#This Row],[amount]]&lt;$L$16, financial_transactions3[[#This Row],[amount]]&gt;$L$17), 1, 0)</f>
        <v>0</v>
      </c>
    </row>
    <row r="7165" spans="1:9">
      <c r="A7165" t="s">
        <v>12650</v>
      </c>
      <c r="B7165" s="3">
        <v>45576</v>
      </c>
      <c r="C7165" t="s">
        <v>8543</v>
      </c>
      <c r="D7165">
        <v>1945.01</v>
      </c>
      <c r="E7165" t="s">
        <v>52</v>
      </c>
      <c r="F7165" t="s">
        <v>32</v>
      </c>
      <c r="G7165" t="s">
        <v>48</v>
      </c>
      <c r="H7165" t="s">
        <v>44</v>
      </c>
      <c r="I7165">
        <f>IF(OR(financial_transactions3[[#This Row],[amount]]&lt;$L$16, financial_transactions3[[#This Row],[amount]]&gt;$L$17), 1, 0)</f>
        <v>1</v>
      </c>
    </row>
    <row r="7166" spans="1:9">
      <c r="A7166" t="s">
        <v>12651</v>
      </c>
      <c r="B7166" s="3">
        <v>45576</v>
      </c>
      <c r="C7166" t="s">
        <v>12652</v>
      </c>
      <c r="D7166">
        <v>223.98</v>
      </c>
      <c r="E7166" t="s">
        <v>25</v>
      </c>
      <c r="F7166" t="s">
        <v>61</v>
      </c>
      <c r="G7166" t="s">
        <v>48</v>
      </c>
      <c r="H7166" t="s">
        <v>94</v>
      </c>
      <c r="I7166">
        <f>IF(OR(financial_transactions3[[#This Row],[amount]]&lt;$L$16, financial_transactions3[[#This Row],[amount]]&gt;$L$17), 1, 0)</f>
        <v>1</v>
      </c>
    </row>
    <row r="7167" spans="1:9">
      <c r="A7167" t="s">
        <v>12653</v>
      </c>
      <c r="B7167" s="3">
        <v>45576</v>
      </c>
      <c r="C7167" t="s">
        <v>12654</v>
      </c>
      <c r="D7167">
        <v>1743.19</v>
      </c>
      <c r="E7167" t="s">
        <v>70</v>
      </c>
      <c r="F7167" t="s">
        <v>32</v>
      </c>
      <c r="G7167" t="s">
        <v>21</v>
      </c>
      <c r="H7167" t="s">
        <v>57</v>
      </c>
      <c r="I7167">
        <f>IF(OR(financial_transactions3[[#This Row],[amount]]&lt;$L$16, financial_transactions3[[#This Row],[amount]]&gt;$L$17), 1, 0)</f>
        <v>1</v>
      </c>
    </row>
    <row r="7168" spans="1:9">
      <c r="A7168" t="s">
        <v>12655</v>
      </c>
      <c r="B7168" s="3">
        <v>45576</v>
      </c>
      <c r="C7168" t="s">
        <v>5890</v>
      </c>
      <c r="D7168">
        <v>1152.31</v>
      </c>
      <c r="E7168" t="s">
        <v>31</v>
      </c>
      <c r="F7168" t="s">
        <v>61</v>
      </c>
      <c r="G7168" t="s">
        <v>27</v>
      </c>
      <c r="H7168" t="s">
        <v>57</v>
      </c>
      <c r="I7168">
        <f>IF(OR(financial_transactions3[[#This Row],[amount]]&lt;$L$16, financial_transactions3[[#This Row],[amount]]&gt;$L$17), 1, 0)</f>
        <v>0</v>
      </c>
    </row>
    <row r="7169" spans="1:9">
      <c r="A7169" t="s">
        <v>12656</v>
      </c>
      <c r="B7169" s="3">
        <v>45576</v>
      </c>
      <c r="C7169" t="s">
        <v>3199</v>
      </c>
      <c r="D7169">
        <v>795.4</v>
      </c>
      <c r="E7169" t="s">
        <v>25</v>
      </c>
      <c r="F7169" t="s">
        <v>26</v>
      </c>
      <c r="G7169" t="s">
        <v>48</v>
      </c>
      <c r="H7169" t="s">
        <v>22</v>
      </c>
      <c r="I7169">
        <f>IF(OR(financial_transactions3[[#This Row],[amount]]&lt;$L$16, financial_transactions3[[#This Row],[amount]]&gt;$L$17), 1, 0)</f>
        <v>0</v>
      </c>
    </row>
    <row r="7170" spans="1:9">
      <c r="A7170" t="s">
        <v>12657</v>
      </c>
      <c r="B7170" s="3">
        <v>45576</v>
      </c>
      <c r="C7170" t="s">
        <v>5913</v>
      </c>
      <c r="D7170">
        <v>542.34</v>
      </c>
      <c r="E7170" t="s">
        <v>64</v>
      </c>
      <c r="F7170" t="s">
        <v>32</v>
      </c>
      <c r="G7170" t="s">
        <v>21</v>
      </c>
      <c r="H7170" t="s">
        <v>33</v>
      </c>
      <c r="I7170">
        <f>IF(OR(financial_transactions3[[#This Row],[amount]]&lt;$L$16, financial_transactions3[[#This Row],[amount]]&gt;$L$17), 1, 0)</f>
        <v>1</v>
      </c>
    </row>
    <row r="7171" spans="1:9">
      <c r="A7171" t="s">
        <v>12658</v>
      </c>
      <c r="B7171" s="3">
        <v>45576</v>
      </c>
      <c r="C7171" t="s">
        <v>9792</v>
      </c>
      <c r="D7171">
        <v>1831.88</v>
      </c>
      <c r="E7171" t="s">
        <v>31</v>
      </c>
      <c r="F7171" t="s">
        <v>32</v>
      </c>
      <c r="G7171" t="s">
        <v>21</v>
      </c>
      <c r="H7171" t="s">
        <v>40</v>
      </c>
      <c r="I7171">
        <f>IF(OR(financial_transactions3[[#This Row],[amount]]&lt;$L$16, financial_transactions3[[#This Row],[amount]]&gt;$L$17), 1, 0)</f>
        <v>1</v>
      </c>
    </row>
    <row r="7172" spans="1:9">
      <c r="A7172" t="s">
        <v>12659</v>
      </c>
      <c r="B7172" s="3">
        <v>45576</v>
      </c>
      <c r="C7172" t="s">
        <v>2120</v>
      </c>
      <c r="D7172">
        <v>1755.59</v>
      </c>
      <c r="E7172" t="s">
        <v>19</v>
      </c>
      <c r="F7172" t="s">
        <v>20</v>
      </c>
      <c r="G7172" t="s">
        <v>27</v>
      </c>
      <c r="H7172" t="s">
        <v>94</v>
      </c>
      <c r="I7172">
        <f>IF(OR(financial_transactions3[[#This Row],[amount]]&lt;$L$16, financial_transactions3[[#This Row],[amount]]&gt;$L$17), 1, 0)</f>
        <v>1</v>
      </c>
    </row>
    <row r="7173" spans="1:9">
      <c r="A7173" t="s">
        <v>12660</v>
      </c>
      <c r="B7173" s="3">
        <v>45576</v>
      </c>
      <c r="C7173" t="s">
        <v>12661</v>
      </c>
      <c r="D7173">
        <v>1801.47</v>
      </c>
      <c r="E7173" t="s">
        <v>47</v>
      </c>
      <c r="F7173" t="s">
        <v>61</v>
      </c>
      <c r="G7173" t="s">
        <v>21</v>
      </c>
      <c r="H7173" t="s">
        <v>176</v>
      </c>
      <c r="I7173">
        <f>IF(OR(financial_transactions3[[#This Row],[amount]]&lt;$L$16, financial_transactions3[[#This Row],[amount]]&gt;$L$17), 1, 0)</f>
        <v>1</v>
      </c>
    </row>
    <row r="7174" spans="1:9">
      <c r="A7174" t="s">
        <v>12662</v>
      </c>
      <c r="B7174" s="3">
        <v>45576</v>
      </c>
      <c r="C7174" t="s">
        <v>5315</v>
      </c>
      <c r="D7174">
        <v>699.18</v>
      </c>
      <c r="E7174" t="s">
        <v>70</v>
      </c>
      <c r="F7174" t="s">
        <v>61</v>
      </c>
      <c r="G7174" t="s">
        <v>39</v>
      </c>
      <c r="H7174" t="s">
        <v>16080</v>
      </c>
      <c r="I7174">
        <f>IF(OR(financial_transactions3[[#This Row],[amount]]&lt;$L$16, financial_transactions3[[#This Row],[amount]]&gt;$L$17), 1, 0)</f>
        <v>0</v>
      </c>
    </row>
    <row r="7175" spans="1:9">
      <c r="A7175" t="s">
        <v>12663</v>
      </c>
      <c r="B7175" s="3">
        <v>45576</v>
      </c>
      <c r="C7175" t="s">
        <v>10133</v>
      </c>
      <c r="D7175">
        <v>406.5</v>
      </c>
      <c r="E7175" t="s">
        <v>52</v>
      </c>
      <c r="F7175" t="s">
        <v>20</v>
      </c>
      <c r="G7175" t="s">
        <v>48</v>
      </c>
      <c r="H7175" t="s">
        <v>94</v>
      </c>
      <c r="I7175">
        <f>IF(OR(financial_transactions3[[#This Row],[amount]]&lt;$L$16, financial_transactions3[[#This Row],[amount]]&gt;$L$17), 1, 0)</f>
        <v>1</v>
      </c>
    </row>
    <row r="7176" spans="1:9">
      <c r="A7176" t="s">
        <v>12664</v>
      </c>
      <c r="B7176" s="3">
        <v>45576</v>
      </c>
      <c r="C7176" t="s">
        <v>12665</v>
      </c>
      <c r="D7176">
        <v>627.29</v>
      </c>
      <c r="E7176" t="s">
        <v>64</v>
      </c>
      <c r="F7176" t="s">
        <v>26</v>
      </c>
      <c r="G7176" t="s">
        <v>39</v>
      </c>
      <c r="H7176" t="s">
        <v>28</v>
      </c>
      <c r="I7176">
        <f>IF(OR(financial_transactions3[[#This Row],[amount]]&lt;$L$16, financial_transactions3[[#This Row],[amount]]&gt;$L$17), 1, 0)</f>
        <v>0</v>
      </c>
    </row>
    <row r="7177" spans="1:9">
      <c r="A7177" t="s">
        <v>12666</v>
      </c>
      <c r="B7177" s="3">
        <v>45576</v>
      </c>
      <c r="C7177" t="s">
        <v>6019</v>
      </c>
      <c r="D7177">
        <v>149.56</v>
      </c>
      <c r="E7177" t="s">
        <v>19</v>
      </c>
      <c r="F7177" t="s">
        <v>20</v>
      </c>
      <c r="G7177" t="s">
        <v>48</v>
      </c>
      <c r="H7177" t="s">
        <v>109</v>
      </c>
      <c r="I7177">
        <f>IF(OR(financial_transactions3[[#This Row],[amount]]&lt;$L$16, financial_transactions3[[#This Row],[amount]]&gt;$L$17), 1, 0)</f>
        <v>1</v>
      </c>
    </row>
    <row r="7178" spans="1:9">
      <c r="A7178" t="s">
        <v>12667</v>
      </c>
      <c r="B7178" s="3">
        <v>45576</v>
      </c>
      <c r="C7178" t="s">
        <v>10184</v>
      </c>
      <c r="D7178">
        <v>1814.49</v>
      </c>
      <c r="E7178" t="s">
        <v>31</v>
      </c>
      <c r="F7178" t="s">
        <v>32</v>
      </c>
      <c r="G7178" t="s">
        <v>48</v>
      </c>
      <c r="H7178" t="s">
        <v>16080</v>
      </c>
      <c r="I7178">
        <f>IF(OR(financial_transactions3[[#This Row],[amount]]&lt;$L$16, financial_transactions3[[#This Row],[amount]]&gt;$L$17), 1, 0)</f>
        <v>1</v>
      </c>
    </row>
    <row r="7179" spans="1:9">
      <c r="A7179" t="s">
        <v>12668</v>
      </c>
      <c r="B7179" s="3">
        <v>45576</v>
      </c>
      <c r="C7179" t="s">
        <v>3184</v>
      </c>
      <c r="D7179">
        <v>1000.82</v>
      </c>
      <c r="E7179" t="s">
        <v>16079</v>
      </c>
      <c r="F7179" t="s">
        <v>32</v>
      </c>
      <c r="G7179" t="s">
        <v>48</v>
      </c>
      <c r="H7179" t="s">
        <v>44</v>
      </c>
      <c r="I7179">
        <f>IF(OR(financial_transactions3[[#This Row],[amount]]&lt;$L$16, financial_transactions3[[#This Row],[amount]]&gt;$L$17), 1, 0)</f>
        <v>0</v>
      </c>
    </row>
    <row r="7180" spans="1:9">
      <c r="A7180" t="s">
        <v>12669</v>
      </c>
      <c r="B7180" s="3">
        <v>45576</v>
      </c>
      <c r="C7180" t="s">
        <v>12670</v>
      </c>
      <c r="D7180">
        <v>1909.11</v>
      </c>
      <c r="E7180" t="s">
        <v>70</v>
      </c>
      <c r="F7180" t="s">
        <v>32</v>
      </c>
      <c r="G7180" t="s">
        <v>48</v>
      </c>
      <c r="H7180" t="s">
        <v>22</v>
      </c>
      <c r="I7180">
        <f>IF(OR(financial_transactions3[[#This Row],[amount]]&lt;$L$16, financial_transactions3[[#This Row],[amount]]&gt;$L$17), 1, 0)</f>
        <v>1</v>
      </c>
    </row>
    <row r="7181" spans="1:9">
      <c r="A7181" t="s">
        <v>12671</v>
      </c>
      <c r="B7181" s="3">
        <v>45576</v>
      </c>
      <c r="C7181" t="s">
        <v>2806</v>
      </c>
      <c r="D7181">
        <v>1630.01</v>
      </c>
      <c r="E7181" t="s">
        <v>52</v>
      </c>
      <c r="F7181" t="s">
        <v>32</v>
      </c>
      <c r="G7181" t="s">
        <v>21</v>
      </c>
      <c r="H7181" t="s">
        <v>36</v>
      </c>
      <c r="I7181">
        <f>IF(OR(financial_transactions3[[#This Row],[amount]]&lt;$L$16, financial_transactions3[[#This Row],[amount]]&gt;$L$17), 1, 0)</f>
        <v>1</v>
      </c>
    </row>
    <row r="7182" spans="1:9">
      <c r="A7182" t="s">
        <v>12672</v>
      </c>
      <c r="B7182" s="3">
        <v>45576</v>
      </c>
      <c r="C7182" t="s">
        <v>10554</v>
      </c>
      <c r="D7182">
        <v>870.33</v>
      </c>
      <c r="E7182" t="s">
        <v>70</v>
      </c>
      <c r="F7182" t="s">
        <v>32</v>
      </c>
      <c r="G7182" t="s">
        <v>48</v>
      </c>
      <c r="H7182" t="s">
        <v>75</v>
      </c>
      <c r="I7182">
        <f>IF(OR(financial_transactions3[[#This Row],[amount]]&lt;$L$16, financial_transactions3[[#This Row],[amount]]&gt;$L$17), 1, 0)</f>
        <v>0</v>
      </c>
    </row>
    <row r="7183" spans="1:9">
      <c r="A7183" t="s">
        <v>12673</v>
      </c>
      <c r="B7183" s="3">
        <v>45576</v>
      </c>
      <c r="C7183" t="s">
        <v>12674</v>
      </c>
      <c r="D7183">
        <v>1261.75</v>
      </c>
      <c r="E7183" t="s">
        <v>19</v>
      </c>
      <c r="F7183" t="s">
        <v>61</v>
      </c>
      <c r="G7183" t="s">
        <v>21</v>
      </c>
      <c r="H7183" t="s">
        <v>94</v>
      </c>
      <c r="I7183">
        <f>IF(OR(financial_transactions3[[#This Row],[amount]]&lt;$L$16, financial_transactions3[[#This Row],[amount]]&gt;$L$17), 1, 0)</f>
        <v>0</v>
      </c>
    </row>
    <row r="7184" spans="1:9">
      <c r="A7184" t="s">
        <v>12675</v>
      </c>
      <c r="B7184" s="3">
        <v>45577</v>
      </c>
      <c r="C7184" t="s">
        <v>6427</v>
      </c>
      <c r="D7184">
        <v>133.47</v>
      </c>
      <c r="E7184" t="s">
        <v>19</v>
      </c>
      <c r="F7184" t="s">
        <v>32</v>
      </c>
      <c r="G7184" t="s">
        <v>48</v>
      </c>
      <c r="H7184" t="s">
        <v>33</v>
      </c>
      <c r="I7184">
        <f>IF(OR(financial_transactions3[[#This Row],[amount]]&lt;$L$16, financial_transactions3[[#This Row],[amount]]&gt;$L$17), 1, 0)</f>
        <v>1</v>
      </c>
    </row>
    <row r="7185" spans="1:9">
      <c r="A7185" t="s">
        <v>12676</v>
      </c>
      <c r="B7185" s="3">
        <v>45577</v>
      </c>
      <c r="C7185" t="s">
        <v>12677</v>
      </c>
      <c r="D7185">
        <v>593.76</v>
      </c>
      <c r="E7185" t="s">
        <v>19</v>
      </c>
      <c r="F7185" t="s">
        <v>61</v>
      </c>
      <c r="G7185" t="s">
        <v>39</v>
      </c>
      <c r="H7185" t="s">
        <v>33</v>
      </c>
      <c r="I7185">
        <f>IF(OR(financial_transactions3[[#This Row],[amount]]&lt;$L$16, financial_transactions3[[#This Row],[amount]]&gt;$L$17), 1, 0)</f>
        <v>0</v>
      </c>
    </row>
    <row r="7186" spans="1:9">
      <c r="A7186" t="s">
        <v>12678</v>
      </c>
      <c r="B7186" s="3">
        <v>45577</v>
      </c>
      <c r="C7186" t="s">
        <v>7476</v>
      </c>
      <c r="D7186">
        <v>803.66</v>
      </c>
      <c r="E7186" t="s">
        <v>19</v>
      </c>
      <c r="F7186" t="s">
        <v>26</v>
      </c>
      <c r="G7186" t="s">
        <v>27</v>
      </c>
      <c r="H7186" t="s">
        <v>75</v>
      </c>
      <c r="I7186">
        <f>IF(OR(financial_transactions3[[#This Row],[amount]]&lt;$L$16, financial_transactions3[[#This Row],[amount]]&gt;$L$17), 1, 0)</f>
        <v>0</v>
      </c>
    </row>
    <row r="7187" spans="1:9">
      <c r="A7187" t="s">
        <v>12679</v>
      </c>
      <c r="B7187" s="3">
        <v>45577</v>
      </c>
      <c r="C7187" t="s">
        <v>12680</v>
      </c>
      <c r="D7187">
        <v>1531.21</v>
      </c>
      <c r="E7187" t="s">
        <v>16110</v>
      </c>
      <c r="F7187" t="s">
        <v>20</v>
      </c>
      <c r="G7187" t="s">
        <v>48</v>
      </c>
      <c r="H7187" t="s">
        <v>44</v>
      </c>
      <c r="I7187">
        <f>IF(OR(financial_transactions3[[#This Row],[amount]]&lt;$L$16, financial_transactions3[[#This Row],[amount]]&gt;$L$17), 1, 0)</f>
        <v>0</v>
      </c>
    </row>
    <row r="7188" spans="1:9">
      <c r="A7188" t="s">
        <v>12681</v>
      </c>
      <c r="B7188" s="3">
        <v>45577</v>
      </c>
      <c r="C7188" t="s">
        <v>12682</v>
      </c>
      <c r="D7188">
        <v>352.05</v>
      </c>
      <c r="E7188" t="s">
        <v>25</v>
      </c>
      <c r="F7188" t="s">
        <v>61</v>
      </c>
      <c r="G7188" t="s">
        <v>39</v>
      </c>
      <c r="H7188" t="s">
        <v>36</v>
      </c>
      <c r="I7188">
        <f>IF(OR(financial_transactions3[[#This Row],[amount]]&lt;$L$16, financial_transactions3[[#This Row],[amount]]&gt;$L$17), 1, 0)</f>
        <v>1</v>
      </c>
    </row>
    <row r="7189" spans="1:9">
      <c r="A7189" t="s">
        <v>12683</v>
      </c>
      <c r="B7189" s="3">
        <v>45577</v>
      </c>
      <c r="C7189" t="s">
        <v>8969</v>
      </c>
      <c r="D7189">
        <v>1780.93</v>
      </c>
      <c r="E7189" t="s">
        <v>19</v>
      </c>
      <c r="F7189" t="s">
        <v>26</v>
      </c>
      <c r="G7189" t="s">
        <v>21</v>
      </c>
      <c r="H7189" t="s">
        <v>49</v>
      </c>
      <c r="I7189">
        <f>IF(OR(financial_transactions3[[#This Row],[amount]]&lt;$L$16, financial_transactions3[[#This Row],[amount]]&gt;$L$17), 1, 0)</f>
        <v>1</v>
      </c>
    </row>
    <row r="7190" spans="1:9">
      <c r="A7190" t="s">
        <v>12684</v>
      </c>
      <c r="B7190" s="3">
        <v>45577</v>
      </c>
      <c r="C7190" t="s">
        <v>5000</v>
      </c>
      <c r="D7190">
        <v>12143.34</v>
      </c>
      <c r="E7190" t="s">
        <v>70</v>
      </c>
      <c r="F7190" t="s">
        <v>26</v>
      </c>
      <c r="G7190" t="s">
        <v>21</v>
      </c>
      <c r="H7190" t="s">
        <v>40</v>
      </c>
      <c r="I7190">
        <f>IF(OR(financial_transactions3[[#This Row],[amount]]&lt;$L$16, financial_transactions3[[#This Row],[amount]]&gt;$L$17), 1, 0)</f>
        <v>1</v>
      </c>
    </row>
    <row r="7191" spans="1:9">
      <c r="A7191" t="s">
        <v>12685</v>
      </c>
      <c r="B7191" s="3">
        <v>45577</v>
      </c>
      <c r="C7191" t="s">
        <v>2253</v>
      </c>
      <c r="D7191">
        <v>1252.05</v>
      </c>
      <c r="E7191" t="s">
        <v>70</v>
      </c>
      <c r="F7191" t="s">
        <v>32</v>
      </c>
      <c r="G7191" t="s">
        <v>39</v>
      </c>
      <c r="H7191" t="s">
        <v>109</v>
      </c>
      <c r="I7191">
        <f>IF(OR(financial_transactions3[[#This Row],[amount]]&lt;$L$16, financial_transactions3[[#This Row],[amount]]&gt;$L$17), 1, 0)</f>
        <v>0</v>
      </c>
    </row>
    <row r="7192" spans="1:9">
      <c r="A7192" t="s">
        <v>12686</v>
      </c>
      <c r="B7192" s="3">
        <v>45577</v>
      </c>
      <c r="C7192" t="s">
        <v>12687</v>
      </c>
      <c r="D7192">
        <v>391.31</v>
      </c>
      <c r="E7192" t="s">
        <v>19</v>
      </c>
      <c r="F7192" t="s">
        <v>26</v>
      </c>
      <c r="G7192" t="s">
        <v>39</v>
      </c>
      <c r="H7192" t="s">
        <v>57</v>
      </c>
      <c r="I7192">
        <f>IF(OR(financial_transactions3[[#This Row],[amount]]&lt;$L$16, financial_transactions3[[#This Row],[amount]]&gt;$L$17), 1, 0)</f>
        <v>1</v>
      </c>
    </row>
    <row r="7193" spans="1:9">
      <c r="A7193" t="s">
        <v>12688</v>
      </c>
      <c r="B7193" s="3">
        <v>45577</v>
      </c>
      <c r="C7193" t="s">
        <v>8546</v>
      </c>
      <c r="D7193">
        <v>1067.54</v>
      </c>
      <c r="E7193" t="s">
        <v>70</v>
      </c>
      <c r="F7193" t="s">
        <v>32</v>
      </c>
      <c r="G7193" t="s">
        <v>39</v>
      </c>
      <c r="H7193" t="s">
        <v>16080</v>
      </c>
      <c r="I7193">
        <f>IF(OR(financial_transactions3[[#This Row],[amount]]&lt;$L$16, financial_transactions3[[#This Row],[amount]]&gt;$L$17), 1, 0)</f>
        <v>0</v>
      </c>
    </row>
    <row r="7194" spans="1:9">
      <c r="A7194" t="s">
        <v>12689</v>
      </c>
      <c r="B7194" s="3">
        <v>45577</v>
      </c>
      <c r="C7194" t="s">
        <v>55</v>
      </c>
      <c r="D7194">
        <v>1846.96</v>
      </c>
      <c r="E7194" t="s">
        <v>47</v>
      </c>
      <c r="F7194" t="s">
        <v>20</v>
      </c>
      <c r="G7194" t="s">
        <v>39</v>
      </c>
      <c r="H7194" t="s">
        <v>22</v>
      </c>
      <c r="I7194">
        <f>IF(OR(financial_transactions3[[#This Row],[amount]]&lt;$L$16, financial_transactions3[[#This Row],[amount]]&gt;$L$17), 1, 0)</f>
        <v>1</v>
      </c>
    </row>
    <row r="7195" spans="1:9">
      <c r="A7195" t="s">
        <v>12690</v>
      </c>
      <c r="B7195" s="3">
        <v>45577</v>
      </c>
      <c r="C7195" t="s">
        <v>4669</v>
      </c>
      <c r="D7195">
        <v>1341.39</v>
      </c>
      <c r="E7195" t="s">
        <v>122</v>
      </c>
      <c r="F7195" t="s">
        <v>26</v>
      </c>
      <c r="G7195" t="s">
        <v>48</v>
      </c>
      <c r="H7195" t="s">
        <v>16080</v>
      </c>
      <c r="I7195">
        <f>IF(OR(financial_transactions3[[#This Row],[amount]]&lt;$L$16, financial_transactions3[[#This Row],[amount]]&gt;$L$17), 1, 0)</f>
        <v>0</v>
      </c>
    </row>
    <row r="7196" spans="1:9">
      <c r="A7196" t="s">
        <v>12691</v>
      </c>
      <c r="B7196" s="3">
        <v>45577</v>
      </c>
      <c r="C7196" t="s">
        <v>12692</v>
      </c>
      <c r="D7196">
        <v>1698.57</v>
      </c>
      <c r="E7196" t="s">
        <v>19</v>
      </c>
      <c r="F7196" t="s">
        <v>26</v>
      </c>
      <c r="G7196" t="s">
        <v>39</v>
      </c>
      <c r="H7196" t="s">
        <v>36</v>
      </c>
      <c r="I7196">
        <f>IF(OR(financial_transactions3[[#This Row],[amount]]&lt;$L$16, financial_transactions3[[#This Row],[amount]]&gt;$L$17), 1, 0)</f>
        <v>1</v>
      </c>
    </row>
    <row r="7197" spans="1:9">
      <c r="A7197" t="s">
        <v>12693</v>
      </c>
      <c r="B7197" s="3">
        <v>45577</v>
      </c>
      <c r="C7197" t="s">
        <v>12694</v>
      </c>
      <c r="D7197">
        <v>1190.08</v>
      </c>
      <c r="E7197" t="s">
        <v>25</v>
      </c>
      <c r="F7197" t="s">
        <v>20</v>
      </c>
      <c r="G7197" t="s">
        <v>48</v>
      </c>
      <c r="H7197" t="s">
        <v>176</v>
      </c>
      <c r="I7197">
        <f>IF(OR(financial_transactions3[[#This Row],[amount]]&lt;$L$16, financial_transactions3[[#This Row],[amount]]&gt;$L$17), 1, 0)</f>
        <v>0</v>
      </c>
    </row>
    <row r="7198" spans="1:9">
      <c r="A7198" t="s">
        <v>12695</v>
      </c>
      <c r="B7198" s="3">
        <v>45577</v>
      </c>
      <c r="C7198" t="s">
        <v>12696</v>
      </c>
      <c r="D7198">
        <v>1409.51</v>
      </c>
      <c r="E7198" t="s">
        <v>16110</v>
      </c>
      <c r="F7198" t="s">
        <v>61</v>
      </c>
      <c r="G7198" t="s">
        <v>48</v>
      </c>
      <c r="H7198" t="s">
        <v>44</v>
      </c>
      <c r="I7198">
        <f>IF(OR(financial_transactions3[[#This Row],[amount]]&lt;$L$16, financial_transactions3[[#This Row],[amount]]&gt;$L$17), 1, 0)</f>
        <v>0</v>
      </c>
    </row>
    <row r="7199" spans="1:9">
      <c r="A7199" t="s">
        <v>12697</v>
      </c>
      <c r="B7199" s="3">
        <v>45577</v>
      </c>
      <c r="C7199" t="s">
        <v>12698</v>
      </c>
      <c r="D7199">
        <v>606.58000000000004</v>
      </c>
      <c r="E7199" t="s">
        <v>47</v>
      </c>
      <c r="F7199" t="s">
        <v>61</v>
      </c>
      <c r="G7199" t="s">
        <v>21</v>
      </c>
      <c r="H7199" t="s">
        <v>57</v>
      </c>
      <c r="I7199">
        <f>IF(OR(financial_transactions3[[#This Row],[amount]]&lt;$L$16, financial_transactions3[[#This Row],[amount]]&gt;$L$17), 1, 0)</f>
        <v>0</v>
      </c>
    </row>
    <row r="7200" spans="1:9">
      <c r="A7200" t="s">
        <v>12699</v>
      </c>
      <c r="B7200" s="3">
        <v>45577</v>
      </c>
      <c r="C7200" t="s">
        <v>12700</v>
      </c>
      <c r="D7200">
        <v>413.06</v>
      </c>
      <c r="E7200" t="s">
        <v>19</v>
      </c>
      <c r="F7200" t="s">
        <v>61</v>
      </c>
      <c r="G7200" t="s">
        <v>27</v>
      </c>
      <c r="H7200" t="s">
        <v>57</v>
      </c>
      <c r="I7200">
        <f>IF(OR(financial_transactions3[[#This Row],[amount]]&lt;$L$16, financial_transactions3[[#This Row],[amount]]&gt;$L$17), 1, 0)</f>
        <v>1</v>
      </c>
    </row>
    <row r="7201" spans="1:9">
      <c r="A7201" t="s">
        <v>12701</v>
      </c>
      <c r="B7201" s="3">
        <v>45577</v>
      </c>
      <c r="C7201" t="s">
        <v>3115</v>
      </c>
      <c r="D7201">
        <v>595.83000000000004</v>
      </c>
      <c r="E7201" t="s">
        <v>52</v>
      </c>
      <c r="F7201" t="s">
        <v>20</v>
      </c>
      <c r="G7201" t="s">
        <v>21</v>
      </c>
      <c r="H7201" t="s">
        <v>28</v>
      </c>
      <c r="I7201">
        <f>IF(OR(financial_transactions3[[#This Row],[amount]]&lt;$L$16, financial_transactions3[[#This Row],[amount]]&gt;$L$17), 1, 0)</f>
        <v>0</v>
      </c>
    </row>
    <row r="7202" spans="1:9">
      <c r="A7202" t="s">
        <v>12702</v>
      </c>
      <c r="B7202" s="3">
        <v>45577</v>
      </c>
      <c r="C7202" t="s">
        <v>12703</v>
      </c>
      <c r="D7202">
        <v>1312.58</v>
      </c>
      <c r="E7202" t="s">
        <v>64</v>
      </c>
      <c r="F7202" t="s">
        <v>32</v>
      </c>
      <c r="G7202" t="s">
        <v>27</v>
      </c>
      <c r="H7202" t="s">
        <v>109</v>
      </c>
      <c r="I7202">
        <f>IF(OR(financial_transactions3[[#This Row],[amount]]&lt;$L$16, financial_transactions3[[#This Row],[amount]]&gt;$L$17), 1, 0)</f>
        <v>0</v>
      </c>
    </row>
    <row r="7203" spans="1:9">
      <c r="A7203" t="s">
        <v>12704</v>
      </c>
      <c r="B7203" s="3">
        <v>45577</v>
      </c>
      <c r="C7203" t="s">
        <v>382</v>
      </c>
      <c r="D7203">
        <v>890.82</v>
      </c>
      <c r="E7203" t="s">
        <v>47</v>
      </c>
      <c r="F7203" t="s">
        <v>20</v>
      </c>
      <c r="G7203" t="s">
        <v>39</v>
      </c>
      <c r="H7203" t="s">
        <v>49</v>
      </c>
      <c r="I7203">
        <f>IF(OR(financial_transactions3[[#This Row],[amount]]&lt;$L$16, financial_transactions3[[#This Row],[amount]]&gt;$L$17), 1, 0)</f>
        <v>0</v>
      </c>
    </row>
    <row r="7204" spans="1:9">
      <c r="A7204" t="s">
        <v>12705</v>
      </c>
      <c r="B7204" s="3">
        <v>45577</v>
      </c>
      <c r="C7204" t="s">
        <v>12706</v>
      </c>
      <c r="D7204">
        <v>1146.72</v>
      </c>
      <c r="E7204" t="s">
        <v>19</v>
      </c>
      <c r="F7204" t="s">
        <v>32</v>
      </c>
      <c r="G7204" t="s">
        <v>48</v>
      </c>
      <c r="H7204" t="s">
        <v>53</v>
      </c>
      <c r="I7204">
        <f>IF(OR(financial_transactions3[[#This Row],[amount]]&lt;$L$16, financial_transactions3[[#This Row],[amount]]&gt;$L$17), 1, 0)</f>
        <v>0</v>
      </c>
    </row>
    <row r="7205" spans="1:9">
      <c r="A7205" t="s">
        <v>12709</v>
      </c>
      <c r="B7205" s="3">
        <v>45577</v>
      </c>
      <c r="C7205" t="s">
        <v>12710</v>
      </c>
      <c r="D7205">
        <v>965.34</v>
      </c>
      <c r="E7205" t="s">
        <v>64</v>
      </c>
      <c r="F7205" t="s">
        <v>61</v>
      </c>
      <c r="G7205" t="s">
        <v>21</v>
      </c>
      <c r="H7205" t="s">
        <v>75</v>
      </c>
      <c r="I7205">
        <f>IF(OR(financial_transactions3[[#This Row],[amount]]&lt;$L$16, financial_transactions3[[#This Row],[amount]]&gt;$L$17), 1, 0)</f>
        <v>0</v>
      </c>
    </row>
    <row r="7206" spans="1:9">
      <c r="A7206" t="s">
        <v>12711</v>
      </c>
      <c r="B7206" s="3">
        <v>45577</v>
      </c>
      <c r="C7206" t="s">
        <v>5576</v>
      </c>
      <c r="D7206">
        <v>133.75</v>
      </c>
      <c r="E7206" t="s">
        <v>16079</v>
      </c>
      <c r="F7206" t="s">
        <v>26</v>
      </c>
      <c r="G7206" t="s">
        <v>48</v>
      </c>
      <c r="H7206" t="s">
        <v>36</v>
      </c>
      <c r="I7206">
        <f>IF(OR(financial_transactions3[[#This Row],[amount]]&lt;$L$16, financial_transactions3[[#This Row],[amount]]&gt;$L$17), 1, 0)</f>
        <v>1</v>
      </c>
    </row>
    <row r="7207" spans="1:9">
      <c r="A7207" t="s">
        <v>12712</v>
      </c>
      <c r="B7207" s="3">
        <v>45577</v>
      </c>
      <c r="C7207" t="s">
        <v>12397</v>
      </c>
      <c r="D7207">
        <v>1677.67</v>
      </c>
      <c r="E7207" t="s">
        <v>122</v>
      </c>
      <c r="F7207" t="s">
        <v>26</v>
      </c>
      <c r="G7207" t="s">
        <v>48</v>
      </c>
      <c r="H7207" t="s">
        <v>49</v>
      </c>
      <c r="I7207">
        <f>IF(OR(financial_transactions3[[#This Row],[amount]]&lt;$L$16, financial_transactions3[[#This Row],[amount]]&gt;$L$17), 1, 0)</f>
        <v>1</v>
      </c>
    </row>
    <row r="7208" spans="1:9">
      <c r="A7208" t="s">
        <v>12713</v>
      </c>
      <c r="B7208" s="3">
        <v>45578</v>
      </c>
      <c r="C7208" t="s">
        <v>12714</v>
      </c>
      <c r="D7208">
        <v>1075.5999999999999</v>
      </c>
      <c r="E7208" t="s">
        <v>19</v>
      </c>
      <c r="F7208" t="s">
        <v>61</v>
      </c>
      <c r="G7208" t="s">
        <v>48</v>
      </c>
      <c r="H7208" t="s">
        <v>36</v>
      </c>
      <c r="I7208">
        <f>IF(OR(financial_transactions3[[#This Row],[amount]]&lt;$L$16, financial_transactions3[[#This Row],[amount]]&gt;$L$17), 1, 0)</f>
        <v>0</v>
      </c>
    </row>
    <row r="7209" spans="1:9">
      <c r="A7209" t="s">
        <v>12715</v>
      </c>
      <c r="B7209" s="3">
        <v>45578</v>
      </c>
      <c r="C7209" t="s">
        <v>12716</v>
      </c>
      <c r="D7209">
        <v>1037.81</v>
      </c>
      <c r="E7209" t="s">
        <v>16110</v>
      </c>
      <c r="F7209" t="s">
        <v>61</v>
      </c>
      <c r="G7209" t="s">
        <v>27</v>
      </c>
      <c r="H7209" t="s">
        <v>22</v>
      </c>
      <c r="I7209">
        <f>IF(OR(financial_transactions3[[#This Row],[amount]]&lt;$L$16, financial_transactions3[[#This Row],[amount]]&gt;$L$17), 1, 0)</f>
        <v>0</v>
      </c>
    </row>
    <row r="7210" spans="1:9">
      <c r="A7210" t="s">
        <v>12717</v>
      </c>
      <c r="B7210" s="3">
        <v>45578</v>
      </c>
      <c r="C7210" t="s">
        <v>357</v>
      </c>
      <c r="D7210">
        <v>838.95</v>
      </c>
      <c r="E7210" t="s">
        <v>31</v>
      </c>
      <c r="F7210" t="s">
        <v>32</v>
      </c>
      <c r="G7210" t="s">
        <v>27</v>
      </c>
      <c r="H7210" t="s">
        <v>22</v>
      </c>
      <c r="I7210">
        <f>IF(OR(financial_transactions3[[#This Row],[amount]]&lt;$L$16, financial_transactions3[[#This Row],[amount]]&gt;$L$17), 1, 0)</f>
        <v>0</v>
      </c>
    </row>
    <row r="7211" spans="1:9">
      <c r="A7211" t="s">
        <v>12718</v>
      </c>
      <c r="B7211" s="3">
        <v>45578</v>
      </c>
      <c r="C7211" t="s">
        <v>2406</v>
      </c>
      <c r="D7211">
        <v>1962.23</v>
      </c>
      <c r="E7211" t="s">
        <v>16110</v>
      </c>
      <c r="F7211" t="s">
        <v>20</v>
      </c>
      <c r="G7211" t="s">
        <v>21</v>
      </c>
      <c r="H7211" t="s">
        <v>123</v>
      </c>
      <c r="I7211">
        <f>IF(OR(financial_transactions3[[#This Row],[amount]]&lt;$L$16, financial_transactions3[[#This Row],[amount]]&gt;$L$17), 1, 0)</f>
        <v>1</v>
      </c>
    </row>
    <row r="7212" spans="1:9">
      <c r="A7212" t="s">
        <v>12719</v>
      </c>
      <c r="B7212" s="3">
        <v>45578</v>
      </c>
      <c r="C7212" t="s">
        <v>10479</v>
      </c>
      <c r="D7212">
        <v>1609.44</v>
      </c>
      <c r="E7212" t="s">
        <v>19</v>
      </c>
      <c r="F7212" t="s">
        <v>32</v>
      </c>
      <c r="G7212" t="s">
        <v>39</v>
      </c>
      <c r="H7212" t="s">
        <v>57</v>
      </c>
      <c r="I7212">
        <f>IF(OR(financial_transactions3[[#This Row],[amount]]&lt;$L$16, financial_transactions3[[#This Row],[amount]]&gt;$L$17), 1, 0)</f>
        <v>1</v>
      </c>
    </row>
    <row r="7213" spans="1:9">
      <c r="A7213" t="s">
        <v>12720</v>
      </c>
      <c r="B7213" s="3">
        <v>45578</v>
      </c>
      <c r="C7213" t="s">
        <v>12721</v>
      </c>
      <c r="D7213">
        <v>1269.07</v>
      </c>
      <c r="E7213" t="s">
        <v>67</v>
      </c>
      <c r="F7213" t="s">
        <v>20</v>
      </c>
      <c r="G7213" t="s">
        <v>48</v>
      </c>
      <c r="H7213" t="s">
        <v>44</v>
      </c>
      <c r="I7213">
        <f>IF(OR(financial_transactions3[[#This Row],[amount]]&lt;$L$16, financial_transactions3[[#This Row],[amount]]&gt;$L$17), 1, 0)</f>
        <v>0</v>
      </c>
    </row>
    <row r="7214" spans="1:9">
      <c r="A7214" t="s">
        <v>12722</v>
      </c>
      <c r="B7214" s="3">
        <v>45578</v>
      </c>
      <c r="C7214" t="s">
        <v>121</v>
      </c>
      <c r="D7214">
        <v>1881.51</v>
      </c>
      <c r="E7214" t="s">
        <v>64</v>
      </c>
      <c r="F7214" t="s">
        <v>26</v>
      </c>
      <c r="G7214" t="s">
        <v>39</v>
      </c>
      <c r="H7214" t="s">
        <v>49</v>
      </c>
      <c r="I7214">
        <f>IF(OR(financial_transactions3[[#This Row],[amount]]&lt;$L$16, financial_transactions3[[#This Row],[amount]]&gt;$L$17), 1, 0)</f>
        <v>1</v>
      </c>
    </row>
    <row r="7215" spans="1:9">
      <c r="A7215" t="s">
        <v>12723</v>
      </c>
      <c r="B7215" s="3">
        <v>45578</v>
      </c>
      <c r="C7215" t="s">
        <v>7729</v>
      </c>
      <c r="D7215">
        <v>755.03</v>
      </c>
      <c r="E7215" t="s">
        <v>70</v>
      </c>
      <c r="F7215" t="s">
        <v>61</v>
      </c>
      <c r="G7215" t="s">
        <v>39</v>
      </c>
      <c r="H7215" t="s">
        <v>16080</v>
      </c>
      <c r="I7215">
        <f>IF(OR(financial_transactions3[[#This Row],[amount]]&lt;$L$16, financial_transactions3[[#This Row],[amount]]&gt;$L$17), 1, 0)</f>
        <v>0</v>
      </c>
    </row>
    <row r="7216" spans="1:9">
      <c r="A7216" t="s">
        <v>12724</v>
      </c>
      <c r="B7216" s="3">
        <v>45578</v>
      </c>
      <c r="C7216" t="s">
        <v>12725</v>
      </c>
      <c r="D7216">
        <v>124.67</v>
      </c>
      <c r="E7216" t="s">
        <v>25</v>
      </c>
      <c r="F7216" t="s">
        <v>26</v>
      </c>
      <c r="G7216" t="s">
        <v>27</v>
      </c>
      <c r="H7216" t="s">
        <v>40</v>
      </c>
      <c r="I7216">
        <f>IF(OR(financial_transactions3[[#This Row],[amount]]&lt;$L$16, financial_transactions3[[#This Row],[amount]]&gt;$L$17), 1, 0)</f>
        <v>1</v>
      </c>
    </row>
    <row r="7217" spans="1:9">
      <c r="A7217" t="s">
        <v>12726</v>
      </c>
      <c r="B7217" s="3">
        <v>45578</v>
      </c>
      <c r="C7217" t="s">
        <v>2907</v>
      </c>
      <c r="D7217">
        <v>500.65</v>
      </c>
      <c r="E7217" t="s">
        <v>67</v>
      </c>
      <c r="F7217" t="s">
        <v>32</v>
      </c>
      <c r="G7217" t="s">
        <v>39</v>
      </c>
      <c r="H7217" t="s">
        <v>44</v>
      </c>
      <c r="I7217">
        <f>IF(OR(financial_transactions3[[#This Row],[amount]]&lt;$L$16, financial_transactions3[[#This Row],[amount]]&gt;$L$17), 1, 0)</f>
        <v>1</v>
      </c>
    </row>
    <row r="7218" spans="1:9">
      <c r="A7218" t="s">
        <v>12727</v>
      </c>
      <c r="B7218" s="3">
        <v>45578</v>
      </c>
      <c r="C7218" t="s">
        <v>12728</v>
      </c>
      <c r="D7218">
        <v>467.31</v>
      </c>
      <c r="E7218" t="s">
        <v>67</v>
      </c>
      <c r="F7218" t="s">
        <v>20</v>
      </c>
      <c r="G7218" t="s">
        <v>39</v>
      </c>
      <c r="H7218" t="s">
        <v>36</v>
      </c>
      <c r="I7218">
        <f>IF(OR(financial_transactions3[[#This Row],[amount]]&lt;$L$16, financial_transactions3[[#This Row],[amount]]&gt;$L$17), 1, 0)</f>
        <v>1</v>
      </c>
    </row>
    <row r="7219" spans="1:9">
      <c r="A7219" t="s">
        <v>12729</v>
      </c>
      <c r="B7219" s="3">
        <v>45578</v>
      </c>
      <c r="C7219" t="s">
        <v>12730</v>
      </c>
      <c r="D7219">
        <v>1107.81</v>
      </c>
      <c r="E7219" t="s">
        <v>16079</v>
      </c>
      <c r="F7219" t="s">
        <v>20</v>
      </c>
      <c r="G7219" t="s">
        <v>39</v>
      </c>
      <c r="H7219" t="s">
        <v>123</v>
      </c>
      <c r="I7219">
        <f>IF(OR(financial_transactions3[[#This Row],[amount]]&lt;$L$16, financial_transactions3[[#This Row],[amount]]&gt;$L$17), 1, 0)</f>
        <v>0</v>
      </c>
    </row>
    <row r="7220" spans="1:9">
      <c r="A7220" t="s">
        <v>12731</v>
      </c>
      <c r="B7220" s="3">
        <v>45578</v>
      </c>
      <c r="C7220" t="s">
        <v>4393</v>
      </c>
      <c r="D7220">
        <v>985.67</v>
      </c>
      <c r="E7220" t="s">
        <v>16110</v>
      </c>
      <c r="F7220" t="s">
        <v>61</v>
      </c>
      <c r="G7220" t="s">
        <v>39</v>
      </c>
      <c r="H7220" t="s">
        <v>44</v>
      </c>
      <c r="I7220">
        <f>IF(OR(financial_transactions3[[#This Row],[amount]]&lt;$L$16, financial_transactions3[[#This Row],[amount]]&gt;$L$17), 1, 0)</f>
        <v>0</v>
      </c>
    </row>
    <row r="7221" spans="1:9">
      <c r="A7221" t="s">
        <v>12732</v>
      </c>
      <c r="B7221" s="3">
        <v>45578</v>
      </c>
      <c r="C7221" t="s">
        <v>12733</v>
      </c>
      <c r="D7221">
        <v>626.26</v>
      </c>
      <c r="E7221" t="s">
        <v>16110</v>
      </c>
      <c r="F7221" t="s">
        <v>20</v>
      </c>
      <c r="G7221" t="s">
        <v>27</v>
      </c>
      <c r="H7221" t="s">
        <v>94</v>
      </c>
      <c r="I7221">
        <f>IF(OR(financial_transactions3[[#This Row],[amount]]&lt;$L$16, financial_transactions3[[#This Row],[amount]]&gt;$L$17), 1, 0)</f>
        <v>0</v>
      </c>
    </row>
    <row r="7222" spans="1:9">
      <c r="A7222" t="s">
        <v>12734</v>
      </c>
      <c r="B7222" s="3">
        <v>45578</v>
      </c>
      <c r="C7222" t="s">
        <v>10184</v>
      </c>
      <c r="D7222">
        <v>15061.58</v>
      </c>
      <c r="E7222" t="s">
        <v>64</v>
      </c>
      <c r="F7222" t="s">
        <v>32</v>
      </c>
      <c r="G7222" t="s">
        <v>48</v>
      </c>
      <c r="H7222" t="s">
        <v>16080</v>
      </c>
      <c r="I7222">
        <f>IF(OR(financial_transactions3[[#This Row],[amount]]&lt;$L$16, financial_transactions3[[#This Row],[amount]]&gt;$L$17), 1, 0)</f>
        <v>1</v>
      </c>
    </row>
    <row r="7223" spans="1:9">
      <c r="A7223" t="s">
        <v>12735</v>
      </c>
      <c r="B7223" s="3">
        <v>45578</v>
      </c>
      <c r="C7223" t="s">
        <v>3895</v>
      </c>
      <c r="D7223">
        <v>1062.99</v>
      </c>
      <c r="E7223" t="s">
        <v>47</v>
      </c>
      <c r="F7223" t="s">
        <v>32</v>
      </c>
      <c r="G7223" t="s">
        <v>48</v>
      </c>
      <c r="H7223" t="s">
        <v>49</v>
      </c>
      <c r="I7223">
        <f>IF(OR(financial_transactions3[[#This Row],[amount]]&lt;$L$16, financial_transactions3[[#This Row],[amount]]&gt;$L$17), 1, 0)</f>
        <v>0</v>
      </c>
    </row>
    <row r="7224" spans="1:9">
      <c r="A7224" t="s">
        <v>12736</v>
      </c>
      <c r="B7224" s="3">
        <v>45578</v>
      </c>
      <c r="C7224" t="s">
        <v>12737</v>
      </c>
      <c r="D7224">
        <v>1207.79</v>
      </c>
      <c r="E7224" t="s">
        <v>47</v>
      </c>
      <c r="F7224" t="s">
        <v>26</v>
      </c>
      <c r="G7224" t="s">
        <v>48</v>
      </c>
      <c r="H7224" t="s">
        <v>33</v>
      </c>
      <c r="I7224">
        <f>IF(OR(financial_transactions3[[#This Row],[amount]]&lt;$L$16, financial_transactions3[[#This Row],[amount]]&gt;$L$17), 1, 0)</f>
        <v>0</v>
      </c>
    </row>
    <row r="7225" spans="1:9">
      <c r="A7225" t="s">
        <v>12738</v>
      </c>
      <c r="B7225" s="3">
        <v>45578</v>
      </c>
      <c r="C7225" t="s">
        <v>10559</v>
      </c>
      <c r="D7225">
        <v>626.69000000000005</v>
      </c>
      <c r="E7225" t="s">
        <v>16110</v>
      </c>
      <c r="F7225" t="s">
        <v>32</v>
      </c>
      <c r="G7225" t="s">
        <v>21</v>
      </c>
      <c r="H7225" t="s">
        <v>36</v>
      </c>
      <c r="I7225">
        <f>IF(OR(financial_transactions3[[#This Row],[amount]]&lt;$L$16, financial_transactions3[[#This Row],[amount]]&gt;$L$17), 1, 0)</f>
        <v>0</v>
      </c>
    </row>
    <row r="7226" spans="1:9">
      <c r="A7226" t="s">
        <v>12739</v>
      </c>
      <c r="B7226" s="3">
        <v>45578</v>
      </c>
      <c r="C7226" t="s">
        <v>12740</v>
      </c>
      <c r="D7226">
        <v>1750.16</v>
      </c>
      <c r="E7226" t="s">
        <v>122</v>
      </c>
      <c r="F7226" t="s">
        <v>20</v>
      </c>
      <c r="G7226" t="s">
        <v>48</v>
      </c>
      <c r="H7226" t="s">
        <v>40</v>
      </c>
      <c r="I7226">
        <f>IF(OR(financial_transactions3[[#This Row],[amount]]&lt;$L$16, financial_transactions3[[#This Row],[amount]]&gt;$L$17), 1, 0)</f>
        <v>1</v>
      </c>
    </row>
    <row r="7227" spans="1:9">
      <c r="A7227" t="s">
        <v>12741</v>
      </c>
      <c r="B7227" s="3">
        <v>45578</v>
      </c>
      <c r="C7227" t="s">
        <v>12742</v>
      </c>
      <c r="D7227">
        <v>917.23</v>
      </c>
      <c r="E7227" t="s">
        <v>70</v>
      </c>
      <c r="F7227" t="s">
        <v>32</v>
      </c>
      <c r="G7227" t="s">
        <v>21</v>
      </c>
      <c r="H7227" t="s">
        <v>44</v>
      </c>
      <c r="I7227">
        <f>IF(OR(financial_transactions3[[#This Row],[amount]]&lt;$L$16, financial_transactions3[[#This Row],[amount]]&gt;$L$17), 1, 0)</f>
        <v>0</v>
      </c>
    </row>
    <row r="7228" spans="1:9">
      <c r="A7228" t="s">
        <v>12743</v>
      </c>
      <c r="B7228" s="3">
        <v>45578</v>
      </c>
      <c r="C7228" t="s">
        <v>12744</v>
      </c>
      <c r="D7228">
        <v>725.45</v>
      </c>
      <c r="E7228" t="s">
        <v>70</v>
      </c>
      <c r="F7228" t="s">
        <v>26</v>
      </c>
      <c r="G7228" t="s">
        <v>39</v>
      </c>
      <c r="H7228" t="s">
        <v>94</v>
      </c>
      <c r="I7228">
        <f>IF(OR(financial_transactions3[[#This Row],[amount]]&lt;$L$16, financial_transactions3[[#This Row],[amount]]&gt;$L$17), 1, 0)</f>
        <v>0</v>
      </c>
    </row>
    <row r="7229" spans="1:9">
      <c r="A7229" t="s">
        <v>12745</v>
      </c>
      <c r="B7229" s="3">
        <v>45578</v>
      </c>
      <c r="C7229" t="s">
        <v>1489</v>
      </c>
      <c r="D7229">
        <v>1523.68</v>
      </c>
      <c r="E7229" t="s">
        <v>122</v>
      </c>
      <c r="F7229" t="s">
        <v>20</v>
      </c>
      <c r="G7229" t="s">
        <v>21</v>
      </c>
      <c r="H7229" t="s">
        <v>109</v>
      </c>
      <c r="I7229">
        <f>IF(OR(financial_transactions3[[#This Row],[amount]]&lt;$L$16, financial_transactions3[[#This Row],[amount]]&gt;$L$17), 1, 0)</f>
        <v>0</v>
      </c>
    </row>
    <row r="7230" spans="1:9">
      <c r="A7230" t="s">
        <v>12746</v>
      </c>
      <c r="B7230" s="3">
        <v>45578</v>
      </c>
      <c r="C7230" t="s">
        <v>6190</v>
      </c>
      <c r="D7230">
        <v>1664.43</v>
      </c>
      <c r="E7230" t="s">
        <v>25</v>
      </c>
      <c r="F7230" t="s">
        <v>32</v>
      </c>
      <c r="G7230" t="s">
        <v>39</v>
      </c>
      <c r="H7230" t="s">
        <v>53</v>
      </c>
      <c r="I7230">
        <f>IF(OR(financial_transactions3[[#This Row],[amount]]&lt;$L$16, financial_transactions3[[#This Row],[amount]]&gt;$L$17), 1, 0)</f>
        <v>1</v>
      </c>
    </row>
    <row r="7231" spans="1:9">
      <c r="A7231" t="s">
        <v>12747</v>
      </c>
      <c r="B7231" s="3">
        <v>45578</v>
      </c>
      <c r="C7231" t="s">
        <v>3476</v>
      </c>
      <c r="D7231">
        <v>995.97</v>
      </c>
      <c r="E7231" t="s">
        <v>16079</v>
      </c>
      <c r="F7231" t="s">
        <v>61</v>
      </c>
      <c r="G7231" t="s">
        <v>21</v>
      </c>
      <c r="H7231" t="s">
        <v>53</v>
      </c>
      <c r="I7231">
        <f>IF(OR(financial_transactions3[[#This Row],[amount]]&lt;$L$16, financial_transactions3[[#This Row],[amount]]&gt;$L$17), 1, 0)</f>
        <v>0</v>
      </c>
    </row>
    <row r="7232" spans="1:9">
      <c r="A7232" t="s">
        <v>12748</v>
      </c>
      <c r="B7232" s="3">
        <v>45578</v>
      </c>
      <c r="C7232" t="s">
        <v>2391</v>
      </c>
      <c r="D7232">
        <v>1658.08</v>
      </c>
      <c r="E7232" t="s">
        <v>122</v>
      </c>
      <c r="F7232" t="s">
        <v>26</v>
      </c>
      <c r="G7232" t="s">
        <v>39</v>
      </c>
      <c r="H7232" t="s">
        <v>36</v>
      </c>
      <c r="I7232">
        <f>IF(OR(financial_transactions3[[#This Row],[amount]]&lt;$L$16, financial_transactions3[[#This Row],[amount]]&gt;$L$17), 1, 0)</f>
        <v>1</v>
      </c>
    </row>
    <row r="7233" spans="1:9">
      <c r="A7233" t="s">
        <v>12749</v>
      </c>
      <c r="B7233" s="3">
        <v>45578</v>
      </c>
      <c r="C7233" t="s">
        <v>12750</v>
      </c>
      <c r="D7233">
        <v>108.96</v>
      </c>
      <c r="E7233" t="s">
        <v>47</v>
      </c>
      <c r="F7233" t="s">
        <v>20</v>
      </c>
      <c r="G7233" t="s">
        <v>48</v>
      </c>
      <c r="H7233" t="s">
        <v>49</v>
      </c>
      <c r="I7233">
        <f>IF(OR(financial_transactions3[[#This Row],[amount]]&lt;$L$16, financial_transactions3[[#This Row],[amount]]&gt;$L$17), 1, 0)</f>
        <v>1</v>
      </c>
    </row>
    <row r="7234" spans="1:9">
      <c r="A7234" t="s">
        <v>12751</v>
      </c>
      <c r="B7234" s="3">
        <v>45578</v>
      </c>
      <c r="C7234" t="s">
        <v>12752</v>
      </c>
      <c r="D7234">
        <v>1185.25</v>
      </c>
      <c r="E7234" t="s">
        <v>16079</v>
      </c>
      <c r="F7234" t="s">
        <v>32</v>
      </c>
      <c r="G7234" t="s">
        <v>39</v>
      </c>
      <c r="H7234" t="s">
        <v>94</v>
      </c>
      <c r="I7234">
        <f>IF(OR(financial_transactions3[[#This Row],[amount]]&lt;$L$16, financial_transactions3[[#This Row],[amount]]&gt;$L$17), 1, 0)</f>
        <v>0</v>
      </c>
    </row>
    <row r="7235" spans="1:9">
      <c r="A7235" t="s">
        <v>12753</v>
      </c>
      <c r="B7235" s="3">
        <v>45578</v>
      </c>
      <c r="C7235" t="s">
        <v>12754</v>
      </c>
      <c r="D7235">
        <v>1517.51</v>
      </c>
      <c r="E7235" t="s">
        <v>31</v>
      </c>
      <c r="F7235" t="s">
        <v>26</v>
      </c>
      <c r="G7235" t="s">
        <v>39</v>
      </c>
      <c r="H7235" t="s">
        <v>16080</v>
      </c>
      <c r="I7235">
        <f>IF(OR(financial_transactions3[[#This Row],[amount]]&lt;$L$16, financial_transactions3[[#This Row],[amount]]&gt;$L$17), 1, 0)</f>
        <v>0</v>
      </c>
    </row>
    <row r="7236" spans="1:9">
      <c r="A7236" t="s">
        <v>12757</v>
      </c>
      <c r="B7236" s="3">
        <v>45579</v>
      </c>
      <c r="C7236" t="s">
        <v>12758</v>
      </c>
      <c r="D7236">
        <v>366.62</v>
      </c>
      <c r="E7236" t="s">
        <v>47</v>
      </c>
      <c r="F7236" t="s">
        <v>26</v>
      </c>
      <c r="G7236" t="s">
        <v>21</v>
      </c>
      <c r="H7236" t="s">
        <v>22</v>
      </c>
      <c r="I7236">
        <f>IF(OR(financial_transactions3[[#This Row],[amount]]&lt;$L$16, financial_transactions3[[#This Row],[amount]]&gt;$L$17), 1, 0)</f>
        <v>1</v>
      </c>
    </row>
    <row r="7237" spans="1:9">
      <c r="A7237" t="s">
        <v>12759</v>
      </c>
      <c r="B7237" s="3">
        <v>45579</v>
      </c>
      <c r="C7237" t="s">
        <v>12760</v>
      </c>
      <c r="D7237">
        <v>1034.51</v>
      </c>
      <c r="E7237" t="s">
        <v>122</v>
      </c>
      <c r="F7237" t="s">
        <v>20</v>
      </c>
      <c r="G7237" t="s">
        <v>48</v>
      </c>
      <c r="H7237" t="s">
        <v>123</v>
      </c>
      <c r="I7237">
        <f>IF(OR(financial_transactions3[[#This Row],[amount]]&lt;$L$16, financial_transactions3[[#This Row],[amount]]&gt;$L$17), 1, 0)</f>
        <v>0</v>
      </c>
    </row>
    <row r="7238" spans="1:9">
      <c r="A7238" t="s">
        <v>12761</v>
      </c>
      <c r="B7238" s="3">
        <v>45579</v>
      </c>
      <c r="C7238" t="s">
        <v>10202</v>
      </c>
      <c r="D7238">
        <v>1144.44</v>
      </c>
      <c r="E7238" t="s">
        <v>25</v>
      </c>
      <c r="F7238" t="s">
        <v>32</v>
      </c>
      <c r="G7238" t="s">
        <v>39</v>
      </c>
      <c r="H7238" t="s">
        <v>16080</v>
      </c>
      <c r="I7238">
        <f>IF(OR(financial_transactions3[[#This Row],[amount]]&lt;$L$16, financial_transactions3[[#This Row],[amount]]&gt;$L$17), 1, 0)</f>
        <v>0</v>
      </c>
    </row>
    <row r="7239" spans="1:9">
      <c r="A7239" t="s">
        <v>12762</v>
      </c>
      <c r="B7239" s="3">
        <v>45579</v>
      </c>
      <c r="C7239" t="s">
        <v>4275</v>
      </c>
      <c r="D7239">
        <v>1844.64</v>
      </c>
      <c r="E7239" t="s">
        <v>31</v>
      </c>
      <c r="F7239" t="s">
        <v>61</v>
      </c>
      <c r="G7239" t="s">
        <v>21</v>
      </c>
      <c r="H7239" t="s">
        <v>16080</v>
      </c>
      <c r="I7239">
        <f>IF(OR(financial_transactions3[[#This Row],[amount]]&lt;$L$16, financial_transactions3[[#This Row],[amount]]&gt;$L$17), 1, 0)</f>
        <v>1</v>
      </c>
    </row>
    <row r="7240" spans="1:9">
      <c r="A7240" t="s">
        <v>12763</v>
      </c>
      <c r="B7240" s="3">
        <v>45579</v>
      </c>
      <c r="C7240" t="s">
        <v>10410</v>
      </c>
      <c r="D7240">
        <v>246.26</v>
      </c>
      <c r="E7240" t="s">
        <v>122</v>
      </c>
      <c r="F7240" t="s">
        <v>26</v>
      </c>
      <c r="G7240" t="s">
        <v>48</v>
      </c>
      <c r="H7240" t="s">
        <v>40</v>
      </c>
      <c r="I7240">
        <f>IF(OR(financial_transactions3[[#This Row],[amount]]&lt;$L$16, financial_transactions3[[#This Row],[amount]]&gt;$L$17), 1, 0)</f>
        <v>1</v>
      </c>
    </row>
    <row r="7241" spans="1:9">
      <c r="A7241" t="s">
        <v>12764</v>
      </c>
      <c r="B7241" s="3">
        <v>45579</v>
      </c>
      <c r="C7241" t="s">
        <v>1736</v>
      </c>
      <c r="D7241">
        <v>14404.62</v>
      </c>
      <c r="E7241" t="s">
        <v>31</v>
      </c>
      <c r="F7241" t="s">
        <v>20</v>
      </c>
      <c r="G7241" t="s">
        <v>39</v>
      </c>
      <c r="H7241" t="s">
        <v>16080</v>
      </c>
      <c r="I7241">
        <f>IF(OR(financial_transactions3[[#This Row],[amount]]&lt;$L$16, financial_transactions3[[#This Row],[amount]]&gt;$L$17), 1, 0)</f>
        <v>1</v>
      </c>
    </row>
    <row r="7242" spans="1:9">
      <c r="A7242" t="s">
        <v>12765</v>
      </c>
      <c r="B7242" s="3">
        <v>45579</v>
      </c>
      <c r="C7242" t="s">
        <v>10580</v>
      </c>
      <c r="D7242">
        <v>1393.02</v>
      </c>
      <c r="E7242" t="s">
        <v>122</v>
      </c>
      <c r="F7242" t="s">
        <v>61</v>
      </c>
      <c r="G7242" t="s">
        <v>39</v>
      </c>
      <c r="H7242" t="s">
        <v>176</v>
      </c>
      <c r="I7242">
        <f>IF(OR(financial_transactions3[[#This Row],[amount]]&lt;$L$16, financial_transactions3[[#This Row],[amount]]&gt;$L$17), 1, 0)</f>
        <v>0</v>
      </c>
    </row>
    <row r="7243" spans="1:9">
      <c r="A7243" t="s">
        <v>12766</v>
      </c>
      <c r="B7243" s="3">
        <v>45579</v>
      </c>
      <c r="C7243" t="s">
        <v>12767</v>
      </c>
      <c r="D7243">
        <v>1460.39</v>
      </c>
      <c r="E7243" t="s">
        <v>70</v>
      </c>
      <c r="F7243" t="s">
        <v>20</v>
      </c>
      <c r="G7243" t="s">
        <v>21</v>
      </c>
      <c r="H7243" t="s">
        <v>53</v>
      </c>
      <c r="I7243">
        <f>IF(OR(financial_transactions3[[#This Row],[amount]]&lt;$L$16, financial_transactions3[[#This Row],[amount]]&gt;$L$17), 1, 0)</f>
        <v>0</v>
      </c>
    </row>
    <row r="7244" spans="1:9">
      <c r="A7244" t="s">
        <v>12768</v>
      </c>
      <c r="B7244" s="3">
        <v>45579</v>
      </c>
      <c r="C7244" t="s">
        <v>12769</v>
      </c>
      <c r="D7244">
        <v>818.6</v>
      </c>
      <c r="E7244" t="s">
        <v>70</v>
      </c>
      <c r="F7244" t="s">
        <v>61</v>
      </c>
      <c r="G7244" t="s">
        <v>21</v>
      </c>
      <c r="H7244" t="s">
        <v>53</v>
      </c>
      <c r="I7244">
        <f>IF(OR(financial_transactions3[[#This Row],[amount]]&lt;$L$16, financial_transactions3[[#This Row],[amount]]&gt;$L$17), 1, 0)</f>
        <v>0</v>
      </c>
    </row>
    <row r="7245" spans="1:9">
      <c r="A7245" t="s">
        <v>12770</v>
      </c>
      <c r="B7245" s="3">
        <v>45579</v>
      </c>
      <c r="C7245" t="s">
        <v>4309</v>
      </c>
      <c r="D7245">
        <v>1504.01</v>
      </c>
      <c r="E7245" t="s">
        <v>19</v>
      </c>
      <c r="F7245" t="s">
        <v>20</v>
      </c>
      <c r="G7245" t="s">
        <v>39</v>
      </c>
      <c r="H7245" t="s">
        <v>40</v>
      </c>
      <c r="I7245">
        <f>IF(OR(financial_transactions3[[#This Row],[amount]]&lt;$L$16, financial_transactions3[[#This Row],[amount]]&gt;$L$17), 1, 0)</f>
        <v>0</v>
      </c>
    </row>
    <row r="7246" spans="1:9">
      <c r="A7246" t="s">
        <v>12771</v>
      </c>
      <c r="B7246" s="3">
        <v>45579</v>
      </c>
      <c r="C7246" t="s">
        <v>9382</v>
      </c>
      <c r="D7246">
        <v>1471.14</v>
      </c>
      <c r="E7246" t="s">
        <v>25</v>
      </c>
      <c r="F7246" t="s">
        <v>20</v>
      </c>
      <c r="G7246" t="s">
        <v>27</v>
      </c>
      <c r="H7246" t="s">
        <v>75</v>
      </c>
      <c r="I7246">
        <f>IF(OR(financial_transactions3[[#This Row],[amount]]&lt;$L$16, financial_transactions3[[#This Row],[amount]]&gt;$L$17), 1, 0)</f>
        <v>0</v>
      </c>
    </row>
    <row r="7247" spans="1:9">
      <c r="A7247" t="s">
        <v>12772</v>
      </c>
      <c r="B7247" s="3">
        <v>45579</v>
      </c>
      <c r="C7247" t="s">
        <v>12773</v>
      </c>
      <c r="D7247">
        <v>1685.88</v>
      </c>
      <c r="E7247" t="s">
        <v>47</v>
      </c>
      <c r="F7247" t="s">
        <v>61</v>
      </c>
      <c r="G7247" t="s">
        <v>27</v>
      </c>
      <c r="H7247" t="s">
        <v>57</v>
      </c>
      <c r="I7247">
        <f>IF(OR(financial_transactions3[[#This Row],[amount]]&lt;$L$16, financial_transactions3[[#This Row],[amount]]&gt;$L$17), 1, 0)</f>
        <v>1</v>
      </c>
    </row>
    <row r="7248" spans="1:9">
      <c r="A7248" t="s">
        <v>12774</v>
      </c>
      <c r="B7248" s="3">
        <v>45579</v>
      </c>
      <c r="C7248" t="s">
        <v>854</v>
      </c>
      <c r="D7248">
        <v>1190.32</v>
      </c>
      <c r="E7248" t="s">
        <v>122</v>
      </c>
      <c r="F7248" t="s">
        <v>20</v>
      </c>
      <c r="G7248" t="s">
        <v>39</v>
      </c>
      <c r="H7248" t="s">
        <v>176</v>
      </c>
      <c r="I7248">
        <f>IF(OR(financial_transactions3[[#This Row],[amount]]&lt;$L$16, financial_transactions3[[#This Row],[amount]]&gt;$L$17), 1, 0)</f>
        <v>0</v>
      </c>
    </row>
    <row r="7249" spans="1:9">
      <c r="A7249" t="s">
        <v>12775</v>
      </c>
      <c r="B7249" s="3">
        <v>45579</v>
      </c>
      <c r="C7249" t="s">
        <v>12776</v>
      </c>
      <c r="D7249">
        <v>1528.09</v>
      </c>
      <c r="E7249" t="s">
        <v>122</v>
      </c>
      <c r="F7249" t="s">
        <v>20</v>
      </c>
      <c r="G7249" t="s">
        <v>27</v>
      </c>
      <c r="H7249" t="s">
        <v>53</v>
      </c>
      <c r="I7249">
        <f>IF(OR(financial_transactions3[[#This Row],[amount]]&lt;$L$16, financial_transactions3[[#This Row],[amount]]&gt;$L$17), 1, 0)</f>
        <v>0</v>
      </c>
    </row>
    <row r="7250" spans="1:9">
      <c r="A7250" t="s">
        <v>12777</v>
      </c>
      <c r="B7250" s="3">
        <v>45579</v>
      </c>
      <c r="C7250" t="s">
        <v>12778</v>
      </c>
      <c r="D7250">
        <v>785.37</v>
      </c>
      <c r="E7250" t="s">
        <v>64</v>
      </c>
      <c r="F7250" t="s">
        <v>32</v>
      </c>
      <c r="G7250" t="s">
        <v>21</v>
      </c>
      <c r="H7250" t="s">
        <v>33</v>
      </c>
      <c r="I7250">
        <f>IF(OR(financial_transactions3[[#This Row],[amount]]&lt;$L$16, financial_transactions3[[#This Row],[amount]]&gt;$L$17), 1, 0)</f>
        <v>0</v>
      </c>
    </row>
    <row r="7251" spans="1:9">
      <c r="A7251" t="s">
        <v>12779</v>
      </c>
      <c r="B7251" s="3">
        <v>45579</v>
      </c>
      <c r="C7251" t="s">
        <v>1427</v>
      </c>
      <c r="D7251">
        <v>487.15</v>
      </c>
      <c r="E7251" t="s">
        <v>52</v>
      </c>
      <c r="F7251" t="s">
        <v>61</v>
      </c>
      <c r="G7251" t="s">
        <v>27</v>
      </c>
      <c r="H7251" t="s">
        <v>49</v>
      </c>
      <c r="I7251">
        <f>IF(OR(financial_transactions3[[#This Row],[amount]]&lt;$L$16, financial_transactions3[[#This Row],[amount]]&gt;$L$17), 1, 0)</f>
        <v>1</v>
      </c>
    </row>
    <row r="7252" spans="1:9">
      <c r="A7252" t="s">
        <v>12780</v>
      </c>
      <c r="B7252" s="3">
        <v>45579</v>
      </c>
      <c r="C7252" t="s">
        <v>12781</v>
      </c>
      <c r="D7252">
        <v>1504.97</v>
      </c>
      <c r="E7252" t="s">
        <v>70</v>
      </c>
      <c r="F7252" t="s">
        <v>20</v>
      </c>
      <c r="G7252" t="s">
        <v>21</v>
      </c>
      <c r="H7252" t="s">
        <v>44</v>
      </c>
      <c r="I7252">
        <f>IF(OR(financial_transactions3[[#This Row],[amount]]&lt;$L$16, financial_transactions3[[#This Row],[amount]]&gt;$L$17), 1, 0)</f>
        <v>0</v>
      </c>
    </row>
    <row r="7253" spans="1:9">
      <c r="A7253" t="s">
        <v>12782</v>
      </c>
      <c r="B7253" s="3">
        <v>45579</v>
      </c>
      <c r="C7253" t="s">
        <v>12783</v>
      </c>
      <c r="D7253">
        <v>1713.98</v>
      </c>
      <c r="E7253" t="s">
        <v>16079</v>
      </c>
      <c r="F7253" t="s">
        <v>61</v>
      </c>
      <c r="G7253" t="s">
        <v>39</v>
      </c>
      <c r="H7253" t="s">
        <v>16080</v>
      </c>
      <c r="I7253">
        <f>IF(OR(financial_transactions3[[#This Row],[amount]]&lt;$L$16, financial_transactions3[[#This Row],[amount]]&gt;$L$17), 1, 0)</f>
        <v>1</v>
      </c>
    </row>
    <row r="7254" spans="1:9">
      <c r="A7254" t="s">
        <v>12784</v>
      </c>
      <c r="B7254" s="3">
        <v>45579</v>
      </c>
      <c r="C7254" t="s">
        <v>12785</v>
      </c>
      <c r="D7254">
        <v>732.48</v>
      </c>
      <c r="E7254" t="s">
        <v>31</v>
      </c>
      <c r="F7254" t="s">
        <v>20</v>
      </c>
      <c r="G7254" t="s">
        <v>48</v>
      </c>
      <c r="H7254" t="s">
        <v>109</v>
      </c>
      <c r="I7254">
        <f>IF(OR(financial_transactions3[[#This Row],[amount]]&lt;$L$16, financial_transactions3[[#This Row],[amount]]&gt;$L$17), 1, 0)</f>
        <v>0</v>
      </c>
    </row>
    <row r="7255" spans="1:9">
      <c r="A7255" t="s">
        <v>12786</v>
      </c>
      <c r="B7255" s="3">
        <v>45579</v>
      </c>
      <c r="C7255" t="s">
        <v>12787</v>
      </c>
      <c r="D7255">
        <v>982.59</v>
      </c>
      <c r="E7255" t="s">
        <v>64</v>
      </c>
      <c r="F7255" t="s">
        <v>20</v>
      </c>
      <c r="G7255" t="s">
        <v>48</v>
      </c>
      <c r="H7255" t="s">
        <v>33</v>
      </c>
      <c r="I7255">
        <f>IF(OR(financial_transactions3[[#This Row],[amount]]&lt;$L$16, financial_transactions3[[#This Row],[amount]]&gt;$L$17), 1, 0)</f>
        <v>0</v>
      </c>
    </row>
    <row r="7256" spans="1:9">
      <c r="A7256" t="s">
        <v>12788</v>
      </c>
      <c r="B7256" s="3">
        <v>45579</v>
      </c>
      <c r="C7256" t="s">
        <v>7938</v>
      </c>
      <c r="D7256">
        <v>518.27</v>
      </c>
      <c r="E7256" t="s">
        <v>16110</v>
      </c>
      <c r="F7256" t="s">
        <v>26</v>
      </c>
      <c r="G7256" t="s">
        <v>27</v>
      </c>
      <c r="H7256" t="s">
        <v>109</v>
      </c>
      <c r="I7256">
        <f>IF(OR(financial_transactions3[[#This Row],[amount]]&lt;$L$16, financial_transactions3[[#This Row],[amount]]&gt;$L$17), 1, 0)</f>
        <v>1</v>
      </c>
    </row>
    <row r="7257" spans="1:9">
      <c r="A7257" t="s">
        <v>12789</v>
      </c>
      <c r="B7257" s="3">
        <v>45579</v>
      </c>
      <c r="C7257" t="s">
        <v>12790</v>
      </c>
      <c r="D7257">
        <v>1928.35</v>
      </c>
      <c r="E7257" t="s">
        <v>52</v>
      </c>
      <c r="F7257" t="s">
        <v>20</v>
      </c>
      <c r="G7257" t="s">
        <v>27</v>
      </c>
      <c r="H7257" t="s">
        <v>36</v>
      </c>
      <c r="I7257">
        <f>IF(OR(financial_transactions3[[#This Row],[amount]]&lt;$L$16, financial_transactions3[[#This Row],[amount]]&gt;$L$17), 1, 0)</f>
        <v>1</v>
      </c>
    </row>
    <row r="7258" spans="1:9">
      <c r="A7258" t="s">
        <v>12791</v>
      </c>
      <c r="B7258" s="3">
        <v>45580</v>
      </c>
      <c r="C7258" t="s">
        <v>12792</v>
      </c>
      <c r="D7258">
        <v>319.16000000000003</v>
      </c>
      <c r="E7258" t="s">
        <v>25</v>
      </c>
      <c r="F7258" t="s">
        <v>26</v>
      </c>
      <c r="G7258" t="s">
        <v>39</v>
      </c>
      <c r="H7258" t="s">
        <v>16080</v>
      </c>
      <c r="I7258">
        <f>IF(OR(financial_transactions3[[#This Row],[amount]]&lt;$L$16, financial_transactions3[[#This Row],[amount]]&gt;$L$17), 1, 0)</f>
        <v>1</v>
      </c>
    </row>
    <row r="7259" spans="1:9">
      <c r="A7259" t="s">
        <v>12793</v>
      </c>
      <c r="B7259" s="3">
        <v>45580</v>
      </c>
      <c r="C7259" t="s">
        <v>7135</v>
      </c>
      <c r="D7259">
        <v>820.36</v>
      </c>
      <c r="E7259" t="s">
        <v>64</v>
      </c>
      <c r="F7259" t="s">
        <v>32</v>
      </c>
      <c r="G7259" t="s">
        <v>39</v>
      </c>
      <c r="H7259" t="s">
        <v>49</v>
      </c>
      <c r="I7259">
        <f>IF(OR(financial_transactions3[[#This Row],[amount]]&lt;$L$16, financial_transactions3[[#This Row],[amount]]&gt;$L$17), 1, 0)</f>
        <v>0</v>
      </c>
    </row>
    <row r="7260" spans="1:9">
      <c r="A7260" t="s">
        <v>12794</v>
      </c>
      <c r="B7260" s="3">
        <v>45580</v>
      </c>
      <c r="C7260" t="s">
        <v>2128</v>
      </c>
      <c r="D7260">
        <v>265.70999999999998</v>
      </c>
      <c r="E7260" t="s">
        <v>70</v>
      </c>
      <c r="F7260" t="s">
        <v>26</v>
      </c>
      <c r="G7260" t="s">
        <v>48</v>
      </c>
      <c r="H7260" t="s">
        <v>109</v>
      </c>
      <c r="I7260">
        <f>IF(OR(financial_transactions3[[#This Row],[amount]]&lt;$L$16, financial_transactions3[[#This Row],[amount]]&gt;$L$17), 1, 0)</f>
        <v>1</v>
      </c>
    </row>
    <row r="7261" spans="1:9">
      <c r="A7261" t="s">
        <v>12795</v>
      </c>
      <c r="B7261" s="3">
        <v>45580</v>
      </c>
      <c r="C7261" t="s">
        <v>1957</v>
      </c>
      <c r="D7261">
        <v>1113.79</v>
      </c>
      <c r="E7261" t="s">
        <v>70</v>
      </c>
      <c r="F7261" t="s">
        <v>26</v>
      </c>
      <c r="G7261" t="s">
        <v>39</v>
      </c>
      <c r="H7261" t="s">
        <v>57</v>
      </c>
      <c r="I7261">
        <f>IF(OR(financial_transactions3[[#This Row],[amount]]&lt;$L$16, financial_transactions3[[#This Row],[amount]]&gt;$L$17), 1, 0)</f>
        <v>0</v>
      </c>
    </row>
    <row r="7262" spans="1:9">
      <c r="A7262" t="s">
        <v>12796</v>
      </c>
      <c r="B7262" s="3">
        <v>45580</v>
      </c>
      <c r="C7262" t="s">
        <v>12797</v>
      </c>
      <c r="D7262">
        <v>1829.63</v>
      </c>
      <c r="E7262" t="s">
        <v>64</v>
      </c>
      <c r="F7262" t="s">
        <v>20</v>
      </c>
      <c r="G7262" t="s">
        <v>27</v>
      </c>
      <c r="H7262" t="s">
        <v>53</v>
      </c>
      <c r="I7262">
        <f>IF(OR(financial_transactions3[[#This Row],[amount]]&lt;$L$16, financial_transactions3[[#This Row],[amount]]&gt;$L$17), 1, 0)</f>
        <v>1</v>
      </c>
    </row>
    <row r="7263" spans="1:9">
      <c r="A7263" t="s">
        <v>12798</v>
      </c>
      <c r="B7263" s="3">
        <v>45580</v>
      </c>
      <c r="C7263" t="s">
        <v>12799</v>
      </c>
      <c r="D7263">
        <v>857.12</v>
      </c>
      <c r="E7263" t="s">
        <v>70</v>
      </c>
      <c r="F7263" t="s">
        <v>26</v>
      </c>
      <c r="G7263" t="s">
        <v>21</v>
      </c>
      <c r="H7263" t="s">
        <v>49</v>
      </c>
      <c r="I7263">
        <f>IF(OR(financial_transactions3[[#This Row],[amount]]&lt;$L$16, financial_transactions3[[#This Row],[amount]]&gt;$L$17), 1, 0)</f>
        <v>0</v>
      </c>
    </row>
    <row r="7264" spans="1:9">
      <c r="A7264" t="s">
        <v>12800</v>
      </c>
      <c r="B7264" s="3">
        <v>45580</v>
      </c>
      <c r="C7264" t="s">
        <v>11743</v>
      </c>
      <c r="D7264">
        <v>921.78</v>
      </c>
      <c r="E7264" t="s">
        <v>70</v>
      </c>
      <c r="F7264" t="s">
        <v>32</v>
      </c>
      <c r="G7264" t="s">
        <v>39</v>
      </c>
      <c r="H7264" t="s">
        <v>16080</v>
      </c>
      <c r="I7264">
        <f>IF(OR(financial_transactions3[[#This Row],[amount]]&lt;$L$16, financial_transactions3[[#This Row],[amount]]&gt;$L$17), 1, 0)</f>
        <v>0</v>
      </c>
    </row>
    <row r="7265" spans="1:9">
      <c r="A7265" t="s">
        <v>12801</v>
      </c>
      <c r="B7265" s="3">
        <v>45580</v>
      </c>
      <c r="C7265" t="s">
        <v>12802</v>
      </c>
      <c r="D7265">
        <v>75.16</v>
      </c>
      <c r="E7265" t="s">
        <v>25</v>
      </c>
      <c r="F7265" t="s">
        <v>20</v>
      </c>
      <c r="G7265" t="s">
        <v>39</v>
      </c>
      <c r="H7265" t="s">
        <v>40</v>
      </c>
      <c r="I7265">
        <f>IF(OR(financial_transactions3[[#This Row],[amount]]&lt;$L$16, financial_transactions3[[#This Row],[amount]]&gt;$L$17), 1, 0)</f>
        <v>1</v>
      </c>
    </row>
    <row r="7266" spans="1:9">
      <c r="A7266" t="s">
        <v>12803</v>
      </c>
      <c r="B7266" s="3">
        <v>45580</v>
      </c>
      <c r="C7266" t="s">
        <v>12804</v>
      </c>
      <c r="D7266">
        <v>1960.88</v>
      </c>
      <c r="E7266" t="s">
        <v>122</v>
      </c>
      <c r="F7266" t="s">
        <v>26</v>
      </c>
      <c r="G7266" t="s">
        <v>21</v>
      </c>
      <c r="H7266" t="s">
        <v>33</v>
      </c>
      <c r="I7266">
        <f>IF(OR(financial_transactions3[[#This Row],[amount]]&lt;$L$16, financial_transactions3[[#This Row],[amount]]&gt;$L$17), 1, 0)</f>
        <v>1</v>
      </c>
    </row>
    <row r="7267" spans="1:9">
      <c r="A7267" t="s">
        <v>12806</v>
      </c>
      <c r="B7267" s="3">
        <v>45580</v>
      </c>
      <c r="C7267" t="s">
        <v>3483</v>
      </c>
      <c r="D7267">
        <v>1057.3800000000001</v>
      </c>
      <c r="E7267" t="s">
        <v>16110</v>
      </c>
      <c r="F7267" t="s">
        <v>26</v>
      </c>
      <c r="G7267" t="s">
        <v>48</v>
      </c>
      <c r="H7267" t="s">
        <v>109</v>
      </c>
      <c r="I7267">
        <f>IF(OR(financial_transactions3[[#This Row],[amount]]&lt;$L$16, financial_transactions3[[#This Row],[amount]]&gt;$L$17), 1, 0)</f>
        <v>0</v>
      </c>
    </row>
    <row r="7268" spans="1:9">
      <c r="A7268" t="s">
        <v>12807</v>
      </c>
      <c r="B7268" s="3">
        <v>45580</v>
      </c>
      <c r="C7268" t="s">
        <v>2837</v>
      </c>
      <c r="D7268">
        <v>199.35</v>
      </c>
      <c r="E7268" t="s">
        <v>122</v>
      </c>
      <c r="F7268" t="s">
        <v>61</v>
      </c>
      <c r="G7268" t="s">
        <v>21</v>
      </c>
      <c r="H7268" t="s">
        <v>33</v>
      </c>
      <c r="I7268">
        <f>IF(OR(financial_transactions3[[#This Row],[amount]]&lt;$L$16, financial_transactions3[[#This Row],[amount]]&gt;$L$17), 1, 0)</f>
        <v>1</v>
      </c>
    </row>
    <row r="7269" spans="1:9">
      <c r="A7269" t="s">
        <v>12808</v>
      </c>
      <c r="B7269" s="3">
        <v>45580</v>
      </c>
      <c r="C7269" t="s">
        <v>12809</v>
      </c>
      <c r="D7269">
        <v>1620.8</v>
      </c>
      <c r="E7269" t="s">
        <v>67</v>
      </c>
      <c r="F7269" t="s">
        <v>20</v>
      </c>
      <c r="G7269" t="s">
        <v>39</v>
      </c>
      <c r="H7269" t="s">
        <v>87</v>
      </c>
      <c r="I7269">
        <f>IF(OR(financial_transactions3[[#This Row],[amount]]&lt;$L$16, financial_transactions3[[#This Row],[amount]]&gt;$L$17), 1, 0)</f>
        <v>1</v>
      </c>
    </row>
    <row r="7270" spans="1:9">
      <c r="A7270" t="s">
        <v>12811</v>
      </c>
      <c r="B7270" s="3">
        <v>45580</v>
      </c>
      <c r="C7270" t="s">
        <v>8004</v>
      </c>
      <c r="D7270">
        <v>1336.3</v>
      </c>
      <c r="E7270" t="s">
        <v>25</v>
      </c>
      <c r="F7270" t="s">
        <v>26</v>
      </c>
      <c r="G7270" t="s">
        <v>21</v>
      </c>
      <c r="H7270" t="s">
        <v>87</v>
      </c>
      <c r="I7270">
        <f>IF(OR(financial_transactions3[[#This Row],[amount]]&lt;$L$16, financial_transactions3[[#This Row],[amount]]&gt;$L$17), 1, 0)</f>
        <v>0</v>
      </c>
    </row>
    <row r="7271" spans="1:9">
      <c r="A7271" t="s">
        <v>12812</v>
      </c>
      <c r="B7271" s="3">
        <v>45580</v>
      </c>
      <c r="C7271" t="s">
        <v>12813</v>
      </c>
      <c r="D7271">
        <v>406.71</v>
      </c>
      <c r="E7271" t="s">
        <v>19</v>
      </c>
      <c r="F7271" t="s">
        <v>61</v>
      </c>
      <c r="G7271" t="s">
        <v>27</v>
      </c>
      <c r="H7271" t="s">
        <v>36</v>
      </c>
      <c r="I7271">
        <f>IF(OR(financial_transactions3[[#This Row],[amount]]&lt;$L$16, financial_transactions3[[#This Row],[amount]]&gt;$L$17), 1, 0)</f>
        <v>1</v>
      </c>
    </row>
    <row r="7272" spans="1:9">
      <c r="A7272" t="s">
        <v>12814</v>
      </c>
      <c r="B7272" s="3">
        <v>45580</v>
      </c>
      <c r="C7272" t="s">
        <v>3564</v>
      </c>
      <c r="D7272">
        <v>131.34</v>
      </c>
      <c r="E7272" t="s">
        <v>31</v>
      </c>
      <c r="F7272" t="s">
        <v>32</v>
      </c>
      <c r="G7272" t="s">
        <v>48</v>
      </c>
      <c r="H7272" t="s">
        <v>33</v>
      </c>
      <c r="I7272">
        <f>IF(OR(financial_transactions3[[#This Row],[amount]]&lt;$L$16, financial_transactions3[[#This Row],[amount]]&gt;$L$17), 1, 0)</f>
        <v>1</v>
      </c>
    </row>
    <row r="7273" spans="1:9">
      <c r="A7273" t="s">
        <v>12815</v>
      </c>
      <c r="B7273" s="3">
        <v>45580</v>
      </c>
      <c r="C7273" t="s">
        <v>8700</v>
      </c>
      <c r="D7273">
        <v>419.39</v>
      </c>
      <c r="E7273" t="s">
        <v>16110</v>
      </c>
      <c r="F7273" t="s">
        <v>20</v>
      </c>
      <c r="G7273" t="s">
        <v>27</v>
      </c>
      <c r="H7273" t="s">
        <v>22</v>
      </c>
      <c r="I7273">
        <f>IF(OR(financial_transactions3[[#This Row],[amount]]&lt;$L$16, financial_transactions3[[#This Row],[amount]]&gt;$L$17), 1, 0)</f>
        <v>1</v>
      </c>
    </row>
    <row r="7274" spans="1:9">
      <c r="A7274" t="s">
        <v>12816</v>
      </c>
      <c r="B7274" s="3">
        <v>45580</v>
      </c>
      <c r="C7274" t="s">
        <v>5652</v>
      </c>
      <c r="D7274">
        <v>1445.78</v>
      </c>
      <c r="E7274" t="s">
        <v>70</v>
      </c>
      <c r="F7274" t="s">
        <v>32</v>
      </c>
      <c r="G7274" t="s">
        <v>21</v>
      </c>
      <c r="H7274" t="s">
        <v>44</v>
      </c>
      <c r="I7274">
        <f>IF(OR(financial_transactions3[[#This Row],[amount]]&lt;$L$16, financial_transactions3[[#This Row],[amount]]&gt;$L$17), 1, 0)</f>
        <v>0</v>
      </c>
    </row>
    <row r="7275" spans="1:9">
      <c r="A7275" t="s">
        <v>12817</v>
      </c>
      <c r="B7275" s="3">
        <v>45580</v>
      </c>
      <c r="C7275" t="s">
        <v>12818</v>
      </c>
      <c r="D7275">
        <v>1290.32</v>
      </c>
      <c r="E7275" t="s">
        <v>16079</v>
      </c>
      <c r="F7275" t="s">
        <v>20</v>
      </c>
      <c r="G7275" t="s">
        <v>27</v>
      </c>
      <c r="H7275" t="s">
        <v>44</v>
      </c>
      <c r="I7275">
        <f>IF(OR(financial_transactions3[[#This Row],[amount]]&lt;$L$16, financial_transactions3[[#This Row],[amount]]&gt;$L$17), 1, 0)</f>
        <v>0</v>
      </c>
    </row>
    <row r="7276" spans="1:9">
      <c r="A7276" t="s">
        <v>12819</v>
      </c>
      <c r="B7276" s="3">
        <v>45580</v>
      </c>
      <c r="C7276" t="s">
        <v>2655</v>
      </c>
      <c r="D7276">
        <v>777.31</v>
      </c>
      <c r="E7276" t="s">
        <v>70</v>
      </c>
      <c r="F7276" t="s">
        <v>32</v>
      </c>
      <c r="G7276" t="s">
        <v>39</v>
      </c>
      <c r="H7276" t="s">
        <v>53</v>
      </c>
      <c r="I7276">
        <f>IF(OR(financial_transactions3[[#This Row],[amount]]&lt;$L$16, financial_transactions3[[#This Row],[amount]]&gt;$L$17), 1, 0)</f>
        <v>0</v>
      </c>
    </row>
    <row r="7277" spans="1:9">
      <c r="A7277" t="s">
        <v>12820</v>
      </c>
      <c r="B7277" s="3">
        <v>45580</v>
      </c>
      <c r="C7277" t="s">
        <v>7608</v>
      </c>
      <c r="D7277">
        <v>1513.16</v>
      </c>
      <c r="E7277" t="s">
        <v>64</v>
      </c>
      <c r="F7277" t="s">
        <v>20</v>
      </c>
      <c r="G7277" t="s">
        <v>21</v>
      </c>
      <c r="H7277" t="s">
        <v>176</v>
      </c>
      <c r="I7277">
        <f>IF(OR(financial_transactions3[[#This Row],[amount]]&lt;$L$16, financial_transactions3[[#This Row],[amount]]&gt;$L$17), 1, 0)</f>
        <v>0</v>
      </c>
    </row>
    <row r="7278" spans="1:9">
      <c r="A7278" t="s">
        <v>12821</v>
      </c>
      <c r="B7278" s="3">
        <v>45581</v>
      </c>
      <c r="C7278" t="s">
        <v>12822</v>
      </c>
      <c r="D7278">
        <v>566.77</v>
      </c>
      <c r="E7278" t="s">
        <v>52</v>
      </c>
      <c r="F7278" t="s">
        <v>26</v>
      </c>
      <c r="G7278" t="s">
        <v>21</v>
      </c>
      <c r="H7278" t="s">
        <v>44</v>
      </c>
      <c r="I7278">
        <f>IF(OR(financial_transactions3[[#This Row],[amount]]&lt;$L$16, financial_transactions3[[#This Row],[amount]]&gt;$L$17), 1, 0)</f>
        <v>1</v>
      </c>
    </row>
    <row r="7279" spans="1:9">
      <c r="A7279" t="s">
        <v>12823</v>
      </c>
      <c r="B7279" s="3">
        <v>45581</v>
      </c>
      <c r="C7279" t="s">
        <v>9574</v>
      </c>
      <c r="D7279">
        <v>1278.8599999999999</v>
      </c>
      <c r="E7279" t="s">
        <v>31</v>
      </c>
      <c r="F7279" t="s">
        <v>61</v>
      </c>
      <c r="G7279" t="s">
        <v>48</v>
      </c>
      <c r="H7279" t="s">
        <v>87</v>
      </c>
      <c r="I7279">
        <f>IF(OR(financial_transactions3[[#This Row],[amount]]&lt;$L$16, financial_transactions3[[#This Row],[amount]]&gt;$L$17), 1, 0)</f>
        <v>0</v>
      </c>
    </row>
    <row r="7280" spans="1:9">
      <c r="A7280" t="s">
        <v>12824</v>
      </c>
      <c r="B7280" s="3">
        <v>45581</v>
      </c>
      <c r="C7280" t="s">
        <v>12825</v>
      </c>
      <c r="D7280">
        <v>765.1</v>
      </c>
      <c r="E7280" t="s">
        <v>31</v>
      </c>
      <c r="F7280" t="s">
        <v>61</v>
      </c>
      <c r="G7280" t="s">
        <v>21</v>
      </c>
      <c r="H7280" t="s">
        <v>44</v>
      </c>
      <c r="I7280">
        <f>IF(OR(financial_transactions3[[#This Row],[amount]]&lt;$L$16, financial_transactions3[[#This Row],[amount]]&gt;$L$17), 1, 0)</f>
        <v>0</v>
      </c>
    </row>
    <row r="7281" spans="1:9">
      <c r="A7281" t="s">
        <v>12826</v>
      </c>
      <c r="B7281" s="3">
        <v>45581</v>
      </c>
      <c r="C7281" t="s">
        <v>12827</v>
      </c>
      <c r="D7281">
        <v>1935.63</v>
      </c>
      <c r="E7281" t="s">
        <v>16110</v>
      </c>
      <c r="F7281" t="s">
        <v>20</v>
      </c>
      <c r="G7281" t="s">
        <v>48</v>
      </c>
      <c r="H7281" t="s">
        <v>36</v>
      </c>
      <c r="I7281">
        <f>IF(OR(financial_transactions3[[#This Row],[amount]]&lt;$L$16, financial_transactions3[[#This Row],[amount]]&gt;$L$17), 1, 0)</f>
        <v>1</v>
      </c>
    </row>
    <row r="7282" spans="1:9">
      <c r="A7282" t="s">
        <v>12828</v>
      </c>
      <c r="B7282" s="3">
        <v>45581</v>
      </c>
      <c r="C7282" t="s">
        <v>12829</v>
      </c>
      <c r="D7282">
        <v>700.99</v>
      </c>
      <c r="E7282" t="s">
        <v>25</v>
      </c>
      <c r="F7282" t="s">
        <v>26</v>
      </c>
      <c r="G7282" t="s">
        <v>21</v>
      </c>
      <c r="H7282" t="s">
        <v>36</v>
      </c>
      <c r="I7282">
        <f>IF(OR(financial_transactions3[[#This Row],[amount]]&lt;$L$16, financial_transactions3[[#This Row],[amount]]&gt;$L$17), 1, 0)</f>
        <v>0</v>
      </c>
    </row>
    <row r="7283" spans="1:9">
      <c r="A7283" t="s">
        <v>12830</v>
      </c>
      <c r="B7283" s="3">
        <v>45581</v>
      </c>
      <c r="C7283" t="s">
        <v>9131</v>
      </c>
      <c r="D7283">
        <v>1701.21</v>
      </c>
      <c r="E7283" t="s">
        <v>31</v>
      </c>
      <c r="F7283" t="s">
        <v>61</v>
      </c>
      <c r="G7283" t="s">
        <v>21</v>
      </c>
      <c r="H7283" t="s">
        <v>36</v>
      </c>
      <c r="I7283">
        <f>IF(OR(financial_transactions3[[#This Row],[amount]]&lt;$L$16, financial_transactions3[[#This Row],[amount]]&gt;$L$17), 1, 0)</f>
        <v>1</v>
      </c>
    </row>
    <row r="7284" spans="1:9">
      <c r="A7284" t="s">
        <v>12831</v>
      </c>
      <c r="B7284" s="3">
        <v>45581</v>
      </c>
      <c r="C7284" t="s">
        <v>12832</v>
      </c>
      <c r="D7284">
        <v>1723.03</v>
      </c>
      <c r="E7284" t="s">
        <v>25</v>
      </c>
      <c r="F7284" t="s">
        <v>20</v>
      </c>
      <c r="G7284" t="s">
        <v>39</v>
      </c>
      <c r="H7284" t="s">
        <v>176</v>
      </c>
      <c r="I7284">
        <f>IF(OR(financial_transactions3[[#This Row],[amount]]&lt;$L$16, financial_transactions3[[#This Row],[amount]]&gt;$L$17), 1, 0)</f>
        <v>1</v>
      </c>
    </row>
    <row r="7285" spans="1:9">
      <c r="A7285" t="s">
        <v>12833</v>
      </c>
      <c r="B7285" s="3">
        <v>45581</v>
      </c>
      <c r="C7285" t="s">
        <v>3744</v>
      </c>
      <c r="D7285">
        <v>653.54</v>
      </c>
      <c r="E7285" t="s">
        <v>16079</v>
      </c>
      <c r="F7285" t="s">
        <v>32</v>
      </c>
      <c r="G7285" t="s">
        <v>48</v>
      </c>
      <c r="H7285" t="s">
        <v>75</v>
      </c>
      <c r="I7285">
        <f>IF(OR(financial_transactions3[[#This Row],[amount]]&lt;$L$16, financial_transactions3[[#This Row],[amount]]&gt;$L$17), 1, 0)</f>
        <v>0</v>
      </c>
    </row>
    <row r="7286" spans="1:9">
      <c r="A7286" t="s">
        <v>12834</v>
      </c>
      <c r="B7286" s="3">
        <v>45581</v>
      </c>
      <c r="C7286" t="s">
        <v>12835</v>
      </c>
      <c r="D7286">
        <v>1054.8699999999999</v>
      </c>
      <c r="E7286" t="s">
        <v>52</v>
      </c>
      <c r="F7286" t="s">
        <v>20</v>
      </c>
      <c r="G7286" t="s">
        <v>48</v>
      </c>
      <c r="H7286" t="s">
        <v>75</v>
      </c>
      <c r="I7286">
        <f>IF(OR(financial_transactions3[[#This Row],[amount]]&lt;$L$16, financial_transactions3[[#This Row],[amount]]&gt;$L$17), 1, 0)</f>
        <v>0</v>
      </c>
    </row>
    <row r="7287" spans="1:9">
      <c r="A7287" t="s">
        <v>12836</v>
      </c>
      <c r="B7287" s="3">
        <v>45581</v>
      </c>
      <c r="C7287" t="s">
        <v>7487</v>
      </c>
      <c r="D7287">
        <v>723.5</v>
      </c>
      <c r="E7287" t="s">
        <v>47</v>
      </c>
      <c r="F7287" t="s">
        <v>26</v>
      </c>
      <c r="G7287" t="s">
        <v>27</v>
      </c>
      <c r="H7287" t="s">
        <v>87</v>
      </c>
      <c r="I7287">
        <f>IF(OR(financial_transactions3[[#This Row],[amount]]&lt;$L$16, financial_transactions3[[#This Row],[amount]]&gt;$L$17), 1, 0)</f>
        <v>0</v>
      </c>
    </row>
    <row r="7288" spans="1:9">
      <c r="A7288" t="s">
        <v>12837</v>
      </c>
      <c r="B7288" s="3">
        <v>45581</v>
      </c>
      <c r="C7288" t="s">
        <v>12838</v>
      </c>
      <c r="D7288">
        <v>443.08</v>
      </c>
      <c r="E7288" t="s">
        <v>25</v>
      </c>
      <c r="F7288" t="s">
        <v>61</v>
      </c>
      <c r="G7288" t="s">
        <v>48</v>
      </c>
      <c r="H7288" t="s">
        <v>44</v>
      </c>
      <c r="I7288">
        <f>IF(OR(financial_transactions3[[#This Row],[amount]]&lt;$L$16, financial_transactions3[[#This Row],[amount]]&gt;$L$17), 1, 0)</f>
        <v>1</v>
      </c>
    </row>
    <row r="7289" spans="1:9">
      <c r="A7289" t="s">
        <v>12839</v>
      </c>
      <c r="B7289" s="3">
        <v>45581</v>
      </c>
      <c r="C7289" t="s">
        <v>11438</v>
      </c>
      <c r="D7289">
        <v>1807.68</v>
      </c>
      <c r="E7289" t="s">
        <v>67</v>
      </c>
      <c r="F7289" t="s">
        <v>32</v>
      </c>
      <c r="G7289" t="s">
        <v>39</v>
      </c>
      <c r="H7289" t="s">
        <v>176</v>
      </c>
      <c r="I7289">
        <f>IF(OR(financial_transactions3[[#This Row],[amount]]&lt;$L$16, financial_transactions3[[#This Row],[amount]]&gt;$L$17), 1, 0)</f>
        <v>1</v>
      </c>
    </row>
    <row r="7290" spans="1:9">
      <c r="A7290" t="s">
        <v>12840</v>
      </c>
      <c r="B7290" s="3">
        <v>45581</v>
      </c>
      <c r="C7290" t="s">
        <v>11289</v>
      </c>
      <c r="D7290">
        <v>1908.51</v>
      </c>
      <c r="E7290" t="s">
        <v>67</v>
      </c>
      <c r="F7290" t="s">
        <v>20</v>
      </c>
      <c r="G7290" t="s">
        <v>21</v>
      </c>
      <c r="H7290" t="s">
        <v>123</v>
      </c>
      <c r="I7290">
        <f>IF(OR(financial_transactions3[[#This Row],[amount]]&lt;$L$16, financial_transactions3[[#This Row],[amount]]&gt;$L$17), 1, 0)</f>
        <v>1</v>
      </c>
    </row>
    <row r="7291" spans="1:9">
      <c r="A7291" t="s">
        <v>12841</v>
      </c>
      <c r="B7291" s="3">
        <v>45581</v>
      </c>
      <c r="C7291" t="s">
        <v>12842</v>
      </c>
      <c r="D7291">
        <v>739</v>
      </c>
      <c r="E7291" t="s">
        <v>67</v>
      </c>
      <c r="F7291" t="s">
        <v>26</v>
      </c>
      <c r="G7291" t="s">
        <v>21</v>
      </c>
      <c r="H7291" t="s">
        <v>33</v>
      </c>
      <c r="I7291">
        <f>IF(OR(financial_transactions3[[#This Row],[amount]]&lt;$L$16, financial_transactions3[[#This Row],[amount]]&gt;$L$17), 1, 0)</f>
        <v>0</v>
      </c>
    </row>
    <row r="7292" spans="1:9">
      <c r="A7292" t="s">
        <v>12843</v>
      </c>
      <c r="B7292" s="3">
        <v>45581</v>
      </c>
      <c r="C7292" t="s">
        <v>5048</v>
      </c>
      <c r="D7292">
        <v>682.6</v>
      </c>
      <c r="E7292" t="s">
        <v>16110</v>
      </c>
      <c r="F7292" t="s">
        <v>32</v>
      </c>
      <c r="G7292" t="s">
        <v>39</v>
      </c>
      <c r="H7292" t="s">
        <v>36</v>
      </c>
      <c r="I7292">
        <f>IF(OR(financial_transactions3[[#This Row],[amount]]&lt;$L$16, financial_transactions3[[#This Row],[amount]]&gt;$L$17), 1, 0)</f>
        <v>0</v>
      </c>
    </row>
    <row r="7293" spans="1:9">
      <c r="A7293" t="s">
        <v>12844</v>
      </c>
      <c r="B7293" s="3">
        <v>45581</v>
      </c>
      <c r="C7293" t="s">
        <v>12845</v>
      </c>
      <c r="D7293">
        <v>1019.77</v>
      </c>
      <c r="E7293" t="s">
        <v>25</v>
      </c>
      <c r="F7293" t="s">
        <v>26</v>
      </c>
      <c r="G7293" t="s">
        <v>27</v>
      </c>
      <c r="H7293" t="s">
        <v>16080</v>
      </c>
      <c r="I7293">
        <f>IF(OR(financial_transactions3[[#This Row],[amount]]&lt;$L$16, financial_transactions3[[#This Row],[amount]]&gt;$L$17), 1, 0)</f>
        <v>0</v>
      </c>
    </row>
    <row r="7294" spans="1:9">
      <c r="A7294" t="s">
        <v>12846</v>
      </c>
      <c r="B7294" s="3">
        <v>45581</v>
      </c>
      <c r="C7294" t="s">
        <v>10829</v>
      </c>
      <c r="D7294">
        <v>144.15</v>
      </c>
      <c r="E7294" t="s">
        <v>122</v>
      </c>
      <c r="F7294" t="s">
        <v>61</v>
      </c>
      <c r="G7294" t="s">
        <v>21</v>
      </c>
      <c r="H7294" t="s">
        <v>94</v>
      </c>
      <c r="I7294">
        <f>IF(OR(financial_transactions3[[#This Row],[amount]]&lt;$L$16, financial_transactions3[[#This Row],[amount]]&gt;$L$17), 1, 0)</f>
        <v>1</v>
      </c>
    </row>
    <row r="7295" spans="1:9">
      <c r="A7295" t="s">
        <v>12847</v>
      </c>
      <c r="B7295" s="3">
        <v>45581</v>
      </c>
      <c r="C7295" t="s">
        <v>11919</v>
      </c>
      <c r="D7295">
        <v>696.25</v>
      </c>
      <c r="E7295" t="s">
        <v>122</v>
      </c>
      <c r="F7295" t="s">
        <v>32</v>
      </c>
      <c r="G7295" t="s">
        <v>48</v>
      </c>
      <c r="H7295" t="s">
        <v>87</v>
      </c>
      <c r="I7295">
        <f>IF(OR(financial_transactions3[[#This Row],[amount]]&lt;$L$16, financial_transactions3[[#This Row],[amount]]&gt;$L$17), 1, 0)</f>
        <v>0</v>
      </c>
    </row>
    <row r="7296" spans="1:9">
      <c r="A7296" t="s">
        <v>12848</v>
      </c>
      <c r="B7296" s="3">
        <v>45581</v>
      </c>
      <c r="C7296" t="s">
        <v>12849</v>
      </c>
      <c r="D7296">
        <v>272.33</v>
      </c>
      <c r="E7296" t="s">
        <v>16110</v>
      </c>
      <c r="F7296" t="s">
        <v>32</v>
      </c>
      <c r="G7296" t="s">
        <v>39</v>
      </c>
      <c r="H7296" t="s">
        <v>176</v>
      </c>
      <c r="I7296">
        <f>IF(OR(financial_transactions3[[#This Row],[amount]]&lt;$L$16, financial_transactions3[[#This Row],[amount]]&gt;$L$17), 1, 0)</f>
        <v>1</v>
      </c>
    </row>
    <row r="7297" spans="1:9">
      <c r="A7297" t="s">
        <v>12851</v>
      </c>
      <c r="B7297" s="3">
        <v>45581</v>
      </c>
      <c r="C7297" t="s">
        <v>2954</v>
      </c>
      <c r="D7297">
        <v>893.85</v>
      </c>
      <c r="E7297" t="s">
        <v>31</v>
      </c>
      <c r="F7297" t="s">
        <v>61</v>
      </c>
      <c r="G7297" t="s">
        <v>39</v>
      </c>
      <c r="H7297" t="s">
        <v>16080</v>
      </c>
      <c r="I7297">
        <f>IF(OR(financial_transactions3[[#This Row],[amount]]&lt;$L$16, financial_transactions3[[#This Row],[amount]]&gt;$L$17), 1, 0)</f>
        <v>0</v>
      </c>
    </row>
    <row r="7298" spans="1:9">
      <c r="A7298" t="s">
        <v>12852</v>
      </c>
      <c r="B7298" s="3">
        <v>45581</v>
      </c>
      <c r="C7298" t="s">
        <v>11006</v>
      </c>
      <c r="D7298">
        <v>113.21</v>
      </c>
      <c r="E7298" t="s">
        <v>52</v>
      </c>
      <c r="F7298" t="s">
        <v>26</v>
      </c>
      <c r="G7298" t="s">
        <v>21</v>
      </c>
      <c r="H7298" t="s">
        <v>16080</v>
      </c>
      <c r="I7298">
        <f>IF(OR(financial_transactions3[[#This Row],[amount]]&lt;$L$16, financial_transactions3[[#This Row],[amount]]&gt;$L$17), 1, 0)</f>
        <v>1</v>
      </c>
    </row>
    <row r="7299" spans="1:9">
      <c r="A7299" t="s">
        <v>12853</v>
      </c>
      <c r="B7299" s="3">
        <v>45581</v>
      </c>
      <c r="C7299" t="s">
        <v>12854</v>
      </c>
      <c r="D7299">
        <v>1587.73</v>
      </c>
      <c r="E7299" t="s">
        <v>122</v>
      </c>
      <c r="F7299" t="s">
        <v>32</v>
      </c>
      <c r="G7299" t="s">
        <v>39</v>
      </c>
      <c r="H7299" t="s">
        <v>16080</v>
      </c>
      <c r="I7299">
        <f>IF(OR(financial_transactions3[[#This Row],[amount]]&lt;$L$16, financial_transactions3[[#This Row],[amount]]&gt;$L$17), 1, 0)</f>
        <v>0</v>
      </c>
    </row>
    <row r="7300" spans="1:9">
      <c r="A7300" t="s">
        <v>12855</v>
      </c>
      <c r="B7300" s="3">
        <v>45581</v>
      </c>
      <c r="C7300" t="s">
        <v>930</v>
      </c>
      <c r="D7300">
        <v>16514.39</v>
      </c>
      <c r="E7300" t="s">
        <v>19</v>
      </c>
      <c r="F7300" t="s">
        <v>32</v>
      </c>
      <c r="G7300" t="s">
        <v>27</v>
      </c>
      <c r="H7300" t="s">
        <v>16080</v>
      </c>
      <c r="I7300">
        <f>IF(OR(financial_transactions3[[#This Row],[amount]]&lt;$L$16, financial_transactions3[[#This Row],[amount]]&gt;$L$17), 1, 0)</f>
        <v>1</v>
      </c>
    </row>
    <row r="7301" spans="1:9">
      <c r="A7301" t="s">
        <v>12856</v>
      </c>
      <c r="B7301" s="3">
        <v>45581</v>
      </c>
      <c r="C7301" t="s">
        <v>12857</v>
      </c>
      <c r="D7301">
        <v>394.12</v>
      </c>
      <c r="E7301" t="s">
        <v>67</v>
      </c>
      <c r="F7301" t="s">
        <v>26</v>
      </c>
      <c r="G7301" t="s">
        <v>39</v>
      </c>
      <c r="H7301" t="s">
        <v>109</v>
      </c>
      <c r="I7301">
        <f>IF(OR(financial_transactions3[[#This Row],[amount]]&lt;$L$16, financial_transactions3[[#This Row],[amount]]&gt;$L$17), 1, 0)</f>
        <v>1</v>
      </c>
    </row>
    <row r="7302" spans="1:9">
      <c r="A7302" t="s">
        <v>12858</v>
      </c>
      <c r="B7302" s="3">
        <v>45581</v>
      </c>
      <c r="C7302" t="s">
        <v>91</v>
      </c>
      <c r="D7302">
        <v>1884.87</v>
      </c>
      <c r="E7302" t="s">
        <v>47</v>
      </c>
      <c r="F7302" t="s">
        <v>26</v>
      </c>
      <c r="G7302" t="s">
        <v>21</v>
      </c>
      <c r="H7302" t="s">
        <v>123</v>
      </c>
      <c r="I7302">
        <f>IF(OR(financial_transactions3[[#This Row],[amount]]&lt;$L$16, financial_transactions3[[#This Row],[amount]]&gt;$L$17), 1, 0)</f>
        <v>1</v>
      </c>
    </row>
    <row r="7303" spans="1:9">
      <c r="A7303" t="s">
        <v>12859</v>
      </c>
      <c r="B7303" s="3">
        <v>45581</v>
      </c>
      <c r="C7303" t="s">
        <v>2305</v>
      </c>
      <c r="D7303">
        <v>1954.88</v>
      </c>
      <c r="E7303" t="s">
        <v>52</v>
      </c>
      <c r="F7303" t="s">
        <v>20</v>
      </c>
      <c r="G7303" t="s">
        <v>48</v>
      </c>
      <c r="H7303" t="s">
        <v>28</v>
      </c>
      <c r="I7303">
        <f>IF(OR(financial_transactions3[[#This Row],[amount]]&lt;$L$16, financial_transactions3[[#This Row],[amount]]&gt;$L$17), 1, 0)</f>
        <v>1</v>
      </c>
    </row>
    <row r="7304" spans="1:9">
      <c r="A7304" t="s">
        <v>12860</v>
      </c>
      <c r="B7304" s="3">
        <v>45581</v>
      </c>
      <c r="C7304" t="s">
        <v>3661</v>
      </c>
      <c r="D7304">
        <v>1083.33</v>
      </c>
      <c r="E7304" t="s">
        <v>19</v>
      </c>
      <c r="F7304" t="s">
        <v>61</v>
      </c>
      <c r="G7304" t="s">
        <v>39</v>
      </c>
      <c r="H7304" t="s">
        <v>109</v>
      </c>
      <c r="I7304">
        <f>IF(OR(financial_transactions3[[#This Row],[amount]]&lt;$L$16, financial_transactions3[[#This Row],[amount]]&gt;$L$17), 1, 0)</f>
        <v>0</v>
      </c>
    </row>
    <row r="7305" spans="1:9">
      <c r="A7305" t="s">
        <v>12861</v>
      </c>
      <c r="B7305" s="3">
        <v>45581</v>
      </c>
      <c r="C7305" t="s">
        <v>5434</v>
      </c>
      <c r="D7305">
        <v>1387.15</v>
      </c>
      <c r="E7305" t="s">
        <v>122</v>
      </c>
      <c r="F7305" t="s">
        <v>61</v>
      </c>
      <c r="G7305" t="s">
        <v>39</v>
      </c>
      <c r="H7305" t="s">
        <v>22</v>
      </c>
      <c r="I7305">
        <f>IF(OR(financial_transactions3[[#This Row],[amount]]&lt;$L$16, financial_transactions3[[#This Row],[amount]]&gt;$L$17), 1, 0)</f>
        <v>0</v>
      </c>
    </row>
    <row r="7306" spans="1:9">
      <c r="A7306" t="s">
        <v>12862</v>
      </c>
      <c r="B7306" s="3">
        <v>45581</v>
      </c>
      <c r="C7306" t="s">
        <v>12863</v>
      </c>
      <c r="D7306">
        <v>385.61</v>
      </c>
      <c r="E7306" t="s">
        <v>70</v>
      </c>
      <c r="F7306" t="s">
        <v>61</v>
      </c>
      <c r="G7306" t="s">
        <v>27</v>
      </c>
      <c r="H7306" t="s">
        <v>36</v>
      </c>
      <c r="I7306">
        <f>IF(OR(financial_transactions3[[#This Row],[amount]]&lt;$L$16, financial_transactions3[[#This Row],[amount]]&gt;$L$17), 1, 0)</f>
        <v>1</v>
      </c>
    </row>
    <row r="7307" spans="1:9">
      <c r="A7307" t="s">
        <v>12864</v>
      </c>
      <c r="B7307" s="3">
        <v>45581</v>
      </c>
      <c r="C7307" t="s">
        <v>12865</v>
      </c>
      <c r="D7307">
        <v>1372.76</v>
      </c>
      <c r="E7307" t="s">
        <v>47</v>
      </c>
      <c r="F7307" t="s">
        <v>32</v>
      </c>
      <c r="G7307" t="s">
        <v>27</v>
      </c>
      <c r="H7307" t="s">
        <v>40</v>
      </c>
      <c r="I7307">
        <f>IF(OR(financial_transactions3[[#This Row],[amount]]&lt;$L$16, financial_transactions3[[#This Row],[amount]]&gt;$L$17), 1, 0)</f>
        <v>0</v>
      </c>
    </row>
    <row r="7308" spans="1:9">
      <c r="A7308" t="s">
        <v>12866</v>
      </c>
      <c r="B7308" s="3">
        <v>45581</v>
      </c>
      <c r="C7308" t="s">
        <v>12867</v>
      </c>
      <c r="D7308">
        <v>1533.97</v>
      </c>
      <c r="E7308" t="s">
        <v>67</v>
      </c>
      <c r="F7308" t="s">
        <v>32</v>
      </c>
      <c r="G7308" t="s">
        <v>48</v>
      </c>
      <c r="H7308" t="s">
        <v>123</v>
      </c>
      <c r="I7308">
        <f>IF(OR(financial_transactions3[[#This Row],[amount]]&lt;$L$16, financial_transactions3[[#This Row],[amount]]&gt;$L$17), 1, 0)</f>
        <v>0</v>
      </c>
    </row>
    <row r="7309" spans="1:9">
      <c r="A7309" t="s">
        <v>12868</v>
      </c>
      <c r="B7309" s="3">
        <v>45581</v>
      </c>
      <c r="C7309" t="s">
        <v>12869</v>
      </c>
      <c r="D7309">
        <v>1079.95</v>
      </c>
      <c r="E7309" t="s">
        <v>64</v>
      </c>
      <c r="F7309" t="s">
        <v>61</v>
      </c>
      <c r="G7309" t="s">
        <v>48</v>
      </c>
      <c r="H7309" t="s">
        <v>28</v>
      </c>
      <c r="I7309">
        <f>IF(OR(financial_transactions3[[#This Row],[amount]]&lt;$L$16, financial_transactions3[[#This Row],[amount]]&gt;$L$17), 1, 0)</f>
        <v>0</v>
      </c>
    </row>
    <row r="7310" spans="1:9">
      <c r="A7310" t="s">
        <v>12870</v>
      </c>
      <c r="B7310" s="3">
        <v>45581</v>
      </c>
      <c r="C7310" t="s">
        <v>12871</v>
      </c>
      <c r="D7310">
        <v>776.07</v>
      </c>
      <c r="E7310" t="s">
        <v>16110</v>
      </c>
      <c r="F7310" t="s">
        <v>26</v>
      </c>
      <c r="G7310" t="s">
        <v>48</v>
      </c>
      <c r="H7310" t="s">
        <v>123</v>
      </c>
      <c r="I7310">
        <f>IF(OR(financial_transactions3[[#This Row],[amount]]&lt;$L$16, financial_transactions3[[#This Row],[amount]]&gt;$L$17), 1, 0)</f>
        <v>0</v>
      </c>
    </row>
    <row r="7311" spans="1:9">
      <c r="A7311" t="s">
        <v>12872</v>
      </c>
      <c r="B7311" s="3">
        <v>45581</v>
      </c>
      <c r="C7311" t="s">
        <v>12873</v>
      </c>
      <c r="D7311">
        <v>1658.59</v>
      </c>
      <c r="E7311" t="s">
        <v>47</v>
      </c>
      <c r="F7311" t="s">
        <v>32</v>
      </c>
      <c r="G7311" t="s">
        <v>27</v>
      </c>
      <c r="H7311" t="s">
        <v>36</v>
      </c>
      <c r="I7311">
        <f>IF(OR(financial_transactions3[[#This Row],[amount]]&lt;$L$16, financial_transactions3[[#This Row],[amount]]&gt;$L$17), 1, 0)</f>
        <v>1</v>
      </c>
    </row>
    <row r="7312" spans="1:9">
      <c r="A7312" t="s">
        <v>12874</v>
      </c>
      <c r="B7312" s="3">
        <v>45581</v>
      </c>
      <c r="C7312" t="s">
        <v>4052</v>
      </c>
      <c r="D7312">
        <v>773.36</v>
      </c>
      <c r="E7312" t="s">
        <v>70</v>
      </c>
      <c r="F7312" t="s">
        <v>61</v>
      </c>
      <c r="G7312" t="s">
        <v>39</v>
      </c>
      <c r="H7312" t="s">
        <v>57</v>
      </c>
      <c r="I7312">
        <f>IF(OR(financial_transactions3[[#This Row],[amount]]&lt;$L$16, financial_transactions3[[#This Row],[amount]]&gt;$L$17), 1, 0)</f>
        <v>0</v>
      </c>
    </row>
    <row r="7313" spans="1:9">
      <c r="A7313" t="s">
        <v>12875</v>
      </c>
      <c r="B7313" s="3">
        <v>45582</v>
      </c>
      <c r="C7313" t="s">
        <v>12876</v>
      </c>
      <c r="D7313">
        <v>802.55</v>
      </c>
      <c r="E7313" t="s">
        <v>70</v>
      </c>
      <c r="F7313" t="s">
        <v>20</v>
      </c>
      <c r="G7313" t="s">
        <v>21</v>
      </c>
      <c r="H7313" t="s">
        <v>22</v>
      </c>
      <c r="I7313">
        <f>IF(OR(financial_transactions3[[#This Row],[amount]]&lt;$L$16, financial_transactions3[[#This Row],[amount]]&gt;$L$17), 1, 0)</f>
        <v>0</v>
      </c>
    </row>
    <row r="7314" spans="1:9">
      <c r="A7314" t="s">
        <v>12877</v>
      </c>
      <c r="B7314" s="3">
        <v>45582</v>
      </c>
      <c r="C7314" t="s">
        <v>12878</v>
      </c>
      <c r="D7314">
        <v>70.41</v>
      </c>
      <c r="E7314" t="s">
        <v>70</v>
      </c>
      <c r="F7314" t="s">
        <v>26</v>
      </c>
      <c r="G7314" t="s">
        <v>21</v>
      </c>
      <c r="H7314" t="s">
        <v>28</v>
      </c>
      <c r="I7314">
        <f>IF(OR(financial_transactions3[[#This Row],[amount]]&lt;$L$16, financial_transactions3[[#This Row],[amount]]&gt;$L$17), 1, 0)</f>
        <v>1</v>
      </c>
    </row>
    <row r="7315" spans="1:9">
      <c r="A7315" t="s">
        <v>12879</v>
      </c>
      <c r="B7315" s="3">
        <v>45582</v>
      </c>
      <c r="C7315" t="s">
        <v>12880</v>
      </c>
      <c r="D7315">
        <v>691.92</v>
      </c>
      <c r="E7315" t="s">
        <v>16110</v>
      </c>
      <c r="F7315" t="s">
        <v>20</v>
      </c>
      <c r="G7315" t="s">
        <v>48</v>
      </c>
      <c r="H7315" t="s">
        <v>94</v>
      </c>
      <c r="I7315">
        <f>IF(OR(financial_transactions3[[#This Row],[amount]]&lt;$L$16, financial_transactions3[[#This Row],[amount]]&gt;$L$17), 1, 0)</f>
        <v>0</v>
      </c>
    </row>
    <row r="7316" spans="1:9">
      <c r="A7316" t="s">
        <v>12881</v>
      </c>
      <c r="B7316" s="3">
        <v>45582</v>
      </c>
      <c r="C7316" t="s">
        <v>12882</v>
      </c>
      <c r="D7316">
        <v>234.92</v>
      </c>
      <c r="E7316" t="s">
        <v>64</v>
      </c>
      <c r="F7316" t="s">
        <v>26</v>
      </c>
      <c r="G7316" t="s">
        <v>48</v>
      </c>
      <c r="H7316" t="s">
        <v>87</v>
      </c>
      <c r="I7316">
        <f>IF(OR(financial_transactions3[[#This Row],[amount]]&lt;$L$16, financial_transactions3[[#This Row],[amount]]&gt;$L$17), 1, 0)</f>
        <v>1</v>
      </c>
    </row>
    <row r="7317" spans="1:9">
      <c r="A7317" t="s">
        <v>12883</v>
      </c>
      <c r="B7317" s="3">
        <v>45582</v>
      </c>
      <c r="C7317" t="s">
        <v>12884</v>
      </c>
      <c r="D7317">
        <v>931.42</v>
      </c>
      <c r="E7317" t="s">
        <v>16079</v>
      </c>
      <c r="F7317" t="s">
        <v>32</v>
      </c>
      <c r="G7317" t="s">
        <v>39</v>
      </c>
      <c r="H7317" t="s">
        <v>16080</v>
      </c>
      <c r="I7317">
        <f>IF(OR(financial_transactions3[[#This Row],[amount]]&lt;$L$16, financial_transactions3[[#This Row],[amount]]&gt;$L$17), 1, 0)</f>
        <v>0</v>
      </c>
    </row>
    <row r="7318" spans="1:9">
      <c r="A7318" t="s">
        <v>12885</v>
      </c>
      <c r="B7318" s="3">
        <v>45582</v>
      </c>
      <c r="C7318" t="s">
        <v>12886</v>
      </c>
      <c r="D7318">
        <v>1417.93</v>
      </c>
      <c r="E7318" t="s">
        <v>16079</v>
      </c>
      <c r="F7318" t="s">
        <v>32</v>
      </c>
      <c r="G7318" t="s">
        <v>39</v>
      </c>
      <c r="H7318" t="s">
        <v>22</v>
      </c>
      <c r="I7318">
        <f>IF(OR(financial_transactions3[[#This Row],[amount]]&lt;$L$16, financial_transactions3[[#This Row],[amount]]&gt;$L$17), 1, 0)</f>
        <v>0</v>
      </c>
    </row>
    <row r="7319" spans="1:9">
      <c r="A7319" t="s">
        <v>12887</v>
      </c>
      <c r="B7319" s="3">
        <v>45582</v>
      </c>
      <c r="C7319" t="s">
        <v>11935</v>
      </c>
      <c r="D7319">
        <v>985.27</v>
      </c>
      <c r="E7319" t="s">
        <v>70</v>
      </c>
      <c r="F7319" t="s">
        <v>61</v>
      </c>
      <c r="G7319" t="s">
        <v>21</v>
      </c>
      <c r="H7319" t="s">
        <v>109</v>
      </c>
      <c r="I7319">
        <f>IF(OR(financial_transactions3[[#This Row],[amount]]&lt;$L$16, financial_transactions3[[#This Row],[amount]]&gt;$L$17), 1, 0)</f>
        <v>0</v>
      </c>
    </row>
    <row r="7320" spans="1:9">
      <c r="A7320" t="s">
        <v>12888</v>
      </c>
      <c r="B7320" s="3">
        <v>45582</v>
      </c>
      <c r="C7320" t="s">
        <v>10051</v>
      </c>
      <c r="D7320">
        <v>1920.22</v>
      </c>
      <c r="E7320" t="s">
        <v>16110</v>
      </c>
      <c r="F7320" t="s">
        <v>20</v>
      </c>
      <c r="G7320" t="s">
        <v>27</v>
      </c>
      <c r="H7320" t="s">
        <v>28</v>
      </c>
      <c r="I7320">
        <f>IF(OR(financial_transactions3[[#This Row],[amount]]&lt;$L$16, financial_transactions3[[#This Row],[amount]]&gt;$L$17), 1, 0)</f>
        <v>1</v>
      </c>
    </row>
    <row r="7321" spans="1:9">
      <c r="A7321" t="s">
        <v>12889</v>
      </c>
      <c r="B7321" s="3">
        <v>45582</v>
      </c>
      <c r="C7321" t="s">
        <v>12890</v>
      </c>
      <c r="D7321">
        <v>1933.85</v>
      </c>
      <c r="E7321" t="s">
        <v>31</v>
      </c>
      <c r="F7321" t="s">
        <v>61</v>
      </c>
      <c r="G7321" t="s">
        <v>39</v>
      </c>
      <c r="H7321" t="s">
        <v>22</v>
      </c>
      <c r="I7321">
        <f>IF(OR(financial_transactions3[[#This Row],[amount]]&lt;$L$16, financial_transactions3[[#This Row],[amount]]&gt;$L$17), 1, 0)</f>
        <v>1</v>
      </c>
    </row>
    <row r="7322" spans="1:9">
      <c r="A7322" t="s">
        <v>12891</v>
      </c>
      <c r="B7322" s="3">
        <v>45582</v>
      </c>
      <c r="C7322" t="s">
        <v>12892</v>
      </c>
      <c r="D7322">
        <v>1885.1</v>
      </c>
      <c r="E7322" t="s">
        <v>31</v>
      </c>
      <c r="F7322" t="s">
        <v>32</v>
      </c>
      <c r="G7322" t="s">
        <v>39</v>
      </c>
      <c r="H7322" t="s">
        <v>36</v>
      </c>
      <c r="I7322">
        <f>IF(OR(financial_transactions3[[#This Row],[amount]]&lt;$L$16, financial_transactions3[[#This Row],[amount]]&gt;$L$17), 1, 0)</f>
        <v>1</v>
      </c>
    </row>
    <row r="7323" spans="1:9">
      <c r="A7323" t="s">
        <v>12893</v>
      </c>
      <c r="B7323" s="3">
        <v>45582</v>
      </c>
      <c r="C7323" t="s">
        <v>12894</v>
      </c>
      <c r="D7323">
        <v>417.12</v>
      </c>
      <c r="E7323" t="s">
        <v>52</v>
      </c>
      <c r="F7323" t="s">
        <v>26</v>
      </c>
      <c r="G7323" t="s">
        <v>27</v>
      </c>
      <c r="H7323" t="s">
        <v>176</v>
      </c>
      <c r="I7323">
        <f>IF(OR(financial_transactions3[[#This Row],[amount]]&lt;$L$16, financial_transactions3[[#This Row],[amount]]&gt;$L$17), 1, 0)</f>
        <v>1</v>
      </c>
    </row>
    <row r="7324" spans="1:9">
      <c r="A7324" t="s">
        <v>12895</v>
      </c>
      <c r="B7324" s="3">
        <v>45582</v>
      </c>
      <c r="C7324" t="s">
        <v>7805</v>
      </c>
      <c r="D7324">
        <v>10035.24</v>
      </c>
      <c r="E7324" t="s">
        <v>19</v>
      </c>
      <c r="F7324" t="s">
        <v>20</v>
      </c>
      <c r="G7324" t="s">
        <v>21</v>
      </c>
      <c r="H7324" t="s">
        <v>36</v>
      </c>
      <c r="I7324">
        <f>IF(OR(financial_transactions3[[#This Row],[amount]]&lt;$L$16, financial_transactions3[[#This Row],[amount]]&gt;$L$17), 1, 0)</f>
        <v>1</v>
      </c>
    </row>
    <row r="7325" spans="1:9">
      <c r="A7325" t="s">
        <v>12896</v>
      </c>
      <c r="B7325" s="3">
        <v>45582</v>
      </c>
      <c r="C7325" t="s">
        <v>12897</v>
      </c>
      <c r="D7325">
        <v>1400.21</v>
      </c>
      <c r="E7325" t="s">
        <v>67</v>
      </c>
      <c r="F7325" t="s">
        <v>26</v>
      </c>
      <c r="G7325" t="s">
        <v>21</v>
      </c>
      <c r="H7325" t="s">
        <v>94</v>
      </c>
      <c r="I7325">
        <f>IF(OR(financial_transactions3[[#This Row],[amount]]&lt;$L$16, financial_transactions3[[#This Row],[amount]]&gt;$L$17), 1, 0)</f>
        <v>0</v>
      </c>
    </row>
    <row r="7326" spans="1:9">
      <c r="A7326" t="s">
        <v>12898</v>
      </c>
      <c r="B7326" s="3">
        <v>45582</v>
      </c>
      <c r="C7326" t="s">
        <v>12899</v>
      </c>
      <c r="D7326">
        <v>754.11</v>
      </c>
      <c r="E7326" t="s">
        <v>16079</v>
      </c>
      <c r="F7326" t="s">
        <v>61</v>
      </c>
      <c r="G7326" t="s">
        <v>48</v>
      </c>
      <c r="H7326" t="s">
        <v>22</v>
      </c>
      <c r="I7326">
        <f>IF(OR(financial_transactions3[[#This Row],[amount]]&lt;$L$16, financial_transactions3[[#This Row],[amount]]&gt;$L$17), 1, 0)</f>
        <v>0</v>
      </c>
    </row>
    <row r="7327" spans="1:9">
      <c r="A7327" t="s">
        <v>12900</v>
      </c>
      <c r="B7327" s="3">
        <v>45582</v>
      </c>
      <c r="C7327" t="s">
        <v>5388</v>
      </c>
      <c r="D7327">
        <v>489.99</v>
      </c>
      <c r="E7327" t="s">
        <v>19</v>
      </c>
      <c r="F7327" t="s">
        <v>61</v>
      </c>
      <c r="G7327" t="s">
        <v>21</v>
      </c>
      <c r="H7327" t="s">
        <v>57</v>
      </c>
      <c r="I7327">
        <f>IF(OR(financial_transactions3[[#This Row],[amount]]&lt;$L$16, financial_transactions3[[#This Row],[amount]]&gt;$L$17), 1, 0)</f>
        <v>1</v>
      </c>
    </row>
    <row r="7328" spans="1:9">
      <c r="A7328" t="s">
        <v>12901</v>
      </c>
      <c r="B7328" s="3">
        <v>45582</v>
      </c>
      <c r="C7328" t="s">
        <v>7802</v>
      </c>
      <c r="D7328">
        <v>466.32</v>
      </c>
      <c r="E7328" t="s">
        <v>122</v>
      </c>
      <c r="F7328" t="s">
        <v>26</v>
      </c>
      <c r="G7328" t="s">
        <v>27</v>
      </c>
      <c r="H7328" t="s">
        <v>36</v>
      </c>
      <c r="I7328">
        <f>IF(OR(financial_transactions3[[#This Row],[amount]]&lt;$L$16, financial_transactions3[[#This Row],[amount]]&gt;$L$17), 1, 0)</f>
        <v>1</v>
      </c>
    </row>
    <row r="7329" spans="1:9">
      <c r="A7329" t="s">
        <v>12902</v>
      </c>
      <c r="B7329" s="3">
        <v>45582</v>
      </c>
      <c r="C7329" t="s">
        <v>7039</v>
      </c>
      <c r="D7329">
        <v>600.36</v>
      </c>
      <c r="E7329" t="s">
        <v>122</v>
      </c>
      <c r="F7329" t="s">
        <v>20</v>
      </c>
      <c r="G7329" t="s">
        <v>48</v>
      </c>
      <c r="H7329" t="s">
        <v>94</v>
      </c>
      <c r="I7329">
        <f>IF(OR(financial_transactions3[[#This Row],[amount]]&lt;$L$16, financial_transactions3[[#This Row],[amount]]&gt;$L$17), 1, 0)</f>
        <v>0</v>
      </c>
    </row>
    <row r="7330" spans="1:9">
      <c r="A7330" t="s">
        <v>12903</v>
      </c>
      <c r="B7330" s="3">
        <v>45583</v>
      </c>
      <c r="C7330" t="s">
        <v>12904</v>
      </c>
      <c r="D7330">
        <v>56.72</v>
      </c>
      <c r="E7330" t="s">
        <v>122</v>
      </c>
      <c r="F7330" t="s">
        <v>26</v>
      </c>
      <c r="G7330" t="s">
        <v>27</v>
      </c>
      <c r="H7330" t="s">
        <v>87</v>
      </c>
      <c r="I7330">
        <f>IF(OR(financial_transactions3[[#This Row],[amount]]&lt;$L$16, financial_transactions3[[#This Row],[amount]]&gt;$L$17), 1, 0)</f>
        <v>1</v>
      </c>
    </row>
    <row r="7331" spans="1:9">
      <c r="A7331" t="s">
        <v>12905</v>
      </c>
      <c r="B7331" s="3">
        <v>45583</v>
      </c>
      <c r="C7331" t="s">
        <v>2257</v>
      </c>
      <c r="D7331">
        <v>50.83</v>
      </c>
      <c r="E7331" t="s">
        <v>16079</v>
      </c>
      <c r="F7331" t="s">
        <v>20</v>
      </c>
      <c r="G7331" t="s">
        <v>39</v>
      </c>
      <c r="H7331" t="s">
        <v>36</v>
      </c>
      <c r="I7331">
        <f>IF(OR(financial_transactions3[[#This Row],[amount]]&lt;$L$16, financial_transactions3[[#This Row],[amount]]&gt;$L$17), 1, 0)</f>
        <v>1</v>
      </c>
    </row>
    <row r="7332" spans="1:9">
      <c r="A7332" t="s">
        <v>12906</v>
      </c>
      <c r="B7332" s="3">
        <v>45583</v>
      </c>
      <c r="C7332" t="s">
        <v>6143</v>
      </c>
      <c r="D7332">
        <v>13511.12</v>
      </c>
      <c r="E7332" t="s">
        <v>16110</v>
      </c>
      <c r="F7332" t="s">
        <v>26</v>
      </c>
      <c r="G7332" t="s">
        <v>48</v>
      </c>
      <c r="H7332" t="s">
        <v>53</v>
      </c>
      <c r="I7332">
        <f>IF(OR(financial_transactions3[[#This Row],[amount]]&lt;$L$16, financial_transactions3[[#This Row],[amount]]&gt;$L$17), 1, 0)</f>
        <v>1</v>
      </c>
    </row>
    <row r="7333" spans="1:9">
      <c r="A7333" t="s">
        <v>12907</v>
      </c>
      <c r="B7333" s="3">
        <v>45583</v>
      </c>
      <c r="C7333" t="s">
        <v>5866</v>
      </c>
      <c r="D7333">
        <v>1355.39</v>
      </c>
      <c r="E7333" t="s">
        <v>16110</v>
      </c>
      <c r="F7333" t="s">
        <v>32</v>
      </c>
      <c r="G7333" t="s">
        <v>27</v>
      </c>
      <c r="H7333" t="s">
        <v>44</v>
      </c>
      <c r="I7333">
        <f>IF(OR(financial_transactions3[[#This Row],[amount]]&lt;$L$16, financial_transactions3[[#This Row],[amount]]&gt;$L$17), 1, 0)</f>
        <v>0</v>
      </c>
    </row>
    <row r="7334" spans="1:9">
      <c r="A7334" t="s">
        <v>12908</v>
      </c>
      <c r="B7334" s="3">
        <v>45583</v>
      </c>
      <c r="C7334" t="s">
        <v>8330</v>
      </c>
      <c r="D7334">
        <v>1606.44</v>
      </c>
      <c r="E7334" t="s">
        <v>122</v>
      </c>
      <c r="F7334" t="s">
        <v>32</v>
      </c>
      <c r="G7334" t="s">
        <v>27</v>
      </c>
      <c r="H7334" t="s">
        <v>53</v>
      </c>
      <c r="I7334">
        <f>IF(OR(financial_transactions3[[#This Row],[amount]]&lt;$L$16, financial_transactions3[[#This Row],[amount]]&gt;$L$17), 1, 0)</f>
        <v>1</v>
      </c>
    </row>
    <row r="7335" spans="1:9">
      <c r="A7335" t="s">
        <v>12909</v>
      </c>
      <c r="B7335" s="3">
        <v>45583</v>
      </c>
      <c r="C7335" t="s">
        <v>9749</v>
      </c>
      <c r="D7335">
        <v>1058.82</v>
      </c>
      <c r="E7335" t="s">
        <v>70</v>
      </c>
      <c r="F7335" t="s">
        <v>20</v>
      </c>
      <c r="G7335" t="s">
        <v>27</v>
      </c>
      <c r="H7335" t="s">
        <v>123</v>
      </c>
      <c r="I7335">
        <f>IF(OR(financial_transactions3[[#This Row],[amount]]&lt;$L$16, financial_transactions3[[#This Row],[amount]]&gt;$L$17), 1, 0)</f>
        <v>0</v>
      </c>
    </row>
    <row r="7336" spans="1:9">
      <c r="A7336" t="s">
        <v>12910</v>
      </c>
      <c r="B7336" s="3">
        <v>45583</v>
      </c>
      <c r="C7336" t="s">
        <v>12911</v>
      </c>
      <c r="D7336">
        <v>485.97</v>
      </c>
      <c r="E7336" t="s">
        <v>16110</v>
      </c>
      <c r="F7336" t="s">
        <v>20</v>
      </c>
      <c r="G7336" t="s">
        <v>21</v>
      </c>
      <c r="H7336" t="s">
        <v>123</v>
      </c>
      <c r="I7336">
        <f>IF(OR(financial_transactions3[[#This Row],[amount]]&lt;$L$16, financial_transactions3[[#This Row],[amount]]&gt;$L$17), 1, 0)</f>
        <v>1</v>
      </c>
    </row>
    <row r="7337" spans="1:9">
      <c r="A7337" t="s">
        <v>12912</v>
      </c>
      <c r="B7337" s="3">
        <v>45583</v>
      </c>
      <c r="C7337" t="s">
        <v>12913</v>
      </c>
      <c r="D7337">
        <v>1841.52</v>
      </c>
      <c r="E7337" t="s">
        <v>67</v>
      </c>
      <c r="F7337" t="s">
        <v>32</v>
      </c>
      <c r="G7337" t="s">
        <v>21</v>
      </c>
      <c r="H7337" t="s">
        <v>109</v>
      </c>
      <c r="I7337">
        <f>IF(OR(financial_transactions3[[#This Row],[amount]]&lt;$L$16, financial_transactions3[[#This Row],[amount]]&gt;$L$17), 1, 0)</f>
        <v>1</v>
      </c>
    </row>
    <row r="7338" spans="1:9">
      <c r="A7338" t="s">
        <v>12914</v>
      </c>
      <c r="B7338" s="3">
        <v>45583</v>
      </c>
      <c r="C7338" t="s">
        <v>6208</v>
      </c>
      <c r="D7338">
        <v>1855.78</v>
      </c>
      <c r="E7338" t="s">
        <v>31</v>
      </c>
      <c r="F7338" t="s">
        <v>32</v>
      </c>
      <c r="G7338" t="s">
        <v>21</v>
      </c>
      <c r="H7338" t="s">
        <v>28</v>
      </c>
      <c r="I7338">
        <f>IF(OR(financial_transactions3[[#This Row],[amount]]&lt;$L$16, financial_transactions3[[#This Row],[amount]]&gt;$L$17), 1, 0)</f>
        <v>1</v>
      </c>
    </row>
    <row r="7339" spans="1:9">
      <c r="A7339" t="s">
        <v>12915</v>
      </c>
      <c r="B7339" s="3">
        <v>45583</v>
      </c>
      <c r="C7339" t="s">
        <v>12916</v>
      </c>
      <c r="D7339">
        <v>866.15</v>
      </c>
      <c r="E7339" t="s">
        <v>31</v>
      </c>
      <c r="F7339" t="s">
        <v>61</v>
      </c>
      <c r="G7339" t="s">
        <v>48</v>
      </c>
      <c r="H7339" t="s">
        <v>22</v>
      </c>
      <c r="I7339">
        <f>IF(OR(financial_transactions3[[#This Row],[amount]]&lt;$L$16, financial_transactions3[[#This Row],[amount]]&gt;$L$17), 1, 0)</f>
        <v>0</v>
      </c>
    </row>
    <row r="7340" spans="1:9">
      <c r="A7340" t="s">
        <v>12917</v>
      </c>
      <c r="B7340" s="3">
        <v>45583</v>
      </c>
      <c r="C7340" t="s">
        <v>12918</v>
      </c>
      <c r="D7340">
        <v>1289.46</v>
      </c>
      <c r="E7340" t="s">
        <v>31</v>
      </c>
      <c r="F7340" t="s">
        <v>32</v>
      </c>
      <c r="G7340" t="s">
        <v>48</v>
      </c>
      <c r="H7340" t="s">
        <v>40</v>
      </c>
      <c r="I7340">
        <f>IF(OR(financial_transactions3[[#This Row],[amount]]&lt;$L$16, financial_transactions3[[#This Row],[amount]]&gt;$L$17), 1, 0)</f>
        <v>0</v>
      </c>
    </row>
    <row r="7341" spans="1:9">
      <c r="A7341" t="s">
        <v>12919</v>
      </c>
      <c r="B7341" s="3">
        <v>45583</v>
      </c>
      <c r="C7341" t="s">
        <v>139</v>
      </c>
      <c r="D7341">
        <v>53.71</v>
      </c>
      <c r="E7341" t="s">
        <v>67</v>
      </c>
      <c r="F7341" t="s">
        <v>32</v>
      </c>
      <c r="G7341" t="s">
        <v>48</v>
      </c>
      <c r="H7341" t="s">
        <v>28</v>
      </c>
      <c r="I7341">
        <f>IF(OR(financial_transactions3[[#This Row],[amount]]&lt;$L$16, financial_transactions3[[#This Row],[amount]]&gt;$L$17), 1, 0)</f>
        <v>1</v>
      </c>
    </row>
    <row r="7342" spans="1:9">
      <c r="A7342" t="s">
        <v>12920</v>
      </c>
      <c r="B7342" s="3">
        <v>45583</v>
      </c>
      <c r="C7342" t="s">
        <v>4135</v>
      </c>
      <c r="D7342">
        <v>1144.94</v>
      </c>
      <c r="E7342" t="s">
        <v>31</v>
      </c>
      <c r="F7342" t="s">
        <v>26</v>
      </c>
      <c r="G7342" t="s">
        <v>27</v>
      </c>
      <c r="H7342" t="s">
        <v>87</v>
      </c>
      <c r="I7342">
        <f>IF(OR(financial_transactions3[[#This Row],[amount]]&lt;$L$16, financial_transactions3[[#This Row],[amount]]&gt;$L$17), 1, 0)</f>
        <v>0</v>
      </c>
    </row>
    <row r="7343" spans="1:9">
      <c r="A7343" t="s">
        <v>12921</v>
      </c>
      <c r="B7343" s="3">
        <v>45583</v>
      </c>
      <c r="C7343" t="s">
        <v>12009</v>
      </c>
      <c r="D7343">
        <v>1503.62</v>
      </c>
      <c r="E7343" t="s">
        <v>70</v>
      </c>
      <c r="F7343" t="s">
        <v>32</v>
      </c>
      <c r="G7343" t="s">
        <v>27</v>
      </c>
      <c r="H7343" t="s">
        <v>109</v>
      </c>
      <c r="I7343">
        <f>IF(OR(financial_transactions3[[#This Row],[amount]]&lt;$L$16, financial_transactions3[[#This Row],[amount]]&gt;$L$17), 1, 0)</f>
        <v>0</v>
      </c>
    </row>
    <row r="7344" spans="1:9">
      <c r="A7344" t="s">
        <v>12924</v>
      </c>
      <c r="B7344" s="3">
        <v>45583</v>
      </c>
      <c r="C7344" t="s">
        <v>12925</v>
      </c>
      <c r="D7344">
        <v>318.72000000000003</v>
      </c>
      <c r="E7344" t="s">
        <v>16110</v>
      </c>
      <c r="F7344" t="s">
        <v>20</v>
      </c>
      <c r="G7344" t="s">
        <v>48</v>
      </c>
      <c r="H7344" t="s">
        <v>94</v>
      </c>
      <c r="I7344">
        <f>IF(OR(financial_transactions3[[#This Row],[amount]]&lt;$L$16, financial_transactions3[[#This Row],[amount]]&gt;$L$17), 1, 0)</f>
        <v>1</v>
      </c>
    </row>
    <row r="7345" spans="1:9">
      <c r="A7345" t="s">
        <v>12926</v>
      </c>
      <c r="B7345" s="3">
        <v>45583</v>
      </c>
      <c r="C7345" t="s">
        <v>12927</v>
      </c>
      <c r="D7345">
        <v>230.65</v>
      </c>
      <c r="E7345" t="s">
        <v>47</v>
      </c>
      <c r="F7345" t="s">
        <v>32</v>
      </c>
      <c r="G7345" t="s">
        <v>21</v>
      </c>
      <c r="H7345" t="s">
        <v>33</v>
      </c>
      <c r="I7345">
        <f>IF(OR(financial_transactions3[[#This Row],[amount]]&lt;$L$16, financial_transactions3[[#This Row],[amount]]&gt;$L$17), 1, 0)</f>
        <v>1</v>
      </c>
    </row>
    <row r="7346" spans="1:9">
      <c r="A7346" t="s">
        <v>12929</v>
      </c>
      <c r="B7346" s="3">
        <v>45583</v>
      </c>
      <c r="C7346" t="s">
        <v>12930</v>
      </c>
      <c r="D7346">
        <v>18991.63</v>
      </c>
      <c r="E7346" t="s">
        <v>70</v>
      </c>
      <c r="F7346" t="s">
        <v>26</v>
      </c>
      <c r="G7346" t="s">
        <v>21</v>
      </c>
      <c r="H7346" t="s">
        <v>44</v>
      </c>
      <c r="I7346">
        <f>IF(OR(financial_transactions3[[#This Row],[amount]]&lt;$L$16, financial_transactions3[[#This Row],[amount]]&gt;$L$17), 1, 0)</f>
        <v>1</v>
      </c>
    </row>
    <row r="7347" spans="1:9">
      <c r="A7347" t="s">
        <v>12931</v>
      </c>
      <c r="B7347" s="3">
        <v>45583</v>
      </c>
      <c r="C7347" t="s">
        <v>11768</v>
      </c>
      <c r="D7347">
        <v>1080.71</v>
      </c>
      <c r="E7347" t="s">
        <v>16110</v>
      </c>
      <c r="F7347" t="s">
        <v>20</v>
      </c>
      <c r="G7347" t="s">
        <v>27</v>
      </c>
      <c r="H7347" t="s">
        <v>49</v>
      </c>
      <c r="I7347">
        <f>IF(OR(financial_transactions3[[#This Row],[amount]]&lt;$L$16, financial_transactions3[[#This Row],[amount]]&gt;$L$17), 1, 0)</f>
        <v>0</v>
      </c>
    </row>
    <row r="7348" spans="1:9">
      <c r="A7348" t="s">
        <v>12933</v>
      </c>
      <c r="B7348" s="3">
        <v>45584</v>
      </c>
      <c r="C7348" t="s">
        <v>12934</v>
      </c>
      <c r="D7348">
        <v>10619.92</v>
      </c>
      <c r="E7348" t="s">
        <v>19</v>
      </c>
      <c r="F7348" t="s">
        <v>26</v>
      </c>
      <c r="G7348" t="s">
        <v>48</v>
      </c>
      <c r="H7348" t="s">
        <v>109</v>
      </c>
      <c r="I7348">
        <f>IF(OR(financial_transactions3[[#This Row],[amount]]&lt;$L$16, financial_transactions3[[#This Row],[amount]]&gt;$L$17), 1, 0)</f>
        <v>1</v>
      </c>
    </row>
    <row r="7349" spans="1:9">
      <c r="A7349" t="s">
        <v>12935</v>
      </c>
      <c r="B7349" s="3">
        <v>45584</v>
      </c>
      <c r="C7349" t="s">
        <v>8953</v>
      </c>
      <c r="D7349">
        <v>1419.51</v>
      </c>
      <c r="E7349" t="s">
        <v>70</v>
      </c>
      <c r="F7349" t="s">
        <v>61</v>
      </c>
      <c r="G7349" t="s">
        <v>21</v>
      </c>
      <c r="H7349" t="s">
        <v>40</v>
      </c>
      <c r="I7349">
        <f>IF(OR(financial_transactions3[[#This Row],[amount]]&lt;$L$16, financial_transactions3[[#This Row],[amount]]&gt;$L$17), 1, 0)</f>
        <v>0</v>
      </c>
    </row>
    <row r="7350" spans="1:9">
      <c r="A7350" t="s">
        <v>12936</v>
      </c>
      <c r="B7350" s="3">
        <v>45584</v>
      </c>
      <c r="C7350" t="s">
        <v>12937</v>
      </c>
      <c r="D7350">
        <v>1241.1400000000001</v>
      </c>
      <c r="E7350" t="s">
        <v>25</v>
      </c>
      <c r="F7350" t="s">
        <v>26</v>
      </c>
      <c r="G7350" t="s">
        <v>27</v>
      </c>
      <c r="H7350" t="s">
        <v>16080</v>
      </c>
      <c r="I7350">
        <f>IF(OR(financial_transactions3[[#This Row],[amount]]&lt;$L$16, financial_transactions3[[#This Row],[amount]]&gt;$L$17), 1, 0)</f>
        <v>0</v>
      </c>
    </row>
    <row r="7351" spans="1:9">
      <c r="A7351" t="s">
        <v>12938</v>
      </c>
      <c r="B7351" s="3">
        <v>45584</v>
      </c>
      <c r="C7351" t="s">
        <v>12939</v>
      </c>
      <c r="D7351">
        <v>871.98</v>
      </c>
      <c r="E7351" t="s">
        <v>16079</v>
      </c>
      <c r="F7351" t="s">
        <v>32</v>
      </c>
      <c r="G7351" t="s">
        <v>27</v>
      </c>
      <c r="H7351" t="s">
        <v>28</v>
      </c>
      <c r="I7351">
        <f>IF(OR(financial_transactions3[[#This Row],[amount]]&lt;$L$16, financial_transactions3[[#This Row],[amount]]&gt;$L$17), 1, 0)</f>
        <v>0</v>
      </c>
    </row>
    <row r="7352" spans="1:9">
      <c r="A7352" t="s">
        <v>12940</v>
      </c>
      <c r="B7352" s="3">
        <v>45584</v>
      </c>
      <c r="C7352" t="s">
        <v>5376</v>
      </c>
      <c r="D7352">
        <v>1231.52</v>
      </c>
      <c r="E7352" t="s">
        <v>31</v>
      </c>
      <c r="F7352" t="s">
        <v>20</v>
      </c>
      <c r="G7352" t="s">
        <v>27</v>
      </c>
      <c r="H7352" t="s">
        <v>123</v>
      </c>
      <c r="I7352">
        <f>IF(OR(financial_transactions3[[#This Row],[amount]]&lt;$L$16, financial_transactions3[[#This Row],[amount]]&gt;$L$17), 1, 0)</f>
        <v>0</v>
      </c>
    </row>
    <row r="7353" spans="1:9">
      <c r="A7353" t="s">
        <v>12941</v>
      </c>
      <c r="B7353" s="3">
        <v>45584</v>
      </c>
      <c r="C7353" t="s">
        <v>12942</v>
      </c>
      <c r="D7353">
        <v>1829.72</v>
      </c>
      <c r="E7353" t="s">
        <v>52</v>
      </c>
      <c r="F7353" t="s">
        <v>61</v>
      </c>
      <c r="G7353" t="s">
        <v>27</v>
      </c>
      <c r="H7353" t="s">
        <v>53</v>
      </c>
      <c r="I7353">
        <f>IF(OR(financial_transactions3[[#This Row],[amount]]&lt;$L$16, financial_transactions3[[#This Row],[amount]]&gt;$L$17), 1, 0)</f>
        <v>1</v>
      </c>
    </row>
    <row r="7354" spans="1:9">
      <c r="A7354" t="s">
        <v>12943</v>
      </c>
      <c r="B7354" s="3">
        <v>45584</v>
      </c>
      <c r="C7354" t="s">
        <v>12944</v>
      </c>
      <c r="D7354">
        <v>1964.7</v>
      </c>
      <c r="E7354" t="s">
        <v>122</v>
      </c>
      <c r="F7354" t="s">
        <v>26</v>
      </c>
      <c r="G7354" t="s">
        <v>48</v>
      </c>
      <c r="H7354" t="s">
        <v>176</v>
      </c>
      <c r="I7354">
        <f>IF(OR(financial_transactions3[[#This Row],[amount]]&lt;$L$16, financial_transactions3[[#This Row],[amount]]&gt;$L$17), 1, 0)</f>
        <v>1</v>
      </c>
    </row>
    <row r="7355" spans="1:9">
      <c r="A7355" t="s">
        <v>12945</v>
      </c>
      <c r="B7355" s="3">
        <v>45584</v>
      </c>
      <c r="C7355" t="s">
        <v>8982</v>
      </c>
      <c r="D7355">
        <v>1898.7</v>
      </c>
      <c r="E7355" t="s">
        <v>47</v>
      </c>
      <c r="F7355" t="s">
        <v>61</v>
      </c>
      <c r="G7355" t="s">
        <v>48</v>
      </c>
      <c r="H7355" t="s">
        <v>87</v>
      </c>
      <c r="I7355">
        <f>IF(OR(financial_transactions3[[#This Row],[amount]]&lt;$L$16, financial_transactions3[[#This Row],[amount]]&gt;$L$17), 1, 0)</f>
        <v>1</v>
      </c>
    </row>
    <row r="7356" spans="1:9">
      <c r="A7356" t="s">
        <v>12946</v>
      </c>
      <c r="B7356" s="3">
        <v>45584</v>
      </c>
      <c r="C7356" t="s">
        <v>12947</v>
      </c>
      <c r="D7356">
        <v>1629.51</v>
      </c>
      <c r="E7356" t="s">
        <v>64</v>
      </c>
      <c r="F7356" t="s">
        <v>20</v>
      </c>
      <c r="G7356" t="s">
        <v>39</v>
      </c>
      <c r="H7356" t="s">
        <v>44</v>
      </c>
      <c r="I7356">
        <f>IF(OR(financial_transactions3[[#This Row],[amount]]&lt;$L$16, financial_transactions3[[#This Row],[amount]]&gt;$L$17), 1, 0)</f>
        <v>1</v>
      </c>
    </row>
    <row r="7357" spans="1:9">
      <c r="A7357" t="s">
        <v>12948</v>
      </c>
      <c r="B7357" s="3">
        <v>45584</v>
      </c>
      <c r="C7357" t="s">
        <v>9378</v>
      </c>
      <c r="D7357">
        <v>1999.56</v>
      </c>
      <c r="E7357" t="s">
        <v>47</v>
      </c>
      <c r="F7357" t="s">
        <v>61</v>
      </c>
      <c r="G7357" t="s">
        <v>39</v>
      </c>
      <c r="H7357" t="s">
        <v>49</v>
      </c>
      <c r="I7357">
        <f>IF(OR(financial_transactions3[[#This Row],[amount]]&lt;$L$16, financial_transactions3[[#This Row],[amount]]&gt;$L$17), 1, 0)</f>
        <v>1</v>
      </c>
    </row>
    <row r="7358" spans="1:9">
      <c r="A7358" t="s">
        <v>12949</v>
      </c>
      <c r="B7358" s="3">
        <v>45584</v>
      </c>
      <c r="C7358" t="s">
        <v>12950</v>
      </c>
      <c r="D7358">
        <v>1821.05</v>
      </c>
      <c r="E7358" t="s">
        <v>122</v>
      </c>
      <c r="F7358" t="s">
        <v>61</v>
      </c>
      <c r="G7358" t="s">
        <v>39</v>
      </c>
      <c r="H7358" t="s">
        <v>53</v>
      </c>
      <c r="I7358">
        <f>IF(OR(financial_transactions3[[#This Row],[amount]]&lt;$L$16, financial_transactions3[[#This Row],[amount]]&gt;$L$17), 1, 0)</f>
        <v>1</v>
      </c>
    </row>
    <row r="7359" spans="1:9">
      <c r="A7359" t="s">
        <v>12951</v>
      </c>
      <c r="B7359" s="3">
        <v>45584</v>
      </c>
      <c r="C7359" t="s">
        <v>6994</v>
      </c>
      <c r="D7359">
        <v>964.75</v>
      </c>
      <c r="E7359" t="s">
        <v>67</v>
      </c>
      <c r="F7359" t="s">
        <v>26</v>
      </c>
      <c r="G7359" t="s">
        <v>48</v>
      </c>
      <c r="H7359" t="s">
        <v>176</v>
      </c>
      <c r="I7359">
        <f>IF(OR(financial_transactions3[[#This Row],[amount]]&lt;$L$16, financial_transactions3[[#This Row],[amount]]&gt;$L$17), 1, 0)</f>
        <v>0</v>
      </c>
    </row>
    <row r="7360" spans="1:9">
      <c r="A7360" t="s">
        <v>12952</v>
      </c>
      <c r="B7360" s="3">
        <v>45584</v>
      </c>
      <c r="C7360" t="s">
        <v>6514</v>
      </c>
      <c r="D7360">
        <v>1478.53</v>
      </c>
      <c r="E7360" t="s">
        <v>52</v>
      </c>
      <c r="F7360" t="s">
        <v>32</v>
      </c>
      <c r="G7360" t="s">
        <v>48</v>
      </c>
      <c r="H7360" t="s">
        <v>123</v>
      </c>
      <c r="I7360">
        <f>IF(OR(financial_transactions3[[#This Row],[amount]]&lt;$L$16, financial_transactions3[[#This Row],[amount]]&gt;$L$17), 1, 0)</f>
        <v>0</v>
      </c>
    </row>
    <row r="7361" spans="1:9">
      <c r="A7361" t="s">
        <v>12953</v>
      </c>
      <c r="B7361" s="3">
        <v>45584</v>
      </c>
      <c r="C7361" t="s">
        <v>3760</v>
      </c>
      <c r="D7361">
        <v>1763.77</v>
      </c>
      <c r="E7361" t="s">
        <v>52</v>
      </c>
      <c r="F7361" t="s">
        <v>26</v>
      </c>
      <c r="G7361" t="s">
        <v>27</v>
      </c>
      <c r="H7361" t="s">
        <v>33</v>
      </c>
      <c r="I7361">
        <f>IF(OR(financial_transactions3[[#This Row],[amount]]&lt;$L$16, financial_transactions3[[#This Row],[amount]]&gt;$L$17), 1, 0)</f>
        <v>1</v>
      </c>
    </row>
    <row r="7362" spans="1:9">
      <c r="A7362" t="s">
        <v>12954</v>
      </c>
      <c r="B7362" s="3">
        <v>45584</v>
      </c>
      <c r="C7362" t="s">
        <v>12955</v>
      </c>
      <c r="D7362">
        <v>1348.16</v>
      </c>
      <c r="E7362" t="s">
        <v>122</v>
      </c>
      <c r="F7362" t="s">
        <v>61</v>
      </c>
      <c r="G7362" t="s">
        <v>39</v>
      </c>
      <c r="H7362" t="s">
        <v>49</v>
      </c>
      <c r="I7362">
        <f>IF(OR(financial_transactions3[[#This Row],[amount]]&lt;$L$16, financial_transactions3[[#This Row],[amount]]&gt;$L$17), 1, 0)</f>
        <v>0</v>
      </c>
    </row>
    <row r="7363" spans="1:9">
      <c r="A7363" t="s">
        <v>12956</v>
      </c>
      <c r="B7363" s="3">
        <v>45584</v>
      </c>
      <c r="C7363" t="s">
        <v>12957</v>
      </c>
      <c r="D7363">
        <v>181.98</v>
      </c>
      <c r="E7363" t="s">
        <v>31</v>
      </c>
      <c r="F7363" t="s">
        <v>20</v>
      </c>
      <c r="G7363" t="s">
        <v>48</v>
      </c>
      <c r="H7363" t="s">
        <v>75</v>
      </c>
      <c r="I7363">
        <f>IF(OR(financial_transactions3[[#This Row],[amount]]&lt;$L$16, financial_transactions3[[#This Row],[amount]]&gt;$L$17), 1, 0)</f>
        <v>1</v>
      </c>
    </row>
    <row r="7364" spans="1:9">
      <c r="A7364" t="s">
        <v>12958</v>
      </c>
      <c r="B7364" s="3">
        <v>45584</v>
      </c>
      <c r="C7364" t="s">
        <v>12959</v>
      </c>
      <c r="D7364">
        <v>11138.12</v>
      </c>
      <c r="E7364" t="s">
        <v>70</v>
      </c>
      <c r="F7364" t="s">
        <v>32</v>
      </c>
      <c r="G7364" t="s">
        <v>27</v>
      </c>
      <c r="H7364" t="s">
        <v>94</v>
      </c>
      <c r="I7364">
        <f>IF(OR(financial_transactions3[[#This Row],[amount]]&lt;$L$16, financial_transactions3[[#This Row],[amount]]&gt;$L$17), 1, 0)</f>
        <v>1</v>
      </c>
    </row>
    <row r="7365" spans="1:9">
      <c r="A7365" t="s">
        <v>12960</v>
      </c>
      <c r="B7365" s="3">
        <v>45584</v>
      </c>
      <c r="C7365" t="s">
        <v>3535</v>
      </c>
      <c r="D7365">
        <v>1736.05</v>
      </c>
      <c r="E7365" t="s">
        <v>31</v>
      </c>
      <c r="F7365" t="s">
        <v>61</v>
      </c>
      <c r="G7365" t="s">
        <v>27</v>
      </c>
      <c r="H7365" t="s">
        <v>22</v>
      </c>
      <c r="I7365">
        <f>IF(OR(financial_transactions3[[#This Row],[amount]]&lt;$L$16, financial_transactions3[[#This Row],[amount]]&gt;$L$17), 1, 0)</f>
        <v>1</v>
      </c>
    </row>
    <row r="7366" spans="1:9">
      <c r="A7366" t="s">
        <v>12961</v>
      </c>
      <c r="B7366" s="3">
        <v>45584</v>
      </c>
      <c r="C7366" t="s">
        <v>12962</v>
      </c>
      <c r="D7366">
        <v>1577.05</v>
      </c>
      <c r="E7366" t="s">
        <v>25</v>
      </c>
      <c r="F7366" t="s">
        <v>20</v>
      </c>
      <c r="G7366" t="s">
        <v>27</v>
      </c>
      <c r="H7366" t="s">
        <v>75</v>
      </c>
      <c r="I7366">
        <f>IF(OR(financial_transactions3[[#This Row],[amount]]&lt;$L$16, financial_transactions3[[#This Row],[amount]]&gt;$L$17), 1, 0)</f>
        <v>0</v>
      </c>
    </row>
    <row r="7367" spans="1:9">
      <c r="A7367" t="s">
        <v>12963</v>
      </c>
      <c r="B7367" s="3">
        <v>45584</v>
      </c>
      <c r="C7367" t="s">
        <v>12964</v>
      </c>
      <c r="D7367">
        <v>1028.29</v>
      </c>
      <c r="E7367" t="s">
        <v>25</v>
      </c>
      <c r="F7367" t="s">
        <v>32</v>
      </c>
      <c r="G7367" t="s">
        <v>39</v>
      </c>
      <c r="H7367" t="s">
        <v>94</v>
      </c>
      <c r="I7367">
        <f>IF(OR(financial_transactions3[[#This Row],[amount]]&lt;$L$16, financial_transactions3[[#This Row],[amount]]&gt;$L$17), 1, 0)</f>
        <v>0</v>
      </c>
    </row>
    <row r="7368" spans="1:9">
      <c r="A7368" t="s">
        <v>12965</v>
      </c>
      <c r="B7368" s="3">
        <v>45584</v>
      </c>
      <c r="C7368" t="s">
        <v>7729</v>
      </c>
      <c r="D7368">
        <v>1216.43</v>
      </c>
      <c r="E7368" t="s">
        <v>16079</v>
      </c>
      <c r="F7368" t="s">
        <v>61</v>
      </c>
      <c r="G7368" t="s">
        <v>21</v>
      </c>
      <c r="H7368" t="s">
        <v>53</v>
      </c>
      <c r="I7368">
        <f>IF(OR(financial_transactions3[[#This Row],[amount]]&lt;$L$16, financial_transactions3[[#This Row],[amount]]&gt;$L$17), 1, 0)</f>
        <v>0</v>
      </c>
    </row>
    <row r="7369" spans="1:9">
      <c r="A7369" t="s">
        <v>12966</v>
      </c>
      <c r="B7369" s="3">
        <v>45584</v>
      </c>
      <c r="C7369" t="s">
        <v>9863</v>
      </c>
      <c r="D7369">
        <v>1765.75</v>
      </c>
      <c r="E7369" t="s">
        <v>16079</v>
      </c>
      <c r="F7369" t="s">
        <v>32</v>
      </c>
      <c r="G7369" t="s">
        <v>39</v>
      </c>
      <c r="H7369" t="s">
        <v>22</v>
      </c>
      <c r="I7369">
        <f>IF(OR(financial_transactions3[[#This Row],[amount]]&lt;$L$16, financial_transactions3[[#This Row],[amount]]&gt;$L$17), 1, 0)</f>
        <v>1</v>
      </c>
    </row>
    <row r="7370" spans="1:9">
      <c r="A7370" t="s">
        <v>12967</v>
      </c>
      <c r="B7370" s="3">
        <v>45584</v>
      </c>
      <c r="C7370" t="s">
        <v>10957</v>
      </c>
      <c r="D7370">
        <v>1615.71</v>
      </c>
      <c r="E7370" t="s">
        <v>31</v>
      </c>
      <c r="F7370" t="s">
        <v>26</v>
      </c>
      <c r="G7370" t="s">
        <v>48</v>
      </c>
      <c r="H7370" t="s">
        <v>44</v>
      </c>
      <c r="I7370">
        <f>IF(OR(financial_transactions3[[#This Row],[amount]]&lt;$L$16, financial_transactions3[[#This Row],[amount]]&gt;$L$17), 1, 0)</f>
        <v>1</v>
      </c>
    </row>
    <row r="7371" spans="1:9">
      <c r="A7371" t="s">
        <v>12968</v>
      </c>
      <c r="B7371" s="3">
        <v>45584</v>
      </c>
      <c r="C7371" t="s">
        <v>4197</v>
      </c>
      <c r="D7371">
        <v>948.83</v>
      </c>
      <c r="E7371" t="s">
        <v>31</v>
      </c>
      <c r="F7371" t="s">
        <v>32</v>
      </c>
      <c r="G7371" t="s">
        <v>39</v>
      </c>
      <c r="H7371" t="s">
        <v>44</v>
      </c>
      <c r="I7371">
        <f>IF(OR(financial_transactions3[[#This Row],[amount]]&lt;$L$16, financial_transactions3[[#This Row],[amount]]&gt;$L$17), 1, 0)</f>
        <v>0</v>
      </c>
    </row>
    <row r="7372" spans="1:9">
      <c r="A7372" t="s">
        <v>12969</v>
      </c>
      <c r="B7372" s="3">
        <v>45584</v>
      </c>
      <c r="C7372" t="s">
        <v>6073</v>
      </c>
      <c r="D7372">
        <v>1126.96</v>
      </c>
      <c r="E7372" t="s">
        <v>47</v>
      </c>
      <c r="F7372" t="s">
        <v>20</v>
      </c>
      <c r="G7372" t="s">
        <v>39</v>
      </c>
      <c r="H7372" t="s">
        <v>16080</v>
      </c>
      <c r="I7372">
        <f>IF(OR(financial_transactions3[[#This Row],[amount]]&lt;$L$16, financial_transactions3[[#This Row],[amount]]&gt;$L$17), 1, 0)</f>
        <v>0</v>
      </c>
    </row>
    <row r="7373" spans="1:9">
      <c r="A7373" t="s">
        <v>12970</v>
      </c>
      <c r="B7373" s="3">
        <v>45584</v>
      </c>
      <c r="C7373" t="s">
        <v>7645</v>
      </c>
      <c r="D7373">
        <v>9100.56</v>
      </c>
      <c r="E7373" t="s">
        <v>47</v>
      </c>
      <c r="F7373" t="s">
        <v>32</v>
      </c>
      <c r="G7373" t="s">
        <v>39</v>
      </c>
      <c r="H7373" t="s">
        <v>109</v>
      </c>
      <c r="I7373">
        <f>IF(OR(financial_transactions3[[#This Row],[amount]]&lt;$L$16, financial_transactions3[[#This Row],[amount]]&gt;$L$17), 1, 0)</f>
        <v>1</v>
      </c>
    </row>
    <row r="7374" spans="1:9">
      <c r="A7374" t="s">
        <v>12971</v>
      </c>
      <c r="B7374" s="3">
        <v>45584</v>
      </c>
      <c r="C7374" t="s">
        <v>12972</v>
      </c>
      <c r="D7374">
        <v>1685.48</v>
      </c>
      <c r="E7374" t="s">
        <v>19</v>
      </c>
      <c r="F7374" t="s">
        <v>61</v>
      </c>
      <c r="G7374" t="s">
        <v>39</v>
      </c>
      <c r="H7374" t="s">
        <v>36</v>
      </c>
      <c r="I7374">
        <f>IF(OR(financial_transactions3[[#This Row],[amount]]&lt;$L$16, financial_transactions3[[#This Row],[amount]]&gt;$L$17), 1, 0)</f>
        <v>1</v>
      </c>
    </row>
    <row r="7375" spans="1:9">
      <c r="A7375" t="s">
        <v>12973</v>
      </c>
      <c r="B7375" s="3">
        <v>45584</v>
      </c>
      <c r="C7375" t="s">
        <v>8321</v>
      </c>
      <c r="D7375">
        <v>1781.61</v>
      </c>
      <c r="E7375" t="s">
        <v>64</v>
      </c>
      <c r="F7375" t="s">
        <v>20</v>
      </c>
      <c r="G7375" t="s">
        <v>48</v>
      </c>
      <c r="H7375" t="s">
        <v>28</v>
      </c>
      <c r="I7375">
        <f>IF(OR(financial_transactions3[[#This Row],[amount]]&lt;$L$16, financial_transactions3[[#This Row],[amount]]&gt;$L$17), 1, 0)</f>
        <v>1</v>
      </c>
    </row>
    <row r="7376" spans="1:9">
      <c r="A7376" t="s">
        <v>12974</v>
      </c>
      <c r="B7376" s="3">
        <v>45584</v>
      </c>
      <c r="C7376" t="s">
        <v>12975</v>
      </c>
      <c r="D7376">
        <v>1327.11</v>
      </c>
      <c r="E7376" t="s">
        <v>16079</v>
      </c>
      <c r="F7376" t="s">
        <v>20</v>
      </c>
      <c r="G7376" t="s">
        <v>21</v>
      </c>
      <c r="H7376" t="s">
        <v>16080</v>
      </c>
      <c r="I7376">
        <f>IF(OR(financial_transactions3[[#This Row],[amount]]&lt;$L$16, financial_transactions3[[#This Row],[amount]]&gt;$L$17), 1, 0)</f>
        <v>0</v>
      </c>
    </row>
    <row r="7377" spans="1:9">
      <c r="A7377" t="s">
        <v>12976</v>
      </c>
      <c r="B7377" s="3">
        <v>45584</v>
      </c>
      <c r="C7377" t="s">
        <v>10974</v>
      </c>
      <c r="D7377">
        <v>102.48</v>
      </c>
      <c r="E7377" t="s">
        <v>19</v>
      </c>
      <c r="F7377" t="s">
        <v>26</v>
      </c>
      <c r="G7377" t="s">
        <v>39</v>
      </c>
      <c r="H7377" t="s">
        <v>57</v>
      </c>
      <c r="I7377">
        <f>IF(OR(financial_transactions3[[#This Row],[amount]]&lt;$L$16, financial_transactions3[[#This Row],[amount]]&gt;$L$17), 1, 0)</f>
        <v>1</v>
      </c>
    </row>
    <row r="7378" spans="1:9">
      <c r="A7378" t="s">
        <v>12978</v>
      </c>
      <c r="B7378" s="3">
        <v>45585</v>
      </c>
      <c r="C7378" t="s">
        <v>12124</v>
      </c>
      <c r="D7378">
        <v>1587.98</v>
      </c>
      <c r="E7378" t="s">
        <v>64</v>
      </c>
      <c r="F7378" t="s">
        <v>20</v>
      </c>
      <c r="G7378" t="s">
        <v>27</v>
      </c>
      <c r="H7378" t="s">
        <v>33</v>
      </c>
      <c r="I7378">
        <f>IF(OR(financial_transactions3[[#This Row],[amount]]&lt;$L$16, financial_transactions3[[#This Row],[amount]]&gt;$L$17), 1, 0)</f>
        <v>0</v>
      </c>
    </row>
    <row r="7379" spans="1:9">
      <c r="A7379" t="s">
        <v>12979</v>
      </c>
      <c r="B7379" s="3">
        <v>45585</v>
      </c>
      <c r="C7379" t="s">
        <v>8164</v>
      </c>
      <c r="D7379">
        <v>200.77</v>
      </c>
      <c r="E7379" t="s">
        <v>67</v>
      </c>
      <c r="F7379" t="s">
        <v>61</v>
      </c>
      <c r="G7379" t="s">
        <v>27</v>
      </c>
      <c r="H7379" t="s">
        <v>53</v>
      </c>
      <c r="I7379">
        <f>IF(OR(financial_transactions3[[#This Row],[amount]]&lt;$L$16, financial_transactions3[[#This Row],[amount]]&gt;$L$17), 1, 0)</f>
        <v>1</v>
      </c>
    </row>
    <row r="7380" spans="1:9">
      <c r="A7380" t="s">
        <v>12980</v>
      </c>
      <c r="B7380" s="3">
        <v>45585</v>
      </c>
      <c r="C7380" t="s">
        <v>12610</v>
      </c>
      <c r="D7380">
        <v>431.51</v>
      </c>
      <c r="E7380" t="s">
        <v>31</v>
      </c>
      <c r="F7380" t="s">
        <v>61</v>
      </c>
      <c r="G7380" t="s">
        <v>48</v>
      </c>
      <c r="H7380" t="s">
        <v>40</v>
      </c>
      <c r="I7380">
        <f>IF(OR(financial_transactions3[[#This Row],[amount]]&lt;$L$16, financial_transactions3[[#This Row],[amount]]&gt;$L$17), 1, 0)</f>
        <v>1</v>
      </c>
    </row>
    <row r="7381" spans="1:9">
      <c r="A7381" t="s">
        <v>12981</v>
      </c>
      <c r="B7381" s="3">
        <v>45585</v>
      </c>
      <c r="C7381" t="s">
        <v>7374</v>
      </c>
      <c r="D7381">
        <v>167.67</v>
      </c>
      <c r="E7381" t="s">
        <v>122</v>
      </c>
      <c r="F7381" t="s">
        <v>32</v>
      </c>
      <c r="G7381" t="s">
        <v>39</v>
      </c>
      <c r="H7381" t="s">
        <v>44</v>
      </c>
      <c r="I7381">
        <f>IF(OR(financial_transactions3[[#This Row],[amount]]&lt;$L$16, financial_transactions3[[#This Row],[amount]]&gt;$L$17), 1, 0)</f>
        <v>1</v>
      </c>
    </row>
    <row r="7382" spans="1:9">
      <c r="A7382" t="s">
        <v>12982</v>
      </c>
      <c r="B7382" s="3">
        <v>45585</v>
      </c>
      <c r="C7382" t="s">
        <v>12983</v>
      </c>
      <c r="D7382">
        <v>1799.02</v>
      </c>
      <c r="E7382" t="s">
        <v>25</v>
      </c>
      <c r="F7382" t="s">
        <v>20</v>
      </c>
      <c r="G7382" t="s">
        <v>21</v>
      </c>
      <c r="H7382" t="s">
        <v>44</v>
      </c>
      <c r="I7382">
        <f>IF(OR(financial_transactions3[[#This Row],[amount]]&lt;$L$16, financial_transactions3[[#This Row],[amount]]&gt;$L$17), 1, 0)</f>
        <v>1</v>
      </c>
    </row>
    <row r="7383" spans="1:9">
      <c r="A7383" t="s">
        <v>12984</v>
      </c>
      <c r="B7383" s="3">
        <v>45585</v>
      </c>
      <c r="C7383" t="s">
        <v>405</v>
      </c>
      <c r="D7383">
        <v>1682.29</v>
      </c>
      <c r="E7383" t="s">
        <v>25</v>
      </c>
      <c r="F7383" t="s">
        <v>32</v>
      </c>
      <c r="G7383" t="s">
        <v>48</v>
      </c>
      <c r="H7383" t="s">
        <v>49</v>
      </c>
      <c r="I7383">
        <f>IF(OR(financial_transactions3[[#This Row],[amount]]&lt;$L$16, financial_transactions3[[#This Row],[amount]]&gt;$L$17), 1, 0)</f>
        <v>1</v>
      </c>
    </row>
    <row r="7384" spans="1:9">
      <c r="A7384" t="s">
        <v>12985</v>
      </c>
      <c r="B7384" s="3">
        <v>45585</v>
      </c>
      <c r="C7384" t="s">
        <v>2897</v>
      </c>
      <c r="D7384">
        <v>777.99</v>
      </c>
      <c r="E7384" t="s">
        <v>122</v>
      </c>
      <c r="F7384" t="s">
        <v>20</v>
      </c>
      <c r="G7384" t="s">
        <v>39</v>
      </c>
      <c r="H7384" t="s">
        <v>75</v>
      </c>
      <c r="I7384">
        <f>IF(OR(financial_transactions3[[#This Row],[amount]]&lt;$L$16, financial_transactions3[[#This Row],[amount]]&gt;$L$17), 1, 0)</f>
        <v>0</v>
      </c>
    </row>
    <row r="7385" spans="1:9">
      <c r="A7385" t="s">
        <v>12986</v>
      </c>
      <c r="B7385" s="3">
        <v>45585</v>
      </c>
      <c r="C7385" t="s">
        <v>9338</v>
      </c>
      <c r="D7385">
        <v>994.03</v>
      </c>
      <c r="E7385" t="s">
        <v>19</v>
      </c>
      <c r="F7385" t="s">
        <v>26</v>
      </c>
      <c r="G7385" t="s">
        <v>27</v>
      </c>
      <c r="H7385" t="s">
        <v>75</v>
      </c>
      <c r="I7385">
        <f>IF(OR(financial_transactions3[[#This Row],[amount]]&lt;$L$16, financial_transactions3[[#This Row],[amount]]&gt;$L$17), 1, 0)</f>
        <v>0</v>
      </c>
    </row>
    <row r="7386" spans="1:9">
      <c r="A7386" t="s">
        <v>12987</v>
      </c>
      <c r="B7386" s="3">
        <v>45585</v>
      </c>
      <c r="C7386" t="s">
        <v>12988</v>
      </c>
      <c r="D7386">
        <v>1683.14</v>
      </c>
      <c r="E7386" t="s">
        <v>122</v>
      </c>
      <c r="F7386" t="s">
        <v>26</v>
      </c>
      <c r="G7386" t="s">
        <v>39</v>
      </c>
      <c r="H7386" t="s">
        <v>33</v>
      </c>
      <c r="I7386">
        <f>IF(OR(financial_transactions3[[#This Row],[amount]]&lt;$L$16, financial_transactions3[[#This Row],[amount]]&gt;$L$17), 1, 0)</f>
        <v>1</v>
      </c>
    </row>
    <row r="7387" spans="1:9">
      <c r="A7387" t="s">
        <v>12989</v>
      </c>
      <c r="B7387" s="3">
        <v>45585</v>
      </c>
      <c r="C7387" t="s">
        <v>3768</v>
      </c>
      <c r="D7387">
        <v>481.92</v>
      </c>
      <c r="E7387" t="s">
        <v>67</v>
      </c>
      <c r="F7387" t="s">
        <v>61</v>
      </c>
      <c r="G7387" t="s">
        <v>39</v>
      </c>
      <c r="H7387" t="s">
        <v>49</v>
      </c>
      <c r="I7387">
        <f>IF(OR(financial_transactions3[[#This Row],[amount]]&lt;$L$16, financial_transactions3[[#This Row],[amount]]&gt;$L$17), 1, 0)</f>
        <v>1</v>
      </c>
    </row>
    <row r="7388" spans="1:9">
      <c r="A7388" t="s">
        <v>12990</v>
      </c>
      <c r="B7388" s="3">
        <v>45585</v>
      </c>
      <c r="C7388" t="s">
        <v>12991</v>
      </c>
      <c r="D7388">
        <v>1188.69</v>
      </c>
      <c r="E7388" t="s">
        <v>52</v>
      </c>
      <c r="F7388" t="s">
        <v>20</v>
      </c>
      <c r="G7388" t="s">
        <v>27</v>
      </c>
      <c r="H7388" t="s">
        <v>57</v>
      </c>
      <c r="I7388">
        <f>IF(OR(financial_transactions3[[#This Row],[amount]]&lt;$L$16, financial_transactions3[[#This Row],[amount]]&gt;$L$17), 1, 0)</f>
        <v>0</v>
      </c>
    </row>
    <row r="7389" spans="1:9">
      <c r="A7389" t="s">
        <v>12992</v>
      </c>
      <c r="B7389" s="3">
        <v>45585</v>
      </c>
      <c r="C7389" t="s">
        <v>12993</v>
      </c>
      <c r="D7389">
        <v>692.11</v>
      </c>
      <c r="E7389" t="s">
        <v>67</v>
      </c>
      <c r="F7389" t="s">
        <v>32</v>
      </c>
      <c r="G7389" t="s">
        <v>21</v>
      </c>
      <c r="H7389" t="s">
        <v>75</v>
      </c>
      <c r="I7389">
        <f>IF(OR(financial_transactions3[[#This Row],[amount]]&lt;$L$16, financial_transactions3[[#This Row],[amount]]&gt;$L$17), 1, 0)</f>
        <v>0</v>
      </c>
    </row>
    <row r="7390" spans="1:9">
      <c r="A7390" t="s">
        <v>12994</v>
      </c>
      <c r="B7390" s="3">
        <v>45585</v>
      </c>
      <c r="C7390" t="s">
        <v>5969</v>
      </c>
      <c r="D7390">
        <v>1942.16</v>
      </c>
      <c r="E7390" t="s">
        <v>52</v>
      </c>
      <c r="F7390" t="s">
        <v>61</v>
      </c>
      <c r="G7390" t="s">
        <v>48</v>
      </c>
      <c r="H7390" t="s">
        <v>57</v>
      </c>
      <c r="I7390">
        <f>IF(OR(financial_transactions3[[#This Row],[amount]]&lt;$L$16, financial_transactions3[[#This Row],[amount]]&gt;$L$17), 1, 0)</f>
        <v>1</v>
      </c>
    </row>
    <row r="7391" spans="1:9">
      <c r="A7391" t="s">
        <v>12995</v>
      </c>
      <c r="B7391" s="3">
        <v>45585</v>
      </c>
      <c r="C7391" t="s">
        <v>10425</v>
      </c>
      <c r="D7391">
        <v>578.87</v>
      </c>
      <c r="E7391" t="s">
        <v>25</v>
      </c>
      <c r="F7391" t="s">
        <v>32</v>
      </c>
      <c r="G7391" t="s">
        <v>48</v>
      </c>
      <c r="H7391" t="s">
        <v>36</v>
      </c>
      <c r="I7391">
        <f>IF(OR(financial_transactions3[[#This Row],[amount]]&lt;$L$16, financial_transactions3[[#This Row],[amount]]&gt;$L$17), 1, 0)</f>
        <v>0</v>
      </c>
    </row>
    <row r="7392" spans="1:9">
      <c r="A7392" t="s">
        <v>12996</v>
      </c>
      <c r="B7392" s="3">
        <v>45585</v>
      </c>
      <c r="C7392" t="s">
        <v>12997</v>
      </c>
      <c r="D7392">
        <v>1647.29</v>
      </c>
      <c r="E7392" t="s">
        <v>19</v>
      </c>
      <c r="F7392" t="s">
        <v>61</v>
      </c>
      <c r="G7392" t="s">
        <v>48</v>
      </c>
      <c r="H7392" t="s">
        <v>75</v>
      </c>
      <c r="I7392">
        <f>IF(OR(financial_transactions3[[#This Row],[amount]]&lt;$L$16, financial_transactions3[[#This Row],[amount]]&gt;$L$17), 1, 0)</f>
        <v>1</v>
      </c>
    </row>
    <row r="7393" spans="1:9">
      <c r="A7393" t="s">
        <v>12998</v>
      </c>
      <c r="B7393" s="3">
        <v>45585</v>
      </c>
      <c r="C7393" t="s">
        <v>10416</v>
      </c>
      <c r="D7393">
        <v>594.97</v>
      </c>
      <c r="E7393" t="s">
        <v>70</v>
      </c>
      <c r="F7393" t="s">
        <v>61</v>
      </c>
      <c r="G7393" t="s">
        <v>39</v>
      </c>
      <c r="H7393" t="s">
        <v>44</v>
      </c>
      <c r="I7393">
        <f>IF(OR(financial_transactions3[[#This Row],[amount]]&lt;$L$16, financial_transactions3[[#This Row],[amount]]&gt;$L$17), 1, 0)</f>
        <v>0</v>
      </c>
    </row>
    <row r="7394" spans="1:9">
      <c r="A7394" t="s">
        <v>12999</v>
      </c>
      <c r="B7394" s="3">
        <v>45585</v>
      </c>
      <c r="C7394" t="s">
        <v>4041</v>
      </c>
      <c r="D7394">
        <v>1138.5</v>
      </c>
      <c r="E7394" t="s">
        <v>70</v>
      </c>
      <c r="F7394" t="s">
        <v>26</v>
      </c>
      <c r="G7394" t="s">
        <v>27</v>
      </c>
      <c r="H7394" t="s">
        <v>75</v>
      </c>
      <c r="I7394">
        <f>IF(OR(financial_transactions3[[#This Row],[amount]]&lt;$L$16, financial_transactions3[[#This Row],[amount]]&gt;$L$17), 1, 0)</f>
        <v>0</v>
      </c>
    </row>
    <row r="7395" spans="1:9">
      <c r="A7395" t="s">
        <v>13000</v>
      </c>
      <c r="B7395" s="3">
        <v>45585</v>
      </c>
      <c r="C7395" t="s">
        <v>13001</v>
      </c>
      <c r="D7395">
        <v>1407.01</v>
      </c>
      <c r="E7395" t="s">
        <v>16079</v>
      </c>
      <c r="F7395" t="s">
        <v>20</v>
      </c>
      <c r="G7395" t="s">
        <v>48</v>
      </c>
      <c r="H7395" t="s">
        <v>123</v>
      </c>
      <c r="I7395">
        <f>IF(OR(financial_transactions3[[#This Row],[amount]]&lt;$L$16, financial_transactions3[[#This Row],[amount]]&gt;$L$17), 1, 0)</f>
        <v>0</v>
      </c>
    </row>
    <row r="7396" spans="1:9">
      <c r="A7396" t="s">
        <v>13002</v>
      </c>
      <c r="B7396" s="3">
        <v>45585</v>
      </c>
      <c r="C7396" t="s">
        <v>11230</v>
      </c>
      <c r="D7396">
        <v>15219.21</v>
      </c>
      <c r="E7396" t="s">
        <v>70</v>
      </c>
      <c r="F7396" t="s">
        <v>61</v>
      </c>
      <c r="G7396" t="s">
        <v>48</v>
      </c>
      <c r="H7396" t="s">
        <v>87</v>
      </c>
      <c r="I7396">
        <f>IF(OR(financial_transactions3[[#This Row],[amount]]&lt;$L$16, financial_transactions3[[#This Row],[amount]]&gt;$L$17), 1, 0)</f>
        <v>1</v>
      </c>
    </row>
    <row r="7397" spans="1:9">
      <c r="A7397" t="s">
        <v>13003</v>
      </c>
      <c r="B7397" s="3">
        <v>45585</v>
      </c>
      <c r="C7397" t="s">
        <v>7361</v>
      </c>
      <c r="D7397">
        <v>1857.79</v>
      </c>
      <c r="E7397" t="s">
        <v>67</v>
      </c>
      <c r="F7397" t="s">
        <v>20</v>
      </c>
      <c r="G7397" t="s">
        <v>27</v>
      </c>
      <c r="H7397" t="s">
        <v>75</v>
      </c>
      <c r="I7397">
        <f>IF(OR(financial_transactions3[[#This Row],[amount]]&lt;$L$16, financial_transactions3[[#This Row],[amount]]&gt;$L$17), 1, 0)</f>
        <v>1</v>
      </c>
    </row>
    <row r="7398" spans="1:9">
      <c r="A7398" t="s">
        <v>13004</v>
      </c>
      <c r="B7398" s="3">
        <v>45585</v>
      </c>
      <c r="C7398" t="s">
        <v>9105</v>
      </c>
      <c r="D7398">
        <v>871</v>
      </c>
      <c r="E7398" t="s">
        <v>64</v>
      </c>
      <c r="F7398" t="s">
        <v>61</v>
      </c>
      <c r="G7398" t="s">
        <v>39</v>
      </c>
      <c r="H7398" t="s">
        <v>33</v>
      </c>
      <c r="I7398">
        <f>IF(OR(financial_transactions3[[#This Row],[amount]]&lt;$L$16, financial_transactions3[[#This Row],[amount]]&gt;$L$17), 1, 0)</f>
        <v>0</v>
      </c>
    </row>
    <row r="7399" spans="1:9">
      <c r="A7399" t="s">
        <v>13007</v>
      </c>
      <c r="B7399" s="3">
        <v>45585</v>
      </c>
      <c r="C7399" t="s">
        <v>11404</v>
      </c>
      <c r="D7399">
        <v>1126.54</v>
      </c>
      <c r="E7399" t="s">
        <v>122</v>
      </c>
      <c r="F7399" t="s">
        <v>32</v>
      </c>
      <c r="G7399" t="s">
        <v>21</v>
      </c>
      <c r="H7399" t="s">
        <v>57</v>
      </c>
      <c r="I7399">
        <f>IF(OR(financial_transactions3[[#This Row],[amount]]&lt;$L$16, financial_transactions3[[#This Row],[amount]]&gt;$L$17), 1, 0)</f>
        <v>0</v>
      </c>
    </row>
    <row r="7400" spans="1:9">
      <c r="A7400" t="s">
        <v>13008</v>
      </c>
      <c r="B7400" s="3">
        <v>45585</v>
      </c>
      <c r="C7400" t="s">
        <v>13009</v>
      </c>
      <c r="D7400">
        <v>940.97</v>
      </c>
      <c r="E7400" t="s">
        <v>19</v>
      </c>
      <c r="F7400" t="s">
        <v>26</v>
      </c>
      <c r="G7400" t="s">
        <v>39</v>
      </c>
      <c r="H7400" t="s">
        <v>176</v>
      </c>
      <c r="I7400">
        <f>IF(OR(financial_transactions3[[#This Row],[amount]]&lt;$L$16, financial_transactions3[[#This Row],[amount]]&gt;$L$17), 1, 0)</f>
        <v>0</v>
      </c>
    </row>
    <row r="7401" spans="1:9">
      <c r="A7401" t="s">
        <v>13010</v>
      </c>
      <c r="B7401" s="3">
        <v>45585</v>
      </c>
      <c r="C7401" t="s">
        <v>13011</v>
      </c>
      <c r="D7401">
        <v>1082.98</v>
      </c>
      <c r="E7401" t="s">
        <v>16110</v>
      </c>
      <c r="F7401" t="s">
        <v>61</v>
      </c>
      <c r="G7401" t="s">
        <v>21</v>
      </c>
      <c r="H7401" t="s">
        <v>49</v>
      </c>
      <c r="I7401">
        <f>IF(OR(financial_transactions3[[#This Row],[amount]]&lt;$L$16, financial_transactions3[[#This Row],[amount]]&gt;$L$17), 1, 0)</f>
        <v>0</v>
      </c>
    </row>
    <row r="7402" spans="1:9">
      <c r="A7402" t="s">
        <v>13012</v>
      </c>
      <c r="B7402" s="3">
        <v>45585</v>
      </c>
      <c r="C7402" t="s">
        <v>13013</v>
      </c>
      <c r="D7402">
        <v>717.54</v>
      </c>
      <c r="E7402" t="s">
        <v>25</v>
      </c>
      <c r="F7402" t="s">
        <v>32</v>
      </c>
      <c r="G7402" t="s">
        <v>48</v>
      </c>
      <c r="H7402" t="s">
        <v>53</v>
      </c>
      <c r="I7402">
        <f>IF(OR(financial_transactions3[[#This Row],[amount]]&lt;$L$16, financial_transactions3[[#This Row],[amount]]&gt;$L$17), 1, 0)</f>
        <v>0</v>
      </c>
    </row>
    <row r="7403" spans="1:9">
      <c r="A7403" t="s">
        <v>13014</v>
      </c>
      <c r="B7403" s="3">
        <v>45585</v>
      </c>
      <c r="C7403" t="s">
        <v>13015</v>
      </c>
      <c r="D7403">
        <v>1938.38</v>
      </c>
      <c r="E7403" t="s">
        <v>67</v>
      </c>
      <c r="F7403" t="s">
        <v>61</v>
      </c>
      <c r="G7403" t="s">
        <v>21</v>
      </c>
      <c r="H7403" t="s">
        <v>49</v>
      </c>
      <c r="I7403">
        <f>IF(OR(financial_transactions3[[#This Row],[amount]]&lt;$L$16, financial_transactions3[[#This Row],[amount]]&gt;$L$17), 1, 0)</f>
        <v>1</v>
      </c>
    </row>
    <row r="7404" spans="1:9">
      <c r="A7404" t="s">
        <v>13016</v>
      </c>
      <c r="B7404" s="3">
        <v>45586</v>
      </c>
      <c r="C7404" t="s">
        <v>1341</v>
      </c>
      <c r="D7404">
        <v>1777.74</v>
      </c>
      <c r="E7404" t="s">
        <v>67</v>
      </c>
      <c r="F7404" t="s">
        <v>61</v>
      </c>
      <c r="G7404" t="s">
        <v>48</v>
      </c>
      <c r="H7404" t="s">
        <v>87</v>
      </c>
      <c r="I7404">
        <f>IF(OR(financial_transactions3[[#This Row],[amount]]&lt;$L$16, financial_transactions3[[#This Row],[amount]]&gt;$L$17), 1, 0)</f>
        <v>1</v>
      </c>
    </row>
    <row r="7405" spans="1:9">
      <c r="A7405" t="s">
        <v>13017</v>
      </c>
      <c r="B7405" s="3">
        <v>45586</v>
      </c>
      <c r="C7405" t="s">
        <v>13018</v>
      </c>
      <c r="D7405">
        <v>10660.23</v>
      </c>
      <c r="E7405" t="s">
        <v>67</v>
      </c>
      <c r="F7405" t="s">
        <v>20</v>
      </c>
      <c r="G7405" t="s">
        <v>27</v>
      </c>
      <c r="H7405" t="s">
        <v>16080</v>
      </c>
      <c r="I7405">
        <f>IF(OR(financial_transactions3[[#This Row],[amount]]&lt;$L$16, financial_transactions3[[#This Row],[amount]]&gt;$L$17), 1, 0)</f>
        <v>1</v>
      </c>
    </row>
    <row r="7406" spans="1:9">
      <c r="A7406" t="s">
        <v>13019</v>
      </c>
      <c r="B7406" s="3">
        <v>45586</v>
      </c>
      <c r="C7406" t="s">
        <v>13020</v>
      </c>
      <c r="D7406">
        <v>1185.22</v>
      </c>
      <c r="E7406" t="s">
        <v>70</v>
      </c>
      <c r="F7406" t="s">
        <v>61</v>
      </c>
      <c r="G7406" t="s">
        <v>21</v>
      </c>
      <c r="H7406" t="s">
        <v>16080</v>
      </c>
      <c r="I7406">
        <f>IF(OR(financial_transactions3[[#This Row],[amount]]&lt;$L$16, financial_transactions3[[#This Row],[amount]]&gt;$L$17), 1, 0)</f>
        <v>0</v>
      </c>
    </row>
    <row r="7407" spans="1:9">
      <c r="A7407" t="s">
        <v>13021</v>
      </c>
      <c r="B7407" s="3">
        <v>45586</v>
      </c>
      <c r="C7407" t="s">
        <v>13022</v>
      </c>
      <c r="D7407">
        <v>831.08</v>
      </c>
      <c r="E7407" t="s">
        <v>16079</v>
      </c>
      <c r="F7407" t="s">
        <v>32</v>
      </c>
      <c r="G7407" t="s">
        <v>27</v>
      </c>
      <c r="H7407" t="s">
        <v>53</v>
      </c>
      <c r="I7407">
        <f>IF(OR(financial_transactions3[[#This Row],[amount]]&lt;$L$16, financial_transactions3[[#This Row],[amount]]&gt;$L$17), 1, 0)</f>
        <v>0</v>
      </c>
    </row>
    <row r="7408" spans="1:9">
      <c r="A7408" t="s">
        <v>13023</v>
      </c>
      <c r="B7408" s="3">
        <v>45586</v>
      </c>
      <c r="C7408" t="s">
        <v>8259</v>
      </c>
      <c r="D7408">
        <v>548.51</v>
      </c>
      <c r="E7408" t="s">
        <v>16110</v>
      </c>
      <c r="F7408" t="s">
        <v>32</v>
      </c>
      <c r="G7408" t="s">
        <v>21</v>
      </c>
      <c r="H7408" t="s">
        <v>75</v>
      </c>
      <c r="I7408">
        <f>IF(OR(financial_transactions3[[#This Row],[amount]]&lt;$L$16, financial_transactions3[[#This Row],[amount]]&gt;$L$17), 1, 0)</f>
        <v>1</v>
      </c>
    </row>
    <row r="7409" spans="1:9">
      <c r="A7409" t="s">
        <v>13024</v>
      </c>
      <c r="B7409" s="3">
        <v>45586</v>
      </c>
      <c r="C7409" t="s">
        <v>5975</v>
      </c>
      <c r="D7409">
        <v>719.34</v>
      </c>
      <c r="E7409" t="s">
        <v>70</v>
      </c>
      <c r="F7409" t="s">
        <v>32</v>
      </c>
      <c r="G7409" t="s">
        <v>21</v>
      </c>
      <c r="H7409" t="s">
        <v>94</v>
      </c>
      <c r="I7409">
        <f>IF(OR(financial_transactions3[[#This Row],[amount]]&lt;$L$16, financial_transactions3[[#This Row],[amount]]&gt;$L$17), 1, 0)</f>
        <v>0</v>
      </c>
    </row>
    <row r="7410" spans="1:9">
      <c r="A7410" t="s">
        <v>13025</v>
      </c>
      <c r="B7410" s="3">
        <v>45586</v>
      </c>
      <c r="C7410" t="s">
        <v>13026</v>
      </c>
      <c r="D7410">
        <v>550.29999999999995</v>
      </c>
      <c r="E7410" t="s">
        <v>47</v>
      </c>
      <c r="F7410" t="s">
        <v>20</v>
      </c>
      <c r="G7410" t="s">
        <v>39</v>
      </c>
      <c r="H7410" t="s">
        <v>75</v>
      </c>
      <c r="I7410">
        <f>IF(OR(financial_transactions3[[#This Row],[amount]]&lt;$L$16, financial_transactions3[[#This Row],[amount]]&gt;$L$17), 1, 0)</f>
        <v>1</v>
      </c>
    </row>
    <row r="7411" spans="1:9">
      <c r="A7411" t="s">
        <v>13027</v>
      </c>
      <c r="B7411" s="3">
        <v>45586</v>
      </c>
      <c r="C7411" t="s">
        <v>13028</v>
      </c>
      <c r="D7411">
        <v>1962.19</v>
      </c>
      <c r="E7411" t="s">
        <v>25</v>
      </c>
      <c r="F7411" t="s">
        <v>20</v>
      </c>
      <c r="G7411" t="s">
        <v>39</v>
      </c>
      <c r="H7411" t="s">
        <v>44</v>
      </c>
      <c r="I7411">
        <f>IF(OR(financial_transactions3[[#This Row],[amount]]&lt;$L$16, financial_transactions3[[#This Row],[amount]]&gt;$L$17), 1, 0)</f>
        <v>1</v>
      </c>
    </row>
    <row r="7412" spans="1:9">
      <c r="A7412" t="s">
        <v>13032</v>
      </c>
      <c r="B7412" s="3">
        <v>45586</v>
      </c>
      <c r="C7412" t="s">
        <v>13033</v>
      </c>
      <c r="D7412">
        <v>1176.28</v>
      </c>
      <c r="E7412" t="s">
        <v>52</v>
      </c>
      <c r="F7412" t="s">
        <v>61</v>
      </c>
      <c r="G7412" t="s">
        <v>39</v>
      </c>
      <c r="H7412" t="s">
        <v>28</v>
      </c>
      <c r="I7412">
        <f>IF(OR(financial_transactions3[[#This Row],[amount]]&lt;$L$16, financial_transactions3[[#This Row],[amount]]&gt;$L$17), 1, 0)</f>
        <v>0</v>
      </c>
    </row>
    <row r="7413" spans="1:9">
      <c r="A7413" t="s">
        <v>13034</v>
      </c>
      <c r="B7413" s="3">
        <v>45586</v>
      </c>
      <c r="C7413" t="s">
        <v>13035</v>
      </c>
      <c r="D7413">
        <v>485.73</v>
      </c>
      <c r="E7413" t="s">
        <v>70</v>
      </c>
      <c r="F7413" t="s">
        <v>32</v>
      </c>
      <c r="G7413" t="s">
        <v>27</v>
      </c>
      <c r="H7413" t="s">
        <v>33</v>
      </c>
      <c r="I7413">
        <f>IF(OR(financial_transactions3[[#This Row],[amount]]&lt;$L$16, financial_transactions3[[#This Row],[amount]]&gt;$L$17), 1, 0)</f>
        <v>1</v>
      </c>
    </row>
    <row r="7414" spans="1:9">
      <c r="A7414" t="s">
        <v>13036</v>
      </c>
      <c r="B7414" s="3">
        <v>45586</v>
      </c>
      <c r="C7414" t="s">
        <v>4888</v>
      </c>
      <c r="D7414">
        <v>434.73</v>
      </c>
      <c r="E7414" t="s">
        <v>67</v>
      </c>
      <c r="F7414" t="s">
        <v>20</v>
      </c>
      <c r="G7414" t="s">
        <v>27</v>
      </c>
      <c r="H7414" t="s">
        <v>44</v>
      </c>
      <c r="I7414">
        <f>IF(OR(financial_transactions3[[#This Row],[amount]]&lt;$L$16, financial_transactions3[[#This Row],[amount]]&gt;$L$17), 1, 0)</f>
        <v>1</v>
      </c>
    </row>
    <row r="7415" spans="1:9">
      <c r="A7415" t="s">
        <v>13037</v>
      </c>
      <c r="B7415" s="3">
        <v>45586</v>
      </c>
      <c r="C7415" t="s">
        <v>13038</v>
      </c>
      <c r="D7415">
        <v>1380.68</v>
      </c>
      <c r="E7415" t="s">
        <v>122</v>
      </c>
      <c r="F7415" t="s">
        <v>26</v>
      </c>
      <c r="G7415" t="s">
        <v>21</v>
      </c>
      <c r="H7415" t="s">
        <v>44</v>
      </c>
      <c r="I7415">
        <f>IF(OR(financial_transactions3[[#This Row],[amount]]&lt;$L$16, financial_transactions3[[#This Row],[amount]]&gt;$L$17), 1, 0)</f>
        <v>0</v>
      </c>
    </row>
    <row r="7416" spans="1:9">
      <c r="A7416" t="s">
        <v>13039</v>
      </c>
      <c r="B7416" s="3">
        <v>45586</v>
      </c>
      <c r="C7416" t="s">
        <v>12588</v>
      </c>
      <c r="D7416">
        <v>13706.18</v>
      </c>
      <c r="E7416" t="s">
        <v>47</v>
      </c>
      <c r="F7416" t="s">
        <v>20</v>
      </c>
      <c r="G7416" t="s">
        <v>21</v>
      </c>
      <c r="H7416" t="s">
        <v>87</v>
      </c>
      <c r="I7416">
        <f>IF(OR(financial_transactions3[[#This Row],[amount]]&lt;$L$16, financial_transactions3[[#This Row],[amount]]&gt;$L$17), 1, 0)</f>
        <v>1</v>
      </c>
    </row>
    <row r="7417" spans="1:9">
      <c r="A7417" t="s">
        <v>13040</v>
      </c>
      <c r="B7417" s="3">
        <v>45586</v>
      </c>
      <c r="C7417" t="s">
        <v>1035</v>
      </c>
      <c r="D7417">
        <v>1747.74</v>
      </c>
      <c r="E7417" t="s">
        <v>52</v>
      </c>
      <c r="F7417" t="s">
        <v>61</v>
      </c>
      <c r="G7417" t="s">
        <v>48</v>
      </c>
      <c r="H7417" t="s">
        <v>44</v>
      </c>
      <c r="I7417">
        <f>IF(OR(financial_transactions3[[#This Row],[amount]]&lt;$L$16, financial_transactions3[[#This Row],[amount]]&gt;$L$17), 1, 0)</f>
        <v>1</v>
      </c>
    </row>
    <row r="7418" spans="1:9">
      <c r="A7418" t="s">
        <v>13041</v>
      </c>
      <c r="B7418" s="3">
        <v>45586</v>
      </c>
      <c r="C7418" t="s">
        <v>13042</v>
      </c>
      <c r="D7418">
        <v>1592.41</v>
      </c>
      <c r="E7418" t="s">
        <v>19</v>
      </c>
      <c r="F7418" t="s">
        <v>20</v>
      </c>
      <c r="G7418" t="s">
        <v>39</v>
      </c>
      <c r="H7418" t="s">
        <v>33</v>
      </c>
      <c r="I7418">
        <f>IF(OR(financial_transactions3[[#This Row],[amount]]&lt;$L$16, financial_transactions3[[#This Row],[amount]]&gt;$L$17), 1, 0)</f>
        <v>0</v>
      </c>
    </row>
    <row r="7419" spans="1:9">
      <c r="A7419" t="s">
        <v>13043</v>
      </c>
      <c r="B7419" s="3">
        <v>45586</v>
      </c>
      <c r="C7419" t="s">
        <v>13044</v>
      </c>
      <c r="D7419">
        <v>440.99</v>
      </c>
      <c r="E7419" t="s">
        <v>64</v>
      </c>
      <c r="F7419" t="s">
        <v>61</v>
      </c>
      <c r="G7419" t="s">
        <v>21</v>
      </c>
      <c r="H7419" t="s">
        <v>109</v>
      </c>
      <c r="I7419">
        <f>IF(OR(financial_transactions3[[#This Row],[amount]]&lt;$L$16, financial_transactions3[[#This Row],[amount]]&gt;$L$17), 1, 0)</f>
        <v>1</v>
      </c>
    </row>
    <row r="7420" spans="1:9">
      <c r="A7420" t="s">
        <v>13045</v>
      </c>
      <c r="B7420" s="3">
        <v>45586</v>
      </c>
      <c r="C7420" t="s">
        <v>8637</v>
      </c>
      <c r="D7420">
        <v>299.8</v>
      </c>
      <c r="E7420" t="s">
        <v>47</v>
      </c>
      <c r="F7420" t="s">
        <v>32</v>
      </c>
      <c r="G7420" t="s">
        <v>27</v>
      </c>
      <c r="H7420" t="s">
        <v>40</v>
      </c>
      <c r="I7420">
        <f>IF(OR(financial_transactions3[[#This Row],[amount]]&lt;$L$16, financial_transactions3[[#This Row],[amount]]&gt;$L$17), 1, 0)</f>
        <v>1</v>
      </c>
    </row>
    <row r="7421" spans="1:9">
      <c r="A7421" t="s">
        <v>13046</v>
      </c>
      <c r="B7421" s="3">
        <v>45586</v>
      </c>
      <c r="C7421" t="s">
        <v>9400</v>
      </c>
      <c r="D7421">
        <v>1160.8399999999999</v>
      </c>
      <c r="E7421" t="s">
        <v>19</v>
      </c>
      <c r="F7421" t="s">
        <v>32</v>
      </c>
      <c r="G7421" t="s">
        <v>27</v>
      </c>
      <c r="H7421" t="s">
        <v>109</v>
      </c>
      <c r="I7421">
        <f>IF(OR(financial_transactions3[[#This Row],[amount]]&lt;$L$16, financial_transactions3[[#This Row],[amount]]&gt;$L$17), 1, 0)</f>
        <v>0</v>
      </c>
    </row>
    <row r="7422" spans="1:9">
      <c r="A7422" t="s">
        <v>13047</v>
      </c>
      <c r="B7422" s="3">
        <v>45586</v>
      </c>
      <c r="C7422" t="s">
        <v>13048</v>
      </c>
      <c r="D7422">
        <v>807.64</v>
      </c>
      <c r="E7422" t="s">
        <v>31</v>
      </c>
      <c r="F7422" t="s">
        <v>61</v>
      </c>
      <c r="G7422" t="s">
        <v>21</v>
      </c>
      <c r="H7422" t="s">
        <v>33</v>
      </c>
      <c r="I7422">
        <f>IF(OR(financial_transactions3[[#This Row],[amount]]&lt;$L$16, financial_transactions3[[#This Row],[amount]]&gt;$L$17), 1, 0)</f>
        <v>0</v>
      </c>
    </row>
    <row r="7423" spans="1:9">
      <c r="A7423" t="s">
        <v>13051</v>
      </c>
      <c r="B7423" s="3">
        <v>45586</v>
      </c>
      <c r="C7423" t="s">
        <v>4120</v>
      </c>
      <c r="D7423">
        <v>1014.47</v>
      </c>
      <c r="E7423" t="s">
        <v>16110</v>
      </c>
      <c r="F7423" t="s">
        <v>26</v>
      </c>
      <c r="G7423" t="s">
        <v>27</v>
      </c>
      <c r="H7423" t="s">
        <v>87</v>
      </c>
      <c r="I7423">
        <f>IF(OR(financial_transactions3[[#This Row],[amount]]&lt;$L$16, financial_transactions3[[#This Row],[amount]]&gt;$L$17), 1, 0)</f>
        <v>0</v>
      </c>
    </row>
    <row r="7424" spans="1:9">
      <c r="A7424" t="s">
        <v>13053</v>
      </c>
      <c r="B7424" s="3">
        <v>45587</v>
      </c>
      <c r="C7424" t="s">
        <v>11586</v>
      </c>
      <c r="D7424">
        <v>1376.48</v>
      </c>
      <c r="E7424" t="s">
        <v>67</v>
      </c>
      <c r="F7424" t="s">
        <v>26</v>
      </c>
      <c r="G7424" t="s">
        <v>27</v>
      </c>
      <c r="H7424" t="s">
        <v>36</v>
      </c>
      <c r="I7424">
        <f>IF(OR(financial_transactions3[[#This Row],[amount]]&lt;$L$16, financial_transactions3[[#This Row],[amount]]&gt;$L$17), 1, 0)</f>
        <v>0</v>
      </c>
    </row>
    <row r="7425" spans="1:9">
      <c r="A7425" t="s">
        <v>13054</v>
      </c>
      <c r="B7425" s="3">
        <v>45587</v>
      </c>
      <c r="C7425" t="s">
        <v>3533</v>
      </c>
      <c r="D7425">
        <v>1301.56</v>
      </c>
      <c r="E7425" t="s">
        <v>64</v>
      </c>
      <c r="F7425" t="s">
        <v>32</v>
      </c>
      <c r="G7425" t="s">
        <v>39</v>
      </c>
      <c r="H7425" t="s">
        <v>123</v>
      </c>
      <c r="I7425">
        <f>IF(OR(financial_transactions3[[#This Row],[amount]]&lt;$L$16, financial_transactions3[[#This Row],[amount]]&gt;$L$17), 1, 0)</f>
        <v>0</v>
      </c>
    </row>
    <row r="7426" spans="1:9">
      <c r="A7426" t="s">
        <v>13055</v>
      </c>
      <c r="B7426" s="3">
        <v>45587</v>
      </c>
      <c r="C7426" t="s">
        <v>9571</v>
      </c>
      <c r="D7426">
        <v>85.23</v>
      </c>
      <c r="E7426" t="s">
        <v>52</v>
      </c>
      <c r="F7426" t="s">
        <v>20</v>
      </c>
      <c r="G7426" t="s">
        <v>39</v>
      </c>
      <c r="H7426" t="s">
        <v>22</v>
      </c>
      <c r="I7426">
        <f>IF(OR(financial_transactions3[[#This Row],[amount]]&lt;$L$16, financial_transactions3[[#This Row],[amount]]&gt;$L$17), 1, 0)</f>
        <v>1</v>
      </c>
    </row>
    <row r="7427" spans="1:9">
      <c r="A7427" t="s">
        <v>13056</v>
      </c>
      <c r="B7427" s="3">
        <v>45587</v>
      </c>
      <c r="C7427" t="s">
        <v>10563</v>
      </c>
      <c r="D7427">
        <v>675.61</v>
      </c>
      <c r="E7427" t="s">
        <v>19</v>
      </c>
      <c r="F7427" t="s">
        <v>32</v>
      </c>
      <c r="G7427" t="s">
        <v>48</v>
      </c>
      <c r="H7427" t="s">
        <v>75</v>
      </c>
      <c r="I7427">
        <f>IF(OR(financial_transactions3[[#This Row],[amount]]&lt;$L$16, financial_transactions3[[#This Row],[amount]]&gt;$L$17), 1, 0)</f>
        <v>0</v>
      </c>
    </row>
    <row r="7428" spans="1:9">
      <c r="A7428" t="s">
        <v>13057</v>
      </c>
      <c r="B7428" s="3">
        <v>45587</v>
      </c>
      <c r="C7428" t="s">
        <v>13058</v>
      </c>
      <c r="D7428">
        <v>590.72</v>
      </c>
      <c r="E7428" t="s">
        <v>16110</v>
      </c>
      <c r="F7428" t="s">
        <v>61</v>
      </c>
      <c r="G7428" t="s">
        <v>27</v>
      </c>
      <c r="H7428" t="s">
        <v>123</v>
      </c>
      <c r="I7428">
        <f>IF(OR(financial_transactions3[[#This Row],[amount]]&lt;$L$16, financial_transactions3[[#This Row],[amount]]&gt;$L$17), 1, 0)</f>
        <v>0</v>
      </c>
    </row>
    <row r="7429" spans="1:9">
      <c r="A7429" t="s">
        <v>13059</v>
      </c>
      <c r="B7429" s="3">
        <v>45587</v>
      </c>
      <c r="C7429" t="s">
        <v>13060</v>
      </c>
      <c r="D7429">
        <v>209.56</v>
      </c>
      <c r="E7429" t="s">
        <v>52</v>
      </c>
      <c r="F7429" t="s">
        <v>32</v>
      </c>
      <c r="G7429" t="s">
        <v>27</v>
      </c>
      <c r="H7429" t="s">
        <v>16080</v>
      </c>
      <c r="I7429">
        <f>IF(OR(financial_transactions3[[#This Row],[amount]]&lt;$L$16, financial_transactions3[[#This Row],[amount]]&gt;$L$17), 1, 0)</f>
        <v>1</v>
      </c>
    </row>
    <row r="7430" spans="1:9">
      <c r="A7430" t="s">
        <v>13061</v>
      </c>
      <c r="B7430" s="3">
        <v>45587</v>
      </c>
      <c r="C7430" t="s">
        <v>5092</v>
      </c>
      <c r="D7430">
        <v>461</v>
      </c>
      <c r="E7430" t="s">
        <v>64</v>
      </c>
      <c r="F7430" t="s">
        <v>32</v>
      </c>
      <c r="G7430" t="s">
        <v>27</v>
      </c>
      <c r="H7430" t="s">
        <v>33</v>
      </c>
      <c r="I7430">
        <f>IF(OR(financial_transactions3[[#This Row],[amount]]&lt;$L$16, financial_transactions3[[#This Row],[amount]]&gt;$L$17), 1, 0)</f>
        <v>1</v>
      </c>
    </row>
    <row r="7431" spans="1:9">
      <c r="A7431" t="s">
        <v>13062</v>
      </c>
      <c r="B7431" s="3">
        <v>45587</v>
      </c>
      <c r="C7431" t="s">
        <v>12449</v>
      </c>
      <c r="D7431">
        <v>1651.45</v>
      </c>
      <c r="E7431" t="s">
        <v>67</v>
      </c>
      <c r="F7431" t="s">
        <v>61</v>
      </c>
      <c r="G7431" t="s">
        <v>27</v>
      </c>
      <c r="H7431" t="s">
        <v>109</v>
      </c>
      <c r="I7431">
        <f>IF(OR(financial_transactions3[[#This Row],[amount]]&lt;$L$16, financial_transactions3[[#This Row],[amount]]&gt;$L$17), 1, 0)</f>
        <v>1</v>
      </c>
    </row>
    <row r="7432" spans="1:9">
      <c r="A7432" t="s">
        <v>13063</v>
      </c>
      <c r="B7432" s="3">
        <v>45587</v>
      </c>
      <c r="C7432" t="s">
        <v>13064</v>
      </c>
      <c r="D7432">
        <v>1564.24</v>
      </c>
      <c r="E7432" t="s">
        <v>64</v>
      </c>
      <c r="F7432" t="s">
        <v>26</v>
      </c>
      <c r="G7432" t="s">
        <v>21</v>
      </c>
      <c r="H7432" t="s">
        <v>22</v>
      </c>
      <c r="I7432">
        <f>IF(OR(financial_transactions3[[#This Row],[amount]]&lt;$L$16, financial_transactions3[[#This Row],[amount]]&gt;$L$17), 1, 0)</f>
        <v>0</v>
      </c>
    </row>
    <row r="7433" spans="1:9">
      <c r="A7433" t="s">
        <v>13065</v>
      </c>
      <c r="B7433" s="3">
        <v>45587</v>
      </c>
      <c r="C7433" t="s">
        <v>6898</v>
      </c>
      <c r="D7433">
        <v>1960.79</v>
      </c>
      <c r="E7433" t="s">
        <v>16110</v>
      </c>
      <c r="F7433" t="s">
        <v>61</v>
      </c>
      <c r="G7433" t="s">
        <v>21</v>
      </c>
      <c r="H7433" t="s">
        <v>57</v>
      </c>
      <c r="I7433">
        <f>IF(OR(financial_transactions3[[#This Row],[amount]]&lt;$L$16, financial_transactions3[[#This Row],[amount]]&gt;$L$17), 1, 0)</f>
        <v>1</v>
      </c>
    </row>
    <row r="7434" spans="1:9">
      <c r="A7434" t="s">
        <v>13067</v>
      </c>
      <c r="B7434" s="3">
        <v>45587</v>
      </c>
      <c r="C7434" t="s">
        <v>8563</v>
      </c>
      <c r="D7434">
        <v>1720.14</v>
      </c>
      <c r="E7434" t="s">
        <v>64</v>
      </c>
      <c r="F7434" t="s">
        <v>61</v>
      </c>
      <c r="G7434" t="s">
        <v>48</v>
      </c>
      <c r="H7434" t="s">
        <v>57</v>
      </c>
      <c r="I7434">
        <f>IF(OR(financial_transactions3[[#This Row],[amount]]&lt;$L$16, financial_transactions3[[#This Row],[amount]]&gt;$L$17), 1, 0)</f>
        <v>1</v>
      </c>
    </row>
    <row r="7435" spans="1:9">
      <c r="A7435" t="s">
        <v>13068</v>
      </c>
      <c r="B7435" s="3">
        <v>45587</v>
      </c>
      <c r="C7435" t="s">
        <v>2460</v>
      </c>
      <c r="D7435">
        <v>1329.34</v>
      </c>
      <c r="E7435" t="s">
        <v>52</v>
      </c>
      <c r="F7435" t="s">
        <v>32</v>
      </c>
      <c r="G7435" t="s">
        <v>48</v>
      </c>
      <c r="H7435" t="s">
        <v>22</v>
      </c>
      <c r="I7435">
        <f>IF(OR(financial_transactions3[[#This Row],[amount]]&lt;$L$16, financial_transactions3[[#This Row],[amount]]&gt;$L$17), 1, 0)</f>
        <v>0</v>
      </c>
    </row>
    <row r="7436" spans="1:9">
      <c r="A7436" t="s">
        <v>13069</v>
      </c>
      <c r="B7436" s="3">
        <v>45587</v>
      </c>
      <c r="C7436" t="s">
        <v>6270</v>
      </c>
      <c r="D7436">
        <v>762.51</v>
      </c>
      <c r="E7436" t="s">
        <v>25</v>
      </c>
      <c r="F7436" t="s">
        <v>61</v>
      </c>
      <c r="G7436" t="s">
        <v>27</v>
      </c>
      <c r="H7436" t="s">
        <v>109</v>
      </c>
      <c r="I7436">
        <f>IF(OR(financial_transactions3[[#This Row],[amount]]&lt;$L$16, financial_transactions3[[#This Row],[amount]]&gt;$L$17), 1, 0)</f>
        <v>0</v>
      </c>
    </row>
    <row r="7437" spans="1:9">
      <c r="A7437" t="s">
        <v>13070</v>
      </c>
      <c r="B7437" s="3">
        <v>45587</v>
      </c>
      <c r="C7437" t="s">
        <v>3366</v>
      </c>
      <c r="D7437">
        <v>1278.2</v>
      </c>
      <c r="E7437" t="s">
        <v>64</v>
      </c>
      <c r="F7437" t="s">
        <v>20</v>
      </c>
      <c r="G7437" t="s">
        <v>27</v>
      </c>
      <c r="H7437" t="s">
        <v>176</v>
      </c>
      <c r="I7437">
        <f>IF(OR(financial_transactions3[[#This Row],[amount]]&lt;$L$16, financial_transactions3[[#This Row],[amount]]&gt;$L$17), 1, 0)</f>
        <v>0</v>
      </c>
    </row>
    <row r="7438" spans="1:9">
      <c r="A7438" t="s">
        <v>13073</v>
      </c>
      <c r="B7438" s="3">
        <v>45587</v>
      </c>
      <c r="C7438" t="s">
        <v>13074</v>
      </c>
      <c r="D7438">
        <v>1087.6400000000001</v>
      </c>
      <c r="E7438" t="s">
        <v>16079</v>
      </c>
      <c r="F7438" t="s">
        <v>20</v>
      </c>
      <c r="G7438" t="s">
        <v>39</v>
      </c>
      <c r="H7438" t="s">
        <v>36</v>
      </c>
      <c r="I7438">
        <f>IF(OR(financial_transactions3[[#This Row],[amount]]&lt;$L$16, financial_transactions3[[#This Row],[amount]]&gt;$L$17), 1, 0)</f>
        <v>0</v>
      </c>
    </row>
    <row r="7439" spans="1:9">
      <c r="A7439" t="s">
        <v>13075</v>
      </c>
      <c r="B7439" s="3">
        <v>45587</v>
      </c>
      <c r="C7439" t="s">
        <v>165</v>
      </c>
      <c r="D7439">
        <v>1640.4</v>
      </c>
      <c r="E7439" t="s">
        <v>52</v>
      </c>
      <c r="F7439" t="s">
        <v>32</v>
      </c>
      <c r="G7439" t="s">
        <v>21</v>
      </c>
      <c r="H7439" t="s">
        <v>36</v>
      </c>
      <c r="I7439">
        <f>IF(OR(financial_transactions3[[#This Row],[amount]]&lt;$L$16, financial_transactions3[[#This Row],[amount]]&gt;$L$17), 1, 0)</f>
        <v>1</v>
      </c>
    </row>
    <row r="7440" spans="1:9">
      <c r="A7440" t="s">
        <v>13076</v>
      </c>
      <c r="B7440" s="3">
        <v>45587</v>
      </c>
      <c r="C7440" t="s">
        <v>13077</v>
      </c>
      <c r="D7440">
        <v>1201.6199999999999</v>
      </c>
      <c r="E7440" t="s">
        <v>70</v>
      </c>
      <c r="F7440" t="s">
        <v>61</v>
      </c>
      <c r="G7440" t="s">
        <v>39</v>
      </c>
      <c r="H7440" t="s">
        <v>44</v>
      </c>
      <c r="I7440">
        <f>IF(OR(financial_transactions3[[#This Row],[amount]]&lt;$L$16, financial_transactions3[[#This Row],[amount]]&gt;$L$17), 1, 0)</f>
        <v>0</v>
      </c>
    </row>
    <row r="7441" spans="1:9">
      <c r="A7441" t="s">
        <v>13078</v>
      </c>
      <c r="B7441" s="3">
        <v>45587</v>
      </c>
      <c r="C7441" t="s">
        <v>13079</v>
      </c>
      <c r="D7441">
        <v>1784.02</v>
      </c>
      <c r="E7441" t="s">
        <v>16110</v>
      </c>
      <c r="F7441" t="s">
        <v>61</v>
      </c>
      <c r="G7441" t="s">
        <v>27</v>
      </c>
      <c r="H7441" t="s">
        <v>94</v>
      </c>
      <c r="I7441">
        <f>IF(OR(financial_transactions3[[#This Row],[amount]]&lt;$L$16, financial_transactions3[[#This Row],[amount]]&gt;$L$17), 1, 0)</f>
        <v>1</v>
      </c>
    </row>
    <row r="7442" spans="1:9">
      <c r="A7442" t="s">
        <v>13080</v>
      </c>
      <c r="B7442" s="3">
        <v>45587</v>
      </c>
      <c r="C7442" t="s">
        <v>3190</v>
      </c>
      <c r="D7442">
        <v>89.96</v>
      </c>
      <c r="E7442" t="s">
        <v>70</v>
      </c>
      <c r="F7442" t="s">
        <v>26</v>
      </c>
      <c r="G7442" t="s">
        <v>27</v>
      </c>
      <c r="H7442" t="s">
        <v>53</v>
      </c>
      <c r="I7442">
        <f>IF(OR(financial_transactions3[[#This Row],[amount]]&lt;$L$16, financial_transactions3[[#This Row],[amount]]&gt;$L$17), 1, 0)</f>
        <v>1</v>
      </c>
    </row>
    <row r="7443" spans="1:9">
      <c r="A7443" t="s">
        <v>13081</v>
      </c>
      <c r="B7443" s="3">
        <v>45587</v>
      </c>
      <c r="C7443" t="s">
        <v>3652</v>
      </c>
      <c r="D7443">
        <v>597.63</v>
      </c>
      <c r="E7443" t="s">
        <v>16079</v>
      </c>
      <c r="F7443" t="s">
        <v>20</v>
      </c>
      <c r="G7443" t="s">
        <v>21</v>
      </c>
      <c r="H7443" t="s">
        <v>75</v>
      </c>
      <c r="I7443">
        <f>IF(OR(financial_transactions3[[#This Row],[amount]]&lt;$L$16, financial_transactions3[[#This Row],[amount]]&gt;$L$17), 1, 0)</f>
        <v>0</v>
      </c>
    </row>
    <row r="7444" spans="1:9">
      <c r="A7444" t="s">
        <v>13082</v>
      </c>
      <c r="B7444" s="3">
        <v>45587</v>
      </c>
      <c r="C7444" t="s">
        <v>13083</v>
      </c>
      <c r="D7444">
        <v>499.13</v>
      </c>
      <c r="E7444" t="s">
        <v>16110</v>
      </c>
      <c r="F7444" t="s">
        <v>26</v>
      </c>
      <c r="G7444" t="s">
        <v>48</v>
      </c>
      <c r="H7444" t="s">
        <v>40</v>
      </c>
      <c r="I7444">
        <f>IF(OR(financial_transactions3[[#This Row],[amount]]&lt;$L$16, financial_transactions3[[#This Row],[amount]]&gt;$L$17), 1, 0)</f>
        <v>1</v>
      </c>
    </row>
    <row r="7445" spans="1:9">
      <c r="A7445" t="s">
        <v>13084</v>
      </c>
      <c r="B7445" s="3">
        <v>45587</v>
      </c>
      <c r="C7445" t="s">
        <v>3808</v>
      </c>
      <c r="D7445">
        <v>1649.93</v>
      </c>
      <c r="E7445" t="s">
        <v>64</v>
      </c>
      <c r="F7445" t="s">
        <v>26</v>
      </c>
      <c r="G7445" t="s">
        <v>27</v>
      </c>
      <c r="H7445" t="s">
        <v>123</v>
      </c>
      <c r="I7445">
        <f>IF(OR(financial_transactions3[[#This Row],[amount]]&lt;$L$16, financial_transactions3[[#This Row],[amount]]&gt;$L$17), 1, 0)</f>
        <v>1</v>
      </c>
    </row>
    <row r="7446" spans="1:9">
      <c r="A7446" t="s">
        <v>13085</v>
      </c>
      <c r="B7446" s="3">
        <v>45587</v>
      </c>
      <c r="C7446" t="s">
        <v>3203</v>
      </c>
      <c r="D7446">
        <v>152.30000000000001</v>
      </c>
      <c r="E7446" t="s">
        <v>25</v>
      </c>
      <c r="F7446" t="s">
        <v>61</v>
      </c>
      <c r="G7446" t="s">
        <v>39</v>
      </c>
      <c r="H7446" t="s">
        <v>57</v>
      </c>
      <c r="I7446">
        <f>IF(OR(financial_transactions3[[#This Row],[amount]]&lt;$L$16, financial_transactions3[[#This Row],[amount]]&gt;$L$17), 1, 0)</f>
        <v>1</v>
      </c>
    </row>
    <row r="7447" spans="1:9">
      <c r="A7447" t="s">
        <v>13086</v>
      </c>
      <c r="B7447" s="3">
        <v>45587</v>
      </c>
      <c r="C7447" t="s">
        <v>6329</v>
      </c>
      <c r="D7447">
        <v>12240.21</v>
      </c>
      <c r="E7447" t="s">
        <v>47</v>
      </c>
      <c r="F7447" t="s">
        <v>20</v>
      </c>
      <c r="G7447" t="s">
        <v>48</v>
      </c>
      <c r="H7447" t="s">
        <v>87</v>
      </c>
      <c r="I7447">
        <f>IF(OR(financial_transactions3[[#This Row],[amount]]&lt;$L$16, financial_transactions3[[#This Row],[amount]]&gt;$L$17), 1, 0)</f>
        <v>1</v>
      </c>
    </row>
    <row r="7448" spans="1:9">
      <c r="A7448" t="s">
        <v>13087</v>
      </c>
      <c r="B7448" s="3">
        <v>45587</v>
      </c>
      <c r="C7448" t="s">
        <v>13088</v>
      </c>
      <c r="D7448">
        <v>1856.25</v>
      </c>
      <c r="E7448" t="s">
        <v>52</v>
      </c>
      <c r="F7448" t="s">
        <v>26</v>
      </c>
      <c r="G7448" t="s">
        <v>39</v>
      </c>
      <c r="H7448" t="s">
        <v>16080</v>
      </c>
      <c r="I7448">
        <f>IF(OR(financial_transactions3[[#This Row],[amount]]&lt;$L$16, financial_transactions3[[#This Row],[amount]]&gt;$L$17), 1, 0)</f>
        <v>1</v>
      </c>
    </row>
    <row r="7449" spans="1:9">
      <c r="A7449" t="s">
        <v>13089</v>
      </c>
      <c r="B7449" s="3">
        <v>45587</v>
      </c>
      <c r="C7449" t="s">
        <v>3269</v>
      </c>
      <c r="D7449">
        <v>952.22</v>
      </c>
      <c r="E7449" t="s">
        <v>64</v>
      </c>
      <c r="F7449" t="s">
        <v>26</v>
      </c>
      <c r="G7449" t="s">
        <v>39</v>
      </c>
      <c r="H7449" t="s">
        <v>87</v>
      </c>
      <c r="I7449">
        <f>IF(OR(financial_transactions3[[#This Row],[amount]]&lt;$L$16, financial_transactions3[[#This Row],[amount]]&gt;$L$17), 1, 0)</f>
        <v>0</v>
      </c>
    </row>
    <row r="7450" spans="1:9">
      <c r="A7450" t="s">
        <v>13090</v>
      </c>
      <c r="B7450" s="3">
        <v>45588</v>
      </c>
      <c r="C7450" t="s">
        <v>13091</v>
      </c>
      <c r="D7450">
        <v>1881.43</v>
      </c>
      <c r="E7450" t="s">
        <v>122</v>
      </c>
      <c r="F7450" t="s">
        <v>26</v>
      </c>
      <c r="G7450" t="s">
        <v>21</v>
      </c>
      <c r="H7450" t="s">
        <v>75</v>
      </c>
      <c r="I7450">
        <f>IF(OR(financial_transactions3[[#This Row],[amount]]&lt;$L$16, financial_transactions3[[#This Row],[amount]]&gt;$L$17), 1, 0)</f>
        <v>1</v>
      </c>
    </row>
    <row r="7451" spans="1:9">
      <c r="A7451" t="s">
        <v>13092</v>
      </c>
      <c r="B7451" s="3">
        <v>45588</v>
      </c>
      <c r="C7451" t="s">
        <v>9380</v>
      </c>
      <c r="D7451">
        <v>929.72</v>
      </c>
      <c r="E7451" t="s">
        <v>67</v>
      </c>
      <c r="F7451" t="s">
        <v>61</v>
      </c>
      <c r="G7451" t="s">
        <v>39</v>
      </c>
      <c r="H7451" t="s">
        <v>40</v>
      </c>
      <c r="I7451">
        <f>IF(OR(financial_transactions3[[#This Row],[amount]]&lt;$L$16, financial_transactions3[[#This Row],[amount]]&gt;$L$17), 1, 0)</f>
        <v>0</v>
      </c>
    </row>
    <row r="7452" spans="1:9">
      <c r="A7452" t="s">
        <v>13093</v>
      </c>
      <c r="B7452" s="3">
        <v>45588</v>
      </c>
      <c r="C7452" t="s">
        <v>302</v>
      </c>
      <c r="D7452">
        <v>1620.69</v>
      </c>
      <c r="E7452" t="s">
        <v>31</v>
      </c>
      <c r="F7452" t="s">
        <v>26</v>
      </c>
      <c r="G7452" t="s">
        <v>27</v>
      </c>
      <c r="H7452" t="s">
        <v>75</v>
      </c>
      <c r="I7452">
        <f>IF(OR(financial_transactions3[[#This Row],[amount]]&lt;$L$16, financial_transactions3[[#This Row],[amount]]&gt;$L$17), 1, 0)</f>
        <v>1</v>
      </c>
    </row>
    <row r="7453" spans="1:9">
      <c r="A7453" t="s">
        <v>13094</v>
      </c>
      <c r="B7453" s="3">
        <v>45588</v>
      </c>
      <c r="C7453" t="s">
        <v>4271</v>
      </c>
      <c r="D7453">
        <v>1644.19</v>
      </c>
      <c r="E7453" t="s">
        <v>47</v>
      </c>
      <c r="F7453" t="s">
        <v>26</v>
      </c>
      <c r="G7453" t="s">
        <v>48</v>
      </c>
      <c r="H7453" t="s">
        <v>28</v>
      </c>
      <c r="I7453">
        <f>IF(OR(financial_transactions3[[#This Row],[amount]]&lt;$L$16, financial_transactions3[[#This Row],[amount]]&gt;$L$17), 1, 0)</f>
        <v>1</v>
      </c>
    </row>
    <row r="7454" spans="1:9">
      <c r="A7454" t="s">
        <v>13095</v>
      </c>
      <c r="B7454" s="3">
        <v>45588</v>
      </c>
      <c r="C7454" t="s">
        <v>13096</v>
      </c>
      <c r="D7454">
        <v>1435.41</v>
      </c>
      <c r="E7454" t="s">
        <v>64</v>
      </c>
      <c r="F7454" t="s">
        <v>61</v>
      </c>
      <c r="G7454" t="s">
        <v>48</v>
      </c>
      <c r="H7454" t="s">
        <v>33</v>
      </c>
      <c r="I7454">
        <f>IF(OR(financial_transactions3[[#This Row],[amount]]&lt;$L$16, financial_transactions3[[#This Row],[amount]]&gt;$L$17), 1, 0)</f>
        <v>0</v>
      </c>
    </row>
    <row r="7455" spans="1:9">
      <c r="A7455" t="s">
        <v>13097</v>
      </c>
      <c r="B7455" s="3">
        <v>45588</v>
      </c>
      <c r="C7455" t="s">
        <v>4940</v>
      </c>
      <c r="D7455">
        <v>633.37</v>
      </c>
      <c r="E7455" t="s">
        <v>19</v>
      </c>
      <c r="F7455" t="s">
        <v>61</v>
      </c>
      <c r="G7455" t="s">
        <v>39</v>
      </c>
      <c r="H7455" t="s">
        <v>33</v>
      </c>
      <c r="I7455">
        <f>IF(OR(financial_transactions3[[#This Row],[amount]]&lt;$L$16, financial_transactions3[[#This Row],[amount]]&gt;$L$17), 1, 0)</f>
        <v>0</v>
      </c>
    </row>
    <row r="7456" spans="1:9">
      <c r="A7456" t="s">
        <v>13098</v>
      </c>
      <c r="B7456" s="3">
        <v>45588</v>
      </c>
      <c r="C7456" t="s">
        <v>13099</v>
      </c>
      <c r="D7456">
        <v>1820.89</v>
      </c>
      <c r="E7456" t="s">
        <v>16079</v>
      </c>
      <c r="F7456" t="s">
        <v>20</v>
      </c>
      <c r="G7456" t="s">
        <v>21</v>
      </c>
      <c r="H7456" t="s">
        <v>22</v>
      </c>
      <c r="I7456">
        <f>IF(OR(financial_transactions3[[#This Row],[amount]]&lt;$L$16, financial_transactions3[[#This Row],[amount]]&gt;$L$17), 1, 0)</f>
        <v>1</v>
      </c>
    </row>
    <row r="7457" spans="1:9">
      <c r="A7457" t="s">
        <v>13101</v>
      </c>
      <c r="B7457" s="3">
        <v>45588</v>
      </c>
      <c r="C7457" t="s">
        <v>13102</v>
      </c>
      <c r="D7457">
        <v>1519.98</v>
      </c>
      <c r="E7457" t="s">
        <v>19</v>
      </c>
      <c r="F7457" t="s">
        <v>32</v>
      </c>
      <c r="G7457" t="s">
        <v>27</v>
      </c>
      <c r="H7457" t="s">
        <v>87</v>
      </c>
      <c r="I7457">
        <f>IF(OR(financial_transactions3[[#This Row],[amount]]&lt;$L$16, financial_transactions3[[#This Row],[amount]]&gt;$L$17), 1, 0)</f>
        <v>0</v>
      </c>
    </row>
    <row r="7458" spans="1:9">
      <c r="A7458" t="s">
        <v>13103</v>
      </c>
      <c r="B7458" s="3">
        <v>45588</v>
      </c>
      <c r="C7458" t="s">
        <v>11044</v>
      </c>
      <c r="D7458">
        <v>1305.1400000000001</v>
      </c>
      <c r="E7458" t="s">
        <v>67</v>
      </c>
      <c r="F7458" t="s">
        <v>20</v>
      </c>
      <c r="G7458" t="s">
        <v>39</v>
      </c>
      <c r="H7458" t="s">
        <v>33</v>
      </c>
      <c r="I7458">
        <f>IF(OR(financial_transactions3[[#This Row],[amount]]&lt;$L$16, financial_transactions3[[#This Row],[amount]]&gt;$L$17), 1, 0)</f>
        <v>0</v>
      </c>
    </row>
    <row r="7459" spans="1:9">
      <c r="A7459" t="s">
        <v>13104</v>
      </c>
      <c r="B7459" s="3">
        <v>45588</v>
      </c>
      <c r="C7459" t="s">
        <v>2100</v>
      </c>
      <c r="D7459">
        <v>1896.43</v>
      </c>
      <c r="E7459" t="s">
        <v>19</v>
      </c>
      <c r="F7459" t="s">
        <v>20</v>
      </c>
      <c r="G7459" t="s">
        <v>48</v>
      </c>
      <c r="H7459" t="s">
        <v>176</v>
      </c>
      <c r="I7459">
        <f>IF(OR(financial_transactions3[[#This Row],[amount]]&lt;$L$16, financial_transactions3[[#This Row],[amount]]&gt;$L$17), 1, 0)</f>
        <v>1</v>
      </c>
    </row>
    <row r="7460" spans="1:9">
      <c r="A7460" t="s">
        <v>13105</v>
      </c>
      <c r="B7460" s="3">
        <v>45588</v>
      </c>
      <c r="C7460" t="s">
        <v>1675</v>
      </c>
      <c r="D7460">
        <v>1327.91</v>
      </c>
      <c r="E7460" t="s">
        <v>19</v>
      </c>
      <c r="F7460" t="s">
        <v>32</v>
      </c>
      <c r="G7460" t="s">
        <v>39</v>
      </c>
      <c r="H7460" t="s">
        <v>176</v>
      </c>
      <c r="I7460">
        <f>IF(OR(financial_transactions3[[#This Row],[amount]]&lt;$L$16, financial_transactions3[[#This Row],[amount]]&gt;$L$17), 1, 0)</f>
        <v>0</v>
      </c>
    </row>
    <row r="7461" spans="1:9">
      <c r="A7461" t="s">
        <v>13106</v>
      </c>
      <c r="B7461" s="3">
        <v>45588</v>
      </c>
      <c r="C7461" t="s">
        <v>13107</v>
      </c>
      <c r="D7461">
        <v>838.43</v>
      </c>
      <c r="E7461" t="s">
        <v>16110</v>
      </c>
      <c r="F7461" t="s">
        <v>32</v>
      </c>
      <c r="G7461" t="s">
        <v>27</v>
      </c>
      <c r="H7461" t="s">
        <v>44</v>
      </c>
      <c r="I7461">
        <f>IF(OR(financial_transactions3[[#This Row],[amount]]&lt;$L$16, financial_transactions3[[#This Row],[amount]]&gt;$L$17), 1, 0)</f>
        <v>0</v>
      </c>
    </row>
    <row r="7462" spans="1:9">
      <c r="A7462" t="s">
        <v>13108</v>
      </c>
      <c r="B7462" s="3">
        <v>45588</v>
      </c>
      <c r="C7462" t="s">
        <v>2480</v>
      </c>
      <c r="D7462">
        <v>1746.23</v>
      </c>
      <c r="E7462" t="s">
        <v>67</v>
      </c>
      <c r="F7462" t="s">
        <v>61</v>
      </c>
      <c r="G7462" t="s">
        <v>21</v>
      </c>
      <c r="H7462" t="s">
        <v>57</v>
      </c>
      <c r="I7462">
        <f>IF(OR(financial_transactions3[[#This Row],[amount]]&lt;$L$16, financial_transactions3[[#This Row],[amount]]&gt;$L$17), 1, 0)</f>
        <v>1</v>
      </c>
    </row>
    <row r="7463" spans="1:9">
      <c r="A7463" t="s">
        <v>13109</v>
      </c>
      <c r="B7463" s="3">
        <v>45588</v>
      </c>
      <c r="C7463" t="s">
        <v>5897</v>
      </c>
      <c r="D7463">
        <v>1766.48</v>
      </c>
      <c r="E7463" t="s">
        <v>25</v>
      </c>
      <c r="F7463" t="s">
        <v>20</v>
      </c>
      <c r="G7463" t="s">
        <v>39</v>
      </c>
      <c r="H7463" t="s">
        <v>57</v>
      </c>
      <c r="I7463">
        <f>IF(OR(financial_transactions3[[#This Row],[amount]]&lt;$L$16, financial_transactions3[[#This Row],[amount]]&gt;$L$17), 1, 0)</f>
        <v>1</v>
      </c>
    </row>
    <row r="7464" spans="1:9">
      <c r="A7464" t="s">
        <v>13110</v>
      </c>
      <c r="B7464" s="3">
        <v>45588</v>
      </c>
      <c r="C7464" t="s">
        <v>13111</v>
      </c>
      <c r="D7464">
        <v>249.52</v>
      </c>
      <c r="E7464" t="s">
        <v>122</v>
      </c>
      <c r="F7464" t="s">
        <v>26</v>
      </c>
      <c r="G7464" t="s">
        <v>39</v>
      </c>
      <c r="H7464" t="s">
        <v>44</v>
      </c>
      <c r="I7464">
        <f>IF(OR(financial_transactions3[[#This Row],[amount]]&lt;$L$16, financial_transactions3[[#This Row],[amount]]&gt;$L$17), 1, 0)</f>
        <v>1</v>
      </c>
    </row>
    <row r="7465" spans="1:9">
      <c r="A7465" t="s">
        <v>13112</v>
      </c>
      <c r="B7465" s="3">
        <v>45588</v>
      </c>
      <c r="C7465" t="s">
        <v>13113</v>
      </c>
      <c r="D7465">
        <v>93.74</v>
      </c>
      <c r="E7465" t="s">
        <v>122</v>
      </c>
      <c r="F7465" t="s">
        <v>32</v>
      </c>
      <c r="G7465" t="s">
        <v>21</v>
      </c>
      <c r="H7465" t="s">
        <v>109</v>
      </c>
      <c r="I7465">
        <f>IF(OR(financial_transactions3[[#This Row],[amount]]&lt;$L$16, financial_transactions3[[#This Row],[amount]]&gt;$L$17), 1, 0)</f>
        <v>1</v>
      </c>
    </row>
    <row r="7466" spans="1:9">
      <c r="A7466" t="s">
        <v>13115</v>
      </c>
      <c r="B7466" s="3">
        <v>45588</v>
      </c>
      <c r="C7466" t="s">
        <v>13116</v>
      </c>
      <c r="D7466">
        <v>1386.29</v>
      </c>
      <c r="E7466" t="s">
        <v>31</v>
      </c>
      <c r="F7466" t="s">
        <v>20</v>
      </c>
      <c r="G7466" t="s">
        <v>39</v>
      </c>
      <c r="H7466" t="s">
        <v>36</v>
      </c>
      <c r="I7466">
        <f>IF(OR(financial_transactions3[[#This Row],[amount]]&lt;$L$16, financial_transactions3[[#This Row],[amount]]&gt;$L$17), 1, 0)</f>
        <v>0</v>
      </c>
    </row>
    <row r="7467" spans="1:9">
      <c r="A7467" t="s">
        <v>13117</v>
      </c>
      <c r="B7467" s="3">
        <v>45588</v>
      </c>
      <c r="C7467" t="s">
        <v>4580</v>
      </c>
      <c r="D7467">
        <v>1662.83</v>
      </c>
      <c r="E7467" t="s">
        <v>122</v>
      </c>
      <c r="F7467" t="s">
        <v>20</v>
      </c>
      <c r="G7467" t="s">
        <v>39</v>
      </c>
      <c r="H7467" t="s">
        <v>94</v>
      </c>
      <c r="I7467">
        <f>IF(OR(financial_transactions3[[#This Row],[amount]]&lt;$L$16, financial_transactions3[[#This Row],[amount]]&gt;$L$17), 1, 0)</f>
        <v>1</v>
      </c>
    </row>
    <row r="7468" spans="1:9">
      <c r="A7468" t="s">
        <v>13118</v>
      </c>
      <c r="B7468" s="3">
        <v>45588</v>
      </c>
      <c r="C7468" t="s">
        <v>4487</v>
      </c>
      <c r="D7468">
        <v>950.46</v>
      </c>
      <c r="E7468" t="s">
        <v>16110</v>
      </c>
      <c r="F7468" t="s">
        <v>20</v>
      </c>
      <c r="G7468" t="s">
        <v>27</v>
      </c>
      <c r="H7468" t="s">
        <v>94</v>
      </c>
      <c r="I7468">
        <f>IF(OR(financial_transactions3[[#This Row],[amount]]&lt;$L$16, financial_transactions3[[#This Row],[amount]]&gt;$L$17), 1, 0)</f>
        <v>0</v>
      </c>
    </row>
    <row r="7469" spans="1:9">
      <c r="A7469" t="s">
        <v>13119</v>
      </c>
      <c r="B7469" s="3">
        <v>45588</v>
      </c>
      <c r="C7469" t="s">
        <v>9127</v>
      </c>
      <c r="D7469">
        <v>190.92</v>
      </c>
      <c r="E7469" t="s">
        <v>31</v>
      </c>
      <c r="F7469" t="s">
        <v>61</v>
      </c>
      <c r="G7469" t="s">
        <v>48</v>
      </c>
      <c r="H7469" t="s">
        <v>40</v>
      </c>
      <c r="I7469">
        <f>IF(OR(financial_transactions3[[#This Row],[amount]]&lt;$L$16, financial_transactions3[[#This Row],[amount]]&gt;$L$17), 1, 0)</f>
        <v>1</v>
      </c>
    </row>
    <row r="7470" spans="1:9">
      <c r="A7470" t="s">
        <v>13120</v>
      </c>
      <c r="B7470" s="3">
        <v>45588</v>
      </c>
      <c r="C7470" t="s">
        <v>8956</v>
      </c>
      <c r="D7470">
        <v>1255.53</v>
      </c>
      <c r="E7470" t="s">
        <v>31</v>
      </c>
      <c r="F7470" t="s">
        <v>32</v>
      </c>
      <c r="G7470" t="s">
        <v>27</v>
      </c>
      <c r="H7470" t="s">
        <v>87</v>
      </c>
      <c r="I7470">
        <f>IF(OR(financial_transactions3[[#This Row],[amount]]&lt;$L$16, financial_transactions3[[#This Row],[amount]]&gt;$L$17), 1, 0)</f>
        <v>0</v>
      </c>
    </row>
    <row r="7471" spans="1:9">
      <c r="A7471" t="s">
        <v>13121</v>
      </c>
      <c r="B7471" s="3">
        <v>45588</v>
      </c>
      <c r="C7471" t="s">
        <v>2257</v>
      </c>
      <c r="D7471">
        <v>172.37</v>
      </c>
      <c r="E7471" t="s">
        <v>122</v>
      </c>
      <c r="F7471" t="s">
        <v>32</v>
      </c>
      <c r="G7471" t="s">
        <v>21</v>
      </c>
      <c r="H7471" t="s">
        <v>40</v>
      </c>
      <c r="I7471">
        <f>IF(OR(financial_transactions3[[#This Row],[amount]]&lt;$L$16, financial_transactions3[[#This Row],[amount]]&gt;$L$17), 1, 0)</f>
        <v>1</v>
      </c>
    </row>
    <row r="7472" spans="1:9">
      <c r="A7472" t="s">
        <v>13122</v>
      </c>
      <c r="B7472" s="3">
        <v>45588</v>
      </c>
      <c r="C7472" t="s">
        <v>4454</v>
      </c>
      <c r="D7472">
        <v>1964.36</v>
      </c>
      <c r="E7472" t="s">
        <v>16079</v>
      </c>
      <c r="F7472" t="s">
        <v>26</v>
      </c>
      <c r="G7472" t="s">
        <v>39</v>
      </c>
      <c r="H7472" t="s">
        <v>94</v>
      </c>
      <c r="I7472">
        <f>IF(OR(financial_transactions3[[#This Row],[amount]]&lt;$L$16, financial_transactions3[[#This Row],[amount]]&gt;$L$17), 1, 0)</f>
        <v>1</v>
      </c>
    </row>
    <row r="7473" spans="1:9">
      <c r="A7473" t="s">
        <v>13123</v>
      </c>
      <c r="B7473" s="3">
        <v>45588</v>
      </c>
      <c r="C7473" t="s">
        <v>8637</v>
      </c>
      <c r="D7473">
        <v>5697.67</v>
      </c>
      <c r="E7473" t="s">
        <v>19</v>
      </c>
      <c r="F7473" t="s">
        <v>61</v>
      </c>
      <c r="G7473" t="s">
        <v>27</v>
      </c>
      <c r="H7473" t="s">
        <v>36</v>
      </c>
      <c r="I7473">
        <f>IF(OR(financial_transactions3[[#This Row],[amount]]&lt;$L$16, financial_transactions3[[#This Row],[amount]]&gt;$L$17), 1, 0)</f>
        <v>1</v>
      </c>
    </row>
    <row r="7474" spans="1:9">
      <c r="A7474" t="s">
        <v>13124</v>
      </c>
      <c r="B7474" s="3">
        <v>45588</v>
      </c>
      <c r="C7474" t="s">
        <v>1720</v>
      </c>
      <c r="D7474">
        <v>1250.8</v>
      </c>
      <c r="E7474" t="s">
        <v>70</v>
      </c>
      <c r="F7474" t="s">
        <v>26</v>
      </c>
      <c r="G7474" t="s">
        <v>21</v>
      </c>
      <c r="H7474" t="s">
        <v>16080</v>
      </c>
      <c r="I7474">
        <f>IF(OR(financial_transactions3[[#This Row],[amount]]&lt;$L$16, financial_transactions3[[#This Row],[amount]]&gt;$L$17), 1, 0)</f>
        <v>0</v>
      </c>
    </row>
    <row r="7475" spans="1:9">
      <c r="A7475" t="s">
        <v>13127</v>
      </c>
      <c r="B7475" s="3">
        <v>45589</v>
      </c>
      <c r="C7475" t="s">
        <v>13128</v>
      </c>
      <c r="D7475">
        <v>1667.69</v>
      </c>
      <c r="E7475" t="s">
        <v>16110</v>
      </c>
      <c r="F7475" t="s">
        <v>20</v>
      </c>
      <c r="G7475" t="s">
        <v>21</v>
      </c>
      <c r="H7475" t="s">
        <v>53</v>
      </c>
      <c r="I7475">
        <f>IF(OR(financial_transactions3[[#This Row],[amount]]&lt;$L$16, financial_transactions3[[#This Row],[amount]]&gt;$L$17), 1, 0)</f>
        <v>1</v>
      </c>
    </row>
    <row r="7476" spans="1:9">
      <c r="A7476" t="s">
        <v>13129</v>
      </c>
      <c r="B7476" s="3">
        <v>45589</v>
      </c>
      <c r="C7476" t="s">
        <v>13130</v>
      </c>
      <c r="D7476">
        <v>843.03</v>
      </c>
      <c r="E7476" t="s">
        <v>67</v>
      </c>
      <c r="F7476" t="s">
        <v>61</v>
      </c>
      <c r="G7476" t="s">
        <v>39</v>
      </c>
      <c r="H7476" t="s">
        <v>94</v>
      </c>
      <c r="I7476">
        <f>IF(OR(financial_transactions3[[#This Row],[amount]]&lt;$L$16, financial_transactions3[[#This Row],[amount]]&gt;$L$17), 1, 0)</f>
        <v>0</v>
      </c>
    </row>
    <row r="7477" spans="1:9">
      <c r="A7477" t="s">
        <v>13131</v>
      </c>
      <c r="B7477" s="3">
        <v>45589</v>
      </c>
      <c r="C7477" t="s">
        <v>12399</v>
      </c>
      <c r="D7477">
        <v>1851.48</v>
      </c>
      <c r="E7477" t="s">
        <v>70</v>
      </c>
      <c r="F7477" t="s">
        <v>20</v>
      </c>
      <c r="G7477" t="s">
        <v>21</v>
      </c>
      <c r="H7477" t="s">
        <v>36</v>
      </c>
      <c r="I7477">
        <f>IF(OR(financial_transactions3[[#This Row],[amount]]&lt;$L$16, financial_transactions3[[#This Row],[amount]]&gt;$L$17), 1, 0)</f>
        <v>1</v>
      </c>
    </row>
    <row r="7478" spans="1:9">
      <c r="A7478" t="s">
        <v>13134</v>
      </c>
      <c r="B7478" s="3">
        <v>45589</v>
      </c>
      <c r="C7478" t="s">
        <v>4807</v>
      </c>
      <c r="D7478">
        <v>1348.01</v>
      </c>
      <c r="E7478" t="s">
        <v>70</v>
      </c>
      <c r="F7478" t="s">
        <v>32</v>
      </c>
      <c r="G7478" t="s">
        <v>27</v>
      </c>
      <c r="H7478" t="s">
        <v>44</v>
      </c>
      <c r="I7478">
        <f>IF(OR(financial_transactions3[[#This Row],[amount]]&lt;$L$16, financial_transactions3[[#This Row],[amount]]&gt;$L$17), 1, 0)</f>
        <v>0</v>
      </c>
    </row>
    <row r="7479" spans="1:9">
      <c r="A7479" t="s">
        <v>13135</v>
      </c>
      <c r="B7479" s="3">
        <v>45589</v>
      </c>
      <c r="C7479" t="s">
        <v>13136</v>
      </c>
      <c r="D7479">
        <v>888.79</v>
      </c>
      <c r="E7479" t="s">
        <v>16110</v>
      </c>
      <c r="F7479" t="s">
        <v>32</v>
      </c>
      <c r="G7479" t="s">
        <v>48</v>
      </c>
      <c r="H7479" t="s">
        <v>176</v>
      </c>
      <c r="I7479">
        <f>IF(OR(financial_transactions3[[#This Row],[amount]]&lt;$L$16, financial_transactions3[[#This Row],[amount]]&gt;$L$17), 1, 0)</f>
        <v>0</v>
      </c>
    </row>
    <row r="7480" spans="1:9">
      <c r="A7480" t="s">
        <v>13137</v>
      </c>
      <c r="B7480" s="3">
        <v>45589</v>
      </c>
      <c r="C7480" t="s">
        <v>6889</v>
      </c>
      <c r="D7480">
        <v>1162.26</v>
      </c>
      <c r="E7480" t="s">
        <v>19</v>
      </c>
      <c r="F7480" t="s">
        <v>32</v>
      </c>
      <c r="G7480" t="s">
        <v>39</v>
      </c>
      <c r="H7480" t="s">
        <v>16080</v>
      </c>
      <c r="I7480">
        <f>IF(OR(financial_transactions3[[#This Row],[amount]]&lt;$L$16, financial_transactions3[[#This Row],[amount]]&gt;$L$17), 1, 0)</f>
        <v>0</v>
      </c>
    </row>
    <row r="7481" spans="1:9">
      <c r="A7481" t="s">
        <v>13138</v>
      </c>
      <c r="B7481" s="3">
        <v>45589</v>
      </c>
      <c r="C7481" t="s">
        <v>2773</v>
      </c>
      <c r="D7481">
        <v>601.39</v>
      </c>
      <c r="E7481" t="s">
        <v>19</v>
      </c>
      <c r="F7481" t="s">
        <v>20</v>
      </c>
      <c r="G7481" t="s">
        <v>27</v>
      </c>
      <c r="H7481" t="s">
        <v>33</v>
      </c>
      <c r="I7481">
        <f>IF(OR(financial_transactions3[[#This Row],[amount]]&lt;$L$16, financial_transactions3[[#This Row],[amount]]&gt;$L$17), 1, 0)</f>
        <v>0</v>
      </c>
    </row>
    <row r="7482" spans="1:9">
      <c r="A7482" t="s">
        <v>13139</v>
      </c>
      <c r="B7482" s="3">
        <v>45589</v>
      </c>
      <c r="C7482" t="s">
        <v>13140</v>
      </c>
      <c r="D7482">
        <v>936.36</v>
      </c>
      <c r="E7482" t="s">
        <v>122</v>
      </c>
      <c r="F7482" t="s">
        <v>26</v>
      </c>
      <c r="G7482" t="s">
        <v>48</v>
      </c>
      <c r="H7482" t="s">
        <v>16080</v>
      </c>
      <c r="I7482">
        <f>IF(OR(financial_transactions3[[#This Row],[amount]]&lt;$L$16, financial_transactions3[[#This Row],[amount]]&gt;$L$17), 1, 0)</f>
        <v>0</v>
      </c>
    </row>
    <row r="7483" spans="1:9">
      <c r="A7483" t="s">
        <v>13141</v>
      </c>
      <c r="B7483" s="3">
        <v>45589</v>
      </c>
      <c r="C7483" t="s">
        <v>2889</v>
      </c>
      <c r="D7483">
        <v>889.35</v>
      </c>
      <c r="E7483" t="s">
        <v>25</v>
      </c>
      <c r="F7483" t="s">
        <v>32</v>
      </c>
      <c r="G7483" t="s">
        <v>48</v>
      </c>
      <c r="H7483" t="s">
        <v>33</v>
      </c>
      <c r="I7483">
        <f>IF(OR(financial_transactions3[[#This Row],[amount]]&lt;$L$16, financial_transactions3[[#This Row],[amount]]&gt;$L$17), 1, 0)</f>
        <v>0</v>
      </c>
    </row>
    <row r="7484" spans="1:9">
      <c r="A7484" t="s">
        <v>13142</v>
      </c>
      <c r="B7484" s="3">
        <v>45589</v>
      </c>
      <c r="C7484" t="s">
        <v>621</v>
      </c>
      <c r="D7484">
        <v>1001.51</v>
      </c>
      <c r="E7484" t="s">
        <v>70</v>
      </c>
      <c r="F7484" t="s">
        <v>61</v>
      </c>
      <c r="G7484" t="s">
        <v>21</v>
      </c>
      <c r="H7484" t="s">
        <v>75</v>
      </c>
      <c r="I7484">
        <f>IF(OR(financial_transactions3[[#This Row],[amount]]&lt;$L$16, financial_transactions3[[#This Row],[amount]]&gt;$L$17), 1, 0)</f>
        <v>0</v>
      </c>
    </row>
    <row r="7485" spans="1:9">
      <c r="A7485" t="s">
        <v>13143</v>
      </c>
      <c r="B7485" s="3">
        <v>45589</v>
      </c>
      <c r="C7485" t="s">
        <v>13144</v>
      </c>
      <c r="D7485">
        <v>207.66</v>
      </c>
      <c r="E7485" t="s">
        <v>64</v>
      </c>
      <c r="F7485" t="s">
        <v>20</v>
      </c>
      <c r="G7485" t="s">
        <v>27</v>
      </c>
      <c r="H7485" t="s">
        <v>57</v>
      </c>
      <c r="I7485">
        <f>IF(OR(financial_transactions3[[#This Row],[amount]]&lt;$L$16, financial_transactions3[[#This Row],[amount]]&gt;$L$17), 1, 0)</f>
        <v>1</v>
      </c>
    </row>
    <row r="7486" spans="1:9">
      <c r="A7486" t="s">
        <v>13145</v>
      </c>
      <c r="B7486" s="3">
        <v>45589</v>
      </c>
      <c r="C7486" t="s">
        <v>13146</v>
      </c>
      <c r="D7486">
        <v>1859.43</v>
      </c>
      <c r="E7486" t="s">
        <v>25</v>
      </c>
      <c r="F7486" t="s">
        <v>61</v>
      </c>
      <c r="G7486" t="s">
        <v>27</v>
      </c>
      <c r="H7486" t="s">
        <v>16080</v>
      </c>
      <c r="I7486">
        <f>IF(OR(financial_transactions3[[#This Row],[amount]]&lt;$L$16, financial_transactions3[[#This Row],[amount]]&gt;$L$17), 1, 0)</f>
        <v>1</v>
      </c>
    </row>
    <row r="7487" spans="1:9">
      <c r="A7487" t="s">
        <v>13147</v>
      </c>
      <c r="B7487" s="3">
        <v>45589</v>
      </c>
      <c r="C7487" t="s">
        <v>13148</v>
      </c>
      <c r="D7487">
        <v>269.31</v>
      </c>
      <c r="E7487" t="s">
        <v>122</v>
      </c>
      <c r="F7487" t="s">
        <v>61</v>
      </c>
      <c r="G7487" t="s">
        <v>27</v>
      </c>
      <c r="H7487" t="s">
        <v>36</v>
      </c>
      <c r="I7487">
        <f>IF(OR(financial_transactions3[[#This Row],[amount]]&lt;$L$16, financial_transactions3[[#This Row],[amount]]&gt;$L$17), 1, 0)</f>
        <v>1</v>
      </c>
    </row>
    <row r="7488" spans="1:9">
      <c r="A7488" t="s">
        <v>13149</v>
      </c>
      <c r="B7488" s="3">
        <v>45589</v>
      </c>
      <c r="C7488" t="s">
        <v>1545</v>
      </c>
      <c r="D7488">
        <v>475.88</v>
      </c>
      <c r="E7488" t="s">
        <v>16079</v>
      </c>
      <c r="F7488" t="s">
        <v>61</v>
      </c>
      <c r="G7488" t="s">
        <v>27</v>
      </c>
      <c r="H7488" t="s">
        <v>53</v>
      </c>
      <c r="I7488">
        <f>IF(OR(financial_transactions3[[#This Row],[amount]]&lt;$L$16, financial_transactions3[[#This Row],[amount]]&gt;$L$17), 1, 0)</f>
        <v>1</v>
      </c>
    </row>
    <row r="7489" spans="1:9">
      <c r="A7489" t="s">
        <v>13150</v>
      </c>
      <c r="B7489" s="3">
        <v>45589</v>
      </c>
      <c r="C7489" t="s">
        <v>4701</v>
      </c>
      <c r="D7489">
        <v>1957.04</v>
      </c>
      <c r="E7489" t="s">
        <v>64</v>
      </c>
      <c r="F7489" t="s">
        <v>61</v>
      </c>
      <c r="G7489" t="s">
        <v>39</v>
      </c>
      <c r="H7489" t="s">
        <v>33</v>
      </c>
      <c r="I7489">
        <f>IF(OR(financial_transactions3[[#This Row],[amount]]&lt;$L$16, financial_transactions3[[#This Row],[amount]]&gt;$L$17), 1, 0)</f>
        <v>1</v>
      </c>
    </row>
    <row r="7490" spans="1:9">
      <c r="A7490" t="s">
        <v>13151</v>
      </c>
      <c r="B7490" s="3">
        <v>45589</v>
      </c>
      <c r="C7490" t="s">
        <v>10126</v>
      </c>
      <c r="D7490">
        <v>629.26</v>
      </c>
      <c r="E7490" t="s">
        <v>47</v>
      </c>
      <c r="F7490" t="s">
        <v>20</v>
      </c>
      <c r="G7490" t="s">
        <v>21</v>
      </c>
      <c r="H7490" t="s">
        <v>28</v>
      </c>
      <c r="I7490">
        <f>IF(OR(financial_transactions3[[#This Row],[amount]]&lt;$L$16, financial_transactions3[[#This Row],[amount]]&gt;$L$17), 1, 0)</f>
        <v>0</v>
      </c>
    </row>
    <row r="7491" spans="1:9">
      <c r="A7491" t="s">
        <v>13152</v>
      </c>
      <c r="B7491" s="3">
        <v>45589</v>
      </c>
      <c r="C7491" t="s">
        <v>13153</v>
      </c>
      <c r="D7491">
        <v>1164.3399999999999</v>
      </c>
      <c r="E7491" t="s">
        <v>64</v>
      </c>
      <c r="F7491" t="s">
        <v>32</v>
      </c>
      <c r="G7491" t="s">
        <v>27</v>
      </c>
      <c r="H7491" t="s">
        <v>44</v>
      </c>
      <c r="I7491">
        <f>IF(OR(financial_transactions3[[#This Row],[amount]]&lt;$L$16, financial_transactions3[[#This Row],[amount]]&gt;$L$17), 1, 0)</f>
        <v>0</v>
      </c>
    </row>
    <row r="7492" spans="1:9">
      <c r="A7492" t="s">
        <v>13154</v>
      </c>
      <c r="B7492" s="3">
        <v>45589</v>
      </c>
      <c r="C7492" t="s">
        <v>3388</v>
      </c>
      <c r="D7492">
        <v>309.49</v>
      </c>
      <c r="E7492" t="s">
        <v>47</v>
      </c>
      <c r="F7492" t="s">
        <v>26</v>
      </c>
      <c r="G7492" t="s">
        <v>21</v>
      </c>
      <c r="H7492" t="s">
        <v>87</v>
      </c>
      <c r="I7492">
        <f>IF(OR(financial_transactions3[[#This Row],[amount]]&lt;$L$16, financial_transactions3[[#This Row],[amount]]&gt;$L$17), 1, 0)</f>
        <v>1</v>
      </c>
    </row>
    <row r="7493" spans="1:9">
      <c r="A7493" t="s">
        <v>13155</v>
      </c>
      <c r="B7493" s="3">
        <v>45589</v>
      </c>
      <c r="C7493" t="s">
        <v>1311</v>
      </c>
      <c r="D7493">
        <v>1214.28</v>
      </c>
      <c r="E7493" t="s">
        <v>19</v>
      </c>
      <c r="F7493" t="s">
        <v>32</v>
      </c>
      <c r="G7493" t="s">
        <v>21</v>
      </c>
      <c r="H7493" t="s">
        <v>109</v>
      </c>
      <c r="I7493">
        <f>IF(OR(financial_transactions3[[#This Row],[amount]]&lt;$L$16, financial_transactions3[[#This Row],[amount]]&gt;$L$17), 1, 0)</f>
        <v>0</v>
      </c>
    </row>
    <row r="7494" spans="1:9">
      <c r="A7494" t="s">
        <v>13156</v>
      </c>
      <c r="B7494" s="3">
        <v>45589</v>
      </c>
      <c r="C7494" t="s">
        <v>1503</v>
      </c>
      <c r="D7494">
        <v>491.95</v>
      </c>
      <c r="E7494" t="s">
        <v>70</v>
      </c>
      <c r="F7494" t="s">
        <v>20</v>
      </c>
      <c r="G7494" t="s">
        <v>48</v>
      </c>
      <c r="H7494" t="s">
        <v>123</v>
      </c>
      <c r="I7494">
        <f>IF(OR(financial_transactions3[[#This Row],[amount]]&lt;$L$16, financial_transactions3[[#This Row],[amount]]&gt;$L$17), 1, 0)</f>
        <v>1</v>
      </c>
    </row>
    <row r="7495" spans="1:9">
      <c r="A7495" t="s">
        <v>13157</v>
      </c>
      <c r="B7495" s="3">
        <v>45589</v>
      </c>
      <c r="C7495" t="s">
        <v>13158</v>
      </c>
      <c r="D7495">
        <v>1957.59</v>
      </c>
      <c r="E7495" t="s">
        <v>19</v>
      </c>
      <c r="F7495" t="s">
        <v>26</v>
      </c>
      <c r="G7495" t="s">
        <v>48</v>
      </c>
      <c r="H7495" t="s">
        <v>16080</v>
      </c>
      <c r="I7495">
        <f>IF(OR(financial_transactions3[[#This Row],[amount]]&lt;$L$16, financial_transactions3[[#This Row],[amount]]&gt;$L$17), 1, 0)</f>
        <v>1</v>
      </c>
    </row>
    <row r="7496" spans="1:9">
      <c r="A7496" t="s">
        <v>13159</v>
      </c>
      <c r="B7496" s="3">
        <v>45589</v>
      </c>
      <c r="C7496" t="s">
        <v>7559</v>
      </c>
      <c r="D7496">
        <v>1588.35</v>
      </c>
      <c r="E7496" t="s">
        <v>122</v>
      </c>
      <c r="F7496" t="s">
        <v>26</v>
      </c>
      <c r="G7496" t="s">
        <v>39</v>
      </c>
      <c r="H7496" t="s">
        <v>75</v>
      </c>
      <c r="I7496">
        <f>IF(OR(financial_transactions3[[#This Row],[amount]]&lt;$L$16, financial_transactions3[[#This Row],[amount]]&gt;$L$17), 1, 0)</f>
        <v>0</v>
      </c>
    </row>
    <row r="7497" spans="1:9">
      <c r="A7497" t="s">
        <v>13160</v>
      </c>
      <c r="B7497" s="3">
        <v>45589</v>
      </c>
      <c r="C7497" t="s">
        <v>13161</v>
      </c>
      <c r="D7497">
        <v>788.9</v>
      </c>
      <c r="E7497" t="s">
        <v>16110</v>
      </c>
      <c r="F7497" t="s">
        <v>26</v>
      </c>
      <c r="G7497" t="s">
        <v>39</v>
      </c>
      <c r="H7497" t="s">
        <v>75</v>
      </c>
      <c r="I7497">
        <f>IF(OR(financial_transactions3[[#This Row],[amount]]&lt;$L$16, financial_transactions3[[#This Row],[amount]]&gt;$L$17), 1, 0)</f>
        <v>0</v>
      </c>
    </row>
    <row r="7498" spans="1:9">
      <c r="A7498" t="s">
        <v>13162</v>
      </c>
      <c r="B7498" s="3">
        <v>45589</v>
      </c>
      <c r="C7498" t="s">
        <v>231</v>
      </c>
      <c r="D7498">
        <v>1604.43</v>
      </c>
      <c r="E7498" t="s">
        <v>16079</v>
      </c>
      <c r="F7498" t="s">
        <v>61</v>
      </c>
      <c r="G7498" t="s">
        <v>39</v>
      </c>
      <c r="H7498" t="s">
        <v>94</v>
      </c>
      <c r="I7498">
        <f>IF(OR(financial_transactions3[[#This Row],[amount]]&lt;$L$16, financial_transactions3[[#This Row],[amount]]&gt;$L$17), 1, 0)</f>
        <v>1</v>
      </c>
    </row>
    <row r="7499" spans="1:9">
      <c r="A7499" t="s">
        <v>13163</v>
      </c>
      <c r="B7499" s="3">
        <v>45589</v>
      </c>
      <c r="C7499" t="s">
        <v>448</v>
      </c>
      <c r="D7499">
        <v>188.52</v>
      </c>
      <c r="E7499" t="s">
        <v>47</v>
      </c>
      <c r="F7499" t="s">
        <v>20</v>
      </c>
      <c r="G7499" t="s">
        <v>48</v>
      </c>
      <c r="H7499" t="s">
        <v>123</v>
      </c>
      <c r="I7499">
        <f>IF(OR(financial_transactions3[[#This Row],[amount]]&lt;$L$16, financial_transactions3[[#This Row],[amount]]&gt;$L$17), 1, 0)</f>
        <v>1</v>
      </c>
    </row>
    <row r="7500" spans="1:9">
      <c r="A7500" t="s">
        <v>13164</v>
      </c>
      <c r="B7500" s="3">
        <v>45589</v>
      </c>
      <c r="C7500" t="s">
        <v>13165</v>
      </c>
      <c r="D7500">
        <v>636.11</v>
      </c>
      <c r="E7500" t="s">
        <v>67</v>
      </c>
      <c r="F7500" t="s">
        <v>20</v>
      </c>
      <c r="G7500" t="s">
        <v>21</v>
      </c>
      <c r="H7500" t="s">
        <v>176</v>
      </c>
      <c r="I7500">
        <f>IF(OR(financial_transactions3[[#This Row],[amount]]&lt;$L$16, financial_transactions3[[#This Row],[amount]]&gt;$L$17), 1, 0)</f>
        <v>0</v>
      </c>
    </row>
    <row r="7501" spans="1:9">
      <c r="A7501" t="s">
        <v>13168</v>
      </c>
      <c r="B7501" s="3">
        <v>45590</v>
      </c>
      <c r="C7501" t="s">
        <v>13169</v>
      </c>
      <c r="D7501">
        <v>647.38</v>
      </c>
      <c r="E7501" t="s">
        <v>16079</v>
      </c>
      <c r="F7501" t="s">
        <v>32</v>
      </c>
      <c r="G7501" t="s">
        <v>48</v>
      </c>
      <c r="H7501" t="s">
        <v>16080</v>
      </c>
      <c r="I7501">
        <f>IF(OR(financial_transactions3[[#This Row],[amount]]&lt;$L$16, financial_transactions3[[#This Row],[amount]]&gt;$L$17), 1, 0)</f>
        <v>0</v>
      </c>
    </row>
    <row r="7502" spans="1:9">
      <c r="A7502" t="s">
        <v>13170</v>
      </c>
      <c r="B7502" s="3">
        <v>45590</v>
      </c>
      <c r="C7502" t="s">
        <v>2325</v>
      </c>
      <c r="D7502">
        <v>793.41</v>
      </c>
      <c r="E7502" t="s">
        <v>64</v>
      </c>
      <c r="F7502" t="s">
        <v>26</v>
      </c>
      <c r="G7502" t="s">
        <v>21</v>
      </c>
      <c r="H7502" t="s">
        <v>44</v>
      </c>
      <c r="I7502">
        <f>IF(OR(financial_transactions3[[#This Row],[amount]]&lt;$L$16, financial_transactions3[[#This Row],[amount]]&gt;$L$17), 1, 0)</f>
        <v>0</v>
      </c>
    </row>
    <row r="7503" spans="1:9">
      <c r="A7503" t="s">
        <v>13171</v>
      </c>
      <c r="B7503" s="3">
        <v>45590</v>
      </c>
      <c r="C7503" t="s">
        <v>13172</v>
      </c>
      <c r="D7503">
        <v>978.58</v>
      </c>
      <c r="E7503" t="s">
        <v>25</v>
      </c>
      <c r="F7503" t="s">
        <v>20</v>
      </c>
      <c r="G7503" t="s">
        <v>39</v>
      </c>
      <c r="H7503" t="s">
        <v>40</v>
      </c>
      <c r="I7503">
        <f>IF(OR(financial_transactions3[[#This Row],[amount]]&lt;$L$16, financial_transactions3[[#This Row],[amount]]&gt;$L$17), 1, 0)</f>
        <v>0</v>
      </c>
    </row>
    <row r="7504" spans="1:9">
      <c r="A7504" t="s">
        <v>13173</v>
      </c>
      <c r="B7504" s="3">
        <v>45590</v>
      </c>
      <c r="C7504" t="s">
        <v>13174</v>
      </c>
      <c r="D7504">
        <v>1027.74</v>
      </c>
      <c r="E7504" t="s">
        <v>67</v>
      </c>
      <c r="F7504" t="s">
        <v>61</v>
      </c>
      <c r="G7504" t="s">
        <v>39</v>
      </c>
      <c r="H7504" t="s">
        <v>16080</v>
      </c>
      <c r="I7504">
        <f>IF(OR(financial_transactions3[[#This Row],[amount]]&lt;$L$16, financial_transactions3[[#This Row],[amount]]&gt;$L$17), 1, 0)</f>
        <v>0</v>
      </c>
    </row>
    <row r="7505" spans="1:9">
      <c r="A7505" t="s">
        <v>13175</v>
      </c>
      <c r="B7505" s="3">
        <v>45590</v>
      </c>
      <c r="C7505" t="s">
        <v>10204</v>
      </c>
      <c r="D7505">
        <v>1886.42</v>
      </c>
      <c r="E7505" t="s">
        <v>16079</v>
      </c>
      <c r="F7505" t="s">
        <v>61</v>
      </c>
      <c r="G7505" t="s">
        <v>27</v>
      </c>
      <c r="H7505" t="s">
        <v>36</v>
      </c>
      <c r="I7505">
        <f>IF(OR(financial_transactions3[[#This Row],[amount]]&lt;$L$16, financial_transactions3[[#This Row],[amount]]&gt;$L$17), 1, 0)</f>
        <v>1</v>
      </c>
    </row>
    <row r="7506" spans="1:9">
      <c r="A7506" t="s">
        <v>13176</v>
      </c>
      <c r="B7506" s="3">
        <v>45590</v>
      </c>
      <c r="C7506" t="s">
        <v>13177</v>
      </c>
      <c r="D7506">
        <v>1037.8</v>
      </c>
      <c r="E7506" t="s">
        <v>19</v>
      </c>
      <c r="F7506" t="s">
        <v>20</v>
      </c>
      <c r="G7506" t="s">
        <v>48</v>
      </c>
      <c r="H7506" t="s">
        <v>22</v>
      </c>
      <c r="I7506">
        <f>IF(OR(financial_transactions3[[#This Row],[amount]]&lt;$L$16, financial_transactions3[[#This Row],[amount]]&gt;$L$17), 1, 0)</f>
        <v>0</v>
      </c>
    </row>
    <row r="7507" spans="1:9">
      <c r="A7507" t="s">
        <v>13178</v>
      </c>
      <c r="B7507" s="3">
        <v>45590</v>
      </c>
      <c r="C7507" t="s">
        <v>8992</v>
      </c>
      <c r="D7507">
        <v>957.56</v>
      </c>
      <c r="E7507" t="s">
        <v>25</v>
      </c>
      <c r="F7507" t="s">
        <v>26</v>
      </c>
      <c r="G7507" t="s">
        <v>27</v>
      </c>
      <c r="H7507" t="s">
        <v>16080</v>
      </c>
      <c r="I7507">
        <f>IF(OR(financial_transactions3[[#This Row],[amount]]&lt;$L$16, financial_transactions3[[#This Row],[amount]]&gt;$L$17), 1, 0)</f>
        <v>0</v>
      </c>
    </row>
    <row r="7508" spans="1:9">
      <c r="A7508" t="s">
        <v>13179</v>
      </c>
      <c r="B7508" s="3">
        <v>45590</v>
      </c>
      <c r="C7508" t="s">
        <v>1190</v>
      </c>
      <c r="D7508">
        <v>16916.45</v>
      </c>
      <c r="E7508" t="s">
        <v>122</v>
      </c>
      <c r="F7508" t="s">
        <v>32</v>
      </c>
      <c r="G7508" t="s">
        <v>48</v>
      </c>
      <c r="H7508" t="s">
        <v>22</v>
      </c>
      <c r="I7508">
        <f>IF(OR(financial_transactions3[[#This Row],[amount]]&lt;$L$16, financial_transactions3[[#This Row],[amount]]&gt;$L$17), 1, 0)</f>
        <v>1</v>
      </c>
    </row>
    <row r="7509" spans="1:9">
      <c r="A7509" t="s">
        <v>13180</v>
      </c>
      <c r="B7509" s="3">
        <v>45590</v>
      </c>
      <c r="C7509" t="s">
        <v>13181</v>
      </c>
      <c r="D7509">
        <v>1349.12</v>
      </c>
      <c r="E7509" t="s">
        <v>19</v>
      </c>
      <c r="F7509" t="s">
        <v>20</v>
      </c>
      <c r="G7509" t="s">
        <v>21</v>
      </c>
      <c r="H7509" t="s">
        <v>109</v>
      </c>
      <c r="I7509">
        <f>IF(OR(financial_transactions3[[#This Row],[amount]]&lt;$L$16, financial_transactions3[[#This Row],[amount]]&gt;$L$17), 1, 0)</f>
        <v>0</v>
      </c>
    </row>
    <row r="7510" spans="1:9">
      <c r="A7510" t="s">
        <v>13182</v>
      </c>
      <c r="B7510" s="3">
        <v>45590</v>
      </c>
      <c r="C7510" t="s">
        <v>13183</v>
      </c>
      <c r="D7510">
        <v>922.7</v>
      </c>
      <c r="E7510" t="s">
        <v>47</v>
      </c>
      <c r="F7510" t="s">
        <v>26</v>
      </c>
      <c r="G7510" t="s">
        <v>39</v>
      </c>
      <c r="H7510" t="s">
        <v>16080</v>
      </c>
      <c r="I7510">
        <f>IF(OR(financial_transactions3[[#This Row],[amount]]&lt;$L$16, financial_transactions3[[#This Row],[amount]]&gt;$L$17), 1, 0)</f>
        <v>0</v>
      </c>
    </row>
    <row r="7511" spans="1:9">
      <c r="A7511" t="s">
        <v>13184</v>
      </c>
      <c r="B7511" s="3">
        <v>45590</v>
      </c>
      <c r="C7511" t="s">
        <v>13185</v>
      </c>
      <c r="D7511">
        <v>1368.67</v>
      </c>
      <c r="E7511" t="s">
        <v>47</v>
      </c>
      <c r="F7511" t="s">
        <v>26</v>
      </c>
      <c r="G7511" t="s">
        <v>39</v>
      </c>
      <c r="H7511" t="s">
        <v>22</v>
      </c>
      <c r="I7511">
        <f>IF(OR(financial_transactions3[[#This Row],[amount]]&lt;$L$16, financial_transactions3[[#This Row],[amount]]&gt;$L$17), 1, 0)</f>
        <v>0</v>
      </c>
    </row>
    <row r="7512" spans="1:9">
      <c r="A7512" t="s">
        <v>13186</v>
      </c>
      <c r="B7512" s="3">
        <v>45590</v>
      </c>
      <c r="C7512" t="s">
        <v>3715</v>
      </c>
      <c r="D7512">
        <v>1572.3</v>
      </c>
      <c r="E7512" t="s">
        <v>19</v>
      </c>
      <c r="F7512" t="s">
        <v>20</v>
      </c>
      <c r="G7512" t="s">
        <v>39</v>
      </c>
      <c r="H7512" t="s">
        <v>44</v>
      </c>
      <c r="I7512">
        <f>IF(OR(financial_transactions3[[#This Row],[amount]]&lt;$L$16, financial_transactions3[[#This Row],[amount]]&gt;$L$17), 1, 0)</f>
        <v>0</v>
      </c>
    </row>
    <row r="7513" spans="1:9">
      <c r="A7513" t="s">
        <v>13188</v>
      </c>
      <c r="B7513" s="3">
        <v>45590</v>
      </c>
      <c r="C7513" t="s">
        <v>9707</v>
      </c>
      <c r="D7513">
        <v>1699.5</v>
      </c>
      <c r="E7513" t="s">
        <v>70</v>
      </c>
      <c r="F7513" t="s">
        <v>32</v>
      </c>
      <c r="G7513" t="s">
        <v>39</v>
      </c>
      <c r="H7513" t="s">
        <v>94</v>
      </c>
      <c r="I7513">
        <f>IF(OR(financial_transactions3[[#This Row],[amount]]&lt;$L$16, financial_transactions3[[#This Row],[amount]]&gt;$L$17), 1, 0)</f>
        <v>1</v>
      </c>
    </row>
    <row r="7514" spans="1:9">
      <c r="A7514" t="s">
        <v>13189</v>
      </c>
      <c r="B7514" s="3">
        <v>45590</v>
      </c>
      <c r="C7514" t="s">
        <v>13190</v>
      </c>
      <c r="D7514">
        <v>1801.52</v>
      </c>
      <c r="E7514" t="s">
        <v>16110</v>
      </c>
      <c r="F7514" t="s">
        <v>20</v>
      </c>
      <c r="G7514" t="s">
        <v>48</v>
      </c>
      <c r="H7514" t="s">
        <v>33</v>
      </c>
      <c r="I7514">
        <f>IF(OR(financial_transactions3[[#This Row],[amount]]&lt;$L$16, financial_transactions3[[#This Row],[amount]]&gt;$L$17), 1, 0)</f>
        <v>1</v>
      </c>
    </row>
    <row r="7515" spans="1:9">
      <c r="A7515" t="s">
        <v>13191</v>
      </c>
      <c r="B7515" s="3">
        <v>45590</v>
      </c>
      <c r="C7515" t="s">
        <v>13192</v>
      </c>
      <c r="D7515">
        <v>1083.7</v>
      </c>
      <c r="E7515" t="s">
        <v>64</v>
      </c>
      <c r="F7515" t="s">
        <v>32</v>
      </c>
      <c r="G7515" t="s">
        <v>48</v>
      </c>
      <c r="H7515" t="s">
        <v>49</v>
      </c>
      <c r="I7515">
        <f>IF(OR(financial_transactions3[[#This Row],[amount]]&lt;$L$16, financial_transactions3[[#This Row],[amount]]&gt;$L$17), 1, 0)</f>
        <v>0</v>
      </c>
    </row>
    <row r="7516" spans="1:9">
      <c r="A7516" t="s">
        <v>13193</v>
      </c>
      <c r="B7516" s="3">
        <v>45590</v>
      </c>
      <c r="C7516" t="s">
        <v>13194</v>
      </c>
      <c r="D7516">
        <v>373.66</v>
      </c>
      <c r="E7516" t="s">
        <v>19</v>
      </c>
      <c r="F7516" t="s">
        <v>26</v>
      </c>
      <c r="G7516" t="s">
        <v>39</v>
      </c>
      <c r="H7516" t="s">
        <v>36</v>
      </c>
      <c r="I7516">
        <f>IF(OR(financial_transactions3[[#This Row],[amount]]&lt;$L$16, financial_transactions3[[#This Row],[amount]]&gt;$L$17), 1, 0)</f>
        <v>1</v>
      </c>
    </row>
    <row r="7517" spans="1:9">
      <c r="A7517" t="s">
        <v>13195</v>
      </c>
      <c r="B7517" s="3">
        <v>45590</v>
      </c>
      <c r="C7517" t="s">
        <v>1706</v>
      </c>
      <c r="D7517">
        <v>1768.66</v>
      </c>
      <c r="E7517" t="s">
        <v>70</v>
      </c>
      <c r="F7517" t="s">
        <v>61</v>
      </c>
      <c r="G7517" t="s">
        <v>27</v>
      </c>
      <c r="H7517" t="s">
        <v>16080</v>
      </c>
      <c r="I7517">
        <f>IF(OR(financial_transactions3[[#This Row],[amount]]&lt;$L$16, financial_transactions3[[#This Row],[amount]]&gt;$L$17), 1, 0)</f>
        <v>1</v>
      </c>
    </row>
    <row r="7518" spans="1:9">
      <c r="A7518" t="s">
        <v>13196</v>
      </c>
      <c r="B7518" s="3">
        <v>45590</v>
      </c>
      <c r="C7518" t="s">
        <v>3979</v>
      </c>
      <c r="D7518">
        <v>1706.83</v>
      </c>
      <c r="E7518" t="s">
        <v>25</v>
      </c>
      <c r="F7518" t="s">
        <v>32</v>
      </c>
      <c r="G7518" t="s">
        <v>27</v>
      </c>
      <c r="H7518" t="s">
        <v>16080</v>
      </c>
      <c r="I7518">
        <f>IF(OR(financial_transactions3[[#This Row],[amount]]&lt;$L$16, financial_transactions3[[#This Row],[amount]]&gt;$L$17), 1, 0)</f>
        <v>1</v>
      </c>
    </row>
    <row r="7519" spans="1:9">
      <c r="A7519" t="s">
        <v>13197</v>
      </c>
      <c r="B7519" s="3">
        <v>45590</v>
      </c>
      <c r="C7519" t="s">
        <v>13198</v>
      </c>
      <c r="D7519">
        <v>156.24</v>
      </c>
      <c r="E7519" t="s">
        <v>16079</v>
      </c>
      <c r="F7519" t="s">
        <v>61</v>
      </c>
      <c r="G7519" t="s">
        <v>21</v>
      </c>
      <c r="H7519" t="s">
        <v>16080</v>
      </c>
      <c r="I7519">
        <f>IF(OR(financial_transactions3[[#This Row],[amount]]&lt;$L$16, financial_transactions3[[#This Row],[amount]]&gt;$L$17), 1, 0)</f>
        <v>1</v>
      </c>
    </row>
    <row r="7520" spans="1:9">
      <c r="A7520" t="s">
        <v>13200</v>
      </c>
      <c r="B7520" s="3">
        <v>45591</v>
      </c>
      <c r="C7520" t="s">
        <v>13201</v>
      </c>
      <c r="D7520">
        <v>1464.02</v>
      </c>
      <c r="E7520" t="s">
        <v>19</v>
      </c>
      <c r="F7520" t="s">
        <v>32</v>
      </c>
      <c r="G7520" t="s">
        <v>39</v>
      </c>
      <c r="H7520" t="s">
        <v>33</v>
      </c>
      <c r="I7520">
        <f>IF(OR(financial_transactions3[[#This Row],[amount]]&lt;$L$16, financial_transactions3[[#This Row],[amount]]&gt;$L$17), 1, 0)</f>
        <v>0</v>
      </c>
    </row>
    <row r="7521" spans="1:9">
      <c r="A7521" t="s">
        <v>13202</v>
      </c>
      <c r="B7521" s="3">
        <v>45591</v>
      </c>
      <c r="C7521" t="s">
        <v>13203</v>
      </c>
      <c r="D7521">
        <v>1636.54</v>
      </c>
      <c r="E7521" t="s">
        <v>67</v>
      </c>
      <c r="F7521" t="s">
        <v>26</v>
      </c>
      <c r="G7521" t="s">
        <v>27</v>
      </c>
      <c r="H7521" t="s">
        <v>75</v>
      </c>
      <c r="I7521">
        <f>IF(OR(financial_transactions3[[#This Row],[amount]]&lt;$L$16, financial_transactions3[[#This Row],[amount]]&gt;$L$17), 1, 0)</f>
        <v>1</v>
      </c>
    </row>
    <row r="7522" spans="1:9">
      <c r="A7522" t="s">
        <v>13204</v>
      </c>
      <c r="B7522" s="3">
        <v>45591</v>
      </c>
      <c r="C7522" t="s">
        <v>13205</v>
      </c>
      <c r="D7522">
        <v>101.39</v>
      </c>
      <c r="E7522" t="s">
        <v>25</v>
      </c>
      <c r="F7522" t="s">
        <v>26</v>
      </c>
      <c r="G7522" t="s">
        <v>39</v>
      </c>
      <c r="H7522" t="s">
        <v>87</v>
      </c>
      <c r="I7522">
        <f>IF(OR(financial_transactions3[[#This Row],[amount]]&lt;$L$16, financial_transactions3[[#This Row],[amount]]&gt;$L$17), 1, 0)</f>
        <v>1</v>
      </c>
    </row>
    <row r="7523" spans="1:9">
      <c r="A7523" t="s">
        <v>13206</v>
      </c>
      <c r="B7523" s="3">
        <v>45591</v>
      </c>
      <c r="C7523" t="s">
        <v>12148</v>
      </c>
      <c r="D7523">
        <v>367.8</v>
      </c>
      <c r="E7523" t="s">
        <v>47</v>
      </c>
      <c r="F7523" t="s">
        <v>26</v>
      </c>
      <c r="G7523" t="s">
        <v>39</v>
      </c>
      <c r="H7523" t="s">
        <v>57</v>
      </c>
      <c r="I7523">
        <f>IF(OR(financial_transactions3[[#This Row],[amount]]&lt;$L$16, financial_transactions3[[#This Row],[amount]]&gt;$L$17), 1, 0)</f>
        <v>1</v>
      </c>
    </row>
    <row r="7524" spans="1:9">
      <c r="A7524" t="s">
        <v>13207</v>
      </c>
      <c r="B7524" s="3">
        <v>45591</v>
      </c>
      <c r="C7524" t="s">
        <v>5128</v>
      </c>
      <c r="D7524">
        <v>486.96</v>
      </c>
      <c r="E7524" t="s">
        <v>52</v>
      </c>
      <c r="F7524" t="s">
        <v>61</v>
      </c>
      <c r="G7524" t="s">
        <v>48</v>
      </c>
      <c r="H7524" t="s">
        <v>49</v>
      </c>
      <c r="I7524">
        <f>IF(OR(financial_transactions3[[#This Row],[amount]]&lt;$L$16, financial_transactions3[[#This Row],[amount]]&gt;$L$17), 1, 0)</f>
        <v>1</v>
      </c>
    </row>
    <row r="7525" spans="1:9">
      <c r="A7525" t="s">
        <v>13208</v>
      </c>
      <c r="B7525" s="3">
        <v>45591</v>
      </c>
      <c r="C7525" t="s">
        <v>282</v>
      </c>
      <c r="D7525">
        <v>915.88</v>
      </c>
      <c r="E7525" t="s">
        <v>47</v>
      </c>
      <c r="F7525" t="s">
        <v>32</v>
      </c>
      <c r="G7525" t="s">
        <v>39</v>
      </c>
      <c r="H7525" t="s">
        <v>53</v>
      </c>
      <c r="I7525">
        <f>IF(OR(financial_transactions3[[#This Row],[amount]]&lt;$L$16, financial_transactions3[[#This Row],[amount]]&gt;$L$17), 1, 0)</f>
        <v>0</v>
      </c>
    </row>
    <row r="7526" spans="1:9">
      <c r="A7526" t="s">
        <v>13209</v>
      </c>
      <c r="B7526" s="3">
        <v>45591</v>
      </c>
      <c r="C7526" t="s">
        <v>13210</v>
      </c>
      <c r="D7526">
        <v>1968.76</v>
      </c>
      <c r="E7526" t="s">
        <v>16079</v>
      </c>
      <c r="F7526" t="s">
        <v>32</v>
      </c>
      <c r="G7526" t="s">
        <v>27</v>
      </c>
      <c r="H7526" t="s">
        <v>176</v>
      </c>
      <c r="I7526">
        <f>IF(OR(financial_transactions3[[#This Row],[amount]]&lt;$L$16, financial_transactions3[[#This Row],[amount]]&gt;$L$17), 1, 0)</f>
        <v>1</v>
      </c>
    </row>
    <row r="7527" spans="1:9">
      <c r="A7527" t="s">
        <v>13211</v>
      </c>
      <c r="B7527" s="3">
        <v>45591</v>
      </c>
      <c r="C7527" t="s">
        <v>13212</v>
      </c>
      <c r="D7527">
        <v>519.77</v>
      </c>
      <c r="E7527" t="s">
        <v>52</v>
      </c>
      <c r="F7527" t="s">
        <v>61</v>
      </c>
      <c r="G7527" t="s">
        <v>21</v>
      </c>
      <c r="H7527" t="s">
        <v>28</v>
      </c>
      <c r="I7527">
        <f>IF(OR(financial_transactions3[[#This Row],[amount]]&lt;$L$16, financial_transactions3[[#This Row],[amount]]&gt;$L$17), 1, 0)</f>
        <v>1</v>
      </c>
    </row>
    <row r="7528" spans="1:9">
      <c r="A7528" t="s">
        <v>13213</v>
      </c>
      <c r="B7528" s="3">
        <v>45591</v>
      </c>
      <c r="C7528" t="s">
        <v>13214</v>
      </c>
      <c r="D7528">
        <v>655.28</v>
      </c>
      <c r="E7528" t="s">
        <v>19</v>
      </c>
      <c r="F7528" t="s">
        <v>20</v>
      </c>
      <c r="G7528" t="s">
        <v>39</v>
      </c>
      <c r="H7528" t="s">
        <v>94</v>
      </c>
      <c r="I7528">
        <f>IF(OR(financial_transactions3[[#This Row],[amount]]&lt;$L$16, financial_transactions3[[#This Row],[amount]]&gt;$L$17), 1, 0)</f>
        <v>0</v>
      </c>
    </row>
    <row r="7529" spans="1:9">
      <c r="A7529" t="s">
        <v>13215</v>
      </c>
      <c r="B7529" s="3">
        <v>45591</v>
      </c>
      <c r="C7529" t="s">
        <v>13216</v>
      </c>
      <c r="D7529">
        <v>625.32000000000005</v>
      </c>
      <c r="E7529" t="s">
        <v>16079</v>
      </c>
      <c r="F7529" t="s">
        <v>61</v>
      </c>
      <c r="G7529" t="s">
        <v>27</v>
      </c>
      <c r="H7529" t="s">
        <v>94</v>
      </c>
      <c r="I7529">
        <f>IF(OR(financial_transactions3[[#This Row],[amount]]&lt;$L$16, financial_transactions3[[#This Row],[amount]]&gt;$L$17), 1, 0)</f>
        <v>0</v>
      </c>
    </row>
    <row r="7530" spans="1:9">
      <c r="A7530" t="s">
        <v>13217</v>
      </c>
      <c r="B7530" s="3">
        <v>45591</v>
      </c>
      <c r="C7530" t="s">
        <v>6960</v>
      </c>
      <c r="D7530">
        <v>1072.96</v>
      </c>
      <c r="E7530" t="s">
        <v>25</v>
      </c>
      <c r="F7530" t="s">
        <v>32</v>
      </c>
      <c r="G7530" t="s">
        <v>21</v>
      </c>
      <c r="H7530" t="s">
        <v>33</v>
      </c>
      <c r="I7530">
        <f>IF(OR(financial_transactions3[[#This Row],[amount]]&lt;$L$16, financial_transactions3[[#This Row],[amount]]&gt;$L$17), 1, 0)</f>
        <v>0</v>
      </c>
    </row>
    <row r="7531" spans="1:9">
      <c r="A7531" t="s">
        <v>13218</v>
      </c>
      <c r="B7531" s="3">
        <v>45591</v>
      </c>
      <c r="C7531" t="s">
        <v>8589</v>
      </c>
      <c r="D7531">
        <v>427.06</v>
      </c>
      <c r="E7531" t="s">
        <v>16110</v>
      </c>
      <c r="F7531" t="s">
        <v>20</v>
      </c>
      <c r="G7531" t="s">
        <v>39</v>
      </c>
      <c r="H7531" t="s">
        <v>28</v>
      </c>
      <c r="I7531">
        <f>IF(OR(financial_transactions3[[#This Row],[amount]]&lt;$L$16, financial_transactions3[[#This Row],[amount]]&gt;$L$17), 1, 0)</f>
        <v>1</v>
      </c>
    </row>
    <row r="7532" spans="1:9">
      <c r="A7532" t="s">
        <v>13219</v>
      </c>
      <c r="B7532" s="3">
        <v>45591</v>
      </c>
      <c r="C7532" t="s">
        <v>13220</v>
      </c>
      <c r="D7532">
        <v>1468.63</v>
      </c>
      <c r="E7532" t="s">
        <v>47</v>
      </c>
      <c r="F7532" t="s">
        <v>20</v>
      </c>
      <c r="G7532" t="s">
        <v>48</v>
      </c>
      <c r="H7532" t="s">
        <v>22</v>
      </c>
      <c r="I7532">
        <f>IF(OR(financial_transactions3[[#This Row],[amount]]&lt;$L$16, financial_transactions3[[#This Row],[amount]]&gt;$L$17), 1, 0)</f>
        <v>0</v>
      </c>
    </row>
    <row r="7533" spans="1:9">
      <c r="A7533" t="s">
        <v>13221</v>
      </c>
      <c r="B7533" s="3">
        <v>45591</v>
      </c>
      <c r="C7533" t="s">
        <v>644</v>
      </c>
      <c r="D7533">
        <v>1454.59</v>
      </c>
      <c r="E7533" t="s">
        <v>70</v>
      </c>
      <c r="F7533" t="s">
        <v>32</v>
      </c>
      <c r="G7533" t="s">
        <v>21</v>
      </c>
      <c r="H7533" t="s">
        <v>176</v>
      </c>
      <c r="I7533">
        <f>IF(OR(financial_transactions3[[#This Row],[amount]]&lt;$L$16, financial_transactions3[[#This Row],[amount]]&gt;$L$17), 1, 0)</f>
        <v>0</v>
      </c>
    </row>
    <row r="7534" spans="1:9">
      <c r="A7534" t="s">
        <v>13222</v>
      </c>
      <c r="B7534" s="3">
        <v>45591</v>
      </c>
      <c r="C7534" t="s">
        <v>487</v>
      </c>
      <c r="D7534">
        <v>1519.55</v>
      </c>
      <c r="E7534" t="s">
        <v>122</v>
      </c>
      <c r="F7534" t="s">
        <v>26</v>
      </c>
      <c r="G7534" t="s">
        <v>48</v>
      </c>
      <c r="H7534" t="s">
        <v>36</v>
      </c>
      <c r="I7534">
        <f>IF(OR(financial_transactions3[[#This Row],[amount]]&lt;$L$16, financial_transactions3[[#This Row],[amount]]&gt;$L$17), 1, 0)</f>
        <v>0</v>
      </c>
    </row>
    <row r="7535" spans="1:9">
      <c r="A7535" t="s">
        <v>13223</v>
      </c>
      <c r="B7535" s="3">
        <v>45591</v>
      </c>
      <c r="C7535" t="s">
        <v>12588</v>
      </c>
      <c r="D7535">
        <v>1073.57</v>
      </c>
      <c r="E7535" t="s">
        <v>47</v>
      </c>
      <c r="F7535" t="s">
        <v>26</v>
      </c>
      <c r="G7535" t="s">
        <v>48</v>
      </c>
      <c r="H7535" t="s">
        <v>22</v>
      </c>
      <c r="I7535">
        <f>IF(OR(financial_transactions3[[#This Row],[amount]]&lt;$L$16, financial_transactions3[[#This Row],[amount]]&gt;$L$17), 1, 0)</f>
        <v>0</v>
      </c>
    </row>
    <row r="7536" spans="1:9">
      <c r="A7536" t="s">
        <v>13224</v>
      </c>
      <c r="B7536" s="3">
        <v>45591</v>
      </c>
      <c r="C7536" t="s">
        <v>13225</v>
      </c>
      <c r="D7536">
        <v>1638.8</v>
      </c>
      <c r="E7536" t="s">
        <v>31</v>
      </c>
      <c r="F7536" t="s">
        <v>32</v>
      </c>
      <c r="G7536" t="s">
        <v>39</v>
      </c>
      <c r="H7536" t="s">
        <v>75</v>
      </c>
      <c r="I7536">
        <f>IF(OR(financial_transactions3[[#This Row],[amount]]&lt;$L$16, financial_transactions3[[#This Row],[amount]]&gt;$L$17), 1, 0)</f>
        <v>1</v>
      </c>
    </row>
    <row r="7537" spans="1:9">
      <c r="A7537" t="s">
        <v>13226</v>
      </c>
      <c r="B7537" s="3">
        <v>45591</v>
      </c>
      <c r="C7537" t="s">
        <v>13227</v>
      </c>
      <c r="D7537">
        <v>843.3</v>
      </c>
      <c r="E7537" t="s">
        <v>122</v>
      </c>
      <c r="F7537" t="s">
        <v>26</v>
      </c>
      <c r="G7537" t="s">
        <v>27</v>
      </c>
      <c r="H7537" t="s">
        <v>87</v>
      </c>
      <c r="I7537">
        <f>IF(OR(financial_transactions3[[#This Row],[amount]]&lt;$L$16, financial_transactions3[[#This Row],[amount]]&gt;$L$17), 1, 0)</f>
        <v>0</v>
      </c>
    </row>
    <row r="7538" spans="1:9">
      <c r="A7538" t="s">
        <v>13228</v>
      </c>
      <c r="B7538" s="3">
        <v>45591</v>
      </c>
      <c r="C7538" t="s">
        <v>13229</v>
      </c>
      <c r="D7538">
        <v>273.37</v>
      </c>
      <c r="E7538" t="s">
        <v>122</v>
      </c>
      <c r="F7538" t="s">
        <v>61</v>
      </c>
      <c r="G7538" t="s">
        <v>21</v>
      </c>
      <c r="H7538" t="s">
        <v>16080</v>
      </c>
      <c r="I7538">
        <f>IF(OR(financial_transactions3[[#This Row],[amount]]&lt;$L$16, financial_transactions3[[#This Row],[amount]]&gt;$L$17), 1, 0)</f>
        <v>1</v>
      </c>
    </row>
    <row r="7539" spans="1:9">
      <c r="A7539" t="s">
        <v>13230</v>
      </c>
      <c r="B7539" s="3">
        <v>45591</v>
      </c>
      <c r="C7539" t="s">
        <v>2438</v>
      </c>
      <c r="D7539">
        <v>1633.53</v>
      </c>
      <c r="E7539" t="s">
        <v>19</v>
      </c>
      <c r="F7539" t="s">
        <v>20</v>
      </c>
      <c r="G7539" t="s">
        <v>48</v>
      </c>
      <c r="H7539" t="s">
        <v>22</v>
      </c>
      <c r="I7539">
        <f>IF(OR(financial_transactions3[[#This Row],[amount]]&lt;$L$16, financial_transactions3[[#This Row],[amount]]&gt;$L$17), 1, 0)</f>
        <v>1</v>
      </c>
    </row>
    <row r="7540" spans="1:9">
      <c r="A7540" t="s">
        <v>13231</v>
      </c>
      <c r="B7540" s="3">
        <v>45591</v>
      </c>
      <c r="C7540" t="s">
        <v>7685</v>
      </c>
      <c r="D7540">
        <v>414.77</v>
      </c>
      <c r="E7540" t="s">
        <v>70</v>
      </c>
      <c r="F7540" t="s">
        <v>26</v>
      </c>
      <c r="G7540" t="s">
        <v>39</v>
      </c>
      <c r="H7540" t="s">
        <v>49</v>
      </c>
      <c r="I7540">
        <f>IF(OR(financial_transactions3[[#This Row],[amount]]&lt;$L$16, financial_transactions3[[#This Row],[amount]]&gt;$L$17), 1, 0)</f>
        <v>1</v>
      </c>
    </row>
    <row r="7541" spans="1:9">
      <c r="A7541" t="s">
        <v>13232</v>
      </c>
      <c r="B7541" s="3">
        <v>45591</v>
      </c>
      <c r="C7541" t="s">
        <v>6714</v>
      </c>
      <c r="D7541">
        <v>851.55</v>
      </c>
      <c r="E7541" t="s">
        <v>122</v>
      </c>
      <c r="F7541" t="s">
        <v>61</v>
      </c>
      <c r="G7541" t="s">
        <v>21</v>
      </c>
      <c r="H7541" t="s">
        <v>28</v>
      </c>
      <c r="I7541">
        <f>IF(OR(financial_transactions3[[#This Row],[amount]]&lt;$L$16, financial_transactions3[[#This Row],[amount]]&gt;$L$17), 1, 0)</f>
        <v>0</v>
      </c>
    </row>
    <row r="7542" spans="1:9">
      <c r="A7542" t="s">
        <v>13233</v>
      </c>
      <c r="B7542" s="3">
        <v>45592</v>
      </c>
      <c r="C7542" t="s">
        <v>13234</v>
      </c>
      <c r="D7542">
        <v>457.93</v>
      </c>
      <c r="E7542" t="s">
        <v>67</v>
      </c>
      <c r="F7542" t="s">
        <v>26</v>
      </c>
      <c r="G7542" t="s">
        <v>39</v>
      </c>
      <c r="H7542" t="s">
        <v>36</v>
      </c>
      <c r="I7542">
        <f>IF(OR(financial_transactions3[[#This Row],[amount]]&lt;$L$16, financial_transactions3[[#This Row],[amount]]&gt;$L$17), 1, 0)</f>
        <v>1</v>
      </c>
    </row>
    <row r="7543" spans="1:9">
      <c r="A7543" t="s">
        <v>13235</v>
      </c>
      <c r="B7543" s="3">
        <v>45592</v>
      </c>
      <c r="C7543" t="s">
        <v>10208</v>
      </c>
      <c r="D7543">
        <v>484.47</v>
      </c>
      <c r="E7543" t="s">
        <v>122</v>
      </c>
      <c r="F7543" t="s">
        <v>26</v>
      </c>
      <c r="G7543" t="s">
        <v>21</v>
      </c>
      <c r="H7543" t="s">
        <v>28</v>
      </c>
      <c r="I7543">
        <f>IF(OR(financial_transactions3[[#This Row],[amount]]&lt;$L$16, financial_transactions3[[#This Row],[amount]]&gt;$L$17), 1, 0)</f>
        <v>1</v>
      </c>
    </row>
    <row r="7544" spans="1:9">
      <c r="A7544" t="s">
        <v>13236</v>
      </c>
      <c r="B7544" s="3">
        <v>45592</v>
      </c>
      <c r="C7544" t="s">
        <v>5145</v>
      </c>
      <c r="D7544">
        <v>1471.42</v>
      </c>
      <c r="E7544" t="s">
        <v>70</v>
      </c>
      <c r="F7544" t="s">
        <v>26</v>
      </c>
      <c r="G7544" t="s">
        <v>48</v>
      </c>
      <c r="H7544" t="s">
        <v>16080</v>
      </c>
      <c r="I7544">
        <f>IF(OR(financial_transactions3[[#This Row],[amount]]&lt;$L$16, financial_transactions3[[#This Row],[amount]]&gt;$L$17), 1, 0)</f>
        <v>0</v>
      </c>
    </row>
    <row r="7545" spans="1:9">
      <c r="A7545" t="s">
        <v>13237</v>
      </c>
      <c r="B7545" s="3">
        <v>45592</v>
      </c>
      <c r="C7545" t="s">
        <v>3164</v>
      </c>
      <c r="D7545">
        <v>152.71</v>
      </c>
      <c r="E7545" t="s">
        <v>19</v>
      </c>
      <c r="F7545" t="s">
        <v>20</v>
      </c>
      <c r="G7545" t="s">
        <v>27</v>
      </c>
      <c r="H7545" t="s">
        <v>22</v>
      </c>
      <c r="I7545">
        <f>IF(OR(financial_transactions3[[#This Row],[amount]]&lt;$L$16, financial_transactions3[[#This Row],[amount]]&gt;$L$17), 1, 0)</f>
        <v>1</v>
      </c>
    </row>
    <row r="7546" spans="1:9">
      <c r="A7546" t="s">
        <v>13238</v>
      </c>
      <c r="B7546" s="3">
        <v>45592</v>
      </c>
      <c r="C7546" t="s">
        <v>3145</v>
      </c>
      <c r="D7546">
        <v>532.85</v>
      </c>
      <c r="E7546" t="s">
        <v>19</v>
      </c>
      <c r="F7546" t="s">
        <v>61</v>
      </c>
      <c r="G7546" t="s">
        <v>21</v>
      </c>
      <c r="H7546" t="s">
        <v>44</v>
      </c>
      <c r="I7546">
        <f>IF(OR(financial_transactions3[[#This Row],[amount]]&lt;$L$16, financial_transactions3[[#This Row],[amount]]&gt;$L$17), 1, 0)</f>
        <v>1</v>
      </c>
    </row>
    <row r="7547" spans="1:9">
      <c r="A7547" t="s">
        <v>13239</v>
      </c>
      <c r="B7547" s="3">
        <v>45592</v>
      </c>
      <c r="C7547" t="s">
        <v>13022</v>
      </c>
      <c r="D7547">
        <v>1723.25</v>
      </c>
      <c r="E7547" t="s">
        <v>16079</v>
      </c>
      <c r="F7547" t="s">
        <v>20</v>
      </c>
      <c r="G7547" t="s">
        <v>21</v>
      </c>
      <c r="H7547" t="s">
        <v>36</v>
      </c>
      <c r="I7547">
        <f>IF(OR(financial_transactions3[[#This Row],[amount]]&lt;$L$16, financial_transactions3[[#This Row],[amount]]&gt;$L$17), 1, 0)</f>
        <v>1</v>
      </c>
    </row>
    <row r="7548" spans="1:9">
      <c r="A7548" t="s">
        <v>13240</v>
      </c>
      <c r="B7548" s="3">
        <v>45592</v>
      </c>
      <c r="C7548" t="s">
        <v>2490</v>
      </c>
      <c r="D7548">
        <v>988.93</v>
      </c>
      <c r="E7548" t="s">
        <v>16110</v>
      </c>
      <c r="F7548" t="s">
        <v>61</v>
      </c>
      <c r="G7548" t="s">
        <v>27</v>
      </c>
      <c r="H7548" t="s">
        <v>75</v>
      </c>
      <c r="I7548">
        <f>IF(OR(financial_transactions3[[#This Row],[amount]]&lt;$L$16, financial_transactions3[[#This Row],[amount]]&gt;$L$17), 1, 0)</f>
        <v>0</v>
      </c>
    </row>
    <row r="7549" spans="1:9">
      <c r="A7549" t="s">
        <v>13241</v>
      </c>
      <c r="B7549" s="3">
        <v>45592</v>
      </c>
      <c r="C7549" t="s">
        <v>4751</v>
      </c>
      <c r="D7549">
        <v>789.11</v>
      </c>
      <c r="E7549" t="s">
        <v>47</v>
      </c>
      <c r="F7549" t="s">
        <v>26</v>
      </c>
      <c r="G7549" t="s">
        <v>48</v>
      </c>
      <c r="H7549" t="s">
        <v>176</v>
      </c>
      <c r="I7549">
        <f>IF(OR(financial_transactions3[[#This Row],[amount]]&lt;$L$16, financial_transactions3[[#This Row],[amount]]&gt;$L$17), 1, 0)</f>
        <v>0</v>
      </c>
    </row>
    <row r="7550" spans="1:9">
      <c r="A7550" t="s">
        <v>13242</v>
      </c>
      <c r="B7550" s="3">
        <v>45592</v>
      </c>
      <c r="C7550" t="s">
        <v>13243</v>
      </c>
      <c r="D7550">
        <v>1929.64</v>
      </c>
      <c r="E7550" t="s">
        <v>52</v>
      </c>
      <c r="F7550" t="s">
        <v>26</v>
      </c>
      <c r="G7550" t="s">
        <v>21</v>
      </c>
      <c r="H7550" t="s">
        <v>109</v>
      </c>
      <c r="I7550">
        <f>IF(OR(financial_transactions3[[#This Row],[amount]]&lt;$L$16, financial_transactions3[[#This Row],[amount]]&gt;$L$17), 1, 0)</f>
        <v>1</v>
      </c>
    </row>
    <row r="7551" spans="1:9">
      <c r="A7551" t="s">
        <v>13244</v>
      </c>
      <c r="B7551" s="3">
        <v>45592</v>
      </c>
      <c r="C7551" t="s">
        <v>1827</v>
      </c>
      <c r="D7551">
        <v>1687.82</v>
      </c>
      <c r="E7551" t="s">
        <v>52</v>
      </c>
      <c r="F7551" t="s">
        <v>32</v>
      </c>
      <c r="G7551" t="s">
        <v>48</v>
      </c>
      <c r="H7551" t="s">
        <v>28</v>
      </c>
      <c r="I7551">
        <f>IF(OR(financial_transactions3[[#This Row],[amount]]&lt;$L$16, financial_transactions3[[#This Row],[amount]]&gt;$L$17), 1, 0)</f>
        <v>1</v>
      </c>
    </row>
    <row r="7552" spans="1:9">
      <c r="A7552" t="s">
        <v>13245</v>
      </c>
      <c r="B7552" s="3">
        <v>45592</v>
      </c>
      <c r="C7552" t="s">
        <v>13246</v>
      </c>
      <c r="D7552">
        <v>504.16</v>
      </c>
      <c r="E7552" t="s">
        <v>47</v>
      </c>
      <c r="F7552" t="s">
        <v>32</v>
      </c>
      <c r="G7552" t="s">
        <v>48</v>
      </c>
      <c r="H7552" t="s">
        <v>28</v>
      </c>
      <c r="I7552">
        <f>IF(OR(financial_transactions3[[#This Row],[amount]]&lt;$L$16, financial_transactions3[[#This Row],[amount]]&gt;$L$17), 1, 0)</f>
        <v>1</v>
      </c>
    </row>
    <row r="7553" spans="1:9">
      <c r="A7553" t="s">
        <v>13248</v>
      </c>
      <c r="B7553" s="3">
        <v>45592</v>
      </c>
      <c r="C7553" t="s">
        <v>12871</v>
      </c>
      <c r="D7553">
        <v>1784.45</v>
      </c>
      <c r="E7553" t="s">
        <v>47</v>
      </c>
      <c r="F7553" t="s">
        <v>61</v>
      </c>
      <c r="G7553" t="s">
        <v>27</v>
      </c>
      <c r="H7553" t="s">
        <v>176</v>
      </c>
      <c r="I7553">
        <f>IF(OR(financial_transactions3[[#This Row],[amount]]&lt;$L$16, financial_transactions3[[#This Row],[amount]]&gt;$L$17), 1, 0)</f>
        <v>1</v>
      </c>
    </row>
    <row r="7554" spans="1:9">
      <c r="A7554" t="s">
        <v>13249</v>
      </c>
      <c r="B7554" s="3">
        <v>45592</v>
      </c>
      <c r="C7554" t="s">
        <v>5308</v>
      </c>
      <c r="D7554">
        <v>1865.74</v>
      </c>
      <c r="E7554" t="s">
        <v>122</v>
      </c>
      <c r="F7554" t="s">
        <v>32</v>
      </c>
      <c r="G7554" t="s">
        <v>27</v>
      </c>
      <c r="H7554" t="s">
        <v>44</v>
      </c>
      <c r="I7554">
        <f>IF(OR(financial_transactions3[[#This Row],[amount]]&lt;$L$16, financial_transactions3[[#This Row],[amount]]&gt;$L$17), 1, 0)</f>
        <v>1</v>
      </c>
    </row>
    <row r="7555" spans="1:9">
      <c r="A7555" t="s">
        <v>13250</v>
      </c>
      <c r="B7555" s="3">
        <v>45592</v>
      </c>
      <c r="C7555" t="s">
        <v>5906</v>
      </c>
      <c r="D7555">
        <v>844.28</v>
      </c>
      <c r="E7555" t="s">
        <v>31</v>
      </c>
      <c r="F7555" t="s">
        <v>20</v>
      </c>
      <c r="G7555" t="s">
        <v>21</v>
      </c>
      <c r="H7555" t="s">
        <v>53</v>
      </c>
      <c r="I7555">
        <f>IF(OR(financial_transactions3[[#This Row],[amount]]&lt;$L$16, financial_transactions3[[#This Row],[amount]]&gt;$L$17), 1, 0)</f>
        <v>0</v>
      </c>
    </row>
    <row r="7556" spans="1:9">
      <c r="A7556" t="s">
        <v>13251</v>
      </c>
      <c r="B7556" s="3">
        <v>45592</v>
      </c>
      <c r="C7556" t="s">
        <v>6143</v>
      </c>
      <c r="D7556">
        <v>645.92999999999995</v>
      </c>
      <c r="E7556" t="s">
        <v>31</v>
      </c>
      <c r="F7556" t="s">
        <v>32</v>
      </c>
      <c r="G7556" t="s">
        <v>27</v>
      </c>
      <c r="H7556" t="s">
        <v>109</v>
      </c>
      <c r="I7556">
        <f>IF(OR(financial_transactions3[[#This Row],[amount]]&lt;$L$16, financial_transactions3[[#This Row],[amount]]&gt;$L$17), 1, 0)</f>
        <v>0</v>
      </c>
    </row>
    <row r="7557" spans="1:9">
      <c r="A7557" t="s">
        <v>13252</v>
      </c>
      <c r="B7557" s="3">
        <v>45592</v>
      </c>
      <c r="C7557" t="s">
        <v>10631</v>
      </c>
      <c r="D7557">
        <v>985.54</v>
      </c>
      <c r="E7557" t="s">
        <v>122</v>
      </c>
      <c r="F7557" t="s">
        <v>20</v>
      </c>
      <c r="G7557" t="s">
        <v>27</v>
      </c>
      <c r="H7557" t="s">
        <v>123</v>
      </c>
      <c r="I7557">
        <f>IF(OR(financial_transactions3[[#This Row],[amount]]&lt;$L$16, financial_transactions3[[#This Row],[amount]]&gt;$L$17), 1, 0)</f>
        <v>0</v>
      </c>
    </row>
    <row r="7558" spans="1:9">
      <c r="A7558" t="s">
        <v>13253</v>
      </c>
      <c r="B7558" s="3">
        <v>45592</v>
      </c>
      <c r="C7558" t="s">
        <v>13254</v>
      </c>
      <c r="D7558">
        <v>1972.77</v>
      </c>
      <c r="E7558" t="s">
        <v>16079</v>
      </c>
      <c r="F7558" t="s">
        <v>61</v>
      </c>
      <c r="G7558" t="s">
        <v>21</v>
      </c>
      <c r="H7558" t="s">
        <v>87</v>
      </c>
      <c r="I7558">
        <f>IF(OR(financial_transactions3[[#This Row],[amount]]&lt;$L$16, financial_transactions3[[#This Row],[amount]]&gt;$L$17), 1, 0)</f>
        <v>1</v>
      </c>
    </row>
    <row r="7559" spans="1:9">
      <c r="A7559" t="s">
        <v>13255</v>
      </c>
      <c r="B7559" s="3">
        <v>45592</v>
      </c>
      <c r="C7559" t="s">
        <v>13256</v>
      </c>
      <c r="D7559">
        <v>18666.02</v>
      </c>
      <c r="E7559" t="s">
        <v>47</v>
      </c>
      <c r="F7559" t="s">
        <v>32</v>
      </c>
      <c r="G7559" t="s">
        <v>21</v>
      </c>
      <c r="H7559" t="s">
        <v>40</v>
      </c>
      <c r="I7559">
        <f>IF(OR(financial_transactions3[[#This Row],[amount]]&lt;$L$16, financial_transactions3[[#This Row],[amount]]&gt;$L$17), 1, 0)</f>
        <v>1</v>
      </c>
    </row>
    <row r="7560" spans="1:9">
      <c r="A7560" t="s">
        <v>13257</v>
      </c>
      <c r="B7560" s="3">
        <v>45592</v>
      </c>
      <c r="C7560" t="s">
        <v>1673</v>
      </c>
      <c r="D7560">
        <v>1632.73</v>
      </c>
      <c r="E7560" t="s">
        <v>19</v>
      </c>
      <c r="F7560" t="s">
        <v>32</v>
      </c>
      <c r="G7560" t="s">
        <v>21</v>
      </c>
      <c r="H7560" t="s">
        <v>94</v>
      </c>
      <c r="I7560">
        <f>IF(OR(financial_transactions3[[#This Row],[amount]]&lt;$L$16, financial_transactions3[[#This Row],[amount]]&gt;$L$17), 1, 0)</f>
        <v>1</v>
      </c>
    </row>
    <row r="7561" spans="1:9">
      <c r="A7561" t="s">
        <v>13258</v>
      </c>
      <c r="B7561" s="3">
        <v>45592</v>
      </c>
      <c r="C7561" t="s">
        <v>13259</v>
      </c>
      <c r="D7561">
        <v>16818.79</v>
      </c>
      <c r="E7561" t="s">
        <v>122</v>
      </c>
      <c r="F7561" t="s">
        <v>26</v>
      </c>
      <c r="G7561" t="s">
        <v>27</v>
      </c>
      <c r="H7561" t="s">
        <v>176</v>
      </c>
      <c r="I7561">
        <f>IF(OR(financial_transactions3[[#This Row],[amount]]&lt;$L$16, financial_transactions3[[#This Row],[amount]]&gt;$L$17), 1, 0)</f>
        <v>1</v>
      </c>
    </row>
    <row r="7562" spans="1:9">
      <c r="A7562" t="s">
        <v>13260</v>
      </c>
      <c r="B7562" s="3">
        <v>45592</v>
      </c>
      <c r="C7562" t="s">
        <v>13261</v>
      </c>
      <c r="D7562">
        <v>15720.22</v>
      </c>
      <c r="E7562" t="s">
        <v>122</v>
      </c>
      <c r="F7562" t="s">
        <v>26</v>
      </c>
      <c r="G7562" t="s">
        <v>27</v>
      </c>
      <c r="H7562" t="s">
        <v>123</v>
      </c>
      <c r="I7562">
        <f>IF(OR(financial_transactions3[[#This Row],[amount]]&lt;$L$16, financial_transactions3[[#This Row],[amount]]&gt;$L$17), 1, 0)</f>
        <v>1</v>
      </c>
    </row>
    <row r="7563" spans="1:9">
      <c r="A7563" t="s">
        <v>13262</v>
      </c>
      <c r="B7563" s="3">
        <v>45592</v>
      </c>
      <c r="C7563" t="s">
        <v>5818</v>
      </c>
      <c r="D7563">
        <v>1506.96</v>
      </c>
      <c r="E7563" t="s">
        <v>64</v>
      </c>
      <c r="F7563" t="s">
        <v>26</v>
      </c>
      <c r="G7563" t="s">
        <v>27</v>
      </c>
      <c r="H7563" t="s">
        <v>94</v>
      </c>
      <c r="I7563">
        <f>IF(OR(financial_transactions3[[#This Row],[amount]]&lt;$L$16, financial_transactions3[[#This Row],[amount]]&gt;$L$17), 1, 0)</f>
        <v>0</v>
      </c>
    </row>
    <row r="7564" spans="1:9">
      <c r="A7564" t="s">
        <v>13263</v>
      </c>
      <c r="B7564" s="3">
        <v>45592</v>
      </c>
      <c r="C7564" t="s">
        <v>6329</v>
      </c>
      <c r="D7564">
        <v>1498.22</v>
      </c>
      <c r="E7564" t="s">
        <v>122</v>
      </c>
      <c r="F7564" t="s">
        <v>61</v>
      </c>
      <c r="G7564" t="s">
        <v>27</v>
      </c>
      <c r="H7564" t="s">
        <v>176</v>
      </c>
      <c r="I7564">
        <f>IF(OR(financial_transactions3[[#This Row],[amount]]&lt;$L$16, financial_transactions3[[#This Row],[amount]]&gt;$L$17), 1, 0)</f>
        <v>0</v>
      </c>
    </row>
    <row r="7565" spans="1:9">
      <c r="A7565" t="s">
        <v>13264</v>
      </c>
      <c r="B7565" s="3">
        <v>45592</v>
      </c>
      <c r="C7565" t="s">
        <v>904</v>
      </c>
      <c r="D7565">
        <v>584.64</v>
      </c>
      <c r="E7565" t="s">
        <v>16110</v>
      </c>
      <c r="F7565" t="s">
        <v>32</v>
      </c>
      <c r="G7565" t="s">
        <v>39</v>
      </c>
      <c r="H7565" t="s">
        <v>57</v>
      </c>
      <c r="I7565">
        <f>IF(OR(financial_transactions3[[#This Row],[amount]]&lt;$L$16, financial_transactions3[[#This Row],[amount]]&gt;$L$17), 1, 0)</f>
        <v>0</v>
      </c>
    </row>
    <row r="7566" spans="1:9">
      <c r="A7566" t="s">
        <v>13265</v>
      </c>
      <c r="B7566" s="3">
        <v>45592</v>
      </c>
      <c r="C7566" t="s">
        <v>4212</v>
      </c>
      <c r="D7566">
        <v>338.36</v>
      </c>
      <c r="E7566" t="s">
        <v>70</v>
      </c>
      <c r="F7566" t="s">
        <v>20</v>
      </c>
      <c r="G7566" t="s">
        <v>21</v>
      </c>
      <c r="H7566" t="s">
        <v>36</v>
      </c>
      <c r="I7566">
        <f>IF(OR(financial_transactions3[[#This Row],[amount]]&lt;$L$16, financial_transactions3[[#This Row],[amount]]&gt;$L$17), 1, 0)</f>
        <v>1</v>
      </c>
    </row>
    <row r="7567" spans="1:9">
      <c r="A7567" t="s">
        <v>13268</v>
      </c>
      <c r="B7567" s="3">
        <v>45592</v>
      </c>
      <c r="C7567" t="s">
        <v>9762</v>
      </c>
      <c r="D7567">
        <v>445.68</v>
      </c>
      <c r="E7567" t="s">
        <v>70</v>
      </c>
      <c r="F7567" t="s">
        <v>61</v>
      </c>
      <c r="G7567" t="s">
        <v>27</v>
      </c>
      <c r="H7567" t="s">
        <v>94</v>
      </c>
      <c r="I7567">
        <f>IF(OR(financial_transactions3[[#This Row],[amount]]&lt;$L$16, financial_transactions3[[#This Row],[amount]]&gt;$L$17), 1, 0)</f>
        <v>1</v>
      </c>
    </row>
    <row r="7568" spans="1:9">
      <c r="A7568" t="s">
        <v>13269</v>
      </c>
      <c r="B7568" s="3">
        <v>45592</v>
      </c>
      <c r="C7568" t="s">
        <v>13270</v>
      </c>
      <c r="D7568">
        <v>114.41</v>
      </c>
      <c r="E7568" t="s">
        <v>122</v>
      </c>
      <c r="F7568" t="s">
        <v>20</v>
      </c>
      <c r="G7568" t="s">
        <v>39</v>
      </c>
      <c r="H7568" t="s">
        <v>94</v>
      </c>
      <c r="I7568">
        <f>IF(OR(financial_transactions3[[#This Row],[amount]]&lt;$L$16, financial_transactions3[[#This Row],[amount]]&gt;$L$17), 1, 0)</f>
        <v>1</v>
      </c>
    </row>
    <row r="7569" spans="1:9">
      <c r="A7569" t="s">
        <v>13271</v>
      </c>
      <c r="B7569" s="3">
        <v>45592</v>
      </c>
      <c r="C7569" t="s">
        <v>7441</v>
      </c>
      <c r="D7569">
        <v>705</v>
      </c>
      <c r="E7569" t="s">
        <v>25</v>
      </c>
      <c r="F7569" t="s">
        <v>26</v>
      </c>
      <c r="G7569" t="s">
        <v>39</v>
      </c>
      <c r="H7569" t="s">
        <v>40</v>
      </c>
      <c r="I7569">
        <f>IF(OR(financial_transactions3[[#This Row],[amount]]&lt;$L$16, financial_transactions3[[#This Row],[amount]]&gt;$L$17), 1, 0)</f>
        <v>0</v>
      </c>
    </row>
    <row r="7570" spans="1:9">
      <c r="A7570" t="s">
        <v>13272</v>
      </c>
      <c r="B7570" s="3">
        <v>45592</v>
      </c>
      <c r="C7570" t="s">
        <v>5386</v>
      </c>
      <c r="D7570">
        <v>430.66</v>
      </c>
      <c r="E7570" t="s">
        <v>19</v>
      </c>
      <c r="F7570" t="s">
        <v>61</v>
      </c>
      <c r="G7570" t="s">
        <v>21</v>
      </c>
      <c r="H7570" t="s">
        <v>176</v>
      </c>
      <c r="I7570">
        <f>IF(OR(financial_transactions3[[#This Row],[amount]]&lt;$L$16, financial_transactions3[[#This Row],[amount]]&gt;$L$17), 1, 0)</f>
        <v>1</v>
      </c>
    </row>
    <row r="7571" spans="1:9">
      <c r="A7571" t="s">
        <v>13273</v>
      </c>
      <c r="B7571" s="3">
        <v>45592</v>
      </c>
      <c r="C7571" t="s">
        <v>6048</v>
      </c>
      <c r="D7571">
        <v>159.18</v>
      </c>
      <c r="E7571" t="s">
        <v>25</v>
      </c>
      <c r="F7571" t="s">
        <v>20</v>
      </c>
      <c r="G7571" t="s">
        <v>39</v>
      </c>
      <c r="H7571" t="s">
        <v>16080</v>
      </c>
      <c r="I7571">
        <f>IF(OR(financial_transactions3[[#This Row],[amount]]&lt;$L$16, financial_transactions3[[#This Row],[amount]]&gt;$L$17), 1, 0)</f>
        <v>1</v>
      </c>
    </row>
    <row r="7572" spans="1:9">
      <c r="A7572" t="s">
        <v>13274</v>
      </c>
      <c r="B7572" s="3">
        <v>45592</v>
      </c>
      <c r="C7572" t="s">
        <v>13116</v>
      </c>
      <c r="D7572">
        <v>521.24</v>
      </c>
      <c r="E7572" t="s">
        <v>47</v>
      </c>
      <c r="F7572" t="s">
        <v>61</v>
      </c>
      <c r="G7572" t="s">
        <v>39</v>
      </c>
      <c r="H7572" t="s">
        <v>36</v>
      </c>
      <c r="I7572">
        <f>IF(OR(financial_transactions3[[#This Row],[amount]]&lt;$L$16, financial_transactions3[[#This Row],[amount]]&gt;$L$17), 1, 0)</f>
        <v>1</v>
      </c>
    </row>
    <row r="7573" spans="1:9">
      <c r="A7573" t="s">
        <v>13275</v>
      </c>
      <c r="B7573" s="3">
        <v>45592</v>
      </c>
      <c r="C7573" t="s">
        <v>13276</v>
      </c>
      <c r="D7573">
        <v>1739.08</v>
      </c>
      <c r="E7573" t="s">
        <v>67</v>
      </c>
      <c r="F7573" t="s">
        <v>20</v>
      </c>
      <c r="G7573" t="s">
        <v>21</v>
      </c>
      <c r="H7573" t="s">
        <v>87</v>
      </c>
      <c r="I7573">
        <f>IF(OR(financial_transactions3[[#This Row],[amount]]&lt;$L$16, financial_transactions3[[#This Row],[amount]]&gt;$L$17), 1, 0)</f>
        <v>1</v>
      </c>
    </row>
    <row r="7574" spans="1:9">
      <c r="A7574" t="s">
        <v>13277</v>
      </c>
      <c r="B7574" s="3">
        <v>45592</v>
      </c>
      <c r="C7574" t="s">
        <v>13278</v>
      </c>
      <c r="D7574">
        <v>639.70000000000005</v>
      </c>
      <c r="E7574" t="s">
        <v>64</v>
      </c>
      <c r="F7574" t="s">
        <v>61</v>
      </c>
      <c r="G7574" t="s">
        <v>21</v>
      </c>
      <c r="H7574" t="s">
        <v>40</v>
      </c>
      <c r="I7574">
        <f>IF(OR(financial_transactions3[[#This Row],[amount]]&lt;$L$16, financial_transactions3[[#This Row],[amount]]&gt;$L$17), 1, 0)</f>
        <v>0</v>
      </c>
    </row>
    <row r="7575" spans="1:9">
      <c r="A7575" t="s">
        <v>13279</v>
      </c>
      <c r="B7575" s="3">
        <v>45592</v>
      </c>
      <c r="C7575" t="s">
        <v>12022</v>
      </c>
      <c r="D7575">
        <v>1102.01</v>
      </c>
      <c r="E7575" t="s">
        <v>47</v>
      </c>
      <c r="F7575" t="s">
        <v>26</v>
      </c>
      <c r="G7575" t="s">
        <v>27</v>
      </c>
      <c r="H7575" t="s">
        <v>57</v>
      </c>
      <c r="I7575">
        <f>IF(OR(financial_transactions3[[#This Row],[amount]]&lt;$L$16, financial_transactions3[[#This Row],[amount]]&gt;$L$17), 1, 0)</f>
        <v>0</v>
      </c>
    </row>
    <row r="7576" spans="1:9">
      <c r="A7576" t="s">
        <v>13280</v>
      </c>
      <c r="B7576" s="3">
        <v>45593</v>
      </c>
      <c r="C7576" t="s">
        <v>7564</v>
      </c>
      <c r="D7576">
        <v>395.26</v>
      </c>
      <c r="E7576" t="s">
        <v>122</v>
      </c>
      <c r="F7576" t="s">
        <v>20</v>
      </c>
      <c r="G7576" t="s">
        <v>48</v>
      </c>
      <c r="H7576" t="s">
        <v>16080</v>
      </c>
      <c r="I7576">
        <f>IF(OR(financial_transactions3[[#This Row],[amount]]&lt;$L$16, financial_transactions3[[#This Row],[amount]]&gt;$L$17), 1, 0)</f>
        <v>1</v>
      </c>
    </row>
    <row r="7577" spans="1:9">
      <c r="A7577" t="s">
        <v>13281</v>
      </c>
      <c r="B7577" s="3">
        <v>45593</v>
      </c>
      <c r="C7577" t="s">
        <v>13282</v>
      </c>
      <c r="D7577">
        <v>286.62</v>
      </c>
      <c r="E7577" t="s">
        <v>16079</v>
      </c>
      <c r="F7577" t="s">
        <v>61</v>
      </c>
      <c r="G7577" t="s">
        <v>39</v>
      </c>
      <c r="H7577" t="s">
        <v>28</v>
      </c>
      <c r="I7577">
        <f>IF(OR(financial_transactions3[[#This Row],[amount]]&lt;$L$16, financial_transactions3[[#This Row],[amount]]&gt;$L$17), 1, 0)</f>
        <v>1</v>
      </c>
    </row>
    <row r="7578" spans="1:9">
      <c r="A7578" t="s">
        <v>13283</v>
      </c>
      <c r="B7578" s="3">
        <v>45593</v>
      </c>
      <c r="C7578" t="s">
        <v>534</v>
      </c>
      <c r="D7578">
        <v>186.71</v>
      </c>
      <c r="E7578" t="s">
        <v>47</v>
      </c>
      <c r="F7578" t="s">
        <v>20</v>
      </c>
      <c r="G7578" t="s">
        <v>48</v>
      </c>
      <c r="H7578" t="s">
        <v>53</v>
      </c>
      <c r="I7578">
        <f>IF(OR(financial_transactions3[[#This Row],[amount]]&lt;$L$16, financial_transactions3[[#This Row],[amount]]&gt;$L$17), 1, 0)</f>
        <v>1</v>
      </c>
    </row>
    <row r="7579" spans="1:9">
      <c r="A7579" t="s">
        <v>13284</v>
      </c>
      <c r="B7579" s="3">
        <v>45593</v>
      </c>
      <c r="C7579" t="s">
        <v>10482</v>
      </c>
      <c r="D7579">
        <v>1207.97</v>
      </c>
      <c r="E7579" t="s">
        <v>31</v>
      </c>
      <c r="F7579" t="s">
        <v>61</v>
      </c>
      <c r="G7579" t="s">
        <v>27</v>
      </c>
      <c r="H7579" t="s">
        <v>49</v>
      </c>
      <c r="I7579">
        <f>IF(OR(financial_transactions3[[#This Row],[amount]]&lt;$L$16, financial_transactions3[[#This Row],[amount]]&gt;$L$17), 1, 0)</f>
        <v>0</v>
      </c>
    </row>
    <row r="7580" spans="1:9">
      <c r="A7580" t="s">
        <v>13285</v>
      </c>
      <c r="B7580" s="3">
        <v>45593</v>
      </c>
      <c r="C7580" t="s">
        <v>9435</v>
      </c>
      <c r="D7580">
        <v>638.28</v>
      </c>
      <c r="E7580" t="s">
        <v>16079</v>
      </c>
      <c r="F7580" t="s">
        <v>20</v>
      </c>
      <c r="G7580" t="s">
        <v>21</v>
      </c>
      <c r="H7580" t="s">
        <v>57</v>
      </c>
      <c r="I7580">
        <f>IF(OR(financial_transactions3[[#This Row],[amount]]&lt;$L$16, financial_transactions3[[#This Row],[amount]]&gt;$L$17), 1, 0)</f>
        <v>0</v>
      </c>
    </row>
    <row r="7581" spans="1:9">
      <c r="A7581" t="s">
        <v>13286</v>
      </c>
      <c r="B7581" s="3">
        <v>45593</v>
      </c>
      <c r="C7581" t="s">
        <v>13287</v>
      </c>
      <c r="D7581">
        <v>1285.99</v>
      </c>
      <c r="E7581" t="s">
        <v>25</v>
      </c>
      <c r="F7581" t="s">
        <v>32</v>
      </c>
      <c r="G7581" t="s">
        <v>48</v>
      </c>
      <c r="H7581" t="s">
        <v>94</v>
      </c>
      <c r="I7581">
        <f>IF(OR(financial_transactions3[[#This Row],[amount]]&lt;$L$16, financial_transactions3[[#This Row],[amount]]&gt;$L$17), 1, 0)</f>
        <v>0</v>
      </c>
    </row>
    <row r="7582" spans="1:9">
      <c r="A7582" t="s">
        <v>13288</v>
      </c>
      <c r="B7582" s="3">
        <v>45593</v>
      </c>
      <c r="C7582" t="s">
        <v>8832</v>
      </c>
      <c r="D7582">
        <v>684.31</v>
      </c>
      <c r="E7582" t="s">
        <v>16079</v>
      </c>
      <c r="F7582" t="s">
        <v>32</v>
      </c>
      <c r="G7582" t="s">
        <v>48</v>
      </c>
      <c r="H7582" t="s">
        <v>123</v>
      </c>
      <c r="I7582">
        <f>IF(OR(financial_transactions3[[#This Row],[amount]]&lt;$L$16, financial_transactions3[[#This Row],[amount]]&gt;$L$17), 1, 0)</f>
        <v>0</v>
      </c>
    </row>
    <row r="7583" spans="1:9">
      <c r="A7583" t="s">
        <v>13291</v>
      </c>
      <c r="B7583" s="3">
        <v>45593</v>
      </c>
      <c r="C7583" t="s">
        <v>13292</v>
      </c>
      <c r="D7583">
        <v>626.78</v>
      </c>
      <c r="E7583" t="s">
        <v>16110</v>
      </c>
      <c r="F7583" t="s">
        <v>32</v>
      </c>
      <c r="G7583" t="s">
        <v>27</v>
      </c>
      <c r="H7583" t="s">
        <v>16080</v>
      </c>
      <c r="I7583">
        <f>IF(OR(financial_transactions3[[#This Row],[amount]]&lt;$L$16, financial_transactions3[[#This Row],[amount]]&gt;$L$17), 1, 0)</f>
        <v>0</v>
      </c>
    </row>
    <row r="7584" spans="1:9">
      <c r="A7584" t="s">
        <v>13293</v>
      </c>
      <c r="B7584" s="3">
        <v>45593</v>
      </c>
      <c r="C7584" t="s">
        <v>1113</v>
      </c>
      <c r="D7584">
        <v>624.13</v>
      </c>
      <c r="E7584" t="s">
        <v>31</v>
      </c>
      <c r="F7584" t="s">
        <v>26</v>
      </c>
      <c r="G7584" t="s">
        <v>27</v>
      </c>
      <c r="H7584" t="s">
        <v>94</v>
      </c>
      <c r="I7584">
        <f>IF(OR(financial_transactions3[[#This Row],[amount]]&lt;$L$16, financial_transactions3[[#This Row],[amount]]&gt;$L$17), 1, 0)</f>
        <v>0</v>
      </c>
    </row>
    <row r="7585" spans="1:9">
      <c r="A7585" t="s">
        <v>13294</v>
      </c>
      <c r="B7585" s="3">
        <v>45593</v>
      </c>
      <c r="C7585" t="s">
        <v>8779</v>
      </c>
      <c r="D7585">
        <v>1087.76</v>
      </c>
      <c r="E7585" t="s">
        <v>31</v>
      </c>
      <c r="F7585" t="s">
        <v>61</v>
      </c>
      <c r="G7585" t="s">
        <v>27</v>
      </c>
      <c r="H7585" t="s">
        <v>53</v>
      </c>
      <c r="I7585">
        <f>IF(OR(financial_transactions3[[#This Row],[amount]]&lt;$L$16, financial_transactions3[[#This Row],[amount]]&gt;$L$17), 1, 0)</f>
        <v>0</v>
      </c>
    </row>
    <row r="7586" spans="1:9">
      <c r="A7586" t="s">
        <v>13295</v>
      </c>
      <c r="B7586" s="3">
        <v>45593</v>
      </c>
      <c r="C7586" t="s">
        <v>13128</v>
      </c>
      <c r="D7586">
        <v>795.94</v>
      </c>
      <c r="E7586" t="s">
        <v>25</v>
      </c>
      <c r="F7586" t="s">
        <v>61</v>
      </c>
      <c r="G7586" t="s">
        <v>27</v>
      </c>
      <c r="H7586" t="s">
        <v>57</v>
      </c>
      <c r="I7586">
        <f>IF(OR(financial_transactions3[[#This Row],[amount]]&lt;$L$16, financial_transactions3[[#This Row],[amount]]&gt;$L$17), 1, 0)</f>
        <v>0</v>
      </c>
    </row>
    <row r="7587" spans="1:9">
      <c r="A7587" t="s">
        <v>13296</v>
      </c>
      <c r="B7587" s="3">
        <v>45593</v>
      </c>
      <c r="C7587" t="s">
        <v>11406</v>
      </c>
      <c r="D7587">
        <v>1053.33</v>
      </c>
      <c r="E7587" t="s">
        <v>16110</v>
      </c>
      <c r="F7587" t="s">
        <v>61</v>
      </c>
      <c r="G7587" t="s">
        <v>21</v>
      </c>
      <c r="H7587" t="s">
        <v>109</v>
      </c>
      <c r="I7587">
        <f>IF(OR(financial_transactions3[[#This Row],[amount]]&lt;$L$16, financial_transactions3[[#This Row],[amount]]&gt;$L$17), 1, 0)</f>
        <v>0</v>
      </c>
    </row>
    <row r="7588" spans="1:9">
      <c r="A7588" t="s">
        <v>13297</v>
      </c>
      <c r="B7588" s="3">
        <v>45593</v>
      </c>
      <c r="C7588" t="s">
        <v>7184</v>
      </c>
      <c r="D7588">
        <v>1546.94</v>
      </c>
      <c r="E7588" t="s">
        <v>16110</v>
      </c>
      <c r="F7588" t="s">
        <v>61</v>
      </c>
      <c r="G7588" t="s">
        <v>27</v>
      </c>
      <c r="H7588" t="s">
        <v>109</v>
      </c>
      <c r="I7588">
        <f>IF(OR(financial_transactions3[[#This Row],[amount]]&lt;$L$16, financial_transactions3[[#This Row],[amount]]&gt;$L$17), 1, 0)</f>
        <v>0</v>
      </c>
    </row>
    <row r="7589" spans="1:9">
      <c r="A7589" t="s">
        <v>13298</v>
      </c>
      <c r="B7589" s="3">
        <v>45593</v>
      </c>
      <c r="C7589" t="s">
        <v>10322</v>
      </c>
      <c r="D7589">
        <v>920.18</v>
      </c>
      <c r="E7589" t="s">
        <v>67</v>
      </c>
      <c r="F7589" t="s">
        <v>20</v>
      </c>
      <c r="G7589" t="s">
        <v>48</v>
      </c>
      <c r="H7589" t="s">
        <v>75</v>
      </c>
      <c r="I7589">
        <f>IF(OR(financial_transactions3[[#This Row],[amount]]&lt;$L$16, financial_transactions3[[#This Row],[amount]]&gt;$L$17), 1, 0)</f>
        <v>0</v>
      </c>
    </row>
    <row r="7590" spans="1:9">
      <c r="A7590" t="s">
        <v>13299</v>
      </c>
      <c r="B7590" s="3">
        <v>45593</v>
      </c>
      <c r="C7590" t="s">
        <v>13300</v>
      </c>
      <c r="D7590">
        <v>50.88</v>
      </c>
      <c r="E7590" t="s">
        <v>16079</v>
      </c>
      <c r="F7590" t="s">
        <v>26</v>
      </c>
      <c r="G7590" t="s">
        <v>21</v>
      </c>
      <c r="H7590" t="s">
        <v>28</v>
      </c>
      <c r="I7590">
        <f>IF(OR(financial_transactions3[[#This Row],[amount]]&lt;$L$16, financial_transactions3[[#This Row],[amount]]&gt;$L$17), 1, 0)</f>
        <v>1</v>
      </c>
    </row>
    <row r="7591" spans="1:9">
      <c r="A7591" t="s">
        <v>13301</v>
      </c>
      <c r="B7591" s="3">
        <v>45593</v>
      </c>
      <c r="C7591" t="s">
        <v>7539</v>
      </c>
      <c r="D7591">
        <v>1763.8</v>
      </c>
      <c r="E7591" t="s">
        <v>52</v>
      </c>
      <c r="F7591" t="s">
        <v>61</v>
      </c>
      <c r="G7591" t="s">
        <v>21</v>
      </c>
      <c r="H7591" t="s">
        <v>109</v>
      </c>
      <c r="I7591">
        <f>IF(OR(financial_transactions3[[#This Row],[amount]]&lt;$L$16, financial_transactions3[[#This Row],[amount]]&gt;$L$17), 1, 0)</f>
        <v>1</v>
      </c>
    </row>
    <row r="7592" spans="1:9">
      <c r="A7592" t="s">
        <v>13302</v>
      </c>
      <c r="B7592" s="3">
        <v>45593</v>
      </c>
      <c r="C7592" t="s">
        <v>8063</v>
      </c>
      <c r="D7592">
        <v>1103.31</v>
      </c>
      <c r="E7592" t="s">
        <v>31</v>
      </c>
      <c r="F7592" t="s">
        <v>61</v>
      </c>
      <c r="G7592" t="s">
        <v>48</v>
      </c>
      <c r="H7592" t="s">
        <v>53</v>
      </c>
      <c r="I7592">
        <f>IF(OR(financial_transactions3[[#This Row],[amount]]&lt;$L$16, financial_transactions3[[#This Row],[amount]]&gt;$L$17), 1, 0)</f>
        <v>0</v>
      </c>
    </row>
    <row r="7593" spans="1:9">
      <c r="A7593" t="s">
        <v>13303</v>
      </c>
      <c r="B7593" s="3">
        <v>45593</v>
      </c>
      <c r="C7593" t="s">
        <v>8538</v>
      </c>
      <c r="D7593">
        <v>1008.54</v>
      </c>
      <c r="E7593" t="s">
        <v>47</v>
      </c>
      <c r="F7593" t="s">
        <v>20</v>
      </c>
      <c r="G7593" t="s">
        <v>27</v>
      </c>
      <c r="H7593" t="s">
        <v>33</v>
      </c>
      <c r="I7593">
        <f>IF(OR(financial_transactions3[[#This Row],[amount]]&lt;$L$16, financial_transactions3[[#This Row],[amount]]&gt;$L$17), 1, 0)</f>
        <v>0</v>
      </c>
    </row>
    <row r="7594" spans="1:9">
      <c r="A7594" t="s">
        <v>13304</v>
      </c>
      <c r="B7594" s="3">
        <v>45593</v>
      </c>
      <c r="C7594" t="s">
        <v>2612</v>
      </c>
      <c r="D7594">
        <v>1137.8800000000001</v>
      </c>
      <c r="E7594" t="s">
        <v>19</v>
      </c>
      <c r="F7594" t="s">
        <v>32</v>
      </c>
      <c r="G7594" t="s">
        <v>21</v>
      </c>
      <c r="H7594" t="s">
        <v>123</v>
      </c>
      <c r="I7594">
        <f>IF(OR(financial_transactions3[[#This Row],[amount]]&lt;$L$16, financial_transactions3[[#This Row],[amount]]&gt;$L$17), 1, 0)</f>
        <v>0</v>
      </c>
    </row>
    <row r="7595" spans="1:9">
      <c r="A7595" t="s">
        <v>13305</v>
      </c>
      <c r="B7595" s="3">
        <v>45593</v>
      </c>
      <c r="C7595" t="s">
        <v>13306</v>
      </c>
      <c r="D7595">
        <v>848.33</v>
      </c>
      <c r="E7595" t="s">
        <v>16079</v>
      </c>
      <c r="F7595" t="s">
        <v>20</v>
      </c>
      <c r="G7595" t="s">
        <v>21</v>
      </c>
      <c r="H7595" t="s">
        <v>40</v>
      </c>
      <c r="I7595">
        <f>IF(OR(financial_transactions3[[#This Row],[amount]]&lt;$L$16, financial_transactions3[[#This Row],[amount]]&gt;$L$17), 1, 0)</f>
        <v>0</v>
      </c>
    </row>
    <row r="7596" spans="1:9">
      <c r="A7596" t="s">
        <v>13307</v>
      </c>
      <c r="B7596" s="3">
        <v>45593</v>
      </c>
      <c r="C7596" t="s">
        <v>13181</v>
      </c>
      <c r="D7596">
        <v>1764.94</v>
      </c>
      <c r="E7596" t="s">
        <v>122</v>
      </c>
      <c r="F7596" t="s">
        <v>20</v>
      </c>
      <c r="G7596" t="s">
        <v>39</v>
      </c>
      <c r="H7596" t="s">
        <v>16080</v>
      </c>
      <c r="I7596">
        <f>IF(OR(financial_transactions3[[#This Row],[amount]]&lt;$L$16, financial_transactions3[[#This Row],[amount]]&gt;$L$17), 1, 0)</f>
        <v>1</v>
      </c>
    </row>
    <row r="7597" spans="1:9">
      <c r="A7597" t="s">
        <v>13310</v>
      </c>
      <c r="B7597" s="3">
        <v>45593</v>
      </c>
      <c r="C7597" t="s">
        <v>13311</v>
      </c>
      <c r="D7597">
        <v>1664.72</v>
      </c>
      <c r="E7597" t="s">
        <v>16110</v>
      </c>
      <c r="F7597" t="s">
        <v>32</v>
      </c>
      <c r="G7597" t="s">
        <v>39</v>
      </c>
      <c r="H7597" t="s">
        <v>49</v>
      </c>
      <c r="I7597">
        <f>IF(OR(financial_transactions3[[#This Row],[amount]]&lt;$L$16, financial_transactions3[[#This Row],[amount]]&gt;$L$17), 1, 0)</f>
        <v>1</v>
      </c>
    </row>
    <row r="7598" spans="1:9">
      <c r="A7598" t="s">
        <v>13312</v>
      </c>
      <c r="B7598" s="3">
        <v>45593</v>
      </c>
      <c r="C7598" t="s">
        <v>13313</v>
      </c>
      <c r="D7598">
        <v>1890.56</v>
      </c>
      <c r="E7598" t="s">
        <v>25</v>
      </c>
      <c r="F7598" t="s">
        <v>32</v>
      </c>
      <c r="G7598" t="s">
        <v>48</v>
      </c>
      <c r="H7598" t="s">
        <v>22</v>
      </c>
      <c r="I7598">
        <f>IF(OR(financial_transactions3[[#This Row],[amount]]&lt;$L$16, financial_transactions3[[#This Row],[amount]]&gt;$L$17), 1, 0)</f>
        <v>1</v>
      </c>
    </row>
    <row r="7599" spans="1:9">
      <c r="A7599" t="s">
        <v>13314</v>
      </c>
      <c r="B7599" s="3">
        <v>45593</v>
      </c>
      <c r="C7599" t="s">
        <v>13315</v>
      </c>
      <c r="D7599">
        <v>1692.02</v>
      </c>
      <c r="E7599" t="s">
        <v>25</v>
      </c>
      <c r="F7599" t="s">
        <v>20</v>
      </c>
      <c r="G7599" t="s">
        <v>27</v>
      </c>
      <c r="H7599" t="s">
        <v>75</v>
      </c>
      <c r="I7599">
        <f>IF(OR(financial_transactions3[[#This Row],[amount]]&lt;$L$16, financial_transactions3[[#This Row],[amount]]&gt;$L$17), 1, 0)</f>
        <v>1</v>
      </c>
    </row>
    <row r="7600" spans="1:9">
      <c r="A7600" t="s">
        <v>13316</v>
      </c>
      <c r="B7600" s="3">
        <v>45593</v>
      </c>
      <c r="C7600" t="s">
        <v>13317</v>
      </c>
      <c r="D7600">
        <v>1804.59</v>
      </c>
      <c r="E7600" t="s">
        <v>67</v>
      </c>
      <c r="F7600" t="s">
        <v>20</v>
      </c>
      <c r="G7600" t="s">
        <v>27</v>
      </c>
      <c r="H7600" t="s">
        <v>53</v>
      </c>
      <c r="I7600">
        <f>IF(OR(financial_transactions3[[#This Row],[amount]]&lt;$L$16, financial_transactions3[[#This Row],[amount]]&gt;$L$17), 1, 0)</f>
        <v>1</v>
      </c>
    </row>
    <row r="7601" spans="1:9">
      <c r="A7601" t="s">
        <v>13318</v>
      </c>
      <c r="B7601" s="3">
        <v>45593</v>
      </c>
      <c r="C7601" t="s">
        <v>8745</v>
      </c>
      <c r="D7601">
        <v>528.14</v>
      </c>
      <c r="E7601" t="s">
        <v>25</v>
      </c>
      <c r="F7601" t="s">
        <v>26</v>
      </c>
      <c r="G7601" t="s">
        <v>48</v>
      </c>
      <c r="H7601" t="s">
        <v>109</v>
      </c>
      <c r="I7601">
        <f>IF(OR(financial_transactions3[[#This Row],[amount]]&lt;$L$16, financial_transactions3[[#This Row],[amount]]&gt;$L$17), 1, 0)</f>
        <v>1</v>
      </c>
    </row>
    <row r="7602" spans="1:9">
      <c r="A7602" t="s">
        <v>13319</v>
      </c>
      <c r="B7602" s="3">
        <v>45593</v>
      </c>
      <c r="C7602" t="s">
        <v>13320</v>
      </c>
      <c r="D7602">
        <v>1064.1099999999999</v>
      </c>
      <c r="E7602" t="s">
        <v>70</v>
      </c>
      <c r="F7602" t="s">
        <v>26</v>
      </c>
      <c r="G7602" t="s">
        <v>39</v>
      </c>
      <c r="H7602" t="s">
        <v>28</v>
      </c>
      <c r="I7602">
        <f>IF(OR(financial_transactions3[[#This Row],[amount]]&lt;$L$16, financial_transactions3[[#This Row],[amount]]&gt;$L$17), 1, 0)</f>
        <v>0</v>
      </c>
    </row>
    <row r="7603" spans="1:9">
      <c r="A7603" t="s">
        <v>13321</v>
      </c>
      <c r="B7603" s="3">
        <v>45593</v>
      </c>
      <c r="C7603" t="s">
        <v>11603</v>
      </c>
      <c r="D7603">
        <v>1039.3699999999999</v>
      </c>
      <c r="E7603" t="s">
        <v>122</v>
      </c>
      <c r="F7603" t="s">
        <v>32</v>
      </c>
      <c r="G7603" t="s">
        <v>27</v>
      </c>
      <c r="H7603" t="s">
        <v>22</v>
      </c>
      <c r="I7603">
        <f>IF(OR(financial_transactions3[[#This Row],[amount]]&lt;$L$16, financial_transactions3[[#This Row],[amount]]&gt;$L$17), 1, 0)</f>
        <v>0</v>
      </c>
    </row>
    <row r="7604" spans="1:9">
      <c r="A7604" t="s">
        <v>13322</v>
      </c>
      <c r="B7604" s="3">
        <v>45593</v>
      </c>
      <c r="C7604" t="s">
        <v>2454</v>
      </c>
      <c r="D7604">
        <v>1861.51</v>
      </c>
      <c r="E7604" t="s">
        <v>31</v>
      </c>
      <c r="F7604" t="s">
        <v>20</v>
      </c>
      <c r="G7604" t="s">
        <v>27</v>
      </c>
      <c r="H7604" t="s">
        <v>109</v>
      </c>
      <c r="I7604">
        <f>IF(OR(financial_transactions3[[#This Row],[amount]]&lt;$L$16, financial_transactions3[[#This Row],[amount]]&gt;$L$17), 1, 0)</f>
        <v>1</v>
      </c>
    </row>
    <row r="7605" spans="1:9">
      <c r="A7605" t="s">
        <v>13323</v>
      </c>
      <c r="B7605" s="3">
        <v>45593</v>
      </c>
      <c r="C7605" t="s">
        <v>3373</v>
      </c>
      <c r="D7605">
        <v>1433.57</v>
      </c>
      <c r="E7605" t="s">
        <v>16079</v>
      </c>
      <c r="F7605" t="s">
        <v>20</v>
      </c>
      <c r="G7605" t="s">
        <v>21</v>
      </c>
      <c r="H7605" t="s">
        <v>87</v>
      </c>
      <c r="I7605">
        <f>IF(OR(financial_transactions3[[#This Row],[amount]]&lt;$L$16, financial_transactions3[[#This Row],[amount]]&gt;$L$17), 1, 0)</f>
        <v>0</v>
      </c>
    </row>
    <row r="7606" spans="1:9">
      <c r="A7606" t="s">
        <v>13324</v>
      </c>
      <c r="B7606" s="3">
        <v>45594</v>
      </c>
      <c r="C7606" t="s">
        <v>6425</v>
      </c>
      <c r="D7606">
        <v>1449.95</v>
      </c>
      <c r="E7606" t="s">
        <v>19</v>
      </c>
      <c r="F7606" t="s">
        <v>61</v>
      </c>
      <c r="G7606" t="s">
        <v>39</v>
      </c>
      <c r="H7606" t="s">
        <v>94</v>
      </c>
      <c r="I7606">
        <f>IF(OR(financial_transactions3[[#This Row],[amount]]&lt;$L$16, financial_transactions3[[#This Row],[amount]]&gt;$L$17), 1, 0)</f>
        <v>0</v>
      </c>
    </row>
    <row r="7607" spans="1:9">
      <c r="A7607" t="s">
        <v>13325</v>
      </c>
      <c r="B7607" s="3">
        <v>45594</v>
      </c>
      <c r="C7607" t="s">
        <v>4427</v>
      </c>
      <c r="D7607">
        <v>1806.22</v>
      </c>
      <c r="E7607" t="s">
        <v>31</v>
      </c>
      <c r="F7607" t="s">
        <v>61</v>
      </c>
      <c r="G7607" t="s">
        <v>21</v>
      </c>
      <c r="H7607" t="s">
        <v>75</v>
      </c>
      <c r="I7607">
        <f>IF(OR(financial_transactions3[[#This Row],[amount]]&lt;$L$16, financial_transactions3[[#This Row],[amount]]&gt;$L$17), 1, 0)</f>
        <v>1</v>
      </c>
    </row>
    <row r="7608" spans="1:9">
      <c r="A7608" t="s">
        <v>13326</v>
      </c>
      <c r="B7608" s="3">
        <v>45594</v>
      </c>
      <c r="C7608" t="s">
        <v>13287</v>
      </c>
      <c r="D7608">
        <v>1864.1</v>
      </c>
      <c r="E7608" t="s">
        <v>31</v>
      </c>
      <c r="F7608" t="s">
        <v>26</v>
      </c>
      <c r="G7608" t="s">
        <v>48</v>
      </c>
      <c r="H7608" t="s">
        <v>94</v>
      </c>
      <c r="I7608">
        <f>IF(OR(financial_transactions3[[#This Row],[amount]]&lt;$L$16, financial_transactions3[[#This Row],[amount]]&gt;$L$17), 1, 0)</f>
        <v>1</v>
      </c>
    </row>
    <row r="7609" spans="1:9">
      <c r="A7609" t="s">
        <v>13327</v>
      </c>
      <c r="B7609" s="3">
        <v>45594</v>
      </c>
      <c r="C7609" t="s">
        <v>12305</v>
      </c>
      <c r="D7609">
        <v>390.54</v>
      </c>
      <c r="E7609" t="s">
        <v>16079</v>
      </c>
      <c r="F7609" t="s">
        <v>26</v>
      </c>
      <c r="G7609" t="s">
        <v>48</v>
      </c>
      <c r="H7609" t="s">
        <v>44</v>
      </c>
      <c r="I7609">
        <f>IF(OR(financial_transactions3[[#This Row],[amount]]&lt;$L$16, financial_transactions3[[#This Row],[amount]]&gt;$L$17), 1, 0)</f>
        <v>1</v>
      </c>
    </row>
    <row r="7610" spans="1:9">
      <c r="A7610" t="s">
        <v>13328</v>
      </c>
      <c r="B7610" s="3">
        <v>45594</v>
      </c>
      <c r="C7610" t="s">
        <v>4542</v>
      </c>
      <c r="D7610">
        <v>760.43</v>
      </c>
      <c r="E7610" t="s">
        <v>16079</v>
      </c>
      <c r="F7610" t="s">
        <v>32</v>
      </c>
      <c r="G7610" t="s">
        <v>21</v>
      </c>
      <c r="H7610" t="s">
        <v>109</v>
      </c>
      <c r="I7610">
        <f>IF(OR(financial_transactions3[[#This Row],[amount]]&lt;$L$16, financial_transactions3[[#This Row],[amount]]&gt;$L$17), 1, 0)</f>
        <v>0</v>
      </c>
    </row>
    <row r="7611" spans="1:9">
      <c r="A7611" t="s">
        <v>13329</v>
      </c>
      <c r="B7611" s="3">
        <v>45594</v>
      </c>
      <c r="C7611" t="s">
        <v>9278</v>
      </c>
      <c r="D7611">
        <v>1506.65</v>
      </c>
      <c r="E7611" t="s">
        <v>16079</v>
      </c>
      <c r="F7611" t="s">
        <v>32</v>
      </c>
      <c r="G7611" t="s">
        <v>27</v>
      </c>
      <c r="H7611" t="s">
        <v>75</v>
      </c>
      <c r="I7611">
        <f>IF(OR(financial_transactions3[[#This Row],[amount]]&lt;$L$16, financial_transactions3[[#This Row],[amount]]&gt;$L$17), 1, 0)</f>
        <v>0</v>
      </c>
    </row>
    <row r="7612" spans="1:9">
      <c r="A7612" t="s">
        <v>13330</v>
      </c>
      <c r="B7612" s="3">
        <v>45594</v>
      </c>
      <c r="C7612" t="s">
        <v>13331</v>
      </c>
      <c r="D7612">
        <v>1951.6</v>
      </c>
      <c r="E7612" t="s">
        <v>67</v>
      </c>
      <c r="F7612" t="s">
        <v>32</v>
      </c>
      <c r="G7612" t="s">
        <v>27</v>
      </c>
      <c r="H7612" t="s">
        <v>44</v>
      </c>
      <c r="I7612">
        <f>IF(OR(financial_transactions3[[#This Row],[amount]]&lt;$L$16, financial_transactions3[[#This Row],[amount]]&gt;$L$17), 1, 0)</f>
        <v>1</v>
      </c>
    </row>
    <row r="7613" spans="1:9">
      <c r="A7613" t="s">
        <v>13332</v>
      </c>
      <c r="B7613" s="3">
        <v>45594</v>
      </c>
      <c r="C7613" t="s">
        <v>3648</v>
      </c>
      <c r="D7613">
        <v>1855.4</v>
      </c>
      <c r="E7613" t="s">
        <v>16079</v>
      </c>
      <c r="F7613" t="s">
        <v>20</v>
      </c>
      <c r="G7613" t="s">
        <v>39</v>
      </c>
      <c r="H7613" t="s">
        <v>44</v>
      </c>
      <c r="I7613">
        <f>IF(OR(financial_transactions3[[#This Row],[amount]]&lt;$L$16, financial_transactions3[[#This Row],[amount]]&gt;$L$17), 1, 0)</f>
        <v>1</v>
      </c>
    </row>
    <row r="7614" spans="1:9">
      <c r="A7614" t="s">
        <v>13333</v>
      </c>
      <c r="B7614" s="3">
        <v>45594</v>
      </c>
      <c r="C7614" t="s">
        <v>13334</v>
      </c>
      <c r="D7614">
        <v>608.78</v>
      </c>
      <c r="E7614" t="s">
        <v>19</v>
      </c>
      <c r="F7614" t="s">
        <v>32</v>
      </c>
      <c r="G7614" t="s">
        <v>48</v>
      </c>
      <c r="H7614" t="s">
        <v>176</v>
      </c>
      <c r="I7614">
        <f>IF(OR(financial_transactions3[[#This Row],[amount]]&lt;$L$16, financial_transactions3[[#This Row],[amount]]&gt;$L$17), 1, 0)</f>
        <v>0</v>
      </c>
    </row>
    <row r="7615" spans="1:9">
      <c r="A7615" t="s">
        <v>13335</v>
      </c>
      <c r="B7615" s="3">
        <v>45594</v>
      </c>
      <c r="C7615" t="s">
        <v>674</v>
      </c>
      <c r="D7615">
        <v>1731.04</v>
      </c>
      <c r="E7615" t="s">
        <v>47</v>
      </c>
      <c r="F7615" t="s">
        <v>20</v>
      </c>
      <c r="G7615" t="s">
        <v>39</v>
      </c>
      <c r="H7615" t="s">
        <v>36</v>
      </c>
      <c r="I7615">
        <f>IF(OR(financial_transactions3[[#This Row],[amount]]&lt;$L$16, financial_transactions3[[#This Row],[amount]]&gt;$L$17), 1, 0)</f>
        <v>1</v>
      </c>
    </row>
    <row r="7616" spans="1:9">
      <c r="A7616" t="s">
        <v>13336</v>
      </c>
      <c r="B7616" s="3">
        <v>45594</v>
      </c>
      <c r="C7616" t="s">
        <v>13337</v>
      </c>
      <c r="D7616">
        <v>1035.83</v>
      </c>
      <c r="E7616" t="s">
        <v>47</v>
      </c>
      <c r="F7616" t="s">
        <v>61</v>
      </c>
      <c r="G7616" t="s">
        <v>39</v>
      </c>
      <c r="H7616" t="s">
        <v>22</v>
      </c>
      <c r="I7616">
        <f>IF(OR(financial_transactions3[[#This Row],[amount]]&lt;$L$16, financial_transactions3[[#This Row],[amount]]&gt;$L$17), 1, 0)</f>
        <v>0</v>
      </c>
    </row>
    <row r="7617" spans="1:9">
      <c r="A7617" t="s">
        <v>13338</v>
      </c>
      <c r="B7617" s="3">
        <v>45594</v>
      </c>
      <c r="C7617" t="s">
        <v>9961</v>
      </c>
      <c r="D7617">
        <v>200.99</v>
      </c>
      <c r="E7617" t="s">
        <v>31</v>
      </c>
      <c r="F7617" t="s">
        <v>61</v>
      </c>
      <c r="G7617" t="s">
        <v>48</v>
      </c>
      <c r="H7617" t="s">
        <v>87</v>
      </c>
      <c r="I7617">
        <f>IF(OR(financial_transactions3[[#This Row],[amount]]&lt;$L$16, financial_transactions3[[#This Row],[amount]]&gt;$L$17), 1, 0)</f>
        <v>1</v>
      </c>
    </row>
    <row r="7618" spans="1:9">
      <c r="A7618" t="s">
        <v>13339</v>
      </c>
      <c r="B7618" s="3">
        <v>45594</v>
      </c>
      <c r="C7618" t="s">
        <v>4655</v>
      </c>
      <c r="D7618">
        <v>660.07</v>
      </c>
      <c r="E7618" t="s">
        <v>64</v>
      </c>
      <c r="F7618" t="s">
        <v>26</v>
      </c>
      <c r="G7618" t="s">
        <v>39</v>
      </c>
      <c r="H7618" t="s">
        <v>87</v>
      </c>
      <c r="I7618">
        <f>IF(OR(financial_transactions3[[#This Row],[amount]]&lt;$L$16, financial_transactions3[[#This Row],[amount]]&gt;$L$17), 1, 0)</f>
        <v>0</v>
      </c>
    </row>
    <row r="7619" spans="1:9">
      <c r="A7619" t="s">
        <v>13340</v>
      </c>
      <c r="B7619" s="3">
        <v>45594</v>
      </c>
      <c r="C7619" t="s">
        <v>13341</v>
      </c>
      <c r="D7619">
        <v>9217.25</v>
      </c>
      <c r="E7619" t="s">
        <v>122</v>
      </c>
      <c r="F7619" t="s">
        <v>32</v>
      </c>
      <c r="G7619" t="s">
        <v>21</v>
      </c>
      <c r="H7619" t="s">
        <v>22</v>
      </c>
      <c r="I7619">
        <f>IF(OR(financial_transactions3[[#This Row],[amount]]&lt;$L$16, financial_transactions3[[#This Row],[amount]]&gt;$L$17), 1, 0)</f>
        <v>1</v>
      </c>
    </row>
    <row r="7620" spans="1:9">
      <c r="A7620" t="s">
        <v>13342</v>
      </c>
      <c r="B7620" s="3">
        <v>45594</v>
      </c>
      <c r="C7620" t="s">
        <v>13343</v>
      </c>
      <c r="D7620">
        <v>591.5</v>
      </c>
      <c r="E7620" t="s">
        <v>64</v>
      </c>
      <c r="F7620" t="s">
        <v>26</v>
      </c>
      <c r="G7620" t="s">
        <v>27</v>
      </c>
      <c r="H7620" t="s">
        <v>94</v>
      </c>
      <c r="I7620">
        <f>IF(OR(financial_transactions3[[#This Row],[amount]]&lt;$L$16, financial_transactions3[[#This Row],[amount]]&gt;$L$17), 1, 0)</f>
        <v>0</v>
      </c>
    </row>
    <row r="7621" spans="1:9">
      <c r="A7621" t="s">
        <v>13344</v>
      </c>
      <c r="B7621" s="3">
        <v>45594</v>
      </c>
      <c r="C7621" t="s">
        <v>13345</v>
      </c>
      <c r="D7621">
        <v>1263.17</v>
      </c>
      <c r="E7621" t="s">
        <v>19</v>
      </c>
      <c r="F7621" t="s">
        <v>26</v>
      </c>
      <c r="G7621" t="s">
        <v>48</v>
      </c>
      <c r="H7621" t="s">
        <v>40</v>
      </c>
      <c r="I7621">
        <f>IF(OR(financial_transactions3[[#This Row],[amount]]&lt;$L$16, financial_transactions3[[#This Row],[amount]]&gt;$L$17), 1, 0)</f>
        <v>0</v>
      </c>
    </row>
    <row r="7622" spans="1:9">
      <c r="A7622" t="s">
        <v>13346</v>
      </c>
      <c r="B7622" s="3">
        <v>45594</v>
      </c>
      <c r="C7622" t="s">
        <v>9804</v>
      </c>
      <c r="D7622">
        <v>439.95</v>
      </c>
      <c r="E7622" t="s">
        <v>25</v>
      </c>
      <c r="F7622" t="s">
        <v>20</v>
      </c>
      <c r="G7622" t="s">
        <v>48</v>
      </c>
      <c r="H7622" t="s">
        <v>123</v>
      </c>
      <c r="I7622">
        <f>IF(OR(financial_transactions3[[#This Row],[amount]]&lt;$L$16, financial_transactions3[[#This Row],[amount]]&gt;$L$17), 1, 0)</f>
        <v>1</v>
      </c>
    </row>
    <row r="7623" spans="1:9">
      <c r="A7623" t="s">
        <v>13347</v>
      </c>
      <c r="B7623" s="3">
        <v>45594</v>
      </c>
      <c r="C7623" t="s">
        <v>1225</v>
      </c>
      <c r="D7623">
        <v>1468.22</v>
      </c>
      <c r="E7623" t="s">
        <v>64</v>
      </c>
      <c r="F7623" t="s">
        <v>32</v>
      </c>
      <c r="G7623" t="s">
        <v>39</v>
      </c>
      <c r="H7623" t="s">
        <v>94</v>
      </c>
      <c r="I7623">
        <f>IF(OR(financial_transactions3[[#This Row],[amount]]&lt;$L$16, financial_transactions3[[#This Row],[amount]]&gt;$L$17), 1, 0)</f>
        <v>0</v>
      </c>
    </row>
    <row r="7624" spans="1:9">
      <c r="A7624" t="s">
        <v>13348</v>
      </c>
      <c r="B7624" s="3">
        <v>45594</v>
      </c>
      <c r="C7624" t="s">
        <v>13349</v>
      </c>
      <c r="D7624">
        <v>364.01</v>
      </c>
      <c r="E7624" t="s">
        <v>67</v>
      </c>
      <c r="F7624" t="s">
        <v>26</v>
      </c>
      <c r="G7624" t="s">
        <v>39</v>
      </c>
      <c r="H7624" t="s">
        <v>57</v>
      </c>
      <c r="I7624">
        <f>IF(OR(financial_transactions3[[#This Row],[amount]]&lt;$L$16, financial_transactions3[[#This Row],[amount]]&gt;$L$17), 1, 0)</f>
        <v>1</v>
      </c>
    </row>
    <row r="7625" spans="1:9">
      <c r="A7625" t="s">
        <v>13350</v>
      </c>
      <c r="B7625" s="3">
        <v>45594</v>
      </c>
      <c r="C7625" t="s">
        <v>5208</v>
      </c>
      <c r="D7625">
        <v>59.57</v>
      </c>
      <c r="E7625" t="s">
        <v>52</v>
      </c>
      <c r="F7625" t="s">
        <v>32</v>
      </c>
      <c r="G7625" t="s">
        <v>39</v>
      </c>
      <c r="H7625" t="s">
        <v>16080</v>
      </c>
      <c r="I7625">
        <f>IF(OR(financial_transactions3[[#This Row],[amount]]&lt;$L$16, financial_transactions3[[#This Row],[amount]]&gt;$L$17), 1, 0)</f>
        <v>1</v>
      </c>
    </row>
    <row r="7626" spans="1:9">
      <c r="A7626" t="s">
        <v>13351</v>
      </c>
      <c r="B7626" s="3">
        <v>45594</v>
      </c>
      <c r="C7626" t="s">
        <v>4757</v>
      </c>
      <c r="D7626">
        <v>678.83</v>
      </c>
      <c r="E7626" t="s">
        <v>122</v>
      </c>
      <c r="F7626" t="s">
        <v>20</v>
      </c>
      <c r="G7626" t="s">
        <v>39</v>
      </c>
      <c r="H7626" t="s">
        <v>176</v>
      </c>
      <c r="I7626">
        <f>IF(OR(financial_transactions3[[#This Row],[amount]]&lt;$L$16, financial_transactions3[[#This Row],[amount]]&gt;$L$17), 1, 0)</f>
        <v>0</v>
      </c>
    </row>
    <row r="7627" spans="1:9">
      <c r="A7627" t="s">
        <v>13352</v>
      </c>
      <c r="B7627" s="3">
        <v>45594</v>
      </c>
      <c r="C7627" t="s">
        <v>9105</v>
      </c>
      <c r="D7627">
        <v>192.66</v>
      </c>
      <c r="E7627" t="s">
        <v>52</v>
      </c>
      <c r="F7627" t="s">
        <v>20</v>
      </c>
      <c r="G7627" t="s">
        <v>39</v>
      </c>
      <c r="H7627" t="s">
        <v>28</v>
      </c>
      <c r="I7627">
        <f>IF(OR(financial_transactions3[[#This Row],[amount]]&lt;$L$16, financial_transactions3[[#This Row],[amount]]&gt;$L$17), 1, 0)</f>
        <v>1</v>
      </c>
    </row>
    <row r="7628" spans="1:9">
      <c r="A7628" t="s">
        <v>13353</v>
      </c>
      <c r="B7628" s="3">
        <v>45594</v>
      </c>
      <c r="C7628" t="s">
        <v>13354</v>
      </c>
      <c r="D7628">
        <v>1607.23</v>
      </c>
      <c r="E7628" t="s">
        <v>25</v>
      </c>
      <c r="F7628" t="s">
        <v>26</v>
      </c>
      <c r="G7628" t="s">
        <v>27</v>
      </c>
      <c r="H7628" t="s">
        <v>176</v>
      </c>
      <c r="I7628">
        <f>IF(OR(financial_transactions3[[#This Row],[amount]]&lt;$L$16, financial_transactions3[[#This Row],[amount]]&gt;$L$17), 1, 0)</f>
        <v>1</v>
      </c>
    </row>
    <row r="7629" spans="1:9">
      <c r="A7629" t="s">
        <v>13355</v>
      </c>
      <c r="B7629" s="3">
        <v>45594</v>
      </c>
      <c r="C7629" t="s">
        <v>13356</v>
      </c>
      <c r="D7629">
        <v>673.56</v>
      </c>
      <c r="E7629" t="s">
        <v>19</v>
      </c>
      <c r="F7629" t="s">
        <v>20</v>
      </c>
      <c r="G7629" t="s">
        <v>48</v>
      </c>
      <c r="H7629" t="s">
        <v>57</v>
      </c>
      <c r="I7629">
        <f>IF(OR(financial_transactions3[[#This Row],[amount]]&lt;$L$16, financial_transactions3[[#This Row],[amount]]&gt;$L$17), 1, 0)</f>
        <v>0</v>
      </c>
    </row>
    <row r="7630" spans="1:9">
      <c r="A7630" t="s">
        <v>13357</v>
      </c>
      <c r="B7630" s="3">
        <v>45595</v>
      </c>
      <c r="C7630" t="s">
        <v>4212</v>
      </c>
      <c r="D7630">
        <v>960.5</v>
      </c>
      <c r="E7630" t="s">
        <v>47</v>
      </c>
      <c r="F7630" t="s">
        <v>61</v>
      </c>
      <c r="G7630" t="s">
        <v>21</v>
      </c>
      <c r="H7630" t="s">
        <v>40</v>
      </c>
      <c r="I7630">
        <f>IF(OR(financial_transactions3[[#This Row],[amount]]&lt;$L$16, financial_transactions3[[#This Row],[amount]]&gt;$L$17), 1, 0)</f>
        <v>0</v>
      </c>
    </row>
    <row r="7631" spans="1:9">
      <c r="A7631" t="s">
        <v>13358</v>
      </c>
      <c r="B7631" s="3">
        <v>45595</v>
      </c>
      <c r="C7631" t="s">
        <v>13359</v>
      </c>
      <c r="D7631">
        <v>1588.3</v>
      </c>
      <c r="E7631" t="s">
        <v>52</v>
      </c>
      <c r="F7631" t="s">
        <v>20</v>
      </c>
      <c r="G7631" t="s">
        <v>21</v>
      </c>
      <c r="H7631" t="s">
        <v>53</v>
      </c>
      <c r="I7631">
        <f>IF(OR(financial_transactions3[[#This Row],[amount]]&lt;$L$16, financial_transactions3[[#This Row],[amount]]&gt;$L$17), 1, 0)</f>
        <v>0</v>
      </c>
    </row>
    <row r="7632" spans="1:9">
      <c r="A7632" t="s">
        <v>13361</v>
      </c>
      <c r="B7632" s="3">
        <v>45595</v>
      </c>
      <c r="C7632" t="s">
        <v>5774</v>
      </c>
      <c r="D7632">
        <v>516.94000000000005</v>
      </c>
      <c r="E7632" t="s">
        <v>31</v>
      </c>
      <c r="F7632" t="s">
        <v>20</v>
      </c>
      <c r="G7632" t="s">
        <v>27</v>
      </c>
      <c r="H7632" t="s">
        <v>40</v>
      </c>
      <c r="I7632">
        <f>IF(OR(financial_transactions3[[#This Row],[amount]]&lt;$L$16, financial_transactions3[[#This Row],[amount]]&gt;$L$17), 1, 0)</f>
        <v>1</v>
      </c>
    </row>
    <row r="7633" spans="1:9">
      <c r="A7633" t="s">
        <v>13362</v>
      </c>
      <c r="B7633" s="3">
        <v>45595</v>
      </c>
      <c r="C7633" t="s">
        <v>13363</v>
      </c>
      <c r="D7633">
        <v>621.33000000000004</v>
      </c>
      <c r="E7633" t="s">
        <v>31</v>
      </c>
      <c r="F7633" t="s">
        <v>20</v>
      </c>
      <c r="G7633" t="s">
        <v>27</v>
      </c>
      <c r="H7633" t="s">
        <v>109</v>
      </c>
      <c r="I7633">
        <f>IF(OR(financial_transactions3[[#This Row],[amount]]&lt;$L$16, financial_transactions3[[#This Row],[amount]]&gt;$L$17), 1, 0)</f>
        <v>0</v>
      </c>
    </row>
    <row r="7634" spans="1:9">
      <c r="A7634" t="s">
        <v>13364</v>
      </c>
      <c r="B7634" s="3">
        <v>45595</v>
      </c>
      <c r="C7634" t="s">
        <v>13365</v>
      </c>
      <c r="D7634">
        <v>745.3</v>
      </c>
      <c r="E7634" t="s">
        <v>122</v>
      </c>
      <c r="F7634" t="s">
        <v>20</v>
      </c>
      <c r="G7634" t="s">
        <v>21</v>
      </c>
      <c r="H7634" t="s">
        <v>87</v>
      </c>
      <c r="I7634">
        <f>IF(OR(financial_transactions3[[#This Row],[amount]]&lt;$L$16, financial_transactions3[[#This Row],[amount]]&gt;$L$17), 1, 0)</f>
        <v>0</v>
      </c>
    </row>
    <row r="7635" spans="1:9">
      <c r="A7635" t="s">
        <v>13366</v>
      </c>
      <c r="B7635" s="3">
        <v>45595</v>
      </c>
      <c r="C7635" t="s">
        <v>5752</v>
      </c>
      <c r="D7635">
        <v>1023.21</v>
      </c>
      <c r="E7635" t="s">
        <v>19</v>
      </c>
      <c r="F7635" t="s">
        <v>61</v>
      </c>
      <c r="G7635" t="s">
        <v>39</v>
      </c>
      <c r="H7635" t="s">
        <v>28</v>
      </c>
      <c r="I7635">
        <f>IF(OR(financial_transactions3[[#This Row],[amount]]&lt;$L$16, financial_transactions3[[#This Row],[amount]]&gt;$L$17), 1, 0)</f>
        <v>0</v>
      </c>
    </row>
    <row r="7636" spans="1:9">
      <c r="A7636" t="s">
        <v>13367</v>
      </c>
      <c r="B7636" s="3">
        <v>45595</v>
      </c>
      <c r="C7636" t="s">
        <v>13368</v>
      </c>
      <c r="D7636">
        <v>1268.32</v>
      </c>
      <c r="E7636" t="s">
        <v>31</v>
      </c>
      <c r="F7636" t="s">
        <v>61</v>
      </c>
      <c r="G7636" t="s">
        <v>39</v>
      </c>
      <c r="H7636" t="s">
        <v>28</v>
      </c>
      <c r="I7636">
        <f>IF(OR(financial_transactions3[[#This Row],[amount]]&lt;$L$16, financial_transactions3[[#This Row],[amount]]&gt;$L$17), 1, 0)</f>
        <v>0</v>
      </c>
    </row>
    <row r="7637" spans="1:9">
      <c r="A7637" t="s">
        <v>13369</v>
      </c>
      <c r="B7637" s="3">
        <v>45595</v>
      </c>
      <c r="C7637" t="s">
        <v>4021</v>
      </c>
      <c r="D7637">
        <v>682.98</v>
      </c>
      <c r="E7637" t="s">
        <v>70</v>
      </c>
      <c r="F7637" t="s">
        <v>20</v>
      </c>
      <c r="G7637" t="s">
        <v>21</v>
      </c>
      <c r="H7637" t="s">
        <v>94</v>
      </c>
      <c r="I7637">
        <f>IF(OR(financial_transactions3[[#This Row],[amount]]&lt;$L$16, financial_transactions3[[#This Row],[amount]]&gt;$L$17), 1, 0)</f>
        <v>0</v>
      </c>
    </row>
    <row r="7638" spans="1:9">
      <c r="A7638" t="s">
        <v>13372</v>
      </c>
      <c r="B7638" s="3">
        <v>45595</v>
      </c>
      <c r="C7638" t="s">
        <v>4167</v>
      </c>
      <c r="D7638">
        <v>145.05000000000001</v>
      </c>
      <c r="E7638" t="s">
        <v>122</v>
      </c>
      <c r="F7638" t="s">
        <v>26</v>
      </c>
      <c r="G7638" t="s">
        <v>21</v>
      </c>
      <c r="H7638" t="s">
        <v>33</v>
      </c>
      <c r="I7638">
        <f>IF(OR(financial_transactions3[[#This Row],[amount]]&lt;$L$16, financial_transactions3[[#This Row],[amount]]&gt;$L$17), 1, 0)</f>
        <v>1</v>
      </c>
    </row>
    <row r="7639" spans="1:9">
      <c r="A7639" t="s">
        <v>13373</v>
      </c>
      <c r="B7639" s="3">
        <v>45595</v>
      </c>
      <c r="C7639" t="s">
        <v>528</v>
      </c>
      <c r="D7639">
        <v>1606.78</v>
      </c>
      <c r="E7639" t="s">
        <v>19</v>
      </c>
      <c r="F7639" t="s">
        <v>61</v>
      </c>
      <c r="G7639" t="s">
        <v>27</v>
      </c>
      <c r="H7639" t="s">
        <v>40</v>
      </c>
      <c r="I7639">
        <f>IF(OR(financial_transactions3[[#This Row],[amount]]&lt;$L$16, financial_transactions3[[#This Row],[amount]]&gt;$L$17), 1, 0)</f>
        <v>1</v>
      </c>
    </row>
    <row r="7640" spans="1:9">
      <c r="A7640" t="s">
        <v>13374</v>
      </c>
      <c r="B7640" s="3">
        <v>45595</v>
      </c>
      <c r="C7640" t="s">
        <v>11610</v>
      </c>
      <c r="D7640">
        <v>1362.58</v>
      </c>
      <c r="E7640" t="s">
        <v>52</v>
      </c>
      <c r="F7640" t="s">
        <v>32</v>
      </c>
      <c r="G7640" t="s">
        <v>21</v>
      </c>
      <c r="H7640" t="s">
        <v>22</v>
      </c>
      <c r="I7640">
        <f>IF(OR(financial_transactions3[[#This Row],[amount]]&lt;$L$16, financial_transactions3[[#This Row],[amount]]&gt;$L$17), 1, 0)</f>
        <v>0</v>
      </c>
    </row>
    <row r="7641" spans="1:9">
      <c r="A7641" t="s">
        <v>13375</v>
      </c>
      <c r="B7641" s="3">
        <v>45595</v>
      </c>
      <c r="C7641" t="s">
        <v>10245</v>
      </c>
      <c r="D7641">
        <v>1955.25</v>
      </c>
      <c r="E7641" t="s">
        <v>31</v>
      </c>
      <c r="F7641" t="s">
        <v>20</v>
      </c>
      <c r="G7641" t="s">
        <v>27</v>
      </c>
      <c r="H7641" t="s">
        <v>16080</v>
      </c>
      <c r="I7641">
        <f>IF(OR(financial_transactions3[[#This Row],[amount]]&lt;$L$16, financial_transactions3[[#This Row],[amount]]&gt;$L$17), 1, 0)</f>
        <v>1</v>
      </c>
    </row>
    <row r="7642" spans="1:9">
      <c r="A7642" t="s">
        <v>13376</v>
      </c>
      <c r="B7642" s="3">
        <v>45595</v>
      </c>
      <c r="C7642" t="s">
        <v>8444</v>
      </c>
      <c r="D7642">
        <v>1179.43</v>
      </c>
      <c r="E7642" t="s">
        <v>122</v>
      </c>
      <c r="F7642" t="s">
        <v>26</v>
      </c>
      <c r="G7642" t="s">
        <v>48</v>
      </c>
      <c r="H7642" t="s">
        <v>57</v>
      </c>
      <c r="I7642">
        <f>IF(OR(financial_transactions3[[#This Row],[amount]]&lt;$L$16, financial_transactions3[[#This Row],[amount]]&gt;$L$17), 1, 0)</f>
        <v>0</v>
      </c>
    </row>
    <row r="7643" spans="1:9">
      <c r="A7643" t="s">
        <v>13377</v>
      </c>
      <c r="B7643" s="3">
        <v>45595</v>
      </c>
      <c r="C7643" t="s">
        <v>6418</v>
      </c>
      <c r="D7643">
        <v>982.8</v>
      </c>
      <c r="E7643" t="s">
        <v>25</v>
      </c>
      <c r="F7643" t="s">
        <v>20</v>
      </c>
      <c r="G7643" t="s">
        <v>39</v>
      </c>
      <c r="H7643" t="s">
        <v>53</v>
      </c>
      <c r="I7643">
        <f>IF(OR(financial_transactions3[[#This Row],[amount]]&lt;$L$16, financial_transactions3[[#This Row],[amount]]&gt;$L$17), 1, 0)</f>
        <v>0</v>
      </c>
    </row>
    <row r="7644" spans="1:9">
      <c r="A7644" t="s">
        <v>13378</v>
      </c>
      <c r="B7644" s="3">
        <v>45595</v>
      </c>
      <c r="C7644" t="s">
        <v>8949</v>
      </c>
      <c r="D7644">
        <v>965.46</v>
      </c>
      <c r="E7644" t="s">
        <v>16110</v>
      </c>
      <c r="F7644" t="s">
        <v>26</v>
      </c>
      <c r="G7644" t="s">
        <v>21</v>
      </c>
      <c r="H7644" t="s">
        <v>22</v>
      </c>
      <c r="I7644">
        <f>IF(OR(financial_transactions3[[#This Row],[amount]]&lt;$L$16, financial_transactions3[[#This Row],[amount]]&gt;$L$17), 1, 0)</f>
        <v>0</v>
      </c>
    </row>
    <row r="7645" spans="1:9">
      <c r="A7645" t="s">
        <v>13379</v>
      </c>
      <c r="B7645" s="3">
        <v>45595</v>
      </c>
      <c r="C7645" t="s">
        <v>13380</v>
      </c>
      <c r="D7645">
        <v>1872.81</v>
      </c>
      <c r="E7645" t="s">
        <v>31</v>
      </c>
      <c r="F7645" t="s">
        <v>20</v>
      </c>
      <c r="G7645" t="s">
        <v>39</v>
      </c>
      <c r="H7645" t="s">
        <v>28</v>
      </c>
      <c r="I7645">
        <f>IF(OR(financial_transactions3[[#This Row],[amount]]&lt;$L$16, financial_transactions3[[#This Row],[amount]]&gt;$L$17), 1, 0)</f>
        <v>1</v>
      </c>
    </row>
    <row r="7646" spans="1:9">
      <c r="A7646" t="s">
        <v>13381</v>
      </c>
      <c r="B7646" s="3">
        <v>45595</v>
      </c>
      <c r="C7646" t="s">
        <v>1627</v>
      </c>
      <c r="D7646">
        <v>620.07000000000005</v>
      </c>
      <c r="E7646" t="s">
        <v>47</v>
      </c>
      <c r="F7646" t="s">
        <v>20</v>
      </c>
      <c r="G7646" t="s">
        <v>21</v>
      </c>
      <c r="H7646" t="s">
        <v>123</v>
      </c>
      <c r="I7646">
        <f>IF(OR(financial_transactions3[[#This Row],[amount]]&lt;$L$16, financial_transactions3[[#This Row],[amount]]&gt;$L$17), 1, 0)</f>
        <v>0</v>
      </c>
    </row>
    <row r="7647" spans="1:9">
      <c r="A7647" t="s">
        <v>13382</v>
      </c>
      <c r="B7647" s="3">
        <v>45595</v>
      </c>
      <c r="C7647" t="s">
        <v>13383</v>
      </c>
      <c r="D7647">
        <v>1703.03</v>
      </c>
      <c r="E7647" t="s">
        <v>19</v>
      </c>
      <c r="F7647" t="s">
        <v>61</v>
      </c>
      <c r="G7647" t="s">
        <v>21</v>
      </c>
      <c r="H7647" t="s">
        <v>53</v>
      </c>
      <c r="I7647">
        <f>IF(OR(financial_transactions3[[#This Row],[amount]]&lt;$L$16, financial_transactions3[[#This Row],[amount]]&gt;$L$17), 1, 0)</f>
        <v>1</v>
      </c>
    </row>
    <row r="7648" spans="1:9">
      <c r="A7648" t="s">
        <v>13384</v>
      </c>
      <c r="B7648" s="3">
        <v>45595</v>
      </c>
      <c r="C7648" t="s">
        <v>12397</v>
      </c>
      <c r="D7648">
        <v>674.44</v>
      </c>
      <c r="E7648" t="s">
        <v>64</v>
      </c>
      <c r="F7648" t="s">
        <v>26</v>
      </c>
      <c r="G7648" t="s">
        <v>48</v>
      </c>
      <c r="H7648" t="s">
        <v>87</v>
      </c>
      <c r="I7648">
        <f>IF(OR(financial_transactions3[[#This Row],[amount]]&lt;$L$16, financial_transactions3[[#This Row],[amount]]&gt;$L$17), 1, 0)</f>
        <v>0</v>
      </c>
    </row>
    <row r="7649" spans="1:9">
      <c r="A7649" t="s">
        <v>13385</v>
      </c>
      <c r="B7649" s="3">
        <v>45595</v>
      </c>
      <c r="C7649" t="s">
        <v>11035</v>
      </c>
      <c r="D7649">
        <v>1239.82</v>
      </c>
      <c r="E7649" t="s">
        <v>64</v>
      </c>
      <c r="F7649" t="s">
        <v>61</v>
      </c>
      <c r="G7649" t="s">
        <v>21</v>
      </c>
      <c r="H7649" t="s">
        <v>94</v>
      </c>
      <c r="I7649">
        <f>IF(OR(financial_transactions3[[#This Row],[amount]]&lt;$L$16, financial_transactions3[[#This Row],[amount]]&gt;$L$17), 1, 0)</f>
        <v>0</v>
      </c>
    </row>
    <row r="7650" spans="1:9">
      <c r="A7650" t="s">
        <v>13386</v>
      </c>
      <c r="B7650" s="3">
        <v>45595</v>
      </c>
      <c r="C7650" t="s">
        <v>3071</v>
      </c>
      <c r="D7650">
        <v>897.88</v>
      </c>
      <c r="E7650" t="s">
        <v>70</v>
      </c>
      <c r="F7650" t="s">
        <v>26</v>
      </c>
      <c r="G7650" t="s">
        <v>39</v>
      </c>
      <c r="H7650" t="s">
        <v>16080</v>
      </c>
      <c r="I7650">
        <f>IF(OR(financial_transactions3[[#This Row],[amount]]&lt;$L$16, financial_transactions3[[#This Row],[amount]]&gt;$L$17), 1, 0)</f>
        <v>0</v>
      </c>
    </row>
    <row r="7651" spans="1:9">
      <c r="A7651" t="s">
        <v>13387</v>
      </c>
      <c r="B7651" s="3">
        <v>45595</v>
      </c>
      <c r="C7651" t="s">
        <v>13388</v>
      </c>
      <c r="D7651">
        <v>221.46</v>
      </c>
      <c r="E7651" t="s">
        <v>31</v>
      </c>
      <c r="F7651" t="s">
        <v>26</v>
      </c>
      <c r="G7651" t="s">
        <v>39</v>
      </c>
      <c r="H7651" t="s">
        <v>53</v>
      </c>
      <c r="I7651">
        <f>IF(OR(financial_transactions3[[#This Row],[amount]]&lt;$L$16, financial_transactions3[[#This Row],[amount]]&gt;$L$17), 1, 0)</f>
        <v>1</v>
      </c>
    </row>
    <row r="7652" spans="1:9">
      <c r="A7652" t="s">
        <v>13389</v>
      </c>
      <c r="B7652" s="3">
        <v>45595</v>
      </c>
      <c r="C7652" t="s">
        <v>13390</v>
      </c>
      <c r="D7652">
        <v>1515.94</v>
      </c>
      <c r="E7652" t="s">
        <v>31</v>
      </c>
      <c r="F7652" t="s">
        <v>26</v>
      </c>
      <c r="G7652" t="s">
        <v>21</v>
      </c>
      <c r="H7652" t="s">
        <v>44</v>
      </c>
      <c r="I7652">
        <f>IF(OR(financial_transactions3[[#This Row],[amount]]&lt;$L$16, financial_transactions3[[#This Row],[amount]]&gt;$L$17), 1, 0)</f>
        <v>0</v>
      </c>
    </row>
    <row r="7653" spans="1:9">
      <c r="A7653" t="s">
        <v>13391</v>
      </c>
      <c r="B7653" s="3">
        <v>45595</v>
      </c>
      <c r="C7653" t="s">
        <v>1625</v>
      </c>
      <c r="D7653">
        <v>1661.19</v>
      </c>
      <c r="E7653" t="s">
        <v>47</v>
      </c>
      <c r="F7653" t="s">
        <v>20</v>
      </c>
      <c r="G7653" t="s">
        <v>39</v>
      </c>
      <c r="H7653" t="s">
        <v>36</v>
      </c>
      <c r="I7653">
        <f>IF(OR(financial_transactions3[[#This Row],[amount]]&lt;$L$16, financial_transactions3[[#This Row],[amount]]&gt;$L$17), 1, 0)</f>
        <v>1</v>
      </c>
    </row>
    <row r="7654" spans="1:9">
      <c r="A7654" t="s">
        <v>13392</v>
      </c>
      <c r="B7654" s="3">
        <v>45595</v>
      </c>
      <c r="C7654" t="s">
        <v>13393</v>
      </c>
      <c r="D7654">
        <v>395.33</v>
      </c>
      <c r="E7654" t="s">
        <v>70</v>
      </c>
      <c r="F7654" t="s">
        <v>26</v>
      </c>
      <c r="G7654" t="s">
        <v>21</v>
      </c>
      <c r="H7654" t="s">
        <v>16080</v>
      </c>
      <c r="I7654">
        <f>IF(OR(financial_transactions3[[#This Row],[amount]]&lt;$L$16, financial_transactions3[[#This Row],[amount]]&gt;$L$17), 1, 0)</f>
        <v>1</v>
      </c>
    </row>
    <row r="7655" spans="1:9">
      <c r="A7655" t="s">
        <v>13394</v>
      </c>
      <c r="B7655" s="3">
        <v>45595</v>
      </c>
      <c r="C7655" t="s">
        <v>11881</v>
      </c>
      <c r="D7655">
        <v>1680.61</v>
      </c>
      <c r="E7655" t="s">
        <v>70</v>
      </c>
      <c r="F7655" t="s">
        <v>61</v>
      </c>
      <c r="G7655" t="s">
        <v>48</v>
      </c>
      <c r="H7655" t="s">
        <v>40</v>
      </c>
      <c r="I7655">
        <f>IF(OR(financial_transactions3[[#This Row],[amount]]&lt;$L$16, financial_transactions3[[#This Row],[amount]]&gt;$L$17), 1, 0)</f>
        <v>1</v>
      </c>
    </row>
    <row r="7656" spans="1:9">
      <c r="A7656" t="s">
        <v>13395</v>
      </c>
      <c r="B7656" s="3">
        <v>45595</v>
      </c>
      <c r="C7656" t="s">
        <v>13396</v>
      </c>
      <c r="D7656">
        <v>356.14</v>
      </c>
      <c r="E7656" t="s">
        <v>122</v>
      </c>
      <c r="F7656" t="s">
        <v>20</v>
      </c>
      <c r="G7656" t="s">
        <v>27</v>
      </c>
      <c r="H7656" t="s">
        <v>28</v>
      </c>
      <c r="I7656">
        <f>IF(OR(financial_transactions3[[#This Row],[amount]]&lt;$L$16, financial_transactions3[[#This Row],[amount]]&gt;$L$17), 1, 0)</f>
        <v>1</v>
      </c>
    </row>
    <row r="7657" spans="1:9">
      <c r="A7657" t="s">
        <v>13397</v>
      </c>
      <c r="B7657" s="3">
        <v>45595</v>
      </c>
      <c r="C7657" t="s">
        <v>13398</v>
      </c>
      <c r="D7657">
        <v>180.75</v>
      </c>
      <c r="E7657" t="s">
        <v>31</v>
      </c>
      <c r="F7657" t="s">
        <v>61</v>
      </c>
      <c r="G7657" t="s">
        <v>48</v>
      </c>
      <c r="H7657" t="s">
        <v>44</v>
      </c>
      <c r="I7657">
        <f>IF(OR(financial_transactions3[[#This Row],[amount]]&lt;$L$16, financial_transactions3[[#This Row],[amount]]&gt;$L$17), 1, 0)</f>
        <v>1</v>
      </c>
    </row>
    <row r="7658" spans="1:9">
      <c r="A7658" t="s">
        <v>13399</v>
      </c>
      <c r="B7658" s="3">
        <v>45595</v>
      </c>
      <c r="C7658" t="s">
        <v>11535</v>
      </c>
      <c r="D7658">
        <v>552.76</v>
      </c>
      <c r="E7658" t="s">
        <v>70</v>
      </c>
      <c r="F7658" t="s">
        <v>26</v>
      </c>
      <c r="G7658" t="s">
        <v>27</v>
      </c>
      <c r="H7658" t="s">
        <v>40</v>
      </c>
      <c r="I7658">
        <f>IF(OR(financial_transactions3[[#This Row],[amount]]&lt;$L$16, financial_transactions3[[#This Row],[amount]]&gt;$L$17), 1, 0)</f>
        <v>1</v>
      </c>
    </row>
    <row r="7659" spans="1:9">
      <c r="A7659" t="s">
        <v>13400</v>
      </c>
      <c r="B7659" s="3">
        <v>45595</v>
      </c>
      <c r="C7659" t="s">
        <v>10195</v>
      </c>
      <c r="D7659">
        <v>1456.48</v>
      </c>
      <c r="E7659" t="s">
        <v>47</v>
      </c>
      <c r="F7659" t="s">
        <v>32</v>
      </c>
      <c r="G7659" t="s">
        <v>48</v>
      </c>
      <c r="H7659" t="s">
        <v>109</v>
      </c>
      <c r="I7659">
        <f>IF(OR(financial_transactions3[[#This Row],[amount]]&lt;$L$16, financial_transactions3[[#This Row],[amount]]&gt;$L$17), 1, 0)</f>
        <v>0</v>
      </c>
    </row>
    <row r="7660" spans="1:9">
      <c r="A7660" t="s">
        <v>13401</v>
      </c>
      <c r="B7660" s="3">
        <v>45595</v>
      </c>
      <c r="C7660" t="s">
        <v>4343</v>
      </c>
      <c r="D7660">
        <v>1719.61</v>
      </c>
      <c r="E7660" t="s">
        <v>70</v>
      </c>
      <c r="F7660" t="s">
        <v>26</v>
      </c>
      <c r="G7660" t="s">
        <v>27</v>
      </c>
      <c r="H7660" t="s">
        <v>49</v>
      </c>
      <c r="I7660">
        <f>IF(OR(financial_transactions3[[#This Row],[amount]]&lt;$L$16, financial_transactions3[[#This Row],[amount]]&gt;$L$17), 1, 0)</f>
        <v>1</v>
      </c>
    </row>
    <row r="7661" spans="1:9">
      <c r="A7661" t="s">
        <v>13402</v>
      </c>
      <c r="B7661" s="3">
        <v>45595</v>
      </c>
      <c r="C7661" t="s">
        <v>3627</v>
      </c>
      <c r="D7661">
        <v>1609.05</v>
      </c>
      <c r="E7661" t="s">
        <v>19</v>
      </c>
      <c r="F7661" t="s">
        <v>20</v>
      </c>
      <c r="G7661" t="s">
        <v>21</v>
      </c>
      <c r="H7661" t="s">
        <v>49</v>
      </c>
      <c r="I7661">
        <f>IF(OR(financial_transactions3[[#This Row],[amount]]&lt;$L$16, financial_transactions3[[#This Row],[amount]]&gt;$L$17), 1, 0)</f>
        <v>1</v>
      </c>
    </row>
    <row r="7662" spans="1:9">
      <c r="A7662" t="s">
        <v>13403</v>
      </c>
      <c r="B7662" s="3">
        <v>45595</v>
      </c>
      <c r="C7662" t="s">
        <v>1858</v>
      </c>
      <c r="D7662">
        <v>18601.23</v>
      </c>
      <c r="E7662" t="s">
        <v>52</v>
      </c>
      <c r="F7662" t="s">
        <v>20</v>
      </c>
      <c r="G7662" t="s">
        <v>21</v>
      </c>
      <c r="H7662" t="s">
        <v>94</v>
      </c>
      <c r="I7662">
        <f>IF(OR(financial_transactions3[[#This Row],[amount]]&lt;$L$16, financial_transactions3[[#This Row],[amount]]&gt;$L$17), 1, 0)</f>
        <v>1</v>
      </c>
    </row>
    <row r="7663" spans="1:9">
      <c r="A7663" t="s">
        <v>13404</v>
      </c>
      <c r="B7663" s="3">
        <v>45595</v>
      </c>
      <c r="C7663" t="s">
        <v>13405</v>
      </c>
      <c r="D7663">
        <v>953.2</v>
      </c>
      <c r="E7663" t="s">
        <v>64</v>
      </c>
      <c r="F7663" t="s">
        <v>26</v>
      </c>
      <c r="G7663" t="s">
        <v>39</v>
      </c>
      <c r="H7663" t="s">
        <v>49</v>
      </c>
      <c r="I7663">
        <f>IF(OR(financial_transactions3[[#This Row],[amount]]&lt;$L$16, financial_transactions3[[#This Row],[amount]]&gt;$L$17), 1, 0)</f>
        <v>0</v>
      </c>
    </row>
    <row r="7664" spans="1:9">
      <c r="A7664" t="s">
        <v>13406</v>
      </c>
      <c r="B7664" s="3">
        <v>45595</v>
      </c>
      <c r="C7664" t="s">
        <v>9353</v>
      </c>
      <c r="D7664">
        <v>13859.53</v>
      </c>
      <c r="E7664" t="s">
        <v>16079</v>
      </c>
      <c r="F7664" t="s">
        <v>26</v>
      </c>
      <c r="G7664" t="s">
        <v>39</v>
      </c>
      <c r="H7664" t="s">
        <v>16080</v>
      </c>
      <c r="I7664">
        <f>IF(OR(financial_transactions3[[#This Row],[amount]]&lt;$L$16, financial_transactions3[[#This Row],[amount]]&gt;$L$17), 1, 0)</f>
        <v>1</v>
      </c>
    </row>
    <row r="7665" spans="1:9">
      <c r="A7665" t="s">
        <v>13407</v>
      </c>
      <c r="B7665" s="3">
        <v>45595</v>
      </c>
      <c r="C7665" t="s">
        <v>5671</v>
      </c>
      <c r="D7665">
        <v>1028.45</v>
      </c>
      <c r="E7665" t="s">
        <v>47</v>
      </c>
      <c r="F7665" t="s">
        <v>26</v>
      </c>
      <c r="G7665" t="s">
        <v>48</v>
      </c>
      <c r="H7665" t="s">
        <v>176</v>
      </c>
      <c r="I7665">
        <f>IF(OR(financial_transactions3[[#This Row],[amount]]&lt;$L$16, financial_transactions3[[#This Row],[amount]]&gt;$L$17), 1, 0)</f>
        <v>0</v>
      </c>
    </row>
    <row r="7666" spans="1:9">
      <c r="A7666" t="s">
        <v>13408</v>
      </c>
      <c r="B7666" s="3">
        <v>45595</v>
      </c>
      <c r="C7666" t="s">
        <v>13409</v>
      </c>
      <c r="D7666">
        <v>97.58</v>
      </c>
      <c r="E7666" t="s">
        <v>47</v>
      </c>
      <c r="F7666" t="s">
        <v>32</v>
      </c>
      <c r="G7666" t="s">
        <v>39</v>
      </c>
      <c r="H7666" t="s">
        <v>176</v>
      </c>
      <c r="I7666">
        <f>IF(OR(financial_transactions3[[#This Row],[amount]]&lt;$L$16, financial_transactions3[[#This Row],[amount]]&gt;$L$17), 1, 0)</f>
        <v>1</v>
      </c>
    </row>
    <row r="7667" spans="1:9">
      <c r="A7667" t="s">
        <v>13410</v>
      </c>
      <c r="B7667" s="3">
        <v>45595</v>
      </c>
      <c r="C7667" t="s">
        <v>7871</v>
      </c>
      <c r="D7667">
        <v>1496.99</v>
      </c>
      <c r="E7667" t="s">
        <v>67</v>
      </c>
      <c r="F7667" t="s">
        <v>61</v>
      </c>
      <c r="G7667" t="s">
        <v>48</v>
      </c>
      <c r="H7667" t="s">
        <v>44</v>
      </c>
      <c r="I7667">
        <f>IF(OR(financial_transactions3[[#This Row],[amount]]&lt;$L$16, financial_transactions3[[#This Row],[amount]]&gt;$L$17), 1, 0)</f>
        <v>0</v>
      </c>
    </row>
    <row r="7668" spans="1:9">
      <c r="A7668" t="s">
        <v>13411</v>
      </c>
      <c r="B7668" s="3">
        <v>45595</v>
      </c>
      <c r="C7668" t="s">
        <v>13136</v>
      </c>
      <c r="D7668">
        <v>1297.81</v>
      </c>
      <c r="E7668" t="s">
        <v>16079</v>
      </c>
      <c r="F7668" t="s">
        <v>32</v>
      </c>
      <c r="G7668" t="s">
        <v>39</v>
      </c>
      <c r="H7668" t="s">
        <v>109</v>
      </c>
      <c r="I7668">
        <f>IF(OR(financial_transactions3[[#This Row],[amount]]&lt;$L$16, financial_transactions3[[#This Row],[amount]]&gt;$L$17), 1, 0)</f>
        <v>0</v>
      </c>
    </row>
    <row r="7669" spans="1:9">
      <c r="A7669" t="s">
        <v>13413</v>
      </c>
      <c r="B7669" s="3">
        <v>45596</v>
      </c>
      <c r="C7669" t="s">
        <v>5864</v>
      </c>
      <c r="D7669">
        <v>167.04</v>
      </c>
      <c r="E7669" t="s">
        <v>31</v>
      </c>
      <c r="F7669" t="s">
        <v>26</v>
      </c>
      <c r="G7669" t="s">
        <v>21</v>
      </c>
      <c r="H7669" t="s">
        <v>33</v>
      </c>
      <c r="I7669">
        <f>IF(OR(financial_transactions3[[#This Row],[amount]]&lt;$L$16, financial_transactions3[[#This Row],[amount]]&gt;$L$17), 1, 0)</f>
        <v>1</v>
      </c>
    </row>
    <row r="7670" spans="1:9">
      <c r="A7670" t="s">
        <v>13414</v>
      </c>
      <c r="B7670" s="3">
        <v>45596</v>
      </c>
      <c r="C7670" t="s">
        <v>6922</v>
      </c>
      <c r="D7670">
        <v>10044.450000000001</v>
      </c>
      <c r="E7670" t="s">
        <v>52</v>
      </c>
      <c r="F7670" t="s">
        <v>32</v>
      </c>
      <c r="G7670" t="s">
        <v>27</v>
      </c>
      <c r="H7670" t="s">
        <v>22</v>
      </c>
      <c r="I7670">
        <f>IF(OR(financial_transactions3[[#This Row],[amount]]&lt;$L$16, financial_transactions3[[#This Row],[amount]]&gt;$L$17), 1, 0)</f>
        <v>1</v>
      </c>
    </row>
    <row r="7671" spans="1:9">
      <c r="A7671" t="s">
        <v>13415</v>
      </c>
      <c r="B7671" s="3">
        <v>45596</v>
      </c>
      <c r="C7671" t="s">
        <v>69</v>
      </c>
      <c r="D7671">
        <v>305.12</v>
      </c>
      <c r="E7671" t="s">
        <v>16110</v>
      </c>
      <c r="F7671" t="s">
        <v>61</v>
      </c>
      <c r="G7671" t="s">
        <v>27</v>
      </c>
      <c r="H7671" t="s">
        <v>36</v>
      </c>
      <c r="I7671">
        <f>IF(OR(financial_transactions3[[#This Row],[amount]]&lt;$L$16, financial_transactions3[[#This Row],[amount]]&gt;$L$17), 1, 0)</f>
        <v>1</v>
      </c>
    </row>
    <row r="7672" spans="1:9">
      <c r="A7672" t="s">
        <v>13416</v>
      </c>
      <c r="B7672" s="3">
        <v>45596</v>
      </c>
      <c r="C7672" t="s">
        <v>7513</v>
      </c>
      <c r="D7672">
        <v>811.28</v>
      </c>
      <c r="E7672" t="s">
        <v>25</v>
      </c>
      <c r="F7672" t="s">
        <v>26</v>
      </c>
      <c r="G7672" t="s">
        <v>21</v>
      </c>
      <c r="H7672" t="s">
        <v>57</v>
      </c>
      <c r="I7672">
        <f>IF(OR(financial_transactions3[[#This Row],[amount]]&lt;$L$16, financial_transactions3[[#This Row],[amount]]&gt;$L$17), 1, 0)</f>
        <v>0</v>
      </c>
    </row>
    <row r="7673" spans="1:9">
      <c r="A7673" t="s">
        <v>13418</v>
      </c>
      <c r="B7673" s="3">
        <v>45596</v>
      </c>
      <c r="C7673" t="s">
        <v>13419</v>
      </c>
      <c r="D7673">
        <v>429.46</v>
      </c>
      <c r="E7673" t="s">
        <v>52</v>
      </c>
      <c r="F7673" t="s">
        <v>20</v>
      </c>
      <c r="G7673" t="s">
        <v>27</v>
      </c>
      <c r="H7673" t="s">
        <v>36</v>
      </c>
      <c r="I7673">
        <f>IF(OR(financial_transactions3[[#This Row],[amount]]&lt;$L$16, financial_transactions3[[#This Row],[amount]]&gt;$L$17), 1, 0)</f>
        <v>1</v>
      </c>
    </row>
    <row r="7674" spans="1:9">
      <c r="A7674" t="s">
        <v>13420</v>
      </c>
      <c r="B7674" s="3">
        <v>45596</v>
      </c>
      <c r="C7674" t="s">
        <v>13421</v>
      </c>
      <c r="D7674">
        <v>627.94000000000005</v>
      </c>
      <c r="E7674" t="s">
        <v>16079</v>
      </c>
      <c r="F7674" t="s">
        <v>20</v>
      </c>
      <c r="G7674" t="s">
        <v>21</v>
      </c>
      <c r="H7674" t="s">
        <v>87</v>
      </c>
      <c r="I7674">
        <f>IF(OR(financial_transactions3[[#This Row],[amount]]&lt;$L$16, financial_transactions3[[#This Row],[amount]]&gt;$L$17), 1, 0)</f>
        <v>0</v>
      </c>
    </row>
    <row r="7675" spans="1:9">
      <c r="A7675" t="s">
        <v>13422</v>
      </c>
      <c r="B7675" s="3">
        <v>45596</v>
      </c>
      <c r="C7675" t="s">
        <v>13423</v>
      </c>
      <c r="D7675">
        <v>1296.45</v>
      </c>
      <c r="E7675" t="s">
        <v>67</v>
      </c>
      <c r="F7675" t="s">
        <v>61</v>
      </c>
      <c r="G7675" t="s">
        <v>48</v>
      </c>
      <c r="H7675" t="s">
        <v>40</v>
      </c>
      <c r="I7675">
        <f>IF(OR(financial_transactions3[[#This Row],[amount]]&lt;$L$16, financial_transactions3[[#This Row],[amount]]&gt;$L$17), 1, 0)</f>
        <v>0</v>
      </c>
    </row>
    <row r="7676" spans="1:9">
      <c r="A7676" t="s">
        <v>13424</v>
      </c>
      <c r="B7676" s="3">
        <v>45596</v>
      </c>
      <c r="C7676" t="s">
        <v>6937</v>
      </c>
      <c r="D7676">
        <v>1609.94</v>
      </c>
      <c r="E7676" t="s">
        <v>52</v>
      </c>
      <c r="F7676" t="s">
        <v>26</v>
      </c>
      <c r="G7676" t="s">
        <v>39</v>
      </c>
      <c r="H7676" t="s">
        <v>57</v>
      </c>
      <c r="I7676">
        <f>IF(OR(financial_transactions3[[#This Row],[amount]]&lt;$L$16, financial_transactions3[[#This Row],[amount]]&gt;$L$17), 1, 0)</f>
        <v>1</v>
      </c>
    </row>
    <row r="7677" spans="1:9">
      <c r="A7677" t="s">
        <v>13425</v>
      </c>
      <c r="B7677" s="3">
        <v>45596</v>
      </c>
      <c r="C7677" t="s">
        <v>11364</v>
      </c>
      <c r="D7677">
        <v>1365.56</v>
      </c>
      <c r="E7677" t="s">
        <v>19</v>
      </c>
      <c r="F7677" t="s">
        <v>61</v>
      </c>
      <c r="G7677" t="s">
        <v>21</v>
      </c>
      <c r="H7677" t="s">
        <v>57</v>
      </c>
      <c r="I7677">
        <f>IF(OR(financial_transactions3[[#This Row],[amount]]&lt;$L$16, financial_transactions3[[#This Row],[amount]]&gt;$L$17), 1, 0)</f>
        <v>0</v>
      </c>
    </row>
    <row r="7678" spans="1:9">
      <c r="A7678" t="s">
        <v>13426</v>
      </c>
      <c r="B7678" s="3">
        <v>45596</v>
      </c>
      <c r="C7678" t="s">
        <v>13427</v>
      </c>
      <c r="D7678">
        <v>435.6</v>
      </c>
      <c r="E7678" t="s">
        <v>16110</v>
      </c>
      <c r="F7678" t="s">
        <v>32</v>
      </c>
      <c r="G7678" t="s">
        <v>48</v>
      </c>
      <c r="H7678" t="s">
        <v>36</v>
      </c>
      <c r="I7678">
        <f>IF(OR(financial_transactions3[[#This Row],[amount]]&lt;$L$16, financial_transactions3[[#This Row],[amount]]&gt;$L$17), 1, 0)</f>
        <v>1</v>
      </c>
    </row>
    <row r="7679" spans="1:9">
      <c r="A7679" t="s">
        <v>13428</v>
      </c>
      <c r="B7679" s="3">
        <v>45596</v>
      </c>
      <c r="C7679" t="s">
        <v>8548</v>
      </c>
      <c r="D7679">
        <v>268.57</v>
      </c>
      <c r="E7679" t="s">
        <v>31</v>
      </c>
      <c r="F7679" t="s">
        <v>32</v>
      </c>
      <c r="G7679" t="s">
        <v>21</v>
      </c>
      <c r="H7679" t="s">
        <v>53</v>
      </c>
      <c r="I7679">
        <f>IF(OR(financial_transactions3[[#This Row],[amount]]&lt;$L$16, financial_transactions3[[#This Row],[amount]]&gt;$L$17), 1, 0)</f>
        <v>1</v>
      </c>
    </row>
    <row r="7680" spans="1:9">
      <c r="A7680" t="s">
        <v>13429</v>
      </c>
      <c r="B7680" s="3">
        <v>45596</v>
      </c>
      <c r="C7680" t="s">
        <v>12451</v>
      </c>
      <c r="D7680">
        <v>1389.76</v>
      </c>
      <c r="E7680" t="s">
        <v>16110</v>
      </c>
      <c r="F7680" t="s">
        <v>20</v>
      </c>
      <c r="G7680" t="s">
        <v>48</v>
      </c>
      <c r="H7680" t="s">
        <v>44</v>
      </c>
      <c r="I7680">
        <f>IF(OR(financial_transactions3[[#This Row],[amount]]&lt;$L$16, financial_transactions3[[#This Row],[amount]]&gt;$L$17), 1, 0)</f>
        <v>0</v>
      </c>
    </row>
    <row r="7681" spans="1:9">
      <c r="A7681" t="s">
        <v>13430</v>
      </c>
      <c r="B7681" s="3">
        <v>45596</v>
      </c>
      <c r="C7681" t="s">
        <v>13431</v>
      </c>
      <c r="D7681">
        <v>1045.27</v>
      </c>
      <c r="E7681" t="s">
        <v>47</v>
      </c>
      <c r="F7681" t="s">
        <v>32</v>
      </c>
      <c r="G7681" t="s">
        <v>21</v>
      </c>
      <c r="H7681" t="s">
        <v>109</v>
      </c>
      <c r="I7681">
        <f>IF(OR(financial_transactions3[[#This Row],[amount]]&lt;$L$16, financial_transactions3[[#This Row],[amount]]&gt;$L$17), 1, 0)</f>
        <v>0</v>
      </c>
    </row>
    <row r="7682" spans="1:9">
      <c r="A7682" t="s">
        <v>13432</v>
      </c>
      <c r="B7682" s="3">
        <v>45596</v>
      </c>
      <c r="C7682" t="s">
        <v>10910</v>
      </c>
      <c r="D7682">
        <v>1905.98</v>
      </c>
      <c r="E7682" t="s">
        <v>122</v>
      </c>
      <c r="F7682" t="s">
        <v>61</v>
      </c>
      <c r="G7682" t="s">
        <v>21</v>
      </c>
      <c r="H7682" t="s">
        <v>123</v>
      </c>
      <c r="I7682">
        <f>IF(OR(financial_transactions3[[#This Row],[amount]]&lt;$L$16, financial_transactions3[[#This Row],[amount]]&gt;$L$17), 1, 0)</f>
        <v>1</v>
      </c>
    </row>
    <row r="7683" spans="1:9">
      <c r="A7683" t="s">
        <v>13433</v>
      </c>
      <c r="B7683" s="3">
        <v>45596</v>
      </c>
      <c r="C7683" t="s">
        <v>5199</v>
      </c>
      <c r="D7683">
        <v>190.05</v>
      </c>
      <c r="E7683" t="s">
        <v>70</v>
      </c>
      <c r="F7683" t="s">
        <v>20</v>
      </c>
      <c r="G7683" t="s">
        <v>21</v>
      </c>
      <c r="H7683" t="s">
        <v>36</v>
      </c>
      <c r="I7683">
        <f>IF(OR(financial_transactions3[[#This Row],[amount]]&lt;$L$16, financial_transactions3[[#This Row],[amount]]&gt;$L$17), 1, 0)</f>
        <v>1</v>
      </c>
    </row>
    <row r="7684" spans="1:9">
      <c r="A7684" t="s">
        <v>13434</v>
      </c>
      <c r="B7684" s="3">
        <v>45596</v>
      </c>
      <c r="C7684" t="s">
        <v>1066</v>
      </c>
      <c r="D7684">
        <v>1914.76</v>
      </c>
      <c r="E7684" t="s">
        <v>47</v>
      </c>
      <c r="F7684" t="s">
        <v>61</v>
      </c>
      <c r="G7684" t="s">
        <v>21</v>
      </c>
      <c r="H7684" t="s">
        <v>75</v>
      </c>
      <c r="I7684">
        <f>IF(OR(financial_transactions3[[#This Row],[amount]]&lt;$L$16, financial_transactions3[[#This Row],[amount]]&gt;$L$17), 1, 0)</f>
        <v>1</v>
      </c>
    </row>
    <row r="7685" spans="1:9">
      <c r="A7685" t="s">
        <v>13435</v>
      </c>
      <c r="B7685" s="3">
        <v>45596</v>
      </c>
      <c r="C7685" t="s">
        <v>10060</v>
      </c>
      <c r="D7685">
        <v>783.04</v>
      </c>
      <c r="E7685" t="s">
        <v>25</v>
      </c>
      <c r="F7685" t="s">
        <v>61</v>
      </c>
      <c r="G7685" t="s">
        <v>48</v>
      </c>
      <c r="H7685" t="s">
        <v>40</v>
      </c>
      <c r="I7685">
        <f>IF(OR(financial_transactions3[[#This Row],[amount]]&lt;$L$16, financial_transactions3[[#This Row],[amount]]&gt;$L$17), 1, 0)</f>
        <v>0</v>
      </c>
    </row>
    <row r="7686" spans="1:9">
      <c r="A7686" t="s">
        <v>13436</v>
      </c>
      <c r="B7686" s="3">
        <v>45597</v>
      </c>
      <c r="C7686" t="s">
        <v>5271</v>
      </c>
      <c r="D7686">
        <v>1846.37</v>
      </c>
      <c r="E7686" t="s">
        <v>31</v>
      </c>
      <c r="F7686" t="s">
        <v>20</v>
      </c>
      <c r="G7686" t="s">
        <v>48</v>
      </c>
      <c r="H7686" t="s">
        <v>87</v>
      </c>
      <c r="I7686">
        <f>IF(OR(financial_transactions3[[#This Row],[amount]]&lt;$L$16, financial_transactions3[[#This Row],[amount]]&gt;$L$17), 1, 0)</f>
        <v>1</v>
      </c>
    </row>
    <row r="7687" spans="1:9">
      <c r="A7687" t="s">
        <v>13437</v>
      </c>
      <c r="B7687" s="3">
        <v>45597</v>
      </c>
      <c r="C7687" t="s">
        <v>13438</v>
      </c>
      <c r="D7687">
        <v>168.27</v>
      </c>
      <c r="E7687" t="s">
        <v>52</v>
      </c>
      <c r="F7687" t="s">
        <v>61</v>
      </c>
      <c r="G7687" t="s">
        <v>39</v>
      </c>
      <c r="H7687" t="s">
        <v>94</v>
      </c>
      <c r="I7687">
        <f>IF(OR(financial_transactions3[[#This Row],[amount]]&lt;$L$16, financial_transactions3[[#This Row],[amount]]&gt;$L$17), 1, 0)</f>
        <v>1</v>
      </c>
    </row>
    <row r="7688" spans="1:9">
      <c r="A7688" t="s">
        <v>13439</v>
      </c>
      <c r="B7688" s="3">
        <v>45597</v>
      </c>
      <c r="C7688" t="s">
        <v>13440</v>
      </c>
      <c r="D7688">
        <v>1160.23</v>
      </c>
      <c r="E7688" t="s">
        <v>67</v>
      </c>
      <c r="F7688" t="s">
        <v>61</v>
      </c>
      <c r="G7688" t="s">
        <v>27</v>
      </c>
      <c r="H7688" t="s">
        <v>16080</v>
      </c>
      <c r="I7688">
        <f>IF(OR(financial_transactions3[[#This Row],[amount]]&lt;$L$16, financial_transactions3[[#This Row],[amount]]&gt;$L$17), 1, 0)</f>
        <v>0</v>
      </c>
    </row>
    <row r="7689" spans="1:9">
      <c r="A7689" t="s">
        <v>13441</v>
      </c>
      <c r="B7689" s="3">
        <v>45597</v>
      </c>
      <c r="C7689" t="s">
        <v>9505</v>
      </c>
      <c r="D7689">
        <v>297.07</v>
      </c>
      <c r="E7689" t="s">
        <v>122</v>
      </c>
      <c r="F7689" t="s">
        <v>26</v>
      </c>
      <c r="G7689" t="s">
        <v>21</v>
      </c>
      <c r="H7689" t="s">
        <v>22</v>
      </c>
      <c r="I7689">
        <f>IF(OR(financial_transactions3[[#This Row],[amount]]&lt;$L$16, financial_transactions3[[#This Row],[amount]]&gt;$L$17), 1, 0)</f>
        <v>1</v>
      </c>
    </row>
    <row r="7690" spans="1:9">
      <c r="A7690" t="s">
        <v>13442</v>
      </c>
      <c r="B7690" s="3">
        <v>45597</v>
      </c>
      <c r="C7690" t="s">
        <v>13443</v>
      </c>
      <c r="D7690">
        <v>937.09</v>
      </c>
      <c r="E7690" t="s">
        <v>19</v>
      </c>
      <c r="F7690" t="s">
        <v>26</v>
      </c>
      <c r="G7690" t="s">
        <v>27</v>
      </c>
      <c r="H7690" t="s">
        <v>16080</v>
      </c>
      <c r="I7690">
        <f>IF(OR(financial_transactions3[[#This Row],[amount]]&lt;$L$16, financial_transactions3[[#This Row],[amount]]&gt;$L$17), 1, 0)</f>
        <v>0</v>
      </c>
    </row>
    <row r="7691" spans="1:9">
      <c r="A7691" t="s">
        <v>13444</v>
      </c>
      <c r="B7691" s="3">
        <v>45597</v>
      </c>
      <c r="C7691" t="s">
        <v>13445</v>
      </c>
      <c r="D7691">
        <v>157.21</v>
      </c>
      <c r="E7691" t="s">
        <v>31</v>
      </c>
      <c r="F7691" t="s">
        <v>20</v>
      </c>
      <c r="G7691" t="s">
        <v>48</v>
      </c>
      <c r="H7691" t="s">
        <v>33</v>
      </c>
      <c r="I7691">
        <f>IF(OR(financial_transactions3[[#This Row],[amount]]&lt;$L$16, financial_transactions3[[#This Row],[amount]]&gt;$L$17), 1, 0)</f>
        <v>1</v>
      </c>
    </row>
    <row r="7692" spans="1:9">
      <c r="A7692" t="s">
        <v>13446</v>
      </c>
      <c r="B7692" s="3">
        <v>45597</v>
      </c>
      <c r="C7692" t="s">
        <v>2478</v>
      </c>
      <c r="D7692">
        <v>1071.98</v>
      </c>
      <c r="E7692" t="s">
        <v>47</v>
      </c>
      <c r="F7692" t="s">
        <v>32</v>
      </c>
      <c r="G7692" t="s">
        <v>39</v>
      </c>
      <c r="H7692" t="s">
        <v>94</v>
      </c>
      <c r="I7692">
        <f>IF(OR(financial_transactions3[[#This Row],[amount]]&lt;$L$16, financial_transactions3[[#This Row],[amount]]&gt;$L$17), 1, 0)</f>
        <v>0</v>
      </c>
    </row>
    <row r="7693" spans="1:9">
      <c r="A7693" t="s">
        <v>13447</v>
      </c>
      <c r="B7693" s="3">
        <v>45597</v>
      </c>
      <c r="C7693" t="s">
        <v>1240</v>
      </c>
      <c r="D7693">
        <v>1842.03</v>
      </c>
      <c r="E7693" t="s">
        <v>16110</v>
      </c>
      <c r="F7693" t="s">
        <v>26</v>
      </c>
      <c r="G7693" t="s">
        <v>21</v>
      </c>
      <c r="H7693" t="s">
        <v>44</v>
      </c>
      <c r="I7693">
        <f>IF(OR(financial_transactions3[[#This Row],[amount]]&lt;$L$16, financial_transactions3[[#This Row],[amount]]&gt;$L$17), 1, 0)</f>
        <v>1</v>
      </c>
    </row>
    <row r="7694" spans="1:9">
      <c r="A7694" t="s">
        <v>13448</v>
      </c>
      <c r="B7694" s="3">
        <v>45597</v>
      </c>
      <c r="C7694" t="s">
        <v>4723</v>
      </c>
      <c r="D7694">
        <v>1344</v>
      </c>
      <c r="E7694" t="s">
        <v>25</v>
      </c>
      <c r="F7694" t="s">
        <v>26</v>
      </c>
      <c r="G7694" t="s">
        <v>39</v>
      </c>
      <c r="H7694" t="s">
        <v>109</v>
      </c>
      <c r="I7694">
        <f>IF(OR(financial_transactions3[[#This Row],[amount]]&lt;$L$16, financial_transactions3[[#This Row],[amount]]&gt;$L$17), 1, 0)</f>
        <v>0</v>
      </c>
    </row>
    <row r="7695" spans="1:9">
      <c r="A7695" t="s">
        <v>13449</v>
      </c>
      <c r="B7695" s="3">
        <v>45597</v>
      </c>
      <c r="C7695" t="s">
        <v>13450</v>
      </c>
      <c r="D7695">
        <v>692.02</v>
      </c>
      <c r="E7695" t="s">
        <v>31</v>
      </c>
      <c r="F7695" t="s">
        <v>20</v>
      </c>
      <c r="G7695" t="s">
        <v>39</v>
      </c>
      <c r="H7695" t="s">
        <v>33</v>
      </c>
      <c r="I7695">
        <f>IF(OR(financial_transactions3[[#This Row],[amount]]&lt;$L$16, financial_transactions3[[#This Row],[amount]]&gt;$L$17), 1, 0)</f>
        <v>0</v>
      </c>
    </row>
    <row r="7696" spans="1:9">
      <c r="A7696" t="s">
        <v>13451</v>
      </c>
      <c r="B7696" s="3">
        <v>45597</v>
      </c>
      <c r="C7696" t="s">
        <v>351</v>
      </c>
      <c r="D7696">
        <v>341.14</v>
      </c>
      <c r="E7696" t="s">
        <v>16110</v>
      </c>
      <c r="F7696" t="s">
        <v>20</v>
      </c>
      <c r="G7696" t="s">
        <v>27</v>
      </c>
      <c r="H7696" t="s">
        <v>49</v>
      </c>
      <c r="I7696">
        <f>IF(OR(financial_transactions3[[#This Row],[amount]]&lt;$L$16, financial_transactions3[[#This Row],[amount]]&gt;$L$17), 1, 0)</f>
        <v>1</v>
      </c>
    </row>
    <row r="7697" spans="1:9">
      <c r="A7697" t="s">
        <v>13452</v>
      </c>
      <c r="B7697" s="3">
        <v>45597</v>
      </c>
      <c r="C7697" t="s">
        <v>13453</v>
      </c>
      <c r="D7697">
        <v>951.92</v>
      </c>
      <c r="E7697" t="s">
        <v>16079</v>
      </c>
      <c r="F7697" t="s">
        <v>61</v>
      </c>
      <c r="G7697" t="s">
        <v>27</v>
      </c>
      <c r="H7697" t="s">
        <v>57</v>
      </c>
      <c r="I7697">
        <f>IF(OR(financial_transactions3[[#This Row],[amount]]&lt;$L$16, financial_transactions3[[#This Row],[amount]]&gt;$L$17), 1, 0)</f>
        <v>0</v>
      </c>
    </row>
    <row r="7698" spans="1:9">
      <c r="A7698" t="s">
        <v>13454</v>
      </c>
      <c r="B7698" s="3">
        <v>45597</v>
      </c>
      <c r="C7698" t="s">
        <v>3687</v>
      </c>
      <c r="D7698">
        <v>1166</v>
      </c>
      <c r="E7698" t="s">
        <v>70</v>
      </c>
      <c r="F7698" t="s">
        <v>20</v>
      </c>
      <c r="G7698" t="s">
        <v>21</v>
      </c>
      <c r="H7698" t="s">
        <v>87</v>
      </c>
      <c r="I7698">
        <f>IF(OR(financial_transactions3[[#This Row],[amount]]&lt;$L$16, financial_transactions3[[#This Row],[amount]]&gt;$L$17), 1, 0)</f>
        <v>0</v>
      </c>
    </row>
    <row r="7699" spans="1:9">
      <c r="A7699" t="s">
        <v>13455</v>
      </c>
      <c r="B7699" s="3">
        <v>45597</v>
      </c>
      <c r="C7699" t="s">
        <v>11816</v>
      </c>
      <c r="D7699">
        <v>707.3</v>
      </c>
      <c r="E7699" t="s">
        <v>67</v>
      </c>
      <c r="F7699" t="s">
        <v>32</v>
      </c>
      <c r="G7699" t="s">
        <v>48</v>
      </c>
      <c r="H7699" t="s">
        <v>33</v>
      </c>
      <c r="I7699">
        <f>IF(OR(financial_transactions3[[#This Row],[amount]]&lt;$L$16, financial_transactions3[[#This Row],[amount]]&gt;$L$17), 1, 0)</f>
        <v>0</v>
      </c>
    </row>
    <row r="7700" spans="1:9">
      <c r="A7700" t="s">
        <v>13456</v>
      </c>
      <c r="B7700" s="3">
        <v>45597</v>
      </c>
      <c r="C7700" t="s">
        <v>3006</v>
      </c>
      <c r="D7700">
        <v>388.08</v>
      </c>
      <c r="E7700" t="s">
        <v>31</v>
      </c>
      <c r="F7700" t="s">
        <v>32</v>
      </c>
      <c r="G7700" t="s">
        <v>27</v>
      </c>
      <c r="H7700" t="s">
        <v>176</v>
      </c>
      <c r="I7700">
        <f>IF(OR(financial_transactions3[[#This Row],[amount]]&lt;$L$16, financial_transactions3[[#This Row],[amount]]&gt;$L$17), 1, 0)</f>
        <v>1</v>
      </c>
    </row>
    <row r="7701" spans="1:9">
      <c r="A7701" t="s">
        <v>13457</v>
      </c>
      <c r="B7701" s="3">
        <v>45597</v>
      </c>
      <c r="C7701" t="s">
        <v>13458</v>
      </c>
      <c r="D7701">
        <v>757.68</v>
      </c>
      <c r="E7701" t="s">
        <v>47</v>
      </c>
      <c r="F7701" t="s">
        <v>32</v>
      </c>
      <c r="G7701" t="s">
        <v>21</v>
      </c>
      <c r="H7701" t="s">
        <v>33</v>
      </c>
      <c r="I7701">
        <f>IF(OR(financial_transactions3[[#This Row],[amount]]&lt;$L$16, financial_transactions3[[#This Row],[amount]]&gt;$L$17), 1, 0)</f>
        <v>0</v>
      </c>
    </row>
    <row r="7702" spans="1:9">
      <c r="A7702" t="s">
        <v>13459</v>
      </c>
      <c r="B7702" s="3">
        <v>45597</v>
      </c>
      <c r="C7702" t="s">
        <v>1833</v>
      </c>
      <c r="D7702">
        <v>1597.64</v>
      </c>
      <c r="E7702" t="s">
        <v>52</v>
      </c>
      <c r="F7702" t="s">
        <v>61</v>
      </c>
      <c r="G7702" t="s">
        <v>21</v>
      </c>
      <c r="H7702" t="s">
        <v>94</v>
      </c>
      <c r="I7702">
        <f>IF(OR(financial_transactions3[[#This Row],[amount]]&lt;$L$16, financial_transactions3[[#This Row],[amount]]&gt;$L$17), 1, 0)</f>
        <v>0</v>
      </c>
    </row>
    <row r="7703" spans="1:9">
      <c r="A7703" t="s">
        <v>13460</v>
      </c>
      <c r="B7703" s="3">
        <v>45597</v>
      </c>
      <c r="C7703" t="s">
        <v>13461</v>
      </c>
      <c r="D7703">
        <v>716.66</v>
      </c>
      <c r="E7703" t="s">
        <v>31</v>
      </c>
      <c r="F7703" t="s">
        <v>26</v>
      </c>
      <c r="G7703" t="s">
        <v>39</v>
      </c>
      <c r="H7703" t="s">
        <v>53</v>
      </c>
      <c r="I7703">
        <f>IF(OR(financial_transactions3[[#This Row],[amount]]&lt;$L$16, financial_transactions3[[#This Row],[amount]]&gt;$L$17), 1, 0)</f>
        <v>0</v>
      </c>
    </row>
    <row r="7704" spans="1:9">
      <c r="A7704" t="s">
        <v>13462</v>
      </c>
      <c r="B7704" s="3">
        <v>45597</v>
      </c>
      <c r="C7704" t="s">
        <v>13463</v>
      </c>
      <c r="D7704">
        <v>1898.84</v>
      </c>
      <c r="E7704" t="s">
        <v>47</v>
      </c>
      <c r="F7704" t="s">
        <v>61</v>
      </c>
      <c r="G7704" t="s">
        <v>48</v>
      </c>
      <c r="H7704" t="s">
        <v>33</v>
      </c>
      <c r="I7704">
        <f>IF(OR(financial_transactions3[[#This Row],[amount]]&lt;$L$16, financial_transactions3[[#This Row],[amount]]&gt;$L$17), 1, 0)</f>
        <v>1</v>
      </c>
    </row>
    <row r="7705" spans="1:9">
      <c r="A7705" t="s">
        <v>13464</v>
      </c>
      <c r="B7705" s="3">
        <v>45597</v>
      </c>
      <c r="C7705" t="s">
        <v>13465</v>
      </c>
      <c r="D7705">
        <v>6198.3</v>
      </c>
      <c r="E7705" t="s">
        <v>47</v>
      </c>
      <c r="F7705" t="s">
        <v>26</v>
      </c>
      <c r="G7705" t="s">
        <v>48</v>
      </c>
      <c r="H7705" t="s">
        <v>49</v>
      </c>
      <c r="I7705">
        <f>IF(OR(financial_transactions3[[#This Row],[amount]]&lt;$L$16, financial_transactions3[[#This Row],[amount]]&gt;$L$17), 1, 0)</f>
        <v>1</v>
      </c>
    </row>
    <row r="7706" spans="1:9">
      <c r="A7706" t="s">
        <v>13466</v>
      </c>
      <c r="B7706" s="3">
        <v>45597</v>
      </c>
      <c r="C7706" t="s">
        <v>13467</v>
      </c>
      <c r="D7706">
        <v>781.52</v>
      </c>
      <c r="E7706" t="s">
        <v>70</v>
      </c>
      <c r="F7706" t="s">
        <v>20</v>
      </c>
      <c r="G7706" t="s">
        <v>21</v>
      </c>
      <c r="H7706" t="s">
        <v>75</v>
      </c>
      <c r="I7706">
        <f>IF(OR(financial_transactions3[[#This Row],[amount]]&lt;$L$16, financial_transactions3[[#This Row],[amount]]&gt;$L$17), 1, 0)</f>
        <v>0</v>
      </c>
    </row>
    <row r="7707" spans="1:9">
      <c r="A7707" t="s">
        <v>13468</v>
      </c>
      <c r="B7707" s="3">
        <v>45597</v>
      </c>
      <c r="C7707" t="s">
        <v>13469</v>
      </c>
      <c r="D7707">
        <v>1455.12</v>
      </c>
      <c r="E7707" t="s">
        <v>67</v>
      </c>
      <c r="F7707" t="s">
        <v>20</v>
      </c>
      <c r="G7707" t="s">
        <v>39</v>
      </c>
      <c r="H7707" t="s">
        <v>33</v>
      </c>
      <c r="I7707">
        <f>IF(OR(financial_transactions3[[#This Row],[amount]]&lt;$L$16, financial_transactions3[[#This Row],[amount]]&gt;$L$17), 1, 0)</f>
        <v>0</v>
      </c>
    </row>
    <row r="7708" spans="1:9">
      <c r="A7708" t="s">
        <v>13470</v>
      </c>
      <c r="B7708" s="3">
        <v>45597</v>
      </c>
      <c r="C7708" t="s">
        <v>9718</v>
      </c>
      <c r="D7708">
        <v>758.56</v>
      </c>
      <c r="E7708" t="s">
        <v>25</v>
      </c>
      <c r="F7708" t="s">
        <v>32</v>
      </c>
      <c r="G7708" t="s">
        <v>39</v>
      </c>
      <c r="H7708" t="s">
        <v>40</v>
      </c>
      <c r="I7708">
        <f>IF(OR(financial_transactions3[[#This Row],[amount]]&lt;$L$16, financial_transactions3[[#This Row],[amount]]&gt;$L$17), 1, 0)</f>
        <v>0</v>
      </c>
    </row>
    <row r="7709" spans="1:9">
      <c r="A7709" t="s">
        <v>13471</v>
      </c>
      <c r="B7709" s="3">
        <v>45597</v>
      </c>
      <c r="C7709" t="s">
        <v>7203</v>
      </c>
      <c r="D7709">
        <v>1601.44</v>
      </c>
      <c r="E7709" t="s">
        <v>122</v>
      </c>
      <c r="F7709" t="s">
        <v>32</v>
      </c>
      <c r="G7709" t="s">
        <v>21</v>
      </c>
      <c r="H7709" t="s">
        <v>53</v>
      </c>
      <c r="I7709">
        <f>IF(OR(financial_transactions3[[#This Row],[amount]]&lt;$L$16, financial_transactions3[[#This Row],[amount]]&gt;$L$17), 1, 0)</f>
        <v>1</v>
      </c>
    </row>
    <row r="7710" spans="1:9">
      <c r="A7710" t="s">
        <v>13472</v>
      </c>
      <c r="B7710" s="3">
        <v>45597</v>
      </c>
      <c r="C7710" t="s">
        <v>13473</v>
      </c>
      <c r="D7710">
        <v>1436.55</v>
      </c>
      <c r="E7710" t="s">
        <v>25</v>
      </c>
      <c r="F7710" t="s">
        <v>61</v>
      </c>
      <c r="G7710" t="s">
        <v>27</v>
      </c>
      <c r="H7710" t="s">
        <v>75</v>
      </c>
      <c r="I7710">
        <f>IF(OR(financial_transactions3[[#This Row],[amount]]&lt;$L$16, financial_transactions3[[#This Row],[amount]]&gt;$L$17), 1, 0)</f>
        <v>0</v>
      </c>
    </row>
    <row r="7711" spans="1:9">
      <c r="A7711" t="s">
        <v>13474</v>
      </c>
      <c r="B7711" s="3">
        <v>45597</v>
      </c>
      <c r="C7711" t="s">
        <v>10940</v>
      </c>
      <c r="D7711">
        <v>119.82</v>
      </c>
      <c r="E7711" t="s">
        <v>16079</v>
      </c>
      <c r="F7711" t="s">
        <v>20</v>
      </c>
      <c r="G7711" t="s">
        <v>27</v>
      </c>
      <c r="H7711" t="s">
        <v>49</v>
      </c>
      <c r="I7711">
        <f>IF(OR(financial_transactions3[[#This Row],[amount]]&lt;$L$16, financial_transactions3[[#This Row],[amount]]&gt;$L$17), 1, 0)</f>
        <v>1</v>
      </c>
    </row>
    <row r="7712" spans="1:9">
      <c r="A7712" t="s">
        <v>13475</v>
      </c>
      <c r="B7712" s="3">
        <v>45597</v>
      </c>
      <c r="C7712" t="s">
        <v>13476</v>
      </c>
      <c r="D7712">
        <v>680.76</v>
      </c>
      <c r="E7712" t="s">
        <v>47</v>
      </c>
      <c r="F7712" t="s">
        <v>20</v>
      </c>
      <c r="G7712" t="s">
        <v>48</v>
      </c>
      <c r="H7712" t="s">
        <v>94</v>
      </c>
      <c r="I7712">
        <f>IF(OR(financial_transactions3[[#This Row],[amount]]&lt;$L$16, financial_transactions3[[#This Row],[amount]]&gt;$L$17), 1, 0)</f>
        <v>0</v>
      </c>
    </row>
    <row r="7713" spans="1:9">
      <c r="A7713" t="s">
        <v>13477</v>
      </c>
      <c r="B7713" s="3">
        <v>45597</v>
      </c>
      <c r="C7713" t="s">
        <v>9547</v>
      </c>
      <c r="D7713">
        <v>636.39</v>
      </c>
      <c r="E7713" t="s">
        <v>122</v>
      </c>
      <c r="F7713" t="s">
        <v>61</v>
      </c>
      <c r="G7713" t="s">
        <v>27</v>
      </c>
      <c r="H7713" t="s">
        <v>109</v>
      </c>
      <c r="I7713">
        <f>IF(OR(financial_transactions3[[#This Row],[amount]]&lt;$L$16, financial_transactions3[[#This Row],[amount]]&gt;$L$17), 1, 0)</f>
        <v>0</v>
      </c>
    </row>
    <row r="7714" spans="1:9">
      <c r="A7714" t="s">
        <v>13478</v>
      </c>
      <c r="B7714" s="3">
        <v>45598</v>
      </c>
      <c r="C7714" t="s">
        <v>7938</v>
      </c>
      <c r="D7714">
        <v>239.7</v>
      </c>
      <c r="E7714" t="s">
        <v>52</v>
      </c>
      <c r="F7714" t="s">
        <v>32</v>
      </c>
      <c r="G7714" t="s">
        <v>48</v>
      </c>
      <c r="H7714" t="s">
        <v>22</v>
      </c>
      <c r="I7714">
        <f>IF(OR(financial_transactions3[[#This Row],[amount]]&lt;$L$16, financial_transactions3[[#This Row],[amount]]&gt;$L$17), 1, 0)</f>
        <v>1</v>
      </c>
    </row>
    <row r="7715" spans="1:9">
      <c r="A7715" t="s">
        <v>13479</v>
      </c>
      <c r="B7715" s="3">
        <v>45598</v>
      </c>
      <c r="C7715" t="s">
        <v>13480</v>
      </c>
      <c r="D7715">
        <v>17842.150000000001</v>
      </c>
      <c r="E7715" t="s">
        <v>16079</v>
      </c>
      <c r="F7715" t="s">
        <v>26</v>
      </c>
      <c r="G7715" t="s">
        <v>21</v>
      </c>
      <c r="H7715" t="s">
        <v>109</v>
      </c>
      <c r="I7715">
        <f>IF(OR(financial_transactions3[[#This Row],[amount]]&lt;$L$16, financial_transactions3[[#This Row],[amount]]&gt;$L$17), 1, 0)</f>
        <v>1</v>
      </c>
    </row>
    <row r="7716" spans="1:9">
      <c r="A7716" t="s">
        <v>13481</v>
      </c>
      <c r="B7716" s="3">
        <v>45598</v>
      </c>
      <c r="C7716" t="s">
        <v>12533</v>
      </c>
      <c r="D7716">
        <v>1280.72</v>
      </c>
      <c r="E7716" t="s">
        <v>31</v>
      </c>
      <c r="F7716" t="s">
        <v>20</v>
      </c>
      <c r="G7716" t="s">
        <v>39</v>
      </c>
      <c r="H7716" t="s">
        <v>36</v>
      </c>
      <c r="I7716">
        <f>IF(OR(financial_transactions3[[#This Row],[amount]]&lt;$L$16, financial_transactions3[[#This Row],[amount]]&gt;$L$17), 1, 0)</f>
        <v>0</v>
      </c>
    </row>
    <row r="7717" spans="1:9">
      <c r="A7717" t="s">
        <v>13482</v>
      </c>
      <c r="B7717" s="3">
        <v>45598</v>
      </c>
      <c r="C7717" t="s">
        <v>12604</v>
      </c>
      <c r="D7717">
        <v>109.04</v>
      </c>
      <c r="E7717" t="s">
        <v>122</v>
      </c>
      <c r="F7717" t="s">
        <v>32</v>
      </c>
      <c r="G7717" t="s">
        <v>21</v>
      </c>
      <c r="H7717" t="s">
        <v>109</v>
      </c>
      <c r="I7717">
        <f>IF(OR(financial_transactions3[[#This Row],[amount]]&lt;$L$16, financial_transactions3[[#This Row],[amount]]&gt;$L$17), 1, 0)</f>
        <v>1</v>
      </c>
    </row>
    <row r="7718" spans="1:9">
      <c r="A7718" t="s">
        <v>13483</v>
      </c>
      <c r="B7718" s="3">
        <v>45598</v>
      </c>
      <c r="C7718" t="s">
        <v>1156</v>
      </c>
      <c r="D7718">
        <v>297.17</v>
      </c>
      <c r="E7718" t="s">
        <v>25</v>
      </c>
      <c r="F7718" t="s">
        <v>61</v>
      </c>
      <c r="G7718" t="s">
        <v>48</v>
      </c>
      <c r="H7718" t="s">
        <v>40</v>
      </c>
      <c r="I7718">
        <f>IF(OR(financial_transactions3[[#This Row],[amount]]&lt;$L$16, financial_transactions3[[#This Row],[amount]]&gt;$L$17), 1, 0)</f>
        <v>1</v>
      </c>
    </row>
    <row r="7719" spans="1:9">
      <c r="A7719" t="s">
        <v>13484</v>
      </c>
      <c r="B7719" s="3">
        <v>45598</v>
      </c>
      <c r="C7719" t="s">
        <v>8996</v>
      </c>
      <c r="D7719">
        <v>12394.77</v>
      </c>
      <c r="E7719" t="s">
        <v>52</v>
      </c>
      <c r="F7719" t="s">
        <v>26</v>
      </c>
      <c r="G7719" t="s">
        <v>39</v>
      </c>
      <c r="H7719" t="s">
        <v>176</v>
      </c>
      <c r="I7719">
        <f>IF(OR(financial_transactions3[[#This Row],[amount]]&lt;$L$16, financial_transactions3[[#This Row],[amount]]&gt;$L$17), 1, 0)</f>
        <v>1</v>
      </c>
    </row>
    <row r="7720" spans="1:9">
      <c r="A7720" t="s">
        <v>13485</v>
      </c>
      <c r="B7720" s="3">
        <v>45598</v>
      </c>
      <c r="C7720" t="s">
        <v>13486</v>
      </c>
      <c r="D7720">
        <v>896.88</v>
      </c>
      <c r="E7720" t="s">
        <v>64</v>
      </c>
      <c r="F7720" t="s">
        <v>32</v>
      </c>
      <c r="G7720" t="s">
        <v>21</v>
      </c>
      <c r="H7720" t="s">
        <v>16080</v>
      </c>
      <c r="I7720">
        <f>IF(OR(financial_transactions3[[#This Row],[amount]]&lt;$L$16, financial_transactions3[[#This Row],[amount]]&gt;$L$17), 1, 0)</f>
        <v>0</v>
      </c>
    </row>
    <row r="7721" spans="1:9">
      <c r="A7721" t="s">
        <v>13487</v>
      </c>
      <c r="B7721" s="3">
        <v>45598</v>
      </c>
      <c r="C7721" t="s">
        <v>8326</v>
      </c>
      <c r="D7721">
        <v>734.13</v>
      </c>
      <c r="E7721" t="s">
        <v>16110</v>
      </c>
      <c r="F7721" t="s">
        <v>20</v>
      </c>
      <c r="G7721" t="s">
        <v>48</v>
      </c>
      <c r="H7721" t="s">
        <v>109</v>
      </c>
      <c r="I7721">
        <f>IF(OR(financial_transactions3[[#This Row],[amount]]&lt;$L$16, financial_transactions3[[#This Row],[amount]]&gt;$L$17), 1, 0)</f>
        <v>0</v>
      </c>
    </row>
    <row r="7722" spans="1:9">
      <c r="A7722" t="s">
        <v>13488</v>
      </c>
      <c r="B7722" s="3">
        <v>45598</v>
      </c>
      <c r="C7722" t="s">
        <v>13489</v>
      </c>
      <c r="D7722">
        <v>1470.03</v>
      </c>
      <c r="E7722" t="s">
        <v>70</v>
      </c>
      <c r="F7722" t="s">
        <v>26</v>
      </c>
      <c r="G7722" t="s">
        <v>48</v>
      </c>
      <c r="H7722" t="s">
        <v>40</v>
      </c>
      <c r="I7722">
        <f>IF(OR(financial_transactions3[[#This Row],[amount]]&lt;$L$16, financial_transactions3[[#This Row],[amount]]&gt;$L$17), 1, 0)</f>
        <v>0</v>
      </c>
    </row>
    <row r="7723" spans="1:9">
      <c r="A7723" t="s">
        <v>13490</v>
      </c>
      <c r="B7723" s="3">
        <v>45598</v>
      </c>
      <c r="C7723" t="s">
        <v>12382</v>
      </c>
      <c r="D7723">
        <v>801.69</v>
      </c>
      <c r="E7723" t="s">
        <v>31</v>
      </c>
      <c r="F7723" t="s">
        <v>61</v>
      </c>
      <c r="G7723" t="s">
        <v>48</v>
      </c>
      <c r="H7723" t="s">
        <v>49</v>
      </c>
      <c r="I7723">
        <f>IF(OR(financial_transactions3[[#This Row],[amount]]&lt;$L$16, financial_transactions3[[#This Row],[amount]]&gt;$L$17), 1, 0)</f>
        <v>0</v>
      </c>
    </row>
    <row r="7724" spans="1:9">
      <c r="A7724" t="s">
        <v>13491</v>
      </c>
      <c r="B7724" s="3">
        <v>45598</v>
      </c>
      <c r="C7724" t="s">
        <v>9545</v>
      </c>
      <c r="D7724">
        <v>1101.8499999999999</v>
      </c>
      <c r="E7724" t="s">
        <v>122</v>
      </c>
      <c r="F7724" t="s">
        <v>61</v>
      </c>
      <c r="G7724" t="s">
        <v>27</v>
      </c>
      <c r="H7724" t="s">
        <v>87</v>
      </c>
      <c r="I7724">
        <f>IF(OR(financial_transactions3[[#This Row],[amount]]&lt;$L$16, financial_transactions3[[#This Row],[amount]]&gt;$L$17), 1, 0)</f>
        <v>0</v>
      </c>
    </row>
    <row r="7725" spans="1:9">
      <c r="A7725" t="s">
        <v>13492</v>
      </c>
      <c r="B7725" s="3">
        <v>45598</v>
      </c>
      <c r="C7725" t="s">
        <v>7809</v>
      </c>
      <c r="D7725">
        <v>1597.01</v>
      </c>
      <c r="E7725" t="s">
        <v>64</v>
      </c>
      <c r="F7725" t="s">
        <v>32</v>
      </c>
      <c r="G7725" t="s">
        <v>27</v>
      </c>
      <c r="H7725" t="s">
        <v>33</v>
      </c>
      <c r="I7725">
        <f>IF(OR(financial_transactions3[[#This Row],[amount]]&lt;$L$16, financial_transactions3[[#This Row],[amount]]&gt;$L$17), 1, 0)</f>
        <v>0</v>
      </c>
    </row>
    <row r="7726" spans="1:9">
      <c r="A7726" t="s">
        <v>13493</v>
      </c>
      <c r="B7726" s="3">
        <v>45598</v>
      </c>
      <c r="C7726" t="s">
        <v>1615</v>
      </c>
      <c r="D7726">
        <v>771.74</v>
      </c>
      <c r="E7726" t="s">
        <v>19</v>
      </c>
      <c r="F7726" t="s">
        <v>26</v>
      </c>
      <c r="G7726" t="s">
        <v>21</v>
      </c>
      <c r="H7726" t="s">
        <v>28</v>
      </c>
      <c r="I7726">
        <f>IF(OR(financial_transactions3[[#This Row],[amount]]&lt;$L$16, financial_transactions3[[#This Row],[amount]]&gt;$L$17), 1, 0)</f>
        <v>0</v>
      </c>
    </row>
    <row r="7727" spans="1:9">
      <c r="A7727" t="s">
        <v>13494</v>
      </c>
      <c r="B7727" s="3">
        <v>45598</v>
      </c>
      <c r="C7727" t="s">
        <v>12897</v>
      </c>
      <c r="D7727">
        <v>1390.71</v>
      </c>
      <c r="E7727" t="s">
        <v>31</v>
      </c>
      <c r="F7727" t="s">
        <v>20</v>
      </c>
      <c r="G7727" t="s">
        <v>27</v>
      </c>
      <c r="H7727" t="s">
        <v>44</v>
      </c>
      <c r="I7727">
        <f>IF(OR(financial_transactions3[[#This Row],[amount]]&lt;$L$16, financial_transactions3[[#This Row],[amount]]&gt;$L$17), 1, 0)</f>
        <v>0</v>
      </c>
    </row>
    <row r="7728" spans="1:9">
      <c r="A7728" t="s">
        <v>13495</v>
      </c>
      <c r="B7728" s="3">
        <v>45598</v>
      </c>
      <c r="C7728" t="s">
        <v>8635</v>
      </c>
      <c r="D7728">
        <v>976.92</v>
      </c>
      <c r="E7728" t="s">
        <v>16110</v>
      </c>
      <c r="F7728" t="s">
        <v>32</v>
      </c>
      <c r="G7728" t="s">
        <v>21</v>
      </c>
      <c r="H7728" t="s">
        <v>94</v>
      </c>
      <c r="I7728">
        <f>IF(OR(financial_transactions3[[#This Row],[amount]]&lt;$L$16, financial_transactions3[[#This Row],[amount]]&gt;$L$17), 1, 0)</f>
        <v>0</v>
      </c>
    </row>
    <row r="7729" spans="1:9">
      <c r="A7729" t="s">
        <v>13496</v>
      </c>
      <c r="B7729" s="3">
        <v>45598</v>
      </c>
      <c r="C7729" t="s">
        <v>13497</v>
      </c>
      <c r="D7729">
        <v>1149.6099999999999</v>
      </c>
      <c r="E7729" t="s">
        <v>19</v>
      </c>
      <c r="F7729" t="s">
        <v>61</v>
      </c>
      <c r="G7729" t="s">
        <v>39</v>
      </c>
      <c r="H7729" t="s">
        <v>57</v>
      </c>
      <c r="I7729">
        <f>IF(OR(financial_transactions3[[#This Row],[amount]]&lt;$L$16, financial_transactions3[[#This Row],[amount]]&gt;$L$17), 1, 0)</f>
        <v>0</v>
      </c>
    </row>
    <row r="7730" spans="1:9">
      <c r="A7730" t="s">
        <v>13498</v>
      </c>
      <c r="B7730" s="3">
        <v>45598</v>
      </c>
      <c r="C7730" t="s">
        <v>13499</v>
      </c>
      <c r="D7730">
        <v>1069.67</v>
      </c>
      <c r="E7730" t="s">
        <v>52</v>
      </c>
      <c r="F7730" t="s">
        <v>20</v>
      </c>
      <c r="G7730" t="s">
        <v>27</v>
      </c>
      <c r="H7730" t="s">
        <v>36</v>
      </c>
      <c r="I7730">
        <f>IF(OR(financial_transactions3[[#This Row],[amount]]&lt;$L$16, financial_transactions3[[#This Row],[amount]]&gt;$L$17), 1, 0)</f>
        <v>0</v>
      </c>
    </row>
    <row r="7731" spans="1:9">
      <c r="A7731" t="s">
        <v>13500</v>
      </c>
      <c r="B7731" s="3">
        <v>45598</v>
      </c>
      <c r="C7731" t="s">
        <v>13501</v>
      </c>
      <c r="D7731">
        <v>797.14</v>
      </c>
      <c r="E7731" t="s">
        <v>47</v>
      </c>
      <c r="F7731" t="s">
        <v>61</v>
      </c>
      <c r="G7731" t="s">
        <v>27</v>
      </c>
      <c r="H7731" t="s">
        <v>16080</v>
      </c>
      <c r="I7731">
        <f>IF(OR(financial_transactions3[[#This Row],[amount]]&lt;$L$16, financial_transactions3[[#This Row],[amount]]&gt;$L$17), 1, 0)</f>
        <v>0</v>
      </c>
    </row>
    <row r="7732" spans="1:9">
      <c r="A7732" t="s">
        <v>13502</v>
      </c>
      <c r="B7732" s="3">
        <v>45598</v>
      </c>
      <c r="C7732" t="s">
        <v>6010</v>
      </c>
      <c r="D7732">
        <v>1439.64</v>
      </c>
      <c r="E7732" t="s">
        <v>16110</v>
      </c>
      <c r="F7732" t="s">
        <v>26</v>
      </c>
      <c r="G7732" t="s">
        <v>21</v>
      </c>
      <c r="H7732" t="s">
        <v>16080</v>
      </c>
      <c r="I7732">
        <f>IF(OR(financial_transactions3[[#This Row],[amount]]&lt;$L$16, financial_transactions3[[#This Row],[amount]]&gt;$L$17), 1, 0)</f>
        <v>0</v>
      </c>
    </row>
    <row r="7733" spans="1:9">
      <c r="A7733" t="s">
        <v>13503</v>
      </c>
      <c r="B7733" s="3">
        <v>45598</v>
      </c>
      <c r="C7733" t="s">
        <v>1603</v>
      </c>
      <c r="D7733">
        <v>643.37</v>
      </c>
      <c r="E7733" t="s">
        <v>19</v>
      </c>
      <c r="F7733" t="s">
        <v>61</v>
      </c>
      <c r="G7733" t="s">
        <v>27</v>
      </c>
      <c r="H7733" t="s">
        <v>75</v>
      </c>
      <c r="I7733">
        <f>IF(OR(financial_transactions3[[#This Row],[amount]]&lt;$L$16, financial_transactions3[[#This Row],[amount]]&gt;$L$17), 1, 0)</f>
        <v>0</v>
      </c>
    </row>
    <row r="7734" spans="1:9">
      <c r="A7734" t="s">
        <v>13504</v>
      </c>
      <c r="B7734" s="3">
        <v>45598</v>
      </c>
      <c r="C7734" t="s">
        <v>8942</v>
      </c>
      <c r="D7734">
        <v>860.4</v>
      </c>
      <c r="E7734" t="s">
        <v>52</v>
      </c>
      <c r="F7734" t="s">
        <v>32</v>
      </c>
      <c r="G7734" t="s">
        <v>48</v>
      </c>
      <c r="H7734" t="s">
        <v>22</v>
      </c>
      <c r="I7734">
        <f>IF(OR(financial_transactions3[[#This Row],[amount]]&lt;$L$16, financial_transactions3[[#This Row],[amount]]&gt;$L$17), 1, 0)</f>
        <v>0</v>
      </c>
    </row>
    <row r="7735" spans="1:9">
      <c r="A7735" t="s">
        <v>13505</v>
      </c>
      <c r="B7735" s="3">
        <v>45598</v>
      </c>
      <c r="C7735" t="s">
        <v>13506</v>
      </c>
      <c r="D7735">
        <v>617.54</v>
      </c>
      <c r="E7735" t="s">
        <v>122</v>
      </c>
      <c r="F7735" t="s">
        <v>61</v>
      </c>
      <c r="G7735" t="s">
        <v>27</v>
      </c>
      <c r="H7735" t="s">
        <v>75</v>
      </c>
      <c r="I7735">
        <f>IF(OR(financial_transactions3[[#This Row],[amount]]&lt;$L$16, financial_transactions3[[#This Row],[amount]]&gt;$L$17), 1, 0)</f>
        <v>0</v>
      </c>
    </row>
    <row r="7736" spans="1:9">
      <c r="A7736" t="s">
        <v>13507</v>
      </c>
      <c r="B7736" s="3">
        <v>45598</v>
      </c>
      <c r="C7736" t="s">
        <v>5951</v>
      </c>
      <c r="D7736">
        <v>1520.13</v>
      </c>
      <c r="E7736" t="s">
        <v>122</v>
      </c>
      <c r="F7736" t="s">
        <v>26</v>
      </c>
      <c r="G7736" t="s">
        <v>39</v>
      </c>
      <c r="H7736" t="s">
        <v>40</v>
      </c>
      <c r="I7736">
        <f>IF(OR(financial_transactions3[[#This Row],[amount]]&lt;$L$16, financial_transactions3[[#This Row],[amount]]&gt;$L$17), 1, 0)</f>
        <v>0</v>
      </c>
    </row>
    <row r="7737" spans="1:9">
      <c r="A7737" t="s">
        <v>13508</v>
      </c>
      <c r="B7737" s="3">
        <v>45598</v>
      </c>
      <c r="C7737" t="s">
        <v>13509</v>
      </c>
      <c r="D7737">
        <v>879.2</v>
      </c>
      <c r="E7737" t="s">
        <v>122</v>
      </c>
      <c r="F7737" t="s">
        <v>32</v>
      </c>
      <c r="G7737" t="s">
        <v>39</v>
      </c>
      <c r="H7737" t="s">
        <v>22</v>
      </c>
      <c r="I7737">
        <f>IF(OR(financial_transactions3[[#This Row],[amount]]&lt;$L$16, financial_transactions3[[#This Row],[amount]]&gt;$L$17), 1, 0)</f>
        <v>0</v>
      </c>
    </row>
    <row r="7738" spans="1:9">
      <c r="A7738" t="s">
        <v>13510</v>
      </c>
      <c r="B7738" s="3">
        <v>45598</v>
      </c>
      <c r="C7738" t="s">
        <v>2144</v>
      </c>
      <c r="D7738">
        <v>1902.62</v>
      </c>
      <c r="E7738" t="s">
        <v>16079</v>
      </c>
      <c r="F7738" t="s">
        <v>32</v>
      </c>
      <c r="G7738" t="s">
        <v>48</v>
      </c>
      <c r="H7738" t="s">
        <v>49</v>
      </c>
      <c r="I7738">
        <f>IF(OR(financial_transactions3[[#This Row],[amount]]&lt;$L$16, financial_transactions3[[#This Row],[amount]]&gt;$L$17), 1, 0)</f>
        <v>1</v>
      </c>
    </row>
    <row r="7739" spans="1:9">
      <c r="A7739" t="s">
        <v>13511</v>
      </c>
      <c r="B7739" s="3">
        <v>45598</v>
      </c>
      <c r="C7739" t="s">
        <v>13512</v>
      </c>
      <c r="D7739">
        <v>1326.14</v>
      </c>
      <c r="E7739" t="s">
        <v>16110</v>
      </c>
      <c r="F7739" t="s">
        <v>32</v>
      </c>
      <c r="G7739" t="s">
        <v>27</v>
      </c>
      <c r="H7739" t="s">
        <v>75</v>
      </c>
      <c r="I7739">
        <f>IF(OR(financial_transactions3[[#This Row],[amount]]&lt;$L$16, financial_transactions3[[#This Row],[amount]]&gt;$L$17), 1, 0)</f>
        <v>0</v>
      </c>
    </row>
    <row r="7740" spans="1:9">
      <c r="A7740" t="s">
        <v>13513</v>
      </c>
      <c r="B7740" s="3">
        <v>45598</v>
      </c>
      <c r="C7740" t="s">
        <v>632</v>
      </c>
      <c r="D7740">
        <v>1369.98</v>
      </c>
      <c r="E7740" t="s">
        <v>25</v>
      </c>
      <c r="F7740" t="s">
        <v>32</v>
      </c>
      <c r="G7740" t="s">
        <v>39</v>
      </c>
      <c r="H7740" t="s">
        <v>16080</v>
      </c>
      <c r="I7740">
        <f>IF(OR(financial_transactions3[[#This Row],[amount]]&lt;$L$16, financial_transactions3[[#This Row],[amount]]&gt;$L$17), 1, 0)</f>
        <v>0</v>
      </c>
    </row>
    <row r="7741" spans="1:9">
      <c r="A7741" t="s">
        <v>13514</v>
      </c>
      <c r="B7741" s="3">
        <v>45598</v>
      </c>
      <c r="C7741" t="s">
        <v>13515</v>
      </c>
      <c r="D7741">
        <v>1763.19</v>
      </c>
      <c r="E7741" t="s">
        <v>16079</v>
      </c>
      <c r="F7741" t="s">
        <v>20</v>
      </c>
      <c r="G7741" t="s">
        <v>48</v>
      </c>
      <c r="H7741" t="s">
        <v>123</v>
      </c>
      <c r="I7741">
        <f>IF(OR(financial_transactions3[[#This Row],[amount]]&lt;$L$16, financial_transactions3[[#This Row],[amount]]&gt;$L$17), 1, 0)</f>
        <v>1</v>
      </c>
    </row>
    <row r="7742" spans="1:9">
      <c r="A7742" t="s">
        <v>13516</v>
      </c>
      <c r="B7742" s="3">
        <v>45598</v>
      </c>
      <c r="C7742" t="s">
        <v>11943</v>
      </c>
      <c r="D7742">
        <v>815.49</v>
      </c>
      <c r="E7742" t="s">
        <v>25</v>
      </c>
      <c r="F7742" t="s">
        <v>61</v>
      </c>
      <c r="G7742" t="s">
        <v>21</v>
      </c>
      <c r="H7742" t="s">
        <v>49</v>
      </c>
      <c r="I7742">
        <f>IF(OR(financial_transactions3[[#This Row],[amount]]&lt;$L$16, financial_transactions3[[#This Row],[amount]]&gt;$L$17), 1, 0)</f>
        <v>0</v>
      </c>
    </row>
    <row r="7743" spans="1:9">
      <c r="A7743" t="s">
        <v>13517</v>
      </c>
      <c r="B7743" s="3">
        <v>45598</v>
      </c>
      <c r="C7743" t="s">
        <v>3489</v>
      </c>
      <c r="D7743">
        <v>1059.3499999999999</v>
      </c>
      <c r="E7743" t="s">
        <v>31</v>
      </c>
      <c r="F7743" t="s">
        <v>32</v>
      </c>
      <c r="G7743" t="s">
        <v>21</v>
      </c>
      <c r="H7743" t="s">
        <v>123</v>
      </c>
      <c r="I7743">
        <f>IF(OR(financial_transactions3[[#This Row],[amount]]&lt;$L$16, financial_transactions3[[#This Row],[amount]]&gt;$L$17), 1, 0)</f>
        <v>0</v>
      </c>
    </row>
    <row r="7744" spans="1:9">
      <c r="A7744" t="s">
        <v>13518</v>
      </c>
      <c r="B7744" s="3">
        <v>45598</v>
      </c>
      <c r="C7744" t="s">
        <v>12750</v>
      </c>
      <c r="D7744">
        <v>136.27000000000001</v>
      </c>
      <c r="E7744" t="s">
        <v>70</v>
      </c>
      <c r="F7744" t="s">
        <v>61</v>
      </c>
      <c r="G7744" t="s">
        <v>39</v>
      </c>
      <c r="H7744" t="s">
        <v>28</v>
      </c>
      <c r="I7744">
        <f>IF(OR(financial_transactions3[[#This Row],[amount]]&lt;$L$16, financial_transactions3[[#This Row],[amount]]&gt;$L$17), 1, 0)</f>
        <v>1</v>
      </c>
    </row>
    <row r="7745" spans="1:9">
      <c r="A7745" t="s">
        <v>13519</v>
      </c>
      <c r="B7745" s="3">
        <v>45598</v>
      </c>
      <c r="C7745" t="s">
        <v>13520</v>
      </c>
      <c r="D7745">
        <v>355.45</v>
      </c>
      <c r="E7745" t="s">
        <v>64</v>
      </c>
      <c r="F7745" t="s">
        <v>61</v>
      </c>
      <c r="G7745" t="s">
        <v>48</v>
      </c>
      <c r="H7745" t="s">
        <v>49</v>
      </c>
      <c r="I7745">
        <f>IF(OR(financial_transactions3[[#This Row],[amount]]&lt;$L$16, financial_transactions3[[#This Row],[amount]]&gt;$L$17), 1, 0)</f>
        <v>1</v>
      </c>
    </row>
    <row r="7746" spans="1:9">
      <c r="A7746" t="s">
        <v>13521</v>
      </c>
      <c r="B7746" s="3">
        <v>45599</v>
      </c>
      <c r="C7746" t="s">
        <v>6760</v>
      </c>
      <c r="D7746">
        <v>75.58</v>
      </c>
      <c r="E7746" t="s">
        <v>16079</v>
      </c>
      <c r="F7746" t="s">
        <v>20</v>
      </c>
      <c r="G7746" t="s">
        <v>39</v>
      </c>
      <c r="H7746" t="s">
        <v>16080</v>
      </c>
      <c r="I7746">
        <f>IF(OR(financial_transactions3[[#This Row],[amount]]&lt;$L$16, financial_transactions3[[#This Row],[amount]]&gt;$L$17), 1, 0)</f>
        <v>1</v>
      </c>
    </row>
    <row r="7747" spans="1:9">
      <c r="A7747" t="s">
        <v>13525</v>
      </c>
      <c r="B7747" s="3">
        <v>45599</v>
      </c>
      <c r="C7747" t="s">
        <v>13526</v>
      </c>
      <c r="D7747">
        <v>1963.93</v>
      </c>
      <c r="E7747" t="s">
        <v>47</v>
      </c>
      <c r="F7747" t="s">
        <v>26</v>
      </c>
      <c r="G7747" t="s">
        <v>27</v>
      </c>
      <c r="H7747" t="s">
        <v>16080</v>
      </c>
      <c r="I7747">
        <f>IF(OR(financial_transactions3[[#This Row],[amount]]&lt;$L$16, financial_transactions3[[#This Row],[amount]]&gt;$L$17), 1, 0)</f>
        <v>1</v>
      </c>
    </row>
    <row r="7748" spans="1:9">
      <c r="A7748" t="s">
        <v>13527</v>
      </c>
      <c r="B7748" s="3">
        <v>45599</v>
      </c>
      <c r="C7748" t="s">
        <v>4727</v>
      </c>
      <c r="D7748">
        <v>580.70000000000005</v>
      </c>
      <c r="E7748" t="s">
        <v>64</v>
      </c>
      <c r="F7748" t="s">
        <v>20</v>
      </c>
      <c r="G7748" t="s">
        <v>39</v>
      </c>
      <c r="H7748" t="s">
        <v>16080</v>
      </c>
      <c r="I7748">
        <f>IF(OR(financial_transactions3[[#This Row],[amount]]&lt;$L$16, financial_transactions3[[#This Row],[amount]]&gt;$L$17), 1, 0)</f>
        <v>0</v>
      </c>
    </row>
    <row r="7749" spans="1:9">
      <c r="A7749" t="s">
        <v>13528</v>
      </c>
      <c r="B7749" s="3">
        <v>45599</v>
      </c>
      <c r="C7749" t="s">
        <v>8372</v>
      </c>
      <c r="D7749">
        <v>1766.11</v>
      </c>
      <c r="E7749" t="s">
        <v>16110</v>
      </c>
      <c r="F7749" t="s">
        <v>61</v>
      </c>
      <c r="G7749" t="s">
        <v>27</v>
      </c>
      <c r="H7749" t="s">
        <v>123</v>
      </c>
      <c r="I7749">
        <f>IF(OR(financial_transactions3[[#This Row],[amount]]&lt;$L$16, financial_transactions3[[#This Row],[amount]]&gt;$L$17), 1, 0)</f>
        <v>1</v>
      </c>
    </row>
    <row r="7750" spans="1:9">
      <c r="A7750" t="s">
        <v>13529</v>
      </c>
      <c r="B7750" s="3">
        <v>45599</v>
      </c>
      <c r="C7750" t="s">
        <v>13530</v>
      </c>
      <c r="D7750">
        <v>1807.32</v>
      </c>
      <c r="E7750" t="s">
        <v>64</v>
      </c>
      <c r="F7750" t="s">
        <v>61</v>
      </c>
      <c r="G7750" t="s">
        <v>39</v>
      </c>
      <c r="H7750" t="s">
        <v>123</v>
      </c>
      <c r="I7750">
        <f>IF(OR(financial_transactions3[[#This Row],[amount]]&lt;$L$16, financial_transactions3[[#This Row],[amount]]&gt;$L$17), 1, 0)</f>
        <v>1</v>
      </c>
    </row>
    <row r="7751" spans="1:9">
      <c r="A7751" t="s">
        <v>13531</v>
      </c>
      <c r="B7751" s="3">
        <v>45599</v>
      </c>
      <c r="C7751" t="s">
        <v>8566</v>
      </c>
      <c r="D7751">
        <v>1745.86</v>
      </c>
      <c r="E7751" t="s">
        <v>31</v>
      </c>
      <c r="F7751" t="s">
        <v>20</v>
      </c>
      <c r="G7751" t="s">
        <v>39</v>
      </c>
      <c r="H7751" t="s">
        <v>40</v>
      </c>
      <c r="I7751">
        <f>IF(OR(financial_transactions3[[#This Row],[amount]]&lt;$L$16, financial_transactions3[[#This Row],[amount]]&gt;$L$17), 1, 0)</f>
        <v>1</v>
      </c>
    </row>
    <row r="7752" spans="1:9">
      <c r="A7752" t="s">
        <v>13532</v>
      </c>
      <c r="B7752" s="3">
        <v>45599</v>
      </c>
      <c r="C7752" t="s">
        <v>2402</v>
      </c>
      <c r="D7752">
        <v>1198.23</v>
      </c>
      <c r="E7752" t="s">
        <v>67</v>
      </c>
      <c r="F7752" t="s">
        <v>20</v>
      </c>
      <c r="G7752" t="s">
        <v>48</v>
      </c>
      <c r="H7752" t="s">
        <v>33</v>
      </c>
      <c r="I7752">
        <f>IF(OR(financial_transactions3[[#This Row],[amount]]&lt;$L$16, financial_transactions3[[#This Row],[amount]]&gt;$L$17), 1, 0)</f>
        <v>0</v>
      </c>
    </row>
    <row r="7753" spans="1:9">
      <c r="A7753" t="s">
        <v>13534</v>
      </c>
      <c r="B7753" s="3">
        <v>45599</v>
      </c>
      <c r="C7753" t="s">
        <v>2478</v>
      </c>
      <c r="D7753">
        <v>434.99</v>
      </c>
      <c r="E7753" t="s">
        <v>64</v>
      </c>
      <c r="F7753" t="s">
        <v>32</v>
      </c>
      <c r="G7753" t="s">
        <v>48</v>
      </c>
      <c r="H7753" t="s">
        <v>28</v>
      </c>
      <c r="I7753">
        <f>IF(OR(financial_transactions3[[#This Row],[amount]]&lt;$L$16, financial_transactions3[[#This Row],[amount]]&gt;$L$17), 1, 0)</f>
        <v>1</v>
      </c>
    </row>
    <row r="7754" spans="1:9">
      <c r="A7754" t="s">
        <v>13535</v>
      </c>
      <c r="B7754" s="3">
        <v>45599</v>
      </c>
      <c r="C7754" t="s">
        <v>13536</v>
      </c>
      <c r="D7754">
        <v>191.02</v>
      </c>
      <c r="E7754" t="s">
        <v>67</v>
      </c>
      <c r="F7754" t="s">
        <v>26</v>
      </c>
      <c r="G7754" t="s">
        <v>27</v>
      </c>
      <c r="H7754" t="s">
        <v>16080</v>
      </c>
      <c r="I7754">
        <f>IF(OR(financial_transactions3[[#This Row],[amount]]&lt;$L$16, financial_transactions3[[#This Row],[amount]]&gt;$L$17), 1, 0)</f>
        <v>1</v>
      </c>
    </row>
    <row r="7755" spans="1:9">
      <c r="A7755" t="s">
        <v>13537</v>
      </c>
      <c r="B7755" s="3">
        <v>45599</v>
      </c>
      <c r="C7755" t="s">
        <v>7751</v>
      </c>
      <c r="D7755">
        <v>788.5</v>
      </c>
      <c r="E7755" t="s">
        <v>25</v>
      </c>
      <c r="F7755" t="s">
        <v>26</v>
      </c>
      <c r="G7755" t="s">
        <v>39</v>
      </c>
      <c r="H7755" t="s">
        <v>28</v>
      </c>
      <c r="I7755">
        <f>IF(OR(financial_transactions3[[#This Row],[amount]]&lt;$L$16, financial_transactions3[[#This Row],[amount]]&gt;$L$17), 1, 0)</f>
        <v>0</v>
      </c>
    </row>
    <row r="7756" spans="1:9">
      <c r="A7756" t="s">
        <v>13538</v>
      </c>
      <c r="B7756" s="3">
        <v>45599</v>
      </c>
      <c r="C7756" t="s">
        <v>13539</v>
      </c>
      <c r="D7756">
        <v>1850.55</v>
      </c>
      <c r="E7756" t="s">
        <v>31</v>
      </c>
      <c r="F7756" t="s">
        <v>20</v>
      </c>
      <c r="G7756" t="s">
        <v>39</v>
      </c>
      <c r="H7756" t="s">
        <v>57</v>
      </c>
      <c r="I7756">
        <f>IF(OR(financial_transactions3[[#This Row],[amount]]&lt;$L$16, financial_transactions3[[#This Row],[amount]]&gt;$L$17), 1, 0)</f>
        <v>1</v>
      </c>
    </row>
    <row r="7757" spans="1:9">
      <c r="A7757" t="s">
        <v>13540</v>
      </c>
      <c r="B7757" s="3">
        <v>45599</v>
      </c>
      <c r="C7757" t="s">
        <v>13541</v>
      </c>
      <c r="D7757">
        <v>1369.76</v>
      </c>
      <c r="E7757" t="s">
        <v>31</v>
      </c>
      <c r="F7757" t="s">
        <v>61</v>
      </c>
      <c r="G7757" t="s">
        <v>21</v>
      </c>
      <c r="H7757" t="s">
        <v>40</v>
      </c>
      <c r="I7757">
        <f>IF(OR(financial_transactions3[[#This Row],[amount]]&lt;$L$16, financial_transactions3[[#This Row],[amount]]&gt;$L$17), 1, 0)</f>
        <v>0</v>
      </c>
    </row>
    <row r="7758" spans="1:9">
      <c r="A7758" t="s">
        <v>13542</v>
      </c>
      <c r="B7758" s="3">
        <v>45599</v>
      </c>
      <c r="C7758" t="s">
        <v>13543</v>
      </c>
      <c r="D7758">
        <v>440.19</v>
      </c>
      <c r="E7758" t="s">
        <v>31</v>
      </c>
      <c r="F7758" t="s">
        <v>20</v>
      </c>
      <c r="G7758" t="s">
        <v>21</v>
      </c>
      <c r="H7758" t="s">
        <v>28</v>
      </c>
      <c r="I7758">
        <f>IF(OR(financial_transactions3[[#This Row],[amount]]&lt;$L$16, financial_transactions3[[#This Row],[amount]]&gt;$L$17), 1, 0)</f>
        <v>1</v>
      </c>
    </row>
    <row r="7759" spans="1:9">
      <c r="A7759" t="s">
        <v>13544</v>
      </c>
      <c r="B7759" s="3">
        <v>45599</v>
      </c>
      <c r="C7759" t="s">
        <v>13545</v>
      </c>
      <c r="D7759">
        <v>685.8</v>
      </c>
      <c r="E7759" t="s">
        <v>16079</v>
      </c>
      <c r="F7759" t="s">
        <v>32</v>
      </c>
      <c r="G7759" t="s">
        <v>21</v>
      </c>
      <c r="H7759" t="s">
        <v>176</v>
      </c>
      <c r="I7759">
        <f>IF(OR(financial_transactions3[[#This Row],[amount]]&lt;$L$16, financial_transactions3[[#This Row],[amount]]&gt;$L$17), 1, 0)</f>
        <v>0</v>
      </c>
    </row>
    <row r="7760" spans="1:9">
      <c r="A7760" t="s">
        <v>13546</v>
      </c>
      <c r="B7760" s="3">
        <v>45599</v>
      </c>
      <c r="C7760" t="s">
        <v>13547</v>
      </c>
      <c r="D7760">
        <v>612.98</v>
      </c>
      <c r="E7760" t="s">
        <v>25</v>
      </c>
      <c r="F7760" t="s">
        <v>32</v>
      </c>
      <c r="G7760" t="s">
        <v>48</v>
      </c>
      <c r="H7760" t="s">
        <v>53</v>
      </c>
      <c r="I7760">
        <f>IF(OR(financial_transactions3[[#This Row],[amount]]&lt;$L$16, financial_transactions3[[#This Row],[amount]]&gt;$L$17), 1, 0)</f>
        <v>0</v>
      </c>
    </row>
    <row r="7761" spans="1:9">
      <c r="A7761" t="s">
        <v>13548</v>
      </c>
      <c r="B7761" s="3">
        <v>45599</v>
      </c>
      <c r="C7761" t="s">
        <v>13549</v>
      </c>
      <c r="D7761">
        <v>1854</v>
      </c>
      <c r="E7761" t="s">
        <v>64</v>
      </c>
      <c r="F7761" t="s">
        <v>20</v>
      </c>
      <c r="G7761" t="s">
        <v>39</v>
      </c>
      <c r="H7761" t="s">
        <v>28</v>
      </c>
      <c r="I7761">
        <f>IF(OR(financial_transactions3[[#This Row],[amount]]&lt;$L$16, financial_transactions3[[#This Row],[amount]]&gt;$L$17), 1, 0)</f>
        <v>1</v>
      </c>
    </row>
    <row r="7762" spans="1:9">
      <c r="A7762" t="s">
        <v>13550</v>
      </c>
      <c r="B7762" s="3">
        <v>45599</v>
      </c>
      <c r="C7762" t="s">
        <v>13551</v>
      </c>
      <c r="D7762">
        <v>14186.39</v>
      </c>
      <c r="E7762" t="s">
        <v>70</v>
      </c>
      <c r="F7762" t="s">
        <v>20</v>
      </c>
      <c r="G7762" t="s">
        <v>48</v>
      </c>
      <c r="H7762" t="s">
        <v>49</v>
      </c>
      <c r="I7762">
        <f>IF(OR(financial_transactions3[[#This Row],[amount]]&lt;$L$16, financial_transactions3[[#This Row],[amount]]&gt;$L$17), 1, 0)</f>
        <v>1</v>
      </c>
    </row>
    <row r="7763" spans="1:9">
      <c r="A7763" t="s">
        <v>13552</v>
      </c>
      <c r="B7763" s="3">
        <v>45599</v>
      </c>
      <c r="C7763" t="s">
        <v>13553</v>
      </c>
      <c r="D7763">
        <v>1620.04</v>
      </c>
      <c r="E7763" t="s">
        <v>16079</v>
      </c>
      <c r="F7763" t="s">
        <v>26</v>
      </c>
      <c r="G7763" t="s">
        <v>21</v>
      </c>
      <c r="H7763" t="s">
        <v>57</v>
      </c>
      <c r="I7763">
        <f>IF(OR(financial_transactions3[[#This Row],[amount]]&lt;$L$16, financial_transactions3[[#This Row],[amount]]&gt;$L$17), 1, 0)</f>
        <v>1</v>
      </c>
    </row>
    <row r="7764" spans="1:9">
      <c r="A7764" t="s">
        <v>13554</v>
      </c>
      <c r="B7764" s="3">
        <v>45599</v>
      </c>
      <c r="C7764" t="s">
        <v>7466</v>
      </c>
      <c r="D7764">
        <v>1929.44</v>
      </c>
      <c r="E7764" t="s">
        <v>70</v>
      </c>
      <c r="F7764" t="s">
        <v>61</v>
      </c>
      <c r="G7764" t="s">
        <v>39</v>
      </c>
      <c r="H7764" t="s">
        <v>57</v>
      </c>
      <c r="I7764">
        <f>IF(OR(financial_transactions3[[#This Row],[amount]]&lt;$L$16, financial_transactions3[[#This Row],[amount]]&gt;$L$17), 1, 0)</f>
        <v>1</v>
      </c>
    </row>
    <row r="7765" spans="1:9">
      <c r="A7765" t="s">
        <v>13555</v>
      </c>
      <c r="B7765" s="3">
        <v>45599</v>
      </c>
      <c r="C7765" t="s">
        <v>13556</v>
      </c>
      <c r="D7765">
        <v>1843.88</v>
      </c>
      <c r="E7765" t="s">
        <v>52</v>
      </c>
      <c r="F7765" t="s">
        <v>20</v>
      </c>
      <c r="G7765" t="s">
        <v>21</v>
      </c>
      <c r="H7765" t="s">
        <v>28</v>
      </c>
      <c r="I7765">
        <f>IF(OR(financial_transactions3[[#This Row],[amount]]&lt;$L$16, financial_transactions3[[#This Row],[amount]]&gt;$L$17), 1, 0)</f>
        <v>1</v>
      </c>
    </row>
    <row r="7766" spans="1:9">
      <c r="A7766" t="s">
        <v>13557</v>
      </c>
      <c r="B7766" s="3">
        <v>45599</v>
      </c>
      <c r="C7766" t="s">
        <v>10817</v>
      </c>
      <c r="D7766">
        <v>1400.24</v>
      </c>
      <c r="E7766" t="s">
        <v>64</v>
      </c>
      <c r="F7766" t="s">
        <v>20</v>
      </c>
      <c r="G7766" t="s">
        <v>21</v>
      </c>
      <c r="H7766" t="s">
        <v>53</v>
      </c>
      <c r="I7766">
        <f>IF(OR(financial_transactions3[[#This Row],[amount]]&lt;$L$16, financial_transactions3[[#This Row],[amount]]&gt;$L$17), 1, 0)</f>
        <v>0</v>
      </c>
    </row>
    <row r="7767" spans="1:9">
      <c r="A7767" t="s">
        <v>13558</v>
      </c>
      <c r="B7767" s="3">
        <v>45599</v>
      </c>
      <c r="C7767" t="s">
        <v>9594</v>
      </c>
      <c r="D7767">
        <v>175.84</v>
      </c>
      <c r="E7767" t="s">
        <v>122</v>
      </c>
      <c r="F7767" t="s">
        <v>61</v>
      </c>
      <c r="G7767" t="s">
        <v>21</v>
      </c>
      <c r="H7767" t="s">
        <v>53</v>
      </c>
      <c r="I7767">
        <f>IF(OR(financial_transactions3[[#This Row],[amount]]&lt;$L$16, financial_transactions3[[#This Row],[amount]]&gt;$L$17), 1, 0)</f>
        <v>1</v>
      </c>
    </row>
    <row r="7768" spans="1:9">
      <c r="A7768" t="s">
        <v>13559</v>
      </c>
      <c r="B7768" s="3">
        <v>45599</v>
      </c>
      <c r="C7768" t="s">
        <v>13560</v>
      </c>
      <c r="D7768">
        <v>1100.82</v>
      </c>
      <c r="E7768" t="s">
        <v>70</v>
      </c>
      <c r="F7768" t="s">
        <v>26</v>
      </c>
      <c r="G7768" t="s">
        <v>48</v>
      </c>
      <c r="H7768" t="s">
        <v>53</v>
      </c>
      <c r="I7768">
        <f>IF(OR(financial_transactions3[[#This Row],[amount]]&lt;$L$16, financial_transactions3[[#This Row],[amount]]&gt;$L$17), 1, 0)</f>
        <v>0</v>
      </c>
    </row>
    <row r="7769" spans="1:9">
      <c r="A7769" t="s">
        <v>13561</v>
      </c>
      <c r="B7769" s="3">
        <v>45599</v>
      </c>
      <c r="C7769" t="s">
        <v>13562</v>
      </c>
      <c r="D7769">
        <v>1975.56</v>
      </c>
      <c r="E7769" t="s">
        <v>25</v>
      </c>
      <c r="F7769" t="s">
        <v>26</v>
      </c>
      <c r="G7769" t="s">
        <v>21</v>
      </c>
      <c r="H7769" t="s">
        <v>53</v>
      </c>
      <c r="I7769">
        <f>IF(OR(financial_transactions3[[#This Row],[amount]]&lt;$L$16, financial_transactions3[[#This Row],[amount]]&gt;$L$17), 1, 0)</f>
        <v>1</v>
      </c>
    </row>
    <row r="7770" spans="1:9">
      <c r="A7770" t="s">
        <v>13563</v>
      </c>
      <c r="B7770" s="3">
        <v>45599</v>
      </c>
      <c r="C7770" t="s">
        <v>6401</v>
      </c>
      <c r="D7770">
        <v>1960.76</v>
      </c>
      <c r="E7770" t="s">
        <v>52</v>
      </c>
      <c r="F7770" t="s">
        <v>61</v>
      </c>
      <c r="G7770" t="s">
        <v>48</v>
      </c>
      <c r="H7770" t="s">
        <v>28</v>
      </c>
      <c r="I7770">
        <f>IF(OR(financial_transactions3[[#This Row],[amount]]&lt;$L$16, financial_transactions3[[#This Row],[amount]]&gt;$L$17), 1, 0)</f>
        <v>1</v>
      </c>
    </row>
    <row r="7771" spans="1:9">
      <c r="A7771" t="s">
        <v>13564</v>
      </c>
      <c r="B7771" s="3">
        <v>45599</v>
      </c>
      <c r="C7771" t="s">
        <v>4873</v>
      </c>
      <c r="D7771">
        <v>1437.47</v>
      </c>
      <c r="E7771" t="s">
        <v>25</v>
      </c>
      <c r="F7771" t="s">
        <v>61</v>
      </c>
      <c r="G7771" t="s">
        <v>21</v>
      </c>
      <c r="H7771" t="s">
        <v>36</v>
      </c>
      <c r="I7771">
        <f>IF(OR(financial_transactions3[[#This Row],[amount]]&lt;$L$16, financial_transactions3[[#This Row],[amount]]&gt;$L$17), 1, 0)</f>
        <v>0</v>
      </c>
    </row>
    <row r="7772" spans="1:9">
      <c r="A7772" t="s">
        <v>13565</v>
      </c>
      <c r="B7772" s="3">
        <v>45599</v>
      </c>
      <c r="C7772" t="s">
        <v>13566</v>
      </c>
      <c r="D7772">
        <v>1471.29</v>
      </c>
      <c r="E7772" t="s">
        <v>31</v>
      </c>
      <c r="F7772" t="s">
        <v>20</v>
      </c>
      <c r="G7772" t="s">
        <v>21</v>
      </c>
      <c r="H7772" t="s">
        <v>33</v>
      </c>
      <c r="I7772">
        <f>IF(OR(financial_transactions3[[#This Row],[amount]]&lt;$L$16, financial_transactions3[[#This Row],[amount]]&gt;$L$17), 1, 0)</f>
        <v>0</v>
      </c>
    </row>
    <row r="7773" spans="1:9">
      <c r="A7773" t="s">
        <v>13567</v>
      </c>
      <c r="B7773" s="3">
        <v>45599</v>
      </c>
      <c r="C7773" t="s">
        <v>4664</v>
      </c>
      <c r="D7773">
        <v>385.1</v>
      </c>
      <c r="E7773" t="s">
        <v>16079</v>
      </c>
      <c r="F7773" t="s">
        <v>20</v>
      </c>
      <c r="G7773" t="s">
        <v>39</v>
      </c>
      <c r="H7773" t="s">
        <v>49</v>
      </c>
      <c r="I7773">
        <f>IF(OR(financial_transactions3[[#This Row],[amount]]&lt;$L$16, financial_transactions3[[#This Row],[amount]]&gt;$L$17), 1, 0)</f>
        <v>1</v>
      </c>
    </row>
    <row r="7774" spans="1:9">
      <c r="A7774" t="s">
        <v>13568</v>
      </c>
      <c r="B7774" s="3">
        <v>45600</v>
      </c>
      <c r="C7774" t="s">
        <v>1945</v>
      </c>
      <c r="D7774">
        <v>211.33</v>
      </c>
      <c r="E7774" t="s">
        <v>47</v>
      </c>
      <c r="F7774" t="s">
        <v>26</v>
      </c>
      <c r="G7774" t="s">
        <v>39</v>
      </c>
      <c r="H7774" t="s">
        <v>16080</v>
      </c>
      <c r="I7774">
        <f>IF(OR(financial_transactions3[[#This Row],[amount]]&lt;$L$16, financial_transactions3[[#This Row],[amount]]&gt;$L$17), 1, 0)</f>
        <v>1</v>
      </c>
    </row>
    <row r="7775" spans="1:9">
      <c r="A7775" t="s">
        <v>13569</v>
      </c>
      <c r="B7775" s="3">
        <v>45600</v>
      </c>
      <c r="C7775" t="s">
        <v>7310</v>
      </c>
      <c r="D7775">
        <v>1072.26</v>
      </c>
      <c r="E7775" t="s">
        <v>16110</v>
      </c>
      <c r="F7775" t="s">
        <v>20</v>
      </c>
      <c r="G7775" t="s">
        <v>39</v>
      </c>
      <c r="H7775" t="s">
        <v>53</v>
      </c>
      <c r="I7775">
        <f>IF(OR(financial_transactions3[[#This Row],[amount]]&lt;$L$16, financial_transactions3[[#This Row],[amount]]&gt;$L$17), 1, 0)</f>
        <v>0</v>
      </c>
    </row>
    <row r="7776" spans="1:9">
      <c r="A7776" t="s">
        <v>13572</v>
      </c>
      <c r="B7776" s="3">
        <v>45600</v>
      </c>
      <c r="C7776" t="s">
        <v>11348</v>
      </c>
      <c r="D7776">
        <v>588.72</v>
      </c>
      <c r="E7776" t="s">
        <v>47</v>
      </c>
      <c r="F7776" t="s">
        <v>61</v>
      </c>
      <c r="G7776" t="s">
        <v>39</v>
      </c>
      <c r="H7776" t="s">
        <v>44</v>
      </c>
      <c r="I7776">
        <f>IF(OR(financial_transactions3[[#This Row],[amount]]&lt;$L$16, financial_transactions3[[#This Row],[amount]]&gt;$L$17), 1, 0)</f>
        <v>0</v>
      </c>
    </row>
    <row r="7777" spans="1:9">
      <c r="A7777" t="s">
        <v>13573</v>
      </c>
      <c r="B7777" s="3">
        <v>45600</v>
      </c>
      <c r="C7777" t="s">
        <v>13574</v>
      </c>
      <c r="D7777">
        <v>1921.87</v>
      </c>
      <c r="E7777" t="s">
        <v>122</v>
      </c>
      <c r="F7777" t="s">
        <v>26</v>
      </c>
      <c r="G7777" t="s">
        <v>39</v>
      </c>
      <c r="H7777" t="s">
        <v>109</v>
      </c>
      <c r="I7777">
        <f>IF(OR(financial_transactions3[[#This Row],[amount]]&lt;$L$16, financial_transactions3[[#This Row],[amount]]&gt;$L$17), 1, 0)</f>
        <v>1</v>
      </c>
    </row>
    <row r="7778" spans="1:9">
      <c r="A7778" t="s">
        <v>13575</v>
      </c>
      <c r="B7778" s="3">
        <v>45600</v>
      </c>
      <c r="C7778" t="s">
        <v>9134</v>
      </c>
      <c r="D7778">
        <v>1320.38</v>
      </c>
      <c r="E7778" t="s">
        <v>52</v>
      </c>
      <c r="F7778" t="s">
        <v>61</v>
      </c>
      <c r="G7778" t="s">
        <v>48</v>
      </c>
      <c r="H7778" t="s">
        <v>75</v>
      </c>
      <c r="I7778">
        <f>IF(OR(financial_transactions3[[#This Row],[amount]]&lt;$L$16, financial_transactions3[[#This Row],[amount]]&gt;$L$17), 1, 0)</f>
        <v>0</v>
      </c>
    </row>
    <row r="7779" spans="1:9">
      <c r="A7779" t="s">
        <v>13576</v>
      </c>
      <c r="B7779" s="3">
        <v>45600</v>
      </c>
      <c r="C7779" t="s">
        <v>11234</v>
      </c>
      <c r="D7779">
        <v>1199</v>
      </c>
      <c r="E7779" t="s">
        <v>52</v>
      </c>
      <c r="F7779" t="s">
        <v>32</v>
      </c>
      <c r="G7779" t="s">
        <v>48</v>
      </c>
      <c r="H7779" t="s">
        <v>94</v>
      </c>
      <c r="I7779">
        <f>IF(OR(financial_transactions3[[#This Row],[amount]]&lt;$L$16, financial_transactions3[[#This Row],[amount]]&gt;$L$17), 1, 0)</f>
        <v>0</v>
      </c>
    </row>
    <row r="7780" spans="1:9">
      <c r="A7780" t="s">
        <v>13577</v>
      </c>
      <c r="B7780" s="3">
        <v>45600</v>
      </c>
      <c r="C7780" t="s">
        <v>4632</v>
      </c>
      <c r="D7780">
        <v>477.6</v>
      </c>
      <c r="E7780" t="s">
        <v>52</v>
      </c>
      <c r="F7780" t="s">
        <v>61</v>
      </c>
      <c r="G7780" t="s">
        <v>21</v>
      </c>
      <c r="H7780" t="s">
        <v>36</v>
      </c>
      <c r="I7780">
        <f>IF(OR(financial_transactions3[[#This Row],[amount]]&lt;$L$16, financial_transactions3[[#This Row],[amount]]&gt;$L$17), 1, 0)</f>
        <v>1</v>
      </c>
    </row>
    <row r="7781" spans="1:9">
      <c r="A7781" t="s">
        <v>13578</v>
      </c>
      <c r="B7781" s="3">
        <v>45600</v>
      </c>
      <c r="C7781" t="s">
        <v>13579</v>
      </c>
      <c r="D7781">
        <v>674.99</v>
      </c>
      <c r="E7781" t="s">
        <v>70</v>
      </c>
      <c r="F7781" t="s">
        <v>61</v>
      </c>
      <c r="G7781" t="s">
        <v>21</v>
      </c>
      <c r="H7781" t="s">
        <v>28</v>
      </c>
      <c r="I7781">
        <f>IF(OR(financial_transactions3[[#This Row],[amount]]&lt;$L$16, financial_transactions3[[#This Row],[amount]]&gt;$L$17), 1, 0)</f>
        <v>0</v>
      </c>
    </row>
    <row r="7782" spans="1:9">
      <c r="A7782" t="s">
        <v>13580</v>
      </c>
      <c r="B7782" s="3">
        <v>45600</v>
      </c>
      <c r="C7782" t="s">
        <v>13581</v>
      </c>
      <c r="D7782">
        <v>1604.79</v>
      </c>
      <c r="E7782" t="s">
        <v>52</v>
      </c>
      <c r="F7782" t="s">
        <v>61</v>
      </c>
      <c r="G7782" t="s">
        <v>27</v>
      </c>
      <c r="H7782" t="s">
        <v>94</v>
      </c>
      <c r="I7782">
        <f>IF(OR(financial_transactions3[[#This Row],[amount]]&lt;$L$16, financial_transactions3[[#This Row],[amount]]&gt;$L$17), 1, 0)</f>
        <v>1</v>
      </c>
    </row>
    <row r="7783" spans="1:9">
      <c r="A7783" t="s">
        <v>13582</v>
      </c>
      <c r="B7783" s="3">
        <v>45600</v>
      </c>
      <c r="C7783" t="s">
        <v>13583</v>
      </c>
      <c r="D7783">
        <v>1741.06</v>
      </c>
      <c r="E7783" t="s">
        <v>47</v>
      </c>
      <c r="F7783" t="s">
        <v>20</v>
      </c>
      <c r="G7783" t="s">
        <v>27</v>
      </c>
      <c r="H7783" t="s">
        <v>16080</v>
      </c>
      <c r="I7783">
        <f>IF(OR(financial_transactions3[[#This Row],[amount]]&lt;$L$16, financial_transactions3[[#This Row],[amount]]&gt;$L$17), 1, 0)</f>
        <v>1</v>
      </c>
    </row>
    <row r="7784" spans="1:9">
      <c r="A7784" t="s">
        <v>13584</v>
      </c>
      <c r="B7784" s="3">
        <v>45600</v>
      </c>
      <c r="C7784" t="s">
        <v>6802</v>
      </c>
      <c r="D7784">
        <v>148.66999999999999</v>
      </c>
      <c r="E7784" t="s">
        <v>52</v>
      </c>
      <c r="F7784" t="s">
        <v>32</v>
      </c>
      <c r="G7784" t="s">
        <v>27</v>
      </c>
      <c r="H7784" t="s">
        <v>44</v>
      </c>
      <c r="I7784">
        <f>IF(OR(financial_transactions3[[#This Row],[amount]]&lt;$L$16, financial_transactions3[[#This Row],[amount]]&gt;$L$17), 1, 0)</f>
        <v>1</v>
      </c>
    </row>
    <row r="7785" spans="1:9">
      <c r="A7785" t="s">
        <v>13585</v>
      </c>
      <c r="B7785" s="3">
        <v>45600</v>
      </c>
      <c r="C7785" t="s">
        <v>2629</v>
      </c>
      <c r="D7785">
        <v>1356.5</v>
      </c>
      <c r="E7785" t="s">
        <v>122</v>
      </c>
      <c r="F7785" t="s">
        <v>61</v>
      </c>
      <c r="G7785" t="s">
        <v>27</v>
      </c>
      <c r="H7785" t="s">
        <v>40</v>
      </c>
      <c r="I7785">
        <f>IF(OR(financial_transactions3[[#This Row],[amount]]&lt;$L$16, financial_transactions3[[#This Row],[amount]]&gt;$L$17), 1, 0)</f>
        <v>0</v>
      </c>
    </row>
    <row r="7786" spans="1:9">
      <c r="A7786" t="s">
        <v>13586</v>
      </c>
      <c r="B7786" s="3">
        <v>45600</v>
      </c>
      <c r="C7786" t="s">
        <v>13587</v>
      </c>
      <c r="D7786">
        <v>1287.3900000000001</v>
      </c>
      <c r="E7786" t="s">
        <v>16110</v>
      </c>
      <c r="F7786" t="s">
        <v>26</v>
      </c>
      <c r="G7786" t="s">
        <v>27</v>
      </c>
      <c r="H7786" t="s">
        <v>53</v>
      </c>
      <c r="I7786">
        <f>IF(OR(financial_transactions3[[#This Row],[amount]]&lt;$L$16, financial_transactions3[[#This Row],[amount]]&gt;$L$17), 1, 0)</f>
        <v>0</v>
      </c>
    </row>
    <row r="7787" spans="1:9">
      <c r="A7787" t="s">
        <v>13588</v>
      </c>
      <c r="B7787" s="3">
        <v>45600</v>
      </c>
      <c r="C7787" t="s">
        <v>11198</v>
      </c>
      <c r="D7787">
        <v>1556.41</v>
      </c>
      <c r="E7787" t="s">
        <v>70</v>
      </c>
      <c r="F7787" t="s">
        <v>20</v>
      </c>
      <c r="G7787" t="s">
        <v>21</v>
      </c>
      <c r="H7787" t="s">
        <v>53</v>
      </c>
      <c r="I7787">
        <f>IF(OR(financial_transactions3[[#This Row],[amount]]&lt;$L$16, financial_transactions3[[#This Row],[amount]]&gt;$L$17), 1, 0)</f>
        <v>0</v>
      </c>
    </row>
    <row r="7788" spans="1:9">
      <c r="A7788" t="s">
        <v>13589</v>
      </c>
      <c r="B7788" s="3">
        <v>45600</v>
      </c>
      <c r="C7788" t="s">
        <v>7034</v>
      </c>
      <c r="D7788">
        <v>1137.1300000000001</v>
      </c>
      <c r="E7788" t="s">
        <v>67</v>
      </c>
      <c r="F7788" t="s">
        <v>26</v>
      </c>
      <c r="G7788" t="s">
        <v>39</v>
      </c>
      <c r="H7788" t="s">
        <v>123</v>
      </c>
      <c r="I7788">
        <f>IF(OR(financial_transactions3[[#This Row],[amount]]&lt;$L$16, financial_transactions3[[#This Row],[amount]]&gt;$L$17), 1, 0)</f>
        <v>0</v>
      </c>
    </row>
    <row r="7789" spans="1:9">
      <c r="A7789" t="s">
        <v>13590</v>
      </c>
      <c r="B7789" s="3">
        <v>45600</v>
      </c>
      <c r="C7789" t="s">
        <v>13591</v>
      </c>
      <c r="D7789">
        <v>319.39999999999998</v>
      </c>
      <c r="E7789" t="s">
        <v>47</v>
      </c>
      <c r="F7789" t="s">
        <v>26</v>
      </c>
      <c r="G7789" t="s">
        <v>21</v>
      </c>
      <c r="H7789" t="s">
        <v>16080</v>
      </c>
      <c r="I7789">
        <f>IF(OR(financial_transactions3[[#This Row],[amount]]&lt;$L$16, financial_transactions3[[#This Row],[amount]]&gt;$L$17), 1, 0)</f>
        <v>1</v>
      </c>
    </row>
    <row r="7790" spans="1:9">
      <c r="A7790" t="s">
        <v>13592</v>
      </c>
      <c r="B7790" s="3">
        <v>45600</v>
      </c>
      <c r="C7790" t="s">
        <v>5531</v>
      </c>
      <c r="D7790">
        <v>14940.3</v>
      </c>
      <c r="E7790" t="s">
        <v>52</v>
      </c>
      <c r="F7790" t="s">
        <v>32</v>
      </c>
      <c r="G7790" t="s">
        <v>21</v>
      </c>
      <c r="H7790" t="s">
        <v>22</v>
      </c>
      <c r="I7790">
        <f>IF(OR(financial_transactions3[[#This Row],[amount]]&lt;$L$16, financial_transactions3[[#This Row],[amount]]&gt;$L$17), 1, 0)</f>
        <v>1</v>
      </c>
    </row>
    <row r="7791" spans="1:9">
      <c r="A7791" t="s">
        <v>13593</v>
      </c>
      <c r="B7791" s="3">
        <v>45600</v>
      </c>
      <c r="C7791" t="s">
        <v>10109</v>
      </c>
      <c r="D7791">
        <v>664.79</v>
      </c>
      <c r="E7791" t="s">
        <v>25</v>
      </c>
      <c r="F7791" t="s">
        <v>32</v>
      </c>
      <c r="G7791" t="s">
        <v>48</v>
      </c>
      <c r="H7791" t="s">
        <v>123</v>
      </c>
      <c r="I7791">
        <f>IF(OR(financial_transactions3[[#This Row],[amount]]&lt;$L$16, financial_transactions3[[#This Row],[amount]]&gt;$L$17), 1, 0)</f>
        <v>0</v>
      </c>
    </row>
    <row r="7792" spans="1:9">
      <c r="A7792" t="s">
        <v>13594</v>
      </c>
      <c r="B7792" s="3">
        <v>45600</v>
      </c>
      <c r="C7792" t="s">
        <v>2079</v>
      </c>
      <c r="D7792">
        <v>738.04</v>
      </c>
      <c r="E7792" t="s">
        <v>47</v>
      </c>
      <c r="F7792" t="s">
        <v>61</v>
      </c>
      <c r="G7792" t="s">
        <v>21</v>
      </c>
      <c r="H7792" t="s">
        <v>44</v>
      </c>
      <c r="I7792">
        <f>IF(OR(financial_transactions3[[#This Row],[amount]]&lt;$L$16, financial_transactions3[[#This Row],[amount]]&gt;$L$17), 1, 0)</f>
        <v>0</v>
      </c>
    </row>
    <row r="7793" spans="1:9">
      <c r="A7793" t="s">
        <v>13595</v>
      </c>
      <c r="B7793" s="3">
        <v>45600</v>
      </c>
      <c r="C7793" t="s">
        <v>13596</v>
      </c>
      <c r="D7793">
        <v>77.95</v>
      </c>
      <c r="E7793" t="s">
        <v>47</v>
      </c>
      <c r="F7793" t="s">
        <v>26</v>
      </c>
      <c r="G7793" t="s">
        <v>27</v>
      </c>
      <c r="H7793" t="s">
        <v>22</v>
      </c>
      <c r="I7793">
        <f>IF(OR(financial_transactions3[[#This Row],[amount]]&lt;$L$16, financial_transactions3[[#This Row],[amount]]&gt;$L$17), 1, 0)</f>
        <v>1</v>
      </c>
    </row>
    <row r="7794" spans="1:9">
      <c r="A7794" t="s">
        <v>13597</v>
      </c>
      <c r="B7794" s="3">
        <v>45600</v>
      </c>
      <c r="C7794" t="s">
        <v>13598</v>
      </c>
      <c r="D7794">
        <v>1482.23</v>
      </c>
      <c r="E7794" t="s">
        <v>25</v>
      </c>
      <c r="F7794" t="s">
        <v>32</v>
      </c>
      <c r="G7794" t="s">
        <v>27</v>
      </c>
      <c r="H7794" t="s">
        <v>44</v>
      </c>
      <c r="I7794">
        <f>IF(OR(financial_transactions3[[#This Row],[amount]]&lt;$L$16, financial_transactions3[[#This Row],[amount]]&gt;$L$17), 1, 0)</f>
        <v>0</v>
      </c>
    </row>
    <row r="7795" spans="1:9">
      <c r="A7795" t="s">
        <v>13599</v>
      </c>
      <c r="B7795" s="3">
        <v>45600</v>
      </c>
      <c r="C7795" t="s">
        <v>13600</v>
      </c>
      <c r="D7795">
        <v>137</v>
      </c>
      <c r="E7795" t="s">
        <v>25</v>
      </c>
      <c r="F7795" t="s">
        <v>32</v>
      </c>
      <c r="G7795" t="s">
        <v>21</v>
      </c>
      <c r="H7795" t="s">
        <v>109</v>
      </c>
      <c r="I7795">
        <f>IF(OR(financial_transactions3[[#This Row],[amount]]&lt;$L$16, financial_transactions3[[#This Row],[amount]]&gt;$L$17), 1, 0)</f>
        <v>1</v>
      </c>
    </row>
    <row r="7796" spans="1:9">
      <c r="A7796" t="s">
        <v>13602</v>
      </c>
      <c r="B7796" s="3">
        <v>45600</v>
      </c>
      <c r="C7796" t="s">
        <v>13603</v>
      </c>
      <c r="D7796">
        <v>535.73</v>
      </c>
      <c r="E7796" t="s">
        <v>70</v>
      </c>
      <c r="F7796" t="s">
        <v>61</v>
      </c>
      <c r="G7796" t="s">
        <v>39</v>
      </c>
      <c r="H7796" t="s">
        <v>16080</v>
      </c>
      <c r="I7796">
        <f>IF(OR(financial_transactions3[[#This Row],[amount]]&lt;$L$16, financial_transactions3[[#This Row],[amount]]&gt;$L$17), 1, 0)</f>
        <v>1</v>
      </c>
    </row>
    <row r="7797" spans="1:9">
      <c r="A7797" t="s">
        <v>13604</v>
      </c>
      <c r="B7797" s="3">
        <v>45600</v>
      </c>
      <c r="C7797" t="s">
        <v>13605</v>
      </c>
      <c r="D7797">
        <v>1442.4</v>
      </c>
      <c r="E7797" t="s">
        <v>52</v>
      </c>
      <c r="F7797" t="s">
        <v>26</v>
      </c>
      <c r="G7797" t="s">
        <v>21</v>
      </c>
      <c r="H7797" t="s">
        <v>36</v>
      </c>
      <c r="I7797">
        <f>IF(OR(financial_transactions3[[#This Row],[amount]]&lt;$L$16, financial_transactions3[[#This Row],[amount]]&gt;$L$17), 1, 0)</f>
        <v>0</v>
      </c>
    </row>
    <row r="7798" spans="1:9">
      <c r="A7798" t="s">
        <v>13606</v>
      </c>
      <c r="B7798" s="3">
        <v>45600</v>
      </c>
      <c r="C7798" t="s">
        <v>4565</v>
      </c>
      <c r="D7798">
        <v>1971.83</v>
      </c>
      <c r="E7798" t="s">
        <v>67</v>
      </c>
      <c r="F7798" t="s">
        <v>26</v>
      </c>
      <c r="G7798" t="s">
        <v>39</v>
      </c>
      <c r="H7798" t="s">
        <v>33</v>
      </c>
      <c r="I7798">
        <f>IF(OR(financial_transactions3[[#This Row],[amount]]&lt;$L$16, financial_transactions3[[#This Row],[amount]]&gt;$L$17), 1, 0)</f>
        <v>1</v>
      </c>
    </row>
    <row r="7799" spans="1:9">
      <c r="A7799" t="s">
        <v>13607</v>
      </c>
      <c r="B7799" s="3">
        <v>45600</v>
      </c>
      <c r="C7799" t="s">
        <v>4021</v>
      </c>
      <c r="D7799">
        <v>520.02</v>
      </c>
      <c r="E7799" t="s">
        <v>16110</v>
      </c>
      <c r="F7799" t="s">
        <v>26</v>
      </c>
      <c r="G7799" t="s">
        <v>21</v>
      </c>
      <c r="H7799" t="s">
        <v>44</v>
      </c>
      <c r="I7799">
        <f>IF(OR(financial_transactions3[[#This Row],[amount]]&lt;$L$16, financial_transactions3[[#This Row],[amount]]&gt;$L$17), 1, 0)</f>
        <v>1</v>
      </c>
    </row>
    <row r="7800" spans="1:9">
      <c r="A7800" t="s">
        <v>13608</v>
      </c>
      <c r="B7800" s="3">
        <v>45600</v>
      </c>
      <c r="C7800" t="s">
        <v>4866</v>
      </c>
      <c r="D7800">
        <v>7720.79</v>
      </c>
      <c r="E7800" t="s">
        <v>47</v>
      </c>
      <c r="F7800" t="s">
        <v>26</v>
      </c>
      <c r="G7800" t="s">
        <v>27</v>
      </c>
      <c r="H7800" t="s">
        <v>36</v>
      </c>
      <c r="I7800">
        <f>IF(OR(financial_transactions3[[#This Row],[amount]]&lt;$L$16, financial_transactions3[[#This Row],[amount]]&gt;$L$17), 1, 0)</f>
        <v>1</v>
      </c>
    </row>
    <row r="7801" spans="1:9">
      <c r="A7801" t="s">
        <v>13609</v>
      </c>
      <c r="B7801" s="3">
        <v>45600</v>
      </c>
      <c r="C7801" t="s">
        <v>13610</v>
      </c>
      <c r="D7801">
        <v>1868.85</v>
      </c>
      <c r="E7801" t="s">
        <v>19</v>
      </c>
      <c r="F7801" t="s">
        <v>32</v>
      </c>
      <c r="G7801" t="s">
        <v>39</v>
      </c>
      <c r="H7801" t="s">
        <v>53</v>
      </c>
      <c r="I7801">
        <f>IF(OR(financial_transactions3[[#This Row],[amount]]&lt;$L$16, financial_transactions3[[#This Row],[amount]]&gt;$L$17), 1, 0)</f>
        <v>1</v>
      </c>
    </row>
    <row r="7802" spans="1:9">
      <c r="A7802" t="s">
        <v>13611</v>
      </c>
      <c r="B7802" s="3">
        <v>45600</v>
      </c>
      <c r="C7802" t="s">
        <v>607</v>
      </c>
      <c r="D7802">
        <v>1458.3</v>
      </c>
      <c r="E7802" t="s">
        <v>47</v>
      </c>
      <c r="F7802" t="s">
        <v>61</v>
      </c>
      <c r="G7802" t="s">
        <v>39</v>
      </c>
      <c r="H7802" t="s">
        <v>40</v>
      </c>
      <c r="I7802">
        <f>IF(OR(financial_transactions3[[#This Row],[amount]]&lt;$L$16, financial_transactions3[[#This Row],[amount]]&gt;$L$17), 1, 0)</f>
        <v>0</v>
      </c>
    </row>
    <row r="7803" spans="1:9">
      <c r="A7803" t="s">
        <v>13612</v>
      </c>
      <c r="B7803" s="3">
        <v>45600</v>
      </c>
      <c r="C7803" t="s">
        <v>13613</v>
      </c>
      <c r="D7803">
        <v>1149.45</v>
      </c>
      <c r="E7803" t="s">
        <v>16079</v>
      </c>
      <c r="F7803" t="s">
        <v>61</v>
      </c>
      <c r="G7803" t="s">
        <v>48</v>
      </c>
      <c r="H7803" t="s">
        <v>123</v>
      </c>
      <c r="I7803">
        <f>IF(OR(financial_transactions3[[#This Row],[amount]]&lt;$L$16, financial_transactions3[[#This Row],[amount]]&gt;$L$17), 1, 0)</f>
        <v>0</v>
      </c>
    </row>
    <row r="7804" spans="1:9">
      <c r="A7804" t="s">
        <v>13616</v>
      </c>
      <c r="B7804" s="3">
        <v>45601</v>
      </c>
      <c r="C7804" t="s">
        <v>617</v>
      </c>
      <c r="D7804">
        <v>1188.94</v>
      </c>
      <c r="E7804" t="s">
        <v>70</v>
      </c>
      <c r="F7804" t="s">
        <v>26</v>
      </c>
      <c r="G7804" t="s">
        <v>39</v>
      </c>
      <c r="H7804" t="s">
        <v>123</v>
      </c>
      <c r="I7804">
        <f>IF(OR(financial_transactions3[[#This Row],[amount]]&lt;$L$16, financial_transactions3[[#This Row],[amount]]&gt;$L$17), 1, 0)</f>
        <v>0</v>
      </c>
    </row>
    <row r="7805" spans="1:9">
      <c r="A7805" t="s">
        <v>13617</v>
      </c>
      <c r="B7805" s="3">
        <v>45601</v>
      </c>
      <c r="C7805" t="s">
        <v>934</v>
      </c>
      <c r="D7805">
        <v>1016.13</v>
      </c>
      <c r="E7805" t="s">
        <v>64</v>
      </c>
      <c r="F7805" t="s">
        <v>32</v>
      </c>
      <c r="G7805" t="s">
        <v>21</v>
      </c>
      <c r="H7805" t="s">
        <v>176</v>
      </c>
      <c r="I7805">
        <f>IF(OR(financial_transactions3[[#This Row],[amount]]&lt;$L$16, financial_transactions3[[#This Row],[amount]]&gt;$L$17), 1, 0)</f>
        <v>0</v>
      </c>
    </row>
    <row r="7806" spans="1:9">
      <c r="A7806" t="s">
        <v>13618</v>
      </c>
      <c r="B7806" s="3">
        <v>45601</v>
      </c>
      <c r="C7806" t="s">
        <v>13619</v>
      </c>
      <c r="D7806">
        <v>809.06</v>
      </c>
      <c r="E7806" t="s">
        <v>70</v>
      </c>
      <c r="F7806" t="s">
        <v>20</v>
      </c>
      <c r="G7806" t="s">
        <v>27</v>
      </c>
      <c r="H7806" t="s">
        <v>75</v>
      </c>
      <c r="I7806">
        <f>IF(OR(financial_transactions3[[#This Row],[amount]]&lt;$L$16, financial_transactions3[[#This Row],[amount]]&gt;$L$17), 1, 0)</f>
        <v>0</v>
      </c>
    </row>
    <row r="7807" spans="1:9">
      <c r="A7807" t="s">
        <v>13620</v>
      </c>
      <c r="B7807" s="3">
        <v>45601</v>
      </c>
      <c r="C7807" t="s">
        <v>7072</v>
      </c>
      <c r="D7807">
        <v>1062.69</v>
      </c>
      <c r="E7807" t="s">
        <v>64</v>
      </c>
      <c r="F7807" t="s">
        <v>20</v>
      </c>
      <c r="G7807" t="s">
        <v>39</v>
      </c>
      <c r="H7807" t="s">
        <v>40</v>
      </c>
      <c r="I7807">
        <f>IF(OR(financial_transactions3[[#This Row],[amount]]&lt;$L$16, financial_transactions3[[#This Row],[amount]]&gt;$L$17), 1, 0)</f>
        <v>0</v>
      </c>
    </row>
    <row r="7808" spans="1:9">
      <c r="A7808" t="s">
        <v>13621</v>
      </c>
      <c r="B7808" s="3">
        <v>45601</v>
      </c>
      <c r="C7808" t="s">
        <v>3496</v>
      </c>
      <c r="D7808">
        <v>1465.25</v>
      </c>
      <c r="E7808" t="s">
        <v>52</v>
      </c>
      <c r="F7808" t="s">
        <v>20</v>
      </c>
      <c r="G7808" t="s">
        <v>48</v>
      </c>
      <c r="H7808" t="s">
        <v>40</v>
      </c>
      <c r="I7808">
        <f>IF(OR(financial_transactions3[[#This Row],[amount]]&lt;$L$16, financial_transactions3[[#This Row],[amount]]&gt;$L$17), 1, 0)</f>
        <v>0</v>
      </c>
    </row>
    <row r="7809" spans="1:9">
      <c r="A7809" t="s">
        <v>13622</v>
      </c>
      <c r="B7809" s="3">
        <v>45601</v>
      </c>
      <c r="C7809" t="s">
        <v>13423</v>
      </c>
      <c r="D7809">
        <v>1806.33</v>
      </c>
      <c r="E7809" t="s">
        <v>47</v>
      </c>
      <c r="F7809" t="s">
        <v>20</v>
      </c>
      <c r="G7809" t="s">
        <v>27</v>
      </c>
      <c r="H7809" t="s">
        <v>94</v>
      </c>
      <c r="I7809">
        <f>IF(OR(financial_transactions3[[#This Row],[amount]]&lt;$L$16, financial_transactions3[[#This Row],[amount]]&gt;$L$17), 1, 0)</f>
        <v>1</v>
      </c>
    </row>
    <row r="7810" spans="1:9">
      <c r="A7810" t="s">
        <v>13623</v>
      </c>
      <c r="B7810" s="3">
        <v>45601</v>
      </c>
      <c r="C7810" t="s">
        <v>9536</v>
      </c>
      <c r="D7810">
        <v>877.99</v>
      </c>
      <c r="E7810" t="s">
        <v>31</v>
      </c>
      <c r="F7810" t="s">
        <v>32</v>
      </c>
      <c r="G7810" t="s">
        <v>21</v>
      </c>
      <c r="H7810" t="s">
        <v>36</v>
      </c>
      <c r="I7810">
        <f>IF(OR(financial_transactions3[[#This Row],[amount]]&lt;$L$16, financial_transactions3[[#This Row],[amount]]&gt;$L$17), 1, 0)</f>
        <v>0</v>
      </c>
    </row>
    <row r="7811" spans="1:9">
      <c r="A7811" t="s">
        <v>13624</v>
      </c>
      <c r="B7811" s="3">
        <v>45601</v>
      </c>
      <c r="C7811" t="s">
        <v>13625</v>
      </c>
      <c r="D7811">
        <v>275.82</v>
      </c>
      <c r="E7811" t="s">
        <v>31</v>
      </c>
      <c r="F7811" t="s">
        <v>32</v>
      </c>
      <c r="G7811" t="s">
        <v>48</v>
      </c>
      <c r="H7811" t="s">
        <v>123</v>
      </c>
      <c r="I7811">
        <f>IF(OR(financial_transactions3[[#This Row],[amount]]&lt;$L$16, financial_transactions3[[#This Row],[amount]]&gt;$L$17), 1, 0)</f>
        <v>1</v>
      </c>
    </row>
    <row r="7812" spans="1:9">
      <c r="A7812" t="s">
        <v>13626</v>
      </c>
      <c r="B7812" s="3">
        <v>45601</v>
      </c>
      <c r="C7812" t="s">
        <v>3640</v>
      </c>
      <c r="D7812">
        <v>1884.67</v>
      </c>
      <c r="E7812" t="s">
        <v>19</v>
      </c>
      <c r="F7812" t="s">
        <v>32</v>
      </c>
      <c r="G7812" t="s">
        <v>21</v>
      </c>
      <c r="H7812" t="s">
        <v>176</v>
      </c>
      <c r="I7812">
        <f>IF(OR(financial_transactions3[[#This Row],[amount]]&lt;$L$16, financial_transactions3[[#This Row],[amount]]&gt;$L$17), 1, 0)</f>
        <v>1</v>
      </c>
    </row>
    <row r="7813" spans="1:9">
      <c r="A7813" t="s">
        <v>13627</v>
      </c>
      <c r="B7813" s="3">
        <v>45601</v>
      </c>
      <c r="C7813" t="s">
        <v>59</v>
      </c>
      <c r="D7813">
        <v>1847.09</v>
      </c>
      <c r="E7813" t="s">
        <v>47</v>
      </c>
      <c r="F7813" t="s">
        <v>61</v>
      </c>
      <c r="G7813" t="s">
        <v>48</v>
      </c>
      <c r="H7813" t="s">
        <v>94</v>
      </c>
      <c r="I7813">
        <f>IF(OR(financial_transactions3[[#This Row],[amount]]&lt;$L$16, financial_transactions3[[#This Row],[amount]]&gt;$L$17), 1, 0)</f>
        <v>1</v>
      </c>
    </row>
    <row r="7814" spans="1:9">
      <c r="A7814" t="s">
        <v>13628</v>
      </c>
      <c r="B7814" s="3">
        <v>45601</v>
      </c>
      <c r="C7814" t="s">
        <v>13629</v>
      </c>
      <c r="D7814">
        <v>1262.5899999999999</v>
      </c>
      <c r="E7814" t="s">
        <v>52</v>
      </c>
      <c r="F7814" t="s">
        <v>20</v>
      </c>
      <c r="G7814" t="s">
        <v>27</v>
      </c>
      <c r="H7814" t="s">
        <v>75</v>
      </c>
      <c r="I7814">
        <f>IF(OR(financial_transactions3[[#This Row],[amount]]&lt;$L$16, financial_transactions3[[#This Row],[amount]]&gt;$L$17), 1, 0)</f>
        <v>0</v>
      </c>
    </row>
    <row r="7815" spans="1:9">
      <c r="A7815" t="s">
        <v>13630</v>
      </c>
      <c r="B7815" s="3">
        <v>45601</v>
      </c>
      <c r="C7815" t="s">
        <v>13631</v>
      </c>
      <c r="D7815">
        <v>1480.93</v>
      </c>
      <c r="E7815" t="s">
        <v>16079</v>
      </c>
      <c r="F7815" t="s">
        <v>32</v>
      </c>
      <c r="G7815" t="s">
        <v>21</v>
      </c>
      <c r="H7815" t="s">
        <v>33</v>
      </c>
      <c r="I7815">
        <f>IF(OR(financial_transactions3[[#This Row],[amount]]&lt;$L$16, financial_transactions3[[#This Row],[amount]]&gt;$L$17), 1, 0)</f>
        <v>0</v>
      </c>
    </row>
    <row r="7816" spans="1:9">
      <c r="A7816" t="s">
        <v>13632</v>
      </c>
      <c r="B7816" s="3">
        <v>45601</v>
      </c>
      <c r="C7816" t="s">
        <v>2587</v>
      </c>
      <c r="D7816">
        <v>1532.5</v>
      </c>
      <c r="E7816" t="s">
        <v>70</v>
      </c>
      <c r="F7816" t="s">
        <v>26</v>
      </c>
      <c r="G7816" t="s">
        <v>39</v>
      </c>
      <c r="H7816" t="s">
        <v>109</v>
      </c>
      <c r="I7816">
        <f>IF(OR(financial_transactions3[[#This Row],[amount]]&lt;$L$16, financial_transactions3[[#This Row],[amount]]&gt;$L$17), 1, 0)</f>
        <v>0</v>
      </c>
    </row>
    <row r="7817" spans="1:9">
      <c r="A7817" t="s">
        <v>13633</v>
      </c>
      <c r="B7817" s="3">
        <v>45601</v>
      </c>
      <c r="C7817" t="s">
        <v>13634</v>
      </c>
      <c r="D7817">
        <v>1011.7</v>
      </c>
      <c r="E7817" t="s">
        <v>16079</v>
      </c>
      <c r="F7817" t="s">
        <v>26</v>
      </c>
      <c r="G7817" t="s">
        <v>21</v>
      </c>
      <c r="H7817" t="s">
        <v>16080</v>
      </c>
      <c r="I7817">
        <f>IF(OR(financial_transactions3[[#This Row],[amount]]&lt;$L$16, financial_transactions3[[#This Row],[amount]]&gt;$L$17), 1, 0)</f>
        <v>0</v>
      </c>
    </row>
    <row r="7818" spans="1:9">
      <c r="A7818" t="s">
        <v>13635</v>
      </c>
      <c r="B7818" s="3">
        <v>45601</v>
      </c>
      <c r="C7818" t="s">
        <v>328</v>
      </c>
      <c r="D7818">
        <v>1231.07</v>
      </c>
      <c r="E7818" t="s">
        <v>25</v>
      </c>
      <c r="F7818" t="s">
        <v>26</v>
      </c>
      <c r="G7818" t="s">
        <v>21</v>
      </c>
      <c r="H7818" t="s">
        <v>53</v>
      </c>
      <c r="I7818">
        <f>IF(OR(financial_transactions3[[#This Row],[amount]]&lt;$L$16, financial_transactions3[[#This Row],[amount]]&gt;$L$17), 1, 0)</f>
        <v>0</v>
      </c>
    </row>
    <row r="7819" spans="1:9">
      <c r="A7819" t="s">
        <v>13636</v>
      </c>
      <c r="B7819" s="3">
        <v>45601</v>
      </c>
      <c r="C7819" t="s">
        <v>13637</v>
      </c>
      <c r="D7819">
        <v>691.71</v>
      </c>
      <c r="E7819" t="s">
        <v>64</v>
      </c>
      <c r="F7819" t="s">
        <v>61</v>
      </c>
      <c r="G7819" t="s">
        <v>48</v>
      </c>
      <c r="H7819" t="s">
        <v>53</v>
      </c>
      <c r="I7819">
        <f>IF(OR(financial_transactions3[[#This Row],[amount]]&lt;$L$16, financial_transactions3[[#This Row],[amount]]&gt;$L$17), 1, 0)</f>
        <v>0</v>
      </c>
    </row>
    <row r="7820" spans="1:9">
      <c r="A7820" t="s">
        <v>13638</v>
      </c>
      <c r="B7820" s="3">
        <v>45601</v>
      </c>
      <c r="C7820" t="s">
        <v>13639</v>
      </c>
      <c r="D7820">
        <v>1976.6</v>
      </c>
      <c r="E7820" t="s">
        <v>25</v>
      </c>
      <c r="F7820" t="s">
        <v>26</v>
      </c>
      <c r="G7820" t="s">
        <v>27</v>
      </c>
      <c r="H7820" t="s">
        <v>22</v>
      </c>
      <c r="I7820">
        <f>IF(OR(financial_transactions3[[#This Row],[amount]]&lt;$L$16, financial_transactions3[[#This Row],[amount]]&gt;$L$17), 1, 0)</f>
        <v>1</v>
      </c>
    </row>
    <row r="7821" spans="1:9">
      <c r="A7821" t="s">
        <v>13640</v>
      </c>
      <c r="B7821" s="3">
        <v>45601</v>
      </c>
      <c r="C7821" t="s">
        <v>2204</v>
      </c>
      <c r="D7821">
        <v>458.57</v>
      </c>
      <c r="E7821" t="s">
        <v>64</v>
      </c>
      <c r="F7821" t="s">
        <v>61</v>
      </c>
      <c r="G7821" t="s">
        <v>39</v>
      </c>
      <c r="H7821" t="s">
        <v>109</v>
      </c>
      <c r="I7821">
        <f>IF(OR(financial_transactions3[[#This Row],[amount]]&lt;$L$16, financial_transactions3[[#This Row],[amount]]&gt;$L$17), 1, 0)</f>
        <v>1</v>
      </c>
    </row>
    <row r="7822" spans="1:9">
      <c r="A7822" t="s">
        <v>13641</v>
      </c>
      <c r="B7822" s="3">
        <v>45601</v>
      </c>
      <c r="C7822" t="s">
        <v>2458</v>
      </c>
      <c r="D7822">
        <v>536.87</v>
      </c>
      <c r="E7822" t="s">
        <v>16110</v>
      </c>
      <c r="F7822" t="s">
        <v>26</v>
      </c>
      <c r="G7822" t="s">
        <v>48</v>
      </c>
      <c r="H7822" t="s">
        <v>53</v>
      </c>
      <c r="I7822">
        <f>IF(OR(financial_transactions3[[#This Row],[amount]]&lt;$L$16, financial_transactions3[[#This Row],[amount]]&gt;$L$17), 1, 0)</f>
        <v>1</v>
      </c>
    </row>
    <row r="7823" spans="1:9">
      <c r="A7823" t="s">
        <v>13642</v>
      </c>
      <c r="B7823" s="3">
        <v>45601</v>
      </c>
      <c r="C7823" t="s">
        <v>10477</v>
      </c>
      <c r="D7823">
        <v>330.46</v>
      </c>
      <c r="E7823" t="s">
        <v>47</v>
      </c>
      <c r="F7823" t="s">
        <v>61</v>
      </c>
      <c r="G7823" t="s">
        <v>39</v>
      </c>
      <c r="H7823" t="s">
        <v>36</v>
      </c>
      <c r="I7823">
        <f>IF(OR(financial_transactions3[[#This Row],[amount]]&lt;$L$16, financial_transactions3[[#This Row],[amount]]&gt;$L$17), 1, 0)</f>
        <v>1</v>
      </c>
    </row>
    <row r="7824" spans="1:9">
      <c r="A7824" t="s">
        <v>13643</v>
      </c>
      <c r="B7824" s="3">
        <v>45601</v>
      </c>
      <c r="C7824" t="s">
        <v>5957</v>
      </c>
      <c r="D7824">
        <v>1878.75</v>
      </c>
      <c r="E7824" t="s">
        <v>67</v>
      </c>
      <c r="F7824" t="s">
        <v>61</v>
      </c>
      <c r="G7824" t="s">
        <v>48</v>
      </c>
      <c r="H7824" t="s">
        <v>53</v>
      </c>
      <c r="I7824">
        <f>IF(OR(financial_transactions3[[#This Row],[amount]]&lt;$L$16, financial_transactions3[[#This Row],[amount]]&gt;$L$17), 1, 0)</f>
        <v>1</v>
      </c>
    </row>
    <row r="7825" spans="1:9">
      <c r="A7825" t="s">
        <v>13644</v>
      </c>
      <c r="B7825" s="3">
        <v>45601</v>
      </c>
      <c r="C7825" t="s">
        <v>9756</v>
      </c>
      <c r="D7825">
        <v>1901.28</v>
      </c>
      <c r="E7825" t="s">
        <v>47</v>
      </c>
      <c r="F7825" t="s">
        <v>61</v>
      </c>
      <c r="G7825" t="s">
        <v>39</v>
      </c>
      <c r="H7825" t="s">
        <v>44</v>
      </c>
      <c r="I7825">
        <f>IF(OR(financial_transactions3[[#This Row],[amount]]&lt;$L$16, financial_transactions3[[#This Row],[amount]]&gt;$L$17), 1, 0)</f>
        <v>1</v>
      </c>
    </row>
    <row r="7826" spans="1:9">
      <c r="A7826" t="s">
        <v>13645</v>
      </c>
      <c r="B7826" s="3">
        <v>45601</v>
      </c>
      <c r="C7826" t="s">
        <v>13646</v>
      </c>
      <c r="D7826">
        <v>762.74</v>
      </c>
      <c r="E7826" t="s">
        <v>67</v>
      </c>
      <c r="F7826" t="s">
        <v>61</v>
      </c>
      <c r="G7826" t="s">
        <v>39</v>
      </c>
      <c r="H7826" t="s">
        <v>33</v>
      </c>
      <c r="I7826">
        <f>IF(OR(financial_transactions3[[#This Row],[amount]]&lt;$L$16, financial_transactions3[[#This Row],[amount]]&gt;$L$17), 1, 0)</f>
        <v>0</v>
      </c>
    </row>
    <row r="7827" spans="1:9">
      <c r="A7827" t="s">
        <v>13647</v>
      </c>
      <c r="B7827" s="3">
        <v>45601</v>
      </c>
      <c r="C7827" t="s">
        <v>6690</v>
      </c>
      <c r="D7827">
        <v>1015.82</v>
      </c>
      <c r="E7827" t="s">
        <v>47</v>
      </c>
      <c r="F7827" t="s">
        <v>20</v>
      </c>
      <c r="G7827" t="s">
        <v>39</v>
      </c>
      <c r="H7827" t="s">
        <v>22</v>
      </c>
      <c r="I7827">
        <f>IF(OR(financial_transactions3[[#This Row],[amount]]&lt;$L$16, financial_transactions3[[#This Row],[amount]]&gt;$L$17), 1, 0)</f>
        <v>0</v>
      </c>
    </row>
    <row r="7828" spans="1:9">
      <c r="A7828" t="s">
        <v>13648</v>
      </c>
      <c r="B7828" s="3">
        <v>45601</v>
      </c>
      <c r="C7828" t="s">
        <v>13102</v>
      </c>
      <c r="D7828">
        <v>1043.4000000000001</v>
      </c>
      <c r="E7828" t="s">
        <v>122</v>
      </c>
      <c r="F7828" t="s">
        <v>32</v>
      </c>
      <c r="G7828" t="s">
        <v>21</v>
      </c>
      <c r="H7828" t="s">
        <v>176</v>
      </c>
      <c r="I7828">
        <f>IF(OR(financial_transactions3[[#This Row],[amount]]&lt;$L$16, financial_transactions3[[#This Row],[amount]]&gt;$L$17), 1, 0)</f>
        <v>0</v>
      </c>
    </row>
    <row r="7829" spans="1:9">
      <c r="A7829" t="s">
        <v>13649</v>
      </c>
      <c r="B7829" s="3">
        <v>45601</v>
      </c>
      <c r="C7829" t="s">
        <v>3224</v>
      </c>
      <c r="D7829">
        <v>54.79</v>
      </c>
      <c r="E7829" t="s">
        <v>25</v>
      </c>
      <c r="F7829" t="s">
        <v>61</v>
      </c>
      <c r="G7829" t="s">
        <v>39</v>
      </c>
      <c r="H7829" t="s">
        <v>28</v>
      </c>
      <c r="I7829">
        <f>IF(OR(financial_transactions3[[#This Row],[amount]]&lt;$L$16, financial_transactions3[[#This Row],[amount]]&gt;$L$17), 1, 0)</f>
        <v>1</v>
      </c>
    </row>
    <row r="7830" spans="1:9">
      <c r="A7830" t="s">
        <v>13650</v>
      </c>
      <c r="B7830" s="3">
        <v>45601</v>
      </c>
      <c r="C7830" t="s">
        <v>4491</v>
      </c>
      <c r="D7830">
        <v>1236.23</v>
      </c>
      <c r="E7830" t="s">
        <v>16110</v>
      </c>
      <c r="F7830" t="s">
        <v>20</v>
      </c>
      <c r="G7830" t="s">
        <v>21</v>
      </c>
      <c r="H7830" t="s">
        <v>94</v>
      </c>
      <c r="I7830">
        <f>IF(OR(financial_transactions3[[#This Row],[amount]]&lt;$L$16, financial_transactions3[[#This Row],[amount]]&gt;$L$17), 1, 0)</f>
        <v>0</v>
      </c>
    </row>
    <row r="7831" spans="1:9">
      <c r="A7831" t="s">
        <v>13651</v>
      </c>
      <c r="B7831" s="3">
        <v>45601</v>
      </c>
      <c r="C7831" t="s">
        <v>13652</v>
      </c>
      <c r="D7831">
        <v>1016.03</v>
      </c>
      <c r="E7831" t="s">
        <v>31</v>
      </c>
      <c r="F7831" t="s">
        <v>26</v>
      </c>
      <c r="G7831" t="s">
        <v>48</v>
      </c>
      <c r="H7831" t="s">
        <v>57</v>
      </c>
      <c r="I7831">
        <f>IF(OR(financial_transactions3[[#This Row],[amount]]&lt;$L$16, financial_transactions3[[#This Row],[amount]]&gt;$L$17), 1, 0)</f>
        <v>0</v>
      </c>
    </row>
    <row r="7832" spans="1:9">
      <c r="A7832" t="s">
        <v>13653</v>
      </c>
      <c r="B7832" s="3">
        <v>45602</v>
      </c>
      <c r="C7832" t="s">
        <v>10317</v>
      </c>
      <c r="D7832">
        <v>1590.45</v>
      </c>
      <c r="E7832" t="s">
        <v>25</v>
      </c>
      <c r="F7832" t="s">
        <v>20</v>
      </c>
      <c r="G7832" t="s">
        <v>39</v>
      </c>
      <c r="H7832" t="s">
        <v>49</v>
      </c>
      <c r="I7832">
        <f>IF(OR(financial_transactions3[[#This Row],[amount]]&lt;$L$16, financial_transactions3[[#This Row],[amount]]&gt;$L$17), 1, 0)</f>
        <v>0</v>
      </c>
    </row>
    <row r="7833" spans="1:9">
      <c r="A7833" t="s">
        <v>13655</v>
      </c>
      <c r="B7833" s="3">
        <v>45602</v>
      </c>
      <c r="C7833" t="s">
        <v>13656</v>
      </c>
      <c r="D7833">
        <v>18548.16</v>
      </c>
      <c r="E7833" t="s">
        <v>16110</v>
      </c>
      <c r="F7833" t="s">
        <v>32</v>
      </c>
      <c r="G7833" t="s">
        <v>21</v>
      </c>
      <c r="H7833" t="s">
        <v>57</v>
      </c>
      <c r="I7833">
        <f>IF(OR(financial_transactions3[[#This Row],[amount]]&lt;$L$16, financial_transactions3[[#This Row],[amount]]&gt;$L$17), 1, 0)</f>
        <v>1</v>
      </c>
    </row>
    <row r="7834" spans="1:9">
      <c r="A7834" t="s">
        <v>13657</v>
      </c>
      <c r="B7834" s="3">
        <v>45602</v>
      </c>
      <c r="C7834" t="s">
        <v>4240</v>
      </c>
      <c r="D7834">
        <v>1670.34</v>
      </c>
      <c r="E7834" t="s">
        <v>64</v>
      </c>
      <c r="F7834" t="s">
        <v>61</v>
      </c>
      <c r="G7834" t="s">
        <v>21</v>
      </c>
      <c r="H7834" t="s">
        <v>36</v>
      </c>
      <c r="I7834">
        <f>IF(OR(financial_transactions3[[#This Row],[amount]]&lt;$L$16, financial_transactions3[[#This Row],[amount]]&gt;$L$17), 1, 0)</f>
        <v>1</v>
      </c>
    </row>
    <row r="7835" spans="1:9">
      <c r="A7835" t="s">
        <v>13658</v>
      </c>
      <c r="B7835" s="3">
        <v>45602</v>
      </c>
      <c r="C7835" t="s">
        <v>13659</v>
      </c>
      <c r="D7835">
        <v>1292.99</v>
      </c>
      <c r="E7835" t="s">
        <v>31</v>
      </c>
      <c r="F7835" t="s">
        <v>32</v>
      </c>
      <c r="G7835" t="s">
        <v>39</v>
      </c>
      <c r="H7835" t="s">
        <v>75</v>
      </c>
      <c r="I7835">
        <f>IF(OR(financial_transactions3[[#This Row],[amount]]&lt;$L$16, financial_transactions3[[#This Row],[amount]]&gt;$L$17), 1, 0)</f>
        <v>0</v>
      </c>
    </row>
    <row r="7836" spans="1:9">
      <c r="A7836" t="s">
        <v>13660</v>
      </c>
      <c r="B7836" s="3">
        <v>45602</v>
      </c>
      <c r="C7836" t="s">
        <v>10950</v>
      </c>
      <c r="D7836">
        <v>413.13</v>
      </c>
      <c r="E7836" t="s">
        <v>67</v>
      </c>
      <c r="F7836" t="s">
        <v>26</v>
      </c>
      <c r="G7836" t="s">
        <v>21</v>
      </c>
      <c r="H7836" t="s">
        <v>87</v>
      </c>
      <c r="I7836">
        <f>IF(OR(financial_transactions3[[#This Row],[amount]]&lt;$L$16, financial_transactions3[[#This Row],[amount]]&gt;$L$17), 1, 0)</f>
        <v>1</v>
      </c>
    </row>
    <row r="7837" spans="1:9">
      <c r="A7837" t="s">
        <v>13661</v>
      </c>
      <c r="B7837" s="3">
        <v>45602</v>
      </c>
      <c r="C7837" t="s">
        <v>11097</v>
      </c>
      <c r="D7837">
        <v>276.72000000000003</v>
      </c>
      <c r="E7837" t="s">
        <v>122</v>
      </c>
      <c r="F7837" t="s">
        <v>61</v>
      </c>
      <c r="G7837" t="s">
        <v>27</v>
      </c>
      <c r="H7837" t="s">
        <v>16080</v>
      </c>
      <c r="I7837">
        <f>IF(OR(financial_transactions3[[#This Row],[amount]]&lt;$L$16, financial_transactions3[[#This Row],[amount]]&gt;$L$17), 1, 0)</f>
        <v>1</v>
      </c>
    </row>
    <row r="7838" spans="1:9">
      <c r="A7838" t="s">
        <v>13662</v>
      </c>
      <c r="B7838" s="3">
        <v>45602</v>
      </c>
      <c r="C7838" t="s">
        <v>4849</v>
      </c>
      <c r="D7838">
        <v>397.68</v>
      </c>
      <c r="E7838" t="s">
        <v>47</v>
      </c>
      <c r="F7838" t="s">
        <v>26</v>
      </c>
      <c r="G7838" t="s">
        <v>48</v>
      </c>
      <c r="H7838" t="s">
        <v>33</v>
      </c>
      <c r="I7838">
        <f>IF(OR(financial_transactions3[[#This Row],[amount]]&lt;$L$16, financial_transactions3[[#This Row],[amount]]&gt;$L$17), 1, 0)</f>
        <v>1</v>
      </c>
    </row>
    <row r="7839" spans="1:9">
      <c r="A7839" t="s">
        <v>13664</v>
      </c>
      <c r="B7839" s="3">
        <v>45602</v>
      </c>
      <c r="C7839" t="s">
        <v>13665</v>
      </c>
      <c r="D7839">
        <v>516.95000000000005</v>
      </c>
      <c r="E7839" t="s">
        <v>16079</v>
      </c>
      <c r="F7839" t="s">
        <v>61</v>
      </c>
      <c r="G7839" t="s">
        <v>48</v>
      </c>
      <c r="H7839" t="s">
        <v>33</v>
      </c>
      <c r="I7839">
        <f>IF(OR(financial_transactions3[[#This Row],[amount]]&lt;$L$16, financial_transactions3[[#This Row],[amount]]&gt;$L$17), 1, 0)</f>
        <v>1</v>
      </c>
    </row>
    <row r="7840" spans="1:9">
      <c r="A7840" t="s">
        <v>13666</v>
      </c>
      <c r="B7840" s="3">
        <v>45602</v>
      </c>
      <c r="C7840" t="s">
        <v>7852</v>
      </c>
      <c r="D7840">
        <v>805.81</v>
      </c>
      <c r="E7840" t="s">
        <v>64</v>
      </c>
      <c r="F7840" t="s">
        <v>61</v>
      </c>
      <c r="G7840" t="s">
        <v>27</v>
      </c>
      <c r="H7840" t="s">
        <v>16080</v>
      </c>
      <c r="I7840">
        <f>IF(OR(financial_transactions3[[#This Row],[amount]]&lt;$L$16, financial_transactions3[[#This Row],[amount]]&gt;$L$17), 1, 0)</f>
        <v>0</v>
      </c>
    </row>
    <row r="7841" spans="1:9">
      <c r="A7841" t="s">
        <v>13667</v>
      </c>
      <c r="B7841" s="3">
        <v>45602</v>
      </c>
      <c r="C7841" t="s">
        <v>9835</v>
      </c>
      <c r="D7841">
        <v>1080.04</v>
      </c>
      <c r="E7841" t="s">
        <v>52</v>
      </c>
      <c r="F7841" t="s">
        <v>26</v>
      </c>
      <c r="G7841" t="s">
        <v>27</v>
      </c>
      <c r="H7841" t="s">
        <v>109</v>
      </c>
      <c r="I7841">
        <f>IF(OR(financial_transactions3[[#This Row],[amount]]&lt;$L$16, financial_transactions3[[#This Row],[amount]]&gt;$L$17), 1, 0)</f>
        <v>0</v>
      </c>
    </row>
    <row r="7842" spans="1:9">
      <c r="A7842" t="s">
        <v>13668</v>
      </c>
      <c r="B7842" s="3">
        <v>45602</v>
      </c>
      <c r="C7842" t="s">
        <v>9804</v>
      </c>
      <c r="D7842">
        <v>202</v>
      </c>
      <c r="E7842" t="s">
        <v>31</v>
      </c>
      <c r="F7842" t="s">
        <v>32</v>
      </c>
      <c r="G7842" t="s">
        <v>39</v>
      </c>
      <c r="H7842" t="s">
        <v>176</v>
      </c>
      <c r="I7842">
        <f>IF(OR(financial_transactions3[[#This Row],[amount]]&lt;$L$16, financial_transactions3[[#This Row],[amount]]&gt;$L$17), 1, 0)</f>
        <v>1</v>
      </c>
    </row>
    <row r="7843" spans="1:9">
      <c r="A7843" t="s">
        <v>13670</v>
      </c>
      <c r="B7843" s="3">
        <v>45602</v>
      </c>
      <c r="C7843" t="s">
        <v>13445</v>
      </c>
      <c r="D7843">
        <v>869.22</v>
      </c>
      <c r="E7843" t="s">
        <v>16079</v>
      </c>
      <c r="F7843" t="s">
        <v>26</v>
      </c>
      <c r="G7843" t="s">
        <v>27</v>
      </c>
      <c r="H7843" t="s">
        <v>33</v>
      </c>
      <c r="I7843">
        <f>IF(OR(financial_transactions3[[#This Row],[amount]]&lt;$L$16, financial_transactions3[[#This Row],[amount]]&gt;$L$17), 1, 0)</f>
        <v>0</v>
      </c>
    </row>
    <row r="7844" spans="1:9">
      <c r="A7844" t="s">
        <v>13671</v>
      </c>
      <c r="B7844" s="3">
        <v>45602</v>
      </c>
      <c r="C7844" t="s">
        <v>3751</v>
      </c>
      <c r="D7844">
        <v>1645.66</v>
      </c>
      <c r="E7844" t="s">
        <v>19</v>
      </c>
      <c r="F7844" t="s">
        <v>26</v>
      </c>
      <c r="G7844" t="s">
        <v>27</v>
      </c>
      <c r="H7844" t="s">
        <v>87</v>
      </c>
      <c r="I7844">
        <f>IF(OR(financial_transactions3[[#This Row],[amount]]&lt;$L$16, financial_transactions3[[#This Row],[amount]]&gt;$L$17), 1, 0)</f>
        <v>1</v>
      </c>
    </row>
    <row r="7845" spans="1:9">
      <c r="A7845" t="s">
        <v>13672</v>
      </c>
      <c r="B7845" s="3">
        <v>45602</v>
      </c>
      <c r="C7845" t="s">
        <v>13673</v>
      </c>
      <c r="D7845">
        <v>186.14</v>
      </c>
      <c r="E7845" t="s">
        <v>70</v>
      </c>
      <c r="F7845" t="s">
        <v>20</v>
      </c>
      <c r="G7845" t="s">
        <v>27</v>
      </c>
      <c r="H7845" t="s">
        <v>75</v>
      </c>
      <c r="I7845">
        <f>IF(OR(financial_transactions3[[#This Row],[amount]]&lt;$L$16, financial_transactions3[[#This Row],[amount]]&gt;$L$17), 1, 0)</f>
        <v>1</v>
      </c>
    </row>
    <row r="7846" spans="1:9">
      <c r="A7846" t="s">
        <v>13674</v>
      </c>
      <c r="B7846" s="3">
        <v>45602</v>
      </c>
      <c r="C7846" t="s">
        <v>13675</v>
      </c>
      <c r="D7846">
        <v>1883.7</v>
      </c>
      <c r="E7846" t="s">
        <v>19</v>
      </c>
      <c r="F7846" t="s">
        <v>32</v>
      </c>
      <c r="G7846" t="s">
        <v>21</v>
      </c>
      <c r="H7846" t="s">
        <v>16080</v>
      </c>
      <c r="I7846">
        <f>IF(OR(financial_transactions3[[#This Row],[amount]]&lt;$L$16, financial_transactions3[[#This Row],[amount]]&gt;$L$17), 1, 0)</f>
        <v>1</v>
      </c>
    </row>
    <row r="7847" spans="1:9">
      <c r="A7847" t="s">
        <v>13676</v>
      </c>
      <c r="B7847" s="3">
        <v>45602</v>
      </c>
      <c r="C7847" t="s">
        <v>13677</v>
      </c>
      <c r="D7847">
        <v>804.41</v>
      </c>
      <c r="E7847" t="s">
        <v>47</v>
      </c>
      <c r="F7847" t="s">
        <v>32</v>
      </c>
      <c r="G7847" t="s">
        <v>27</v>
      </c>
      <c r="H7847" t="s">
        <v>33</v>
      </c>
      <c r="I7847">
        <f>IF(OR(financial_transactions3[[#This Row],[amount]]&lt;$L$16, financial_transactions3[[#This Row],[amount]]&gt;$L$17), 1, 0)</f>
        <v>0</v>
      </c>
    </row>
    <row r="7848" spans="1:9">
      <c r="A7848" t="s">
        <v>13678</v>
      </c>
      <c r="B7848" s="3">
        <v>45602</v>
      </c>
      <c r="C7848" t="s">
        <v>13679</v>
      </c>
      <c r="D7848">
        <v>802.94</v>
      </c>
      <c r="E7848" t="s">
        <v>47</v>
      </c>
      <c r="F7848" t="s">
        <v>32</v>
      </c>
      <c r="G7848" t="s">
        <v>48</v>
      </c>
      <c r="H7848" t="s">
        <v>87</v>
      </c>
      <c r="I7848">
        <f>IF(OR(financial_transactions3[[#This Row],[amount]]&lt;$L$16, financial_transactions3[[#This Row],[amount]]&gt;$L$17), 1, 0)</f>
        <v>0</v>
      </c>
    </row>
    <row r="7849" spans="1:9">
      <c r="A7849" t="s">
        <v>13680</v>
      </c>
      <c r="B7849" s="3">
        <v>45602</v>
      </c>
      <c r="C7849" t="s">
        <v>3170</v>
      </c>
      <c r="D7849">
        <v>1305.55</v>
      </c>
      <c r="E7849" t="s">
        <v>25</v>
      </c>
      <c r="F7849" t="s">
        <v>32</v>
      </c>
      <c r="G7849" t="s">
        <v>21</v>
      </c>
      <c r="H7849" t="s">
        <v>49</v>
      </c>
      <c r="I7849">
        <f>IF(OR(financial_transactions3[[#This Row],[amount]]&lt;$L$16, financial_transactions3[[#This Row],[amount]]&gt;$L$17), 1, 0)</f>
        <v>0</v>
      </c>
    </row>
    <row r="7850" spans="1:9">
      <c r="A7850" t="s">
        <v>13681</v>
      </c>
      <c r="B7850" s="3">
        <v>45602</v>
      </c>
      <c r="C7850" t="s">
        <v>10070</v>
      </c>
      <c r="D7850">
        <v>176.2</v>
      </c>
      <c r="E7850" t="s">
        <v>67</v>
      </c>
      <c r="F7850" t="s">
        <v>20</v>
      </c>
      <c r="G7850" t="s">
        <v>27</v>
      </c>
      <c r="H7850" t="s">
        <v>33</v>
      </c>
      <c r="I7850">
        <f>IF(OR(financial_transactions3[[#This Row],[amount]]&lt;$L$16, financial_transactions3[[#This Row],[amount]]&gt;$L$17), 1, 0)</f>
        <v>1</v>
      </c>
    </row>
    <row r="7851" spans="1:9">
      <c r="A7851" t="s">
        <v>13682</v>
      </c>
      <c r="B7851" s="3">
        <v>45603</v>
      </c>
      <c r="C7851" t="s">
        <v>13683</v>
      </c>
      <c r="D7851">
        <v>1509.14</v>
      </c>
      <c r="E7851" t="s">
        <v>67</v>
      </c>
      <c r="F7851" t="s">
        <v>32</v>
      </c>
      <c r="G7851" t="s">
        <v>21</v>
      </c>
      <c r="H7851" t="s">
        <v>109</v>
      </c>
      <c r="I7851">
        <f>IF(OR(financial_transactions3[[#This Row],[amount]]&lt;$L$16, financial_transactions3[[#This Row],[amount]]&gt;$L$17), 1, 0)</f>
        <v>0</v>
      </c>
    </row>
    <row r="7852" spans="1:9">
      <c r="A7852" t="s">
        <v>13684</v>
      </c>
      <c r="B7852" s="3">
        <v>45603</v>
      </c>
      <c r="C7852" t="s">
        <v>8602</v>
      </c>
      <c r="D7852">
        <v>222.34</v>
      </c>
      <c r="E7852" t="s">
        <v>64</v>
      </c>
      <c r="F7852" t="s">
        <v>20</v>
      </c>
      <c r="G7852" t="s">
        <v>21</v>
      </c>
      <c r="H7852" t="s">
        <v>49</v>
      </c>
      <c r="I7852">
        <f>IF(OR(financial_transactions3[[#This Row],[amount]]&lt;$L$16, financial_transactions3[[#This Row],[amount]]&gt;$L$17), 1, 0)</f>
        <v>1</v>
      </c>
    </row>
    <row r="7853" spans="1:9">
      <c r="A7853" t="s">
        <v>13685</v>
      </c>
      <c r="B7853" s="3">
        <v>45603</v>
      </c>
      <c r="C7853" t="s">
        <v>7623</v>
      </c>
      <c r="D7853">
        <v>1948.26</v>
      </c>
      <c r="E7853" t="s">
        <v>25</v>
      </c>
      <c r="F7853" t="s">
        <v>61</v>
      </c>
      <c r="G7853" t="s">
        <v>21</v>
      </c>
      <c r="H7853" t="s">
        <v>49</v>
      </c>
      <c r="I7853">
        <f>IF(OR(financial_transactions3[[#This Row],[amount]]&lt;$L$16, financial_transactions3[[#This Row],[amount]]&gt;$L$17), 1, 0)</f>
        <v>1</v>
      </c>
    </row>
    <row r="7854" spans="1:9">
      <c r="A7854" t="s">
        <v>13686</v>
      </c>
      <c r="B7854" s="3">
        <v>45603</v>
      </c>
      <c r="C7854" t="s">
        <v>13687</v>
      </c>
      <c r="D7854">
        <v>1024.96</v>
      </c>
      <c r="E7854" t="s">
        <v>16110</v>
      </c>
      <c r="F7854" t="s">
        <v>61</v>
      </c>
      <c r="G7854" t="s">
        <v>21</v>
      </c>
      <c r="H7854" t="s">
        <v>16080</v>
      </c>
      <c r="I7854">
        <f>IF(OR(financial_transactions3[[#This Row],[amount]]&lt;$L$16, financial_transactions3[[#This Row],[amount]]&gt;$L$17), 1, 0)</f>
        <v>0</v>
      </c>
    </row>
    <row r="7855" spans="1:9">
      <c r="A7855" t="s">
        <v>13688</v>
      </c>
      <c r="B7855" s="3">
        <v>45603</v>
      </c>
      <c r="C7855" t="s">
        <v>3864</v>
      </c>
      <c r="D7855">
        <v>1826.55</v>
      </c>
      <c r="E7855" t="s">
        <v>70</v>
      </c>
      <c r="F7855" t="s">
        <v>61</v>
      </c>
      <c r="G7855" t="s">
        <v>21</v>
      </c>
      <c r="H7855" t="s">
        <v>53</v>
      </c>
      <c r="I7855">
        <f>IF(OR(financial_transactions3[[#This Row],[amount]]&lt;$L$16, financial_transactions3[[#This Row],[amount]]&gt;$L$17), 1, 0)</f>
        <v>1</v>
      </c>
    </row>
    <row r="7856" spans="1:9">
      <c r="A7856" t="s">
        <v>13689</v>
      </c>
      <c r="B7856" s="3">
        <v>45603</v>
      </c>
      <c r="C7856" t="s">
        <v>13690</v>
      </c>
      <c r="D7856">
        <v>1617.38</v>
      </c>
      <c r="E7856" t="s">
        <v>47</v>
      </c>
      <c r="F7856" t="s">
        <v>32</v>
      </c>
      <c r="G7856" t="s">
        <v>27</v>
      </c>
      <c r="H7856" t="s">
        <v>40</v>
      </c>
      <c r="I7856">
        <f>IF(OR(financial_transactions3[[#This Row],[amount]]&lt;$L$16, financial_transactions3[[#This Row],[amount]]&gt;$L$17), 1, 0)</f>
        <v>1</v>
      </c>
    </row>
    <row r="7857" spans="1:9">
      <c r="A7857" t="s">
        <v>13691</v>
      </c>
      <c r="B7857" s="3">
        <v>45603</v>
      </c>
      <c r="C7857" t="s">
        <v>5289</v>
      </c>
      <c r="D7857">
        <v>1229.22</v>
      </c>
      <c r="E7857" t="s">
        <v>67</v>
      </c>
      <c r="F7857" t="s">
        <v>32</v>
      </c>
      <c r="G7857" t="s">
        <v>27</v>
      </c>
      <c r="H7857" t="s">
        <v>94</v>
      </c>
      <c r="I7857">
        <f>IF(OR(financial_transactions3[[#This Row],[amount]]&lt;$L$16, financial_transactions3[[#This Row],[amount]]&gt;$L$17), 1, 0)</f>
        <v>0</v>
      </c>
    </row>
    <row r="7858" spans="1:9">
      <c r="A7858" t="s">
        <v>13692</v>
      </c>
      <c r="B7858" s="3">
        <v>45603</v>
      </c>
      <c r="C7858" t="s">
        <v>13693</v>
      </c>
      <c r="D7858">
        <v>954.67</v>
      </c>
      <c r="E7858" t="s">
        <v>52</v>
      </c>
      <c r="F7858" t="s">
        <v>20</v>
      </c>
      <c r="G7858" t="s">
        <v>48</v>
      </c>
      <c r="H7858" t="s">
        <v>28</v>
      </c>
      <c r="I7858">
        <f>IF(OR(financial_transactions3[[#This Row],[amount]]&lt;$L$16, financial_transactions3[[#This Row],[amount]]&gt;$L$17), 1, 0)</f>
        <v>0</v>
      </c>
    </row>
    <row r="7859" spans="1:9">
      <c r="A7859" t="s">
        <v>13694</v>
      </c>
      <c r="B7859" s="3">
        <v>45603</v>
      </c>
      <c r="C7859" t="s">
        <v>10235</v>
      </c>
      <c r="D7859">
        <v>916.56</v>
      </c>
      <c r="E7859" t="s">
        <v>64</v>
      </c>
      <c r="F7859" t="s">
        <v>26</v>
      </c>
      <c r="G7859" t="s">
        <v>27</v>
      </c>
      <c r="H7859" t="s">
        <v>16080</v>
      </c>
      <c r="I7859">
        <f>IF(OR(financial_transactions3[[#This Row],[amount]]&lt;$L$16, financial_transactions3[[#This Row],[amount]]&gt;$L$17), 1, 0)</f>
        <v>0</v>
      </c>
    </row>
    <row r="7860" spans="1:9">
      <c r="A7860" t="s">
        <v>13695</v>
      </c>
      <c r="B7860" s="3">
        <v>45603</v>
      </c>
      <c r="C7860" t="s">
        <v>991</v>
      </c>
      <c r="D7860">
        <v>403.01</v>
      </c>
      <c r="E7860" t="s">
        <v>31</v>
      </c>
      <c r="F7860" t="s">
        <v>26</v>
      </c>
      <c r="G7860" t="s">
        <v>21</v>
      </c>
      <c r="H7860" t="s">
        <v>109</v>
      </c>
      <c r="I7860">
        <f>IF(OR(financial_transactions3[[#This Row],[amount]]&lt;$L$16, financial_transactions3[[#This Row],[amount]]&gt;$L$17), 1, 0)</f>
        <v>1</v>
      </c>
    </row>
    <row r="7861" spans="1:9">
      <c r="A7861" t="s">
        <v>13696</v>
      </c>
      <c r="B7861" s="3">
        <v>45603</v>
      </c>
      <c r="C7861" t="s">
        <v>13646</v>
      </c>
      <c r="D7861">
        <v>1051.01</v>
      </c>
      <c r="E7861" t="s">
        <v>67</v>
      </c>
      <c r="F7861" t="s">
        <v>20</v>
      </c>
      <c r="G7861" t="s">
        <v>39</v>
      </c>
      <c r="H7861" t="s">
        <v>16080</v>
      </c>
      <c r="I7861">
        <f>IF(OR(financial_transactions3[[#This Row],[amount]]&lt;$L$16, financial_transactions3[[#This Row],[amount]]&gt;$L$17), 1, 0)</f>
        <v>0</v>
      </c>
    </row>
    <row r="7862" spans="1:9">
      <c r="A7862" t="s">
        <v>13697</v>
      </c>
      <c r="B7862" s="3">
        <v>45603</v>
      </c>
      <c r="C7862" t="s">
        <v>1496</v>
      </c>
      <c r="D7862">
        <v>1927.23</v>
      </c>
      <c r="E7862" t="s">
        <v>47</v>
      </c>
      <c r="F7862" t="s">
        <v>61</v>
      </c>
      <c r="G7862" t="s">
        <v>39</v>
      </c>
      <c r="H7862" t="s">
        <v>75</v>
      </c>
      <c r="I7862">
        <f>IF(OR(financial_transactions3[[#This Row],[amount]]&lt;$L$16, financial_transactions3[[#This Row],[amount]]&gt;$L$17), 1, 0)</f>
        <v>1</v>
      </c>
    </row>
    <row r="7863" spans="1:9">
      <c r="A7863" t="s">
        <v>13698</v>
      </c>
      <c r="B7863" s="3">
        <v>45603</v>
      </c>
      <c r="C7863" t="s">
        <v>4395</v>
      </c>
      <c r="D7863">
        <v>1725.23</v>
      </c>
      <c r="E7863" t="s">
        <v>16110</v>
      </c>
      <c r="F7863" t="s">
        <v>20</v>
      </c>
      <c r="G7863" t="s">
        <v>21</v>
      </c>
      <c r="H7863" t="s">
        <v>49</v>
      </c>
      <c r="I7863">
        <f>IF(OR(financial_transactions3[[#This Row],[amount]]&lt;$L$16, financial_transactions3[[#This Row],[amount]]&gt;$L$17), 1, 0)</f>
        <v>1</v>
      </c>
    </row>
    <row r="7864" spans="1:9">
      <c r="A7864" t="s">
        <v>13699</v>
      </c>
      <c r="B7864" s="3">
        <v>45603</v>
      </c>
      <c r="C7864" t="s">
        <v>13700</v>
      </c>
      <c r="D7864">
        <v>92.22</v>
      </c>
      <c r="E7864" t="s">
        <v>67</v>
      </c>
      <c r="F7864" t="s">
        <v>26</v>
      </c>
      <c r="G7864" t="s">
        <v>27</v>
      </c>
      <c r="H7864" t="s">
        <v>94</v>
      </c>
      <c r="I7864">
        <f>IF(OR(financial_transactions3[[#This Row],[amount]]&lt;$L$16, financial_transactions3[[#This Row],[amount]]&gt;$L$17), 1, 0)</f>
        <v>1</v>
      </c>
    </row>
    <row r="7865" spans="1:9">
      <c r="A7865" t="s">
        <v>13701</v>
      </c>
      <c r="B7865" s="3">
        <v>45603</v>
      </c>
      <c r="C7865" t="s">
        <v>4915</v>
      </c>
      <c r="D7865">
        <v>1154.06</v>
      </c>
      <c r="E7865" t="s">
        <v>16110</v>
      </c>
      <c r="F7865" t="s">
        <v>20</v>
      </c>
      <c r="G7865" t="s">
        <v>39</v>
      </c>
      <c r="H7865" t="s">
        <v>28</v>
      </c>
      <c r="I7865">
        <f>IF(OR(financial_transactions3[[#This Row],[amount]]&lt;$L$16, financial_transactions3[[#This Row],[amount]]&gt;$L$17), 1, 0)</f>
        <v>0</v>
      </c>
    </row>
    <row r="7866" spans="1:9">
      <c r="A7866" t="s">
        <v>13702</v>
      </c>
      <c r="B7866" s="3">
        <v>45603</v>
      </c>
      <c r="C7866" t="s">
        <v>8044</v>
      </c>
      <c r="D7866">
        <v>1378.88</v>
      </c>
      <c r="E7866" t="s">
        <v>64</v>
      </c>
      <c r="F7866" t="s">
        <v>32</v>
      </c>
      <c r="G7866" t="s">
        <v>21</v>
      </c>
      <c r="H7866" t="s">
        <v>57</v>
      </c>
      <c r="I7866">
        <f>IF(OR(financial_transactions3[[#This Row],[amount]]&lt;$L$16, financial_transactions3[[#This Row],[amount]]&gt;$L$17), 1, 0)</f>
        <v>0</v>
      </c>
    </row>
    <row r="7867" spans="1:9">
      <c r="A7867" t="s">
        <v>13703</v>
      </c>
      <c r="B7867" s="3">
        <v>45603</v>
      </c>
      <c r="C7867" t="s">
        <v>1813</v>
      </c>
      <c r="D7867">
        <v>529.29999999999995</v>
      </c>
      <c r="E7867" t="s">
        <v>16079</v>
      </c>
      <c r="F7867" t="s">
        <v>61</v>
      </c>
      <c r="G7867" t="s">
        <v>48</v>
      </c>
      <c r="H7867" t="s">
        <v>109</v>
      </c>
      <c r="I7867">
        <f>IF(OR(financial_transactions3[[#This Row],[amount]]&lt;$L$16, financial_transactions3[[#This Row],[amount]]&gt;$L$17), 1, 0)</f>
        <v>1</v>
      </c>
    </row>
    <row r="7868" spans="1:9">
      <c r="A7868" t="s">
        <v>13704</v>
      </c>
      <c r="B7868" s="3">
        <v>45603</v>
      </c>
      <c r="C7868" t="s">
        <v>8198</v>
      </c>
      <c r="D7868">
        <v>1786.44</v>
      </c>
      <c r="E7868" t="s">
        <v>31</v>
      </c>
      <c r="F7868" t="s">
        <v>20</v>
      </c>
      <c r="G7868" t="s">
        <v>48</v>
      </c>
      <c r="H7868" t="s">
        <v>16080</v>
      </c>
      <c r="I7868">
        <f>IF(OR(financial_transactions3[[#This Row],[amount]]&lt;$L$16, financial_transactions3[[#This Row],[amount]]&gt;$L$17), 1, 0)</f>
        <v>1</v>
      </c>
    </row>
    <row r="7869" spans="1:9">
      <c r="A7869" t="s">
        <v>13705</v>
      </c>
      <c r="B7869" s="3">
        <v>45603</v>
      </c>
      <c r="C7869" t="s">
        <v>12210</v>
      </c>
      <c r="D7869">
        <v>271.72000000000003</v>
      </c>
      <c r="E7869" t="s">
        <v>70</v>
      </c>
      <c r="F7869" t="s">
        <v>32</v>
      </c>
      <c r="G7869" t="s">
        <v>21</v>
      </c>
      <c r="H7869" t="s">
        <v>176</v>
      </c>
      <c r="I7869">
        <f>IF(OR(financial_transactions3[[#This Row],[amount]]&lt;$L$16, financial_transactions3[[#This Row],[amount]]&gt;$L$17), 1, 0)</f>
        <v>1</v>
      </c>
    </row>
    <row r="7870" spans="1:9">
      <c r="A7870" t="s">
        <v>13706</v>
      </c>
      <c r="B7870" s="3">
        <v>45603</v>
      </c>
      <c r="C7870" t="s">
        <v>6813</v>
      </c>
      <c r="D7870">
        <v>1129.96</v>
      </c>
      <c r="E7870" t="s">
        <v>47</v>
      </c>
      <c r="F7870" t="s">
        <v>32</v>
      </c>
      <c r="G7870" t="s">
        <v>39</v>
      </c>
      <c r="H7870" t="s">
        <v>94</v>
      </c>
      <c r="I7870">
        <f>IF(OR(financial_transactions3[[#This Row],[amount]]&lt;$L$16, financial_transactions3[[#This Row],[amount]]&gt;$L$17), 1, 0)</f>
        <v>0</v>
      </c>
    </row>
    <row r="7871" spans="1:9">
      <c r="A7871" t="s">
        <v>13707</v>
      </c>
      <c r="B7871" s="3">
        <v>45603</v>
      </c>
      <c r="C7871" t="s">
        <v>13708</v>
      </c>
      <c r="D7871">
        <v>376.71</v>
      </c>
      <c r="E7871" t="s">
        <v>122</v>
      </c>
      <c r="F7871" t="s">
        <v>26</v>
      </c>
      <c r="G7871" t="s">
        <v>21</v>
      </c>
      <c r="H7871" t="s">
        <v>49</v>
      </c>
      <c r="I7871">
        <f>IF(OR(financial_transactions3[[#This Row],[amount]]&lt;$L$16, financial_transactions3[[#This Row],[amount]]&gt;$L$17), 1, 0)</f>
        <v>1</v>
      </c>
    </row>
    <row r="7872" spans="1:9">
      <c r="A7872" t="s">
        <v>13709</v>
      </c>
      <c r="B7872" s="3">
        <v>45603</v>
      </c>
      <c r="C7872" t="s">
        <v>149</v>
      </c>
      <c r="D7872">
        <v>1930.06</v>
      </c>
      <c r="E7872" t="s">
        <v>64</v>
      </c>
      <c r="F7872" t="s">
        <v>61</v>
      </c>
      <c r="G7872" t="s">
        <v>39</v>
      </c>
      <c r="H7872" t="s">
        <v>75</v>
      </c>
      <c r="I7872">
        <f>IF(OR(financial_transactions3[[#This Row],[amount]]&lt;$L$16, financial_transactions3[[#This Row],[amount]]&gt;$L$17), 1, 0)</f>
        <v>1</v>
      </c>
    </row>
    <row r="7873" spans="1:9">
      <c r="A7873" t="s">
        <v>13710</v>
      </c>
      <c r="B7873" s="3">
        <v>45603</v>
      </c>
      <c r="C7873" t="s">
        <v>13711</v>
      </c>
      <c r="D7873">
        <v>1501.05</v>
      </c>
      <c r="E7873" t="s">
        <v>31</v>
      </c>
      <c r="F7873" t="s">
        <v>61</v>
      </c>
      <c r="G7873" t="s">
        <v>39</v>
      </c>
      <c r="H7873" t="s">
        <v>36</v>
      </c>
      <c r="I7873">
        <f>IF(OR(financial_transactions3[[#This Row],[amount]]&lt;$L$16, financial_transactions3[[#This Row],[amount]]&gt;$L$17), 1, 0)</f>
        <v>0</v>
      </c>
    </row>
    <row r="7874" spans="1:9">
      <c r="A7874" t="s">
        <v>13712</v>
      </c>
      <c r="B7874" s="3">
        <v>45603</v>
      </c>
      <c r="C7874" t="s">
        <v>4664</v>
      </c>
      <c r="D7874">
        <v>1067.3</v>
      </c>
      <c r="E7874" t="s">
        <v>31</v>
      </c>
      <c r="F7874" t="s">
        <v>20</v>
      </c>
      <c r="G7874" t="s">
        <v>27</v>
      </c>
      <c r="H7874" t="s">
        <v>36</v>
      </c>
      <c r="I7874">
        <f>IF(OR(financial_transactions3[[#This Row],[amount]]&lt;$L$16, financial_transactions3[[#This Row],[amount]]&gt;$L$17), 1, 0)</f>
        <v>0</v>
      </c>
    </row>
    <row r="7875" spans="1:9">
      <c r="A7875" t="s">
        <v>13713</v>
      </c>
      <c r="B7875" s="3">
        <v>45603</v>
      </c>
      <c r="C7875" t="s">
        <v>3075</v>
      </c>
      <c r="D7875">
        <v>1300.56</v>
      </c>
      <c r="E7875" t="s">
        <v>16110</v>
      </c>
      <c r="F7875" t="s">
        <v>26</v>
      </c>
      <c r="G7875" t="s">
        <v>21</v>
      </c>
      <c r="H7875" t="s">
        <v>176</v>
      </c>
      <c r="I7875">
        <f>IF(OR(financial_transactions3[[#This Row],[amount]]&lt;$L$16, financial_transactions3[[#This Row],[amount]]&gt;$L$17), 1, 0)</f>
        <v>0</v>
      </c>
    </row>
    <row r="7876" spans="1:9">
      <c r="A7876" t="s">
        <v>13714</v>
      </c>
      <c r="B7876" s="3">
        <v>45604</v>
      </c>
      <c r="C7876" t="s">
        <v>10582</v>
      </c>
      <c r="D7876">
        <v>517.04</v>
      </c>
      <c r="E7876" t="s">
        <v>31</v>
      </c>
      <c r="F7876" t="s">
        <v>26</v>
      </c>
      <c r="G7876" t="s">
        <v>21</v>
      </c>
      <c r="H7876" t="s">
        <v>57</v>
      </c>
      <c r="I7876">
        <f>IF(OR(financial_transactions3[[#This Row],[amount]]&lt;$L$16, financial_transactions3[[#This Row],[amount]]&gt;$L$17), 1, 0)</f>
        <v>1</v>
      </c>
    </row>
    <row r="7877" spans="1:9">
      <c r="A7877" t="s">
        <v>13715</v>
      </c>
      <c r="B7877" s="3">
        <v>45604</v>
      </c>
      <c r="C7877" t="s">
        <v>13716</v>
      </c>
      <c r="D7877">
        <v>1843.76</v>
      </c>
      <c r="E7877" t="s">
        <v>52</v>
      </c>
      <c r="F7877" t="s">
        <v>61</v>
      </c>
      <c r="G7877" t="s">
        <v>39</v>
      </c>
      <c r="H7877" t="s">
        <v>109</v>
      </c>
      <c r="I7877">
        <f>IF(OR(financial_transactions3[[#This Row],[amount]]&lt;$L$16, financial_transactions3[[#This Row],[amount]]&gt;$L$17), 1, 0)</f>
        <v>1</v>
      </c>
    </row>
    <row r="7878" spans="1:9">
      <c r="A7878" t="s">
        <v>13717</v>
      </c>
      <c r="B7878" s="3">
        <v>45604</v>
      </c>
      <c r="C7878" t="s">
        <v>13718</v>
      </c>
      <c r="D7878">
        <v>356.11</v>
      </c>
      <c r="E7878" t="s">
        <v>16110</v>
      </c>
      <c r="F7878" t="s">
        <v>61</v>
      </c>
      <c r="G7878" t="s">
        <v>21</v>
      </c>
      <c r="H7878" t="s">
        <v>49</v>
      </c>
      <c r="I7878">
        <f>IF(OR(financial_transactions3[[#This Row],[amount]]&lt;$L$16, financial_transactions3[[#This Row],[amount]]&gt;$L$17), 1, 0)</f>
        <v>1</v>
      </c>
    </row>
    <row r="7879" spans="1:9">
      <c r="A7879" t="s">
        <v>13719</v>
      </c>
      <c r="B7879" s="3">
        <v>45604</v>
      </c>
      <c r="C7879" t="s">
        <v>13720</v>
      </c>
      <c r="D7879">
        <v>11376.54</v>
      </c>
      <c r="E7879" t="s">
        <v>122</v>
      </c>
      <c r="F7879" t="s">
        <v>26</v>
      </c>
      <c r="G7879" t="s">
        <v>27</v>
      </c>
      <c r="H7879" t="s">
        <v>49</v>
      </c>
      <c r="I7879">
        <f>IF(OR(financial_transactions3[[#This Row],[amount]]&lt;$L$16, financial_transactions3[[#This Row],[amount]]&gt;$L$17), 1, 0)</f>
        <v>1</v>
      </c>
    </row>
    <row r="7880" spans="1:9">
      <c r="A7880" t="s">
        <v>13721</v>
      </c>
      <c r="B7880" s="3">
        <v>45604</v>
      </c>
      <c r="C7880" t="s">
        <v>13722</v>
      </c>
      <c r="D7880">
        <v>821.42</v>
      </c>
      <c r="E7880" t="s">
        <v>16110</v>
      </c>
      <c r="F7880" t="s">
        <v>26</v>
      </c>
      <c r="G7880" t="s">
        <v>39</v>
      </c>
      <c r="H7880" t="s">
        <v>33</v>
      </c>
      <c r="I7880">
        <f>IF(OR(financial_transactions3[[#This Row],[amount]]&lt;$L$16, financial_transactions3[[#This Row],[amount]]&gt;$L$17), 1, 0)</f>
        <v>0</v>
      </c>
    </row>
    <row r="7881" spans="1:9">
      <c r="A7881" t="s">
        <v>13723</v>
      </c>
      <c r="B7881" s="3">
        <v>45604</v>
      </c>
      <c r="C7881" t="s">
        <v>6712</v>
      </c>
      <c r="D7881">
        <v>650.33000000000004</v>
      </c>
      <c r="E7881" t="s">
        <v>64</v>
      </c>
      <c r="F7881" t="s">
        <v>26</v>
      </c>
      <c r="G7881" t="s">
        <v>21</v>
      </c>
      <c r="H7881" t="s">
        <v>28</v>
      </c>
      <c r="I7881">
        <f>IF(OR(financial_transactions3[[#This Row],[amount]]&lt;$L$16, financial_transactions3[[#This Row],[amount]]&gt;$L$17), 1, 0)</f>
        <v>0</v>
      </c>
    </row>
    <row r="7882" spans="1:9">
      <c r="A7882" t="s">
        <v>13724</v>
      </c>
      <c r="B7882" s="3">
        <v>45604</v>
      </c>
      <c r="C7882" t="s">
        <v>13725</v>
      </c>
      <c r="D7882">
        <v>570.29999999999995</v>
      </c>
      <c r="E7882" t="s">
        <v>47</v>
      </c>
      <c r="F7882" t="s">
        <v>32</v>
      </c>
      <c r="G7882" t="s">
        <v>39</v>
      </c>
      <c r="H7882" t="s">
        <v>94</v>
      </c>
      <c r="I7882">
        <f>IF(OR(financial_transactions3[[#This Row],[amount]]&lt;$L$16, financial_transactions3[[#This Row],[amount]]&gt;$L$17), 1, 0)</f>
        <v>1</v>
      </c>
    </row>
    <row r="7883" spans="1:9">
      <c r="A7883" t="s">
        <v>13726</v>
      </c>
      <c r="B7883" s="3">
        <v>45604</v>
      </c>
      <c r="C7883" t="s">
        <v>13727</v>
      </c>
      <c r="D7883">
        <v>1669.08</v>
      </c>
      <c r="E7883" t="s">
        <v>25</v>
      </c>
      <c r="F7883" t="s">
        <v>61</v>
      </c>
      <c r="G7883" t="s">
        <v>27</v>
      </c>
      <c r="H7883" t="s">
        <v>94</v>
      </c>
      <c r="I7883">
        <f>IF(OR(financial_transactions3[[#This Row],[amount]]&lt;$L$16, financial_transactions3[[#This Row],[amount]]&gt;$L$17), 1, 0)</f>
        <v>1</v>
      </c>
    </row>
    <row r="7884" spans="1:9">
      <c r="A7884" t="s">
        <v>13728</v>
      </c>
      <c r="B7884" s="3">
        <v>45604</v>
      </c>
      <c r="C7884" t="s">
        <v>2766</v>
      </c>
      <c r="D7884">
        <v>1378.2</v>
      </c>
      <c r="E7884" t="s">
        <v>52</v>
      </c>
      <c r="F7884" t="s">
        <v>20</v>
      </c>
      <c r="G7884" t="s">
        <v>39</v>
      </c>
      <c r="H7884" t="s">
        <v>33</v>
      </c>
      <c r="I7884">
        <f>IF(OR(financial_transactions3[[#This Row],[amount]]&lt;$L$16, financial_transactions3[[#This Row],[amount]]&gt;$L$17), 1, 0)</f>
        <v>0</v>
      </c>
    </row>
    <row r="7885" spans="1:9">
      <c r="A7885" t="s">
        <v>13729</v>
      </c>
      <c r="B7885" s="3">
        <v>45604</v>
      </c>
      <c r="C7885" t="s">
        <v>13730</v>
      </c>
      <c r="D7885">
        <v>1693.72</v>
      </c>
      <c r="E7885" t="s">
        <v>31</v>
      </c>
      <c r="F7885" t="s">
        <v>26</v>
      </c>
      <c r="G7885" t="s">
        <v>21</v>
      </c>
      <c r="H7885" t="s">
        <v>53</v>
      </c>
      <c r="I7885">
        <f>IF(OR(financial_transactions3[[#This Row],[amount]]&lt;$L$16, financial_transactions3[[#This Row],[amount]]&gt;$L$17), 1, 0)</f>
        <v>1</v>
      </c>
    </row>
    <row r="7886" spans="1:9">
      <c r="A7886" t="s">
        <v>13731</v>
      </c>
      <c r="B7886" s="3">
        <v>45604</v>
      </c>
      <c r="C7886" t="s">
        <v>6681</v>
      </c>
      <c r="D7886">
        <v>9497.0300000000007</v>
      </c>
      <c r="E7886" t="s">
        <v>19</v>
      </c>
      <c r="F7886" t="s">
        <v>20</v>
      </c>
      <c r="G7886" t="s">
        <v>39</v>
      </c>
      <c r="H7886" t="s">
        <v>36</v>
      </c>
      <c r="I7886">
        <f>IF(OR(financial_transactions3[[#This Row],[amount]]&lt;$L$16, financial_transactions3[[#This Row],[amount]]&gt;$L$17), 1, 0)</f>
        <v>1</v>
      </c>
    </row>
    <row r="7887" spans="1:9">
      <c r="A7887" t="s">
        <v>13732</v>
      </c>
      <c r="B7887" s="3">
        <v>45604</v>
      </c>
      <c r="C7887" t="s">
        <v>13733</v>
      </c>
      <c r="D7887">
        <v>1188.53</v>
      </c>
      <c r="E7887" t="s">
        <v>16079</v>
      </c>
      <c r="F7887" t="s">
        <v>26</v>
      </c>
      <c r="G7887" t="s">
        <v>27</v>
      </c>
      <c r="H7887" t="s">
        <v>123</v>
      </c>
      <c r="I7887">
        <f>IF(OR(financial_transactions3[[#This Row],[amount]]&lt;$L$16, financial_transactions3[[#This Row],[amount]]&gt;$L$17), 1, 0)</f>
        <v>0</v>
      </c>
    </row>
    <row r="7888" spans="1:9">
      <c r="A7888" t="s">
        <v>13734</v>
      </c>
      <c r="B7888" s="3">
        <v>45604</v>
      </c>
      <c r="C7888" t="s">
        <v>13735</v>
      </c>
      <c r="D7888">
        <v>681.69</v>
      </c>
      <c r="E7888" t="s">
        <v>16110</v>
      </c>
      <c r="F7888" t="s">
        <v>26</v>
      </c>
      <c r="G7888" t="s">
        <v>48</v>
      </c>
      <c r="H7888" t="s">
        <v>16080</v>
      </c>
      <c r="I7888">
        <f>IF(OR(financial_transactions3[[#This Row],[amount]]&lt;$L$16, financial_transactions3[[#This Row],[amount]]&gt;$L$17), 1, 0)</f>
        <v>0</v>
      </c>
    </row>
    <row r="7889" spans="1:9">
      <c r="A7889" t="s">
        <v>13736</v>
      </c>
      <c r="B7889" s="3">
        <v>45604</v>
      </c>
      <c r="C7889" t="s">
        <v>13574</v>
      </c>
      <c r="D7889">
        <v>920.05</v>
      </c>
      <c r="E7889" t="s">
        <v>70</v>
      </c>
      <c r="F7889" t="s">
        <v>32</v>
      </c>
      <c r="G7889" t="s">
        <v>48</v>
      </c>
      <c r="H7889" t="s">
        <v>57</v>
      </c>
      <c r="I7889">
        <f>IF(OR(financial_transactions3[[#This Row],[amount]]&lt;$L$16, financial_transactions3[[#This Row],[amount]]&gt;$L$17), 1, 0)</f>
        <v>0</v>
      </c>
    </row>
    <row r="7890" spans="1:9">
      <c r="A7890" t="s">
        <v>13737</v>
      </c>
      <c r="B7890" s="3">
        <v>45604</v>
      </c>
      <c r="C7890" t="s">
        <v>6548</v>
      </c>
      <c r="D7890">
        <v>1790.99</v>
      </c>
      <c r="E7890" t="s">
        <v>64</v>
      </c>
      <c r="F7890" t="s">
        <v>32</v>
      </c>
      <c r="G7890" t="s">
        <v>39</v>
      </c>
      <c r="H7890" t="s">
        <v>33</v>
      </c>
      <c r="I7890">
        <f>IF(OR(financial_transactions3[[#This Row],[amount]]&lt;$L$16, financial_transactions3[[#This Row],[amount]]&gt;$L$17), 1, 0)</f>
        <v>1</v>
      </c>
    </row>
    <row r="7891" spans="1:9">
      <c r="A7891" t="s">
        <v>13738</v>
      </c>
      <c r="B7891" s="3">
        <v>45604</v>
      </c>
      <c r="C7891" t="s">
        <v>13739</v>
      </c>
      <c r="D7891">
        <v>19437.87</v>
      </c>
      <c r="E7891" t="s">
        <v>31</v>
      </c>
      <c r="F7891" t="s">
        <v>61</v>
      </c>
      <c r="G7891" t="s">
        <v>48</v>
      </c>
      <c r="H7891" t="s">
        <v>94</v>
      </c>
      <c r="I7891">
        <f>IF(OR(financial_transactions3[[#This Row],[amount]]&lt;$L$16, financial_transactions3[[#This Row],[amount]]&gt;$L$17), 1, 0)</f>
        <v>1</v>
      </c>
    </row>
    <row r="7892" spans="1:9">
      <c r="A7892" t="s">
        <v>13741</v>
      </c>
      <c r="B7892" s="3">
        <v>45604</v>
      </c>
      <c r="C7892" t="s">
        <v>3100</v>
      </c>
      <c r="D7892">
        <v>1106.1099999999999</v>
      </c>
      <c r="E7892" t="s">
        <v>25</v>
      </c>
      <c r="F7892" t="s">
        <v>20</v>
      </c>
      <c r="G7892" t="s">
        <v>21</v>
      </c>
      <c r="H7892" t="s">
        <v>109</v>
      </c>
      <c r="I7892">
        <f>IF(OR(financial_transactions3[[#This Row],[amount]]&lt;$L$16, financial_transactions3[[#This Row],[amount]]&gt;$L$17), 1, 0)</f>
        <v>0</v>
      </c>
    </row>
    <row r="7893" spans="1:9">
      <c r="A7893" t="s">
        <v>13742</v>
      </c>
      <c r="B7893" s="3">
        <v>45604</v>
      </c>
      <c r="C7893" t="s">
        <v>7977</v>
      </c>
      <c r="D7893">
        <v>1464.9</v>
      </c>
      <c r="E7893" t="s">
        <v>70</v>
      </c>
      <c r="F7893" t="s">
        <v>26</v>
      </c>
      <c r="G7893" t="s">
        <v>48</v>
      </c>
      <c r="H7893" t="s">
        <v>75</v>
      </c>
      <c r="I7893">
        <f>IF(OR(financial_transactions3[[#This Row],[amount]]&lt;$L$16, financial_transactions3[[#This Row],[amount]]&gt;$L$17), 1, 0)</f>
        <v>0</v>
      </c>
    </row>
    <row r="7894" spans="1:9">
      <c r="A7894" t="s">
        <v>13744</v>
      </c>
      <c r="B7894" s="3">
        <v>45605</v>
      </c>
      <c r="C7894" t="s">
        <v>6409</v>
      </c>
      <c r="D7894">
        <v>238.56</v>
      </c>
      <c r="E7894" t="s">
        <v>31</v>
      </c>
      <c r="F7894" t="s">
        <v>26</v>
      </c>
      <c r="G7894" t="s">
        <v>21</v>
      </c>
      <c r="H7894" t="s">
        <v>75</v>
      </c>
      <c r="I7894">
        <f>IF(OR(financial_transactions3[[#This Row],[amount]]&lt;$L$16, financial_transactions3[[#This Row],[amount]]&gt;$L$17), 1, 0)</f>
        <v>1</v>
      </c>
    </row>
    <row r="7895" spans="1:9">
      <c r="A7895" t="s">
        <v>13745</v>
      </c>
      <c r="B7895" s="3">
        <v>45605</v>
      </c>
      <c r="C7895" t="s">
        <v>13746</v>
      </c>
      <c r="D7895">
        <v>228.41</v>
      </c>
      <c r="E7895" t="s">
        <v>52</v>
      </c>
      <c r="F7895" t="s">
        <v>26</v>
      </c>
      <c r="G7895" t="s">
        <v>21</v>
      </c>
      <c r="H7895" t="s">
        <v>22</v>
      </c>
      <c r="I7895">
        <f>IF(OR(financial_transactions3[[#This Row],[amount]]&lt;$L$16, financial_transactions3[[#This Row],[amount]]&gt;$L$17), 1, 0)</f>
        <v>1</v>
      </c>
    </row>
    <row r="7896" spans="1:9">
      <c r="A7896" t="s">
        <v>13747</v>
      </c>
      <c r="B7896" s="3">
        <v>45605</v>
      </c>
      <c r="C7896" t="s">
        <v>13748</v>
      </c>
      <c r="D7896">
        <v>1876.58</v>
      </c>
      <c r="E7896" t="s">
        <v>122</v>
      </c>
      <c r="F7896" t="s">
        <v>61</v>
      </c>
      <c r="G7896" t="s">
        <v>39</v>
      </c>
      <c r="H7896" t="s">
        <v>75</v>
      </c>
      <c r="I7896">
        <f>IF(OR(financial_transactions3[[#This Row],[amount]]&lt;$L$16, financial_transactions3[[#This Row],[amount]]&gt;$L$17), 1, 0)</f>
        <v>1</v>
      </c>
    </row>
    <row r="7897" spans="1:9">
      <c r="A7897" t="s">
        <v>13749</v>
      </c>
      <c r="B7897" s="3">
        <v>45605</v>
      </c>
      <c r="C7897" t="s">
        <v>13750</v>
      </c>
      <c r="D7897">
        <v>1210.01</v>
      </c>
      <c r="E7897" t="s">
        <v>16079</v>
      </c>
      <c r="F7897" t="s">
        <v>61</v>
      </c>
      <c r="G7897" t="s">
        <v>39</v>
      </c>
      <c r="H7897" t="s">
        <v>87</v>
      </c>
      <c r="I7897">
        <f>IF(OR(financial_transactions3[[#This Row],[amount]]&lt;$L$16, financial_transactions3[[#This Row],[amount]]&gt;$L$17), 1, 0)</f>
        <v>0</v>
      </c>
    </row>
    <row r="7898" spans="1:9">
      <c r="A7898" t="s">
        <v>13751</v>
      </c>
      <c r="B7898" s="3">
        <v>45605</v>
      </c>
      <c r="C7898" t="s">
        <v>13752</v>
      </c>
      <c r="D7898">
        <v>251.51</v>
      </c>
      <c r="E7898" t="s">
        <v>16079</v>
      </c>
      <c r="F7898" t="s">
        <v>61</v>
      </c>
      <c r="G7898" t="s">
        <v>21</v>
      </c>
      <c r="H7898" t="s">
        <v>94</v>
      </c>
      <c r="I7898">
        <f>IF(OR(financial_transactions3[[#This Row],[amount]]&lt;$L$16, financial_transactions3[[#This Row],[amount]]&gt;$L$17), 1, 0)</f>
        <v>1</v>
      </c>
    </row>
    <row r="7899" spans="1:9">
      <c r="A7899" t="s">
        <v>13753</v>
      </c>
      <c r="B7899" s="3">
        <v>45605</v>
      </c>
      <c r="C7899" t="s">
        <v>9796</v>
      </c>
      <c r="D7899">
        <v>330.45</v>
      </c>
      <c r="E7899" t="s">
        <v>16079</v>
      </c>
      <c r="F7899" t="s">
        <v>20</v>
      </c>
      <c r="G7899" t="s">
        <v>48</v>
      </c>
      <c r="H7899" t="s">
        <v>75</v>
      </c>
      <c r="I7899">
        <f>IF(OR(financial_transactions3[[#This Row],[amount]]&lt;$L$16, financial_transactions3[[#This Row],[amount]]&gt;$L$17), 1, 0)</f>
        <v>1</v>
      </c>
    </row>
    <row r="7900" spans="1:9">
      <c r="A7900" t="s">
        <v>13754</v>
      </c>
      <c r="B7900" s="3">
        <v>45605</v>
      </c>
      <c r="C7900" t="s">
        <v>13755</v>
      </c>
      <c r="D7900">
        <v>1288.1500000000001</v>
      </c>
      <c r="E7900" t="s">
        <v>16079</v>
      </c>
      <c r="F7900" t="s">
        <v>20</v>
      </c>
      <c r="G7900" t="s">
        <v>21</v>
      </c>
      <c r="H7900" t="s">
        <v>75</v>
      </c>
      <c r="I7900">
        <f>IF(OR(financial_transactions3[[#This Row],[amount]]&lt;$L$16, financial_transactions3[[#This Row],[amount]]&gt;$L$17), 1, 0)</f>
        <v>0</v>
      </c>
    </row>
    <row r="7901" spans="1:9">
      <c r="A7901" t="s">
        <v>13756</v>
      </c>
      <c r="B7901" s="3">
        <v>45605</v>
      </c>
      <c r="C7901" t="s">
        <v>13757</v>
      </c>
      <c r="D7901">
        <v>673.25</v>
      </c>
      <c r="E7901" t="s">
        <v>19</v>
      </c>
      <c r="F7901" t="s">
        <v>20</v>
      </c>
      <c r="G7901" t="s">
        <v>39</v>
      </c>
      <c r="H7901" t="s">
        <v>94</v>
      </c>
      <c r="I7901">
        <f>IF(OR(financial_transactions3[[#This Row],[amount]]&lt;$L$16, financial_transactions3[[#This Row],[amount]]&gt;$L$17), 1, 0)</f>
        <v>0</v>
      </c>
    </row>
    <row r="7902" spans="1:9">
      <c r="A7902" t="s">
        <v>13759</v>
      </c>
      <c r="B7902" s="3">
        <v>45605</v>
      </c>
      <c r="C7902" t="s">
        <v>5111</v>
      </c>
      <c r="D7902">
        <v>615.49</v>
      </c>
      <c r="E7902" t="s">
        <v>25</v>
      </c>
      <c r="F7902" t="s">
        <v>26</v>
      </c>
      <c r="G7902" t="s">
        <v>39</v>
      </c>
      <c r="H7902" t="s">
        <v>53</v>
      </c>
      <c r="I7902">
        <f>IF(OR(financial_transactions3[[#This Row],[amount]]&lt;$L$16, financial_transactions3[[#This Row],[amount]]&gt;$L$17), 1, 0)</f>
        <v>0</v>
      </c>
    </row>
    <row r="7903" spans="1:9">
      <c r="A7903" t="s">
        <v>13760</v>
      </c>
      <c r="B7903" s="3">
        <v>45605</v>
      </c>
      <c r="C7903" t="s">
        <v>13761</v>
      </c>
      <c r="D7903">
        <v>349.21</v>
      </c>
      <c r="E7903" t="s">
        <v>67</v>
      </c>
      <c r="F7903" t="s">
        <v>32</v>
      </c>
      <c r="G7903" t="s">
        <v>48</v>
      </c>
      <c r="H7903" t="s">
        <v>123</v>
      </c>
      <c r="I7903">
        <f>IF(OR(financial_transactions3[[#This Row],[amount]]&lt;$L$16, financial_transactions3[[#This Row],[amount]]&gt;$L$17), 1, 0)</f>
        <v>1</v>
      </c>
    </row>
    <row r="7904" spans="1:9">
      <c r="A7904" t="s">
        <v>13762</v>
      </c>
      <c r="B7904" s="3">
        <v>45605</v>
      </c>
      <c r="C7904" t="s">
        <v>13763</v>
      </c>
      <c r="D7904">
        <v>1783.38</v>
      </c>
      <c r="E7904" t="s">
        <v>70</v>
      </c>
      <c r="F7904" t="s">
        <v>32</v>
      </c>
      <c r="G7904" t="s">
        <v>39</v>
      </c>
      <c r="H7904" t="s">
        <v>49</v>
      </c>
      <c r="I7904">
        <f>IF(OR(financial_transactions3[[#This Row],[amount]]&lt;$L$16, financial_transactions3[[#This Row],[amount]]&gt;$L$17), 1, 0)</f>
        <v>1</v>
      </c>
    </row>
    <row r="7905" spans="1:9">
      <c r="A7905" t="s">
        <v>13764</v>
      </c>
      <c r="B7905" s="3">
        <v>45605</v>
      </c>
      <c r="C7905" t="s">
        <v>13064</v>
      </c>
      <c r="D7905">
        <v>324.52</v>
      </c>
      <c r="E7905" t="s">
        <v>67</v>
      </c>
      <c r="F7905" t="s">
        <v>32</v>
      </c>
      <c r="G7905" t="s">
        <v>48</v>
      </c>
      <c r="H7905" t="s">
        <v>123</v>
      </c>
      <c r="I7905">
        <f>IF(OR(financial_transactions3[[#This Row],[amount]]&lt;$L$16, financial_transactions3[[#This Row],[amount]]&gt;$L$17), 1, 0)</f>
        <v>1</v>
      </c>
    </row>
    <row r="7906" spans="1:9">
      <c r="A7906" t="s">
        <v>13765</v>
      </c>
      <c r="B7906" s="3">
        <v>45605</v>
      </c>
      <c r="C7906" t="s">
        <v>7271</v>
      </c>
      <c r="D7906">
        <v>1806.21</v>
      </c>
      <c r="E7906" t="s">
        <v>122</v>
      </c>
      <c r="F7906" t="s">
        <v>20</v>
      </c>
      <c r="G7906" t="s">
        <v>27</v>
      </c>
      <c r="H7906" t="s">
        <v>75</v>
      </c>
      <c r="I7906">
        <f>IF(OR(financial_transactions3[[#This Row],[amount]]&lt;$L$16, financial_transactions3[[#This Row],[amount]]&gt;$L$17), 1, 0)</f>
        <v>1</v>
      </c>
    </row>
    <row r="7907" spans="1:9">
      <c r="A7907" t="s">
        <v>13766</v>
      </c>
      <c r="B7907" s="3">
        <v>45605</v>
      </c>
      <c r="C7907" t="s">
        <v>13767</v>
      </c>
      <c r="D7907">
        <v>1323.45</v>
      </c>
      <c r="E7907" t="s">
        <v>19</v>
      </c>
      <c r="F7907" t="s">
        <v>20</v>
      </c>
      <c r="G7907" t="s">
        <v>48</v>
      </c>
      <c r="H7907" t="s">
        <v>109</v>
      </c>
      <c r="I7907">
        <f>IF(OR(financial_transactions3[[#This Row],[amount]]&lt;$L$16, financial_transactions3[[#This Row],[amount]]&gt;$L$17), 1, 0)</f>
        <v>0</v>
      </c>
    </row>
    <row r="7908" spans="1:9">
      <c r="A7908" t="s">
        <v>13768</v>
      </c>
      <c r="B7908" s="3">
        <v>45605</v>
      </c>
      <c r="C7908" t="s">
        <v>13769</v>
      </c>
      <c r="D7908">
        <v>1555.17</v>
      </c>
      <c r="E7908" t="s">
        <v>70</v>
      </c>
      <c r="F7908" t="s">
        <v>20</v>
      </c>
      <c r="G7908" t="s">
        <v>21</v>
      </c>
      <c r="H7908" t="s">
        <v>40</v>
      </c>
      <c r="I7908">
        <f>IF(OR(financial_transactions3[[#This Row],[amount]]&lt;$L$16, financial_transactions3[[#This Row],[amount]]&gt;$L$17), 1, 0)</f>
        <v>0</v>
      </c>
    </row>
    <row r="7909" spans="1:9">
      <c r="A7909" t="s">
        <v>13770</v>
      </c>
      <c r="B7909" s="3">
        <v>45605</v>
      </c>
      <c r="C7909" t="s">
        <v>4641</v>
      </c>
      <c r="D7909">
        <v>1676.32</v>
      </c>
      <c r="E7909" t="s">
        <v>70</v>
      </c>
      <c r="F7909" t="s">
        <v>61</v>
      </c>
      <c r="G7909" t="s">
        <v>21</v>
      </c>
      <c r="H7909" t="s">
        <v>16080</v>
      </c>
      <c r="I7909">
        <f>IF(OR(financial_transactions3[[#This Row],[amount]]&lt;$L$16, financial_transactions3[[#This Row],[amount]]&gt;$L$17), 1, 0)</f>
        <v>1</v>
      </c>
    </row>
    <row r="7910" spans="1:9">
      <c r="A7910" t="s">
        <v>13771</v>
      </c>
      <c r="B7910" s="3">
        <v>45605</v>
      </c>
      <c r="C7910" t="s">
        <v>13431</v>
      </c>
      <c r="D7910">
        <v>1870.31</v>
      </c>
      <c r="E7910" t="s">
        <v>52</v>
      </c>
      <c r="F7910" t="s">
        <v>26</v>
      </c>
      <c r="G7910" t="s">
        <v>39</v>
      </c>
      <c r="H7910" t="s">
        <v>28</v>
      </c>
      <c r="I7910">
        <f>IF(OR(financial_transactions3[[#This Row],[amount]]&lt;$L$16, financial_transactions3[[#This Row],[amount]]&gt;$L$17), 1, 0)</f>
        <v>1</v>
      </c>
    </row>
    <row r="7911" spans="1:9">
      <c r="A7911" t="s">
        <v>13772</v>
      </c>
      <c r="B7911" s="3">
        <v>45605</v>
      </c>
      <c r="C7911" t="s">
        <v>3292</v>
      </c>
      <c r="D7911">
        <v>1430.64</v>
      </c>
      <c r="E7911" t="s">
        <v>47</v>
      </c>
      <c r="F7911" t="s">
        <v>26</v>
      </c>
      <c r="G7911" t="s">
        <v>27</v>
      </c>
      <c r="H7911" t="s">
        <v>176</v>
      </c>
      <c r="I7911">
        <f>IF(OR(financial_transactions3[[#This Row],[amount]]&lt;$L$16, financial_transactions3[[#This Row],[amount]]&gt;$L$17), 1, 0)</f>
        <v>0</v>
      </c>
    </row>
    <row r="7912" spans="1:9">
      <c r="A7912" t="s">
        <v>13773</v>
      </c>
      <c r="B7912" s="3">
        <v>45605</v>
      </c>
      <c r="C7912" t="s">
        <v>13774</v>
      </c>
      <c r="D7912">
        <v>1565.37</v>
      </c>
      <c r="E7912" t="s">
        <v>31</v>
      </c>
      <c r="F7912" t="s">
        <v>20</v>
      </c>
      <c r="G7912" t="s">
        <v>39</v>
      </c>
      <c r="H7912" t="s">
        <v>109</v>
      </c>
      <c r="I7912">
        <f>IF(OR(financial_transactions3[[#This Row],[amount]]&lt;$L$16, financial_transactions3[[#This Row],[amount]]&gt;$L$17), 1, 0)</f>
        <v>0</v>
      </c>
    </row>
    <row r="7913" spans="1:9">
      <c r="A7913" t="s">
        <v>13775</v>
      </c>
      <c r="B7913" s="3">
        <v>45606</v>
      </c>
      <c r="C7913" t="s">
        <v>13776</v>
      </c>
      <c r="D7913">
        <v>1618.86</v>
      </c>
      <c r="E7913" t="s">
        <v>70</v>
      </c>
      <c r="F7913" t="s">
        <v>32</v>
      </c>
      <c r="G7913" t="s">
        <v>39</v>
      </c>
      <c r="H7913" t="s">
        <v>40</v>
      </c>
      <c r="I7913">
        <f>IF(OR(financial_transactions3[[#This Row],[amount]]&lt;$L$16, financial_transactions3[[#This Row],[amount]]&gt;$L$17), 1, 0)</f>
        <v>1</v>
      </c>
    </row>
    <row r="7914" spans="1:9">
      <c r="A7914" t="s">
        <v>13777</v>
      </c>
      <c r="B7914" s="3">
        <v>45606</v>
      </c>
      <c r="C7914" t="s">
        <v>12044</v>
      </c>
      <c r="D7914">
        <v>1545.98</v>
      </c>
      <c r="E7914" t="s">
        <v>64</v>
      </c>
      <c r="F7914" t="s">
        <v>32</v>
      </c>
      <c r="G7914" t="s">
        <v>48</v>
      </c>
      <c r="H7914" t="s">
        <v>49</v>
      </c>
      <c r="I7914">
        <f>IF(OR(financial_transactions3[[#This Row],[amount]]&lt;$L$16, financial_transactions3[[#This Row],[amount]]&gt;$L$17), 1, 0)</f>
        <v>0</v>
      </c>
    </row>
    <row r="7915" spans="1:9">
      <c r="A7915" t="s">
        <v>13780</v>
      </c>
      <c r="B7915" s="3">
        <v>45606</v>
      </c>
      <c r="C7915" t="s">
        <v>7299</v>
      </c>
      <c r="D7915">
        <v>1091.53</v>
      </c>
      <c r="E7915" t="s">
        <v>19</v>
      </c>
      <c r="F7915" t="s">
        <v>32</v>
      </c>
      <c r="G7915" t="s">
        <v>48</v>
      </c>
      <c r="H7915" t="s">
        <v>123</v>
      </c>
      <c r="I7915">
        <f>IF(OR(financial_transactions3[[#This Row],[amount]]&lt;$L$16, financial_transactions3[[#This Row],[amount]]&gt;$L$17), 1, 0)</f>
        <v>0</v>
      </c>
    </row>
    <row r="7916" spans="1:9">
      <c r="A7916" t="s">
        <v>13781</v>
      </c>
      <c r="B7916" s="3">
        <v>45606</v>
      </c>
      <c r="C7916" t="s">
        <v>10499</v>
      </c>
      <c r="D7916">
        <v>476.63</v>
      </c>
      <c r="E7916" t="s">
        <v>25</v>
      </c>
      <c r="F7916" t="s">
        <v>26</v>
      </c>
      <c r="G7916" t="s">
        <v>39</v>
      </c>
      <c r="H7916" t="s">
        <v>28</v>
      </c>
      <c r="I7916">
        <f>IF(OR(financial_transactions3[[#This Row],[amount]]&lt;$L$16, financial_transactions3[[#This Row],[amount]]&gt;$L$17), 1, 0)</f>
        <v>1</v>
      </c>
    </row>
    <row r="7917" spans="1:9">
      <c r="A7917" t="s">
        <v>13782</v>
      </c>
      <c r="B7917" s="3">
        <v>45606</v>
      </c>
      <c r="C7917" t="s">
        <v>3697</v>
      </c>
      <c r="D7917">
        <v>9641.3799999999992</v>
      </c>
      <c r="E7917" t="s">
        <v>19</v>
      </c>
      <c r="F7917" t="s">
        <v>32</v>
      </c>
      <c r="G7917" t="s">
        <v>21</v>
      </c>
      <c r="H7917" t="s">
        <v>40</v>
      </c>
      <c r="I7917">
        <f>IF(OR(financial_transactions3[[#This Row],[amount]]&lt;$L$16, financial_transactions3[[#This Row],[amount]]&gt;$L$17), 1, 0)</f>
        <v>1</v>
      </c>
    </row>
    <row r="7918" spans="1:9">
      <c r="A7918" t="s">
        <v>13783</v>
      </c>
      <c r="B7918" s="3">
        <v>45606</v>
      </c>
      <c r="C7918" t="s">
        <v>13784</v>
      </c>
      <c r="D7918">
        <v>1261.02</v>
      </c>
      <c r="E7918" t="s">
        <v>31</v>
      </c>
      <c r="F7918" t="s">
        <v>26</v>
      </c>
      <c r="G7918" t="s">
        <v>21</v>
      </c>
      <c r="H7918" t="s">
        <v>16080</v>
      </c>
      <c r="I7918">
        <f>IF(OR(financial_transactions3[[#This Row],[amount]]&lt;$L$16, financial_transactions3[[#This Row],[amount]]&gt;$L$17), 1, 0)</f>
        <v>0</v>
      </c>
    </row>
    <row r="7919" spans="1:9">
      <c r="A7919" t="s">
        <v>13785</v>
      </c>
      <c r="B7919" s="3">
        <v>45606</v>
      </c>
      <c r="C7919" t="s">
        <v>9620</v>
      </c>
      <c r="D7919">
        <v>1445.97</v>
      </c>
      <c r="E7919" t="s">
        <v>31</v>
      </c>
      <c r="F7919" t="s">
        <v>32</v>
      </c>
      <c r="G7919" t="s">
        <v>48</v>
      </c>
      <c r="H7919" t="s">
        <v>16080</v>
      </c>
      <c r="I7919">
        <f>IF(OR(financial_transactions3[[#This Row],[amount]]&lt;$L$16, financial_transactions3[[#This Row],[amount]]&gt;$L$17), 1, 0)</f>
        <v>0</v>
      </c>
    </row>
    <row r="7920" spans="1:9">
      <c r="A7920" t="s">
        <v>13786</v>
      </c>
      <c r="B7920" s="3">
        <v>45606</v>
      </c>
      <c r="C7920" t="s">
        <v>13787</v>
      </c>
      <c r="D7920">
        <v>1008.07</v>
      </c>
      <c r="E7920" t="s">
        <v>67</v>
      </c>
      <c r="F7920" t="s">
        <v>20</v>
      </c>
      <c r="G7920" t="s">
        <v>21</v>
      </c>
      <c r="H7920" t="s">
        <v>123</v>
      </c>
      <c r="I7920">
        <f>IF(OR(financial_transactions3[[#This Row],[amount]]&lt;$L$16, financial_transactions3[[#This Row],[amount]]&gt;$L$17), 1, 0)</f>
        <v>0</v>
      </c>
    </row>
    <row r="7921" spans="1:9">
      <c r="A7921" t="s">
        <v>13788</v>
      </c>
      <c r="B7921" s="3">
        <v>45606</v>
      </c>
      <c r="C7921" t="s">
        <v>13789</v>
      </c>
      <c r="D7921">
        <v>930.69</v>
      </c>
      <c r="E7921" t="s">
        <v>64</v>
      </c>
      <c r="F7921" t="s">
        <v>32</v>
      </c>
      <c r="G7921" t="s">
        <v>21</v>
      </c>
      <c r="H7921" t="s">
        <v>33</v>
      </c>
      <c r="I7921">
        <f>IF(OR(financial_transactions3[[#This Row],[amount]]&lt;$L$16, financial_transactions3[[#This Row],[amount]]&gt;$L$17), 1, 0)</f>
        <v>0</v>
      </c>
    </row>
    <row r="7922" spans="1:9">
      <c r="A7922" t="s">
        <v>13790</v>
      </c>
      <c r="B7922" s="3">
        <v>45606</v>
      </c>
      <c r="C7922" t="s">
        <v>13791</v>
      </c>
      <c r="D7922">
        <v>165.24</v>
      </c>
      <c r="E7922" t="s">
        <v>67</v>
      </c>
      <c r="F7922" t="s">
        <v>61</v>
      </c>
      <c r="G7922" t="s">
        <v>48</v>
      </c>
      <c r="H7922" t="s">
        <v>109</v>
      </c>
      <c r="I7922">
        <f>IF(OR(financial_transactions3[[#This Row],[amount]]&lt;$L$16, financial_transactions3[[#This Row],[amount]]&gt;$L$17), 1, 0)</f>
        <v>1</v>
      </c>
    </row>
    <row r="7923" spans="1:9">
      <c r="A7923" t="s">
        <v>13792</v>
      </c>
      <c r="B7923" s="3">
        <v>45606</v>
      </c>
      <c r="C7923" t="s">
        <v>2345</v>
      </c>
      <c r="D7923">
        <v>1086.58</v>
      </c>
      <c r="E7923" t="s">
        <v>122</v>
      </c>
      <c r="F7923" t="s">
        <v>32</v>
      </c>
      <c r="G7923" t="s">
        <v>21</v>
      </c>
      <c r="H7923" t="s">
        <v>53</v>
      </c>
      <c r="I7923">
        <f>IF(OR(financial_transactions3[[#This Row],[amount]]&lt;$L$16, financial_transactions3[[#This Row],[amount]]&gt;$L$17), 1, 0)</f>
        <v>0</v>
      </c>
    </row>
    <row r="7924" spans="1:9">
      <c r="A7924" t="s">
        <v>13793</v>
      </c>
      <c r="B7924" s="3">
        <v>45606</v>
      </c>
      <c r="C7924" t="s">
        <v>4233</v>
      </c>
      <c r="D7924">
        <v>647.78</v>
      </c>
      <c r="E7924" t="s">
        <v>47</v>
      </c>
      <c r="F7924" t="s">
        <v>61</v>
      </c>
      <c r="G7924" t="s">
        <v>48</v>
      </c>
      <c r="H7924" t="s">
        <v>109</v>
      </c>
      <c r="I7924">
        <f>IF(OR(financial_transactions3[[#This Row],[amount]]&lt;$L$16, financial_transactions3[[#This Row],[amount]]&gt;$L$17), 1, 0)</f>
        <v>0</v>
      </c>
    </row>
    <row r="7925" spans="1:9">
      <c r="A7925" t="s">
        <v>13794</v>
      </c>
      <c r="B7925" s="3">
        <v>45606</v>
      </c>
      <c r="C7925" t="s">
        <v>13795</v>
      </c>
      <c r="D7925">
        <v>811.58</v>
      </c>
      <c r="E7925" t="s">
        <v>19</v>
      </c>
      <c r="F7925" t="s">
        <v>61</v>
      </c>
      <c r="G7925" t="s">
        <v>27</v>
      </c>
      <c r="H7925" t="s">
        <v>123</v>
      </c>
      <c r="I7925">
        <f>IF(OR(financial_transactions3[[#This Row],[amount]]&lt;$L$16, financial_transactions3[[#This Row],[amount]]&gt;$L$17), 1, 0)</f>
        <v>0</v>
      </c>
    </row>
    <row r="7926" spans="1:9">
      <c r="A7926" t="s">
        <v>13796</v>
      </c>
      <c r="B7926" s="3">
        <v>45606</v>
      </c>
      <c r="C7926" t="s">
        <v>13797</v>
      </c>
      <c r="D7926">
        <v>1358.49</v>
      </c>
      <c r="E7926" t="s">
        <v>67</v>
      </c>
      <c r="F7926" t="s">
        <v>61</v>
      </c>
      <c r="G7926" t="s">
        <v>21</v>
      </c>
      <c r="H7926" t="s">
        <v>87</v>
      </c>
      <c r="I7926">
        <f>IF(OR(financial_transactions3[[#This Row],[amount]]&lt;$L$16, financial_transactions3[[#This Row],[amount]]&gt;$L$17), 1, 0)</f>
        <v>0</v>
      </c>
    </row>
    <row r="7927" spans="1:9">
      <c r="A7927" t="s">
        <v>13798</v>
      </c>
      <c r="B7927" s="3">
        <v>45606</v>
      </c>
      <c r="C7927" t="s">
        <v>13799</v>
      </c>
      <c r="D7927">
        <v>1479.06</v>
      </c>
      <c r="E7927" t="s">
        <v>67</v>
      </c>
      <c r="F7927" t="s">
        <v>61</v>
      </c>
      <c r="G7927" t="s">
        <v>27</v>
      </c>
      <c r="H7927" t="s">
        <v>53</v>
      </c>
      <c r="I7927">
        <f>IF(OR(financial_transactions3[[#This Row],[amount]]&lt;$L$16, financial_transactions3[[#This Row],[amount]]&gt;$L$17), 1, 0)</f>
        <v>0</v>
      </c>
    </row>
    <row r="7928" spans="1:9">
      <c r="A7928" t="s">
        <v>13800</v>
      </c>
      <c r="B7928" s="3">
        <v>45606</v>
      </c>
      <c r="C7928" t="s">
        <v>13801</v>
      </c>
      <c r="D7928">
        <v>93.08</v>
      </c>
      <c r="E7928" t="s">
        <v>25</v>
      </c>
      <c r="F7928" t="s">
        <v>32</v>
      </c>
      <c r="G7928" t="s">
        <v>27</v>
      </c>
      <c r="H7928" t="s">
        <v>94</v>
      </c>
      <c r="I7928">
        <f>IF(OR(financial_transactions3[[#This Row],[amount]]&lt;$L$16, financial_transactions3[[#This Row],[amount]]&gt;$L$17), 1, 0)</f>
        <v>1</v>
      </c>
    </row>
    <row r="7929" spans="1:9">
      <c r="A7929" t="s">
        <v>13802</v>
      </c>
      <c r="B7929" s="3">
        <v>45606</v>
      </c>
      <c r="C7929" t="s">
        <v>2516</v>
      </c>
      <c r="D7929">
        <v>1578.74</v>
      </c>
      <c r="E7929" t="s">
        <v>19</v>
      </c>
      <c r="F7929" t="s">
        <v>26</v>
      </c>
      <c r="G7929" t="s">
        <v>21</v>
      </c>
      <c r="H7929" t="s">
        <v>44</v>
      </c>
      <c r="I7929">
        <f>IF(OR(financial_transactions3[[#This Row],[amount]]&lt;$L$16, financial_transactions3[[#This Row],[amount]]&gt;$L$17), 1, 0)</f>
        <v>0</v>
      </c>
    </row>
    <row r="7930" spans="1:9">
      <c r="A7930" t="s">
        <v>13803</v>
      </c>
      <c r="B7930" s="3">
        <v>45606</v>
      </c>
      <c r="C7930" t="s">
        <v>13804</v>
      </c>
      <c r="D7930">
        <v>1204.29</v>
      </c>
      <c r="E7930" t="s">
        <v>67</v>
      </c>
      <c r="F7930" t="s">
        <v>26</v>
      </c>
      <c r="G7930" t="s">
        <v>27</v>
      </c>
      <c r="H7930" t="s">
        <v>53</v>
      </c>
      <c r="I7930">
        <f>IF(OR(financial_transactions3[[#This Row],[amount]]&lt;$L$16, financial_transactions3[[#This Row],[amount]]&gt;$L$17), 1, 0)</f>
        <v>0</v>
      </c>
    </row>
    <row r="7931" spans="1:9">
      <c r="A7931" t="s">
        <v>13805</v>
      </c>
      <c r="B7931" s="3">
        <v>45606</v>
      </c>
      <c r="C7931" t="s">
        <v>13806</v>
      </c>
      <c r="D7931">
        <v>1288.07</v>
      </c>
      <c r="E7931" t="s">
        <v>16079</v>
      </c>
      <c r="F7931" t="s">
        <v>26</v>
      </c>
      <c r="G7931" t="s">
        <v>27</v>
      </c>
      <c r="H7931" t="s">
        <v>87</v>
      </c>
      <c r="I7931">
        <f>IF(OR(financial_transactions3[[#This Row],[amount]]&lt;$L$16, financial_transactions3[[#This Row],[amount]]&gt;$L$17), 1, 0)</f>
        <v>0</v>
      </c>
    </row>
    <row r="7932" spans="1:9">
      <c r="A7932" t="s">
        <v>13807</v>
      </c>
      <c r="B7932" s="3">
        <v>45606</v>
      </c>
      <c r="C7932" t="s">
        <v>4882</v>
      </c>
      <c r="D7932">
        <v>68.19</v>
      </c>
      <c r="E7932" t="s">
        <v>64</v>
      </c>
      <c r="F7932" t="s">
        <v>26</v>
      </c>
      <c r="G7932" t="s">
        <v>27</v>
      </c>
      <c r="H7932" t="s">
        <v>16080</v>
      </c>
      <c r="I7932">
        <f>IF(OR(financial_transactions3[[#This Row],[amount]]&lt;$L$16, financial_transactions3[[#This Row],[amount]]&gt;$L$17), 1, 0)</f>
        <v>1</v>
      </c>
    </row>
    <row r="7933" spans="1:9">
      <c r="A7933" t="s">
        <v>13808</v>
      </c>
      <c r="B7933" s="3">
        <v>45606</v>
      </c>
      <c r="C7933" t="s">
        <v>13809</v>
      </c>
      <c r="D7933">
        <v>1366.64</v>
      </c>
      <c r="E7933" t="s">
        <v>16079</v>
      </c>
      <c r="F7933" t="s">
        <v>20</v>
      </c>
      <c r="G7933" t="s">
        <v>48</v>
      </c>
      <c r="H7933" t="s">
        <v>16080</v>
      </c>
      <c r="I7933">
        <f>IF(OR(financial_transactions3[[#This Row],[amount]]&lt;$L$16, financial_transactions3[[#This Row],[amount]]&gt;$L$17), 1, 0)</f>
        <v>0</v>
      </c>
    </row>
    <row r="7934" spans="1:9">
      <c r="A7934" t="s">
        <v>13810</v>
      </c>
      <c r="B7934" s="3">
        <v>45607</v>
      </c>
      <c r="C7934" t="s">
        <v>13811</v>
      </c>
      <c r="D7934">
        <v>1208.79</v>
      </c>
      <c r="E7934" t="s">
        <v>122</v>
      </c>
      <c r="F7934" t="s">
        <v>20</v>
      </c>
      <c r="G7934" t="s">
        <v>48</v>
      </c>
      <c r="H7934" t="s">
        <v>16080</v>
      </c>
      <c r="I7934">
        <f>IF(OR(financial_transactions3[[#This Row],[amount]]&lt;$L$16, financial_transactions3[[#This Row],[amount]]&gt;$L$17), 1, 0)</f>
        <v>0</v>
      </c>
    </row>
    <row r="7935" spans="1:9">
      <c r="A7935" t="s">
        <v>13812</v>
      </c>
      <c r="B7935" s="3">
        <v>45607</v>
      </c>
      <c r="C7935" t="s">
        <v>2418</v>
      </c>
      <c r="D7935">
        <v>398.91</v>
      </c>
      <c r="E7935" t="s">
        <v>25</v>
      </c>
      <c r="F7935" t="s">
        <v>20</v>
      </c>
      <c r="G7935" t="s">
        <v>39</v>
      </c>
      <c r="H7935" t="s">
        <v>33</v>
      </c>
      <c r="I7935">
        <f>IF(OR(financial_transactions3[[#This Row],[amount]]&lt;$L$16, financial_transactions3[[#This Row],[amount]]&gt;$L$17), 1, 0)</f>
        <v>1</v>
      </c>
    </row>
    <row r="7936" spans="1:9">
      <c r="A7936" t="s">
        <v>13813</v>
      </c>
      <c r="B7936" s="3">
        <v>45607</v>
      </c>
      <c r="C7936" t="s">
        <v>1883</v>
      </c>
      <c r="D7936">
        <v>61.5</v>
      </c>
      <c r="E7936" t="s">
        <v>16110</v>
      </c>
      <c r="F7936" t="s">
        <v>26</v>
      </c>
      <c r="G7936" t="s">
        <v>39</v>
      </c>
      <c r="H7936" t="s">
        <v>36</v>
      </c>
      <c r="I7936">
        <f>IF(OR(financial_transactions3[[#This Row],[amount]]&lt;$L$16, financial_transactions3[[#This Row],[amount]]&gt;$L$17), 1, 0)</f>
        <v>1</v>
      </c>
    </row>
    <row r="7937" spans="1:9">
      <c r="A7937" t="s">
        <v>13814</v>
      </c>
      <c r="B7937" s="3">
        <v>45607</v>
      </c>
      <c r="C7937" t="s">
        <v>11586</v>
      </c>
      <c r="D7937">
        <v>543.02</v>
      </c>
      <c r="E7937" t="s">
        <v>70</v>
      </c>
      <c r="F7937" t="s">
        <v>26</v>
      </c>
      <c r="G7937" t="s">
        <v>21</v>
      </c>
      <c r="H7937" t="s">
        <v>16080</v>
      </c>
      <c r="I7937">
        <f>IF(OR(financial_transactions3[[#This Row],[amount]]&lt;$L$16, financial_transactions3[[#This Row],[amount]]&gt;$L$17), 1, 0)</f>
        <v>1</v>
      </c>
    </row>
    <row r="7938" spans="1:9">
      <c r="A7938" t="s">
        <v>13815</v>
      </c>
      <c r="B7938" s="3">
        <v>45607</v>
      </c>
      <c r="C7938" t="s">
        <v>7880</v>
      </c>
      <c r="D7938">
        <v>1010.12</v>
      </c>
      <c r="E7938" t="s">
        <v>70</v>
      </c>
      <c r="F7938" t="s">
        <v>20</v>
      </c>
      <c r="G7938" t="s">
        <v>48</v>
      </c>
      <c r="H7938" t="s">
        <v>36</v>
      </c>
      <c r="I7938">
        <f>IF(OR(financial_transactions3[[#This Row],[amount]]&lt;$L$16, financial_transactions3[[#This Row],[amount]]&gt;$L$17), 1, 0)</f>
        <v>0</v>
      </c>
    </row>
    <row r="7939" spans="1:9">
      <c r="A7939" t="s">
        <v>13816</v>
      </c>
      <c r="B7939" s="3">
        <v>45607</v>
      </c>
      <c r="C7939" t="s">
        <v>5434</v>
      </c>
      <c r="D7939">
        <v>1152.7</v>
      </c>
      <c r="E7939" t="s">
        <v>122</v>
      </c>
      <c r="F7939" t="s">
        <v>20</v>
      </c>
      <c r="G7939" t="s">
        <v>27</v>
      </c>
      <c r="H7939" t="s">
        <v>176</v>
      </c>
      <c r="I7939">
        <f>IF(OR(financial_transactions3[[#This Row],[amount]]&lt;$L$16, financial_transactions3[[#This Row],[amount]]&gt;$L$17), 1, 0)</f>
        <v>0</v>
      </c>
    </row>
    <row r="7940" spans="1:9">
      <c r="A7940" t="s">
        <v>13817</v>
      </c>
      <c r="B7940" s="3">
        <v>45607</v>
      </c>
      <c r="C7940" t="s">
        <v>6036</v>
      </c>
      <c r="D7940">
        <v>836.69</v>
      </c>
      <c r="E7940" t="s">
        <v>64</v>
      </c>
      <c r="F7940" t="s">
        <v>32</v>
      </c>
      <c r="G7940" t="s">
        <v>21</v>
      </c>
      <c r="H7940" t="s">
        <v>57</v>
      </c>
      <c r="I7940">
        <f>IF(OR(financial_transactions3[[#This Row],[amount]]&lt;$L$16, financial_transactions3[[#This Row],[amount]]&gt;$L$17), 1, 0)</f>
        <v>0</v>
      </c>
    </row>
    <row r="7941" spans="1:9">
      <c r="A7941" t="s">
        <v>13818</v>
      </c>
      <c r="B7941" s="3">
        <v>45607</v>
      </c>
      <c r="C7941" t="s">
        <v>5145</v>
      </c>
      <c r="D7941">
        <v>1678.69</v>
      </c>
      <c r="E7941" t="s">
        <v>52</v>
      </c>
      <c r="F7941" t="s">
        <v>26</v>
      </c>
      <c r="G7941" t="s">
        <v>48</v>
      </c>
      <c r="H7941" t="s">
        <v>22</v>
      </c>
      <c r="I7941">
        <f>IF(OR(financial_transactions3[[#This Row],[amount]]&lt;$L$16, financial_transactions3[[#This Row],[amount]]&gt;$L$17), 1, 0)</f>
        <v>1</v>
      </c>
    </row>
    <row r="7942" spans="1:9">
      <c r="A7942" t="s">
        <v>13819</v>
      </c>
      <c r="B7942" s="3">
        <v>45607</v>
      </c>
      <c r="C7942" t="s">
        <v>2694</v>
      </c>
      <c r="D7942">
        <v>1723.98</v>
      </c>
      <c r="E7942" t="s">
        <v>47</v>
      </c>
      <c r="F7942" t="s">
        <v>32</v>
      </c>
      <c r="G7942" t="s">
        <v>27</v>
      </c>
      <c r="H7942" t="s">
        <v>22</v>
      </c>
      <c r="I7942">
        <f>IF(OR(financial_transactions3[[#This Row],[amount]]&lt;$L$16, financial_transactions3[[#This Row],[amount]]&gt;$L$17), 1, 0)</f>
        <v>1</v>
      </c>
    </row>
    <row r="7943" spans="1:9">
      <c r="A7943" t="s">
        <v>13820</v>
      </c>
      <c r="B7943" s="3">
        <v>45607</v>
      </c>
      <c r="C7943" t="s">
        <v>2783</v>
      </c>
      <c r="D7943">
        <v>5858.4</v>
      </c>
      <c r="E7943" t="s">
        <v>67</v>
      </c>
      <c r="F7943" t="s">
        <v>20</v>
      </c>
      <c r="G7943" t="s">
        <v>27</v>
      </c>
      <c r="H7943" t="s">
        <v>53</v>
      </c>
      <c r="I7943">
        <f>IF(OR(financial_transactions3[[#This Row],[amount]]&lt;$L$16, financial_transactions3[[#This Row],[amount]]&gt;$L$17), 1, 0)</f>
        <v>1</v>
      </c>
    </row>
    <row r="7944" spans="1:9">
      <c r="A7944" t="s">
        <v>13821</v>
      </c>
      <c r="B7944" s="3">
        <v>45607</v>
      </c>
      <c r="C7944" t="s">
        <v>13822</v>
      </c>
      <c r="D7944">
        <v>1605.74</v>
      </c>
      <c r="E7944" t="s">
        <v>67</v>
      </c>
      <c r="F7944" t="s">
        <v>20</v>
      </c>
      <c r="G7944" t="s">
        <v>27</v>
      </c>
      <c r="H7944" t="s">
        <v>33</v>
      </c>
      <c r="I7944">
        <f>IF(OR(financial_transactions3[[#This Row],[amount]]&lt;$L$16, financial_transactions3[[#This Row],[amount]]&gt;$L$17), 1, 0)</f>
        <v>1</v>
      </c>
    </row>
    <row r="7945" spans="1:9">
      <c r="A7945" t="s">
        <v>13823</v>
      </c>
      <c r="B7945" s="3">
        <v>45607</v>
      </c>
      <c r="C7945" t="s">
        <v>13824</v>
      </c>
      <c r="D7945">
        <v>1875.37</v>
      </c>
      <c r="E7945" t="s">
        <v>16110</v>
      </c>
      <c r="F7945" t="s">
        <v>32</v>
      </c>
      <c r="G7945" t="s">
        <v>27</v>
      </c>
      <c r="H7945" t="s">
        <v>53</v>
      </c>
      <c r="I7945">
        <f>IF(OR(financial_transactions3[[#This Row],[amount]]&lt;$L$16, financial_transactions3[[#This Row],[amount]]&gt;$L$17), 1, 0)</f>
        <v>1</v>
      </c>
    </row>
    <row r="7946" spans="1:9">
      <c r="A7946" t="s">
        <v>13825</v>
      </c>
      <c r="B7946" s="3">
        <v>45607</v>
      </c>
      <c r="C7946" t="s">
        <v>4849</v>
      </c>
      <c r="D7946">
        <v>817.35</v>
      </c>
      <c r="E7946" t="s">
        <v>25</v>
      </c>
      <c r="F7946" t="s">
        <v>26</v>
      </c>
      <c r="G7946" t="s">
        <v>39</v>
      </c>
      <c r="H7946" t="s">
        <v>40</v>
      </c>
      <c r="I7946">
        <f>IF(OR(financial_transactions3[[#This Row],[amount]]&lt;$L$16, financial_transactions3[[#This Row],[amount]]&gt;$L$17), 1, 0)</f>
        <v>0</v>
      </c>
    </row>
    <row r="7947" spans="1:9">
      <c r="A7947" t="s">
        <v>13826</v>
      </c>
      <c r="B7947" s="3">
        <v>45607</v>
      </c>
      <c r="C7947" t="s">
        <v>13827</v>
      </c>
      <c r="D7947">
        <v>1938.62</v>
      </c>
      <c r="E7947" t="s">
        <v>70</v>
      </c>
      <c r="F7947" t="s">
        <v>32</v>
      </c>
      <c r="G7947" t="s">
        <v>27</v>
      </c>
      <c r="H7947" t="s">
        <v>123</v>
      </c>
      <c r="I7947">
        <f>IF(OR(financial_transactions3[[#This Row],[amount]]&lt;$L$16, financial_transactions3[[#This Row],[amount]]&gt;$L$17), 1, 0)</f>
        <v>1</v>
      </c>
    </row>
    <row r="7948" spans="1:9">
      <c r="A7948" t="s">
        <v>13828</v>
      </c>
      <c r="B7948" s="3">
        <v>45607</v>
      </c>
      <c r="C7948" t="s">
        <v>13829</v>
      </c>
      <c r="D7948">
        <v>516.27</v>
      </c>
      <c r="E7948" t="s">
        <v>31</v>
      </c>
      <c r="F7948" t="s">
        <v>20</v>
      </c>
      <c r="G7948" t="s">
        <v>21</v>
      </c>
      <c r="H7948" t="s">
        <v>94</v>
      </c>
      <c r="I7948">
        <f>IF(OR(financial_transactions3[[#This Row],[amount]]&lt;$L$16, financial_transactions3[[#This Row],[amount]]&gt;$L$17), 1, 0)</f>
        <v>1</v>
      </c>
    </row>
    <row r="7949" spans="1:9">
      <c r="A7949" t="s">
        <v>13830</v>
      </c>
      <c r="B7949" s="3">
        <v>45607</v>
      </c>
      <c r="C7949" t="s">
        <v>2204</v>
      </c>
      <c r="D7949">
        <v>376.69</v>
      </c>
      <c r="E7949" t="s">
        <v>16110</v>
      </c>
      <c r="F7949" t="s">
        <v>20</v>
      </c>
      <c r="G7949" t="s">
        <v>27</v>
      </c>
      <c r="H7949" t="s">
        <v>28</v>
      </c>
      <c r="I7949">
        <f>IF(OR(financial_transactions3[[#This Row],[amount]]&lt;$L$16, financial_transactions3[[#This Row],[amount]]&gt;$L$17), 1, 0)</f>
        <v>1</v>
      </c>
    </row>
    <row r="7950" spans="1:9">
      <c r="A7950" t="s">
        <v>13831</v>
      </c>
      <c r="B7950" s="3">
        <v>45607</v>
      </c>
      <c r="C7950" t="s">
        <v>13832</v>
      </c>
      <c r="D7950">
        <v>12048.09</v>
      </c>
      <c r="E7950" t="s">
        <v>67</v>
      </c>
      <c r="F7950" t="s">
        <v>20</v>
      </c>
      <c r="G7950" t="s">
        <v>27</v>
      </c>
      <c r="H7950" t="s">
        <v>87</v>
      </c>
      <c r="I7950">
        <f>IF(OR(financial_transactions3[[#This Row],[amount]]&lt;$L$16, financial_transactions3[[#This Row],[amount]]&gt;$L$17), 1, 0)</f>
        <v>1</v>
      </c>
    </row>
    <row r="7951" spans="1:9">
      <c r="A7951" t="s">
        <v>13833</v>
      </c>
      <c r="B7951" s="3">
        <v>45607</v>
      </c>
      <c r="C7951" t="s">
        <v>13834</v>
      </c>
      <c r="D7951">
        <v>1864.91</v>
      </c>
      <c r="E7951" t="s">
        <v>64</v>
      </c>
      <c r="F7951" t="s">
        <v>61</v>
      </c>
      <c r="G7951" t="s">
        <v>27</v>
      </c>
      <c r="H7951" t="s">
        <v>33</v>
      </c>
      <c r="I7951">
        <f>IF(OR(financial_transactions3[[#This Row],[amount]]&lt;$L$16, financial_transactions3[[#This Row],[amount]]&gt;$L$17), 1, 0)</f>
        <v>1</v>
      </c>
    </row>
    <row r="7952" spans="1:9">
      <c r="A7952" t="s">
        <v>13835</v>
      </c>
      <c r="B7952" s="3">
        <v>45607</v>
      </c>
      <c r="C7952" t="s">
        <v>13836</v>
      </c>
      <c r="D7952">
        <v>1464.28</v>
      </c>
      <c r="E7952" t="s">
        <v>16110</v>
      </c>
      <c r="F7952" t="s">
        <v>26</v>
      </c>
      <c r="G7952" t="s">
        <v>48</v>
      </c>
      <c r="H7952" t="s">
        <v>94</v>
      </c>
      <c r="I7952">
        <f>IF(OR(financial_transactions3[[#This Row],[amount]]&lt;$L$16, financial_transactions3[[#This Row],[amount]]&gt;$L$17), 1, 0)</f>
        <v>0</v>
      </c>
    </row>
    <row r="7953" spans="1:9">
      <c r="A7953" t="s">
        <v>13837</v>
      </c>
      <c r="B7953" s="3">
        <v>45607</v>
      </c>
      <c r="C7953" t="s">
        <v>7734</v>
      </c>
      <c r="D7953">
        <v>766.22</v>
      </c>
      <c r="E7953" t="s">
        <v>122</v>
      </c>
      <c r="F7953" t="s">
        <v>32</v>
      </c>
      <c r="G7953" t="s">
        <v>27</v>
      </c>
      <c r="H7953" t="s">
        <v>53</v>
      </c>
      <c r="I7953">
        <f>IF(OR(financial_transactions3[[#This Row],[amount]]&lt;$L$16, financial_transactions3[[#This Row],[amount]]&gt;$L$17), 1, 0)</f>
        <v>0</v>
      </c>
    </row>
    <row r="7954" spans="1:9">
      <c r="A7954" t="s">
        <v>13838</v>
      </c>
      <c r="B7954" s="3">
        <v>45607</v>
      </c>
      <c r="C7954" t="s">
        <v>6056</v>
      </c>
      <c r="D7954">
        <v>880.94</v>
      </c>
      <c r="E7954" t="s">
        <v>122</v>
      </c>
      <c r="F7954" t="s">
        <v>20</v>
      </c>
      <c r="G7954" t="s">
        <v>27</v>
      </c>
      <c r="H7954" t="s">
        <v>40</v>
      </c>
      <c r="I7954">
        <f>IF(OR(financial_transactions3[[#This Row],[amount]]&lt;$L$16, financial_transactions3[[#This Row],[amount]]&gt;$L$17), 1, 0)</f>
        <v>0</v>
      </c>
    </row>
    <row r="7955" spans="1:9">
      <c r="A7955" t="s">
        <v>13839</v>
      </c>
      <c r="B7955" s="3">
        <v>45607</v>
      </c>
      <c r="C7955" t="s">
        <v>1637</v>
      </c>
      <c r="D7955">
        <v>5637.04</v>
      </c>
      <c r="E7955" t="s">
        <v>19</v>
      </c>
      <c r="F7955" t="s">
        <v>20</v>
      </c>
      <c r="G7955" t="s">
        <v>39</v>
      </c>
      <c r="H7955" t="s">
        <v>94</v>
      </c>
      <c r="I7955">
        <f>IF(OR(financial_transactions3[[#This Row],[amount]]&lt;$L$16, financial_transactions3[[#This Row],[amount]]&gt;$L$17), 1, 0)</f>
        <v>1</v>
      </c>
    </row>
    <row r="7956" spans="1:9">
      <c r="A7956" t="s">
        <v>13841</v>
      </c>
      <c r="B7956" s="3">
        <v>45607</v>
      </c>
      <c r="C7956" t="s">
        <v>13842</v>
      </c>
      <c r="D7956">
        <v>589.92999999999995</v>
      </c>
      <c r="E7956" t="s">
        <v>31</v>
      </c>
      <c r="F7956" t="s">
        <v>26</v>
      </c>
      <c r="G7956" t="s">
        <v>21</v>
      </c>
      <c r="H7956" t="s">
        <v>44</v>
      </c>
      <c r="I7956">
        <f>IF(OR(financial_transactions3[[#This Row],[amount]]&lt;$L$16, financial_transactions3[[#This Row],[amount]]&gt;$L$17), 1, 0)</f>
        <v>0</v>
      </c>
    </row>
    <row r="7957" spans="1:9">
      <c r="A7957" t="s">
        <v>13843</v>
      </c>
      <c r="B7957" s="3">
        <v>45607</v>
      </c>
      <c r="C7957" t="s">
        <v>6010</v>
      </c>
      <c r="D7957">
        <v>883.24</v>
      </c>
      <c r="E7957" t="s">
        <v>25</v>
      </c>
      <c r="F7957" t="s">
        <v>26</v>
      </c>
      <c r="G7957" t="s">
        <v>48</v>
      </c>
      <c r="H7957" t="s">
        <v>33</v>
      </c>
      <c r="I7957">
        <f>IF(OR(financial_transactions3[[#This Row],[amount]]&lt;$L$16, financial_transactions3[[#This Row],[amount]]&gt;$L$17), 1, 0)</f>
        <v>0</v>
      </c>
    </row>
    <row r="7958" spans="1:9">
      <c r="A7958" t="s">
        <v>13844</v>
      </c>
      <c r="B7958" s="3">
        <v>45607</v>
      </c>
      <c r="C7958" t="s">
        <v>1879</v>
      </c>
      <c r="D7958">
        <v>699.32</v>
      </c>
      <c r="E7958" t="s">
        <v>122</v>
      </c>
      <c r="F7958" t="s">
        <v>61</v>
      </c>
      <c r="G7958" t="s">
        <v>21</v>
      </c>
      <c r="H7958" t="s">
        <v>87</v>
      </c>
      <c r="I7958">
        <f>IF(OR(financial_transactions3[[#This Row],[amount]]&lt;$L$16, financial_transactions3[[#This Row],[amount]]&gt;$L$17), 1, 0)</f>
        <v>0</v>
      </c>
    </row>
    <row r="7959" spans="1:9">
      <c r="A7959" t="s">
        <v>13845</v>
      </c>
      <c r="B7959" s="3">
        <v>45607</v>
      </c>
      <c r="C7959" t="s">
        <v>13393</v>
      </c>
      <c r="D7959">
        <v>1783.96</v>
      </c>
      <c r="E7959" t="s">
        <v>52</v>
      </c>
      <c r="F7959" t="s">
        <v>20</v>
      </c>
      <c r="G7959" t="s">
        <v>21</v>
      </c>
      <c r="H7959" t="s">
        <v>36</v>
      </c>
      <c r="I7959">
        <f>IF(OR(financial_transactions3[[#This Row],[amount]]&lt;$L$16, financial_transactions3[[#This Row],[amount]]&gt;$L$17), 1, 0)</f>
        <v>1</v>
      </c>
    </row>
    <row r="7960" spans="1:9">
      <c r="A7960" t="s">
        <v>13846</v>
      </c>
      <c r="B7960" s="3">
        <v>45607</v>
      </c>
      <c r="C7960" t="s">
        <v>5267</v>
      </c>
      <c r="D7960">
        <v>1637.59</v>
      </c>
      <c r="E7960" t="s">
        <v>122</v>
      </c>
      <c r="F7960" t="s">
        <v>32</v>
      </c>
      <c r="G7960" t="s">
        <v>21</v>
      </c>
      <c r="H7960" t="s">
        <v>36</v>
      </c>
      <c r="I7960">
        <f>IF(OR(financial_transactions3[[#This Row],[amount]]&lt;$L$16, financial_transactions3[[#This Row],[amount]]&gt;$L$17), 1, 0)</f>
        <v>1</v>
      </c>
    </row>
    <row r="7961" spans="1:9">
      <c r="A7961" t="s">
        <v>13847</v>
      </c>
      <c r="B7961" s="3">
        <v>45608</v>
      </c>
      <c r="C7961" t="s">
        <v>4888</v>
      </c>
      <c r="D7961">
        <v>1870.93</v>
      </c>
      <c r="E7961" t="s">
        <v>19</v>
      </c>
      <c r="F7961" t="s">
        <v>26</v>
      </c>
      <c r="G7961" t="s">
        <v>48</v>
      </c>
      <c r="H7961" t="s">
        <v>109</v>
      </c>
      <c r="I7961">
        <f>IF(OR(financial_transactions3[[#This Row],[amount]]&lt;$L$16, financial_transactions3[[#This Row],[amount]]&gt;$L$17), 1, 0)</f>
        <v>1</v>
      </c>
    </row>
    <row r="7962" spans="1:9">
      <c r="A7962" t="s">
        <v>13848</v>
      </c>
      <c r="B7962" s="3">
        <v>45608</v>
      </c>
      <c r="C7962" t="s">
        <v>13849</v>
      </c>
      <c r="D7962">
        <v>1866.63</v>
      </c>
      <c r="E7962" t="s">
        <v>67</v>
      </c>
      <c r="F7962" t="s">
        <v>20</v>
      </c>
      <c r="G7962" t="s">
        <v>48</v>
      </c>
      <c r="H7962" t="s">
        <v>109</v>
      </c>
      <c r="I7962">
        <f>IF(OR(financial_transactions3[[#This Row],[amount]]&lt;$L$16, financial_transactions3[[#This Row],[amount]]&gt;$L$17), 1, 0)</f>
        <v>1</v>
      </c>
    </row>
    <row r="7963" spans="1:9">
      <c r="A7963" t="s">
        <v>13850</v>
      </c>
      <c r="B7963" s="3">
        <v>45608</v>
      </c>
      <c r="C7963" t="s">
        <v>7554</v>
      </c>
      <c r="D7963">
        <v>1371.96</v>
      </c>
      <c r="E7963" t="s">
        <v>52</v>
      </c>
      <c r="F7963" t="s">
        <v>61</v>
      </c>
      <c r="G7963" t="s">
        <v>27</v>
      </c>
      <c r="H7963" t="s">
        <v>40</v>
      </c>
      <c r="I7963">
        <f>IF(OR(financial_transactions3[[#This Row],[amount]]&lt;$L$16, financial_transactions3[[#This Row],[amount]]&gt;$L$17), 1, 0)</f>
        <v>0</v>
      </c>
    </row>
    <row r="7964" spans="1:9">
      <c r="A7964" t="s">
        <v>13851</v>
      </c>
      <c r="B7964" s="3">
        <v>45608</v>
      </c>
      <c r="C7964" t="s">
        <v>13852</v>
      </c>
      <c r="D7964">
        <v>1146.83</v>
      </c>
      <c r="E7964" t="s">
        <v>67</v>
      </c>
      <c r="F7964" t="s">
        <v>20</v>
      </c>
      <c r="G7964" t="s">
        <v>27</v>
      </c>
      <c r="H7964" t="s">
        <v>36</v>
      </c>
      <c r="I7964">
        <f>IF(OR(financial_transactions3[[#This Row],[amount]]&lt;$L$16, financial_transactions3[[#This Row],[amount]]&gt;$L$17), 1, 0)</f>
        <v>0</v>
      </c>
    </row>
    <row r="7965" spans="1:9">
      <c r="A7965" t="s">
        <v>13853</v>
      </c>
      <c r="B7965" s="3">
        <v>45608</v>
      </c>
      <c r="C7965" t="s">
        <v>11648</v>
      </c>
      <c r="D7965">
        <v>104.88</v>
      </c>
      <c r="E7965" t="s">
        <v>31</v>
      </c>
      <c r="F7965" t="s">
        <v>20</v>
      </c>
      <c r="G7965" t="s">
        <v>39</v>
      </c>
      <c r="H7965" t="s">
        <v>176</v>
      </c>
      <c r="I7965">
        <f>IF(OR(financial_transactions3[[#This Row],[amount]]&lt;$L$16, financial_transactions3[[#This Row],[amount]]&gt;$L$17), 1, 0)</f>
        <v>1</v>
      </c>
    </row>
    <row r="7966" spans="1:9">
      <c r="A7966" t="s">
        <v>13854</v>
      </c>
      <c r="B7966" s="3">
        <v>45608</v>
      </c>
      <c r="C7966" t="s">
        <v>9097</v>
      </c>
      <c r="D7966">
        <v>370.5</v>
      </c>
      <c r="E7966" t="s">
        <v>16110</v>
      </c>
      <c r="F7966" t="s">
        <v>32</v>
      </c>
      <c r="G7966" t="s">
        <v>27</v>
      </c>
      <c r="H7966" t="s">
        <v>53</v>
      </c>
      <c r="I7966">
        <f>IF(OR(financial_transactions3[[#This Row],[amount]]&lt;$L$16, financial_transactions3[[#This Row],[amount]]&gt;$L$17), 1, 0)</f>
        <v>1</v>
      </c>
    </row>
    <row r="7967" spans="1:9">
      <c r="A7967" t="s">
        <v>13855</v>
      </c>
      <c r="B7967" s="3">
        <v>45608</v>
      </c>
      <c r="C7967" t="s">
        <v>13856</v>
      </c>
      <c r="D7967">
        <v>1087.3900000000001</v>
      </c>
      <c r="E7967" t="s">
        <v>25</v>
      </c>
      <c r="F7967" t="s">
        <v>20</v>
      </c>
      <c r="G7967" t="s">
        <v>27</v>
      </c>
      <c r="H7967" t="s">
        <v>40</v>
      </c>
      <c r="I7967">
        <f>IF(OR(financial_transactions3[[#This Row],[amount]]&lt;$L$16, financial_transactions3[[#This Row],[amount]]&gt;$L$17), 1, 0)</f>
        <v>0</v>
      </c>
    </row>
    <row r="7968" spans="1:9">
      <c r="A7968" t="s">
        <v>13857</v>
      </c>
      <c r="B7968" s="3">
        <v>45608</v>
      </c>
      <c r="C7968" t="s">
        <v>13290</v>
      </c>
      <c r="D7968">
        <v>19215.43</v>
      </c>
      <c r="E7968" t="s">
        <v>16110</v>
      </c>
      <c r="F7968" t="s">
        <v>61</v>
      </c>
      <c r="G7968" t="s">
        <v>27</v>
      </c>
      <c r="H7968" t="s">
        <v>109</v>
      </c>
      <c r="I7968">
        <f>IF(OR(financial_transactions3[[#This Row],[amount]]&lt;$L$16, financial_transactions3[[#This Row],[amount]]&gt;$L$17), 1, 0)</f>
        <v>1</v>
      </c>
    </row>
    <row r="7969" spans="1:9">
      <c r="A7969" t="s">
        <v>13858</v>
      </c>
      <c r="B7969" s="3">
        <v>45608</v>
      </c>
      <c r="C7969" t="s">
        <v>13859</v>
      </c>
      <c r="D7969">
        <v>810.72</v>
      </c>
      <c r="E7969" t="s">
        <v>64</v>
      </c>
      <c r="F7969" t="s">
        <v>32</v>
      </c>
      <c r="G7969" t="s">
        <v>48</v>
      </c>
      <c r="H7969" t="s">
        <v>49</v>
      </c>
      <c r="I7969">
        <f>IF(OR(financial_transactions3[[#This Row],[amount]]&lt;$L$16, financial_transactions3[[#This Row],[amount]]&gt;$L$17), 1, 0)</f>
        <v>0</v>
      </c>
    </row>
    <row r="7970" spans="1:9">
      <c r="A7970" t="s">
        <v>13860</v>
      </c>
      <c r="B7970" s="3">
        <v>45608</v>
      </c>
      <c r="C7970" t="s">
        <v>11009</v>
      </c>
      <c r="D7970">
        <v>1461.87</v>
      </c>
      <c r="E7970" t="s">
        <v>31</v>
      </c>
      <c r="F7970" t="s">
        <v>32</v>
      </c>
      <c r="G7970" t="s">
        <v>21</v>
      </c>
      <c r="H7970" t="s">
        <v>22</v>
      </c>
      <c r="I7970">
        <f>IF(OR(financial_transactions3[[#This Row],[amount]]&lt;$L$16, financial_transactions3[[#This Row],[amount]]&gt;$L$17), 1, 0)</f>
        <v>0</v>
      </c>
    </row>
    <row r="7971" spans="1:9">
      <c r="A7971" t="s">
        <v>13861</v>
      </c>
      <c r="B7971" s="3">
        <v>45608</v>
      </c>
      <c r="C7971" t="s">
        <v>13799</v>
      </c>
      <c r="D7971">
        <v>972.52</v>
      </c>
      <c r="E7971" t="s">
        <v>52</v>
      </c>
      <c r="F7971" t="s">
        <v>26</v>
      </c>
      <c r="G7971" t="s">
        <v>39</v>
      </c>
      <c r="H7971" t="s">
        <v>28</v>
      </c>
      <c r="I7971">
        <f>IF(OR(financial_transactions3[[#This Row],[amount]]&lt;$L$16, financial_transactions3[[#This Row],[amount]]&gt;$L$17), 1, 0)</f>
        <v>0</v>
      </c>
    </row>
    <row r="7972" spans="1:9">
      <c r="A7972" t="s">
        <v>13862</v>
      </c>
      <c r="B7972" s="3">
        <v>45608</v>
      </c>
      <c r="C7972" t="s">
        <v>10109</v>
      </c>
      <c r="D7972">
        <v>1042.8</v>
      </c>
      <c r="E7972" t="s">
        <v>16079</v>
      </c>
      <c r="F7972" t="s">
        <v>20</v>
      </c>
      <c r="G7972" t="s">
        <v>39</v>
      </c>
      <c r="H7972" t="s">
        <v>40</v>
      </c>
      <c r="I7972">
        <f>IF(OR(financial_transactions3[[#This Row],[amount]]&lt;$L$16, financial_transactions3[[#This Row],[amount]]&gt;$L$17), 1, 0)</f>
        <v>0</v>
      </c>
    </row>
    <row r="7973" spans="1:9">
      <c r="A7973" t="s">
        <v>13863</v>
      </c>
      <c r="B7973" s="3">
        <v>45608</v>
      </c>
      <c r="C7973" t="s">
        <v>3427</v>
      </c>
      <c r="D7973">
        <v>810.8</v>
      </c>
      <c r="E7973" t="s">
        <v>31</v>
      </c>
      <c r="F7973" t="s">
        <v>26</v>
      </c>
      <c r="G7973" t="s">
        <v>48</v>
      </c>
      <c r="H7973" t="s">
        <v>53</v>
      </c>
      <c r="I7973">
        <f>IF(OR(financial_transactions3[[#This Row],[amount]]&lt;$L$16, financial_transactions3[[#This Row],[amount]]&gt;$L$17), 1, 0)</f>
        <v>0</v>
      </c>
    </row>
    <row r="7974" spans="1:9">
      <c r="A7974" t="s">
        <v>13864</v>
      </c>
      <c r="B7974" s="3">
        <v>45608</v>
      </c>
      <c r="C7974" t="s">
        <v>13865</v>
      </c>
      <c r="D7974">
        <v>1405.28</v>
      </c>
      <c r="E7974" t="s">
        <v>67</v>
      </c>
      <c r="F7974" t="s">
        <v>61</v>
      </c>
      <c r="G7974" t="s">
        <v>48</v>
      </c>
      <c r="H7974" t="s">
        <v>123</v>
      </c>
      <c r="I7974">
        <f>IF(OR(financial_transactions3[[#This Row],[amount]]&lt;$L$16, financial_transactions3[[#This Row],[amount]]&gt;$L$17), 1, 0)</f>
        <v>0</v>
      </c>
    </row>
    <row r="7975" spans="1:9">
      <c r="A7975" t="s">
        <v>13866</v>
      </c>
      <c r="B7975" s="3">
        <v>45608</v>
      </c>
      <c r="C7975" t="s">
        <v>13867</v>
      </c>
      <c r="D7975">
        <v>103.34</v>
      </c>
      <c r="E7975" t="s">
        <v>31</v>
      </c>
      <c r="F7975" t="s">
        <v>32</v>
      </c>
      <c r="G7975" t="s">
        <v>48</v>
      </c>
      <c r="H7975" t="s">
        <v>109</v>
      </c>
      <c r="I7975">
        <f>IF(OR(financial_transactions3[[#This Row],[amount]]&lt;$L$16, financial_transactions3[[#This Row],[amount]]&gt;$L$17), 1, 0)</f>
        <v>1</v>
      </c>
    </row>
    <row r="7976" spans="1:9">
      <c r="A7976" t="s">
        <v>13868</v>
      </c>
      <c r="B7976" s="3">
        <v>45608</v>
      </c>
      <c r="C7976" t="s">
        <v>11500</v>
      </c>
      <c r="D7976">
        <v>1830.45</v>
      </c>
      <c r="E7976" t="s">
        <v>16079</v>
      </c>
      <c r="F7976" t="s">
        <v>61</v>
      </c>
      <c r="G7976" t="s">
        <v>48</v>
      </c>
      <c r="H7976" t="s">
        <v>36</v>
      </c>
      <c r="I7976">
        <f>IF(OR(financial_transactions3[[#This Row],[amount]]&lt;$L$16, financial_transactions3[[#This Row],[amount]]&gt;$L$17), 1, 0)</f>
        <v>1</v>
      </c>
    </row>
    <row r="7977" spans="1:9">
      <c r="A7977" t="s">
        <v>13869</v>
      </c>
      <c r="B7977" s="3">
        <v>45609</v>
      </c>
      <c r="C7977" t="s">
        <v>13870</v>
      </c>
      <c r="D7977">
        <v>1016.55</v>
      </c>
      <c r="E7977" t="s">
        <v>16110</v>
      </c>
      <c r="F7977" t="s">
        <v>26</v>
      </c>
      <c r="G7977" t="s">
        <v>27</v>
      </c>
      <c r="H7977" t="s">
        <v>22</v>
      </c>
      <c r="I7977">
        <f>IF(OR(financial_transactions3[[#This Row],[amount]]&lt;$L$16, financial_transactions3[[#This Row],[amount]]&gt;$L$17), 1, 0)</f>
        <v>0</v>
      </c>
    </row>
    <row r="7978" spans="1:9">
      <c r="A7978" t="s">
        <v>13871</v>
      </c>
      <c r="B7978" s="3">
        <v>45609</v>
      </c>
      <c r="C7978" t="s">
        <v>13571</v>
      </c>
      <c r="D7978">
        <v>1836.29</v>
      </c>
      <c r="E7978" t="s">
        <v>122</v>
      </c>
      <c r="F7978" t="s">
        <v>32</v>
      </c>
      <c r="G7978" t="s">
        <v>21</v>
      </c>
      <c r="H7978" t="s">
        <v>16080</v>
      </c>
      <c r="I7978">
        <f>IF(OR(financial_transactions3[[#This Row],[amount]]&lt;$L$16, financial_transactions3[[#This Row],[amount]]&gt;$L$17), 1, 0)</f>
        <v>1</v>
      </c>
    </row>
    <row r="7979" spans="1:9">
      <c r="A7979" t="s">
        <v>13872</v>
      </c>
      <c r="B7979" s="3">
        <v>45609</v>
      </c>
      <c r="C7979" t="s">
        <v>890</v>
      </c>
      <c r="D7979">
        <v>19735.41</v>
      </c>
      <c r="E7979" t="s">
        <v>31</v>
      </c>
      <c r="F7979" t="s">
        <v>26</v>
      </c>
      <c r="G7979" t="s">
        <v>27</v>
      </c>
      <c r="H7979" t="s">
        <v>36</v>
      </c>
      <c r="I7979">
        <f>IF(OR(financial_transactions3[[#This Row],[amount]]&lt;$L$16, financial_transactions3[[#This Row],[amount]]&gt;$L$17), 1, 0)</f>
        <v>1</v>
      </c>
    </row>
    <row r="7980" spans="1:9">
      <c r="A7980" t="s">
        <v>13873</v>
      </c>
      <c r="B7980" s="3">
        <v>45609</v>
      </c>
      <c r="C7980" t="s">
        <v>4576</v>
      </c>
      <c r="D7980">
        <v>68.61</v>
      </c>
      <c r="E7980" t="s">
        <v>52</v>
      </c>
      <c r="F7980" t="s">
        <v>26</v>
      </c>
      <c r="G7980" t="s">
        <v>21</v>
      </c>
      <c r="H7980" t="s">
        <v>94</v>
      </c>
      <c r="I7980">
        <f>IF(OR(financial_transactions3[[#This Row],[amount]]&lt;$L$16, financial_transactions3[[#This Row],[amount]]&gt;$L$17), 1, 0)</f>
        <v>1</v>
      </c>
    </row>
    <row r="7981" spans="1:9">
      <c r="A7981" t="s">
        <v>13874</v>
      </c>
      <c r="B7981" s="3">
        <v>45609</v>
      </c>
      <c r="C7981" t="s">
        <v>13875</v>
      </c>
      <c r="D7981">
        <v>311.05</v>
      </c>
      <c r="E7981" t="s">
        <v>16110</v>
      </c>
      <c r="F7981" t="s">
        <v>26</v>
      </c>
      <c r="G7981" t="s">
        <v>48</v>
      </c>
      <c r="H7981" t="s">
        <v>75</v>
      </c>
      <c r="I7981">
        <f>IF(OR(financial_transactions3[[#This Row],[amount]]&lt;$L$16, financial_transactions3[[#This Row],[amount]]&gt;$L$17), 1, 0)</f>
        <v>1</v>
      </c>
    </row>
    <row r="7982" spans="1:9">
      <c r="A7982" t="s">
        <v>13876</v>
      </c>
      <c r="B7982" s="3">
        <v>45609</v>
      </c>
      <c r="C7982" t="s">
        <v>13877</v>
      </c>
      <c r="D7982">
        <v>271.63</v>
      </c>
      <c r="E7982" t="s">
        <v>64</v>
      </c>
      <c r="F7982" t="s">
        <v>26</v>
      </c>
      <c r="G7982" t="s">
        <v>39</v>
      </c>
      <c r="H7982" t="s">
        <v>22</v>
      </c>
      <c r="I7982">
        <f>IF(OR(financial_transactions3[[#This Row],[amount]]&lt;$L$16, financial_transactions3[[#This Row],[amount]]&gt;$L$17), 1, 0)</f>
        <v>1</v>
      </c>
    </row>
    <row r="7983" spans="1:9">
      <c r="A7983" t="s">
        <v>13878</v>
      </c>
      <c r="B7983" s="3">
        <v>45609</v>
      </c>
      <c r="C7983" t="s">
        <v>10045</v>
      </c>
      <c r="D7983">
        <v>1083.79</v>
      </c>
      <c r="E7983" t="s">
        <v>122</v>
      </c>
      <c r="F7983" t="s">
        <v>32</v>
      </c>
      <c r="G7983" t="s">
        <v>39</v>
      </c>
      <c r="H7983" t="s">
        <v>176</v>
      </c>
      <c r="I7983">
        <f>IF(OR(financial_transactions3[[#This Row],[amount]]&lt;$L$16, financial_transactions3[[#This Row],[amount]]&gt;$L$17), 1, 0)</f>
        <v>0</v>
      </c>
    </row>
    <row r="7984" spans="1:9">
      <c r="A7984" t="s">
        <v>13879</v>
      </c>
      <c r="B7984" s="3">
        <v>45609</v>
      </c>
      <c r="C7984" t="s">
        <v>2787</v>
      </c>
      <c r="D7984">
        <v>87.93</v>
      </c>
      <c r="E7984" t="s">
        <v>25</v>
      </c>
      <c r="F7984" t="s">
        <v>61</v>
      </c>
      <c r="G7984" t="s">
        <v>27</v>
      </c>
      <c r="H7984" t="s">
        <v>40</v>
      </c>
      <c r="I7984">
        <f>IF(OR(financial_transactions3[[#This Row],[amount]]&lt;$L$16, financial_transactions3[[#This Row],[amount]]&gt;$L$17), 1, 0)</f>
        <v>1</v>
      </c>
    </row>
    <row r="7985" spans="1:9">
      <c r="A7985" t="s">
        <v>13880</v>
      </c>
      <c r="B7985" s="3">
        <v>45609</v>
      </c>
      <c r="C7985" t="s">
        <v>3963</v>
      </c>
      <c r="D7985">
        <v>10773.71</v>
      </c>
      <c r="E7985" t="s">
        <v>16079</v>
      </c>
      <c r="F7985" t="s">
        <v>32</v>
      </c>
      <c r="G7985" t="s">
        <v>39</v>
      </c>
      <c r="H7985" t="s">
        <v>49</v>
      </c>
      <c r="I7985">
        <f>IF(OR(financial_transactions3[[#This Row],[amount]]&lt;$L$16, financial_transactions3[[#This Row],[amount]]&gt;$L$17), 1, 0)</f>
        <v>1</v>
      </c>
    </row>
    <row r="7986" spans="1:9">
      <c r="A7986" t="s">
        <v>13881</v>
      </c>
      <c r="B7986" s="3">
        <v>45609</v>
      </c>
      <c r="C7986" t="s">
        <v>10242</v>
      </c>
      <c r="D7986">
        <v>445.79</v>
      </c>
      <c r="E7986" t="s">
        <v>25</v>
      </c>
      <c r="F7986" t="s">
        <v>20</v>
      </c>
      <c r="G7986" t="s">
        <v>39</v>
      </c>
      <c r="H7986" t="s">
        <v>57</v>
      </c>
      <c r="I7986">
        <f>IF(OR(financial_transactions3[[#This Row],[amount]]&lt;$L$16, financial_transactions3[[#This Row],[amount]]&gt;$L$17), 1, 0)</f>
        <v>1</v>
      </c>
    </row>
    <row r="7987" spans="1:9">
      <c r="A7987" t="s">
        <v>13882</v>
      </c>
      <c r="B7987" s="3">
        <v>45609</v>
      </c>
      <c r="C7987" t="s">
        <v>13883</v>
      </c>
      <c r="D7987">
        <v>1163.98</v>
      </c>
      <c r="E7987" t="s">
        <v>70</v>
      </c>
      <c r="F7987" t="s">
        <v>61</v>
      </c>
      <c r="G7987" t="s">
        <v>21</v>
      </c>
      <c r="H7987" t="s">
        <v>40</v>
      </c>
      <c r="I7987">
        <f>IF(OR(financial_transactions3[[#This Row],[amount]]&lt;$L$16, financial_transactions3[[#This Row],[amount]]&gt;$L$17), 1, 0)</f>
        <v>0</v>
      </c>
    </row>
    <row r="7988" spans="1:9">
      <c r="A7988" t="s">
        <v>13884</v>
      </c>
      <c r="B7988" s="3">
        <v>45609</v>
      </c>
      <c r="C7988" t="s">
        <v>13885</v>
      </c>
      <c r="D7988">
        <v>1236.4000000000001</v>
      </c>
      <c r="E7988" t="s">
        <v>19</v>
      </c>
      <c r="F7988" t="s">
        <v>32</v>
      </c>
      <c r="G7988" t="s">
        <v>27</v>
      </c>
      <c r="H7988" t="s">
        <v>123</v>
      </c>
      <c r="I7988">
        <f>IF(OR(financial_transactions3[[#This Row],[amount]]&lt;$L$16, financial_transactions3[[#This Row],[amount]]&gt;$L$17), 1, 0)</f>
        <v>0</v>
      </c>
    </row>
    <row r="7989" spans="1:9">
      <c r="A7989" t="s">
        <v>13886</v>
      </c>
      <c r="B7989" s="3">
        <v>45609</v>
      </c>
      <c r="C7989" t="s">
        <v>10272</v>
      </c>
      <c r="D7989">
        <v>764.3</v>
      </c>
      <c r="E7989" t="s">
        <v>31</v>
      </c>
      <c r="F7989" t="s">
        <v>26</v>
      </c>
      <c r="G7989" t="s">
        <v>27</v>
      </c>
      <c r="H7989" t="s">
        <v>57</v>
      </c>
      <c r="I7989">
        <f>IF(OR(financial_transactions3[[#This Row],[amount]]&lt;$L$16, financial_transactions3[[#This Row],[amount]]&gt;$L$17), 1, 0)</f>
        <v>0</v>
      </c>
    </row>
    <row r="7990" spans="1:9">
      <c r="A7990" t="s">
        <v>13887</v>
      </c>
      <c r="B7990" s="3">
        <v>45609</v>
      </c>
      <c r="C7990" t="s">
        <v>13888</v>
      </c>
      <c r="D7990">
        <v>1048.3900000000001</v>
      </c>
      <c r="E7990" t="s">
        <v>16110</v>
      </c>
      <c r="F7990" t="s">
        <v>61</v>
      </c>
      <c r="G7990" t="s">
        <v>21</v>
      </c>
      <c r="H7990" t="s">
        <v>94</v>
      </c>
      <c r="I7990">
        <f>IF(OR(financial_transactions3[[#This Row],[amount]]&lt;$L$16, financial_transactions3[[#This Row],[amount]]&gt;$L$17), 1, 0)</f>
        <v>0</v>
      </c>
    </row>
    <row r="7991" spans="1:9">
      <c r="A7991" t="s">
        <v>13889</v>
      </c>
      <c r="B7991" s="3">
        <v>45609</v>
      </c>
      <c r="C7991" t="s">
        <v>13890</v>
      </c>
      <c r="D7991">
        <v>650.75</v>
      </c>
      <c r="E7991" t="s">
        <v>16110</v>
      </c>
      <c r="F7991" t="s">
        <v>61</v>
      </c>
      <c r="G7991" t="s">
        <v>48</v>
      </c>
      <c r="H7991" t="s">
        <v>49</v>
      </c>
      <c r="I7991">
        <f>IF(OR(financial_transactions3[[#This Row],[amount]]&lt;$L$16, financial_transactions3[[#This Row],[amount]]&gt;$L$17), 1, 0)</f>
        <v>0</v>
      </c>
    </row>
    <row r="7992" spans="1:9">
      <c r="A7992" t="s">
        <v>13891</v>
      </c>
      <c r="B7992" s="3">
        <v>45609</v>
      </c>
      <c r="C7992" t="s">
        <v>10634</v>
      </c>
      <c r="D7992">
        <v>924.06</v>
      </c>
      <c r="E7992" t="s">
        <v>16110</v>
      </c>
      <c r="F7992" t="s">
        <v>61</v>
      </c>
      <c r="G7992" t="s">
        <v>27</v>
      </c>
      <c r="H7992" t="s">
        <v>123</v>
      </c>
      <c r="I7992">
        <f>IF(OR(financial_transactions3[[#This Row],[amount]]&lt;$L$16, financial_transactions3[[#This Row],[amount]]&gt;$L$17), 1, 0)</f>
        <v>0</v>
      </c>
    </row>
    <row r="7993" spans="1:9">
      <c r="A7993" t="s">
        <v>13892</v>
      </c>
      <c r="B7993" s="3">
        <v>45609</v>
      </c>
      <c r="C7993" t="s">
        <v>13893</v>
      </c>
      <c r="D7993">
        <v>158.49</v>
      </c>
      <c r="E7993" t="s">
        <v>64</v>
      </c>
      <c r="F7993" t="s">
        <v>61</v>
      </c>
      <c r="G7993" t="s">
        <v>48</v>
      </c>
      <c r="H7993" t="s">
        <v>16080</v>
      </c>
      <c r="I7993">
        <f>IF(OR(financial_transactions3[[#This Row],[amount]]&lt;$L$16, financial_transactions3[[#This Row],[amount]]&gt;$L$17), 1, 0)</f>
        <v>1</v>
      </c>
    </row>
    <row r="7994" spans="1:9">
      <c r="A7994" t="s">
        <v>13894</v>
      </c>
      <c r="B7994" s="3">
        <v>45609</v>
      </c>
      <c r="C7994" t="s">
        <v>13895</v>
      </c>
      <c r="D7994">
        <v>1087.28</v>
      </c>
      <c r="E7994" t="s">
        <v>16110</v>
      </c>
      <c r="F7994" t="s">
        <v>32</v>
      </c>
      <c r="G7994" t="s">
        <v>21</v>
      </c>
      <c r="H7994" t="s">
        <v>40</v>
      </c>
      <c r="I7994">
        <f>IF(OR(financial_transactions3[[#This Row],[amount]]&lt;$L$16, financial_transactions3[[#This Row],[amount]]&gt;$L$17), 1, 0)</f>
        <v>0</v>
      </c>
    </row>
    <row r="7995" spans="1:9">
      <c r="A7995" t="s">
        <v>13896</v>
      </c>
      <c r="B7995" s="3">
        <v>45609</v>
      </c>
      <c r="C7995" t="s">
        <v>13897</v>
      </c>
      <c r="D7995">
        <v>724.81</v>
      </c>
      <c r="E7995" t="s">
        <v>25</v>
      </c>
      <c r="F7995" t="s">
        <v>32</v>
      </c>
      <c r="G7995" t="s">
        <v>48</v>
      </c>
      <c r="H7995" t="s">
        <v>22</v>
      </c>
      <c r="I7995">
        <f>IF(OR(financial_transactions3[[#This Row],[amount]]&lt;$L$16, financial_transactions3[[#This Row],[amount]]&gt;$L$17), 1, 0)</f>
        <v>0</v>
      </c>
    </row>
    <row r="7996" spans="1:9">
      <c r="A7996" t="s">
        <v>13898</v>
      </c>
      <c r="B7996" s="3">
        <v>45609</v>
      </c>
      <c r="C7996" t="s">
        <v>6477</v>
      </c>
      <c r="D7996">
        <v>126.66</v>
      </c>
      <c r="E7996" t="s">
        <v>47</v>
      </c>
      <c r="F7996" t="s">
        <v>26</v>
      </c>
      <c r="G7996" t="s">
        <v>27</v>
      </c>
      <c r="H7996" t="s">
        <v>33</v>
      </c>
      <c r="I7996">
        <f>IF(OR(financial_transactions3[[#This Row],[amount]]&lt;$L$16, financial_transactions3[[#This Row],[amount]]&gt;$L$17), 1, 0)</f>
        <v>1</v>
      </c>
    </row>
    <row r="7997" spans="1:9">
      <c r="A7997" t="s">
        <v>13899</v>
      </c>
      <c r="B7997" s="3">
        <v>45609</v>
      </c>
      <c r="C7997" t="s">
        <v>5067</v>
      </c>
      <c r="D7997">
        <v>1913.89</v>
      </c>
      <c r="E7997" t="s">
        <v>67</v>
      </c>
      <c r="F7997" t="s">
        <v>26</v>
      </c>
      <c r="G7997" t="s">
        <v>48</v>
      </c>
      <c r="H7997" t="s">
        <v>57</v>
      </c>
      <c r="I7997">
        <f>IF(OR(financial_transactions3[[#This Row],[amount]]&lt;$L$16, financial_transactions3[[#This Row],[amount]]&gt;$L$17), 1, 0)</f>
        <v>1</v>
      </c>
    </row>
    <row r="7998" spans="1:9">
      <c r="A7998" t="s">
        <v>13900</v>
      </c>
      <c r="B7998" s="3">
        <v>45609</v>
      </c>
      <c r="C7998" t="s">
        <v>13901</v>
      </c>
      <c r="D7998">
        <v>1863.87</v>
      </c>
      <c r="E7998" t="s">
        <v>122</v>
      </c>
      <c r="F7998" t="s">
        <v>32</v>
      </c>
      <c r="G7998" t="s">
        <v>27</v>
      </c>
      <c r="H7998" t="s">
        <v>176</v>
      </c>
      <c r="I7998">
        <f>IF(OR(financial_transactions3[[#This Row],[amount]]&lt;$L$16, financial_transactions3[[#This Row],[amount]]&gt;$L$17), 1, 0)</f>
        <v>1</v>
      </c>
    </row>
    <row r="7999" spans="1:9">
      <c r="A7999" t="s">
        <v>13902</v>
      </c>
      <c r="B7999" s="3">
        <v>45609</v>
      </c>
      <c r="C7999" t="s">
        <v>13903</v>
      </c>
      <c r="D7999">
        <v>1506.02</v>
      </c>
      <c r="E7999" t="s">
        <v>52</v>
      </c>
      <c r="F7999" t="s">
        <v>32</v>
      </c>
      <c r="G7999" t="s">
        <v>39</v>
      </c>
      <c r="H7999" t="s">
        <v>176</v>
      </c>
      <c r="I7999">
        <f>IF(OR(financial_transactions3[[#This Row],[amount]]&lt;$L$16, financial_transactions3[[#This Row],[amount]]&gt;$L$17), 1, 0)</f>
        <v>0</v>
      </c>
    </row>
    <row r="8000" spans="1:9">
      <c r="A8000" t="s">
        <v>13904</v>
      </c>
      <c r="B8000" s="3">
        <v>45609</v>
      </c>
      <c r="C8000" t="s">
        <v>13905</v>
      </c>
      <c r="D8000">
        <v>110.26</v>
      </c>
      <c r="E8000" t="s">
        <v>16079</v>
      </c>
      <c r="F8000" t="s">
        <v>32</v>
      </c>
      <c r="G8000" t="s">
        <v>21</v>
      </c>
      <c r="H8000" t="s">
        <v>16080</v>
      </c>
      <c r="I8000">
        <f>IF(OR(financial_transactions3[[#This Row],[amount]]&lt;$L$16, financial_transactions3[[#This Row],[amount]]&gt;$L$17), 1, 0)</f>
        <v>1</v>
      </c>
    </row>
    <row r="8001" spans="1:9">
      <c r="A8001" t="s">
        <v>13906</v>
      </c>
      <c r="B8001" s="3">
        <v>45609</v>
      </c>
      <c r="C8001" t="s">
        <v>7605</v>
      </c>
      <c r="D8001">
        <v>1443.19</v>
      </c>
      <c r="E8001" t="s">
        <v>31</v>
      </c>
      <c r="F8001" t="s">
        <v>20</v>
      </c>
      <c r="G8001" t="s">
        <v>39</v>
      </c>
      <c r="H8001" t="s">
        <v>16080</v>
      </c>
      <c r="I8001">
        <f>IF(OR(financial_transactions3[[#This Row],[amount]]&lt;$L$16, financial_transactions3[[#This Row],[amount]]&gt;$L$17), 1, 0)</f>
        <v>0</v>
      </c>
    </row>
    <row r="8002" spans="1:9">
      <c r="A8002" t="s">
        <v>13907</v>
      </c>
      <c r="B8002" s="3">
        <v>45609</v>
      </c>
      <c r="C8002" t="s">
        <v>13908</v>
      </c>
      <c r="D8002">
        <v>625.53</v>
      </c>
      <c r="E8002" t="s">
        <v>122</v>
      </c>
      <c r="F8002" t="s">
        <v>32</v>
      </c>
      <c r="G8002" t="s">
        <v>48</v>
      </c>
      <c r="H8002" t="s">
        <v>53</v>
      </c>
      <c r="I8002">
        <f>IF(OR(financial_transactions3[[#This Row],[amount]]&lt;$L$16, financial_transactions3[[#This Row],[amount]]&gt;$L$17), 1, 0)</f>
        <v>0</v>
      </c>
    </row>
    <row r="8003" spans="1:9">
      <c r="A8003" t="s">
        <v>13909</v>
      </c>
      <c r="B8003" s="3">
        <v>45609</v>
      </c>
      <c r="C8003" t="s">
        <v>11157</v>
      </c>
      <c r="D8003">
        <v>1321.42</v>
      </c>
      <c r="E8003" t="s">
        <v>52</v>
      </c>
      <c r="F8003" t="s">
        <v>61</v>
      </c>
      <c r="G8003" t="s">
        <v>21</v>
      </c>
      <c r="H8003" t="s">
        <v>49</v>
      </c>
      <c r="I8003">
        <f>IF(OR(financial_transactions3[[#This Row],[amount]]&lt;$L$16, financial_transactions3[[#This Row],[amount]]&gt;$L$17), 1, 0)</f>
        <v>0</v>
      </c>
    </row>
    <row r="8004" spans="1:9">
      <c r="A8004" t="s">
        <v>13910</v>
      </c>
      <c r="B8004" s="3">
        <v>45609</v>
      </c>
      <c r="C8004" t="s">
        <v>5160</v>
      </c>
      <c r="D8004">
        <v>1634.95</v>
      </c>
      <c r="E8004" t="s">
        <v>67</v>
      </c>
      <c r="F8004" t="s">
        <v>20</v>
      </c>
      <c r="G8004" t="s">
        <v>39</v>
      </c>
      <c r="H8004" t="s">
        <v>87</v>
      </c>
      <c r="I8004">
        <f>IF(OR(financial_transactions3[[#This Row],[amount]]&lt;$L$16, financial_transactions3[[#This Row],[amount]]&gt;$L$17), 1, 0)</f>
        <v>1</v>
      </c>
    </row>
    <row r="8005" spans="1:9">
      <c r="A8005" t="s">
        <v>13911</v>
      </c>
      <c r="B8005" s="3">
        <v>45609</v>
      </c>
      <c r="C8005" t="s">
        <v>13912</v>
      </c>
      <c r="D8005">
        <v>1099.33</v>
      </c>
      <c r="E8005" t="s">
        <v>122</v>
      </c>
      <c r="F8005" t="s">
        <v>32</v>
      </c>
      <c r="G8005" t="s">
        <v>39</v>
      </c>
      <c r="H8005" t="s">
        <v>53</v>
      </c>
      <c r="I8005">
        <f>IF(OR(financial_transactions3[[#This Row],[amount]]&lt;$L$16, financial_transactions3[[#This Row],[amount]]&gt;$L$17), 1, 0)</f>
        <v>0</v>
      </c>
    </row>
    <row r="8006" spans="1:9">
      <c r="A8006" t="s">
        <v>13913</v>
      </c>
      <c r="B8006" s="3">
        <v>45609</v>
      </c>
      <c r="C8006" t="s">
        <v>13914</v>
      </c>
      <c r="D8006">
        <v>1621.08</v>
      </c>
      <c r="E8006" t="s">
        <v>70</v>
      </c>
      <c r="F8006" t="s">
        <v>61</v>
      </c>
      <c r="G8006" t="s">
        <v>39</v>
      </c>
      <c r="H8006" t="s">
        <v>36</v>
      </c>
      <c r="I8006">
        <f>IF(OR(financial_transactions3[[#This Row],[amount]]&lt;$L$16, financial_transactions3[[#This Row],[amount]]&gt;$L$17), 1, 0)</f>
        <v>1</v>
      </c>
    </row>
    <row r="8007" spans="1:9">
      <c r="A8007" t="s">
        <v>13915</v>
      </c>
      <c r="B8007" s="3">
        <v>45610</v>
      </c>
      <c r="C8007" t="s">
        <v>13916</v>
      </c>
      <c r="D8007">
        <v>1472.22</v>
      </c>
      <c r="E8007" t="s">
        <v>64</v>
      </c>
      <c r="F8007" t="s">
        <v>32</v>
      </c>
      <c r="G8007" t="s">
        <v>27</v>
      </c>
      <c r="H8007" t="s">
        <v>75</v>
      </c>
      <c r="I8007">
        <f>IF(OR(financial_transactions3[[#This Row],[amount]]&lt;$L$16, financial_transactions3[[#This Row],[amount]]&gt;$L$17), 1, 0)</f>
        <v>0</v>
      </c>
    </row>
    <row r="8008" spans="1:9">
      <c r="A8008" t="s">
        <v>13918</v>
      </c>
      <c r="B8008" s="3">
        <v>45610</v>
      </c>
      <c r="C8008" t="s">
        <v>450</v>
      </c>
      <c r="D8008">
        <v>137.54</v>
      </c>
      <c r="E8008" t="s">
        <v>52</v>
      </c>
      <c r="F8008" t="s">
        <v>32</v>
      </c>
      <c r="G8008" t="s">
        <v>39</v>
      </c>
      <c r="H8008" t="s">
        <v>94</v>
      </c>
      <c r="I8008">
        <f>IF(OR(financial_transactions3[[#This Row],[amount]]&lt;$L$16, financial_transactions3[[#This Row],[amount]]&gt;$L$17), 1, 0)</f>
        <v>1</v>
      </c>
    </row>
    <row r="8009" spans="1:9">
      <c r="A8009" t="s">
        <v>13919</v>
      </c>
      <c r="B8009" s="3">
        <v>45610</v>
      </c>
      <c r="C8009" t="s">
        <v>12451</v>
      </c>
      <c r="D8009">
        <v>1258.44</v>
      </c>
      <c r="E8009" t="s">
        <v>52</v>
      </c>
      <c r="F8009" t="s">
        <v>32</v>
      </c>
      <c r="G8009" t="s">
        <v>48</v>
      </c>
      <c r="H8009" t="s">
        <v>44</v>
      </c>
      <c r="I8009">
        <f>IF(OR(financial_transactions3[[#This Row],[amount]]&lt;$L$16, financial_transactions3[[#This Row],[amount]]&gt;$L$17), 1, 0)</f>
        <v>0</v>
      </c>
    </row>
    <row r="8010" spans="1:9">
      <c r="A8010" t="s">
        <v>13920</v>
      </c>
      <c r="B8010" s="3">
        <v>45610</v>
      </c>
      <c r="C8010" t="s">
        <v>13921</v>
      </c>
      <c r="D8010">
        <v>262.10000000000002</v>
      </c>
      <c r="E8010" t="s">
        <v>16110</v>
      </c>
      <c r="F8010" t="s">
        <v>32</v>
      </c>
      <c r="G8010" t="s">
        <v>48</v>
      </c>
      <c r="H8010" t="s">
        <v>36</v>
      </c>
      <c r="I8010">
        <f>IF(OR(financial_transactions3[[#This Row],[amount]]&lt;$L$16, financial_transactions3[[#This Row],[amount]]&gt;$L$17), 1, 0)</f>
        <v>1</v>
      </c>
    </row>
    <row r="8011" spans="1:9">
      <c r="A8011" t="s">
        <v>13922</v>
      </c>
      <c r="B8011" s="3">
        <v>45610</v>
      </c>
      <c r="C8011" t="s">
        <v>10531</v>
      </c>
      <c r="D8011">
        <v>1645.06</v>
      </c>
      <c r="E8011" t="s">
        <v>67</v>
      </c>
      <c r="F8011" t="s">
        <v>32</v>
      </c>
      <c r="G8011" t="s">
        <v>48</v>
      </c>
      <c r="H8011" t="s">
        <v>28</v>
      </c>
      <c r="I8011">
        <f>IF(OR(financial_transactions3[[#This Row],[amount]]&lt;$L$16, financial_transactions3[[#This Row],[amount]]&gt;$L$17), 1, 0)</f>
        <v>1</v>
      </c>
    </row>
    <row r="8012" spans="1:9">
      <c r="A8012" t="s">
        <v>13923</v>
      </c>
      <c r="B8012" s="3">
        <v>45610</v>
      </c>
      <c r="C8012" t="s">
        <v>9017</v>
      </c>
      <c r="D8012">
        <v>1611.88</v>
      </c>
      <c r="E8012" t="s">
        <v>31</v>
      </c>
      <c r="F8012" t="s">
        <v>61</v>
      </c>
      <c r="G8012" t="s">
        <v>21</v>
      </c>
      <c r="H8012" t="s">
        <v>49</v>
      </c>
      <c r="I8012">
        <f>IF(OR(financial_transactions3[[#This Row],[amount]]&lt;$L$16, financial_transactions3[[#This Row],[amount]]&gt;$L$17), 1, 0)</f>
        <v>1</v>
      </c>
    </row>
    <row r="8013" spans="1:9">
      <c r="A8013" t="s">
        <v>13924</v>
      </c>
      <c r="B8013" s="3">
        <v>45610</v>
      </c>
      <c r="C8013" t="s">
        <v>13925</v>
      </c>
      <c r="D8013">
        <v>1519.01</v>
      </c>
      <c r="E8013" t="s">
        <v>64</v>
      </c>
      <c r="F8013" t="s">
        <v>20</v>
      </c>
      <c r="G8013" t="s">
        <v>39</v>
      </c>
      <c r="H8013" t="s">
        <v>109</v>
      </c>
      <c r="I8013">
        <f>IF(OR(financial_transactions3[[#This Row],[amount]]&lt;$L$16, financial_transactions3[[#This Row],[amount]]&gt;$L$17), 1, 0)</f>
        <v>0</v>
      </c>
    </row>
    <row r="8014" spans="1:9">
      <c r="A8014" t="s">
        <v>13926</v>
      </c>
      <c r="B8014" s="3">
        <v>45610</v>
      </c>
      <c r="C8014" t="s">
        <v>13927</v>
      </c>
      <c r="D8014">
        <v>214.83</v>
      </c>
      <c r="E8014" t="s">
        <v>31</v>
      </c>
      <c r="F8014" t="s">
        <v>20</v>
      </c>
      <c r="G8014" t="s">
        <v>39</v>
      </c>
      <c r="H8014" t="s">
        <v>28</v>
      </c>
      <c r="I8014">
        <f>IF(OR(financial_transactions3[[#This Row],[amount]]&lt;$L$16, financial_transactions3[[#This Row],[amount]]&gt;$L$17), 1, 0)</f>
        <v>1</v>
      </c>
    </row>
    <row r="8015" spans="1:9">
      <c r="A8015" t="s">
        <v>13928</v>
      </c>
      <c r="B8015" s="3">
        <v>45610</v>
      </c>
      <c r="C8015" t="s">
        <v>74</v>
      </c>
      <c r="D8015">
        <v>1378.02</v>
      </c>
      <c r="E8015" t="s">
        <v>19</v>
      </c>
      <c r="F8015" t="s">
        <v>32</v>
      </c>
      <c r="G8015" t="s">
        <v>39</v>
      </c>
      <c r="H8015" t="s">
        <v>49</v>
      </c>
      <c r="I8015">
        <f>IF(OR(financial_transactions3[[#This Row],[amount]]&lt;$L$16, financial_transactions3[[#This Row],[amount]]&gt;$L$17), 1, 0)</f>
        <v>0</v>
      </c>
    </row>
    <row r="8016" spans="1:9">
      <c r="A8016" t="s">
        <v>13929</v>
      </c>
      <c r="B8016" s="3">
        <v>45610</v>
      </c>
      <c r="C8016" t="s">
        <v>3373</v>
      </c>
      <c r="D8016">
        <v>58.94</v>
      </c>
      <c r="E8016" t="s">
        <v>52</v>
      </c>
      <c r="F8016" t="s">
        <v>20</v>
      </c>
      <c r="G8016" t="s">
        <v>21</v>
      </c>
      <c r="H8016" t="s">
        <v>36</v>
      </c>
      <c r="I8016">
        <f>IF(OR(financial_transactions3[[#This Row],[amount]]&lt;$L$16, financial_transactions3[[#This Row],[amount]]&gt;$L$17), 1, 0)</f>
        <v>1</v>
      </c>
    </row>
    <row r="8017" spans="1:9">
      <c r="A8017" t="s">
        <v>13931</v>
      </c>
      <c r="B8017" s="3">
        <v>45610</v>
      </c>
      <c r="C8017" t="s">
        <v>13932</v>
      </c>
      <c r="D8017">
        <v>1132.3</v>
      </c>
      <c r="E8017" t="s">
        <v>16110</v>
      </c>
      <c r="F8017" t="s">
        <v>32</v>
      </c>
      <c r="G8017" t="s">
        <v>27</v>
      </c>
      <c r="H8017" t="s">
        <v>75</v>
      </c>
      <c r="I8017">
        <f>IF(OR(financial_transactions3[[#This Row],[amount]]&lt;$L$16, financial_transactions3[[#This Row],[amount]]&gt;$L$17), 1, 0)</f>
        <v>0</v>
      </c>
    </row>
    <row r="8018" spans="1:9">
      <c r="A8018" t="s">
        <v>13933</v>
      </c>
      <c r="B8018" s="3">
        <v>45610</v>
      </c>
      <c r="C8018" t="s">
        <v>4102</v>
      </c>
      <c r="D8018">
        <v>1631.22</v>
      </c>
      <c r="E8018" t="s">
        <v>70</v>
      </c>
      <c r="F8018" t="s">
        <v>20</v>
      </c>
      <c r="G8018" t="s">
        <v>21</v>
      </c>
      <c r="H8018" t="s">
        <v>22</v>
      </c>
      <c r="I8018">
        <f>IF(OR(financial_transactions3[[#This Row],[amount]]&lt;$L$16, financial_transactions3[[#This Row],[amount]]&gt;$L$17), 1, 0)</f>
        <v>1</v>
      </c>
    </row>
    <row r="8019" spans="1:9">
      <c r="A8019" t="s">
        <v>13934</v>
      </c>
      <c r="B8019" s="3">
        <v>45610</v>
      </c>
      <c r="C8019" t="s">
        <v>13935</v>
      </c>
      <c r="D8019">
        <v>1153.1300000000001</v>
      </c>
      <c r="E8019" t="s">
        <v>67</v>
      </c>
      <c r="F8019" t="s">
        <v>26</v>
      </c>
      <c r="G8019" t="s">
        <v>27</v>
      </c>
      <c r="H8019" t="s">
        <v>94</v>
      </c>
      <c r="I8019">
        <f>IF(OR(financial_transactions3[[#This Row],[amount]]&lt;$L$16, financial_transactions3[[#This Row],[amount]]&gt;$L$17), 1, 0)</f>
        <v>0</v>
      </c>
    </row>
    <row r="8020" spans="1:9">
      <c r="A8020" t="s">
        <v>13936</v>
      </c>
      <c r="B8020" s="3">
        <v>45610</v>
      </c>
      <c r="C8020" t="s">
        <v>1936</v>
      </c>
      <c r="D8020">
        <v>808</v>
      </c>
      <c r="E8020" t="s">
        <v>70</v>
      </c>
      <c r="F8020" t="s">
        <v>61</v>
      </c>
      <c r="G8020" t="s">
        <v>21</v>
      </c>
      <c r="H8020" t="s">
        <v>75</v>
      </c>
      <c r="I8020">
        <f>IF(OR(financial_transactions3[[#This Row],[amount]]&lt;$L$16, financial_transactions3[[#This Row],[amount]]&gt;$L$17), 1, 0)</f>
        <v>0</v>
      </c>
    </row>
    <row r="8021" spans="1:9">
      <c r="A8021" t="s">
        <v>13937</v>
      </c>
      <c r="B8021" s="3">
        <v>45610</v>
      </c>
      <c r="C8021" t="s">
        <v>8675</v>
      </c>
      <c r="D8021">
        <v>1063.06</v>
      </c>
      <c r="E8021" t="s">
        <v>31</v>
      </c>
      <c r="F8021" t="s">
        <v>26</v>
      </c>
      <c r="G8021" t="s">
        <v>27</v>
      </c>
      <c r="H8021" t="s">
        <v>75</v>
      </c>
      <c r="I8021">
        <f>IF(OR(financial_transactions3[[#This Row],[amount]]&lt;$L$16, financial_transactions3[[#This Row],[amount]]&gt;$L$17), 1, 0)</f>
        <v>0</v>
      </c>
    </row>
    <row r="8022" spans="1:9">
      <c r="A8022" t="s">
        <v>13938</v>
      </c>
      <c r="B8022" s="3">
        <v>45610</v>
      </c>
      <c r="C8022" t="s">
        <v>2827</v>
      </c>
      <c r="D8022">
        <v>444.72</v>
      </c>
      <c r="E8022" t="s">
        <v>52</v>
      </c>
      <c r="F8022" t="s">
        <v>32</v>
      </c>
      <c r="G8022" t="s">
        <v>48</v>
      </c>
      <c r="H8022" t="s">
        <v>16080</v>
      </c>
      <c r="I8022">
        <f>IF(OR(financial_transactions3[[#This Row],[amount]]&lt;$L$16, financial_transactions3[[#This Row],[amount]]&gt;$L$17), 1, 0)</f>
        <v>1</v>
      </c>
    </row>
    <row r="8023" spans="1:9">
      <c r="A8023" t="s">
        <v>13939</v>
      </c>
      <c r="B8023" s="3">
        <v>45610</v>
      </c>
      <c r="C8023" t="s">
        <v>3904</v>
      </c>
      <c r="D8023">
        <v>904.76</v>
      </c>
      <c r="E8023" t="s">
        <v>16079</v>
      </c>
      <c r="F8023" t="s">
        <v>32</v>
      </c>
      <c r="G8023" t="s">
        <v>48</v>
      </c>
      <c r="H8023" t="s">
        <v>44</v>
      </c>
      <c r="I8023">
        <f>IF(OR(financial_transactions3[[#This Row],[amount]]&lt;$L$16, financial_transactions3[[#This Row],[amount]]&gt;$L$17), 1, 0)</f>
        <v>0</v>
      </c>
    </row>
    <row r="8024" spans="1:9">
      <c r="A8024" t="s">
        <v>13940</v>
      </c>
      <c r="B8024" s="3">
        <v>45610</v>
      </c>
      <c r="C8024" t="s">
        <v>13941</v>
      </c>
      <c r="D8024">
        <v>172.69</v>
      </c>
      <c r="E8024" t="s">
        <v>67</v>
      </c>
      <c r="F8024" t="s">
        <v>32</v>
      </c>
      <c r="G8024" t="s">
        <v>39</v>
      </c>
      <c r="H8024" t="s">
        <v>53</v>
      </c>
      <c r="I8024">
        <f>IF(OR(financial_transactions3[[#This Row],[amount]]&lt;$L$16, financial_transactions3[[#This Row],[amount]]&gt;$L$17), 1, 0)</f>
        <v>1</v>
      </c>
    </row>
    <row r="8025" spans="1:9">
      <c r="A8025" t="s">
        <v>13942</v>
      </c>
      <c r="B8025" s="3">
        <v>45610</v>
      </c>
      <c r="C8025" t="s">
        <v>13943</v>
      </c>
      <c r="D8025">
        <v>72.06</v>
      </c>
      <c r="E8025" t="s">
        <v>52</v>
      </c>
      <c r="F8025" t="s">
        <v>32</v>
      </c>
      <c r="G8025" t="s">
        <v>48</v>
      </c>
      <c r="H8025" t="s">
        <v>44</v>
      </c>
      <c r="I8025">
        <f>IF(OR(financial_transactions3[[#This Row],[amount]]&lt;$L$16, financial_transactions3[[#This Row],[amount]]&gt;$L$17), 1, 0)</f>
        <v>1</v>
      </c>
    </row>
    <row r="8026" spans="1:9">
      <c r="A8026" t="s">
        <v>13944</v>
      </c>
      <c r="B8026" s="3">
        <v>45610</v>
      </c>
      <c r="C8026" t="s">
        <v>13945</v>
      </c>
      <c r="D8026">
        <v>986.48</v>
      </c>
      <c r="E8026" t="s">
        <v>70</v>
      </c>
      <c r="F8026" t="s">
        <v>20</v>
      </c>
      <c r="G8026" t="s">
        <v>39</v>
      </c>
      <c r="H8026" t="s">
        <v>87</v>
      </c>
      <c r="I8026">
        <f>IF(OR(financial_transactions3[[#This Row],[amount]]&lt;$L$16, financial_transactions3[[#This Row],[amount]]&gt;$L$17), 1, 0)</f>
        <v>0</v>
      </c>
    </row>
    <row r="8027" spans="1:9">
      <c r="A8027" t="s">
        <v>13946</v>
      </c>
      <c r="B8027" s="3">
        <v>45611</v>
      </c>
      <c r="C8027" t="s">
        <v>4126</v>
      </c>
      <c r="D8027">
        <v>1071.31</v>
      </c>
      <c r="E8027" t="s">
        <v>70</v>
      </c>
      <c r="F8027" t="s">
        <v>26</v>
      </c>
      <c r="G8027" t="s">
        <v>48</v>
      </c>
      <c r="H8027" t="s">
        <v>40</v>
      </c>
      <c r="I8027">
        <f>IF(OR(financial_transactions3[[#This Row],[amount]]&lt;$L$16, financial_transactions3[[#This Row],[amount]]&gt;$L$17), 1, 0)</f>
        <v>0</v>
      </c>
    </row>
    <row r="8028" spans="1:9">
      <c r="A8028" t="s">
        <v>13947</v>
      </c>
      <c r="B8028" s="3">
        <v>45611</v>
      </c>
      <c r="C8028" t="s">
        <v>12754</v>
      </c>
      <c r="D8028">
        <v>1285.04</v>
      </c>
      <c r="E8028" t="s">
        <v>67</v>
      </c>
      <c r="F8028" t="s">
        <v>32</v>
      </c>
      <c r="G8028" t="s">
        <v>27</v>
      </c>
      <c r="H8028" t="s">
        <v>123</v>
      </c>
      <c r="I8028">
        <f>IF(OR(financial_transactions3[[#This Row],[amount]]&lt;$L$16, financial_transactions3[[#This Row],[amount]]&gt;$L$17), 1, 0)</f>
        <v>0</v>
      </c>
    </row>
    <row r="8029" spans="1:9">
      <c r="A8029" t="s">
        <v>13948</v>
      </c>
      <c r="B8029" s="3">
        <v>45611</v>
      </c>
      <c r="C8029" t="s">
        <v>1744</v>
      </c>
      <c r="D8029">
        <v>10666.99</v>
      </c>
      <c r="E8029" t="s">
        <v>25</v>
      </c>
      <c r="F8029" t="s">
        <v>61</v>
      </c>
      <c r="G8029" t="s">
        <v>39</v>
      </c>
      <c r="H8029" t="s">
        <v>123</v>
      </c>
      <c r="I8029">
        <f>IF(OR(financial_transactions3[[#This Row],[amount]]&lt;$L$16, financial_transactions3[[#This Row],[amount]]&gt;$L$17), 1, 0)</f>
        <v>1</v>
      </c>
    </row>
    <row r="8030" spans="1:9">
      <c r="A8030" t="s">
        <v>13949</v>
      </c>
      <c r="B8030" s="3">
        <v>45611</v>
      </c>
      <c r="C8030" t="s">
        <v>7887</v>
      </c>
      <c r="D8030">
        <v>1131.68</v>
      </c>
      <c r="E8030" t="s">
        <v>16079</v>
      </c>
      <c r="F8030" t="s">
        <v>20</v>
      </c>
      <c r="G8030" t="s">
        <v>21</v>
      </c>
      <c r="H8030" t="s">
        <v>53</v>
      </c>
      <c r="I8030">
        <f>IF(OR(financial_transactions3[[#This Row],[amount]]&lt;$L$16, financial_transactions3[[#This Row],[amount]]&gt;$L$17), 1, 0)</f>
        <v>0</v>
      </c>
    </row>
    <row r="8031" spans="1:9">
      <c r="A8031" t="s">
        <v>13950</v>
      </c>
      <c r="B8031" s="3">
        <v>45611</v>
      </c>
      <c r="C8031" t="s">
        <v>9938</v>
      </c>
      <c r="D8031">
        <v>1737.12</v>
      </c>
      <c r="E8031" t="s">
        <v>16110</v>
      </c>
      <c r="F8031" t="s">
        <v>20</v>
      </c>
      <c r="G8031" t="s">
        <v>48</v>
      </c>
      <c r="H8031" t="s">
        <v>53</v>
      </c>
      <c r="I8031">
        <f>IF(OR(financial_transactions3[[#This Row],[amount]]&lt;$L$16, financial_transactions3[[#This Row],[amount]]&gt;$L$17), 1, 0)</f>
        <v>1</v>
      </c>
    </row>
    <row r="8032" spans="1:9">
      <c r="A8032" t="s">
        <v>13951</v>
      </c>
      <c r="B8032" s="3">
        <v>45611</v>
      </c>
      <c r="C8032" t="s">
        <v>1319</v>
      </c>
      <c r="D8032">
        <v>1413.02</v>
      </c>
      <c r="E8032" t="s">
        <v>25</v>
      </c>
      <c r="F8032" t="s">
        <v>32</v>
      </c>
      <c r="G8032" t="s">
        <v>27</v>
      </c>
      <c r="H8032" t="s">
        <v>123</v>
      </c>
      <c r="I8032">
        <f>IF(OR(financial_transactions3[[#This Row],[amount]]&lt;$L$16, financial_transactions3[[#This Row],[amount]]&gt;$L$17), 1, 0)</f>
        <v>0</v>
      </c>
    </row>
    <row r="8033" spans="1:9">
      <c r="A8033" t="s">
        <v>13952</v>
      </c>
      <c r="B8033" s="3">
        <v>45611</v>
      </c>
      <c r="C8033" t="s">
        <v>10391</v>
      </c>
      <c r="D8033">
        <v>1611.32</v>
      </c>
      <c r="E8033" t="s">
        <v>64</v>
      </c>
      <c r="F8033" t="s">
        <v>61</v>
      </c>
      <c r="G8033" t="s">
        <v>21</v>
      </c>
      <c r="H8033" t="s">
        <v>123</v>
      </c>
      <c r="I8033">
        <f>IF(OR(financial_transactions3[[#This Row],[amount]]&lt;$L$16, financial_transactions3[[#This Row],[amount]]&gt;$L$17), 1, 0)</f>
        <v>1</v>
      </c>
    </row>
    <row r="8034" spans="1:9">
      <c r="A8034" t="s">
        <v>13953</v>
      </c>
      <c r="B8034" s="3">
        <v>45611</v>
      </c>
      <c r="C8034" t="s">
        <v>13954</v>
      </c>
      <c r="D8034">
        <v>423.51</v>
      </c>
      <c r="E8034" t="s">
        <v>64</v>
      </c>
      <c r="F8034" t="s">
        <v>26</v>
      </c>
      <c r="G8034" t="s">
        <v>48</v>
      </c>
      <c r="H8034" t="s">
        <v>16080</v>
      </c>
      <c r="I8034">
        <f>IF(OR(financial_transactions3[[#This Row],[amount]]&lt;$L$16, financial_transactions3[[#This Row],[amount]]&gt;$L$17), 1, 0)</f>
        <v>1</v>
      </c>
    </row>
    <row r="8035" spans="1:9">
      <c r="A8035" t="s">
        <v>13955</v>
      </c>
      <c r="B8035" s="3">
        <v>45611</v>
      </c>
      <c r="C8035" t="s">
        <v>13956</v>
      </c>
      <c r="D8035">
        <v>751.8</v>
      </c>
      <c r="E8035" t="s">
        <v>16079</v>
      </c>
      <c r="F8035" t="s">
        <v>20</v>
      </c>
      <c r="G8035" t="s">
        <v>48</v>
      </c>
      <c r="H8035" t="s">
        <v>40</v>
      </c>
      <c r="I8035">
        <f>IF(OR(financial_transactions3[[#This Row],[amount]]&lt;$L$16, financial_transactions3[[#This Row],[amount]]&gt;$L$17), 1, 0)</f>
        <v>0</v>
      </c>
    </row>
    <row r="8036" spans="1:9">
      <c r="A8036" t="s">
        <v>13957</v>
      </c>
      <c r="B8036" s="3">
        <v>45611</v>
      </c>
      <c r="C8036" t="s">
        <v>6270</v>
      </c>
      <c r="D8036">
        <v>1657.12</v>
      </c>
      <c r="E8036" t="s">
        <v>16110</v>
      </c>
      <c r="F8036" t="s">
        <v>20</v>
      </c>
      <c r="G8036" t="s">
        <v>21</v>
      </c>
      <c r="H8036" t="s">
        <v>16080</v>
      </c>
      <c r="I8036">
        <f>IF(OR(financial_transactions3[[#This Row],[amount]]&lt;$L$16, financial_transactions3[[#This Row],[amount]]&gt;$L$17), 1, 0)</f>
        <v>1</v>
      </c>
    </row>
    <row r="8037" spans="1:9">
      <c r="A8037" t="s">
        <v>13960</v>
      </c>
      <c r="B8037" s="3">
        <v>45611</v>
      </c>
      <c r="C8037" t="s">
        <v>742</v>
      </c>
      <c r="D8037">
        <v>452.56</v>
      </c>
      <c r="E8037" t="s">
        <v>67</v>
      </c>
      <c r="F8037" t="s">
        <v>26</v>
      </c>
      <c r="G8037" t="s">
        <v>48</v>
      </c>
      <c r="H8037" t="s">
        <v>40</v>
      </c>
      <c r="I8037">
        <f>IF(OR(financial_transactions3[[#This Row],[amount]]&lt;$L$16, financial_transactions3[[#This Row],[amount]]&gt;$L$17), 1, 0)</f>
        <v>1</v>
      </c>
    </row>
    <row r="8038" spans="1:9">
      <c r="A8038" t="s">
        <v>13961</v>
      </c>
      <c r="B8038" s="3">
        <v>45611</v>
      </c>
      <c r="C8038" t="s">
        <v>13962</v>
      </c>
      <c r="D8038">
        <v>756.74</v>
      </c>
      <c r="E8038" t="s">
        <v>52</v>
      </c>
      <c r="F8038" t="s">
        <v>20</v>
      </c>
      <c r="G8038" t="s">
        <v>27</v>
      </c>
      <c r="H8038" t="s">
        <v>109</v>
      </c>
      <c r="I8038">
        <f>IF(OR(financial_transactions3[[#This Row],[amount]]&lt;$L$16, financial_transactions3[[#This Row],[amount]]&gt;$L$17), 1, 0)</f>
        <v>0</v>
      </c>
    </row>
    <row r="8039" spans="1:9">
      <c r="A8039" t="s">
        <v>13963</v>
      </c>
      <c r="B8039" s="3">
        <v>45611</v>
      </c>
      <c r="C8039" t="s">
        <v>121</v>
      </c>
      <c r="D8039">
        <v>1845.69</v>
      </c>
      <c r="E8039" t="s">
        <v>19</v>
      </c>
      <c r="F8039" t="s">
        <v>32</v>
      </c>
      <c r="G8039" t="s">
        <v>39</v>
      </c>
      <c r="H8039" t="s">
        <v>44</v>
      </c>
      <c r="I8039">
        <f>IF(OR(financial_transactions3[[#This Row],[amount]]&lt;$L$16, financial_transactions3[[#This Row],[amount]]&gt;$L$17), 1, 0)</f>
        <v>1</v>
      </c>
    </row>
    <row r="8040" spans="1:9">
      <c r="A8040" t="s">
        <v>13964</v>
      </c>
      <c r="B8040" s="3">
        <v>45611</v>
      </c>
      <c r="C8040" t="s">
        <v>2816</v>
      </c>
      <c r="D8040">
        <v>1677.37</v>
      </c>
      <c r="E8040" t="s">
        <v>64</v>
      </c>
      <c r="F8040" t="s">
        <v>32</v>
      </c>
      <c r="G8040" t="s">
        <v>48</v>
      </c>
      <c r="H8040" t="s">
        <v>123</v>
      </c>
      <c r="I8040">
        <f>IF(OR(financial_transactions3[[#This Row],[amount]]&lt;$L$16, financial_transactions3[[#This Row],[amount]]&gt;$L$17), 1, 0)</f>
        <v>1</v>
      </c>
    </row>
    <row r="8041" spans="1:9">
      <c r="A8041" t="s">
        <v>13965</v>
      </c>
      <c r="B8041" s="3">
        <v>45611</v>
      </c>
      <c r="C8041" t="s">
        <v>8679</v>
      </c>
      <c r="D8041">
        <v>1957.92</v>
      </c>
      <c r="E8041" t="s">
        <v>64</v>
      </c>
      <c r="F8041" t="s">
        <v>32</v>
      </c>
      <c r="G8041" t="s">
        <v>27</v>
      </c>
      <c r="H8041" t="s">
        <v>123</v>
      </c>
      <c r="I8041">
        <f>IF(OR(financial_transactions3[[#This Row],[amount]]&lt;$L$16, financial_transactions3[[#This Row],[amount]]&gt;$L$17), 1, 0)</f>
        <v>1</v>
      </c>
    </row>
    <row r="8042" spans="1:9">
      <c r="A8042" t="s">
        <v>13968</v>
      </c>
      <c r="B8042" s="3">
        <v>45611</v>
      </c>
      <c r="C8042" t="s">
        <v>13969</v>
      </c>
      <c r="D8042">
        <v>632.65</v>
      </c>
      <c r="E8042" t="s">
        <v>16110</v>
      </c>
      <c r="F8042" t="s">
        <v>20</v>
      </c>
      <c r="G8042" t="s">
        <v>21</v>
      </c>
      <c r="H8042" t="s">
        <v>53</v>
      </c>
      <c r="I8042">
        <f>IF(OR(financial_transactions3[[#This Row],[amount]]&lt;$L$16, financial_transactions3[[#This Row],[amount]]&gt;$L$17), 1, 0)</f>
        <v>0</v>
      </c>
    </row>
    <row r="8043" spans="1:9">
      <c r="A8043" t="s">
        <v>13970</v>
      </c>
      <c r="B8043" s="3">
        <v>45611</v>
      </c>
      <c r="C8043" t="s">
        <v>6520</v>
      </c>
      <c r="D8043">
        <v>216.64</v>
      </c>
      <c r="E8043" t="s">
        <v>64</v>
      </c>
      <c r="F8043" t="s">
        <v>32</v>
      </c>
      <c r="G8043" t="s">
        <v>21</v>
      </c>
      <c r="H8043" t="s">
        <v>33</v>
      </c>
      <c r="I8043">
        <f>IF(OR(financial_transactions3[[#This Row],[amount]]&lt;$L$16, financial_transactions3[[#This Row],[amount]]&gt;$L$17), 1, 0)</f>
        <v>1</v>
      </c>
    </row>
    <row r="8044" spans="1:9">
      <c r="A8044" t="s">
        <v>13971</v>
      </c>
      <c r="B8044" s="3">
        <v>45611</v>
      </c>
      <c r="C8044" t="s">
        <v>13972</v>
      </c>
      <c r="D8044">
        <v>182.33</v>
      </c>
      <c r="E8044" t="s">
        <v>47</v>
      </c>
      <c r="F8044" t="s">
        <v>20</v>
      </c>
      <c r="G8044" t="s">
        <v>48</v>
      </c>
      <c r="H8044" t="s">
        <v>123</v>
      </c>
      <c r="I8044">
        <f>IF(OR(financial_transactions3[[#This Row],[amount]]&lt;$L$16, financial_transactions3[[#This Row],[amount]]&gt;$L$17), 1, 0)</f>
        <v>1</v>
      </c>
    </row>
    <row r="8045" spans="1:9">
      <c r="A8045" t="s">
        <v>13973</v>
      </c>
      <c r="B8045" s="3">
        <v>45611</v>
      </c>
      <c r="C8045" t="s">
        <v>13974</v>
      </c>
      <c r="D8045">
        <v>113.23</v>
      </c>
      <c r="E8045" t="s">
        <v>67</v>
      </c>
      <c r="F8045" t="s">
        <v>61</v>
      </c>
      <c r="G8045" t="s">
        <v>39</v>
      </c>
      <c r="H8045" t="s">
        <v>22</v>
      </c>
      <c r="I8045">
        <f>IF(OR(financial_transactions3[[#This Row],[amount]]&lt;$L$16, financial_transactions3[[#This Row],[amount]]&gt;$L$17), 1, 0)</f>
        <v>1</v>
      </c>
    </row>
    <row r="8046" spans="1:9">
      <c r="A8046" t="s">
        <v>13975</v>
      </c>
      <c r="B8046" s="3">
        <v>45611</v>
      </c>
      <c r="C8046" t="s">
        <v>9017</v>
      </c>
      <c r="D8046">
        <v>93.49</v>
      </c>
      <c r="E8046" t="s">
        <v>31</v>
      </c>
      <c r="F8046" t="s">
        <v>61</v>
      </c>
      <c r="G8046" t="s">
        <v>48</v>
      </c>
      <c r="H8046" t="s">
        <v>16080</v>
      </c>
      <c r="I8046">
        <f>IF(OR(financial_transactions3[[#This Row],[amount]]&lt;$L$16, financial_transactions3[[#This Row],[amount]]&gt;$L$17), 1, 0)</f>
        <v>1</v>
      </c>
    </row>
    <row r="8047" spans="1:9">
      <c r="A8047" t="s">
        <v>13976</v>
      </c>
      <c r="B8047" s="3">
        <v>45611</v>
      </c>
      <c r="C8047" t="s">
        <v>13977</v>
      </c>
      <c r="D8047">
        <v>1824.52</v>
      </c>
      <c r="E8047" t="s">
        <v>19</v>
      </c>
      <c r="F8047" t="s">
        <v>32</v>
      </c>
      <c r="G8047" t="s">
        <v>39</v>
      </c>
      <c r="H8047" t="s">
        <v>22</v>
      </c>
      <c r="I8047">
        <f>IF(OR(financial_transactions3[[#This Row],[amount]]&lt;$L$16, financial_transactions3[[#This Row],[amount]]&gt;$L$17), 1, 0)</f>
        <v>1</v>
      </c>
    </row>
    <row r="8048" spans="1:9">
      <c r="A8048" t="s">
        <v>13978</v>
      </c>
      <c r="B8048" s="3">
        <v>45611</v>
      </c>
      <c r="C8048" t="s">
        <v>13979</v>
      </c>
      <c r="D8048">
        <v>1347.4</v>
      </c>
      <c r="E8048" t="s">
        <v>25</v>
      </c>
      <c r="F8048" t="s">
        <v>26</v>
      </c>
      <c r="G8048" t="s">
        <v>21</v>
      </c>
      <c r="H8048" t="s">
        <v>49</v>
      </c>
      <c r="I8048">
        <f>IF(OR(financial_transactions3[[#This Row],[amount]]&lt;$L$16, financial_transactions3[[#This Row],[amount]]&gt;$L$17), 1, 0)</f>
        <v>0</v>
      </c>
    </row>
    <row r="8049" spans="1:9">
      <c r="A8049" t="s">
        <v>13980</v>
      </c>
      <c r="B8049" s="3">
        <v>45611</v>
      </c>
      <c r="C8049" t="s">
        <v>1692</v>
      </c>
      <c r="D8049">
        <v>887.56</v>
      </c>
      <c r="E8049" t="s">
        <v>70</v>
      </c>
      <c r="F8049" t="s">
        <v>32</v>
      </c>
      <c r="G8049" t="s">
        <v>21</v>
      </c>
      <c r="H8049" t="s">
        <v>49</v>
      </c>
      <c r="I8049">
        <f>IF(OR(financial_transactions3[[#This Row],[amount]]&lt;$L$16, financial_transactions3[[#This Row],[amount]]&gt;$L$17), 1, 0)</f>
        <v>0</v>
      </c>
    </row>
    <row r="8050" spans="1:9">
      <c r="A8050" t="s">
        <v>13981</v>
      </c>
      <c r="B8050" s="3">
        <v>45611</v>
      </c>
      <c r="C8050" t="s">
        <v>13982</v>
      </c>
      <c r="D8050">
        <v>1813.05</v>
      </c>
      <c r="E8050" t="s">
        <v>16110</v>
      </c>
      <c r="F8050" t="s">
        <v>26</v>
      </c>
      <c r="G8050" t="s">
        <v>21</v>
      </c>
      <c r="H8050" t="s">
        <v>49</v>
      </c>
      <c r="I8050">
        <f>IF(OR(financial_transactions3[[#This Row],[amount]]&lt;$L$16, financial_transactions3[[#This Row],[amount]]&gt;$L$17), 1, 0)</f>
        <v>1</v>
      </c>
    </row>
    <row r="8051" spans="1:9">
      <c r="A8051" t="s">
        <v>13983</v>
      </c>
      <c r="B8051" s="3">
        <v>45611</v>
      </c>
      <c r="C8051" t="s">
        <v>10175</v>
      </c>
      <c r="D8051">
        <v>1637.16</v>
      </c>
      <c r="E8051" t="s">
        <v>16110</v>
      </c>
      <c r="F8051" t="s">
        <v>61</v>
      </c>
      <c r="G8051" t="s">
        <v>21</v>
      </c>
      <c r="H8051" t="s">
        <v>40</v>
      </c>
      <c r="I8051">
        <f>IF(OR(financial_transactions3[[#This Row],[amount]]&lt;$L$16, financial_transactions3[[#This Row],[amount]]&gt;$L$17), 1, 0)</f>
        <v>1</v>
      </c>
    </row>
    <row r="8052" spans="1:9">
      <c r="A8052" t="s">
        <v>13986</v>
      </c>
      <c r="B8052" s="3">
        <v>45611</v>
      </c>
      <c r="C8052" t="s">
        <v>13987</v>
      </c>
      <c r="D8052">
        <v>1699.9</v>
      </c>
      <c r="E8052" t="s">
        <v>31</v>
      </c>
      <c r="F8052" t="s">
        <v>26</v>
      </c>
      <c r="G8052" t="s">
        <v>39</v>
      </c>
      <c r="H8052" t="s">
        <v>109</v>
      </c>
      <c r="I8052">
        <f>IF(OR(financial_transactions3[[#This Row],[amount]]&lt;$L$16, financial_transactions3[[#This Row],[amount]]&gt;$L$17), 1, 0)</f>
        <v>1</v>
      </c>
    </row>
    <row r="8053" spans="1:9">
      <c r="A8053" t="s">
        <v>13988</v>
      </c>
      <c r="B8053" s="3">
        <v>45611</v>
      </c>
      <c r="C8053" t="s">
        <v>12710</v>
      </c>
      <c r="D8053">
        <v>348.6</v>
      </c>
      <c r="E8053" t="s">
        <v>64</v>
      </c>
      <c r="F8053" t="s">
        <v>26</v>
      </c>
      <c r="G8053" t="s">
        <v>27</v>
      </c>
      <c r="H8053" t="s">
        <v>16080</v>
      </c>
      <c r="I8053">
        <f>IF(OR(financial_transactions3[[#This Row],[amount]]&lt;$L$16, financial_transactions3[[#This Row],[amount]]&gt;$L$17), 1, 0)</f>
        <v>1</v>
      </c>
    </row>
    <row r="8054" spans="1:9">
      <c r="A8054" t="s">
        <v>13989</v>
      </c>
      <c r="B8054" s="3">
        <v>45611</v>
      </c>
      <c r="C8054" t="s">
        <v>3674</v>
      </c>
      <c r="D8054">
        <v>754.41</v>
      </c>
      <c r="E8054" t="s">
        <v>122</v>
      </c>
      <c r="F8054" t="s">
        <v>61</v>
      </c>
      <c r="G8054" t="s">
        <v>48</v>
      </c>
      <c r="H8054" t="s">
        <v>57</v>
      </c>
      <c r="I8054">
        <f>IF(OR(financial_transactions3[[#This Row],[amount]]&lt;$L$16, financial_transactions3[[#This Row],[amount]]&gt;$L$17), 1, 0)</f>
        <v>0</v>
      </c>
    </row>
    <row r="8055" spans="1:9">
      <c r="A8055" t="s">
        <v>13990</v>
      </c>
      <c r="B8055" s="3">
        <v>45611</v>
      </c>
      <c r="C8055" t="s">
        <v>384</v>
      </c>
      <c r="D8055">
        <v>1047.78</v>
      </c>
      <c r="E8055" t="s">
        <v>19</v>
      </c>
      <c r="F8055" t="s">
        <v>32</v>
      </c>
      <c r="G8055" t="s">
        <v>27</v>
      </c>
      <c r="H8055" t="s">
        <v>123</v>
      </c>
      <c r="I8055">
        <f>IF(OR(financial_transactions3[[#This Row],[amount]]&lt;$L$16, financial_transactions3[[#This Row],[amount]]&gt;$L$17), 1, 0)</f>
        <v>0</v>
      </c>
    </row>
    <row r="8056" spans="1:9">
      <c r="A8056" t="s">
        <v>13991</v>
      </c>
      <c r="B8056" s="3">
        <v>45612</v>
      </c>
      <c r="C8056" t="s">
        <v>7765</v>
      </c>
      <c r="D8056">
        <v>169.17</v>
      </c>
      <c r="E8056" t="s">
        <v>70</v>
      </c>
      <c r="F8056" t="s">
        <v>32</v>
      </c>
      <c r="G8056" t="s">
        <v>21</v>
      </c>
      <c r="H8056" t="s">
        <v>49</v>
      </c>
      <c r="I8056">
        <f>IF(OR(financial_transactions3[[#This Row],[amount]]&lt;$L$16, financial_transactions3[[#This Row],[amount]]&gt;$L$17), 1, 0)</f>
        <v>1</v>
      </c>
    </row>
    <row r="8057" spans="1:9">
      <c r="A8057" t="s">
        <v>13992</v>
      </c>
      <c r="B8057" s="3">
        <v>45612</v>
      </c>
      <c r="C8057" t="s">
        <v>12645</v>
      </c>
      <c r="D8057">
        <v>16447.8</v>
      </c>
      <c r="E8057" t="s">
        <v>16110</v>
      </c>
      <c r="F8057" t="s">
        <v>20</v>
      </c>
      <c r="G8057" t="s">
        <v>27</v>
      </c>
      <c r="H8057" t="s">
        <v>87</v>
      </c>
      <c r="I8057">
        <f>IF(OR(financial_transactions3[[#This Row],[amount]]&lt;$L$16, financial_transactions3[[#This Row],[amount]]&gt;$L$17), 1, 0)</f>
        <v>1</v>
      </c>
    </row>
    <row r="8058" spans="1:9">
      <c r="A8058" t="s">
        <v>13993</v>
      </c>
      <c r="B8058" s="3">
        <v>45612</v>
      </c>
      <c r="C8058" t="s">
        <v>13994</v>
      </c>
      <c r="D8058">
        <v>1826.81</v>
      </c>
      <c r="E8058" t="s">
        <v>64</v>
      </c>
      <c r="F8058" t="s">
        <v>61</v>
      </c>
      <c r="G8058" t="s">
        <v>27</v>
      </c>
      <c r="H8058" t="s">
        <v>75</v>
      </c>
      <c r="I8058">
        <f>IF(OR(financial_transactions3[[#This Row],[amount]]&lt;$L$16, financial_transactions3[[#This Row],[amount]]&gt;$L$17), 1, 0)</f>
        <v>1</v>
      </c>
    </row>
    <row r="8059" spans="1:9">
      <c r="A8059" t="s">
        <v>13995</v>
      </c>
      <c r="B8059" s="3">
        <v>45612</v>
      </c>
      <c r="C8059" t="s">
        <v>8939</v>
      </c>
      <c r="D8059">
        <v>1368.68</v>
      </c>
      <c r="E8059" t="s">
        <v>31</v>
      </c>
      <c r="F8059" t="s">
        <v>26</v>
      </c>
      <c r="G8059" t="s">
        <v>48</v>
      </c>
      <c r="H8059" t="s">
        <v>28</v>
      </c>
      <c r="I8059">
        <f>IF(OR(financial_transactions3[[#This Row],[amount]]&lt;$L$16, financial_transactions3[[#This Row],[amount]]&gt;$L$17), 1, 0)</f>
        <v>0</v>
      </c>
    </row>
    <row r="8060" spans="1:9">
      <c r="A8060" t="s">
        <v>13996</v>
      </c>
      <c r="B8060" s="3">
        <v>45612</v>
      </c>
      <c r="C8060" t="s">
        <v>3665</v>
      </c>
      <c r="D8060">
        <v>298.51</v>
      </c>
      <c r="E8060" t="s">
        <v>52</v>
      </c>
      <c r="F8060" t="s">
        <v>26</v>
      </c>
      <c r="G8060" t="s">
        <v>39</v>
      </c>
      <c r="H8060" t="s">
        <v>53</v>
      </c>
      <c r="I8060">
        <f>IF(OR(financial_transactions3[[#This Row],[amount]]&lt;$L$16, financial_transactions3[[#This Row],[amount]]&gt;$L$17), 1, 0)</f>
        <v>1</v>
      </c>
    </row>
    <row r="8061" spans="1:9">
      <c r="A8061" t="s">
        <v>13997</v>
      </c>
      <c r="B8061" s="3">
        <v>45612</v>
      </c>
      <c r="C8061" t="s">
        <v>8359</v>
      </c>
      <c r="D8061">
        <v>1465.19</v>
      </c>
      <c r="E8061" t="s">
        <v>64</v>
      </c>
      <c r="F8061" t="s">
        <v>20</v>
      </c>
      <c r="G8061" t="s">
        <v>39</v>
      </c>
      <c r="H8061" t="s">
        <v>53</v>
      </c>
      <c r="I8061">
        <f>IF(OR(financial_transactions3[[#This Row],[amount]]&lt;$L$16, financial_transactions3[[#This Row],[amount]]&gt;$L$17), 1, 0)</f>
        <v>0</v>
      </c>
    </row>
    <row r="8062" spans="1:9">
      <c r="A8062" t="s">
        <v>13998</v>
      </c>
      <c r="B8062" s="3">
        <v>45612</v>
      </c>
      <c r="C8062" t="s">
        <v>5955</v>
      </c>
      <c r="D8062">
        <v>871.86</v>
      </c>
      <c r="E8062" t="s">
        <v>25</v>
      </c>
      <c r="F8062" t="s">
        <v>20</v>
      </c>
      <c r="G8062" t="s">
        <v>48</v>
      </c>
      <c r="H8062" t="s">
        <v>75</v>
      </c>
      <c r="I8062">
        <f>IF(OR(financial_transactions3[[#This Row],[amount]]&lt;$L$16, financial_transactions3[[#This Row],[amount]]&gt;$L$17), 1, 0)</f>
        <v>0</v>
      </c>
    </row>
    <row r="8063" spans="1:9">
      <c r="A8063" t="s">
        <v>13999</v>
      </c>
      <c r="B8063" s="3">
        <v>45612</v>
      </c>
      <c r="C8063" t="s">
        <v>14000</v>
      </c>
      <c r="D8063">
        <v>1672.47</v>
      </c>
      <c r="E8063" t="s">
        <v>25</v>
      </c>
      <c r="F8063" t="s">
        <v>32</v>
      </c>
      <c r="G8063" t="s">
        <v>21</v>
      </c>
      <c r="H8063" t="s">
        <v>33</v>
      </c>
      <c r="I8063">
        <f>IF(OR(financial_transactions3[[#This Row],[amount]]&lt;$L$16, financial_transactions3[[#This Row],[amount]]&gt;$L$17), 1, 0)</f>
        <v>1</v>
      </c>
    </row>
    <row r="8064" spans="1:9">
      <c r="A8064" t="s">
        <v>14001</v>
      </c>
      <c r="B8064" s="3">
        <v>45612</v>
      </c>
      <c r="C8064" t="s">
        <v>6101</v>
      </c>
      <c r="D8064">
        <v>121.86</v>
      </c>
      <c r="E8064" t="s">
        <v>64</v>
      </c>
      <c r="F8064" t="s">
        <v>32</v>
      </c>
      <c r="G8064" t="s">
        <v>48</v>
      </c>
      <c r="H8064" t="s">
        <v>94</v>
      </c>
      <c r="I8064">
        <f>IF(OR(financial_transactions3[[#This Row],[amount]]&lt;$L$16, financial_transactions3[[#This Row],[amount]]&gt;$L$17), 1, 0)</f>
        <v>1</v>
      </c>
    </row>
    <row r="8065" spans="1:9">
      <c r="A8065" t="s">
        <v>14002</v>
      </c>
      <c r="B8065" s="3">
        <v>45612</v>
      </c>
      <c r="C8065" t="s">
        <v>14003</v>
      </c>
      <c r="D8065">
        <v>1264.8</v>
      </c>
      <c r="E8065" t="s">
        <v>70</v>
      </c>
      <c r="F8065" t="s">
        <v>61</v>
      </c>
      <c r="G8065" t="s">
        <v>39</v>
      </c>
      <c r="H8065" t="s">
        <v>94</v>
      </c>
      <c r="I8065">
        <f>IF(OR(financial_transactions3[[#This Row],[amount]]&lt;$L$16, financial_transactions3[[#This Row],[amount]]&gt;$L$17), 1, 0)</f>
        <v>0</v>
      </c>
    </row>
    <row r="8066" spans="1:9">
      <c r="A8066" t="s">
        <v>14004</v>
      </c>
      <c r="B8066" s="3">
        <v>45612</v>
      </c>
      <c r="C8066" t="s">
        <v>13716</v>
      </c>
      <c r="D8066">
        <v>1368.71</v>
      </c>
      <c r="E8066" t="s">
        <v>16079</v>
      </c>
      <c r="F8066" t="s">
        <v>20</v>
      </c>
      <c r="G8066" t="s">
        <v>39</v>
      </c>
      <c r="H8066" t="s">
        <v>33</v>
      </c>
      <c r="I8066">
        <f>IF(OR(financial_transactions3[[#This Row],[amount]]&lt;$L$16, financial_transactions3[[#This Row],[amount]]&gt;$L$17), 1, 0)</f>
        <v>0</v>
      </c>
    </row>
    <row r="8067" spans="1:9">
      <c r="A8067" t="s">
        <v>14005</v>
      </c>
      <c r="B8067" s="3">
        <v>45612</v>
      </c>
      <c r="C8067" t="s">
        <v>3846</v>
      </c>
      <c r="D8067">
        <v>7429.36</v>
      </c>
      <c r="E8067" t="s">
        <v>70</v>
      </c>
      <c r="F8067" t="s">
        <v>20</v>
      </c>
      <c r="G8067" t="s">
        <v>21</v>
      </c>
      <c r="H8067" t="s">
        <v>40</v>
      </c>
      <c r="I8067">
        <f>IF(OR(financial_transactions3[[#This Row],[amount]]&lt;$L$16, financial_transactions3[[#This Row],[amount]]&gt;$L$17), 1, 0)</f>
        <v>1</v>
      </c>
    </row>
    <row r="8068" spans="1:9">
      <c r="A8068" t="s">
        <v>14006</v>
      </c>
      <c r="B8068" s="3">
        <v>45612</v>
      </c>
      <c r="C8068" t="s">
        <v>14007</v>
      </c>
      <c r="D8068">
        <v>1535.83</v>
      </c>
      <c r="E8068" t="s">
        <v>19</v>
      </c>
      <c r="F8068" t="s">
        <v>32</v>
      </c>
      <c r="G8068" t="s">
        <v>48</v>
      </c>
      <c r="H8068" t="s">
        <v>123</v>
      </c>
      <c r="I8068">
        <f>IF(OR(financial_transactions3[[#This Row],[amount]]&lt;$L$16, financial_transactions3[[#This Row],[amount]]&gt;$L$17), 1, 0)</f>
        <v>0</v>
      </c>
    </row>
    <row r="8069" spans="1:9">
      <c r="A8069" t="s">
        <v>14008</v>
      </c>
      <c r="B8069" s="3">
        <v>45612</v>
      </c>
      <c r="C8069" t="s">
        <v>14009</v>
      </c>
      <c r="D8069">
        <v>829.91</v>
      </c>
      <c r="E8069" t="s">
        <v>122</v>
      </c>
      <c r="F8069" t="s">
        <v>26</v>
      </c>
      <c r="G8069" t="s">
        <v>48</v>
      </c>
      <c r="H8069" t="s">
        <v>22</v>
      </c>
      <c r="I8069">
        <f>IF(OR(financial_transactions3[[#This Row],[amount]]&lt;$L$16, financial_transactions3[[#This Row],[amount]]&gt;$L$17), 1, 0)</f>
        <v>0</v>
      </c>
    </row>
    <row r="8070" spans="1:9">
      <c r="A8070" t="s">
        <v>14010</v>
      </c>
      <c r="B8070" s="3">
        <v>45612</v>
      </c>
      <c r="C8070" t="s">
        <v>14011</v>
      </c>
      <c r="D8070">
        <v>1932.65</v>
      </c>
      <c r="E8070" t="s">
        <v>31</v>
      </c>
      <c r="F8070" t="s">
        <v>32</v>
      </c>
      <c r="G8070" t="s">
        <v>39</v>
      </c>
      <c r="H8070" t="s">
        <v>109</v>
      </c>
      <c r="I8070">
        <f>IF(OR(financial_transactions3[[#This Row],[amount]]&lt;$L$16, financial_transactions3[[#This Row],[amount]]&gt;$L$17), 1, 0)</f>
        <v>1</v>
      </c>
    </row>
    <row r="8071" spans="1:9">
      <c r="A8071" t="s">
        <v>14012</v>
      </c>
      <c r="B8071" s="3">
        <v>45612</v>
      </c>
      <c r="C8071" t="s">
        <v>10291</v>
      </c>
      <c r="D8071">
        <v>585.14</v>
      </c>
      <c r="E8071" t="s">
        <v>16079</v>
      </c>
      <c r="F8071" t="s">
        <v>32</v>
      </c>
      <c r="G8071" t="s">
        <v>21</v>
      </c>
      <c r="H8071" t="s">
        <v>40</v>
      </c>
      <c r="I8071">
        <f>IF(OR(financial_transactions3[[#This Row],[amount]]&lt;$L$16, financial_transactions3[[#This Row],[amount]]&gt;$L$17), 1, 0)</f>
        <v>0</v>
      </c>
    </row>
    <row r="8072" spans="1:9">
      <c r="A8072" t="s">
        <v>14013</v>
      </c>
      <c r="B8072" s="3">
        <v>45612</v>
      </c>
      <c r="C8072" t="s">
        <v>3350</v>
      </c>
      <c r="D8072">
        <v>1011.05</v>
      </c>
      <c r="E8072" t="s">
        <v>70</v>
      </c>
      <c r="F8072" t="s">
        <v>26</v>
      </c>
      <c r="G8072" t="s">
        <v>39</v>
      </c>
      <c r="H8072" t="s">
        <v>109</v>
      </c>
      <c r="I8072">
        <f>IF(OR(financial_transactions3[[#This Row],[amount]]&lt;$L$16, financial_transactions3[[#This Row],[amount]]&gt;$L$17), 1, 0)</f>
        <v>0</v>
      </c>
    </row>
    <row r="8073" spans="1:9">
      <c r="A8073" t="s">
        <v>14014</v>
      </c>
      <c r="B8073" s="3">
        <v>45612</v>
      </c>
      <c r="C8073" t="s">
        <v>14015</v>
      </c>
      <c r="D8073">
        <v>1275.3</v>
      </c>
      <c r="E8073" t="s">
        <v>25</v>
      </c>
      <c r="F8073" t="s">
        <v>61</v>
      </c>
      <c r="G8073" t="s">
        <v>39</v>
      </c>
      <c r="H8073" t="s">
        <v>87</v>
      </c>
      <c r="I8073">
        <f>IF(OR(financial_transactions3[[#This Row],[amount]]&lt;$L$16, financial_transactions3[[#This Row],[amount]]&gt;$L$17), 1, 0)</f>
        <v>0</v>
      </c>
    </row>
    <row r="8074" spans="1:9">
      <c r="A8074" t="s">
        <v>14016</v>
      </c>
      <c r="B8074" s="3">
        <v>45612</v>
      </c>
      <c r="C8074" t="s">
        <v>1248</v>
      </c>
      <c r="D8074">
        <v>852.02</v>
      </c>
      <c r="E8074" t="s">
        <v>67</v>
      </c>
      <c r="F8074" t="s">
        <v>26</v>
      </c>
      <c r="G8074" t="s">
        <v>39</v>
      </c>
      <c r="H8074" t="s">
        <v>94</v>
      </c>
      <c r="I8074">
        <f>IF(OR(financial_transactions3[[#This Row],[amount]]&lt;$L$16, financial_transactions3[[#This Row],[amount]]&gt;$L$17), 1, 0)</f>
        <v>0</v>
      </c>
    </row>
    <row r="8075" spans="1:9">
      <c r="A8075" t="s">
        <v>14017</v>
      </c>
      <c r="B8075" s="3">
        <v>45612</v>
      </c>
      <c r="C8075" t="s">
        <v>14018</v>
      </c>
      <c r="D8075">
        <v>798.77</v>
      </c>
      <c r="E8075" t="s">
        <v>16110</v>
      </c>
      <c r="F8075" t="s">
        <v>61</v>
      </c>
      <c r="G8075" t="s">
        <v>39</v>
      </c>
      <c r="H8075" t="s">
        <v>28</v>
      </c>
      <c r="I8075">
        <f>IF(OR(financial_transactions3[[#This Row],[amount]]&lt;$L$16, financial_transactions3[[#This Row],[amount]]&gt;$L$17), 1, 0)</f>
        <v>0</v>
      </c>
    </row>
    <row r="8076" spans="1:9">
      <c r="A8076" t="s">
        <v>14019</v>
      </c>
      <c r="B8076" s="3">
        <v>45612</v>
      </c>
      <c r="C8076" t="s">
        <v>13908</v>
      </c>
      <c r="D8076">
        <v>104.11</v>
      </c>
      <c r="E8076" t="s">
        <v>70</v>
      </c>
      <c r="F8076" t="s">
        <v>26</v>
      </c>
      <c r="G8076" t="s">
        <v>21</v>
      </c>
      <c r="H8076" t="s">
        <v>22</v>
      </c>
      <c r="I8076">
        <f>IF(OR(financial_transactions3[[#This Row],[amount]]&lt;$L$16, financial_transactions3[[#This Row],[amount]]&gt;$L$17), 1, 0)</f>
        <v>1</v>
      </c>
    </row>
    <row r="8077" spans="1:9">
      <c r="A8077" t="s">
        <v>14020</v>
      </c>
      <c r="B8077" s="3">
        <v>45612</v>
      </c>
      <c r="C8077" t="s">
        <v>376</v>
      </c>
      <c r="D8077">
        <v>1857.68</v>
      </c>
      <c r="E8077" t="s">
        <v>19</v>
      </c>
      <c r="F8077" t="s">
        <v>32</v>
      </c>
      <c r="G8077" t="s">
        <v>27</v>
      </c>
      <c r="H8077" t="s">
        <v>53</v>
      </c>
      <c r="I8077">
        <f>IF(OR(financial_transactions3[[#This Row],[amount]]&lt;$L$16, financial_transactions3[[#This Row],[amount]]&gt;$L$17), 1, 0)</f>
        <v>1</v>
      </c>
    </row>
    <row r="8078" spans="1:9">
      <c r="A8078" t="s">
        <v>14022</v>
      </c>
      <c r="B8078" s="3">
        <v>45612</v>
      </c>
      <c r="C8078" t="s">
        <v>3255</v>
      </c>
      <c r="D8078">
        <v>1116.5</v>
      </c>
      <c r="E8078" t="s">
        <v>16110</v>
      </c>
      <c r="F8078" t="s">
        <v>61</v>
      </c>
      <c r="G8078" t="s">
        <v>21</v>
      </c>
      <c r="H8078" t="s">
        <v>53</v>
      </c>
      <c r="I8078">
        <f>IF(OR(financial_transactions3[[#This Row],[amount]]&lt;$L$16, financial_transactions3[[#This Row],[amount]]&gt;$L$17), 1, 0)</f>
        <v>0</v>
      </c>
    </row>
    <row r="8079" spans="1:9">
      <c r="A8079" t="s">
        <v>14023</v>
      </c>
      <c r="B8079" s="3">
        <v>45612</v>
      </c>
      <c r="C8079" t="s">
        <v>14024</v>
      </c>
      <c r="D8079">
        <v>1891.91</v>
      </c>
      <c r="E8079" t="s">
        <v>25</v>
      </c>
      <c r="F8079" t="s">
        <v>61</v>
      </c>
      <c r="G8079" t="s">
        <v>48</v>
      </c>
      <c r="H8079" t="s">
        <v>44</v>
      </c>
      <c r="I8079">
        <f>IF(OR(financial_transactions3[[#This Row],[amount]]&lt;$L$16, financial_transactions3[[#This Row],[amount]]&gt;$L$17), 1, 0)</f>
        <v>1</v>
      </c>
    </row>
    <row r="8080" spans="1:9">
      <c r="A8080" t="s">
        <v>14025</v>
      </c>
      <c r="B8080" s="3">
        <v>45612</v>
      </c>
      <c r="C8080" t="s">
        <v>14026</v>
      </c>
      <c r="D8080">
        <v>1218.8499999999999</v>
      </c>
      <c r="E8080" t="s">
        <v>67</v>
      </c>
      <c r="F8080" t="s">
        <v>26</v>
      </c>
      <c r="G8080" t="s">
        <v>21</v>
      </c>
      <c r="H8080" t="s">
        <v>49</v>
      </c>
      <c r="I8080">
        <f>IF(OR(financial_transactions3[[#This Row],[amount]]&lt;$L$16, financial_transactions3[[#This Row],[amount]]&gt;$L$17), 1, 0)</f>
        <v>0</v>
      </c>
    </row>
    <row r="8081" spans="1:9">
      <c r="A8081" t="s">
        <v>14027</v>
      </c>
      <c r="B8081" s="3">
        <v>45612</v>
      </c>
      <c r="C8081" t="s">
        <v>916</v>
      </c>
      <c r="D8081">
        <v>1873.15</v>
      </c>
      <c r="E8081" t="s">
        <v>16079</v>
      </c>
      <c r="F8081" t="s">
        <v>61</v>
      </c>
      <c r="G8081" t="s">
        <v>21</v>
      </c>
      <c r="H8081" t="s">
        <v>75</v>
      </c>
      <c r="I8081">
        <f>IF(OR(financial_transactions3[[#This Row],[amount]]&lt;$L$16, financial_transactions3[[#This Row],[amount]]&gt;$L$17), 1, 0)</f>
        <v>1</v>
      </c>
    </row>
    <row r="8082" spans="1:9">
      <c r="A8082" t="s">
        <v>14028</v>
      </c>
      <c r="B8082" s="3">
        <v>45612</v>
      </c>
      <c r="C8082" t="s">
        <v>7196</v>
      </c>
      <c r="D8082">
        <v>6508.65</v>
      </c>
      <c r="E8082" t="s">
        <v>47</v>
      </c>
      <c r="F8082" t="s">
        <v>26</v>
      </c>
      <c r="G8082" t="s">
        <v>39</v>
      </c>
      <c r="H8082" t="s">
        <v>57</v>
      </c>
      <c r="I8082">
        <f>IF(OR(financial_transactions3[[#This Row],[amount]]&lt;$L$16, financial_transactions3[[#This Row],[amount]]&gt;$L$17), 1, 0)</f>
        <v>1</v>
      </c>
    </row>
    <row r="8083" spans="1:9">
      <c r="A8083" t="s">
        <v>14029</v>
      </c>
      <c r="B8083" s="3">
        <v>45612</v>
      </c>
      <c r="C8083" t="s">
        <v>621</v>
      </c>
      <c r="D8083">
        <v>890.03</v>
      </c>
      <c r="E8083" t="s">
        <v>70</v>
      </c>
      <c r="F8083" t="s">
        <v>32</v>
      </c>
      <c r="G8083" t="s">
        <v>27</v>
      </c>
      <c r="H8083" t="s">
        <v>94</v>
      </c>
      <c r="I8083">
        <f>IF(OR(financial_transactions3[[#This Row],[amount]]&lt;$L$16, financial_transactions3[[#This Row],[amount]]&gt;$L$17), 1, 0)</f>
        <v>0</v>
      </c>
    </row>
    <row r="8084" spans="1:9">
      <c r="A8084" t="s">
        <v>14030</v>
      </c>
      <c r="B8084" s="3">
        <v>45612</v>
      </c>
      <c r="C8084" t="s">
        <v>664</v>
      </c>
      <c r="D8084">
        <v>569.05999999999995</v>
      </c>
      <c r="E8084" t="s">
        <v>52</v>
      </c>
      <c r="F8084" t="s">
        <v>20</v>
      </c>
      <c r="G8084" t="s">
        <v>39</v>
      </c>
      <c r="H8084" t="s">
        <v>87</v>
      </c>
      <c r="I8084">
        <f>IF(OR(financial_transactions3[[#This Row],[amount]]&lt;$L$16, financial_transactions3[[#This Row],[amount]]&gt;$L$17), 1, 0)</f>
        <v>1</v>
      </c>
    </row>
    <row r="8085" spans="1:9">
      <c r="A8085" t="s">
        <v>14031</v>
      </c>
      <c r="B8085" s="3">
        <v>45612</v>
      </c>
      <c r="C8085" t="s">
        <v>7635</v>
      </c>
      <c r="D8085">
        <v>52.43</v>
      </c>
      <c r="E8085" t="s">
        <v>31</v>
      </c>
      <c r="F8085" t="s">
        <v>32</v>
      </c>
      <c r="G8085" t="s">
        <v>27</v>
      </c>
      <c r="H8085" t="s">
        <v>176</v>
      </c>
      <c r="I8085">
        <f>IF(OR(financial_transactions3[[#This Row],[amount]]&lt;$L$16, financial_transactions3[[#This Row],[amount]]&gt;$L$17), 1, 0)</f>
        <v>1</v>
      </c>
    </row>
    <row r="8086" spans="1:9">
      <c r="A8086" t="s">
        <v>14032</v>
      </c>
      <c r="B8086" s="3">
        <v>45613</v>
      </c>
      <c r="C8086" t="s">
        <v>1692</v>
      </c>
      <c r="D8086">
        <v>264.27</v>
      </c>
      <c r="E8086" t="s">
        <v>47</v>
      </c>
      <c r="F8086" t="s">
        <v>26</v>
      </c>
      <c r="G8086" t="s">
        <v>48</v>
      </c>
      <c r="H8086" t="s">
        <v>57</v>
      </c>
      <c r="I8086">
        <f>IF(OR(financial_transactions3[[#This Row],[amount]]&lt;$L$16, financial_transactions3[[#This Row],[amount]]&gt;$L$17), 1, 0)</f>
        <v>1</v>
      </c>
    </row>
    <row r="8087" spans="1:9">
      <c r="A8087" t="s">
        <v>14033</v>
      </c>
      <c r="B8087" s="3">
        <v>45613</v>
      </c>
      <c r="C8087" t="s">
        <v>10310</v>
      </c>
      <c r="D8087">
        <v>932.08</v>
      </c>
      <c r="E8087" t="s">
        <v>70</v>
      </c>
      <c r="F8087" t="s">
        <v>20</v>
      </c>
      <c r="G8087" t="s">
        <v>39</v>
      </c>
      <c r="H8087" t="s">
        <v>57</v>
      </c>
      <c r="I8087">
        <f>IF(OR(financial_transactions3[[#This Row],[amount]]&lt;$L$16, financial_transactions3[[#This Row],[amount]]&gt;$L$17), 1, 0)</f>
        <v>0</v>
      </c>
    </row>
    <row r="8088" spans="1:9">
      <c r="A8088" t="s">
        <v>14034</v>
      </c>
      <c r="B8088" s="3">
        <v>45613</v>
      </c>
      <c r="C8088" t="s">
        <v>14035</v>
      </c>
      <c r="D8088">
        <v>1459.85</v>
      </c>
      <c r="E8088" t="s">
        <v>64</v>
      </c>
      <c r="F8088" t="s">
        <v>32</v>
      </c>
      <c r="G8088" t="s">
        <v>48</v>
      </c>
      <c r="H8088" t="s">
        <v>22</v>
      </c>
      <c r="I8088">
        <f>IF(OR(financial_transactions3[[#This Row],[amount]]&lt;$L$16, financial_transactions3[[#This Row],[amount]]&gt;$L$17), 1, 0)</f>
        <v>0</v>
      </c>
    </row>
    <row r="8089" spans="1:9">
      <c r="A8089" t="s">
        <v>14036</v>
      </c>
      <c r="B8089" s="3">
        <v>45613</v>
      </c>
      <c r="C8089" t="s">
        <v>13033</v>
      </c>
      <c r="D8089">
        <v>1750.39</v>
      </c>
      <c r="E8089" t="s">
        <v>16110</v>
      </c>
      <c r="F8089" t="s">
        <v>61</v>
      </c>
      <c r="G8089" t="s">
        <v>39</v>
      </c>
      <c r="H8089" t="s">
        <v>57</v>
      </c>
      <c r="I8089">
        <f>IF(OR(financial_transactions3[[#This Row],[amount]]&lt;$L$16, financial_transactions3[[#This Row],[amount]]&gt;$L$17), 1, 0)</f>
        <v>1</v>
      </c>
    </row>
    <row r="8090" spans="1:9">
      <c r="A8090" t="s">
        <v>14037</v>
      </c>
      <c r="B8090" s="3">
        <v>45613</v>
      </c>
      <c r="C8090" t="s">
        <v>14038</v>
      </c>
      <c r="D8090">
        <v>438.49</v>
      </c>
      <c r="E8090" t="s">
        <v>19</v>
      </c>
      <c r="F8090" t="s">
        <v>26</v>
      </c>
      <c r="G8090" t="s">
        <v>39</v>
      </c>
      <c r="H8090" t="s">
        <v>49</v>
      </c>
      <c r="I8090">
        <f>IF(OR(financial_transactions3[[#This Row],[amount]]&lt;$L$16, financial_transactions3[[#This Row],[amount]]&gt;$L$17), 1, 0)</f>
        <v>1</v>
      </c>
    </row>
    <row r="8091" spans="1:9">
      <c r="A8091" t="s">
        <v>14039</v>
      </c>
      <c r="B8091" s="3">
        <v>45613</v>
      </c>
      <c r="C8091" t="s">
        <v>13405</v>
      </c>
      <c r="D8091">
        <v>1635.84</v>
      </c>
      <c r="E8091" t="s">
        <v>122</v>
      </c>
      <c r="F8091" t="s">
        <v>26</v>
      </c>
      <c r="G8091" t="s">
        <v>39</v>
      </c>
      <c r="H8091" t="s">
        <v>22</v>
      </c>
      <c r="I8091">
        <f>IF(OR(financial_transactions3[[#This Row],[amount]]&lt;$L$16, financial_transactions3[[#This Row],[amount]]&gt;$L$17), 1, 0)</f>
        <v>1</v>
      </c>
    </row>
    <row r="8092" spans="1:9">
      <c r="A8092" t="s">
        <v>14040</v>
      </c>
      <c r="B8092" s="3">
        <v>45613</v>
      </c>
      <c r="C8092" t="s">
        <v>2249</v>
      </c>
      <c r="D8092">
        <v>146.47999999999999</v>
      </c>
      <c r="E8092" t="s">
        <v>19</v>
      </c>
      <c r="F8092" t="s">
        <v>26</v>
      </c>
      <c r="G8092" t="s">
        <v>39</v>
      </c>
      <c r="H8092" t="s">
        <v>176</v>
      </c>
      <c r="I8092">
        <f>IF(OR(financial_transactions3[[#This Row],[amount]]&lt;$L$16, financial_transactions3[[#This Row],[amount]]&gt;$L$17), 1, 0)</f>
        <v>1</v>
      </c>
    </row>
    <row r="8093" spans="1:9">
      <c r="A8093" t="s">
        <v>14041</v>
      </c>
      <c r="B8093" s="3">
        <v>45613</v>
      </c>
      <c r="C8093" t="s">
        <v>2897</v>
      </c>
      <c r="D8093">
        <v>1910.52</v>
      </c>
      <c r="E8093" t="s">
        <v>19</v>
      </c>
      <c r="F8093" t="s">
        <v>26</v>
      </c>
      <c r="G8093" t="s">
        <v>39</v>
      </c>
      <c r="H8093" t="s">
        <v>109</v>
      </c>
      <c r="I8093">
        <f>IF(OR(financial_transactions3[[#This Row],[amount]]&lt;$L$16, financial_transactions3[[#This Row],[amount]]&gt;$L$17), 1, 0)</f>
        <v>1</v>
      </c>
    </row>
    <row r="8094" spans="1:9">
      <c r="A8094" t="s">
        <v>14042</v>
      </c>
      <c r="B8094" s="3">
        <v>45613</v>
      </c>
      <c r="C8094" t="s">
        <v>14043</v>
      </c>
      <c r="D8094">
        <v>1910.72</v>
      </c>
      <c r="E8094" t="s">
        <v>122</v>
      </c>
      <c r="F8094" t="s">
        <v>26</v>
      </c>
      <c r="G8094" t="s">
        <v>27</v>
      </c>
      <c r="H8094" t="s">
        <v>176</v>
      </c>
      <c r="I8094">
        <f>IF(OR(financial_transactions3[[#This Row],[amount]]&lt;$L$16, financial_transactions3[[#This Row],[amount]]&gt;$L$17), 1, 0)</f>
        <v>1</v>
      </c>
    </row>
    <row r="8095" spans="1:9">
      <c r="A8095" t="s">
        <v>14044</v>
      </c>
      <c r="B8095" s="3">
        <v>45613</v>
      </c>
      <c r="C8095" t="s">
        <v>5644</v>
      </c>
      <c r="D8095">
        <v>310.85000000000002</v>
      </c>
      <c r="E8095" t="s">
        <v>70</v>
      </c>
      <c r="F8095" t="s">
        <v>61</v>
      </c>
      <c r="G8095" t="s">
        <v>21</v>
      </c>
      <c r="H8095" t="s">
        <v>87</v>
      </c>
      <c r="I8095">
        <f>IF(OR(financial_transactions3[[#This Row],[amount]]&lt;$L$16, financial_transactions3[[#This Row],[amount]]&gt;$L$17), 1, 0)</f>
        <v>1</v>
      </c>
    </row>
    <row r="8096" spans="1:9">
      <c r="A8096" t="s">
        <v>14045</v>
      </c>
      <c r="B8096" s="3">
        <v>45613</v>
      </c>
      <c r="C8096" t="s">
        <v>2161</v>
      </c>
      <c r="D8096">
        <v>776.2</v>
      </c>
      <c r="E8096" t="s">
        <v>16079</v>
      </c>
      <c r="F8096" t="s">
        <v>26</v>
      </c>
      <c r="G8096" t="s">
        <v>39</v>
      </c>
      <c r="H8096" t="s">
        <v>94</v>
      </c>
      <c r="I8096">
        <f>IF(OR(financial_transactions3[[#This Row],[amount]]&lt;$L$16, financial_transactions3[[#This Row],[amount]]&gt;$L$17), 1, 0)</f>
        <v>0</v>
      </c>
    </row>
    <row r="8097" spans="1:9">
      <c r="A8097" t="s">
        <v>14046</v>
      </c>
      <c r="B8097" s="3">
        <v>45613</v>
      </c>
      <c r="C8097" t="s">
        <v>7954</v>
      </c>
      <c r="D8097">
        <v>894.39</v>
      </c>
      <c r="E8097" t="s">
        <v>16079</v>
      </c>
      <c r="F8097" t="s">
        <v>32</v>
      </c>
      <c r="G8097" t="s">
        <v>21</v>
      </c>
      <c r="H8097" t="s">
        <v>40</v>
      </c>
      <c r="I8097">
        <f>IF(OR(financial_transactions3[[#This Row],[amount]]&lt;$L$16, financial_transactions3[[#This Row],[amount]]&gt;$L$17), 1, 0)</f>
        <v>0</v>
      </c>
    </row>
    <row r="8098" spans="1:9">
      <c r="A8098" t="s">
        <v>14047</v>
      </c>
      <c r="B8098" s="3">
        <v>45613</v>
      </c>
      <c r="C8098" t="s">
        <v>14048</v>
      </c>
      <c r="D8098">
        <v>1623.68</v>
      </c>
      <c r="E8098" t="s">
        <v>16110</v>
      </c>
      <c r="F8098" t="s">
        <v>61</v>
      </c>
      <c r="G8098" t="s">
        <v>21</v>
      </c>
      <c r="H8098" t="s">
        <v>75</v>
      </c>
      <c r="I8098">
        <f>IF(OR(financial_transactions3[[#This Row],[amount]]&lt;$L$16, financial_transactions3[[#This Row],[amount]]&gt;$L$17), 1, 0)</f>
        <v>1</v>
      </c>
    </row>
    <row r="8099" spans="1:9">
      <c r="A8099" t="s">
        <v>14049</v>
      </c>
      <c r="B8099" s="3">
        <v>45613</v>
      </c>
      <c r="C8099" t="s">
        <v>1793</v>
      </c>
      <c r="D8099">
        <v>6520.92</v>
      </c>
      <c r="E8099" t="s">
        <v>52</v>
      </c>
      <c r="F8099" t="s">
        <v>20</v>
      </c>
      <c r="G8099" t="s">
        <v>27</v>
      </c>
      <c r="H8099" t="s">
        <v>28</v>
      </c>
      <c r="I8099">
        <f>IF(OR(financial_transactions3[[#This Row],[amount]]&lt;$L$16, financial_transactions3[[#This Row],[amount]]&gt;$L$17), 1, 0)</f>
        <v>1</v>
      </c>
    </row>
    <row r="8100" spans="1:9">
      <c r="A8100" t="s">
        <v>14050</v>
      </c>
      <c r="B8100" s="3">
        <v>45613</v>
      </c>
      <c r="C8100" t="s">
        <v>14051</v>
      </c>
      <c r="D8100">
        <v>1348.15</v>
      </c>
      <c r="E8100" t="s">
        <v>16079</v>
      </c>
      <c r="F8100" t="s">
        <v>20</v>
      </c>
      <c r="G8100" t="s">
        <v>21</v>
      </c>
      <c r="H8100" t="s">
        <v>36</v>
      </c>
      <c r="I8100">
        <f>IF(OR(financial_transactions3[[#This Row],[amount]]&lt;$L$16, financial_transactions3[[#This Row],[amount]]&gt;$L$17), 1, 0)</f>
        <v>0</v>
      </c>
    </row>
    <row r="8101" spans="1:9">
      <c r="A8101" t="s">
        <v>14052</v>
      </c>
      <c r="B8101" s="3">
        <v>45613</v>
      </c>
      <c r="C8101" t="s">
        <v>14053</v>
      </c>
      <c r="D8101">
        <v>1911.49</v>
      </c>
      <c r="E8101" t="s">
        <v>16110</v>
      </c>
      <c r="F8101" t="s">
        <v>26</v>
      </c>
      <c r="G8101" t="s">
        <v>27</v>
      </c>
      <c r="H8101" t="s">
        <v>123</v>
      </c>
      <c r="I8101">
        <f>IF(OR(financial_transactions3[[#This Row],[amount]]&lt;$L$16, financial_transactions3[[#This Row],[amount]]&gt;$L$17), 1, 0)</f>
        <v>1</v>
      </c>
    </row>
    <row r="8102" spans="1:9">
      <c r="A8102" t="s">
        <v>14054</v>
      </c>
      <c r="B8102" s="3">
        <v>45613</v>
      </c>
      <c r="C8102" t="s">
        <v>14055</v>
      </c>
      <c r="D8102">
        <v>846.09</v>
      </c>
      <c r="E8102" t="s">
        <v>16079</v>
      </c>
      <c r="F8102" t="s">
        <v>32</v>
      </c>
      <c r="G8102" t="s">
        <v>48</v>
      </c>
      <c r="H8102" t="s">
        <v>44</v>
      </c>
      <c r="I8102">
        <f>IF(OR(financial_transactions3[[#This Row],[amount]]&lt;$L$16, financial_transactions3[[#This Row],[amount]]&gt;$L$17), 1, 0)</f>
        <v>0</v>
      </c>
    </row>
    <row r="8103" spans="1:9">
      <c r="A8103" t="s">
        <v>14056</v>
      </c>
      <c r="B8103" s="3">
        <v>45613</v>
      </c>
      <c r="C8103" t="s">
        <v>2541</v>
      </c>
      <c r="D8103">
        <v>1426.98</v>
      </c>
      <c r="E8103" t="s">
        <v>47</v>
      </c>
      <c r="F8103" t="s">
        <v>26</v>
      </c>
      <c r="G8103" t="s">
        <v>39</v>
      </c>
      <c r="H8103" t="s">
        <v>94</v>
      </c>
      <c r="I8103">
        <f>IF(OR(financial_transactions3[[#This Row],[amount]]&lt;$L$16, financial_transactions3[[#This Row],[amount]]&gt;$L$17), 1, 0)</f>
        <v>0</v>
      </c>
    </row>
    <row r="8104" spans="1:9">
      <c r="A8104" t="s">
        <v>14057</v>
      </c>
      <c r="B8104" s="3">
        <v>45613</v>
      </c>
      <c r="C8104" t="s">
        <v>9822</v>
      </c>
      <c r="D8104">
        <v>1215.4100000000001</v>
      </c>
      <c r="E8104" t="s">
        <v>16079</v>
      </c>
      <c r="F8104" t="s">
        <v>32</v>
      </c>
      <c r="G8104" t="s">
        <v>27</v>
      </c>
      <c r="H8104" t="s">
        <v>16080</v>
      </c>
      <c r="I8104">
        <f>IF(OR(financial_transactions3[[#This Row],[amount]]&lt;$L$16, financial_transactions3[[#This Row],[amount]]&gt;$L$17), 1, 0)</f>
        <v>0</v>
      </c>
    </row>
    <row r="8105" spans="1:9">
      <c r="A8105" t="s">
        <v>14058</v>
      </c>
      <c r="B8105" s="3">
        <v>45613</v>
      </c>
      <c r="C8105" t="s">
        <v>5216</v>
      </c>
      <c r="D8105">
        <v>1049.28</v>
      </c>
      <c r="E8105" t="s">
        <v>25</v>
      </c>
      <c r="F8105" t="s">
        <v>20</v>
      </c>
      <c r="G8105" t="s">
        <v>48</v>
      </c>
      <c r="H8105" t="s">
        <v>94</v>
      </c>
      <c r="I8105">
        <f>IF(OR(financial_transactions3[[#This Row],[amount]]&lt;$L$16, financial_transactions3[[#This Row],[amount]]&gt;$L$17), 1, 0)</f>
        <v>0</v>
      </c>
    </row>
    <row r="8106" spans="1:9">
      <c r="A8106" t="s">
        <v>14059</v>
      </c>
      <c r="B8106" s="3">
        <v>45613</v>
      </c>
      <c r="C8106" t="s">
        <v>11195</v>
      </c>
      <c r="D8106">
        <v>1173.1099999999999</v>
      </c>
      <c r="E8106" t="s">
        <v>16079</v>
      </c>
      <c r="F8106" t="s">
        <v>26</v>
      </c>
      <c r="G8106" t="s">
        <v>48</v>
      </c>
      <c r="H8106" t="s">
        <v>40</v>
      </c>
      <c r="I8106">
        <f>IF(OR(financial_transactions3[[#This Row],[amount]]&lt;$L$16, financial_transactions3[[#This Row],[amount]]&gt;$L$17), 1, 0)</f>
        <v>0</v>
      </c>
    </row>
    <row r="8107" spans="1:9">
      <c r="A8107" t="s">
        <v>14060</v>
      </c>
      <c r="B8107" s="3">
        <v>45613</v>
      </c>
      <c r="C8107" t="s">
        <v>12674</v>
      </c>
      <c r="D8107">
        <v>764.34</v>
      </c>
      <c r="E8107" t="s">
        <v>52</v>
      </c>
      <c r="F8107" t="s">
        <v>20</v>
      </c>
      <c r="G8107" t="s">
        <v>39</v>
      </c>
      <c r="H8107" t="s">
        <v>109</v>
      </c>
      <c r="I8107">
        <f>IF(OR(financial_transactions3[[#This Row],[amount]]&lt;$L$16, financial_transactions3[[#This Row],[amount]]&gt;$L$17), 1, 0)</f>
        <v>0</v>
      </c>
    </row>
    <row r="8108" spans="1:9">
      <c r="A8108" t="s">
        <v>14061</v>
      </c>
      <c r="B8108" s="3">
        <v>45613</v>
      </c>
      <c r="C8108" t="s">
        <v>14062</v>
      </c>
      <c r="D8108">
        <v>251.56</v>
      </c>
      <c r="E8108" t="s">
        <v>122</v>
      </c>
      <c r="F8108" t="s">
        <v>26</v>
      </c>
      <c r="G8108" t="s">
        <v>21</v>
      </c>
      <c r="H8108" t="s">
        <v>44</v>
      </c>
      <c r="I8108">
        <f>IF(OR(financial_transactions3[[#This Row],[amount]]&lt;$L$16, financial_transactions3[[#This Row],[amount]]&gt;$L$17), 1, 0)</f>
        <v>1</v>
      </c>
    </row>
    <row r="8109" spans="1:9">
      <c r="A8109" t="s">
        <v>14063</v>
      </c>
      <c r="B8109" s="3">
        <v>45613</v>
      </c>
      <c r="C8109" t="s">
        <v>5386</v>
      </c>
      <c r="D8109">
        <v>1898.35</v>
      </c>
      <c r="E8109" t="s">
        <v>67</v>
      </c>
      <c r="F8109" t="s">
        <v>20</v>
      </c>
      <c r="G8109" t="s">
        <v>21</v>
      </c>
      <c r="H8109" t="s">
        <v>33</v>
      </c>
      <c r="I8109">
        <f>IF(OR(financial_transactions3[[#This Row],[amount]]&lt;$L$16, financial_transactions3[[#This Row],[amount]]&gt;$L$17), 1, 0)</f>
        <v>1</v>
      </c>
    </row>
    <row r="8110" spans="1:9">
      <c r="A8110" t="s">
        <v>14064</v>
      </c>
      <c r="B8110" s="3">
        <v>45613</v>
      </c>
      <c r="C8110" t="s">
        <v>2092</v>
      </c>
      <c r="D8110">
        <v>1675.7</v>
      </c>
      <c r="E8110" t="s">
        <v>67</v>
      </c>
      <c r="F8110" t="s">
        <v>32</v>
      </c>
      <c r="G8110" t="s">
        <v>48</v>
      </c>
      <c r="H8110" t="s">
        <v>75</v>
      </c>
      <c r="I8110">
        <f>IF(OR(financial_transactions3[[#This Row],[amount]]&lt;$L$16, financial_transactions3[[#This Row],[amount]]&gt;$L$17), 1, 0)</f>
        <v>1</v>
      </c>
    </row>
    <row r="8111" spans="1:9">
      <c r="A8111" t="s">
        <v>14065</v>
      </c>
      <c r="B8111" s="3">
        <v>45613</v>
      </c>
      <c r="C8111" t="s">
        <v>10727</v>
      </c>
      <c r="D8111">
        <v>400.25</v>
      </c>
      <c r="E8111" t="s">
        <v>47</v>
      </c>
      <c r="F8111" t="s">
        <v>26</v>
      </c>
      <c r="G8111" t="s">
        <v>21</v>
      </c>
      <c r="H8111" t="s">
        <v>36</v>
      </c>
      <c r="I8111">
        <f>IF(OR(financial_transactions3[[#This Row],[amount]]&lt;$L$16, financial_transactions3[[#This Row],[amount]]&gt;$L$17), 1, 0)</f>
        <v>1</v>
      </c>
    </row>
    <row r="8112" spans="1:9">
      <c r="A8112" t="s">
        <v>14066</v>
      </c>
      <c r="B8112" s="3">
        <v>45614</v>
      </c>
      <c r="C8112" t="s">
        <v>13675</v>
      </c>
      <c r="D8112">
        <v>1596.95</v>
      </c>
      <c r="E8112" t="s">
        <v>64</v>
      </c>
      <c r="F8112" t="s">
        <v>20</v>
      </c>
      <c r="G8112" t="s">
        <v>48</v>
      </c>
      <c r="H8112" t="s">
        <v>28</v>
      </c>
      <c r="I8112">
        <f>IF(OR(financial_transactions3[[#This Row],[amount]]&lt;$L$16, financial_transactions3[[#This Row],[amount]]&gt;$L$17), 1, 0)</f>
        <v>0</v>
      </c>
    </row>
    <row r="8113" spans="1:9">
      <c r="A8113" t="s">
        <v>14067</v>
      </c>
      <c r="B8113" s="3">
        <v>45614</v>
      </c>
      <c r="C8113" t="s">
        <v>12687</v>
      </c>
      <c r="D8113">
        <v>1572.61</v>
      </c>
      <c r="E8113" t="s">
        <v>25</v>
      </c>
      <c r="F8113" t="s">
        <v>61</v>
      </c>
      <c r="G8113" t="s">
        <v>48</v>
      </c>
      <c r="H8113" t="s">
        <v>109</v>
      </c>
      <c r="I8113">
        <f>IF(OR(financial_transactions3[[#This Row],[amount]]&lt;$L$16, financial_transactions3[[#This Row],[amount]]&gt;$L$17), 1, 0)</f>
        <v>0</v>
      </c>
    </row>
    <row r="8114" spans="1:9">
      <c r="A8114" t="s">
        <v>14068</v>
      </c>
      <c r="B8114" s="3">
        <v>45614</v>
      </c>
      <c r="C8114" t="s">
        <v>12085</v>
      </c>
      <c r="D8114">
        <v>600.08000000000004</v>
      </c>
      <c r="E8114" t="s">
        <v>52</v>
      </c>
      <c r="F8114" t="s">
        <v>32</v>
      </c>
      <c r="G8114" t="s">
        <v>39</v>
      </c>
      <c r="H8114" t="s">
        <v>87</v>
      </c>
      <c r="I8114">
        <f>IF(OR(financial_transactions3[[#This Row],[amount]]&lt;$L$16, financial_transactions3[[#This Row],[amount]]&gt;$L$17), 1, 0)</f>
        <v>0</v>
      </c>
    </row>
    <row r="8115" spans="1:9">
      <c r="A8115" t="s">
        <v>14071</v>
      </c>
      <c r="B8115" s="3">
        <v>45614</v>
      </c>
      <c r="C8115" t="s">
        <v>14072</v>
      </c>
      <c r="D8115">
        <v>1064.4100000000001</v>
      </c>
      <c r="E8115" t="s">
        <v>70</v>
      </c>
      <c r="F8115" t="s">
        <v>20</v>
      </c>
      <c r="G8115" t="s">
        <v>27</v>
      </c>
      <c r="H8115" t="s">
        <v>123</v>
      </c>
      <c r="I8115">
        <f>IF(OR(financial_transactions3[[#This Row],[amount]]&lt;$L$16, financial_transactions3[[#This Row],[amount]]&gt;$L$17), 1, 0)</f>
        <v>0</v>
      </c>
    </row>
    <row r="8116" spans="1:9">
      <c r="A8116" t="s">
        <v>14073</v>
      </c>
      <c r="B8116" s="3">
        <v>45614</v>
      </c>
      <c r="C8116" t="s">
        <v>6898</v>
      </c>
      <c r="D8116">
        <v>1114.3399999999999</v>
      </c>
      <c r="E8116" t="s">
        <v>122</v>
      </c>
      <c r="F8116" t="s">
        <v>32</v>
      </c>
      <c r="G8116" t="s">
        <v>21</v>
      </c>
      <c r="H8116" t="s">
        <v>123</v>
      </c>
      <c r="I8116">
        <f>IF(OR(financial_transactions3[[#This Row],[amount]]&lt;$L$16, financial_transactions3[[#This Row],[amount]]&gt;$L$17), 1, 0)</f>
        <v>0</v>
      </c>
    </row>
    <row r="8117" spans="1:9">
      <c r="A8117" t="s">
        <v>14074</v>
      </c>
      <c r="B8117" s="3">
        <v>45614</v>
      </c>
      <c r="C8117" t="s">
        <v>8143</v>
      </c>
      <c r="D8117">
        <v>8527.15</v>
      </c>
      <c r="E8117" t="s">
        <v>64</v>
      </c>
      <c r="F8117" t="s">
        <v>26</v>
      </c>
      <c r="G8117" t="s">
        <v>39</v>
      </c>
      <c r="H8117" t="s">
        <v>176</v>
      </c>
      <c r="I8117">
        <f>IF(OR(financial_transactions3[[#This Row],[amount]]&lt;$L$16, financial_transactions3[[#This Row],[amount]]&gt;$L$17), 1, 0)</f>
        <v>1</v>
      </c>
    </row>
    <row r="8118" spans="1:9">
      <c r="A8118" t="s">
        <v>14075</v>
      </c>
      <c r="B8118" s="3">
        <v>45614</v>
      </c>
      <c r="C8118" t="s">
        <v>4359</v>
      </c>
      <c r="D8118">
        <v>579.23</v>
      </c>
      <c r="E8118" t="s">
        <v>64</v>
      </c>
      <c r="F8118" t="s">
        <v>20</v>
      </c>
      <c r="G8118" t="s">
        <v>39</v>
      </c>
      <c r="H8118" t="s">
        <v>16080</v>
      </c>
      <c r="I8118">
        <f>IF(OR(financial_transactions3[[#This Row],[amount]]&lt;$L$16, financial_transactions3[[#This Row],[amount]]&gt;$L$17), 1, 0)</f>
        <v>0</v>
      </c>
    </row>
    <row r="8119" spans="1:9">
      <c r="A8119" t="s">
        <v>14076</v>
      </c>
      <c r="B8119" s="3">
        <v>45614</v>
      </c>
      <c r="C8119" t="s">
        <v>2426</v>
      </c>
      <c r="D8119">
        <v>7637.58</v>
      </c>
      <c r="E8119" t="s">
        <v>16110</v>
      </c>
      <c r="F8119" t="s">
        <v>32</v>
      </c>
      <c r="G8119" t="s">
        <v>21</v>
      </c>
      <c r="H8119" t="s">
        <v>109</v>
      </c>
      <c r="I8119">
        <f>IF(OR(financial_transactions3[[#This Row],[amount]]&lt;$L$16, financial_transactions3[[#This Row],[amount]]&gt;$L$17), 1, 0)</f>
        <v>1</v>
      </c>
    </row>
    <row r="8120" spans="1:9">
      <c r="A8120" t="s">
        <v>14077</v>
      </c>
      <c r="B8120" s="3">
        <v>45614</v>
      </c>
      <c r="C8120" t="s">
        <v>14078</v>
      </c>
      <c r="D8120">
        <v>878.77</v>
      </c>
      <c r="E8120" t="s">
        <v>19</v>
      </c>
      <c r="F8120" t="s">
        <v>20</v>
      </c>
      <c r="G8120" t="s">
        <v>48</v>
      </c>
      <c r="H8120" t="s">
        <v>33</v>
      </c>
      <c r="I8120">
        <f>IF(OR(financial_transactions3[[#This Row],[amount]]&lt;$L$16, financial_transactions3[[#This Row],[amount]]&gt;$L$17), 1, 0)</f>
        <v>0</v>
      </c>
    </row>
    <row r="8121" spans="1:9">
      <c r="A8121" t="s">
        <v>14079</v>
      </c>
      <c r="B8121" s="3">
        <v>45614</v>
      </c>
      <c r="C8121" t="s">
        <v>648</v>
      </c>
      <c r="D8121">
        <v>1140.0899999999999</v>
      </c>
      <c r="E8121" t="s">
        <v>64</v>
      </c>
      <c r="F8121" t="s">
        <v>26</v>
      </c>
      <c r="G8121" t="s">
        <v>48</v>
      </c>
      <c r="H8121" t="s">
        <v>33</v>
      </c>
      <c r="I8121">
        <f>IF(OR(financial_transactions3[[#This Row],[amount]]&lt;$L$16, financial_transactions3[[#This Row],[amount]]&gt;$L$17), 1, 0)</f>
        <v>0</v>
      </c>
    </row>
    <row r="8122" spans="1:9">
      <c r="A8122" t="s">
        <v>14082</v>
      </c>
      <c r="B8122" s="3">
        <v>45614</v>
      </c>
      <c r="C8122" t="s">
        <v>11762</v>
      </c>
      <c r="D8122">
        <v>931.18</v>
      </c>
      <c r="E8122" t="s">
        <v>47</v>
      </c>
      <c r="F8122" t="s">
        <v>61</v>
      </c>
      <c r="G8122" t="s">
        <v>21</v>
      </c>
      <c r="H8122" t="s">
        <v>22</v>
      </c>
      <c r="I8122">
        <f>IF(OR(financial_transactions3[[#This Row],[amount]]&lt;$L$16, financial_transactions3[[#This Row],[amount]]&gt;$L$17), 1, 0)</f>
        <v>0</v>
      </c>
    </row>
    <row r="8123" spans="1:9">
      <c r="A8123" t="s">
        <v>14083</v>
      </c>
      <c r="B8123" s="3">
        <v>45614</v>
      </c>
      <c r="C8123" t="s">
        <v>1728</v>
      </c>
      <c r="D8123">
        <v>851.07</v>
      </c>
      <c r="E8123" t="s">
        <v>122</v>
      </c>
      <c r="F8123" t="s">
        <v>32</v>
      </c>
      <c r="G8123" t="s">
        <v>27</v>
      </c>
      <c r="H8123" t="s">
        <v>16080</v>
      </c>
      <c r="I8123">
        <f>IF(OR(financial_transactions3[[#This Row],[amount]]&lt;$L$16, financial_transactions3[[#This Row],[amount]]&gt;$L$17), 1, 0)</f>
        <v>0</v>
      </c>
    </row>
    <row r="8124" spans="1:9">
      <c r="A8124" t="s">
        <v>14084</v>
      </c>
      <c r="B8124" s="3">
        <v>45614</v>
      </c>
      <c r="C8124" t="s">
        <v>14085</v>
      </c>
      <c r="D8124">
        <v>542.19000000000005</v>
      </c>
      <c r="E8124" t="s">
        <v>16110</v>
      </c>
      <c r="F8124" t="s">
        <v>26</v>
      </c>
      <c r="G8124" t="s">
        <v>48</v>
      </c>
      <c r="H8124" t="s">
        <v>53</v>
      </c>
      <c r="I8124">
        <f>IF(OR(financial_transactions3[[#This Row],[amount]]&lt;$L$16, financial_transactions3[[#This Row],[amount]]&gt;$L$17), 1, 0)</f>
        <v>1</v>
      </c>
    </row>
    <row r="8125" spans="1:9">
      <c r="A8125" t="s">
        <v>14086</v>
      </c>
      <c r="B8125" s="3">
        <v>45614</v>
      </c>
      <c r="C8125" t="s">
        <v>9346</v>
      </c>
      <c r="D8125">
        <v>398.15</v>
      </c>
      <c r="E8125" t="s">
        <v>19</v>
      </c>
      <c r="F8125" t="s">
        <v>32</v>
      </c>
      <c r="G8125" t="s">
        <v>27</v>
      </c>
      <c r="H8125" t="s">
        <v>123</v>
      </c>
      <c r="I8125">
        <f>IF(OR(financial_transactions3[[#This Row],[amount]]&lt;$L$16, financial_transactions3[[#This Row],[amount]]&gt;$L$17), 1, 0)</f>
        <v>1</v>
      </c>
    </row>
    <row r="8126" spans="1:9">
      <c r="A8126" t="s">
        <v>14087</v>
      </c>
      <c r="B8126" s="3">
        <v>45614</v>
      </c>
      <c r="C8126" t="s">
        <v>14088</v>
      </c>
      <c r="D8126">
        <v>267.58999999999997</v>
      </c>
      <c r="E8126" t="s">
        <v>122</v>
      </c>
      <c r="F8126" t="s">
        <v>61</v>
      </c>
      <c r="G8126" t="s">
        <v>48</v>
      </c>
      <c r="H8126" t="s">
        <v>16080</v>
      </c>
      <c r="I8126">
        <f>IF(OR(financial_transactions3[[#This Row],[amount]]&lt;$L$16, financial_transactions3[[#This Row],[amount]]&gt;$L$17), 1, 0)</f>
        <v>1</v>
      </c>
    </row>
    <row r="8127" spans="1:9">
      <c r="A8127" t="s">
        <v>14089</v>
      </c>
      <c r="B8127" s="3">
        <v>45614</v>
      </c>
      <c r="C8127" t="s">
        <v>9489</v>
      </c>
      <c r="D8127">
        <v>1117.54</v>
      </c>
      <c r="E8127" t="s">
        <v>16110</v>
      </c>
      <c r="F8127" t="s">
        <v>61</v>
      </c>
      <c r="G8127" t="s">
        <v>21</v>
      </c>
      <c r="H8127" t="s">
        <v>40</v>
      </c>
      <c r="I8127">
        <f>IF(OR(financial_transactions3[[#This Row],[amount]]&lt;$L$16, financial_transactions3[[#This Row],[amount]]&gt;$L$17), 1, 0)</f>
        <v>0</v>
      </c>
    </row>
    <row r="8128" spans="1:9">
      <c r="A8128" t="s">
        <v>14090</v>
      </c>
      <c r="B8128" s="3">
        <v>45614</v>
      </c>
      <c r="C8128" t="s">
        <v>9426</v>
      </c>
      <c r="D8128">
        <v>793.49</v>
      </c>
      <c r="E8128" t="s">
        <v>67</v>
      </c>
      <c r="F8128" t="s">
        <v>61</v>
      </c>
      <c r="G8128" t="s">
        <v>27</v>
      </c>
      <c r="H8128" t="s">
        <v>123</v>
      </c>
      <c r="I8128">
        <f>IF(OR(financial_transactions3[[#This Row],[amount]]&lt;$L$16, financial_transactions3[[#This Row],[amount]]&gt;$L$17), 1, 0)</f>
        <v>0</v>
      </c>
    </row>
    <row r="8129" spans="1:9">
      <c r="A8129" t="s">
        <v>14091</v>
      </c>
      <c r="B8129" s="3">
        <v>45614</v>
      </c>
      <c r="C8129" t="s">
        <v>7142</v>
      </c>
      <c r="D8129">
        <v>1423.31</v>
      </c>
      <c r="E8129" t="s">
        <v>47</v>
      </c>
      <c r="F8129" t="s">
        <v>26</v>
      </c>
      <c r="G8129" t="s">
        <v>48</v>
      </c>
      <c r="H8129" t="s">
        <v>36</v>
      </c>
      <c r="I8129">
        <f>IF(OR(financial_transactions3[[#This Row],[amount]]&lt;$L$16, financial_transactions3[[#This Row],[amount]]&gt;$L$17), 1, 0)</f>
        <v>0</v>
      </c>
    </row>
    <row r="8130" spans="1:9">
      <c r="A8130" t="s">
        <v>14092</v>
      </c>
      <c r="B8130" s="3">
        <v>45614</v>
      </c>
      <c r="C8130" t="s">
        <v>9409</v>
      </c>
      <c r="D8130">
        <v>595.98</v>
      </c>
      <c r="E8130" t="s">
        <v>19</v>
      </c>
      <c r="F8130" t="s">
        <v>26</v>
      </c>
      <c r="G8130" t="s">
        <v>48</v>
      </c>
      <c r="H8130" t="s">
        <v>22</v>
      </c>
      <c r="I8130">
        <f>IF(OR(financial_transactions3[[#This Row],[amount]]&lt;$L$16, financial_transactions3[[#This Row],[amount]]&gt;$L$17), 1, 0)</f>
        <v>0</v>
      </c>
    </row>
    <row r="8131" spans="1:9">
      <c r="A8131" t="s">
        <v>14093</v>
      </c>
      <c r="B8131" s="3">
        <v>45614</v>
      </c>
      <c r="C8131" t="s">
        <v>4847</v>
      </c>
      <c r="D8131">
        <v>10818.81</v>
      </c>
      <c r="E8131" t="s">
        <v>16110</v>
      </c>
      <c r="F8131" t="s">
        <v>32</v>
      </c>
      <c r="G8131" t="s">
        <v>48</v>
      </c>
      <c r="H8131" t="s">
        <v>44</v>
      </c>
      <c r="I8131">
        <f>IF(OR(financial_transactions3[[#This Row],[amount]]&lt;$L$16, financial_transactions3[[#This Row],[amount]]&gt;$L$17), 1, 0)</f>
        <v>1</v>
      </c>
    </row>
    <row r="8132" spans="1:9">
      <c r="A8132" t="s">
        <v>14094</v>
      </c>
      <c r="B8132" s="3">
        <v>45614</v>
      </c>
      <c r="C8132" t="s">
        <v>14095</v>
      </c>
      <c r="D8132">
        <v>1642.3</v>
      </c>
      <c r="E8132" t="s">
        <v>25</v>
      </c>
      <c r="F8132" t="s">
        <v>32</v>
      </c>
      <c r="G8132" t="s">
        <v>39</v>
      </c>
      <c r="H8132" t="s">
        <v>94</v>
      </c>
      <c r="I8132">
        <f>IF(OR(financial_transactions3[[#This Row],[amount]]&lt;$L$16, financial_transactions3[[#This Row],[amount]]&gt;$L$17), 1, 0)</f>
        <v>1</v>
      </c>
    </row>
    <row r="8133" spans="1:9">
      <c r="A8133" t="s">
        <v>14097</v>
      </c>
      <c r="B8133" s="3">
        <v>45615</v>
      </c>
      <c r="C8133" t="s">
        <v>14098</v>
      </c>
      <c r="D8133">
        <v>13543.74</v>
      </c>
      <c r="E8133" t="s">
        <v>52</v>
      </c>
      <c r="F8133" t="s">
        <v>26</v>
      </c>
      <c r="G8133" t="s">
        <v>27</v>
      </c>
      <c r="H8133" t="s">
        <v>40</v>
      </c>
      <c r="I8133">
        <f>IF(OR(financial_transactions3[[#This Row],[amount]]&lt;$L$16, financial_transactions3[[#This Row],[amount]]&gt;$L$17), 1, 0)</f>
        <v>1</v>
      </c>
    </row>
    <row r="8134" spans="1:9">
      <c r="A8134" t="s">
        <v>14099</v>
      </c>
      <c r="B8134" s="3">
        <v>45615</v>
      </c>
      <c r="C8134" t="s">
        <v>3965</v>
      </c>
      <c r="D8134">
        <v>1573.82</v>
      </c>
      <c r="E8134" t="s">
        <v>52</v>
      </c>
      <c r="F8134" t="s">
        <v>20</v>
      </c>
      <c r="G8134" t="s">
        <v>21</v>
      </c>
      <c r="H8134" t="s">
        <v>87</v>
      </c>
      <c r="I8134">
        <f>IF(OR(financial_transactions3[[#This Row],[amount]]&lt;$L$16, financial_transactions3[[#This Row],[amount]]&gt;$L$17), 1, 0)</f>
        <v>0</v>
      </c>
    </row>
    <row r="8135" spans="1:9">
      <c r="A8135" t="s">
        <v>14100</v>
      </c>
      <c r="B8135" s="3">
        <v>45615</v>
      </c>
      <c r="C8135" t="s">
        <v>14101</v>
      </c>
      <c r="D8135">
        <v>295.5</v>
      </c>
      <c r="E8135" t="s">
        <v>25</v>
      </c>
      <c r="F8135" t="s">
        <v>32</v>
      </c>
      <c r="G8135" t="s">
        <v>39</v>
      </c>
      <c r="H8135" t="s">
        <v>44</v>
      </c>
      <c r="I8135">
        <f>IF(OR(financial_transactions3[[#This Row],[amount]]&lt;$L$16, financial_transactions3[[#This Row],[amount]]&gt;$L$17), 1, 0)</f>
        <v>1</v>
      </c>
    </row>
    <row r="8136" spans="1:9">
      <c r="A8136" t="s">
        <v>14102</v>
      </c>
      <c r="B8136" s="3">
        <v>45615</v>
      </c>
      <c r="C8136" t="s">
        <v>5434</v>
      </c>
      <c r="D8136">
        <v>430.11</v>
      </c>
      <c r="E8136" t="s">
        <v>47</v>
      </c>
      <c r="F8136" t="s">
        <v>26</v>
      </c>
      <c r="G8136" t="s">
        <v>21</v>
      </c>
      <c r="H8136" t="s">
        <v>176</v>
      </c>
      <c r="I8136">
        <f>IF(OR(financial_transactions3[[#This Row],[amount]]&lt;$L$16, financial_transactions3[[#This Row],[amount]]&gt;$L$17), 1, 0)</f>
        <v>1</v>
      </c>
    </row>
    <row r="8137" spans="1:9">
      <c r="A8137" t="s">
        <v>14103</v>
      </c>
      <c r="B8137" s="3">
        <v>45615</v>
      </c>
      <c r="C8137" t="s">
        <v>14104</v>
      </c>
      <c r="D8137">
        <v>638.16</v>
      </c>
      <c r="E8137" t="s">
        <v>70</v>
      </c>
      <c r="F8137" t="s">
        <v>20</v>
      </c>
      <c r="G8137" t="s">
        <v>27</v>
      </c>
      <c r="H8137" t="s">
        <v>123</v>
      </c>
      <c r="I8137">
        <f>IF(OR(financial_transactions3[[#This Row],[amount]]&lt;$L$16, financial_transactions3[[#This Row],[amount]]&gt;$L$17), 1, 0)</f>
        <v>0</v>
      </c>
    </row>
    <row r="8138" spans="1:9">
      <c r="A8138" t="s">
        <v>14105</v>
      </c>
      <c r="B8138" s="3">
        <v>45615</v>
      </c>
      <c r="C8138" t="s">
        <v>14106</v>
      </c>
      <c r="D8138">
        <v>1995.84</v>
      </c>
      <c r="E8138" t="s">
        <v>47</v>
      </c>
      <c r="F8138" t="s">
        <v>20</v>
      </c>
      <c r="G8138" t="s">
        <v>39</v>
      </c>
      <c r="H8138" t="s">
        <v>40</v>
      </c>
      <c r="I8138">
        <f>IF(OR(financial_transactions3[[#This Row],[amount]]&lt;$L$16, financial_transactions3[[#This Row],[amount]]&gt;$L$17), 1, 0)</f>
        <v>1</v>
      </c>
    </row>
    <row r="8139" spans="1:9">
      <c r="A8139" t="s">
        <v>14107</v>
      </c>
      <c r="B8139" s="3">
        <v>45615</v>
      </c>
      <c r="C8139" t="s">
        <v>690</v>
      </c>
      <c r="D8139">
        <v>1631.6</v>
      </c>
      <c r="E8139" t="s">
        <v>64</v>
      </c>
      <c r="F8139" t="s">
        <v>61</v>
      </c>
      <c r="G8139" t="s">
        <v>21</v>
      </c>
      <c r="H8139" t="s">
        <v>28</v>
      </c>
      <c r="I8139">
        <f>IF(OR(financial_transactions3[[#This Row],[amount]]&lt;$L$16, financial_transactions3[[#This Row],[amount]]&gt;$L$17), 1, 0)</f>
        <v>1</v>
      </c>
    </row>
    <row r="8140" spans="1:9">
      <c r="A8140" t="s">
        <v>14108</v>
      </c>
      <c r="B8140" s="3">
        <v>45615</v>
      </c>
      <c r="C8140" t="s">
        <v>5184</v>
      </c>
      <c r="D8140">
        <v>707.74</v>
      </c>
      <c r="E8140" t="s">
        <v>70</v>
      </c>
      <c r="F8140" t="s">
        <v>32</v>
      </c>
      <c r="G8140" t="s">
        <v>48</v>
      </c>
      <c r="H8140" t="s">
        <v>44</v>
      </c>
      <c r="I8140">
        <f>IF(OR(financial_transactions3[[#This Row],[amount]]&lt;$L$16, financial_transactions3[[#This Row],[amount]]&gt;$L$17), 1, 0)</f>
        <v>0</v>
      </c>
    </row>
    <row r="8141" spans="1:9">
      <c r="A8141" t="s">
        <v>14109</v>
      </c>
      <c r="B8141" s="3">
        <v>45615</v>
      </c>
      <c r="C8141" t="s">
        <v>14110</v>
      </c>
      <c r="D8141">
        <v>269.06</v>
      </c>
      <c r="E8141" t="s">
        <v>31</v>
      </c>
      <c r="F8141" t="s">
        <v>26</v>
      </c>
      <c r="G8141" t="s">
        <v>21</v>
      </c>
      <c r="H8141" t="s">
        <v>33</v>
      </c>
      <c r="I8141">
        <f>IF(OR(financial_transactions3[[#This Row],[amount]]&lt;$L$16, financial_transactions3[[#This Row],[amount]]&gt;$L$17), 1, 0)</f>
        <v>1</v>
      </c>
    </row>
    <row r="8142" spans="1:9">
      <c r="A8142" t="s">
        <v>14111</v>
      </c>
      <c r="B8142" s="3">
        <v>45615</v>
      </c>
      <c r="C8142" t="s">
        <v>14112</v>
      </c>
      <c r="D8142">
        <v>1482.97</v>
      </c>
      <c r="E8142" t="s">
        <v>70</v>
      </c>
      <c r="F8142" t="s">
        <v>20</v>
      </c>
      <c r="G8142" t="s">
        <v>48</v>
      </c>
      <c r="H8142" t="s">
        <v>123</v>
      </c>
      <c r="I8142">
        <f>IF(OR(financial_transactions3[[#This Row],[amount]]&lt;$L$16, financial_transactions3[[#This Row],[amount]]&gt;$L$17), 1, 0)</f>
        <v>0</v>
      </c>
    </row>
    <row r="8143" spans="1:9">
      <c r="A8143" t="s">
        <v>14113</v>
      </c>
      <c r="B8143" s="3">
        <v>45615</v>
      </c>
      <c r="C8143" t="s">
        <v>14114</v>
      </c>
      <c r="D8143">
        <v>181.22</v>
      </c>
      <c r="E8143" t="s">
        <v>64</v>
      </c>
      <c r="F8143" t="s">
        <v>61</v>
      </c>
      <c r="G8143" t="s">
        <v>39</v>
      </c>
      <c r="H8143" t="s">
        <v>75</v>
      </c>
      <c r="I8143">
        <f>IF(OR(financial_transactions3[[#This Row],[amount]]&lt;$L$16, financial_transactions3[[#This Row],[amount]]&gt;$L$17), 1, 0)</f>
        <v>1</v>
      </c>
    </row>
    <row r="8144" spans="1:9">
      <c r="A8144" t="s">
        <v>14115</v>
      </c>
      <c r="B8144" s="3">
        <v>45615</v>
      </c>
      <c r="C8144" t="s">
        <v>14116</v>
      </c>
      <c r="D8144">
        <v>719.14</v>
      </c>
      <c r="E8144" t="s">
        <v>25</v>
      </c>
      <c r="F8144" t="s">
        <v>20</v>
      </c>
      <c r="G8144" t="s">
        <v>39</v>
      </c>
      <c r="H8144" t="s">
        <v>49</v>
      </c>
      <c r="I8144">
        <f>IF(OR(financial_transactions3[[#This Row],[amount]]&lt;$L$16, financial_transactions3[[#This Row],[amount]]&gt;$L$17), 1, 0)</f>
        <v>0</v>
      </c>
    </row>
    <row r="8145" spans="1:9">
      <c r="A8145" t="s">
        <v>14117</v>
      </c>
      <c r="B8145" s="3">
        <v>45615</v>
      </c>
      <c r="C8145" t="s">
        <v>14118</v>
      </c>
      <c r="D8145">
        <v>62.03</v>
      </c>
      <c r="E8145" t="s">
        <v>70</v>
      </c>
      <c r="F8145" t="s">
        <v>20</v>
      </c>
      <c r="G8145" t="s">
        <v>39</v>
      </c>
      <c r="H8145" t="s">
        <v>94</v>
      </c>
      <c r="I8145">
        <f>IF(OR(financial_transactions3[[#This Row],[amount]]&lt;$L$16, financial_transactions3[[#This Row],[amount]]&gt;$L$17), 1, 0)</f>
        <v>1</v>
      </c>
    </row>
    <row r="8146" spans="1:9">
      <c r="A8146" t="s">
        <v>14119</v>
      </c>
      <c r="B8146" s="3">
        <v>45615</v>
      </c>
      <c r="C8146" t="s">
        <v>2610</v>
      </c>
      <c r="D8146">
        <v>1180.1500000000001</v>
      </c>
      <c r="E8146" t="s">
        <v>70</v>
      </c>
      <c r="F8146" t="s">
        <v>61</v>
      </c>
      <c r="G8146" t="s">
        <v>39</v>
      </c>
      <c r="H8146" t="s">
        <v>123</v>
      </c>
      <c r="I8146">
        <f>IF(OR(financial_transactions3[[#This Row],[amount]]&lt;$L$16, financial_transactions3[[#This Row],[amount]]&gt;$L$17), 1, 0)</f>
        <v>0</v>
      </c>
    </row>
    <row r="8147" spans="1:9">
      <c r="A8147" t="s">
        <v>14120</v>
      </c>
      <c r="B8147" s="3">
        <v>45615</v>
      </c>
      <c r="C8147" t="s">
        <v>14121</v>
      </c>
      <c r="D8147">
        <v>226.69</v>
      </c>
      <c r="E8147" t="s">
        <v>31</v>
      </c>
      <c r="F8147" t="s">
        <v>26</v>
      </c>
      <c r="G8147" t="s">
        <v>48</v>
      </c>
      <c r="H8147" t="s">
        <v>49</v>
      </c>
      <c r="I8147">
        <f>IF(OR(financial_transactions3[[#This Row],[amount]]&lt;$L$16, financial_transactions3[[#This Row],[amount]]&gt;$L$17), 1, 0)</f>
        <v>1</v>
      </c>
    </row>
    <row r="8148" spans="1:9">
      <c r="A8148" t="s">
        <v>14122</v>
      </c>
      <c r="B8148" s="3">
        <v>45615</v>
      </c>
      <c r="C8148" t="s">
        <v>159</v>
      </c>
      <c r="D8148">
        <v>918.75</v>
      </c>
      <c r="E8148" t="s">
        <v>47</v>
      </c>
      <c r="F8148" t="s">
        <v>20</v>
      </c>
      <c r="G8148" t="s">
        <v>39</v>
      </c>
      <c r="H8148" t="s">
        <v>40</v>
      </c>
      <c r="I8148">
        <f>IF(OR(financial_transactions3[[#This Row],[amount]]&lt;$L$16, financial_transactions3[[#This Row],[amount]]&gt;$L$17), 1, 0)</f>
        <v>0</v>
      </c>
    </row>
    <row r="8149" spans="1:9">
      <c r="A8149" t="s">
        <v>14123</v>
      </c>
      <c r="B8149" s="3">
        <v>45615</v>
      </c>
      <c r="C8149" t="s">
        <v>14003</v>
      </c>
      <c r="D8149">
        <v>1190.01</v>
      </c>
      <c r="E8149" t="s">
        <v>64</v>
      </c>
      <c r="F8149" t="s">
        <v>32</v>
      </c>
      <c r="G8149" t="s">
        <v>21</v>
      </c>
      <c r="H8149" t="s">
        <v>40</v>
      </c>
      <c r="I8149">
        <f>IF(OR(financial_transactions3[[#This Row],[amount]]&lt;$L$16, financial_transactions3[[#This Row],[amount]]&gt;$L$17), 1, 0)</f>
        <v>0</v>
      </c>
    </row>
    <row r="8150" spans="1:9">
      <c r="A8150" t="s">
        <v>14124</v>
      </c>
      <c r="B8150" s="3">
        <v>45615</v>
      </c>
      <c r="C8150" t="s">
        <v>14125</v>
      </c>
      <c r="D8150">
        <v>1049.92</v>
      </c>
      <c r="E8150" t="s">
        <v>52</v>
      </c>
      <c r="F8150" t="s">
        <v>26</v>
      </c>
      <c r="G8150" t="s">
        <v>21</v>
      </c>
      <c r="H8150" t="s">
        <v>44</v>
      </c>
      <c r="I8150">
        <f>IF(OR(financial_transactions3[[#This Row],[amount]]&lt;$L$16, financial_transactions3[[#This Row],[amount]]&gt;$L$17), 1, 0)</f>
        <v>0</v>
      </c>
    </row>
    <row r="8151" spans="1:9">
      <c r="A8151" t="s">
        <v>14126</v>
      </c>
      <c r="B8151" s="3">
        <v>45615</v>
      </c>
      <c r="C8151" t="s">
        <v>14127</v>
      </c>
      <c r="D8151">
        <v>1037.76</v>
      </c>
      <c r="E8151" t="s">
        <v>31</v>
      </c>
      <c r="F8151" t="s">
        <v>20</v>
      </c>
      <c r="G8151" t="s">
        <v>21</v>
      </c>
      <c r="H8151" t="s">
        <v>36</v>
      </c>
      <c r="I8151">
        <f>IF(OR(financial_transactions3[[#This Row],[amount]]&lt;$L$16, financial_transactions3[[#This Row],[amount]]&gt;$L$17), 1, 0)</f>
        <v>0</v>
      </c>
    </row>
    <row r="8152" spans="1:9">
      <c r="A8152" t="s">
        <v>14128</v>
      </c>
      <c r="B8152" s="3">
        <v>45615</v>
      </c>
      <c r="C8152" t="s">
        <v>12322</v>
      </c>
      <c r="D8152">
        <v>1965.96</v>
      </c>
      <c r="E8152" t="s">
        <v>52</v>
      </c>
      <c r="F8152" t="s">
        <v>26</v>
      </c>
      <c r="G8152" t="s">
        <v>39</v>
      </c>
      <c r="H8152" t="s">
        <v>57</v>
      </c>
      <c r="I8152">
        <f>IF(OR(financial_transactions3[[#This Row],[amount]]&lt;$L$16, financial_transactions3[[#This Row],[amount]]&gt;$L$17), 1, 0)</f>
        <v>1</v>
      </c>
    </row>
    <row r="8153" spans="1:9">
      <c r="A8153" t="s">
        <v>14129</v>
      </c>
      <c r="B8153" s="3">
        <v>45615</v>
      </c>
      <c r="C8153" t="s">
        <v>6857</v>
      </c>
      <c r="D8153">
        <v>16777.990000000002</v>
      </c>
      <c r="E8153" t="s">
        <v>16079</v>
      </c>
      <c r="F8153" t="s">
        <v>32</v>
      </c>
      <c r="G8153" t="s">
        <v>39</v>
      </c>
      <c r="H8153" t="s">
        <v>22</v>
      </c>
      <c r="I8153">
        <f>IF(OR(financial_transactions3[[#This Row],[amount]]&lt;$L$16, financial_transactions3[[#This Row],[amount]]&gt;$L$17), 1, 0)</f>
        <v>1</v>
      </c>
    </row>
    <row r="8154" spans="1:9">
      <c r="A8154" t="s">
        <v>14130</v>
      </c>
      <c r="B8154" s="3">
        <v>45615</v>
      </c>
      <c r="C8154" t="s">
        <v>14131</v>
      </c>
      <c r="D8154">
        <v>1428.49</v>
      </c>
      <c r="E8154" t="s">
        <v>70</v>
      </c>
      <c r="F8154" t="s">
        <v>32</v>
      </c>
      <c r="G8154" t="s">
        <v>21</v>
      </c>
      <c r="H8154" t="s">
        <v>57</v>
      </c>
      <c r="I8154">
        <f>IF(OR(financial_transactions3[[#This Row],[amount]]&lt;$L$16, financial_transactions3[[#This Row],[amount]]&gt;$L$17), 1, 0)</f>
        <v>0</v>
      </c>
    </row>
    <row r="8155" spans="1:9">
      <c r="A8155" t="s">
        <v>14132</v>
      </c>
      <c r="B8155" s="3">
        <v>45615</v>
      </c>
      <c r="C8155" t="s">
        <v>14133</v>
      </c>
      <c r="D8155">
        <v>1200.02</v>
      </c>
      <c r="E8155" t="s">
        <v>16079</v>
      </c>
      <c r="F8155" t="s">
        <v>32</v>
      </c>
      <c r="G8155" t="s">
        <v>48</v>
      </c>
      <c r="H8155" t="s">
        <v>22</v>
      </c>
      <c r="I8155">
        <f>IF(OR(financial_transactions3[[#This Row],[amount]]&lt;$L$16, financial_transactions3[[#This Row],[amount]]&gt;$L$17), 1, 0)</f>
        <v>0</v>
      </c>
    </row>
    <row r="8156" spans="1:9">
      <c r="A8156" t="s">
        <v>14134</v>
      </c>
      <c r="B8156" s="3">
        <v>45615</v>
      </c>
      <c r="C8156" t="s">
        <v>14135</v>
      </c>
      <c r="D8156">
        <v>466.85</v>
      </c>
      <c r="E8156" t="s">
        <v>122</v>
      </c>
      <c r="F8156" t="s">
        <v>20</v>
      </c>
      <c r="G8156" t="s">
        <v>21</v>
      </c>
      <c r="H8156" t="s">
        <v>28</v>
      </c>
      <c r="I8156">
        <f>IF(OR(financial_transactions3[[#This Row],[amount]]&lt;$L$16, financial_transactions3[[#This Row],[amount]]&gt;$L$17), 1, 0)</f>
        <v>1</v>
      </c>
    </row>
    <row r="8157" spans="1:9">
      <c r="A8157" t="s">
        <v>14136</v>
      </c>
      <c r="B8157" s="3">
        <v>45615</v>
      </c>
      <c r="C8157" t="s">
        <v>14137</v>
      </c>
      <c r="D8157">
        <v>1829.95</v>
      </c>
      <c r="E8157" t="s">
        <v>19</v>
      </c>
      <c r="F8157" t="s">
        <v>26</v>
      </c>
      <c r="G8157" t="s">
        <v>21</v>
      </c>
      <c r="H8157" t="s">
        <v>49</v>
      </c>
      <c r="I8157">
        <f>IF(OR(financial_transactions3[[#This Row],[amount]]&lt;$L$16, financial_transactions3[[#This Row],[amount]]&gt;$L$17), 1, 0)</f>
        <v>1</v>
      </c>
    </row>
    <row r="8158" spans="1:9">
      <c r="A8158" t="s">
        <v>14140</v>
      </c>
      <c r="B8158" s="3">
        <v>45616</v>
      </c>
      <c r="C8158" t="s">
        <v>14141</v>
      </c>
      <c r="D8158">
        <v>739.9</v>
      </c>
      <c r="E8158" t="s">
        <v>19</v>
      </c>
      <c r="F8158" t="s">
        <v>32</v>
      </c>
      <c r="G8158" t="s">
        <v>27</v>
      </c>
      <c r="H8158" t="s">
        <v>16080</v>
      </c>
      <c r="I8158">
        <f>IF(OR(financial_transactions3[[#This Row],[amount]]&lt;$L$16, financial_transactions3[[#This Row],[amount]]&gt;$L$17), 1, 0)</f>
        <v>0</v>
      </c>
    </row>
    <row r="8159" spans="1:9">
      <c r="A8159" t="s">
        <v>14142</v>
      </c>
      <c r="B8159" s="3">
        <v>45616</v>
      </c>
      <c r="C8159" t="s">
        <v>1619</v>
      </c>
      <c r="D8159">
        <v>1078.48</v>
      </c>
      <c r="E8159" t="s">
        <v>16110</v>
      </c>
      <c r="F8159" t="s">
        <v>20</v>
      </c>
      <c r="G8159" t="s">
        <v>27</v>
      </c>
      <c r="H8159" t="s">
        <v>75</v>
      </c>
      <c r="I8159">
        <f>IF(OR(financial_transactions3[[#This Row],[amount]]&lt;$L$16, financial_transactions3[[#This Row],[amount]]&gt;$L$17), 1, 0)</f>
        <v>0</v>
      </c>
    </row>
    <row r="8160" spans="1:9">
      <c r="A8160" t="s">
        <v>14145</v>
      </c>
      <c r="B8160" s="3">
        <v>45616</v>
      </c>
      <c r="C8160" t="s">
        <v>14146</v>
      </c>
      <c r="D8160">
        <v>1044.8699999999999</v>
      </c>
      <c r="E8160" t="s">
        <v>64</v>
      </c>
      <c r="F8160" t="s">
        <v>20</v>
      </c>
      <c r="G8160" t="s">
        <v>39</v>
      </c>
      <c r="H8160" t="s">
        <v>176</v>
      </c>
      <c r="I8160">
        <f>IF(OR(financial_transactions3[[#This Row],[amount]]&lt;$L$16, financial_transactions3[[#This Row],[amount]]&gt;$L$17), 1, 0)</f>
        <v>0</v>
      </c>
    </row>
    <row r="8161" spans="1:9">
      <c r="A8161" t="s">
        <v>14147</v>
      </c>
      <c r="B8161" s="3">
        <v>45616</v>
      </c>
      <c r="C8161" t="s">
        <v>9851</v>
      </c>
      <c r="D8161">
        <v>1695.39</v>
      </c>
      <c r="E8161" t="s">
        <v>122</v>
      </c>
      <c r="F8161" t="s">
        <v>32</v>
      </c>
      <c r="G8161" t="s">
        <v>21</v>
      </c>
      <c r="H8161" t="s">
        <v>49</v>
      </c>
      <c r="I8161">
        <f>IF(OR(financial_transactions3[[#This Row],[amount]]&lt;$L$16, financial_transactions3[[#This Row],[amount]]&gt;$L$17), 1, 0)</f>
        <v>1</v>
      </c>
    </row>
    <row r="8162" spans="1:9">
      <c r="A8162" t="s">
        <v>14148</v>
      </c>
      <c r="B8162" s="3">
        <v>45616</v>
      </c>
      <c r="C8162" t="s">
        <v>14149</v>
      </c>
      <c r="D8162">
        <v>1792.29</v>
      </c>
      <c r="E8162" t="s">
        <v>64</v>
      </c>
      <c r="F8162" t="s">
        <v>61</v>
      </c>
      <c r="G8162" t="s">
        <v>39</v>
      </c>
      <c r="H8162" t="s">
        <v>22</v>
      </c>
      <c r="I8162">
        <f>IF(OR(financial_transactions3[[#This Row],[amount]]&lt;$L$16, financial_transactions3[[#This Row],[amount]]&gt;$L$17), 1, 0)</f>
        <v>1</v>
      </c>
    </row>
    <row r="8163" spans="1:9">
      <c r="A8163" t="s">
        <v>14150</v>
      </c>
      <c r="B8163" s="3">
        <v>45616</v>
      </c>
      <c r="C8163" t="s">
        <v>14151</v>
      </c>
      <c r="D8163">
        <v>14185.25</v>
      </c>
      <c r="E8163" t="s">
        <v>25</v>
      </c>
      <c r="F8163" t="s">
        <v>26</v>
      </c>
      <c r="G8163" t="s">
        <v>21</v>
      </c>
      <c r="H8163" t="s">
        <v>44</v>
      </c>
      <c r="I8163">
        <f>IF(OR(financial_transactions3[[#This Row],[amount]]&lt;$L$16, financial_transactions3[[#This Row],[amount]]&gt;$L$17), 1, 0)</f>
        <v>1</v>
      </c>
    </row>
    <row r="8164" spans="1:9">
      <c r="A8164" t="s">
        <v>14152</v>
      </c>
      <c r="B8164" s="3">
        <v>45616</v>
      </c>
      <c r="C8164" t="s">
        <v>14153</v>
      </c>
      <c r="D8164">
        <v>793.96</v>
      </c>
      <c r="E8164" t="s">
        <v>25</v>
      </c>
      <c r="F8164" t="s">
        <v>20</v>
      </c>
      <c r="G8164" t="s">
        <v>39</v>
      </c>
      <c r="H8164" t="s">
        <v>123</v>
      </c>
      <c r="I8164">
        <f>IF(OR(financial_transactions3[[#This Row],[amount]]&lt;$L$16, financial_transactions3[[#This Row],[amount]]&gt;$L$17), 1, 0)</f>
        <v>0</v>
      </c>
    </row>
    <row r="8165" spans="1:9">
      <c r="A8165" t="s">
        <v>14154</v>
      </c>
      <c r="B8165" s="3">
        <v>45616</v>
      </c>
      <c r="C8165" t="s">
        <v>14155</v>
      </c>
      <c r="D8165">
        <v>621.66999999999996</v>
      </c>
      <c r="E8165" t="s">
        <v>31</v>
      </c>
      <c r="F8165" t="s">
        <v>26</v>
      </c>
      <c r="G8165" t="s">
        <v>48</v>
      </c>
      <c r="H8165" t="s">
        <v>28</v>
      </c>
      <c r="I8165">
        <f>IF(OR(financial_transactions3[[#This Row],[amount]]&lt;$L$16, financial_transactions3[[#This Row],[amount]]&gt;$L$17), 1, 0)</f>
        <v>0</v>
      </c>
    </row>
    <row r="8166" spans="1:9">
      <c r="A8166" t="s">
        <v>14156</v>
      </c>
      <c r="B8166" s="3">
        <v>45616</v>
      </c>
      <c r="C8166" t="s">
        <v>11921</v>
      </c>
      <c r="D8166">
        <v>1182.03</v>
      </c>
      <c r="E8166" t="s">
        <v>52</v>
      </c>
      <c r="F8166" t="s">
        <v>32</v>
      </c>
      <c r="G8166" t="s">
        <v>48</v>
      </c>
      <c r="H8166" t="s">
        <v>109</v>
      </c>
      <c r="I8166">
        <f>IF(OR(financial_transactions3[[#This Row],[amount]]&lt;$L$16, financial_transactions3[[#This Row],[amount]]&gt;$L$17), 1, 0)</f>
        <v>0</v>
      </c>
    </row>
    <row r="8167" spans="1:9">
      <c r="A8167" t="s">
        <v>14157</v>
      </c>
      <c r="B8167" s="3">
        <v>45616</v>
      </c>
      <c r="C8167" t="s">
        <v>66</v>
      </c>
      <c r="D8167">
        <v>1308.27</v>
      </c>
      <c r="E8167" t="s">
        <v>25</v>
      </c>
      <c r="F8167" t="s">
        <v>20</v>
      </c>
      <c r="G8167" t="s">
        <v>39</v>
      </c>
      <c r="H8167" t="s">
        <v>57</v>
      </c>
      <c r="I8167">
        <f>IF(OR(financial_transactions3[[#This Row],[amount]]&lt;$L$16, financial_transactions3[[#This Row],[amount]]&gt;$L$17), 1, 0)</f>
        <v>0</v>
      </c>
    </row>
    <row r="8168" spans="1:9">
      <c r="A8168" t="s">
        <v>14158</v>
      </c>
      <c r="B8168" s="3">
        <v>45616</v>
      </c>
      <c r="C8168" t="s">
        <v>7531</v>
      </c>
      <c r="D8168">
        <v>247.93</v>
      </c>
      <c r="E8168" t="s">
        <v>25</v>
      </c>
      <c r="F8168" t="s">
        <v>61</v>
      </c>
      <c r="G8168" t="s">
        <v>21</v>
      </c>
      <c r="H8168" t="s">
        <v>49</v>
      </c>
      <c r="I8168">
        <f>IF(OR(financial_transactions3[[#This Row],[amount]]&lt;$L$16, financial_transactions3[[#This Row],[amount]]&gt;$L$17), 1, 0)</f>
        <v>1</v>
      </c>
    </row>
    <row r="8169" spans="1:9">
      <c r="A8169" t="s">
        <v>14159</v>
      </c>
      <c r="B8169" s="3">
        <v>45616</v>
      </c>
      <c r="C8169" t="s">
        <v>2053</v>
      </c>
      <c r="D8169">
        <v>637.46</v>
      </c>
      <c r="E8169" t="s">
        <v>16110</v>
      </c>
      <c r="F8169" t="s">
        <v>26</v>
      </c>
      <c r="G8169" t="s">
        <v>21</v>
      </c>
      <c r="H8169" t="s">
        <v>109</v>
      </c>
      <c r="I8169">
        <f>IF(OR(financial_transactions3[[#This Row],[amount]]&lt;$L$16, financial_transactions3[[#This Row],[amount]]&gt;$L$17), 1, 0)</f>
        <v>0</v>
      </c>
    </row>
    <row r="8170" spans="1:9">
      <c r="A8170" t="s">
        <v>14160</v>
      </c>
      <c r="B8170" s="3">
        <v>45616</v>
      </c>
      <c r="C8170" t="s">
        <v>14161</v>
      </c>
      <c r="D8170">
        <v>487.66</v>
      </c>
      <c r="E8170" t="s">
        <v>47</v>
      </c>
      <c r="F8170" t="s">
        <v>61</v>
      </c>
      <c r="G8170" t="s">
        <v>21</v>
      </c>
      <c r="H8170" t="s">
        <v>57</v>
      </c>
      <c r="I8170">
        <f>IF(OR(financial_transactions3[[#This Row],[amount]]&lt;$L$16, financial_transactions3[[#This Row],[amount]]&gt;$L$17), 1, 0)</f>
        <v>1</v>
      </c>
    </row>
    <row r="8171" spans="1:9">
      <c r="A8171" t="s">
        <v>14162</v>
      </c>
      <c r="B8171" s="3">
        <v>45616</v>
      </c>
      <c r="C8171" t="s">
        <v>6492</v>
      </c>
      <c r="D8171">
        <v>908.34</v>
      </c>
      <c r="E8171" t="s">
        <v>122</v>
      </c>
      <c r="F8171" t="s">
        <v>32</v>
      </c>
      <c r="G8171" t="s">
        <v>21</v>
      </c>
      <c r="H8171" t="s">
        <v>57</v>
      </c>
      <c r="I8171">
        <f>IF(OR(financial_transactions3[[#This Row],[amount]]&lt;$L$16, financial_transactions3[[#This Row],[amount]]&gt;$L$17), 1, 0)</f>
        <v>0</v>
      </c>
    </row>
    <row r="8172" spans="1:9">
      <c r="A8172" t="s">
        <v>14163</v>
      </c>
      <c r="B8172" s="3">
        <v>45616</v>
      </c>
      <c r="C8172" t="s">
        <v>14164</v>
      </c>
      <c r="D8172">
        <v>1748.88</v>
      </c>
      <c r="E8172" t="s">
        <v>16079</v>
      </c>
      <c r="F8172" t="s">
        <v>26</v>
      </c>
      <c r="G8172" t="s">
        <v>48</v>
      </c>
      <c r="H8172" t="s">
        <v>109</v>
      </c>
      <c r="I8172">
        <f>IF(OR(financial_transactions3[[#This Row],[amount]]&lt;$L$16, financial_transactions3[[#This Row],[amount]]&gt;$L$17), 1, 0)</f>
        <v>1</v>
      </c>
    </row>
    <row r="8173" spans="1:9">
      <c r="A8173" t="s">
        <v>14165</v>
      </c>
      <c r="B8173" s="3">
        <v>45616</v>
      </c>
      <c r="C8173" t="s">
        <v>2096</v>
      </c>
      <c r="D8173">
        <v>652.88</v>
      </c>
      <c r="E8173" t="s">
        <v>31</v>
      </c>
      <c r="F8173" t="s">
        <v>61</v>
      </c>
      <c r="G8173" t="s">
        <v>27</v>
      </c>
      <c r="H8173" t="s">
        <v>109</v>
      </c>
      <c r="I8173">
        <f>IF(OR(financial_transactions3[[#This Row],[amount]]&lt;$L$16, financial_transactions3[[#This Row],[amount]]&gt;$L$17), 1, 0)</f>
        <v>0</v>
      </c>
    </row>
    <row r="8174" spans="1:9">
      <c r="A8174" t="s">
        <v>14166</v>
      </c>
      <c r="B8174" s="3">
        <v>45616</v>
      </c>
      <c r="C8174" t="s">
        <v>12626</v>
      </c>
      <c r="D8174">
        <v>1179.2</v>
      </c>
      <c r="E8174" t="s">
        <v>67</v>
      </c>
      <c r="F8174" t="s">
        <v>26</v>
      </c>
      <c r="G8174" t="s">
        <v>48</v>
      </c>
      <c r="H8174" t="s">
        <v>49</v>
      </c>
      <c r="I8174">
        <f>IF(OR(financial_transactions3[[#This Row],[amount]]&lt;$L$16, financial_transactions3[[#This Row],[amount]]&gt;$L$17), 1, 0)</f>
        <v>0</v>
      </c>
    </row>
    <row r="8175" spans="1:9">
      <c r="A8175" t="s">
        <v>14167</v>
      </c>
      <c r="B8175" s="3">
        <v>45616</v>
      </c>
      <c r="C8175" t="s">
        <v>14168</v>
      </c>
      <c r="D8175">
        <v>214.25</v>
      </c>
      <c r="E8175" t="s">
        <v>67</v>
      </c>
      <c r="F8175" t="s">
        <v>20</v>
      </c>
      <c r="G8175" t="s">
        <v>21</v>
      </c>
      <c r="H8175" t="s">
        <v>94</v>
      </c>
      <c r="I8175">
        <f>IF(OR(financial_transactions3[[#This Row],[amount]]&lt;$L$16, financial_transactions3[[#This Row],[amount]]&gt;$L$17), 1, 0)</f>
        <v>1</v>
      </c>
    </row>
    <row r="8176" spans="1:9">
      <c r="A8176" t="s">
        <v>14169</v>
      </c>
      <c r="B8176" s="3">
        <v>45616</v>
      </c>
      <c r="C8176" t="s">
        <v>14170</v>
      </c>
      <c r="D8176">
        <v>906.21</v>
      </c>
      <c r="E8176" t="s">
        <v>16079</v>
      </c>
      <c r="F8176" t="s">
        <v>26</v>
      </c>
      <c r="G8176" t="s">
        <v>39</v>
      </c>
      <c r="H8176" t="s">
        <v>75</v>
      </c>
      <c r="I8176">
        <f>IF(OR(financial_transactions3[[#This Row],[amount]]&lt;$L$16, financial_transactions3[[#This Row],[amount]]&gt;$L$17), 1, 0)</f>
        <v>0</v>
      </c>
    </row>
    <row r="8177" spans="1:9">
      <c r="A8177" t="s">
        <v>14171</v>
      </c>
      <c r="B8177" s="3">
        <v>45616</v>
      </c>
      <c r="C8177" t="s">
        <v>14172</v>
      </c>
      <c r="D8177">
        <v>1329.84</v>
      </c>
      <c r="E8177" t="s">
        <v>25</v>
      </c>
      <c r="F8177" t="s">
        <v>61</v>
      </c>
      <c r="G8177" t="s">
        <v>27</v>
      </c>
      <c r="H8177" t="s">
        <v>53</v>
      </c>
      <c r="I8177">
        <f>IF(OR(financial_transactions3[[#This Row],[amount]]&lt;$L$16, financial_transactions3[[#This Row],[amount]]&gt;$L$17), 1, 0)</f>
        <v>0</v>
      </c>
    </row>
    <row r="8178" spans="1:9">
      <c r="A8178" t="s">
        <v>14173</v>
      </c>
      <c r="B8178" s="3">
        <v>45616</v>
      </c>
      <c r="C8178" t="s">
        <v>14174</v>
      </c>
      <c r="D8178">
        <v>18303.79</v>
      </c>
      <c r="E8178" t="s">
        <v>16110</v>
      </c>
      <c r="F8178" t="s">
        <v>26</v>
      </c>
      <c r="G8178" t="s">
        <v>39</v>
      </c>
      <c r="H8178" t="s">
        <v>36</v>
      </c>
      <c r="I8178">
        <f>IF(OR(financial_transactions3[[#This Row],[amount]]&lt;$L$16, financial_transactions3[[#This Row],[amount]]&gt;$L$17), 1, 0)</f>
        <v>1</v>
      </c>
    </row>
    <row r="8179" spans="1:9">
      <c r="A8179" t="s">
        <v>14175</v>
      </c>
      <c r="B8179" s="3">
        <v>45616</v>
      </c>
      <c r="C8179" t="s">
        <v>14176</v>
      </c>
      <c r="D8179">
        <v>234.66</v>
      </c>
      <c r="E8179" t="s">
        <v>64</v>
      </c>
      <c r="F8179" t="s">
        <v>20</v>
      </c>
      <c r="G8179" t="s">
        <v>27</v>
      </c>
      <c r="H8179" t="s">
        <v>123</v>
      </c>
      <c r="I8179">
        <f>IF(OR(financial_transactions3[[#This Row],[amount]]&lt;$L$16, financial_transactions3[[#This Row],[amount]]&gt;$L$17), 1, 0)</f>
        <v>1</v>
      </c>
    </row>
    <row r="8180" spans="1:9">
      <c r="A8180" t="s">
        <v>14178</v>
      </c>
      <c r="B8180" s="3">
        <v>45616</v>
      </c>
      <c r="C8180" t="s">
        <v>14179</v>
      </c>
      <c r="D8180">
        <v>1428.62</v>
      </c>
      <c r="E8180" t="s">
        <v>25</v>
      </c>
      <c r="F8180" t="s">
        <v>20</v>
      </c>
      <c r="G8180" t="s">
        <v>27</v>
      </c>
      <c r="H8180" t="s">
        <v>53</v>
      </c>
      <c r="I8180">
        <f>IF(OR(financial_transactions3[[#This Row],[amount]]&lt;$L$16, financial_transactions3[[#This Row],[amount]]&gt;$L$17), 1, 0)</f>
        <v>0</v>
      </c>
    </row>
    <row r="8181" spans="1:9">
      <c r="A8181" t="s">
        <v>14180</v>
      </c>
      <c r="B8181" s="3">
        <v>45616</v>
      </c>
      <c r="C8181" t="s">
        <v>14181</v>
      </c>
      <c r="D8181">
        <v>221.32</v>
      </c>
      <c r="E8181" t="s">
        <v>64</v>
      </c>
      <c r="F8181" t="s">
        <v>20</v>
      </c>
      <c r="G8181" t="s">
        <v>21</v>
      </c>
      <c r="H8181" t="s">
        <v>176</v>
      </c>
      <c r="I8181">
        <f>IF(OR(financial_transactions3[[#This Row],[amount]]&lt;$L$16, financial_transactions3[[#This Row],[amount]]&gt;$L$17), 1, 0)</f>
        <v>1</v>
      </c>
    </row>
    <row r="8182" spans="1:9">
      <c r="A8182" t="s">
        <v>14182</v>
      </c>
      <c r="B8182" s="3">
        <v>45616</v>
      </c>
      <c r="C8182" t="s">
        <v>14183</v>
      </c>
      <c r="D8182">
        <v>327.96</v>
      </c>
      <c r="E8182" t="s">
        <v>25</v>
      </c>
      <c r="F8182" t="s">
        <v>20</v>
      </c>
      <c r="G8182" t="s">
        <v>39</v>
      </c>
      <c r="H8182" t="s">
        <v>22</v>
      </c>
      <c r="I8182">
        <f>IF(OR(financial_transactions3[[#This Row],[amount]]&lt;$L$16, financial_transactions3[[#This Row],[amount]]&gt;$L$17), 1, 0)</f>
        <v>1</v>
      </c>
    </row>
    <row r="8183" spans="1:9">
      <c r="A8183" t="s">
        <v>14185</v>
      </c>
      <c r="B8183" s="3">
        <v>45617</v>
      </c>
      <c r="C8183" t="s">
        <v>13185</v>
      </c>
      <c r="D8183">
        <v>640.16</v>
      </c>
      <c r="E8183" t="s">
        <v>19</v>
      </c>
      <c r="F8183" t="s">
        <v>20</v>
      </c>
      <c r="G8183" t="s">
        <v>39</v>
      </c>
      <c r="H8183" t="s">
        <v>33</v>
      </c>
      <c r="I8183">
        <f>IF(OR(financial_transactions3[[#This Row],[amount]]&lt;$L$16, financial_transactions3[[#This Row],[amount]]&gt;$L$17), 1, 0)</f>
        <v>0</v>
      </c>
    </row>
    <row r="8184" spans="1:9">
      <c r="A8184" t="s">
        <v>14186</v>
      </c>
      <c r="B8184" s="3">
        <v>45617</v>
      </c>
      <c r="C8184" t="s">
        <v>413</v>
      </c>
      <c r="D8184">
        <v>574.96</v>
      </c>
      <c r="E8184" t="s">
        <v>16110</v>
      </c>
      <c r="F8184" t="s">
        <v>61</v>
      </c>
      <c r="G8184" t="s">
        <v>48</v>
      </c>
      <c r="H8184" t="s">
        <v>87</v>
      </c>
      <c r="I8184">
        <f>IF(OR(financial_transactions3[[#This Row],[amount]]&lt;$L$16, financial_transactions3[[#This Row],[amount]]&gt;$L$17), 1, 0)</f>
        <v>0</v>
      </c>
    </row>
    <row r="8185" spans="1:9">
      <c r="A8185" t="s">
        <v>14187</v>
      </c>
      <c r="B8185" s="3">
        <v>45617</v>
      </c>
      <c r="C8185" t="s">
        <v>5508</v>
      </c>
      <c r="D8185">
        <v>927.9</v>
      </c>
      <c r="E8185" t="s">
        <v>67</v>
      </c>
      <c r="F8185" t="s">
        <v>26</v>
      </c>
      <c r="G8185" t="s">
        <v>39</v>
      </c>
      <c r="H8185" t="s">
        <v>176</v>
      </c>
      <c r="I8185">
        <f>IF(OR(financial_transactions3[[#This Row],[amount]]&lt;$L$16, financial_transactions3[[#This Row],[amount]]&gt;$L$17), 1, 0)</f>
        <v>0</v>
      </c>
    </row>
    <row r="8186" spans="1:9">
      <c r="A8186" t="s">
        <v>14188</v>
      </c>
      <c r="B8186" s="3">
        <v>45617</v>
      </c>
      <c r="C8186" t="s">
        <v>9790</v>
      </c>
      <c r="D8186">
        <v>1902.69</v>
      </c>
      <c r="E8186" t="s">
        <v>47</v>
      </c>
      <c r="F8186" t="s">
        <v>32</v>
      </c>
      <c r="G8186" t="s">
        <v>48</v>
      </c>
      <c r="H8186" t="s">
        <v>57</v>
      </c>
      <c r="I8186">
        <f>IF(OR(financial_transactions3[[#This Row],[amount]]&lt;$L$16, financial_transactions3[[#This Row],[amount]]&gt;$L$17), 1, 0)</f>
        <v>1</v>
      </c>
    </row>
    <row r="8187" spans="1:9">
      <c r="A8187" t="s">
        <v>14189</v>
      </c>
      <c r="B8187" s="3">
        <v>45617</v>
      </c>
      <c r="C8187" t="s">
        <v>11406</v>
      </c>
      <c r="D8187">
        <v>609.86</v>
      </c>
      <c r="E8187" t="s">
        <v>16110</v>
      </c>
      <c r="F8187" t="s">
        <v>26</v>
      </c>
      <c r="G8187" t="s">
        <v>39</v>
      </c>
      <c r="H8187" t="s">
        <v>123</v>
      </c>
      <c r="I8187">
        <f>IF(OR(financial_transactions3[[#This Row],[amount]]&lt;$L$16, financial_transactions3[[#This Row],[amount]]&gt;$L$17), 1, 0)</f>
        <v>0</v>
      </c>
    </row>
    <row r="8188" spans="1:9">
      <c r="A8188" t="s">
        <v>14190</v>
      </c>
      <c r="B8188" s="3">
        <v>45617</v>
      </c>
      <c r="C8188" t="s">
        <v>1574</v>
      </c>
      <c r="D8188">
        <v>1212.93</v>
      </c>
      <c r="E8188" t="s">
        <v>19</v>
      </c>
      <c r="F8188" t="s">
        <v>20</v>
      </c>
      <c r="G8188" t="s">
        <v>21</v>
      </c>
      <c r="H8188" t="s">
        <v>176</v>
      </c>
      <c r="I8188">
        <f>IF(OR(financial_transactions3[[#This Row],[amount]]&lt;$L$16, financial_transactions3[[#This Row],[amount]]&gt;$L$17), 1, 0)</f>
        <v>0</v>
      </c>
    </row>
    <row r="8189" spans="1:9">
      <c r="A8189" t="s">
        <v>14191</v>
      </c>
      <c r="B8189" s="3">
        <v>45617</v>
      </c>
      <c r="C8189" t="s">
        <v>12407</v>
      </c>
      <c r="D8189">
        <v>1707.79</v>
      </c>
      <c r="E8189" t="s">
        <v>31</v>
      </c>
      <c r="F8189" t="s">
        <v>26</v>
      </c>
      <c r="G8189" t="s">
        <v>48</v>
      </c>
      <c r="H8189" t="s">
        <v>28</v>
      </c>
      <c r="I8189">
        <f>IF(OR(financial_transactions3[[#This Row],[amount]]&lt;$L$16, financial_transactions3[[#This Row],[amount]]&gt;$L$17), 1, 0)</f>
        <v>1</v>
      </c>
    </row>
    <row r="8190" spans="1:9">
      <c r="A8190" t="s">
        <v>14192</v>
      </c>
      <c r="B8190" s="3">
        <v>45617</v>
      </c>
      <c r="C8190" t="s">
        <v>730</v>
      </c>
      <c r="D8190">
        <v>1693.31</v>
      </c>
      <c r="E8190" t="s">
        <v>64</v>
      </c>
      <c r="F8190" t="s">
        <v>26</v>
      </c>
      <c r="G8190" t="s">
        <v>39</v>
      </c>
      <c r="H8190" t="s">
        <v>16080</v>
      </c>
      <c r="I8190">
        <f>IF(OR(financial_transactions3[[#This Row],[amount]]&lt;$L$16, financial_transactions3[[#This Row],[amount]]&gt;$L$17), 1, 0)</f>
        <v>1</v>
      </c>
    </row>
    <row r="8191" spans="1:9">
      <c r="A8191" t="s">
        <v>14193</v>
      </c>
      <c r="B8191" s="3">
        <v>45617</v>
      </c>
      <c r="C8191" t="s">
        <v>8644</v>
      </c>
      <c r="D8191">
        <v>1028.3900000000001</v>
      </c>
      <c r="E8191" t="s">
        <v>16110</v>
      </c>
      <c r="F8191" t="s">
        <v>26</v>
      </c>
      <c r="G8191" t="s">
        <v>27</v>
      </c>
      <c r="H8191" t="s">
        <v>28</v>
      </c>
      <c r="I8191">
        <f>IF(OR(financial_transactions3[[#This Row],[amount]]&lt;$L$16, financial_transactions3[[#This Row],[amount]]&gt;$L$17), 1, 0)</f>
        <v>0</v>
      </c>
    </row>
    <row r="8192" spans="1:9">
      <c r="A8192" t="s">
        <v>14194</v>
      </c>
      <c r="B8192" s="3">
        <v>45617</v>
      </c>
      <c r="C8192" t="s">
        <v>14195</v>
      </c>
      <c r="D8192">
        <v>1412.51</v>
      </c>
      <c r="E8192" t="s">
        <v>70</v>
      </c>
      <c r="F8192" t="s">
        <v>20</v>
      </c>
      <c r="G8192" t="s">
        <v>21</v>
      </c>
      <c r="H8192" t="s">
        <v>57</v>
      </c>
      <c r="I8192">
        <f>IF(OR(financial_transactions3[[#This Row],[amount]]&lt;$L$16, financial_transactions3[[#This Row],[amount]]&gt;$L$17), 1, 0)</f>
        <v>0</v>
      </c>
    </row>
    <row r="8193" spans="1:9">
      <c r="A8193" t="s">
        <v>14196</v>
      </c>
      <c r="B8193" s="3">
        <v>45617</v>
      </c>
      <c r="C8193" t="s">
        <v>5276</v>
      </c>
      <c r="D8193">
        <v>633.66999999999996</v>
      </c>
      <c r="E8193" t="s">
        <v>122</v>
      </c>
      <c r="F8193" t="s">
        <v>32</v>
      </c>
      <c r="G8193" t="s">
        <v>48</v>
      </c>
      <c r="H8193" t="s">
        <v>44</v>
      </c>
      <c r="I8193">
        <f>IF(OR(financial_transactions3[[#This Row],[amount]]&lt;$L$16, financial_transactions3[[#This Row],[amount]]&gt;$L$17), 1, 0)</f>
        <v>0</v>
      </c>
    </row>
    <row r="8194" spans="1:9">
      <c r="A8194" t="s">
        <v>14197</v>
      </c>
      <c r="B8194" s="3">
        <v>45617</v>
      </c>
      <c r="C8194" t="s">
        <v>8471</v>
      </c>
      <c r="D8194">
        <v>256.25</v>
      </c>
      <c r="E8194" t="s">
        <v>67</v>
      </c>
      <c r="F8194" t="s">
        <v>32</v>
      </c>
      <c r="G8194" t="s">
        <v>39</v>
      </c>
      <c r="H8194" t="s">
        <v>16080</v>
      </c>
      <c r="I8194">
        <f>IF(OR(financial_transactions3[[#This Row],[amount]]&lt;$L$16, financial_transactions3[[#This Row],[amount]]&gt;$L$17), 1, 0)</f>
        <v>1</v>
      </c>
    </row>
    <row r="8195" spans="1:9">
      <c r="A8195" t="s">
        <v>14198</v>
      </c>
      <c r="B8195" s="3">
        <v>45617</v>
      </c>
      <c r="C8195" t="s">
        <v>14199</v>
      </c>
      <c r="D8195">
        <v>1462.97</v>
      </c>
      <c r="E8195" t="s">
        <v>67</v>
      </c>
      <c r="F8195" t="s">
        <v>32</v>
      </c>
      <c r="G8195" t="s">
        <v>27</v>
      </c>
      <c r="H8195" t="s">
        <v>22</v>
      </c>
      <c r="I8195">
        <f>IF(OR(financial_transactions3[[#This Row],[amount]]&lt;$L$16, financial_transactions3[[#This Row],[amount]]&gt;$L$17), 1, 0)</f>
        <v>0</v>
      </c>
    </row>
    <row r="8196" spans="1:9">
      <c r="A8196" t="s">
        <v>14200</v>
      </c>
      <c r="B8196" s="3">
        <v>45617</v>
      </c>
      <c r="C8196" t="s">
        <v>12955</v>
      </c>
      <c r="D8196">
        <v>972.36</v>
      </c>
      <c r="E8196" t="s">
        <v>31</v>
      </c>
      <c r="F8196" t="s">
        <v>26</v>
      </c>
      <c r="G8196" t="s">
        <v>21</v>
      </c>
      <c r="H8196" t="s">
        <v>123</v>
      </c>
      <c r="I8196">
        <f>IF(OR(financial_transactions3[[#This Row],[amount]]&lt;$L$16, financial_transactions3[[#This Row],[amount]]&gt;$L$17), 1, 0)</f>
        <v>0</v>
      </c>
    </row>
    <row r="8197" spans="1:9">
      <c r="A8197" t="s">
        <v>14201</v>
      </c>
      <c r="B8197" s="3">
        <v>45617</v>
      </c>
      <c r="C8197" t="s">
        <v>2746</v>
      </c>
      <c r="D8197">
        <v>1111.1300000000001</v>
      </c>
      <c r="E8197" t="s">
        <v>70</v>
      </c>
      <c r="F8197" t="s">
        <v>20</v>
      </c>
      <c r="G8197" t="s">
        <v>39</v>
      </c>
      <c r="H8197" t="s">
        <v>28</v>
      </c>
      <c r="I8197">
        <f>IF(OR(financial_transactions3[[#This Row],[amount]]&lt;$L$16, financial_transactions3[[#This Row],[amount]]&gt;$L$17), 1, 0)</f>
        <v>0</v>
      </c>
    </row>
    <row r="8198" spans="1:9">
      <c r="A8198" t="s">
        <v>14202</v>
      </c>
      <c r="B8198" s="3">
        <v>45617</v>
      </c>
      <c r="C8198" t="s">
        <v>7732</v>
      </c>
      <c r="D8198">
        <v>1817.93</v>
      </c>
      <c r="E8198" t="s">
        <v>25</v>
      </c>
      <c r="F8198" t="s">
        <v>26</v>
      </c>
      <c r="G8198" t="s">
        <v>39</v>
      </c>
      <c r="H8198" t="s">
        <v>33</v>
      </c>
      <c r="I8198">
        <f>IF(OR(financial_transactions3[[#This Row],[amount]]&lt;$L$16, financial_transactions3[[#This Row],[amount]]&gt;$L$17), 1, 0)</f>
        <v>1</v>
      </c>
    </row>
    <row r="8199" spans="1:9">
      <c r="A8199" t="s">
        <v>14203</v>
      </c>
      <c r="B8199" s="3">
        <v>45617</v>
      </c>
      <c r="C8199" t="s">
        <v>14204</v>
      </c>
      <c r="D8199">
        <v>1014.82</v>
      </c>
      <c r="E8199" t="s">
        <v>70</v>
      </c>
      <c r="F8199" t="s">
        <v>20</v>
      </c>
      <c r="G8199" t="s">
        <v>27</v>
      </c>
      <c r="H8199" t="s">
        <v>94</v>
      </c>
      <c r="I8199">
        <f>IF(OR(financial_transactions3[[#This Row],[amount]]&lt;$L$16, financial_transactions3[[#This Row],[amount]]&gt;$L$17), 1, 0)</f>
        <v>0</v>
      </c>
    </row>
    <row r="8200" spans="1:9">
      <c r="A8200" t="s">
        <v>14205</v>
      </c>
      <c r="B8200" s="3">
        <v>45617</v>
      </c>
      <c r="C8200" t="s">
        <v>14206</v>
      </c>
      <c r="D8200">
        <v>162.54</v>
      </c>
      <c r="E8200" t="s">
        <v>16110</v>
      </c>
      <c r="F8200" t="s">
        <v>26</v>
      </c>
      <c r="G8200" t="s">
        <v>21</v>
      </c>
      <c r="H8200" t="s">
        <v>44</v>
      </c>
      <c r="I8200">
        <f>IF(OR(financial_transactions3[[#This Row],[amount]]&lt;$L$16, financial_transactions3[[#This Row],[amount]]&gt;$L$17), 1, 0)</f>
        <v>1</v>
      </c>
    </row>
    <row r="8201" spans="1:9">
      <c r="A8201" t="s">
        <v>14207</v>
      </c>
      <c r="B8201" s="3">
        <v>45618</v>
      </c>
      <c r="C8201" t="s">
        <v>12128</v>
      </c>
      <c r="D8201">
        <v>529.77</v>
      </c>
      <c r="E8201" t="s">
        <v>47</v>
      </c>
      <c r="F8201" t="s">
        <v>32</v>
      </c>
      <c r="G8201" t="s">
        <v>27</v>
      </c>
      <c r="H8201" t="s">
        <v>49</v>
      </c>
      <c r="I8201">
        <f>IF(OR(financial_transactions3[[#This Row],[amount]]&lt;$L$16, financial_transactions3[[#This Row],[amount]]&gt;$L$17), 1, 0)</f>
        <v>1</v>
      </c>
    </row>
    <row r="8202" spans="1:9">
      <c r="A8202" t="s">
        <v>14208</v>
      </c>
      <c r="B8202" s="3">
        <v>45618</v>
      </c>
      <c r="C8202" t="s">
        <v>14209</v>
      </c>
      <c r="D8202">
        <v>1179.3</v>
      </c>
      <c r="E8202" t="s">
        <v>19</v>
      </c>
      <c r="F8202" t="s">
        <v>61</v>
      </c>
      <c r="G8202" t="s">
        <v>21</v>
      </c>
      <c r="H8202" t="s">
        <v>16080</v>
      </c>
      <c r="I8202">
        <f>IF(OR(financial_transactions3[[#This Row],[amount]]&lt;$L$16, financial_transactions3[[#This Row],[amount]]&gt;$L$17), 1, 0)</f>
        <v>0</v>
      </c>
    </row>
    <row r="8203" spans="1:9">
      <c r="A8203" t="s">
        <v>14210</v>
      </c>
      <c r="B8203" s="3">
        <v>45618</v>
      </c>
      <c r="C8203" t="s">
        <v>14211</v>
      </c>
      <c r="D8203">
        <v>1013.14</v>
      </c>
      <c r="E8203" t="s">
        <v>70</v>
      </c>
      <c r="F8203" t="s">
        <v>20</v>
      </c>
      <c r="G8203" t="s">
        <v>27</v>
      </c>
      <c r="H8203" t="s">
        <v>53</v>
      </c>
      <c r="I8203">
        <f>IF(OR(financial_transactions3[[#This Row],[amount]]&lt;$L$16, financial_transactions3[[#This Row],[amount]]&gt;$L$17), 1, 0)</f>
        <v>0</v>
      </c>
    </row>
    <row r="8204" spans="1:9">
      <c r="A8204" t="s">
        <v>14212</v>
      </c>
      <c r="B8204" s="3">
        <v>45618</v>
      </c>
      <c r="C8204" t="s">
        <v>2321</v>
      </c>
      <c r="D8204">
        <v>800.46</v>
      </c>
      <c r="E8204" t="s">
        <v>64</v>
      </c>
      <c r="F8204" t="s">
        <v>26</v>
      </c>
      <c r="G8204" t="s">
        <v>48</v>
      </c>
      <c r="H8204" t="s">
        <v>57</v>
      </c>
      <c r="I8204">
        <f>IF(OR(financial_transactions3[[#This Row],[amount]]&lt;$L$16, financial_transactions3[[#This Row],[amount]]&gt;$L$17), 1, 0)</f>
        <v>0</v>
      </c>
    </row>
    <row r="8205" spans="1:9">
      <c r="A8205" t="s">
        <v>14213</v>
      </c>
      <c r="B8205" s="3">
        <v>45618</v>
      </c>
      <c r="C8205" t="s">
        <v>5050</v>
      </c>
      <c r="D8205">
        <v>308.54000000000002</v>
      </c>
      <c r="E8205" t="s">
        <v>16079</v>
      </c>
      <c r="F8205" t="s">
        <v>61</v>
      </c>
      <c r="G8205" t="s">
        <v>21</v>
      </c>
      <c r="H8205" t="s">
        <v>75</v>
      </c>
      <c r="I8205">
        <f>IF(OR(financial_transactions3[[#This Row],[amount]]&lt;$L$16, financial_transactions3[[#This Row],[amount]]&gt;$L$17), 1, 0)</f>
        <v>1</v>
      </c>
    </row>
    <row r="8206" spans="1:9">
      <c r="A8206" t="s">
        <v>14214</v>
      </c>
      <c r="B8206" s="3">
        <v>45618</v>
      </c>
      <c r="C8206" t="s">
        <v>14215</v>
      </c>
      <c r="D8206">
        <v>613.94000000000005</v>
      </c>
      <c r="E8206" t="s">
        <v>70</v>
      </c>
      <c r="F8206" t="s">
        <v>20</v>
      </c>
      <c r="G8206" t="s">
        <v>21</v>
      </c>
      <c r="H8206" t="s">
        <v>53</v>
      </c>
      <c r="I8206">
        <f>IF(OR(financial_transactions3[[#This Row],[amount]]&lt;$L$16, financial_transactions3[[#This Row],[amount]]&gt;$L$17), 1, 0)</f>
        <v>0</v>
      </c>
    </row>
    <row r="8207" spans="1:9">
      <c r="A8207" t="s">
        <v>14216</v>
      </c>
      <c r="B8207" s="3">
        <v>45618</v>
      </c>
      <c r="C8207" t="s">
        <v>14217</v>
      </c>
      <c r="D8207">
        <v>936.28</v>
      </c>
      <c r="E8207" t="s">
        <v>52</v>
      </c>
      <c r="F8207" t="s">
        <v>26</v>
      </c>
      <c r="G8207" t="s">
        <v>48</v>
      </c>
      <c r="H8207" t="s">
        <v>49</v>
      </c>
      <c r="I8207">
        <f>IF(OR(financial_transactions3[[#This Row],[amount]]&lt;$L$16, financial_transactions3[[#This Row],[amount]]&gt;$L$17), 1, 0)</f>
        <v>0</v>
      </c>
    </row>
    <row r="8208" spans="1:9">
      <c r="A8208" t="s">
        <v>14218</v>
      </c>
      <c r="B8208" s="3">
        <v>45618</v>
      </c>
      <c r="C8208" t="s">
        <v>8170</v>
      </c>
      <c r="D8208">
        <v>518.12</v>
      </c>
      <c r="E8208" t="s">
        <v>16079</v>
      </c>
      <c r="F8208" t="s">
        <v>20</v>
      </c>
      <c r="G8208" t="s">
        <v>21</v>
      </c>
      <c r="H8208" t="s">
        <v>123</v>
      </c>
      <c r="I8208">
        <f>IF(OR(financial_transactions3[[#This Row],[amount]]&lt;$L$16, financial_transactions3[[#This Row],[amount]]&gt;$L$17), 1, 0)</f>
        <v>1</v>
      </c>
    </row>
    <row r="8209" spans="1:9">
      <c r="A8209" t="s">
        <v>14219</v>
      </c>
      <c r="B8209" s="3">
        <v>45618</v>
      </c>
      <c r="C8209" t="s">
        <v>14220</v>
      </c>
      <c r="D8209">
        <v>1417.43</v>
      </c>
      <c r="E8209" t="s">
        <v>25</v>
      </c>
      <c r="F8209" t="s">
        <v>32</v>
      </c>
      <c r="G8209" t="s">
        <v>39</v>
      </c>
      <c r="H8209" t="s">
        <v>176</v>
      </c>
      <c r="I8209">
        <f>IF(OR(financial_transactions3[[#This Row],[amount]]&lt;$L$16, financial_transactions3[[#This Row],[amount]]&gt;$L$17), 1, 0)</f>
        <v>0</v>
      </c>
    </row>
    <row r="8210" spans="1:9">
      <c r="A8210" t="s">
        <v>14221</v>
      </c>
      <c r="B8210" s="3">
        <v>45618</v>
      </c>
      <c r="C8210" t="s">
        <v>13203</v>
      </c>
      <c r="D8210">
        <v>1904.08</v>
      </c>
      <c r="E8210" t="s">
        <v>16079</v>
      </c>
      <c r="F8210" t="s">
        <v>20</v>
      </c>
      <c r="G8210" t="s">
        <v>48</v>
      </c>
      <c r="H8210" t="s">
        <v>87</v>
      </c>
      <c r="I8210">
        <f>IF(OR(financial_transactions3[[#This Row],[amount]]&lt;$L$16, financial_transactions3[[#This Row],[amount]]&gt;$L$17), 1, 0)</f>
        <v>1</v>
      </c>
    </row>
    <row r="8211" spans="1:9">
      <c r="A8211" t="s">
        <v>14222</v>
      </c>
      <c r="B8211" s="3">
        <v>45618</v>
      </c>
      <c r="C8211" t="s">
        <v>14223</v>
      </c>
      <c r="D8211">
        <v>381.21</v>
      </c>
      <c r="E8211" t="s">
        <v>31</v>
      </c>
      <c r="F8211" t="s">
        <v>61</v>
      </c>
      <c r="G8211" t="s">
        <v>21</v>
      </c>
      <c r="H8211" t="s">
        <v>75</v>
      </c>
      <c r="I8211">
        <f>IF(OR(financial_transactions3[[#This Row],[amount]]&lt;$L$16, financial_transactions3[[#This Row],[amount]]&gt;$L$17), 1, 0)</f>
        <v>1</v>
      </c>
    </row>
    <row r="8212" spans="1:9">
      <c r="A8212" t="s">
        <v>14224</v>
      </c>
      <c r="B8212" s="3">
        <v>45618</v>
      </c>
      <c r="C8212" t="s">
        <v>6641</v>
      </c>
      <c r="D8212">
        <v>387.29</v>
      </c>
      <c r="E8212" t="s">
        <v>70</v>
      </c>
      <c r="F8212" t="s">
        <v>20</v>
      </c>
      <c r="G8212" t="s">
        <v>21</v>
      </c>
      <c r="H8212" t="s">
        <v>36</v>
      </c>
      <c r="I8212">
        <f>IF(OR(financial_transactions3[[#This Row],[amount]]&lt;$L$16, financial_transactions3[[#This Row],[amount]]&gt;$L$17), 1, 0)</f>
        <v>1</v>
      </c>
    </row>
    <row r="8213" spans="1:9">
      <c r="A8213" t="s">
        <v>14225</v>
      </c>
      <c r="B8213" s="3">
        <v>45618</v>
      </c>
      <c r="C8213" t="s">
        <v>8133</v>
      </c>
      <c r="D8213">
        <v>1025.7</v>
      </c>
      <c r="E8213" t="s">
        <v>67</v>
      </c>
      <c r="F8213" t="s">
        <v>26</v>
      </c>
      <c r="G8213" t="s">
        <v>39</v>
      </c>
      <c r="H8213" t="s">
        <v>176</v>
      </c>
      <c r="I8213">
        <f>IF(OR(financial_transactions3[[#This Row],[amount]]&lt;$L$16, financial_transactions3[[#This Row],[amount]]&gt;$L$17), 1, 0)</f>
        <v>0</v>
      </c>
    </row>
    <row r="8214" spans="1:9">
      <c r="A8214" t="s">
        <v>14226</v>
      </c>
      <c r="B8214" s="3">
        <v>45618</v>
      </c>
      <c r="C8214" t="s">
        <v>14227</v>
      </c>
      <c r="D8214">
        <v>662.93</v>
      </c>
      <c r="E8214" t="s">
        <v>67</v>
      </c>
      <c r="F8214" t="s">
        <v>61</v>
      </c>
      <c r="G8214" t="s">
        <v>48</v>
      </c>
      <c r="H8214" t="s">
        <v>53</v>
      </c>
      <c r="I8214">
        <f>IF(OR(financial_transactions3[[#This Row],[amount]]&lt;$L$16, financial_transactions3[[#This Row],[amount]]&gt;$L$17), 1, 0)</f>
        <v>0</v>
      </c>
    </row>
    <row r="8215" spans="1:9">
      <c r="A8215" t="s">
        <v>14228</v>
      </c>
      <c r="B8215" s="3">
        <v>45618</v>
      </c>
      <c r="C8215" t="s">
        <v>8119</v>
      </c>
      <c r="D8215">
        <v>1041.01</v>
      </c>
      <c r="E8215" t="s">
        <v>52</v>
      </c>
      <c r="F8215" t="s">
        <v>61</v>
      </c>
      <c r="G8215" t="s">
        <v>21</v>
      </c>
      <c r="H8215" t="s">
        <v>22</v>
      </c>
      <c r="I8215">
        <f>IF(OR(financial_transactions3[[#This Row],[amount]]&lt;$L$16, financial_transactions3[[#This Row],[amount]]&gt;$L$17), 1, 0)</f>
        <v>0</v>
      </c>
    </row>
    <row r="8216" spans="1:9">
      <c r="A8216" t="s">
        <v>14229</v>
      </c>
      <c r="B8216" s="3">
        <v>45618</v>
      </c>
      <c r="C8216" t="s">
        <v>1291</v>
      </c>
      <c r="D8216">
        <v>1526.79</v>
      </c>
      <c r="E8216" t="s">
        <v>19</v>
      </c>
      <c r="F8216" t="s">
        <v>26</v>
      </c>
      <c r="G8216" t="s">
        <v>21</v>
      </c>
      <c r="H8216" t="s">
        <v>94</v>
      </c>
      <c r="I8216">
        <f>IF(OR(financial_transactions3[[#This Row],[amount]]&lt;$L$16, financial_transactions3[[#This Row],[amount]]&gt;$L$17), 1, 0)</f>
        <v>0</v>
      </c>
    </row>
    <row r="8217" spans="1:9">
      <c r="A8217" t="s">
        <v>14230</v>
      </c>
      <c r="B8217" s="3">
        <v>45618</v>
      </c>
      <c r="C8217" t="s">
        <v>14231</v>
      </c>
      <c r="D8217">
        <v>209.99</v>
      </c>
      <c r="E8217" t="s">
        <v>67</v>
      </c>
      <c r="F8217" t="s">
        <v>32</v>
      </c>
      <c r="G8217" t="s">
        <v>39</v>
      </c>
      <c r="H8217" t="s">
        <v>22</v>
      </c>
      <c r="I8217">
        <f>IF(OR(financial_transactions3[[#This Row],[amount]]&lt;$L$16, financial_transactions3[[#This Row],[amount]]&gt;$L$17), 1, 0)</f>
        <v>1</v>
      </c>
    </row>
    <row r="8218" spans="1:9">
      <c r="A8218" t="s">
        <v>14232</v>
      </c>
      <c r="B8218" s="3">
        <v>45618</v>
      </c>
      <c r="C8218" t="s">
        <v>11930</v>
      </c>
      <c r="D8218">
        <v>275.38</v>
      </c>
      <c r="E8218" t="s">
        <v>64</v>
      </c>
      <c r="F8218" t="s">
        <v>26</v>
      </c>
      <c r="G8218" t="s">
        <v>27</v>
      </c>
      <c r="H8218" t="s">
        <v>40</v>
      </c>
      <c r="I8218">
        <f>IF(OR(financial_transactions3[[#This Row],[amount]]&lt;$L$16, financial_transactions3[[#This Row],[amount]]&gt;$L$17), 1, 0)</f>
        <v>1</v>
      </c>
    </row>
    <row r="8219" spans="1:9">
      <c r="A8219" t="s">
        <v>14233</v>
      </c>
      <c r="B8219" s="3">
        <v>45618</v>
      </c>
      <c r="C8219" t="s">
        <v>14234</v>
      </c>
      <c r="D8219">
        <v>1737.9</v>
      </c>
      <c r="E8219" t="s">
        <v>70</v>
      </c>
      <c r="F8219" t="s">
        <v>61</v>
      </c>
      <c r="G8219" t="s">
        <v>21</v>
      </c>
      <c r="H8219" t="s">
        <v>75</v>
      </c>
      <c r="I8219">
        <f>IF(OR(financial_transactions3[[#This Row],[amount]]&lt;$L$16, financial_transactions3[[#This Row],[amount]]&gt;$L$17), 1, 0)</f>
        <v>1</v>
      </c>
    </row>
    <row r="8220" spans="1:9">
      <c r="A8220" t="s">
        <v>14235</v>
      </c>
      <c r="B8220" s="3">
        <v>45618</v>
      </c>
      <c r="C8220" t="s">
        <v>14236</v>
      </c>
      <c r="D8220">
        <v>1578.17</v>
      </c>
      <c r="E8220" t="s">
        <v>31</v>
      </c>
      <c r="F8220" t="s">
        <v>61</v>
      </c>
      <c r="G8220" t="s">
        <v>27</v>
      </c>
      <c r="H8220" t="s">
        <v>176</v>
      </c>
      <c r="I8220">
        <f>IF(OR(financial_transactions3[[#This Row],[amount]]&lt;$L$16, financial_transactions3[[#This Row],[amount]]&gt;$L$17), 1, 0)</f>
        <v>0</v>
      </c>
    </row>
    <row r="8221" spans="1:9">
      <c r="A8221" t="s">
        <v>14237</v>
      </c>
      <c r="B8221" s="3">
        <v>45618</v>
      </c>
      <c r="C8221" t="s">
        <v>14238</v>
      </c>
      <c r="D8221">
        <v>6348.97</v>
      </c>
      <c r="E8221" t="s">
        <v>19</v>
      </c>
      <c r="F8221" t="s">
        <v>61</v>
      </c>
      <c r="G8221" t="s">
        <v>48</v>
      </c>
      <c r="H8221" t="s">
        <v>49</v>
      </c>
      <c r="I8221">
        <f>IF(OR(financial_transactions3[[#This Row],[amount]]&lt;$L$16, financial_transactions3[[#This Row],[amount]]&gt;$L$17), 1, 0)</f>
        <v>1</v>
      </c>
    </row>
    <row r="8222" spans="1:9">
      <c r="A8222" t="s">
        <v>14239</v>
      </c>
      <c r="B8222" s="3">
        <v>45618</v>
      </c>
      <c r="C8222" t="s">
        <v>4079</v>
      </c>
      <c r="D8222">
        <v>1311.32</v>
      </c>
      <c r="E8222" t="s">
        <v>122</v>
      </c>
      <c r="F8222" t="s">
        <v>20</v>
      </c>
      <c r="G8222" t="s">
        <v>48</v>
      </c>
      <c r="H8222" t="s">
        <v>16080</v>
      </c>
      <c r="I8222">
        <f>IF(OR(financial_transactions3[[#This Row],[amount]]&lt;$L$16, financial_transactions3[[#This Row],[amount]]&gt;$L$17), 1, 0)</f>
        <v>0</v>
      </c>
    </row>
    <row r="8223" spans="1:9">
      <c r="A8223" t="s">
        <v>14240</v>
      </c>
      <c r="B8223" s="3">
        <v>45618</v>
      </c>
      <c r="C8223" t="s">
        <v>3220</v>
      </c>
      <c r="D8223">
        <v>1938.72</v>
      </c>
      <c r="E8223" t="s">
        <v>31</v>
      </c>
      <c r="F8223" t="s">
        <v>61</v>
      </c>
      <c r="G8223" t="s">
        <v>21</v>
      </c>
      <c r="H8223" t="s">
        <v>44</v>
      </c>
      <c r="I8223">
        <f>IF(OR(financial_transactions3[[#This Row],[amount]]&lt;$L$16, financial_transactions3[[#This Row],[amount]]&gt;$L$17), 1, 0)</f>
        <v>1</v>
      </c>
    </row>
    <row r="8224" spans="1:9">
      <c r="A8224" t="s">
        <v>14241</v>
      </c>
      <c r="B8224" s="3">
        <v>45618</v>
      </c>
      <c r="C8224" t="s">
        <v>11308</v>
      </c>
      <c r="D8224">
        <v>1499.56</v>
      </c>
      <c r="E8224" t="s">
        <v>16110</v>
      </c>
      <c r="F8224" t="s">
        <v>26</v>
      </c>
      <c r="G8224" t="s">
        <v>39</v>
      </c>
      <c r="H8224" t="s">
        <v>40</v>
      </c>
      <c r="I8224">
        <f>IF(OR(financial_transactions3[[#This Row],[amount]]&lt;$L$16, financial_transactions3[[#This Row],[amount]]&gt;$L$17), 1, 0)</f>
        <v>0</v>
      </c>
    </row>
    <row r="8225" spans="1:9">
      <c r="A8225" t="s">
        <v>14244</v>
      </c>
      <c r="B8225" s="3">
        <v>45619</v>
      </c>
      <c r="C8225" t="s">
        <v>14245</v>
      </c>
      <c r="D8225">
        <v>1811.9</v>
      </c>
      <c r="E8225" t="s">
        <v>64</v>
      </c>
      <c r="F8225" t="s">
        <v>20</v>
      </c>
      <c r="G8225" t="s">
        <v>27</v>
      </c>
      <c r="H8225" t="s">
        <v>109</v>
      </c>
      <c r="I8225">
        <f>IF(OR(financial_transactions3[[#This Row],[amount]]&lt;$L$16, financial_transactions3[[#This Row],[amount]]&gt;$L$17), 1, 0)</f>
        <v>1</v>
      </c>
    </row>
    <row r="8226" spans="1:9">
      <c r="A8226" t="s">
        <v>14246</v>
      </c>
      <c r="B8226" s="3">
        <v>45619</v>
      </c>
      <c r="C8226" t="s">
        <v>14247</v>
      </c>
      <c r="D8226">
        <v>653.27</v>
      </c>
      <c r="E8226" t="s">
        <v>122</v>
      </c>
      <c r="F8226" t="s">
        <v>32</v>
      </c>
      <c r="G8226" t="s">
        <v>27</v>
      </c>
      <c r="H8226" t="s">
        <v>16080</v>
      </c>
      <c r="I8226">
        <f>IF(OR(financial_transactions3[[#This Row],[amount]]&lt;$L$16, financial_transactions3[[#This Row],[amount]]&gt;$L$17), 1, 0)</f>
        <v>0</v>
      </c>
    </row>
    <row r="8227" spans="1:9">
      <c r="A8227" t="s">
        <v>14248</v>
      </c>
      <c r="B8227" s="3">
        <v>45619</v>
      </c>
      <c r="C8227" t="s">
        <v>14249</v>
      </c>
      <c r="D8227">
        <v>900.1</v>
      </c>
      <c r="E8227" t="s">
        <v>16110</v>
      </c>
      <c r="F8227" t="s">
        <v>20</v>
      </c>
      <c r="G8227" t="s">
        <v>39</v>
      </c>
      <c r="H8227" t="s">
        <v>44</v>
      </c>
      <c r="I8227">
        <f>IF(OR(financial_transactions3[[#This Row],[amount]]&lt;$L$16, financial_transactions3[[#This Row],[amount]]&gt;$L$17), 1, 0)</f>
        <v>0</v>
      </c>
    </row>
    <row r="8228" spans="1:9">
      <c r="A8228" t="s">
        <v>14250</v>
      </c>
      <c r="B8228" s="3">
        <v>45619</v>
      </c>
      <c r="C8228" t="s">
        <v>6048</v>
      </c>
      <c r="D8228">
        <v>484.46</v>
      </c>
      <c r="E8228" t="s">
        <v>25</v>
      </c>
      <c r="F8228" t="s">
        <v>61</v>
      </c>
      <c r="G8228" t="s">
        <v>21</v>
      </c>
      <c r="H8228" t="s">
        <v>49</v>
      </c>
      <c r="I8228">
        <f>IF(OR(financial_transactions3[[#This Row],[amount]]&lt;$L$16, financial_transactions3[[#This Row],[amount]]&gt;$L$17), 1, 0)</f>
        <v>1</v>
      </c>
    </row>
    <row r="8229" spans="1:9">
      <c r="A8229" t="s">
        <v>14251</v>
      </c>
      <c r="B8229" s="3">
        <v>45619</v>
      </c>
      <c r="C8229" t="s">
        <v>14252</v>
      </c>
      <c r="D8229">
        <v>314.02999999999997</v>
      </c>
      <c r="E8229" t="s">
        <v>16110</v>
      </c>
      <c r="F8229" t="s">
        <v>61</v>
      </c>
      <c r="G8229" t="s">
        <v>27</v>
      </c>
      <c r="H8229" t="s">
        <v>176</v>
      </c>
      <c r="I8229">
        <f>IF(OR(financial_transactions3[[#This Row],[amount]]&lt;$L$16, financial_transactions3[[#This Row],[amount]]&gt;$L$17), 1, 0)</f>
        <v>1</v>
      </c>
    </row>
    <row r="8230" spans="1:9">
      <c r="A8230" t="s">
        <v>14253</v>
      </c>
      <c r="B8230" s="3">
        <v>45619</v>
      </c>
      <c r="C8230" t="s">
        <v>14254</v>
      </c>
      <c r="D8230">
        <v>1481.41</v>
      </c>
      <c r="E8230" t="s">
        <v>122</v>
      </c>
      <c r="F8230" t="s">
        <v>20</v>
      </c>
      <c r="G8230" t="s">
        <v>39</v>
      </c>
      <c r="H8230" t="s">
        <v>33</v>
      </c>
      <c r="I8230">
        <f>IF(OR(financial_transactions3[[#This Row],[amount]]&lt;$L$16, financial_transactions3[[#This Row],[amount]]&gt;$L$17), 1, 0)</f>
        <v>0</v>
      </c>
    </row>
    <row r="8231" spans="1:9">
      <c r="A8231" t="s">
        <v>14255</v>
      </c>
      <c r="B8231" s="3">
        <v>45619</v>
      </c>
      <c r="C8231" t="s">
        <v>14256</v>
      </c>
      <c r="D8231">
        <v>1748.14</v>
      </c>
      <c r="E8231" t="s">
        <v>70</v>
      </c>
      <c r="F8231" t="s">
        <v>61</v>
      </c>
      <c r="G8231" t="s">
        <v>39</v>
      </c>
      <c r="H8231" t="s">
        <v>33</v>
      </c>
      <c r="I8231">
        <f>IF(OR(financial_transactions3[[#This Row],[amount]]&lt;$L$16, financial_transactions3[[#This Row],[amount]]&gt;$L$17), 1, 0)</f>
        <v>1</v>
      </c>
    </row>
    <row r="8232" spans="1:9">
      <c r="A8232" t="s">
        <v>14257</v>
      </c>
      <c r="B8232" s="3">
        <v>45619</v>
      </c>
      <c r="C8232" t="s">
        <v>14258</v>
      </c>
      <c r="D8232">
        <v>1702.15</v>
      </c>
      <c r="E8232" t="s">
        <v>16079</v>
      </c>
      <c r="F8232" t="s">
        <v>26</v>
      </c>
      <c r="G8232" t="s">
        <v>27</v>
      </c>
      <c r="H8232" t="s">
        <v>57</v>
      </c>
      <c r="I8232">
        <f>IF(OR(financial_transactions3[[#This Row],[amount]]&lt;$L$16, financial_transactions3[[#This Row],[amount]]&gt;$L$17), 1, 0)</f>
        <v>1</v>
      </c>
    </row>
    <row r="8233" spans="1:9">
      <c r="A8233" t="s">
        <v>14259</v>
      </c>
      <c r="B8233" s="3">
        <v>45619</v>
      </c>
      <c r="C8233" t="s">
        <v>3222</v>
      </c>
      <c r="D8233">
        <v>1208.44</v>
      </c>
      <c r="E8233" t="s">
        <v>16110</v>
      </c>
      <c r="F8233" t="s">
        <v>26</v>
      </c>
      <c r="G8233" t="s">
        <v>48</v>
      </c>
      <c r="H8233" t="s">
        <v>75</v>
      </c>
      <c r="I8233">
        <f>IF(OR(financial_transactions3[[#This Row],[amount]]&lt;$L$16, financial_transactions3[[#This Row],[amount]]&gt;$L$17), 1, 0)</f>
        <v>0</v>
      </c>
    </row>
    <row r="8234" spans="1:9">
      <c r="A8234" t="s">
        <v>14260</v>
      </c>
      <c r="B8234" s="3">
        <v>45619</v>
      </c>
      <c r="C8234" t="s">
        <v>1562</v>
      </c>
      <c r="D8234">
        <v>1869.66</v>
      </c>
      <c r="E8234" t="s">
        <v>16110</v>
      </c>
      <c r="F8234" t="s">
        <v>26</v>
      </c>
      <c r="G8234" t="s">
        <v>21</v>
      </c>
      <c r="H8234" t="s">
        <v>49</v>
      </c>
      <c r="I8234">
        <f>IF(OR(financial_transactions3[[#This Row],[amount]]&lt;$L$16, financial_transactions3[[#This Row],[amount]]&gt;$L$17), 1, 0)</f>
        <v>1</v>
      </c>
    </row>
    <row r="8235" spans="1:9">
      <c r="A8235" t="s">
        <v>14261</v>
      </c>
      <c r="B8235" s="3">
        <v>45619</v>
      </c>
      <c r="C8235" t="s">
        <v>14262</v>
      </c>
      <c r="D8235">
        <v>1573.98</v>
      </c>
      <c r="E8235" t="s">
        <v>31</v>
      </c>
      <c r="F8235" t="s">
        <v>20</v>
      </c>
      <c r="G8235" t="s">
        <v>21</v>
      </c>
      <c r="H8235" t="s">
        <v>28</v>
      </c>
      <c r="I8235">
        <f>IF(OR(financial_transactions3[[#This Row],[amount]]&lt;$L$16, financial_transactions3[[#This Row],[amount]]&gt;$L$17), 1, 0)</f>
        <v>0</v>
      </c>
    </row>
    <row r="8236" spans="1:9">
      <c r="A8236" t="s">
        <v>14263</v>
      </c>
      <c r="B8236" s="3">
        <v>45619</v>
      </c>
      <c r="C8236" t="s">
        <v>6954</v>
      </c>
      <c r="D8236">
        <v>1937.51</v>
      </c>
      <c r="E8236" t="s">
        <v>16079</v>
      </c>
      <c r="F8236" t="s">
        <v>61</v>
      </c>
      <c r="G8236" t="s">
        <v>27</v>
      </c>
      <c r="H8236" t="s">
        <v>33</v>
      </c>
      <c r="I8236">
        <f>IF(OR(financial_transactions3[[#This Row],[amount]]&lt;$L$16, financial_transactions3[[#This Row],[amount]]&gt;$L$17), 1, 0)</f>
        <v>1</v>
      </c>
    </row>
    <row r="8237" spans="1:9">
      <c r="A8237" t="s">
        <v>14264</v>
      </c>
      <c r="B8237" s="3">
        <v>45619</v>
      </c>
      <c r="C8237" t="s">
        <v>14265</v>
      </c>
      <c r="D8237">
        <v>763.73</v>
      </c>
      <c r="E8237" t="s">
        <v>47</v>
      </c>
      <c r="F8237" t="s">
        <v>32</v>
      </c>
      <c r="G8237" t="s">
        <v>39</v>
      </c>
      <c r="H8237" t="s">
        <v>36</v>
      </c>
      <c r="I8237">
        <f>IF(OR(financial_transactions3[[#This Row],[amount]]&lt;$L$16, financial_transactions3[[#This Row],[amount]]&gt;$L$17), 1, 0)</f>
        <v>0</v>
      </c>
    </row>
    <row r="8238" spans="1:9">
      <c r="A8238" t="s">
        <v>14266</v>
      </c>
      <c r="B8238" s="3">
        <v>45619</v>
      </c>
      <c r="C8238" t="s">
        <v>511</v>
      </c>
      <c r="D8238">
        <v>1671.28</v>
      </c>
      <c r="E8238" t="s">
        <v>47</v>
      </c>
      <c r="F8238" t="s">
        <v>32</v>
      </c>
      <c r="G8238" t="s">
        <v>39</v>
      </c>
      <c r="H8238" t="s">
        <v>176</v>
      </c>
      <c r="I8238">
        <f>IF(OR(financial_transactions3[[#This Row],[amount]]&lt;$L$16, financial_transactions3[[#This Row],[amount]]&gt;$L$17), 1, 0)</f>
        <v>1</v>
      </c>
    </row>
    <row r="8239" spans="1:9">
      <c r="A8239" t="s">
        <v>14267</v>
      </c>
      <c r="B8239" s="3">
        <v>45619</v>
      </c>
      <c r="C8239" t="s">
        <v>6001</v>
      </c>
      <c r="D8239">
        <v>1905.4</v>
      </c>
      <c r="E8239" t="s">
        <v>16110</v>
      </c>
      <c r="F8239" t="s">
        <v>26</v>
      </c>
      <c r="G8239" t="s">
        <v>48</v>
      </c>
      <c r="H8239" t="s">
        <v>109</v>
      </c>
      <c r="I8239">
        <f>IF(OR(financial_transactions3[[#This Row],[amount]]&lt;$L$16, financial_transactions3[[#This Row],[amount]]&gt;$L$17), 1, 0)</f>
        <v>1</v>
      </c>
    </row>
    <row r="8240" spans="1:9">
      <c r="A8240" t="s">
        <v>14268</v>
      </c>
      <c r="B8240" s="3">
        <v>45619</v>
      </c>
      <c r="C8240" t="s">
        <v>14269</v>
      </c>
      <c r="D8240">
        <v>1394.28</v>
      </c>
      <c r="E8240" t="s">
        <v>47</v>
      </c>
      <c r="F8240" t="s">
        <v>61</v>
      </c>
      <c r="G8240" t="s">
        <v>21</v>
      </c>
      <c r="H8240" t="s">
        <v>123</v>
      </c>
      <c r="I8240">
        <f>IF(OR(financial_transactions3[[#This Row],[amount]]&lt;$L$16, financial_transactions3[[#This Row],[amount]]&gt;$L$17), 1, 0)</f>
        <v>0</v>
      </c>
    </row>
    <row r="8241" spans="1:9">
      <c r="A8241" t="s">
        <v>14270</v>
      </c>
      <c r="B8241" s="3">
        <v>45619</v>
      </c>
      <c r="C8241" t="s">
        <v>7706</v>
      </c>
      <c r="D8241">
        <v>193.82</v>
      </c>
      <c r="E8241" t="s">
        <v>47</v>
      </c>
      <c r="F8241" t="s">
        <v>20</v>
      </c>
      <c r="G8241" t="s">
        <v>27</v>
      </c>
      <c r="H8241" t="s">
        <v>75</v>
      </c>
      <c r="I8241">
        <f>IF(OR(financial_transactions3[[#This Row],[amount]]&lt;$L$16, financial_transactions3[[#This Row],[amount]]&gt;$L$17), 1, 0)</f>
        <v>1</v>
      </c>
    </row>
    <row r="8242" spans="1:9">
      <c r="A8242" t="s">
        <v>14271</v>
      </c>
      <c r="B8242" s="3">
        <v>45619</v>
      </c>
      <c r="C8242" t="s">
        <v>278</v>
      </c>
      <c r="D8242">
        <v>276.74</v>
      </c>
      <c r="E8242" t="s">
        <v>25</v>
      </c>
      <c r="F8242" t="s">
        <v>61</v>
      </c>
      <c r="G8242" t="s">
        <v>27</v>
      </c>
      <c r="H8242" t="s">
        <v>75</v>
      </c>
      <c r="I8242">
        <f>IF(OR(financial_transactions3[[#This Row],[amount]]&lt;$L$16, financial_transactions3[[#This Row],[amount]]&gt;$L$17), 1, 0)</f>
        <v>1</v>
      </c>
    </row>
    <row r="8243" spans="1:9">
      <c r="A8243" t="s">
        <v>14272</v>
      </c>
      <c r="B8243" s="3">
        <v>45619</v>
      </c>
      <c r="C8243" t="s">
        <v>14273</v>
      </c>
      <c r="D8243">
        <v>1079.32</v>
      </c>
      <c r="E8243" t="s">
        <v>47</v>
      </c>
      <c r="F8243" t="s">
        <v>26</v>
      </c>
      <c r="G8243" t="s">
        <v>39</v>
      </c>
      <c r="H8243" t="s">
        <v>53</v>
      </c>
      <c r="I8243">
        <f>IF(OR(financial_transactions3[[#This Row],[amount]]&lt;$L$16, financial_transactions3[[#This Row],[amount]]&gt;$L$17), 1, 0)</f>
        <v>0</v>
      </c>
    </row>
    <row r="8244" spans="1:9">
      <c r="A8244" t="s">
        <v>14274</v>
      </c>
      <c r="B8244" s="3">
        <v>45619</v>
      </c>
      <c r="C8244" t="s">
        <v>10032</v>
      </c>
      <c r="D8244">
        <v>306.76</v>
      </c>
      <c r="E8244" t="s">
        <v>16110</v>
      </c>
      <c r="F8244" t="s">
        <v>32</v>
      </c>
      <c r="G8244" t="s">
        <v>39</v>
      </c>
      <c r="H8244" t="s">
        <v>22</v>
      </c>
      <c r="I8244">
        <f>IF(OR(financial_transactions3[[#This Row],[amount]]&lt;$L$16, financial_transactions3[[#This Row],[amount]]&gt;$L$17), 1, 0)</f>
        <v>1</v>
      </c>
    </row>
    <row r="8245" spans="1:9">
      <c r="A8245" t="s">
        <v>14275</v>
      </c>
      <c r="B8245" s="3">
        <v>45619</v>
      </c>
      <c r="C8245" t="s">
        <v>14276</v>
      </c>
      <c r="D8245">
        <v>407.5</v>
      </c>
      <c r="E8245" t="s">
        <v>64</v>
      </c>
      <c r="F8245" t="s">
        <v>26</v>
      </c>
      <c r="G8245" t="s">
        <v>21</v>
      </c>
      <c r="H8245" t="s">
        <v>123</v>
      </c>
      <c r="I8245">
        <f>IF(OR(financial_transactions3[[#This Row],[amount]]&lt;$L$16, financial_transactions3[[#This Row],[amount]]&gt;$L$17), 1, 0)</f>
        <v>1</v>
      </c>
    </row>
    <row r="8246" spans="1:9">
      <c r="A8246" t="s">
        <v>14277</v>
      </c>
      <c r="B8246" s="3">
        <v>45619</v>
      </c>
      <c r="C8246" t="s">
        <v>14278</v>
      </c>
      <c r="D8246">
        <v>346.31</v>
      </c>
      <c r="E8246" t="s">
        <v>52</v>
      </c>
      <c r="F8246" t="s">
        <v>26</v>
      </c>
      <c r="G8246" t="s">
        <v>27</v>
      </c>
      <c r="H8246" t="s">
        <v>109</v>
      </c>
      <c r="I8246">
        <f>IF(OR(financial_transactions3[[#This Row],[amount]]&lt;$L$16, financial_transactions3[[#This Row],[amount]]&gt;$L$17), 1, 0)</f>
        <v>1</v>
      </c>
    </row>
    <row r="8247" spans="1:9">
      <c r="A8247" t="s">
        <v>14279</v>
      </c>
      <c r="B8247" s="3">
        <v>45619</v>
      </c>
      <c r="C8247" t="s">
        <v>12813</v>
      </c>
      <c r="D8247">
        <v>297.13</v>
      </c>
      <c r="E8247" t="s">
        <v>64</v>
      </c>
      <c r="F8247" t="s">
        <v>20</v>
      </c>
      <c r="G8247" t="s">
        <v>27</v>
      </c>
      <c r="H8247" t="s">
        <v>75</v>
      </c>
      <c r="I8247">
        <f>IF(OR(financial_transactions3[[#This Row],[amount]]&lt;$L$16, financial_transactions3[[#This Row],[amount]]&gt;$L$17), 1, 0)</f>
        <v>1</v>
      </c>
    </row>
    <row r="8248" spans="1:9">
      <c r="A8248" t="s">
        <v>14280</v>
      </c>
      <c r="B8248" s="3">
        <v>45619</v>
      </c>
      <c r="C8248" t="s">
        <v>1246</v>
      </c>
      <c r="D8248">
        <v>1480.15</v>
      </c>
      <c r="E8248" t="s">
        <v>67</v>
      </c>
      <c r="F8248" t="s">
        <v>26</v>
      </c>
      <c r="G8248" t="s">
        <v>39</v>
      </c>
      <c r="H8248" t="s">
        <v>123</v>
      </c>
      <c r="I8248">
        <f>IF(OR(financial_transactions3[[#This Row],[amount]]&lt;$L$16, financial_transactions3[[#This Row],[amount]]&gt;$L$17), 1, 0)</f>
        <v>0</v>
      </c>
    </row>
    <row r="8249" spans="1:9">
      <c r="A8249" t="s">
        <v>14282</v>
      </c>
      <c r="B8249" s="3">
        <v>45619</v>
      </c>
      <c r="C8249" t="s">
        <v>698</v>
      </c>
      <c r="D8249">
        <v>1632.15</v>
      </c>
      <c r="E8249" t="s">
        <v>31</v>
      </c>
      <c r="F8249" t="s">
        <v>32</v>
      </c>
      <c r="G8249" t="s">
        <v>48</v>
      </c>
      <c r="H8249" t="s">
        <v>87</v>
      </c>
      <c r="I8249">
        <f>IF(OR(financial_transactions3[[#This Row],[amount]]&lt;$L$16, financial_transactions3[[#This Row],[amount]]&gt;$L$17), 1, 0)</f>
        <v>1</v>
      </c>
    </row>
    <row r="8250" spans="1:9">
      <c r="A8250" t="s">
        <v>14283</v>
      </c>
      <c r="B8250" s="3">
        <v>45620</v>
      </c>
      <c r="C8250" t="s">
        <v>688</v>
      </c>
      <c r="D8250">
        <v>1003.31</v>
      </c>
      <c r="E8250" t="s">
        <v>47</v>
      </c>
      <c r="F8250" t="s">
        <v>20</v>
      </c>
      <c r="G8250" t="s">
        <v>27</v>
      </c>
      <c r="H8250" t="s">
        <v>176</v>
      </c>
      <c r="I8250">
        <f>IF(OR(financial_transactions3[[#This Row],[amount]]&lt;$L$16, financial_transactions3[[#This Row],[amount]]&gt;$L$17), 1, 0)</f>
        <v>0</v>
      </c>
    </row>
    <row r="8251" spans="1:9">
      <c r="A8251" t="s">
        <v>14284</v>
      </c>
      <c r="B8251" s="3">
        <v>45620</v>
      </c>
      <c r="C8251" t="s">
        <v>751</v>
      </c>
      <c r="D8251">
        <v>386.29</v>
      </c>
      <c r="E8251" t="s">
        <v>47</v>
      </c>
      <c r="F8251" t="s">
        <v>61</v>
      </c>
      <c r="G8251" t="s">
        <v>21</v>
      </c>
      <c r="H8251" t="s">
        <v>75</v>
      </c>
      <c r="I8251">
        <f>IF(OR(financial_transactions3[[#This Row],[amount]]&lt;$L$16, financial_transactions3[[#This Row],[amount]]&gt;$L$17), 1, 0)</f>
        <v>1</v>
      </c>
    </row>
    <row r="8252" spans="1:9">
      <c r="A8252" t="s">
        <v>14285</v>
      </c>
      <c r="B8252" s="3">
        <v>45620</v>
      </c>
      <c r="C8252" t="s">
        <v>14286</v>
      </c>
      <c r="D8252">
        <v>856.3</v>
      </c>
      <c r="E8252" t="s">
        <v>16079</v>
      </c>
      <c r="F8252" t="s">
        <v>26</v>
      </c>
      <c r="G8252" t="s">
        <v>21</v>
      </c>
      <c r="H8252" t="s">
        <v>57</v>
      </c>
      <c r="I8252">
        <f>IF(OR(financial_transactions3[[#This Row],[amount]]&lt;$L$16, financial_transactions3[[#This Row],[amount]]&gt;$L$17), 1, 0)</f>
        <v>0</v>
      </c>
    </row>
    <row r="8253" spans="1:9">
      <c r="A8253" t="s">
        <v>14287</v>
      </c>
      <c r="B8253" s="3">
        <v>45620</v>
      </c>
      <c r="C8253" t="s">
        <v>14288</v>
      </c>
      <c r="D8253">
        <v>1297.4100000000001</v>
      </c>
      <c r="E8253" t="s">
        <v>67</v>
      </c>
      <c r="F8253" t="s">
        <v>32</v>
      </c>
      <c r="G8253" t="s">
        <v>21</v>
      </c>
      <c r="H8253" t="s">
        <v>109</v>
      </c>
      <c r="I8253">
        <f>IF(OR(financial_transactions3[[#This Row],[amount]]&lt;$L$16, financial_transactions3[[#This Row],[amount]]&gt;$L$17), 1, 0)</f>
        <v>0</v>
      </c>
    </row>
    <row r="8254" spans="1:9">
      <c r="A8254" t="s">
        <v>14289</v>
      </c>
      <c r="B8254" s="3">
        <v>45620</v>
      </c>
      <c r="C8254" t="s">
        <v>13596</v>
      </c>
      <c r="D8254">
        <v>680.47</v>
      </c>
      <c r="E8254" t="s">
        <v>47</v>
      </c>
      <c r="F8254" t="s">
        <v>20</v>
      </c>
      <c r="G8254" t="s">
        <v>39</v>
      </c>
      <c r="H8254" t="s">
        <v>40</v>
      </c>
      <c r="I8254">
        <f>IF(OR(financial_transactions3[[#This Row],[amount]]&lt;$L$16, financial_transactions3[[#This Row],[amount]]&gt;$L$17), 1, 0)</f>
        <v>0</v>
      </c>
    </row>
    <row r="8255" spans="1:9">
      <c r="A8255" t="s">
        <v>14290</v>
      </c>
      <c r="B8255" s="3">
        <v>45620</v>
      </c>
      <c r="C8255" t="s">
        <v>14291</v>
      </c>
      <c r="D8255">
        <v>1144.6199999999999</v>
      </c>
      <c r="E8255" t="s">
        <v>67</v>
      </c>
      <c r="F8255" t="s">
        <v>20</v>
      </c>
      <c r="G8255" t="s">
        <v>21</v>
      </c>
      <c r="H8255" t="s">
        <v>22</v>
      </c>
      <c r="I8255">
        <f>IF(OR(financial_transactions3[[#This Row],[amount]]&lt;$L$16, financial_transactions3[[#This Row],[amount]]&gt;$L$17), 1, 0)</f>
        <v>0</v>
      </c>
    </row>
    <row r="8256" spans="1:9">
      <c r="A8256" t="s">
        <v>14292</v>
      </c>
      <c r="B8256" s="3">
        <v>45620</v>
      </c>
      <c r="C8256" t="s">
        <v>1399</v>
      </c>
      <c r="D8256">
        <v>1646.87</v>
      </c>
      <c r="E8256" t="s">
        <v>122</v>
      </c>
      <c r="F8256" t="s">
        <v>20</v>
      </c>
      <c r="G8256" t="s">
        <v>27</v>
      </c>
      <c r="H8256" t="s">
        <v>94</v>
      </c>
      <c r="I8256">
        <f>IF(OR(financial_transactions3[[#This Row],[amount]]&lt;$L$16, financial_transactions3[[#This Row],[amount]]&gt;$L$17), 1, 0)</f>
        <v>1</v>
      </c>
    </row>
    <row r="8257" spans="1:9">
      <c r="A8257" t="s">
        <v>14293</v>
      </c>
      <c r="B8257" s="3">
        <v>45620</v>
      </c>
      <c r="C8257" t="s">
        <v>5934</v>
      </c>
      <c r="D8257">
        <v>642.33000000000004</v>
      </c>
      <c r="E8257" t="s">
        <v>16079</v>
      </c>
      <c r="F8257" t="s">
        <v>32</v>
      </c>
      <c r="G8257" t="s">
        <v>21</v>
      </c>
      <c r="H8257" t="s">
        <v>22</v>
      </c>
      <c r="I8257">
        <f>IF(OR(financial_transactions3[[#This Row],[amount]]&lt;$L$16, financial_transactions3[[#This Row],[amount]]&gt;$L$17), 1, 0)</f>
        <v>0</v>
      </c>
    </row>
    <row r="8258" spans="1:9">
      <c r="A8258" t="s">
        <v>14294</v>
      </c>
      <c r="B8258" s="3">
        <v>45620</v>
      </c>
      <c r="C8258" t="s">
        <v>14295</v>
      </c>
      <c r="D8258">
        <v>1181.01</v>
      </c>
      <c r="E8258" t="s">
        <v>122</v>
      </c>
      <c r="F8258" t="s">
        <v>61</v>
      </c>
      <c r="G8258" t="s">
        <v>39</v>
      </c>
      <c r="H8258" t="s">
        <v>176</v>
      </c>
      <c r="I8258">
        <f>IF(OR(financial_transactions3[[#This Row],[amount]]&lt;$L$16, financial_transactions3[[#This Row],[amount]]&gt;$L$17), 1, 0)</f>
        <v>0</v>
      </c>
    </row>
    <row r="8259" spans="1:9">
      <c r="A8259" t="s">
        <v>14296</v>
      </c>
      <c r="B8259" s="3">
        <v>45620</v>
      </c>
      <c r="C8259" t="s">
        <v>14297</v>
      </c>
      <c r="D8259">
        <v>1585.97</v>
      </c>
      <c r="E8259" t="s">
        <v>25</v>
      </c>
      <c r="F8259" t="s">
        <v>20</v>
      </c>
      <c r="G8259" t="s">
        <v>39</v>
      </c>
      <c r="H8259" t="s">
        <v>123</v>
      </c>
      <c r="I8259">
        <f>IF(OR(financial_transactions3[[#This Row],[amount]]&lt;$L$16, financial_transactions3[[#This Row],[amount]]&gt;$L$17), 1, 0)</f>
        <v>0</v>
      </c>
    </row>
    <row r="8260" spans="1:9">
      <c r="A8260" t="s">
        <v>14298</v>
      </c>
      <c r="B8260" s="3">
        <v>45620</v>
      </c>
      <c r="C8260" t="s">
        <v>14299</v>
      </c>
      <c r="D8260">
        <v>1439.79</v>
      </c>
      <c r="E8260" t="s">
        <v>16110</v>
      </c>
      <c r="F8260" t="s">
        <v>32</v>
      </c>
      <c r="G8260" t="s">
        <v>48</v>
      </c>
      <c r="H8260" t="s">
        <v>109</v>
      </c>
      <c r="I8260">
        <f>IF(OR(financial_transactions3[[#This Row],[amount]]&lt;$L$16, financial_transactions3[[#This Row],[amount]]&gt;$L$17), 1, 0)</f>
        <v>0</v>
      </c>
    </row>
    <row r="8261" spans="1:9">
      <c r="A8261" t="s">
        <v>14300</v>
      </c>
      <c r="B8261" s="3">
        <v>45620</v>
      </c>
      <c r="C8261" t="s">
        <v>4917</v>
      </c>
      <c r="D8261">
        <v>331.59</v>
      </c>
      <c r="E8261" t="s">
        <v>122</v>
      </c>
      <c r="F8261" t="s">
        <v>61</v>
      </c>
      <c r="G8261" t="s">
        <v>39</v>
      </c>
      <c r="H8261" t="s">
        <v>49</v>
      </c>
      <c r="I8261">
        <f>IF(OR(financial_transactions3[[#This Row],[amount]]&lt;$L$16, financial_transactions3[[#This Row],[amount]]&gt;$L$17), 1, 0)</f>
        <v>1</v>
      </c>
    </row>
    <row r="8262" spans="1:9">
      <c r="A8262" t="s">
        <v>14301</v>
      </c>
      <c r="B8262" s="3">
        <v>45620</v>
      </c>
      <c r="C8262" t="s">
        <v>10011</v>
      </c>
      <c r="D8262">
        <v>15275.61</v>
      </c>
      <c r="E8262" t="s">
        <v>47</v>
      </c>
      <c r="F8262" t="s">
        <v>32</v>
      </c>
      <c r="G8262" t="s">
        <v>21</v>
      </c>
      <c r="H8262" t="s">
        <v>176</v>
      </c>
      <c r="I8262">
        <f>IF(OR(financial_transactions3[[#This Row],[amount]]&lt;$L$16, financial_transactions3[[#This Row],[amount]]&gt;$L$17), 1, 0)</f>
        <v>1</v>
      </c>
    </row>
    <row r="8263" spans="1:9">
      <c r="A8263" t="s">
        <v>14302</v>
      </c>
      <c r="B8263" s="3">
        <v>45620</v>
      </c>
      <c r="C8263" t="s">
        <v>13560</v>
      </c>
      <c r="D8263">
        <v>1258.48</v>
      </c>
      <c r="E8263" t="s">
        <v>122</v>
      </c>
      <c r="F8263" t="s">
        <v>20</v>
      </c>
      <c r="G8263" t="s">
        <v>39</v>
      </c>
      <c r="H8263" t="s">
        <v>16080</v>
      </c>
      <c r="I8263">
        <f>IF(OR(financial_transactions3[[#This Row],[amount]]&lt;$L$16, financial_transactions3[[#This Row],[amount]]&gt;$L$17), 1, 0)</f>
        <v>0</v>
      </c>
    </row>
    <row r="8264" spans="1:9">
      <c r="A8264" t="s">
        <v>14303</v>
      </c>
      <c r="B8264" s="3">
        <v>45620</v>
      </c>
      <c r="C8264" t="s">
        <v>5342</v>
      </c>
      <c r="D8264">
        <v>1366.85</v>
      </c>
      <c r="E8264" t="s">
        <v>70</v>
      </c>
      <c r="F8264" t="s">
        <v>26</v>
      </c>
      <c r="G8264" t="s">
        <v>21</v>
      </c>
      <c r="H8264" t="s">
        <v>176</v>
      </c>
      <c r="I8264">
        <f>IF(OR(financial_transactions3[[#This Row],[amount]]&lt;$L$16, financial_transactions3[[#This Row],[amount]]&gt;$L$17), 1, 0)</f>
        <v>0</v>
      </c>
    </row>
    <row r="8265" spans="1:9">
      <c r="A8265" t="s">
        <v>14304</v>
      </c>
      <c r="B8265" s="3">
        <v>45620</v>
      </c>
      <c r="C8265" t="s">
        <v>10910</v>
      </c>
      <c r="D8265">
        <v>1726.77</v>
      </c>
      <c r="E8265" t="s">
        <v>19</v>
      </c>
      <c r="F8265" t="s">
        <v>61</v>
      </c>
      <c r="G8265" t="s">
        <v>21</v>
      </c>
      <c r="H8265" t="s">
        <v>57</v>
      </c>
      <c r="I8265">
        <f>IF(OR(financial_transactions3[[#This Row],[amount]]&lt;$L$16, financial_transactions3[[#This Row],[amount]]&gt;$L$17), 1, 0)</f>
        <v>1</v>
      </c>
    </row>
    <row r="8266" spans="1:9">
      <c r="A8266" t="s">
        <v>14305</v>
      </c>
      <c r="B8266" s="3">
        <v>45620</v>
      </c>
      <c r="C8266" t="s">
        <v>11588</v>
      </c>
      <c r="D8266">
        <v>990.05</v>
      </c>
      <c r="E8266" t="s">
        <v>16079</v>
      </c>
      <c r="F8266" t="s">
        <v>32</v>
      </c>
      <c r="G8266" t="s">
        <v>48</v>
      </c>
      <c r="H8266" t="s">
        <v>44</v>
      </c>
      <c r="I8266">
        <f>IF(OR(financial_transactions3[[#This Row],[amount]]&lt;$L$16, financial_transactions3[[#This Row],[amount]]&gt;$L$17), 1, 0)</f>
        <v>0</v>
      </c>
    </row>
    <row r="8267" spans="1:9">
      <c r="A8267" t="s">
        <v>14306</v>
      </c>
      <c r="B8267" s="3">
        <v>45620</v>
      </c>
      <c r="C8267" t="s">
        <v>5562</v>
      </c>
      <c r="D8267">
        <v>284.05</v>
      </c>
      <c r="E8267" t="s">
        <v>31</v>
      </c>
      <c r="F8267" t="s">
        <v>26</v>
      </c>
      <c r="G8267" t="s">
        <v>48</v>
      </c>
      <c r="H8267" t="s">
        <v>49</v>
      </c>
      <c r="I8267">
        <f>IF(OR(financial_transactions3[[#This Row],[amount]]&lt;$L$16, financial_transactions3[[#This Row],[amount]]&gt;$L$17), 1, 0)</f>
        <v>1</v>
      </c>
    </row>
    <row r="8268" spans="1:9">
      <c r="A8268" t="s">
        <v>14307</v>
      </c>
      <c r="B8268" s="3">
        <v>45620</v>
      </c>
      <c r="C8268" t="s">
        <v>91</v>
      </c>
      <c r="D8268">
        <v>1743.92</v>
      </c>
      <c r="E8268" t="s">
        <v>122</v>
      </c>
      <c r="F8268" t="s">
        <v>32</v>
      </c>
      <c r="G8268" t="s">
        <v>27</v>
      </c>
      <c r="H8268" t="s">
        <v>49</v>
      </c>
      <c r="I8268">
        <f>IF(OR(financial_transactions3[[#This Row],[amount]]&lt;$L$16, financial_transactions3[[#This Row],[amount]]&gt;$L$17), 1, 0)</f>
        <v>1</v>
      </c>
    </row>
    <row r="8269" spans="1:9">
      <c r="A8269" t="s">
        <v>14308</v>
      </c>
      <c r="B8269" s="3">
        <v>45620</v>
      </c>
      <c r="C8269" t="s">
        <v>1148</v>
      </c>
      <c r="D8269">
        <v>1440</v>
      </c>
      <c r="E8269" t="s">
        <v>19</v>
      </c>
      <c r="F8269" t="s">
        <v>20</v>
      </c>
      <c r="G8269" t="s">
        <v>39</v>
      </c>
      <c r="H8269" t="s">
        <v>36</v>
      </c>
      <c r="I8269">
        <f>IF(OR(financial_transactions3[[#This Row],[amount]]&lt;$L$16, financial_transactions3[[#This Row],[amount]]&gt;$L$17), 1, 0)</f>
        <v>0</v>
      </c>
    </row>
    <row r="8270" spans="1:9">
      <c r="A8270" t="s">
        <v>14309</v>
      </c>
      <c r="B8270" s="3">
        <v>45620</v>
      </c>
      <c r="C8270" t="s">
        <v>2365</v>
      </c>
      <c r="D8270">
        <v>15516</v>
      </c>
      <c r="E8270" t="s">
        <v>16079</v>
      </c>
      <c r="F8270" t="s">
        <v>20</v>
      </c>
      <c r="G8270" t="s">
        <v>39</v>
      </c>
      <c r="H8270" t="s">
        <v>75</v>
      </c>
      <c r="I8270">
        <f>IF(OR(financial_transactions3[[#This Row],[amount]]&lt;$L$16, financial_transactions3[[#This Row],[amount]]&gt;$L$17), 1, 0)</f>
        <v>1</v>
      </c>
    </row>
    <row r="8271" spans="1:9">
      <c r="A8271" t="s">
        <v>14310</v>
      </c>
      <c r="B8271" s="3">
        <v>45620</v>
      </c>
      <c r="C8271" t="s">
        <v>14311</v>
      </c>
      <c r="D8271">
        <v>542.02</v>
      </c>
      <c r="E8271" t="s">
        <v>67</v>
      </c>
      <c r="F8271" t="s">
        <v>32</v>
      </c>
      <c r="G8271" t="s">
        <v>39</v>
      </c>
      <c r="H8271" t="s">
        <v>28</v>
      </c>
      <c r="I8271">
        <f>IF(OR(financial_transactions3[[#This Row],[amount]]&lt;$L$16, financial_transactions3[[#This Row],[amount]]&gt;$L$17), 1, 0)</f>
        <v>1</v>
      </c>
    </row>
    <row r="8272" spans="1:9">
      <c r="A8272" t="s">
        <v>14312</v>
      </c>
      <c r="B8272" s="3">
        <v>45620</v>
      </c>
      <c r="C8272" t="s">
        <v>14313</v>
      </c>
      <c r="D8272">
        <v>1860.22</v>
      </c>
      <c r="E8272" t="s">
        <v>31</v>
      </c>
      <c r="F8272" t="s">
        <v>20</v>
      </c>
      <c r="G8272" t="s">
        <v>39</v>
      </c>
      <c r="H8272" t="s">
        <v>53</v>
      </c>
      <c r="I8272">
        <f>IF(OR(financial_transactions3[[#This Row],[amount]]&lt;$L$16, financial_transactions3[[#This Row],[amount]]&gt;$L$17), 1, 0)</f>
        <v>1</v>
      </c>
    </row>
    <row r="8273" spans="1:9">
      <c r="A8273" t="s">
        <v>14314</v>
      </c>
      <c r="B8273" s="3">
        <v>45621</v>
      </c>
      <c r="C8273" t="s">
        <v>1070</v>
      </c>
      <c r="D8273">
        <v>345.82</v>
      </c>
      <c r="E8273" t="s">
        <v>67</v>
      </c>
      <c r="F8273" t="s">
        <v>32</v>
      </c>
      <c r="G8273" t="s">
        <v>21</v>
      </c>
      <c r="H8273" t="s">
        <v>57</v>
      </c>
      <c r="I8273">
        <f>IF(OR(financial_transactions3[[#This Row],[amount]]&lt;$L$16, financial_transactions3[[#This Row],[amount]]&gt;$L$17), 1, 0)</f>
        <v>1</v>
      </c>
    </row>
    <row r="8274" spans="1:9">
      <c r="A8274" t="s">
        <v>14315</v>
      </c>
      <c r="B8274" s="3">
        <v>45621</v>
      </c>
      <c r="C8274" t="s">
        <v>3816</v>
      </c>
      <c r="D8274">
        <v>571.54</v>
      </c>
      <c r="E8274" t="s">
        <v>25</v>
      </c>
      <c r="F8274" t="s">
        <v>20</v>
      </c>
      <c r="G8274" t="s">
        <v>48</v>
      </c>
      <c r="H8274" t="s">
        <v>28</v>
      </c>
      <c r="I8274">
        <f>IF(OR(financial_transactions3[[#This Row],[amount]]&lt;$L$16, financial_transactions3[[#This Row],[amount]]&gt;$L$17), 1, 0)</f>
        <v>0</v>
      </c>
    </row>
    <row r="8275" spans="1:9">
      <c r="A8275" t="s">
        <v>14316</v>
      </c>
      <c r="B8275" s="3">
        <v>45621</v>
      </c>
      <c r="C8275" t="s">
        <v>14317</v>
      </c>
      <c r="D8275">
        <v>1960.84</v>
      </c>
      <c r="E8275" t="s">
        <v>25</v>
      </c>
      <c r="F8275" t="s">
        <v>20</v>
      </c>
      <c r="G8275" t="s">
        <v>21</v>
      </c>
      <c r="H8275" t="s">
        <v>44</v>
      </c>
      <c r="I8275">
        <f>IF(OR(financial_transactions3[[#This Row],[amount]]&lt;$L$16, financial_transactions3[[#This Row],[amount]]&gt;$L$17), 1, 0)</f>
        <v>1</v>
      </c>
    </row>
    <row r="8276" spans="1:9">
      <c r="A8276" t="s">
        <v>14318</v>
      </c>
      <c r="B8276" s="3">
        <v>45621</v>
      </c>
      <c r="C8276" t="s">
        <v>14215</v>
      </c>
      <c r="D8276">
        <v>1697.54</v>
      </c>
      <c r="E8276" t="s">
        <v>16110</v>
      </c>
      <c r="F8276" t="s">
        <v>20</v>
      </c>
      <c r="G8276" t="s">
        <v>21</v>
      </c>
      <c r="H8276" t="s">
        <v>75</v>
      </c>
      <c r="I8276">
        <f>IF(OR(financial_transactions3[[#This Row],[amount]]&lt;$L$16, financial_transactions3[[#This Row],[amount]]&gt;$L$17), 1, 0)</f>
        <v>1</v>
      </c>
    </row>
    <row r="8277" spans="1:9">
      <c r="A8277" t="s">
        <v>14319</v>
      </c>
      <c r="B8277" s="3">
        <v>45621</v>
      </c>
      <c r="C8277" t="s">
        <v>12239</v>
      </c>
      <c r="D8277">
        <v>958.6</v>
      </c>
      <c r="E8277" t="s">
        <v>64</v>
      </c>
      <c r="F8277" t="s">
        <v>32</v>
      </c>
      <c r="G8277" t="s">
        <v>48</v>
      </c>
      <c r="H8277" t="s">
        <v>123</v>
      </c>
      <c r="I8277">
        <f>IF(OR(financial_transactions3[[#This Row],[amount]]&lt;$L$16, financial_transactions3[[#This Row],[amount]]&gt;$L$17), 1, 0)</f>
        <v>0</v>
      </c>
    </row>
    <row r="8278" spans="1:9">
      <c r="A8278" t="s">
        <v>14320</v>
      </c>
      <c r="B8278" s="3">
        <v>45621</v>
      </c>
      <c r="C8278" t="s">
        <v>14321</v>
      </c>
      <c r="D8278">
        <v>781.77</v>
      </c>
      <c r="E8278" t="s">
        <v>31</v>
      </c>
      <c r="F8278" t="s">
        <v>32</v>
      </c>
      <c r="G8278" t="s">
        <v>27</v>
      </c>
      <c r="H8278" t="s">
        <v>109</v>
      </c>
      <c r="I8278">
        <f>IF(OR(financial_transactions3[[#This Row],[amount]]&lt;$L$16, financial_transactions3[[#This Row],[amount]]&gt;$L$17), 1, 0)</f>
        <v>0</v>
      </c>
    </row>
    <row r="8279" spans="1:9">
      <c r="A8279" t="s">
        <v>14322</v>
      </c>
      <c r="B8279" s="3">
        <v>45621</v>
      </c>
      <c r="C8279" t="s">
        <v>9400</v>
      </c>
      <c r="D8279">
        <v>1832.82</v>
      </c>
      <c r="E8279" t="s">
        <v>31</v>
      </c>
      <c r="F8279" t="s">
        <v>20</v>
      </c>
      <c r="G8279" t="s">
        <v>48</v>
      </c>
      <c r="H8279" t="s">
        <v>53</v>
      </c>
      <c r="I8279">
        <f>IF(OR(financial_transactions3[[#This Row],[amount]]&lt;$L$16, financial_transactions3[[#This Row],[amount]]&gt;$L$17), 1, 0)</f>
        <v>1</v>
      </c>
    </row>
    <row r="8280" spans="1:9">
      <c r="A8280" t="s">
        <v>14323</v>
      </c>
      <c r="B8280" s="3">
        <v>45621</v>
      </c>
      <c r="C8280" t="s">
        <v>14324</v>
      </c>
      <c r="D8280">
        <v>1311.23</v>
      </c>
      <c r="E8280" t="s">
        <v>67</v>
      </c>
      <c r="F8280" t="s">
        <v>61</v>
      </c>
      <c r="G8280" t="s">
        <v>21</v>
      </c>
      <c r="H8280" t="s">
        <v>49</v>
      </c>
      <c r="I8280">
        <f>IF(OR(financial_transactions3[[#This Row],[amount]]&lt;$L$16, financial_transactions3[[#This Row],[amount]]&gt;$L$17), 1, 0)</f>
        <v>0</v>
      </c>
    </row>
    <row r="8281" spans="1:9">
      <c r="A8281" t="s">
        <v>14325</v>
      </c>
      <c r="B8281" s="3">
        <v>45621</v>
      </c>
      <c r="C8281" t="s">
        <v>4116</v>
      </c>
      <c r="D8281">
        <v>749.9</v>
      </c>
      <c r="E8281" t="s">
        <v>70</v>
      </c>
      <c r="F8281" t="s">
        <v>32</v>
      </c>
      <c r="G8281" t="s">
        <v>27</v>
      </c>
      <c r="H8281" t="s">
        <v>123</v>
      </c>
      <c r="I8281">
        <f>IF(OR(financial_transactions3[[#This Row],[amount]]&lt;$L$16, financial_transactions3[[#This Row],[amount]]&gt;$L$17), 1, 0)</f>
        <v>0</v>
      </c>
    </row>
    <row r="8282" spans="1:9">
      <c r="A8282" t="s">
        <v>14326</v>
      </c>
      <c r="B8282" s="3">
        <v>45621</v>
      </c>
      <c r="C8282" t="s">
        <v>14327</v>
      </c>
      <c r="D8282">
        <v>15687.63</v>
      </c>
      <c r="E8282" t="s">
        <v>67</v>
      </c>
      <c r="F8282" t="s">
        <v>20</v>
      </c>
      <c r="G8282" t="s">
        <v>21</v>
      </c>
      <c r="H8282" t="s">
        <v>75</v>
      </c>
      <c r="I8282">
        <f>IF(OR(financial_transactions3[[#This Row],[amount]]&lt;$L$16, financial_transactions3[[#This Row],[amount]]&gt;$L$17), 1, 0)</f>
        <v>1</v>
      </c>
    </row>
    <row r="8283" spans="1:9">
      <c r="A8283" t="s">
        <v>14328</v>
      </c>
      <c r="B8283" s="3">
        <v>45621</v>
      </c>
      <c r="C8283" t="s">
        <v>5186</v>
      </c>
      <c r="D8283">
        <v>429.67</v>
      </c>
      <c r="E8283" t="s">
        <v>25</v>
      </c>
      <c r="F8283" t="s">
        <v>26</v>
      </c>
      <c r="G8283" t="s">
        <v>48</v>
      </c>
      <c r="H8283" t="s">
        <v>176</v>
      </c>
      <c r="I8283">
        <f>IF(OR(financial_transactions3[[#This Row],[amount]]&lt;$L$16, financial_transactions3[[#This Row],[amount]]&gt;$L$17), 1, 0)</f>
        <v>1</v>
      </c>
    </row>
    <row r="8284" spans="1:9">
      <c r="A8284" t="s">
        <v>14329</v>
      </c>
      <c r="B8284" s="3">
        <v>45621</v>
      </c>
      <c r="C8284" t="s">
        <v>14330</v>
      </c>
      <c r="D8284">
        <v>8055.45</v>
      </c>
      <c r="E8284" t="s">
        <v>16110</v>
      </c>
      <c r="F8284" t="s">
        <v>61</v>
      </c>
      <c r="G8284" t="s">
        <v>21</v>
      </c>
      <c r="H8284" t="s">
        <v>94</v>
      </c>
      <c r="I8284">
        <f>IF(OR(financial_transactions3[[#This Row],[amount]]&lt;$L$16, financial_transactions3[[#This Row],[amount]]&gt;$L$17), 1, 0)</f>
        <v>1</v>
      </c>
    </row>
    <row r="8285" spans="1:9">
      <c r="A8285" t="s">
        <v>14332</v>
      </c>
      <c r="B8285" s="3">
        <v>45621</v>
      </c>
      <c r="C8285" t="s">
        <v>11297</v>
      </c>
      <c r="D8285">
        <v>890.48</v>
      </c>
      <c r="E8285" t="s">
        <v>70</v>
      </c>
      <c r="F8285" t="s">
        <v>20</v>
      </c>
      <c r="G8285" t="s">
        <v>39</v>
      </c>
      <c r="H8285" t="s">
        <v>49</v>
      </c>
      <c r="I8285">
        <f>IF(OR(financial_transactions3[[#This Row],[amount]]&lt;$L$16, financial_transactions3[[#This Row],[amount]]&gt;$L$17), 1, 0)</f>
        <v>0</v>
      </c>
    </row>
    <row r="8286" spans="1:9">
      <c r="A8286" t="s">
        <v>14333</v>
      </c>
      <c r="B8286" s="3">
        <v>45621</v>
      </c>
      <c r="C8286" t="s">
        <v>10215</v>
      </c>
      <c r="D8286">
        <v>219.39</v>
      </c>
      <c r="E8286" t="s">
        <v>122</v>
      </c>
      <c r="F8286" t="s">
        <v>32</v>
      </c>
      <c r="G8286" t="s">
        <v>48</v>
      </c>
      <c r="H8286" t="s">
        <v>176</v>
      </c>
      <c r="I8286">
        <f>IF(OR(financial_transactions3[[#This Row],[amount]]&lt;$L$16, financial_transactions3[[#This Row],[amount]]&gt;$L$17), 1, 0)</f>
        <v>1</v>
      </c>
    </row>
    <row r="8287" spans="1:9">
      <c r="A8287" t="s">
        <v>14334</v>
      </c>
      <c r="B8287" s="3">
        <v>45621</v>
      </c>
      <c r="C8287" t="s">
        <v>14335</v>
      </c>
      <c r="D8287">
        <v>1557.67</v>
      </c>
      <c r="E8287" t="s">
        <v>64</v>
      </c>
      <c r="F8287" t="s">
        <v>61</v>
      </c>
      <c r="G8287" t="s">
        <v>39</v>
      </c>
      <c r="H8287" t="s">
        <v>36</v>
      </c>
      <c r="I8287">
        <f>IF(OR(financial_transactions3[[#This Row],[amount]]&lt;$L$16, financial_transactions3[[#This Row],[amount]]&gt;$L$17), 1, 0)</f>
        <v>0</v>
      </c>
    </row>
    <row r="8288" spans="1:9">
      <c r="A8288" t="s">
        <v>14336</v>
      </c>
      <c r="B8288" s="3">
        <v>45621</v>
      </c>
      <c r="C8288" t="s">
        <v>3102</v>
      </c>
      <c r="D8288">
        <v>506.45</v>
      </c>
      <c r="E8288" t="s">
        <v>47</v>
      </c>
      <c r="F8288" t="s">
        <v>26</v>
      </c>
      <c r="G8288" t="s">
        <v>48</v>
      </c>
      <c r="H8288" t="s">
        <v>16080</v>
      </c>
      <c r="I8288">
        <f>IF(OR(financial_transactions3[[#This Row],[amount]]&lt;$L$16, financial_transactions3[[#This Row],[amount]]&gt;$L$17), 1, 0)</f>
        <v>1</v>
      </c>
    </row>
    <row r="8289" spans="1:9">
      <c r="A8289" t="s">
        <v>14337</v>
      </c>
      <c r="B8289" s="3">
        <v>45621</v>
      </c>
      <c r="C8289" t="s">
        <v>1507</v>
      </c>
      <c r="D8289">
        <v>953.19</v>
      </c>
      <c r="E8289" t="s">
        <v>52</v>
      </c>
      <c r="F8289" t="s">
        <v>61</v>
      </c>
      <c r="G8289" t="s">
        <v>39</v>
      </c>
      <c r="H8289" t="s">
        <v>94</v>
      </c>
      <c r="I8289">
        <f>IF(OR(financial_transactions3[[#This Row],[amount]]&lt;$L$16, financial_transactions3[[#This Row],[amount]]&gt;$L$17), 1, 0)</f>
        <v>0</v>
      </c>
    </row>
    <row r="8290" spans="1:9">
      <c r="A8290" t="s">
        <v>14338</v>
      </c>
      <c r="B8290" s="3">
        <v>45621</v>
      </c>
      <c r="C8290" t="s">
        <v>8444</v>
      </c>
      <c r="D8290">
        <v>176.05</v>
      </c>
      <c r="E8290" t="s">
        <v>31</v>
      </c>
      <c r="F8290" t="s">
        <v>61</v>
      </c>
      <c r="G8290" t="s">
        <v>39</v>
      </c>
      <c r="H8290" t="s">
        <v>49</v>
      </c>
      <c r="I8290">
        <f>IF(OR(financial_transactions3[[#This Row],[amount]]&lt;$L$16, financial_transactions3[[#This Row],[amount]]&gt;$L$17), 1, 0)</f>
        <v>1</v>
      </c>
    </row>
    <row r="8291" spans="1:9">
      <c r="A8291" t="s">
        <v>14339</v>
      </c>
      <c r="B8291" s="3">
        <v>45621</v>
      </c>
      <c r="C8291" t="s">
        <v>11991</v>
      </c>
      <c r="D8291">
        <v>1597.47</v>
      </c>
      <c r="E8291" t="s">
        <v>122</v>
      </c>
      <c r="F8291" t="s">
        <v>32</v>
      </c>
      <c r="G8291" t="s">
        <v>48</v>
      </c>
      <c r="H8291" t="s">
        <v>22</v>
      </c>
      <c r="I8291">
        <f>IF(OR(financial_transactions3[[#This Row],[amount]]&lt;$L$16, financial_transactions3[[#This Row],[amount]]&gt;$L$17), 1, 0)</f>
        <v>0</v>
      </c>
    </row>
    <row r="8292" spans="1:9">
      <c r="A8292" t="s">
        <v>14340</v>
      </c>
      <c r="B8292" s="3">
        <v>45621</v>
      </c>
      <c r="C8292" t="s">
        <v>2773</v>
      </c>
      <c r="D8292">
        <v>1578.33</v>
      </c>
      <c r="E8292" t="s">
        <v>25</v>
      </c>
      <c r="F8292" t="s">
        <v>26</v>
      </c>
      <c r="G8292" t="s">
        <v>39</v>
      </c>
      <c r="H8292" t="s">
        <v>49</v>
      </c>
      <c r="I8292">
        <f>IF(OR(financial_transactions3[[#This Row],[amount]]&lt;$L$16, financial_transactions3[[#This Row],[amount]]&gt;$L$17), 1, 0)</f>
        <v>0</v>
      </c>
    </row>
    <row r="8293" spans="1:9">
      <c r="A8293" t="s">
        <v>14341</v>
      </c>
      <c r="B8293" s="3">
        <v>45621</v>
      </c>
      <c r="C8293" t="s">
        <v>8956</v>
      </c>
      <c r="D8293">
        <v>10778.49</v>
      </c>
      <c r="E8293" t="s">
        <v>64</v>
      </c>
      <c r="F8293" t="s">
        <v>20</v>
      </c>
      <c r="G8293" t="s">
        <v>21</v>
      </c>
      <c r="H8293" t="s">
        <v>36</v>
      </c>
      <c r="I8293">
        <f>IF(OR(financial_transactions3[[#This Row],[amount]]&lt;$L$16, financial_transactions3[[#This Row],[amount]]&gt;$L$17), 1, 0)</f>
        <v>1</v>
      </c>
    </row>
    <row r="8294" spans="1:9">
      <c r="A8294" t="s">
        <v>14342</v>
      </c>
      <c r="B8294" s="3">
        <v>45621</v>
      </c>
      <c r="C8294" t="s">
        <v>14343</v>
      </c>
      <c r="D8294">
        <v>1882.75</v>
      </c>
      <c r="E8294" t="s">
        <v>70</v>
      </c>
      <c r="F8294" t="s">
        <v>32</v>
      </c>
      <c r="G8294" t="s">
        <v>27</v>
      </c>
      <c r="H8294" t="s">
        <v>109</v>
      </c>
      <c r="I8294">
        <f>IF(OR(financial_transactions3[[#This Row],[amount]]&lt;$L$16, financial_transactions3[[#This Row],[amount]]&gt;$L$17), 1, 0)</f>
        <v>1</v>
      </c>
    </row>
    <row r="8295" spans="1:9">
      <c r="A8295" t="s">
        <v>14344</v>
      </c>
      <c r="B8295" s="3">
        <v>45621</v>
      </c>
      <c r="C8295" t="s">
        <v>9283</v>
      </c>
      <c r="D8295">
        <v>425.39</v>
      </c>
      <c r="E8295" t="s">
        <v>64</v>
      </c>
      <c r="F8295" t="s">
        <v>20</v>
      </c>
      <c r="G8295" t="s">
        <v>21</v>
      </c>
      <c r="H8295" t="s">
        <v>40</v>
      </c>
      <c r="I8295">
        <f>IF(OR(financial_transactions3[[#This Row],[amount]]&lt;$L$16, financial_transactions3[[#This Row],[amount]]&gt;$L$17), 1, 0)</f>
        <v>1</v>
      </c>
    </row>
    <row r="8296" spans="1:9">
      <c r="A8296" t="s">
        <v>14345</v>
      </c>
      <c r="B8296" s="3">
        <v>45621</v>
      </c>
      <c r="C8296" t="s">
        <v>3058</v>
      </c>
      <c r="D8296">
        <v>1799.22</v>
      </c>
      <c r="E8296" t="s">
        <v>31</v>
      </c>
      <c r="F8296" t="s">
        <v>61</v>
      </c>
      <c r="G8296" t="s">
        <v>27</v>
      </c>
      <c r="H8296" t="s">
        <v>75</v>
      </c>
      <c r="I8296">
        <f>IF(OR(financial_transactions3[[#This Row],[amount]]&lt;$L$16, financial_transactions3[[#This Row],[amount]]&gt;$L$17), 1, 0)</f>
        <v>1</v>
      </c>
    </row>
    <row r="8297" spans="1:9">
      <c r="A8297" t="s">
        <v>14346</v>
      </c>
      <c r="B8297" s="3">
        <v>45621</v>
      </c>
      <c r="C8297" t="s">
        <v>8279</v>
      </c>
      <c r="D8297">
        <v>314.12</v>
      </c>
      <c r="E8297" t="s">
        <v>67</v>
      </c>
      <c r="F8297" t="s">
        <v>61</v>
      </c>
      <c r="G8297" t="s">
        <v>21</v>
      </c>
      <c r="H8297" t="s">
        <v>44</v>
      </c>
      <c r="I8297">
        <f>IF(OR(financial_transactions3[[#This Row],[amount]]&lt;$L$16, financial_transactions3[[#This Row],[amount]]&gt;$L$17), 1, 0)</f>
        <v>1</v>
      </c>
    </row>
    <row r="8298" spans="1:9">
      <c r="A8298" t="s">
        <v>14347</v>
      </c>
      <c r="B8298" s="3">
        <v>45621</v>
      </c>
      <c r="C8298" t="s">
        <v>14348</v>
      </c>
      <c r="D8298">
        <v>816.07</v>
      </c>
      <c r="E8298" t="s">
        <v>122</v>
      </c>
      <c r="F8298" t="s">
        <v>26</v>
      </c>
      <c r="G8298" t="s">
        <v>21</v>
      </c>
      <c r="H8298" t="s">
        <v>176</v>
      </c>
      <c r="I8298">
        <f>IF(OR(financial_transactions3[[#This Row],[amount]]&lt;$L$16, financial_transactions3[[#This Row],[amount]]&gt;$L$17), 1, 0)</f>
        <v>0</v>
      </c>
    </row>
    <row r="8299" spans="1:9">
      <c r="A8299" t="s">
        <v>14349</v>
      </c>
      <c r="B8299" s="3">
        <v>45621</v>
      </c>
      <c r="C8299" t="s">
        <v>14350</v>
      </c>
      <c r="D8299">
        <v>469.77</v>
      </c>
      <c r="E8299" t="s">
        <v>19</v>
      </c>
      <c r="F8299" t="s">
        <v>32</v>
      </c>
      <c r="G8299" t="s">
        <v>27</v>
      </c>
      <c r="H8299" t="s">
        <v>22</v>
      </c>
      <c r="I8299">
        <f>IF(OR(financial_transactions3[[#This Row],[amount]]&lt;$L$16, financial_transactions3[[#This Row],[amount]]&gt;$L$17), 1, 0)</f>
        <v>1</v>
      </c>
    </row>
    <row r="8300" spans="1:9">
      <c r="A8300" t="s">
        <v>14351</v>
      </c>
      <c r="B8300" s="3">
        <v>45621</v>
      </c>
      <c r="C8300" t="s">
        <v>3642</v>
      </c>
      <c r="D8300">
        <v>1771.28</v>
      </c>
      <c r="E8300" t="s">
        <v>70</v>
      </c>
      <c r="F8300" t="s">
        <v>26</v>
      </c>
      <c r="G8300" t="s">
        <v>21</v>
      </c>
      <c r="H8300" t="s">
        <v>53</v>
      </c>
      <c r="I8300">
        <f>IF(OR(financial_transactions3[[#This Row],[amount]]&lt;$L$16, financial_transactions3[[#This Row],[amount]]&gt;$L$17), 1, 0)</f>
        <v>1</v>
      </c>
    </row>
    <row r="8301" spans="1:9">
      <c r="A8301" t="s">
        <v>14352</v>
      </c>
      <c r="B8301" s="3">
        <v>45622</v>
      </c>
      <c r="C8301" t="s">
        <v>13396</v>
      </c>
      <c r="D8301">
        <v>1588.9</v>
      </c>
      <c r="E8301" t="s">
        <v>122</v>
      </c>
      <c r="F8301" t="s">
        <v>32</v>
      </c>
      <c r="G8301" t="s">
        <v>21</v>
      </c>
      <c r="H8301" t="s">
        <v>49</v>
      </c>
      <c r="I8301">
        <f>IF(OR(financial_transactions3[[#This Row],[amount]]&lt;$L$16, financial_transactions3[[#This Row],[amount]]&gt;$L$17), 1, 0)</f>
        <v>0</v>
      </c>
    </row>
    <row r="8302" spans="1:9">
      <c r="A8302" t="s">
        <v>14353</v>
      </c>
      <c r="B8302" s="3">
        <v>45622</v>
      </c>
      <c r="C8302" t="s">
        <v>4025</v>
      </c>
      <c r="D8302">
        <v>1210.1099999999999</v>
      </c>
      <c r="E8302" t="s">
        <v>67</v>
      </c>
      <c r="F8302" t="s">
        <v>61</v>
      </c>
      <c r="G8302" t="s">
        <v>21</v>
      </c>
      <c r="H8302" t="s">
        <v>40</v>
      </c>
      <c r="I8302">
        <f>IF(OR(financial_transactions3[[#This Row],[amount]]&lt;$L$16, financial_transactions3[[#This Row],[amount]]&gt;$L$17), 1, 0)</f>
        <v>0</v>
      </c>
    </row>
    <row r="8303" spans="1:9">
      <c r="A8303" t="s">
        <v>14354</v>
      </c>
      <c r="B8303" s="3">
        <v>45622</v>
      </c>
      <c r="C8303" t="s">
        <v>14355</v>
      </c>
      <c r="D8303">
        <v>1161.57</v>
      </c>
      <c r="E8303" t="s">
        <v>31</v>
      </c>
      <c r="F8303" t="s">
        <v>61</v>
      </c>
      <c r="G8303" t="s">
        <v>48</v>
      </c>
      <c r="H8303" t="s">
        <v>94</v>
      </c>
      <c r="I8303">
        <f>IF(OR(financial_transactions3[[#This Row],[amount]]&lt;$L$16, financial_transactions3[[#This Row],[amount]]&gt;$L$17), 1, 0)</f>
        <v>0</v>
      </c>
    </row>
    <row r="8304" spans="1:9">
      <c r="A8304" t="s">
        <v>14356</v>
      </c>
      <c r="B8304" s="3">
        <v>45622</v>
      </c>
      <c r="C8304" t="s">
        <v>8697</v>
      </c>
      <c r="D8304">
        <v>1136.6300000000001</v>
      </c>
      <c r="E8304" t="s">
        <v>16110</v>
      </c>
      <c r="F8304" t="s">
        <v>20</v>
      </c>
      <c r="G8304" t="s">
        <v>27</v>
      </c>
      <c r="H8304" t="s">
        <v>16080</v>
      </c>
      <c r="I8304">
        <f>IF(OR(financial_transactions3[[#This Row],[amount]]&lt;$L$16, financial_transactions3[[#This Row],[amount]]&gt;$L$17), 1, 0)</f>
        <v>0</v>
      </c>
    </row>
    <row r="8305" spans="1:9">
      <c r="A8305" t="s">
        <v>14357</v>
      </c>
      <c r="B8305" s="3">
        <v>45622</v>
      </c>
      <c r="C8305" t="s">
        <v>2092</v>
      </c>
      <c r="D8305">
        <v>1735.79</v>
      </c>
      <c r="E8305" t="s">
        <v>16079</v>
      </c>
      <c r="F8305" t="s">
        <v>20</v>
      </c>
      <c r="G8305" t="s">
        <v>27</v>
      </c>
      <c r="H8305" t="s">
        <v>16080</v>
      </c>
      <c r="I8305">
        <f>IF(OR(financial_transactions3[[#This Row],[amount]]&lt;$L$16, financial_transactions3[[#This Row],[amount]]&gt;$L$17), 1, 0)</f>
        <v>1</v>
      </c>
    </row>
    <row r="8306" spans="1:9">
      <c r="A8306" t="s">
        <v>14358</v>
      </c>
      <c r="B8306" s="3">
        <v>45622</v>
      </c>
      <c r="C8306" t="s">
        <v>2159</v>
      </c>
      <c r="D8306">
        <v>690.27</v>
      </c>
      <c r="E8306" t="s">
        <v>47</v>
      </c>
      <c r="F8306" t="s">
        <v>32</v>
      </c>
      <c r="G8306" t="s">
        <v>21</v>
      </c>
      <c r="H8306" t="s">
        <v>87</v>
      </c>
      <c r="I8306">
        <f>IF(OR(financial_transactions3[[#This Row],[amount]]&lt;$L$16, financial_transactions3[[#This Row],[amount]]&gt;$L$17), 1, 0)</f>
        <v>0</v>
      </c>
    </row>
    <row r="8307" spans="1:9">
      <c r="A8307" t="s">
        <v>14359</v>
      </c>
      <c r="B8307" s="3">
        <v>45622</v>
      </c>
      <c r="C8307" t="s">
        <v>8459</v>
      </c>
      <c r="D8307">
        <v>1391.94</v>
      </c>
      <c r="E8307" t="s">
        <v>70</v>
      </c>
      <c r="F8307" t="s">
        <v>20</v>
      </c>
      <c r="G8307" t="s">
        <v>39</v>
      </c>
      <c r="H8307" t="s">
        <v>28</v>
      </c>
      <c r="I8307">
        <f>IF(OR(financial_transactions3[[#This Row],[amount]]&lt;$L$16, financial_transactions3[[#This Row],[amount]]&gt;$L$17), 1, 0)</f>
        <v>0</v>
      </c>
    </row>
    <row r="8308" spans="1:9">
      <c r="A8308" t="s">
        <v>14360</v>
      </c>
      <c r="B8308" s="3">
        <v>45622</v>
      </c>
      <c r="C8308" t="s">
        <v>14361</v>
      </c>
      <c r="D8308">
        <v>952.67</v>
      </c>
      <c r="E8308" t="s">
        <v>16079</v>
      </c>
      <c r="F8308" t="s">
        <v>61</v>
      </c>
      <c r="G8308" t="s">
        <v>27</v>
      </c>
      <c r="H8308" t="s">
        <v>87</v>
      </c>
      <c r="I8308">
        <f>IF(OR(financial_transactions3[[#This Row],[amount]]&lt;$L$16, financial_transactions3[[#This Row],[amount]]&gt;$L$17), 1, 0)</f>
        <v>0</v>
      </c>
    </row>
    <row r="8309" spans="1:9">
      <c r="A8309" t="s">
        <v>14362</v>
      </c>
      <c r="B8309" s="3">
        <v>45622</v>
      </c>
      <c r="C8309" t="s">
        <v>8202</v>
      </c>
      <c r="D8309">
        <v>664.39</v>
      </c>
      <c r="E8309" t="s">
        <v>64</v>
      </c>
      <c r="F8309" t="s">
        <v>20</v>
      </c>
      <c r="G8309" t="s">
        <v>21</v>
      </c>
      <c r="H8309" t="s">
        <v>33</v>
      </c>
      <c r="I8309">
        <f>IF(OR(financial_transactions3[[#This Row],[amount]]&lt;$L$16, financial_transactions3[[#This Row],[amount]]&gt;$L$17), 1, 0)</f>
        <v>0</v>
      </c>
    </row>
    <row r="8310" spans="1:9">
      <c r="A8310" t="s">
        <v>14363</v>
      </c>
      <c r="B8310" s="3">
        <v>45622</v>
      </c>
      <c r="C8310" t="s">
        <v>86</v>
      </c>
      <c r="D8310">
        <v>555.42999999999995</v>
      </c>
      <c r="E8310" t="s">
        <v>52</v>
      </c>
      <c r="F8310" t="s">
        <v>26</v>
      </c>
      <c r="G8310" t="s">
        <v>48</v>
      </c>
      <c r="H8310" t="s">
        <v>49</v>
      </c>
      <c r="I8310">
        <f>IF(OR(financial_transactions3[[#This Row],[amount]]&lt;$L$16, financial_transactions3[[#This Row],[amount]]&gt;$L$17), 1, 0)</f>
        <v>1</v>
      </c>
    </row>
    <row r="8311" spans="1:9">
      <c r="A8311" t="s">
        <v>14364</v>
      </c>
      <c r="B8311" s="3">
        <v>45622</v>
      </c>
      <c r="C8311" t="s">
        <v>11970</v>
      </c>
      <c r="D8311">
        <v>480.79</v>
      </c>
      <c r="E8311" t="s">
        <v>25</v>
      </c>
      <c r="F8311" t="s">
        <v>20</v>
      </c>
      <c r="G8311" t="s">
        <v>21</v>
      </c>
      <c r="H8311" t="s">
        <v>33</v>
      </c>
      <c r="I8311">
        <f>IF(OR(financial_transactions3[[#This Row],[amount]]&lt;$L$16, financial_transactions3[[#This Row],[amount]]&gt;$L$17), 1, 0)</f>
        <v>1</v>
      </c>
    </row>
    <row r="8312" spans="1:9">
      <c r="A8312" t="s">
        <v>14365</v>
      </c>
      <c r="B8312" s="3">
        <v>45622</v>
      </c>
      <c r="C8312" t="s">
        <v>14366</v>
      </c>
      <c r="D8312">
        <v>1158.5999999999999</v>
      </c>
      <c r="E8312" t="s">
        <v>16110</v>
      </c>
      <c r="F8312" t="s">
        <v>26</v>
      </c>
      <c r="G8312" t="s">
        <v>21</v>
      </c>
      <c r="H8312" t="s">
        <v>33</v>
      </c>
      <c r="I8312">
        <f>IF(OR(financial_transactions3[[#This Row],[amount]]&lt;$L$16, financial_transactions3[[#This Row],[amount]]&gt;$L$17), 1, 0)</f>
        <v>0</v>
      </c>
    </row>
    <row r="8313" spans="1:9">
      <c r="A8313" t="s">
        <v>14367</v>
      </c>
      <c r="B8313" s="3">
        <v>45622</v>
      </c>
      <c r="C8313" t="s">
        <v>10495</v>
      </c>
      <c r="D8313">
        <v>1327.48</v>
      </c>
      <c r="E8313" t="s">
        <v>25</v>
      </c>
      <c r="F8313" t="s">
        <v>26</v>
      </c>
      <c r="G8313" t="s">
        <v>39</v>
      </c>
      <c r="H8313" t="s">
        <v>36</v>
      </c>
      <c r="I8313">
        <f>IF(OR(financial_transactions3[[#This Row],[amount]]&lt;$L$16, financial_transactions3[[#This Row],[amount]]&gt;$L$17), 1, 0)</f>
        <v>0</v>
      </c>
    </row>
    <row r="8314" spans="1:9">
      <c r="A8314" t="s">
        <v>14368</v>
      </c>
      <c r="B8314" s="3">
        <v>45622</v>
      </c>
      <c r="C8314" t="s">
        <v>14369</v>
      </c>
      <c r="D8314">
        <v>1841.35</v>
      </c>
      <c r="E8314" t="s">
        <v>31</v>
      </c>
      <c r="F8314" t="s">
        <v>61</v>
      </c>
      <c r="G8314" t="s">
        <v>48</v>
      </c>
      <c r="H8314" t="s">
        <v>53</v>
      </c>
      <c r="I8314">
        <f>IF(OR(financial_transactions3[[#This Row],[amount]]&lt;$L$16, financial_transactions3[[#This Row],[amount]]&gt;$L$17), 1, 0)</f>
        <v>1</v>
      </c>
    </row>
    <row r="8315" spans="1:9">
      <c r="A8315" t="s">
        <v>14370</v>
      </c>
      <c r="B8315" s="3">
        <v>45622</v>
      </c>
      <c r="C8315" t="s">
        <v>14371</v>
      </c>
      <c r="D8315">
        <v>1943.74</v>
      </c>
      <c r="E8315" t="s">
        <v>122</v>
      </c>
      <c r="F8315" t="s">
        <v>26</v>
      </c>
      <c r="G8315" t="s">
        <v>21</v>
      </c>
      <c r="H8315" t="s">
        <v>16080</v>
      </c>
      <c r="I8315">
        <f>IF(OR(financial_transactions3[[#This Row],[amount]]&lt;$L$16, financial_transactions3[[#This Row],[amount]]&gt;$L$17), 1, 0)</f>
        <v>1</v>
      </c>
    </row>
    <row r="8316" spans="1:9">
      <c r="A8316" t="s">
        <v>14372</v>
      </c>
      <c r="B8316" s="3">
        <v>45622</v>
      </c>
      <c r="C8316" t="s">
        <v>14373</v>
      </c>
      <c r="D8316">
        <v>912.29</v>
      </c>
      <c r="E8316" t="s">
        <v>67</v>
      </c>
      <c r="F8316" t="s">
        <v>61</v>
      </c>
      <c r="G8316" t="s">
        <v>27</v>
      </c>
      <c r="H8316" t="s">
        <v>123</v>
      </c>
      <c r="I8316">
        <f>IF(OR(financial_transactions3[[#This Row],[amount]]&lt;$L$16, financial_transactions3[[#This Row],[amount]]&gt;$L$17), 1, 0)</f>
        <v>0</v>
      </c>
    </row>
    <row r="8317" spans="1:9">
      <c r="A8317" t="s">
        <v>14374</v>
      </c>
      <c r="B8317" s="3">
        <v>45622</v>
      </c>
      <c r="C8317" t="s">
        <v>14375</v>
      </c>
      <c r="D8317">
        <v>1357.51</v>
      </c>
      <c r="E8317" t="s">
        <v>70</v>
      </c>
      <c r="F8317" t="s">
        <v>32</v>
      </c>
      <c r="G8317" t="s">
        <v>27</v>
      </c>
      <c r="H8317" t="s">
        <v>22</v>
      </c>
      <c r="I8317">
        <f>IF(OR(financial_transactions3[[#This Row],[amount]]&lt;$L$16, financial_transactions3[[#This Row],[amount]]&gt;$L$17), 1, 0)</f>
        <v>0</v>
      </c>
    </row>
    <row r="8318" spans="1:9">
      <c r="A8318" t="s">
        <v>14376</v>
      </c>
      <c r="B8318" s="3">
        <v>45622</v>
      </c>
      <c r="C8318" t="s">
        <v>14377</v>
      </c>
      <c r="D8318">
        <v>645.95000000000005</v>
      </c>
      <c r="E8318" t="s">
        <v>67</v>
      </c>
      <c r="F8318" t="s">
        <v>26</v>
      </c>
      <c r="G8318" t="s">
        <v>21</v>
      </c>
      <c r="H8318" t="s">
        <v>28</v>
      </c>
      <c r="I8318">
        <f>IF(OR(financial_transactions3[[#This Row],[amount]]&lt;$L$16, financial_transactions3[[#This Row],[amount]]&gt;$L$17), 1, 0)</f>
        <v>0</v>
      </c>
    </row>
    <row r="8319" spans="1:9">
      <c r="A8319" t="s">
        <v>14378</v>
      </c>
      <c r="B8319" s="3">
        <v>45622</v>
      </c>
      <c r="C8319" t="s">
        <v>6270</v>
      </c>
      <c r="D8319">
        <v>1147.5999999999999</v>
      </c>
      <c r="E8319" t="s">
        <v>16110</v>
      </c>
      <c r="F8319" t="s">
        <v>20</v>
      </c>
      <c r="G8319" t="s">
        <v>39</v>
      </c>
      <c r="H8319" t="s">
        <v>109</v>
      </c>
      <c r="I8319">
        <f>IF(OR(financial_transactions3[[#This Row],[amount]]&lt;$L$16, financial_transactions3[[#This Row],[amount]]&gt;$L$17), 1, 0)</f>
        <v>0</v>
      </c>
    </row>
    <row r="8320" spans="1:9">
      <c r="A8320" t="s">
        <v>14379</v>
      </c>
      <c r="B8320" s="3">
        <v>45622</v>
      </c>
      <c r="C8320" t="s">
        <v>14380</v>
      </c>
      <c r="D8320">
        <v>231.99</v>
      </c>
      <c r="E8320" t="s">
        <v>47</v>
      </c>
      <c r="F8320" t="s">
        <v>26</v>
      </c>
      <c r="G8320" t="s">
        <v>21</v>
      </c>
      <c r="H8320" t="s">
        <v>22</v>
      </c>
      <c r="I8320">
        <f>IF(OR(financial_transactions3[[#This Row],[amount]]&lt;$L$16, financial_transactions3[[#This Row],[amount]]&gt;$L$17), 1, 0)</f>
        <v>1</v>
      </c>
    </row>
    <row r="8321" spans="1:9">
      <c r="A8321" t="s">
        <v>14381</v>
      </c>
      <c r="B8321" s="3">
        <v>45622</v>
      </c>
      <c r="C8321" t="s">
        <v>14382</v>
      </c>
      <c r="D8321">
        <v>911.01</v>
      </c>
      <c r="E8321" t="s">
        <v>67</v>
      </c>
      <c r="F8321" t="s">
        <v>32</v>
      </c>
      <c r="G8321" t="s">
        <v>21</v>
      </c>
      <c r="H8321" t="s">
        <v>16080</v>
      </c>
      <c r="I8321">
        <f>IF(OR(financial_transactions3[[#This Row],[amount]]&lt;$L$16, financial_transactions3[[#This Row],[amount]]&gt;$L$17), 1, 0)</f>
        <v>0</v>
      </c>
    </row>
    <row r="8322" spans="1:9">
      <c r="A8322" t="s">
        <v>14383</v>
      </c>
      <c r="B8322" s="3">
        <v>45622</v>
      </c>
      <c r="C8322" t="s">
        <v>14384</v>
      </c>
      <c r="D8322">
        <v>1178.8900000000001</v>
      </c>
      <c r="E8322" t="s">
        <v>16079</v>
      </c>
      <c r="F8322" t="s">
        <v>61</v>
      </c>
      <c r="G8322" t="s">
        <v>21</v>
      </c>
      <c r="H8322" t="s">
        <v>94</v>
      </c>
      <c r="I8322">
        <f>IF(OR(financial_transactions3[[#This Row],[amount]]&lt;$L$16, financial_transactions3[[#This Row],[amount]]&gt;$L$17), 1, 0)</f>
        <v>0</v>
      </c>
    </row>
    <row r="8323" spans="1:9">
      <c r="A8323" t="s">
        <v>14385</v>
      </c>
      <c r="B8323" s="3">
        <v>45622</v>
      </c>
      <c r="C8323" t="s">
        <v>5581</v>
      </c>
      <c r="D8323">
        <v>883.45</v>
      </c>
      <c r="E8323" t="s">
        <v>31</v>
      </c>
      <c r="F8323" t="s">
        <v>32</v>
      </c>
      <c r="G8323" t="s">
        <v>39</v>
      </c>
      <c r="H8323" t="s">
        <v>28</v>
      </c>
      <c r="I8323">
        <f>IF(OR(financial_transactions3[[#This Row],[amount]]&lt;$L$16, financial_transactions3[[#This Row],[amount]]&gt;$L$17), 1, 0)</f>
        <v>0</v>
      </c>
    </row>
    <row r="8324" spans="1:9">
      <c r="A8324" t="s">
        <v>14386</v>
      </c>
      <c r="B8324" s="3">
        <v>45622</v>
      </c>
      <c r="C8324" t="s">
        <v>1877</v>
      </c>
      <c r="D8324">
        <v>454.55</v>
      </c>
      <c r="E8324" t="s">
        <v>31</v>
      </c>
      <c r="F8324" t="s">
        <v>61</v>
      </c>
      <c r="G8324" t="s">
        <v>48</v>
      </c>
      <c r="H8324" t="s">
        <v>16080</v>
      </c>
      <c r="I8324">
        <f>IF(OR(financial_transactions3[[#This Row],[amount]]&lt;$L$16, financial_transactions3[[#This Row],[amount]]&gt;$L$17), 1, 0)</f>
        <v>1</v>
      </c>
    </row>
    <row r="8325" spans="1:9">
      <c r="A8325" t="s">
        <v>14387</v>
      </c>
      <c r="B8325" s="3">
        <v>45622</v>
      </c>
      <c r="C8325" t="s">
        <v>497</v>
      </c>
      <c r="D8325">
        <v>698.89</v>
      </c>
      <c r="E8325" t="s">
        <v>70</v>
      </c>
      <c r="F8325" t="s">
        <v>61</v>
      </c>
      <c r="G8325" t="s">
        <v>21</v>
      </c>
      <c r="H8325" t="s">
        <v>28</v>
      </c>
      <c r="I8325">
        <f>IF(OR(financial_transactions3[[#This Row],[amount]]&lt;$L$16, financial_transactions3[[#This Row],[amount]]&gt;$L$17), 1, 0)</f>
        <v>0</v>
      </c>
    </row>
    <row r="8326" spans="1:9">
      <c r="A8326" t="s">
        <v>14388</v>
      </c>
      <c r="B8326" s="3">
        <v>45622</v>
      </c>
      <c r="C8326" t="s">
        <v>4110</v>
      </c>
      <c r="D8326">
        <v>1858.94</v>
      </c>
      <c r="E8326" t="s">
        <v>16110</v>
      </c>
      <c r="F8326" t="s">
        <v>32</v>
      </c>
      <c r="G8326" t="s">
        <v>48</v>
      </c>
      <c r="H8326" t="s">
        <v>75</v>
      </c>
      <c r="I8326">
        <f>IF(OR(financial_transactions3[[#This Row],[amount]]&lt;$L$16, financial_transactions3[[#This Row],[amount]]&gt;$L$17), 1, 0)</f>
        <v>1</v>
      </c>
    </row>
    <row r="8327" spans="1:9">
      <c r="A8327" t="s">
        <v>14389</v>
      </c>
      <c r="B8327" s="3">
        <v>45622</v>
      </c>
      <c r="C8327" t="s">
        <v>1131</v>
      </c>
      <c r="D8327">
        <v>1608.73</v>
      </c>
      <c r="E8327" t="s">
        <v>19</v>
      </c>
      <c r="F8327" t="s">
        <v>20</v>
      </c>
      <c r="G8327" t="s">
        <v>39</v>
      </c>
      <c r="H8327" t="s">
        <v>16080</v>
      </c>
      <c r="I8327">
        <f>IF(OR(financial_transactions3[[#This Row],[amount]]&lt;$L$16, financial_transactions3[[#This Row],[amount]]&gt;$L$17), 1, 0)</f>
        <v>1</v>
      </c>
    </row>
    <row r="8328" spans="1:9">
      <c r="A8328" t="s">
        <v>14390</v>
      </c>
      <c r="B8328" s="3">
        <v>45622</v>
      </c>
      <c r="C8328" t="s">
        <v>5438</v>
      </c>
      <c r="D8328">
        <v>490.85</v>
      </c>
      <c r="E8328" t="s">
        <v>52</v>
      </c>
      <c r="F8328" t="s">
        <v>20</v>
      </c>
      <c r="G8328" t="s">
        <v>48</v>
      </c>
      <c r="H8328" t="s">
        <v>22</v>
      </c>
      <c r="I8328">
        <f>IF(OR(financial_transactions3[[#This Row],[amount]]&lt;$L$16, financial_transactions3[[#This Row],[amount]]&gt;$L$17), 1, 0)</f>
        <v>1</v>
      </c>
    </row>
    <row r="8329" spans="1:9">
      <c r="A8329" t="s">
        <v>14391</v>
      </c>
      <c r="B8329" s="3">
        <v>45623</v>
      </c>
      <c r="C8329" t="s">
        <v>627</v>
      </c>
      <c r="D8329">
        <v>1157.44</v>
      </c>
      <c r="E8329" t="s">
        <v>31</v>
      </c>
      <c r="F8329" t="s">
        <v>26</v>
      </c>
      <c r="G8329" t="s">
        <v>27</v>
      </c>
      <c r="H8329" t="s">
        <v>16080</v>
      </c>
      <c r="I8329">
        <f>IF(OR(financial_transactions3[[#This Row],[amount]]&lt;$L$16, financial_transactions3[[#This Row],[amount]]&gt;$L$17), 1, 0)</f>
        <v>0</v>
      </c>
    </row>
    <row r="8330" spans="1:9">
      <c r="A8330" t="s">
        <v>14392</v>
      </c>
      <c r="B8330" s="3">
        <v>45623</v>
      </c>
      <c r="C8330" t="s">
        <v>1860</v>
      </c>
      <c r="D8330">
        <v>554.13</v>
      </c>
      <c r="E8330" t="s">
        <v>67</v>
      </c>
      <c r="F8330" t="s">
        <v>20</v>
      </c>
      <c r="G8330" t="s">
        <v>27</v>
      </c>
      <c r="H8330" t="s">
        <v>176</v>
      </c>
      <c r="I8330">
        <f>IF(OR(financial_transactions3[[#This Row],[amount]]&lt;$L$16, financial_transactions3[[#This Row],[amount]]&gt;$L$17), 1, 0)</f>
        <v>1</v>
      </c>
    </row>
    <row r="8331" spans="1:9">
      <c r="A8331" t="s">
        <v>14393</v>
      </c>
      <c r="B8331" s="3">
        <v>45623</v>
      </c>
      <c r="C8331" t="s">
        <v>9820</v>
      </c>
      <c r="D8331">
        <v>282.26</v>
      </c>
      <c r="E8331" t="s">
        <v>47</v>
      </c>
      <c r="F8331" t="s">
        <v>32</v>
      </c>
      <c r="G8331" t="s">
        <v>39</v>
      </c>
      <c r="H8331" t="s">
        <v>16080</v>
      </c>
      <c r="I8331">
        <f>IF(OR(financial_transactions3[[#This Row],[amount]]&lt;$L$16, financial_transactions3[[#This Row],[amount]]&gt;$L$17), 1, 0)</f>
        <v>1</v>
      </c>
    </row>
    <row r="8332" spans="1:9">
      <c r="A8332" t="s">
        <v>14394</v>
      </c>
      <c r="B8332" s="3">
        <v>45623</v>
      </c>
      <c r="C8332" t="s">
        <v>13469</v>
      </c>
      <c r="D8332">
        <v>1699.3</v>
      </c>
      <c r="E8332" t="s">
        <v>64</v>
      </c>
      <c r="F8332" t="s">
        <v>61</v>
      </c>
      <c r="G8332" t="s">
        <v>39</v>
      </c>
      <c r="H8332" t="s">
        <v>109</v>
      </c>
      <c r="I8332">
        <f>IF(OR(financial_transactions3[[#This Row],[amount]]&lt;$L$16, financial_transactions3[[#This Row],[amount]]&gt;$L$17), 1, 0)</f>
        <v>1</v>
      </c>
    </row>
    <row r="8333" spans="1:9">
      <c r="A8333" t="s">
        <v>14395</v>
      </c>
      <c r="B8333" s="3">
        <v>45623</v>
      </c>
      <c r="C8333" t="s">
        <v>12286</v>
      </c>
      <c r="D8333">
        <v>421.96</v>
      </c>
      <c r="E8333" t="s">
        <v>25</v>
      </c>
      <c r="F8333" t="s">
        <v>61</v>
      </c>
      <c r="G8333" t="s">
        <v>48</v>
      </c>
      <c r="H8333" t="s">
        <v>22</v>
      </c>
      <c r="I8333">
        <f>IF(OR(financial_transactions3[[#This Row],[amount]]&lt;$L$16, financial_transactions3[[#This Row],[amount]]&gt;$L$17), 1, 0)</f>
        <v>1</v>
      </c>
    </row>
    <row r="8334" spans="1:9">
      <c r="A8334" t="s">
        <v>14396</v>
      </c>
      <c r="B8334" s="3">
        <v>45623</v>
      </c>
      <c r="C8334" t="s">
        <v>14397</v>
      </c>
      <c r="D8334">
        <v>1173.96</v>
      </c>
      <c r="E8334" t="s">
        <v>70</v>
      </c>
      <c r="F8334" t="s">
        <v>32</v>
      </c>
      <c r="G8334" t="s">
        <v>21</v>
      </c>
      <c r="H8334" t="s">
        <v>94</v>
      </c>
      <c r="I8334">
        <f>IF(OR(financial_transactions3[[#This Row],[amount]]&lt;$L$16, financial_transactions3[[#This Row],[amount]]&gt;$L$17), 1, 0)</f>
        <v>0</v>
      </c>
    </row>
    <row r="8335" spans="1:9">
      <c r="A8335" t="s">
        <v>14398</v>
      </c>
      <c r="B8335" s="3">
        <v>45623</v>
      </c>
      <c r="C8335" t="s">
        <v>14399</v>
      </c>
      <c r="D8335">
        <v>521.04</v>
      </c>
      <c r="E8335" t="s">
        <v>52</v>
      </c>
      <c r="F8335" t="s">
        <v>61</v>
      </c>
      <c r="G8335" t="s">
        <v>48</v>
      </c>
      <c r="H8335" t="s">
        <v>49</v>
      </c>
      <c r="I8335">
        <f>IF(OR(financial_transactions3[[#This Row],[amount]]&lt;$L$16, financial_transactions3[[#This Row],[amount]]&gt;$L$17), 1, 0)</f>
        <v>1</v>
      </c>
    </row>
    <row r="8336" spans="1:9">
      <c r="A8336" t="s">
        <v>14400</v>
      </c>
      <c r="B8336" s="3">
        <v>45623</v>
      </c>
      <c r="C8336" t="s">
        <v>13897</v>
      </c>
      <c r="D8336">
        <v>573.16</v>
      </c>
      <c r="E8336" t="s">
        <v>47</v>
      </c>
      <c r="F8336" t="s">
        <v>61</v>
      </c>
      <c r="G8336" t="s">
        <v>27</v>
      </c>
      <c r="H8336" t="s">
        <v>36</v>
      </c>
      <c r="I8336">
        <f>IF(OR(financial_transactions3[[#This Row],[amount]]&lt;$L$16, financial_transactions3[[#This Row],[amount]]&gt;$L$17), 1, 0)</f>
        <v>0</v>
      </c>
    </row>
    <row r="8337" spans="1:9">
      <c r="A8337" t="s">
        <v>14403</v>
      </c>
      <c r="B8337" s="3">
        <v>45623</v>
      </c>
      <c r="C8337" t="s">
        <v>14404</v>
      </c>
      <c r="D8337">
        <v>930.09</v>
      </c>
      <c r="E8337" t="s">
        <v>25</v>
      </c>
      <c r="F8337" t="s">
        <v>26</v>
      </c>
      <c r="G8337" t="s">
        <v>27</v>
      </c>
      <c r="H8337" t="s">
        <v>49</v>
      </c>
      <c r="I8337">
        <f>IF(OR(financial_transactions3[[#This Row],[amount]]&lt;$L$16, financial_transactions3[[#This Row],[amount]]&gt;$L$17), 1, 0)</f>
        <v>0</v>
      </c>
    </row>
    <row r="8338" spans="1:9">
      <c r="A8338" t="s">
        <v>14405</v>
      </c>
      <c r="B8338" s="3">
        <v>45623</v>
      </c>
      <c r="C8338" t="s">
        <v>14406</v>
      </c>
      <c r="D8338">
        <v>328.85</v>
      </c>
      <c r="E8338" t="s">
        <v>31</v>
      </c>
      <c r="F8338" t="s">
        <v>32</v>
      </c>
      <c r="G8338" t="s">
        <v>27</v>
      </c>
      <c r="H8338" t="s">
        <v>33</v>
      </c>
      <c r="I8338">
        <f>IF(OR(financial_transactions3[[#This Row],[amount]]&lt;$L$16, financial_transactions3[[#This Row],[amount]]&gt;$L$17), 1, 0)</f>
        <v>1</v>
      </c>
    </row>
    <row r="8339" spans="1:9">
      <c r="A8339" t="s">
        <v>14407</v>
      </c>
      <c r="B8339" s="3">
        <v>45623</v>
      </c>
      <c r="C8339" t="s">
        <v>7787</v>
      </c>
      <c r="D8339">
        <v>1272.96</v>
      </c>
      <c r="E8339" t="s">
        <v>31</v>
      </c>
      <c r="F8339" t="s">
        <v>26</v>
      </c>
      <c r="G8339" t="s">
        <v>48</v>
      </c>
      <c r="H8339" t="s">
        <v>75</v>
      </c>
      <c r="I8339">
        <f>IF(OR(financial_transactions3[[#This Row],[amount]]&lt;$L$16, financial_transactions3[[#This Row],[amount]]&gt;$L$17), 1, 0)</f>
        <v>0</v>
      </c>
    </row>
    <row r="8340" spans="1:9">
      <c r="A8340" t="s">
        <v>14408</v>
      </c>
      <c r="B8340" s="3">
        <v>45623</v>
      </c>
      <c r="C8340" t="s">
        <v>14409</v>
      </c>
      <c r="D8340">
        <v>772.49</v>
      </c>
      <c r="E8340" t="s">
        <v>47</v>
      </c>
      <c r="F8340" t="s">
        <v>26</v>
      </c>
      <c r="G8340" t="s">
        <v>21</v>
      </c>
      <c r="H8340" t="s">
        <v>22</v>
      </c>
      <c r="I8340">
        <f>IF(OR(financial_transactions3[[#This Row],[amount]]&lt;$L$16, financial_transactions3[[#This Row],[amount]]&gt;$L$17), 1, 0)</f>
        <v>0</v>
      </c>
    </row>
    <row r="8341" spans="1:9">
      <c r="A8341" t="s">
        <v>14410</v>
      </c>
      <c r="B8341" s="3">
        <v>45623</v>
      </c>
      <c r="C8341" t="s">
        <v>554</v>
      </c>
      <c r="D8341">
        <v>701.63</v>
      </c>
      <c r="E8341" t="s">
        <v>16079</v>
      </c>
      <c r="F8341" t="s">
        <v>26</v>
      </c>
      <c r="G8341" t="s">
        <v>21</v>
      </c>
      <c r="H8341" t="s">
        <v>87</v>
      </c>
      <c r="I8341">
        <f>IF(OR(financial_transactions3[[#This Row],[amount]]&lt;$L$16, financial_transactions3[[#This Row],[amount]]&gt;$L$17), 1, 0)</f>
        <v>0</v>
      </c>
    </row>
    <row r="8342" spans="1:9">
      <c r="A8342" t="s">
        <v>14411</v>
      </c>
      <c r="B8342" s="3">
        <v>45623</v>
      </c>
      <c r="C8342" t="s">
        <v>14412</v>
      </c>
      <c r="D8342">
        <v>1727.13</v>
      </c>
      <c r="E8342" t="s">
        <v>16079</v>
      </c>
      <c r="F8342" t="s">
        <v>20</v>
      </c>
      <c r="G8342" t="s">
        <v>27</v>
      </c>
      <c r="H8342" t="s">
        <v>22</v>
      </c>
      <c r="I8342">
        <f>IF(OR(financial_transactions3[[#This Row],[amount]]&lt;$L$16, financial_transactions3[[#This Row],[amount]]&gt;$L$17), 1, 0)</f>
        <v>1</v>
      </c>
    </row>
    <row r="8343" spans="1:9">
      <c r="A8343" t="s">
        <v>14413</v>
      </c>
      <c r="B8343" s="3">
        <v>45623</v>
      </c>
      <c r="C8343" t="s">
        <v>9008</v>
      </c>
      <c r="D8343">
        <v>996.82</v>
      </c>
      <c r="E8343" t="s">
        <v>67</v>
      </c>
      <c r="F8343" t="s">
        <v>61</v>
      </c>
      <c r="G8343" t="s">
        <v>48</v>
      </c>
      <c r="H8343" t="s">
        <v>44</v>
      </c>
      <c r="I8343">
        <f>IF(OR(financial_transactions3[[#This Row],[amount]]&lt;$L$16, financial_transactions3[[#This Row],[amount]]&gt;$L$17), 1, 0)</f>
        <v>0</v>
      </c>
    </row>
    <row r="8344" spans="1:9">
      <c r="A8344" t="s">
        <v>14414</v>
      </c>
      <c r="B8344" s="3">
        <v>45623</v>
      </c>
      <c r="C8344" t="s">
        <v>5181</v>
      </c>
      <c r="D8344">
        <v>1802.22</v>
      </c>
      <c r="E8344" t="s">
        <v>19</v>
      </c>
      <c r="F8344" t="s">
        <v>61</v>
      </c>
      <c r="G8344" t="s">
        <v>39</v>
      </c>
      <c r="H8344" t="s">
        <v>49</v>
      </c>
      <c r="I8344">
        <f>IF(OR(financial_transactions3[[#This Row],[amount]]&lt;$L$16, financial_transactions3[[#This Row],[amount]]&gt;$L$17), 1, 0)</f>
        <v>1</v>
      </c>
    </row>
    <row r="8345" spans="1:9">
      <c r="A8345" t="s">
        <v>14415</v>
      </c>
      <c r="B8345" s="3">
        <v>45623</v>
      </c>
      <c r="C8345" t="s">
        <v>14416</v>
      </c>
      <c r="D8345">
        <v>377.38</v>
      </c>
      <c r="E8345" t="s">
        <v>64</v>
      </c>
      <c r="F8345" t="s">
        <v>61</v>
      </c>
      <c r="G8345" t="s">
        <v>21</v>
      </c>
      <c r="H8345" t="s">
        <v>16080</v>
      </c>
      <c r="I8345">
        <f>IF(OR(financial_transactions3[[#This Row],[amount]]&lt;$L$16, financial_transactions3[[#This Row],[amount]]&gt;$L$17), 1, 0)</f>
        <v>1</v>
      </c>
    </row>
    <row r="8346" spans="1:9">
      <c r="A8346" t="s">
        <v>14417</v>
      </c>
      <c r="B8346" s="3">
        <v>45623</v>
      </c>
      <c r="C8346" t="s">
        <v>14418</v>
      </c>
      <c r="D8346">
        <v>1814.5</v>
      </c>
      <c r="E8346" t="s">
        <v>64</v>
      </c>
      <c r="F8346" t="s">
        <v>26</v>
      </c>
      <c r="G8346" t="s">
        <v>48</v>
      </c>
      <c r="H8346" t="s">
        <v>53</v>
      </c>
      <c r="I8346">
        <f>IF(OR(financial_transactions3[[#This Row],[amount]]&lt;$L$16, financial_transactions3[[#This Row],[amount]]&gt;$L$17), 1, 0)</f>
        <v>1</v>
      </c>
    </row>
    <row r="8347" spans="1:9">
      <c r="A8347" t="s">
        <v>14419</v>
      </c>
      <c r="B8347" s="3">
        <v>45623</v>
      </c>
      <c r="C8347" t="s">
        <v>11164</v>
      </c>
      <c r="D8347">
        <v>780.02</v>
      </c>
      <c r="E8347" t="s">
        <v>67</v>
      </c>
      <c r="F8347" t="s">
        <v>32</v>
      </c>
      <c r="G8347" t="s">
        <v>27</v>
      </c>
      <c r="H8347" t="s">
        <v>94</v>
      </c>
      <c r="I8347">
        <f>IF(OR(financial_transactions3[[#This Row],[amount]]&lt;$L$16, financial_transactions3[[#This Row],[amount]]&gt;$L$17), 1, 0)</f>
        <v>0</v>
      </c>
    </row>
    <row r="8348" spans="1:9">
      <c r="A8348" t="s">
        <v>14420</v>
      </c>
      <c r="B8348" s="3">
        <v>45623</v>
      </c>
      <c r="C8348" t="s">
        <v>10233</v>
      </c>
      <c r="D8348">
        <v>1047.3599999999999</v>
      </c>
      <c r="E8348" t="s">
        <v>67</v>
      </c>
      <c r="F8348" t="s">
        <v>20</v>
      </c>
      <c r="G8348" t="s">
        <v>48</v>
      </c>
      <c r="H8348" t="s">
        <v>40</v>
      </c>
      <c r="I8348">
        <f>IF(OR(financial_transactions3[[#This Row],[amount]]&lt;$L$16, financial_transactions3[[#This Row],[amount]]&gt;$L$17), 1, 0)</f>
        <v>0</v>
      </c>
    </row>
    <row r="8349" spans="1:9">
      <c r="A8349" t="s">
        <v>14421</v>
      </c>
      <c r="B8349" s="3">
        <v>45623</v>
      </c>
      <c r="C8349" t="s">
        <v>3302</v>
      </c>
      <c r="D8349">
        <v>1096.02</v>
      </c>
      <c r="E8349" t="s">
        <v>19</v>
      </c>
      <c r="F8349" t="s">
        <v>26</v>
      </c>
      <c r="G8349" t="s">
        <v>27</v>
      </c>
      <c r="H8349" t="s">
        <v>28</v>
      </c>
      <c r="I8349">
        <f>IF(OR(financial_transactions3[[#This Row],[amount]]&lt;$L$16, financial_transactions3[[#This Row],[amount]]&gt;$L$17), 1, 0)</f>
        <v>0</v>
      </c>
    </row>
    <row r="8350" spans="1:9">
      <c r="A8350" t="s">
        <v>14422</v>
      </c>
      <c r="B8350" s="3">
        <v>45624</v>
      </c>
      <c r="C8350" t="s">
        <v>14423</v>
      </c>
      <c r="D8350">
        <v>1734.99</v>
      </c>
      <c r="E8350" t="s">
        <v>19</v>
      </c>
      <c r="F8350" t="s">
        <v>61</v>
      </c>
      <c r="G8350" t="s">
        <v>21</v>
      </c>
      <c r="H8350" t="s">
        <v>109</v>
      </c>
      <c r="I8350">
        <f>IF(OR(financial_transactions3[[#This Row],[amount]]&lt;$L$16, financial_transactions3[[#This Row],[amount]]&gt;$L$17), 1, 0)</f>
        <v>1</v>
      </c>
    </row>
    <row r="8351" spans="1:9">
      <c r="A8351" t="s">
        <v>14424</v>
      </c>
      <c r="B8351" s="3">
        <v>45624</v>
      </c>
      <c r="C8351" t="s">
        <v>14425</v>
      </c>
      <c r="D8351">
        <v>935.92</v>
      </c>
      <c r="E8351" t="s">
        <v>16110</v>
      </c>
      <c r="F8351" t="s">
        <v>61</v>
      </c>
      <c r="G8351" t="s">
        <v>21</v>
      </c>
      <c r="H8351" t="s">
        <v>176</v>
      </c>
      <c r="I8351">
        <f>IF(OR(financial_transactions3[[#This Row],[amount]]&lt;$L$16, financial_transactions3[[#This Row],[amount]]&gt;$L$17), 1, 0)</f>
        <v>0</v>
      </c>
    </row>
    <row r="8352" spans="1:9">
      <c r="A8352" t="s">
        <v>14426</v>
      </c>
      <c r="B8352" s="3">
        <v>45624</v>
      </c>
      <c r="C8352" t="s">
        <v>14427</v>
      </c>
      <c r="D8352">
        <v>290.27999999999997</v>
      </c>
      <c r="E8352" t="s">
        <v>52</v>
      </c>
      <c r="F8352" t="s">
        <v>26</v>
      </c>
      <c r="G8352" t="s">
        <v>39</v>
      </c>
      <c r="H8352" t="s">
        <v>40</v>
      </c>
      <c r="I8352">
        <f>IF(OR(financial_transactions3[[#This Row],[amount]]&lt;$L$16, financial_transactions3[[#This Row],[amount]]&gt;$L$17), 1, 0)</f>
        <v>1</v>
      </c>
    </row>
    <row r="8353" spans="1:9">
      <c r="A8353" t="s">
        <v>14428</v>
      </c>
      <c r="B8353" s="3">
        <v>45624</v>
      </c>
      <c r="C8353" t="s">
        <v>14429</v>
      </c>
      <c r="D8353">
        <v>15842.81</v>
      </c>
      <c r="E8353" t="s">
        <v>52</v>
      </c>
      <c r="F8353" t="s">
        <v>32</v>
      </c>
      <c r="G8353" t="s">
        <v>39</v>
      </c>
      <c r="H8353" t="s">
        <v>16080</v>
      </c>
      <c r="I8353">
        <f>IF(OR(financial_transactions3[[#This Row],[amount]]&lt;$L$16, financial_transactions3[[#This Row],[amount]]&gt;$L$17), 1, 0)</f>
        <v>1</v>
      </c>
    </row>
    <row r="8354" spans="1:9">
      <c r="A8354" t="s">
        <v>14430</v>
      </c>
      <c r="B8354" s="3">
        <v>45624</v>
      </c>
      <c r="C8354" t="s">
        <v>13128</v>
      </c>
      <c r="D8354">
        <v>1836.81</v>
      </c>
      <c r="E8354" t="s">
        <v>16079</v>
      </c>
      <c r="F8354" t="s">
        <v>26</v>
      </c>
      <c r="G8354" t="s">
        <v>21</v>
      </c>
      <c r="H8354" t="s">
        <v>16080</v>
      </c>
      <c r="I8354">
        <f>IF(OR(financial_transactions3[[#This Row],[amount]]&lt;$L$16, financial_transactions3[[#This Row],[amount]]&gt;$L$17), 1, 0)</f>
        <v>1</v>
      </c>
    </row>
    <row r="8355" spans="1:9">
      <c r="A8355" t="s">
        <v>14431</v>
      </c>
      <c r="B8355" s="3">
        <v>45624</v>
      </c>
      <c r="C8355" t="s">
        <v>284</v>
      </c>
      <c r="D8355">
        <v>1262.81</v>
      </c>
      <c r="E8355" t="s">
        <v>64</v>
      </c>
      <c r="F8355" t="s">
        <v>32</v>
      </c>
      <c r="G8355" t="s">
        <v>27</v>
      </c>
      <c r="H8355" t="s">
        <v>53</v>
      </c>
      <c r="I8355">
        <f>IF(OR(financial_transactions3[[#This Row],[amount]]&lt;$L$16, financial_transactions3[[#This Row],[amount]]&gt;$L$17), 1, 0)</f>
        <v>0</v>
      </c>
    </row>
    <row r="8356" spans="1:9">
      <c r="A8356" t="s">
        <v>14432</v>
      </c>
      <c r="B8356" s="3">
        <v>45624</v>
      </c>
      <c r="C8356" t="s">
        <v>759</v>
      </c>
      <c r="D8356">
        <v>1443.93</v>
      </c>
      <c r="E8356" t="s">
        <v>16079</v>
      </c>
      <c r="F8356" t="s">
        <v>61</v>
      </c>
      <c r="G8356" t="s">
        <v>21</v>
      </c>
      <c r="H8356" t="s">
        <v>57</v>
      </c>
      <c r="I8356">
        <f>IF(OR(financial_transactions3[[#This Row],[amount]]&lt;$L$16, financial_transactions3[[#This Row],[amount]]&gt;$L$17), 1, 0)</f>
        <v>0</v>
      </c>
    </row>
    <row r="8357" spans="1:9">
      <c r="A8357" t="s">
        <v>14433</v>
      </c>
      <c r="B8357" s="3">
        <v>45624</v>
      </c>
      <c r="C8357" t="s">
        <v>14434</v>
      </c>
      <c r="D8357">
        <v>586.5</v>
      </c>
      <c r="E8357" t="s">
        <v>70</v>
      </c>
      <c r="F8357" t="s">
        <v>32</v>
      </c>
      <c r="G8357" t="s">
        <v>39</v>
      </c>
      <c r="H8357" t="s">
        <v>109</v>
      </c>
      <c r="I8357">
        <f>IF(OR(financial_transactions3[[#This Row],[amount]]&lt;$L$16, financial_transactions3[[#This Row],[amount]]&gt;$L$17), 1, 0)</f>
        <v>0</v>
      </c>
    </row>
    <row r="8358" spans="1:9">
      <c r="A8358" t="s">
        <v>14435</v>
      </c>
      <c r="B8358" s="3">
        <v>45624</v>
      </c>
      <c r="C8358" t="s">
        <v>14436</v>
      </c>
      <c r="D8358">
        <v>714.07</v>
      </c>
      <c r="E8358" t="s">
        <v>67</v>
      </c>
      <c r="F8358" t="s">
        <v>61</v>
      </c>
      <c r="G8358" t="s">
        <v>21</v>
      </c>
      <c r="H8358" t="s">
        <v>94</v>
      </c>
      <c r="I8358">
        <f>IF(OR(financial_transactions3[[#This Row],[amount]]&lt;$L$16, financial_transactions3[[#This Row],[amount]]&gt;$L$17), 1, 0)</f>
        <v>0</v>
      </c>
    </row>
    <row r="8359" spans="1:9">
      <c r="A8359" t="s">
        <v>14437</v>
      </c>
      <c r="B8359" s="3">
        <v>45624</v>
      </c>
      <c r="C8359" t="s">
        <v>14438</v>
      </c>
      <c r="D8359">
        <v>974.73</v>
      </c>
      <c r="E8359" t="s">
        <v>31</v>
      </c>
      <c r="F8359" t="s">
        <v>32</v>
      </c>
      <c r="G8359" t="s">
        <v>21</v>
      </c>
      <c r="H8359" t="s">
        <v>16080</v>
      </c>
      <c r="I8359">
        <f>IF(OR(financial_transactions3[[#This Row],[amount]]&lt;$L$16, financial_transactions3[[#This Row],[amount]]&gt;$L$17), 1, 0)</f>
        <v>0</v>
      </c>
    </row>
    <row r="8360" spans="1:9">
      <c r="A8360" t="s">
        <v>14439</v>
      </c>
      <c r="B8360" s="3">
        <v>45624</v>
      </c>
      <c r="C8360" t="s">
        <v>14440</v>
      </c>
      <c r="D8360">
        <v>1771.31</v>
      </c>
      <c r="E8360" t="s">
        <v>16079</v>
      </c>
      <c r="F8360" t="s">
        <v>26</v>
      </c>
      <c r="G8360" t="s">
        <v>48</v>
      </c>
      <c r="H8360" t="s">
        <v>57</v>
      </c>
      <c r="I8360">
        <f>IF(OR(financial_transactions3[[#This Row],[amount]]&lt;$L$16, financial_transactions3[[#This Row],[amount]]&gt;$L$17), 1, 0)</f>
        <v>1</v>
      </c>
    </row>
    <row r="8361" spans="1:9">
      <c r="A8361" t="s">
        <v>14441</v>
      </c>
      <c r="B8361" s="3">
        <v>45624</v>
      </c>
      <c r="C8361" t="s">
        <v>14442</v>
      </c>
      <c r="D8361">
        <v>263.74</v>
      </c>
      <c r="E8361" t="s">
        <v>19</v>
      </c>
      <c r="F8361" t="s">
        <v>61</v>
      </c>
      <c r="G8361" t="s">
        <v>21</v>
      </c>
      <c r="H8361" t="s">
        <v>53</v>
      </c>
      <c r="I8361">
        <f>IF(OR(financial_transactions3[[#This Row],[amount]]&lt;$L$16, financial_transactions3[[#This Row],[amount]]&gt;$L$17), 1, 0)</f>
        <v>1</v>
      </c>
    </row>
    <row r="8362" spans="1:9">
      <c r="A8362" t="s">
        <v>14443</v>
      </c>
      <c r="B8362" s="3">
        <v>45624</v>
      </c>
      <c r="C8362" t="s">
        <v>12661</v>
      </c>
      <c r="D8362">
        <v>624.29999999999995</v>
      </c>
      <c r="E8362" t="s">
        <v>67</v>
      </c>
      <c r="F8362" t="s">
        <v>61</v>
      </c>
      <c r="G8362" t="s">
        <v>27</v>
      </c>
      <c r="H8362" t="s">
        <v>57</v>
      </c>
      <c r="I8362">
        <f>IF(OR(financial_transactions3[[#This Row],[amount]]&lt;$L$16, financial_transactions3[[#This Row],[amount]]&gt;$L$17), 1, 0)</f>
        <v>0</v>
      </c>
    </row>
    <row r="8363" spans="1:9">
      <c r="A8363" t="s">
        <v>14444</v>
      </c>
      <c r="B8363" s="3">
        <v>45624</v>
      </c>
      <c r="C8363" t="s">
        <v>10660</v>
      </c>
      <c r="D8363">
        <v>910</v>
      </c>
      <c r="E8363" t="s">
        <v>31</v>
      </c>
      <c r="F8363" t="s">
        <v>32</v>
      </c>
      <c r="G8363" t="s">
        <v>48</v>
      </c>
      <c r="H8363" t="s">
        <v>28</v>
      </c>
      <c r="I8363">
        <f>IF(OR(financial_transactions3[[#This Row],[amount]]&lt;$L$16, financial_transactions3[[#This Row],[amount]]&gt;$L$17), 1, 0)</f>
        <v>0</v>
      </c>
    </row>
    <row r="8364" spans="1:9">
      <c r="A8364" t="s">
        <v>14445</v>
      </c>
      <c r="B8364" s="3">
        <v>45624</v>
      </c>
      <c r="C8364" t="s">
        <v>14446</v>
      </c>
      <c r="D8364">
        <v>604.74</v>
      </c>
      <c r="E8364" t="s">
        <v>70</v>
      </c>
      <c r="F8364" t="s">
        <v>32</v>
      </c>
      <c r="G8364" t="s">
        <v>21</v>
      </c>
      <c r="H8364" t="s">
        <v>57</v>
      </c>
      <c r="I8364">
        <f>IF(OR(financial_transactions3[[#This Row],[amount]]&lt;$L$16, financial_transactions3[[#This Row],[amount]]&gt;$L$17), 1, 0)</f>
        <v>0</v>
      </c>
    </row>
    <row r="8365" spans="1:9">
      <c r="A8365" t="s">
        <v>14447</v>
      </c>
      <c r="B8365" s="3">
        <v>45624</v>
      </c>
      <c r="C8365" t="s">
        <v>8905</v>
      </c>
      <c r="D8365">
        <v>13953.28</v>
      </c>
      <c r="E8365" t="s">
        <v>25</v>
      </c>
      <c r="F8365" t="s">
        <v>32</v>
      </c>
      <c r="G8365" t="s">
        <v>39</v>
      </c>
      <c r="H8365" t="s">
        <v>36</v>
      </c>
      <c r="I8365">
        <f>IF(OR(financial_transactions3[[#This Row],[amount]]&lt;$L$16, financial_transactions3[[#This Row],[amount]]&gt;$L$17), 1, 0)</f>
        <v>1</v>
      </c>
    </row>
    <row r="8366" spans="1:9">
      <c r="A8366" t="s">
        <v>14448</v>
      </c>
      <c r="B8366" s="3">
        <v>45624</v>
      </c>
      <c r="C8366" t="s">
        <v>14449</v>
      </c>
      <c r="D8366">
        <v>1149.3599999999999</v>
      </c>
      <c r="E8366" t="s">
        <v>67</v>
      </c>
      <c r="F8366" t="s">
        <v>61</v>
      </c>
      <c r="G8366" t="s">
        <v>21</v>
      </c>
      <c r="H8366" t="s">
        <v>94</v>
      </c>
      <c r="I8366">
        <f>IF(OR(financial_transactions3[[#This Row],[amount]]&lt;$L$16, financial_transactions3[[#This Row],[amount]]&gt;$L$17), 1, 0)</f>
        <v>0</v>
      </c>
    </row>
    <row r="8367" spans="1:9">
      <c r="A8367" t="s">
        <v>14450</v>
      </c>
      <c r="B8367" s="3">
        <v>45624</v>
      </c>
      <c r="C8367" t="s">
        <v>9771</v>
      </c>
      <c r="D8367">
        <v>1796.48</v>
      </c>
      <c r="E8367" t="s">
        <v>19</v>
      </c>
      <c r="F8367" t="s">
        <v>26</v>
      </c>
      <c r="G8367" t="s">
        <v>21</v>
      </c>
      <c r="H8367" t="s">
        <v>22</v>
      </c>
      <c r="I8367">
        <f>IF(OR(financial_transactions3[[#This Row],[amount]]&lt;$L$16, financial_transactions3[[#This Row],[amount]]&gt;$L$17), 1, 0)</f>
        <v>1</v>
      </c>
    </row>
    <row r="8368" spans="1:9">
      <c r="A8368" t="s">
        <v>14451</v>
      </c>
      <c r="B8368" s="3">
        <v>45624</v>
      </c>
      <c r="C8368" t="s">
        <v>2649</v>
      </c>
      <c r="D8368">
        <v>556.24</v>
      </c>
      <c r="E8368" t="s">
        <v>67</v>
      </c>
      <c r="F8368" t="s">
        <v>32</v>
      </c>
      <c r="G8368" t="s">
        <v>21</v>
      </c>
      <c r="H8368" t="s">
        <v>22</v>
      </c>
      <c r="I8368">
        <f>IF(OR(financial_transactions3[[#This Row],[amount]]&lt;$L$16, financial_transactions3[[#This Row],[amount]]&gt;$L$17), 1, 0)</f>
        <v>1</v>
      </c>
    </row>
    <row r="8369" spans="1:9">
      <c r="A8369" t="s">
        <v>14452</v>
      </c>
      <c r="B8369" s="3">
        <v>45624</v>
      </c>
      <c r="C8369" t="s">
        <v>14453</v>
      </c>
      <c r="D8369">
        <v>823.89</v>
      </c>
      <c r="E8369" t="s">
        <v>16110</v>
      </c>
      <c r="F8369" t="s">
        <v>32</v>
      </c>
      <c r="G8369" t="s">
        <v>21</v>
      </c>
      <c r="H8369" t="s">
        <v>57</v>
      </c>
      <c r="I8369">
        <f>IF(OR(financial_transactions3[[#This Row],[amount]]&lt;$L$16, financial_transactions3[[#This Row],[amount]]&gt;$L$17), 1, 0)</f>
        <v>0</v>
      </c>
    </row>
    <row r="8370" spans="1:9">
      <c r="A8370" t="s">
        <v>14454</v>
      </c>
      <c r="B8370" s="3">
        <v>45624</v>
      </c>
      <c r="C8370" t="s">
        <v>2381</v>
      </c>
      <c r="D8370">
        <v>1504.38</v>
      </c>
      <c r="E8370" t="s">
        <v>70</v>
      </c>
      <c r="F8370" t="s">
        <v>32</v>
      </c>
      <c r="G8370" t="s">
        <v>21</v>
      </c>
      <c r="H8370" t="s">
        <v>22</v>
      </c>
      <c r="I8370">
        <f>IF(OR(financial_transactions3[[#This Row],[amount]]&lt;$L$16, financial_transactions3[[#This Row],[amount]]&gt;$L$17), 1, 0)</f>
        <v>0</v>
      </c>
    </row>
    <row r="8371" spans="1:9">
      <c r="A8371" t="s">
        <v>14455</v>
      </c>
      <c r="B8371" s="3">
        <v>45624</v>
      </c>
      <c r="C8371" t="s">
        <v>12249</v>
      </c>
      <c r="D8371">
        <v>152.03</v>
      </c>
      <c r="E8371" t="s">
        <v>31</v>
      </c>
      <c r="F8371" t="s">
        <v>32</v>
      </c>
      <c r="G8371" t="s">
        <v>27</v>
      </c>
      <c r="H8371" t="s">
        <v>16080</v>
      </c>
      <c r="I8371">
        <f>IF(OR(financial_transactions3[[#This Row],[amount]]&lt;$L$16, financial_transactions3[[#This Row],[amount]]&gt;$L$17), 1, 0)</f>
        <v>1</v>
      </c>
    </row>
    <row r="8372" spans="1:9">
      <c r="A8372" t="s">
        <v>14456</v>
      </c>
      <c r="B8372" s="3">
        <v>45624</v>
      </c>
      <c r="C8372" t="s">
        <v>5741</v>
      </c>
      <c r="D8372">
        <v>234.51</v>
      </c>
      <c r="E8372" t="s">
        <v>122</v>
      </c>
      <c r="F8372" t="s">
        <v>26</v>
      </c>
      <c r="G8372" t="s">
        <v>39</v>
      </c>
      <c r="H8372" t="s">
        <v>176</v>
      </c>
      <c r="I8372">
        <f>IF(OR(financial_transactions3[[#This Row],[amount]]&lt;$L$16, financial_transactions3[[#This Row],[amount]]&gt;$L$17), 1, 0)</f>
        <v>1</v>
      </c>
    </row>
    <row r="8373" spans="1:9">
      <c r="A8373" t="s">
        <v>14457</v>
      </c>
      <c r="B8373" s="3">
        <v>45624</v>
      </c>
      <c r="C8373" t="s">
        <v>6669</v>
      </c>
      <c r="D8373">
        <v>1486.03</v>
      </c>
      <c r="E8373" t="s">
        <v>16079</v>
      </c>
      <c r="F8373" t="s">
        <v>32</v>
      </c>
      <c r="G8373" t="s">
        <v>39</v>
      </c>
      <c r="H8373" t="s">
        <v>75</v>
      </c>
      <c r="I8373">
        <f>IF(OR(financial_transactions3[[#This Row],[amount]]&lt;$L$16, financial_transactions3[[#This Row],[amount]]&gt;$L$17), 1, 0)</f>
        <v>0</v>
      </c>
    </row>
    <row r="8374" spans="1:9">
      <c r="A8374" t="s">
        <v>14458</v>
      </c>
      <c r="B8374" s="3">
        <v>45624</v>
      </c>
      <c r="C8374" t="s">
        <v>11816</v>
      </c>
      <c r="D8374">
        <v>70.650000000000006</v>
      </c>
      <c r="E8374" t="s">
        <v>16110</v>
      </c>
      <c r="F8374" t="s">
        <v>32</v>
      </c>
      <c r="G8374" t="s">
        <v>27</v>
      </c>
      <c r="H8374" t="s">
        <v>22</v>
      </c>
      <c r="I8374">
        <f>IF(OR(financial_transactions3[[#This Row],[amount]]&lt;$L$16, financial_transactions3[[#This Row],[amount]]&gt;$L$17), 1, 0)</f>
        <v>1</v>
      </c>
    </row>
    <row r="8375" spans="1:9">
      <c r="A8375" t="s">
        <v>14459</v>
      </c>
      <c r="B8375" s="3">
        <v>45624</v>
      </c>
      <c r="C8375" t="s">
        <v>14460</v>
      </c>
      <c r="D8375">
        <v>824.24</v>
      </c>
      <c r="E8375" t="s">
        <v>70</v>
      </c>
      <c r="F8375" t="s">
        <v>26</v>
      </c>
      <c r="G8375" t="s">
        <v>21</v>
      </c>
      <c r="H8375" t="s">
        <v>176</v>
      </c>
      <c r="I8375">
        <f>IF(OR(financial_transactions3[[#This Row],[amount]]&lt;$L$16, financial_transactions3[[#This Row],[amount]]&gt;$L$17), 1, 0)</f>
        <v>0</v>
      </c>
    </row>
    <row r="8376" spans="1:9">
      <c r="A8376" t="s">
        <v>14461</v>
      </c>
      <c r="B8376" s="3">
        <v>45624</v>
      </c>
      <c r="C8376" t="s">
        <v>2756</v>
      </c>
      <c r="D8376">
        <v>142.02000000000001</v>
      </c>
      <c r="E8376" t="s">
        <v>25</v>
      </c>
      <c r="F8376" t="s">
        <v>61</v>
      </c>
      <c r="G8376" t="s">
        <v>39</v>
      </c>
      <c r="H8376" t="s">
        <v>49</v>
      </c>
      <c r="I8376">
        <f>IF(OR(financial_transactions3[[#This Row],[amount]]&lt;$L$16, financial_transactions3[[#This Row],[amount]]&gt;$L$17), 1, 0)</f>
        <v>1</v>
      </c>
    </row>
    <row r="8377" spans="1:9">
      <c r="A8377" t="s">
        <v>14462</v>
      </c>
      <c r="B8377" s="3">
        <v>45624</v>
      </c>
      <c r="C8377" t="s">
        <v>14463</v>
      </c>
      <c r="D8377">
        <v>1899.83</v>
      </c>
      <c r="E8377" t="s">
        <v>47</v>
      </c>
      <c r="F8377" t="s">
        <v>32</v>
      </c>
      <c r="G8377" t="s">
        <v>21</v>
      </c>
      <c r="H8377" t="s">
        <v>94</v>
      </c>
      <c r="I8377">
        <f>IF(OR(financial_transactions3[[#This Row],[amount]]&lt;$L$16, financial_transactions3[[#This Row],[amount]]&gt;$L$17), 1, 0)</f>
        <v>1</v>
      </c>
    </row>
    <row r="8378" spans="1:9">
      <c r="A8378" t="s">
        <v>14464</v>
      </c>
      <c r="B8378" s="3">
        <v>45624</v>
      </c>
      <c r="C8378" t="s">
        <v>2936</v>
      </c>
      <c r="D8378">
        <v>775.01</v>
      </c>
      <c r="E8378" t="s">
        <v>19</v>
      </c>
      <c r="F8378" t="s">
        <v>32</v>
      </c>
      <c r="G8378" t="s">
        <v>39</v>
      </c>
      <c r="H8378" t="s">
        <v>33</v>
      </c>
      <c r="I8378">
        <f>IF(OR(financial_transactions3[[#This Row],[amount]]&lt;$L$16, financial_transactions3[[#This Row],[amount]]&gt;$L$17), 1, 0)</f>
        <v>0</v>
      </c>
    </row>
    <row r="8379" spans="1:9">
      <c r="A8379" t="s">
        <v>14465</v>
      </c>
      <c r="B8379" s="3">
        <v>45624</v>
      </c>
      <c r="C8379" t="s">
        <v>13982</v>
      </c>
      <c r="D8379">
        <v>498.06</v>
      </c>
      <c r="E8379" t="s">
        <v>122</v>
      </c>
      <c r="F8379" t="s">
        <v>61</v>
      </c>
      <c r="G8379" t="s">
        <v>21</v>
      </c>
      <c r="H8379" t="s">
        <v>75</v>
      </c>
      <c r="I8379">
        <f>IF(OR(financial_transactions3[[#This Row],[amount]]&lt;$L$16, financial_transactions3[[#This Row],[amount]]&gt;$L$17), 1, 0)</f>
        <v>1</v>
      </c>
    </row>
    <row r="8380" spans="1:9">
      <c r="A8380" t="s">
        <v>14468</v>
      </c>
      <c r="B8380" s="3">
        <v>45624</v>
      </c>
      <c r="C8380" t="s">
        <v>1660</v>
      </c>
      <c r="D8380">
        <v>1174.95</v>
      </c>
      <c r="E8380" t="s">
        <v>16079</v>
      </c>
      <c r="F8380" t="s">
        <v>61</v>
      </c>
      <c r="G8380" t="s">
        <v>48</v>
      </c>
      <c r="H8380" t="s">
        <v>94</v>
      </c>
      <c r="I8380">
        <f>IF(OR(financial_transactions3[[#This Row],[amount]]&lt;$L$16, financial_transactions3[[#This Row],[amount]]&gt;$L$17), 1, 0)</f>
        <v>0</v>
      </c>
    </row>
    <row r="8381" spans="1:9">
      <c r="A8381" t="s">
        <v>14469</v>
      </c>
      <c r="B8381" s="3">
        <v>45624</v>
      </c>
      <c r="C8381" t="s">
        <v>12892</v>
      </c>
      <c r="D8381">
        <v>1821.17</v>
      </c>
      <c r="E8381" t="s">
        <v>122</v>
      </c>
      <c r="F8381" t="s">
        <v>26</v>
      </c>
      <c r="G8381" t="s">
        <v>48</v>
      </c>
      <c r="H8381" t="s">
        <v>87</v>
      </c>
      <c r="I8381">
        <f>IF(OR(financial_transactions3[[#This Row],[amount]]&lt;$L$16, financial_transactions3[[#This Row],[amount]]&gt;$L$17), 1, 0)</f>
        <v>1</v>
      </c>
    </row>
    <row r="8382" spans="1:9">
      <c r="A8382" t="s">
        <v>14470</v>
      </c>
      <c r="B8382" s="3">
        <v>45624</v>
      </c>
      <c r="C8382" t="s">
        <v>14471</v>
      </c>
      <c r="D8382">
        <v>700.92</v>
      </c>
      <c r="E8382" t="s">
        <v>19</v>
      </c>
      <c r="F8382" t="s">
        <v>20</v>
      </c>
      <c r="G8382" t="s">
        <v>39</v>
      </c>
      <c r="H8382" t="s">
        <v>123</v>
      </c>
      <c r="I8382">
        <f>IF(OR(financial_transactions3[[#This Row],[amount]]&lt;$L$16, financial_transactions3[[#This Row],[amount]]&gt;$L$17), 1, 0)</f>
        <v>0</v>
      </c>
    </row>
    <row r="8383" spans="1:9">
      <c r="A8383" t="s">
        <v>14472</v>
      </c>
      <c r="B8383" s="3">
        <v>45625</v>
      </c>
      <c r="C8383" t="s">
        <v>1453</v>
      </c>
      <c r="D8383">
        <v>253.45</v>
      </c>
      <c r="E8383" t="s">
        <v>16110</v>
      </c>
      <c r="F8383" t="s">
        <v>26</v>
      </c>
      <c r="G8383" t="s">
        <v>48</v>
      </c>
      <c r="H8383" t="s">
        <v>33</v>
      </c>
      <c r="I8383">
        <f>IF(OR(financial_transactions3[[#This Row],[amount]]&lt;$L$16, financial_transactions3[[#This Row],[amount]]&gt;$L$17), 1, 0)</f>
        <v>1</v>
      </c>
    </row>
    <row r="8384" spans="1:9">
      <c r="A8384" t="s">
        <v>14473</v>
      </c>
      <c r="B8384" s="3">
        <v>45625</v>
      </c>
      <c r="C8384" t="s">
        <v>7135</v>
      </c>
      <c r="D8384">
        <v>453.22</v>
      </c>
      <c r="E8384" t="s">
        <v>25</v>
      </c>
      <c r="F8384" t="s">
        <v>32</v>
      </c>
      <c r="G8384" t="s">
        <v>39</v>
      </c>
      <c r="H8384" t="s">
        <v>49</v>
      </c>
      <c r="I8384">
        <f>IF(OR(financial_transactions3[[#This Row],[amount]]&lt;$L$16, financial_transactions3[[#This Row],[amount]]&gt;$L$17), 1, 0)</f>
        <v>1</v>
      </c>
    </row>
    <row r="8385" spans="1:9">
      <c r="A8385" t="s">
        <v>14474</v>
      </c>
      <c r="B8385" s="3">
        <v>45625</v>
      </c>
      <c r="C8385" t="s">
        <v>14475</v>
      </c>
      <c r="D8385">
        <v>1277.26</v>
      </c>
      <c r="E8385" t="s">
        <v>25</v>
      </c>
      <c r="F8385" t="s">
        <v>32</v>
      </c>
      <c r="G8385" t="s">
        <v>39</v>
      </c>
      <c r="H8385" t="s">
        <v>75</v>
      </c>
      <c r="I8385">
        <f>IF(OR(financial_transactions3[[#This Row],[amount]]&lt;$L$16, financial_transactions3[[#This Row],[amount]]&gt;$L$17), 1, 0)</f>
        <v>0</v>
      </c>
    </row>
    <row r="8386" spans="1:9">
      <c r="A8386" t="s">
        <v>14476</v>
      </c>
      <c r="B8386" s="3">
        <v>45625</v>
      </c>
      <c r="C8386" t="s">
        <v>2237</v>
      </c>
      <c r="D8386">
        <v>1446.8</v>
      </c>
      <c r="E8386" t="s">
        <v>25</v>
      </c>
      <c r="F8386" t="s">
        <v>32</v>
      </c>
      <c r="G8386" t="s">
        <v>48</v>
      </c>
      <c r="H8386" t="s">
        <v>87</v>
      </c>
      <c r="I8386">
        <f>IF(OR(financial_transactions3[[#This Row],[amount]]&lt;$L$16, financial_transactions3[[#This Row],[amount]]&gt;$L$17), 1, 0)</f>
        <v>0</v>
      </c>
    </row>
    <row r="8387" spans="1:9">
      <c r="A8387" t="s">
        <v>14477</v>
      </c>
      <c r="B8387" s="3">
        <v>45625</v>
      </c>
      <c r="C8387" t="s">
        <v>14478</v>
      </c>
      <c r="D8387">
        <v>986.78</v>
      </c>
      <c r="E8387" t="s">
        <v>25</v>
      </c>
      <c r="F8387" t="s">
        <v>26</v>
      </c>
      <c r="G8387" t="s">
        <v>48</v>
      </c>
      <c r="H8387" t="s">
        <v>176</v>
      </c>
      <c r="I8387">
        <f>IF(OR(financial_transactions3[[#This Row],[amount]]&lt;$L$16, financial_transactions3[[#This Row],[amount]]&gt;$L$17), 1, 0)</f>
        <v>0</v>
      </c>
    </row>
    <row r="8388" spans="1:9">
      <c r="A8388" t="s">
        <v>14479</v>
      </c>
      <c r="B8388" s="3">
        <v>45625</v>
      </c>
      <c r="C8388" t="s">
        <v>14311</v>
      </c>
      <c r="D8388">
        <v>820.2</v>
      </c>
      <c r="E8388" t="s">
        <v>31</v>
      </c>
      <c r="F8388" t="s">
        <v>26</v>
      </c>
      <c r="G8388" t="s">
        <v>27</v>
      </c>
      <c r="H8388" t="s">
        <v>36</v>
      </c>
      <c r="I8388">
        <f>IF(OR(financial_transactions3[[#This Row],[amount]]&lt;$L$16, financial_transactions3[[#This Row],[amount]]&gt;$L$17), 1, 0)</f>
        <v>0</v>
      </c>
    </row>
    <row r="8389" spans="1:9">
      <c r="A8389" t="s">
        <v>14480</v>
      </c>
      <c r="B8389" s="3">
        <v>45625</v>
      </c>
      <c r="C8389" t="s">
        <v>6098</v>
      </c>
      <c r="D8389">
        <v>334.13</v>
      </c>
      <c r="E8389" t="s">
        <v>64</v>
      </c>
      <c r="F8389" t="s">
        <v>32</v>
      </c>
      <c r="G8389" t="s">
        <v>39</v>
      </c>
      <c r="H8389" t="s">
        <v>40</v>
      </c>
      <c r="I8389">
        <f>IF(OR(financial_transactions3[[#This Row],[amount]]&lt;$L$16, financial_transactions3[[#This Row],[amount]]&gt;$L$17), 1, 0)</f>
        <v>1</v>
      </c>
    </row>
    <row r="8390" spans="1:9">
      <c r="A8390" t="s">
        <v>14481</v>
      </c>
      <c r="B8390" s="3">
        <v>45625</v>
      </c>
      <c r="C8390" t="s">
        <v>14482</v>
      </c>
      <c r="D8390">
        <v>1843.7</v>
      </c>
      <c r="E8390" t="s">
        <v>67</v>
      </c>
      <c r="F8390" t="s">
        <v>61</v>
      </c>
      <c r="G8390" t="s">
        <v>48</v>
      </c>
      <c r="H8390" t="s">
        <v>40</v>
      </c>
      <c r="I8390">
        <f>IF(OR(financial_transactions3[[#This Row],[amount]]&lt;$L$16, financial_transactions3[[#This Row],[amount]]&gt;$L$17), 1, 0)</f>
        <v>1</v>
      </c>
    </row>
    <row r="8391" spans="1:9">
      <c r="A8391" t="s">
        <v>14483</v>
      </c>
      <c r="B8391" s="3">
        <v>45625</v>
      </c>
      <c r="C8391" t="s">
        <v>4621</v>
      </c>
      <c r="D8391">
        <v>1706.93</v>
      </c>
      <c r="E8391" t="s">
        <v>16079</v>
      </c>
      <c r="F8391" t="s">
        <v>32</v>
      </c>
      <c r="G8391" t="s">
        <v>39</v>
      </c>
      <c r="H8391" t="s">
        <v>94</v>
      </c>
      <c r="I8391">
        <f>IF(OR(financial_transactions3[[#This Row],[amount]]&lt;$L$16, financial_transactions3[[#This Row],[amount]]&gt;$L$17), 1, 0)</f>
        <v>1</v>
      </c>
    </row>
    <row r="8392" spans="1:9">
      <c r="A8392" t="s">
        <v>14484</v>
      </c>
      <c r="B8392" s="3">
        <v>45625</v>
      </c>
      <c r="C8392" t="s">
        <v>8110</v>
      </c>
      <c r="D8392">
        <v>928.91</v>
      </c>
      <c r="E8392" t="s">
        <v>67</v>
      </c>
      <c r="F8392" t="s">
        <v>20</v>
      </c>
      <c r="G8392" t="s">
        <v>39</v>
      </c>
      <c r="H8392" t="s">
        <v>57</v>
      </c>
      <c r="I8392">
        <f>IF(OR(financial_transactions3[[#This Row],[amount]]&lt;$L$16, financial_transactions3[[#This Row],[amount]]&gt;$L$17), 1, 0)</f>
        <v>0</v>
      </c>
    </row>
    <row r="8393" spans="1:9">
      <c r="A8393" t="s">
        <v>14485</v>
      </c>
      <c r="B8393" s="3">
        <v>45625</v>
      </c>
      <c r="C8393" t="s">
        <v>9747</v>
      </c>
      <c r="D8393">
        <v>1930.8</v>
      </c>
      <c r="E8393" t="s">
        <v>19</v>
      </c>
      <c r="F8393" t="s">
        <v>20</v>
      </c>
      <c r="G8393" t="s">
        <v>27</v>
      </c>
      <c r="H8393" t="s">
        <v>123</v>
      </c>
      <c r="I8393">
        <f>IF(OR(financial_transactions3[[#This Row],[amount]]&lt;$L$16, financial_transactions3[[#This Row],[amount]]&gt;$L$17), 1, 0)</f>
        <v>1</v>
      </c>
    </row>
    <row r="8394" spans="1:9">
      <c r="A8394" t="s">
        <v>14486</v>
      </c>
      <c r="B8394" s="3">
        <v>45625</v>
      </c>
      <c r="C8394" t="s">
        <v>11278</v>
      </c>
      <c r="D8394">
        <v>344.68</v>
      </c>
      <c r="E8394" t="s">
        <v>16110</v>
      </c>
      <c r="F8394" t="s">
        <v>26</v>
      </c>
      <c r="G8394" t="s">
        <v>48</v>
      </c>
      <c r="H8394" t="s">
        <v>40</v>
      </c>
      <c r="I8394">
        <f>IF(OR(financial_transactions3[[#This Row],[amount]]&lt;$L$16, financial_transactions3[[#This Row],[amount]]&gt;$L$17), 1, 0)</f>
        <v>1</v>
      </c>
    </row>
    <row r="8395" spans="1:9">
      <c r="A8395" t="s">
        <v>14489</v>
      </c>
      <c r="B8395" s="3">
        <v>45625</v>
      </c>
      <c r="C8395" t="s">
        <v>14490</v>
      </c>
      <c r="D8395">
        <v>510.19</v>
      </c>
      <c r="E8395" t="s">
        <v>19</v>
      </c>
      <c r="F8395" t="s">
        <v>20</v>
      </c>
      <c r="G8395" t="s">
        <v>27</v>
      </c>
      <c r="H8395" t="s">
        <v>44</v>
      </c>
      <c r="I8395">
        <f>IF(OR(financial_transactions3[[#This Row],[amount]]&lt;$L$16, financial_transactions3[[#This Row],[amount]]&gt;$L$17), 1, 0)</f>
        <v>1</v>
      </c>
    </row>
    <row r="8396" spans="1:9">
      <c r="A8396" t="s">
        <v>14491</v>
      </c>
      <c r="B8396" s="3">
        <v>45625</v>
      </c>
      <c r="C8396" t="s">
        <v>10919</v>
      </c>
      <c r="D8396">
        <v>233.78</v>
      </c>
      <c r="E8396" t="s">
        <v>19</v>
      </c>
      <c r="F8396" t="s">
        <v>26</v>
      </c>
      <c r="G8396" t="s">
        <v>27</v>
      </c>
      <c r="H8396" t="s">
        <v>28</v>
      </c>
      <c r="I8396">
        <f>IF(OR(financial_transactions3[[#This Row],[amount]]&lt;$L$16, financial_transactions3[[#This Row],[amount]]&gt;$L$17), 1, 0)</f>
        <v>1</v>
      </c>
    </row>
    <row r="8397" spans="1:9">
      <c r="A8397" t="s">
        <v>14492</v>
      </c>
      <c r="B8397" s="3">
        <v>45625</v>
      </c>
      <c r="C8397" t="s">
        <v>14493</v>
      </c>
      <c r="D8397">
        <v>1945.01</v>
      </c>
      <c r="E8397" t="s">
        <v>16110</v>
      </c>
      <c r="F8397" t="s">
        <v>26</v>
      </c>
      <c r="G8397" t="s">
        <v>39</v>
      </c>
      <c r="H8397" t="s">
        <v>22</v>
      </c>
      <c r="I8397">
        <f>IF(OR(financial_transactions3[[#This Row],[amount]]&lt;$L$16, financial_transactions3[[#This Row],[amount]]&gt;$L$17), 1, 0)</f>
        <v>1</v>
      </c>
    </row>
    <row r="8398" spans="1:9">
      <c r="A8398" t="s">
        <v>14494</v>
      </c>
      <c r="B8398" s="3">
        <v>45625</v>
      </c>
      <c r="C8398" t="s">
        <v>14495</v>
      </c>
      <c r="D8398">
        <v>1847.79</v>
      </c>
      <c r="E8398" t="s">
        <v>25</v>
      </c>
      <c r="F8398" t="s">
        <v>32</v>
      </c>
      <c r="G8398" t="s">
        <v>27</v>
      </c>
      <c r="H8398" t="s">
        <v>123</v>
      </c>
      <c r="I8398">
        <f>IF(OR(financial_transactions3[[#This Row],[amount]]&lt;$L$16, financial_transactions3[[#This Row],[amount]]&gt;$L$17), 1, 0)</f>
        <v>1</v>
      </c>
    </row>
    <row r="8399" spans="1:9">
      <c r="A8399" t="s">
        <v>14496</v>
      </c>
      <c r="B8399" s="3">
        <v>45625</v>
      </c>
      <c r="C8399" t="s">
        <v>1403</v>
      </c>
      <c r="D8399">
        <v>1627.21</v>
      </c>
      <c r="E8399" t="s">
        <v>70</v>
      </c>
      <c r="F8399" t="s">
        <v>26</v>
      </c>
      <c r="G8399" t="s">
        <v>39</v>
      </c>
      <c r="H8399" t="s">
        <v>44</v>
      </c>
      <c r="I8399">
        <f>IF(OR(financial_transactions3[[#This Row],[amount]]&lt;$L$16, financial_transactions3[[#This Row],[amount]]&gt;$L$17), 1, 0)</f>
        <v>1</v>
      </c>
    </row>
    <row r="8400" spans="1:9">
      <c r="A8400" t="s">
        <v>14497</v>
      </c>
      <c r="B8400" s="3">
        <v>45625</v>
      </c>
      <c r="C8400" t="s">
        <v>298</v>
      </c>
      <c r="D8400">
        <v>856.29</v>
      </c>
      <c r="E8400" t="s">
        <v>31</v>
      </c>
      <c r="F8400" t="s">
        <v>20</v>
      </c>
      <c r="G8400" t="s">
        <v>48</v>
      </c>
      <c r="H8400" t="s">
        <v>16080</v>
      </c>
      <c r="I8400">
        <f>IF(OR(financial_transactions3[[#This Row],[amount]]&lt;$L$16, financial_transactions3[[#This Row],[amount]]&gt;$L$17), 1, 0)</f>
        <v>0</v>
      </c>
    </row>
    <row r="8401" spans="1:9">
      <c r="A8401" t="s">
        <v>14498</v>
      </c>
      <c r="B8401" s="3">
        <v>45625</v>
      </c>
      <c r="C8401" t="s">
        <v>14499</v>
      </c>
      <c r="D8401">
        <v>300.44</v>
      </c>
      <c r="E8401" t="s">
        <v>25</v>
      </c>
      <c r="F8401" t="s">
        <v>32</v>
      </c>
      <c r="G8401" t="s">
        <v>39</v>
      </c>
      <c r="H8401" t="s">
        <v>28</v>
      </c>
      <c r="I8401">
        <f>IF(OR(financial_transactions3[[#This Row],[amount]]&lt;$L$16, financial_transactions3[[#This Row],[amount]]&gt;$L$17), 1, 0)</f>
        <v>1</v>
      </c>
    </row>
    <row r="8402" spans="1:9">
      <c r="A8402" t="s">
        <v>14500</v>
      </c>
      <c r="B8402" s="3">
        <v>45625</v>
      </c>
      <c r="C8402" t="s">
        <v>14501</v>
      </c>
      <c r="D8402">
        <v>1076.78</v>
      </c>
      <c r="E8402" t="s">
        <v>67</v>
      </c>
      <c r="F8402" t="s">
        <v>61</v>
      </c>
      <c r="G8402" t="s">
        <v>27</v>
      </c>
      <c r="H8402" t="s">
        <v>16080</v>
      </c>
      <c r="I8402">
        <f>IF(OR(financial_transactions3[[#This Row],[amount]]&lt;$L$16, financial_transactions3[[#This Row],[amount]]&gt;$L$17), 1, 0)</f>
        <v>0</v>
      </c>
    </row>
    <row r="8403" spans="1:9">
      <c r="A8403" t="s">
        <v>14502</v>
      </c>
      <c r="B8403" s="3">
        <v>45625</v>
      </c>
      <c r="C8403" t="s">
        <v>5984</v>
      </c>
      <c r="D8403">
        <v>1959.4</v>
      </c>
      <c r="E8403" t="s">
        <v>67</v>
      </c>
      <c r="F8403" t="s">
        <v>20</v>
      </c>
      <c r="G8403" t="s">
        <v>21</v>
      </c>
      <c r="H8403" t="s">
        <v>109</v>
      </c>
      <c r="I8403">
        <f>IF(OR(financial_transactions3[[#This Row],[amount]]&lt;$L$16, financial_transactions3[[#This Row],[amount]]&gt;$L$17), 1, 0)</f>
        <v>1</v>
      </c>
    </row>
    <row r="8404" spans="1:9">
      <c r="A8404" t="s">
        <v>14503</v>
      </c>
      <c r="B8404" s="3">
        <v>45625</v>
      </c>
      <c r="C8404" t="s">
        <v>7787</v>
      </c>
      <c r="D8404">
        <v>885.92</v>
      </c>
      <c r="E8404" t="s">
        <v>47</v>
      </c>
      <c r="F8404" t="s">
        <v>20</v>
      </c>
      <c r="G8404" t="s">
        <v>39</v>
      </c>
      <c r="H8404" t="s">
        <v>176</v>
      </c>
      <c r="I8404">
        <f>IF(OR(financial_transactions3[[#This Row],[amount]]&lt;$L$16, financial_transactions3[[#This Row],[amount]]&gt;$L$17), 1, 0)</f>
        <v>0</v>
      </c>
    </row>
    <row r="8405" spans="1:9">
      <c r="A8405" t="s">
        <v>14505</v>
      </c>
      <c r="B8405" s="3">
        <v>45625</v>
      </c>
      <c r="C8405" t="s">
        <v>1858</v>
      </c>
      <c r="D8405">
        <v>1983.05</v>
      </c>
      <c r="E8405" t="s">
        <v>25</v>
      </c>
      <c r="F8405" t="s">
        <v>26</v>
      </c>
      <c r="G8405" t="s">
        <v>21</v>
      </c>
      <c r="H8405" t="s">
        <v>87</v>
      </c>
      <c r="I8405">
        <f>IF(OR(financial_transactions3[[#This Row],[amount]]&lt;$L$16, financial_transactions3[[#This Row],[amount]]&gt;$L$17), 1, 0)</f>
        <v>1</v>
      </c>
    </row>
    <row r="8406" spans="1:9">
      <c r="A8406" t="s">
        <v>14506</v>
      </c>
      <c r="B8406" s="3">
        <v>45625</v>
      </c>
      <c r="C8406" t="s">
        <v>10240</v>
      </c>
      <c r="D8406">
        <v>1752.65</v>
      </c>
      <c r="E8406" t="s">
        <v>16110</v>
      </c>
      <c r="F8406" t="s">
        <v>32</v>
      </c>
      <c r="G8406" t="s">
        <v>21</v>
      </c>
      <c r="H8406" t="s">
        <v>16080</v>
      </c>
      <c r="I8406">
        <f>IF(OR(financial_transactions3[[#This Row],[amount]]&lt;$L$16, financial_transactions3[[#This Row],[amount]]&gt;$L$17), 1, 0)</f>
        <v>1</v>
      </c>
    </row>
    <row r="8407" spans="1:9">
      <c r="A8407" t="s">
        <v>14507</v>
      </c>
      <c r="B8407" s="3">
        <v>45625</v>
      </c>
      <c r="C8407" t="s">
        <v>14508</v>
      </c>
      <c r="D8407">
        <v>217.95</v>
      </c>
      <c r="E8407" t="s">
        <v>25</v>
      </c>
      <c r="F8407" t="s">
        <v>20</v>
      </c>
      <c r="G8407" t="s">
        <v>48</v>
      </c>
      <c r="H8407" t="s">
        <v>16080</v>
      </c>
      <c r="I8407">
        <f>IF(OR(financial_transactions3[[#This Row],[amount]]&lt;$L$16, financial_transactions3[[#This Row],[amount]]&gt;$L$17), 1, 0)</f>
        <v>1</v>
      </c>
    </row>
    <row r="8408" spans="1:9">
      <c r="A8408" t="s">
        <v>14509</v>
      </c>
      <c r="B8408" s="3">
        <v>45625</v>
      </c>
      <c r="C8408" t="s">
        <v>336</v>
      </c>
      <c r="D8408">
        <v>958.2</v>
      </c>
      <c r="E8408" t="s">
        <v>47</v>
      </c>
      <c r="F8408" t="s">
        <v>20</v>
      </c>
      <c r="G8408" t="s">
        <v>27</v>
      </c>
      <c r="H8408" t="s">
        <v>53</v>
      </c>
      <c r="I8408">
        <f>IF(OR(financial_transactions3[[#This Row],[amount]]&lt;$L$16, financial_transactions3[[#This Row],[amount]]&gt;$L$17), 1, 0)</f>
        <v>0</v>
      </c>
    </row>
    <row r="8409" spans="1:9">
      <c r="A8409" t="s">
        <v>14510</v>
      </c>
      <c r="B8409" s="3">
        <v>45625</v>
      </c>
      <c r="C8409" t="s">
        <v>10117</v>
      </c>
      <c r="D8409">
        <v>355.1</v>
      </c>
      <c r="E8409" t="s">
        <v>19</v>
      </c>
      <c r="F8409" t="s">
        <v>20</v>
      </c>
      <c r="G8409" t="s">
        <v>48</v>
      </c>
      <c r="H8409" t="s">
        <v>53</v>
      </c>
      <c r="I8409">
        <f>IF(OR(financial_transactions3[[#This Row],[amount]]&lt;$L$16, financial_transactions3[[#This Row],[amount]]&gt;$L$17), 1, 0)</f>
        <v>1</v>
      </c>
    </row>
    <row r="8410" spans="1:9">
      <c r="A8410" t="s">
        <v>14511</v>
      </c>
      <c r="B8410" s="3">
        <v>45625</v>
      </c>
      <c r="C8410" t="s">
        <v>14512</v>
      </c>
      <c r="D8410">
        <v>559.86</v>
      </c>
      <c r="E8410" t="s">
        <v>19</v>
      </c>
      <c r="F8410" t="s">
        <v>26</v>
      </c>
      <c r="G8410" t="s">
        <v>21</v>
      </c>
      <c r="H8410" t="s">
        <v>40</v>
      </c>
      <c r="I8410">
        <f>IF(OR(financial_transactions3[[#This Row],[amount]]&lt;$L$16, financial_transactions3[[#This Row],[amount]]&gt;$L$17), 1, 0)</f>
        <v>1</v>
      </c>
    </row>
    <row r="8411" spans="1:9">
      <c r="A8411" t="s">
        <v>14513</v>
      </c>
      <c r="B8411" s="3">
        <v>45625</v>
      </c>
      <c r="C8411" t="s">
        <v>1509</v>
      </c>
      <c r="D8411">
        <v>8685.0499999999993</v>
      </c>
      <c r="E8411" t="s">
        <v>67</v>
      </c>
      <c r="F8411" t="s">
        <v>61</v>
      </c>
      <c r="G8411" t="s">
        <v>27</v>
      </c>
      <c r="H8411" t="s">
        <v>123</v>
      </c>
      <c r="I8411">
        <f>IF(OR(financial_transactions3[[#This Row],[amount]]&lt;$L$16, financial_transactions3[[#This Row],[amount]]&gt;$L$17), 1, 0)</f>
        <v>1</v>
      </c>
    </row>
    <row r="8412" spans="1:9">
      <c r="A8412" t="s">
        <v>14514</v>
      </c>
      <c r="B8412" s="3">
        <v>45625</v>
      </c>
      <c r="C8412" t="s">
        <v>4021</v>
      </c>
      <c r="D8412">
        <v>602.91999999999996</v>
      </c>
      <c r="E8412" t="s">
        <v>52</v>
      </c>
      <c r="F8412" t="s">
        <v>20</v>
      </c>
      <c r="G8412" t="s">
        <v>48</v>
      </c>
      <c r="H8412" t="s">
        <v>33</v>
      </c>
      <c r="I8412">
        <f>IF(OR(financial_transactions3[[#This Row],[amount]]&lt;$L$16, financial_transactions3[[#This Row],[amount]]&gt;$L$17), 1, 0)</f>
        <v>0</v>
      </c>
    </row>
    <row r="8413" spans="1:9">
      <c r="A8413" t="s">
        <v>14515</v>
      </c>
      <c r="B8413" s="3">
        <v>45626</v>
      </c>
      <c r="C8413" t="s">
        <v>6833</v>
      </c>
      <c r="D8413">
        <v>326.89999999999998</v>
      </c>
      <c r="E8413" t="s">
        <v>122</v>
      </c>
      <c r="F8413" t="s">
        <v>32</v>
      </c>
      <c r="G8413" t="s">
        <v>48</v>
      </c>
      <c r="H8413" t="s">
        <v>40</v>
      </c>
      <c r="I8413">
        <f>IF(OR(financial_transactions3[[#This Row],[amount]]&lt;$L$16, financial_transactions3[[#This Row],[amount]]&gt;$L$17), 1, 0)</f>
        <v>1</v>
      </c>
    </row>
    <row r="8414" spans="1:9">
      <c r="A8414" t="s">
        <v>14516</v>
      </c>
      <c r="B8414" s="3">
        <v>45626</v>
      </c>
      <c r="C8414" t="s">
        <v>14517</v>
      </c>
      <c r="D8414">
        <v>843.52</v>
      </c>
      <c r="E8414" t="s">
        <v>67</v>
      </c>
      <c r="F8414" t="s">
        <v>32</v>
      </c>
      <c r="G8414" t="s">
        <v>48</v>
      </c>
      <c r="H8414" t="s">
        <v>16080</v>
      </c>
      <c r="I8414">
        <f>IF(OR(financial_transactions3[[#This Row],[amount]]&lt;$L$16, financial_transactions3[[#This Row],[amount]]&gt;$L$17), 1, 0)</f>
        <v>0</v>
      </c>
    </row>
    <row r="8415" spans="1:9">
      <c r="A8415" t="s">
        <v>14518</v>
      </c>
      <c r="B8415" s="3">
        <v>45626</v>
      </c>
      <c r="C8415" t="s">
        <v>6589</v>
      </c>
      <c r="D8415">
        <v>1537.74</v>
      </c>
      <c r="E8415" t="s">
        <v>52</v>
      </c>
      <c r="F8415" t="s">
        <v>61</v>
      </c>
      <c r="G8415" t="s">
        <v>48</v>
      </c>
      <c r="H8415" t="s">
        <v>57</v>
      </c>
      <c r="I8415">
        <f>IF(OR(financial_transactions3[[#This Row],[amount]]&lt;$L$16, financial_transactions3[[#This Row],[amount]]&gt;$L$17), 1, 0)</f>
        <v>0</v>
      </c>
    </row>
    <row r="8416" spans="1:9">
      <c r="A8416" t="s">
        <v>14519</v>
      </c>
      <c r="B8416" s="3">
        <v>45626</v>
      </c>
      <c r="C8416" t="s">
        <v>5393</v>
      </c>
      <c r="D8416">
        <v>319.05</v>
      </c>
      <c r="E8416" t="s">
        <v>16079</v>
      </c>
      <c r="F8416" t="s">
        <v>20</v>
      </c>
      <c r="G8416" t="s">
        <v>48</v>
      </c>
      <c r="H8416" t="s">
        <v>53</v>
      </c>
      <c r="I8416">
        <f>IF(OR(financial_transactions3[[#This Row],[amount]]&lt;$L$16, financial_transactions3[[#This Row],[amount]]&gt;$L$17), 1, 0)</f>
        <v>1</v>
      </c>
    </row>
    <row r="8417" spans="1:9">
      <c r="A8417" t="s">
        <v>14520</v>
      </c>
      <c r="B8417" s="3">
        <v>45626</v>
      </c>
      <c r="C8417" t="s">
        <v>5500</v>
      </c>
      <c r="D8417">
        <v>1037.5</v>
      </c>
      <c r="E8417" t="s">
        <v>70</v>
      </c>
      <c r="F8417" t="s">
        <v>61</v>
      </c>
      <c r="G8417" t="s">
        <v>48</v>
      </c>
      <c r="H8417" t="s">
        <v>87</v>
      </c>
      <c r="I8417">
        <f>IF(OR(financial_transactions3[[#This Row],[amount]]&lt;$L$16, financial_transactions3[[#This Row],[amount]]&gt;$L$17), 1, 0)</f>
        <v>0</v>
      </c>
    </row>
    <row r="8418" spans="1:9">
      <c r="A8418" t="s">
        <v>14521</v>
      </c>
      <c r="B8418" s="3">
        <v>45626</v>
      </c>
      <c r="C8418" t="s">
        <v>13438</v>
      </c>
      <c r="D8418">
        <v>1313.76</v>
      </c>
      <c r="E8418" t="s">
        <v>67</v>
      </c>
      <c r="F8418" t="s">
        <v>26</v>
      </c>
      <c r="G8418" t="s">
        <v>21</v>
      </c>
      <c r="H8418" t="s">
        <v>87</v>
      </c>
      <c r="I8418">
        <f>IF(OR(financial_transactions3[[#This Row],[amount]]&lt;$L$16, financial_transactions3[[#This Row],[amount]]&gt;$L$17), 1, 0)</f>
        <v>0</v>
      </c>
    </row>
    <row r="8419" spans="1:9">
      <c r="A8419" t="s">
        <v>14522</v>
      </c>
      <c r="B8419" s="3">
        <v>45626</v>
      </c>
      <c r="C8419" t="s">
        <v>14523</v>
      </c>
      <c r="D8419">
        <v>329.78</v>
      </c>
      <c r="E8419" t="s">
        <v>16079</v>
      </c>
      <c r="F8419" t="s">
        <v>26</v>
      </c>
      <c r="G8419" t="s">
        <v>48</v>
      </c>
      <c r="H8419" t="s">
        <v>75</v>
      </c>
      <c r="I8419">
        <f>IF(OR(financial_transactions3[[#This Row],[amount]]&lt;$L$16, financial_transactions3[[#This Row],[amount]]&gt;$L$17), 1, 0)</f>
        <v>1</v>
      </c>
    </row>
    <row r="8420" spans="1:9">
      <c r="A8420" t="s">
        <v>14524</v>
      </c>
      <c r="B8420" s="3">
        <v>45626</v>
      </c>
      <c r="C8420" t="s">
        <v>8853</v>
      </c>
      <c r="D8420">
        <v>1196.58</v>
      </c>
      <c r="E8420" t="s">
        <v>122</v>
      </c>
      <c r="F8420" t="s">
        <v>61</v>
      </c>
      <c r="G8420" t="s">
        <v>27</v>
      </c>
      <c r="H8420" t="s">
        <v>44</v>
      </c>
      <c r="I8420">
        <f>IF(OR(financial_transactions3[[#This Row],[amount]]&lt;$L$16, financial_transactions3[[#This Row],[amount]]&gt;$L$17), 1, 0)</f>
        <v>0</v>
      </c>
    </row>
    <row r="8421" spans="1:9">
      <c r="A8421" t="s">
        <v>14525</v>
      </c>
      <c r="B8421" s="3">
        <v>45626</v>
      </c>
      <c r="C8421" t="s">
        <v>8653</v>
      </c>
      <c r="D8421">
        <v>779.81</v>
      </c>
      <c r="E8421" t="s">
        <v>122</v>
      </c>
      <c r="F8421" t="s">
        <v>20</v>
      </c>
      <c r="G8421" t="s">
        <v>21</v>
      </c>
      <c r="H8421" t="s">
        <v>87</v>
      </c>
      <c r="I8421">
        <f>IF(OR(financial_transactions3[[#This Row],[amount]]&lt;$L$16, financial_transactions3[[#This Row],[amount]]&gt;$L$17), 1, 0)</f>
        <v>0</v>
      </c>
    </row>
    <row r="8422" spans="1:9">
      <c r="A8422" t="s">
        <v>14526</v>
      </c>
      <c r="B8422" s="3">
        <v>45626</v>
      </c>
      <c r="C8422" t="s">
        <v>14527</v>
      </c>
      <c r="D8422">
        <v>704.75</v>
      </c>
      <c r="E8422" t="s">
        <v>16079</v>
      </c>
      <c r="F8422" t="s">
        <v>32</v>
      </c>
      <c r="G8422" t="s">
        <v>21</v>
      </c>
      <c r="H8422" t="s">
        <v>94</v>
      </c>
      <c r="I8422">
        <f>IF(OR(financial_transactions3[[#This Row],[amount]]&lt;$L$16, financial_transactions3[[#This Row],[amount]]&gt;$L$17), 1, 0)</f>
        <v>0</v>
      </c>
    </row>
    <row r="8423" spans="1:9">
      <c r="A8423" t="s">
        <v>14528</v>
      </c>
      <c r="B8423" s="3">
        <v>45626</v>
      </c>
      <c r="C8423" t="s">
        <v>4970</v>
      </c>
      <c r="D8423">
        <v>1625.53</v>
      </c>
      <c r="E8423" t="s">
        <v>64</v>
      </c>
      <c r="F8423" t="s">
        <v>26</v>
      </c>
      <c r="G8423" t="s">
        <v>27</v>
      </c>
      <c r="H8423" t="s">
        <v>49</v>
      </c>
      <c r="I8423">
        <f>IF(OR(financial_transactions3[[#This Row],[amount]]&lt;$L$16, financial_transactions3[[#This Row],[amount]]&gt;$L$17), 1, 0)</f>
        <v>1</v>
      </c>
    </row>
    <row r="8424" spans="1:9">
      <c r="A8424" t="s">
        <v>14529</v>
      </c>
      <c r="B8424" s="3">
        <v>45626</v>
      </c>
      <c r="C8424" t="s">
        <v>5168</v>
      </c>
      <c r="D8424">
        <v>175.43</v>
      </c>
      <c r="E8424" t="s">
        <v>70</v>
      </c>
      <c r="F8424" t="s">
        <v>26</v>
      </c>
      <c r="G8424" t="s">
        <v>21</v>
      </c>
      <c r="H8424" t="s">
        <v>40</v>
      </c>
      <c r="I8424">
        <f>IF(OR(financial_transactions3[[#This Row],[amount]]&lt;$L$16, financial_transactions3[[#This Row],[amount]]&gt;$L$17), 1, 0)</f>
        <v>1</v>
      </c>
    </row>
    <row r="8425" spans="1:9">
      <c r="A8425" t="s">
        <v>14530</v>
      </c>
      <c r="B8425" s="3">
        <v>45626</v>
      </c>
      <c r="C8425" t="s">
        <v>14531</v>
      </c>
      <c r="D8425">
        <v>1219.7</v>
      </c>
      <c r="E8425" t="s">
        <v>31</v>
      </c>
      <c r="F8425" t="s">
        <v>26</v>
      </c>
      <c r="G8425" t="s">
        <v>27</v>
      </c>
      <c r="H8425" t="s">
        <v>53</v>
      </c>
      <c r="I8425">
        <f>IF(OR(financial_transactions3[[#This Row],[amount]]&lt;$L$16, financial_transactions3[[#This Row],[amount]]&gt;$L$17), 1, 0)</f>
        <v>0</v>
      </c>
    </row>
    <row r="8426" spans="1:9">
      <c r="A8426" t="s">
        <v>14532</v>
      </c>
      <c r="B8426" s="3">
        <v>45626</v>
      </c>
      <c r="C8426" t="s">
        <v>2764</v>
      </c>
      <c r="D8426">
        <v>1801.09</v>
      </c>
      <c r="E8426" t="s">
        <v>70</v>
      </c>
      <c r="F8426" t="s">
        <v>20</v>
      </c>
      <c r="G8426" t="s">
        <v>27</v>
      </c>
      <c r="H8426" t="s">
        <v>22</v>
      </c>
      <c r="I8426">
        <f>IF(OR(financial_transactions3[[#This Row],[amount]]&lt;$L$16, financial_transactions3[[#This Row],[amount]]&gt;$L$17), 1, 0)</f>
        <v>1</v>
      </c>
    </row>
    <row r="8427" spans="1:9">
      <c r="A8427" t="s">
        <v>14533</v>
      </c>
      <c r="B8427" s="3">
        <v>45626</v>
      </c>
      <c r="C8427" t="s">
        <v>14534</v>
      </c>
      <c r="D8427">
        <v>1944.23</v>
      </c>
      <c r="E8427" t="s">
        <v>122</v>
      </c>
      <c r="F8427" t="s">
        <v>20</v>
      </c>
      <c r="G8427" t="s">
        <v>48</v>
      </c>
      <c r="H8427" t="s">
        <v>94</v>
      </c>
      <c r="I8427">
        <f>IF(OR(financial_transactions3[[#This Row],[amount]]&lt;$L$16, financial_transactions3[[#This Row],[amount]]&gt;$L$17), 1, 0)</f>
        <v>1</v>
      </c>
    </row>
    <row r="8428" spans="1:9">
      <c r="A8428" t="s">
        <v>14537</v>
      </c>
      <c r="B8428" s="3">
        <v>45626</v>
      </c>
      <c r="C8428" t="s">
        <v>4784</v>
      </c>
      <c r="D8428">
        <v>697.97</v>
      </c>
      <c r="E8428" t="s">
        <v>122</v>
      </c>
      <c r="F8428" t="s">
        <v>20</v>
      </c>
      <c r="G8428" t="s">
        <v>48</v>
      </c>
      <c r="H8428" t="s">
        <v>87</v>
      </c>
      <c r="I8428">
        <f>IF(OR(financial_transactions3[[#This Row],[amount]]&lt;$L$16, financial_transactions3[[#This Row],[amount]]&gt;$L$17), 1, 0)</f>
        <v>0</v>
      </c>
    </row>
    <row r="8429" spans="1:9">
      <c r="A8429" t="s">
        <v>14538</v>
      </c>
      <c r="B8429" s="3">
        <v>45626</v>
      </c>
      <c r="C8429" t="s">
        <v>14172</v>
      </c>
      <c r="D8429">
        <v>1024.6400000000001</v>
      </c>
      <c r="E8429" t="s">
        <v>67</v>
      </c>
      <c r="F8429" t="s">
        <v>20</v>
      </c>
      <c r="G8429" t="s">
        <v>48</v>
      </c>
      <c r="H8429" t="s">
        <v>40</v>
      </c>
      <c r="I8429">
        <f>IF(OR(financial_transactions3[[#This Row],[amount]]&lt;$L$16, financial_transactions3[[#This Row],[amount]]&gt;$L$17), 1, 0)</f>
        <v>0</v>
      </c>
    </row>
    <row r="8430" spans="1:9">
      <c r="A8430" t="s">
        <v>14539</v>
      </c>
      <c r="B8430" s="3">
        <v>45626</v>
      </c>
      <c r="C8430" t="s">
        <v>7107</v>
      </c>
      <c r="D8430">
        <v>525.87</v>
      </c>
      <c r="E8430" t="s">
        <v>16079</v>
      </c>
      <c r="F8430" t="s">
        <v>26</v>
      </c>
      <c r="G8430" t="s">
        <v>39</v>
      </c>
      <c r="H8430" t="s">
        <v>22</v>
      </c>
      <c r="I8430">
        <f>IF(OR(financial_transactions3[[#This Row],[amount]]&lt;$L$16, financial_transactions3[[#This Row],[amount]]&gt;$L$17), 1, 0)</f>
        <v>1</v>
      </c>
    </row>
    <row r="8431" spans="1:9">
      <c r="A8431" t="s">
        <v>14540</v>
      </c>
      <c r="B8431" s="3">
        <v>45626</v>
      </c>
      <c r="C8431" t="s">
        <v>290</v>
      </c>
      <c r="D8431">
        <v>1088.44</v>
      </c>
      <c r="E8431" t="s">
        <v>16079</v>
      </c>
      <c r="F8431" t="s">
        <v>32</v>
      </c>
      <c r="G8431" t="s">
        <v>39</v>
      </c>
      <c r="H8431" t="s">
        <v>44</v>
      </c>
      <c r="I8431">
        <f>IF(OR(financial_transactions3[[#This Row],[amount]]&lt;$L$16, financial_transactions3[[#This Row],[amount]]&gt;$L$17), 1, 0)</f>
        <v>0</v>
      </c>
    </row>
    <row r="8432" spans="1:9">
      <c r="A8432" t="s">
        <v>14541</v>
      </c>
      <c r="B8432" s="3">
        <v>45626</v>
      </c>
      <c r="C8432" t="s">
        <v>1923</v>
      </c>
      <c r="D8432">
        <v>19326.95</v>
      </c>
      <c r="E8432" t="s">
        <v>52</v>
      </c>
      <c r="F8432" t="s">
        <v>61</v>
      </c>
      <c r="G8432" t="s">
        <v>21</v>
      </c>
      <c r="H8432" t="s">
        <v>123</v>
      </c>
      <c r="I8432">
        <f>IF(OR(financial_transactions3[[#This Row],[amount]]&lt;$L$16, financial_transactions3[[#This Row],[amount]]&gt;$L$17), 1, 0)</f>
        <v>1</v>
      </c>
    </row>
    <row r="8433" spans="1:9">
      <c r="A8433" t="s">
        <v>14542</v>
      </c>
      <c r="B8433" s="3">
        <v>45626</v>
      </c>
      <c r="C8433" t="s">
        <v>14543</v>
      </c>
      <c r="D8433">
        <v>146.54</v>
      </c>
      <c r="E8433" t="s">
        <v>16079</v>
      </c>
      <c r="F8433" t="s">
        <v>26</v>
      </c>
      <c r="G8433" t="s">
        <v>39</v>
      </c>
      <c r="H8433" t="s">
        <v>22</v>
      </c>
      <c r="I8433">
        <f>IF(OR(financial_transactions3[[#This Row],[amount]]&lt;$L$16, financial_transactions3[[#This Row],[amount]]&gt;$L$17), 1, 0)</f>
        <v>1</v>
      </c>
    </row>
    <row r="8434" spans="1:9">
      <c r="A8434" t="s">
        <v>14544</v>
      </c>
      <c r="B8434" s="3">
        <v>45626</v>
      </c>
      <c r="C8434" t="s">
        <v>3444</v>
      </c>
      <c r="D8434">
        <v>1073.6300000000001</v>
      </c>
      <c r="E8434" t="s">
        <v>67</v>
      </c>
      <c r="F8434" t="s">
        <v>20</v>
      </c>
      <c r="G8434" t="s">
        <v>39</v>
      </c>
      <c r="H8434" t="s">
        <v>33</v>
      </c>
      <c r="I8434">
        <f>IF(OR(financial_transactions3[[#This Row],[amount]]&lt;$L$16, financial_transactions3[[#This Row],[amount]]&gt;$L$17), 1, 0)</f>
        <v>0</v>
      </c>
    </row>
    <row r="8435" spans="1:9">
      <c r="A8435" t="s">
        <v>14547</v>
      </c>
      <c r="B8435" s="3">
        <v>45626</v>
      </c>
      <c r="C8435" t="s">
        <v>7251</v>
      </c>
      <c r="D8435">
        <v>675.8</v>
      </c>
      <c r="E8435" t="s">
        <v>25</v>
      </c>
      <c r="F8435" t="s">
        <v>32</v>
      </c>
      <c r="G8435" t="s">
        <v>48</v>
      </c>
      <c r="H8435" t="s">
        <v>176</v>
      </c>
      <c r="I8435">
        <f>IF(OR(financial_transactions3[[#This Row],[amount]]&lt;$L$16, financial_transactions3[[#This Row],[amount]]&gt;$L$17), 1, 0)</f>
        <v>0</v>
      </c>
    </row>
    <row r="8436" spans="1:9">
      <c r="A8436" t="s">
        <v>14548</v>
      </c>
      <c r="B8436" s="3">
        <v>45626</v>
      </c>
      <c r="C8436" t="s">
        <v>14549</v>
      </c>
      <c r="D8436">
        <v>1724.84</v>
      </c>
      <c r="E8436" t="s">
        <v>16079</v>
      </c>
      <c r="F8436" t="s">
        <v>20</v>
      </c>
      <c r="G8436" t="s">
        <v>21</v>
      </c>
      <c r="H8436" t="s">
        <v>176</v>
      </c>
      <c r="I8436">
        <f>IF(OR(financial_transactions3[[#This Row],[amount]]&lt;$L$16, financial_transactions3[[#This Row],[amount]]&gt;$L$17), 1, 0)</f>
        <v>1</v>
      </c>
    </row>
    <row r="8437" spans="1:9">
      <c r="A8437" t="s">
        <v>14550</v>
      </c>
      <c r="B8437" s="3">
        <v>45626</v>
      </c>
      <c r="C8437" t="s">
        <v>6464</v>
      </c>
      <c r="D8437">
        <v>911.01</v>
      </c>
      <c r="E8437" t="s">
        <v>16110</v>
      </c>
      <c r="F8437" t="s">
        <v>26</v>
      </c>
      <c r="G8437" t="s">
        <v>27</v>
      </c>
      <c r="H8437" t="s">
        <v>40</v>
      </c>
      <c r="I8437">
        <f>IF(OR(financial_transactions3[[#This Row],[amount]]&lt;$L$16, financial_transactions3[[#This Row],[amount]]&gt;$L$17), 1, 0)</f>
        <v>0</v>
      </c>
    </row>
    <row r="8438" spans="1:9">
      <c r="A8438" t="s">
        <v>14551</v>
      </c>
      <c r="B8438" s="3">
        <v>45626</v>
      </c>
      <c r="C8438" t="s">
        <v>1133</v>
      </c>
      <c r="D8438">
        <v>803.27</v>
      </c>
      <c r="E8438" t="s">
        <v>64</v>
      </c>
      <c r="F8438" t="s">
        <v>20</v>
      </c>
      <c r="G8438" t="s">
        <v>21</v>
      </c>
      <c r="H8438" t="s">
        <v>53</v>
      </c>
      <c r="I8438">
        <f>IF(OR(financial_transactions3[[#This Row],[amount]]&lt;$L$16, financial_transactions3[[#This Row],[amount]]&gt;$L$17), 1, 0)</f>
        <v>0</v>
      </c>
    </row>
    <row r="8439" spans="1:9">
      <c r="A8439" t="s">
        <v>14552</v>
      </c>
      <c r="B8439" s="3">
        <v>45626</v>
      </c>
      <c r="C8439" t="s">
        <v>14553</v>
      </c>
      <c r="D8439">
        <v>1582.81</v>
      </c>
      <c r="E8439" t="s">
        <v>122</v>
      </c>
      <c r="F8439" t="s">
        <v>32</v>
      </c>
      <c r="G8439" t="s">
        <v>39</v>
      </c>
      <c r="H8439" t="s">
        <v>75</v>
      </c>
      <c r="I8439">
        <f>IF(OR(financial_transactions3[[#This Row],[amount]]&lt;$L$16, financial_transactions3[[#This Row],[amount]]&gt;$L$17), 1, 0)</f>
        <v>0</v>
      </c>
    </row>
    <row r="8440" spans="1:9">
      <c r="A8440" t="s">
        <v>14554</v>
      </c>
      <c r="B8440" s="3">
        <v>45626</v>
      </c>
      <c r="C8440" t="s">
        <v>14555</v>
      </c>
      <c r="D8440">
        <v>387.44</v>
      </c>
      <c r="E8440" t="s">
        <v>64</v>
      </c>
      <c r="F8440" t="s">
        <v>20</v>
      </c>
      <c r="G8440" t="s">
        <v>39</v>
      </c>
      <c r="H8440" t="s">
        <v>16080</v>
      </c>
      <c r="I8440">
        <f>IF(OR(financial_transactions3[[#This Row],[amount]]&lt;$L$16, financial_transactions3[[#This Row],[amount]]&gt;$L$17), 1, 0)</f>
        <v>1</v>
      </c>
    </row>
    <row r="8441" spans="1:9">
      <c r="A8441" t="s">
        <v>14556</v>
      </c>
      <c r="B8441" s="3">
        <v>45626</v>
      </c>
      <c r="C8441" t="s">
        <v>14557</v>
      </c>
      <c r="D8441">
        <v>1445.53</v>
      </c>
      <c r="E8441" t="s">
        <v>16110</v>
      </c>
      <c r="F8441" t="s">
        <v>26</v>
      </c>
      <c r="G8441" t="s">
        <v>27</v>
      </c>
      <c r="H8441" t="s">
        <v>109</v>
      </c>
      <c r="I8441">
        <f>IF(OR(financial_transactions3[[#This Row],[amount]]&lt;$L$16, financial_transactions3[[#This Row],[amount]]&gt;$L$17), 1, 0)</f>
        <v>0</v>
      </c>
    </row>
    <row r="8442" spans="1:9">
      <c r="A8442" t="s">
        <v>14558</v>
      </c>
      <c r="B8442" s="3">
        <v>45626</v>
      </c>
      <c r="C8442" t="s">
        <v>916</v>
      </c>
      <c r="D8442">
        <v>1620.89</v>
      </c>
      <c r="E8442" t="s">
        <v>16079</v>
      </c>
      <c r="F8442" t="s">
        <v>26</v>
      </c>
      <c r="G8442" t="s">
        <v>39</v>
      </c>
      <c r="H8442" t="s">
        <v>22</v>
      </c>
      <c r="I8442">
        <f>IF(OR(financial_transactions3[[#This Row],[amount]]&lt;$L$16, financial_transactions3[[#This Row],[amount]]&gt;$L$17), 1, 0)</f>
        <v>1</v>
      </c>
    </row>
    <row r="8443" spans="1:9">
      <c r="A8443" t="s">
        <v>14559</v>
      </c>
      <c r="B8443" s="3">
        <v>45627</v>
      </c>
      <c r="C8443" t="s">
        <v>14560</v>
      </c>
      <c r="D8443">
        <v>62.86</v>
      </c>
      <c r="E8443" t="s">
        <v>67</v>
      </c>
      <c r="F8443" t="s">
        <v>32</v>
      </c>
      <c r="G8443" t="s">
        <v>21</v>
      </c>
      <c r="H8443" t="s">
        <v>75</v>
      </c>
      <c r="I8443">
        <f>IF(OR(financial_transactions3[[#This Row],[amount]]&lt;$L$16, financial_transactions3[[#This Row],[amount]]&gt;$L$17), 1, 0)</f>
        <v>1</v>
      </c>
    </row>
    <row r="8444" spans="1:9">
      <c r="A8444" t="s">
        <v>14561</v>
      </c>
      <c r="B8444" s="3">
        <v>45627</v>
      </c>
      <c r="C8444" t="s">
        <v>6974</v>
      </c>
      <c r="D8444">
        <v>1710.49</v>
      </c>
      <c r="E8444" t="s">
        <v>70</v>
      </c>
      <c r="F8444" t="s">
        <v>61</v>
      </c>
      <c r="G8444" t="s">
        <v>27</v>
      </c>
      <c r="H8444" t="s">
        <v>53</v>
      </c>
      <c r="I8444">
        <f>IF(OR(financial_transactions3[[#This Row],[amount]]&lt;$L$16, financial_transactions3[[#This Row],[amount]]&gt;$L$17), 1, 0)</f>
        <v>1</v>
      </c>
    </row>
    <row r="8445" spans="1:9">
      <c r="A8445" t="s">
        <v>14562</v>
      </c>
      <c r="B8445" s="3">
        <v>45627</v>
      </c>
      <c r="C8445" t="s">
        <v>14563</v>
      </c>
      <c r="D8445">
        <v>550.79999999999995</v>
      </c>
      <c r="E8445" t="s">
        <v>52</v>
      </c>
      <c r="F8445" t="s">
        <v>32</v>
      </c>
      <c r="G8445" t="s">
        <v>48</v>
      </c>
      <c r="H8445" t="s">
        <v>94</v>
      </c>
      <c r="I8445">
        <f>IF(OR(financial_transactions3[[#This Row],[amount]]&lt;$L$16, financial_transactions3[[#This Row],[amount]]&gt;$L$17), 1, 0)</f>
        <v>1</v>
      </c>
    </row>
    <row r="8446" spans="1:9">
      <c r="A8446" t="s">
        <v>14564</v>
      </c>
      <c r="B8446" s="3">
        <v>45627</v>
      </c>
      <c r="C8446" t="s">
        <v>14565</v>
      </c>
      <c r="D8446">
        <v>893.92</v>
      </c>
      <c r="E8446" t="s">
        <v>122</v>
      </c>
      <c r="F8446" t="s">
        <v>20</v>
      </c>
      <c r="G8446" t="s">
        <v>27</v>
      </c>
      <c r="H8446" t="s">
        <v>123</v>
      </c>
      <c r="I8446">
        <f>IF(OR(financial_transactions3[[#This Row],[amount]]&lt;$L$16, financial_transactions3[[#This Row],[amount]]&gt;$L$17), 1, 0)</f>
        <v>0</v>
      </c>
    </row>
    <row r="8447" spans="1:9">
      <c r="A8447" t="s">
        <v>14566</v>
      </c>
      <c r="B8447" s="3">
        <v>45627</v>
      </c>
      <c r="C8447" t="s">
        <v>14567</v>
      </c>
      <c r="D8447">
        <v>571.52</v>
      </c>
      <c r="E8447" t="s">
        <v>52</v>
      </c>
      <c r="F8447" t="s">
        <v>61</v>
      </c>
      <c r="G8447" t="s">
        <v>48</v>
      </c>
      <c r="H8447" t="s">
        <v>57</v>
      </c>
      <c r="I8447">
        <f>IF(OR(financial_transactions3[[#This Row],[amount]]&lt;$L$16, financial_transactions3[[#This Row],[amount]]&gt;$L$17), 1, 0)</f>
        <v>0</v>
      </c>
    </row>
    <row r="8448" spans="1:9">
      <c r="A8448" t="s">
        <v>14568</v>
      </c>
      <c r="B8448" s="3">
        <v>45627</v>
      </c>
      <c r="C8448" t="s">
        <v>3247</v>
      </c>
      <c r="D8448">
        <v>1099.53</v>
      </c>
      <c r="E8448" t="s">
        <v>31</v>
      </c>
      <c r="F8448" t="s">
        <v>32</v>
      </c>
      <c r="G8448" t="s">
        <v>39</v>
      </c>
      <c r="H8448" t="s">
        <v>33</v>
      </c>
      <c r="I8448">
        <f>IF(OR(financial_transactions3[[#This Row],[amount]]&lt;$L$16, financial_transactions3[[#This Row],[amount]]&gt;$L$17), 1, 0)</f>
        <v>0</v>
      </c>
    </row>
    <row r="8449" spans="1:9">
      <c r="A8449" t="s">
        <v>14569</v>
      </c>
      <c r="B8449" s="3">
        <v>45627</v>
      </c>
      <c r="C8449" t="s">
        <v>14570</v>
      </c>
      <c r="D8449">
        <v>1405.02</v>
      </c>
      <c r="E8449" t="s">
        <v>31</v>
      </c>
      <c r="F8449" t="s">
        <v>32</v>
      </c>
      <c r="G8449" t="s">
        <v>48</v>
      </c>
      <c r="H8449" t="s">
        <v>75</v>
      </c>
      <c r="I8449">
        <f>IF(OR(financial_transactions3[[#This Row],[amount]]&lt;$L$16, financial_transactions3[[#This Row],[amount]]&gt;$L$17), 1, 0)</f>
        <v>0</v>
      </c>
    </row>
    <row r="8450" spans="1:9">
      <c r="A8450" t="s">
        <v>14571</v>
      </c>
      <c r="B8450" s="3">
        <v>45627</v>
      </c>
      <c r="C8450" t="s">
        <v>14572</v>
      </c>
      <c r="D8450">
        <v>10935.55</v>
      </c>
      <c r="E8450" t="s">
        <v>47</v>
      </c>
      <c r="F8450" t="s">
        <v>20</v>
      </c>
      <c r="G8450" t="s">
        <v>27</v>
      </c>
      <c r="H8450" t="s">
        <v>94</v>
      </c>
      <c r="I8450">
        <f>IF(OR(financial_transactions3[[#This Row],[amount]]&lt;$L$16, financial_transactions3[[#This Row],[amount]]&gt;$L$17), 1, 0)</f>
        <v>1</v>
      </c>
    </row>
    <row r="8451" spans="1:9">
      <c r="A8451" t="s">
        <v>14573</v>
      </c>
      <c r="B8451" s="3">
        <v>45627</v>
      </c>
      <c r="C8451" t="s">
        <v>5482</v>
      </c>
      <c r="D8451">
        <v>824.28</v>
      </c>
      <c r="E8451" t="s">
        <v>67</v>
      </c>
      <c r="F8451" t="s">
        <v>20</v>
      </c>
      <c r="G8451" t="s">
        <v>21</v>
      </c>
      <c r="H8451" t="s">
        <v>33</v>
      </c>
      <c r="I8451">
        <f>IF(OR(financial_transactions3[[#This Row],[amount]]&lt;$L$16, financial_transactions3[[#This Row],[amount]]&gt;$L$17), 1, 0)</f>
        <v>0</v>
      </c>
    </row>
    <row r="8452" spans="1:9">
      <c r="A8452" t="s">
        <v>14574</v>
      </c>
      <c r="B8452" s="3">
        <v>45627</v>
      </c>
      <c r="C8452" t="s">
        <v>9040</v>
      </c>
      <c r="D8452">
        <v>978.8</v>
      </c>
      <c r="E8452" t="s">
        <v>122</v>
      </c>
      <c r="F8452" t="s">
        <v>61</v>
      </c>
      <c r="G8452" t="s">
        <v>48</v>
      </c>
      <c r="H8452" t="s">
        <v>28</v>
      </c>
      <c r="I8452">
        <f>IF(OR(financial_transactions3[[#This Row],[amount]]&lt;$L$16, financial_transactions3[[#This Row],[amount]]&gt;$L$17), 1, 0)</f>
        <v>0</v>
      </c>
    </row>
    <row r="8453" spans="1:9">
      <c r="A8453" t="s">
        <v>14575</v>
      </c>
      <c r="B8453" s="3">
        <v>45627</v>
      </c>
      <c r="C8453" t="s">
        <v>14576</v>
      </c>
      <c r="D8453">
        <v>1459.16</v>
      </c>
      <c r="E8453" t="s">
        <v>25</v>
      </c>
      <c r="F8453" t="s">
        <v>32</v>
      </c>
      <c r="G8453" t="s">
        <v>27</v>
      </c>
      <c r="H8453" t="s">
        <v>33</v>
      </c>
      <c r="I8453">
        <f>IF(OR(financial_transactions3[[#This Row],[amount]]&lt;$L$16, financial_transactions3[[#This Row],[amount]]&gt;$L$17), 1, 0)</f>
        <v>0</v>
      </c>
    </row>
    <row r="8454" spans="1:9">
      <c r="A8454" t="s">
        <v>14577</v>
      </c>
      <c r="B8454" s="3">
        <v>45627</v>
      </c>
      <c r="C8454" t="s">
        <v>10856</v>
      </c>
      <c r="D8454">
        <v>1122</v>
      </c>
      <c r="E8454" t="s">
        <v>64</v>
      </c>
      <c r="F8454" t="s">
        <v>26</v>
      </c>
      <c r="G8454" t="s">
        <v>48</v>
      </c>
      <c r="H8454" t="s">
        <v>94</v>
      </c>
      <c r="I8454">
        <f>IF(OR(financial_transactions3[[#This Row],[amount]]&lt;$L$16, financial_transactions3[[#This Row],[amount]]&gt;$L$17), 1, 0)</f>
        <v>0</v>
      </c>
    </row>
    <row r="8455" spans="1:9">
      <c r="A8455" t="s">
        <v>14578</v>
      </c>
      <c r="B8455" s="3">
        <v>45627</v>
      </c>
      <c r="C8455" t="s">
        <v>14579</v>
      </c>
      <c r="D8455">
        <v>868.07</v>
      </c>
      <c r="E8455" t="s">
        <v>70</v>
      </c>
      <c r="F8455" t="s">
        <v>61</v>
      </c>
      <c r="G8455" t="s">
        <v>39</v>
      </c>
      <c r="H8455" t="s">
        <v>94</v>
      </c>
      <c r="I8455">
        <f>IF(OR(financial_transactions3[[#This Row],[amount]]&lt;$L$16, financial_transactions3[[#This Row],[amount]]&gt;$L$17), 1, 0)</f>
        <v>0</v>
      </c>
    </row>
    <row r="8456" spans="1:9">
      <c r="A8456" t="s">
        <v>14580</v>
      </c>
      <c r="B8456" s="3">
        <v>45627</v>
      </c>
      <c r="C8456" t="s">
        <v>14581</v>
      </c>
      <c r="D8456">
        <v>1427.64</v>
      </c>
      <c r="E8456" t="s">
        <v>31</v>
      </c>
      <c r="F8456" t="s">
        <v>26</v>
      </c>
      <c r="G8456" t="s">
        <v>39</v>
      </c>
      <c r="H8456" t="s">
        <v>75</v>
      </c>
      <c r="I8456">
        <f>IF(OR(financial_transactions3[[#This Row],[amount]]&lt;$L$16, financial_transactions3[[#This Row],[amount]]&gt;$L$17), 1, 0)</f>
        <v>0</v>
      </c>
    </row>
    <row r="8457" spans="1:9">
      <c r="A8457" t="s">
        <v>14582</v>
      </c>
      <c r="B8457" s="3">
        <v>45627</v>
      </c>
      <c r="C8457" t="s">
        <v>14583</v>
      </c>
      <c r="D8457">
        <v>1859.56</v>
      </c>
      <c r="E8457" t="s">
        <v>19</v>
      </c>
      <c r="F8457" t="s">
        <v>26</v>
      </c>
      <c r="G8457" t="s">
        <v>27</v>
      </c>
      <c r="H8457" t="s">
        <v>44</v>
      </c>
      <c r="I8457">
        <f>IF(OR(financial_transactions3[[#This Row],[amount]]&lt;$L$16, financial_transactions3[[#This Row],[amount]]&gt;$L$17), 1, 0)</f>
        <v>1</v>
      </c>
    </row>
    <row r="8458" spans="1:9">
      <c r="A8458" t="s">
        <v>14584</v>
      </c>
      <c r="B8458" s="3">
        <v>45627</v>
      </c>
      <c r="C8458" t="s">
        <v>12792</v>
      </c>
      <c r="D8458">
        <v>448.08</v>
      </c>
      <c r="E8458" t="s">
        <v>16110</v>
      </c>
      <c r="F8458" t="s">
        <v>20</v>
      </c>
      <c r="G8458" t="s">
        <v>48</v>
      </c>
      <c r="H8458" t="s">
        <v>22</v>
      </c>
      <c r="I8458">
        <f>IF(OR(financial_transactions3[[#This Row],[amount]]&lt;$L$16, financial_transactions3[[#This Row],[amount]]&gt;$L$17), 1, 0)</f>
        <v>1</v>
      </c>
    </row>
    <row r="8459" spans="1:9">
      <c r="A8459" t="s">
        <v>14585</v>
      </c>
      <c r="B8459" s="3">
        <v>45627</v>
      </c>
      <c r="C8459" t="s">
        <v>3672</v>
      </c>
      <c r="D8459">
        <v>1251.76</v>
      </c>
      <c r="E8459" t="s">
        <v>25</v>
      </c>
      <c r="F8459" t="s">
        <v>61</v>
      </c>
      <c r="G8459" t="s">
        <v>39</v>
      </c>
      <c r="H8459" t="s">
        <v>40</v>
      </c>
      <c r="I8459">
        <f>IF(OR(financial_transactions3[[#This Row],[amount]]&lt;$L$16, financial_transactions3[[#This Row],[amount]]&gt;$L$17), 1, 0)</f>
        <v>0</v>
      </c>
    </row>
    <row r="8460" spans="1:9">
      <c r="A8460" t="s">
        <v>14586</v>
      </c>
      <c r="B8460" s="3">
        <v>45627</v>
      </c>
      <c r="C8460" t="s">
        <v>14587</v>
      </c>
      <c r="D8460">
        <v>367.3</v>
      </c>
      <c r="E8460" t="s">
        <v>52</v>
      </c>
      <c r="F8460" t="s">
        <v>20</v>
      </c>
      <c r="G8460" t="s">
        <v>48</v>
      </c>
      <c r="H8460" t="s">
        <v>176</v>
      </c>
      <c r="I8460">
        <f>IF(OR(financial_transactions3[[#This Row],[amount]]&lt;$L$16, financial_transactions3[[#This Row],[amount]]&gt;$L$17), 1, 0)</f>
        <v>1</v>
      </c>
    </row>
    <row r="8461" spans="1:9">
      <c r="A8461" t="s">
        <v>14588</v>
      </c>
      <c r="B8461" s="3">
        <v>45627</v>
      </c>
      <c r="C8461" t="s">
        <v>14589</v>
      </c>
      <c r="D8461">
        <v>737.35</v>
      </c>
      <c r="E8461" t="s">
        <v>16079</v>
      </c>
      <c r="F8461" t="s">
        <v>32</v>
      </c>
      <c r="G8461" t="s">
        <v>27</v>
      </c>
      <c r="H8461" t="s">
        <v>33</v>
      </c>
      <c r="I8461">
        <f>IF(OR(financial_transactions3[[#This Row],[amount]]&lt;$L$16, financial_transactions3[[#This Row],[amount]]&gt;$L$17), 1, 0)</f>
        <v>0</v>
      </c>
    </row>
    <row r="8462" spans="1:9">
      <c r="A8462" t="s">
        <v>14590</v>
      </c>
      <c r="B8462" s="3">
        <v>45627</v>
      </c>
      <c r="C8462" t="s">
        <v>3216</v>
      </c>
      <c r="D8462">
        <v>794.07</v>
      </c>
      <c r="E8462" t="s">
        <v>19</v>
      </c>
      <c r="F8462" t="s">
        <v>61</v>
      </c>
      <c r="G8462" t="s">
        <v>39</v>
      </c>
      <c r="H8462" t="s">
        <v>94</v>
      </c>
      <c r="I8462">
        <f>IF(OR(financial_transactions3[[#This Row],[amount]]&lt;$L$16, financial_transactions3[[#This Row],[amount]]&gt;$L$17), 1, 0)</f>
        <v>0</v>
      </c>
    </row>
    <row r="8463" spans="1:9">
      <c r="A8463" t="s">
        <v>14591</v>
      </c>
      <c r="B8463" s="3">
        <v>45627</v>
      </c>
      <c r="C8463" t="s">
        <v>4968</v>
      </c>
      <c r="D8463">
        <v>10400.290000000001</v>
      </c>
      <c r="E8463" t="s">
        <v>47</v>
      </c>
      <c r="F8463" t="s">
        <v>20</v>
      </c>
      <c r="G8463" t="s">
        <v>27</v>
      </c>
      <c r="H8463" t="s">
        <v>16080</v>
      </c>
      <c r="I8463">
        <f>IF(OR(financial_transactions3[[#This Row],[amount]]&lt;$L$16, financial_transactions3[[#This Row],[amount]]&gt;$L$17), 1, 0)</f>
        <v>1</v>
      </c>
    </row>
    <row r="8464" spans="1:9">
      <c r="A8464" t="s">
        <v>14592</v>
      </c>
      <c r="B8464" s="3">
        <v>45627</v>
      </c>
      <c r="C8464" t="s">
        <v>6985</v>
      </c>
      <c r="D8464">
        <v>738.39</v>
      </c>
      <c r="E8464" t="s">
        <v>52</v>
      </c>
      <c r="F8464" t="s">
        <v>61</v>
      </c>
      <c r="G8464" t="s">
        <v>21</v>
      </c>
      <c r="H8464" t="s">
        <v>40</v>
      </c>
      <c r="I8464">
        <f>IF(OR(financial_transactions3[[#This Row],[amount]]&lt;$L$16, financial_transactions3[[#This Row],[amount]]&gt;$L$17), 1, 0)</f>
        <v>0</v>
      </c>
    </row>
    <row r="8465" spans="1:9">
      <c r="A8465" t="s">
        <v>14593</v>
      </c>
      <c r="B8465" s="3">
        <v>45627</v>
      </c>
      <c r="C8465" t="s">
        <v>14594</v>
      </c>
      <c r="D8465">
        <v>166.44</v>
      </c>
      <c r="E8465" t="s">
        <v>16110</v>
      </c>
      <c r="F8465" t="s">
        <v>26</v>
      </c>
      <c r="G8465" t="s">
        <v>48</v>
      </c>
      <c r="H8465" t="s">
        <v>16080</v>
      </c>
      <c r="I8465">
        <f>IF(OR(financial_transactions3[[#This Row],[amount]]&lt;$L$16, financial_transactions3[[#This Row],[amount]]&gt;$L$17), 1, 0)</f>
        <v>1</v>
      </c>
    </row>
    <row r="8466" spans="1:9">
      <c r="A8466" t="s">
        <v>14595</v>
      </c>
      <c r="B8466" s="3">
        <v>45627</v>
      </c>
      <c r="C8466" t="s">
        <v>10867</v>
      </c>
      <c r="D8466">
        <v>1109.72</v>
      </c>
      <c r="E8466" t="s">
        <v>64</v>
      </c>
      <c r="F8466" t="s">
        <v>26</v>
      </c>
      <c r="G8466" t="s">
        <v>39</v>
      </c>
      <c r="H8466" t="s">
        <v>36</v>
      </c>
      <c r="I8466">
        <f>IF(OR(financial_transactions3[[#This Row],[amount]]&lt;$L$16, financial_transactions3[[#This Row],[amount]]&gt;$L$17), 1, 0)</f>
        <v>0</v>
      </c>
    </row>
    <row r="8467" spans="1:9">
      <c r="A8467" t="s">
        <v>14596</v>
      </c>
      <c r="B8467" s="3">
        <v>45627</v>
      </c>
      <c r="C8467" t="s">
        <v>3308</v>
      </c>
      <c r="D8467">
        <v>1093.01</v>
      </c>
      <c r="E8467" t="s">
        <v>47</v>
      </c>
      <c r="F8467" t="s">
        <v>20</v>
      </c>
      <c r="G8467" t="s">
        <v>21</v>
      </c>
      <c r="H8467" t="s">
        <v>176</v>
      </c>
      <c r="I8467">
        <f>IF(OR(financial_transactions3[[#This Row],[amount]]&lt;$L$16, financial_transactions3[[#This Row],[amount]]&gt;$L$17), 1, 0)</f>
        <v>0</v>
      </c>
    </row>
    <row r="8468" spans="1:9">
      <c r="A8468" t="s">
        <v>14597</v>
      </c>
      <c r="B8468" s="3">
        <v>45627</v>
      </c>
      <c r="C8468" t="s">
        <v>14598</v>
      </c>
      <c r="D8468">
        <v>1910.9</v>
      </c>
      <c r="E8468" t="s">
        <v>64</v>
      </c>
      <c r="F8468" t="s">
        <v>32</v>
      </c>
      <c r="G8468" t="s">
        <v>39</v>
      </c>
      <c r="H8468" t="s">
        <v>16080</v>
      </c>
      <c r="I8468">
        <f>IF(OR(financial_transactions3[[#This Row],[amount]]&lt;$L$16, financial_transactions3[[#This Row],[amount]]&gt;$L$17), 1, 0)</f>
        <v>1</v>
      </c>
    </row>
    <row r="8469" spans="1:9">
      <c r="A8469" t="s">
        <v>14599</v>
      </c>
      <c r="B8469" s="3">
        <v>45628</v>
      </c>
      <c r="C8469" t="s">
        <v>14600</v>
      </c>
      <c r="D8469">
        <v>1324.19</v>
      </c>
      <c r="E8469" t="s">
        <v>52</v>
      </c>
      <c r="F8469" t="s">
        <v>20</v>
      </c>
      <c r="G8469" t="s">
        <v>27</v>
      </c>
      <c r="H8469" t="s">
        <v>44</v>
      </c>
      <c r="I8469">
        <f>IF(OR(financial_transactions3[[#This Row],[amount]]&lt;$L$16, financial_transactions3[[#This Row],[amount]]&gt;$L$17), 1, 0)</f>
        <v>0</v>
      </c>
    </row>
    <row r="8470" spans="1:9">
      <c r="A8470" t="s">
        <v>14601</v>
      </c>
      <c r="B8470" s="3">
        <v>45628</v>
      </c>
      <c r="C8470" t="s">
        <v>1051</v>
      </c>
      <c r="D8470">
        <v>1753.96</v>
      </c>
      <c r="E8470" t="s">
        <v>16079</v>
      </c>
      <c r="F8470" t="s">
        <v>61</v>
      </c>
      <c r="G8470" t="s">
        <v>27</v>
      </c>
      <c r="H8470" t="s">
        <v>123</v>
      </c>
      <c r="I8470">
        <f>IF(OR(financial_transactions3[[#This Row],[amount]]&lt;$L$16, financial_transactions3[[#This Row],[amount]]&gt;$L$17), 1, 0)</f>
        <v>1</v>
      </c>
    </row>
    <row r="8471" spans="1:9">
      <c r="A8471" t="s">
        <v>14602</v>
      </c>
      <c r="B8471" s="3">
        <v>45628</v>
      </c>
      <c r="C8471" t="s">
        <v>826</v>
      </c>
      <c r="D8471">
        <v>223.26</v>
      </c>
      <c r="E8471" t="s">
        <v>16079</v>
      </c>
      <c r="F8471" t="s">
        <v>32</v>
      </c>
      <c r="G8471" t="s">
        <v>39</v>
      </c>
      <c r="H8471" t="s">
        <v>94</v>
      </c>
      <c r="I8471">
        <f>IF(OR(financial_transactions3[[#This Row],[amount]]&lt;$L$16, financial_transactions3[[#This Row],[amount]]&gt;$L$17), 1, 0)</f>
        <v>1</v>
      </c>
    </row>
    <row r="8472" spans="1:9">
      <c r="A8472" t="s">
        <v>14603</v>
      </c>
      <c r="B8472" s="3">
        <v>45628</v>
      </c>
      <c r="C8472" t="s">
        <v>14604</v>
      </c>
      <c r="D8472">
        <v>1469.41</v>
      </c>
      <c r="E8472" t="s">
        <v>122</v>
      </c>
      <c r="F8472" t="s">
        <v>26</v>
      </c>
      <c r="G8472" t="s">
        <v>21</v>
      </c>
      <c r="H8472" t="s">
        <v>109</v>
      </c>
      <c r="I8472">
        <f>IF(OR(financial_transactions3[[#This Row],[amount]]&lt;$L$16, financial_transactions3[[#This Row],[amount]]&gt;$L$17), 1, 0)</f>
        <v>0</v>
      </c>
    </row>
    <row r="8473" spans="1:9">
      <c r="A8473" t="s">
        <v>14605</v>
      </c>
      <c r="B8473" s="3">
        <v>45628</v>
      </c>
      <c r="C8473" t="s">
        <v>12072</v>
      </c>
      <c r="D8473">
        <v>967.13</v>
      </c>
      <c r="E8473" t="s">
        <v>25</v>
      </c>
      <c r="F8473" t="s">
        <v>26</v>
      </c>
      <c r="G8473" t="s">
        <v>39</v>
      </c>
      <c r="H8473" t="s">
        <v>109</v>
      </c>
      <c r="I8473">
        <f>IF(OR(financial_transactions3[[#This Row],[amount]]&lt;$L$16, financial_transactions3[[#This Row],[amount]]&gt;$L$17), 1, 0)</f>
        <v>0</v>
      </c>
    </row>
    <row r="8474" spans="1:9">
      <c r="A8474" t="s">
        <v>14606</v>
      </c>
      <c r="B8474" s="3">
        <v>45628</v>
      </c>
      <c r="C8474" t="s">
        <v>3337</v>
      </c>
      <c r="D8474">
        <v>791.91</v>
      </c>
      <c r="E8474" t="s">
        <v>47</v>
      </c>
      <c r="F8474" t="s">
        <v>20</v>
      </c>
      <c r="G8474" t="s">
        <v>39</v>
      </c>
      <c r="H8474" t="s">
        <v>94</v>
      </c>
      <c r="I8474">
        <f>IF(OR(financial_transactions3[[#This Row],[amount]]&lt;$L$16, financial_transactions3[[#This Row],[amount]]&gt;$L$17), 1, 0)</f>
        <v>0</v>
      </c>
    </row>
    <row r="8475" spans="1:9">
      <c r="A8475" t="s">
        <v>14607</v>
      </c>
      <c r="B8475" s="3">
        <v>45628</v>
      </c>
      <c r="C8475" t="s">
        <v>14608</v>
      </c>
      <c r="D8475">
        <v>1507.24</v>
      </c>
      <c r="E8475" t="s">
        <v>67</v>
      </c>
      <c r="F8475" t="s">
        <v>32</v>
      </c>
      <c r="G8475" t="s">
        <v>39</v>
      </c>
      <c r="H8475" t="s">
        <v>49</v>
      </c>
      <c r="I8475">
        <f>IF(OR(financial_transactions3[[#This Row],[amount]]&lt;$L$16, financial_transactions3[[#This Row],[amount]]&gt;$L$17), 1, 0)</f>
        <v>0</v>
      </c>
    </row>
    <row r="8476" spans="1:9">
      <c r="A8476" t="s">
        <v>14609</v>
      </c>
      <c r="B8476" s="3">
        <v>45628</v>
      </c>
      <c r="C8476" t="s">
        <v>5547</v>
      </c>
      <c r="D8476">
        <v>1641.05</v>
      </c>
      <c r="E8476" t="s">
        <v>47</v>
      </c>
      <c r="F8476" t="s">
        <v>61</v>
      </c>
      <c r="G8476" t="s">
        <v>48</v>
      </c>
      <c r="H8476" t="s">
        <v>87</v>
      </c>
      <c r="I8476">
        <f>IF(OR(financial_transactions3[[#This Row],[amount]]&lt;$L$16, financial_transactions3[[#This Row],[amount]]&gt;$L$17), 1, 0)</f>
        <v>1</v>
      </c>
    </row>
    <row r="8477" spans="1:9">
      <c r="A8477" t="s">
        <v>14612</v>
      </c>
      <c r="B8477" s="3">
        <v>45628</v>
      </c>
      <c r="C8477" t="s">
        <v>9444</v>
      </c>
      <c r="D8477">
        <v>337.69</v>
      </c>
      <c r="E8477" t="s">
        <v>67</v>
      </c>
      <c r="F8477" t="s">
        <v>61</v>
      </c>
      <c r="G8477" t="s">
        <v>39</v>
      </c>
      <c r="H8477" t="s">
        <v>87</v>
      </c>
      <c r="I8477">
        <f>IF(OR(financial_transactions3[[#This Row],[amount]]&lt;$L$16, financial_transactions3[[#This Row],[amount]]&gt;$L$17), 1, 0)</f>
        <v>1</v>
      </c>
    </row>
    <row r="8478" spans="1:9">
      <c r="A8478" t="s">
        <v>14613</v>
      </c>
      <c r="B8478" s="3">
        <v>45628</v>
      </c>
      <c r="C8478" t="s">
        <v>7285</v>
      </c>
      <c r="D8478">
        <v>269.63</v>
      </c>
      <c r="E8478" t="s">
        <v>19</v>
      </c>
      <c r="F8478" t="s">
        <v>20</v>
      </c>
      <c r="G8478" t="s">
        <v>27</v>
      </c>
      <c r="H8478" t="s">
        <v>176</v>
      </c>
      <c r="I8478">
        <f>IF(OR(financial_transactions3[[#This Row],[amount]]&lt;$L$16, financial_transactions3[[#This Row],[amount]]&gt;$L$17), 1, 0)</f>
        <v>1</v>
      </c>
    </row>
    <row r="8479" spans="1:9">
      <c r="A8479" t="s">
        <v>14614</v>
      </c>
      <c r="B8479" s="3">
        <v>45628</v>
      </c>
      <c r="C8479" t="s">
        <v>1642</v>
      </c>
      <c r="D8479">
        <v>568.89</v>
      </c>
      <c r="E8479" t="s">
        <v>19</v>
      </c>
      <c r="F8479" t="s">
        <v>32</v>
      </c>
      <c r="G8479" t="s">
        <v>27</v>
      </c>
      <c r="H8479" t="s">
        <v>53</v>
      </c>
      <c r="I8479">
        <f>IF(OR(financial_transactions3[[#This Row],[amount]]&lt;$L$16, financial_transactions3[[#This Row],[amount]]&gt;$L$17), 1, 0)</f>
        <v>1</v>
      </c>
    </row>
    <row r="8480" spans="1:9">
      <c r="A8480" t="s">
        <v>14615</v>
      </c>
      <c r="B8480" s="3">
        <v>45628</v>
      </c>
      <c r="C8480" t="s">
        <v>5934</v>
      </c>
      <c r="D8480">
        <v>175.92</v>
      </c>
      <c r="E8480" t="s">
        <v>47</v>
      </c>
      <c r="F8480" t="s">
        <v>26</v>
      </c>
      <c r="G8480" t="s">
        <v>39</v>
      </c>
      <c r="H8480" t="s">
        <v>40</v>
      </c>
      <c r="I8480">
        <f>IF(OR(financial_transactions3[[#This Row],[amount]]&lt;$L$16, financial_transactions3[[#This Row],[amount]]&gt;$L$17), 1, 0)</f>
        <v>1</v>
      </c>
    </row>
    <row r="8481" spans="1:9">
      <c r="A8481" t="s">
        <v>14616</v>
      </c>
      <c r="B8481" s="3">
        <v>45628</v>
      </c>
      <c r="C8481" t="s">
        <v>14617</v>
      </c>
      <c r="D8481">
        <v>1847.32</v>
      </c>
      <c r="E8481" t="s">
        <v>31</v>
      </c>
      <c r="F8481" t="s">
        <v>20</v>
      </c>
      <c r="G8481" t="s">
        <v>27</v>
      </c>
      <c r="H8481" t="s">
        <v>109</v>
      </c>
      <c r="I8481">
        <f>IF(OR(financial_transactions3[[#This Row],[amount]]&lt;$L$16, financial_transactions3[[#This Row],[amount]]&gt;$L$17), 1, 0)</f>
        <v>1</v>
      </c>
    </row>
    <row r="8482" spans="1:9">
      <c r="A8482" t="s">
        <v>14620</v>
      </c>
      <c r="B8482" s="3">
        <v>45628</v>
      </c>
      <c r="C8482" t="s">
        <v>7137</v>
      </c>
      <c r="D8482">
        <v>433.25</v>
      </c>
      <c r="E8482" t="s">
        <v>31</v>
      </c>
      <c r="F8482" t="s">
        <v>61</v>
      </c>
      <c r="G8482" t="s">
        <v>39</v>
      </c>
      <c r="H8482" t="s">
        <v>28</v>
      </c>
      <c r="I8482">
        <f>IF(OR(financial_transactions3[[#This Row],[amount]]&lt;$L$16, financial_transactions3[[#This Row],[amount]]&gt;$L$17), 1, 0)</f>
        <v>1</v>
      </c>
    </row>
    <row r="8483" spans="1:9">
      <c r="A8483" t="s">
        <v>14621</v>
      </c>
      <c r="B8483" s="3">
        <v>45628</v>
      </c>
      <c r="C8483" t="s">
        <v>14622</v>
      </c>
      <c r="D8483">
        <v>1397.34</v>
      </c>
      <c r="E8483" t="s">
        <v>70</v>
      </c>
      <c r="F8483" t="s">
        <v>20</v>
      </c>
      <c r="G8483" t="s">
        <v>39</v>
      </c>
      <c r="H8483" t="s">
        <v>16080</v>
      </c>
      <c r="I8483">
        <f>IF(OR(financial_transactions3[[#This Row],[amount]]&lt;$L$16, financial_transactions3[[#This Row],[amount]]&gt;$L$17), 1, 0)</f>
        <v>0</v>
      </c>
    </row>
    <row r="8484" spans="1:9">
      <c r="A8484" t="s">
        <v>14623</v>
      </c>
      <c r="B8484" s="3">
        <v>45628</v>
      </c>
      <c r="C8484" t="s">
        <v>3220</v>
      </c>
      <c r="D8484">
        <v>1228.3800000000001</v>
      </c>
      <c r="E8484" t="s">
        <v>64</v>
      </c>
      <c r="F8484" t="s">
        <v>32</v>
      </c>
      <c r="G8484" t="s">
        <v>39</v>
      </c>
      <c r="H8484" t="s">
        <v>28</v>
      </c>
      <c r="I8484">
        <f>IF(OR(financial_transactions3[[#This Row],[amount]]&lt;$L$16, financial_transactions3[[#This Row],[amount]]&gt;$L$17), 1, 0)</f>
        <v>0</v>
      </c>
    </row>
    <row r="8485" spans="1:9">
      <c r="A8485" t="s">
        <v>14624</v>
      </c>
      <c r="B8485" s="3">
        <v>45628</v>
      </c>
      <c r="C8485" t="s">
        <v>8729</v>
      </c>
      <c r="D8485">
        <v>671.65</v>
      </c>
      <c r="E8485" t="s">
        <v>19</v>
      </c>
      <c r="F8485" t="s">
        <v>32</v>
      </c>
      <c r="G8485" t="s">
        <v>27</v>
      </c>
      <c r="H8485" t="s">
        <v>40</v>
      </c>
      <c r="I8485">
        <f>IF(OR(financial_transactions3[[#This Row],[amount]]&lt;$L$16, financial_transactions3[[#This Row],[amount]]&gt;$L$17), 1, 0)</f>
        <v>0</v>
      </c>
    </row>
    <row r="8486" spans="1:9">
      <c r="A8486" t="s">
        <v>14625</v>
      </c>
      <c r="B8486" s="3">
        <v>45628</v>
      </c>
      <c r="C8486" t="s">
        <v>14626</v>
      </c>
      <c r="D8486">
        <v>1237.42</v>
      </c>
      <c r="E8486" t="s">
        <v>52</v>
      </c>
      <c r="F8486" t="s">
        <v>26</v>
      </c>
      <c r="G8486" t="s">
        <v>27</v>
      </c>
      <c r="H8486" t="s">
        <v>94</v>
      </c>
      <c r="I8486">
        <f>IF(OR(financial_transactions3[[#This Row],[amount]]&lt;$L$16, financial_transactions3[[#This Row],[amount]]&gt;$L$17), 1, 0)</f>
        <v>0</v>
      </c>
    </row>
    <row r="8487" spans="1:9">
      <c r="A8487" t="s">
        <v>14627</v>
      </c>
      <c r="B8487" s="3">
        <v>45628</v>
      </c>
      <c r="C8487" t="s">
        <v>11389</v>
      </c>
      <c r="D8487">
        <v>1316.8</v>
      </c>
      <c r="E8487" t="s">
        <v>70</v>
      </c>
      <c r="F8487" t="s">
        <v>61</v>
      </c>
      <c r="G8487" t="s">
        <v>21</v>
      </c>
      <c r="H8487" t="s">
        <v>53</v>
      </c>
      <c r="I8487">
        <f>IF(OR(financial_transactions3[[#This Row],[amount]]&lt;$L$16, financial_transactions3[[#This Row],[amount]]&gt;$L$17), 1, 0)</f>
        <v>0</v>
      </c>
    </row>
    <row r="8488" spans="1:9">
      <c r="A8488" t="s">
        <v>14628</v>
      </c>
      <c r="B8488" s="3">
        <v>45628</v>
      </c>
      <c r="C8488" t="s">
        <v>4576</v>
      </c>
      <c r="D8488">
        <v>1670.43</v>
      </c>
      <c r="E8488" t="s">
        <v>19</v>
      </c>
      <c r="F8488" t="s">
        <v>61</v>
      </c>
      <c r="G8488" t="s">
        <v>48</v>
      </c>
      <c r="H8488" t="s">
        <v>109</v>
      </c>
      <c r="I8488">
        <f>IF(OR(financial_transactions3[[#This Row],[amount]]&lt;$L$16, financial_transactions3[[#This Row],[amount]]&gt;$L$17), 1, 0)</f>
        <v>1</v>
      </c>
    </row>
    <row r="8489" spans="1:9">
      <c r="A8489" t="s">
        <v>14629</v>
      </c>
      <c r="B8489" s="3">
        <v>45628</v>
      </c>
      <c r="C8489" t="s">
        <v>14630</v>
      </c>
      <c r="D8489">
        <v>528.6</v>
      </c>
      <c r="E8489" t="s">
        <v>52</v>
      </c>
      <c r="F8489" t="s">
        <v>20</v>
      </c>
      <c r="G8489" t="s">
        <v>27</v>
      </c>
      <c r="H8489" t="s">
        <v>40</v>
      </c>
      <c r="I8489">
        <f>IF(OR(financial_transactions3[[#This Row],[amount]]&lt;$L$16, financial_transactions3[[#This Row],[amount]]&gt;$L$17), 1, 0)</f>
        <v>1</v>
      </c>
    </row>
    <row r="8490" spans="1:9">
      <c r="A8490" t="s">
        <v>14631</v>
      </c>
      <c r="B8490" s="3">
        <v>45628</v>
      </c>
      <c r="C8490" t="s">
        <v>14632</v>
      </c>
      <c r="D8490">
        <v>1286.8699999999999</v>
      </c>
      <c r="E8490" t="s">
        <v>19</v>
      </c>
      <c r="F8490" t="s">
        <v>20</v>
      </c>
      <c r="G8490" t="s">
        <v>21</v>
      </c>
      <c r="H8490" t="s">
        <v>28</v>
      </c>
      <c r="I8490">
        <f>IF(OR(financial_transactions3[[#This Row],[amount]]&lt;$L$16, financial_transactions3[[#This Row],[amount]]&gt;$L$17), 1, 0)</f>
        <v>0</v>
      </c>
    </row>
    <row r="8491" spans="1:9">
      <c r="A8491" t="s">
        <v>14633</v>
      </c>
      <c r="B8491" s="3">
        <v>45628</v>
      </c>
      <c r="C8491" t="s">
        <v>14634</v>
      </c>
      <c r="D8491">
        <v>124.13</v>
      </c>
      <c r="E8491" t="s">
        <v>52</v>
      </c>
      <c r="F8491" t="s">
        <v>20</v>
      </c>
      <c r="G8491" t="s">
        <v>21</v>
      </c>
      <c r="H8491" t="s">
        <v>16080</v>
      </c>
      <c r="I8491">
        <f>IF(OR(financial_transactions3[[#This Row],[amount]]&lt;$L$16, financial_transactions3[[#This Row],[amount]]&gt;$L$17), 1, 0)</f>
        <v>1</v>
      </c>
    </row>
    <row r="8492" spans="1:9">
      <c r="A8492" t="s">
        <v>14635</v>
      </c>
      <c r="B8492" s="3">
        <v>45628</v>
      </c>
      <c r="C8492" t="s">
        <v>6508</v>
      </c>
      <c r="D8492">
        <v>419.24</v>
      </c>
      <c r="E8492" t="s">
        <v>47</v>
      </c>
      <c r="F8492" t="s">
        <v>61</v>
      </c>
      <c r="G8492" t="s">
        <v>39</v>
      </c>
      <c r="H8492" t="s">
        <v>33</v>
      </c>
      <c r="I8492">
        <f>IF(OR(financial_transactions3[[#This Row],[amount]]&lt;$L$16, financial_transactions3[[#This Row],[amount]]&gt;$L$17), 1, 0)</f>
        <v>1</v>
      </c>
    </row>
    <row r="8493" spans="1:9">
      <c r="A8493" t="s">
        <v>14636</v>
      </c>
      <c r="B8493" s="3">
        <v>45628</v>
      </c>
      <c r="C8493" t="s">
        <v>14637</v>
      </c>
      <c r="D8493">
        <v>1992.07</v>
      </c>
      <c r="E8493" t="s">
        <v>64</v>
      </c>
      <c r="F8493" t="s">
        <v>32</v>
      </c>
      <c r="G8493" t="s">
        <v>39</v>
      </c>
      <c r="H8493" t="s">
        <v>36</v>
      </c>
      <c r="I8493">
        <f>IF(OR(financial_transactions3[[#This Row],[amount]]&lt;$L$16, financial_transactions3[[#This Row],[amount]]&gt;$L$17), 1, 0)</f>
        <v>1</v>
      </c>
    </row>
    <row r="8494" spans="1:9">
      <c r="A8494" t="s">
        <v>14638</v>
      </c>
      <c r="B8494" s="3">
        <v>45628</v>
      </c>
      <c r="C8494" t="s">
        <v>14639</v>
      </c>
      <c r="D8494">
        <v>517.39</v>
      </c>
      <c r="E8494" t="s">
        <v>19</v>
      </c>
      <c r="F8494" t="s">
        <v>26</v>
      </c>
      <c r="G8494" t="s">
        <v>21</v>
      </c>
      <c r="H8494" t="s">
        <v>28</v>
      </c>
      <c r="I8494">
        <f>IF(OR(financial_transactions3[[#This Row],[amount]]&lt;$L$16, financial_transactions3[[#This Row],[amount]]&gt;$L$17), 1, 0)</f>
        <v>1</v>
      </c>
    </row>
    <row r="8495" spans="1:9">
      <c r="A8495" t="s">
        <v>14640</v>
      </c>
      <c r="B8495" s="3">
        <v>45628</v>
      </c>
      <c r="C8495" t="s">
        <v>6340</v>
      </c>
      <c r="D8495">
        <v>866.98</v>
      </c>
      <c r="E8495" t="s">
        <v>19</v>
      </c>
      <c r="F8495" t="s">
        <v>20</v>
      </c>
      <c r="G8495" t="s">
        <v>39</v>
      </c>
      <c r="H8495" t="s">
        <v>94</v>
      </c>
      <c r="I8495">
        <f>IF(OR(financial_transactions3[[#This Row],[amount]]&lt;$L$16, financial_transactions3[[#This Row],[amount]]&gt;$L$17), 1, 0)</f>
        <v>0</v>
      </c>
    </row>
    <row r="8496" spans="1:9">
      <c r="A8496" t="s">
        <v>14641</v>
      </c>
      <c r="B8496" s="3">
        <v>45628</v>
      </c>
      <c r="C8496" t="s">
        <v>14642</v>
      </c>
      <c r="D8496">
        <v>1729.06</v>
      </c>
      <c r="E8496" t="s">
        <v>70</v>
      </c>
      <c r="F8496" t="s">
        <v>26</v>
      </c>
      <c r="G8496" t="s">
        <v>27</v>
      </c>
      <c r="H8496" t="s">
        <v>36</v>
      </c>
      <c r="I8496">
        <f>IF(OR(financial_transactions3[[#This Row],[amount]]&lt;$L$16, financial_transactions3[[#This Row],[amount]]&gt;$L$17), 1, 0)</f>
        <v>1</v>
      </c>
    </row>
    <row r="8497" spans="1:9">
      <c r="A8497" t="s">
        <v>14643</v>
      </c>
      <c r="B8497" s="3">
        <v>45629</v>
      </c>
      <c r="C8497" t="s">
        <v>14644</v>
      </c>
      <c r="D8497">
        <v>494.13</v>
      </c>
      <c r="E8497" t="s">
        <v>47</v>
      </c>
      <c r="F8497" t="s">
        <v>20</v>
      </c>
      <c r="G8497" t="s">
        <v>48</v>
      </c>
      <c r="H8497" t="s">
        <v>87</v>
      </c>
      <c r="I8497">
        <f>IF(OR(financial_transactions3[[#This Row],[amount]]&lt;$L$16, financial_transactions3[[#This Row],[amount]]&gt;$L$17), 1, 0)</f>
        <v>1</v>
      </c>
    </row>
    <row r="8498" spans="1:9">
      <c r="A8498" t="s">
        <v>14645</v>
      </c>
      <c r="B8498" s="3">
        <v>45629</v>
      </c>
      <c r="C8498" t="s">
        <v>389</v>
      </c>
      <c r="D8498">
        <v>1498.06</v>
      </c>
      <c r="E8498" t="s">
        <v>122</v>
      </c>
      <c r="F8498" t="s">
        <v>20</v>
      </c>
      <c r="G8498" t="s">
        <v>27</v>
      </c>
      <c r="H8498" t="s">
        <v>28</v>
      </c>
      <c r="I8498">
        <f>IF(OR(financial_transactions3[[#This Row],[amount]]&lt;$L$16, financial_transactions3[[#This Row],[amount]]&gt;$L$17), 1, 0)</f>
        <v>0</v>
      </c>
    </row>
    <row r="8499" spans="1:9">
      <c r="A8499" t="s">
        <v>14646</v>
      </c>
      <c r="B8499" s="3">
        <v>45629</v>
      </c>
      <c r="C8499" t="s">
        <v>2543</v>
      </c>
      <c r="D8499">
        <v>282.83999999999997</v>
      </c>
      <c r="E8499" t="s">
        <v>52</v>
      </c>
      <c r="F8499" t="s">
        <v>20</v>
      </c>
      <c r="G8499" t="s">
        <v>27</v>
      </c>
      <c r="H8499" t="s">
        <v>16080</v>
      </c>
      <c r="I8499">
        <f>IF(OR(financial_transactions3[[#This Row],[amount]]&lt;$L$16, financial_transactions3[[#This Row],[amount]]&gt;$L$17), 1, 0)</f>
        <v>1</v>
      </c>
    </row>
    <row r="8500" spans="1:9">
      <c r="A8500" t="s">
        <v>14647</v>
      </c>
      <c r="B8500" s="3">
        <v>45629</v>
      </c>
      <c r="C8500" t="s">
        <v>7539</v>
      </c>
      <c r="D8500">
        <v>1228.97</v>
      </c>
      <c r="E8500" t="s">
        <v>122</v>
      </c>
      <c r="F8500" t="s">
        <v>26</v>
      </c>
      <c r="G8500" t="s">
        <v>48</v>
      </c>
      <c r="H8500" t="s">
        <v>75</v>
      </c>
      <c r="I8500">
        <f>IF(OR(financial_transactions3[[#This Row],[amount]]&lt;$L$16, financial_transactions3[[#This Row],[amount]]&gt;$L$17), 1, 0)</f>
        <v>0</v>
      </c>
    </row>
    <row r="8501" spans="1:9">
      <c r="A8501" t="s">
        <v>14648</v>
      </c>
      <c r="B8501" s="3">
        <v>45629</v>
      </c>
      <c r="C8501" t="s">
        <v>14649</v>
      </c>
      <c r="D8501">
        <v>130.99</v>
      </c>
      <c r="E8501" t="s">
        <v>25</v>
      </c>
      <c r="F8501" t="s">
        <v>26</v>
      </c>
      <c r="G8501" t="s">
        <v>21</v>
      </c>
      <c r="H8501" t="s">
        <v>16080</v>
      </c>
      <c r="I8501">
        <f>IF(OR(financial_transactions3[[#This Row],[amount]]&lt;$L$16, financial_transactions3[[#This Row],[amount]]&gt;$L$17), 1, 0)</f>
        <v>1</v>
      </c>
    </row>
    <row r="8502" spans="1:9">
      <c r="A8502" t="s">
        <v>14650</v>
      </c>
      <c r="B8502" s="3">
        <v>45629</v>
      </c>
      <c r="C8502" t="s">
        <v>1879</v>
      </c>
      <c r="D8502">
        <v>333.07</v>
      </c>
      <c r="E8502" t="s">
        <v>52</v>
      </c>
      <c r="F8502" t="s">
        <v>61</v>
      </c>
      <c r="G8502" t="s">
        <v>48</v>
      </c>
      <c r="H8502" t="s">
        <v>28</v>
      </c>
      <c r="I8502">
        <f>IF(OR(financial_transactions3[[#This Row],[amount]]&lt;$L$16, financial_transactions3[[#This Row],[amount]]&gt;$L$17), 1, 0)</f>
        <v>1</v>
      </c>
    </row>
    <row r="8503" spans="1:9">
      <c r="A8503" t="s">
        <v>14651</v>
      </c>
      <c r="B8503" s="3">
        <v>45629</v>
      </c>
      <c r="C8503" t="s">
        <v>3876</v>
      </c>
      <c r="D8503">
        <v>788.54</v>
      </c>
      <c r="E8503" t="s">
        <v>16110</v>
      </c>
      <c r="F8503" t="s">
        <v>26</v>
      </c>
      <c r="G8503" t="s">
        <v>39</v>
      </c>
      <c r="H8503" t="s">
        <v>44</v>
      </c>
      <c r="I8503">
        <f>IF(OR(financial_transactions3[[#This Row],[amount]]&lt;$L$16, financial_transactions3[[#This Row],[amount]]&gt;$L$17), 1, 0)</f>
        <v>0</v>
      </c>
    </row>
    <row r="8504" spans="1:9">
      <c r="A8504" t="s">
        <v>14652</v>
      </c>
      <c r="B8504" s="3">
        <v>45629</v>
      </c>
      <c r="C8504" t="s">
        <v>9014</v>
      </c>
      <c r="D8504">
        <v>559.71</v>
      </c>
      <c r="E8504" t="s">
        <v>16079</v>
      </c>
      <c r="F8504" t="s">
        <v>32</v>
      </c>
      <c r="G8504" t="s">
        <v>48</v>
      </c>
      <c r="H8504" t="s">
        <v>94</v>
      </c>
      <c r="I8504">
        <f>IF(OR(financial_transactions3[[#This Row],[amount]]&lt;$L$16, financial_transactions3[[#This Row],[amount]]&gt;$L$17), 1, 0)</f>
        <v>1</v>
      </c>
    </row>
    <row r="8505" spans="1:9">
      <c r="A8505" t="s">
        <v>14653</v>
      </c>
      <c r="B8505" s="3">
        <v>45629</v>
      </c>
      <c r="C8505" t="s">
        <v>14654</v>
      </c>
      <c r="D8505">
        <v>14334.82</v>
      </c>
      <c r="E8505" t="s">
        <v>52</v>
      </c>
      <c r="F8505" t="s">
        <v>26</v>
      </c>
      <c r="G8505" t="s">
        <v>21</v>
      </c>
      <c r="H8505" t="s">
        <v>109</v>
      </c>
      <c r="I8505">
        <f>IF(OR(financial_transactions3[[#This Row],[amount]]&lt;$L$16, financial_transactions3[[#This Row],[amount]]&gt;$L$17), 1, 0)</f>
        <v>1</v>
      </c>
    </row>
    <row r="8506" spans="1:9">
      <c r="A8506" t="s">
        <v>14656</v>
      </c>
      <c r="B8506" s="3">
        <v>45629</v>
      </c>
      <c r="C8506" t="s">
        <v>14657</v>
      </c>
      <c r="D8506">
        <v>1826.44</v>
      </c>
      <c r="E8506" t="s">
        <v>67</v>
      </c>
      <c r="F8506" t="s">
        <v>20</v>
      </c>
      <c r="G8506" t="s">
        <v>27</v>
      </c>
      <c r="H8506" t="s">
        <v>57</v>
      </c>
      <c r="I8506">
        <f>IF(OR(financial_transactions3[[#This Row],[amount]]&lt;$L$16, financial_transactions3[[#This Row],[amount]]&gt;$L$17), 1, 0)</f>
        <v>1</v>
      </c>
    </row>
    <row r="8507" spans="1:9">
      <c r="A8507" t="s">
        <v>14658</v>
      </c>
      <c r="B8507" s="3">
        <v>45629</v>
      </c>
      <c r="C8507" t="s">
        <v>14659</v>
      </c>
      <c r="D8507">
        <v>1595.94</v>
      </c>
      <c r="E8507" t="s">
        <v>16110</v>
      </c>
      <c r="F8507" t="s">
        <v>26</v>
      </c>
      <c r="G8507" t="s">
        <v>39</v>
      </c>
      <c r="H8507" t="s">
        <v>16080</v>
      </c>
      <c r="I8507">
        <f>IF(OR(financial_transactions3[[#This Row],[amount]]&lt;$L$16, financial_transactions3[[#This Row],[amount]]&gt;$L$17), 1, 0)</f>
        <v>0</v>
      </c>
    </row>
    <row r="8508" spans="1:9">
      <c r="A8508" t="s">
        <v>14660</v>
      </c>
      <c r="B8508" s="3">
        <v>45629</v>
      </c>
      <c r="C8508" t="s">
        <v>14661</v>
      </c>
      <c r="D8508">
        <v>1125.1600000000001</v>
      </c>
      <c r="E8508" t="s">
        <v>67</v>
      </c>
      <c r="F8508" t="s">
        <v>32</v>
      </c>
      <c r="G8508" t="s">
        <v>21</v>
      </c>
      <c r="H8508" t="s">
        <v>16080</v>
      </c>
      <c r="I8508">
        <f>IF(OR(financial_transactions3[[#This Row],[amount]]&lt;$L$16, financial_transactions3[[#This Row],[amount]]&gt;$L$17), 1, 0)</f>
        <v>0</v>
      </c>
    </row>
    <row r="8509" spans="1:9">
      <c r="A8509" t="s">
        <v>14662</v>
      </c>
      <c r="B8509" s="3">
        <v>45629</v>
      </c>
      <c r="C8509" t="s">
        <v>13146</v>
      </c>
      <c r="D8509">
        <v>1592.27</v>
      </c>
      <c r="E8509" t="s">
        <v>31</v>
      </c>
      <c r="F8509" t="s">
        <v>61</v>
      </c>
      <c r="G8509" t="s">
        <v>48</v>
      </c>
      <c r="H8509" t="s">
        <v>109</v>
      </c>
      <c r="I8509">
        <f>IF(OR(financial_transactions3[[#This Row],[amount]]&lt;$L$16, financial_transactions3[[#This Row],[amount]]&gt;$L$17), 1, 0)</f>
        <v>0</v>
      </c>
    </row>
    <row r="8510" spans="1:9">
      <c r="A8510" t="s">
        <v>14663</v>
      </c>
      <c r="B8510" s="3">
        <v>45629</v>
      </c>
      <c r="C8510" t="s">
        <v>14664</v>
      </c>
      <c r="D8510">
        <v>11248.98</v>
      </c>
      <c r="E8510" t="s">
        <v>16110</v>
      </c>
      <c r="F8510" t="s">
        <v>32</v>
      </c>
      <c r="G8510" t="s">
        <v>27</v>
      </c>
      <c r="H8510" t="s">
        <v>53</v>
      </c>
      <c r="I8510">
        <f>IF(OR(financial_transactions3[[#This Row],[amount]]&lt;$L$16, financial_transactions3[[#This Row],[amount]]&gt;$L$17), 1, 0)</f>
        <v>1</v>
      </c>
    </row>
    <row r="8511" spans="1:9">
      <c r="A8511" t="s">
        <v>14665</v>
      </c>
      <c r="B8511" s="3">
        <v>45629</v>
      </c>
      <c r="C8511" t="s">
        <v>14666</v>
      </c>
      <c r="D8511">
        <v>1424.66</v>
      </c>
      <c r="E8511" t="s">
        <v>19</v>
      </c>
      <c r="F8511" t="s">
        <v>26</v>
      </c>
      <c r="G8511" t="s">
        <v>27</v>
      </c>
      <c r="H8511" t="s">
        <v>176</v>
      </c>
      <c r="I8511">
        <f>IF(OR(financial_transactions3[[#This Row],[amount]]&lt;$L$16, financial_transactions3[[#This Row],[amount]]&gt;$L$17), 1, 0)</f>
        <v>0</v>
      </c>
    </row>
    <row r="8512" spans="1:9">
      <c r="A8512" t="s">
        <v>14667</v>
      </c>
      <c r="B8512" s="3">
        <v>45629</v>
      </c>
      <c r="C8512" t="s">
        <v>1145</v>
      </c>
      <c r="D8512">
        <v>14241.18</v>
      </c>
      <c r="E8512" t="s">
        <v>16079</v>
      </c>
      <c r="F8512" t="s">
        <v>32</v>
      </c>
      <c r="G8512" t="s">
        <v>48</v>
      </c>
      <c r="H8512" t="s">
        <v>75</v>
      </c>
      <c r="I8512">
        <f>IF(OR(financial_transactions3[[#This Row],[amount]]&lt;$L$16, financial_transactions3[[#This Row],[amount]]&gt;$L$17), 1, 0)</f>
        <v>1</v>
      </c>
    </row>
    <row r="8513" spans="1:9">
      <c r="A8513" t="s">
        <v>14668</v>
      </c>
      <c r="B8513" s="3">
        <v>45629</v>
      </c>
      <c r="C8513" t="s">
        <v>14669</v>
      </c>
      <c r="D8513">
        <v>1350.45</v>
      </c>
      <c r="E8513" t="s">
        <v>70</v>
      </c>
      <c r="F8513" t="s">
        <v>32</v>
      </c>
      <c r="G8513" t="s">
        <v>21</v>
      </c>
      <c r="H8513" t="s">
        <v>44</v>
      </c>
      <c r="I8513">
        <f>IF(OR(financial_transactions3[[#This Row],[amount]]&lt;$L$16, financial_transactions3[[#This Row],[amount]]&gt;$L$17), 1, 0)</f>
        <v>0</v>
      </c>
    </row>
    <row r="8514" spans="1:9">
      <c r="A8514" t="s">
        <v>14670</v>
      </c>
      <c r="B8514" s="3">
        <v>45629</v>
      </c>
      <c r="C8514" t="s">
        <v>14671</v>
      </c>
      <c r="D8514">
        <v>419.25</v>
      </c>
      <c r="E8514" t="s">
        <v>70</v>
      </c>
      <c r="F8514" t="s">
        <v>61</v>
      </c>
      <c r="G8514" t="s">
        <v>21</v>
      </c>
      <c r="H8514" t="s">
        <v>36</v>
      </c>
      <c r="I8514">
        <f>IF(OR(financial_transactions3[[#This Row],[amount]]&lt;$L$16, financial_transactions3[[#This Row],[amount]]&gt;$L$17), 1, 0)</f>
        <v>1</v>
      </c>
    </row>
    <row r="8515" spans="1:9">
      <c r="A8515" t="s">
        <v>14672</v>
      </c>
      <c r="B8515" s="3">
        <v>45629</v>
      </c>
      <c r="C8515" t="s">
        <v>14673</v>
      </c>
      <c r="D8515">
        <v>1863.48</v>
      </c>
      <c r="E8515" t="s">
        <v>16110</v>
      </c>
      <c r="F8515" t="s">
        <v>20</v>
      </c>
      <c r="G8515" t="s">
        <v>21</v>
      </c>
      <c r="H8515" t="s">
        <v>123</v>
      </c>
      <c r="I8515">
        <f>IF(OR(financial_transactions3[[#This Row],[amount]]&lt;$L$16, financial_transactions3[[#This Row],[amount]]&gt;$L$17), 1, 0)</f>
        <v>1</v>
      </c>
    </row>
    <row r="8516" spans="1:9">
      <c r="A8516" t="s">
        <v>14674</v>
      </c>
      <c r="B8516" s="3">
        <v>45629</v>
      </c>
      <c r="C8516" t="s">
        <v>9910</v>
      </c>
      <c r="D8516">
        <v>190.33</v>
      </c>
      <c r="E8516" t="s">
        <v>70</v>
      </c>
      <c r="F8516" t="s">
        <v>32</v>
      </c>
      <c r="G8516" t="s">
        <v>39</v>
      </c>
      <c r="H8516" t="s">
        <v>176</v>
      </c>
      <c r="I8516">
        <f>IF(OR(financial_transactions3[[#This Row],[amount]]&lt;$L$16, financial_transactions3[[#This Row],[amount]]&gt;$L$17), 1, 0)</f>
        <v>1</v>
      </c>
    </row>
    <row r="8517" spans="1:9">
      <c r="A8517" t="s">
        <v>14675</v>
      </c>
      <c r="B8517" s="3">
        <v>45629</v>
      </c>
      <c r="C8517" t="s">
        <v>14676</v>
      </c>
      <c r="D8517">
        <v>524.98</v>
      </c>
      <c r="E8517" t="s">
        <v>16079</v>
      </c>
      <c r="F8517" t="s">
        <v>61</v>
      </c>
      <c r="G8517" t="s">
        <v>27</v>
      </c>
      <c r="H8517" t="s">
        <v>75</v>
      </c>
      <c r="I8517">
        <f>IF(OR(financial_transactions3[[#This Row],[amount]]&lt;$L$16, financial_transactions3[[#This Row],[amount]]&gt;$L$17), 1, 0)</f>
        <v>1</v>
      </c>
    </row>
    <row r="8518" spans="1:9">
      <c r="A8518" t="s">
        <v>14677</v>
      </c>
      <c r="B8518" s="3">
        <v>45630</v>
      </c>
      <c r="C8518" t="s">
        <v>2239</v>
      </c>
      <c r="D8518">
        <v>69.27</v>
      </c>
      <c r="E8518" t="s">
        <v>70</v>
      </c>
      <c r="F8518" t="s">
        <v>26</v>
      </c>
      <c r="G8518" t="s">
        <v>39</v>
      </c>
      <c r="H8518" t="s">
        <v>87</v>
      </c>
      <c r="I8518">
        <f>IF(OR(financial_transactions3[[#This Row],[amount]]&lt;$L$16, financial_transactions3[[#This Row],[amount]]&gt;$L$17), 1, 0)</f>
        <v>1</v>
      </c>
    </row>
    <row r="8519" spans="1:9">
      <c r="A8519" t="s">
        <v>14678</v>
      </c>
      <c r="B8519" s="3">
        <v>45630</v>
      </c>
      <c r="C8519" t="s">
        <v>3093</v>
      </c>
      <c r="D8519">
        <v>19251.61</v>
      </c>
      <c r="E8519" t="s">
        <v>70</v>
      </c>
      <c r="F8519" t="s">
        <v>32</v>
      </c>
      <c r="G8519" t="s">
        <v>39</v>
      </c>
      <c r="H8519" t="s">
        <v>176</v>
      </c>
      <c r="I8519">
        <f>IF(OR(financial_transactions3[[#This Row],[amount]]&lt;$L$16, financial_transactions3[[#This Row],[amount]]&gt;$L$17), 1, 0)</f>
        <v>1</v>
      </c>
    </row>
    <row r="8520" spans="1:9">
      <c r="A8520" t="s">
        <v>14679</v>
      </c>
      <c r="B8520" s="3">
        <v>45630</v>
      </c>
      <c r="C8520" t="s">
        <v>14680</v>
      </c>
      <c r="D8520">
        <v>1075.3499999999999</v>
      </c>
      <c r="E8520" t="s">
        <v>47</v>
      </c>
      <c r="F8520" t="s">
        <v>32</v>
      </c>
      <c r="G8520" t="s">
        <v>21</v>
      </c>
      <c r="H8520" t="s">
        <v>44</v>
      </c>
      <c r="I8520">
        <f>IF(OR(financial_transactions3[[#This Row],[amount]]&lt;$L$16, financial_transactions3[[#This Row],[amount]]&gt;$L$17), 1, 0)</f>
        <v>0</v>
      </c>
    </row>
    <row r="8521" spans="1:9">
      <c r="A8521" t="s">
        <v>14681</v>
      </c>
      <c r="B8521" s="3">
        <v>45630</v>
      </c>
      <c r="C8521" t="s">
        <v>4285</v>
      </c>
      <c r="D8521">
        <v>424.01</v>
      </c>
      <c r="E8521" t="s">
        <v>64</v>
      </c>
      <c r="F8521" t="s">
        <v>61</v>
      </c>
      <c r="G8521" t="s">
        <v>21</v>
      </c>
      <c r="H8521" t="s">
        <v>44</v>
      </c>
      <c r="I8521">
        <f>IF(OR(financial_transactions3[[#This Row],[amount]]&lt;$L$16, financial_transactions3[[#This Row],[amount]]&gt;$L$17), 1, 0)</f>
        <v>1</v>
      </c>
    </row>
    <row r="8522" spans="1:9">
      <c r="A8522" t="s">
        <v>14682</v>
      </c>
      <c r="B8522" s="3">
        <v>45630</v>
      </c>
      <c r="C8522" t="s">
        <v>4283</v>
      </c>
      <c r="D8522">
        <v>1528.09</v>
      </c>
      <c r="E8522" t="s">
        <v>25</v>
      </c>
      <c r="F8522" t="s">
        <v>32</v>
      </c>
      <c r="G8522" t="s">
        <v>27</v>
      </c>
      <c r="H8522" t="s">
        <v>36</v>
      </c>
      <c r="I8522">
        <f>IF(OR(financial_transactions3[[#This Row],[amount]]&lt;$L$16, financial_transactions3[[#This Row],[amount]]&gt;$L$17), 1, 0)</f>
        <v>0</v>
      </c>
    </row>
    <row r="8523" spans="1:9">
      <c r="A8523" t="s">
        <v>14683</v>
      </c>
      <c r="B8523" s="3">
        <v>45630</v>
      </c>
      <c r="C8523" t="s">
        <v>14684</v>
      </c>
      <c r="D8523">
        <v>521.80999999999995</v>
      </c>
      <c r="E8523" t="s">
        <v>70</v>
      </c>
      <c r="F8523" t="s">
        <v>61</v>
      </c>
      <c r="G8523" t="s">
        <v>27</v>
      </c>
      <c r="H8523" t="s">
        <v>28</v>
      </c>
      <c r="I8523">
        <f>IF(OR(financial_transactions3[[#This Row],[amount]]&lt;$L$16, financial_transactions3[[#This Row],[amount]]&gt;$L$17), 1, 0)</f>
        <v>1</v>
      </c>
    </row>
    <row r="8524" spans="1:9">
      <c r="A8524" t="s">
        <v>14685</v>
      </c>
      <c r="B8524" s="3">
        <v>45630</v>
      </c>
      <c r="C8524" t="s">
        <v>1041</v>
      </c>
      <c r="D8524">
        <v>1065.49</v>
      </c>
      <c r="E8524" t="s">
        <v>31</v>
      </c>
      <c r="F8524" t="s">
        <v>26</v>
      </c>
      <c r="G8524" t="s">
        <v>21</v>
      </c>
      <c r="H8524" t="s">
        <v>28</v>
      </c>
      <c r="I8524">
        <f>IF(OR(financial_transactions3[[#This Row],[amount]]&lt;$L$16, financial_transactions3[[#This Row],[amount]]&gt;$L$17), 1, 0)</f>
        <v>0</v>
      </c>
    </row>
    <row r="8525" spans="1:9">
      <c r="A8525" t="s">
        <v>14686</v>
      </c>
      <c r="B8525" s="3">
        <v>45630</v>
      </c>
      <c r="C8525" t="s">
        <v>14687</v>
      </c>
      <c r="D8525">
        <v>1316.05</v>
      </c>
      <c r="E8525" t="s">
        <v>52</v>
      </c>
      <c r="F8525" t="s">
        <v>26</v>
      </c>
      <c r="G8525" t="s">
        <v>27</v>
      </c>
      <c r="H8525" t="s">
        <v>94</v>
      </c>
      <c r="I8525">
        <f>IF(OR(financial_transactions3[[#This Row],[amount]]&lt;$L$16, financial_transactions3[[#This Row],[amount]]&gt;$L$17), 1, 0)</f>
        <v>0</v>
      </c>
    </row>
    <row r="8526" spans="1:9">
      <c r="A8526" t="s">
        <v>14688</v>
      </c>
      <c r="B8526" s="3">
        <v>45630</v>
      </c>
      <c r="C8526" t="s">
        <v>8557</v>
      </c>
      <c r="D8526">
        <v>146.9</v>
      </c>
      <c r="E8526" t="s">
        <v>64</v>
      </c>
      <c r="F8526" t="s">
        <v>26</v>
      </c>
      <c r="G8526" t="s">
        <v>48</v>
      </c>
      <c r="H8526" t="s">
        <v>40</v>
      </c>
      <c r="I8526">
        <f>IF(OR(financial_transactions3[[#This Row],[amount]]&lt;$L$16, financial_transactions3[[#This Row],[amount]]&gt;$L$17), 1, 0)</f>
        <v>1</v>
      </c>
    </row>
    <row r="8527" spans="1:9">
      <c r="A8527" t="s">
        <v>14689</v>
      </c>
      <c r="B8527" s="3">
        <v>45630</v>
      </c>
      <c r="C8527" t="s">
        <v>3868</v>
      </c>
      <c r="D8527">
        <v>487.82</v>
      </c>
      <c r="E8527" t="s">
        <v>31</v>
      </c>
      <c r="F8527" t="s">
        <v>20</v>
      </c>
      <c r="G8527" t="s">
        <v>21</v>
      </c>
      <c r="H8527" t="s">
        <v>53</v>
      </c>
      <c r="I8527">
        <f>IF(OR(financial_transactions3[[#This Row],[amount]]&lt;$L$16, financial_transactions3[[#This Row],[amount]]&gt;$L$17), 1, 0)</f>
        <v>1</v>
      </c>
    </row>
    <row r="8528" spans="1:9">
      <c r="A8528" t="s">
        <v>14690</v>
      </c>
      <c r="B8528" s="3">
        <v>45630</v>
      </c>
      <c r="C8528" t="s">
        <v>14691</v>
      </c>
      <c r="D8528">
        <v>1899.38</v>
      </c>
      <c r="E8528" t="s">
        <v>67</v>
      </c>
      <c r="F8528" t="s">
        <v>20</v>
      </c>
      <c r="G8528" t="s">
        <v>48</v>
      </c>
      <c r="H8528" t="s">
        <v>33</v>
      </c>
      <c r="I8528">
        <f>IF(OR(financial_transactions3[[#This Row],[amount]]&lt;$L$16, financial_transactions3[[#This Row],[amount]]&gt;$L$17), 1, 0)</f>
        <v>1</v>
      </c>
    </row>
    <row r="8529" spans="1:9">
      <c r="A8529" t="s">
        <v>14692</v>
      </c>
      <c r="B8529" s="3">
        <v>45630</v>
      </c>
      <c r="C8529" t="s">
        <v>14693</v>
      </c>
      <c r="D8529">
        <v>675.53</v>
      </c>
      <c r="E8529" t="s">
        <v>47</v>
      </c>
      <c r="F8529" t="s">
        <v>26</v>
      </c>
      <c r="G8529" t="s">
        <v>48</v>
      </c>
      <c r="H8529" t="s">
        <v>44</v>
      </c>
      <c r="I8529">
        <f>IF(OR(financial_transactions3[[#This Row],[amount]]&lt;$L$16, financial_transactions3[[#This Row],[amount]]&gt;$L$17), 1, 0)</f>
        <v>0</v>
      </c>
    </row>
    <row r="8530" spans="1:9">
      <c r="A8530" t="s">
        <v>14694</v>
      </c>
      <c r="B8530" s="3">
        <v>45630</v>
      </c>
      <c r="C8530" t="s">
        <v>10460</v>
      </c>
      <c r="D8530">
        <v>134.94999999999999</v>
      </c>
      <c r="E8530" t="s">
        <v>16079</v>
      </c>
      <c r="F8530" t="s">
        <v>61</v>
      </c>
      <c r="G8530" t="s">
        <v>21</v>
      </c>
      <c r="H8530" t="s">
        <v>57</v>
      </c>
      <c r="I8530">
        <f>IF(OR(financial_transactions3[[#This Row],[amount]]&lt;$L$16, financial_transactions3[[#This Row],[amount]]&gt;$L$17), 1, 0)</f>
        <v>1</v>
      </c>
    </row>
    <row r="8531" spans="1:9">
      <c r="A8531" t="s">
        <v>14695</v>
      </c>
      <c r="B8531" s="3">
        <v>45630</v>
      </c>
      <c r="C8531" t="s">
        <v>1223</v>
      </c>
      <c r="D8531">
        <v>1670.46</v>
      </c>
      <c r="E8531" t="s">
        <v>70</v>
      </c>
      <c r="F8531" t="s">
        <v>61</v>
      </c>
      <c r="G8531" t="s">
        <v>21</v>
      </c>
      <c r="H8531" t="s">
        <v>28</v>
      </c>
      <c r="I8531">
        <f>IF(OR(financial_transactions3[[#This Row],[amount]]&lt;$L$16, financial_transactions3[[#This Row],[amount]]&gt;$L$17), 1, 0)</f>
        <v>1</v>
      </c>
    </row>
    <row r="8532" spans="1:9">
      <c r="A8532" t="s">
        <v>14696</v>
      </c>
      <c r="B8532" s="3">
        <v>45630</v>
      </c>
      <c r="C8532" t="s">
        <v>6536</v>
      </c>
      <c r="D8532">
        <v>1112.75</v>
      </c>
      <c r="E8532" t="s">
        <v>25</v>
      </c>
      <c r="F8532" t="s">
        <v>26</v>
      </c>
      <c r="G8532" t="s">
        <v>27</v>
      </c>
      <c r="H8532" t="s">
        <v>53</v>
      </c>
      <c r="I8532">
        <f>IF(OR(financial_transactions3[[#This Row],[amount]]&lt;$L$16, financial_transactions3[[#This Row],[amount]]&gt;$L$17), 1, 0)</f>
        <v>0</v>
      </c>
    </row>
    <row r="8533" spans="1:9">
      <c r="A8533" t="s">
        <v>14697</v>
      </c>
      <c r="B8533" s="3">
        <v>45630</v>
      </c>
      <c r="C8533" t="s">
        <v>14698</v>
      </c>
      <c r="D8533">
        <v>338.93</v>
      </c>
      <c r="E8533" t="s">
        <v>70</v>
      </c>
      <c r="F8533" t="s">
        <v>26</v>
      </c>
      <c r="G8533" t="s">
        <v>21</v>
      </c>
      <c r="H8533" t="s">
        <v>123</v>
      </c>
      <c r="I8533">
        <f>IF(OR(financial_transactions3[[#This Row],[amount]]&lt;$L$16, financial_transactions3[[#This Row],[amount]]&gt;$L$17), 1, 0)</f>
        <v>1</v>
      </c>
    </row>
    <row r="8534" spans="1:9">
      <c r="A8534" t="s">
        <v>14700</v>
      </c>
      <c r="B8534" s="3">
        <v>45630</v>
      </c>
      <c r="C8534" t="s">
        <v>12407</v>
      </c>
      <c r="D8534">
        <v>1669.5</v>
      </c>
      <c r="E8534" t="s">
        <v>47</v>
      </c>
      <c r="F8534" t="s">
        <v>61</v>
      </c>
      <c r="G8534" t="s">
        <v>39</v>
      </c>
      <c r="H8534" t="s">
        <v>57</v>
      </c>
      <c r="I8534">
        <f>IF(OR(financial_transactions3[[#This Row],[amount]]&lt;$L$16, financial_transactions3[[#This Row],[amount]]&gt;$L$17), 1, 0)</f>
        <v>1</v>
      </c>
    </row>
    <row r="8535" spans="1:9">
      <c r="A8535" t="s">
        <v>14701</v>
      </c>
      <c r="B8535" s="3">
        <v>45630</v>
      </c>
      <c r="C8535" t="s">
        <v>2696</v>
      </c>
      <c r="D8535">
        <v>1789.77</v>
      </c>
      <c r="E8535" t="s">
        <v>67</v>
      </c>
      <c r="F8535" t="s">
        <v>20</v>
      </c>
      <c r="G8535" t="s">
        <v>21</v>
      </c>
      <c r="H8535" t="s">
        <v>36</v>
      </c>
      <c r="I8535">
        <f>IF(OR(financial_transactions3[[#This Row],[amount]]&lt;$L$16, financial_transactions3[[#This Row],[amount]]&gt;$L$17), 1, 0)</f>
        <v>1</v>
      </c>
    </row>
    <row r="8536" spans="1:9">
      <c r="A8536" t="s">
        <v>14702</v>
      </c>
      <c r="B8536" s="3">
        <v>45630</v>
      </c>
      <c r="C8536" t="s">
        <v>14703</v>
      </c>
      <c r="D8536">
        <v>1605.09</v>
      </c>
      <c r="E8536" t="s">
        <v>25</v>
      </c>
      <c r="F8536" t="s">
        <v>20</v>
      </c>
      <c r="G8536" t="s">
        <v>21</v>
      </c>
      <c r="H8536" t="s">
        <v>123</v>
      </c>
      <c r="I8536">
        <f>IF(OR(financial_transactions3[[#This Row],[amount]]&lt;$L$16, financial_transactions3[[#This Row],[amount]]&gt;$L$17), 1, 0)</f>
        <v>1</v>
      </c>
    </row>
    <row r="8537" spans="1:9">
      <c r="A8537" t="s">
        <v>14704</v>
      </c>
      <c r="B8537" s="3">
        <v>45630</v>
      </c>
      <c r="C8537" t="s">
        <v>14705</v>
      </c>
      <c r="D8537">
        <v>321.51</v>
      </c>
      <c r="E8537" t="s">
        <v>64</v>
      </c>
      <c r="F8537" t="s">
        <v>26</v>
      </c>
      <c r="G8537" t="s">
        <v>21</v>
      </c>
      <c r="H8537" t="s">
        <v>22</v>
      </c>
      <c r="I8537">
        <f>IF(OR(financial_transactions3[[#This Row],[amount]]&lt;$L$16, financial_transactions3[[#This Row],[amount]]&gt;$L$17), 1, 0)</f>
        <v>1</v>
      </c>
    </row>
    <row r="8538" spans="1:9">
      <c r="A8538" t="s">
        <v>14706</v>
      </c>
      <c r="B8538" s="3">
        <v>45630</v>
      </c>
      <c r="C8538" t="s">
        <v>14707</v>
      </c>
      <c r="D8538">
        <v>1826.23</v>
      </c>
      <c r="E8538" t="s">
        <v>67</v>
      </c>
      <c r="F8538" t="s">
        <v>26</v>
      </c>
      <c r="G8538" t="s">
        <v>39</v>
      </c>
      <c r="H8538" t="s">
        <v>16080</v>
      </c>
      <c r="I8538">
        <f>IF(OR(financial_transactions3[[#This Row],[amount]]&lt;$L$16, financial_transactions3[[#This Row],[amount]]&gt;$L$17), 1, 0)</f>
        <v>1</v>
      </c>
    </row>
    <row r="8539" spans="1:9">
      <c r="A8539" t="s">
        <v>14708</v>
      </c>
      <c r="B8539" s="3">
        <v>45630</v>
      </c>
      <c r="C8539" t="s">
        <v>14709</v>
      </c>
      <c r="D8539">
        <v>1115.8</v>
      </c>
      <c r="E8539" t="s">
        <v>16110</v>
      </c>
      <c r="F8539" t="s">
        <v>61</v>
      </c>
      <c r="G8539" t="s">
        <v>39</v>
      </c>
      <c r="H8539" t="s">
        <v>16080</v>
      </c>
      <c r="I8539">
        <f>IF(OR(financial_transactions3[[#This Row],[amount]]&lt;$L$16, financial_transactions3[[#This Row],[amount]]&gt;$L$17), 1, 0)</f>
        <v>0</v>
      </c>
    </row>
    <row r="8540" spans="1:9">
      <c r="A8540" t="s">
        <v>14710</v>
      </c>
      <c r="B8540" s="3">
        <v>45630</v>
      </c>
      <c r="C8540" t="s">
        <v>14711</v>
      </c>
      <c r="D8540">
        <v>626.04999999999995</v>
      </c>
      <c r="E8540" t="s">
        <v>64</v>
      </c>
      <c r="F8540" t="s">
        <v>20</v>
      </c>
      <c r="G8540" t="s">
        <v>39</v>
      </c>
      <c r="H8540" t="s">
        <v>28</v>
      </c>
      <c r="I8540">
        <f>IF(OR(financial_transactions3[[#This Row],[amount]]&lt;$L$16, financial_transactions3[[#This Row],[amount]]&gt;$L$17), 1, 0)</f>
        <v>0</v>
      </c>
    </row>
    <row r="8541" spans="1:9">
      <c r="A8541" t="s">
        <v>14712</v>
      </c>
      <c r="B8541" s="3">
        <v>45630</v>
      </c>
      <c r="C8541" t="s">
        <v>14713</v>
      </c>
      <c r="D8541">
        <v>1012.18</v>
      </c>
      <c r="E8541" t="s">
        <v>70</v>
      </c>
      <c r="F8541" t="s">
        <v>61</v>
      </c>
      <c r="G8541" t="s">
        <v>27</v>
      </c>
      <c r="H8541" t="s">
        <v>75</v>
      </c>
      <c r="I8541">
        <f>IF(OR(financial_transactions3[[#This Row],[amount]]&lt;$L$16, financial_transactions3[[#This Row],[amount]]&gt;$L$17), 1, 0)</f>
        <v>0</v>
      </c>
    </row>
    <row r="8542" spans="1:9">
      <c r="A8542" t="s">
        <v>14714</v>
      </c>
      <c r="B8542" s="3">
        <v>45631</v>
      </c>
      <c r="C8542" t="s">
        <v>7433</v>
      </c>
      <c r="D8542">
        <v>1115.42</v>
      </c>
      <c r="E8542" t="s">
        <v>16110</v>
      </c>
      <c r="F8542" t="s">
        <v>61</v>
      </c>
      <c r="G8542" t="s">
        <v>27</v>
      </c>
      <c r="H8542" t="s">
        <v>49</v>
      </c>
      <c r="I8542">
        <f>IF(OR(financial_transactions3[[#This Row],[amount]]&lt;$L$16, financial_transactions3[[#This Row],[amount]]&gt;$L$17), 1, 0)</f>
        <v>0</v>
      </c>
    </row>
    <row r="8543" spans="1:9">
      <c r="A8543" t="s">
        <v>14715</v>
      </c>
      <c r="B8543" s="3">
        <v>45631</v>
      </c>
      <c r="C8543" t="s">
        <v>5525</v>
      </c>
      <c r="D8543">
        <v>539.65</v>
      </c>
      <c r="E8543" t="s">
        <v>122</v>
      </c>
      <c r="F8543" t="s">
        <v>26</v>
      </c>
      <c r="G8543" t="s">
        <v>21</v>
      </c>
      <c r="H8543" t="s">
        <v>33</v>
      </c>
      <c r="I8543">
        <f>IF(OR(financial_transactions3[[#This Row],[amount]]&lt;$L$16, financial_transactions3[[#This Row],[amount]]&gt;$L$17), 1, 0)</f>
        <v>1</v>
      </c>
    </row>
    <row r="8544" spans="1:9">
      <c r="A8544" t="s">
        <v>14716</v>
      </c>
      <c r="B8544" s="3">
        <v>45631</v>
      </c>
      <c r="C8544" t="s">
        <v>5622</v>
      </c>
      <c r="D8544">
        <v>644.24</v>
      </c>
      <c r="E8544" t="s">
        <v>31</v>
      </c>
      <c r="F8544" t="s">
        <v>32</v>
      </c>
      <c r="G8544" t="s">
        <v>27</v>
      </c>
      <c r="H8544" t="s">
        <v>123</v>
      </c>
      <c r="I8544">
        <f>IF(OR(financial_transactions3[[#This Row],[amount]]&lt;$L$16, financial_transactions3[[#This Row],[amount]]&gt;$L$17), 1, 0)</f>
        <v>0</v>
      </c>
    </row>
    <row r="8545" spans="1:9">
      <c r="A8545" t="s">
        <v>14717</v>
      </c>
      <c r="B8545" s="3">
        <v>45631</v>
      </c>
      <c r="C8545" t="s">
        <v>9851</v>
      </c>
      <c r="D8545">
        <v>1643.86</v>
      </c>
      <c r="E8545" t="s">
        <v>19</v>
      </c>
      <c r="F8545" t="s">
        <v>26</v>
      </c>
      <c r="G8545" t="s">
        <v>48</v>
      </c>
      <c r="H8545" t="s">
        <v>36</v>
      </c>
      <c r="I8545">
        <f>IF(OR(financial_transactions3[[#This Row],[amount]]&lt;$L$16, financial_transactions3[[#This Row],[amount]]&gt;$L$17), 1, 0)</f>
        <v>1</v>
      </c>
    </row>
    <row r="8546" spans="1:9">
      <c r="A8546" t="s">
        <v>14718</v>
      </c>
      <c r="B8546" s="3">
        <v>45631</v>
      </c>
      <c r="C8546" t="s">
        <v>11161</v>
      </c>
      <c r="D8546">
        <v>1073.22</v>
      </c>
      <c r="E8546" t="s">
        <v>16079</v>
      </c>
      <c r="F8546" t="s">
        <v>32</v>
      </c>
      <c r="G8546" t="s">
        <v>21</v>
      </c>
      <c r="H8546" t="s">
        <v>75</v>
      </c>
      <c r="I8546">
        <f>IF(OR(financial_transactions3[[#This Row],[amount]]&lt;$L$16, financial_transactions3[[#This Row],[amount]]&gt;$L$17), 1, 0)</f>
        <v>0</v>
      </c>
    </row>
    <row r="8547" spans="1:9">
      <c r="A8547" t="s">
        <v>14719</v>
      </c>
      <c r="B8547" s="3">
        <v>45631</v>
      </c>
      <c r="C8547" t="s">
        <v>14720</v>
      </c>
      <c r="D8547">
        <v>1704.05</v>
      </c>
      <c r="E8547" t="s">
        <v>19</v>
      </c>
      <c r="F8547" t="s">
        <v>20</v>
      </c>
      <c r="G8547" t="s">
        <v>27</v>
      </c>
      <c r="H8547" t="s">
        <v>36</v>
      </c>
      <c r="I8547">
        <f>IF(OR(financial_transactions3[[#This Row],[amount]]&lt;$L$16, financial_transactions3[[#This Row],[amount]]&gt;$L$17), 1, 0)</f>
        <v>1</v>
      </c>
    </row>
    <row r="8548" spans="1:9">
      <c r="A8548" t="s">
        <v>14721</v>
      </c>
      <c r="B8548" s="3">
        <v>45631</v>
      </c>
      <c r="C8548" t="s">
        <v>8308</v>
      </c>
      <c r="D8548">
        <v>403.71</v>
      </c>
      <c r="E8548" t="s">
        <v>31</v>
      </c>
      <c r="F8548" t="s">
        <v>26</v>
      </c>
      <c r="G8548" t="s">
        <v>27</v>
      </c>
      <c r="H8548" t="s">
        <v>16080</v>
      </c>
      <c r="I8548">
        <f>IF(OR(financial_transactions3[[#This Row],[amount]]&lt;$L$16, financial_transactions3[[#This Row],[amount]]&gt;$L$17), 1, 0)</f>
        <v>1</v>
      </c>
    </row>
    <row r="8549" spans="1:9">
      <c r="A8549" t="s">
        <v>14722</v>
      </c>
      <c r="B8549" s="3">
        <v>45631</v>
      </c>
      <c r="C8549" t="s">
        <v>9360</v>
      </c>
      <c r="D8549">
        <v>940.4</v>
      </c>
      <c r="E8549" t="s">
        <v>19</v>
      </c>
      <c r="F8549" t="s">
        <v>20</v>
      </c>
      <c r="G8549" t="s">
        <v>48</v>
      </c>
      <c r="H8549" t="s">
        <v>75</v>
      </c>
      <c r="I8549">
        <f>IF(OR(financial_transactions3[[#This Row],[amount]]&lt;$L$16, financial_transactions3[[#This Row],[amount]]&gt;$L$17), 1, 0)</f>
        <v>0</v>
      </c>
    </row>
    <row r="8550" spans="1:9">
      <c r="A8550" t="s">
        <v>14723</v>
      </c>
      <c r="B8550" s="3">
        <v>45631</v>
      </c>
      <c r="C8550" t="s">
        <v>4384</v>
      </c>
      <c r="D8550">
        <v>1662.91</v>
      </c>
      <c r="E8550" t="s">
        <v>16110</v>
      </c>
      <c r="F8550" t="s">
        <v>61</v>
      </c>
      <c r="G8550" t="s">
        <v>27</v>
      </c>
      <c r="H8550" t="s">
        <v>87</v>
      </c>
      <c r="I8550">
        <f>IF(OR(financial_transactions3[[#This Row],[amount]]&lt;$L$16, financial_transactions3[[#This Row],[amount]]&gt;$L$17), 1, 0)</f>
        <v>1</v>
      </c>
    </row>
    <row r="8551" spans="1:9">
      <c r="A8551" t="s">
        <v>14724</v>
      </c>
      <c r="B8551" s="3">
        <v>45631</v>
      </c>
      <c r="C8551" t="s">
        <v>12072</v>
      </c>
      <c r="D8551">
        <v>765.11</v>
      </c>
      <c r="E8551" t="s">
        <v>19</v>
      </c>
      <c r="F8551" t="s">
        <v>26</v>
      </c>
      <c r="G8551" t="s">
        <v>21</v>
      </c>
      <c r="H8551" t="s">
        <v>33</v>
      </c>
      <c r="I8551">
        <f>IF(OR(financial_transactions3[[#This Row],[amount]]&lt;$L$16, financial_transactions3[[#This Row],[amount]]&gt;$L$17), 1, 0)</f>
        <v>0</v>
      </c>
    </row>
    <row r="8552" spans="1:9">
      <c r="A8552" t="s">
        <v>14726</v>
      </c>
      <c r="B8552" s="3">
        <v>45631</v>
      </c>
      <c r="C8552" t="s">
        <v>6174</v>
      </c>
      <c r="D8552">
        <v>89.45</v>
      </c>
      <c r="E8552" t="s">
        <v>52</v>
      </c>
      <c r="F8552" t="s">
        <v>26</v>
      </c>
      <c r="G8552" t="s">
        <v>39</v>
      </c>
      <c r="H8552" t="s">
        <v>53</v>
      </c>
      <c r="I8552">
        <f>IF(OR(financial_transactions3[[#This Row],[amount]]&lt;$L$16, financial_transactions3[[#This Row],[amount]]&gt;$L$17), 1, 0)</f>
        <v>1</v>
      </c>
    </row>
    <row r="8553" spans="1:9">
      <c r="A8553" t="s">
        <v>14727</v>
      </c>
      <c r="B8553" s="3">
        <v>45631</v>
      </c>
      <c r="C8553" t="s">
        <v>10612</v>
      </c>
      <c r="D8553">
        <v>1801</v>
      </c>
      <c r="E8553" t="s">
        <v>67</v>
      </c>
      <c r="F8553" t="s">
        <v>32</v>
      </c>
      <c r="G8553" t="s">
        <v>21</v>
      </c>
      <c r="H8553" t="s">
        <v>53</v>
      </c>
      <c r="I8553">
        <f>IF(OR(financial_transactions3[[#This Row],[amount]]&lt;$L$16, financial_transactions3[[#This Row],[amount]]&gt;$L$17), 1, 0)</f>
        <v>1</v>
      </c>
    </row>
    <row r="8554" spans="1:9">
      <c r="A8554" t="s">
        <v>14728</v>
      </c>
      <c r="B8554" s="3">
        <v>45631</v>
      </c>
      <c r="C8554" t="s">
        <v>7172</v>
      </c>
      <c r="D8554">
        <v>1528.46</v>
      </c>
      <c r="E8554" t="s">
        <v>25</v>
      </c>
      <c r="F8554" t="s">
        <v>32</v>
      </c>
      <c r="G8554" t="s">
        <v>27</v>
      </c>
      <c r="H8554" t="s">
        <v>75</v>
      </c>
      <c r="I8554">
        <f>IF(OR(financial_transactions3[[#This Row],[amount]]&lt;$L$16, financial_transactions3[[#This Row],[amount]]&gt;$L$17), 1, 0)</f>
        <v>0</v>
      </c>
    </row>
    <row r="8555" spans="1:9">
      <c r="A8555" t="s">
        <v>14729</v>
      </c>
      <c r="B8555" s="3">
        <v>45631</v>
      </c>
      <c r="C8555" t="s">
        <v>9863</v>
      </c>
      <c r="D8555">
        <v>297.44</v>
      </c>
      <c r="E8555" t="s">
        <v>52</v>
      </c>
      <c r="F8555" t="s">
        <v>26</v>
      </c>
      <c r="G8555" t="s">
        <v>39</v>
      </c>
      <c r="H8555" t="s">
        <v>40</v>
      </c>
      <c r="I8555">
        <f>IF(OR(financial_transactions3[[#This Row],[amount]]&lt;$L$16, financial_transactions3[[#This Row],[amount]]&gt;$L$17), 1, 0)</f>
        <v>1</v>
      </c>
    </row>
    <row r="8556" spans="1:9">
      <c r="A8556" t="s">
        <v>14730</v>
      </c>
      <c r="B8556" s="3">
        <v>45631</v>
      </c>
      <c r="C8556" t="s">
        <v>1779</v>
      </c>
      <c r="D8556">
        <v>778.77</v>
      </c>
      <c r="E8556" t="s">
        <v>122</v>
      </c>
      <c r="F8556" t="s">
        <v>26</v>
      </c>
      <c r="G8556" t="s">
        <v>39</v>
      </c>
      <c r="H8556" t="s">
        <v>123</v>
      </c>
      <c r="I8556">
        <f>IF(OR(financial_transactions3[[#This Row],[amount]]&lt;$L$16, financial_transactions3[[#This Row],[amount]]&gt;$L$17), 1, 0)</f>
        <v>0</v>
      </c>
    </row>
    <row r="8557" spans="1:9">
      <c r="A8557" t="s">
        <v>14731</v>
      </c>
      <c r="B8557" s="3">
        <v>45631</v>
      </c>
      <c r="C8557" t="s">
        <v>10614</v>
      </c>
      <c r="D8557">
        <v>251.2</v>
      </c>
      <c r="E8557" t="s">
        <v>64</v>
      </c>
      <c r="F8557" t="s">
        <v>20</v>
      </c>
      <c r="G8557" t="s">
        <v>21</v>
      </c>
      <c r="H8557" t="s">
        <v>87</v>
      </c>
      <c r="I8557">
        <f>IF(OR(financial_transactions3[[#This Row],[amount]]&lt;$L$16, financial_transactions3[[#This Row],[amount]]&gt;$L$17), 1, 0)</f>
        <v>1</v>
      </c>
    </row>
    <row r="8558" spans="1:9">
      <c r="A8558" t="s">
        <v>14732</v>
      </c>
      <c r="B8558" s="3">
        <v>45631</v>
      </c>
      <c r="C8558" t="s">
        <v>14733</v>
      </c>
      <c r="D8558">
        <v>177.67</v>
      </c>
      <c r="E8558" t="s">
        <v>47</v>
      </c>
      <c r="F8558" t="s">
        <v>32</v>
      </c>
      <c r="G8558" t="s">
        <v>27</v>
      </c>
      <c r="H8558" t="s">
        <v>57</v>
      </c>
      <c r="I8558">
        <f>IF(OR(financial_transactions3[[#This Row],[amount]]&lt;$L$16, financial_transactions3[[#This Row],[amount]]&gt;$L$17), 1, 0)</f>
        <v>1</v>
      </c>
    </row>
    <row r="8559" spans="1:9">
      <c r="A8559" t="s">
        <v>14734</v>
      </c>
      <c r="B8559" s="3">
        <v>45631</v>
      </c>
      <c r="C8559" t="s">
        <v>8550</v>
      </c>
      <c r="D8559">
        <v>1438.86</v>
      </c>
      <c r="E8559" t="s">
        <v>31</v>
      </c>
      <c r="F8559" t="s">
        <v>61</v>
      </c>
      <c r="G8559" t="s">
        <v>21</v>
      </c>
      <c r="H8559" t="s">
        <v>176</v>
      </c>
      <c r="I8559">
        <f>IF(OR(financial_transactions3[[#This Row],[amount]]&lt;$L$16, financial_transactions3[[#This Row],[amount]]&gt;$L$17), 1, 0)</f>
        <v>0</v>
      </c>
    </row>
    <row r="8560" spans="1:9">
      <c r="A8560" t="s">
        <v>14735</v>
      </c>
      <c r="B8560" s="3">
        <v>45631</v>
      </c>
      <c r="C8560" t="s">
        <v>14736</v>
      </c>
      <c r="D8560">
        <v>1092.56</v>
      </c>
      <c r="E8560" t="s">
        <v>122</v>
      </c>
      <c r="F8560" t="s">
        <v>26</v>
      </c>
      <c r="G8560" t="s">
        <v>27</v>
      </c>
      <c r="H8560" t="s">
        <v>28</v>
      </c>
      <c r="I8560">
        <f>IF(OR(financial_transactions3[[#This Row],[amount]]&lt;$L$16, financial_transactions3[[#This Row],[amount]]&gt;$L$17), 1, 0)</f>
        <v>0</v>
      </c>
    </row>
    <row r="8561" spans="1:9">
      <c r="A8561" t="s">
        <v>14738</v>
      </c>
      <c r="B8561" s="3">
        <v>45631</v>
      </c>
      <c r="C8561" t="s">
        <v>1803</v>
      </c>
      <c r="D8561">
        <v>1912.38</v>
      </c>
      <c r="E8561" t="s">
        <v>16079</v>
      </c>
      <c r="F8561" t="s">
        <v>61</v>
      </c>
      <c r="G8561" t="s">
        <v>21</v>
      </c>
      <c r="H8561" t="s">
        <v>94</v>
      </c>
      <c r="I8561">
        <f>IF(OR(financial_transactions3[[#This Row],[amount]]&lt;$L$16, financial_transactions3[[#This Row],[amount]]&gt;$L$17), 1, 0)</f>
        <v>1</v>
      </c>
    </row>
    <row r="8562" spans="1:9">
      <c r="A8562" t="s">
        <v>14739</v>
      </c>
      <c r="B8562" s="3">
        <v>45631</v>
      </c>
      <c r="C8562" t="s">
        <v>12619</v>
      </c>
      <c r="D8562">
        <v>326.32</v>
      </c>
      <c r="E8562" t="s">
        <v>52</v>
      </c>
      <c r="F8562" t="s">
        <v>61</v>
      </c>
      <c r="G8562" t="s">
        <v>39</v>
      </c>
      <c r="H8562" t="s">
        <v>87</v>
      </c>
      <c r="I8562">
        <f>IF(OR(financial_transactions3[[#This Row],[amount]]&lt;$L$16, financial_transactions3[[#This Row],[amount]]&gt;$L$17), 1, 0)</f>
        <v>1</v>
      </c>
    </row>
    <row r="8563" spans="1:9">
      <c r="A8563" t="s">
        <v>14740</v>
      </c>
      <c r="B8563" s="3">
        <v>45631</v>
      </c>
      <c r="C8563" t="s">
        <v>3275</v>
      </c>
      <c r="D8563">
        <v>924.04</v>
      </c>
      <c r="E8563" t="s">
        <v>52</v>
      </c>
      <c r="F8563" t="s">
        <v>26</v>
      </c>
      <c r="G8563" t="s">
        <v>39</v>
      </c>
      <c r="H8563" t="s">
        <v>75</v>
      </c>
      <c r="I8563">
        <f>IF(OR(financial_transactions3[[#This Row],[amount]]&lt;$L$16, financial_transactions3[[#This Row],[amount]]&gt;$L$17), 1, 0)</f>
        <v>0</v>
      </c>
    </row>
    <row r="8564" spans="1:9">
      <c r="A8564" t="s">
        <v>14741</v>
      </c>
      <c r="B8564" s="3">
        <v>45631</v>
      </c>
      <c r="C8564" t="s">
        <v>159</v>
      </c>
      <c r="D8564">
        <v>1133.8399999999999</v>
      </c>
      <c r="E8564" t="s">
        <v>70</v>
      </c>
      <c r="F8564" t="s">
        <v>20</v>
      </c>
      <c r="G8564" t="s">
        <v>39</v>
      </c>
      <c r="H8564" t="s">
        <v>176</v>
      </c>
      <c r="I8564">
        <f>IF(OR(financial_transactions3[[#This Row],[amount]]&lt;$L$16, financial_transactions3[[#This Row],[amount]]&gt;$L$17), 1, 0)</f>
        <v>0</v>
      </c>
    </row>
    <row r="8565" spans="1:9">
      <c r="A8565" t="s">
        <v>14742</v>
      </c>
      <c r="B8565" s="3">
        <v>45631</v>
      </c>
      <c r="C8565" t="s">
        <v>13083</v>
      </c>
      <c r="D8565">
        <v>865.8</v>
      </c>
      <c r="E8565" t="s">
        <v>16110</v>
      </c>
      <c r="F8565" t="s">
        <v>32</v>
      </c>
      <c r="G8565" t="s">
        <v>39</v>
      </c>
      <c r="H8565" t="s">
        <v>53</v>
      </c>
      <c r="I8565">
        <f>IF(OR(financial_transactions3[[#This Row],[amount]]&lt;$L$16, financial_transactions3[[#This Row],[amount]]&gt;$L$17), 1, 0)</f>
        <v>0</v>
      </c>
    </row>
    <row r="8566" spans="1:9">
      <c r="A8566" t="s">
        <v>14743</v>
      </c>
      <c r="B8566" s="3">
        <v>45631</v>
      </c>
      <c r="C8566" t="s">
        <v>12539</v>
      </c>
      <c r="D8566">
        <v>166.28</v>
      </c>
      <c r="E8566" t="s">
        <v>31</v>
      </c>
      <c r="F8566" t="s">
        <v>26</v>
      </c>
      <c r="G8566" t="s">
        <v>48</v>
      </c>
      <c r="H8566" t="s">
        <v>44</v>
      </c>
      <c r="I8566">
        <f>IF(OR(financial_transactions3[[#This Row],[amount]]&lt;$L$16, financial_transactions3[[#This Row],[amount]]&gt;$L$17), 1, 0)</f>
        <v>1</v>
      </c>
    </row>
    <row r="8567" spans="1:9">
      <c r="A8567" t="s">
        <v>14744</v>
      </c>
      <c r="B8567" s="3">
        <v>45631</v>
      </c>
      <c r="C8567" t="s">
        <v>14745</v>
      </c>
      <c r="D8567">
        <v>1259.8399999999999</v>
      </c>
      <c r="E8567" t="s">
        <v>122</v>
      </c>
      <c r="F8567" t="s">
        <v>61</v>
      </c>
      <c r="G8567" t="s">
        <v>39</v>
      </c>
      <c r="H8567" t="s">
        <v>75</v>
      </c>
      <c r="I8567">
        <f>IF(OR(financial_transactions3[[#This Row],[amount]]&lt;$L$16, financial_transactions3[[#This Row],[amount]]&gt;$L$17), 1, 0)</f>
        <v>0</v>
      </c>
    </row>
    <row r="8568" spans="1:9">
      <c r="A8568" t="s">
        <v>14746</v>
      </c>
      <c r="B8568" s="3">
        <v>45632</v>
      </c>
      <c r="C8568" t="s">
        <v>14747</v>
      </c>
      <c r="D8568">
        <v>1902.74</v>
      </c>
      <c r="E8568" t="s">
        <v>31</v>
      </c>
      <c r="F8568" t="s">
        <v>32</v>
      </c>
      <c r="G8568" t="s">
        <v>39</v>
      </c>
      <c r="H8568" t="s">
        <v>16080</v>
      </c>
      <c r="I8568">
        <f>IF(OR(financial_transactions3[[#This Row],[amount]]&lt;$L$16, financial_transactions3[[#This Row],[amount]]&gt;$L$17), 1, 0)</f>
        <v>1</v>
      </c>
    </row>
    <row r="8569" spans="1:9">
      <c r="A8569" t="s">
        <v>14748</v>
      </c>
      <c r="B8569" s="3">
        <v>45632</v>
      </c>
      <c r="C8569" t="s">
        <v>3031</v>
      </c>
      <c r="D8569">
        <v>716.96</v>
      </c>
      <c r="E8569" t="s">
        <v>52</v>
      </c>
      <c r="F8569" t="s">
        <v>32</v>
      </c>
      <c r="G8569" t="s">
        <v>21</v>
      </c>
      <c r="H8569" t="s">
        <v>44</v>
      </c>
      <c r="I8569">
        <f>IF(OR(financial_transactions3[[#This Row],[amount]]&lt;$L$16, financial_transactions3[[#This Row],[amount]]&gt;$L$17), 1, 0)</f>
        <v>0</v>
      </c>
    </row>
    <row r="8570" spans="1:9">
      <c r="A8570" t="s">
        <v>14749</v>
      </c>
      <c r="B8570" s="3">
        <v>45632</v>
      </c>
      <c r="C8570" t="s">
        <v>3627</v>
      </c>
      <c r="D8570">
        <v>1128.42</v>
      </c>
      <c r="E8570" t="s">
        <v>52</v>
      </c>
      <c r="F8570" t="s">
        <v>26</v>
      </c>
      <c r="G8570" t="s">
        <v>48</v>
      </c>
      <c r="H8570" t="s">
        <v>123</v>
      </c>
      <c r="I8570">
        <f>IF(OR(financial_transactions3[[#This Row],[amount]]&lt;$L$16, financial_transactions3[[#This Row],[amount]]&gt;$L$17), 1, 0)</f>
        <v>0</v>
      </c>
    </row>
    <row r="8571" spans="1:9">
      <c r="A8571" t="s">
        <v>14750</v>
      </c>
      <c r="B8571" s="3">
        <v>45632</v>
      </c>
      <c r="C8571" t="s">
        <v>1099</v>
      </c>
      <c r="D8571">
        <v>1413.2</v>
      </c>
      <c r="E8571" t="s">
        <v>16079</v>
      </c>
      <c r="F8571" t="s">
        <v>26</v>
      </c>
      <c r="G8571" t="s">
        <v>27</v>
      </c>
      <c r="H8571" t="s">
        <v>44</v>
      </c>
      <c r="I8571">
        <f>IF(OR(financial_transactions3[[#This Row],[amount]]&lt;$L$16, financial_transactions3[[#This Row],[amount]]&gt;$L$17), 1, 0)</f>
        <v>0</v>
      </c>
    </row>
    <row r="8572" spans="1:9">
      <c r="A8572" t="s">
        <v>14751</v>
      </c>
      <c r="B8572" s="3">
        <v>45632</v>
      </c>
      <c r="C8572" t="s">
        <v>2180</v>
      </c>
      <c r="D8572">
        <v>1208.78</v>
      </c>
      <c r="E8572" t="s">
        <v>31</v>
      </c>
      <c r="F8572" t="s">
        <v>20</v>
      </c>
      <c r="G8572" t="s">
        <v>27</v>
      </c>
      <c r="H8572" t="s">
        <v>176</v>
      </c>
      <c r="I8572">
        <f>IF(OR(financial_transactions3[[#This Row],[amount]]&lt;$L$16, financial_transactions3[[#This Row],[amount]]&gt;$L$17), 1, 0)</f>
        <v>0</v>
      </c>
    </row>
    <row r="8573" spans="1:9">
      <c r="A8573" t="s">
        <v>14752</v>
      </c>
      <c r="B8573" s="3">
        <v>45632</v>
      </c>
      <c r="C8573" t="s">
        <v>5644</v>
      </c>
      <c r="D8573">
        <v>368.12</v>
      </c>
      <c r="E8573" t="s">
        <v>19</v>
      </c>
      <c r="F8573" t="s">
        <v>32</v>
      </c>
      <c r="G8573" t="s">
        <v>27</v>
      </c>
      <c r="H8573" t="s">
        <v>49</v>
      </c>
      <c r="I8573">
        <f>IF(OR(financial_transactions3[[#This Row],[amount]]&lt;$L$16, financial_transactions3[[#This Row],[amount]]&gt;$L$17), 1, 0)</f>
        <v>1</v>
      </c>
    </row>
    <row r="8574" spans="1:9">
      <c r="A8574" t="s">
        <v>14753</v>
      </c>
      <c r="B8574" s="3">
        <v>45632</v>
      </c>
      <c r="C8574" t="s">
        <v>4180</v>
      </c>
      <c r="D8574">
        <v>698.32</v>
      </c>
      <c r="E8574" t="s">
        <v>25</v>
      </c>
      <c r="F8574" t="s">
        <v>32</v>
      </c>
      <c r="G8574" t="s">
        <v>39</v>
      </c>
      <c r="H8574" t="s">
        <v>22</v>
      </c>
      <c r="I8574">
        <f>IF(OR(financial_transactions3[[#This Row],[amount]]&lt;$L$16, financial_transactions3[[#This Row],[amount]]&gt;$L$17), 1, 0)</f>
        <v>0</v>
      </c>
    </row>
    <row r="8575" spans="1:9">
      <c r="A8575" t="s">
        <v>14754</v>
      </c>
      <c r="B8575" s="3">
        <v>45632</v>
      </c>
      <c r="C8575" t="s">
        <v>14755</v>
      </c>
      <c r="D8575">
        <v>1640.89</v>
      </c>
      <c r="E8575" t="s">
        <v>25</v>
      </c>
      <c r="F8575" t="s">
        <v>20</v>
      </c>
      <c r="G8575" t="s">
        <v>21</v>
      </c>
      <c r="H8575" t="s">
        <v>123</v>
      </c>
      <c r="I8575">
        <f>IF(OR(financial_transactions3[[#This Row],[amount]]&lt;$L$16, financial_transactions3[[#This Row],[amount]]&gt;$L$17), 1, 0)</f>
        <v>1</v>
      </c>
    </row>
    <row r="8576" spans="1:9">
      <c r="A8576" t="s">
        <v>14756</v>
      </c>
      <c r="B8576" s="3">
        <v>45632</v>
      </c>
      <c r="C8576" t="s">
        <v>826</v>
      </c>
      <c r="D8576">
        <v>1886.38</v>
      </c>
      <c r="E8576" t="s">
        <v>67</v>
      </c>
      <c r="F8576" t="s">
        <v>26</v>
      </c>
      <c r="G8576" t="s">
        <v>21</v>
      </c>
      <c r="H8576" t="s">
        <v>16080</v>
      </c>
      <c r="I8576">
        <f>IF(OR(financial_transactions3[[#This Row],[amount]]&lt;$L$16, financial_transactions3[[#This Row],[amount]]&gt;$L$17), 1, 0)</f>
        <v>1</v>
      </c>
    </row>
    <row r="8577" spans="1:9">
      <c r="A8577" t="s">
        <v>14757</v>
      </c>
      <c r="B8577" s="3">
        <v>45632</v>
      </c>
      <c r="C8577" t="s">
        <v>1945</v>
      </c>
      <c r="D8577">
        <v>1426.85</v>
      </c>
      <c r="E8577" t="s">
        <v>16079</v>
      </c>
      <c r="F8577" t="s">
        <v>32</v>
      </c>
      <c r="G8577" t="s">
        <v>39</v>
      </c>
      <c r="H8577" t="s">
        <v>57</v>
      </c>
      <c r="I8577">
        <f>IF(OR(financial_transactions3[[#This Row],[amount]]&lt;$L$16, financial_transactions3[[#This Row],[amount]]&gt;$L$17), 1, 0)</f>
        <v>0</v>
      </c>
    </row>
    <row r="8578" spans="1:9">
      <c r="A8578" t="s">
        <v>14758</v>
      </c>
      <c r="B8578" s="3">
        <v>45632</v>
      </c>
      <c r="C8578" t="s">
        <v>2657</v>
      </c>
      <c r="D8578">
        <v>1859.25</v>
      </c>
      <c r="E8578" t="s">
        <v>122</v>
      </c>
      <c r="F8578" t="s">
        <v>26</v>
      </c>
      <c r="G8578" t="s">
        <v>21</v>
      </c>
      <c r="H8578" t="s">
        <v>36</v>
      </c>
      <c r="I8578">
        <f>IF(OR(financial_transactions3[[#This Row],[amount]]&lt;$L$16, financial_transactions3[[#This Row],[amount]]&gt;$L$17), 1, 0)</f>
        <v>1</v>
      </c>
    </row>
    <row r="8579" spans="1:9">
      <c r="A8579" t="s">
        <v>14762</v>
      </c>
      <c r="B8579" s="3">
        <v>45632</v>
      </c>
      <c r="C8579" t="s">
        <v>5849</v>
      </c>
      <c r="D8579">
        <v>1136.3499999999999</v>
      </c>
      <c r="E8579" t="s">
        <v>25</v>
      </c>
      <c r="F8579" t="s">
        <v>26</v>
      </c>
      <c r="G8579" t="s">
        <v>48</v>
      </c>
      <c r="H8579" t="s">
        <v>176</v>
      </c>
      <c r="I8579">
        <f>IF(OR(financial_transactions3[[#This Row],[amount]]&lt;$L$16, financial_transactions3[[#This Row],[amount]]&gt;$L$17), 1, 0)</f>
        <v>0</v>
      </c>
    </row>
    <row r="8580" spans="1:9">
      <c r="A8580" t="s">
        <v>14763</v>
      </c>
      <c r="B8580" s="3">
        <v>45632</v>
      </c>
      <c r="C8580" t="s">
        <v>862</v>
      </c>
      <c r="D8580">
        <v>101.29</v>
      </c>
      <c r="E8580" t="s">
        <v>25</v>
      </c>
      <c r="F8580" t="s">
        <v>26</v>
      </c>
      <c r="G8580" t="s">
        <v>48</v>
      </c>
      <c r="H8580" t="s">
        <v>33</v>
      </c>
      <c r="I8580">
        <f>IF(OR(financial_transactions3[[#This Row],[amount]]&lt;$L$16, financial_transactions3[[#This Row],[amount]]&gt;$L$17), 1, 0)</f>
        <v>1</v>
      </c>
    </row>
    <row r="8581" spans="1:9">
      <c r="A8581" t="s">
        <v>14764</v>
      </c>
      <c r="B8581" s="3">
        <v>45632</v>
      </c>
      <c r="C8581" t="s">
        <v>2185</v>
      </c>
      <c r="D8581">
        <v>375.18</v>
      </c>
      <c r="E8581" t="s">
        <v>52</v>
      </c>
      <c r="F8581" t="s">
        <v>20</v>
      </c>
      <c r="G8581" t="s">
        <v>39</v>
      </c>
      <c r="H8581" t="s">
        <v>44</v>
      </c>
      <c r="I8581">
        <f>IF(OR(financial_transactions3[[#This Row],[amount]]&lt;$L$16, financial_transactions3[[#This Row],[amount]]&gt;$L$17), 1, 0)</f>
        <v>1</v>
      </c>
    </row>
    <row r="8582" spans="1:9">
      <c r="A8582" t="s">
        <v>14765</v>
      </c>
      <c r="B8582" s="3">
        <v>45632</v>
      </c>
      <c r="C8582" t="s">
        <v>13877</v>
      </c>
      <c r="D8582">
        <v>1444.15</v>
      </c>
      <c r="E8582" t="s">
        <v>16079</v>
      </c>
      <c r="F8582" t="s">
        <v>26</v>
      </c>
      <c r="G8582" t="s">
        <v>27</v>
      </c>
      <c r="H8582" t="s">
        <v>49</v>
      </c>
      <c r="I8582">
        <f>IF(OR(financial_transactions3[[#This Row],[amount]]&lt;$L$16, financial_transactions3[[#This Row],[amount]]&gt;$L$17), 1, 0)</f>
        <v>0</v>
      </c>
    </row>
    <row r="8583" spans="1:9">
      <c r="A8583" t="s">
        <v>14766</v>
      </c>
      <c r="B8583" s="3">
        <v>45632</v>
      </c>
      <c r="C8583" t="s">
        <v>14767</v>
      </c>
      <c r="D8583">
        <v>1499.34</v>
      </c>
      <c r="E8583" t="s">
        <v>16079</v>
      </c>
      <c r="F8583" t="s">
        <v>61</v>
      </c>
      <c r="G8583" t="s">
        <v>21</v>
      </c>
      <c r="H8583" t="s">
        <v>44</v>
      </c>
      <c r="I8583">
        <f>IF(OR(financial_transactions3[[#This Row],[amount]]&lt;$L$16, financial_transactions3[[#This Row],[amount]]&gt;$L$17), 1, 0)</f>
        <v>0</v>
      </c>
    </row>
    <row r="8584" spans="1:9">
      <c r="A8584" t="s">
        <v>14768</v>
      </c>
      <c r="B8584" s="3">
        <v>45632</v>
      </c>
      <c r="C8584" t="s">
        <v>14769</v>
      </c>
      <c r="D8584">
        <v>1394.09</v>
      </c>
      <c r="E8584" t="s">
        <v>16110</v>
      </c>
      <c r="F8584" t="s">
        <v>20</v>
      </c>
      <c r="G8584" t="s">
        <v>27</v>
      </c>
      <c r="H8584" t="s">
        <v>16080</v>
      </c>
      <c r="I8584">
        <f>IF(OR(financial_transactions3[[#This Row],[amount]]&lt;$L$16, financial_transactions3[[#This Row],[amount]]&gt;$L$17), 1, 0)</f>
        <v>0</v>
      </c>
    </row>
    <row r="8585" spans="1:9">
      <c r="A8585" t="s">
        <v>14770</v>
      </c>
      <c r="B8585" s="3">
        <v>45632</v>
      </c>
      <c r="C8585" t="s">
        <v>5402</v>
      </c>
      <c r="D8585">
        <v>1895.82</v>
      </c>
      <c r="E8585" t="s">
        <v>16110</v>
      </c>
      <c r="F8585" t="s">
        <v>61</v>
      </c>
      <c r="G8585" t="s">
        <v>39</v>
      </c>
      <c r="H8585" t="s">
        <v>94</v>
      </c>
      <c r="I8585">
        <f>IF(OR(financial_transactions3[[#This Row],[amount]]&lt;$L$16, financial_transactions3[[#This Row],[amount]]&gt;$L$17), 1, 0)</f>
        <v>1</v>
      </c>
    </row>
    <row r="8586" spans="1:9">
      <c r="A8586" t="s">
        <v>14771</v>
      </c>
      <c r="B8586" s="3">
        <v>45632</v>
      </c>
      <c r="C8586" t="s">
        <v>4786</v>
      </c>
      <c r="D8586">
        <v>351.98</v>
      </c>
      <c r="E8586" t="s">
        <v>19</v>
      </c>
      <c r="F8586" t="s">
        <v>32</v>
      </c>
      <c r="G8586" t="s">
        <v>27</v>
      </c>
      <c r="H8586" t="s">
        <v>109</v>
      </c>
      <c r="I8586">
        <f>IF(OR(financial_transactions3[[#This Row],[amount]]&lt;$L$16, financial_transactions3[[#This Row],[amount]]&gt;$L$17), 1, 0)</f>
        <v>1</v>
      </c>
    </row>
    <row r="8587" spans="1:9">
      <c r="A8587" t="s">
        <v>14772</v>
      </c>
      <c r="B8587" s="3">
        <v>45632</v>
      </c>
      <c r="C8587" t="s">
        <v>14773</v>
      </c>
      <c r="D8587">
        <v>474.76</v>
      </c>
      <c r="E8587" t="s">
        <v>19</v>
      </c>
      <c r="F8587" t="s">
        <v>61</v>
      </c>
      <c r="G8587" t="s">
        <v>39</v>
      </c>
      <c r="H8587" t="s">
        <v>16080</v>
      </c>
      <c r="I8587">
        <f>IF(OR(financial_transactions3[[#This Row],[amount]]&lt;$L$16, financial_transactions3[[#This Row],[amount]]&gt;$L$17), 1, 0)</f>
        <v>1</v>
      </c>
    </row>
    <row r="8588" spans="1:9">
      <c r="A8588" t="s">
        <v>14775</v>
      </c>
      <c r="B8588" s="3">
        <v>45632</v>
      </c>
      <c r="C8588" t="s">
        <v>14776</v>
      </c>
      <c r="D8588">
        <v>1234.6600000000001</v>
      </c>
      <c r="E8588" t="s">
        <v>64</v>
      </c>
      <c r="F8588" t="s">
        <v>20</v>
      </c>
      <c r="G8588" t="s">
        <v>48</v>
      </c>
      <c r="H8588" t="s">
        <v>16080</v>
      </c>
      <c r="I8588">
        <f>IF(OR(financial_transactions3[[#This Row],[amount]]&lt;$L$16, financial_transactions3[[#This Row],[amount]]&gt;$L$17), 1, 0)</f>
        <v>0</v>
      </c>
    </row>
    <row r="8589" spans="1:9">
      <c r="A8589" t="s">
        <v>14777</v>
      </c>
      <c r="B8589" s="3">
        <v>45633</v>
      </c>
      <c r="C8589" t="s">
        <v>9594</v>
      </c>
      <c r="D8589">
        <v>211.34</v>
      </c>
      <c r="E8589" t="s">
        <v>19</v>
      </c>
      <c r="F8589" t="s">
        <v>32</v>
      </c>
      <c r="G8589" t="s">
        <v>39</v>
      </c>
      <c r="H8589" t="s">
        <v>49</v>
      </c>
      <c r="I8589">
        <f>IF(OR(financial_transactions3[[#This Row],[amount]]&lt;$L$16, financial_transactions3[[#This Row],[amount]]&gt;$L$17), 1, 0)</f>
        <v>1</v>
      </c>
    </row>
    <row r="8590" spans="1:9">
      <c r="A8590" t="s">
        <v>14779</v>
      </c>
      <c r="B8590" s="3">
        <v>45633</v>
      </c>
      <c r="C8590" t="s">
        <v>14780</v>
      </c>
      <c r="D8590">
        <v>1224.31</v>
      </c>
      <c r="E8590" t="s">
        <v>16110</v>
      </c>
      <c r="F8590" t="s">
        <v>20</v>
      </c>
      <c r="G8590" t="s">
        <v>39</v>
      </c>
      <c r="H8590" t="s">
        <v>16080</v>
      </c>
      <c r="I8590">
        <f>IF(OR(financial_transactions3[[#This Row],[amount]]&lt;$L$16, financial_transactions3[[#This Row],[amount]]&gt;$L$17), 1, 0)</f>
        <v>0</v>
      </c>
    </row>
    <row r="8591" spans="1:9">
      <c r="A8591" t="s">
        <v>14781</v>
      </c>
      <c r="B8591" s="3">
        <v>45633</v>
      </c>
      <c r="C8591" t="s">
        <v>580</v>
      </c>
      <c r="D8591">
        <v>428.93</v>
      </c>
      <c r="E8591" t="s">
        <v>31</v>
      </c>
      <c r="F8591" t="s">
        <v>32</v>
      </c>
      <c r="G8591" t="s">
        <v>27</v>
      </c>
      <c r="H8591" t="s">
        <v>94</v>
      </c>
      <c r="I8591">
        <f>IF(OR(financial_transactions3[[#This Row],[amount]]&lt;$L$16, financial_transactions3[[#This Row],[amount]]&gt;$L$17), 1, 0)</f>
        <v>1</v>
      </c>
    </row>
    <row r="8592" spans="1:9">
      <c r="A8592" t="s">
        <v>14782</v>
      </c>
      <c r="B8592" s="3">
        <v>45633</v>
      </c>
      <c r="C8592" t="s">
        <v>6967</v>
      </c>
      <c r="D8592">
        <v>81.349999999999994</v>
      </c>
      <c r="E8592" t="s">
        <v>122</v>
      </c>
      <c r="F8592" t="s">
        <v>20</v>
      </c>
      <c r="G8592" t="s">
        <v>39</v>
      </c>
      <c r="H8592" t="s">
        <v>57</v>
      </c>
      <c r="I8592">
        <f>IF(OR(financial_transactions3[[#This Row],[amount]]&lt;$L$16, financial_transactions3[[#This Row],[amount]]&gt;$L$17), 1, 0)</f>
        <v>1</v>
      </c>
    </row>
    <row r="8593" spans="1:9">
      <c r="A8593" t="s">
        <v>14783</v>
      </c>
      <c r="B8593" s="3">
        <v>45633</v>
      </c>
      <c r="C8593" t="s">
        <v>7566</v>
      </c>
      <c r="D8593">
        <v>319.89</v>
      </c>
      <c r="E8593" t="s">
        <v>64</v>
      </c>
      <c r="F8593" t="s">
        <v>26</v>
      </c>
      <c r="G8593" t="s">
        <v>39</v>
      </c>
      <c r="H8593" t="s">
        <v>87</v>
      </c>
      <c r="I8593">
        <f>IF(OR(financial_transactions3[[#This Row],[amount]]&lt;$L$16, financial_transactions3[[#This Row],[amount]]&gt;$L$17), 1, 0)</f>
        <v>1</v>
      </c>
    </row>
    <row r="8594" spans="1:9">
      <c r="A8594" t="s">
        <v>14784</v>
      </c>
      <c r="B8594" s="3">
        <v>45633</v>
      </c>
      <c r="C8594" t="s">
        <v>4412</v>
      </c>
      <c r="D8594">
        <v>768.37</v>
      </c>
      <c r="E8594" t="s">
        <v>67</v>
      </c>
      <c r="F8594" t="s">
        <v>32</v>
      </c>
      <c r="G8594" t="s">
        <v>21</v>
      </c>
      <c r="H8594" t="s">
        <v>75</v>
      </c>
      <c r="I8594">
        <f>IF(OR(financial_transactions3[[#This Row],[amount]]&lt;$L$16, financial_transactions3[[#This Row],[amount]]&gt;$L$17), 1, 0)</f>
        <v>0</v>
      </c>
    </row>
    <row r="8595" spans="1:9">
      <c r="A8595" t="s">
        <v>14785</v>
      </c>
      <c r="B8595" s="3">
        <v>45633</v>
      </c>
      <c r="C8595" t="s">
        <v>14786</v>
      </c>
      <c r="D8595">
        <v>754.8</v>
      </c>
      <c r="E8595" t="s">
        <v>16079</v>
      </c>
      <c r="F8595" t="s">
        <v>20</v>
      </c>
      <c r="G8595" t="s">
        <v>27</v>
      </c>
      <c r="H8595" t="s">
        <v>28</v>
      </c>
      <c r="I8595">
        <f>IF(OR(financial_transactions3[[#This Row],[amount]]&lt;$L$16, financial_transactions3[[#This Row],[amount]]&gt;$L$17), 1, 0)</f>
        <v>0</v>
      </c>
    </row>
    <row r="8596" spans="1:9">
      <c r="A8596" t="s">
        <v>14787</v>
      </c>
      <c r="B8596" s="3">
        <v>45633</v>
      </c>
      <c r="C8596" t="s">
        <v>5545</v>
      </c>
      <c r="D8596">
        <v>1478.48</v>
      </c>
      <c r="E8596" t="s">
        <v>16079</v>
      </c>
      <c r="F8596" t="s">
        <v>61</v>
      </c>
      <c r="G8596" t="s">
        <v>39</v>
      </c>
      <c r="H8596" t="s">
        <v>123</v>
      </c>
      <c r="I8596">
        <f>IF(OR(financial_transactions3[[#This Row],[amount]]&lt;$L$16, financial_transactions3[[#This Row],[amount]]&gt;$L$17), 1, 0)</f>
        <v>0</v>
      </c>
    </row>
    <row r="8597" spans="1:9">
      <c r="A8597" t="s">
        <v>14788</v>
      </c>
      <c r="B8597" s="3">
        <v>45633</v>
      </c>
      <c r="C8597" t="s">
        <v>7424</v>
      </c>
      <c r="D8597">
        <v>1497.04</v>
      </c>
      <c r="E8597" t="s">
        <v>25</v>
      </c>
      <c r="F8597" t="s">
        <v>26</v>
      </c>
      <c r="G8597" t="s">
        <v>21</v>
      </c>
      <c r="H8597" t="s">
        <v>16080</v>
      </c>
      <c r="I8597">
        <f>IF(OR(financial_transactions3[[#This Row],[amount]]&lt;$L$16, financial_transactions3[[#This Row],[amount]]&gt;$L$17), 1, 0)</f>
        <v>0</v>
      </c>
    </row>
    <row r="8598" spans="1:9">
      <c r="A8598" t="s">
        <v>14789</v>
      </c>
      <c r="B8598" s="3">
        <v>45633</v>
      </c>
      <c r="C8598" t="s">
        <v>3897</v>
      </c>
      <c r="D8598">
        <v>1608.52</v>
      </c>
      <c r="E8598" t="s">
        <v>70</v>
      </c>
      <c r="F8598" t="s">
        <v>61</v>
      </c>
      <c r="G8598" t="s">
        <v>21</v>
      </c>
      <c r="H8598" t="s">
        <v>33</v>
      </c>
      <c r="I8598">
        <f>IF(OR(financial_transactions3[[#This Row],[amount]]&lt;$L$16, financial_transactions3[[#This Row],[amount]]&gt;$L$17), 1, 0)</f>
        <v>1</v>
      </c>
    </row>
    <row r="8599" spans="1:9">
      <c r="A8599" t="s">
        <v>14790</v>
      </c>
      <c r="B8599" s="3">
        <v>45633</v>
      </c>
      <c r="C8599" t="s">
        <v>14791</v>
      </c>
      <c r="D8599">
        <v>1190.95</v>
      </c>
      <c r="E8599" t="s">
        <v>19</v>
      </c>
      <c r="F8599" t="s">
        <v>20</v>
      </c>
      <c r="G8599" t="s">
        <v>21</v>
      </c>
      <c r="H8599" t="s">
        <v>123</v>
      </c>
      <c r="I8599">
        <f>IF(OR(financial_transactions3[[#This Row],[amount]]&lt;$L$16, financial_transactions3[[#This Row],[amount]]&gt;$L$17), 1, 0)</f>
        <v>0</v>
      </c>
    </row>
    <row r="8600" spans="1:9">
      <c r="A8600" t="s">
        <v>14792</v>
      </c>
      <c r="B8600" s="3">
        <v>45633</v>
      </c>
      <c r="C8600" t="s">
        <v>8419</v>
      </c>
      <c r="D8600">
        <v>1828.88</v>
      </c>
      <c r="E8600" t="s">
        <v>19</v>
      </c>
      <c r="F8600" t="s">
        <v>26</v>
      </c>
      <c r="G8600" t="s">
        <v>39</v>
      </c>
      <c r="H8600" t="s">
        <v>53</v>
      </c>
      <c r="I8600">
        <f>IF(OR(financial_transactions3[[#This Row],[amount]]&lt;$L$16, financial_transactions3[[#This Row],[amount]]&gt;$L$17), 1, 0)</f>
        <v>1</v>
      </c>
    </row>
    <row r="8601" spans="1:9">
      <c r="A8601" t="s">
        <v>14793</v>
      </c>
      <c r="B8601" s="3">
        <v>45633</v>
      </c>
      <c r="C8601" t="s">
        <v>14794</v>
      </c>
      <c r="D8601">
        <v>310.17</v>
      </c>
      <c r="E8601" t="s">
        <v>52</v>
      </c>
      <c r="F8601" t="s">
        <v>20</v>
      </c>
      <c r="G8601" t="s">
        <v>21</v>
      </c>
      <c r="H8601" t="s">
        <v>87</v>
      </c>
      <c r="I8601">
        <f>IF(OR(financial_transactions3[[#This Row],[amount]]&lt;$L$16, financial_transactions3[[#This Row],[amount]]&gt;$L$17), 1, 0)</f>
        <v>1</v>
      </c>
    </row>
    <row r="8602" spans="1:9">
      <c r="A8602" t="s">
        <v>14795</v>
      </c>
      <c r="B8602" s="3">
        <v>45633</v>
      </c>
      <c r="C8602" t="s">
        <v>3192</v>
      </c>
      <c r="D8602">
        <v>602.91</v>
      </c>
      <c r="E8602" t="s">
        <v>122</v>
      </c>
      <c r="F8602" t="s">
        <v>20</v>
      </c>
      <c r="G8602" t="s">
        <v>48</v>
      </c>
      <c r="H8602" t="s">
        <v>87</v>
      </c>
      <c r="I8602">
        <f>IF(OR(financial_transactions3[[#This Row],[amount]]&lt;$L$16, financial_transactions3[[#This Row],[amount]]&gt;$L$17), 1, 0)</f>
        <v>0</v>
      </c>
    </row>
    <row r="8603" spans="1:9">
      <c r="A8603" t="s">
        <v>14796</v>
      </c>
      <c r="B8603" s="3">
        <v>45633</v>
      </c>
      <c r="C8603" t="s">
        <v>11699</v>
      </c>
      <c r="D8603">
        <v>526.11</v>
      </c>
      <c r="E8603" t="s">
        <v>64</v>
      </c>
      <c r="F8603" t="s">
        <v>61</v>
      </c>
      <c r="G8603" t="s">
        <v>48</v>
      </c>
      <c r="H8603" t="s">
        <v>176</v>
      </c>
      <c r="I8603">
        <f>IF(OR(financial_transactions3[[#This Row],[amount]]&lt;$L$16, financial_transactions3[[#This Row],[amount]]&gt;$L$17), 1, 0)</f>
        <v>1</v>
      </c>
    </row>
    <row r="8604" spans="1:9">
      <c r="A8604" t="s">
        <v>14797</v>
      </c>
      <c r="B8604" s="3">
        <v>45633</v>
      </c>
      <c r="C8604" t="s">
        <v>290</v>
      </c>
      <c r="D8604">
        <v>538.48</v>
      </c>
      <c r="E8604" t="s">
        <v>52</v>
      </c>
      <c r="F8604" t="s">
        <v>26</v>
      </c>
      <c r="G8604" t="s">
        <v>39</v>
      </c>
      <c r="H8604" t="s">
        <v>16080</v>
      </c>
      <c r="I8604">
        <f>IF(OR(financial_transactions3[[#This Row],[amount]]&lt;$L$16, financial_transactions3[[#This Row],[amount]]&gt;$L$17), 1, 0)</f>
        <v>1</v>
      </c>
    </row>
    <row r="8605" spans="1:9">
      <c r="A8605" t="s">
        <v>14798</v>
      </c>
      <c r="B8605" s="3">
        <v>45633</v>
      </c>
      <c r="C8605" t="s">
        <v>1704</v>
      </c>
      <c r="D8605">
        <v>58.91</v>
      </c>
      <c r="E8605" t="s">
        <v>52</v>
      </c>
      <c r="F8605" t="s">
        <v>26</v>
      </c>
      <c r="G8605" t="s">
        <v>48</v>
      </c>
      <c r="H8605" t="s">
        <v>87</v>
      </c>
      <c r="I8605">
        <f>IF(OR(financial_transactions3[[#This Row],[amount]]&lt;$L$16, financial_transactions3[[#This Row],[amount]]&gt;$L$17), 1, 0)</f>
        <v>1</v>
      </c>
    </row>
    <row r="8606" spans="1:9">
      <c r="A8606" t="s">
        <v>14799</v>
      </c>
      <c r="B8606" s="3">
        <v>45633</v>
      </c>
      <c r="C8606" t="s">
        <v>14800</v>
      </c>
      <c r="D8606">
        <v>737.19</v>
      </c>
      <c r="E8606" t="s">
        <v>16110</v>
      </c>
      <c r="F8606" t="s">
        <v>32</v>
      </c>
      <c r="G8606" t="s">
        <v>21</v>
      </c>
      <c r="H8606" t="s">
        <v>176</v>
      </c>
      <c r="I8606">
        <f>IF(OR(financial_transactions3[[#This Row],[amount]]&lt;$L$16, financial_transactions3[[#This Row],[amount]]&gt;$L$17), 1, 0)</f>
        <v>0</v>
      </c>
    </row>
    <row r="8607" spans="1:9">
      <c r="A8607" t="s">
        <v>14801</v>
      </c>
      <c r="B8607" s="3">
        <v>45633</v>
      </c>
      <c r="C8607" t="s">
        <v>14802</v>
      </c>
      <c r="D8607">
        <v>16409.37</v>
      </c>
      <c r="E8607" t="s">
        <v>19</v>
      </c>
      <c r="F8607" t="s">
        <v>32</v>
      </c>
      <c r="G8607" t="s">
        <v>21</v>
      </c>
      <c r="H8607" t="s">
        <v>87</v>
      </c>
      <c r="I8607">
        <f>IF(OR(financial_transactions3[[#This Row],[amount]]&lt;$L$16, financial_transactions3[[#This Row],[amount]]&gt;$L$17), 1, 0)</f>
        <v>1</v>
      </c>
    </row>
    <row r="8608" spans="1:9">
      <c r="A8608" t="s">
        <v>14803</v>
      </c>
      <c r="B8608" s="3">
        <v>45633</v>
      </c>
      <c r="C8608" t="s">
        <v>14155</v>
      </c>
      <c r="D8608">
        <v>532.46</v>
      </c>
      <c r="E8608" t="s">
        <v>16079</v>
      </c>
      <c r="F8608" t="s">
        <v>32</v>
      </c>
      <c r="G8608" t="s">
        <v>27</v>
      </c>
      <c r="H8608" t="s">
        <v>49</v>
      </c>
      <c r="I8608">
        <f>IF(OR(financial_transactions3[[#This Row],[amount]]&lt;$L$16, financial_transactions3[[#This Row],[amount]]&gt;$L$17), 1, 0)</f>
        <v>1</v>
      </c>
    </row>
    <row r="8609" spans="1:9">
      <c r="A8609" t="s">
        <v>14804</v>
      </c>
      <c r="B8609" s="3">
        <v>45633</v>
      </c>
      <c r="C8609" t="s">
        <v>1815</v>
      </c>
      <c r="D8609">
        <v>1986.46</v>
      </c>
      <c r="E8609" t="s">
        <v>122</v>
      </c>
      <c r="F8609" t="s">
        <v>20</v>
      </c>
      <c r="G8609" t="s">
        <v>21</v>
      </c>
      <c r="H8609" t="s">
        <v>94</v>
      </c>
      <c r="I8609">
        <f>IF(OR(financial_transactions3[[#This Row],[amount]]&lt;$L$16, financial_transactions3[[#This Row],[amount]]&gt;$L$17), 1, 0)</f>
        <v>1</v>
      </c>
    </row>
    <row r="8610" spans="1:9">
      <c r="A8610" t="s">
        <v>14805</v>
      </c>
      <c r="B8610" s="3">
        <v>45633</v>
      </c>
      <c r="C8610" t="s">
        <v>3178</v>
      </c>
      <c r="D8610">
        <v>1700.06</v>
      </c>
      <c r="E8610" t="s">
        <v>67</v>
      </c>
      <c r="F8610" t="s">
        <v>26</v>
      </c>
      <c r="G8610" t="s">
        <v>48</v>
      </c>
      <c r="H8610" t="s">
        <v>176</v>
      </c>
      <c r="I8610">
        <f>IF(OR(financial_transactions3[[#This Row],[amount]]&lt;$L$16, financial_transactions3[[#This Row],[amount]]&gt;$L$17), 1, 0)</f>
        <v>1</v>
      </c>
    </row>
    <row r="8611" spans="1:9">
      <c r="A8611" t="s">
        <v>14806</v>
      </c>
      <c r="B8611" s="3">
        <v>45633</v>
      </c>
      <c r="C8611" t="s">
        <v>14807</v>
      </c>
      <c r="D8611">
        <v>639.22</v>
      </c>
      <c r="E8611" t="s">
        <v>25</v>
      </c>
      <c r="F8611" t="s">
        <v>32</v>
      </c>
      <c r="G8611" t="s">
        <v>48</v>
      </c>
      <c r="H8611" t="s">
        <v>22</v>
      </c>
      <c r="I8611">
        <f>IF(OR(financial_transactions3[[#This Row],[amount]]&lt;$L$16, financial_transactions3[[#This Row],[amount]]&gt;$L$17), 1, 0)</f>
        <v>0</v>
      </c>
    </row>
    <row r="8612" spans="1:9">
      <c r="A8612" t="s">
        <v>14808</v>
      </c>
      <c r="B8612" s="3">
        <v>45633</v>
      </c>
      <c r="C8612" t="s">
        <v>10748</v>
      </c>
      <c r="D8612">
        <v>1539.31</v>
      </c>
      <c r="E8612" t="s">
        <v>64</v>
      </c>
      <c r="F8612" t="s">
        <v>26</v>
      </c>
      <c r="G8612" t="s">
        <v>21</v>
      </c>
      <c r="H8612" t="s">
        <v>94</v>
      </c>
      <c r="I8612">
        <f>IF(OR(financial_transactions3[[#This Row],[amount]]&lt;$L$16, financial_transactions3[[#This Row],[amount]]&gt;$L$17), 1, 0)</f>
        <v>0</v>
      </c>
    </row>
    <row r="8613" spans="1:9">
      <c r="A8613" t="s">
        <v>14809</v>
      </c>
      <c r="B8613" s="3">
        <v>45633</v>
      </c>
      <c r="C8613" t="s">
        <v>14810</v>
      </c>
      <c r="D8613">
        <v>690.67</v>
      </c>
      <c r="E8613" t="s">
        <v>64</v>
      </c>
      <c r="F8613" t="s">
        <v>20</v>
      </c>
      <c r="G8613" t="s">
        <v>27</v>
      </c>
      <c r="H8613" t="s">
        <v>49</v>
      </c>
      <c r="I8613">
        <f>IF(OR(financial_transactions3[[#This Row],[amount]]&lt;$L$16, financial_transactions3[[#This Row],[amount]]&gt;$L$17), 1, 0)</f>
        <v>0</v>
      </c>
    </row>
    <row r="8614" spans="1:9">
      <c r="A8614" t="s">
        <v>14811</v>
      </c>
      <c r="B8614" s="3">
        <v>45633</v>
      </c>
      <c r="C8614" t="s">
        <v>14812</v>
      </c>
      <c r="D8614">
        <v>905.39</v>
      </c>
      <c r="E8614" t="s">
        <v>47</v>
      </c>
      <c r="F8614" t="s">
        <v>32</v>
      </c>
      <c r="G8614" t="s">
        <v>48</v>
      </c>
      <c r="H8614" t="s">
        <v>22</v>
      </c>
      <c r="I8614">
        <f>IF(OR(financial_transactions3[[#This Row],[amount]]&lt;$L$16, financial_transactions3[[#This Row],[amount]]&gt;$L$17), 1, 0)</f>
        <v>0</v>
      </c>
    </row>
    <row r="8615" spans="1:9">
      <c r="A8615" t="s">
        <v>14813</v>
      </c>
      <c r="B8615" s="3">
        <v>45633</v>
      </c>
      <c r="C8615" t="s">
        <v>13883</v>
      </c>
      <c r="D8615">
        <v>936.89</v>
      </c>
      <c r="E8615" t="s">
        <v>70</v>
      </c>
      <c r="F8615" t="s">
        <v>32</v>
      </c>
      <c r="G8615" t="s">
        <v>21</v>
      </c>
      <c r="H8615" t="s">
        <v>176</v>
      </c>
      <c r="I8615">
        <f>IF(OR(financial_transactions3[[#This Row],[amount]]&lt;$L$16, financial_transactions3[[#This Row],[amount]]&gt;$L$17), 1, 0)</f>
        <v>0</v>
      </c>
    </row>
    <row r="8616" spans="1:9">
      <c r="A8616" t="s">
        <v>14814</v>
      </c>
      <c r="B8616" s="3">
        <v>45633</v>
      </c>
      <c r="C8616" t="s">
        <v>12797</v>
      </c>
      <c r="D8616">
        <v>1741.92</v>
      </c>
      <c r="E8616" t="s">
        <v>70</v>
      </c>
      <c r="F8616" t="s">
        <v>32</v>
      </c>
      <c r="G8616" t="s">
        <v>27</v>
      </c>
      <c r="H8616" t="s">
        <v>75</v>
      </c>
      <c r="I8616">
        <f>IF(OR(financial_transactions3[[#This Row],[amount]]&lt;$L$16, financial_transactions3[[#This Row],[amount]]&gt;$L$17), 1, 0)</f>
        <v>1</v>
      </c>
    </row>
    <row r="8617" spans="1:9">
      <c r="A8617" t="s">
        <v>14815</v>
      </c>
      <c r="B8617" s="3">
        <v>45634</v>
      </c>
      <c r="C8617" t="s">
        <v>14816</v>
      </c>
      <c r="D8617">
        <v>1716.26</v>
      </c>
      <c r="E8617" t="s">
        <v>19</v>
      </c>
      <c r="F8617" t="s">
        <v>26</v>
      </c>
      <c r="G8617" t="s">
        <v>27</v>
      </c>
      <c r="H8617" t="s">
        <v>75</v>
      </c>
      <c r="I8617">
        <f>IF(OR(financial_transactions3[[#This Row],[amount]]&lt;$L$16, financial_transactions3[[#This Row],[amount]]&gt;$L$17), 1, 0)</f>
        <v>1</v>
      </c>
    </row>
    <row r="8618" spans="1:9">
      <c r="A8618" t="s">
        <v>14817</v>
      </c>
      <c r="B8618" s="3">
        <v>45634</v>
      </c>
      <c r="C8618" t="s">
        <v>14818</v>
      </c>
      <c r="D8618">
        <v>1927.81</v>
      </c>
      <c r="E8618" t="s">
        <v>16079</v>
      </c>
      <c r="F8618" t="s">
        <v>32</v>
      </c>
      <c r="G8618" t="s">
        <v>48</v>
      </c>
      <c r="H8618" t="s">
        <v>57</v>
      </c>
      <c r="I8618">
        <f>IF(OR(financial_transactions3[[#This Row],[amount]]&lt;$L$16, financial_transactions3[[#This Row],[amount]]&gt;$L$17), 1, 0)</f>
        <v>1</v>
      </c>
    </row>
    <row r="8619" spans="1:9">
      <c r="A8619" t="s">
        <v>14819</v>
      </c>
      <c r="B8619" s="3">
        <v>45634</v>
      </c>
      <c r="C8619" t="s">
        <v>14820</v>
      </c>
      <c r="D8619">
        <v>515.13</v>
      </c>
      <c r="E8619" t="s">
        <v>16079</v>
      </c>
      <c r="F8619" t="s">
        <v>20</v>
      </c>
      <c r="G8619" t="s">
        <v>21</v>
      </c>
      <c r="H8619" t="s">
        <v>87</v>
      </c>
      <c r="I8619">
        <f>IF(OR(financial_transactions3[[#This Row],[amount]]&lt;$L$16, financial_transactions3[[#This Row],[amount]]&gt;$L$17), 1, 0)</f>
        <v>1</v>
      </c>
    </row>
    <row r="8620" spans="1:9">
      <c r="A8620" t="s">
        <v>14821</v>
      </c>
      <c r="B8620" s="3">
        <v>45634</v>
      </c>
      <c r="C8620" t="s">
        <v>5716</v>
      </c>
      <c r="D8620">
        <v>1036.98</v>
      </c>
      <c r="E8620" t="s">
        <v>47</v>
      </c>
      <c r="F8620" t="s">
        <v>32</v>
      </c>
      <c r="G8620" t="s">
        <v>39</v>
      </c>
      <c r="H8620" t="s">
        <v>57</v>
      </c>
      <c r="I8620">
        <f>IF(OR(financial_transactions3[[#This Row],[amount]]&lt;$L$16, financial_transactions3[[#This Row],[amount]]&gt;$L$17), 1, 0)</f>
        <v>0</v>
      </c>
    </row>
    <row r="8621" spans="1:9">
      <c r="A8621" t="s">
        <v>14822</v>
      </c>
      <c r="B8621" s="3">
        <v>45634</v>
      </c>
      <c r="C8621" t="s">
        <v>11332</v>
      </c>
      <c r="D8621">
        <v>958.77</v>
      </c>
      <c r="E8621" t="s">
        <v>31</v>
      </c>
      <c r="F8621" t="s">
        <v>61</v>
      </c>
      <c r="G8621" t="s">
        <v>27</v>
      </c>
      <c r="H8621" t="s">
        <v>22</v>
      </c>
      <c r="I8621">
        <f>IF(OR(financial_transactions3[[#This Row],[amount]]&lt;$L$16, financial_transactions3[[#This Row],[amount]]&gt;$L$17), 1, 0)</f>
        <v>0</v>
      </c>
    </row>
    <row r="8622" spans="1:9">
      <c r="A8622" t="s">
        <v>14823</v>
      </c>
      <c r="B8622" s="3">
        <v>45634</v>
      </c>
      <c r="C8622" t="s">
        <v>14824</v>
      </c>
      <c r="D8622">
        <v>385.74</v>
      </c>
      <c r="E8622" t="s">
        <v>31</v>
      </c>
      <c r="F8622" t="s">
        <v>26</v>
      </c>
      <c r="G8622" t="s">
        <v>48</v>
      </c>
      <c r="H8622" t="s">
        <v>123</v>
      </c>
      <c r="I8622">
        <f>IF(OR(financial_transactions3[[#This Row],[amount]]&lt;$L$16, financial_transactions3[[#This Row],[amount]]&gt;$L$17), 1, 0)</f>
        <v>1</v>
      </c>
    </row>
    <row r="8623" spans="1:9">
      <c r="A8623" t="s">
        <v>14825</v>
      </c>
      <c r="B8623" s="3">
        <v>45634</v>
      </c>
      <c r="C8623" t="s">
        <v>378</v>
      </c>
      <c r="D8623">
        <v>364.04</v>
      </c>
      <c r="E8623" t="s">
        <v>16110</v>
      </c>
      <c r="F8623" t="s">
        <v>32</v>
      </c>
      <c r="G8623" t="s">
        <v>39</v>
      </c>
      <c r="H8623" t="s">
        <v>176</v>
      </c>
      <c r="I8623">
        <f>IF(OR(financial_transactions3[[#This Row],[amount]]&lt;$L$16, financial_transactions3[[#This Row],[amount]]&gt;$L$17), 1, 0)</f>
        <v>1</v>
      </c>
    </row>
    <row r="8624" spans="1:9">
      <c r="A8624" t="s">
        <v>14826</v>
      </c>
      <c r="B8624" s="3">
        <v>45634</v>
      </c>
      <c r="C8624" t="s">
        <v>14827</v>
      </c>
      <c r="D8624">
        <v>19100.14</v>
      </c>
      <c r="E8624" t="s">
        <v>64</v>
      </c>
      <c r="F8624" t="s">
        <v>32</v>
      </c>
      <c r="G8624" t="s">
        <v>21</v>
      </c>
      <c r="H8624" t="s">
        <v>40</v>
      </c>
      <c r="I8624">
        <f>IF(OR(financial_transactions3[[#This Row],[amount]]&lt;$L$16, financial_transactions3[[#This Row],[amount]]&gt;$L$17), 1, 0)</f>
        <v>1</v>
      </c>
    </row>
    <row r="8625" spans="1:9">
      <c r="A8625" t="s">
        <v>14828</v>
      </c>
      <c r="B8625" s="3">
        <v>45634</v>
      </c>
      <c r="C8625" t="s">
        <v>2746</v>
      </c>
      <c r="D8625">
        <v>1443.88</v>
      </c>
      <c r="E8625" t="s">
        <v>122</v>
      </c>
      <c r="F8625" t="s">
        <v>26</v>
      </c>
      <c r="G8625" t="s">
        <v>27</v>
      </c>
      <c r="H8625" t="s">
        <v>36</v>
      </c>
      <c r="I8625">
        <f>IF(OR(financial_transactions3[[#This Row],[amount]]&lt;$L$16, financial_transactions3[[#This Row],[amount]]&gt;$L$17), 1, 0)</f>
        <v>0</v>
      </c>
    </row>
    <row r="8626" spans="1:9">
      <c r="A8626" t="s">
        <v>14829</v>
      </c>
      <c r="B8626" s="3">
        <v>45634</v>
      </c>
      <c r="C8626" t="s">
        <v>8378</v>
      </c>
      <c r="D8626">
        <v>352.68</v>
      </c>
      <c r="E8626" t="s">
        <v>25</v>
      </c>
      <c r="F8626" t="s">
        <v>61</v>
      </c>
      <c r="G8626" t="s">
        <v>27</v>
      </c>
      <c r="H8626" t="s">
        <v>109</v>
      </c>
      <c r="I8626">
        <f>IF(OR(financial_transactions3[[#This Row],[amount]]&lt;$L$16, financial_transactions3[[#This Row],[amount]]&gt;$L$17), 1, 0)</f>
        <v>1</v>
      </c>
    </row>
    <row r="8627" spans="1:9">
      <c r="A8627" t="s">
        <v>14830</v>
      </c>
      <c r="B8627" s="3">
        <v>45634</v>
      </c>
      <c r="C8627" t="s">
        <v>9024</v>
      </c>
      <c r="D8627">
        <v>552.46</v>
      </c>
      <c r="E8627" t="s">
        <v>25</v>
      </c>
      <c r="F8627" t="s">
        <v>32</v>
      </c>
      <c r="G8627" t="s">
        <v>39</v>
      </c>
      <c r="H8627" t="s">
        <v>22</v>
      </c>
      <c r="I8627">
        <f>IF(OR(financial_transactions3[[#This Row],[amount]]&lt;$L$16, financial_transactions3[[#This Row],[amount]]&gt;$L$17), 1, 0)</f>
        <v>1</v>
      </c>
    </row>
    <row r="8628" spans="1:9">
      <c r="A8628" t="s">
        <v>14831</v>
      </c>
      <c r="B8628" s="3">
        <v>45634</v>
      </c>
      <c r="C8628" t="s">
        <v>7159</v>
      </c>
      <c r="D8628">
        <v>383.33</v>
      </c>
      <c r="E8628" t="s">
        <v>31</v>
      </c>
      <c r="F8628" t="s">
        <v>26</v>
      </c>
      <c r="G8628" t="s">
        <v>48</v>
      </c>
      <c r="H8628" t="s">
        <v>123</v>
      </c>
      <c r="I8628">
        <f>IF(OR(financial_transactions3[[#This Row],[amount]]&lt;$L$16, financial_transactions3[[#This Row],[amount]]&gt;$L$17), 1, 0)</f>
        <v>1</v>
      </c>
    </row>
    <row r="8629" spans="1:9">
      <c r="A8629" t="s">
        <v>14832</v>
      </c>
      <c r="B8629" s="3">
        <v>45634</v>
      </c>
      <c r="C8629" t="s">
        <v>14833</v>
      </c>
      <c r="D8629">
        <v>1267.44</v>
      </c>
      <c r="E8629" t="s">
        <v>25</v>
      </c>
      <c r="F8629" t="s">
        <v>26</v>
      </c>
      <c r="G8629" t="s">
        <v>39</v>
      </c>
      <c r="H8629" t="s">
        <v>44</v>
      </c>
      <c r="I8629">
        <f>IF(OR(financial_transactions3[[#This Row],[amount]]&lt;$L$16, financial_transactions3[[#This Row],[amount]]&gt;$L$17), 1, 0)</f>
        <v>0</v>
      </c>
    </row>
    <row r="8630" spans="1:9">
      <c r="A8630" t="s">
        <v>14835</v>
      </c>
      <c r="B8630" s="3">
        <v>45634</v>
      </c>
      <c r="C8630" t="s">
        <v>2379</v>
      </c>
      <c r="D8630">
        <v>825.57</v>
      </c>
      <c r="E8630" t="s">
        <v>52</v>
      </c>
      <c r="F8630" t="s">
        <v>20</v>
      </c>
      <c r="G8630" t="s">
        <v>21</v>
      </c>
      <c r="H8630" t="s">
        <v>28</v>
      </c>
      <c r="I8630">
        <f>IF(OR(financial_transactions3[[#This Row],[amount]]&lt;$L$16, financial_transactions3[[#This Row],[amount]]&gt;$L$17), 1, 0)</f>
        <v>0</v>
      </c>
    </row>
    <row r="8631" spans="1:9">
      <c r="A8631" t="s">
        <v>14836</v>
      </c>
      <c r="B8631" s="3">
        <v>45634</v>
      </c>
      <c r="C8631" t="s">
        <v>14837</v>
      </c>
      <c r="D8631">
        <v>611.34</v>
      </c>
      <c r="E8631" t="s">
        <v>70</v>
      </c>
      <c r="F8631" t="s">
        <v>32</v>
      </c>
      <c r="G8631" t="s">
        <v>48</v>
      </c>
      <c r="H8631" t="s">
        <v>49</v>
      </c>
      <c r="I8631">
        <f>IF(OR(financial_transactions3[[#This Row],[amount]]&lt;$L$16, financial_transactions3[[#This Row],[amount]]&gt;$L$17), 1, 0)</f>
        <v>0</v>
      </c>
    </row>
    <row r="8632" spans="1:9">
      <c r="A8632" t="s">
        <v>14838</v>
      </c>
      <c r="B8632" s="3">
        <v>45634</v>
      </c>
      <c r="C8632" t="s">
        <v>14839</v>
      </c>
      <c r="D8632">
        <v>586.87</v>
      </c>
      <c r="E8632" t="s">
        <v>70</v>
      </c>
      <c r="F8632" t="s">
        <v>61</v>
      </c>
      <c r="G8632" t="s">
        <v>21</v>
      </c>
      <c r="H8632" t="s">
        <v>176</v>
      </c>
      <c r="I8632">
        <f>IF(OR(financial_transactions3[[#This Row],[amount]]&lt;$L$16, financial_transactions3[[#This Row],[amount]]&gt;$L$17), 1, 0)</f>
        <v>0</v>
      </c>
    </row>
    <row r="8633" spans="1:9">
      <c r="A8633" t="s">
        <v>14840</v>
      </c>
      <c r="B8633" s="3">
        <v>45634</v>
      </c>
      <c r="C8633" t="s">
        <v>14841</v>
      </c>
      <c r="D8633">
        <v>127.57</v>
      </c>
      <c r="E8633" t="s">
        <v>52</v>
      </c>
      <c r="F8633" t="s">
        <v>20</v>
      </c>
      <c r="G8633" t="s">
        <v>48</v>
      </c>
      <c r="H8633" t="s">
        <v>36</v>
      </c>
      <c r="I8633">
        <f>IF(OR(financial_transactions3[[#This Row],[amount]]&lt;$L$16, financial_transactions3[[#This Row],[amount]]&gt;$L$17), 1, 0)</f>
        <v>1</v>
      </c>
    </row>
    <row r="8634" spans="1:9">
      <c r="A8634" t="s">
        <v>14842</v>
      </c>
      <c r="B8634" s="3">
        <v>45634</v>
      </c>
      <c r="C8634" t="s">
        <v>14843</v>
      </c>
      <c r="D8634">
        <v>1739.91</v>
      </c>
      <c r="E8634" t="s">
        <v>122</v>
      </c>
      <c r="F8634" t="s">
        <v>32</v>
      </c>
      <c r="G8634" t="s">
        <v>48</v>
      </c>
      <c r="H8634" t="s">
        <v>49</v>
      </c>
      <c r="I8634">
        <f>IF(OR(financial_transactions3[[#This Row],[amount]]&lt;$L$16, financial_transactions3[[#This Row],[amount]]&gt;$L$17), 1, 0)</f>
        <v>1</v>
      </c>
    </row>
    <row r="8635" spans="1:9">
      <c r="A8635" t="s">
        <v>14844</v>
      </c>
      <c r="B8635" s="3">
        <v>45634</v>
      </c>
      <c r="C8635" t="s">
        <v>1139</v>
      </c>
      <c r="D8635">
        <v>1721.76</v>
      </c>
      <c r="E8635" t="s">
        <v>47</v>
      </c>
      <c r="F8635" t="s">
        <v>61</v>
      </c>
      <c r="G8635" t="s">
        <v>39</v>
      </c>
      <c r="H8635" t="s">
        <v>16080</v>
      </c>
      <c r="I8635">
        <f>IF(OR(financial_transactions3[[#This Row],[amount]]&lt;$L$16, financial_transactions3[[#This Row],[amount]]&gt;$L$17), 1, 0)</f>
        <v>1</v>
      </c>
    </row>
    <row r="8636" spans="1:9">
      <c r="A8636" t="s">
        <v>14845</v>
      </c>
      <c r="B8636" s="3">
        <v>45634</v>
      </c>
      <c r="C8636" t="s">
        <v>14846</v>
      </c>
      <c r="D8636">
        <v>111.96</v>
      </c>
      <c r="E8636" t="s">
        <v>67</v>
      </c>
      <c r="F8636" t="s">
        <v>20</v>
      </c>
      <c r="G8636" t="s">
        <v>27</v>
      </c>
      <c r="H8636" t="s">
        <v>22</v>
      </c>
      <c r="I8636">
        <f>IF(OR(financial_transactions3[[#This Row],[amount]]&lt;$L$16, financial_transactions3[[#This Row],[amount]]&gt;$L$17), 1, 0)</f>
        <v>1</v>
      </c>
    </row>
    <row r="8637" spans="1:9">
      <c r="A8637" t="s">
        <v>14847</v>
      </c>
      <c r="B8637" s="3">
        <v>45634</v>
      </c>
      <c r="C8637" t="s">
        <v>10242</v>
      </c>
      <c r="D8637">
        <v>280.56</v>
      </c>
      <c r="E8637" t="s">
        <v>52</v>
      </c>
      <c r="F8637" t="s">
        <v>32</v>
      </c>
      <c r="G8637" t="s">
        <v>21</v>
      </c>
      <c r="H8637" t="s">
        <v>40</v>
      </c>
      <c r="I8637">
        <f>IF(OR(financial_transactions3[[#This Row],[amount]]&lt;$L$16, financial_transactions3[[#This Row],[amount]]&gt;$L$17), 1, 0)</f>
        <v>1</v>
      </c>
    </row>
    <row r="8638" spans="1:9">
      <c r="A8638" t="s">
        <v>14848</v>
      </c>
      <c r="B8638" s="3">
        <v>45634</v>
      </c>
      <c r="C8638" t="s">
        <v>4081</v>
      </c>
      <c r="D8638">
        <v>344.41</v>
      </c>
      <c r="E8638" t="s">
        <v>64</v>
      </c>
      <c r="F8638" t="s">
        <v>20</v>
      </c>
      <c r="G8638" t="s">
        <v>39</v>
      </c>
      <c r="H8638" t="s">
        <v>57</v>
      </c>
      <c r="I8638">
        <f>IF(OR(financial_transactions3[[#This Row],[amount]]&lt;$L$16, financial_transactions3[[#This Row],[amount]]&gt;$L$17), 1, 0)</f>
        <v>1</v>
      </c>
    </row>
    <row r="8639" spans="1:9">
      <c r="A8639" t="s">
        <v>14849</v>
      </c>
      <c r="B8639" s="3">
        <v>45634</v>
      </c>
      <c r="C8639" t="s">
        <v>7196</v>
      </c>
      <c r="D8639">
        <v>167.68</v>
      </c>
      <c r="E8639" t="s">
        <v>67</v>
      </c>
      <c r="F8639" t="s">
        <v>20</v>
      </c>
      <c r="G8639" t="s">
        <v>48</v>
      </c>
      <c r="H8639" t="s">
        <v>109</v>
      </c>
      <c r="I8639">
        <f>IF(OR(financial_transactions3[[#This Row],[amount]]&lt;$L$16, financial_transactions3[[#This Row],[amount]]&gt;$L$17), 1, 0)</f>
        <v>1</v>
      </c>
    </row>
    <row r="8640" spans="1:9">
      <c r="A8640" t="s">
        <v>14850</v>
      </c>
      <c r="B8640" s="3">
        <v>45634</v>
      </c>
      <c r="C8640" t="s">
        <v>4491</v>
      </c>
      <c r="D8640">
        <v>1690.48</v>
      </c>
      <c r="E8640" t="s">
        <v>67</v>
      </c>
      <c r="F8640" t="s">
        <v>26</v>
      </c>
      <c r="G8640" t="s">
        <v>21</v>
      </c>
      <c r="H8640" t="s">
        <v>57</v>
      </c>
      <c r="I8640">
        <f>IF(OR(financial_transactions3[[#This Row],[amount]]&lt;$L$16, financial_transactions3[[#This Row],[amount]]&gt;$L$17), 1, 0)</f>
        <v>1</v>
      </c>
    </row>
    <row r="8641" spans="1:9">
      <c r="A8641" t="s">
        <v>14851</v>
      </c>
      <c r="B8641" s="3">
        <v>45634</v>
      </c>
      <c r="C8641" t="s">
        <v>14852</v>
      </c>
      <c r="D8641">
        <v>1392.93</v>
      </c>
      <c r="E8641" t="s">
        <v>70</v>
      </c>
      <c r="F8641" t="s">
        <v>26</v>
      </c>
      <c r="G8641" t="s">
        <v>48</v>
      </c>
      <c r="H8641" t="s">
        <v>94</v>
      </c>
      <c r="I8641">
        <f>IF(OR(financial_transactions3[[#This Row],[amount]]&lt;$L$16, financial_transactions3[[#This Row],[amount]]&gt;$L$17), 1, 0)</f>
        <v>0</v>
      </c>
    </row>
    <row r="8642" spans="1:9">
      <c r="A8642" t="s">
        <v>14853</v>
      </c>
      <c r="B8642" s="3">
        <v>45634</v>
      </c>
      <c r="C8642" t="s">
        <v>14854</v>
      </c>
      <c r="D8642">
        <v>1854.1</v>
      </c>
      <c r="E8642" t="s">
        <v>19</v>
      </c>
      <c r="F8642" t="s">
        <v>32</v>
      </c>
      <c r="G8642" t="s">
        <v>48</v>
      </c>
      <c r="H8642" t="s">
        <v>49</v>
      </c>
      <c r="I8642">
        <f>IF(OR(financial_transactions3[[#This Row],[amount]]&lt;$L$16, financial_transactions3[[#This Row],[amount]]&gt;$L$17), 1, 0)</f>
        <v>1</v>
      </c>
    </row>
    <row r="8643" spans="1:9">
      <c r="A8643" t="s">
        <v>14855</v>
      </c>
      <c r="B8643" s="3">
        <v>45634</v>
      </c>
      <c r="C8643" t="s">
        <v>12151</v>
      </c>
      <c r="D8643">
        <v>1914.52</v>
      </c>
      <c r="E8643" t="s">
        <v>67</v>
      </c>
      <c r="F8643" t="s">
        <v>20</v>
      </c>
      <c r="G8643" t="s">
        <v>48</v>
      </c>
      <c r="H8643" t="s">
        <v>44</v>
      </c>
      <c r="I8643">
        <f>IF(OR(financial_transactions3[[#This Row],[amount]]&lt;$L$16, financial_transactions3[[#This Row],[amount]]&gt;$L$17), 1, 0)</f>
        <v>1</v>
      </c>
    </row>
    <row r="8644" spans="1:9">
      <c r="A8644" t="s">
        <v>14856</v>
      </c>
      <c r="B8644" s="3">
        <v>45635</v>
      </c>
      <c r="C8644" t="s">
        <v>3407</v>
      </c>
      <c r="D8644">
        <v>789.09</v>
      </c>
      <c r="E8644" t="s">
        <v>19</v>
      </c>
      <c r="F8644" t="s">
        <v>61</v>
      </c>
      <c r="G8644" t="s">
        <v>39</v>
      </c>
      <c r="H8644" t="s">
        <v>49</v>
      </c>
      <c r="I8644">
        <f>IF(OR(financial_transactions3[[#This Row],[amount]]&lt;$L$16, financial_transactions3[[#This Row],[amount]]&gt;$L$17), 1, 0)</f>
        <v>0</v>
      </c>
    </row>
    <row r="8645" spans="1:9">
      <c r="A8645" t="s">
        <v>14857</v>
      </c>
      <c r="B8645" s="3">
        <v>45635</v>
      </c>
      <c r="C8645" t="s">
        <v>11069</v>
      </c>
      <c r="D8645">
        <v>508.52</v>
      </c>
      <c r="E8645" t="s">
        <v>19</v>
      </c>
      <c r="F8645" t="s">
        <v>61</v>
      </c>
      <c r="G8645" t="s">
        <v>48</v>
      </c>
      <c r="H8645" t="s">
        <v>53</v>
      </c>
      <c r="I8645">
        <f>IF(OR(financial_transactions3[[#This Row],[amount]]&lt;$L$16, financial_transactions3[[#This Row],[amount]]&gt;$L$17), 1, 0)</f>
        <v>1</v>
      </c>
    </row>
    <row r="8646" spans="1:9">
      <c r="A8646" t="s">
        <v>14858</v>
      </c>
      <c r="B8646" s="3">
        <v>45635</v>
      </c>
      <c r="C8646" t="s">
        <v>5632</v>
      </c>
      <c r="D8646">
        <v>1283.53</v>
      </c>
      <c r="E8646" t="s">
        <v>16079</v>
      </c>
      <c r="F8646" t="s">
        <v>20</v>
      </c>
      <c r="G8646" t="s">
        <v>39</v>
      </c>
      <c r="H8646" t="s">
        <v>53</v>
      </c>
      <c r="I8646">
        <f>IF(OR(financial_transactions3[[#This Row],[amount]]&lt;$L$16, financial_transactions3[[#This Row],[amount]]&gt;$L$17), 1, 0)</f>
        <v>0</v>
      </c>
    </row>
    <row r="8647" spans="1:9">
      <c r="A8647" t="s">
        <v>14859</v>
      </c>
      <c r="B8647" s="3">
        <v>45635</v>
      </c>
      <c r="C8647" t="s">
        <v>4831</v>
      </c>
      <c r="D8647">
        <v>526.51</v>
      </c>
      <c r="E8647" t="s">
        <v>70</v>
      </c>
      <c r="F8647" t="s">
        <v>32</v>
      </c>
      <c r="G8647" t="s">
        <v>27</v>
      </c>
      <c r="H8647" t="s">
        <v>53</v>
      </c>
      <c r="I8647">
        <f>IF(OR(financial_transactions3[[#This Row],[amount]]&lt;$L$16, financial_transactions3[[#This Row],[amount]]&gt;$L$17), 1, 0)</f>
        <v>1</v>
      </c>
    </row>
    <row r="8648" spans="1:9">
      <c r="A8648" t="s">
        <v>14860</v>
      </c>
      <c r="B8648" s="3">
        <v>45635</v>
      </c>
      <c r="C8648" t="s">
        <v>14861</v>
      </c>
      <c r="D8648">
        <v>1777.5</v>
      </c>
      <c r="E8648" t="s">
        <v>52</v>
      </c>
      <c r="F8648" t="s">
        <v>61</v>
      </c>
      <c r="G8648" t="s">
        <v>48</v>
      </c>
      <c r="H8648" t="s">
        <v>40</v>
      </c>
      <c r="I8648">
        <f>IF(OR(financial_transactions3[[#This Row],[amount]]&lt;$L$16, financial_transactions3[[#This Row],[amount]]&gt;$L$17), 1, 0)</f>
        <v>1</v>
      </c>
    </row>
    <row r="8649" spans="1:9">
      <c r="A8649" t="s">
        <v>14862</v>
      </c>
      <c r="B8649" s="3">
        <v>45635</v>
      </c>
      <c r="C8649" t="s">
        <v>8340</v>
      </c>
      <c r="D8649">
        <v>985.11</v>
      </c>
      <c r="E8649" t="s">
        <v>47</v>
      </c>
      <c r="F8649" t="s">
        <v>61</v>
      </c>
      <c r="G8649" t="s">
        <v>21</v>
      </c>
      <c r="H8649" t="s">
        <v>40</v>
      </c>
      <c r="I8649">
        <f>IF(OR(financial_transactions3[[#This Row],[amount]]&lt;$L$16, financial_transactions3[[#This Row],[amount]]&gt;$L$17), 1, 0)</f>
        <v>0</v>
      </c>
    </row>
    <row r="8650" spans="1:9">
      <c r="A8650" t="s">
        <v>14863</v>
      </c>
      <c r="B8650" s="3">
        <v>45635</v>
      </c>
      <c r="C8650" t="s">
        <v>14864</v>
      </c>
      <c r="D8650">
        <v>1847.4</v>
      </c>
      <c r="E8650" t="s">
        <v>16110</v>
      </c>
      <c r="F8650" t="s">
        <v>61</v>
      </c>
      <c r="G8650" t="s">
        <v>39</v>
      </c>
      <c r="H8650" t="s">
        <v>40</v>
      </c>
      <c r="I8650">
        <f>IF(OR(financial_transactions3[[#This Row],[amount]]&lt;$L$16, financial_transactions3[[#This Row],[amount]]&gt;$L$17), 1, 0)</f>
        <v>1</v>
      </c>
    </row>
    <row r="8651" spans="1:9">
      <c r="A8651" t="s">
        <v>14865</v>
      </c>
      <c r="B8651" s="3">
        <v>45635</v>
      </c>
      <c r="C8651" t="s">
        <v>153</v>
      </c>
      <c r="D8651">
        <v>1230.17</v>
      </c>
      <c r="E8651" t="s">
        <v>70</v>
      </c>
      <c r="F8651" t="s">
        <v>26</v>
      </c>
      <c r="G8651" t="s">
        <v>27</v>
      </c>
      <c r="H8651" t="s">
        <v>176</v>
      </c>
      <c r="I8651">
        <f>IF(OR(financial_transactions3[[#This Row],[amount]]&lt;$L$16, financial_transactions3[[#This Row],[amount]]&gt;$L$17), 1, 0)</f>
        <v>0</v>
      </c>
    </row>
    <row r="8652" spans="1:9">
      <c r="A8652" t="s">
        <v>14866</v>
      </c>
      <c r="B8652" s="3">
        <v>45635</v>
      </c>
      <c r="C8652" t="s">
        <v>5482</v>
      </c>
      <c r="D8652">
        <v>1895.98</v>
      </c>
      <c r="E8652" t="s">
        <v>19</v>
      </c>
      <c r="F8652" t="s">
        <v>20</v>
      </c>
      <c r="G8652" t="s">
        <v>39</v>
      </c>
      <c r="H8652" t="s">
        <v>16080</v>
      </c>
      <c r="I8652">
        <f>IF(OR(financial_transactions3[[#This Row],[amount]]&lt;$L$16, financial_transactions3[[#This Row],[amount]]&gt;$L$17), 1, 0)</f>
        <v>1</v>
      </c>
    </row>
    <row r="8653" spans="1:9">
      <c r="A8653" t="s">
        <v>14867</v>
      </c>
      <c r="B8653" s="3">
        <v>45635</v>
      </c>
      <c r="C8653" t="s">
        <v>14868</v>
      </c>
      <c r="D8653">
        <v>1408.05</v>
      </c>
      <c r="E8653" t="s">
        <v>47</v>
      </c>
      <c r="F8653" t="s">
        <v>32</v>
      </c>
      <c r="G8653" t="s">
        <v>27</v>
      </c>
      <c r="H8653" t="s">
        <v>94</v>
      </c>
      <c r="I8653">
        <f>IF(OR(financial_transactions3[[#This Row],[amount]]&lt;$L$16, financial_transactions3[[#This Row],[amount]]&gt;$L$17), 1, 0)</f>
        <v>0</v>
      </c>
    </row>
    <row r="8654" spans="1:9">
      <c r="A8654" t="s">
        <v>14869</v>
      </c>
      <c r="B8654" s="3">
        <v>45635</v>
      </c>
      <c r="C8654" t="s">
        <v>4526</v>
      </c>
      <c r="D8654">
        <v>1939.21</v>
      </c>
      <c r="E8654" t="s">
        <v>52</v>
      </c>
      <c r="F8654" t="s">
        <v>61</v>
      </c>
      <c r="G8654" t="s">
        <v>39</v>
      </c>
      <c r="H8654" t="s">
        <v>87</v>
      </c>
      <c r="I8654">
        <f>IF(OR(financial_transactions3[[#This Row],[amount]]&lt;$L$16, financial_transactions3[[#This Row],[amount]]&gt;$L$17), 1, 0)</f>
        <v>1</v>
      </c>
    </row>
    <row r="8655" spans="1:9">
      <c r="A8655" t="s">
        <v>14870</v>
      </c>
      <c r="B8655" s="3">
        <v>45635</v>
      </c>
      <c r="C8655" t="s">
        <v>14871</v>
      </c>
      <c r="D8655">
        <v>1708.02</v>
      </c>
      <c r="E8655" t="s">
        <v>31</v>
      </c>
      <c r="F8655" t="s">
        <v>20</v>
      </c>
      <c r="G8655" t="s">
        <v>27</v>
      </c>
      <c r="H8655" t="s">
        <v>22</v>
      </c>
      <c r="I8655">
        <f>IF(OR(financial_transactions3[[#This Row],[amount]]&lt;$L$16, financial_transactions3[[#This Row],[amount]]&gt;$L$17), 1, 0)</f>
        <v>1</v>
      </c>
    </row>
    <row r="8656" spans="1:9">
      <c r="A8656" t="s">
        <v>14872</v>
      </c>
      <c r="B8656" s="3">
        <v>45635</v>
      </c>
      <c r="C8656" t="s">
        <v>14873</v>
      </c>
      <c r="D8656">
        <v>1920.57</v>
      </c>
      <c r="E8656" t="s">
        <v>70</v>
      </c>
      <c r="F8656" t="s">
        <v>20</v>
      </c>
      <c r="G8656" t="s">
        <v>39</v>
      </c>
      <c r="H8656" t="s">
        <v>57</v>
      </c>
      <c r="I8656">
        <f>IF(OR(financial_transactions3[[#This Row],[amount]]&lt;$L$16, financial_transactions3[[#This Row],[amount]]&gt;$L$17), 1, 0)</f>
        <v>1</v>
      </c>
    </row>
    <row r="8657" spans="1:9">
      <c r="A8657" t="s">
        <v>14874</v>
      </c>
      <c r="B8657" s="3">
        <v>45635</v>
      </c>
      <c r="C8657" t="s">
        <v>14875</v>
      </c>
      <c r="D8657">
        <v>714.07</v>
      </c>
      <c r="E8657" t="s">
        <v>16110</v>
      </c>
      <c r="F8657" t="s">
        <v>20</v>
      </c>
      <c r="G8657" t="s">
        <v>48</v>
      </c>
      <c r="H8657" t="s">
        <v>44</v>
      </c>
      <c r="I8657">
        <f>IF(OR(financial_transactions3[[#This Row],[amount]]&lt;$L$16, financial_transactions3[[#This Row],[amount]]&gt;$L$17), 1, 0)</f>
        <v>0</v>
      </c>
    </row>
    <row r="8658" spans="1:9">
      <c r="A8658" t="s">
        <v>14876</v>
      </c>
      <c r="B8658" s="3">
        <v>45635</v>
      </c>
      <c r="C8658" t="s">
        <v>14877</v>
      </c>
      <c r="D8658">
        <v>1315.56</v>
      </c>
      <c r="E8658" t="s">
        <v>19</v>
      </c>
      <c r="F8658" t="s">
        <v>20</v>
      </c>
      <c r="G8658" t="s">
        <v>21</v>
      </c>
      <c r="H8658" t="s">
        <v>109</v>
      </c>
      <c r="I8658">
        <f>IF(OR(financial_transactions3[[#This Row],[amount]]&lt;$L$16, financial_transactions3[[#This Row],[amount]]&gt;$L$17), 1, 0)</f>
        <v>0</v>
      </c>
    </row>
    <row r="8659" spans="1:9">
      <c r="A8659" t="s">
        <v>14878</v>
      </c>
      <c r="B8659" s="3">
        <v>45635</v>
      </c>
      <c r="C8659" t="s">
        <v>10402</v>
      </c>
      <c r="D8659">
        <v>870.15</v>
      </c>
      <c r="E8659" t="s">
        <v>16079</v>
      </c>
      <c r="F8659" t="s">
        <v>61</v>
      </c>
      <c r="G8659" t="s">
        <v>48</v>
      </c>
      <c r="H8659" t="s">
        <v>94</v>
      </c>
      <c r="I8659">
        <f>IF(OR(financial_transactions3[[#This Row],[amount]]&lt;$L$16, financial_transactions3[[#This Row],[amount]]&gt;$L$17), 1, 0)</f>
        <v>0</v>
      </c>
    </row>
    <row r="8660" spans="1:9">
      <c r="A8660" t="s">
        <v>14879</v>
      </c>
      <c r="B8660" s="3">
        <v>45635</v>
      </c>
      <c r="C8660" t="s">
        <v>2839</v>
      </c>
      <c r="D8660">
        <v>1401.53</v>
      </c>
      <c r="E8660" t="s">
        <v>19</v>
      </c>
      <c r="F8660" t="s">
        <v>20</v>
      </c>
      <c r="G8660" t="s">
        <v>27</v>
      </c>
      <c r="H8660" t="s">
        <v>53</v>
      </c>
      <c r="I8660">
        <f>IF(OR(financial_transactions3[[#This Row],[amount]]&lt;$L$16, financial_transactions3[[#This Row],[amount]]&gt;$L$17), 1, 0)</f>
        <v>0</v>
      </c>
    </row>
    <row r="8661" spans="1:9">
      <c r="A8661" t="s">
        <v>14880</v>
      </c>
      <c r="B8661" s="3">
        <v>45635</v>
      </c>
      <c r="C8661" t="s">
        <v>14881</v>
      </c>
      <c r="D8661">
        <v>949.25</v>
      </c>
      <c r="E8661" t="s">
        <v>122</v>
      </c>
      <c r="F8661" t="s">
        <v>20</v>
      </c>
      <c r="G8661" t="s">
        <v>48</v>
      </c>
      <c r="H8661" t="s">
        <v>109</v>
      </c>
      <c r="I8661">
        <f>IF(OR(financial_transactions3[[#This Row],[amount]]&lt;$L$16, financial_transactions3[[#This Row],[amount]]&gt;$L$17), 1, 0)</f>
        <v>0</v>
      </c>
    </row>
    <row r="8662" spans="1:9">
      <c r="A8662" t="s">
        <v>14882</v>
      </c>
      <c r="B8662" s="3">
        <v>45635</v>
      </c>
      <c r="C8662" t="s">
        <v>3153</v>
      </c>
      <c r="D8662">
        <v>222.97</v>
      </c>
      <c r="E8662" t="s">
        <v>67</v>
      </c>
      <c r="F8662" t="s">
        <v>32</v>
      </c>
      <c r="G8662" t="s">
        <v>48</v>
      </c>
      <c r="H8662" t="s">
        <v>33</v>
      </c>
      <c r="I8662">
        <f>IF(OR(financial_transactions3[[#This Row],[amount]]&lt;$L$16, financial_transactions3[[#This Row],[amount]]&gt;$L$17), 1, 0)</f>
        <v>1</v>
      </c>
    </row>
    <row r="8663" spans="1:9">
      <c r="A8663" t="s">
        <v>14883</v>
      </c>
      <c r="B8663" s="3">
        <v>45635</v>
      </c>
      <c r="C8663" t="s">
        <v>12397</v>
      </c>
      <c r="D8663">
        <v>1645.25</v>
      </c>
      <c r="E8663" t="s">
        <v>16110</v>
      </c>
      <c r="F8663" t="s">
        <v>32</v>
      </c>
      <c r="G8663" t="s">
        <v>21</v>
      </c>
      <c r="H8663" t="s">
        <v>49</v>
      </c>
      <c r="I8663">
        <f>IF(OR(financial_transactions3[[#This Row],[amount]]&lt;$L$16, financial_transactions3[[#This Row],[amount]]&gt;$L$17), 1, 0)</f>
        <v>1</v>
      </c>
    </row>
    <row r="8664" spans="1:9">
      <c r="A8664" t="s">
        <v>14884</v>
      </c>
      <c r="B8664" s="3">
        <v>45635</v>
      </c>
      <c r="C8664" t="s">
        <v>13560</v>
      </c>
      <c r="D8664">
        <v>488.91</v>
      </c>
      <c r="E8664" t="s">
        <v>70</v>
      </c>
      <c r="F8664" t="s">
        <v>32</v>
      </c>
      <c r="G8664" t="s">
        <v>21</v>
      </c>
      <c r="H8664" t="s">
        <v>123</v>
      </c>
      <c r="I8664">
        <f>IF(OR(financial_transactions3[[#This Row],[amount]]&lt;$L$16, financial_transactions3[[#This Row],[amount]]&gt;$L$17), 1, 0)</f>
        <v>1</v>
      </c>
    </row>
    <row r="8665" spans="1:9">
      <c r="A8665" t="s">
        <v>14885</v>
      </c>
      <c r="B8665" s="3">
        <v>45635</v>
      </c>
      <c r="C8665" t="s">
        <v>5098</v>
      </c>
      <c r="D8665">
        <v>636.16999999999996</v>
      </c>
      <c r="E8665" t="s">
        <v>70</v>
      </c>
      <c r="F8665" t="s">
        <v>32</v>
      </c>
      <c r="G8665" t="s">
        <v>27</v>
      </c>
      <c r="H8665" t="s">
        <v>44</v>
      </c>
      <c r="I8665">
        <f>IF(OR(financial_transactions3[[#This Row],[amount]]&lt;$L$16, financial_transactions3[[#This Row],[amount]]&gt;$L$17), 1, 0)</f>
        <v>0</v>
      </c>
    </row>
    <row r="8666" spans="1:9">
      <c r="A8666" t="s">
        <v>14886</v>
      </c>
      <c r="B8666" s="3">
        <v>45635</v>
      </c>
      <c r="C8666" t="s">
        <v>11670</v>
      </c>
      <c r="D8666">
        <v>1121.01</v>
      </c>
      <c r="E8666" t="s">
        <v>67</v>
      </c>
      <c r="F8666" t="s">
        <v>61</v>
      </c>
      <c r="G8666" t="s">
        <v>27</v>
      </c>
      <c r="H8666" t="s">
        <v>36</v>
      </c>
      <c r="I8666">
        <f>IF(OR(financial_transactions3[[#This Row],[amount]]&lt;$L$16, financial_transactions3[[#This Row],[amount]]&gt;$L$17), 1, 0)</f>
        <v>0</v>
      </c>
    </row>
    <row r="8667" spans="1:9">
      <c r="A8667" t="s">
        <v>14887</v>
      </c>
      <c r="B8667" s="3">
        <v>45636</v>
      </c>
      <c r="C8667" t="s">
        <v>10308</v>
      </c>
      <c r="D8667">
        <v>228.28</v>
      </c>
      <c r="E8667" t="s">
        <v>64</v>
      </c>
      <c r="F8667" t="s">
        <v>61</v>
      </c>
      <c r="G8667" t="s">
        <v>48</v>
      </c>
      <c r="H8667" t="s">
        <v>57</v>
      </c>
      <c r="I8667">
        <f>IF(OR(financial_transactions3[[#This Row],[amount]]&lt;$L$16, financial_transactions3[[#This Row],[amount]]&gt;$L$17), 1, 0)</f>
        <v>1</v>
      </c>
    </row>
    <row r="8668" spans="1:9">
      <c r="A8668" t="s">
        <v>14888</v>
      </c>
      <c r="B8668" s="3">
        <v>45636</v>
      </c>
      <c r="C8668" t="s">
        <v>9978</v>
      </c>
      <c r="D8668">
        <v>1202.54</v>
      </c>
      <c r="E8668" t="s">
        <v>16079</v>
      </c>
      <c r="F8668" t="s">
        <v>61</v>
      </c>
      <c r="G8668" t="s">
        <v>39</v>
      </c>
      <c r="H8668" t="s">
        <v>109</v>
      </c>
      <c r="I8668">
        <f>IF(OR(financial_transactions3[[#This Row],[amount]]&lt;$L$16, financial_transactions3[[#This Row],[amount]]&gt;$L$17), 1, 0)</f>
        <v>0</v>
      </c>
    </row>
    <row r="8669" spans="1:9">
      <c r="A8669" t="s">
        <v>14889</v>
      </c>
      <c r="B8669" s="3">
        <v>45636</v>
      </c>
      <c r="C8669" t="s">
        <v>9276</v>
      </c>
      <c r="D8669">
        <v>398.81</v>
      </c>
      <c r="E8669" t="s">
        <v>16079</v>
      </c>
      <c r="F8669" t="s">
        <v>20</v>
      </c>
      <c r="G8669" t="s">
        <v>27</v>
      </c>
      <c r="H8669" t="s">
        <v>123</v>
      </c>
      <c r="I8669">
        <f>IF(OR(financial_transactions3[[#This Row],[amount]]&lt;$L$16, financial_transactions3[[#This Row],[amount]]&gt;$L$17), 1, 0)</f>
        <v>1</v>
      </c>
    </row>
    <row r="8670" spans="1:9">
      <c r="A8670" t="s">
        <v>14890</v>
      </c>
      <c r="B8670" s="3">
        <v>45636</v>
      </c>
      <c r="C8670" t="s">
        <v>14891</v>
      </c>
      <c r="D8670">
        <v>606.94000000000005</v>
      </c>
      <c r="E8670" t="s">
        <v>52</v>
      </c>
      <c r="F8670" t="s">
        <v>20</v>
      </c>
      <c r="G8670" t="s">
        <v>27</v>
      </c>
      <c r="H8670" t="s">
        <v>33</v>
      </c>
      <c r="I8670">
        <f>IF(OR(financial_transactions3[[#This Row],[amount]]&lt;$L$16, financial_transactions3[[#This Row],[amount]]&gt;$L$17), 1, 0)</f>
        <v>0</v>
      </c>
    </row>
    <row r="8671" spans="1:9">
      <c r="A8671" t="s">
        <v>14892</v>
      </c>
      <c r="B8671" s="3">
        <v>45636</v>
      </c>
      <c r="C8671" t="s">
        <v>14893</v>
      </c>
      <c r="D8671">
        <v>812.34</v>
      </c>
      <c r="E8671" t="s">
        <v>70</v>
      </c>
      <c r="F8671" t="s">
        <v>32</v>
      </c>
      <c r="G8671" t="s">
        <v>39</v>
      </c>
      <c r="H8671" t="s">
        <v>57</v>
      </c>
      <c r="I8671">
        <f>IF(OR(financial_transactions3[[#This Row],[amount]]&lt;$L$16, financial_transactions3[[#This Row],[amount]]&gt;$L$17), 1, 0)</f>
        <v>0</v>
      </c>
    </row>
    <row r="8672" spans="1:9">
      <c r="A8672" t="s">
        <v>14894</v>
      </c>
      <c r="B8672" s="3">
        <v>45636</v>
      </c>
      <c r="C8672" t="s">
        <v>8403</v>
      </c>
      <c r="D8672">
        <v>618.44000000000005</v>
      </c>
      <c r="E8672" t="s">
        <v>16110</v>
      </c>
      <c r="F8672" t="s">
        <v>32</v>
      </c>
      <c r="G8672" t="s">
        <v>48</v>
      </c>
      <c r="H8672" t="s">
        <v>75</v>
      </c>
      <c r="I8672">
        <f>IF(OR(financial_transactions3[[#This Row],[amount]]&lt;$L$16, financial_transactions3[[#This Row],[amount]]&gt;$L$17), 1, 0)</f>
        <v>0</v>
      </c>
    </row>
    <row r="8673" spans="1:9">
      <c r="A8673" t="s">
        <v>14895</v>
      </c>
      <c r="B8673" s="3">
        <v>45636</v>
      </c>
      <c r="C8673" t="s">
        <v>9728</v>
      </c>
      <c r="D8673">
        <v>694.76</v>
      </c>
      <c r="E8673" t="s">
        <v>70</v>
      </c>
      <c r="F8673" t="s">
        <v>32</v>
      </c>
      <c r="G8673" t="s">
        <v>39</v>
      </c>
      <c r="H8673" t="s">
        <v>22</v>
      </c>
      <c r="I8673">
        <f>IF(OR(financial_transactions3[[#This Row],[amount]]&lt;$L$16, financial_transactions3[[#This Row],[amount]]&gt;$L$17), 1, 0)</f>
        <v>0</v>
      </c>
    </row>
    <row r="8674" spans="1:9">
      <c r="A8674" t="s">
        <v>14896</v>
      </c>
      <c r="B8674" s="3">
        <v>45636</v>
      </c>
      <c r="C8674" t="s">
        <v>7515</v>
      </c>
      <c r="D8674">
        <v>612.11</v>
      </c>
      <c r="E8674" t="s">
        <v>70</v>
      </c>
      <c r="F8674" t="s">
        <v>61</v>
      </c>
      <c r="G8674" t="s">
        <v>21</v>
      </c>
      <c r="H8674" t="s">
        <v>94</v>
      </c>
      <c r="I8674">
        <f>IF(OR(financial_transactions3[[#This Row],[amount]]&lt;$L$16, financial_transactions3[[#This Row],[amount]]&gt;$L$17), 1, 0)</f>
        <v>0</v>
      </c>
    </row>
    <row r="8675" spans="1:9">
      <c r="A8675" t="s">
        <v>14897</v>
      </c>
      <c r="B8675" s="3">
        <v>45636</v>
      </c>
      <c r="C8675" t="s">
        <v>11805</v>
      </c>
      <c r="D8675">
        <v>1907.48</v>
      </c>
      <c r="E8675" t="s">
        <v>19</v>
      </c>
      <c r="F8675" t="s">
        <v>20</v>
      </c>
      <c r="G8675" t="s">
        <v>39</v>
      </c>
      <c r="H8675" t="s">
        <v>22</v>
      </c>
      <c r="I8675">
        <f>IF(OR(financial_transactions3[[#This Row],[amount]]&lt;$L$16, financial_transactions3[[#This Row],[amount]]&gt;$L$17), 1, 0)</f>
        <v>1</v>
      </c>
    </row>
    <row r="8676" spans="1:9">
      <c r="A8676" t="s">
        <v>14898</v>
      </c>
      <c r="B8676" s="3">
        <v>45636</v>
      </c>
      <c r="C8676" t="s">
        <v>1223</v>
      </c>
      <c r="D8676">
        <v>1932.22</v>
      </c>
      <c r="E8676" t="s">
        <v>70</v>
      </c>
      <c r="F8676" t="s">
        <v>61</v>
      </c>
      <c r="G8676" t="s">
        <v>39</v>
      </c>
      <c r="H8676" t="s">
        <v>33</v>
      </c>
      <c r="I8676">
        <f>IF(OR(financial_transactions3[[#This Row],[amount]]&lt;$L$16, financial_transactions3[[#This Row],[amount]]&gt;$L$17), 1, 0)</f>
        <v>1</v>
      </c>
    </row>
    <row r="8677" spans="1:9">
      <c r="A8677" t="s">
        <v>14899</v>
      </c>
      <c r="B8677" s="3">
        <v>45636</v>
      </c>
      <c r="C8677" t="s">
        <v>11170</v>
      </c>
      <c r="D8677">
        <v>166.03</v>
      </c>
      <c r="E8677" t="s">
        <v>16110</v>
      </c>
      <c r="F8677" t="s">
        <v>61</v>
      </c>
      <c r="G8677" t="s">
        <v>27</v>
      </c>
      <c r="H8677" t="s">
        <v>36</v>
      </c>
      <c r="I8677">
        <f>IF(OR(financial_transactions3[[#This Row],[amount]]&lt;$L$16, financial_transactions3[[#This Row],[amount]]&gt;$L$17), 1, 0)</f>
        <v>1</v>
      </c>
    </row>
    <row r="8678" spans="1:9">
      <c r="A8678" t="s">
        <v>14900</v>
      </c>
      <c r="B8678" s="3">
        <v>45636</v>
      </c>
      <c r="C8678" t="s">
        <v>2367</v>
      </c>
      <c r="D8678">
        <v>746.45</v>
      </c>
      <c r="E8678" t="s">
        <v>19</v>
      </c>
      <c r="F8678" t="s">
        <v>61</v>
      </c>
      <c r="G8678" t="s">
        <v>39</v>
      </c>
      <c r="H8678" t="s">
        <v>36</v>
      </c>
      <c r="I8678">
        <f>IF(OR(financial_transactions3[[#This Row],[amount]]&lt;$L$16, financial_transactions3[[#This Row],[amount]]&gt;$L$17), 1, 0)</f>
        <v>0</v>
      </c>
    </row>
    <row r="8679" spans="1:9">
      <c r="A8679" t="s">
        <v>14901</v>
      </c>
      <c r="B8679" s="3">
        <v>45636</v>
      </c>
      <c r="C8679" t="s">
        <v>5692</v>
      </c>
      <c r="D8679">
        <v>748.42</v>
      </c>
      <c r="E8679" t="s">
        <v>16079</v>
      </c>
      <c r="F8679" t="s">
        <v>20</v>
      </c>
      <c r="G8679" t="s">
        <v>27</v>
      </c>
      <c r="H8679" t="s">
        <v>53</v>
      </c>
      <c r="I8679">
        <f>IF(OR(financial_transactions3[[#This Row],[amount]]&lt;$L$16, financial_transactions3[[#This Row],[amount]]&gt;$L$17), 1, 0)</f>
        <v>0</v>
      </c>
    </row>
    <row r="8680" spans="1:9">
      <c r="A8680" t="s">
        <v>14902</v>
      </c>
      <c r="B8680" s="3">
        <v>45636</v>
      </c>
      <c r="C8680" t="s">
        <v>3575</v>
      </c>
      <c r="D8680">
        <v>1030.8900000000001</v>
      </c>
      <c r="E8680" t="s">
        <v>64</v>
      </c>
      <c r="F8680" t="s">
        <v>32</v>
      </c>
      <c r="G8680" t="s">
        <v>21</v>
      </c>
      <c r="H8680" t="s">
        <v>36</v>
      </c>
      <c r="I8680">
        <f>IF(OR(financial_transactions3[[#This Row],[amount]]&lt;$L$16, financial_transactions3[[#This Row],[amount]]&gt;$L$17), 1, 0)</f>
        <v>0</v>
      </c>
    </row>
    <row r="8681" spans="1:9">
      <c r="A8681" t="s">
        <v>14903</v>
      </c>
      <c r="B8681" s="3">
        <v>45636</v>
      </c>
      <c r="C8681" t="s">
        <v>8666</v>
      </c>
      <c r="D8681">
        <v>1473.54</v>
      </c>
      <c r="E8681" t="s">
        <v>67</v>
      </c>
      <c r="F8681" t="s">
        <v>61</v>
      </c>
      <c r="G8681" t="s">
        <v>48</v>
      </c>
      <c r="H8681" t="s">
        <v>44</v>
      </c>
      <c r="I8681">
        <f>IF(OR(financial_transactions3[[#This Row],[amount]]&lt;$L$16, financial_transactions3[[#This Row],[amount]]&gt;$L$17), 1, 0)</f>
        <v>0</v>
      </c>
    </row>
    <row r="8682" spans="1:9">
      <c r="A8682" t="s">
        <v>14904</v>
      </c>
      <c r="B8682" s="3">
        <v>45636</v>
      </c>
      <c r="C8682" t="s">
        <v>3818</v>
      </c>
      <c r="D8682">
        <v>1046.57</v>
      </c>
      <c r="E8682" t="s">
        <v>31</v>
      </c>
      <c r="F8682" t="s">
        <v>26</v>
      </c>
      <c r="G8682" t="s">
        <v>48</v>
      </c>
      <c r="H8682" t="s">
        <v>16080</v>
      </c>
      <c r="I8682">
        <f>IF(OR(financial_transactions3[[#This Row],[amount]]&lt;$L$16, financial_transactions3[[#This Row],[amount]]&gt;$L$17), 1, 0)</f>
        <v>0</v>
      </c>
    </row>
    <row r="8683" spans="1:9">
      <c r="A8683" t="s">
        <v>14905</v>
      </c>
      <c r="B8683" s="3">
        <v>45636</v>
      </c>
      <c r="C8683" t="s">
        <v>14906</v>
      </c>
      <c r="D8683">
        <v>1099.51</v>
      </c>
      <c r="E8683" t="s">
        <v>25</v>
      </c>
      <c r="F8683" t="s">
        <v>26</v>
      </c>
      <c r="G8683" t="s">
        <v>21</v>
      </c>
      <c r="H8683" t="s">
        <v>94</v>
      </c>
      <c r="I8683">
        <f>IF(OR(financial_transactions3[[#This Row],[amount]]&lt;$L$16, financial_transactions3[[#This Row],[amount]]&gt;$L$17), 1, 0)</f>
        <v>0</v>
      </c>
    </row>
    <row r="8684" spans="1:9">
      <c r="A8684" t="s">
        <v>14907</v>
      </c>
      <c r="B8684" s="3">
        <v>45636</v>
      </c>
      <c r="C8684" t="s">
        <v>491</v>
      </c>
      <c r="D8684">
        <v>419.12</v>
      </c>
      <c r="E8684" t="s">
        <v>19</v>
      </c>
      <c r="F8684" t="s">
        <v>32</v>
      </c>
      <c r="G8684" t="s">
        <v>27</v>
      </c>
      <c r="H8684" t="s">
        <v>40</v>
      </c>
      <c r="I8684">
        <f>IF(OR(financial_transactions3[[#This Row],[amount]]&lt;$L$16, financial_transactions3[[#This Row],[amount]]&gt;$L$17), 1, 0)</f>
        <v>1</v>
      </c>
    </row>
    <row r="8685" spans="1:9">
      <c r="A8685" t="s">
        <v>14908</v>
      </c>
      <c r="B8685" s="3">
        <v>45636</v>
      </c>
      <c r="C8685" t="s">
        <v>14909</v>
      </c>
      <c r="D8685">
        <v>468.98</v>
      </c>
      <c r="E8685" t="s">
        <v>70</v>
      </c>
      <c r="F8685" t="s">
        <v>32</v>
      </c>
      <c r="G8685" t="s">
        <v>21</v>
      </c>
      <c r="H8685" t="s">
        <v>44</v>
      </c>
      <c r="I8685">
        <f>IF(OR(financial_transactions3[[#This Row],[amount]]&lt;$L$16, financial_transactions3[[#This Row],[amount]]&gt;$L$17), 1, 0)</f>
        <v>1</v>
      </c>
    </row>
    <row r="8686" spans="1:9">
      <c r="A8686" t="s">
        <v>14912</v>
      </c>
      <c r="B8686" s="3">
        <v>45637</v>
      </c>
      <c r="C8686" t="s">
        <v>14913</v>
      </c>
      <c r="D8686">
        <v>1013.28</v>
      </c>
      <c r="E8686" t="s">
        <v>31</v>
      </c>
      <c r="F8686" t="s">
        <v>26</v>
      </c>
      <c r="G8686" t="s">
        <v>21</v>
      </c>
      <c r="H8686" t="s">
        <v>49</v>
      </c>
      <c r="I8686">
        <f>IF(OR(financial_transactions3[[#This Row],[amount]]&lt;$L$16, financial_transactions3[[#This Row],[amount]]&gt;$L$17), 1, 0)</f>
        <v>0</v>
      </c>
    </row>
    <row r="8687" spans="1:9">
      <c r="A8687" t="s">
        <v>14914</v>
      </c>
      <c r="B8687" s="3">
        <v>45637</v>
      </c>
      <c r="C8687" t="s">
        <v>10075</v>
      </c>
      <c r="D8687">
        <v>964.8</v>
      </c>
      <c r="E8687" t="s">
        <v>122</v>
      </c>
      <c r="F8687" t="s">
        <v>61</v>
      </c>
      <c r="G8687" t="s">
        <v>21</v>
      </c>
      <c r="H8687" t="s">
        <v>53</v>
      </c>
      <c r="I8687">
        <f>IF(OR(financial_transactions3[[#This Row],[amount]]&lt;$L$16, financial_transactions3[[#This Row],[amount]]&gt;$L$17), 1, 0)</f>
        <v>0</v>
      </c>
    </row>
    <row r="8688" spans="1:9">
      <c r="A8688" t="s">
        <v>14915</v>
      </c>
      <c r="B8688" s="3">
        <v>45637</v>
      </c>
      <c r="C8688" t="s">
        <v>14916</v>
      </c>
      <c r="D8688">
        <v>416.65</v>
      </c>
      <c r="E8688" t="s">
        <v>47</v>
      </c>
      <c r="F8688" t="s">
        <v>61</v>
      </c>
      <c r="G8688" t="s">
        <v>48</v>
      </c>
      <c r="H8688" t="s">
        <v>28</v>
      </c>
      <c r="I8688">
        <f>IF(OR(financial_transactions3[[#This Row],[amount]]&lt;$L$16, financial_transactions3[[#This Row],[amount]]&gt;$L$17), 1, 0)</f>
        <v>1</v>
      </c>
    </row>
    <row r="8689" spans="1:9">
      <c r="A8689" t="s">
        <v>14917</v>
      </c>
      <c r="B8689" s="3">
        <v>45637</v>
      </c>
      <c r="C8689" t="s">
        <v>7412</v>
      </c>
      <c r="D8689">
        <v>17927.22</v>
      </c>
      <c r="E8689" t="s">
        <v>52</v>
      </c>
      <c r="F8689" t="s">
        <v>32</v>
      </c>
      <c r="G8689" t="s">
        <v>39</v>
      </c>
      <c r="H8689" t="s">
        <v>44</v>
      </c>
      <c r="I8689">
        <f>IF(OR(financial_transactions3[[#This Row],[amount]]&lt;$L$16, financial_transactions3[[#This Row],[amount]]&gt;$L$17), 1, 0)</f>
        <v>1</v>
      </c>
    </row>
    <row r="8690" spans="1:9">
      <c r="A8690" t="s">
        <v>14918</v>
      </c>
      <c r="B8690" s="3">
        <v>45637</v>
      </c>
      <c r="C8690" t="s">
        <v>14919</v>
      </c>
      <c r="D8690">
        <v>1996.19</v>
      </c>
      <c r="E8690" t="s">
        <v>25</v>
      </c>
      <c r="F8690" t="s">
        <v>20</v>
      </c>
      <c r="G8690" t="s">
        <v>21</v>
      </c>
      <c r="H8690" t="s">
        <v>16080</v>
      </c>
      <c r="I8690">
        <f>IF(OR(financial_transactions3[[#This Row],[amount]]&lt;$L$16, financial_transactions3[[#This Row],[amount]]&gt;$L$17), 1, 0)</f>
        <v>1</v>
      </c>
    </row>
    <row r="8691" spans="1:9">
      <c r="A8691" t="s">
        <v>14920</v>
      </c>
      <c r="B8691" s="3">
        <v>45637</v>
      </c>
      <c r="C8691" t="s">
        <v>2147</v>
      </c>
      <c r="D8691">
        <v>1383.5</v>
      </c>
      <c r="E8691" t="s">
        <v>64</v>
      </c>
      <c r="F8691" t="s">
        <v>20</v>
      </c>
      <c r="G8691" t="s">
        <v>27</v>
      </c>
      <c r="H8691" t="s">
        <v>22</v>
      </c>
      <c r="I8691">
        <f>IF(OR(financial_transactions3[[#This Row],[amount]]&lt;$L$16, financial_transactions3[[#This Row],[amount]]&gt;$L$17), 1, 0)</f>
        <v>0</v>
      </c>
    </row>
    <row r="8692" spans="1:9">
      <c r="A8692" t="s">
        <v>14921</v>
      </c>
      <c r="B8692" s="3">
        <v>45637</v>
      </c>
      <c r="C8692" t="s">
        <v>6665</v>
      </c>
      <c r="D8692">
        <v>14178.71</v>
      </c>
      <c r="E8692" t="s">
        <v>67</v>
      </c>
      <c r="F8692" t="s">
        <v>20</v>
      </c>
      <c r="G8692" t="s">
        <v>27</v>
      </c>
      <c r="H8692" t="s">
        <v>44</v>
      </c>
      <c r="I8692">
        <f>IF(OR(financial_transactions3[[#This Row],[amount]]&lt;$L$16, financial_transactions3[[#This Row],[amount]]&gt;$L$17), 1, 0)</f>
        <v>1</v>
      </c>
    </row>
    <row r="8693" spans="1:9">
      <c r="A8693" t="s">
        <v>14922</v>
      </c>
      <c r="B8693" s="3">
        <v>45637</v>
      </c>
      <c r="C8693" t="s">
        <v>7991</v>
      </c>
      <c r="D8693">
        <v>1925.4</v>
      </c>
      <c r="E8693" t="s">
        <v>25</v>
      </c>
      <c r="F8693" t="s">
        <v>26</v>
      </c>
      <c r="G8693" t="s">
        <v>21</v>
      </c>
      <c r="H8693" t="s">
        <v>94</v>
      </c>
      <c r="I8693">
        <f>IF(OR(financial_transactions3[[#This Row],[amount]]&lt;$L$16, financial_transactions3[[#This Row],[amount]]&gt;$L$17), 1, 0)</f>
        <v>1</v>
      </c>
    </row>
    <row r="8694" spans="1:9">
      <c r="A8694" t="s">
        <v>14923</v>
      </c>
      <c r="B8694" s="3">
        <v>45637</v>
      </c>
      <c r="C8694" t="s">
        <v>14924</v>
      </c>
      <c r="D8694">
        <v>1192.8</v>
      </c>
      <c r="E8694" t="s">
        <v>64</v>
      </c>
      <c r="F8694" t="s">
        <v>32</v>
      </c>
      <c r="G8694" t="s">
        <v>48</v>
      </c>
      <c r="H8694" t="s">
        <v>22</v>
      </c>
      <c r="I8694">
        <f>IF(OR(financial_transactions3[[#This Row],[amount]]&lt;$L$16, financial_transactions3[[#This Row],[amount]]&gt;$L$17), 1, 0)</f>
        <v>0</v>
      </c>
    </row>
    <row r="8695" spans="1:9">
      <c r="A8695" t="s">
        <v>14925</v>
      </c>
      <c r="B8695" s="3">
        <v>45637</v>
      </c>
      <c r="C8695" t="s">
        <v>9664</v>
      </c>
      <c r="D8695">
        <v>100.45</v>
      </c>
      <c r="E8695" t="s">
        <v>19</v>
      </c>
      <c r="F8695" t="s">
        <v>61</v>
      </c>
      <c r="G8695" t="s">
        <v>39</v>
      </c>
      <c r="H8695" t="s">
        <v>87</v>
      </c>
      <c r="I8695">
        <f>IF(OR(financial_transactions3[[#This Row],[amount]]&lt;$L$16, financial_transactions3[[#This Row],[amount]]&gt;$L$17), 1, 0)</f>
        <v>1</v>
      </c>
    </row>
    <row r="8696" spans="1:9">
      <c r="A8696" t="s">
        <v>14926</v>
      </c>
      <c r="B8696" s="3">
        <v>45637</v>
      </c>
      <c r="C8696" t="s">
        <v>12274</v>
      </c>
      <c r="D8696">
        <v>1883.56</v>
      </c>
      <c r="E8696" t="s">
        <v>16079</v>
      </c>
      <c r="F8696" t="s">
        <v>20</v>
      </c>
      <c r="G8696" t="s">
        <v>39</v>
      </c>
      <c r="H8696" t="s">
        <v>36</v>
      </c>
      <c r="I8696">
        <f>IF(OR(financial_transactions3[[#This Row],[amount]]&lt;$L$16, financial_transactions3[[#This Row],[amount]]&gt;$L$17), 1, 0)</f>
        <v>1</v>
      </c>
    </row>
    <row r="8697" spans="1:9">
      <c r="A8697" t="s">
        <v>14927</v>
      </c>
      <c r="B8697" s="3">
        <v>45637</v>
      </c>
      <c r="C8697" t="s">
        <v>3762</v>
      </c>
      <c r="D8697">
        <v>1383.72</v>
      </c>
      <c r="E8697" t="s">
        <v>19</v>
      </c>
      <c r="F8697" t="s">
        <v>32</v>
      </c>
      <c r="G8697" t="s">
        <v>48</v>
      </c>
      <c r="H8697" t="s">
        <v>75</v>
      </c>
      <c r="I8697">
        <f>IF(OR(financial_transactions3[[#This Row],[amount]]&lt;$L$16, financial_transactions3[[#This Row],[amount]]&gt;$L$17), 1, 0)</f>
        <v>0</v>
      </c>
    </row>
    <row r="8698" spans="1:9">
      <c r="A8698" t="s">
        <v>14928</v>
      </c>
      <c r="B8698" s="3">
        <v>45637</v>
      </c>
      <c r="C8698" t="s">
        <v>2159</v>
      </c>
      <c r="D8698">
        <v>1961.3</v>
      </c>
      <c r="E8698" t="s">
        <v>19</v>
      </c>
      <c r="F8698" t="s">
        <v>32</v>
      </c>
      <c r="G8698" t="s">
        <v>39</v>
      </c>
      <c r="H8698" t="s">
        <v>94</v>
      </c>
      <c r="I8698">
        <f>IF(OR(financial_transactions3[[#This Row],[amount]]&lt;$L$16, financial_transactions3[[#This Row],[amount]]&gt;$L$17), 1, 0)</f>
        <v>1</v>
      </c>
    </row>
    <row r="8699" spans="1:9">
      <c r="A8699" t="s">
        <v>14929</v>
      </c>
      <c r="B8699" s="3">
        <v>45637</v>
      </c>
      <c r="C8699" t="s">
        <v>14930</v>
      </c>
      <c r="D8699">
        <v>1924.02</v>
      </c>
      <c r="E8699" t="s">
        <v>70</v>
      </c>
      <c r="F8699" t="s">
        <v>20</v>
      </c>
      <c r="G8699" t="s">
        <v>21</v>
      </c>
      <c r="H8699" t="s">
        <v>53</v>
      </c>
      <c r="I8699">
        <f>IF(OR(financial_transactions3[[#This Row],[amount]]&lt;$L$16, financial_transactions3[[#This Row],[amount]]&gt;$L$17), 1, 0)</f>
        <v>1</v>
      </c>
    </row>
    <row r="8700" spans="1:9">
      <c r="A8700" t="s">
        <v>14931</v>
      </c>
      <c r="B8700" s="3">
        <v>45637</v>
      </c>
      <c r="C8700" t="s">
        <v>12827</v>
      </c>
      <c r="D8700">
        <v>12996.21</v>
      </c>
      <c r="E8700" t="s">
        <v>64</v>
      </c>
      <c r="F8700" t="s">
        <v>61</v>
      </c>
      <c r="G8700" t="s">
        <v>48</v>
      </c>
      <c r="H8700" t="s">
        <v>49</v>
      </c>
      <c r="I8700">
        <f>IF(OR(financial_transactions3[[#This Row],[amount]]&lt;$L$16, financial_transactions3[[#This Row],[amount]]&gt;$L$17), 1, 0)</f>
        <v>1</v>
      </c>
    </row>
    <row r="8701" spans="1:9">
      <c r="A8701" t="s">
        <v>14932</v>
      </c>
      <c r="B8701" s="3">
        <v>45637</v>
      </c>
      <c r="C8701" t="s">
        <v>235</v>
      </c>
      <c r="D8701">
        <v>1954.25</v>
      </c>
      <c r="E8701" t="s">
        <v>47</v>
      </c>
      <c r="F8701" t="s">
        <v>32</v>
      </c>
      <c r="G8701" t="s">
        <v>27</v>
      </c>
      <c r="H8701" t="s">
        <v>16080</v>
      </c>
      <c r="I8701">
        <f>IF(OR(financial_transactions3[[#This Row],[amount]]&lt;$L$16, financial_transactions3[[#This Row],[amount]]&gt;$L$17), 1, 0)</f>
        <v>1</v>
      </c>
    </row>
    <row r="8702" spans="1:9">
      <c r="A8702" t="s">
        <v>14934</v>
      </c>
      <c r="B8702" s="3">
        <v>45637</v>
      </c>
      <c r="C8702" t="s">
        <v>7796</v>
      </c>
      <c r="D8702">
        <v>1486.81</v>
      </c>
      <c r="E8702" t="s">
        <v>47</v>
      </c>
      <c r="F8702" t="s">
        <v>20</v>
      </c>
      <c r="G8702" t="s">
        <v>48</v>
      </c>
      <c r="H8702" t="s">
        <v>49</v>
      </c>
      <c r="I8702">
        <f>IF(OR(financial_transactions3[[#This Row],[amount]]&lt;$L$16, financial_transactions3[[#This Row],[amount]]&gt;$L$17), 1, 0)</f>
        <v>0</v>
      </c>
    </row>
    <row r="8703" spans="1:9">
      <c r="A8703" t="s">
        <v>14935</v>
      </c>
      <c r="B8703" s="3">
        <v>45637</v>
      </c>
      <c r="C8703" t="s">
        <v>14936</v>
      </c>
      <c r="D8703">
        <v>218.29</v>
      </c>
      <c r="E8703" t="s">
        <v>16110</v>
      </c>
      <c r="F8703" t="s">
        <v>32</v>
      </c>
      <c r="G8703" t="s">
        <v>48</v>
      </c>
      <c r="H8703" t="s">
        <v>36</v>
      </c>
      <c r="I8703">
        <f>IF(OR(financial_transactions3[[#This Row],[amount]]&lt;$L$16, financial_transactions3[[#This Row],[amount]]&gt;$L$17), 1, 0)</f>
        <v>1</v>
      </c>
    </row>
    <row r="8704" spans="1:9">
      <c r="A8704" t="s">
        <v>14937</v>
      </c>
      <c r="B8704" s="3">
        <v>45637</v>
      </c>
      <c r="C8704" t="s">
        <v>14938</v>
      </c>
      <c r="D8704">
        <v>1021.77</v>
      </c>
      <c r="E8704" t="s">
        <v>52</v>
      </c>
      <c r="F8704" t="s">
        <v>20</v>
      </c>
      <c r="G8704" t="s">
        <v>27</v>
      </c>
      <c r="H8704" t="s">
        <v>36</v>
      </c>
      <c r="I8704">
        <f>IF(OR(financial_transactions3[[#This Row],[amount]]&lt;$L$16, financial_transactions3[[#This Row],[amount]]&gt;$L$17), 1, 0)</f>
        <v>0</v>
      </c>
    </row>
    <row r="8705" spans="1:9">
      <c r="A8705" t="s">
        <v>14939</v>
      </c>
      <c r="B8705" s="3">
        <v>45637</v>
      </c>
      <c r="C8705" t="s">
        <v>6139</v>
      </c>
      <c r="D8705">
        <v>1760.24</v>
      </c>
      <c r="E8705" t="s">
        <v>122</v>
      </c>
      <c r="F8705" t="s">
        <v>26</v>
      </c>
      <c r="G8705" t="s">
        <v>39</v>
      </c>
      <c r="H8705" t="s">
        <v>109</v>
      </c>
      <c r="I8705">
        <f>IF(OR(financial_transactions3[[#This Row],[amount]]&lt;$L$16, financial_transactions3[[#This Row],[amount]]&gt;$L$17), 1, 0)</f>
        <v>1</v>
      </c>
    </row>
    <row r="8706" spans="1:9">
      <c r="A8706" t="s">
        <v>14940</v>
      </c>
      <c r="B8706" s="3">
        <v>45637</v>
      </c>
      <c r="C8706" t="s">
        <v>4370</v>
      </c>
      <c r="D8706">
        <v>618.29</v>
      </c>
      <c r="E8706" t="s">
        <v>25</v>
      </c>
      <c r="F8706" t="s">
        <v>20</v>
      </c>
      <c r="G8706" t="s">
        <v>21</v>
      </c>
      <c r="H8706" t="s">
        <v>49</v>
      </c>
      <c r="I8706">
        <f>IF(OR(financial_transactions3[[#This Row],[amount]]&lt;$L$16, financial_transactions3[[#This Row],[amount]]&gt;$L$17), 1, 0)</f>
        <v>0</v>
      </c>
    </row>
    <row r="8707" spans="1:9">
      <c r="A8707" t="s">
        <v>14941</v>
      </c>
      <c r="B8707" s="3">
        <v>45637</v>
      </c>
      <c r="C8707" t="s">
        <v>4944</v>
      </c>
      <c r="D8707">
        <v>1280.08</v>
      </c>
      <c r="E8707" t="s">
        <v>16079</v>
      </c>
      <c r="F8707" t="s">
        <v>61</v>
      </c>
      <c r="G8707" t="s">
        <v>39</v>
      </c>
      <c r="H8707" t="s">
        <v>123</v>
      </c>
      <c r="I8707">
        <f>IF(OR(financial_transactions3[[#This Row],[amount]]&lt;$L$16, financial_transactions3[[#This Row],[amount]]&gt;$L$17), 1, 0)</f>
        <v>0</v>
      </c>
    </row>
    <row r="8708" spans="1:9">
      <c r="A8708" t="s">
        <v>14942</v>
      </c>
      <c r="B8708" s="3">
        <v>45637</v>
      </c>
      <c r="C8708" t="s">
        <v>14943</v>
      </c>
      <c r="D8708">
        <v>1020.69</v>
      </c>
      <c r="E8708" t="s">
        <v>16110</v>
      </c>
      <c r="F8708" t="s">
        <v>61</v>
      </c>
      <c r="G8708" t="s">
        <v>27</v>
      </c>
      <c r="H8708" t="s">
        <v>33</v>
      </c>
      <c r="I8708">
        <f>IF(OR(financial_transactions3[[#This Row],[amount]]&lt;$L$16, financial_transactions3[[#This Row],[amount]]&gt;$L$17), 1, 0)</f>
        <v>0</v>
      </c>
    </row>
    <row r="8709" spans="1:9">
      <c r="A8709" t="s">
        <v>14944</v>
      </c>
      <c r="B8709" s="3">
        <v>45637</v>
      </c>
      <c r="C8709" t="s">
        <v>2016</v>
      </c>
      <c r="D8709">
        <v>17158.2</v>
      </c>
      <c r="E8709" t="s">
        <v>52</v>
      </c>
      <c r="F8709" t="s">
        <v>32</v>
      </c>
      <c r="G8709" t="s">
        <v>48</v>
      </c>
      <c r="H8709" t="s">
        <v>75</v>
      </c>
      <c r="I8709">
        <f>IF(OR(financial_transactions3[[#This Row],[amount]]&lt;$L$16, financial_transactions3[[#This Row],[amount]]&gt;$L$17), 1, 0)</f>
        <v>1</v>
      </c>
    </row>
    <row r="8710" spans="1:9">
      <c r="A8710" t="s">
        <v>14945</v>
      </c>
      <c r="B8710" s="3">
        <v>45637</v>
      </c>
      <c r="C8710" t="s">
        <v>10135</v>
      </c>
      <c r="D8710">
        <v>73.540000000000006</v>
      </c>
      <c r="E8710" t="s">
        <v>19</v>
      </c>
      <c r="F8710" t="s">
        <v>61</v>
      </c>
      <c r="G8710" t="s">
        <v>39</v>
      </c>
      <c r="H8710" t="s">
        <v>53</v>
      </c>
      <c r="I8710">
        <f>IF(OR(financial_transactions3[[#This Row],[amount]]&lt;$L$16, financial_transactions3[[#This Row],[amount]]&gt;$L$17), 1, 0)</f>
        <v>1</v>
      </c>
    </row>
    <row r="8711" spans="1:9">
      <c r="A8711" t="s">
        <v>14946</v>
      </c>
      <c r="B8711" s="3">
        <v>45637</v>
      </c>
      <c r="C8711" t="s">
        <v>288</v>
      </c>
      <c r="D8711">
        <v>1280.81</v>
      </c>
      <c r="E8711" t="s">
        <v>16079</v>
      </c>
      <c r="F8711" t="s">
        <v>61</v>
      </c>
      <c r="G8711" t="s">
        <v>39</v>
      </c>
      <c r="H8711" t="s">
        <v>87</v>
      </c>
      <c r="I8711">
        <f>IF(OR(financial_transactions3[[#This Row],[amount]]&lt;$L$16, financial_transactions3[[#This Row],[amount]]&gt;$L$17), 1, 0)</f>
        <v>0</v>
      </c>
    </row>
    <row r="8712" spans="1:9">
      <c r="A8712" t="s">
        <v>14947</v>
      </c>
      <c r="B8712" s="3">
        <v>45637</v>
      </c>
      <c r="C8712" t="s">
        <v>14948</v>
      </c>
      <c r="D8712">
        <v>513.98</v>
      </c>
      <c r="E8712" t="s">
        <v>47</v>
      </c>
      <c r="F8712" t="s">
        <v>32</v>
      </c>
      <c r="G8712" t="s">
        <v>48</v>
      </c>
      <c r="H8712" t="s">
        <v>16080</v>
      </c>
      <c r="I8712">
        <f>IF(OR(financial_transactions3[[#This Row],[amount]]&lt;$L$16, financial_transactions3[[#This Row],[amount]]&gt;$L$17), 1, 0)</f>
        <v>1</v>
      </c>
    </row>
    <row r="8713" spans="1:9">
      <c r="A8713" t="s">
        <v>14949</v>
      </c>
      <c r="B8713" s="3">
        <v>45637</v>
      </c>
      <c r="C8713" t="s">
        <v>7464</v>
      </c>
      <c r="D8713">
        <v>229.27</v>
      </c>
      <c r="E8713" t="s">
        <v>67</v>
      </c>
      <c r="F8713" t="s">
        <v>26</v>
      </c>
      <c r="G8713" t="s">
        <v>39</v>
      </c>
      <c r="H8713" t="s">
        <v>36</v>
      </c>
      <c r="I8713">
        <f>IF(OR(financial_transactions3[[#This Row],[amount]]&lt;$L$16, financial_transactions3[[#This Row],[amount]]&gt;$L$17), 1, 0)</f>
        <v>1</v>
      </c>
    </row>
    <row r="8714" spans="1:9">
      <c r="A8714" t="s">
        <v>14950</v>
      </c>
      <c r="B8714" s="3">
        <v>45638</v>
      </c>
      <c r="C8714" t="s">
        <v>14951</v>
      </c>
      <c r="D8714">
        <v>1182.26</v>
      </c>
      <c r="E8714" t="s">
        <v>70</v>
      </c>
      <c r="F8714" t="s">
        <v>61</v>
      </c>
      <c r="G8714" t="s">
        <v>48</v>
      </c>
      <c r="H8714" t="s">
        <v>53</v>
      </c>
      <c r="I8714">
        <f>IF(OR(financial_transactions3[[#This Row],[amount]]&lt;$L$16, financial_transactions3[[#This Row],[amount]]&gt;$L$17), 1, 0)</f>
        <v>0</v>
      </c>
    </row>
    <row r="8715" spans="1:9">
      <c r="A8715" t="s">
        <v>14952</v>
      </c>
      <c r="B8715" s="3">
        <v>45638</v>
      </c>
      <c r="C8715" t="s">
        <v>1162</v>
      </c>
      <c r="D8715">
        <v>441.3</v>
      </c>
      <c r="E8715" t="s">
        <v>122</v>
      </c>
      <c r="F8715" t="s">
        <v>20</v>
      </c>
      <c r="G8715" t="s">
        <v>21</v>
      </c>
      <c r="H8715" t="s">
        <v>123</v>
      </c>
      <c r="I8715">
        <f>IF(OR(financial_transactions3[[#This Row],[amount]]&lt;$L$16, financial_transactions3[[#This Row],[amount]]&gt;$L$17), 1, 0)</f>
        <v>1</v>
      </c>
    </row>
    <row r="8716" spans="1:9">
      <c r="A8716" t="s">
        <v>14953</v>
      </c>
      <c r="B8716" s="3">
        <v>45638</v>
      </c>
      <c r="C8716" t="s">
        <v>1799</v>
      </c>
      <c r="D8716">
        <v>213.07</v>
      </c>
      <c r="E8716" t="s">
        <v>52</v>
      </c>
      <c r="F8716" t="s">
        <v>61</v>
      </c>
      <c r="G8716" t="s">
        <v>27</v>
      </c>
      <c r="H8716" t="s">
        <v>28</v>
      </c>
      <c r="I8716">
        <f>IF(OR(financial_transactions3[[#This Row],[amount]]&lt;$L$16, financial_transactions3[[#This Row],[amount]]&gt;$L$17), 1, 0)</f>
        <v>1</v>
      </c>
    </row>
    <row r="8717" spans="1:9">
      <c r="A8717" t="s">
        <v>14954</v>
      </c>
      <c r="B8717" s="3">
        <v>45638</v>
      </c>
      <c r="C8717" t="s">
        <v>6729</v>
      </c>
      <c r="D8717">
        <v>1883.95</v>
      </c>
      <c r="E8717" t="s">
        <v>122</v>
      </c>
      <c r="F8717" t="s">
        <v>61</v>
      </c>
      <c r="G8717" t="s">
        <v>21</v>
      </c>
      <c r="H8717" t="s">
        <v>53</v>
      </c>
      <c r="I8717">
        <f>IF(OR(financial_transactions3[[#This Row],[amount]]&lt;$L$16, financial_transactions3[[#This Row],[amount]]&gt;$L$17), 1, 0)</f>
        <v>1</v>
      </c>
    </row>
    <row r="8718" spans="1:9">
      <c r="A8718" t="s">
        <v>14955</v>
      </c>
      <c r="B8718" s="3">
        <v>45638</v>
      </c>
      <c r="C8718" t="s">
        <v>14956</v>
      </c>
      <c r="D8718">
        <v>1645.09</v>
      </c>
      <c r="E8718" t="s">
        <v>52</v>
      </c>
      <c r="F8718" t="s">
        <v>61</v>
      </c>
      <c r="G8718" t="s">
        <v>48</v>
      </c>
      <c r="H8718" t="s">
        <v>49</v>
      </c>
      <c r="I8718">
        <f>IF(OR(financial_transactions3[[#This Row],[amount]]&lt;$L$16, financial_transactions3[[#This Row],[amount]]&gt;$L$17), 1, 0)</f>
        <v>1</v>
      </c>
    </row>
    <row r="8719" spans="1:9">
      <c r="A8719" t="s">
        <v>14957</v>
      </c>
      <c r="B8719" s="3">
        <v>45638</v>
      </c>
      <c r="C8719" t="s">
        <v>9914</v>
      </c>
      <c r="D8719">
        <v>1311.42</v>
      </c>
      <c r="E8719" t="s">
        <v>25</v>
      </c>
      <c r="F8719" t="s">
        <v>32</v>
      </c>
      <c r="G8719" t="s">
        <v>21</v>
      </c>
      <c r="H8719" t="s">
        <v>109</v>
      </c>
      <c r="I8719">
        <f>IF(OR(financial_transactions3[[#This Row],[amount]]&lt;$L$16, financial_transactions3[[#This Row],[amount]]&gt;$L$17), 1, 0)</f>
        <v>0</v>
      </c>
    </row>
    <row r="8720" spans="1:9">
      <c r="A8720" t="s">
        <v>14958</v>
      </c>
      <c r="B8720" s="3">
        <v>45638</v>
      </c>
      <c r="C8720" t="s">
        <v>12017</v>
      </c>
      <c r="D8720">
        <v>721.94</v>
      </c>
      <c r="E8720" t="s">
        <v>67</v>
      </c>
      <c r="F8720" t="s">
        <v>61</v>
      </c>
      <c r="G8720" t="s">
        <v>39</v>
      </c>
      <c r="H8720" t="s">
        <v>109</v>
      </c>
      <c r="I8720">
        <f>IF(OR(financial_transactions3[[#This Row],[amount]]&lt;$L$16, financial_transactions3[[#This Row],[amount]]&gt;$L$17), 1, 0)</f>
        <v>0</v>
      </c>
    </row>
    <row r="8721" spans="1:9">
      <c r="A8721" t="s">
        <v>14959</v>
      </c>
      <c r="B8721" s="3">
        <v>45638</v>
      </c>
      <c r="C8721" t="s">
        <v>3781</v>
      </c>
      <c r="D8721">
        <v>1173.53</v>
      </c>
      <c r="E8721" t="s">
        <v>16110</v>
      </c>
      <c r="F8721" t="s">
        <v>20</v>
      </c>
      <c r="G8721" t="s">
        <v>39</v>
      </c>
      <c r="H8721" t="s">
        <v>109</v>
      </c>
      <c r="I8721">
        <f>IF(OR(financial_transactions3[[#This Row],[amount]]&lt;$L$16, financial_transactions3[[#This Row],[amount]]&gt;$L$17), 1, 0)</f>
        <v>0</v>
      </c>
    </row>
    <row r="8722" spans="1:9">
      <c r="A8722" t="s">
        <v>14960</v>
      </c>
      <c r="B8722" s="3">
        <v>45638</v>
      </c>
      <c r="C8722" t="s">
        <v>2273</v>
      </c>
      <c r="D8722">
        <v>839.91</v>
      </c>
      <c r="E8722" t="s">
        <v>70</v>
      </c>
      <c r="F8722" t="s">
        <v>61</v>
      </c>
      <c r="G8722" t="s">
        <v>39</v>
      </c>
      <c r="H8722" t="s">
        <v>44</v>
      </c>
      <c r="I8722">
        <f>IF(OR(financial_transactions3[[#This Row],[amount]]&lt;$L$16, financial_transactions3[[#This Row],[amount]]&gt;$L$17), 1, 0)</f>
        <v>0</v>
      </c>
    </row>
    <row r="8723" spans="1:9">
      <c r="A8723" t="s">
        <v>14961</v>
      </c>
      <c r="B8723" s="3">
        <v>45638</v>
      </c>
      <c r="C8723" t="s">
        <v>7756</v>
      </c>
      <c r="D8723">
        <v>1432.7</v>
      </c>
      <c r="E8723" t="s">
        <v>52</v>
      </c>
      <c r="F8723" t="s">
        <v>32</v>
      </c>
      <c r="G8723" t="s">
        <v>39</v>
      </c>
      <c r="H8723" t="s">
        <v>123</v>
      </c>
      <c r="I8723">
        <f>IF(OR(financial_transactions3[[#This Row],[amount]]&lt;$L$16, financial_transactions3[[#This Row],[amount]]&gt;$L$17), 1, 0)</f>
        <v>0</v>
      </c>
    </row>
    <row r="8724" spans="1:9">
      <c r="A8724" t="s">
        <v>14962</v>
      </c>
      <c r="B8724" s="3">
        <v>45638</v>
      </c>
      <c r="C8724" t="s">
        <v>9653</v>
      </c>
      <c r="D8724">
        <v>907.14</v>
      </c>
      <c r="E8724" t="s">
        <v>16079</v>
      </c>
      <c r="F8724" t="s">
        <v>61</v>
      </c>
      <c r="G8724" t="s">
        <v>39</v>
      </c>
      <c r="H8724" t="s">
        <v>36</v>
      </c>
      <c r="I8724">
        <f>IF(OR(financial_transactions3[[#This Row],[amount]]&lt;$L$16, financial_transactions3[[#This Row],[amount]]&gt;$L$17), 1, 0)</f>
        <v>0</v>
      </c>
    </row>
    <row r="8725" spans="1:9">
      <c r="A8725" t="s">
        <v>14963</v>
      </c>
      <c r="B8725" s="3">
        <v>45638</v>
      </c>
      <c r="C8725" t="s">
        <v>14964</v>
      </c>
      <c r="D8725">
        <v>1298.56</v>
      </c>
      <c r="E8725" t="s">
        <v>122</v>
      </c>
      <c r="F8725" t="s">
        <v>20</v>
      </c>
      <c r="G8725" t="s">
        <v>39</v>
      </c>
      <c r="H8725" t="s">
        <v>44</v>
      </c>
      <c r="I8725">
        <f>IF(OR(financial_transactions3[[#This Row],[amount]]&lt;$L$16, financial_transactions3[[#This Row],[amount]]&gt;$L$17), 1, 0)</f>
        <v>0</v>
      </c>
    </row>
    <row r="8726" spans="1:9">
      <c r="A8726" t="s">
        <v>14965</v>
      </c>
      <c r="B8726" s="3">
        <v>45638</v>
      </c>
      <c r="C8726" t="s">
        <v>14966</v>
      </c>
      <c r="D8726">
        <v>1209.81</v>
      </c>
      <c r="E8726" t="s">
        <v>16110</v>
      </c>
      <c r="F8726" t="s">
        <v>26</v>
      </c>
      <c r="G8726" t="s">
        <v>21</v>
      </c>
      <c r="H8726" t="s">
        <v>36</v>
      </c>
      <c r="I8726">
        <f>IF(OR(financial_transactions3[[#This Row],[amount]]&lt;$L$16, financial_transactions3[[#This Row],[amount]]&gt;$L$17), 1, 0)</f>
        <v>0</v>
      </c>
    </row>
    <row r="8727" spans="1:9">
      <c r="A8727" t="s">
        <v>14967</v>
      </c>
      <c r="B8727" s="3">
        <v>45638</v>
      </c>
      <c r="C8727" t="s">
        <v>8512</v>
      </c>
      <c r="D8727">
        <v>830.95</v>
      </c>
      <c r="E8727" t="s">
        <v>52</v>
      </c>
      <c r="F8727" t="s">
        <v>32</v>
      </c>
      <c r="G8727" t="s">
        <v>48</v>
      </c>
      <c r="H8727" t="s">
        <v>176</v>
      </c>
      <c r="I8727">
        <f>IF(OR(financial_transactions3[[#This Row],[amount]]&lt;$L$16, financial_transactions3[[#This Row],[amount]]&gt;$L$17), 1, 0)</f>
        <v>0</v>
      </c>
    </row>
    <row r="8728" spans="1:9">
      <c r="A8728" t="s">
        <v>14968</v>
      </c>
      <c r="B8728" s="3">
        <v>45638</v>
      </c>
      <c r="C8728" t="s">
        <v>11418</v>
      </c>
      <c r="D8728">
        <v>395.67</v>
      </c>
      <c r="E8728" t="s">
        <v>19</v>
      </c>
      <c r="F8728" t="s">
        <v>20</v>
      </c>
      <c r="G8728" t="s">
        <v>48</v>
      </c>
      <c r="H8728" t="s">
        <v>40</v>
      </c>
      <c r="I8728">
        <f>IF(OR(financial_transactions3[[#This Row],[amount]]&lt;$L$16, financial_transactions3[[#This Row],[amount]]&gt;$L$17), 1, 0)</f>
        <v>1</v>
      </c>
    </row>
    <row r="8729" spans="1:9">
      <c r="A8729" t="s">
        <v>14973</v>
      </c>
      <c r="B8729" s="3">
        <v>45638</v>
      </c>
      <c r="C8729" t="s">
        <v>7484</v>
      </c>
      <c r="D8729">
        <v>593.07000000000005</v>
      </c>
      <c r="E8729" t="s">
        <v>16110</v>
      </c>
      <c r="F8729" t="s">
        <v>32</v>
      </c>
      <c r="G8729" t="s">
        <v>27</v>
      </c>
      <c r="H8729" t="s">
        <v>57</v>
      </c>
      <c r="I8729">
        <f>IF(OR(financial_transactions3[[#This Row],[amount]]&lt;$L$16, financial_transactions3[[#This Row],[amount]]&gt;$L$17), 1, 0)</f>
        <v>0</v>
      </c>
    </row>
    <row r="8730" spans="1:9">
      <c r="A8730" t="s">
        <v>14974</v>
      </c>
      <c r="B8730" s="3">
        <v>45638</v>
      </c>
      <c r="C8730" t="s">
        <v>14975</v>
      </c>
      <c r="D8730">
        <v>1849.84</v>
      </c>
      <c r="E8730" t="s">
        <v>19</v>
      </c>
      <c r="F8730" t="s">
        <v>61</v>
      </c>
      <c r="G8730" t="s">
        <v>21</v>
      </c>
      <c r="H8730" t="s">
        <v>57</v>
      </c>
      <c r="I8730">
        <f>IF(OR(financial_transactions3[[#This Row],[amount]]&lt;$L$16, financial_transactions3[[#This Row],[amount]]&gt;$L$17), 1, 0)</f>
        <v>1</v>
      </c>
    </row>
    <row r="8731" spans="1:9">
      <c r="A8731" t="s">
        <v>14976</v>
      </c>
      <c r="B8731" s="3">
        <v>45638</v>
      </c>
      <c r="C8731" t="s">
        <v>674</v>
      </c>
      <c r="D8731">
        <v>1291.4100000000001</v>
      </c>
      <c r="E8731" t="s">
        <v>52</v>
      </c>
      <c r="F8731" t="s">
        <v>26</v>
      </c>
      <c r="G8731" t="s">
        <v>21</v>
      </c>
      <c r="H8731" t="s">
        <v>36</v>
      </c>
      <c r="I8731">
        <f>IF(OR(financial_transactions3[[#This Row],[amount]]&lt;$L$16, financial_transactions3[[#This Row],[amount]]&gt;$L$17), 1, 0)</f>
        <v>0</v>
      </c>
    </row>
    <row r="8732" spans="1:9">
      <c r="A8732" t="s">
        <v>14977</v>
      </c>
      <c r="B8732" s="3">
        <v>45638</v>
      </c>
      <c r="C8732" t="s">
        <v>11648</v>
      </c>
      <c r="D8732">
        <v>1557.63</v>
      </c>
      <c r="E8732" t="s">
        <v>47</v>
      </c>
      <c r="F8732" t="s">
        <v>61</v>
      </c>
      <c r="G8732" t="s">
        <v>48</v>
      </c>
      <c r="H8732" t="s">
        <v>33</v>
      </c>
      <c r="I8732">
        <f>IF(OR(financial_transactions3[[#This Row],[amount]]&lt;$L$16, financial_transactions3[[#This Row],[amount]]&gt;$L$17), 1, 0)</f>
        <v>0</v>
      </c>
    </row>
    <row r="8733" spans="1:9">
      <c r="A8733" t="s">
        <v>14978</v>
      </c>
      <c r="B8733" s="3">
        <v>45638</v>
      </c>
      <c r="C8733" t="s">
        <v>2560</v>
      </c>
      <c r="D8733">
        <v>652.02</v>
      </c>
      <c r="E8733" t="s">
        <v>52</v>
      </c>
      <c r="F8733" t="s">
        <v>61</v>
      </c>
      <c r="G8733" t="s">
        <v>21</v>
      </c>
      <c r="H8733" t="s">
        <v>40</v>
      </c>
      <c r="I8733">
        <f>IF(OR(financial_transactions3[[#This Row],[amount]]&lt;$L$16, financial_transactions3[[#This Row],[amount]]&gt;$L$17), 1, 0)</f>
        <v>0</v>
      </c>
    </row>
    <row r="8734" spans="1:9">
      <c r="A8734" t="s">
        <v>14979</v>
      </c>
      <c r="B8734" s="3">
        <v>45638</v>
      </c>
      <c r="C8734" t="s">
        <v>1287</v>
      </c>
      <c r="D8734">
        <v>764.02</v>
      </c>
      <c r="E8734" t="s">
        <v>31</v>
      </c>
      <c r="F8734" t="s">
        <v>26</v>
      </c>
      <c r="G8734" t="s">
        <v>27</v>
      </c>
      <c r="H8734" t="s">
        <v>176</v>
      </c>
      <c r="I8734">
        <f>IF(OR(financial_transactions3[[#This Row],[amount]]&lt;$L$16, financial_transactions3[[#This Row],[amount]]&gt;$L$17), 1, 0)</f>
        <v>0</v>
      </c>
    </row>
    <row r="8735" spans="1:9">
      <c r="A8735" t="s">
        <v>14981</v>
      </c>
      <c r="B8735" s="3">
        <v>45638</v>
      </c>
      <c r="C8735" t="s">
        <v>1768</v>
      </c>
      <c r="D8735">
        <v>1993.74</v>
      </c>
      <c r="E8735" t="s">
        <v>31</v>
      </c>
      <c r="F8735" t="s">
        <v>26</v>
      </c>
      <c r="G8735" t="s">
        <v>27</v>
      </c>
      <c r="H8735" t="s">
        <v>40</v>
      </c>
      <c r="I8735">
        <f>IF(OR(financial_transactions3[[#This Row],[amount]]&lt;$L$16, financial_transactions3[[#This Row],[amount]]&gt;$L$17), 1, 0)</f>
        <v>1</v>
      </c>
    </row>
    <row r="8736" spans="1:9">
      <c r="A8736" t="s">
        <v>14982</v>
      </c>
      <c r="B8736" s="3">
        <v>45638</v>
      </c>
      <c r="C8736" t="s">
        <v>14983</v>
      </c>
      <c r="D8736">
        <v>101.54</v>
      </c>
      <c r="E8736" t="s">
        <v>64</v>
      </c>
      <c r="F8736" t="s">
        <v>20</v>
      </c>
      <c r="G8736" t="s">
        <v>21</v>
      </c>
      <c r="H8736" t="s">
        <v>49</v>
      </c>
      <c r="I8736">
        <f>IF(OR(financial_transactions3[[#This Row],[amount]]&lt;$L$16, financial_transactions3[[#This Row],[amount]]&gt;$L$17), 1, 0)</f>
        <v>1</v>
      </c>
    </row>
    <row r="8737" spans="1:9">
      <c r="A8737" t="s">
        <v>14984</v>
      </c>
      <c r="B8737" s="3">
        <v>45638</v>
      </c>
      <c r="C8737" t="s">
        <v>14985</v>
      </c>
      <c r="D8737">
        <v>1023.4</v>
      </c>
      <c r="E8737" t="s">
        <v>52</v>
      </c>
      <c r="F8737" t="s">
        <v>20</v>
      </c>
      <c r="G8737" t="s">
        <v>39</v>
      </c>
      <c r="H8737" t="s">
        <v>40</v>
      </c>
      <c r="I8737">
        <f>IF(OR(financial_transactions3[[#This Row],[amount]]&lt;$L$16, financial_transactions3[[#This Row],[amount]]&gt;$L$17), 1, 0)</f>
        <v>0</v>
      </c>
    </row>
    <row r="8738" spans="1:9">
      <c r="A8738" t="s">
        <v>14986</v>
      </c>
      <c r="B8738" s="3">
        <v>45639</v>
      </c>
      <c r="C8738" t="s">
        <v>14987</v>
      </c>
      <c r="D8738">
        <v>1923.68</v>
      </c>
      <c r="E8738" t="s">
        <v>25</v>
      </c>
      <c r="F8738" t="s">
        <v>20</v>
      </c>
      <c r="G8738" t="s">
        <v>48</v>
      </c>
      <c r="H8738" t="s">
        <v>33</v>
      </c>
      <c r="I8738">
        <f>IF(OR(financial_transactions3[[#This Row],[amount]]&lt;$L$16, financial_transactions3[[#This Row],[amount]]&gt;$L$17), 1, 0)</f>
        <v>1</v>
      </c>
    </row>
    <row r="8739" spans="1:9">
      <c r="A8739" t="s">
        <v>14990</v>
      </c>
      <c r="B8739" s="3">
        <v>45639</v>
      </c>
      <c r="C8739" t="s">
        <v>5484</v>
      </c>
      <c r="D8739">
        <v>888.29</v>
      </c>
      <c r="E8739" t="s">
        <v>64</v>
      </c>
      <c r="F8739" t="s">
        <v>20</v>
      </c>
      <c r="G8739" t="s">
        <v>27</v>
      </c>
      <c r="H8739" t="s">
        <v>109</v>
      </c>
      <c r="I8739">
        <f>IF(OR(financial_transactions3[[#This Row],[amount]]&lt;$L$16, financial_transactions3[[#This Row],[amount]]&gt;$L$17), 1, 0)</f>
        <v>0</v>
      </c>
    </row>
    <row r="8740" spans="1:9">
      <c r="A8740" t="s">
        <v>14991</v>
      </c>
      <c r="B8740" s="3">
        <v>45639</v>
      </c>
      <c r="C8740" t="s">
        <v>14992</v>
      </c>
      <c r="D8740">
        <v>1272.2</v>
      </c>
      <c r="E8740" t="s">
        <v>19</v>
      </c>
      <c r="F8740" t="s">
        <v>61</v>
      </c>
      <c r="G8740" t="s">
        <v>21</v>
      </c>
      <c r="H8740" t="s">
        <v>44</v>
      </c>
      <c r="I8740">
        <f>IF(OR(financial_transactions3[[#This Row],[amount]]&lt;$L$16, financial_transactions3[[#This Row],[amount]]&gt;$L$17), 1, 0)</f>
        <v>0</v>
      </c>
    </row>
    <row r="8741" spans="1:9">
      <c r="A8741" t="s">
        <v>14993</v>
      </c>
      <c r="B8741" s="3">
        <v>45639</v>
      </c>
      <c r="C8741" t="s">
        <v>5030</v>
      </c>
      <c r="D8741">
        <v>589.30999999999995</v>
      </c>
      <c r="E8741" t="s">
        <v>31</v>
      </c>
      <c r="F8741" t="s">
        <v>20</v>
      </c>
      <c r="G8741" t="s">
        <v>39</v>
      </c>
      <c r="H8741" t="s">
        <v>36</v>
      </c>
      <c r="I8741">
        <f>IF(OR(financial_transactions3[[#This Row],[amount]]&lt;$L$16, financial_transactions3[[#This Row],[amount]]&gt;$L$17), 1, 0)</f>
        <v>0</v>
      </c>
    </row>
    <row r="8742" spans="1:9">
      <c r="A8742" t="s">
        <v>14994</v>
      </c>
      <c r="B8742" s="3">
        <v>45639</v>
      </c>
      <c r="C8742" t="s">
        <v>8980</v>
      </c>
      <c r="D8742">
        <v>600.53</v>
      </c>
      <c r="E8742" t="s">
        <v>47</v>
      </c>
      <c r="F8742" t="s">
        <v>20</v>
      </c>
      <c r="G8742" t="s">
        <v>39</v>
      </c>
      <c r="H8742" t="s">
        <v>75</v>
      </c>
      <c r="I8742">
        <f>IF(OR(financial_transactions3[[#This Row],[amount]]&lt;$L$16, financial_transactions3[[#This Row],[amount]]&gt;$L$17), 1, 0)</f>
        <v>0</v>
      </c>
    </row>
    <row r="8743" spans="1:9">
      <c r="A8743" t="s">
        <v>14995</v>
      </c>
      <c r="B8743" s="3">
        <v>45639</v>
      </c>
      <c r="C8743" t="s">
        <v>13419</v>
      </c>
      <c r="D8743">
        <v>804.09</v>
      </c>
      <c r="E8743" t="s">
        <v>19</v>
      </c>
      <c r="F8743" t="s">
        <v>32</v>
      </c>
      <c r="G8743" t="s">
        <v>21</v>
      </c>
      <c r="H8743" t="s">
        <v>16080</v>
      </c>
      <c r="I8743">
        <f>IF(OR(financial_transactions3[[#This Row],[amount]]&lt;$L$16, financial_transactions3[[#This Row],[amount]]&gt;$L$17), 1, 0)</f>
        <v>0</v>
      </c>
    </row>
    <row r="8744" spans="1:9">
      <c r="A8744" t="s">
        <v>14996</v>
      </c>
      <c r="B8744" s="3">
        <v>45639</v>
      </c>
      <c r="C8744" t="s">
        <v>7909</v>
      </c>
      <c r="D8744">
        <v>1356.82</v>
      </c>
      <c r="E8744" t="s">
        <v>64</v>
      </c>
      <c r="F8744" t="s">
        <v>32</v>
      </c>
      <c r="G8744" t="s">
        <v>39</v>
      </c>
      <c r="H8744" t="s">
        <v>109</v>
      </c>
      <c r="I8744">
        <f>IF(OR(financial_transactions3[[#This Row],[amount]]&lt;$L$16, financial_transactions3[[#This Row],[amount]]&gt;$L$17), 1, 0)</f>
        <v>0</v>
      </c>
    </row>
    <row r="8745" spans="1:9">
      <c r="A8745" t="s">
        <v>14997</v>
      </c>
      <c r="B8745" s="3">
        <v>45639</v>
      </c>
      <c r="C8745" t="s">
        <v>14998</v>
      </c>
      <c r="D8745">
        <v>565.6</v>
      </c>
      <c r="E8745" t="s">
        <v>67</v>
      </c>
      <c r="F8745" t="s">
        <v>20</v>
      </c>
      <c r="G8745" t="s">
        <v>39</v>
      </c>
      <c r="H8745" t="s">
        <v>57</v>
      </c>
      <c r="I8745">
        <f>IF(OR(financial_transactions3[[#This Row],[amount]]&lt;$L$16, financial_transactions3[[#This Row],[amount]]&gt;$L$17), 1, 0)</f>
        <v>1</v>
      </c>
    </row>
    <row r="8746" spans="1:9">
      <c r="A8746" t="s">
        <v>14999</v>
      </c>
      <c r="B8746" s="3">
        <v>45639</v>
      </c>
      <c r="C8746" t="s">
        <v>5840</v>
      </c>
      <c r="D8746">
        <v>396.54</v>
      </c>
      <c r="E8746" t="s">
        <v>16110</v>
      </c>
      <c r="F8746" t="s">
        <v>32</v>
      </c>
      <c r="G8746" t="s">
        <v>48</v>
      </c>
      <c r="H8746" t="s">
        <v>75</v>
      </c>
      <c r="I8746">
        <f>IF(OR(financial_transactions3[[#This Row],[amount]]&lt;$L$16, financial_transactions3[[#This Row],[amount]]&gt;$L$17), 1, 0)</f>
        <v>1</v>
      </c>
    </row>
    <row r="8747" spans="1:9">
      <c r="A8747" t="s">
        <v>15000</v>
      </c>
      <c r="B8747" s="3">
        <v>45639</v>
      </c>
      <c r="C8747" t="s">
        <v>2843</v>
      </c>
      <c r="D8747">
        <v>176.06</v>
      </c>
      <c r="E8747" t="s">
        <v>64</v>
      </c>
      <c r="F8747" t="s">
        <v>32</v>
      </c>
      <c r="G8747" t="s">
        <v>39</v>
      </c>
      <c r="H8747" t="s">
        <v>94</v>
      </c>
      <c r="I8747">
        <f>IF(OR(financial_transactions3[[#This Row],[amount]]&lt;$L$16, financial_transactions3[[#This Row],[amount]]&gt;$L$17), 1, 0)</f>
        <v>1</v>
      </c>
    </row>
    <row r="8748" spans="1:9">
      <c r="A8748" t="s">
        <v>15001</v>
      </c>
      <c r="B8748" s="3">
        <v>45639</v>
      </c>
      <c r="C8748" t="s">
        <v>9973</v>
      </c>
      <c r="D8748">
        <v>18896.07</v>
      </c>
      <c r="E8748" t="s">
        <v>70</v>
      </c>
      <c r="F8748" t="s">
        <v>26</v>
      </c>
      <c r="G8748" t="s">
        <v>27</v>
      </c>
      <c r="H8748" t="s">
        <v>36</v>
      </c>
      <c r="I8748">
        <f>IF(OR(financial_transactions3[[#This Row],[amount]]&lt;$L$16, financial_transactions3[[#This Row],[amount]]&gt;$L$17), 1, 0)</f>
        <v>1</v>
      </c>
    </row>
    <row r="8749" spans="1:9">
      <c r="A8749" t="s">
        <v>15002</v>
      </c>
      <c r="B8749" s="3">
        <v>45639</v>
      </c>
      <c r="C8749" t="s">
        <v>15003</v>
      </c>
      <c r="D8749">
        <v>750.55</v>
      </c>
      <c r="E8749" t="s">
        <v>19</v>
      </c>
      <c r="F8749" t="s">
        <v>20</v>
      </c>
      <c r="G8749" t="s">
        <v>48</v>
      </c>
      <c r="H8749" t="s">
        <v>109</v>
      </c>
      <c r="I8749">
        <f>IF(OR(financial_transactions3[[#This Row],[amount]]&lt;$L$16, financial_transactions3[[#This Row],[amount]]&gt;$L$17), 1, 0)</f>
        <v>0</v>
      </c>
    </row>
    <row r="8750" spans="1:9">
      <c r="A8750" t="s">
        <v>15004</v>
      </c>
      <c r="B8750" s="3">
        <v>45639</v>
      </c>
      <c r="C8750" t="s">
        <v>4289</v>
      </c>
      <c r="D8750">
        <v>1587.54</v>
      </c>
      <c r="E8750" t="s">
        <v>67</v>
      </c>
      <c r="F8750" t="s">
        <v>61</v>
      </c>
      <c r="G8750" t="s">
        <v>21</v>
      </c>
      <c r="H8750" t="s">
        <v>176</v>
      </c>
      <c r="I8750">
        <f>IF(OR(financial_transactions3[[#This Row],[amount]]&lt;$L$16, financial_transactions3[[#This Row],[amount]]&gt;$L$17), 1, 0)</f>
        <v>0</v>
      </c>
    </row>
    <row r="8751" spans="1:9">
      <c r="A8751" t="s">
        <v>15005</v>
      </c>
      <c r="B8751" s="3">
        <v>45639</v>
      </c>
      <c r="C8751" t="s">
        <v>15006</v>
      </c>
      <c r="D8751">
        <v>1274.3499999999999</v>
      </c>
      <c r="E8751" t="s">
        <v>122</v>
      </c>
      <c r="F8751" t="s">
        <v>61</v>
      </c>
      <c r="G8751" t="s">
        <v>27</v>
      </c>
      <c r="H8751" t="s">
        <v>44</v>
      </c>
      <c r="I8751">
        <f>IF(OR(financial_transactions3[[#This Row],[amount]]&lt;$L$16, financial_transactions3[[#This Row],[amount]]&gt;$L$17), 1, 0)</f>
        <v>0</v>
      </c>
    </row>
    <row r="8752" spans="1:9">
      <c r="A8752" t="s">
        <v>15007</v>
      </c>
      <c r="B8752" s="3">
        <v>45639</v>
      </c>
      <c r="C8752" t="s">
        <v>15008</v>
      </c>
      <c r="D8752">
        <v>1343.84</v>
      </c>
      <c r="E8752" t="s">
        <v>47</v>
      </c>
      <c r="F8752" t="s">
        <v>32</v>
      </c>
      <c r="G8752" t="s">
        <v>48</v>
      </c>
      <c r="H8752" t="s">
        <v>87</v>
      </c>
      <c r="I8752">
        <f>IF(OR(financial_transactions3[[#This Row],[amount]]&lt;$L$16, financial_transactions3[[#This Row],[amount]]&gt;$L$17), 1, 0)</f>
        <v>0</v>
      </c>
    </row>
    <row r="8753" spans="1:9">
      <c r="A8753" t="s">
        <v>15009</v>
      </c>
      <c r="B8753" s="3">
        <v>45639</v>
      </c>
      <c r="C8753" t="s">
        <v>15010</v>
      </c>
      <c r="D8753">
        <v>303.31</v>
      </c>
      <c r="E8753" t="s">
        <v>19</v>
      </c>
      <c r="F8753" t="s">
        <v>32</v>
      </c>
      <c r="G8753" t="s">
        <v>27</v>
      </c>
      <c r="H8753" t="s">
        <v>44</v>
      </c>
      <c r="I8753">
        <f>IF(OR(financial_transactions3[[#This Row],[amount]]&lt;$L$16, financial_transactions3[[#This Row],[amount]]&gt;$L$17), 1, 0)</f>
        <v>1</v>
      </c>
    </row>
    <row r="8754" spans="1:9">
      <c r="A8754" t="s">
        <v>15011</v>
      </c>
      <c r="B8754" s="3">
        <v>45639</v>
      </c>
      <c r="C8754" t="s">
        <v>9536</v>
      </c>
      <c r="D8754">
        <v>1815.24</v>
      </c>
      <c r="E8754" t="s">
        <v>16110</v>
      </c>
      <c r="F8754" t="s">
        <v>20</v>
      </c>
      <c r="G8754" t="s">
        <v>21</v>
      </c>
      <c r="H8754" t="s">
        <v>22</v>
      </c>
      <c r="I8754">
        <f>IF(OR(financial_transactions3[[#This Row],[amount]]&lt;$L$16, financial_transactions3[[#This Row],[amount]]&gt;$L$17), 1, 0)</f>
        <v>1</v>
      </c>
    </row>
    <row r="8755" spans="1:9">
      <c r="A8755" t="s">
        <v>15012</v>
      </c>
      <c r="B8755" s="3">
        <v>45639</v>
      </c>
      <c r="C8755" t="s">
        <v>13536</v>
      </c>
      <c r="D8755">
        <v>338.69</v>
      </c>
      <c r="E8755" t="s">
        <v>25</v>
      </c>
      <c r="F8755" t="s">
        <v>32</v>
      </c>
      <c r="G8755" t="s">
        <v>27</v>
      </c>
      <c r="H8755" t="s">
        <v>33</v>
      </c>
      <c r="I8755">
        <f>IF(OR(financial_transactions3[[#This Row],[amount]]&lt;$L$16, financial_transactions3[[#This Row],[amount]]&gt;$L$17), 1, 0)</f>
        <v>1</v>
      </c>
    </row>
    <row r="8756" spans="1:9">
      <c r="A8756" t="s">
        <v>15016</v>
      </c>
      <c r="B8756" s="3">
        <v>45640</v>
      </c>
      <c r="C8756" t="s">
        <v>15017</v>
      </c>
      <c r="D8756">
        <v>1230.22</v>
      </c>
      <c r="E8756" t="s">
        <v>16079</v>
      </c>
      <c r="F8756" t="s">
        <v>32</v>
      </c>
      <c r="G8756" t="s">
        <v>39</v>
      </c>
      <c r="H8756" t="s">
        <v>28</v>
      </c>
      <c r="I8756">
        <f>IF(OR(financial_transactions3[[#This Row],[amount]]&lt;$L$16, financial_transactions3[[#This Row],[amount]]&gt;$L$17), 1, 0)</f>
        <v>0</v>
      </c>
    </row>
    <row r="8757" spans="1:9">
      <c r="A8757" t="s">
        <v>15018</v>
      </c>
      <c r="B8757" s="3">
        <v>45640</v>
      </c>
      <c r="C8757" t="s">
        <v>14587</v>
      </c>
      <c r="D8757">
        <v>1298</v>
      </c>
      <c r="E8757" t="s">
        <v>70</v>
      </c>
      <c r="F8757" t="s">
        <v>26</v>
      </c>
      <c r="G8757" t="s">
        <v>21</v>
      </c>
      <c r="H8757" t="s">
        <v>16080</v>
      </c>
      <c r="I8757">
        <f>IF(OR(financial_transactions3[[#This Row],[amount]]&lt;$L$16, financial_transactions3[[#This Row],[amount]]&gt;$L$17), 1, 0)</f>
        <v>0</v>
      </c>
    </row>
    <row r="8758" spans="1:9">
      <c r="A8758" t="s">
        <v>15019</v>
      </c>
      <c r="B8758" s="3">
        <v>45640</v>
      </c>
      <c r="C8758" t="s">
        <v>15020</v>
      </c>
      <c r="D8758">
        <v>8974.89</v>
      </c>
      <c r="E8758" t="s">
        <v>70</v>
      </c>
      <c r="F8758" t="s">
        <v>32</v>
      </c>
      <c r="G8758" t="s">
        <v>48</v>
      </c>
      <c r="H8758" t="s">
        <v>49</v>
      </c>
      <c r="I8758">
        <f>IF(OR(financial_transactions3[[#This Row],[amount]]&lt;$L$16, financial_transactions3[[#This Row],[amount]]&gt;$L$17), 1, 0)</f>
        <v>1</v>
      </c>
    </row>
    <row r="8759" spans="1:9">
      <c r="A8759" t="s">
        <v>15021</v>
      </c>
      <c r="B8759" s="3">
        <v>45640</v>
      </c>
      <c r="C8759" t="s">
        <v>1348</v>
      </c>
      <c r="D8759">
        <v>927.92</v>
      </c>
      <c r="E8759" t="s">
        <v>25</v>
      </c>
      <c r="F8759" t="s">
        <v>61</v>
      </c>
      <c r="G8759" t="s">
        <v>48</v>
      </c>
      <c r="H8759" t="s">
        <v>87</v>
      </c>
      <c r="I8759">
        <f>IF(OR(financial_transactions3[[#This Row],[amount]]&lt;$L$16, financial_transactions3[[#This Row],[amount]]&gt;$L$17), 1, 0)</f>
        <v>0</v>
      </c>
    </row>
    <row r="8760" spans="1:9">
      <c r="A8760" t="s">
        <v>15022</v>
      </c>
      <c r="B8760" s="3">
        <v>45640</v>
      </c>
      <c r="C8760" t="s">
        <v>15023</v>
      </c>
      <c r="D8760">
        <v>15719.73</v>
      </c>
      <c r="E8760" t="s">
        <v>31</v>
      </c>
      <c r="F8760" t="s">
        <v>20</v>
      </c>
      <c r="G8760" t="s">
        <v>27</v>
      </c>
      <c r="H8760" t="s">
        <v>40</v>
      </c>
      <c r="I8760">
        <f>IF(OR(financial_transactions3[[#This Row],[amount]]&lt;$L$16, financial_transactions3[[#This Row],[amount]]&gt;$L$17), 1, 0)</f>
        <v>1</v>
      </c>
    </row>
    <row r="8761" spans="1:9">
      <c r="A8761" t="s">
        <v>15024</v>
      </c>
      <c r="B8761" s="3">
        <v>45640</v>
      </c>
      <c r="C8761" t="s">
        <v>15025</v>
      </c>
      <c r="D8761">
        <v>744.53</v>
      </c>
      <c r="E8761" t="s">
        <v>67</v>
      </c>
      <c r="F8761" t="s">
        <v>61</v>
      </c>
      <c r="G8761" t="s">
        <v>21</v>
      </c>
      <c r="H8761" t="s">
        <v>123</v>
      </c>
      <c r="I8761">
        <f>IF(OR(financial_transactions3[[#This Row],[amount]]&lt;$L$16, financial_transactions3[[#This Row],[amount]]&gt;$L$17), 1, 0)</f>
        <v>0</v>
      </c>
    </row>
    <row r="8762" spans="1:9">
      <c r="A8762" t="s">
        <v>15026</v>
      </c>
      <c r="B8762" s="3">
        <v>45640</v>
      </c>
      <c r="C8762" t="s">
        <v>3044</v>
      </c>
      <c r="D8762">
        <v>1546.21</v>
      </c>
      <c r="E8762" t="s">
        <v>52</v>
      </c>
      <c r="F8762" t="s">
        <v>26</v>
      </c>
      <c r="G8762" t="s">
        <v>27</v>
      </c>
      <c r="H8762" t="s">
        <v>16080</v>
      </c>
      <c r="I8762">
        <f>IF(OR(financial_transactions3[[#This Row],[amount]]&lt;$L$16, financial_transactions3[[#This Row],[amount]]&gt;$L$17), 1, 0)</f>
        <v>0</v>
      </c>
    </row>
    <row r="8763" spans="1:9">
      <c r="A8763" t="s">
        <v>15027</v>
      </c>
      <c r="B8763" s="3">
        <v>45640</v>
      </c>
      <c r="C8763" t="s">
        <v>4609</v>
      </c>
      <c r="D8763">
        <v>927.28</v>
      </c>
      <c r="E8763" t="s">
        <v>25</v>
      </c>
      <c r="F8763" t="s">
        <v>61</v>
      </c>
      <c r="G8763" t="s">
        <v>39</v>
      </c>
      <c r="H8763" t="s">
        <v>49</v>
      </c>
      <c r="I8763">
        <f>IF(OR(financial_transactions3[[#This Row],[amount]]&lt;$L$16, financial_transactions3[[#This Row],[amount]]&gt;$L$17), 1, 0)</f>
        <v>0</v>
      </c>
    </row>
    <row r="8764" spans="1:9">
      <c r="A8764" t="s">
        <v>15028</v>
      </c>
      <c r="B8764" s="3">
        <v>45640</v>
      </c>
      <c r="C8764" t="s">
        <v>4132</v>
      </c>
      <c r="D8764">
        <v>550.04999999999995</v>
      </c>
      <c r="E8764" t="s">
        <v>52</v>
      </c>
      <c r="F8764" t="s">
        <v>26</v>
      </c>
      <c r="G8764" t="s">
        <v>48</v>
      </c>
      <c r="H8764" t="s">
        <v>33</v>
      </c>
      <c r="I8764">
        <f>IF(OR(financial_transactions3[[#This Row],[amount]]&lt;$L$16, financial_transactions3[[#This Row],[amount]]&gt;$L$17), 1, 0)</f>
        <v>1</v>
      </c>
    </row>
    <row r="8765" spans="1:9">
      <c r="A8765" t="s">
        <v>15029</v>
      </c>
      <c r="B8765" s="3">
        <v>45640</v>
      </c>
      <c r="C8765" t="s">
        <v>13167</v>
      </c>
      <c r="D8765">
        <v>1685.25</v>
      </c>
      <c r="E8765" t="s">
        <v>47</v>
      </c>
      <c r="F8765" t="s">
        <v>20</v>
      </c>
      <c r="G8765" t="s">
        <v>39</v>
      </c>
      <c r="H8765" t="s">
        <v>176</v>
      </c>
      <c r="I8765">
        <f>IF(OR(financial_transactions3[[#This Row],[amount]]&lt;$L$16, financial_transactions3[[#This Row],[amount]]&gt;$L$17), 1, 0)</f>
        <v>1</v>
      </c>
    </row>
    <row r="8766" spans="1:9">
      <c r="A8766" t="s">
        <v>15030</v>
      </c>
      <c r="B8766" s="3">
        <v>45640</v>
      </c>
      <c r="C8766" t="s">
        <v>15031</v>
      </c>
      <c r="D8766">
        <v>855.81</v>
      </c>
      <c r="E8766" t="s">
        <v>25</v>
      </c>
      <c r="F8766" t="s">
        <v>20</v>
      </c>
      <c r="G8766" t="s">
        <v>39</v>
      </c>
      <c r="H8766" t="s">
        <v>33</v>
      </c>
      <c r="I8766">
        <f>IF(OR(financial_transactions3[[#This Row],[amount]]&lt;$L$16, financial_transactions3[[#This Row],[amount]]&gt;$L$17), 1, 0)</f>
        <v>0</v>
      </c>
    </row>
    <row r="8767" spans="1:9">
      <c r="A8767" t="s">
        <v>15032</v>
      </c>
      <c r="B8767" s="3">
        <v>45640</v>
      </c>
      <c r="C8767" t="s">
        <v>6480</v>
      </c>
      <c r="D8767">
        <v>1437.78</v>
      </c>
      <c r="E8767" t="s">
        <v>122</v>
      </c>
      <c r="F8767" t="s">
        <v>61</v>
      </c>
      <c r="G8767" t="s">
        <v>27</v>
      </c>
      <c r="H8767" t="s">
        <v>49</v>
      </c>
      <c r="I8767">
        <f>IF(OR(financial_transactions3[[#This Row],[amount]]&lt;$L$16, financial_transactions3[[#This Row],[amount]]&gt;$L$17), 1, 0)</f>
        <v>0</v>
      </c>
    </row>
    <row r="8768" spans="1:9">
      <c r="A8768" t="s">
        <v>15033</v>
      </c>
      <c r="B8768" s="3">
        <v>45640</v>
      </c>
      <c r="C8768" t="s">
        <v>15034</v>
      </c>
      <c r="D8768">
        <v>1529.95</v>
      </c>
      <c r="E8768" t="s">
        <v>19</v>
      </c>
      <c r="F8768" t="s">
        <v>26</v>
      </c>
      <c r="G8768" t="s">
        <v>21</v>
      </c>
      <c r="H8768" t="s">
        <v>33</v>
      </c>
      <c r="I8768">
        <f>IF(OR(financial_transactions3[[#This Row],[amount]]&lt;$L$16, financial_transactions3[[#This Row],[amount]]&gt;$L$17), 1, 0)</f>
        <v>0</v>
      </c>
    </row>
    <row r="8769" spans="1:9">
      <c r="A8769" t="s">
        <v>15035</v>
      </c>
      <c r="B8769" s="3">
        <v>45640</v>
      </c>
      <c r="C8769" t="s">
        <v>15036</v>
      </c>
      <c r="D8769">
        <v>335.79</v>
      </c>
      <c r="E8769" t="s">
        <v>16110</v>
      </c>
      <c r="F8769" t="s">
        <v>61</v>
      </c>
      <c r="G8769" t="s">
        <v>48</v>
      </c>
      <c r="H8769" t="s">
        <v>40</v>
      </c>
      <c r="I8769">
        <f>IF(OR(financial_transactions3[[#This Row],[amount]]&lt;$L$16, financial_transactions3[[#This Row],[amount]]&gt;$L$17), 1, 0)</f>
        <v>1</v>
      </c>
    </row>
    <row r="8770" spans="1:9">
      <c r="A8770" t="s">
        <v>15037</v>
      </c>
      <c r="B8770" s="3">
        <v>45640</v>
      </c>
      <c r="C8770" t="s">
        <v>2218</v>
      </c>
      <c r="D8770">
        <v>1031.6199999999999</v>
      </c>
      <c r="E8770" t="s">
        <v>25</v>
      </c>
      <c r="F8770" t="s">
        <v>61</v>
      </c>
      <c r="G8770" t="s">
        <v>48</v>
      </c>
      <c r="H8770" t="s">
        <v>16080</v>
      </c>
      <c r="I8770">
        <f>IF(OR(financial_transactions3[[#This Row],[amount]]&lt;$L$16, financial_transactions3[[#This Row],[amount]]&gt;$L$17), 1, 0)</f>
        <v>0</v>
      </c>
    </row>
    <row r="8771" spans="1:9">
      <c r="A8771" t="s">
        <v>15038</v>
      </c>
      <c r="B8771" s="3">
        <v>45640</v>
      </c>
      <c r="C8771" t="s">
        <v>826</v>
      </c>
      <c r="D8771">
        <v>1248.6199999999999</v>
      </c>
      <c r="E8771" t="s">
        <v>16079</v>
      </c>
      <c r="F8771" t="s">
        <v>20</v>
      </c>
      <c r="G8771" t="s">
        <v>27</v>
      </c>
      <c r="H8771" t="s">
        <v>40</v>
      </c>
      <c r="I8771">
        <f>IF(OR(financial_transactions3[[#This Row],[amount]]&lt;$L$16, financial_transactions3[[#This Row],[amount]]&gt;$L$17), 1, 0)</f>
        <v>0</v>
      </c>
    </row>
    <row r="8772" spans="1:9">
      <c r="A8772" t="s">
        <v>15039</v>
      </c>
      <c r="B8772" s="3">
        <v>45640</v>
      </c>
      <c r="C8772" t="s">
        <v>2014</v>
      </c>
      <c r="D8772">
        <v>130.97999999999999</v>
      </c>
      <c r="E8772" t="s">
        <v>47</v>
      </c>
      <c r="F8772" t="s">
        <v>61</v>
      </c>
      <c r="G8772" t="s">
        <v>39</v>
      </c>
      <c r="H8772" t="s">
        <v>44</v>
      </c>
      <c r="I8772">
        <f>IF(OR(financial_transactions3[[#This Row],[amount]]&lt;$L$16, financial_transactions3[[#This Row],[amount]]&gt;$L$17), 1, 0)</f>
        <v>1</v>
      </c>
    </row>
    <row r="8773" spans="1:9">
      <c r="A8773" t="s">
        <v>15040</v>
      </c>
      <c r="B8773" s="3">
        <v>45640</v>
      </c>
      <c r="C8773" t="s">
        <v>10879</v>
      </c>
      <c r="D8773">
        <v>122.51</v>
      </c>
      <c r="E8773" t="s">
        <v>70</v>
      </c>
      <c r="F8773" t="s">
        <v>20</v>
      </c>
      <c r="G8773" t="s">
        <v>21</v>
      </c>
      <c r="H8773" t="s">
        <v>176</v>
      </c>
      <c r="I8773">
        <f>IF(OR(financial_transactions3[[#This Row],[amount]]&lt;$L$16, financial_transactions3[[#This Row],[amount]]&gt;$L$17), 1, 0)</f>
        <v>1</v>
      </c>
    </row>
    <row r="8774" spans="1:9">
      <c r="A8774" t="s">
        <v>15041</v>
      </c>
      <c r="B8774" s="3">
        <v>45640</v>
      </c>
      <c r="C8774" t="s">
        <v>3275</v>
      </c>
      <c r="D8774">
        <v>1056.57</v>
      </c>
      <c r="E8774" t="s">
        <v>67</v>
      </c>
      <c r="F8774" t="s">
        <v>61</v>
      </c>
      <c r="G8774" t="s">
        <v>21</v>
      </c>
      <c r="H8774" t="s">
        <v>33</v>
      </c>
      <c r="I8774">
        <f>IF(OR(financial_transactions3[[#This Row],[amount]]&lt;$L$16, financial_transactions3[[#This Row],[amount]]&gt;$L$17), 1, 0)</f>
        <v>0</v>
      </c>
    </row>
    <row r="8775" spans="1:9">
      <c r="A8775" t="s">
        <v>15042</v>
      </c>
      <c r="B8775" s="3">
        <v>45640</v>
      </c>
      <c r="C8775" t="s">
        <v>2869</v>
      </c>
      <c r="D8775">
        <v>1355.42</v>
      </c>
      <c r="E8775" t="s">
        <v>47</v>
      </c>
      <c r="F8775" t="s">
        <v>32</v>
      </c>
      <c r="G8775" t="s">
        <v>27</v>
      </c>
      <c r="H8775" t="s">
        <v>87</v>
      </c>
      <c r="I8775">
        <f>IF(OR(financial_transactions3[[#This Row],[amount]]&lt;$L$16, financial_transactions3[[#This Row],[amount]]&gt;$L$17), 1, 0)</f>
        <v>0</v>
      </c>
    </row>
    <row r="8776" spans="1:9">
      <c r="A8776" t="s">
        <v>15043</v>
      </c>
      <c r="B8776" s="3">
        <v>45640</v>
      </c>
      <c r="C8776" t="s">
        <v>12580</v>
      </c>
      <c r="D8776">
        <v>1575.47</v>
      </c>
      <c r="E8776" t="s">
        <v>67</v>
      </c>
      <c r="F8776" t="s">
        <v>32</v>
      </c>
      <c r="G8776" t="s">
        <v>39</v>
      </c>
      <c r="H8776" t="s">
        <v>123</v>
      </c>
      <c r="I8776">
        <f>IF(OR(financial_transactions3[[#This Row],[amount]]&lt;$L$16, financial_transactions3[[#This Row],[amount]]&gt;$L$17), 1, 0)</f>
        <v>0</v>
      </c>
    </row>
    <row r="8777" spans="1:9">
      <c r="A8777" t="s">
        <v>15044</v>
      </c>
      <c r="B8777" s="3">
        <v>45640</v>
      </c>
      <c r="C8777" t="s">
        <v>341</v>
      </c>
      <c r="D8777">
        <v>538.65</v>
      </c>
      <c r="E8777" t="s">
        <v>31</v>
      </c>
      <c r="F8777" t="s">
        <v>61</v>
      </c>
      <c r="G8777" t="s">
        <v>39</v>
      </c>
      <c r="H8777" t="s">
        <v>33</v>
      </c>
      <c r="I8777">
        <f>IF(OR(financial_transactions3[[#This Row],[amount]]&lt;$L$16, financial_transactions3[[#This Row],[amount]]&gt;$L$17), 1, 0)</f>
        <v>1</v>
      </c>
    </row>
    <row r="8778" spans="1:9">
      <c r="A8778" t="s">
        <v>15046</v>
      </c>
      <c r="B8778" s="3">
        <v>45641</v>
      </c>
      <c r="C8778" t="s">
        <v>4452</v>
      </c>
      <c r="D8778">
        <v>125.39</v>
      </c>
      <c r="E8778" t="s">
        <v>25</v>
      </c>
      <c r="F8778" t="s">
        <v>61</v>
      </c>
      <c r="G8778" t="s">
        <v>21</v>
      </c>
      <c r="H8778" t="s">
        <v>40</v>
      </c>
      <c r="I8778">
        <f>IF(OR(financial_transactions3[[#This Row],[amount]]&lt;$L$16, financial_transactions3[[#This Row],[amount]]&gt;$L$17), 1, 0)</f>
        <v>1</v>
      </c>
    </row>
    <row r="8779" spans="1:9">
      <c r="A8779" t="s">
        <v>15047</v>
      </c>
      <c r="B8779" s="3">
        <v>45641</v>
      </c>
      <c r="C8779" t="s">
        <v>15048</v>
      </c>
      <c r="D8779">
        <v>1118.19</v>
      </c>
      <c r="E8779" t="s">
        <v>19</v>
      </c>
      <c r="F8779" t="s">
        <v>26</v>
      </c>
      <c r="G8779" t="s">
        <v>21</v>
      </c>
      <c r="H8779" t="s">
        <v>16080</v>
      </c>
      <c r="I8779">
        <f>IF(OR(financial_transactions3[[#This Row],[amount]]&lt;$L$16, financial_transactions3[[#This Row],[amount]]&gt;$L$17), 1, 0)</f>
        <v>0</v>
      </c>
    </row>
    <row r="8780" spans="1:9">
      <c r="A8780" t="s">
        <v>15049</v>
      </c>
      <c r="B8780" s="3">
        <v>45641</v>
      </c>
      <c r="C8780" t="s">
        <v>5617</v>
      </c>
      <c r="D8780">
        <v>489.39</v>
      </c>
      <c r="E8780" t="s">
        <v>19</v>
      </c>
      <c r="F8780" t="s">
        <v>32</v>
      </c>
      <c r="G8780" t="s">
        <v>39</v>
      </c>
      <c r="H8780" t="s">
        <v>44</v>
      </c>
      <c r="I8780">
        <f>IF(OR(financial_transactions3[[#This Row],[amount]]&lt;$L$16, financial_transactions3[[#This Row],[amount]]&gt;$L$17), 1, 0)</f>
        <v>1</v>
      </c>
    </row>
    <row r="8781" spans="1:9">
      <c r="A8781" t="s">
        <v>15050</v>
      </c>
      <c r="B8781" s="3">
        <v>45641</v>
      </c>
      <c r="C8781" t="s">
        <v>9528</v>
      </c>
      <c r="D8781">
        <v>424.91</v>
      </c>
      <c r="E8781" t="s">
        <v>64</v>
      </c>
      <c r="F8781" t="s">
        <v>20</v>
      </c>
      <c r="G8781" t="s">
        <v>27</v>
      </c>
      <c r="H8781" t="s">
        <v>176</v>
      </c>
      <c r="I8781">
        <f>IF(OR(financial_transactions3[[#This Row],[amount]]&lt;$L$16, financial_transactions3[[#This Row],[amount]]&gt;$L$17), 1, 0)</f>
        <v>1</v>
      </c>
    </row>
    <row r="8782" spans="1:9">
      <c r="A8782" t="s">
        <v>15051</v>
      </c>
      <c r="B8782" s="3">
        <v>45641</v>
      </c>
      <c r="C8782" t="s">
        <v>1279</v>
      </c>
      <c r="D8782">
        <v>1052.3800000000001</v>
      </c>
      <c r="E8782" t="s">
        <v>16110</v>
      </c>
      <c r="F8782" t="s">
        <v>61</v>
      </c>
      <c r="G8782" t="s">
        <v>48</v>
      </c>
      <c r="H8782" t="s">
        <v>16080</v>
      </c>
      <c r="I8782">
        <f>IF(OR(financial_transactions3[[#This Row],[amount]]&lt;$L$16, financial_transactions3[[#This Row],[amount]]&gt;$L$17), 1, 0)</f>
        <v>0</v>
      </c>
    </row>
    <row r="8783" spans="1:9">
      <c r="A8783" t="s">
        <v>15052</v>
      </c>
      <c r="B8783" s="3">
        <v>45641</v>
      </c>
      <c r="C8783" t="s">
        <v>15053</v>
      </c>
      <c r="D8783">
        <v>1986.87</v>
      </c>
      <c r="E8783" t="s">
        <v>122</v>
      </c>
      <c r="F8783" t="s">
        <v>20</v>
      </c>
      <c r="G8783" t="s">
        <v>27</v>
      </c>
      <c r="H8783" t="s">
        <v>75</v>
      </c>
      <c r="I8783">
        <f>IF(OR(financial_transactions3[[#This Row],[amount]]&lt;$L$16, financial_transactions3[[#This Row],[amount]]&gt;$L$17), 1, 0)</f>
        <v>1</v>
      </c>
    </row>
    <row r="8784" spans="1:9">
      <c r="A8784" t="s">
        <v>15054</v>
      </c>
      <c r="B8784" s="3">
        <v>45641</v>
      </c>
      <c r="C8784" t="s">
        <v>574</v>
      </c>
      <c r="D8784">
        <v>928.11</v>
      </c>
      <c r="E8784" t="s">
        <v>64</v>
      </c>
      <c r="F8784" t="s">
        <v>26</v>
      </c>
      <c r="G8784" t="s">
        <v>27</v>
      </c>
      <c r="H8784" t="s">
        <v>75</v>
      </c>
      <c r="I8784">
        <f>IF(OR(financial_transactions3[[#This Row],[amount]]&lt;$L$16, financial_transactions3[[#This Row],[amount]]&gt;$L$17), 1, 0)</f>
        <v>0</v>
      </c>
    </row>
    <row r="8785" spans="1:9">
      <c r="A8785" t="s">
        <v>15055</v>
      </c>
      <c r="B8785" s="3">
        <v>45641</v>
      </c>
      <c r="C8785" t="s">
        <v>12022</v>
      </c>
      <c r="D8785">
        <v>1543.99</v>
      </c>
      <c r="E8785" t="s">
        <v>19</v>
      </c>
      <c r="F8785" t="s">
        <v>26</v>
      </c>
      <c r="G8785" t="s">
        <v>21</v>
      </c>
      <c r="H8785" t="s">
        <v>36</v>
      </c>
      <c r="I8785">
        <f>IF(OR(financial_transactions3[[#This Row],[amount]]&lt;$L$16, financial_transactions3[[#This Row],[amount]]&gt;$L$17), 1, 0)</f>
        <v>0</v>
      </c>
    </row>
    <row r="8786" spans="1:9">
      <c r="A8786" t="s">
        <v>15056</v>
      </c>
      <c r="B8786" s="3">
        <v>45641</v>
      </c>
      <c r="C8786" t="s">
        <v>8958</v>
      </c>
      <c r="D8786">
        <v>97.02</v>
      </c>
      <c r="E8786" t="s">
        <v>52</v>
      </c>
      <c r="F8786" t="s">
        <v>32</v>
      </c>
      <c r="G8786" t="s">
        <v>27</v>
      </c>
      <c r="H8786" t="s">
        <v>16080</v>
      </c>
      <c r="I8786">
        <f>IF(OR(financial_transactions3[[#This Row],[amount]]&lt;$L$16, financial_transactions3[[#This Row],[amount]]&gt;$L$17), 1, 0)</f>
        <v>1</v>
      </c>
    </row>
    <row r="8787" spans="1:9">
      <c r="A8787" t="s">
        <v>15057</v>
      </c>
      <c r="B8787" s="3">
        <v>45641</v>
      </c>
      <c r="C8787" t="s">
        <v>15058</v>
      </c>
      <c r="D8787">
        <v>15193.83</v>
      </c>
      <c r="E8787" t="s">
        <v>70</v>
      </c>
      <c r="F8787" t="s">
        <v>26</v>
      </c>
      <c r="G8787" t="s">
        <v>48</v>
      </c>
      <c r="H8787" t="s">
        <v>87</v>
      </c>
      <c r="I8787">
        <f>IF(OR(financial_transactions3[[#This Row],[amount]]&lt;$L$16, financial_transactions3[[#This Row],[amount]]&gt;$L$17), 1, 0)</f>
        <v>1</v>
      </c>
    </row>
    <row r="8788" spans="1:9">
      <c r="A8788" t="s">
        <v>15059</v>
      </c>
      <c r="B8788" s="3">
        <v>45641</v>
      </c>
      <c r="C8788" t="s">
        <v>15060</v>
      </c>
      <c r="D8788">
        <v>1374.21</v>
      </c>
      <c r="E8788" t="s">
        <v>70</v>
      </c>
      <c r="F8788" t="s">
        <v>20</v>
      </c>
      <c r="G8788" t="s">
        <v>48</v>
      </c>
      <c r="H8788" t="s">
        <v>16080</v>
      </c>
      <c r="I8788">
        <f>IF(OR(financial_transactions3[[#This Row],[amount]]&lt;$L$16, financial_transactions3[[#This Row],[amount]]&gt;$L$17), 1, 0)</f>
        <v>0</v>
      </c>
    </row>
    <row r="8789" spans="1:9">
      <c r="A8789" t="s">
        <v>15061</v>
      </c>
      <c r="B8789" s="3">
        <v>45641</v>
      </c>
      <c r="C8789" t="s">
        <v>15062</v>
      </c>
      <c r="D8789">
        <v>1961.37</v>
      </c>
      <c r="E8789" t="s">
        <v>25</v>
      </c>
      <c r="F8789" t="s">
        <v>20</v>
      </c>
      <c r="G8789" t="s">
        <v>39</v>
      </c>
      <c r="H8789" t="s">
        <v>44</v>
      </c>
      <c r="I8789">
        <f>IF(OR(financial_transactions3[[#This Row],[amount]]&lt;$L$16, financial_transactions3[[#This Row],[amount]]&gt;$L$17), 1, 0)</f>
        <v>1</v>
      </c>
    </row>
    <row r="8790" spans="1:9">
      <c r="A8790" t="s">
        <v>15063</v>
      </c>
      <c r="B8790" s="3">
        <v>45641</v>
      </c>
      <c r="C8790" t="s">
        <v>3334</v>
      </c>
      <c r="D8790">
        <v>6287.22</v>
      </c>
      <c r="E8790" t="s">
        <v>47</v>
      </c>
      <c r="F8790" t="s">
        <v>26</v>
      </c>
      <c r="G8790" t="s">
        <v>27</v>
      </c>
      <c r="H8790" t="s">
        <v>16080</v>
      </c>
      <c r="I8790">
        <f>IF(OR(financial_transactions3[[#This Row],[amount]]&lt;$L$16, financial_transactions3[[#This Row],[amount]]&gt;$L$17), 1, 0)</f>
        <v>1</v>
      </c>
    </row>
    <row r="8791" spans="1:9">
      <c r="A8791" t="s">
        <v>15064</v>
      </c>
      <c r="B8791" s="3">
        <v>45641</v>
      </c>
      <c r="C8791" t="s">
        <v>15065</v>
      </c>
      <c r="D8791">
        <v>1819.46</v>
      </c>
      <c r="E8791" t="s">
        <v>19</v>
      </c>
      <c r="F8791" t="s">
        <v>20</v>
      </c>
      <c r="G8791" t="s">
        <v>39</v>
      </c>
      <c r="H8791" t="s">
        <v>49</v>
      </c>
      <c r="I8791">
        <f>IF(OR(financial_transactions3[[#This Row],[amount]]&lt;$L$16, financial_transactions3[[#This Row],[amount]]&gt;$L$17), 1, 0)</f>
        <v>1</v>
      </c>
    </row>
    <row r="8792" spans="1:9">
      <c r="A8792" t="s">
        <v>15066</v>
      </c>
      <c r="B8792" s="3">
        <v>45641</v>
      </c>
      <c r="C8792" t="s">
        <v>15067</v>
      </c>
      <c r="D8792">
        <v>578.02</v>
      </c>
      <c r="E8792" t="s">
        <v>19</v>
      </c>
      <c r="F8792" t="s">
        <v>26</v>
      </c>
      <c r="G8792" t="s">
        <v>39</v>
      </c>
      <c r="H8792" t="s">
        <v>33</v>
      </c>
      <c r="I8792">
        <f>IF(OR(financial_transactions3[[#This Row],[amount]]&lt;$L$16, financial_transactions3[[#This Row],[amount]]&gt;$L$17), 1, 0)</f>
        <v>0</v>
      </c>
    </row>
    <row r="8793" spans="1:9">
      <c r="A8793" t="s">
        <v>15068</v>
      </c>
      <c r="B8793" s="3">
        <v>45641</v>
      </c>
      <c r="C8793" t="s">
        <v>5652</v>
      </c>
      <c r="D8793">
        <v>1607.74</v>
      </c>
      <c r="E8793" t="s">
        <v>31</v>
      </c>
      <c r="F8793" t="s">
        <v>61</v>
      </c>
      <c r="G8793" t="s">
        <v>27</v>
      </c>
      <c r="H8793" t="s">
        <v>16080</v>
      </c>
      <c r="I8793">
        <f>IF(OR(financial_transactions3[[#This Row],[amount]]&lt;$L$16, financial_transactions3[[#This Row],[amount]]&gt;$L$17), 1, 0)</f>
        <v>1</v>
      </c>
    </row>
    <row r="8794" spans="1:9">
      <c r="A8794" t="s">
        <v>15069</v>
      </c>
      <c r="B8794" s="3">
        <v>45641</v>
      </c>
      <c r="C8794" t="s">
        <v>2865</v>
      </c>
      <c r="D8794">
        <v>1011.46</v>
      </c>
      <c r="E8794" t="s">
        <v>16110</v>
      </c>
      <c r="F8794" t="s">
        <v>61</v>
      </c>
      <c r="G8794" t="s">
        <v>48</v>
      </c>
      <c r="H8794" t="s">
        <v>36</v>
      </c>
      <c r="I8794">
        <f>IF(OR(financial_transactions3[[#This Row],[amount]]&lt;$L$16, financial_transactions3[[#This Row],[amount]]&gt;$L$17), 1, 0)</f>
        <v>0</v>
      </c>
    </row>
    <row r="8795" spans="1:9">
      <c r="A8795" t="s">
        <v>15071</v>
      </c>
      <c r="B8795" s="3">
        <v>45641</v>
      </c>
      <c r="C8795" t="s">
        <v>2180</v>
      </c>
      <c r="D8795">
        <v>945.86</v>
      </c>
      <c r="E8795" t="s">
        <v>47</v>
      </c>
      <c r="F8795" t="s">
        <v>26</v>
      </c>
      <c r="G8795" t="s">
        <v>39</v>
      </c>
      <c r="H8795" t="s">
        <v>44</v>
      </c>
      <c r="I8795">
        <f>IF(OR(financial_transactions3[[#This Row],[amount]]&lt;$L$16, financial_transactions3[[#This Row],[amount]]&gt;$L$17), 1, 0)</f>
        <v>0</v>
      </c>
    </row>
    <row r="8796" spans="1:9">
      <c r="A8796" t="s">
        <v>15072</v>
      </c>
      <c r="B8796" s="3">
        <v>45641</v>
      </c>
      <c r="C8796" t="s">
        <v>15073</v>
      </c>
      <c r="D8796">
        <v>408.37</v>
      </c>
      <c r="E8796" t="s">
        <v>16079</v>
      </c>
      <c r="F8796" t="s">
        <v>26</v>
      </c>
      <c r="G8796" t="s">
        <v>27</v>
      </c>
      <c r="H8796" t="s">
        <v>40</v>
      </c>
      <c r="I8796">
        <f>IF(OR(financial_transactions3[[#This Row],[amount]]&lt;$L$16, financial_transactions3[[#This Row],[amount]]&gt;$L$17), 1, 0)</f>
        <v>1</v>
      </c>
    </row>
    <row r="8797" spans="1:9">
      <c r="A8797" t="s">
        <v>15074</v>
      </c>
      <c r="B8797" s="3">
        <v>45641</v>
      </c>
      <c r="C8797" t="s">
        <v>1285</v>
      </c>
      <c r="D8797">
        <v>1347.78</v>
      </c>
      <c r="E8797" t="s">
        <v>70</v>
      </c>
      <c r="F8797" t="s">
        <v>61</v>
      </c>
      <c r="G8797" t="s">
        <v>27</v>
      </c>
      <c r="H8797" t="s">
        <v>53</v>
      </c>
      <c r="I8797">
        <f>IF(OR(financial_transactions3[[#This Row],[amount]]&lt;$L$16, financial_transactions3[[#This Row],[amount]]&gt;$L$17), 1, 0)</f>
        <v>0</v>
      </c>
    </row>
    <row r="8798" spans="1:9">
      <c r="A8798" t="s">
        <v>15075</v>
      </c>
      <c r="B8798" s="3">
        <v>45641</v>
      </c>
      <c r="C8798" t="s">
        <v>13901</v>
      </c>
      <c r="D8798">
        <v>117.79</v>
      </c>
      <c r="E8798" t="s">
        <v>19</v>
      </c>
      <c r="F8798" t="s">
        <v>32</v>
      </c>
      <c r="G8798" t="s">
        <v>27</v>
      </c>
      <c r="H8798" t="s">
        <v>44</v>
      </c>
      <c r="I8798">
        <f>IF(OR(financial_transactions3[[#This Row],[amount]]&lt;$L$16, financial_transactions3[[#This Row],[amount]]&gt;$L$17), 1, 0)</f>
        <v>1</v>
      </c>
    </row>
    <row r="8799" spans="1:9">
      <c r="A8799" t="s">
        <v>15076</v>
      </c>
      <c r="B8799" s="3">
        <v>45642</v>
      </c>
      <c r="C8799" t="s">
        <v>1789</v>
      </c>
      <c r="D8799">
        <v>786.75</v>
      </c>
      <c r="E8799" t="s">
        <v>25</v>
      </c>
      <c r="F8799" t="s">
        <v>32</v>
      </c>
      <c r="G8799" t="s">
        <v>39</v>
      </c>
      <c r="H8799" t="s">
        <v>75</v>
      </c>
      <c r="I8799">
        <f>IF(OR(financial_transactions3[[#This Row],[amount]]&lt;$L$16, financial_transactions3[[#This Row],[amount]]&gt;$L$17), 1, 0)</f>
        <v>0</v>
      </c>
    </row>
    <row r="8800" spans="1:9">
      <c r="A8800" t="s">
        <v>15077</v>
      </c>
      <c r="B8800" s="3">
        <v>45642</v>
      </c>
      <c r="C8800" t="s">
        <v>654</v>
      </c>
      <c r="D8800">
        <v>206.12</v>
      </c>
      <c r="E8800" t="s">
        <v>16110</v>
      </c>
      <c r="F8800" t="s">
        <v>26</v>
      </c>
      <c r="G8800" t="s">
        <v>27</v>
      </c>
      <c r="H8800" t="s">
        <v>40</v>
      </c>
      <c r="I8800">
        <f>IF(OR(financial_transactions3[[#This Row],[amount]]&lt;$L$16, financial_transactions3[[#This Row],[amount]]&gt;$L$17), 1, 0)</f>
        <v>1</v>
      </c>
    </row>
    <row r="8801" spans="1:9">
      <c r="A8801" t="s">
        <v>15078</v>
      </c>
      <c r="B8801" s="3">
        <v>45642</v>
      </c>
      <c r="C8801" t="s">
        <v>5510</v>
      </c>
      <c r="D8801">
        <v>1857.48</v>
      </c>
      <c r="E8801" t="s">
        <v>25</v>
      </c>
      <c r="F8801" t="s">
        <v>26</v>
      </c>
      <c r="G8801" t="s">
        <v>39</v>
      </c>
      <c r="H8801" t="s">
        <v>176</v>
      </c>
      <c r="I8801">
        <f>IF(OR(financial_transactions3[[#This Row],[amount]]&lt;$L$16, financial_transactions3[[#This Row],[amount]]&gt;$L$17), 1, 0)</f>
        <v>1</v>
      </c>
    </row>
    <row r="8802" spans="1:9">
      <c r="A8802" t="s">
        <v>15079</v>
      </c>
      <c r="B8802" s="3">
        <v>45642</v>
      </c>
      <c r="C8802" t="s">
        <v>10545</v>
      </c>
      <c r="D8802">
        <v>472.79</v>
      </c>
      <c r="E8802" t="s">
        <v>70</v>
      </c>
      <c r="F8802" t="s">
        <v>26</v>
      </c>
      <c r="G8802" t="s">
        <v>21</v>
      </c>
      <c r="H8802" t="s">
        <v>94</v>
      </c>
      <c r="I8802">
        <f>IF(OR(financial_transactions3[[#This Row],[amount]]&lt;$L$16, financial_transactions3[[#This Row],[amount]]&gt;$L$17), 1, 0)</f>
        <v>1</v>
      </c>
    </row>
    <row r="8803" spans="1:9">
      <c r="A8803" t="s">
        <v>15080</v>
      </c>
      <c r="B8803" s="3">
        <v>45642</v>
      </c>
      <c r="C8803" t="s">
        <v>4873</v>
      </c>
      <c r="D8803">
        <v>1802.24</v>
      </c>
      <c r="E8803" t="s">
        <v>52</v>
      </c>
      <c r="F8803" t="s">
        <v>20</v>
      </c>
      <c r="G8803" t="s">
        <v>21</v>
      </c>
      <c r="H8803" t="s">
        <v>109</v>
      </c>
      <c r="I8803">
        <f>IF(OR(financial_transactions3[[#This Row],[amount]]&lt;$L$16, financial_transactions3[[#This Row],[amount]]&gt;$L$17), 1, 0)</f>
        <v>1</v>
      </c>
    </row>
    <row r="8804" spans="1:9">
      <c r="A8804" t="s">
        <v>15081</v>
      </c>
      <c r="B8804" s="3">
        <v>45642</v>
      </c>
      <c r="C8804" t="s">
        <v>6992</v>
      </c>
      <c r="D8804">
        <v>1656.64</v>
      </c>
      <c r="E8804" t="s">
        <v>16110</v>
      </c>
      <c r="F8804" t="s">
        <v>26</v>
      </c>
      <c r="G8804" t="s">
        <v>48</v>
      </c>
      <c r="H8804" t="s">
        <v>94</v>
      </c>
      <c r="I8804">
        <f>IF(OR(financial_transactions3[[#This Row],[amount]]&lt;$L$16, financial_transactions3[[#This Row],[amount]]&gt;$L$17), 1, 0)</f>
        <v>1</v>
      </c>
    </row>
    <row r="8805" spans="1:9">
      <c r="A8805" t="s">
        <v>15082</v>
      </c>
      <c r="B8805" s="3">
        <v>45642</v>
      </c>
      <c r="C8805" t="s">
        <v>4478</v>
      </c>
      <c r="D8805">
        <v>1217.17</v>
      </c>
      <c r="E8805" t="s">
        <v>122</v>
      </c>
      <c r="F8805" t="s">
        <v>61</v>
      </c>
      <c r="G8805" t="s">
        <v>39</v>
      </c>
      <c r="H8805" t="s">
        <v>75</v>
      </c>
      <c r="I8805">
        <f>IF(OR(financial_transactions3[[#This Row],[amount]]&lt;$L$16, financial_transactions3[[#This Row],[amount]]&gt;$L$17), 1, 0)</f>
        <v>0</v>
      </c>
    </row>
    <row r="8806" spans="1:9">
      <c r="A8806" t="s">
        <v>15083</v>
      </c>
      <c r="B8806" s="3">
        <v>45642</v>
      </c>
      <c r="C8806" t="s">
        <v>11364</v>
      </c>
      <c r="D8806">
        <v>377.53</v>
      </c>
      <c r="E8806" t="s">
        <v>47</v>
      </c>
      <c r="F8806" t="s">
        <v>32</v>
      </c>
      <c r="G8806" t="s">
        <v>48</v>
      </c>
      <c r="H8806" t="s">
        <v>40</v>
      </c>
      <c r="I8806">
        <f>IF(OR(financial_transactions3[[#This Row],[amount]]&lt;$L$16, financial_transactions3[[#This Row],[amount]]&gt;$L$17), 1, 0)</f>
        <v>1</v>
      </c>
    </row>
    <row r="8807" spans="1:9">
      <c r="A8807" t="s">
        <v>15084</v>
      </c>
      <c r="B8807" s="3">
        <v>45642</v>
      </c>
      <c r="C8807" t="s">
        <v>11643</v>
      </c>
      <c r="D8807">
        <v>1678.27</v>
      </c>
      <c r="E8807" t="s">
        <v>19</v>
      </c>
      <c r="F8807" t="s">
        <v>20</v>
      </c>
      <c r="G8807" t="s">
        <v>48</v>
      </c>
      <c r="H8807" t="s">
        <v>176</v>
      </c>
      <c r="I8807">
        <f>IF(OR(financial_transactions3[[#This Row],[amount]]&lt;$L$16, financial_transactions3[[#This Row],[amount]]&gt;$L$17), 1, 0)</f>
        <v>1</v>
      </c>
    </row>
    <row r="8808" spans="1:9">
      <c r="A8808" t="s">
        <v>15085</v>
      </c>
      <c r="B8808" s="3">
        <v>45642</v>
      </c>
      <c r="C8808" t="s">
        <v>3436</v>
      </c>
      <c r="D8808">
        <v>1633.61</v>
      </c>
      <c r="E8808" t="s">
        <v>122</v>
      </c>
      <c r="F8808" t="s">
        <v>26</v>
      </c>
      <c r="G8808" t="s">
        <v>27</v>
      </c>
      <c r="H8808" t="s">
        <v>16080</v>
      </c>
      <c r="I8808">
        <f>IF(OR(financial_transactions3[[#This Row],[amount]]&lt;$L$16, financial_transactions3[[#This Row],[amount]]&gt;$L$17), 1, 0)</f>
        <v>1</v>
      </c>
    </row>
    <row r="8809" spans="1:9">
      <c r="A8809" t="s">
        <v>15086</v>
      </c>
      <c r="B8809" s="3">
        <v>45642</v>
      </c>
      <c r="C8809" t="s">
        <v>14009</v>
      </c>
      <c r="D8809">
        <v>581.27</v>
      </c>
      <c r="E8809" t="s">
        <v>70</v>
      </c>
      <c r="F8809" t="s">
        <v>61</v>
      </c>
      <c r="G8809" t="s">
        <v>27</v>
      </c>
      <c r="H8809" t="s">
        <v>87</v>
      </c>
      <c r="I8809">
        <f>IF(OR(financial_transactions3[[#This Row],[amount]]&lt;$L$16, financial_transactions3[[#This Row],[amount]]&gt;$L$17), 1, 0)</f>
        <v>0</v>
      </c>
    </row>
    <row r="8810" spans="1:9">
      <c r="A8810" t="s">
        <v>15087</v>
      </c>
      <c r="B8810" s="3">
        <v>45642</v>
      </c>
      <c r="C8810" t="s">
        <v>15088</v>
      </c>
      <c r="D8810">
        <v>533.72</v>
      </c>
      <c r="E8810" t="s">
        <v>70</v>
      </c>
      <c r="F8810" t="s">
        <v>32</v>
      </c>
      <c r="G8810" t="s">
        <v>48</v>
      </c>
      <c r="H8810" t="s">
        <v>75</v>
      </c>
      <c r="I8810">
        <f>IF(OR(financial_transactions3[[#This Row],[amount]]&lt;$L$16, financial_transactions3[[#This Row],[amount]]&gt;$L$17), 1, 0)</f>
        <v>1</v>
      </c>
    </row>
    <row r="8811" spans="1:9">
      <c r="A8811" t="s">
        <v>15089</v>
      </c>
      <c r="B8811" s="3">
        <v>45642</v>
      </c>
      <c r="C8811" t="s">
        <v>13791</v>
      </c>
      <c r="D8811">
        <v>674.41</v>
      </c>
      <c r="E8811" t="s">
        <v>67</v>
      </c>
      <c r="F8811" t="s">
        <v>26</v>
      </c>
      <c r="G8811" t="s">
        <v>39</v>
      </c>
      <c r="H8811" t="s">
        <v>49</v>
      </c>
      <c r="I8811">
        <f>IF(OR(financial_transactions3[[#This Row],[amount]]&lt;$L$16, financial_transactions3[[#This Row],[amount]]&gt;$L$17), 1, 0)</f>
        <v>0</v>
      </c>
    </row>
    <row r="8812" spans="1:9">
      <c r="A8812" t="s">
        <v>15090</v>
      </c>
      <c r="B8812" s="3">
        <v>45642</v>
      </c>
      <c r="C8812" t="s">
        <v>15091</v>
      </c>
      <c r="D8812">
        <v>778.1</v>
      </c>
      <c r="E8812" t="s">
        <v>47</v>
      </c>
      <c r="F8812" t="s">
        <v>32</v>
      </c>
      <c r="G8812" t="s">
        <v>27</v>
      </c>
      <c r="H8812" t="s">
        <v>16080</v>
      </c>
      <c r="I8812">
        <f>IF(OR(financial_transactions3[[#This Row],[amount]]&lt;$L$16, financial_transactions3[[#This Row],[amount]]&gt;$L$17), 1, 0)</f>
        <v>0</v>
      </c>
    </row>
    <row r="8813" spans="1:9">
      <c r="A8813" t="s">
        <v>15092</v>
      </c>
      <c r="B8813" s="3">
        <v>45642</v>
      </c>
      <c r="C8813" t="s">
        <v>15093</v>
      </c>
      <c r="D8813">
        <v>1407.88</v>
      </c>
      <c r="E8813" t="s">
        <v>52</v>
      </c>
      <c r="F8813" t="s">
        <v>20</v>
      </c>
      <c r="G8813" t="s">
        <v>39</v>
      </c>
      <c r="H8813" t="s">
        <v>94</v>
      </c>
      <c r="I8813">
        <f>IF(OR(financial_transactions3[[#This Row],[amount]]&lt;$L$16, financial_transactions3[[#This Row],[amount]]&gt;$L$17), 1, 0)</f>
        <v>0</v>
      </c>
    </row>
    <row r="8814" spans="1:9">
      <c r="A8814" t="s">
        <v>15094</v>
      </c>
      <c r="B8814" s="3">
        <v>45642</v>
      </c>
      <c r="C8814" t="s">
        <v>1275</v>
      </c>
      <c r="D8814">
        <v>199.88</v>
      </c>
      <c r="E8814" t="s">
        <v>64</v>
      </c>
      <c r="F8814" t="s">
        <v>32</v>
      </c>
      <c r="G8814" t="s">
        <v>21</v>
      </c>
      <c r="H8814" t="s">
        <v>94</v>
      </c>
      <c r="I8814">
        <f>IF(OR(financial_transactions3[[#This Row],[amount]]&lt;$L$16, financial_transactions3[[#This Row],[amount]]&gt;$L$17), 1, 0)</f>
        <v>1</v>
      </c>
    </row>
    <row r="8815" spans="1:9">
      <c r="A8815" t="s">
        <v>15095</v>
      </c>
      <c r="B8815" s="3">
        <v>45642</v>
      </c>
      <c r="C8815" t="s">
        <v>15096</v>
      </c>
      <c r="D8815">
        <v>860.13</v>
      </c>
      <c r="E8815" t="s">
        <v>122</v>
      </c>
      <c r="F8815" t="s">
        <v>61</v>
      </c>
      <c r="G8815" t="s">
        <v>21</v>
      </c>
      <c r="H8815" t="s">
        <v>49</v>
      </c>
      <c r="I8815">
        <f>IF(OR(financial_transactions3[[#This Row],[amount]]&lt;$L$16, financial_transactions3[[#This Row],[amount]]&gt;$L$17), 1, 0)</f>
        <v>0</v>
      </c>
    </row>
    <row r="8816" spans="1:9">
      <c r="A8816" t="s">
        <v>15097</v>
      </c>
      <c r="B8816" s="3">
        <v>45642</v>
      </c>
      <c r="C8816" t="s">
        <v>15015</v>
      </c>
      <c r="D8816">
        <v>665.52</v>
      </c>
      <c r="E8816" t="s">
        <v>31</v>
      </c>
      <c r="F8816" t="s">
        <v>61</v>
      </c>
      <c r="G8816" t="s">
        <v>48</v>
      </c>
      <c r="H8816" t="s">
        <v>53</v>
      </c>
      <c r="I8816">
        <f>IF(OR(financial_transactions3[[#This Row],[amount]]&lt;$L$16, financial_transactions3[[#This Row],[amount]]&gt;$L$17), 1, 0)</f>
        <v>0</v>
      </c>
    </row>
    <row r="8817" spans="1:9">
      <c r="A8817" t="s">
        <v>15098</v>
      </c>
      <c r="B8817" s="3">
        <v>45642</v>
      </c>
      <c r="C8817" t="s">
        <v>15099</v>
      </c>
      <c r="D8817">
        <v>1907.44</v>
      </c>
      <c r="E8817" t="s">
        <v>25</v>
      </c>
      <c r="F8817" t="s">
        <v>26</v>
      </c>
      <c r="G8817" t="s">
        <v>27</v>
      </c>
      <c r="H8817" t="s">
        <v>87</v>
      </c>
      <c r="I8817">
        <f>IF(OR(financial_transactions3[[#This Row],[amount]]&lt;$L$16, financial_transactions3[[#This Row],[amount]]&gt;$L$17), 1, 0)</f>
        <v>1</v>
      </c>
    </row>
    <row r="8818" spans="1:9">
      <c r="A8818" t="s">
        <v>15101</v>
      </c>
      <c r="B8818" s="3">
        <v>45642</v>
      </c>
      <c r="C8818" t="s">
        <v>2931</v>
      </c>
      <c r="D8818">
        <v>755.99</v>
      </c>
      <c r="E8818" t="s">
        <v>52</v>
      </c>
      <c r="F8818" t="s">
        <v>26</v>
      </c>
      <c r="G8818" t="s">
        <v>39</v>
      </c>
      <c r="H8818" t="s">
        <v>40</v>
      </c>
      <c r="I8818">
        <f>IF(OR(financial_transactions3[[#This Row],[amount]]&lt;$L$16, financial_transactions3[[#This Row],[amount]]&gt;$L$17), 1, 0)</f>
        <v>0</v>
      </c>
    </row>
    <row r="8819" spans="1:9">
      <c r="A8819" t="s">
        <v>15102</v>
      </c>
      <c r="B8819" s="3">
        <v>45642</v>
      </c>
      <c r="C8819" t="s">
        <v>11278</v>
      </c>
      <c r="D8819">
        <v>979.48</v>
      </c>
      <c r="E8819" t="s">
        <v>47</v>
      </c>
      <c r="F8819" t="s">
        <v>32</v>
      </c>
      <c r="G8819" t="s">
        <v>48</v>
      </c>
      <c r="H8819" t="s">
        <v>75</v>
      </c>
      <c r="I8819">
        <f>IF(OR(financial_transactions3[[#This Row],[amount]]&lt;$L$16, financial_transactions3[[#This Row],[amount]]&gt;$L$17), 1, 0)</f>
        <v>0</v>
      </c>
    </row>
    <row r="8820" spans="1:9">
      <c r="A8820" t="s">
        <v>15103</v>
      </c>
      <c r="B8820" s="3">
        <v>45642</v>
      </c>
      <c r="C8820" t="s">
        <v>5411</v>
      </c>
      <c r="D8820">
        <v>1619.92</v>
      </c>
      <c r="E8820" t="s">
        <v>70</v>
      </c>
      <c r="F8820" t="s">
        <v>32</v>
      </c>
      <c r="G8820" t="s">
        <v>39</v>
      </c>
      <c r="H8820" t="s">
        <v>123</v>
      </c>
      <c r="I8820">
        <f>IF(OR(financial_transactions3[[#This Row],[amount]]&lt;$L$16, financial_transactions3[[#This Row],[amount]]&gt;$L$17), 1, 0)</f>
        <v>1</v>
      </c>
    </row>
    <row r="8821" spans="1:9">
      <c r="A8821" t="s">
        <v>15104</v>
      </c>
      <c r="B8821" s="3">
        <v>45642</v>
      </c>
      <c r="C8821" t="s">
        <v>10113</v>
      </c>
      <c r="D8821">
        <v>1354.27</v>
      </c>
      <c r="E8821" t="s">
        <v>19</v>
      </c>
      <c r="F8821" t="s">
        <v>61</v>
      </c>
      <c r="G8821" t="s">
        <v>39</v>
      </c>
      <c r="H8821" t="s">
        <v>40</v>
      </c>
      <c r="I8821">
        <f>IF(OR(financial_transactions3[[#This Row],[amount]]&lt;$L$16, financial_transactions3[[#This Row],[amount]]&gt;$L$17), 1, 0)</f>
        <v>0</v>
      </c>
    </row>
    <row r="8822" spans="1:9">
      <c r="A8822" t="s">
        <v>15105</v>
      </c>
      <c r="B8822" s="3">
        <v>45642</v>
      </c>
      <c r="C8822" t="s">
        <v>1289</v>
      </c>
      <c r="D8822">
        <v>1123.3599999999999</v>
      </c>
      <c r="E8822" t="s">
        <v>16110</v>
      </c>
      <c r="F8822" t="s">
        <v>61</v>
      </c>
      <c r="G8822" t="s">
        <v>39</v>
      </c>
      <c r="H8822" t="s">
        <v>75</v>
      </c>
      <c r="I8822">
        <f>IF(OR(financial_transactions3[[#This Row],[amount]]&lt;$L$16, financial_transactions3[[#This Row],[amount]]&gt;$L$17), 1, 0)</f>
        <v>0</v>
      </c>
    </row>
    <row r="8823" spans="1:9">
      <c r="A8823" t="s">
        <v>15106</v>
      </c>
      <c r="B8823" s="3">
        <v>45642</v>
      </c>
      <c r="C8823" t="s">
        <v>10570</v>
      </c>
      <c r="D8823">
        <v>1211.45</v>
      </c>
      <c r="E8823" t="s">
        <v>31</v>
      </c>
      <c r="F8823" t="s">
        <v>61</v>
      </c>
      <c r="G8823" t="s">
        <v>39</v>
      </c>
      <c r="H8823" t="s">
        <v>94</v>
      </c>
      <c r="I8823">
        <f>IF(OR(financial_transactions3[[#This Row],[amount]]&lt;$L$16, financial_transactions3[[#This Row],[amount]]&gt;$L$17), 1, 0)</f>
        <v>0</v>
      </c>
    </row>
    <row r="8824" spans="1:9">
      <c r="A8824" t="s">
        <v>15107</v>
      </c>
      <c r="B8824" s="3">
        <v>45642</v>
      </c>
      <c r="C8824" t="s">
        <v>13276</v>
      </c>
      <c r="D8824">
        <v>969.85</v>
      </c>
      <c r="E8824" t="s">
        <v>19</v>
      </c>
      <c r="F8824" t="s">
        <v>61</v>
      </c>
      <c r="G8824" t="s">
        <v>27</v>
      </c>
      <c r="H8824" t="s">
        <v>94</v>
      </c>
      <c r="I8824">
        <f>IF(OR(financial_transactions3[[#This Row],[amount]]&lt;$L$16, financial_transactions3[[#This Row],[amount]]&gt;$L$17), 1, 0)</f>
        <v>0</v>
      </c>
    </row>
    <row r="8825" spans="1:9">
      <c r="A8825" t="s">
        <v>15108</v>
      </c>
      <c r="B8825" s="3">
        <v>45642</v>
      </c>
      <c r="C8825" t="s">
        <v>7350</v>
      </c>
      <c r="D8825">
        <v>1346.75</v>
      </c>
      <c r="E8825" t="s">
        <v>67</v>
      </c>
      <c r="F8825" t="s">
        <v>32</v>
      </c>
      <c r="G8825" t="s">
        <v>27</v>
      </c>
      <c r="H8825" t="s">
        <v>57</v>
      </c>
      <c r="I8825">
        <f>IF(OR(financial_transactions3[[#This Row],[amount]]&lt;$L$16, financial_transactions3[[#This Row],[amount]]&gt;$L$17), 1, 0)</f>
        <v>0</v>
      </c>
    </row>
    <row r="8826" spans="1:9">
      <c r="A8826" t="s">
        <v>15109</v>
      </c>
      <c r="B8826" s="3">
        <v>45643</v>
      </c>
      <c r="C8826" t="s">
        <v>15110</v>
      </c>
      <c r="D8826">
        <v>341.96</v>
      </c>
      <c r="E8826" t="s">
        <v>16079</v>
      </c>
      <c r="F8826" t="s">
        <v>61</v>
      </c>
      <c r="G8826" t="s">
        <v>39</v>
      </c>
      <c r="H8826" t="s">
        <v>33</v>
      </c>
      <c r="I8826">
        <f>IF(OR(financial_transactions3[[#This Row],[amount]]&lt;$L$16, financial_transactions3[[#This Row],[amount]]&gt;$L$17), 1, 0)</f>
        <v>1</v>
      </c>
    </row>
    <row r="8827" spans="1:9">
      <c r="A8827" t="s">
        <v>15111</v>
      </c>
      <c r="B8827" s="3">
        <v>45643</v>
      </c>
      <c r="C8827" t="s">
        <v>1049</v>
      </c>
      <c r="D8827">
        <v>1622.51</v>
      </c>
      <c r="E8827" t="s">
        <v>70</v>
      </c>
      <c r="F8827" t="s">
        <v>61</v>
      </c>
      <c r="G8827" t="s">
        <v>21</v>
      </c>
      <c r="H8827" t="s">
        <v>87</v>
      </c>
      <c r="I8827">
        <f>IF(OR(financial_transactions3[[#This Row],[amount]]&lt;$L$16, financial_transactions3[[#This Row],[amount]]&gt;$L$17), 1, 0)</f>
        <v>1</v>
      </c>
    </row>
    <row r="8828" spans="1:9">
      <c r="A8828" t="s">
        <v>15112</v>
      </c>
      <c r="B8828" s="3">
        <v>45643</v>
      </c>
      <c r="C8828" t="s">
        <v>7125</v>
      </c>
      <c r="D8828">
        <v>1899.24</v>
      </c>
      <c r="E8828" t="s">
        <v>25</v>
      </c>
      <c r="F8828" t="s">
        <v>20</v>
      </c>
      <c r="G8828" t="s">
        <v>39</v>
      </c>
      <c r="H8828" t="s">
        <v>49</v>
      </c>
      <c r="I8828">
        <f>IF(OR(financial_transactions3[[#This Row],[amount]]&lt;$L$16, financial_transactions3[[#This Row],[amount]]&gt;$L$17), 1, 0)</f>
        <v>1</v>
      </c>
    </row>
    <row r="8829" spans="1:9">
      <c r="A8829" t="s">
        <v>15113</v>
      </c>
      <c r="B8829" s="3">
        <v>45643</v>
      </c>
      <c r="C8829" t="s">
        <v>6119</v>
      </c>
      <c r="D8829">
        <v>13282.93</v>
      </c>
      <c r="E8829" t="s">
        <v>70</v>
      </c>
      <c r="F8829" t="s">
        <v>20</v>
      </c>
      <c r="G8829" t="s">
        <v>21</v>
      </c>
      <c r="H8829" t="s">
        <v>36</v>
      </c>
      <c r="I8829">
        <f>IF(OR(financial_transactions3[[#This Row],[amount]]&lt;$L$16, financial_transactions3[[#This Row],[amount]]&gt;$L$17), 1, 0)</f>
        <v>1</v>
      </c>
    </row>
    <row r="8830" spans="1:9">
      <c r="A8830" t="s">
        <v>15114</v>
      </c>
      <c r="B8830" s="3">
        <v>45643</v>
      </c>
      <c r="C8830" t="s">
        <v>2922</v>
      </c>
      <c r="D8830">
        <v>287.08999999999997</v>
      </c>
      <c r="E8830" t="s">
        <v>64</v>
      </c>
      <c r="F8830" t="s">
        <v>32</v>
      </c>
      <c r="G8830" t="s">
        <v>48</v>
      </c>
      <c r="H8830" t="s">
        <v>94</v>
      </c>
      <c r="I8830">
        <f>IF(OR(financial_transactions3[[#This Row],[amount]]&lt;$L$16, financial_transactions3[[#This Row],[amount]]&gt;$L$17), 1, 0)</f>
        <v>1</v>
      </c>
    </row>
    <row r="8831" spans="1:9">
      <c r="A8831" t="s">
        <v>15115</v>
      </c>
      <c r="B8831" s="3">
        <v>45643</v>
      </c>
      <c r="C8831" t="s">
        <v>15116</v>
      </c>
      <c r="D8831">
        <v>624.97</v>
      </c>
      <c r="E8831" t="s">
        <v>67</v>
      </c>
      <c r="F8831" t="s">
        <v>20</v>
      </c>
      <c r="G8831" t="s">
        <v>39</v>
      </c>
      <c r="H8831" t="s">
        <v>109</v>
      </c>
      <c r="I8831">
        <f>IF(OR(financial_transactions3[[#This Row],[amount]]&lt;$L$16, financial_transactions3[[#This Row],[amount]]&gt;$L$17), 1, 0)</f>
        <v>0</v>
      </c>
    </row>
    <row r="8832" spans="1:9">
      <c r="A8832" t="s">
        <v>15117</v>
      </c>
      <c r="B8832" s="3">
        <v>45643</v>
      </c>
      <c r="C8832" t="s">
        <v>15096</v>
      </c>
      <c r="D8832">
        <v>1258.32</v>
      </c>
      <c r="E8832" t="s">
        <v>67</v>
      </c>
      <c r="F8832" t="s">
        <v>61</v>
      </c>
      <c r="G8832" t="s">
        <v>27</v>
      </c>
      <c r="H8832" t="s">
        <v>53</v>
      </c>
      <c r="I8832">
        <f>IF(OR(financial_transactions3[[#This Row],[amount]]&lt;$L$16, financial_transactions3[[#This Row],[amount]]&gt;$L$17), 1, 0)</f>
        <v>0</v>
      </c>
    </row>
    <row r="8833" spans="1:9">
      <c r="A8833" t="s">
        <v>15118</v>
      </c>
      <c r="B8833" s="3">
        <v>45643</v>
      </c>
      <c r="C8833" t="s">
        <v>2488</v>
      </c>
      <c r="D8833">
        <v>1271.4100000000001</v>
      </c>
      <c r="E8833" t="s">
        <v>25</v>
      </c>
      <c r="F8833" t="s">
        <v>26</v>
      </c>
      <c r="G8833" t="s">
        <v>48</v>
      </c>
      <c r="H8833" t="s">
        <v>16080</v>
      </c>
      <c r="I8833">
        <f>IF(OR(financial_transactions3[[#This Row],[amount]]&lt;$L$16, financial_transactions3[[#This Row],[amount]]&gt;$L$17), 1, 0)</f>
        <v>0</v>
      </c>
    </row>
    <row r="8834" spans="1:9">
      <c r="A8834" t="s">
        <v>15119</v>
      </c>
      <c r="B8834" s="3">
        <v>45643</v>
      </c>
      <c r="C8834" t="s">
        <v>7989</v>
      </c>
      <c r="D8834">
        <v>1943.84</v>
      </c>
      <c r="E8834" t="s">
        <v>64</v>
      </c>
      <c r="F8834" t="s">
        <v>20</v>
      </c>
      <c r="G8834" t="s">
        <v>39</v>
      </c>
      <c r="H8834" t="s">
        <v>16080</v>
      </c>
      <c r="I8834">
        <f>IF(OR(financial_transactions3[[#This Row],[amount]]&lt;$L$16, financial_transactions3[[#This Row],[amount]]&gt;$L$17), 1, 0)</f>
        <v>1</v>
      </c>
    </row>
    <row r="8835" spans="1:9">
      <c r="A8835" t="s">
        <v>15120</v>
      </c>
      <c r="B8835" s="3">
        <v>45643</v>
      </c>
      <c r="C8835" t="s">
        <v>15121</v>
      </c>
      <c r="D8835">
        <v>18587.599999999999</v>
      </c>
      <c r="E8835" t="s">
        <v>31</v>
      </c>
      <c r="F8835" t="s">
        <v>26</v>
      </c>
      <c r="G8835" t="s">
        <v>21</v>
      </c>
      <c r="H8835" t="s">
        <v>94</v>
      </c>
      <c r="I8835">
        <f>IF(OR(financial_transactions3[[#This Row],[amount]]&lt;$L$16, financial_transactions3[[#This Row],[amount]]&gt;$L$17), 1, 0)</f>
        <v>1</v>
      </c>
    </row>
    <row r="8836" spans="1:9">
      <c r="A8836" t="s">
        <v>15122</v>
      </c>
      <c r="B8836" s="3">
        <v>45643</v>
      </c>
      <c r="C8836" t="s">
        <v>9967</v>
      </c>
      <c r="D8836">
        <v>150.38</v>
      </c>
      <c r="E8836" t="s">
        <v>25</v>
      </c>
      <c r="F8836" t="s">
        <v>20</v>
      </c>
      <c r="G8836" t="s">
        <v>48</v>
      </c>
      <c r="H8836" t="s">
        <v>109</v>
      </c>
      <c r="I8836">
        <f>IF(OR(financial_transactions3[[#This Row],[amount]]&lt;$L$16, financial_transactions3[[#This Row],[amount]]&gt;$L$17), 1, 0)</f>
        <v>1</v>
      </c>
    </row>
    <row r="8837" spans="1:9">
      <c r="A8837" t="s">
        <v>15123</v>
      </c>
      <c r="B8837" s="3">
        <v>45643</v>
      </c>
      <c r="C8837" t="s">
        <v>15124</v>
      </c>
      <c r="D8837">
        <v>1056.18</v>
      </c>
      <c r="E8837" t="s">
        <v>19</v>
      </c>
      <c r="F8837" t="s">
        <v>26</v>
      </c>
      <c r="G8837" t="s">
        <v>48</v>
      </c>
      <c r="H8837" t="s">
        <v>75</v>
      </c>
      <c r="I8837">
        <f>IF(OR(financial_transactions3[[#This Row],[amount]]&lt;$L$16, financial_transactions3[[#This Row],[amount]]&gt;$L$17), 1, 0)</f>
        <v>0</v>
      </c>
    </row>
    <row r="8838" spans="1:9">
      <c r="A8838" t="s">
        <v>15125</v>
      </c>
      <c r="B8838" s="3">
        <v>45643</v>
      </c>
      <c r="C8838" t="s">
        <v>5193</v>
      </c>
      <c r="D8838">
        <v>1784.74</v>
      </c>
      <c r="E8838" t="s">
        <v>16079</v>
      </c>
      <c r="F8838" t="s">
        <v>20</v>
      </c>
      <c r="G8838" t="s">
        <v>39</v>
      </c>
      <c r="H8838" t="s">
        <v>109</v>
      </c>
      <c r="I8838">
        <f>IF(OR(financial_transactions3[[#This Row],[amount]]&lt;$L$16, financial_transactions3[[#This Row],[amount]]&gt;$L$17), 1, 0)</f>
        <v>1</v>
      </c>
    </row>
    <row r="8839" spans="1:9">
      <c r="A8839" t="s">
        <v>15126</v>
      </c>
      <c r="B8839" s="3">
        <v>45643</v>
      </c>
      <c r="C8839" t="s">
        <v>6420</v>
      </c>
      <c r="D8839">
        <v>1861.14</v>
      </c>
      <c r="E8839" t="s">
        <v>19</v>
      </c>
      <c r="F8839" t="s">
        <v>32</v>
      </c>
      <c r="G8839" t="s">
        <v>21</v>
      </c>
      <c r="H8839" t="s">
        <v>109</v>
      </c>
      <c r="I8839">
        <f>IF(OR(financial_transactions3[[#This Row],[amount]]&lt;$L$16, financial_transactions3[[#This Row],[amount]]&gt;$L$17), 1, 0)</f>
        <v>1</v>
      </c>
    </row>
    <row r="8840" spans="1:9">
      <c r="A8840" t="s">
        <v>15127</v>
      </c>
      <c r="B8840" s="3">
        <v>45643</v>
      </c>
      <c r="C8840" t="s">
        <v>15128</v>
      </c>
      <c r="D8840">
        <v>1480.07</v>
      </c>
      <c r="E8840" t="s">
        <v>64</v>
      </c>
      <c r="F8840" t="s">
        <v>32</v>
      </c>
      <c r="G8840" t="s">
        <v>48</v>
      </c>
      <c r="H8840" t="s">
        <v>49</v>
      </c>
      <c r="I8840">
        <f>IF(OR(financial_transactions3[[#This Row],[amount]]&lt;$L$16, financial_transactions3[[#This Row],[amount]]&gt;$L$17), 1, 0)</f>
        <v>0</v>
      </c>
    </row>
    <row r="8841" spans="1:9">
      <c r="A8841" t="s">
        <v>15129</v>
      </c>
      <c r="B8841" s="3">
        <v>45643</v>
      </c>
      <c r="C8841" t="s">
        <v>15130</v>
      </c>
      <c r="D8841">
        <v>1940.69</v>
      </c>
      <c r="E8841" t="s">
        <v>67</v>
      </c>
      <c r="F8841" t="s">
        <v>32</v>
      </c>
      <c r="G8841" t="s">
        <v>21</v>
      </c>
      <c r="H8841" t="s">
        <v>53</v>
      </c>
      <c r="I8841">
        <f>IF(OR(financial_transactions3[[#This Row],[amount]]&lt;$L$16, financial_transactions3[[#This Row],[amount]]&gt;$L$17), 1, 0)</f>
        <v>1</v>
      </c>
    </row>
    <row r="8842" spans="1:9">
      <c r="A8842" t="s">
        <v>15131</v>
      </c>
      <c r="B8842" s="3">
        <v>45643</v>
      </c>
      <c r="C8842" t="s">
        <v>15132</v>
      </c>
      <c r="D8842">
        <v>1496.46</v>
      </c>
      <c r="E8842" t="s">
        <v>67</v>
      </c>
      <c r="F8842" t="s">
        <v>20</v>
      </c>
      <c r="G8842" t="s">
        <v>27</v>
      </c>
      <c r="H8842" t="s">
        <v>123</v>
      </c>
      <c r="I8842">
        <f>IF(OR(financial_transactions3[[#This Row],[amount]]&lt;$L$16, financial_transactions3[[#This Row],[amount]]&gt;$L$17), 1, 0)</f>
        <v>0</v>
      </c>
    </row>
    <row r="8843" spans="1:9">
      <c r="A8843" t="s">
        <v>15133</v>
      </c>
      <c r="B8843" s="3">
        <v>45643</v>
      </c>
      <c r="C8843" t="s">
        <v>13797</v>
      </c>
      <c r="D8843">
        <v>1261.33</v>
      </c>
      <c r="E8843" t="s">
        <v>67</v>
      </c>
      <c r="F8843" t="s">
        <v>61</v>
      </c>
      <c r="G8843" t="s">
        <v>39</v>
      </c>
      <c r="H8843" t="s">
        <v>75</v>
      </c>
      <c r="I8843">
        <f>IF(OR(financial_transactions3[[#This Row],[amount]]&lt;$L$16, financial_transactions3[[#This Row],[amount]]&gt;$L$17), 1, 0)</f>
        <v>0</v>
      </c>
    </row>
    <row r="8844" spans="1:9">
      <c r="A8844" t="s">
        <v>15134</v>
      </c>
      <c r="B8844" s="3">
        <v>45643</v>
      </c>
      <c r="C8844" t="s">
        <v>11893</v>
      </c>
      <c r="D8844">
        <v>12590.96</v>
      </c>
      <c r="E8844" t="s">
        <v>47</v>
      </c>
      <c r="F8844" t="s">
        <v>61</v>
      </c>
      <c r="G8844" t="s">
        <v>48</v>
      </c>
      <c r="H8844" t="s">
        <v>94</v>
      </c>
      <c r="I8844">
        <f>IF(OR(financial_transactions3[[#This Row],[amount]]&lt;$L$16, financial_transactions3[[#This Row],[amount]]&gt;$L$17), 1, 0)</f>
        <v>1</v>
      </c>
    </row>
    <row r="8845" spans="1:9">
      <c r="A8845" t="s">
        <v>15135</v>
      </c>
      <c r="B8845" s="3">
        <v>45643</v>
      </c>
      <c r="C8845" t="s">
        <v>11689</v>
      </c>
      <c r="D8845">
        <v>1857.2</v>
      </c>
      <c r="E8845" t="s">
        <v>47</v>
      </c>
      <c r="F8845" t="s">
        <v>20</v>
      </c>
      <c r="G8845" t="s">
        <v>27</v>
      </c>
      <c r="H8845" t="s">
        <v>36</v>
      </c>
      <c r="I8845">
        <f>IF(OR(financial_transactions3[[#This Row],[amount]]&lt;$L$16, financial_transactions3[[#This Row],[amount]]&gt;$L$17), 1, 0)</f>
        <v>1</v>
      </c>
    </row>
    <row r="8846" spans="1:9">
      <c r="A8846" t="s">
        <v>15136</v>
      </c>
      <c r="B8846" s="3">
        <v>45643</v>
      </c>
      <c r="C8846" t="s">
        <v>6917</v>
      </c>
      <c r="D8846">
        <v>1961.49</v>
      </c>
      <c r="E8846" t="s">
        <v>67</v>
      </c>
      <c r="F8846" t="s">
        <v>32</v>
      </c>
      <c r="G8846" t="s">
        <v>48</v>
      </c>
      <c r="H8846" t="s">
        <v>75</v>
      </c>
      <c r="I8846">
        <f>IF(OR(financial_transactions3[[#This Row],[amount]]&lt;$L$16, financial_transactions3[[#This Row],[amount]]&gt;$L$17), 1, 0)</f>
        <v>1</v>
      </c>
    </row>
    <row r="8847" spans="1:9">
      <c r="A8847" t="s">
        <v>15137</v>
      </c>
      <c r="B8847" s="3">
        <v>45643</v>
      </c>
      <c r="C8847" t="s">
        <v>6313</v>
      </c>
      <c r="D8847">
        <v>385.58</v>
      </c>
      <c r="E8847" t="s">
        <v>67</v>
      </c>
      <c r="F8847" t="s">
        <v>26</v>
      </c>
      <c r="G8847" t="s">
        <v>39</v>
      </c>
      <c r="H8847" t="s">
        <v>75</v>
      </c>
      <c r="I8847">
        <f>IF(OR(financial_transactions3[[#This Row],[amount]]&lt;$L$16, financial_transactions3[[#This Row],[amount]]&gt;$L$17), 1, 0)</f>
        <v>1</v>
      </c>
    </row>
    <row r="8848" spans="1:9">
      <c r="A8848" t="s">
        <v>15138</v>
      </c>
      <c r="B8848" s="3">
        <v>45643</v>
      </c>
      <c r="C8848" t="s">
        <v>15139</v>
      </c>
      <c r="D8848">
        <v>929.5</v>
      </c>
      <c r="E8848" t="s">
        <v>122</v>
      </c>
      <c r="F8848" t="s">
        <v>61</v>
      </c>
      <c r="G8848" t="s">
        <v>27</v>
      </c>
      <c r="H8848" t="s">
        <v>40</v>
      </c>
      <c r="I8848">
        <f>IF(OR(financial_transactions3[[#This Row],[amount]]&lt;$L$16, financial_transactions3[[#This Row],[amount]]&gt;$L$17), 1, 0)</f>
        <v>0</v>
      </c>
    </row>
    <row r="8849" spans="1:9">
      <c r="A8849" t="s">
        <v>15140</v>
      </c>
      <c r="B8849" s="3">
        <v>45643</v>
      </c>
      <c r="C8849" t="s">
        <v>15141</v>
      </c>
      <c r="D8849">
        <v>1590.38</v>
      </c>
      <c r="E8849" t="s">
        <v>16079</v>
      </c>
      <c r="F8849" t="s">
        <v>26</v>
      </c>
      <c r="G8849" t="s">
        <v>39</v>
      </c>
      <c r="H8849" t="s">
        <v>33</v>
      </c>
      <c r="I8849">
        <f>IF(OR(financial_transactions3[[#This Row],[amount]]&lt;$L$16, financial_transactions3[[#This Row],[amount]]&gt;$L$17), 1, 0)</f>
        <v>0</v>
      </c>
    </row>
    <row r="8850" spans="1:9">
      <c r="A8850" t="s">
        <v>15142</v>
      </c>
      <c r="B8850" s="3">
        <v>45643</v>
      </c>
      <c r="C8850" t="s">
        <v>13042</v>
      </c>
      <c r="D8850">
        <v>289.22000000000003</v>
      </c>
      <c r="E8850" t="s">
        <v>19</v>
      </c>
      <c r="F8850" t="s">
        <v>32</v>
      </c>
      <c r="G8850" t="s">
        <v>27</v>
      </c>
      <c r="H8850" t="s">
        <v>87</v>
      </c>
      <c r="I8850">
        <f>IF(OR(financial_transactions3[[#This Row],[amount]]&lt;$L$16, financial_transactions3[[#This Row],[amount]]&gt;$L$17), 1, 0)</f>
        <v>1</v>
      </c>
    </row>
    <row r="8851" spans="1:9">
      <c r="A8851" t="s">
        <v>15143</v>
      </c>
      <c r="B8851" s="3">
        <v>45643</v>
      </c>
      <c r="C8851" t="s">
        <v>15144</v>
      </c>
      <c r="D8851">
        <v>807.13</v>
      </c>
      <c r="E8851" t="s">
        <v>31</v>
      </c>
      <c r="F8851" t="s">
        <v>61</v>
      </c>
      <c r="G8851" t="s">
        <v>39</v>
      </c>
      <c r="H8851" t="s">
        <v>44</v>
      </c>
      <c r="I8851">
        <f>IF(OR(financial_transactions3[[#This Row],[amount]]&lt;$L$16, financial_transactions3[[#This Row],[amount]]&gt;$L$17), 1, 0)</f>
        <v>0</v>
      </c>
    </row>
    <row r="8852" spans="1:9">
      <c r="A8852" t="s">
        <v>15145</v>
      </c>
      <c r="B8852" s="3">
        <v>45643</v>
      </c>
      <c r="C8852" t="s">
        <v>2900</v>
      </c>
      <c r="D8852">
        <v>1544.43</v>
      </c>
      <c r="E8852" t="s">
        <v>47</v>
      </c>
      <c r="F8852" t="s">
        <v>26</v>
      </c>
      <c r="G8852" t="s">
        <v>27</v>
      </c>
      <c r="H8852" t="s">
        <v>123</v>
      </c>
      <c r="I8852">
        <f>IF(OR(financial_transactions3[[#This Row],[amount]]&lt;$L$16, financial_transactions3[[#This Row],[amount]]&gt;$L$17), 1, 0)</f>
        <v>0</v>
      </c>
    </row>
    <row r="8853" spans="1:9">
      <c r="A8853" t="s">
        <v>15146</v>
      </c>
      <c r="B8853" s="3">
        <v>45643</v>
      </c>
      <c r="C8853" t="s">
        <v>12728</v>
      </c>
      <c r="D8853">
        <v>437.69</v>
      </c>
      <c r="E8853" t="s">
        <v>31</v>
      </c>
      <c r="F8853" t="s">
        <v>32</v>
      </c>
      <c r="G8853" t="s">
        <v>27</v>
      </c>
      <c r="H8853" t="s">
        <v>176</v>
      </c>
      <c r="I8853">
        <f>IF(OR(financial_transactions3[[#This Row],[amount]]&lt;$L$16, financial_transactions3[[#This Row],[amount]]&gt;$L$17), 1, 0)</f>
        <v>1</v>
      </c>
    </row>
    <row r="8854" spans="1:9">
      <c r="A8854" t="s">
        <v>15147</v>
      </c>
      <c r="B8854" s="3">
        <v>45643</v>
      </c>
      <c r="C8854" t="s">
        <v>15148</v>
      </c>
      <c r="D8854">
        <v>1598.07</v>
      </c>
      <c r="E8854" t="s">
        <v>31</v>
      </c>
      <c r="F8854" t="s">
        <v>20</v>
      </c>
      <c r="G8854" t="s">
        <v>48</v>
      </c>
      <c r="H8854" t="s">
        <v>123</v>
      </c>
      <c r="I8854">
        <f>IF(OR(financial_transactions3[[#This Row],[amount]]&lt;$L$16, financial_transactions3[[#This Row],[amount]]&gt;$L$17), 1, 0)</f>
        <v>0</v>
      </c>
    </row>
    <row r="8855" spans="1:9">
      <c r="A8855" t="s">
        <v>15149</v>
      </c>
      <c r="B8855" s="3">
        <v>45643</v>
      </c>
      <c r="C8855" t="s">
        <v>15116</v>
      </c>
      <c r="D8855">
        <v>1179.7</v>
      </c>
      <c r="E8855" t="s">
        <v>70</v>
      </c>
      <c r="F8855" t="s">
        <v>61</v>
      </c>
      <c r="G8855" t="s">
        <v>21</v>
      </c>
      <c r="H8855" t="s">
        <v>53</v>
      </c>
      <c r="I8855">
        <f>IF(OR(financial_transactions3[[#This Row],[amount]]&lt;$L$16, financial_transactions3[[#This Row],[amount]]&gt;$L$17), 1, 0)</f>
        <v>0</v>
      </c>
    </row>
    <row r="8856" spans="1:9">
      <c r="A8856" t="s">
        <v>15150</v>
      </c>
      <c r="B8856" s="3">
        <v>45644</v>
      </c>
      <c r="C8856" t="s">
        <v>8559</v>
      </c>
      <c r="D8856">
        <v>893.66</v>
      </c>
      <c r="E8856" t="s">
        <v>19</v>
      </c>
      <c r="F8856" t="s">
        <v>61</v>
      </c>
      <c r="G8856" t="s">
        <v>27</v>
      </c>
      <c r="H8856" t="s">
        <v>57</v>
      </c>
      <c r="I8856">
        <f>IF(OR(financial_transactions3[[#This Row],[amount]]&lt;$L$16, financial_transactions3[[#This Row],[amount]]&gt;$L$17), 1, 0)</f>
        <v>0</v>
      </c>
    </row>
    <row r="8857" spans="1:9">
      <c r="A8857" t="s">
        <v>15151</v>
      </c>
      <c r="B8857" s="3">
        <v>45644</v>
      </c>
      <c r="C8857" t="s">
        <v>15152</v>
      </c>
      <c r="D8857">
        <v>108.78</v>
      </c>
      <c r="E8857" t="s">
        <v>52</v>
      </c>
      <c r="F8857" t="s">
        <v>61</v>
      </c>
      <c r="G8857" t="s">
        <v>39</v>
      </c>
      <c r="H8857" t="s">
        <v>87</v>
      </c>
      <c r="I8857">
        <f>IF(OR(financial_transactions3[[#This Row],[amount]]&lt;$L$16, financial_transactions3[[#This Row],[amount]]&gt;$L$17), 1, 0)</f>
        <v>1</v>
      </c>
    </row>
    <row r="8858" spans="1:9">
      <c r="A8858" t="s">
        <v>15153</v>
      </c>
      <c r="B8858" s="3">
        <v>45644</v>
      </c>
      <c r="C8858" t="s">
        <v>7255</v>
      </c>
      <c r="D8858">
        <v>145.72</v>
      </c>
      <c r="E8858" t="s">
        <v>19</v>
      </c>
      <c r="F8858" t="s">
        <v>26</v>
      </c>
      <c r="G8858" t="s">
        <v>39</v>
      </c>
      <c r="H8858" t="s">
        <v>28</v>
      </c>
      <c r="I8858">
        <f>IF(OR(financial_transactions3[[#This Row],[amount]]&lt;$L$16, financial_transactions3[[#This Row],[amount]]&gt;$L$17), 1, 0)</f>
        <v>1</v>
      </c>
    </row>
    <row r="8859" spans="1:9">
      <c r="A8859" t="s">
        <v>15154</v>
      </c>
      <c r="B8859" s="3">
        <v>45644</v>
      </c>
      <c r="C8859" t="s">
        <v>4948</v>
      </c>
      <c r="D8859">
        <v>1315.74</v>
      </c>
      <c r="E8859" t="s">
        <v>47</v>
      </c>
      <c r="F8859" t="s">
        <v>26</v>
      </c>
      <c r="G8859" t="s">
        <v>27</v>
      </c>
      <c r="H8859" t="s">
        <v>49</v>
      </c>
      <c r="I8859">
        <f>IF(OR(financial_transactions3[[#This Row],[amount]]&lt;$L$16, financial_transactions3[[#This Row],[amount]]&gt;$L$17), 1, 0)</f>
        <v>0</v>
      </c>
    </row>
    <row r="8860" spans="1:9">
      <c r="A8860" t="s">
        <v>15155</v>
      </c>
      <c r="B8860" s="3">
        <v>45644</v>
      </c>
      <c r="C8860" t="s">
        <v>6655</v>
      </c>
      <c r="D8860">
        <v>578.14</v>
      </c>
      <c r="E8860" t="s">
        <v>67</v>
      </c>
      <c r="F8860" t="s">
        <v>32</v>
      </c>
      <c r="G8860" t="s">
        <v>39</v>
      </c>
      <c r="H8860" t="s">
        <v>33</v>
      </c>
      <c r="I8860">
        <f>IF(OR(financial_transactions3[[#This Row],[amount]]&lt;$L$16, financial_transactions3[[#This Row],[amount]]&gt;$L$17), 1, 0)</f>
        <v>0</v>
      </c>
    </row>
    <row r="8861" spans="1:9">
      <c r="A8861" t="s">
        <v>15158</v>
      </c>
      <c r="B8861" s="3">
        <v>45644</v>
      </c>
      <c r="C8861" t="s">
        <v>8718</v>
      </c>
      <c r="D8861">
        <v>253.82</v>
      </c>
      <c r="E8861" t="s">
        <v>70</v>
      </c>
      <c r="F8861" t="s">
        <v>32</v>
      </c>
      <c r="G8861" t="s">
        <v>21</v>
      </c>
      <c r="H8861" t="s">
        <v>87</v>
      </c>
      <c r="I8861">
        <f>IF(OR(financial_transactions3[[#This Row],[amount]]&lt;$L$16, financial_transactions3[[#This Row],[amount]]&gt;$L$17), 1, 0)</f>
        <v>1</v>
      </c>
    </row>
    <row r="8862" spans="1:9">
      <c r="A8862" t="s">
        <v>15159</v>
      </c>
      <c r="B8862" s="3">
        <v>45644</v>
      </c>
      <c r="C8862" t="s">
        <v>397</v>
      </c>
      <c r="D8862">
        <v>1049.93</v>
      </c>
      <c r="E8862" t="s">
        <v>31</v>
      </c>
      <c r="F8862" t="s">
        <v>26</v>
      </c>
      <c r="G8862" t="s">
        <v>48</v>
      </c>
      <c r="H8862" t="s">
        <v>75</v>
      </c>
      <c r="I8862">
        <f>IF(OR(financial_transactions3[[#This Row],[amount]]&lt;$L$16, financial_transactions3[[#This Row],[amount]]&gt;$L$17), 1, 0)</f>
        <v>0</v>
      </c>
    </row>
    <row r="8863" spans="1:9">
      <c r="A8863" t="s">
        <v>15160</v>
      </c>
      <c r="B8863" s="3">
        <v>45644</v>
      </c>
      <c r="C8863" t="s">
        <v>15161</v>
      </c>
      <c r="D8863">
        <v>405.7</v>
      </c>
      <c r="E8863" t="s">
        <v>31</v>
      </c>
      <c r="F8863" t="s">
        <v>61</v>
      </c>
      <c r="G8863" t="s">
        <v>39</v>
      </c>
      <c r="H8863" t="s">
        <v>57</v>
      </c>
      <c r="I8863">
        <f>IF(OR(financial_transactions3[[#This Row],[amount]]&lt;$L$16, financial_transactions3[[#This Row],[amount]]&gt;$L$17), 1, 0)</f>
        <v>1</v>
      </c>
    </row>
    <row r="8864" spans="1:9">
      <c r="A8864" t="s">
        <v>15162</v>
      </c>
      <c r="B8864" s="3">
        <v>45644</v>
      </c>
      <c r="C8864" t="s">
        <v>2025</v>
      </c>
      <c r="D8864">
        <v>1166.79</v>
      </c>
      <c r="E8864" t="s">
        <v>31</v>
      </c>
      <c r="F8864" t="s">
        <v>32</v>
      </c>
      <c r="G8864" t="s">
        <v>21</v>
      </c>
      <c r="H8864" t="s">
        <v>57</v>
      </c>
      <c r="I8864">
        <f>IF(OR(financial_transactions3[[#This Row],[amount]]&lt;$L$16, financial_transactions3[[#This Row],[amount]]&gt;$L$17), 1, 0)</f>
        <v>0</v>
      </c>
    </row>
    <row r="8865" spans="1:9">
      <c r="A8865" t="s">
        <v>15163</v>
      </c>
      <c r="B8865" s="3">
        <v>45644</v>
      </c>
      <c r="C8865" t="s">
        <v>5820</v>
      </c>
      <c r="D8865">
        <v>797.49</v>
      </c>
      <c r="E8865" t="s">
        <v>47</v>
      </c>
      <c r="F8865" t="s">
        <v>26</v>
      </c>
      <c r="G8865" t="s">
        <v>27</v>
      </c>
      <c r="H8865" t="s">
        <v>16080</v>
      </c>
      <c r="I8865">
        <f>IF(OR(financial_transactions3[[#This Row],[amount]]&lt;$L$16, financial_transactions3[[#This Row],[amount]]&gt;$L$17), 1, 0)</f>
        <v>0</v>
      </c>
    </row>
    <row r="8866" spans="1:9">
      <c r="A8866" t="s">
        <v>15164</v>
      </c>
      <c r="B8866" s="3">
        <v>45644</v>
      </c>
      <c r="C8866" t="s">
        <v>9779</v>
      </c>
      <c r="D8866">
        <v>420.94</v>
      </c>
      <c r="E8866" t="s">
        <v>67</v>
      </c>
      <c r="F8866" t="s">
        <v>20</v>
      </c>
      <c r="G8866" t="s">
        <v>39</v>
      </c>
      <c r="H8866" t="s">
        <v>33</v>
      </c>
      <c r="I8866">
        <f>IF(OR(financial_transactions3[[#This Row],[amount]]&lt;$L$16, financial_transactions3[[#This Row],[amount]]&gt;$L$17), 1, 0)</f>
        <v>1</v>
      </c>
    </row>
    <row r="8867" spans="1:9">
      <c r="A8867" t="s">
        <v>15165</v>
      </c>
      <c r="B8867" s="3">
        <v>45644</v>
      </c>
      <c r="C8867" t="s">
        <v>14824</v>
      </c>
      <c r="D8867">
        <v>742.82</v>
      </c>
      <c r="E8867" t="s">
        <v>25</v>
      </c>
      <c r="F8867" t="s">
        <v>32</v>
      </c>
      <c r="G8867" t="s">
        <v>48</v>
      </c>
      <c r="H8867" t="s">
        <v>57</v>
      </c>
      <c r="I8867">
        <f>IF(OR(financial_transactions3[[#This Row],[amount]]&lt;$L$16, financial_transactions3[[#This Row],[amount]]&gt;$L$17), 1, 0)</f>
        <v>0</v>
      </c>
    </row>
    <row r="8868" spans="1:9">
      <c r="A8868" t="s">
        <v>15166</v>
      </c>
      <c r="B8868" s="3">
        <v>45644</v>
      </c>
      <c r="C8868" t="s">
        <v>72</v>
      </c>
      <c r="D8868">
        <v>1720.79</v>
      </c>
      <c r="E8868" t="s">
        <v>67</v>
      </c>
      <c r="F8868" t="s">
        <v>26</v>
      </c>
      <c r="G8868" t="s">
        <v>48</v>
      </c>
      <c r="H8868" t="s">
        <v>109</v>
      </c>
      <c r="I8868">
        <f>IF(OR(financial_transactions3[[#This Row],[amount]]&lt;$L$16, financial_transactions3[[#This Row],[amount]]&gt;$L$17), 1, 0)</f>
        <v>1</v>
      </c>
    </row>
    <row r="8869" spans="1:9">
      <c r="A8869" t="s">
        <v>15167</v>
      </c>
      <c r="B8869" s="3">
        <v>45644</v>
      </c>
      <c r="C8869" t="s">
        <v>4427</v>
      </c>
      <c r="D8869">
        <v>1852.2</v>
      </c>
      <c r="E8869" t="s">
        <v>47</v>
      </c>
      <c r="F8869" t="s">
        <v>26</v>
      </c>
      <c r="G8869" t="s">
        <v>21</v>
      </c>
      <c r="H8869" t="s">
        <v>49</v>
      </c>
      <c r="I8869">
        <f>IF(OR(financial_transactions3[[#This Row],[amount]]&lt;$L$16, financial_transactions3[[#This Row],[amount]]&gt;$L$17), 1, 0)</f>
        <v>1</v>
      </c>
    </row>
    <row r="8870" spans="1:9">
      <c r="A8870" t="s">
        <v>15168</v>
      </c>
      <c r="B8870" s="3">
        <v>45644</v>
      </c>
      <c r="C8870" t="s">
        <v>3934</v>
      </c>
      <c r="D8870">
        <v>51.46</v>
      </c>
      <c r="E8870" t="s">
        <v>47</v>
      </c>
      <c r="F8870" t="s">
        <v>26</v>
      </c>
      <c r="G8870" t="s">
        <v>27</v>
      </c>
      <c r="H8870" t="s">
        <v>16080</v>
      </c>
      <c r="I8870">
        <f>IF(OR(financial_transactions3[[#This Row],[amount]]&lt;$L$16, financial_transactions3[[#This Row],[amount]]&gt;$L$17), 1, 0)</f>
        <v>1</v>
      </c>
    </row>
    <row r="8871" spans="1:9">
      <c r="A8871" t="s">
        <v>15169</v>
      </c>
      <c r="B8871" s="3">
        <v>45644</v>
      </c>
      <c r="C8871" t="s">
        <v>2865</v>
      </c>
      <c r="D8871">
        <v>609.05999999999995</v>
      </c>
      <c r="E8871" t="s">
        <v>16110</v>
      </c>
      <c r="F8871" t="s">
        <v>26</v>
      </c>
      <c r="G8871" t="s">
        <v>21</v>
      </c>
      <c r="H8871" t="s">
        <v>16080</v>
      </c>
      <c r="I8871">
        <f>IF(OR(financial_transactions3[[#This Row],[amount]]&lt;$L$16, financial_transactions3[[#This Row],[amount]]&gt;$L$17), 1, 0)</f>
        <v>0</v>
      </c>
    </row>
    <row r="8872" spans="1:9">
      <c r="A8872" t="s">
        <v>15170</v>
      </c>
      <c r="B8872" s="3">
        <v>45644</v>
      </c>
      <c r="C8872" t="s">
        <v>7573</v>
      </c>
      <c r="D8872">
        <v>1702.07</v>
      </c>
      <c r="E8872" t="s">
        <v>122</v>
      </c>
      <c r="F8872" t="s">
        <v>20</v>
      </c>
      <c r="G8872" t="s">
        <v>39</v>
      </c>
      <c r="H8872" t="s">
        <v>28</v>
      </c>
      <c r="I8872">
        <f>IF(OR(financial_transactions3[[#This Row],[amount]]&lt;$L$16, financial_transactions3[[#This Row],[amount]]&gt;$L$17), 1, 0)</f>
        <v>1</v>
      </c>
    </row>
    <row r="8873" spans="1:9">
      <c r="A8873" t="s">
        <v>15171</v>
      </c>
      <c r="B8873" s="3">
        <v>45644</v>
      </c>
      <c r="C8873" t="s">
        <v>9658</v>
      </c>
      <c r="D8873">
        <v>1397.58</v>
      </c>
      <c r="E8873" t="s">
        <v>122</v>
      </c>
      <c r="F8873" t="s">
        <v>61</v>
      </c>
      <c r="G8873" t="s">
        <v>27</v>
      </c>
      <c r="H8873" t="s">
        <v>57</v>
      </c>
      <c r="I8873">
        <f>IF(OR(financial_transactions3[[#This Row],[amount]]&lt;$L$16, financial_transactions3[[#This Row],[amount]]&gt;$L$17), 1, 0)</f>
        <v>0</v>
      </c>
    </row>
    <row r="8874" spans="1:9">
      <c r="A8874" t="s">
        <v>15172</v>
      </c>
      <c r="B8874" s="3">
        <v>45644</v>
      </c>
      <c r="C8874" t="s">
        <v>6871</v>
      </c>
      <c r="D8874">
        <v>1632.35</v>
      </c>
      <c r="E8874" t="s">
        <v>67</v>
      </c>
      <c r="F8874" t="s">
        <v>20</v>
      </c>
      <c r="G8874" t="s">
        <v>27</v>
      </c>
      <c r="H8874" t="s">
        <v>176</v>
      </c>
      <c r="I8874">
        <f>IF(OR(financial_transactions3[[#This Row],[amount]]&lt;$L$16, financial_transactions3[[#This Row],[amount]]&gt;$L$17), 1, 0)</f>
        <v>1</v>
      </c>
    </row>
    <row r="8875" spans="1:9">
      <c r="A8875" t="s">
        <v>15173</v>
      </c>
      <c r="B8875" s="3">
        <v>45644</v>
      </c>
      <c r="C8875" t="s">
        <v>5641</v>
      </c>
      <c r="D8875">
        <v>1371.09</v>
      </c>
      <c r="E8875" t="s">
        <v>122</v>
      </c>
      <c r="F8875" t="s">
        <v>32</v>
      </c>
      <c r="G8875" t="s">
        <v>21</v>
      </c>
      <c r="H8875" t="s">
        <v>49</v>
      </c>
      <c r="I8875">
        <f>IF(OR(financial_transactions3[[#This Row],[amount]]&lt;$L$16, financial_transactions3[[#This Row],[amount]]&gt;$L$17), 1, 0)</f>
        <v>0</v>
      </c>
    </row>
    <row r="8876" spans="1:9">
      <c r="A8876" t="s">
        <v>15174</v>
      </c>
      <c r="B8876" s="3">
        <v>45644</v>
      </c>
      <c r="C8876" t="s">
        <v>15175</v>
      </c>
      <c r="D8876">
        <v>542.19000000000005</v>
      </c>
      <c r="E8876" t="s">
        <v>25</v>
      </c>
      <c r="F8876" t="s">
        <v>61</v>
      </c>
      <c r="G8876" t="s">
        <v>39</v>
      </c>
      <c r="H8876" t="s">
        <v>123</v>
      </c>
      <c r="I8876">
        <f>IF(OR(financial_transactions3[[#This Row],[amount]]&lt;$L$16, financial_transactions3[[#This Row],[amount]]&gt;$L$17), 1, 0)</f>
        <v>1</v>
      </c>
    </row>
    <row r="8877" spans="1:9">
      <c r="A8877" t="s">
        <v>15176</v>
      </c>
      <c r="B8877" s="3">
        <v>45644</v>
      </c>
      <c r="C8877" t="s">
        <v>5571</v>
      </c>
      <c r="D8877">
        <v>1290.98</v>
      </c>
      <c r="E8877" t="s">
        <v>19</v>
      </c>
      <c r="F8877" t="s">
        <v>26</v>
      </c>
      <c r="G8877" t="s">
        <v>21</v>
      </c>
      <c r="H8877" t="s">
        <v>176</v>
      </c>
      <c r="I8877">
        <f>IF(OR(financial_transactions3[[#This Row],[amount]]&lt;$L$16, financial_transactions3[[#This Row],[amount]]&gt;$L$17), 1, 0)</f>
        <v>0</v>
      </c>
    </row>
    <row r="8878" spans="1:9">
      <c r="A8878" t="s">
        <v>15177</v>
      </c>
      <c r="B8878" s="3">
        <v>45644</v>
      </c>
      <c r="C8878" t="s">
        <v>11306</v>
      </c>
      <c r="D8878">
        <v>665.39</v>
      </c>
      <c r="E8878" t="s">
        <v>25</v>
      </c>
      <c r="F8878" t="s">
        <v>26</v>
      </c>
      <c r="G8878" t="s">
        <v>39</v>
      </c>
      <c r="H8878" t="s">
        <v>109</v>
      </c>
      <c r="I8878">
        <f>IF(OR(financial_transactions3[[#This Row],[amount]]&lt;$L$16, financial_transactions3[[#This Row],[amount]]&gt;$L$17), 1, 0)</f>
        <v>0</v>
      </c>
    </row>
    <row r="8879" spans="1:9">
      <c r="A8879" t="s">
        <v>15178</v>
      </c>
      <c r="B8879" s="3">
        <v>45644</v>
      </c>
      <c r="C8879" t="s">
        <v>2979</v>
      </c>
      <c r="D8879">
        <v>1017</v>
      </c>
      <c r="E8879" t="s">
        <v>122</v>
      </c>
      <c r="F8879" t="s">
        <v>26</v>
      </c>
      <c r="G8879" t="s">
        <v>27</v>
      </c>
      <c r="H8879" t="s">
        <v>57</v>
      </c>
      <c r="I8879">
        <f>IF(OR(financial_transactions3[[#This Row],[amount]]&lt;$L$16, financial_transactions3[[#This Row],[amount]]&gt;$L$17), 1, 0)</f>
        <v>0</v>
      </c>
    </row>
    <row r="8880" spans="1:9">
      <c r="A8880" t="s">
        <v>15179</v>
      </c>
      <c r="B8880" s="3">
        <v>45645</v>
      </c>
      <c r="C8880" t="s">
        <v>15180</v>
      </c>
      <c r="D8880">
        <v>1539.71</v>
      </c>
      <c r="E8880" t="s">
        <v>19</v>
      </c>
      <c r="F8880" t="s">
        <v>61</v>
      </c>
      <c r="G8880" t="s">
        <v>48</v>
      </c>
      <c r="H8880" t="s">
        <v>33</v>
      </c>
      <c r="I8880">
        <f>IF(OR(financial_transactions3[[#This Row],[amount]]&lt;$L$16, financial_transactions3[[#This Row],[amount]]&gt;$L$17), 1, 0)</f>
        <v>0</v>
      </c>
    </row>
    <row r="8881" spans="1:9">
      <c r="A8881" t="s">
        <v>15181</v>
      </c>
      <c r="B8881" s="3">
        <v>45645</v>
      </c>
      <c r="C8881" t="s">
        <v>9008</v>
      </c>
      <c r="D8881">
        <v>1135.5</v>
      </c>
      <c r="E8881" t="s">
        <v>67</v>
      </c>
      <c r="F8881" t="s">
        <v>20</v>
      </c>
      <c r="G8881" t="s">
        <v>39</v>
      </c>
      <c r="H8881" t="s">
        <v>123</v>
      </c>
      <c r="I8881">
        <f>IF(OR(financial_transactions3[[#This Row],[amount]]&lt;$L$16, financial_transactions3[[#This Row],[amount]]&gt;$L$17), 1, 0)</f>
        <v>0</v>
      </c>
    </row>
    <row r="8882" spans="1:9">
      <c r="A8882" t="s">
        <v>15182</v>
      </c>
      <c r="B8882" s="3">
        <v>45645</v>
      </c>
      <c r="C8882" t="s">
        <v>15183</v>
      </c>
      <c r="D8882">
        <v>1201.29</v>
      </c>
      <c r="E8882" t="s">
        <v>19</v>
      </c>
      <c r="F8882" t="s">
        <v>26</v>
      </c>
      <c r="G8882" t="s">
        <v>21</v>
      </c>
      <c r="H8882" t="s">
        <v>123</v>
      </c>
      <c r="I8882">
        <f>IF(OR(financial_transactions3[[#This Row],[amount]]&lt;$L$16, financial_transactions3[[#This Row],[amount]]&gt;$L$17), 1, 0)</f>
        <v>0</v>
      </c>
    </row>
    <row r="8883" spans="1:9">
      <c r="A8883" t="s">
        <v>15184</v>
      </c>
      <c r="B8883" s="3">
        <v>45645</v>
      </c>
      <c r="C8883" t="s">
        <v>10720</v>
      </c>
      <c r="D8883">
        <v>332.46</v>
      </c>
      <c r="E8883" t="s">
        <v>47</v>
      </c>
      <c r="F8883" t="s">
        <v>32</v>
      </c>
      <c r="G8883" t="s">
        <v>21</v>
      </c>
      <c r="H8883" t="s">
        <v>123</v>
      </c>
      <c r="I8883">
        <f>IF(OR(financial_transactions3[[#This Row],[amount]]&lt;$L$16, financial_transactions3[[#This Row],[amount]]&gt;$L$17), 1, 0)</f>
        <v>1</v>
      </c>
    </row>
    <row r="8884" spans="1:9">
      <c r="A8884" t="s">
        <v>15185</v>
      </c>
      <c r="B8884" s="3">
        <v>45645</v>
      </c>
      <c r="C8884" t="s">
        <v>6902</v>
      </c>
      <c r="D8884">
        <v>74.91</v>
      </c>
      <c r="E8884" t="s">
        <v>25</v>
      </c>
      <c r="F8884" t="s">
        <v>61</v>
      </c>
      <c r="G8884" t="s">
        <v>39</v>
      </c>
      <c r="H8884" t="s">
        <v>33</v>
      </c>
      <c r="I8884">
        <f>IF(OR(financial_transactions3[[#This Row],[amount]]&lt;$L$16, financial_transactions3[[#This Row],[amount]]&gt;$L$17), 1, 0)</f>
        <v>1</v>
      </c>
    </row>
    <row r="8885" spans="1:9">
      <c r="A8885" t="s">
        <v>15186</v>
      </c>
      <c r="B8885" s="3">
        <v>45645</v>
      </c>
      <c r="C8885" t="s">
        <v>15187</v>
      </c>
      <c r="D8885">
        <v>1987.91</v>
      </c>
      <c r="E8885" t="s">
        <v>19</v>
      </c>
      <c r="F8885" t="s">
        <v>61</v>
      </c>
      <c r="G8885" t="s">
        <v>27</v>
      </c>
      <c r="H8885" t="s">
        <v>87</v>
      </c>
      <c r="I8885">
        <f>IF(OR(financial_transactions3[[#This Row],[amount]]&lt;$L$16, financial_transactions3[[#This Row],[amount]]&gt;$L$17), 1, 0)</f>
        <v>1</v>
      </c>
    </row>
    <row r="8886" spans="1:9">
      <c r="A8886" t="s">
        <v>15188</v>
      </c>
      <c r="B8886" s="3">
        <v>45645</v>
      </c>
      <c r="C8886" t="s">
        <v>9684</v>
      </c>
      <c r="D8886">
        <v>1089.5899999999999</v>
      </c>
      <c r="E8886" t="s">
        <v>31</v>
      </c>
      <c r="F8886" t="s">
        <v>32</v>
      </c>
      <c r="G8886" t="s">
        <v>48</v>
      </c>
      <c r="H8886" t="s">
        <v>16080</v>
      </c>
      <c r="I8886">
        <f>IF(OR(financial_transactions3[[#This Row],[amount]]&lt;$L$16, financial_transactions3[[#This Row],[amount]]&gt;$L$17), 1, 0)</f>
        <v>0</v>
      </c>
    </row>
    <row r="8887" spans="1:9">
      <c r="A8887" t="s">
        <v>15189</v>
      </c>
      <c r="B8887" s="3">
        <v>45645</v>
      </c>
      <c r="C8887" t="s">
        <v>12725</v>
      </c>
      <c r="D8887">
        <v>1397.54</v>
      </c>
      <c r="E8887" t="s">
        <v>64</v>
      </c>
      <c r="F8887" t="s">
        <v>32</v>
      </c>
      <c r="G8887" t="s">
        <v>48</v>
      </c>
      <c r="H8887" t="s">
        <v>176</v>
      </c>
      <c r="I8887">
        <f>IF(OR(financial_transactions3[[#This Row],[amount]]&lt;$L$16, financial_transactions3[[#This Row],[amount]]&gt;$L$17), 1, 0)</f>
        <v>0</v>
      </c>
    </row>
    <row r="8888" spans="1:9">
      <c r="A8888" t="s">
        <v>15190</v>
      </c>
      <c r="B8888" s="3">
        <v>45645</v>
      </c>
      <c r="C8888" t="s">
        <v>15191</v>
      </c>
      <c r="D8888">
        <v>811.5</v>
      </c>
      <c r="E8888" t="s">
        <v>67</v>
      </c>
      <c r="F8888" t="s">
        <v>20</v>
      </c>
      <c r="G8888" t="s">
        <v>48</v>
      </c>
      <c r="H8888" t="s">
        <v>16080</v>
      </c>
      <c r="I8888">
        <f>IF(OR(financial_transactions3[[#This Row],[amount]]&lt;$L$16, financial_transactions3[[#This Row],[amount]]&gt;$L$17), 1, 0)</f>
        <v>0</v>
      </c>
    </row>
    <row r="8889" spans="1:9">
      <c r="A8889" t="s">
        <v>15192</v>
      </c>
      <c r="B8889" s="3">
        <v>45645</v>
      </c>
      <c r="C8889" t="s">
        <v>8498</v>
      </c>
      <c r="D8889">
        <v>177.71</v>
      </c>
      <c r="E8889" t="s">
        <v>52</v>
      </c>
      <c r="F8889" t="s">
        <v>61</v>
      </c>
      <c r="G8889" t="s">
        <v>27</v>
      </c>
      <c r="H8889" t="s">
        <v>33</v>
      </c>
      <c r="I8889">
        <f>IF(OR(financial_transactions3[[#This Row],[amount]]&lt;$L$16, financial_transactions3[[#This Row],[amount]]&gt;$L$17), 1, 0)</f>
        <v>1</v>
      </c>
    </row>
    <row r="8890" spans="1:9">
      <c r="A8890" t="s">
        <v>15193</v>
      </c>
      <c r="B8890" s="3">
        <v>45645</v>
      </c>
      <c r="C8890" t="s">
        <v>7566</v>
      </c>
      <c r="D8890">
        <v>1791.43</v>
      </c>
      <c r="E8890" t="s">
        <v>67</v>
      </c>
      <c r="F8890" t="s">
        <v>20</v>
      </c>
      <c r="G8890" t="s">
        <v>39</v>
      </c>
      <c r="H8890" t="s">
        <v>87</v>
      </c>
      <c r="I8890">
        <f>IF(OR(financial_transactions3[[#This Row],[amount]]&lt;$L$16, financial_transactions3[[#This Row],[amount]]&gt;$L$17), 1, 0)</f>
        <v>1</v>
      </c>
    </row>
    <row r="8891" spans="1:9">
      <c r="A8891" t="s">
        <v>15196</v>
      </c>
      <c r="B8891" s="3">
        <v>45645</v>
      </c>
      <c r="C8891" t="s">
        <v>15197</v>
      </c>
      <c r="D8891">
        <v>1349.37</v>
      </c>
      <c r="E8891" t="s">
        <v>16110</v>
      </c>
      <c r="F8891" t="s">
        <v>20</v>
      </c>
      <c r="G8891" t="s">
        <v>21</v>
      </c>
      <c r="H8891" t="s">
        <v>44</v>
      </c>
      <c r="I8891">
        <f>IF(OR(financial_transactions3[[#This Row],[amount]]&lt;$L$16, financial_transactions3[[#This Row],[amount]]&gt;$L$17), 1, 0)</f>
        <v>0</v>
      </c>
    </row>
    <row r="8892" spans="1:9">
      <c r="A8892" t="s">
        <v>15198</v>
      </c>
      <c r="B8892" s="3">
        <v>45645</v>
      </c>
      <c r="C8892" t="s">
        <v>4037</v>
      </c>
      <c r="D8892">
        <v>1343.37</v>
      </c>
      <c r="E8892" t="s">
        <v>70</v>
      </c>
      <c r="F8892" t="s">
        <v>26</v>
      </c>
      <c r="G8892" t="s">
        <v>48</v>
      </c>
      <c r="H8892" t="s">
        <v>44</v>
      </c>
      <c r="I8892">
        <f>IF(OR(financial_transactions3[[#This Row],[amount]]&lt;$L$16, financial_transactions3[[#This Row],[amount]]&gt;$L$17), 1, 0)</f>
        <v>0</v>
      </c>
    </row>
    <row r="8893" spans="1:9">
      <c r="A8893" t="s">
        <v>15199</v>
      </c>
      <c r="B8893" s="3">
        <v>45645</v>
      </c>
      <c r="C8893" t="s">
        <v>15200</v>
      </c>
      <c r="D8893">
        <v>915.33</v>
      </c>
      <c r="E8893" t="s">
        <v>16110</v>
      </c>
      <c r="F8893" t="s">
        <v>32</v>
      </c>
      <c r="G8893" t="s">
        <v>39</v>
      </c>
      <c r="H8893" t="s">
        <v>49</v>
      </c>
      <c r="I8893">
        <f>IF(OR(financial_transactions3[[#This Row],[amount]]&lt;$L$16, financial_transactions3[[#This Row],[amount]]&gt;$L$17), 1, 0)</f>
        <v>0</v>
      </c>
    </row>
    <row r="8894" spans="1:9">
      <c r="A8894" t="s">
        <v>15201</v>
      </c>
      <c r="B8894" s="3">
        <v>45645</v>
      </c>
      <c r="C8894" t="s">
        <v>4985</v>
      </c>
      <c r="D8894">
        <v>188.97</v>
      </c>
      <c r="E8894" t="s">
        <v>16079</v>
      </c>
      <c r="F8894" t="s">
        <v>26</v>
      </c>
      <c r="G8894" t="s">
        <v>39</v>
      </c>
      <c r="H8894" t="s">
        <v>22</v>
      </c>
      <c r="I8894">
        <f>IF(OR(financial_transactions3[[#This Row],[amount]]&lt;$L$16, financial_transactions3[[#This Row],[amount]]&gt;$L$17), 1, 0)</f>
        <v>1</v>
      </c>
    </row>
    <row r="8895" spans="1:9">
      <c r="A8895" t="s">
        <v>15202</v>
      </c>
      <c r="B8895" s="3">
        <v>45645</v>
      </c>
      <c r="C8895" t="s">
        <v>6862</v>
      </c>
      <c r="D8895">
        <v>411.57</v>
      </c>
      <c r="E8895" t="s">
        <v>31</v>
      </c>
      <c r="F8895" t="s">
        <v>61</v>
      </c>
      <c r="G8895" t="s">
        <v>21</v>
      </c>
      <c r="H8895" t="s">
        <v>28</v>
      </c>
      <c r="I8895">
        <f>IF(OR(financial_transactions3[[#This Row],[amount]]&lt;$L$16, financial_transactions3[[#This Row],[amount]]&gt;$L$17), 1, 0)</f>
        <v>1</v>
      </c>
    </row>
    <row r="8896" spans="1:9">
      <c r="A8896" t="s">
        <v>15203</v>
      </c>
      <c r="B8896" s="3">
        <v>45645</v>
      </c>
      <c r="C8896" t="s">
        <v>15204</v>
      </c>
      <c r="D8896">
        <v>1848.02</v>
      </c>
      <c r="E8896" t="s">
        <v>67</v>
      </c>
      <c r="F8896" t="s">
        <v>32</v>
      </c>
      <c r="G8896" t="s">
        <v>39</v>
      </c>
      <c r="H8896" t="s">
        <v>57</v>
      </c>
      <c r="I8896">
        <f>IF(OR(financial_transactions3[[#This Row],[amount]]&lt;$L$16, financial_transactions3[[#This Row],[amount]]&gt;$L$17), 1, 0)</f>
        <v>1</v>
      </c>
    </row>
    <row r="8897" spans="1:9">
      <c r="A8897" t="s">
        <v>15205</v>
      </c>
      <c r="B8897" s="3">
        <v>45645</v>
      </c>
      <c r="C8897" t="s">
        <v>15206</v>
      </c>
      <c r="D8897">
        <v>1247.82</v>
      </c>
      <c r="E8897" t="s">
        <v>64</v>
      </c>
      <c r="F8897" t="s">
        <v>26</v>
      </c>
      <c r="G8897" t="s">
        <v>21</v>
      </c>
      <c r="H8897" t="s">
        <v>109</v>
      </c>
      <c r="I8897">
        <f>IF(OR(financial_transactions3[[#This Row],[amount]]&lt;$L$16, financial_transactions3[[#This Row],[amount]]&gt;$L$17), 1, 0)</f>
        <v>0</v>
      </c>
    </row>
    <row r="8898" spans="1:9">
      <c r="A8898" t="s">
        <v>15207</v>
      </c>
      <c r="B8898" s="3">
        <v>45645</v>
      </c>
      <c r="C8898" t="s">
        <v>2775</v>
      </c>
      <c r="D8898">
        <v>1981.24</v>
      </c>
      <c r="E8898" t="s">
        <v>19</v>
      </c>
      <c r="F8898" t="s">
        <v>26</v>
      </c>
      <c r="G8898" t="s">
        <v>21</v>
      </c>
      <c r="H8898" t="s">
        <v>57</v>
      </c>
      <c r="I8898">
        <f>IF(OR(financial_transactions3[[#This Row],[amount]]&lt;$L$16, financial_transactions3[[#This Row],[amount]]&gt;$L$17), 1, 0)</f>
        <v>1</v>
      </c>
    </row>
    <row r="8899" spans="1:9">
      <c r="A8899" t="s">
        <v>15208</v>
      </c>
      <c r="B8899" s="3">
        <v>45645</v>
      </c>
      <c r="C8899" t="s">
        <v>15209</v>
      </c>
      <c r="D8899">
        <v>1857.1</v>
      </c>
      <c r="E8899" t="s">
        <v>67</v>
      </c>
      <c r="F8899" t="s">
        <v>61</v>
      </c>
      <c r="G8899" t="s">
        <v>39</v>
      </c>
      <c r="H8899" t="s">
        <v>53</v>
      </c>
      <c r="I8899">
        <f>IF(OR(financial_transactions3[[#This Row],[amount]]&lt;$L$16, financial_transactions3[[#This Row],[amount]]&gt;$L$17), 1, 0)</f>
        <v>1</v>
      </c>
    </row>
    <row r="8900" spans="1:9">
      <c r="A8900" t="s">
        <v>15210</v>
      </c>
      <c r="B8900" s="3">
        <v>45645</v>
      </c>
      <c r="C8900" t="s">
        <v>12388</v>
      </c>
      <c r="D8900">
        <v>769.07</v>
      </c>
      <c r="E8900" t="s">
        <v>70</v>
      </c>
      <c r="F8900" t="s">
        <v>32</v>
      </c>
      <c r="G8900" t="s">
        <v>27</v>
      </c>
      <c r="H8900" t="s">
        <v>40</v>
      </c>
      <c r="I8900">
        <f>IF(OR(financial_transactions3[[#This Row],[amount]]&lt;$L$16, financial_transactions3[[#This Row],[amount]]&gt;$L$17), 1, 0)</f>
        <v>0</v>
      </c>
    </row>
    <row r="8901" spans="1:9">
      <c r="A8901" t="s">
        <v>15211</v>
      </c>
      <c r="B8901" s="3">
        <v>45645</v>
      </c>
      <c r="C8901" t="s">
        <v>880</v>
      </c>
      <c r="D8901">
        <v>1723.91</v>
      </c>
      <c r="E8901" t="s">
        <v>25</v>
      </c>
      <c r="F8901" t="s">
        <v>32</v>
      </c>
      <c r="G8901" t="s">
        <v>21</v>
      </c>
      <c r="H8901" t="s">
        <v>87</v>
      </c>
      <c r="I8901">
        <f>IF(OR(financial_transactions3[[#This Row],[amount]]&lt;$L$16, financial_transactions3[[#This Row],[amount]]&gt;$L$17), 1, 0)</f>
        <v>1</v>
      </c>
    </row>
    <row r="8902" spans="1:9">
      <c r="A8902" t="s">
        <v>15212</v>
      </c>
      <c r="B8902" s="3">
        <v>45646</v>
      </c>
      <c r="C8902" t="s">
        <v>11299</v>
      </c>
      <c r="D8902">
        <v>1392.62</v>
      </c>
      <c r="E8902" t="s">
        <v>47</v>
      </c>
      <c r="F8902" t="s">
        <v>61</v>
      </c>
      <c r="G8902" t="s">
        <v>39</v>
      </c>
      <c r="H8902" t="s">
        <v>28</v>
      </c>
      <c r="I8902">
        <f>IF(OR(financial_transactions3[[#This Row],[amount]]&lt;$L$16, financial_transactions3[[#This Row],[amount]]&gt;$L$17), 1, 0)</f>
        <v>0</v>
      </c>
    </row>
    <row r="8903" spans="1:9">
      <c r="A8903" t="s">
        <v>15213</v>
      </c>
      <c r="B8903" s="3">
        <v>45646</v>
      </c>
      <c r="C8903" t="s">
        <v>15214</v>
      </c>
      <c r="D8903">
        <v>1697.65</v>
      </c>
      <c r="E8903" t="s">
        <v>16110</v>
      </c>
      <c r="F8903" t="s">
        <v>20</v>
      </c>
      <c r="G8903" t="s">
        <v>27</v>
      </c>
      <c r="H8903" t="s">
        <v>109</v>
      </c>
      <c r="I8903">
        <f>IF(OR(financial_transactions3[[#This Row],[amount]]&lt;$L$16, financial_transactions3[[#This Row],[amount]]&gt;$L$17), 1, 0)</f>
        <v>1</v>
      </c>
    </row>
    <row r="8904" spans="1:9">
      <c r="A8904" t="s">
        <v>15215</v>
      </c>
      <c r="B8904" s="3">
        <v>45646</v>
      </c>
      <c r="C8904" t="s">
        <v>3192</v>
      </c>
      <c r="D8904">
        <v>622.54</v>
      </c>
      <c r="E8904" t="s">
        <v>52</v>
      </c>
      <c r="F8904" t="s">
        <v>61</v>
      </c>
      <c r="G8904" t="s">
        <v>21</v>
      </c>
      <c r="H8904" t="s">
        <v>40</v>
      </c>
      <c r="I8904">
        <f>IF(OR(financial_transactions3[[#This Row],[amount]]&lt;$L$16, financial_transactions3[[#This Row],[amount]]&gt;$L$17), 1, 0)</f>
        <v>0</v>
      </c>
    </row>
    <row r="8905" spans="1:9">
      <c r="A8905" t="s">
        <v>15216</v>
      </c>
      <c r="B8905" s="3">
        <v>45646</v>
      </c>
      <c r="C8905" t="s">
        <v>15217</v>
      </c>
      <c r="D8905">
        <v>201.6</v>
      </c>
      <c r="E8905" t="s">
        <v>64</v>
      </c>
      <c r="F8905" t="s">
        <v>26</v>
      </c>
      <c r="G8905" t="s">
        <v>39</v>
      </c>
      <c r="H8905" t="s">
        <v>16080</v>
      </c>
      <c r="I8905">
        <f>IF(OR(financial_transactions3[[#This Row],[amount]]&lt;$L$16, financial_transactions3[[#This Row],[amount]]&gt;$L$17), 1, 0)</f>
        <v>1</v>
      </c>
    </row>
    <row r="8906" spans="1:9">
      <c r="A8906" t="s">
        <v>15218</v>
      </c>
      <c r="B8906" s="3">
        <v>45646</v>
      </c>
      <c r="C8906" t="s">
        <v>15219</v>
      </c>
      <c r="D8906">
        <v>641.26</v>
      </c>
      <c r="E8906" t="s">
        <v>25</v>
      </c>
      <c r="F8906" t="s">
        <v>61</v>
      </c>
      <c r="G8906" t="s">
        <v>39</v>
      </c>
      <c r="H8906" t="s">
        <v>36</v>
      </c>
      <c r="I8906">
        <f>IF(OR(financial_transactions3[[#This Row],[amount]]&lt;$L$16, financial_transactions3[[#This Row],[amount]]&gt;$L$17), 1, 0)</f>
        <v>0</v>
      </c>
    </row>
    <row r="8907" spans="1:9">
      <c r="A8907" t="s">
        <v>15220</v>
      </c>
      <c r="B8907" s="3">
        <v>45646</v>
      </c>
      <c r="C8907" t="s">
        <v>2279</v>
      </c>
      <c r="D8907">
        <v>278.13</v>
      </c>
      <c r="E8907" t="s">
        <v>67</v>
      </c>
      <c r="F8907" t="s">
        <v>32</v>
      </c>
      <c r="G8907" t="s">
        <v>27</v>
      </c>
      <c r="H8907" t="s">
        <v>87</v>
      </c>
      <c r="I8907">
        <f>IF(OR(financial_transactions3[[#This Row],[amount]]&lt;$L$16, financial_transactions3[[#This Row],[amount]]&gt;$L$17), 1, 0)</f>
        <v>1</v>
      </c>
    </row>
    <row r="8908" spans="1:9">
      <c r="A8908" t="s">
        <v>15221</v>
      </c>
      <c r="B8908" s="3">
        <v>45646</v>
      </c>
      <c r="C8908" t="s">
        <v>5156</v>
      </c>
      <c r="D8908">
        <v>1590.81</v>
      </c>
      <c r="E8908" t="s">
        <v>19</v>
      </c>
      <c r="F8908" t="s">
        <v>61</v>
      </c>
      <c r="G8908" t="s">
        <v>39</v>
      </c>
      <c r="H8908" t="s">
        <v>87</v>
      </c>
      <c r="I8908">
        <f>IF(OR(financial_transactions3[[#This Row],[amount]]&lt;$L$16, financial_transactions3[[#This Row],[amount]]&gt;$L$17), 1, 0)</f>
        <v>0</v>
      </c>
    </row>
    <row r="8909" spans="1:9">
      <c r="A8909" t="s">
        <v>15222</v>
      </c>
      <c r="B8909" s="3">
        <v>45646</v>
      </c>
      <c r="C8909" t="s">
        <v>6681</v>
      </c>
      <c r="D8909">
        <v>796.36</v>
      </c>
      <c r="E8909" t="s">
        <v>31</v>
      </c>
      <c r="F8909" t="s">
        <v>20</v>
      </c>
      <c r="G8909" t="s">
        <v>48</v>
      </c>
      <c r="H8909" t="s">
        <v>57</v>
      </c>
      <c r="I8909">
        <f>IF(OR(financial_transactions3[[#This Row],[amount]]&lt;$L$16, financial_transactions3[[#This Row],[amount]]&gt;$L$17), 1, 0)</f>
        <v>0</v>
      </c>
    </row>
    <row r="8910" spans="1:9">
      <c r="A8910" t="s">
        <v>15223</v>
      </c>
      <c r="B8910" s="3">
        <v>45646</v>
      </c>
      <c r="C8910" t="s">
        <v>15224</v>
      </c>
      <c r="D8910">
        <v>1316.73</v>
      </c>
      <c r="E8910" t="s">
        <v>64</v>
      </c>
      <c r="F8910" t="s">
        <v>32</v>
      </c>
      <c r="G8910" t="s">
        <v>21</v>
      </c>
      <c r="H8910" t="s">
        <v>57</v>
      </c>
      <c r="I8910">
        <f>IF(OR(financial_transactions3[[#This Row],[amount]]&lt;$L$16, financial_transactions3[[#This Row],[amount]]&gt;$L$17), 1, 0)</f>
        <v>0</v>
      </c>
    </row>
    <row r="8911" spans="1:9">
      <c r="A8911" t="s">
        <v>15225</v>
      </c>
      <c r="B8911" s="3">
        <v>45646</v>
      </c>
      <c r="C8911" t="s">
        <v>15226</v>
      </c>
      <c r="D8911">
        <v>1278.1400000000001</v>
      </c>
      <c r="E8911" t="s">
        <v>67</v>
      </c>
      <c r="F8911" t="s">
        <v>32</v>
      </c>
      <c r="G8911" t="s">
        <v>39</v>
      </c>
      <c r="H8911" t="s">
        <v>33</v>
      </c>
      <c r="I8911">
        <f>IF(OR(financial_transactions3[[#This Row],[amount]]&lt;$L$16, financial_transactions3[[#This Row],[amount]]&gt;$L$17), 1, 0)</f>
        <v>0</v>
      </c>
    </row>
    <row r="8912" spans="1:9">
      <c r="A8912" t="s">
        <v>15227</v>
      </c>
      <c r="B8912" s="3">
        <v>45646</v>
      </c>
      <c r="C8912" t="s">
        <v>9849</v>
      </c>
      <c r="D8912">
        <v>1910</v>
      </c>
      <c r="E8912" t="s">
        <v>70</v>
      </c>
      <c r="F8912" t="s">
        <v>26</v>
      </c>
      <c r="G8912" t="s">
        <v>48</v>
      </c>
      <c r="H8912" t="s">
        <v>87</v>
      </c>
      <c r="I8912">
        <f>IF(OR(financial_transactions3[[#This Row],[amount]]&lt;$L$16, financial_transactions3[[#This Row],[amount]]&gt;$L$17), 1, 0)</f>
        <v>1</v>
      </c>
    </row>
    <row r="8913" spans="1:9">
      <c r="A8913" t="s">
        <v>15228</v>
      </c>
      <c r="B8913" s="3">
        <v>45646</v>
      </c>
      <c r="C8913" t="s">
        <v>15229</v>
      </c>
      <c r="D8913">
        <v>72.48</v>
      </c>
      <c r="E8913" t="s">
        <v>16110</v>
      </c>
      <c r="F8913" t="s">
        <v>61</v>
      </c>
      <c r="G8913" t="s">
        <v>21</v>
      </c>
      <c r="H8913" t="s">
        <v>44</v>
      </c>
      <c r="I8913">
        <f>IF(OR(financial_transactions3[[#This Row],[amount]]&lt;$L$16, financial_transactions3[[#This Row],[amount]]&gt;$L$17), 1, 0)</f>
        <v>1</v>
      </c>
    </row>
    <row r="8914" spans="1:9">
      <c r="A8914" t="s">
        <v>15230</v>
      </c>
      <c r="B8914" s="3">
        <v>45646</v>
      </c>
      <c r="C8914" t="s">
        <v>15231</v>
      </c>
      <c r="D8914">
        <v>586.46</v>
      </c>
      <c r="E8914" t="s">
        <v>47</v>
      </c>
      <c r="F8914" t="s">
        <v>32</v>
      </c>
      <c r="G8914" t="s">
        <v>21</v>
      </c>
      <c r="H8914" t="s">
        <v>75</v>
      </c>
      <c r="I8914">
        <f>IF(OR(financial_transactions3[[#This Row],[amount]]&lt;$L$16, financial_transactions3[[#This Row],[amount]]&gt;$L$17), 1, 0)</f>
        <v>0</v>
      </c>
    </row>
    <row r="8915" spans="1:9">
      <c r="A8915" t="s">
        <v>15232</v>
      </c>
      <c r="B8915" s="3">
        <v>45646</v>
      </c>
      <c r="C8915" t="s">
        <v>10007</v>
      </c>
      <c r="D8915">
        <v>949.58</v>
      </c>
      <c r="E8915" t="s">
        <v>47</v>
      </c>
      <c r="F8915" t="s">
        <v>20</v>
      </c>
      <c r="G8915" t="s">
        <v>27</v>
      </c>
      <c r="H8915" t="s">
        <v>16080</v>
      </c>
      <c r="I8915">
        <f>IF(OR(financial_transactions3[[#This Row],[amount]]&lt;$L$16, financial_transactions3[[#This Row],[amount]]&gt;$L$17), 1, 0)</f>
        <v>0</v>
      </c>
    </row>
    <row r="8916" spans="1:9">
      <c r="A8916" t="s">
        <v>15233</v>
      </c>
      <c r="B8916" s="3">
        <v>45646</v>
      </c>
      <c r="C8916" t="s">
        <v>15234</v>
      </c>
      <c r="D8916">
        <v>1039.03</v>
      </c>
      <c r="E8916" t="s">
        <v>122</v>
      </c>
      <c r="F8916" t="s">
        <v>20</v>
      </c>
      <c r="G8916" t="s">
        <v>27</v>
      </c>
      <c r="H8916" t="s">
        <v>94</v>
      </c>
      <c r="I8916">
        <f>IF(OR(financial_transactions3[[#This Row],[amount]]&lt;$L$16, financial_transactions3[[#This Row],[amount]]&gt;$L$17), 1, 0)</f>
        <v>0</v>
      </c>
    </row>
    <row r="8917" spans="1:9">
      <c r="A8917" t="s">
        <v>15235</v>
      </c>
      <c r="B8917" s="3">
        <v>45646</v>
      </c>
      <c r="C8917" t="s">
        <v>15236</v>
      </c>
      <c r="D8917">
        <v>1825.92</v>
      </c>
      <c r="E8917" t="s">
        <v>19</v>
      </c>
      <c r="F8917" t="s">
        <v>61</v>
      </c>
      <c r="G8917" t="s">
        <v>27</v>
      </c>
      <c r="H8917" t="s">
        <v>22</v>
      </c>
      <c r="I8917">
        <f>IF(OR(financial_transactions3[[#This Row],[amount]]&lt;$L$16, financial_transactions3[[#This Row],[amount]]&gt;$L$17), 1, 0)</f>
        <v>1</v>
      </c>
    </row>
    <row r="8918" spans="1:9">
      <c r="A8918" t="s">
        <v>15237</v>
      </c>
      <c r="B8918" s="3">
        <v>45646</v>
      </c>
      <c r="C8918" t="s">
        <v>6731</v>
      </c>
      <c r="D8918">
        <v>1021.31</v>
      </c>
      <c r="E8918" t="s">
        <v>52</v>
      </c>
      <c r="F8918" t="s">
        <v>32</v>
      </c>
      <c r="G8918" t="s">
        <v>21</v>
      </c>
      <c r="H8918" t="s">
        <v>57</v>
      </c>
      <c r="I8918">
        <f>IF(OR(financial_transactions3[[#This Row],[amount]]&lt;$L$16, financial_transactions3[[#This Row],[amount]]&gt;$L$17), 1, 0)</f>
        <v>0</v>
      </c>
    </row>
    <row r="8919" spans="1:9">
      <c r="A8919" t="s">
        <v>15238</v>
      </c>
      <c r="B8919" s="3">
        <v>45646</v>
      </c>
      <c r="C8919" t="s">
        <v>15239</v>
      </c>
      <c r="D8919">
        <v>1187.8900000000001</v>
      </c>
      <c r="E8919" t="s">
        <v>64</v>
      </c>
      <c r="F8919" t="s">
        <v>20</v>
      </c>
      <c r="G8919" t="s">
        <v>21</v>
      </c>
      <c r="H8919" t="s">
        <v>22</v>
      </c>
      <c r="I8919">
        <f>IF(OR(financial_transactions3[[#This Row],[amount]]&lt;$L$16, financial_transactions3[[#This Row],[amount]]&gt;$L$17), 1, 0)</f>
        <v>0</v>
      </c>
    </row>
    <row r="8920" spans="1:9">
      <c r="A8920" t="s">
        <v>15240</v>
      </c>
      <c r="B8920" s="3">
        <v>45646</v>
      </c>
      <c r="C8920" t="s">
        <v>15241</v>
      </c>
      <c r="D8920">
        <v>1667.7</v>
      </c>
      <c r="E8920" t="s">
        <v>64</v>
      </c>
      <c r="F8920" t="s">
        <v>61</v>
      </c>
      <c r="G8920" t="s">
        <v>21</v>
      </c>
      <c r="H8920" t="s">
        <v>16080</v>
      </c>
      <c r="I8920">
        <f>IF(OR(financial_transactions3[[#This Row],[amount]]&lt;$L$16, financial_transactions3[[#This Row],[amount]]&gt;$L$17), 1, 0)</f>
        <v>1</v>
      </c>
    </row>
    <row r="8921" spans="1:9">
      <c r="A8921" t="s">
        <v>15242</v>
      </c>
      <c r="B8921" s="3">
        <v>45646</v>
      </c>
      <c r="C8921" t="s">
        <v>11628</v>
      </c>
      <c r="D8921">
        <v>1740.46</v>
      </c>
      <c r="E8921" t="s">
        <v>64</v>
      </c>
      <c r="F8921" t="s">
        <v>32</v>
      </c>
      <c r="G8921" t="s">
        <v>48</v>
      </c>
      <c r="H8921" t="s">
        <v>44</v>
      </c>
      <c r="I8921">
        <f>IF(OR(financial_transactions3[[#This Row],[amount]]&lt;$L$16, financial_transactions3[[#This Row],[amount]]&gt;$L$17), 1, 0)</f>
        <v>1</v>
      </c>
    </row>
    <row r="8922" spans="1:9">
      <c r="A8922" t="s">
        <v>15243</v>
      </c>
      <c r="B8922" s="3">
        <v>45646</v>
      </c>
      <c r="C8922" t="s">
        <v>9675</v>
      </c>
      <c r="D8922">
        <v>264.12</v>
      </c>
      <c r="E8922" t="s">
        <v>25</v>
      </c>
      <c r="F8922" t="s">
        <v>61</v>
      </c>
      <c r="G8922" t="s">
        <v>48</v>
      </c>
      <c r="H8922" t="s">
        <v>87</v>
      </c>
      <c r="I8922">
        <f>IF(OR(financial_transactions3[[#This Row],[amount]]&lt;$L$16, financial_transactions3[[#This Row],[amount]]&gt;$L$17), 1, 0)</f>
        <v>1</v>
      </c>
    </row>
    <row r="8923" spans="1:9">
      <c r="A8923" t="s">
        <v>15244</v>
      </c>
      <c r="B8923" s="3">
        <v>45646</v>
      </c>
      <c r="C8923" t="s">
        <v>15245</v>
      </c>
      <c r="D8923">
        <v>871.64</v>
      </c>
      <c r="E8923" t="s">
        <v>16110</v>
      </c>
      <c r="F8923" t="s">
        <v>61</v>
      </c>
      <c r="G8923" t="s">
        <v>39</v>
      </c>
      <c r="H8923" t="s">
        <v>36</v>
      </c>
      <c r="I8923">
        <f>IF(OR(financial_transactions3[[#This Row],[amount]]&lt;$L$16, financial_transactions3[[#This Row],[amount]]&gt;$L$17), 1, 0)</f>
        <v>0</v>
      </c>
    </row>
    <row r="8924" spans="1:9">
      <c r="A8924" t="s">
        <v>15247</v>
      </c>
      <c r="B8924" s="3">
        <v>45647</v>
      </c>
      <c r="C8924" t="s">
        <v>3777</v>
      </c>
      <c r="D8924">
        <v>1761.28</v>
      </c>
      <c r="E8924" t="s">
        <v>16079</v>
      </c>
      <c r="F8924" t="s">
        <v>61</v>
      </c>
      <c r="G8924" t="s">
        <v>39</v>
      </c>
      <c r="H8924" t="s">
        <v>109</v>
      </c>
      <c r="I8924">
        <f>IF(OR(financial_transactions3[[#This Row],[amount]]&lt;$L$16, financial_transactions3[[#This Row],[amount]]&gt;$L$17), 1, 0)</f>
        <v>1</v>
      </c>
    </row>
    <row r="8925" spans="1:9">
      <c r="A8925" t="s">
        <v>15248</v>
      </c>
      <c r="B8925" s="3">
        <v>45647</v>
      </c>
      <c r="C8925" t="s">
        <v>15249</v>
      </c>
      <c r="D8925">
        <v>52.45</v>
      </c>
      <c r="E8925" t="s">
        <v>47</v>
      </c>
      <c r="F8925" t="s">
        <v>26</v>
      </c>
      <c r="G8925" t="s">
        <v>27</v>
      </c>
      <c r="H8925" t="s">
        <v>123</v>
      </c>
      <c r="I8925">
        <f>IF(OR(financial_transactions3[[#This Row],[amount]]&lt;$L$16, financial_transactions3[[#This Row],[amount]]&gt;$L$17), 1, 0)</f>
        <v>1</v>
      </c>
    </row>
    <row r="8926" spans="1:9">
      <c r="A8926" t="s">
        <v>15250</v>
      </c>
      <c r="B8926" s="3">
        <v>45647</v>
      </c>
      <c r="C8926" t="s">
        <v>10265</v>
      </c>
      <c r="D8926">
        <v>1210.4000000000001</v>
      </c>
      <c r="E8926" t="s">
        <v>64</v>
      </c>
      <c r="F8926" t="s">
        <v>32</v>
      </c>
      <c r="G8926" t="s">
        <v>21</v>
      </c>
      <c r="H8926" t="s">
        <v>22</v>
      </c>
      <c r="I8926">
        <f>IF(OR(financial_transactions3[[#This Row],[amount]]&lt;$L$16, financial_transactions3[[#This Row],[amount]]&gt;$L$17), 1, 0)</f>
        <v>0</v>
      </c>
    </row>
    <row r="8927" spans="1:9">
      <c r="A8927" t="s">
        <v>15251</v>
      </c>
      <c r="B8927" s="3">
        <v>45647</v>
      </c>
      <c r="C8927" t="s">
        <v>1542</v>
      </c>
      <c r="D8927">
        <v>364.68</v>
      </c>
      <c r="E8927" t="s">
        <v>19</v>
      </c>
      <c r="F8927" t="s">
        <v>61</v>
      </c>
      <c r="G8927" t="s">
        <v>21</v>
      </c>
      <c r="H8927" t="s">
        <v>28</v>
      </c>
      <c r="I8927">
        <f>IF(OR(financial_transactions3[[#This Row],[amount]]&lt;$L$16, financial_transactions3[[#This Row],[amount]]&gt;$L$17), 1, 0)</f>
        <v>1</v>
      </c>
    </row>
    <row r="8928" spans="1:9">
      <c r="A8928" t="s">
        <v>15252</v>
      </c>
      <c r="B8928" s="3">
        <v>45647</v>
      </c>
      <c r="C8928" t="s">
        <v>1730</v>
      </c>
      <c r="D8928">
        <v>17885.27</v>
      </c>
      <c r="E8928" t="s">
        <v>52</v>
      </c>
      <c r="F8928" t="s">
        <v>61</v>
      </c>
      <c r="G8928" t="s">
        <v>27</v>
      </c>
      <c r="H8928" t="s">
        <v>57</v>
      </c>
      <c r="I8928">
        <f>IF(OR(financial_transactions3[[#This Row],[amount]]&lt;$L$16, financial_transactions3[[#This Row],[amount]]&gt;$L$17), 1, 0)</f>
        <v>1</v>
      </c>
    </row>
    <row r="8929" spans="1:9">
      <c r="A8929" t="s">
        <v>15253</v>
      </c>
      <c r="B8929" s="3">
        <v>45647</v>
      </c>
      <c r="C8929" t="s">
        <v>3315</v>
      </c>
      <c r="D8929">
        <v>1876.59</v>
      </c>
      <c r="E8929" t="s">
        <v>67</v>
      </c>
      <c r="F8929" t="s">
        <v>32</v>
      </c>
      <c r="G8929" t="s">
        <v>27</v>
      </c>
      <c r="H8929" t="s">
        <v>87</v>
      </c>
      <c r="I8929">
        <f>IF(OR(financial_transactions3[[#This Row],[amount]]&lt;$L$16, financial_transactions3[[#This Row],[amount]]&gt;$L$17), 1, 0)</f>
        <v>1</v>
      </c>
    </row>
    <row r="8930" spans="1:9">
      <c r="A8930" t="s">
        <v>15254</v>
      </c>
      <c r="B8930" s="3">
        <v>45647</v>
      </c>
      <c r="C8930" t="s">
        <v>9162</v>
      </c>
      <c r="D8930">
        <v>1724.36</v>
      </c>
      <c r="E8930" t="s">
        <v>16110</v>
      </c>
      <c r="F8930" t="s">
        <v>26</v>
      </c>
      <c r="G8930" t="s">
        <v>39</v>
      </c>
      <c r="H8930" t="s">
        <v>53</v>
      </c>
      <c r="I8930">
        <f>IF(OR(financial_transactions3[[#This Row],[amount]]&lt;$L$16, financial_transactions3[[#This Row],[amount]]&gt;$L$17), 1, 0)</f>
        <v>1</v>
      </c>
    </row>
    <row r="8931" spans="1:9">
      <c r="A8931" t="s">
        <v>15255</v>
      </c>
      <c r="B8931" s="3">
        <v>45647</v>
      </c>
      <c r="C8931" t="s">
        <v>1291</v>
      </c>
      <c r="D8931">
        <v>331.89</v>
      </c>
      <c r="E8931" t="s">
        <v>31</v>
      </c>
      <c r="F8931" t="s">
        <v>32</v>
      </c>
      <c r="G8931" t="s">
        <v>39</v>
      </c>
      <c r="H8931" t="s">
        <v>22</v>
      </c>
      <c r="I8931">
        <f>IF(OR(financial_transactions3[[#This Row],[amount]]&lt;$L$16, financial_transactions3[[#This Row],[amount]]&gt;$L$17), 1, 0)</f>
        <v>1</v>
      </c>
    </row>
    <row r="8932" spans="1:9">
      <c r="A8932" t="s">
        <v>15256</v>
      </c>
      <c r="B8932" s="3">
        <v>45647</v>
      </c>
      <c r="C8932" t="s">
        <v>13852</v>
      </c>
      <c r="D8932">
        <v>1762.84</v>
      </c>
      <c r="E8932" t="s">
        <v>47</v>
      </c>
      <c r="F8932" t="s">
        <v>32</v>
      </c>
      <c r="G8932" t="s">
        <v>39</v>
      </c>
      <c r="H8932" t="s">
        <v>109</v>
      </c>
      <c r="I8932">
        <f>IF(OR(financial_transactions3[[#This Row],[amount]]&lt;$L$16, financial_transactions3[[#This Row],[amount]]&gt;$L$17), 1, 0)</f>
        <v>1</v>
      </c>
    </row>
    <row r="8933" spans="1:9">
      <c r="A8933" t="s">
        <v>15257</v>
      </c>
      <c r="B8933" s="3">
        <v>45647</v>
      </c>
      <c r="C8933" t="s">
        <v>6338</v>
      </c>
      <c r="D8933">
        <v>961.14</v>
      </c>
      <c r="E8933" t="s">
        <v>67</v>
      </c>
      <c r="F8933" t="s">
        <v>61</v>
      </c>
      <c r="G8933" t="s">
        <v>39</v>
      </c>
      <c r="H8933" t="s">
        <v>49</v>
      </c>
      <c r="I8933">
        <f>IF(OR(financial_transactions3[[#This Row],[amount]]&lt;$L$16, financial_transactions3[[#This Row],[amount]]&gt;$L$17), 1, 0)</f>
        <v>0</v>
      </c>
    </row>
    <row r="8934" spans="1:9">
      <c r="A8934" t="s">
        <v>15258</v>
      </c>
      <c r="B8934" s="3">
        <v>45647</v>
      </c>
      <c r="C8934" t="s">
        <v>2878</v>
      </c>
      <c r="D8934">
        <v>1921.3</v>
      </c>
      <c r="E8934" t="s">
        <v>25</v>
      </c>
      <c r="F8934" t="s">
        <v>32</v>
      </c>
      <c r="G8934" t="s">
        <v>39</v>
      </c>
      <c r="H8934" t="s">
        <v>16080</v>
      </c>
      <c r="I8934">
        <f>IF(OR(financial_transactions3[[#This Row],[amount]]&lt;$L$16, financial_transactions3[[#This Row],[amount]]&gt;$L$17), 1, 0)</f>
        <v>1</v>
      </c>
    </row>
    <row r="8935" spans="1:9">
      <c r="A8935" t="s">
        <v>15259</v>
      </c>
      <c r="B8935" s="3">
        <v>45647</v>
      </c>
      <c r="C8935" t="s">
        <v>12797</v>
      </c>
      <c r="D8935">
        <v>264.66000000000003</v>
      </c>
      <c r="E8935" t="s">
        <v>16110</v>
      </c>
      <c r="F8935" t="s">
        <v>20</v>
      </c>
      <c r="G8935" t="s">
        <v>27</v>
      </c>
      <c r="H8935" t="s">
        <v>28</v>
      </c>
      <c r="I8935">
        <f>IF(OR(financial_transactions3[[#This Row],[amount]]&lt;$L$16, financial_transactions3[[#This Row],[amount]]&gt;$L$17), 1, 0)</f>
        <v>1</v>
      </c>
    </row>
    <row r="8936" spans="1:9">
      <c r="A8936" t="s">
        <v>15260</v>
      </c>
      <c r="B8936" s="3">
        <v>45647</v>
      </c>
      <c r="C8936" t="s">
        <v>15261</v>
      </c>
      <c r="D8936">
        <v>1920.14</v>
      </c>
      <c r="E8936" t="s">
        <v>47</v>
      </c>
      <c r="F8936" t="s">
        <v>26</v>
      </c>
      <c r="G8936" t="s">
        <v>21</v>
      </c>
      <c r="H8936" t="s">
        <v>16080</v>
      </c>
      <c r="I8936">
        <f>IF(OR(financial_transactions3[[#This Row],[amount]]&lt;$L$16, financial_transactions3[[#This Row],[amount]]&gt;$L$17), 1, 0)</f>
        <v>1</v>
      </c>
    </row>
    <row r="8937" spans="1:9">
      <c r="A8937" t="s">
        <v>15262</v>
      </c>
      <c r="B8937" s="3">
        <v>45647</v>
      </c>
      <c r="C8937" t="s">
        <v>4641</v>
      </c>
      <c r="D8937">
        <v>1869.29</v>
      </c>
      <c r="E8937" t="s">
        <v>122</v>
      </c>
      <c r="F8937" t="s">
        <v>61</v>
      </c>
      <c r="G8937" t="s">
        <v>21</v>
      </c>
      <c r="H8937" t="s">
        <v>75</v>
      </c>
      <c r="I8937">
        <f>IF(OR(financial_transactions3[[#This Row],[amount]]&lt;$L$16, financial_transactions3[[#This Row],[amount]]&gt;$L$17), 1, 0)</f>
        <v>1</v>
      </c>
    </row>
    <row r="8938" spans="1:9">
      <c r="A8938" t="s">
        <v>15263</v>
      </c>
      <c r="B8938" s="3">
        <v>45647</v>
      </c>
      <c r="C8938" t="s">
        <v>15264</v>
      </c>
      <c r="D8938">
        <v>1303.3399999999999</v>
      </c>
      <c r="E8938" t="s">
        <v>64</v>
      </c>
      <c r="F8938" t="s">
        <v>61</v>
      </c>
      <c r="G8938" t="s">
        <v>39</v>
      </c>
      <c r="H8938" t="s">
        <v>36</v>
      </c>
      <c r="I8938">
        <f>IF(OR(financial_transactions3[[#This Row],[amount]]&lt;$L$16, financial_transactions3[[#This Row],[amount]]&gt;$L$17), 1, 0)</f>
        <v>0</v>
      </c>
    </row>
    <row r="8939" spans="1:9">
      <c r="A8939" t="s">
        <v>15265</v>
      </c>
      <c r="B8939" s="3">
        <v>45647</v>
      </c>
      <c r="C8939" t="s">
        <v>1025</v>
      </c>
      <c r="D8939">
        <v>861.38</v>
      </c>
      <c r="E8939" t="s">
        <v>47</v>
      </c>
      <c r="F8939" t="s">
        <v>32</v>
      </c>
      <c r="G8939" t="s">
        <v>39</v>
      </c>
      <c r="H8939" t="s">
        <v>36</v>
      </c>
      <c r="I8939">
        <f>IF(OR(financial_transactions3[[#This Row],[amount]]&lt;$L$16, financial_transactions3[[#This Row],[amount]]&gt;$L$17), 1, 0)</f>
        <v>0</v>
      </c>
    </row>
    <row r="8940" spans="1:9">
      <c r="A8940" t="s">
        <v>15266</v>
      </c>
      <c r="B8940" s="3">
        <v>45647</v>
      </c>
      <c r="C8940" t="s">
        <v>1035</v>
      </c>
      <c r="D8940">
        <v>552.63</v>
      </c>
      <c r="E8940" t="s">
        <v>64</v>
      </c>
      <c r="F8940" t="s">
        <v>20</v>
      </c>
      <c r="G8940" t="s">
        <v>21</v>
      </c>
      <c r="H8940" t="s">
        <v>44</v>
      </c>
      <c r="I8940">
        <f>IF(OR(financial_transactions3[[#This Row],[amount]]&lt;$L$16, financial_transactions3[[#This Row],[amount]]&gt;$L$17), 1, 0)</f>
        <v>1</v>
      </c>
    </row>
    <row r="8941" spans="1:9">
      <c r="A8941" t="s">
        <v>15267</v>
      </c>
      <c r="B8941" s="3">
        <v>45647</v>
      </c>
      <c r="C8941" t="s">
        <v>11594</v>
      </c>
      <c r="D8941">
        <v>646.1</v>
      </c>
      <c r="E8941" t="s">
        <v>16079</v>
      </c>
      <c r="F8941" t="s">
        <v>26</v>
      </c>
      <c r="G8941" t="s">
        <v>27</v>
      </c>
      <c r="H8941" t="s">
        <v>36</v>
      </c>
      <c r="I8941">
        <f>IF(OR(financial_transactions3[[#This Row],[amount]]&lt;$L$16, financial_transactions3[[#This Row],[amount]]&gt;$L$17), 1, 0)</f>
        <v>0</v>
      </c>
    </row>
    <row r="8942" spans="1:9">
      <c r="A8942" t="s">
        <v>15268</v>
      </c>
      <c r="B8942" s="3">
        <v>45647</v>
      </c>
      <c r="C8942" t="s">
        <v>2704</v>
      </c>
      <c r="D8942">
        <v>1361.95</v>
      </c>
      <c r="E8942" t="s">
        <v>25</v>
      </c>
      <c r="F8942" t="s">
        <v>20</v>
      </c>
      <c r="G8942" t="s">
        <v>27</v>
      </c>
      <c r="H8942" t="s">
        <v>94</v>
      </c>
      <c r="I8942">
        <f>IF(OR(financial_transactions3[[#This Row],[amount]]&lt;$L$16, financial_transactions3[[#This Row],[amount]]&gt;$L$17), 1, 0)</f>
        <v>0</v>
      </c>
    </row>
    <row r="8943" spans="1:9">
      <c r="A8943" t="s">
        <v>15270</v>
      </c>
      <c r="B8943" s="3">
        <v>45647</v>
      </c>
      <c r="C8943" t="s">
        <v>15271</v>
      </c>
      <c r="D8943">
        <v>1888.11</v>
      </c>
      <c r="E8943" t="s">
        <v>122</v>
      </c>
      <c r="F8943" t="s">
        <v>20</v>
      </c>
      <c r="G8943" t="s">
        <v>27</v>
      </c>
      <c r="H8943" t="s">
        <v>53</v>
      </c>
      <c r="I8943">
        <f>IF(OR(financial_transactions3[[#This Row],[amount]]&lt;$L$16, financial_transactions3[[#This Row],[amount]]&gt;$L$17), 1, 0)</f>
        <v>1</v>
      </c>
    </row>
    <row r="8944" spans="1:9">
      <c r="A8944" t="s">
        <v>15272</v>
      </c>
      <c r="B8944" s="3">
        <v>45647</v>
      </c>
      <c r="C8944" t="s">
        <v>8614</v>
      </c>
      <c r="D8944">
        <v>1551.17</v>
      </c>
      <c r="E8944" t="s">
        <v>67</v>
      </c>
      <c r="F8944" t="s">
        <v>26</v>
      </c>
      <c r="G8944" t="s">
        <v>27</v>
      </c>
      <c r="H8944" t="s">
        <v>123</v>
      </c>
      <c r="I8944">
        <f>IF(OR(financial_transactions3[[#This Row],[amount]]&lt;$L$16, financial_transactions3[[#This Row],[amount]]&gt;$L$17), 1, 0)</f>
        <v>0</v>
      </c>
    </row>
    <row r="8945" spans="1:9">
      <c r="A8945" t="s">
        <v>15273</v>
      </c>
      <c r="B8945" s="3">
        <v>45647</v>
      </c>
      <c r="C8945" t="s">
        <v>15274</v>
      </c>
      <c r="D8945">
        <v>1248.5</v>
      </c>
      <c r="E8945" t="s">
        <v>122</v>
      </c>
      <c r="F8945" t="s">
        <v>61</v>
      </c>
      <c r="G8945" t="s">
        <v>27</v>
      </c>
      <c r="H8945" t="s">
        <v>123</v>
      </c>
      <c r="I8945">
        <f>IF(OR(financial_transactions3[[#This Row],[amount]]&lt;$L$16, financial_transactions3[[#This Row],[amount]]&gt;$L$17), 1, 0)</f>
        <v>0</v>
      </c>
    </row>
    <row r="8946" spans="1:9">
      <c r="A8946" t="s">
        <v>15275</v>
      </c>
      <c r="B8946" s="3">
        <v>45647</v>
      </c>
      <c r="C8946" t="s">
        <v>5991</v>
      </c>
      <c r="D8946">
        <v>85.01</v>
      </c>
      <c r="E8946" t="s">
        <v>64</v>
      </c>
      <c r="F8946" t="s">
        <v>32</v>
      </c>
      <c r="G8946" t="s">
        <v>48</v>
      </c>
      <c r="H8946" t="s">
        <v>75</v>
      </c>
      <c r="I8946">
        <f>IF(OR(financial_transactions3[[#This Row],[amount]]&lt;$L$16, financial_transactions3[[#This Row],[amount]]&gt;$L$17), 1, 0)</f>
        <v>1</v>
      </c>
    </row>
    <row r="8947" spans="1:9">
      <c r="A8947" t="s">
        <v>15276</v>
      </c>
      <c r="B8947" s="3">
        <v>45647</v>
      </c>
      <c r="C8947" t="s">
        <v>7082</v>
      </c>
      <c r="D8947">
        <v>1260.08</v>
      </c>
      <c r="E8947" t="s">
        <v>67</v>
      </c>
      <c r="F8947" t="s">
        <v>61</v>
      </c>
      <c r="G8947" t="s">
        <v>27</v>
      </c>
      <c r="H8947" t="s">
        <v>49</v>
      </c>
      <c r="I8947">
        <f>IF(OR(financial_transactions3[[#This Row],[amount]]&lt;$L$16, financial_transactions3[[#This Row],[amount]]&gt;$L$17), 1, 0)</f>
        <v>0</v>
      </c>
    </row>
    <row r="8948" spans="1:9">
      <c r="A8948" t="s">
        <v>15277</v>
      </c>
      <c r="B8948" s="3">
        <v>45647</v>
      </c>
      <c r="C8948" t="s">
        <v>6767</v>
      </c>
      <c r="D8948">
        <v>1498.51</v>
      </c>
      <c r="E8948" t="s">
        <v>25</v>
      </c>
      <c r="F8948" t="s">
        <v>32</v>
      </c>
      <c r="G8948" t="s">
        <v>21</v>
      </c>
      <c r="H8948" t="s">
        <v>44</v>
      </c>
      <c r="I8948">
        <f>IF(OR(financial_transactions3[[#This Row],[amount]]&lt;$L$16, financial_transactions3[[#This Row],[amount]]&gt;$L$17), 1, 0)</f>
        <v>0</v>
      </c>
    </row>
    <row r="8949" spans="1:9">
      <c r="A8949" t="s">
        <v>15278</v>
      </c>
      <c r="B8949" s="3">
        <v>45647</v>
      </c>
      <c r="C8949" t="s">
        <v>15279</v>
      </c>
      <c r="D8949">
        <v>1096.78</v>
      </c>
      <c r="E8949" t="s">
        <v>67</v>
      </c>
      <c r="F8949" t="s">
        <v>61</v>
      </c>
      <c r="G8949" t="s">
        <v>27</v>
      </c>
      <c r="H8949" t="s">
        <v>36</v>
      </c>
      <c r="I8949">
        <f>IF(OR(financial_transactions3[[#This Row],[amount]]&lt;$L$16, financial_transactions3[[#This Row],[amount]]&gt;$L$17), 1, 0)</f>
        <v>0</v>
      </c>
    </row>
    <row r="8950" spans="1:9">
      <c r="A8950" t="s">
        <v>15280</v>
      </c>
      <c r="B8950" s="3">
        <v>45647</v>
      </c>
      <c r="C8950" t="s">
        <v>15281</v>
      </c>
      <c r="D8950">
        <v>727.22</v>
      </c>
      <c r="E8950" t="s">
        <v>25</v>
      </c>
      <c r="F8950" t="s">
        <v>61</v>
      </c>
      <c r="G8950" t="s">
        <v>21</v>
      </c>
      <c r="H8950" t="s">
        <v>22</v>
      </c>
      <c r="I8950">
        <f>IF(OR(financial_transactions3[[#This Row],[amount]]&lt;$L$16, financial_transactions3[[#This Row],[amount]]&gt;$L$17), 1, 0)</f>
        <v>0</v>
      </c>
    </row>
    <row r="8951" spans="1:9">
      <c r="A8951" t="s">
        <v>15282</v>
      </c>
      <c r="B8951" s="3">
        <v>45647</v>
      </c>
      <c r="C8951" t="s">
        <v>15283</v>
      </c>
      <c r="D8951">
        <v>1552.83</v>
      </c>
      <c r="E8951" t="s">
        <v>19</v>
      </c>
      <c r="F8951" t="s">
        <v>20</v>
      </c>
      <c r="G8951" t="s">
        <v>39</v>
      </c>
      <c r="H8951" t="s">
        <v>53</v>
      </c>
      <c r="I8951">
        <f>IF(OR(financial_transactions3[[#This Row],[amount]]&lt;$L$16, financial_transactions3[[#This Row],[amount]]&gt;$L$17), 1, 0)</f>
        <v>0</v>
      </c>
    </row>
    <row r="8952" spans="1:9">
      <c r="A8952" t="s">
        <v>15284</v>
      </c>
      <c r="B8952" s="3">
        <v>45647</v>
      </c>
      <c r="C8952" t="s">
        <v>14587</v>
      </c>
      <c r="D8952">
        <v>453.37</v>
      </c>
      <c r="E8952" t="s">
        <v>52</v>
      </c>
      <c r="F8952" t="s">
        <v>26</v>
      </c>
      <c r="G8952" t="s">
        <v>48</v>
      </c>
      <c r="H8952" t="s">
        <v>16080</v>
      </c>
      <c r="I8952">
        <f>IF(OR(financial_transactions3[[#This Row],[amount]]&lt;$L$16, financial_transactions3[[#This Row],[amount]]&gt;$L$17), 1, 0)</f>
        <v>1</v>
      </c>
    </row>
    <row r="8953" spans="1:9">
      <c r="A8953" t="s">
        <v>15285</v>
      </c>
      <c r="B8953" s="3">
        <v>45647</v>
      </c>
      <c r="C8953" t="s">
        <v>10038</v>
      </c>
      <c r="D8953">
        <v>282.3</v>
      </c>
      <c r="E8953" t="s">
        <v>52</v>
      </c>
      <c r="F8953" t="s">
        <v>32</v>
      </c>
      <c r="G8953" t="s">
        <v>27</v>
      </c>
      <c r="H8953" t="s">
        <v>53</v>
      </c>
      <c r="I8953">
        <f>IF(OR(financial_transactions3[[#This Row],[amount]]&lt;$L$16, financial_transactions3[[#This Row],[amount]]&gt;$L$17), 1, 0)</f>
        <v>1</v>
      </c>
    </row>
    <row r="8954" spans="1:9">
      <c r="A8954" t="s">
        <v>15286</v>
      </c>
      <c r="B8954" s="3">
        <v>45647</v>
      </c>
      <c r="C8954" t="s">
        <v>15234</v>
      </c>
      <c r="D8954">
        <v>377.56</v>
      </c>
      <c r="E8954" t="s">
        <v>31</v>
      </c>
      <c r="F8954" t="s">
        <v>26</v>
      </c>
      <c r="G8954" t="s">
        <v>48</v>
      </c>
      <c r="H8954" t="s">
        <v>36</v>
      </c>
      <c r="I8954">
        <f>IF(OR(financial_transactions3[[#This Row],[amount]]&lt;$L$16, financial_transactions3[[#This Row],[amount]]&gt;$L$17), 1, 0)</f>
        <v>1</v>
      </c>
    </row>
    <row r="8955" spans="1:9">
      <c r="A8955" t="s">
        <v>15287</v>
      </c>
      <c r="B8955" s="3">
        <v>45647</v>
      </c>
      <c r="C8955" t="s">
        <v>15288</v>
      </c>
      <c r="D8955">
        <v>1249.4100000000001</v>
      </c>
      <c r="E8955" t="s">
        <v>19</v>
      </c>
      <c r="F8955" t="s">
        <v>26</v>
      </c>
      <c r="G8955" t="s">
        <v>21</v>
      </c>
      <c r="H8955" t="s">
        <v>49</v>
      </c>
      <c r="I8955">
        <f>IF(OR(financial_transactions3[[#This Row],[amount]]&lt;$L$16, financial_transactions3[[#This Row],[amount]]&gt;$L$17), 1, 0)</f>
        <v>0</v>
      </c>
    </row>
    <row r="8956" spans="1:9">
      <c r="A8956" t="s">
        <v>15289</v>
      </c>
      <c r="B8956" s="3">
        <v>45647</v>
      </c>
      <c r="C8956" t="s">
        <v>473</v>
      </c>
      <c r="D8956">
        <v>1784.56</v>
      </c>
      <c r="E8956" t="s">
        <v>31</v>
      </c>
      <c r="F8956" t="s">
        <v>61</v>
      </c>
      <c r="G8956" t="s">
        <v>48</v>
      </c>
      <c r="H8956" t="s">
        <v>75</v>
      </c>
      <c r="I8956">
        <f>IF(OR(financial_transactions3[[#This Row],[amount]]&lt;$L$16, financial_transactions3[[#This Row],[amount]]&gt;$L$17), 1, 0)</f>
        <v>1</v>
      </c>
    </row>
    <row r="8957" spans="1:9">
      <c r="A8957" t="s">
        <v>15290</v>
      </c>
      <c r="B8957" s="3">
        <v>45647</v>
      </c>
      <c r="C8957" t="s">
        <v>8533</v>
      </c>
      <c r="D8957">
        <v>1062.1199999999999</v>
      </c>
      <c r="E8957" t="s">
        <v>31</v>
      </c>
      <c r="F8957" t="s">
        <v>26</v>
      </c>
      <c r="G8957" t="s">
        <v>27</v>
      </c>
      <c r="H8957" t="s">
        <v>33</v>
      </c>
      <c r="I8957">
        <f>IF(OR(financial_transactions3[[#This Row],[amount]]&lt;$L$16, financial_transactions3[[#This Row],[amount]]&gt;$L$17), 1, 0)</f>
        <v>0</v>
      </c>
    </row>
    <row r="8958" spans="1:9">
      <c r="A8958" t="s">
        <v>15291</v>
      </c>
      <c r="B8958" s="3">
        <v>45647</v>
      </c>
      <c r="C8958" t="s">
        <v>6851</v>
      </c>
      <c r="D8958">
        <v>1211.83</v>
      </c>
      <c r="E8958" t="s">
        <v>25</v>
      </c>
      <c r="F8958" t="s">
        <v>20</v>
      </c>
      <c r="G8958" t="s">
        <v>48</v>
      </c>
      <c r="H8958" t="s">
        <v>44</v>
      </c>
      <c r="I8958">
        <f>IF(OR(financial_transactions3[[#This Row],[amount]]&lt;$L$16, financial_transactions3[[#This Row],[amount]]&gt;$L$17), 1, 0)</f>
        <v>0</v>
      </c>
    </row>
    <row r="8959" spans="1:9">
      <c r="A8959" t="s">
        <v>15292</v>
      </c>
      <c r="B8959" s="3">
        <v>45648</v>
      </c>
      <c r="C8959" t="s">
        <v>15293</v>
      </c>
      <c r="D8959">
        <v>929.73</v>
      </c>
      <c r="E8959" t="s">
        <v>25</v>
      </c>
      <c r="F8959" t="s">
        <v>20</v>
      </c>
      <c r="G8959" t="s">
        <v>27</v>
      </c>
      <c r="H8959" t="s">
        <v>16080</v>
      </c>
      <c r="I8959">
        <f>IF(OR(financial_transactions3[[#This Row],[amount]]&lt;$L$16, financial_transactions3[[#This Row],[amount]]&gt;$L$17), 1, 0)</f>
        <v>0</v>
      </c>
    </row>
    <row r="8960" spans="1:9">
      <c r="A8960" t="s">
        <v>15294</v>
      </c>
      <c r="B8960" s="3">
        <v>45648</v>
      </c>
      <c r="C8960" t="s">
        <v>15295</v>
      </c>
      <c r="D8960">
        <v>1712.42</v>
      </c>
      <c r="E8960" t="s">
        <v>31</v>
      </c>
      <c r="F8960" t="s">
        <v>20</v>
      </c>
      <c r="G8960" t="s">
        <v>48</v>
      </c>
      <c r="H8960" t="s">
        <v>28</v>
      </c>
      <c r="I8960">
        <f>IF(OR(financial_transactions3[[#This Row],[amount]]&lt;$L$16, financial_transactions3[[#This Row],[amount]]&gt;$L$17), 1, 0)</f>
        <v>1</v>
      </c>
    </row>
    <row r="8961" spans="1:9">
      <c r="A8961" t="s">
        <v>15296</v>
      </c>
      <c r="B8961" s="3">
        <v>45648</v>
      </c>
      <c r="C8961" t="s">
        <v>7807</v>
      </c>
      <c r="D8961">
        <v>378.69</v>
      </c>
      <c r="E8961" t="s">
        <v>25</v>
      </c>
      <c r="F8961" t="s">
        <v>32</v>
      </c>
      <c r="G8961" t="s">
        <v>48</v>
      </c>
      <c r="H8961" t="s">
        <v>22</v>
      </c>
      <c r="I8961">
        <f>IF(OR(financial_transactions3[[#This Row],[amount]]&lt;$L$16, financial_transactions3[[#This Row],[amount]]&gt;$L$17), 1, 0)</f>
        <v>1</v>
      </c>
    </row>
    <row r="8962" spans="1:9">
      <c r="A8962" t="s">
        <v>15297</v>
      </c>
      <c r="B8962" s="3">
        <v>45648</v>
      </c>
      <c r="C8962" t="s">
        <v>15298</v>
      </c>
      <c r="D8962">
        <v>9475.2999999999993</v>
      </c>
      <c r="E8962" t="s">
        <v>47</v>
      </c>
      <c r="F8962" t="s">
        <v>26</v>
      </c>
      <c r="G8962" t="s">
        <v>21</v>
      </c>
      <c r="H8962" t="s">
        <v>44</v>
      </c>
      <c r="I8962">
        <f>IF(OR(financial_transactions3[[#This Row],[amount]]&lt;$L$16, financial_transactions3[[#This Row],[amount]]&gt;$L$17), 1, 0)</f>
        <v>1</v>
      </c>
    </row>
    <row r="8963" spans="1:9">
      <c r="A8963" t="s">
        <v>15301</v>
      </c>
      <c r="B8963" s="3">
        <v>45648</v>
      </c>
      <c r="C8963" t="s">
        <v>1562</v>
      </c>
      <c r="D8963">
        <v>1395.54</v>
      </c>
      <c r="E8963" t="s">
        <v>52</v>
      </c>
      <c r="F8963" t="s">
        <v>61</v>
      </c>
      <c r="G8963" t="s">
        <v>48</v>
      </c>
      <c r="H8963" t="s">
        <v>87</v>
      </c>
      <c r="I8963">
        <f>IF(OR(financial_transactions3[[#This Row],[amount]]&lt;$L$16, financial_transactions3[[#This Row],[amount]]&gt;$L$17), 1, 0)</f>
        <v>0</v>
      </c>
    </row>
    <row r="8964" spans="1:9">
      <c r="A8964" t="s">
        <v>15302</v>
      </c>
      <c r="B8964" s="3">
        <v>45648</v>
      </c>
      <c r="C8964" t="s">
        <v>5186</v>
      </c>
      <c r="D8964">
        <v>1384.27</v>
      </c>
      <c r="E8964" t="s">
        <v>25</v>
      </c>
      <c r="F8964" t="s">
        <v>32</v>
      </c>
      <c r="G8964" t="s">
        <v>39</v>
      </c>
      <c r="H8964" t="s">
        <v>75</v>
      </c>
      <c r="I8964">
        <f>IF(OR(financial_transactions3[[#This Row],[amount]]&lt;$L$16, financial_transactions3[[#This Row],[amount]]&gt;$L$17), 1, 0)</f>
        <v>0</v>
      </c>
    </row>
    <row r="8965" spans="1:9">
      <c r="A8965" t="s">
        <v>15303</v>
      </c>
      <c r="B8965" s="3">
        <v>45648</v>
      </c>
      <c r="C8965" t="s">
        <v>11205</v>
      </c>
      <c r="D8965">
        <v>788.08</v>
      </c>
      <c r="E8965" t="s">
        <v>31</v>
      </c>
      <c r="F8965" t="s">
        <v>26</v>
      </c>
      <c r="G8965" t="s">
        <v>48</v>
      </c>
      <c r="H8965" t="s">
        <v>36</v>
      </c>
      <c r="I8965">
        <f>IF(OR(financial_transactions3[[#This Row],[amount]]&lt;$L$16, financial_transactions3[[#This Row],[amount]]&gt;$L$17), 1, 0)</f>
        <v>0</v>
      </c>
    </row>
    <row r="8966" spans="1:9">
      <c r="A8966" t="s">
        <v>15304</v>
      </c>
      <c r="B8966" s="3">
        <v>45648</v>
      </c>
      <c r="C8966" t="s">
        <v>15305</v>
      </c>
      <c r="D8966">
        <v>1232.46</v>
      </c>
      <c r="E8966" t="s">
        <v>19</v>
      </c>
      <c r="F8966" t="s">
        <v>32</v>
      </c>
      <c r="G8966" t="s">
        <v>27</v>
      </c>
      <c r="H8966" t="s">
        <v>109</v>
      </c>
      <c r="I8966">
        <f>IF(OR(financial_transactions3[[#This Row],[amount]]&lt;$L$16, financial_transactions3[[#This Row],[amount]]&gt;$L$17), 1, 0)</f>
        <v>0</v>
      </c>
    </row>
    <row r="8967" spans="1:9">
      <c r="A8967" t="s">
        <v>15306</v>
      </c>
      <c r="B8967" s="3">
        <v>45648</v>
      </c>
      <c r="C8967" t="s">
        <v>13646</v>
      </c>
      <c r="D8967">
        <v>11707.43</v>
      </c>
      <c r="E8967" t="s">
        <v>16079</v>
      </c>
      <c r="F8967" t="s">
        <v>32</v>
      </c>
      <c r="G8967" t="s">
        <v>39</v>
      </c>
      <c r="H8967" t="s">
        <v>16080</v>
      </c>
      <c r="I8967">
        <f>IF(OR(financial_transactions3[[#This Row],[amount]]&lt;$L$16, financial_transactions3[[#This Row],[amount]]&gt;$L$17), 1, 0)</f>
        <v>1</v>
      </c>
    </row>
    <row r="8968" spans="1:9">
      <c r="A8968" t="s">
        <v>15307</v>
      </c>
      <c r="B8968" s="3">
        <v>45648</v>
      </c>
      <c r="C8968" t="s">
        <v>15308</v>
      </c>
      <c r="D8968">
        <v>1406.05</v>
      </c>
      <c r="E8968" t="s">
        <v>16110</v>
      </c>
      <c r="F8968" t="s">
        <v>32</v>
      </c>
      <c r="G8968" t="s">
        <v>39</v>
      </c>
      <c r="H8968" t="s">
        <v>176</v>
      </c>
      <c r="I8968">
        <f>IF(OR(financial_transactions3[[#This Row],[amount]]&lt;$L$16, financial_transactions3[[#This Row],[amount]]&gt;$L$17), 1, 0)</f>
        <v>0</v>
      </c>
    </row>
    <row r="8969" spans="1:9">
      <c r="A8969" t="s">
        <v>15309</v>
      </c>
      <c r="B8969" s="3">
        <v>45648</v>
      </c>
      <c r="C8969" t="s">
        <v>15310</v>
      </c>
      <c r="D8969">
        <v>1565.85</v>
      </c>
      <c r="E8969" t="s">
        <v>67</v>
      </c>
      <c r="F8969" t="s">
        <v>26</v>
      </c>
      <c r="G8969" t="s">
        <v>48</v>
      </c>
      <c r="H8969" t="s">
        <v>75</v>
      </c>
      <c r="I8969">
        <f>IF(OR(financial_transactions3[[#This Row],[amount]]&lt;$L$16, financial_transactions3[[#This Row],[amount]]&gt;$L$17), 1, 0)</f>
        <v>0</v>
      </c>
    </row>
    <row r="8970" spans="1:9">
      <c r="A8970" t="s">
        <v>15311</v>
      </c>
      <c r="B8970" s="3">
        <v>45648</v>
      </c>
      <c r="C8970" t="s">
        <v>924</v>
      </c>
      <c r="D8970">
        <v>314.45999999999998</v>
      </c>
      <c r="E8970" t="s">
        <v>70</v>
      </c>
      <c r="F8970" t="s">
        <v>20</v>
      </c>
      <c r="G8970" t="s">
        <v>21</v>
      </c>
      <c r="H8970" t="s">
        <v>28</v>
      </c>
      <c r="I8970">
        <f>IF(OR(financial_transactions3[[#This Row],[amount]]&lt;$L$16, financial_transactions3[[#This Row],[amount]]&gt;$L$17), 1, 0)</f>
        <v>1</v>
      </c>
    </row>
    <row r="8971" spans="1:9">
      <c r="A8971" t="s">
        <v>15313</v>
      </c>
      <c r="B8971" s="3">
        <v>45648</v>
      </c>
      <c r="C8971" t="s">
        <v>15314</v>
      </c>
      <c r="D8971">
        <v>305.18</v>
      </c>
      <c r="E8971" t="s">
        <v>70</v>
      </c>
      <c r="F8971" t="s">
        <v>32</v>
      </c>
      <c r="G8971" t="s">
        <v>48</v>
      </c>
      <c r="H8971" t="s">
        <v>44</v>
      </c>
      <c r="I8971">
        <f>IF(OR(financial_transactions3[[#This Row],[amount]]&lt;$L$16, financial_transactions3[[#This Row],[amount]]&gt;$L$17), 1, 0)</f>
        <v>1</v>
      </c>
    </row>
    <row r="8972" spans="1:9">
      <c r="A8972" t="s">
        <v>15315</v>
      </c>
      <c r="B8972" s="3">
        <v>45648</v>
      </c>
      <c r="C8972" t="s">
        <v>15316</v>
      </c>
      <c r="D8972">
        <v>978.38</v>
      </c>
      <c r="E8972" t="s">
        <v>64</v>
      </c>
      <c r="F8972" t="s">
        <v>26</v>
      </c>
      <c r="G8972" t="s">
        <v>27</v>
      </c>
      <c r="H8972" t="s">
        <v>94</v>
      </c>
      <c r="I8972">
        <f>IF(OR(financial_transactions3[[#This Row],[amount]]&lt;$L$16, financial_transactions3[[#This Row],[amount]]&gt;$L$17), 1, 0)</f>
        <v>0</v>
      </c>
    </row>
    <row r="8973" spans="1:9">
      <c r="A8973" t="s">
        <v>15317</v>
      </c>
      <c r="B8973" s="3">
        <v>45648</v>
      </c>
      <c r="C8973" t="s">
        <v>9451</v>
      </c>
      <c r="D8973">
        <v>678.53</v>
      </c>
      <c r="E8973" t="s">
        <v>67</v>
      </c>
      <c r="F8973" t="s">
        <v>20</v>
      </c>
      <c r="G8973" t="s">
        <v>39</v>
      </c>
      <c r="H8973" t="s">
        <v>33</v>
      </c>
      <c r="I8973">
        <f>IF(OR(financial_transactions3[[#This Row],[amount]]&lt;$L$16, financial_transactions3[[#This Row],[amount]]&gt;$L$17), 1, 0)</f>
        <v>0</v>
      </c>
    </row>
    <row r="8974" spans="1:9">
      <c r="A8974" t="s">
        <v>15318</v>
      </c>
      <c r="B8974" s="3">
        <v>45648</v>
      </c>
      <c r="C8974" t="s">
        <v>4659</v>
      </c>
      <c r="D8974">
        <v>1507.9</v>
      </c>
      <c r="E8974" t="s">
        <v>70</v>
      </c>
      <c r="F8974" t="s">
        <v>20</v>
      </c>
      <c r="G8974" t="s">
        <v>39</v>
      </c>
      <c r="H8974" t="s">
        <v>123</v>
      </c>
      <c r="I8974">
        <f>IF(OR(financial_transactions3[[#This Row],[amount]]&lt;$L$16, financial_transactions3[[#This Row],[amount]]&gt;$L$17), 1, 0)</f>
        <v>0</v>
      </c>
    </row>
    <row r="8975" spans="1:9">
      <c r="A8975" t="s">
        <v>15319</v>
      </c>
      <c r="B8975" s="3">
        <v>45648</v>
      </c>
      <c r="C8975" t="s">
        <v>15320</v>
      </c>
      <c r="D8975">
        <v>602.98</v>
      </c>
      <c r="E8975" t="s">
        <v>70</v>
      </c>
      <c r="F8975" t="s">
        <v>32</v>
      </c>
      <c r="G8975" t="s">
        <v>27</v>
      </c>
      <c r="H8975" t="s">
        <v>16080</v>
      </c>
      <c r="I8975">
        <f>IF(OR(financial_transactions3[[#This Row],[amount]]&lt;$L$16, financial_transactions3[[#This Row],[amount]]&gt;$L$17), 1, 0)</f>
        <v>0</v>
      </c>
    </row>
    <row r="8976" spans="1:9">
      <c r="A8976" t="s">
        <v>15321</v>
      </c>
      <c r="B8976" s="3">
        <v>45648</v>
      </c>
      <c r="C8976" t="s">
        <v>13553</v>
      </c>
      <c r="D8976">
        <v>771.91</v>
      </c>
      <c r="E8976" t="s">
        <v>52</v>
      </c>
      <c r="F8976" t="s">
        <v>20</v>
      </c>
      <c r="G8976" t="s">
        <v>21</v>
      </c>
      <c r="H8976" t="s">
        <v>176</v>
      </c>
      <c r="I8976">
        <f>IF(OR(financial_transactions3[[#This Row],[amount]]&lt;$L$16, financial_transactions3[[#This Row],[amount]]&gt;$L$17), 1, 0)</f>
        <v>0</v>
      </c>
    </row>
    <row r="8977" spans="1:9">
      <c r="A8977" t="s">
        <v>15322</v>
      </c>
      <c r="B8977" s="3">
        <v>45648</v>
      </c>
      <c r="C8977" t="s">
        <v>14245</v>
      </c>
      <c r="D8977">
        <v>1727.47</v>
      </c>
      <c r="E8977" t="s">
        <v>52</v>
      </c>
      <c r="F8977" t="s">
        <v>20</v>
      </c>
      <c r="G8977" t="s">
        <v>48</v>
      </c>
      <c r="H8977" t="s">
        <v>33</v>
      </c>
      <c r="I8977">
        <f>IF(OR(financial_transactions3[[#This Row],[amount]]&lt;$L$16, financial_transactions3[[#This Row],[amount]]&gt;$L$17), 1, 0)</f>
        <v>1</v>
      </c>
    </row>
    <row r="8978" spans="1:9">
      <c r="A8978" t="s">
        <v>15323</v>
      </c>
      <c r="B8978" s="3">
        <v>45648</v>
      </c>
      <c r="C8978" t="s">
        <v>2539</v>
      </c>
      <c r="D8978">
        <v>1974.24</v>
      </c>
      <c r="E8978" t="s">
        <v>122</v>
      </c>
      <c r="F8978" t="s">
        <v>26</v>
      </c>
      <c r="G8978" t="s">
        <v>48</v>
      </c>
      <c r="H8978" t="s">
        <v>123</v>
      </c>
      <c r="I8978">
        <f>IF(OR(financial_transactions3[[#This Row],[amount]]&lt;$L$16, financial_transactions3[[#This Row],[amount]]&gt;$L$17), 1, 0)</f>
        <v>1</v>
      </c>
    </row>
    <row r="8979" spans="1:9">
      <c r="A8979" t="s">
        <v>15324</v>
      </c>
      <c r="B8979" s="3">
        <v>45648</v>
      </c>
      <c r="C8979" t="s">
        <v>15325</v>
      </c>
      <c r="D8979">
        <v>288.57</v>
      </c>
      <c r="E8979" t="s">
        <v>122</v>
      </c>
      <c r="F8979" t="s">
        <v>61</v>
      </c>
      <c r="G8979" t="s">
        <v>48</v>
      </c>
      <c r="H8979" t="s">
        <v>28</v>
      </c>
      <c r="I8979">
        <f>IF(OR(financial_transactions3[[#This Row],[amount]]&lt;$L$16, financial_transactions3[[#This Row],[amount]]&gt;$L$17), 1, 0)</f>
        <v>1</v>
      </c>
    </row>
    <row r="8980" spans="1:9">
      <c r="A8980" t="s">
        <v>15326</v>
      </c>
      <c r="B8980" s="3">
        <v>45648</v>
      </c>
      <c r="C8980" t="s">
        <v>10648</v>
      </c>
      <c r="D8980">
        <v>301.48</v>
      </c>
      <c r="E8980" t="s">
        <v>47</v>
      </c>
      <c r="F8980" t="s">
        <v>26</v>
      </c>
      <c r="G8980" t="s">
        <v>27</v>
      </c>
      <c r="H8980" t="s">
        <v>36</v>
      </c>
      <c r="I8980">
        <f>IF(OR(financial_transactions3[[#This Row],[amount]]&lt;$L$16, financial_transactions3[[#This Row],[amount]]&gt;$L$17), 1, 0)</f>
        <v>1</v>
      </c>
    </row>
    <row r="8981" spans="1:9">
      <c r="A8981" t="s">
        <v>15327</v>
      </c>
      <c r="B8981" s="3">
        <v>45648</v>
      </c>
      <c r="C8981" t="s">
        <v>15328</v>
      </c>
      <c r="D8981">
        <v>1192.77</v>
      </c>
      <c r="E8981" t="s">
        <v>52</v>
      </c>
      <c r="F8981" t="s">
        <v>61</v>
      </c>
      <c r="G8981" t="s">
        <v>21</v>
      </c>
      <c r="H8981" t="s">
        <v>53</v>
      </c>
      <c r="I8981">
        <f>IF(OR(financial_transactions3[[#This Row],[amount]]&lt;$L$16, financial_transactions3[[#This Row],[amount]]&gt;$L$17), 1, 0)</f>
        <v>0</v>
      </c>
    </row>
    <row r="8982" spans="1:9">
      <c r="A8982" t="s">
        <v>15329</v>
      </c>
      <c r="B8982" s="3">
        <v>45648</v>
      </c>
      <c r="C8982" t="s">
        <v>15330</v>
      </c>
      <c r="D8982">
        <v>1065.1300000000001</v>
      </c>
      <c r="E8982" t="s">
        <v>25</v>
      </c>
      <c r="F8982" t="s">
        <v>20</v>
      </c>
      <c r="G8982" t="s">
        <v>48</v>
      </c>
      <c r="H8982" t="s">
        <v>57</v>
      </c>
      <c r="I8982">
        <f>IF(OR(financial_transactions3[[#This Row],[amount]]&lt;$L$16, financial_transactions3[[#This Row],[amount]]&gt;$L$17), 1, 0)</f>
        <v>0</v>
      </c>
    </row>
    <row r="8983" spans="1:9">
      <c r="A8983" t="s">
        <v>15331</v>
      </c>
      <c r="B8983" s="3">
        <v>45648</v>
      </c>
      <c r="C8983" t="s">
        <v>1514</v>
      </c>
      <c r="D8983">
        <v>1290.0999999999999</v>
      </c>
      <c r="E8983" t="s">
        <v>122</v>
      </c>
      <c r="F8983" t="s">
        <v>26</v>
      </c>
      <c r="G8983" t="s">
        <v>48</v>
      </c>
      <c r="H8983" t="s">
        <v>94</v>
      </c>
      <c r="I8983">
        <f>IF(OR(financial_transactions3[[#This Row],[amount]]&lt;$L$16, financial_transactions3[[#This Row],[amount]]&gt;$L$17), 1, 0)</f>
        <v>0</v>
      </c>
    </row>
    <row r="8984" spans="1:9">
      <c r="A8984" t="s">
        <v>15332</v>
      </c>
      <c r="B8984" s="3">
        <v>45648</v>
      </c>
      <c r="C8984" t="s">
        <v>3936</v>
      </c>
      <c r="D8984">
        <v>1817.53</v>
      </c>
      <c r="E8984" t="s">
        <v>19</v>
      </c>
      <c r="F8984" t="s">
        <v>61</v>
      </c>
      <c r="G8984" t="s">
        <v>48</v>
      </c>
      <c r="H8984" t="s">
        <v>49</v>
      </c>
      <c r="I8984">
        <f>IF(OR(financial_transactions3[[#This Row],[amount]]&lt;$L$16, financial_transactions3[[#This Row],[amount]]&gt;$L$17), 1, 0)</f>
        <v>1</v>
      </c>
    </row>
    <row r="8985" spans="1:9">
      <c r="A8985" t="s">
        <v>15333</v>
      </c>
      <c r="B8985" s="3">
        <v>45648</v>
      </c>
      <c r="C8985" t="s">
        <v>5871</v>
      </c>
      <c r="D8985">
        <v>934.33</v>
      </c>
      <c r="E8985" t="s">
        <v>16110</v>
      </c>
      <c r="F8985" t="s">
        <v>32</v>
      </c>
      <c r="G8985" t="s">
        <v>39</v>
      </c>
      <c r="H8985" t="s">
        <v>28</v>
      </c>
      <c r="I8985">
        <f>IF(OR(financial_transactions3[[#This Row],[amount]]&lt;$L$16, financial_transactions3[[#This Row],[amount]]&gt;$L$17), 1, 0)</f>
        <v>0</v>
      </c>
    </row>
    <row r="8986" spans="1:9">
      <c r="A8986" t="s">
        <v>15334</v>
      </c>
      <c r="B8986" s="3">
        <v>45648</v>
      </c>
      <c r="C8986" t="s">
        <v>1012</v>
      </c>
      <c r="D8986">
        <v>1920.76</v>
      </c>
      <c r="E8986" t="s">
        <v>25</v>
      </c>
      <c r="F8986" t="s">
        <v>20</v>
      </c>
      <c r="G8986" t="s">
        <v>39</v>
      </c>
      <c r="H8986" t="s">
        <v>28</v>
      </c>
      <c r="I8986">
        <f>IF(OR(financial_transactions3[[#This Row],[amount]]&lt;$L$16, financial_transactions3[[#This Row],[amount]]&gt;$L$17), 1, 0)</f>
        <v>1</v>
      </c>
    </row>
    <row r="8987" spans="1:9">
      <c r="A8987" t="s">
        <v>15335</v>
      </c>
      <c r="B8987" s="3">
        <v>45648</v>
      </c>
      <c r="C8987" t="s">
        <v>15336</v>
      </c>
      <c r="D8987">
        <v>712.41</v>
      </c>
      <c r="E8987" t="s">
        <v>67</v>
      </c>
      <c r="F8987" t="s">
        <v>20</v>
      </c>
      <c r="G8987" t="s">
        <v>48</v>
      </c>
      <c r="H8987" t="s">
        <v>16080</v>
      </c>
      <c r="I8987">
        <f>IF(OR(financial_transactions3[[#This Row],[amount]]&lt;$L$16, financial_transactions3[[#This Row],[amount]]&gt;$L$17), 1, 0)</f>
        <v>0</v>
      </c>
    </row>
    <row r="8988" spans="1:9">
      <c r="A8988" t="s">
        <v>15337</v>
      </c>
      <c r="B8988" s="3">
        <v>45648</v>
      </c>
      <c r="C8988" t="s">
        <v>15338</v>
      </c>
      <c r="D8988">
        <v>1978.37</v>
      </c>
      <c r="E8988" t="s">
        <v>70</v>
      </c>
      <c r="F8988" t="s">
        <v>61</v>
      </c>
      <c r="G8988" t="s">
        <v>27</v>
      </c>
      <c r="H8988" t="s">
        <v>87</v>
      </c>
      <c r="I8988">
        <f>IF(OR(financial_transactions3[[#This Row],[amount]]&lt;$L$16, financial_transactions3[[#This Row],[amount]]&gt;$L$17), 1, 0)</f>
        <v>1</v>
      </c>
    </row>
    <row r="8989" spans="1:9">
      <c r="A8989" t="s">
        <v>15339</v>
      </c>
      <c r="B8989" s="3">
        <v>45649</v>
      </c>
      <c r="C8989" t="s">
        <v>15340</v>
      </c>
      <c r="D8989">
        <v>1268.79</v>
      </c>
      <c r="E8989" t="s">
        <v>47</v>
      </c>
      <c r="F8989" t="s">
        <v>61</v>
      </c>
      <c r="G8989" t="s">
        <v>48</v>
      </c>
      <c r="H8989" t="s">
        <v>53</v>
      </c>
      <c r="I8989">
        <f>IF(OR(financial_transactions3[[#This Row],[amount]]&lt;$L$16, financial_transactions3[[#This Row],[amount]]&gt;$L$17), 1, 0)</f>
        <v>0</v>
      </c>
    </row>
    <row r="8990" spans="1:9">
      <c r="A8990" t="s">
        <v>15341</v>
      </c>
      <c r="B8990" s="3">
        <v>45649</v>
      </c>
      <c r="C8990" t="s">
        <v>15342</v>
      </c>
      <c r="D8990">
        <v>367.6</v>
      </c>
      <c r="E8990" t="s">
        <v>67</v>
      </c>
      <c r="F8990" t="s">
        <v>61</v>
      </c>
      <c r="G8990" t="s">
        <v>39</v>
      </c>
      <c r="H8990" t="s">
        <v>33</v>
      </c>
      <c r="I8990">
        <f>IF(OR(financial_transactions3[[#This Row],[amount]]&lt;$L$16, financial_transactions3[[#This Row],[amount]]&gt;$L$17), 1, 0)</f>
        <v>1</v>
      </c>
    </row>
    <row r="8991" spans="1:9">
      <c r="A8991" t="s">
        <v>15343</v>
      </c>
      <c r="B8991" s="3">
        <v>45649</v>
      </c>
      <c r="C8991" t="s">
        <v>11762</v>
      </c>
      <c r="D8991">
        <v>695.79</v>
      </c>
      <c r="E8991" t="s">
        <v>16110</v>
      </c>
      <c r="F8991" t="s">
        <v>26</v>
      </c>
      <c r="G8991" t="s">
        <v>21</v>
      </c>
      <c r="H8991" t="s">
        <v>16080</v>
      </c>
      <c r="I8991">
        <f>IF(OR(financial_transactions3[[#This Row],[amount]]&lt;$L$16, financial_transactions3[[#This Row],[amount]]&gt;$L$17), 1, 0)</f>
        <v>0</v>
      </c>
    </row>
    <row r="8992" spans="1:9">
      <c r="A8992" t="s">
        <v>15344</v>
      </c>
      <c r="B8992" s="3">
        <v>45649</v>
      </c>
      <c r="C8992" t="s">
        <v>3360</v>
      </c>
      <c r="D8992">
        <v>655.04</v>
      </c>
      <c r="E8992" t="s">
        <v>47</v>
      </c>
      <c r="F8992" t="s">
        <v>61</v>
      </c>
      <c r="G8992" t="s">
        <v>48</v>
      </c>
      <c r="H8992" t="s">
        <v>75</v>
      </c>
      <c r="I8992">
        <f>IF(OR(financial_transactions3[[#This Row],[amount]]&lt;$L$16, financial_transactions3[[#This Row],[amount]]&gt;$L$17), 1, 0)</f>
        <v>0</v>
      </c>
    </row>
    <row r="8993" spans="1:9">
      <c r="A8993" t="s">
        <v>15345</v>
      </c>
      <c r="B8993" s="3">
        <v>45649</v>
      </c>
      <c r="C8993" t="s">
        <v>15346</v>
      </c>
      <c r="D8993">
        <v>1787.09</v>
      </c>
      <c r="E8993" t="s">
        <v>52</v>
      </c>
      <c r="F8993" t="s">
        <v>32</v>
      </c>
      <c r="G8993" t="s">
        <v>48</v>
      </c>
      <c r="H8993" t="s">
        <v>49</v>
      </c>
      <c r="I8993">
        <f>IF(OR(financial_transactions3[[#This Row],[amount]]&lt;$L$16, financial_transactions3[[#This Row],[amount]]&gt;$L$17), 1, 0)</f>
        <v>1</v>
      </c>
    </row>
    <row r="8994" spans="1:9">
      <c r="A8994" t="s">
        <v>15347</v>
      </c>
      <c r="B8994" s="3">
        <v>45649</v>
      </c>
      <c r="C8994" t="s">
        <v>11691</v>
      </c>
      <c r="D8994">
        <v>707.48</v>
      </c>
      <c r="E8994" t="s">
        <v>16079</v>
      </c>
      <c r="F8994" t="s">
        <v>26</v>
      </c>
      <c r="G8994" t="s">
        <v>21</v>
      </c>
      <c r="H8994" t="s">
        <v>87</v>
      </c>
      <c r="I8994">
        <f>IF(OR(financial_transactions3[[#This Row],[amount]]&lt;$L$16, financial_transactions3[[#This Row],[amount]]&gt;$L$17), 1, 0)</f>
        <v>0</v>
      </c>
    </row>
    <row r="8995" spans="1:9">
      <c r="A8995" t="s">
        <v>15348</v>
      </c>
      <c r="B8995" s="3">
        <v>45649</v>
      </c>
      <c r="C8995" t="s">
        <v>5897</v>
      </c>
      <c r="D8995">
        <v>114.22</v>
      </c>
      <c r="E8995" t="s">
        <v>16110</v>
      </c>
      <c r="F8995" t="s">
        <v>32</v>
      </c>
      <c r="G8995" t="s">
        <v>39</v>
      </c>
      <c r="H8995" t="s">
        <v>16080</v>
      </c>
      <c r="I8995">
        <f>IF(OR(financial_transactions3[[#This Row],[amount]]&lt;$L$16, financial_transactions3[[#This Row],[amount]]&gt;$L$17), 1, 0)</f>
        <v>1</v>
      </c>
    </row>
    <row r="8996" spans="1:9">
      <c r="A8996" t="s">
        <v>15349</v>
      </c>
      <c r="B8996" s="3">
        <v>45649</v>
      </c>
      <c r="C8996" t="s">
        <v>15350</v>
      </c>
      <c r="D8996">
        <v>1431.29</v>
      </c>
      <c r="E8996" t="s">
        <v>52</v>
      </c>
      <c r="F8996" t="s">
        <v>26</v>
      </c>
      <c r="G8996" t="s">
        <v>39</v>
      </c>
      <c r="H8996" t="s">
        <v>28</v>
      </c>
      <c r="I8996">
        <f>IF(OR(financial_transactions3[[#This Row],[amount]]&lt;$L$16, financial_transactions3[[#This Row],[amount]]&gt;$L$17), 1, 0)</f>
        <v>0</v>
      </c>
    </row>
    <row r="8997" spans="1:9">
      <c r="A8997" t="s">
        <v>15351</v>
      </c>
      <c r="B8997" s="3">
        <v>45649</v>
      </c>
      <c r="C8997" t="s">
        <v>12842</v>
      </c>
      <c r="D8997">
        <v>1564.7</v>
      </c>
      <c r="E8997" t="s">
        <v>19</v>
      </c>
      <c r="F8997" t="s">
        <v>20</v>
      </c>
      <c r="G8997" t="s">
        <v>48</v>
      </c>
      <c r="H8997" t="s">
        <v>36</v>
      </c>
      <c r="I8997">
        <f>IF(OR(financial_transactions3[[#This Row],[amount]]&lt;$L$16, financial_transactions3[[#This Row],[amount]]&gt;$L$17), 1, 0)</f>
        <v>0</v>
      </c>
    </row>
    <row r="8998" spans="1:9">
      <c r="A8998" t="s">
        <v>15353</v>
      </c>
      <c r="B8998" s="3">
        <v>45649</v>
      </c>
      <c r="C8998" t="s">
        <v>6811</v>
      </c>
      <c r="D8998">
        <v>846.38</v>
      </c>
      <c r="E8998" t="s">
        <v>16079</v>
      </c>
      <c r="F8998" t="s">
        <v>32</v>
      </c>
      <c r="G8998" t="s">
        <v>39</v>
      </c>
      <c r="H8998" t="s">
        <v>109</v>
      </c>
      <c r="I8998">
        <f>IF(OR(financial_transactions3[[#This Row],[amount]]&lt;$L$16, financial_transactions3[[#This Row],[amount]]&gt;$L$17), 1, 0)</f>
        <v>0</v>
      </c>
    </row>
    <row r="8999" spans="1:9">
      <c r="A8999" t="s">
        <v>15354</v>
      </c>
      <c r="B8999" s="3">
        <v>45649</v>
      </c>
      <c r="C8999" t="s">
        <v>6403</v>
      </c>
      <c r="D8999">
        <v>1654.48</v>
      </c>
      <c r="E8999" t="s">
        <v>47</v>
      </c>
      <c r="F8999" t="s">
        <v>61</v>
      </c>
      <c r="G8999" t="s">
        <v>21</v>
      </c>
      <c r="H8999" t="s">
        <v>40</v>
      </c>
      <c r="I8999">
        <f>IF(OR(financial_transactions3[[#This Row],[amount]]&lt;$L$16, financial_transactions3[[#This Row],[amount]]&gt;$L$17), 1, 0)</f>
        <v>1</v>
      </c>
    </row>
    <row r="9000" spans="1:9">
      <c r="A9000" t="s">
        <v>15355</v>
      </c>
      <c r="B9000" s="3">
        <v>45649</v>
      </c>
      <c r="C9000" t="s">
        <v>10777</v>
      </c>
      <c r="D9000">
        <v>7302.17</v>
      </c>
      <c r="E9000" t="s">
        <v>47</v>
      </c>
      <c r="F9000" t="s">
        <v>61</v>
      </c>
      <c r="G9000" t="s">
        <v>27</v>
      </c>
      <c r="H9000" t="s">
        <v>36</v>
      </c>
      <c r="I9000">
        <f>IF(OR(financial_transactions3[[#This Row],[amount]]&lt;$L$16, financial_transactions3[[#This Row],[amount]]&gt;$L$17), 1, 0)</f>
        <v>1</v>
      </c>
    </row>
    <row r="9001" spans="1:9">
      <c r="A9001" t="s">
        <v>15356</v>
      </c>
      <c r="B9001" s="3">
        <v>45649</v>
      </c>
      <c r="C9001" t="s">
        <v>14238</v>
      </c>
      <c r="D9001">
        <v>76.040000000000006</v>
      </c>
      <c r="E9001" t="s">
        <v>122</v>
      </c>
      <c r="F9001" t="s">
        <v>32</v>
      </c>
      <c r="G9001" t="s">
        <v>48</v>
      </c>
      <c r="H9001" t="s">
        <v>176</v>
      </c>
      <c r="I9001">
        <f>IF(OR(financial_transactions3[[#This Row],[amount]]&lt;$L$16, financial_transactions3[[#This Row],[amount]]&gt;$L$17), 1, 0)</f>
        <v>1</v>
      </c>
    </row>
    <row r="9002" spans="1:9">
      <c r="A9002" t="s">
        <v>15357</v>
      </c>
      <c r="B9002" s="3">
        <v>45649</v>
      </c>
      <c r="C9002" t="s">
        <v>2884</v>
      </c>
      <c r="D9002">
        <v>1113.1099999999999</v>
      </c>
      <c r="E9002" t="s">
        <v>47</v>
      </c>
      <c r="F9002" t="s">
        <v>26</v>
      </c>
      <c r="G9002" t="s">
        <v>48</v>
      </c>
      <c r="H9002" t="s">
        <v>75</v>
      </c>
      <c r="I9002">
        <f>IF(OR(financial_transactions3[[#This Row],[amount]]&lt;$L$16, financial_transactions3[[#This Row],[amount]]&gt;$L$17), 1, 0)</f>
        <v>0</v>
      </c>
    </row>
    <row r="9003" spans="1:9">
      <c r="A9003" t="s">
        <v>15358</v>
      </c>
      <c r="B9003" s="3">
        <v>45649</v>
      </c>
      <c r="C9003" t="s">
        <v>12802</v>
      </c>
      <c r="D9003">
        <v>1746.28</v>
      </c>
      <c r="E9003" t="s">
        <v>16110</v>
      </c>
      <c r="F9003" t="s">
        <v>26</v>
      </c>
      <c r="G9003" t="s">
        <v>48</v>
      </c>
      <c r="H9003" t="s">
        <v>33</v>
      </c>
      <c r="I9003">
        <f>IF(OR(financial_transactions3[[#This Row],[amount]]&lt;$L$16, financial_transactions3[[#This Row],[amount]]&gt;$L$17), 1, 0)</f>
        <v>1</v>
      </c>
    </row>
    <row r="9004" spans="1:9">
      <c r="A9004" t="s">
        <v>15359</v>
      </c>
      <c r="B9004" s="3">
        <v>45649</v>
      </c>
      <c r="C9004" t="s">
        <v>2195</v>
      </c>
      <c r="D9004">
        <v>745.77</v>
      </c>
      <c r="E9004" t="s">
        <v>64</v>
      </c>
      <c r="F9004" t="s">
        <v>61</v>
      </c>
      <c r="G9004" t="s">
        <v>39</v>
      </c>
      <c r="H9004" t="s">
        <v>94</v>
      </c>
      <c r="I9004">
        <f>IF(OR(financial_transactions3[[#This Row],[amount]]&lt;$L$16, financial_transactions3[[#This Row],[amount]]&gt;$L$17), 1, 0)</f>
        <v>0</v>
      </c>
    </row>
    <row r="9005" spans="1:9">
      <c r="A9005" t="s">
        <v>15360</v>
      </c>
      <c r="B9005" s="3">
        <v>45649</v>
      </c>
      <c r="C9005" t="s">
        <v>15361</v>
      </c>
      <c r="D9005">
        <v>1700.52</v>
      </c>
      <c r="E9005" t="s">
        <v>31</v>
      </c>
      <c r="F9005" t="s">
        <v>32</v>
      </c>
      <c r="G9005" t="s">
        <v>48</v>
      </c>
      <c r="H9005" t="s">
        <v>16080</v>
      </c>
      <c r="I9005">
        <f>IF(OR(financial_transactions3[[#This Row],[amount]]&lt;$L$16, financial_transactions3[[#This Row],[amount]]&gt;$L$17), 1, 0)</f>
        <v>1</v>
      </c>
    </row>
    <row r="9006" spans="1:9">
      <c r="A9006" t="s">
        <v>15362</v>
      </c>
      <c r="B9006" s="3">
        <v>45649</v>
      </c>
      <c r="C9006" t="s">
        <v>15363</v>
      </c>
      <c r="D9006">
        <v>184.69</v>
      </c>
      <c r="E9006" t="s">
        <v>47</v>
      </c>
      <c r="F9006" t="s">
        <v>26</v>
      </c>
      <c r="G9006" t="s">
        <v>39</v>
      </c>
      <c r="H9006" t="s">
        <v>22</v>
      </c>
      <c r="I9006">
        <f>IF(OR(financial_transactions3[[#This Row],[amount]]&lt;$L$16, financial_transactions3[[#This Row],[amount]]&gt;$L$17), 1, 0)</f>
        <v>1</v>
      </c>
    </row>
    <row r="9007" spans="1:9">
      <c r="A9007" t="s">
        <v>15364</v>
      </c>
      <c r="B9007" s="3">
        <v>45649</v>
      </c>
      <c r="C9007" t="s">
        <v>4831</v>
      </c>
      <c r="D9007">
        <v>1969.28</v>
      </c>
      <c r="E9007" t="s">
        <v>64</v>
      </c>
      <c r="F9007" t="s">
        <v>32</v>
      </c>
      <c r="G9007" t="s">
        <v>48</v>
      </c>
      <c r="H9007" t="s">
        <v>57</v>
      </c>
      <c r="I9007">
        <f>IF(OR(financial_transactions3[[#This Row],[amount]]&lt;$L$16, financial_transactions3[[#This Row],[amount]]&gt;$L$17), 1, 0)</f>
        <v>1</v>
      </c>
    </row>
    <row r="9008" spans="1:9">
      <c r="A9008" t="s">
        <v>15367</v>
      </c>
      <c r="B9008" s="3">
        <v>45649</v>
      </c>
      <c r="C9008" t="s">
        <v>15368</v>
      </c>
      <c r="D9008">
        <v>1603.93</v>
      </c>
      <c r="E9008" t="s">
        <v>122</v>
      </c>
      <c r="F9008" t="s">
        <v>32</v>
      </c>
      <c r="G9008" t="s">
        <v>39</v>
      </c>
      <c r="H9008" t="s">
        <v>44</v>
      </c>
      <c r="I9008">
        <f>IF(OR(financial_transactions3[[#This Row],[amount]]&lt;$L$16, financial_transactions3[[#This Row],[amount]]&gt;$L$17), 1, 0)</f>
        <v>1</v>
      </c>
    </row>
    <row r="9009" spans="1:9">
      <c r="A9009" t="s">
        <v>15369</v>
      </c>
      <c r="B9009" s="3">
        <v>45649</v>
      </c>
      <c r="C9009" t="s">
        <v>7233</v>
      </c>
      <c r="D9009">
        <v>1202.4100000000001</v>
      </c>
      <c r="E9009" t="s">
        <v>64</v>
      </c>
      <c r="F9009" t="s">
        <v>61</v>
      </c>
      <c r="G9009" t="s">
        <v>48</v>
      </c>
      <c r="H9009" t="s">
        <v>53</v>
      </c>
      <c r="I9009">
        <f>IF(OR(financial_transactions3[[#This Row],[amount]]&lt;$L$16, financial_transactions3[[#This Row],[amount]]&gt;$L$17), 1, 0)</f>
        <v>0</v>
      </c>
    </row>
    <row r="9010" spans="1:9">
      <c r="A9010" t="s">
        <v>15370</v>
      </c>
      <c r="B9010" s="3">
        <v>45649</v>
      </c>
      <c r="C9010" t="s">
        <v>15371</v>
      </c>
      <c r="D9010">
        <v>1144.56</v>
      </c>
      <c r="E9010" t="s">
        <v>67</v>
      </c>
      <c r="F9010" t="s">
        <v>61</v>
      </c>
      <c r="G9010" t="s">
        <v>39</v>
      </c>
      <c r="H9010" t="s">
        <v>109</v>
      </c>
      <c r="I9010">
        <f>IF(OR(financial_transactions3[[#This Row],[amount]]&lt;$L$16, financial_transactions3[[#This Row],[amount]]&gt;$L$17), 1, 0)</f>
        <v>0</v>
      </c>
    </row>
    <row r="9011" spans="1:9">
      <c r="A9011" t="s">
        <v>15372</v>
      </c>
      <c r="B9011" s="3">
        <v>45649</v>
      </c>
      <c r="C9011" t="s">
        <v>4178</v>
      </c>
      <c r="D9011">
        <v>585.39</v>
      </c>
      <c r="E9011" t="s">
        <v>25</v>
      </c>
      <c r="F9011" t="s">
        <v>61</v>
      </c>
      <c r="G9011" t="s">
        <v>48</v>
      </c>
      <c r="H9011" t="s">
        <v>16080</v>
      </c>
      <c r="I9011">
        <f>IF(OR(financial_transactions3[[#This Row],[amount]]&lt;$L$16, financial_transactions3[[#This Row],[amount]]&gt;$L$17), 1, 0)</f>
        <v>0</v>
      </c>
    </row>
    <row r="9012" spans="1:9">
      <c r="A9012" t="s">
        <v>15373</v>
      </c>
      <c r="B9012" s="3">
        <v>45649</v>
      </c>
      <c r="C9012" t="s">
        <v>284</v>
      </c>
      <c r="D9012">
        <v>889.5</v>
      </c>
      <c r="E9012" t="s">
        <v>19</v>
      </c>
      <c r="F9012" t="s">
        <v>32</v>
      </c>
      <c r="G9012" t="s">
        <v>21</v>
      </c>
      <c r="H9012" t="s">
        <v>94</v>
      </c>
      <c r="I9012">
        <f>IF(OR(financial_transactions3[[#This Row],[amount]]&lt;$L$16, financial_transactions3[[#This Row],[amount]]&gt;$L$17), 1, 0)</f>
        <v>0</v>
      </c>
    </row>
    <row r="9013" spans="1:9">
      <c r="A9013" t="s">
        <v>15374</v>
      </c>
      <c r="B9013" s="3">
        <v>45649</v>
      </c>
      <c r="C9013" t="s">
        <v>15375</v>
      </c>
      <c r="D9013">
        <v>1094.97</v>
      </c>
      <c r="E9013" t="s">
        <v>122</v>
      </c>
      <c r="F9013" t="s">
        <v>20</v>
      </c>
      <c r="G9013" t="s">
        <v>21</v>
      </c>
      <c r="H9013" t="s">
        <v>22</v>
      </c>
      <c r="I9013">
        <f>IF(OR(financial_transactions3[[#This Row],[amount]]&lt;$L$16, financial_transactions3[[#This Row],[amount]]&gt;$L$17), 1, 0)</f>
        <v>0</v>
      </c>
    </row>
    <row r="9014" spans="1:9">
      <c r="A9014" t="s">
        <v>15376</v>
      </c>
      <c r="B9014" s="3">
        <v>45650</v>
      </c>
      <c r="C9014" t="s">
        <v>15377</v>
      </c>
      <c r="D9014">
        <v>1259.9100000000001</v>
      </c>
      <c r="E9014" t="s">
        <v>70</v>
      </c>
      <c r="F9014" t="s">
        <v>61</v>
      </c>
      <c r="G9014" t="s">
        <v>21</v>
      </c>
      <c r="H9014" t="s">
        <v>57</v>
      </c>
      <c r="I9014">
        <f>IF(OR(financial_transactions3[[#This Row],[amount]]&lt;$L$16, financial_transactions3[[#This Row],[amount]]&gt;$L$17), 1, 0)</f>
        <v>0</v>
      </c>
    </row>
    <row r="9015" spans="1:9">
      <c r="A9015" t="s">
        <v>15378</v>
      </c>
      <c r="B9015" s="3">
        <v>45650</v>
      </c>
      <c r="C9015" t="s">
        <v>42</v>
      </c>
      <c r="D9015">
        <v>7947.65</v>
      </c>
      <c r="E9015" t="s">
        <v>122</v>
      </c>
      <c r="F9015" t="s">
        <v>32</v>
      </c>
      <c r="G9015" t="s">
        <v>48</v>
      </c>
      <c r="H9015" t="s">
        <v>22</v>
      </c>
      <c r="I9015">
        <f>IF(OR(financial_transactions3[[#This Row],[amount]]&lt;$L$16, financial_transactions3[[#This Row],[amount]]&gt;$L$17), 1, 0)</f>
        <v>1</v>
      </c>
    </row>
    <row r="9016" spans="1:9">
      <c r="A9016" t="s">
        <v>15379</v>
      </c>
      <c r="B9016" s="3">
        <v>45650</v>
      </c>
      <c r="C9016" t="s">
        <v>892</v>
      </c>
      <c r="D9016">
        <v>758.5</v>
      </c>
      <c r="E9016" t="s">
        <v>52</v>
      </c>
      <c r="F9016" t="s">
        <v>20</v>
      </c>
      <c r="G9016" t="s">
        <v>39</v>
      </c>
      <c r="H9016" t="s">
        <v>94</v>
      </c>
      <c r="I9016">
        <f>IF(OR(financial_transactions3[[#This Row],[amount]]&lt;$L$16, financial_transactions3[[#This Row],[amount]]&gt;$L$17), 1, 0)</f>
        <v>0</v>
      </c>
    </row>
    <row r="9017" spans="1:9">
      <c r="A9017" t="s">
        <v>15380</v>
      </c>
      <c r="B9017" s="3">
        <v>45650</v>
      </c>
      <c r="C9017" t="s">
        <v>15381</v>
      </c>
      <c r="D9017">
        <v>317.33999999999997</v>
      </c>
      <c r="E9017" t="s">
        <v>122</v>
      </c>
      <c r="F9017" t="s">
        <v>32</v>
      </c>
      <c r="G9017" t="s">
        <v>21</v>
      </c>
      <c r="H9017" t="s">
        <v>57</v>
      </c>
      <c r="I9017">
        <f>IF(OR(financial_transactions3[[#This Row],[amount]]&lt;$L$16, financial_transactions3[[#This Row],[amount]]&gt;$L$17), 1, 0)</f>
        <v>1</v>
      </c>
    </row>
    <row r="9018" spans="1:9">
      <c r="A9018" t="s">
        <v>15382</v>
      </c>
      <c r="B9018" s="3">
        <v>45650</v>
      </c>
      <c r="C9018" t="s">
        <v>4966</v>
      </c>
      <c r="D9018">
        <v>145</v>
      </c>
      <c r="E9018" t="s">
        <v>16079</v>
      </c>
      <c r="F9018" t="s">
        <v>20</v>
      </c>
      <c r="G9018" t="s">
        <v>21</v>
      </c>
      <c r="H9018" t="s">
        <v>87</v>
      </c>
      <c r="I9018">
        <f>IF(OR(financial_transactions3[[#This Row],[amount]]&lt;$L$16, financial_transactions3[[#This Row],[amount]]&gt;$L$17), 1, 0)</f>
        <v>1</v>
      </c>
    </row>
    <row r="9019" spans="1:9">
      <c r="A9019" t="s">
        <v>15383</v>
      </c>
      <c r="B9019" s="3">
        <v>45650</v>
      </c>
      <c r="C9019" t="s">
        <v>6019</v>
      </c>
      <c r="D9019">
        <v>1224.6099999999999</v>
      </c>
      <c r="E9019" t="s">
        <v>52</v>
      </c>
      <c r="F9019" t="s">
        <v>61</v>
      </c>
      <c r="G9019" t="s">
        <v>21</v>
      </c>
      <c r="H9019" t="s">
        <v>123</v>
      </c>
      <c r="I9019">
        <f>IF(OR(financial_transactions3[[#This Row],[amount]]&lt;$L$16, financial_transactions3[[#This Row],[amount]]&gt;$L$17), 1, 0)</f>
        <v>0</v>
      </c>
    </row>
    <row r="9020" spans="1:9">
      <c r="A9020" t="s">
        <v>15384</v>
      </c>
      <c r="B9020" s="3">
        <v>45650</v>
      </c>
      <c r="C9020" t="s">
        <v>15385</v>
      </c>
      <c r="D9020">
        <v>187.15</v>
      </c>
      <c r="E9020" t="s">
        <v>52</v>
      </c>
      <c r="F9020" t="s">
        <v>20</v>
      </c>
      <c r="G9020" t="s">
        <v>39</v>
      </c>
      <c r="H9020" t="s">
        <v>44</v>
      </c>
      <c r="I9020">
        <f>IF(OR(financial_transactions3[[#This Row],[amount]]&lt;$L$16, financial_transactions3[[#This Row],[amount]]&gt;$L$17), 1, 0)</f>
        <v>1</v>
      </c>
    </row>
    <row r="9021" spans="1:9">
      <c r="A9021" t="s">
        <v>15386</v>
      </c>
      <c r="B9021" s="3">
        <v>45650</v>
      </c>
      <c r="C9021" t="s">
        <v>5102</v>
      </c>
      <c r="D9021">
        <v>1951.66</v>
      </c>
      <c r="E9021" t="s">
        <v>25</v>
      </c>
      <c r="F9021" t="s">
        <v>26</v>
      </c>
      <c r="G9021" t="s">
        <v>27</v>
      </c>
      <c r="H9021" t="s">
        <v>16080</v>
      </c>
      <c r="I9021">
        <f>IF(OR(financial_transactions3[[#This Row],[amount]]&lt;$L$16, financial_transactions3[[#This Row],[amount]]&gt;$L$17), 1, 0)</f>
        <v>1</v>
      </c>
    </row>
    <row r="9022" spans="1:9">
      <c r="A9022" t="s">
        <v>15387</v>
      </c>
      <c r="B9022" s="3">
        <v>45650</v>
      </c>
      <c r="C9022" t="s">
        <v>15388</v>
      </c>
      <c r="D9022">
        <v>1079.03</v>
      </c>
      <c r="E9022" t="s">
        <v>52</v>
      </c>
      <c r="F9022" t="s">
        <v>61</v>
      </c>
      <c r="G9022" t="s">
        <v>39</v>
      </c>
      <c r="H9022" t="s">
        <v>16080</v>
      </c>
      <c r="I9022">
        <f>IF(OR(financial_transactions3[[#This Row],[amount]]&lt;$L$16, financial_transactions3[[#This Row],[amount]]&gt;$L$17), 1, 0)</f>
        <v>0</v>
      </c>
    </row>
    <row r="9023" spans="1:9">
      <c r="A9023" t="s">
        <v>15389</v>
      </c>
      <c r="B9023" s="3">
        <v>45650</v>
      </c>
      <c r="C9023" t="s">
        <v>15390</v>
      </c>
      <c r="D9023">
        <v>5304.07</v>
      </c>
      <c r="E9023" t="s">
        <v>52</v>
      </c>
      <c r="F9023" t="s">
        <v>32</v>
      </c>
      <c r="G9023" t="s">
        <v>39</v>
      </c>
      <c r="H9023" t="s">
        <v>49</v>
      </c>
      <c r="I9023">
        <f>IF(OR(financial_transactions3[[#This Row],[amount]]&lt;$L$16, financial_transactions3[[#This Row],[amount]]&gt;$L$17), 1, 0)</f>
        <v>1</v>
      </c>
    </row>
    <row r="9024" spans="1:9">
      <c r="A9024" t="s">
        <v>15391</v>
      </c>
      <c r="B9024" s="3">
        <v>45650</v>
      </c>
      <c r="C9024" t="s">
        <v>15392</v>
      </c>
      <c r="D9024">
        <v>831.56</v>
      </c>
      <c r="E9024" t="s">
        <v>122</v>
      </c>
      <c r="F9024" t="s">
        <v>20</v>
      </c>
      <c r="G9024" t="s">
        <v>21</v>
      </c>
      <c r="H9024" t="s">
        <v>49</v>
      </c>
      <c r="I9024">
        <f>IF(OR(financial_transactions3[[#This Row],[amount]]&lt;$L$16, financial_transactions3[[#This Row],[amount]]&gt;$L$17), 1, 0)</f>
        <v>0</v>
      </c>
    </row>
    <row r="9025" spans="1:9">
      <c r="A9025" t="s">
        <v>15393</v>
      </c>
      <c r="B9025" s="3">
        <v>45650</v>
      </c>
      <c r="C9025" t="s">
        <v>15394</v>
      </c>
      <c r="D9025">
        <v>11426.47</v>
      </c>
      <c r="E9025" t="s">
        <v>64</v>
      </c>
      <c r="F9025" t="s">
        <v>26</v>
      </c>
      <c r="G9025" t="s">
        <v>48</v>
      </c>
      <c r="H9025" t="s">
        <v>49</v>
      </c>
      <c r="I9025">
        <f>IF(OR(financial_transactions3[[#This Row],[amount]]&lt;$L$16, financial_transactions3[[#This Row],[amount]]&gt;$L$17), 1, 0)</f>
        <v>1</v>
      </c>
    </row>
    <row r="9026" spans="1:9">
      <c r="A9026" t="s">
        <v>15395</v>
      </c>
      <c r="B9026" s="3">
        <v>45650</v>
      </c>
      <c r="C9026" t="s">
        <v>1785</v>
      </c>
      <c r="D9026">
        <v>622.17999999999995</v>
      </c>
      <c r="E9026" t="s">
        <v>67</v>
      </c>
      <c r="F9026" t="s">
        <v>32</v>
      </c>
      <c r="G9026" t="s">
        <v>39</v>
      </c>
      <c r="H9026" t="s">
        <v>87</v>
      </c>
      <c r="I9026">
        <f>IF(OR(financial_transactions3[[#This Row],[amount]]&lt;$L$16, financial_transactions3[[#This Row],[amount]]&gt;$L$17), 1, 0)</f>
        <v>0</v>
      </c>
    </row>
    <row r="9027" spans="1:9">
      <c r="A9027" t="s">
        <v>15396</v>
      </c>
      <c r="B9027" s="3">
        <v>45650</v>
      </c>
      <c r="C9027" t="s">
        <v>15397</v>
      </c>
      <c r="D9027">
        <v>615.99</v>
      </c>
      <c r="E9027" t="s">
        <v>31</v>
      </c>
      <c r="F9027" t="s">
        <v>61</v>
      </c>
      <c r="G9027" t="s">
        <v>39</v>
      </c>
      <c r="H9027" t="s">
        <v>123</v>
      </c>
      <c r="I9027">
        <f>IF(OR(financial_transactions3[[#This Row],[amount]]&lt;$L$16, financial_transactions3[[#This Row],[amount]]&gt;$L$17), 1, 0)</f>
        <v>0</v>
      </c>
    </row>
    <row r="9028" spans="1:9">
      <c r="A9028" t="s">
        <v>15398</v>
      </c>
      <c r="B9028" s="3">
        <v>45650</v>
      </c>
      <c r="C9028" t="s">
        <v>15399</v>
      </c>
      <c r="D9028">
        <v>637.83000000000004</v>
      </c>
      <c r="E9028" t="s">
        <v>122</v>
      </c>
      <c r="F9028" t="s">
        <v>32</v>
      </c>
      <c r="G9028" t="s">
        <v>21</v>
      </c>
      <c r="H9028" t="s">
        <v>75</v>
      </c>
      <c r="I9028">
        <f>IF(OR(financial_transactions3[[#This Row],[amount]]&lt;$L$16, financial_transactions3[[#This Row],[amount]]&gt;$L$17), 1, 0)</f>
        <v>0</v>
      </c>
    </row>
    <row r="9029" spans="1:9">
      <c r="A9029" t="s">
        <v>15400</v>
      </c>
      <c r="B9029" s="3">
        <v>45650</v>
      </c>
      <c r="C9029" t="s">
        <v>15401</v>
      </c>
      <c r="D9029">
        <v>177.54</v>
      </c>
      <c r="E9029" t="s">
        <v>19</v>
      </c>
      <c r="F9029" t="s">
        <v>26</v>
      </c>
      <c r="G9029" t="s">
        <v>27</v>
      </c>
      <c r="H9029" t="s">
        <v>176</v>
      </c>
      <c r="I9029">
        <f>IF(OR(financial_transactions3[[#This Row],[amount]]&lt;$L$16, financial_transactions3[[#This Row],[amount]]&gt;$L$17), 1, 0)</f>
        <v>1</v>
      </c>
    </row>
    <row r="9030" spans="1:9">
      <c r="A9030" t="s">
        <v>15402</v>
      </c>
      <c r="B9030" s="3">
        <v>45650</v>
      </c>
      <c r="C9030" t="s">
        <v>15403</v>
      </c>
      <c r="D9030">
        <v>1707.93</v>
      </c>
      <c r="E9030" t="s">
        <v>31</v>
      </c>
      <c r="F9030" t="s">
        <v>32</v>
      </c>
      <c r="G9030" t="s">
        <v>48</v>
      </c>
      <c r="H9030" t="s">
        <v>176</v>
      </c>
      <c r="I9030">
        <f>IF(OR(financial_transactions3[[#This Row],[amount]]&lt;$L$16, financial_transactions3[[#This Row],[amount]]&gt;$L$17), 1, 0)</f>
        <v>1</v>
      </c>
    </row>
    <row r="9031" spans="1:9">
      <c r="A9031" t="s">
        <v>15404</v>
      </c>
      <c r="B9031" s="3">
        <v>45650</v>
      </c>
      <c r="C9031" t="s">
        <v>7125</v>
      </c>
      <c r="D9031">
        <v>18617.13</v>
      </c>
      <c r="E9031" t="s">
        <v>25</v>
      </c>
      <c r="F9031" t="s">
        <v>26</v>
      </c>
      <c r="G9031" t="s">
        <v>48</v>
      </c>
      <c r="H9031" t="s">
        <v>94</v>
      </c>
      <c r="I9031">
        <f>IF(OR(financial_transactions3[[#This Row],[amount]]&lt;$L$16, financial_transactions3[[#This Row],[amount]]&gt;$L$17), 1, 0)</f>
        <v>1</v>
      </c>
    </row>
    <row r="9032" spans="1:9">
      <c r="A9032" t="s">
        <v>15405</v>
      </c>
      <c r="B9032" s="3">
        <v>45650</v>
      </c>
      <c r="C9032" t="s">
        <v>15406</v>
      </c>
      <c r="D9032">
        <v>1650.23</v>
      </c>
      <c r="E9032" t="s">
        <v>70</v>
      </c>
      <c r="F9032" t="s">
        <v>61</v>
      </c>
      <c r="G9032" t="s">
        <v>21</v>
      </c>
      <c r="H9032" t="s">
        <v>44</v>
      </c>
      <c r="I9032">
        <f>IF(OR(financial_transactions3[[#This Row],[amount]]&lt;$L$16, financial_transactions3[[#This Row],[amount]]&gt;$L$17), 1, 0)</f>
        <v>1</v>
      </c>
    </row>
    <row r="9033" spans="1:9">
      <c r="A9033" t="s">
        <v>15407</v>
      </c>
      <c r="B9033" s="3">
        <v>45650</v>
      </c>
      <c r="C9033" t="s">
        <v>10629</v>
      </c>
      <c r="D9033">
        <v>1912.4</v>
      </c>
      <c r="E9033" t="s">
        <v>16079</v>
      </c>
      <c r="F9033" t="s">
        <v>32</v>
      </c>
      <c r="G9033" t="s">
        <v>48</v>
      </c>
      <c r="H9033" t="s">
        <v>44</v>
      </c>
      <c r="I9033">
        <f>IF(OR(financial_transactions3[[#This Row],[amount]]&lt;$L$16, financial_transactions3[[#This Row],[amount]]&gt;$L$17), 1, 0)</f>
        <v>1</v>
      </c>
    </row>
    <row r="9034" spans="1:9">
      <c r="A9034" t="s">
        <v>15408</v>
      </c>
      <c r="B9034" s="3">
        <v>45650</v>
      </c>
      <c r="C9034" t="s">
        <v>15409</v>
      </c>
      <c r="D9034">
        <v>262.12</v>
      </c>
      <c r="E9034" t="s">
        <v>31</v>
      </c>
      <c r="F9034" t="s">
        <v>61</v>
      </c>
      <c r="G9034" t="s">
        <v>39</v>
      </c>
      <c r="H9034" t="s">
        <v>123</v>
      </c>
      <c r="I9034">
        <f>IF(OR(financial_transactions3[[#This Row],[amount]]&lt;$L$16, financial_transactions3[[#This Row],[amount]]&gt;$L$17), 1, 0)</f>
        <v>1</v>
      </c>
    </row>
    <row r="9035" spans="1:9">
      <c r="A9035" t="s">
        <v>15410</v>
      </c>
      <c r="B9035" s="3">
        <v>45650</v>
      </c>
      <c r="C9035" t="s">
        <v>8009</v>
      </c>
      <c r="D9035">
        <v>189.65</v>
      </c>
      <c r="E9035" t="s">
        <v>52</v>
      </c>
      <c r="F9035" t="s">
        <v>32</v>
      </c>
      <c r="G9035" t="s">
        <v>21</v>
      </c>
      <c r="H9035" t="s">
        <v>33</v>
      </c>
      <c r="I9035">
        <f>IF(OR(financial_transactions3[[#This Row],[amount]]&lt;$L$16, financial_transactions3[[#This Row],[amount]]&gt;$L$17), 1, 0)</f>
        <v>1</v>
      </c>
    </row>
    <row r="9036" spans="1:9">
      <c r="A9036" t="s">
        <v>15411</v>
      </c>
      <c r="B9036" s="3">
        <v>45650</v>
      </c>
      <c r="C9036" t="s">
        <v>15412</v>
      </c>
      <c r="D9036">
        <v>548.80999999999995</v>
      </c>
      <c r="E9036" t="s">
        <v>70</v>
      </c>
      <c r="F9036" t="s">
        <v>26</v>
      </c>
      <c r="G9036" t="s">
        <v>39</v>
      </c>
      <c r="H9036" t="s">
        <v>16080</v>
      </c>
      <c r="I9036">
        <f>IF(OR(financial_transactions3[[#This Row],[amount]]&lt;$L$16, financial_transactions3[[#This Row],[amount]]&gt;$L$17), 1, 0)</f>
        <v>1</v>
      </c>
    </row>
    <row r="9037" spans="1:9">
      <c r="A9037" t="s">
        <v>15413</v>
      </c>
      <c r="B9037" s="3">
        <v>45650</v>
      </c>
      <c r="C9037" t="s">
        <v>1936</v>
      </c>
      <c r="D9037">
        <v>1603.45</v>
      </c>
      <c r="E9037" t="s">
        <v>19</v>
      </c>
      <c r="F9037" t="s">
        <v>61</v>
      </c>
      <c r="G9037" t="s">
        <v>27</v>
      </c>
      <c r="H9037" t="s">
        <v>22</v>
      </c>
      <c r="I9037">
        <f>IF(OR(financial_transactions3[[#This Row],[amount]]&lt;$L$16, financial_transactions3[[#This Row],[amount]]&gt;$L$17), 1, 0)</f>
        <v>1</v>
      </c>
    </row>
    <row r="9038" spans="1:9">
      <c r="A9038" t="s">
        <v>15414</v>
      </c>
      <c r="B9038" s="3">
        <v>45650</v>
      </c>
      <c r="C9038" t="s">
        <v>14747</v>
      </c>
      <c r="D9038">
        <v>1326.53</v>
      </c>
      <c r="E9038" t="s">
        <v>16079</v>
      </c>
      <c r="F9038" t="s">
        <v>20</v>
      </c>
      <c r="G9038" t="s">
        <v>48</v>
      </c>
      <c r="H9038" t="s">
        <v>22</v>
      </c>
      <c r="I9038">
        <f>IF(OR(financial_transactions3[[#This Row],[amount]]&lt;$L$16, financial_transactions3[[#This Row],[amount]]&gt;$L$17), 1, 0)</f>
        <v>0</v>
      </c>
    </row>
    <row r="9039" spans="1:9">
      <c r="A9039" t="s">
        <v>15415</v>
      </c>
      <c r="B9039" s="3">
        <v>45650</v>
      </c>
      <c r="C9039" t="s">
        <v>15416</v>
      </c>
      <c r="D9039">
        <v>15957.49</v>
      </c>
      <c r="E9039" t="s">
        <v>64</v>
      </c>
      <c r="F9039" t="s">
        <v>20</v>
      </c>
      <c r="G9039" t="s">
        <v>48</v>
      </c>
      <c r="H9039" t="s">
        <v>16080</v>
      </c>
      <c r="I9039">
        <f>IF(OR(financial_transactions3[[#This Row],[amount]]&lt;$L$16, financial_transactions3[[#This Row],[amount]]&gt;$L$17), 1, 0)</f>
        <v>1</v>
      </c>
    </row>
    <row r="9040" spans="1:9">
      <c r="A9040" t="s">
        <v>15417</v>
      </c>
      <c r="B9040" s="3">
        <v>45651</v>
      </c>
      <c r="C9040" t="s">
        <v>15418</v>
      </c>
      <c r="D9040">
        <v>572.59</v>
      </c>
      <c r="E9040" t="s">
        <v>16079</v>
      </c>
      <c r="F9040" t="s">
        <v>61</v>
      </c>
      <c r="G9040" t="s">
        <v>27</v>
      </c>
      <c r="H9040" t="s">
        <v>57</v>
      </c>
      <c r="I9040">
        <f>IF(OR(financial_transactions3[[#This Row],[amount]]&lt;$L$16, financial_transactions3[[#This Row],[amount]]&gt;$L$17), 1, 0)</f>
        <v>0</v>
      </c>
    </row>
    <row r="9041" spans="1:9">
      <c r="A9041" t="s">
        <v>15419</v>
      </c>
      <c r="B9041" s="3">
        <v>45651</v>
      </c>
      <c r="C9041" t="s">
        <v>664</v>
      </c>
      <c r="D9041">
        <v>843.53</v>
      </c>
      <c r="E9041" t="s">
        <v>64</v>
      </c>
      <c r="F9041" t="s">
        <v>20</v>
      </c>
      <c r="G9041" t="s">
        <v>39</v>
      </c>
      <c r="H9041" t="s">
        <v>123</v>
      </c>
      <c r="I9041">
        <f>IF(OR(financial_transactions3[[#This Row],[amount]]&lt;$L$16, financial_transactions3[[#This Row],[amount]]&gt;$L$17), 1, 0)</f>
        <v>0</v>
      </c>
    </row>
    <row r="9042" spans="1:9">
      <c r="A9042" t="s">
        <v>15420</v>
      </c>
      <c r="B9042" s="3">
        <v>45651</v>
      </c>
      <c r="C9042" t="s">
        <v>4158</v>
      </c>
      <c r="D9042">
        <v>1272.5999999999999</v>
      </c>
      <c r="E9042" t="s">
        <v>16110</v>
      </c>
      <c r="F9042" t="s">
        <v>26</v>
      </c>
      <c r="G9042" t="s">
        <v>48</v>
      </c>
      <c r="H9042" t="s">
        <v>94</v>
      </c>
      <c r="I9042">
        <f>IF(OR(financial_transactions3[[#This Row],[amount]]&lt;$L$16, financial_transactions3[[#This Row],[amount]]&gt;$L$17), 1, 0)</f>
        <v>0</v>
      </c>
    </row>
    <row r="9043" spans="1:9">
      <c r="A9043" t="s">
        <v>15421</v>
      </c>
      <c r="B9043" s="3">
        <v>45651</v>
      </c>
      <c r="C9043" t="s">
        <v>15422</v>
      </c>
      <c r="D9043">
        <v>1357.23</v>
      </c>
      <c r="E9043" t="s">
        <v>64</v>
      </c>
      <c r="F9043" t="s">
        <v>20</v>
      </c>
      <c r="G9043" t="s">
        <v>21</v>
      </c>
      <c r="H9043" t="s">
        <v>53</v>
      </c>
      <c r="I9043">
        <f>IF(OR(financial_transactions3[[#This Row],[amount]]&lt;$L$16, financial_transactions3[[#This Row],[amount]]&gt;$L$17), 1, 0)</f>
        <v>0</v>
      </c>
    </row>
    <row r="9044" spans="1:9">
      <c r="A9044" t="s">
        <v>15423</v>
      </c>
      <c r="B9044" s="3">
        <v>45651</v>
      </c>
      <c r="C9044" t="s">
        <v>15424</v>
      </c>
      <c r="D9044">
        <v>1960.61</v>
      </c>
      <c r="E9044" t="s">
        <v>67</v>
      </c>
      <c r="F9044" t="s">
        <v>61</v>
      </c>
      <c r="G9044" t="s">
        <v>27</v>
      </c>
      <c r="H9044" t="s">
        <v>87</v>
      </c>
      <c r="I9044">
        <f>IF(OR(financial_transactions3[[#This Row],[amount]]&lt;$L$16, financial_transactions3[[#This Row],[amount]]&gt;$L$17), 1, 0)</f>
        <v>1</v>
      </c>
    </row>
    <row r="9045" spans="1:9">
      <c r="A9045" t="s">
        <v>15425</v>
      </c>
      <c r="B9045" s="3">
        <v>45651</v>
      </c>
      <c r="C9045" t="s">
        <v>15426</v>
      </c>
      <c r="D9045">
        <v>732.33</v>
      </c>
      <c r="E9045" t="s">
        <v>70</v>
      </c>
      <c r="F9045" t="s">
        <v>20</v>
      </c>
      <c r="G9045" t="s">
        <v>39</v>
      </c>
      <c r="H9045" t="s">
        <v>109</v>
      </c>
      <c r="I9045">
        <f>IF(OR(financial_transactions3[[#This Row],[amount]]&lt;$L$16, financial_transactions3[[#This Row],[amount]]&gt;$L$17), 1, 0)</f>
        <v>0</v>
      </c>
    </row>
    <row r="9046" spans="1:9">
      <c r="A9046" t="s">
        <v>15430</v>
      </c>
      <c r="B9046" s="3">
        <v>45651</v>
      </c>
      <c r="C9046" t="s">
        <v>6017</v>
      </c>
      <c r="D9046">
        <v>515.32000000000005</v>
      </c>
      <c r="E9046" t="s">
        <v>67</v>
      </c>
      <c r="F9046" t="s">
        <v>61</v>
      </c>
      <c r="G9046" t="s">
        <v>39</v>
      </c>
      <c r="H9046" t="s">
        <v>40</v>
      </c>
      <c r="I9046">
        <f>IF(OR(financial_transactions3[[#This Row],[amount]]&lt;$L$16, financial_transactions3[[#This Row],[amount]]&gt;$L$17), 1, 0)</f>
        <v>1</v>
      </c>
    </row>
    <row r="9047" spans="1:9">
      <c r="A9047" t="s">
        <v>15431</v>
      </c>
      <c r="B9047" s="3">
        <v>45651</v>
      </c>
      <c r="C9047" t="s">
        <v>14987</v>
      </c>
      <c r="D9047">
        <v>358.09</v>
      </c>
      <c r="E9047" t="s">
        <v>16110</v>
      </c>
      <c r="F9047" t="s">
        <v>26</v>
      </c>
      <c r="G9047" t="s">
        <v>48</v>
      </c>
      <c r="H9047" t="s">
        <v>75</v>
      </c>
      <c r="I9047">
        <f>IF(OR(financial_transactions3[[#This Row],[amount]]&lt;$L$16, financial_transactions3[[#This Row],[amount]]&gt;$L$17), 1, 0)</f>
        <v>1</v>
      </c>
    </row>
    <row r="9048" spans="1:9">
      <c r="A9048" t="s">
        <v>15432</v>
      </c>
      <c r="B9048" s="3">
        <v>45651</v>
      </c>
      <c r="C9048" t="s">
        <v>368</v>
      </c>
      <c r="D9048">
        <v>14432.15</v>
      </c>
      <c r="E9048" t="s">
        <v>47</v>
      </c>
      <c r="F9048" t="s">
        <v>20</v>
      </c>
      <c r="G9048" t="s">
        <v>39</v>
      </c>
      <c r="H9048" t="s">
        <v>176</v>
      </c>
      <c r="I9048">
        <f>IF(OR(financial_transactions3[[#This Row],[amount]]&lt;$L$16, financial_transactions3[[#This Row],[amount]]&gt;$L$17), 1, 0)</f>
        <v>1</v>
      </c>
    </row>
    <row r="9049" spans="1:9">
      <c r="A9049" t="s">
        <v>15433</v>
      </c>
      <c r="B9049" s="3">
        <v>45651</v>
      </c>
      <c r="C9049" t="s">
        <v>4623</v>
      </c>
      <c r="D9049">
        <v>309.19</v>
      </c>
      <c r="E9049" t="s">
        <v>67</v>
      </c>
      <c r="F9049" t="s">
        <v>32</v>
      </c>
      <c r="G9049" t="s">
        <v>39</v>
      </c>
      <c r="H9049" t="s">
        <v>53</v>
      </c>
      <c r="I9049">
        <f>IF(OR(financial_transactions3[[#This Row],[amount]]&lt;$L$16, financial_transactions3[[#This Row],[amount]]&gt;$L$17), 1, 0)</f>
        <v>1</v>
      </c>
    </row>
    <row r="9050" spans="1:9">
      <c r="A9050" t="s">
        <v>15435</v>
      </c>
      <c r="B9050" s="3">
        <v>45651</v>
      </c>
      <c r="C9050" t="s">
        <v>8712</v>
      </c>
      <c r="D9050">
        <v>16343.51</v>
      </c>
      <c r="E9050" t="s">
        <v>52</v>
      </c>
      <c r="F9050" t="s">
        <v>20</v>
      </c>
      <c r="G9050" t="s">
        <v>48</v>
      </c>
      <c r="H9050" t="s">
        <v>44</v>
      </c>
      <c r="I9050">
        <f>IF(OR(financial_transactions3[[#This Row],[amount]]&lt;$L$16, financial_transactions3[[#This Row],[amount]]&gt;$L$17), 1, 0)</f>
        <v>1</v>
      </c>
    </row>
    <row r="9051" spans="1:9">
      <c r="A9051" t="s">
        <v>15436</v>
      </c>
      <c r="B9051" s="3">
        <v>45651</v>
      </c>
      <c r="C9051" t="s">
        <v>11097</v>
      </c>
      <c r="D9051">
        <v>1687.88</v>
      </c>
      <c r="E9051" t="s">
        <v>122</v>
      </c>
      <c r="F9051" t="s">
        <v>26</v>
      </c>
      <c r="G9051" t="s">
        <v>21</v>
      </c>
      <c r="H9051" t="s">
        <v>53</v>
      </c>
      <c r="I9051">
        <f>IF(OR(financial_transactions3[[#This Row],[amount]]&lt;$L$16, financial_transactions3[[#This Row],[amount]]&gt;$L$17), 1, 0)</f>
        <v>1</v>
      </c>
    </row>
    <row r="9052" spans="1:9">
      <c r="A9052" t="s">
        <v>15437</v>
      </c>
      <c r="B9052" s="3">
        <v>45651</v>
      </c>
      <c r="C9052" t="s">
        <v>6247</v>
      </c>
      <c r="D9052">
        <v>866.21</v>
      </c>
      <c r="E9052" t="s">
        <v>16079</v>
      </c>
      <c r="F9052" t="s">
        <v>20</v>
      </c>
      <c r="G9052" t="s">
        <v>48</v>
      </c>
      <c r="H9052" t="s">
        <v>176</v>
      </c>
      <c r="I9052">
        <f>IF(OR(financial_transactions3[[#This Row],[amount]]&lt;$L$16, financial_transactions3[[#This Row],[amount]]&gt;$L$17), 1, 0)</f>
        <v>0</v>
      </c>
    </row>
    <row r="9053" spans="1:9">
      <c r="A9053" t="s">
        <v>15438</v>
      </c>
      <c r="B9053" s="3">
        <v>45651</v>
      </c>
      <c r="C9053" t="s">
        <v>4452</v>
      </c>
      <c r="D9053">
        <v>1786.68</v>
      </c>
      <c r="E9053" t="s">
        <v>19</v>
      </c>
      <c r="F9053" t="s">
        <v>26</v>
      </c>
      <c r="G9053" t="s">
        <v>48</v>
      </c>
      <c r="H9053" t="s">
        <v>53</v>
      </c>
      <c r="I9053">
        <f>IF(OR(financial_transactions3[[#This Row],[amount]]&lt;$L$16, financial_transactions3[[#This Row],[amount]]&gt;$L$17), 1, 0)</f>
        <v>1</v>
      </c>
    </row>
    <row r="9054" spans="1:9">
      <c r="A9054" t="s">
        <v>15440</v>
      </c>
      <c r="B9054" s="3">
        <v>45651</v>
      </c>
      <c r="C9054" t="s">
        <v>15441</v>
      </c>
      <c r="D9054">
        <v>706.09</v>
      </c>
      <c r="E9054" t="s">
        <v>52</v>
      </c>
      <c r="F9054" t="s">
        <v>32</v>
      </c>
      <c r="G9054" t="s">
        <v>21</v>
      </c>
      <c r="H9054" t="s">
        <v>28</v>
      </c>
      <c r="I9054">
        <f>IF(OR(financial_transactions3[[#This Row],[amount]]&lt;$L$16, financial_transactions3[[#This Row],[amount]]&gt;$L$17), 1, 0)</f>
        <v>0</v>
      </c>
    </row>
    <row r="9055" spans="1:9">
      <c r="A9055" t="s">
        <v>15442</v>
      </c>
      <c r="B9055" s="3">
        <v>45651</v>
      </c>
      <c r="C9055" t="s">
        <v>15443</v>
      </c>
      <c r="D9055">
        <v>1726.67</v>
      </c>
      <c r="E9055" t="s">
        <v>19</v>
      </c>
      <c r="F9055" t="s">
        <v>26</v>
      </c>
      <c r="G9055" t="s">
        <v>21</v>
      </c>
      <c r="H9055" t="s">
        <v>87</v>
      </c>
      <c r="I9055">
        <f>IF(OR(financial_transactions3[[#This Row],[amount]]&lt;$L$16, financial_transactions3[[#This Row],[amount]]&gt;$L$17), 1, 0)</f>
        <v>1</v>
      </c>
    </row>
    <row r="9056" spans="1:9">
      <c r="A9056" t="s">
        <v>15444</v>
      </c>
      <c r="B9056" s="3">
        <v>45651</v>
      </c>
      <c r="C9056" t="s">
        <v>5804</v>
      </c>
      <c r="D9056">
        <v>1365.27</v>
      </c>
      <c r="E9056" t="s">
        <v>52</v>
      </c>
      <c r="F9056" t="s">
        <v>26</v>
      </c>
      <c r="G9056" t="s">
        <v>39</v>
      </c>
      <c r="H9056" t="s">
        <v>75</v>
      </c>
      <c r="I9056">
        <f>IF(OR(financial_transactions3[[#This Row],[amount]]&lt;$L$16, financial_transactions3[[#This Row],[amount]]&gt;$L$17), 1, 0)</f>
        <v>0</v>
      </c>
    </row>
    <row r="9057" spans="1:9">
      <c r="A9057" t="s">
        <v>15445</v>
      </c>
      <c r="B9057" s="3">
        <v>45651</v>
      </c>
      <c r="C9057" t="s">
        <v>15446</v>
      </c>
      <c r="D9057">
        <v>958.98</v>
      </c>
      <c r="E9057" t="s">
        <v>25</v>
      </c>
      <c r="F9057" t="s">
        <v>20</v>
      </c>
      <c r="G9057" t="s">
        <v>27</v>
      </c>
      <c r="H9057" t="s">
        <v>94</v>
      </c>
      <c r="I9057">
        <f>IF(OR(financial_transactions3[[#This Row],[amount]]&lt;$L$16, financial_transactions3[[#This Row],[amount]]&gt;$L$17), 1, 0)</f>
        <v>0</v>
      </c>
    </row>
    <row r="9058" spans="1:9">
      <c r="A9058" t="s">
        <v>15447</v>
      </c>
      <c r="B9058" s="3">
        <v>45651</v>
      </c>
      <c r="C9058" t="s">
        <v>7464</v>
      </c>
      <c r="D9058">
        <v>1882.64</v>
      </c>
      <c r="E9058" t="s">
        <v>122</v>
      </c>
      <c r="F9058" t="s">
        <v>32</v>
      </c>
      <c r="G9058" t="s">
        <v>21</v>
      </c>
      <c r="H9058" t="s">
        <v>109</v>
      </c>
      <c r="I9058">
        <f>IF(OR(financial_transactions3[[#This Row],[amount]]&lt;$L$16, financial_transactions3[[#This Row],[amount]]&gt;$L$17), 1, 0)</f>
        <v>1</v>
      </c>
    </row>
    <row r="9059" spans="1:9">
      <c r="A9059" t="s">
        <v>15448</v>
      </c>
      <c r="B9059" s="3">
        <v>45651</v>
      </c>
      <c r="C9059" t="s">
        <v>8421</v>
      </c>
      <c r="D9059">
        <v>1119.51</v>
      </c>
      <c r="E9059" t="s">
        <v>122</v>
      </c>
      <c r="F9059" t="s">
        <v>61</v>
      </c>
      <c r="G9059" t="s">
        <v>39</v>
      </c>
      <c r="H9059" t="s">
        <v>94</v>
      </c>
      <c r="I9059">
        <f>IF(OR(financial_transactions3[[#This Row],[amount]]&lt;$L$16, financial_transactions3[[#This Row],[amount]]&gt;$L$17), 1, 0)</f>
        <v>0</v>
      </c>
    </row>
    <row r="9060" spans="1:9">
      <c r="A9060" t="s">
        <v>15449</v>
      </c>
      <c r="B9060" s="3">
        <v>45651</v>
      </c>
      <c r="C9060" t="s">
        <v>14649</v>
      </c>
      <c r="D9060">
        <v>297.93</v>
      </c>
      <c r="E9060" t="s">
        <v>64</v>
      </c>
      <c r="F9060" t="s">
        <v>26</v>
      </c>
      <c r="G9060" t="s">
        <v>27</v>
      </c>
      <c r="H9060" t="s">
        <v>75</v>
      </c>
      <c r="I9060">
        <f>IF(OR(financial_transactions3[[#This Row],[amount]]&lt;$L$16, financial_transactions3[[#This Row],[amount]]&gt;$L$17), 1, 0)</f>
        <v>1</v>
      </c>
    </row>
    <row r="9061" spans="1:9">
      <c r="A9061" t="s">
        <v>15450</v>
      </c>
      <c r="B9061" s="3">
        <v>45651</v>
      </c>
      <c r="C9061" t="s">
        <v>15451</v>
      </c>
      <c r="D9061">
        <v>248.6</v>
      </c>
      <c r="E9061" t="s">
        <v>122</v>
      </c>
      <c r="F9061" t="s">
        <v>32</v>
      </c>
      <c r="G9061" t="s">
        <v>48</v>
      </c>
      <c r="H9061" t="s">
        <v>36</v>
      </c>
      <c r="I9061">
        <f>IF(OR(financial_transactions3[[#This Row],[amount]]&lt;$L$16, financial_transactions3[[#This Row],[amount]]&gt;$L$17), 1, 0)</f>
        <v>1</v>
      </c>
    </row>
    <row r="9062" spans="1:9">
      <c r="A9062" t="s">
        <v>15452</v>
      </c>
      <c r="B9062" s="3">
        <v>45651</v>
      </c>
      <c r="C9062" t="s">
        <v>566</v>
      </c>
      <c r="D9062">
        <v>689.89</v>
      </c>
      <c r="E9062" t="s">
        <v>31</v>
      </c>
      <c r="F9062" t="s">
        <v>20</v>
      </c>
      <c r="G9062" t="s">
        <v>48</v>
      </c>
      <c r="H9062" t="s">
        <v>49</v>
      </c>
      <c r="I9062">
        <f>IF(OR(financial_transactions3[[#This Row],[amount]]&lt;$L$16, financial_transactions3[[#This Row],[amount]]&gt;$L$17), 1, 0)</f>
        <v>0</v>
      </c>
    </row>
    <row r="9063" spans="1:9">
      <c r="A9063" t="s">
        <v>15453</v>
      </c>
      <c r="B9063" s="3">
        <v>45651</v>
      </c>
      <c r="C9063" t="s">
        <v>2251</v>
      </c>
      <c r="D9063">
        <v>15881.15</v>
      </c>
      <c r="E9063" t="s">
        <v>64</v>
      </c>
      <c r="F9063" t="s">
        <v>26</v>
      </c>
      <c r="G9063" t="s">
        <v>27</v>
      </c>
      <c r="H9063" t="s">
        <v>49</v>
      </c>
      <c r="I9063">
        <f>IF(OR(financial_transactions3[[#This Row],[amount]]&lt;$L$16, financial_transactions3[[#This Row],[amount]]&gt;$L$17), 1, 0)</f>
        <v>1</v>
      </c>
    </row>
    <row r="9064" spans="1:9">
      <c r="A9064" t="s">
        <v>15454</v>
      </c>
      <c r="B9064" s="3">
        <v>45651</v>
      </c>
      <c r="C9064" t="s">
        <v>2678</v>
      </c>
      <c r="D9064">
        <v>1640.77</v>
      </c>
      <c r="E9064" t="s">
        <v>52</v>
      </c>
      <c r="F9064" t="s">
        <v>20</v>
      </c>
      <c r="G9064" t="s">
        <v>48</v>
      </c>
      <c r="H9064" t="s">
        <v>123</v>
      </c>
      <c r="I9064">
        <f>IF(OR(financial_transactions3[[#This Row],[amount]]&lt;$L$16, financial_transactions3[[#This Row],[amount]]&gt;$L$17), 1, 0)</f>
        <v>1</v>
      </c>
    </row>
    <row r="9065" spans="1:9">
      <c r="A9065" t="s">
        <v>15455</v>
      </c>
      <c r="B9065" s="3">
        <v>45652</v>
      </c>
      <c r="C9065" t="s">
        <v>15456</v>
      </c>
      <c r="D9065">
        <v>1240.21</v>
      </c>
      <c r="E9065" t="s">
        <v>122</v>
      </c>
      <c r="F9065" t="s">
        <v>32</v>
      </c>
      <c r="G9065" t="s">
        <v>27</v>
      </c>
      <c r="H9065" t="s">
        <v>16080</v>
      </c>
      <c r="I9065">
        <f>IF(OR(financial_transactions3[[#This Row],[amount]]&lt;$L$16, financial_transactions3[[#This Row],[amount]]&gt;$L$17), 1, 0)</f>
        <v>0</v>
      </c>
    </row>
    <row r="9066" spans="1:9">
      <c r="A9066" t="s">
        <v>15457</v>
      </c>
      <c r="B9066" s="3">
        <v>45652</v>
      </c>
      <c r="C9066" t="s">
        <v>14576</v>
      </c>
      <c r="D9066">
        <v>484.25</v>
      </c>
      <c r="E9066" t="s">
        <v>31</v>
      </c>
      <c r="F9066" t="s">
        <v>61</v>
      </c>
      <c r="G9066" t="s">
        <v>48</v>
      </c>
      <c r="H9066" t="s">
        <v>49</v>
      </c>
      <c r="I9066">
        <f>IF(OR(financial_transactions3[[#This Row],[amount]]&lt;$L$16, financial_transactions3[[#This Row],[amount]]&gt;$L$17), 1, 0)</f>
        <v>1</v>
      </c>
    </row>
    <row r="9067" spans="1:9">
      <c r="A9067" t="s">
        <v>15458</v>
      </c>
      <c r="B9067" s="3">
        <v>45652</v>
      </c>
      <c r="C9067" t="s">
        <v>13945</v>
      </c>
      <c r="D9067">
        <v>825.49</v>
      </c>
      <c r="E9067" t="s">
        <v>70</v>
      </c>
      <c r="F9067" t="s">
        <v>26</v>
      </c>
      <c r="G9067" t="s">
        <v>39</v>
      </c>
      <c r="H9067" t="s">
        <v>22</v>
      </c>
      <c r="I9067">
        <f>IF(OR(financial_transactions3[[#This Row],[amount]]&lt;$L$16, financial_transactions3[[#This Row],[amount]]&gt;$L$17), 1, 0)</f>
        <v>0</v>
      </c>
    </row>
    <row r="9068" spans="1:9">
      <c r="A9068" t="s">
        <v>15459</v>
      </c>
      <c r="B9068" s="3">
        <v>45652</v>
      </c>
      <c r="C9068" t="s">
        <v>2094</v>
      </c>
      <c r="D9068">
        <v>1948.61</v>
      </c>
      <c r="E9068" t="s">
        <v>64</v>
      </c>
      <c r="F9068" t="s">
        <v>26</v>
      </c>
      <c r="G9068" t="s">
        <v>27</v>
      </c>
      <c r="H9068" t="s">
        <v>44</v>
      </c>
      <c r="I9068">
        <f>IF(OR(financial_transactions3[[#This Row],[amount]]&lt;$L$16, financial_transactions3[[#This Row],[amount]]&gt;$L$17), 1, 0)</f>
        <v>1</v>
      </c>
    </row>
    <row r="9069" spans="1:9">
      <c r="A9069" t="s">
        <v>15460</v>
      </c>
      <c r="B9069" s="3">
        <v>45652</v>
      </c>
      <c r="C9069" t="s">
        <v>9609</v>
      </c>
      <c r="D9069">
        <v>9469.24</v>
      </c>
      <c r="E9069" t="s">
        <v>16110</v>
      </c>
      <c r="F9069" t="s">
        <v>20</v>
      </c>
      <c r="G9069" t="s">
        <v>39</v>
      </c>
      <c r="H9069" t="s">
        <v>123</v>
      </c>
      <c r="I9069">
        <f>IF(OR(financial_transactions3[[#This Row],[amount]]&lt;$L$16, financial_transactions3[[#This Row],[amount]]&gt;$L$17), 1, 0)</f>
        <v>1</v>
      </c>
    </row>
    <row r="9070" spans="1:9">
      <c r="A9070" t="s">
        <v>15461</v>
      </c>
      <c r="B9070" s="3">
        <v>45652</v>
      </c>
      <c r="C9070" t="s">
        <v>15462</v>
      </c>
      <c r="D9070">
        <v>584.37</v>
      </c>
      <c r="E9070" t="s">
        <v>31</v>
      </c>
      <c r="F9070" t="s">
        <v>26</v>
      </c>
      <c r="G9070" t="s">
        <v>27</v>
      </c>
      <c r="H9070" t="s">
        <v>94</v>
      </c>
      <c r="I9070">
        <f>IF(OR(financial_transactions3[[#This Row],[amount]]&lt;$L$16, financial_transactions3[[#This Row],[amount]]&gt;$L$17), 1, 0)</f>
        <v>0</v>
      </c>
    </row>
    <row r="9071" spans="1:9">
      <c r="A9071" t="s">
        <v>15463</v>
      </c>
      <c r="B9071" s="3">
        <v>45652</v>
      </c>
      <c r="C9071" t="s">
        <v>10143</v>
      </c>
      <c r="D9071">
        <v>409.25</v>
      </c>
      <c r="E9071" t="s">
        <v>70</v>
      </c>
      <c r="F9071" t="s">
        <v>32</v>
      </c>
      <c r="G9071" t="s">
        <v>39</v>
      </c>
      <c r="H9071" t="s">
        <v>123</v>
      </c>
      <c r="I9071">
        <f>IF(OR(financial_transactions3[[#This Row],[amount]]&lt;$L$16, financial_transactions3[[#This Row],[amount]]&gt;$L$17), 1, 0)</f>
        <v>1</v>
      </c>
    </row>
    <row r="9072" spans="1:9">
      <c r="A9072" t="s">
        <v>15464</v>
      </c>
      <c r="B9072" s="3">
        <v>45652</v>
      </c>
      <c r="C9072" t="s">
        <v>15465</v>
      </c>
      <c r="D9072">
        <v>85.13</v>
      </c>
      <c r="E9072" t="s">
        <v>19</v>
      </c>
      <c r="F9072" t="s">
        <v>61</v>
      </c>
      <c r="G9072" t="s">
        <v>48</v>
      </c>
      <c r="H9072" t="s">
        <v>36</v>
      </c>
      <c r="I9072">
        <f>IF(OR(financial_transactions3[[#This Row],[amount]]&lt;$L$16, financial_transactions3[[#This Row],[amount]]&gt;$L$17), 1, 0)</f>
        <v>1</v>
      </c>
    </row>
    <row r="9073" spans="1:9">
      <c r="A9073" t="s">
        <v>15466</v>
      </c>
      <c r="B9073" s="3">
        <v>45652</v>
      </c>
      <c r="C9073" t="s">
        <v>10254</v>
      </c>
      <c r="D9073">
        <v>53.13</v>
      </c>
      <c r="E9073" t="s">
        <v>25</v>
      </c>
      <c r="F9073" t="s">
        <v>61</v>
      </c>
      <c r="G9073" t="s">
        <v>21</v>
      </c>
      <c r="H9073" t="s">
        <v>123</v>
      </c>
      <c r="I9073">
        <f>IF(OR(financial_transactions3[[#This Row],[amount]]&lt;$L$16, financial_transactions3[[#This Row],[amount]]&gt;$L$17), 1, 0)</f>
        <v>1</v>
      </c>
    </row>
    <row r="9074" spans="1:9">
      <c r="A9074" t="s">
        <v>15467</v>
      </c>
      <c r="B9074" s="3">
        <v>45652</v>
      </c>
      <c r="C9074" t="s">
        <v>2653</v>
      </c>
      <c r="D9074">
        <v>1344.77</v>
      </c>
      <c r="E9074" t="s">
        <v>52</v>
      </c>
      <c r="F9074" t="s">
        <v>26</v>
      </c>
      <c r="G9074" t="s">
        <v>39</v>
      </c>
      <c r="H9074" t="s">
        <v>176</v>
      </c>
      <c r="I9074">
        <f>IF(OR(financial_transactions3[[#This Row],[amount]]&lt;$L$16, financial_transactions3[[#This Row],[amount]]&gt;$L$17), 1, 0)</f>
        <v>0</v>
      </c>
    </row>
    <row r="9075" spans="1:9">
      <c r="A9075" t="s">
        <v>15468</v>
      </c>
      <c r="B9075" s="3">
        <v>45652</v>
      </c>
      <c r="C9075" t="s">
        <v>1378</v>
      </c>
      <c r="D9075">
        <v>977.33</v>
      </c>
      <c r="E9075" t="s">
        <v>16110</v>
      </c>
      <c r="F9075" t="s">
        <v>26</v>
      </c>
      <c r="G9075" t="s">
        <v>27</v>
      </c>
      <c r="H9075" t="s">
        <v>22</v>
      </c>
      <c r="I9075">
        <f>IF(OR(financial_transactions3[[#This Row],[amount]]&lt;$L$16, financial_transactions3[[#This Row],[amount]]&gt;$L$17), 1, 0)</f>
        <v>0</v>
      </c>
    </row>
    <row r="9076" spans="1:9">
      <c r="A9076" t="s">
        <v>15469</v>
      </c>
      <c r="B9076" s="3">
        <v>45652</v>
      </c>
      <c r="C9076" t="s">
        <v>11618</v>
      </c>
      <c r="D9076">
        <v>1639.22</v>
      </c>
      <c r="E9076" t="s">
        <v>52</v>
      </c>
      <c r="F9076" t="s">
        <v>20</v>
      </c>
      <c r="G9076" t="s">
        <v>48</v>
      </c>
      <c r="H9076" t="s">
        <v>53</v>
      </c>
      <c r="I9076">
        <f>IF(OR(financial_transactions3[[#This Row],[amount]]&lt;$L$16, financial_transactions3[[#This Row],[amount]]&gt;$L$17), 1, 0)</f>
        <v>1</v>
      </c>
    </row>
    <row r="9077" spans="1:9">
      <c r="A9077" t="s">
        <v>15470</v>
      </c>
      <c r="B9077" s="3">
        <v>45652</v>
      </c>
      <c r="C9077" t="s">
        <v>12165</v>
      </c>
      <c r="D9077">
        <v>752.53</v>
      </c>
      <c r="E9077" t="s">
        <v>16079</v>
      </c>
      <c r="F9077" t="s">
        <v>32</v>
      </c>
      <c r="G9077" t="s">
        <v>48</v>
      </c>
      <c r="H9077" t="s">
        <v>57</v>
      </c>
      <c r="I9077">
        <f>IF(OR(financial_transactions3[[#This Row],[amount]]&lt;$L$16, financial_transactions3[[#This Row],[amount]]&gt;$L$17), 1, 0)</f>
        <v>0</v>
      </c>
    </row>
    <row r="9078" spans="1:9">
      <c r="A9078" t="s">
        <v>15471</v>
      </c>
      <c r="B9078" s="3">
        <v>45652</v>
      </c>
      <c r="C9078" t="s">
        <v>2712</v>
      </c>
      <c r="D9078">
        <v>1713.69</v>
      </c>
      <c r="E9078" t="s">
        <v>25</v>
      </c>
      <c r="F9078" t="s">
        <v>32</v>
      </c>
      <c r="G9078" t="s">
        <v>39</v>
      </c>
      <c r="H9078" t="s">
        <v>123</v>
      </c>
      <c r="I9078">
        <f>IF(OR(financial_transactions3[[#This Row],[amount]]&lt;$L$16, financial_transactions3[[#This Row],[amount]]&gt;$L$17), 1, 0)</f>
        <v>1</v>
      </c>
    </row>
    <row r="9079" spans="1:9">
      <c r="A9079" t="s">
        <v>15472</v>
      </c>
      <c r="B9079" s="3">
        <v>45652</v>
      </c>
      <c r="C9079" t="s">
        <v>15473</v>
      </c>
      <c r="D9079">
        <v>1115.6199999999999</v>
      </c>
      <c r="E9079" t="s">
        <v>122</v>
      </c>
      <c r="F9079" t="s">
        <v>20</v>
      </c>
      <c r="G9079" t="s">
        <v>21</v>
      </c>
      <c r="H9079" t="s">
        <v>16080</v>
      </c>
      <c r="I9079">
        <f>IF(OR(financial_transactions3[[#This Row],[amount]]&lt;$L$16, financial_transactions3[[#This Row],[amount]]&gt;$L$17), 1, 0)</f>
        <v>0</v>
      </c>
    </row>
    <row r="9080" spans="1:9">
      <c r="A9080" t="s">
        <v>15474</v>
      </c>
      <c r="B9080" s="3">
        <v>45652</v>
      </c>
      <c r="C9080" t="s">
        <v>6714</v>
      </c>
      <c r="D9080">
        <v>1729.3</v>
      </c>
      <c r="E9080" t="s">
        <v>25</v>
      </c>
      <c r="F9080" t="s">
        <v>26</v>
      </c>
      <c r="G9080" t="s">
        <v>48</v>
      </c>
      <c r="H9080" t="s">
        <v>94</v>
      </c>
      <c r="I9080">
        <f>IF(OR(financial_transactions3[[#This Row],[amount]]&lt;$L$16, financial_transactions3[[#This Row],[amount]]&gt;$L$17), 1, 0)</f>
        <v>1</v>
      </c>
    </row>
    <row r="9081" spans="1:9">
      <c r="A9081" t="s">
        <v>15475</v>
      </c>
      <c r="B9081" s="3">
        <v>45652</v>
      </c>
      <c r="C9081" t="s">
        <v>3407</v>
      </c>
      <c r="D9081">
        <v>615.22</v>
      </c>
      <c r="E9081" t="s">
        <v>64</v>
      </c>
      <c r="F9081" t="s">
        <v>20</v>
      </c>
      <c r="G9081" t="s">
        <v>48</v>
      </c>
      <c r="H9081" t="s">
        <v>16080</v>
      </c>
      <c r="I9081">
        <f>IF(OR(financial_transactions3[[#This Row],[amount]]&lt;$L$16, financial_transactions3[[#This Row],[amount]]&gt;$L$17), 1, 0)</f>
        <v>0</v>
      </c>
    </row>
    <row r="9082" spans="1:9">
      <c r="A9082" t="s">
        <v>15476</v>
      </c>
      <c r="B9082" s="3">
        <v>45652</v>
      </c>
      <c r="C9082" t="s">
        <v>429</v>
      </c>
      <c r="D9082">
        <v>502.04</v>
      </c>
      <c r="E9082" t="s">
        <v>67</v>
      </c>
      <c r="F9082" t="s">
        <v>61</v>
      </c>
      <c r="G9082" t="s">
        <v>21</v>
      </c>
      <c r="H9082" t="s">
        <v>49</v>
      </c>
      <c r="I9082">
        <f>IF(OR(financial_transactions3[[#This Row],[amount]]&lt;$L$16, financial_transactions3[[#This Row],[amount]]&gt;$L$17), 1, 0)</f>
        <v>1</v>
      </c>
    </row>
    <row r="9083" spans="1:9">
      <c r="A9083" t="s">
        <v>15477</v>
      </c>
      <c r="B9083" s="3">
        <v>45652</v>
      </c>
      <c r="C9083" t="s">
        <v>15478</v>
      </c>
      <c r="D9083">
        <v>1410.97</v>
      </c>
      <c r="E9083" t="s">
        <v>25</v>
      </c>
      <c r="F9083" t="s">
        <v>61</v>
      </c>
      <c r="G9083" t="s">
        <v>48</v>
      </c>
      <c r="H9083" t="s">
        <v>16080</v>
      </c>
      <c r="I9083">
        <f>IF(OR(financial_transactions3[[#This Row],[amount]]&lt;$L$16, financial_transactions3[[#This Row],[amount]]&gt;$L$17), 1, 0)</f>
        <v>0</v>
      </c>
    </row>
    <row r="9084" spans="1:9">
      <c r="A9084" t="s">
        <v>15479</v>
      </c>
      <c r="B9084" s="3">
        <v>45652</v>
      </c>
      <c r="C9084" t="s">
        <v>1547</v>
      </c>
      <c r="D9084">
        <v>1378.94</v>
      </c>
      <c r="E9084" t="s">
        <v>25</v>
      </c>
      <c r="F9084" t="s">
        <v>32</v>
      </c>
      <c r="G9084" t="s">
        <v>27</v>
      </c>
      <c r="H9084" t="s">
        <v>49</v>
      </c>
      <c r="I9084">
        <f>IF(OR(financial_transactions3[[#This Row],[amount]]&lt;$L$16, financial_transactions3[[#This Row],[amount]]&gt;$L$17), 1, 0)</f>
        <v>0</v>
      </c>
    </row>
    <row r="9085" spans="1:9">
      <c r="A9085" t="s">
        <v>15480</v>
      </c>
      <c r="B9085" s="3">
        <v>45652</v>
      </c>
      <c r="C9085" t="s">
        <v>6064</v>
      </c>
      <c r="D9085">
        <v>1733.36</v>
      </c>
      <c r="E9085" t="s">
        <v>47</v>
      </c>
      <c r="F9085" t="s">
        <v>32</v>
      </c>
      <c r="G9085" t="s">
        <v>27</v>
      </c>
      <c r="H9085" t="s">
        <v>36</v>
      </c>
      <c r="I9085">
        <f>IF(OR(financial_transactions3[[#This Row],[amount]]&lt;$L$16, financial_transactions3[[#This Row],[amount]]&gt;$L$17), 1, 0)</f>
        <v>1</v>
      </c>
    </row>
    <row r="9086" spans="1:9">
      <c r="A9086" t="s">
        <v>15481</v>
      </c>
      <c r="B9086" s="3">
        <v>45652</v>
      </c>
      <c r="C9086" t="s">
        <v>15482</v>
      </c>
      <c r="D9086">
        <v>1394.33</v>
      </c>
      <c r="E9086" t="s">
        <v>64</v>
      </c>
      <c r="F9086" t="s">
        <v>32</v>
      </c>
      <c r="G9086" t="s">
        <v>21</v>
      </c>
      <c r="H9086" t="s">
        <v>53</v>
      </c>
      <c r="I9086">
        <f>IF(OR(financial_transactions3[[#This Row],[amount]]&lt;$L$16, financial_transactions3[[#This Row],[amount]]&gt;$L$17), 1, 0)</f>
        <v>0</v>
      </c>
    </row>
    <row r="9087" spans="1:9">
      <c r="A9087" t="s">
        <v>15483</v>
      </c>
      <c r="B9087" s="3">
        <v>45652</v>
      </c>
      <c r="C9087" t="s">
        <v>2347</v>
      </c>
      <c r="D9087">
        <v>1787.54</v>
      </c>
      <c r="E9087" t="s">
        <v>122</v>
      </c>
      <c r="F9087" t="s">
        <v>26</v>
      </c>
      <c r="G9087" t="s">
        <v>27</v>
      </c>
      <c r="H9087" t="s">
        <v>109</v>
      </c>
      <c r="I9087">
        <f>IF(OR(financial_transactions3[[#This Row],[amount]]&lt;$L$16, financial_transactions3[[#This Row],[amount]]&gt;$L$17), 1, 0)</f>
        <v>1</v>
      </c>
    </row>
    <row r="9088" spans="1:9">
      <c r="A9088" t="s">
        <v>15484</v>
      </c>
      <c r="B9088" s="3">
        <v>45652</v>
      </c>
      <c r="C9088" t="s">
        <v>14854</v>
      </c>
      <c r="D9088">
        <v>1986.59</v>
      </c>
      <c r="E9088" t="s">
        <v>16079</v>
      </c>
      <c r="F9088" t="s">
        <v>32</v>
      </c>
      <c r="G9088" t="s">
        <v>21</v>
      </c>
      <c r="H9088" t="s">
        <v>57</v>
      </c>
      <c r="I9088">
        <f>IF(OR(financial_transactions3[[#This Row],[amount]]&lt;$L$16, financial_transactions3[[#This Row],[amount]]&gt;$L$17), 1, 0)</f>
        <v>1</v>
      </c>
    </row>
    <row r="9089" spans="1:9">
      <c r="A9089" t="s">
        <v>15485</v>
      </c>
      <c r="B9089" s="3">
        <v>45652</v>
      </c>
      <c r="C9089" t="s">
        <v>13060</v>
      </c>
      <c r="D9089">
        <v>145.55000000000001</v>
      </c>
      <c r="E9089" t="s">
        <v>47</v>
      </c>
      <c r="F9089" t="s">
        <v>32</v>
      </c>
      <c r="G9089" t="s">
        <v>48</v>
      </c>
      <c r="H9089" t="s">
        <v>49</v>
      </c>
      <c r="I9089">
        <f>IF(OR(financial_transactions3[[#This Row],[amount]]&lt;$L$16, financial_transactions3[[#This Row],[amount]]&gt;$L$17), 1, 0)</f>
        <v>1</v>
      </c>
    </row>
    <row r="9090" spans="1:9">
      <c r="A9090" t="s">
        <v>15486</v>
      </c>
      <c r="B9090" s="3">
        <v>45652</v>
      </c>
      <c r="C9090" t="s">
        <v>12854</v>
      </c>
      <c r="D9090">
        <v>807.47</v>
      </c>
      <c r="E9090" t="s">
        <v>70</v>
      </c>
      <c r="F9090" t="s">
        <v>20</v>
      </c>
      <c r="G9090" t="s">
        <v>27</v>
      </c>
      <c r="H9090" t="s">
        <v>123</v>
      </c>
      <c r="I9090">
        <f>IF(OR(financial_transactions3[[#This Row],[amount]]&lt;$L$16, financial_transactions3[[#This Row],[amount]]&gt;$L$17), 1, 0)</f>
        <v>0</v>
      </c>
    </row>
    <row r="9091" spans="1:9">
      <c r="A9091" t="s">
        <v>15487</v>
      </c>
      <c r="B9091" s="3">
        <v>45652</v>
      </c>
      <c r="C9091" t="s">
        <v>8030</v>
      </c>
      <c r="D9091">
        <v>1464.57</v>
      </c>
      <c r="E9091" t="s">
        <v>16079</v>
      </c>
      <c r="F9091" t="s">
        <v>26</v>
      </c>
      <c r="G9091" t="s">
        <v>21</v>
      </c>
      <c r="H9091" t="s">
        <v>53</v>
      </c>
      <c r="I9091">
        <f>IF(OR(financial_transactions3[[#This Row],[amount]]&lt;$L$16, financial_transactions3[[#This Row],[amount]]&gt;$L$17), 1, 0)</f>
        <v>0</v>
      </c>
    </row>
    <row r="9092" spans="1:9">
      <c r="A9092" t="s">
        <v>15488</v>
      </c>
      <c r="B9092" s="3">
        <v>45652</v>
      </c>
      <c r="C9092" t="s">
        <v>15462</v>
      </c>
      <c r="D9092">
        <v>5276.07</v>
      </c>
      <c r="E9092" t="s">
        <v>16079</v>
      </c>
      <c r="F9092" t="s">
        <v>20</v>
      </c>
      <c r="G9092" t="s">
        <v>48</v>
      </c>
      <c r="H9092" t="s">
        <v>57</v>
      </c>
      <c r="I9092">
        <f>IF(OR(financial_transactions3[[#This Row],[amount]]&lt;$L$16, financial_transactions3[[#This Row],[amount]]&gt;$L$17), 1, 0)</f>
        <v>1</v>
      </c>
    </row>
    <row r="9093" spans="1:9">
      <c r="A9093" t="s">
        <v>15489</v>
      </c>
      <c r="B9093" s="3">
        <v>45652</v>
      </c>
      <c r="C9093" t="s">
        <v>15490</v>
      </c>
      <c r="D9093">
        <v>405.28</v>
      </c>
      <c r="E9093" t="s">
        <v>122</v>
      </c>
      <c r="F9093" t="s">
        <v>26</v>
      </c>
      <c r="G9093" t="s">
        <v>21</v>
      </c>
      <c r="H9093" t="s">
        <v>109</v>
      </c>
      <c r="I9093">
        <f>IF(OR(financial_transactions3[[#This Row],[amount]]&lt;$L$16, financial_transactions3[[#This Row],[amount]]&gt;$L$17), 1, 0)</f>
        <v>1</v>
      </c>
    </row>
    <row r="9094" spans="1:9">
      <c r="A9094" t="s">
        <v>15491</v>
      </c>
      <c r="B9094" s="3">
        <v>45652</v>
      </c>
      <c r="C9094" t="s">
        <v>15492</v>
      </c>
      <c r="D9094">
        <v>1173.1500000000001</v>
      </c>
      <c r="E9094" t="s">
        <v>64</v>
      </c>
      <c r="F9094" t="s">
        <v>32</v>
      </c>
      <c r="G9094" t="s">
        <v>48</v>
      </c>
      <c r="H9094" t="s">
        <v>28</v>
      </c>
      <c r="I9094">
        <f>IF(OR(financial_transactions3[[#This Row],[amount]]&lt;$L$16, financial_transactions3[[#This Row],[amount]]&gt;$L$17), 1, 0)</f>
        <v>0</v>
      </c>
    </row>
    <row r="9095" spans="1:9">
      <c r="A9095" t="s">
        <v>15493</v>
      </c>
      <c r="B9095" s="3">
        <v>45652</v>
      </c>
      <c r="C9095" t="s">
        <v>12298</v>
      </c>
      <c r="D9095">
        <v>1705.22</v>
      </c>
      <c r="E9095" t="s">
        <v>67</v>
      </c>
      <c r="F9095" t="s">
        <v>61</v>
      </c>
      <c r="G9095" t="s">
        <v>39</v>
      </c>
      <c r="H9095" t="s">
        <v>57</v>
      </c>
      <c r="I9095">
        <f>IF(OR(financial_transactions3[[#This Row],[amount]]&lt;$L$16, financial_transactions3[[#This Row],[amount]]&gt;$L$17), 1, 0)</f>
        <v>1</v>
      </c>
    </row>
    <row r="9096" spans="1:9">
      <c r="A9096" t="s">
        <v>15494</v>
      </c>
      <c r="B9096" s="3">
        <v>45652</v>
      </c>
      <c r="C9096" t="s">
        <v>609</v>
      </c>
      <c r="D9096">
        <v>1814.31</v>
      </c>
      <c r="E9096" t="s">
        <v>31</v>
      </c>
      <c r="F9096" t="s">
        <v>32</v>
      </c>
      <c r="G9096" t="s">
        <v>48</v>
      </c>
      <c r="H9096" t="s">
        <v>176</v>
      </c>
      <c r="I9096">
        <f>IF(OR(financial_transactions3[[#This Row],[amount]]&lt;$L$16, financial_transactions3[[#This Row],[amount]]&gt;$L$17), 1, 0)</f>
        <v>1</v>
      </c>
    </row>
    <row r="9097" spans="1:9">
      <c r="A9097" t="s">
        <v>15495</v>
      </c>
      <c r="B9097" s="3">
        <v>45652</v>
      </c>
      <c r="C9097" t="s">
        <v>15496</v>
      </c>
      <c r="D9097">
        <v>1941.85</v>
      </c>
      <c r="E9097" t="s">
        <v>70</v>
      </c>
      <c r="F9097" t="s">
        <v>61</v>
      </c>
      <c r="G9097" t="s">
        <v>39</v>
      </c>
      <c r="H9097" t="s">
        <v>16080</v>
      </c>
      <c r="I9097">
        <f>IF(OR(financial_transactions3[[#This Row],[amount]]&lt;$L$16, financial_transactions3[[#This Row],[amount]]&gt;$L$17), 1, 0)</f>
        <v>1</v>
      </c>
    </row>
    <row r="9098" spans="1:9">
      <c r="A9098" t="s">
        <v>15497</v>
      </c>
      <c r="B9098" s="3">
        <v>45653</v>
      </c>
      <c r="C9098" t="s">
        <v>15498</v>
      </c>
      <c r="D9098">
        <v>15150.03</v>
      </c>
      <c r="E9098" t="s">
        <v>52</v>
      </c>
      <c r="F9098" t="s">
        <v>26</v>
      </c>
      <c r="G9098" t="s">
        <v>48</v>
      </c>
      <c r="H9098" t="s">
        <v>16080</v>
      </c>
      <c r="I9098">
        <f>IF(OR(financial_transactions3[[#This Row],[amount]]&lt;$L$16, financial_transactions3[[#This Row],[amount]]&gt;$L$17), 1, 0)</f>
        <v>1</v>
      </c>
    </row>
    <row r="9099" spans="1:9">
      <c r="A9099" t="s">
        <v>15499</v>
      </c>
      <c r="B9099" s="3">
        <v>45653</v>
      </c>
      <c r="C9099" t="s">
        <v>4100</v>
      </c>
      <c r="D9099">
        <v>1854.42</v>
      </c>
      <c r="E9099" t="s">
        <v>67</v>
      </c>
      <c r="F9099" t="s">
        <v>20</v>
      </c>
      <c r="G9099" t="s">
        <v>27</v>
      </c>
      <c r="H9099" t="s">
        <v>16080</v>
      </c>
      <c r="I9099">
        <f>IF(OR(financial_transactions3[[#This Row],[amount]]&lt;$L$16, financial_transactions3[[#This Row],[amount]]&gt;$L$17), 1, 0)</f>
        <v>1</v>
      </c>
    </row>
    <row r="9100" spans="1:9">
      <c r="A9100" t="s">
        <v>15500</v>
      </c>
      <c r="B9100" s="3">
        <v>45653</v>
      </c>
      <c r="C9100" t="s">
        <v>11494</v>
      </c>
      <c r="D9100">
        <v>1033.93</v>
      </c>
      <c r="E9100" t="s">
        <v>52</v>
      </c>
      <c r="F9100" t="s">
        <v>26</v>
      </c>
      <c r="G9100" t="s">
        <v>21</v>
      </c>
      <c r="H9100" t="s">
        <v>40</v>
      </c>
      <c r="I9100">
        <f>IF(OR(financial_transactions3[[#This Row],[amount]]&lt;$L$16, financial_transactions3[[#This Row],[amount]]&gt;$L$17), 1, 0)</f>
        <v>0</v>
      </c>
    </row>
    <row r="9101" spans="1:9">
      <c r="A9101" t="s">
        <v>15501</v>
      </c>
      <c r="B9101" s="3">
        <v>45653</v>
      </c>
      <c r="C9101" t="s">
        <v>4118</v>
      </c>
      <c r="D9101">
        <v>1831.54</v>
      </c>
      <c r="E9101" t="s">
        <v>70</v>
      </c>
      <c r="F9101" t="s">
        <v>32</v>
      </c>
      <c r="G9101" t="s">
        <v>21</v>
      </c>
      <c r="H9101" t="s">
        <v>44</v>
      </c>
      <c r="I9101">
        <f>IF(OR(financial_transactions3[[#This Row],[amount]]&lt;$L$16, financial_transactions3[[#This Row],[amount]]&gt;$L$17), 1, 0)</f>
        <v>1</v>
      </c>
    </row>
    <row r="9102" spans="1:9">
      <c r="A9102" t="s">
        <v>15502</v>
      </c>
      <c r="B9102" s="3">
        <v>45653</v>
      </c>
      <c r="C9102" t="s">
        <v>15503</v>
      </c>
      <c r="D9102">
        <v>1726.42</v>
      </c>
      <c r="E9102" t="s">
        <v>64</v>
      </c>
      <c r="F9102" t="s">
        <v>20</v>
      </c>
      <c r="G9102" t="s">
        <v>27</v>
      </c>
      <c r="H9102" t="s">
        <v>123</v>
      </c>
      <c r="I9102">
        <f>IF(OR(financial_transactions3[[#This Row],[amount]]&lt;$L$16, financial_transactions3[[#This Row],[amount]]&gt;$L$17), 1, 0)</f>
        <v>1</v>
      </c>
    </row>
    <row r="9103" spans="1:9">
      <c r="A9103" t="s">
        <v>15504</v>
      </c>
      <c r="B9103" s="3">
        <v>45653</v>
      </c>
      <c r="C9103" t="s">
        <v>890</v>
      </c>
      <c r="D9103">
        <v>1154.1099999999999</v>
      </c>
      <c r="E9103" t="s">
        <v>19</v>
      </c>
      <c r="F9103" t="s">
        <v>32</v>
      </c>
      <c r="G9103" t="s">
        <v>21</v>
      </c>
      <c r="H9103" t="s">
        <v>28</v>
      </c>
      <c r="I9103">
        <f>IF(OR(financial_transactions3[[#This Row],[amount]]&lt;$L$16, financial_transactions3[[#This Row],[amount]]&gt;$L$17), 1, 0)</f>
        <v>0</v>
      </c>
    </row>
    <row r="9104" spans="1:9">
      <c r="A9104" t="s">
        <v>15505</v>
      </c>
      <c r="B9104" s="3">
        <v>45653</v>
      </c>
      <c r="C9104" t="s">
        <v>14761</v>
      </c>
      <c r="D9104">
        <v>607.22</v>
      </c>
      <c r="E9104" t="s">
        <v>19</v>
      </c>
      <c r="F9104" t="s">
        <v>61</v>
      </c>
      <c r="G9104" t="s">
        <v>39</v>
      </c>
      <c r="H9104" t="s">
        <v>16080</v>
      </c>
      <c r="I9104">
        <f>IF(OR(financial_transactions3[[#This Row],[amount]]&lt;$L$16, financial_transactions3[[#This Row],[amount]]&gt;$L$17), 1, 0)</f>
        <v>0</v>
      </c>
    </row>
    <row r="9105" spans="1:9">
      <c r="A9105" t="s">
        <v>15506</v>
      </c>
      <c r="B9105" s="3">
        <v>45653</v>
      </c>
      <c r="C9105" t="s">
        <v>15507</v>
      </c>
      <c r="D9105">
        <v>1822.2</v>
      </c>
      <c r="E9105" t="s">
        <v>16110</v>
      </c>
      <c r="F9105" t="s">
        <v>26</v>
      </c>
      <c r="G9105" t="s">
        <v>21</v>
      </c>
      <c r="H9105" t="s">
        <v>75</v>
      </c>
      <c r="I9105">
        <f>IF(OR(financial_transactions3[[#This Row],[amount]]&lt;$L$16, financial_transactions3[[#This Row],[amount]]&gt;$L$17), 1, 0)</f>
        <v>1</v>
      </c>
    </row>
    <row r="9106" spans="1:9">
      <c r="A9106" t="s">
        <v>15508</v>
      </c>
      <c r="B9106" s="3">
        <v>45653</v>
      </c>
      <c r="C9106" t="s">
        <v>9295</v>
      </c>
      <c r="D9106">
        <v>131.68</v>
      </c>
      <c r="E9106" t="s">
        <v>16110</v>
      </c>
      <c r="F9106" t="s">
        <v>61</v>
      </c>
      <c r="G9106" t="s">
        <v>27</v>
      </c>
      <c r="H9106" t="s">
        <v>33</v>
      </c>
      <c r="I9106">
        <f>IF(OR(financial_transactions3[[#This Row],[amount]]&lt;$L$16, financial_transactions3[[#This Row],[amount]]&gt;$L$17), 1, 0)</f>
        <v>1</v>
      </c>
    </row>
    <row r="9107" spans="1:9">
      <c r="A9107" t="s">
        <v>15509</v>
      </c>
      <c r="B9107" s="3">
        <v>45653</v>
      </c>
      <c r="C9107" t="s">
        <v>2170</v>
      </c>
      <c r="D9107">
        <v>319.86</v>
      </c>
      <c r="E9107" t="s">
        <v>70</v>
      </c>
      <c r="F9107" t="s">
        <v>26</v>
      </c>
      <c r="G9107" t="s">
        <v>21</v>
      </c>
      <c r="H9107" t="s">
        <v>123</v>
      </c>
      <c r="I9107">
        <f>IF(OR(financial_transactions3[[#This Row],[amount]]&lt;$L$16, financial_transactions3[[#This Row],[amount]]&gt;$L$17), 1, 0)</f>
        <v>1</v>
      </c>
    </row>
    <row r="9108" spans="1:9">
      <c r="A9108" t="s">
        <v>15510</v>
      </c>
      <c r="B9108" s="3">
        <v>45653</v>
      </c>
      <c r="C9108" t="s">
        <v>15511</v>
      </c>
      <c r="D9108">
        <v>465.31</v>
      </c>
      <c r="E9108" t="s">
        <v>47</v>
      </c>
      <c r="F9108" t="s">
        <v>20</v>
      </c>
      <c r="G9108" t="s">
        <v>48</v>
      </c>
      <c r="H9108" t="s">
        <v>22</v>
      </c>
      <c r="I9108">
        <f>IF(OR(financial_transactions3[[#This Row],[amount]]&lt;$L$16, financial_transactions3[[#This Row],[amount]]&gt;$L$17), 1, 0)</f>
        <v>1</v>
      </c>
    </row>
    <row r="9109" spans="1:9">
      <c r="A9109" t="s">
        <v>15513</v>
      </c>
      <c r="B9109" s="3">
        <v>45653</v>
      </c>
      <c r="C9109" t="s">
        <v>15514</v>
      </c>
      <c r="D9109">
        <v>133.53</v>
      </c>
      <c r="E9109" t="s">
        <v>16110</v>
      </c>
      <c r="F9109" t="s">
        <v>26</v>
      </c>
      <c r="G9109" t="s">
        <v>39</v>
      </c>
      <c r="H9109" t="s">
        <v>123</v>
      </c>
      <c r="I9109">
        <f>IF(OR(financial_transactions3[[#This Row],[amount]]&lt;$L$16, financial_transactions3[[#This Row],[amount]]&gt;$L$17), 1, 0)</f>
        <v>1</v>
      </c>
    </row>
    <row r="9110" spans="1:9">
      <c r="A9110" t="s">
        <v>15515</v>
      </c>
      <c r="B9110" s="3">
        <v>45653</v>
      </c>
      <c r="C9110" t="s">
        <v>5242</v>
      </c>
      <c r="D9110">
        <v>1238.51</v>
      </c>
      <c r="E9110" t="s">
        <v>25</v>
      </c>
      <c r="F9110" t="s">
        <v>61</v>
      </c>
      <c r="G9110" t="s">
        <v>39</v>
      </c>
      <c r="H9110" t="s">
        <v>22</v>
      </c>
      <c r="I9110">
        <f>IF(OR(financial_transactions3[[#This Row],[amount]]&lt;$L$16, financial_transactions3[[#This Row],[amount]]&gt;$L$17), 1, 0)</f>
        <v>0</v>
      </c>
    </row>
    <row r="9111" spans="1:9">
      <c r="A9111" t="s">
        <v>15516</v>
      </c>
      <c r="B9111" s="3">
        <v>45653</v>
      </c>
      <c r="C9111" t="s">
        <v>15010</v>
      </c>
      <c r="D9111">
        <v>112.9</v>
      </c>
      <c r="E9111" t="s">
        <v>122</v>
      </c>
      <c r="F9111" t="s">
        <v>61</v>
      </c>
      <c r="G9111" t="s">
        <v>39</v>
      </c>
      <c r="H9111" t="s">
        <v>44</v>
      </c>
      <c r="I9111">
        <f>IF(OR(financial_transactions3[[#This Row],[amount]]&lt;$L$16, financial_transactions3[[#This Row],[amount]]&gt;$L$17), 1, 0)</f>
        <v>1</v>
      </c>
    </row>
    <row r="9112" spans="1:9">
      <c r="A9112" t="s">
        <v>15517</v>
      </c>
      <c r="B9112" s="3">
        <v>45653</v>
      </c>
      <c r="C9112" t="s">
        <v>15518</v>
      </c>
      <c r="D9112">
        <v>675.58</v>
      </c>
      <c r="E9112" t="s">
        <v>122</v>
      </c>
      <c r="F9112" t="s">
        <v>61</v>
      </c>
      <c r="G9112" t="s">
        <v>21</v>
      </c>
      <c r="H9112" t="s">
        <v>28</v>
      </c>
      <c r="I9112">
        <f>IF(OR(financial_transactions3[[#This Row],[amount]]&lt;$L$16, financial_transactions3[[#This Row],[amount]]&gt;$L$17), 1, 0)</f>
        <v>0</v>
      </c>
    </row>
    <row r="9113" spans="1:9">
      <c r="A9113" t="s">
        <v>15519</v>
      </c>
      <c r="B9113" s="3">
        <v>45653</v>
      </c>
      <c r="C9113" t="s">
        <v>13967</v>
      </c>
      <c r="D9113">
        <v>776.77</v>
      </c>
      <c r="E9113" t="s">
        <v>16110</v>
      </c>
      <c r="F9113" t="s">
        <v>32</v>
      </c>
      <c r="G9113" t="s">
        <v>39</v>
      </c>
      <c r="H9113" t="s">
        <v>53</v>
      </c>
      <c r="I9113">
        <f>IF(OR(financial_transactions3[[#This Row],[amount]]&lt;$L$16, financial_transactions3[[#This Row],[amount]]&gt;$L$17), 1, 0)</f>
        <v>0</v>
      </c>
    </row>
    <row r="9114" spans="1:9">
      <c r="A9114" t="s">
        <v>15520</v>
      </c>
      <c r="B9114" s="3">
        <v>45653</v>
      </c>
      <c r="C9114" t="s">
        <v>11518</v>
      </c>
      <c r="D9114">
        <v>1447.03</v>
      </c>
      <c r="E9114" t="s">
        <v>19</v>
      </c>
      <c r="F9114" t="s">
        <v>20</v>
      </c>
      <c r="G9114" t="s">
        <v>21</v>
      </c>
      <c r="H9114" t="s">
        <v>75</v>
      </c>
      <c r="I9114">
        <f>IF(OR(financial_transactions3[[#This Row],[amount]]&lt;$L$16, financial_transactions3[[#This Row],[amount]]&gt;$L$17), 1, 0)</f>
        <v>0</v>
      </c>
    </row>
    <row r="9115" spans="1:9">
      <c r="A9115" t="s">
        <v>15521</v>
      </c>
      <c r="B9115" s="3">
        <v>45653</v>
      </c>
      <c r="C9115" t="s">
        <v>9125</v>
      </c>
      <c r="D9115">
        <v>469.22</v>
      </c>
      <c r="E9115" t="s">
        <v>47</v>
      </c>
      <c r="F9115" t="s">
        <v>61</v>
      </c>
      <c r="G9115" t="s">
        <v>39</v>
      </c>
      <c r="H9115" t="s">
        <v>16080</v>
      </c>
      <c r="I9115">
        <f>IF(OR(financial_transactions3[[#This Row],[amount]]&lt;$L$16, financial_transactions3[[#This Row],[amount]]&gt;$L$17), 1, 0)</f>
        <v>1</v>
      </c>
    </row>
    <row r="9116" spans="1:9">
      <c r="A9116" t="s">
        <v>15522</v>
      </c>
      <c r="B9116" s="3">
        <v>45653</v>
      </c>
      <c r="C9116" t="s">
        <v>8832</v>
      </c>
      <c r="D9116">
        <v>1412.99</v>
      </c>
      <c r="E9116" t="s">
        <v>19</v>
      </c>
      <c r="F9116" t="s">
        <v>20</v>
      </c>
      <c r="G9116" t="s">
        <v>39</v>
      </c>
      <c r="H9116" t="s">
        <v>36</v>
      </c>
      <c r="I9116">
        <f>IF(OR(financial_transactions3[[#This Row],[amount]]&lt;$L$16, financial_transactions3[[#This Row],[amount]]&gt;$L$17), 1, 0)</f>
        <v>0</v>
      </c>
    </row>
    <row r="9117" spans="1:9">
      <c r="A9117" t="s">
        <v>15523</v>
      </c>
      <c r="B9117" s="3">
        <v>45653</v>
      </c>
      <c r="C9117" t="s">
        <v>11954</v>
      </c>
      <c r="D9117">
        <v>1418.86</v>
      </c>
      <c r="E9117" t="s">
        <v>16110</v>
      </c>
      <c r="F9117" t="s">
        <v>26</v>
      </c>
      <c r="G9117" t="s">
        <v>21</v>
      </c>
      <c r="H9117" t="s">
        <v>123</v>
      </c>
      <c r="I9117">
        <f>IF(OR(financial_transactions3[[#This Row],[amount]]&lt;$L$16, financial_transactions3[[#This Row],[amount]]&gt;$L$17), 1, 0)</f>
        <v>0</v>
      </c>
    </row>
    <row r="9118" spans="1:9">
      <c r="A9118" t="s">
        <v>15524</v>
      </c>
      <c r="B9118" s="3">
        <v>45653</v>
      </c>
      <c r="C9118" t="s">
        <v>4703</v>
      </c>
      <c r="D9118">
        <v>123.56</v>
      </c>
      <c r="E9118" t="s">
        <v>52</v>
      </c>
      <c r="F9118" t="s">
        <v>61</v>
      </c>
      <c r="G9118" t="s">
        <v>48</v>
      </c>
      <c r="H9118" t="s">
        <v>94</v>
      </c>
      <c r="I9118">
        <f>IF(OR(financial_transactions3[[#This Row],[amount]]&lt;$L$16, financial_transactions3[[#This Row],[amount]]&gt;$L$17), 1, 0)</f>
        <v>1</v>
      </c>
    </row>
    <row r="9119" spans="1:9">
      <c r="A9119" t="s">
        <v>15525</v>
      </c>
      <c r="B9119" s="3">
        <v>45653</v>
      </c>
      <c r="C9119" t="s">
        <v>15526</v>
      </c>
      <c r="D9119">
        <v>360</v>
      </c>
      <c r="E9119" t="s">
        <v>64</v>
      </c>
      <c r="F9119" t="s">
        <v>20</v>
      </c>
      <c r="G9119" t="s">
        <v>48</v>
      </c>
      <c r="H9119" t="s">
        <v>49</v>
      </c>
      <c r="I9119">
        <f>IF(OR(financial_transactions3[[#This Row],[amount]]&lt;$L$16, financial_transactions3[[#This Row],[amount]]&gt;$L$17), 1, 0)</f>
        <v>1</v>
      </c>
    </row>
    <row r="9120" spans="1:9">
      <c r="A9120" t="s">
        <v>15527</v>
      </c>
      <c r="B9120" s="3">
        <v>45653</v>
      </c>
      <c r="C9120" t="s">
        <v>15528</v>
      </c>
      <c r="D9120">
        <v>358.29</v>
      </c>
      <c r="E9120" t="s">
        <v>70</v>
      </c>
      <c r="F9120" t="s">
        <v>26</v>
      </c>
      <c r="G9120" t="s">
        <v>27</v>
      </c>
      <c r="H9120" t="s">
        <v>123</v>
      </c>
      <c r="I9120">
        <f>IF(OR(financial_transactions3[[#This Row],[amount]]&lt;$L$16, financial_transactions3[[#This Row],[amount]]&gt;$L$17), 1, 0)</f>
        <v>1</v>
      </c>
    </row>
    <row r="9121" spans="1:9">
      <c r="A9121" t="s">
        <v>15529</v>
      </c>
      <c r="B9121" s="3">
        <v>45653</v>
      </c>
      <c r="C9121" t="s">
        <v>10122</v>
      </c>
      <c r="D9121">
        <v>1911.27</v>
      </c>
      <c r="E9121" t="s">
        <v>64</v>
      </c>
      <c r="F9121" t="s">
        <v>20</v>
      </c>
      <c r="G9121" t="s">
        <v>48</v>
      </c>
      <c r="H9121" t="s">
        <v>53</v>
      </c>
      <c r="I9121">
        <f>IF(OR(financial_transactions3[[#This Row],[amount]]&lt;$L$16, financial_transactions3[[#This Row],[amount]]&gt;$L$17), 1, 0)</f>
        <v>1</v>
      </c>
    </row>
    <row r="9122" spans="1:9">
      <c r="A9122" t="s">
        <v>15530</v>
      </c>
      <c r="B9122" s="3">
        <v>45654</v>
      </c>
      <c r="C9122" t="s">
        <v>11389</v>
      </c>
      <c r="D9122">
        <v>597.85</v>
      </c>
      <c r="E9122" t="s">
        <v>122</v>
      </c>
      <c r="F9122" t="s">
        <v>61</v>
      </c>
      <c r="G9122" t="s">
        <v>21</v>
      </c>
      <c r="H9122" t="s">
        <v>176</v>
      </c>
      <c r="I9122">
        <f>IF(OR(financial_transactions3[[#This Row],[amount]]&lt;$L$16, financial_transactions3[[#This Row],[amount]]&gt;$L$17), 1, 0)</f>
        <v>0</v>
      </c>
    </row>
    <row r="9123" spans="1:9">
      <c r="A9123" t="s">
        <v>15531</v>
      </c>
      <c r="B9123" s="3">
        <v>45654</v>
      </c>
      <c r="C9123" t="s">
        <v>15532</v>
      </c>
      <c r="D9123">
        <v>14672.72</v>
      </c>
      <c r="E9123" t="s">
        <v>16079</v>
      </c>
      <c r="F9123" t="s">
        <v>61</v>
      </c>
      <c r="G9123" t="s">
        <v>27</v>
      </c>
      <c r="H9123" t="s">
        <v>49</v>
      </c>
      <c r="I9123">
        <f>IF(OR(financial_transactions3[[#This Row],[amount]]&lt;$L$16, financial_transactions3[[#This Row],[amount]]&gt;$L$17), 1, 0)</f>
        <v>1</v>
      </c>
    </row>
    <row r="9124" spans="1:9">
      <c r="A9124" t="s">
        <v>15533</v>
      </c>
      <c r="B9124" s="3">
        <v>45654</v>
      </c>
      <c r="C9124" t="s">
        <v>8196</v>
      </c>
      <c r="D9124">
        <v>444.18</v>
      </c>
      <c r="E9124" t="s">
        <v>52</v>
      </c>
      <c r="F9124" t="s">
        <v>61</v>
      </c>
      <c r="G9124" t="s">
        <v>21</v>
      </c>
      <c r="H9124" t="s">
        <v>16080</v>
      </c>
      <c r="I9124">
        <f>IF(OR(financial_transactions3[[#This Row],[amount]]&lt;$L$16, financial_transactions3[[#This Row],[amount]]&gt;$L$17), 1, 0)</f>
        <v>1</v>
      </c>
    </row>
    <row r="9125" spans="1:9">
      <c r="A9125" t="s">
        <v>15534</v>
      </c>
      <c r="B9125" s="3">
        <v>45654</v>
      </c>
      <c r="C9125" t="s">
        <v>15535</v>
      </c>
      <c r="D9125">
        <v>1000.56</v>
      </c>
      <c r="E9125" t="s">
        <v>64</v>
      </c>
      <c r="F9125" t="s">
        <v>20</v>
      </c>
      <c r="G9125" t="s">
        <v>21</v>
      </c>
      <c r="H9125" t="s">
        <v>94</v>
      </c>
      <c r="I9125">
        <f>IF(OR(financial_transactions3[[#This Row],[amount]]&lt;$L$16, financial_transactions3[[#This Row],[amount]]&gt;$L$17), 1, 0)</f>
        <v>0</v>
      </c>
    </row>
    <row r="9126" spans="1:9">
      <c r="A9126" t="s">
        <v>15536</v>
      </c>
      <c r="B9126" s="3">
        <v>45654</v>
      </c>
      <c r="C9126" t="s">
        <v>10879</v>
      </c>
      <c r="D9126">
        <v>1194.8699999999999</v>
      </c>
      <c r="E9126" t="s">
        <v>47</v>
      </c>
      <c r="F9126" t="s">
        <v>20</v>
      </c>
      <c r="G9126" t="s">
        <v>27</v>
      </c>
      <c r="H9126" t="s">
        <v>36</v>
      </c>
      <c r="I9126">
        <f>IF(OR(financial_transactions3[[#This Row],[amount]]&lt;$L$16, financial_transactions3[[#This Row],[amount]]&gt;$L$17), 1, 0)</f>
        <v>0</v>
      </c>
    </row>
    <row r="9127" spans="1:9">
      <c r="A9127" t="s">
        <v>15537</v>
      </c>
      <c r="B9127" s="3">
        <v>45654</v>
      </c>
      <c r="C9127" t="s">
        <v>14137</v>
      </c>
      <c r="D9127">
        <v>1645.6</v>
      </c>
      <c r="E9127" t="s">
        <v>16079</v>
      </c>
      <c r="F9127" t="s">
        <v>32</v>
      </c>
      <c r="G9127" t="s">
        <v>21</v>
      </c>
      <c r="H9127" t="s">
        <v>49</v>
      </c>
      <c r="I9127">
        <f>IF(OR(financial_transactions3[[#This Row],[amount]]&lt;$L$16, financial_transactions3[[#This Row],[amount]]&gt;$L$17), 1, 0)</f>
        <v>1</v>
      </c>
    </row>
    <row r="9128" spans="1:9">
      <c r="A9128" t="s">
        <v>15538</v>
      </c>
      <c r="B9128" s="3">
        <v>45654</v>
      </c>
      <c r="C9128" t="s">
        <v>15539</v>
      </c>
      <c r="D9128">
        <v>1927.59</v>
      </c>
      <c r="E9128" t="s">
        <v>16079</v>
      </c>
      <c r="F9128" t="s">
        <v>32</v>
      </c>
      <c r="G9128" t="s">
        <v>48</v>
      </c>
      <c r="H9128" t="s">
        <v>49</v>
      </c>
      <c r="I9128">
        <f>IF(OR(financial_transactions3[[#This Row],[amount]]&lt;$L$16, financial_transactions3[[#This Row],[amount]]&gt;$L$17), 1, 0)</f>
        <v>1</v>
      </c>
    </row>
    <row r="9129" spans="1:9">
      <c r="A9129" t="s">
        <v>15540</v>
      </c>
      <c r="B9129" s="3">
        <v>45654</v>
      </c>
      <c r="C9129" t="s">
        <v>11335</v>
      </c>
      <c r="D9129">
        <v>207.02</v>
      </c>
      <c r="E9129" t="s">
        <v>52</v>
      </c>
      <c r="F9129" t="s">
        <v>20</v>
      </c>
      <c r="G9129" t="s">
        <v>39</v>
      </c>
      <c r="H9129" t="s">
        <v>94</v>
      </c>
      <c r="I9129">
        <f>IF(OR(financial_transactions3[[#This Row],[amount]]&lt;$L$16, financial_transactions3[[#This Row],[amount]]&gt;$L$17), 1, 0)</f>
        <v>1</v>
      </c>
    </row>
    <row r="9130" spans="1:9">
      <c r="A9130" t="s">
        <v>15541</v>
      </c>
      <c r="B9130" s="3">
        <v>45654</v>
      </c>
      <c r="C9130" t="s">
        <v>4427</v>
      </c>
      <c r="D9130">
        <v>485.23</v>
      </c>
      <c r="E9130" t="s">
        <v>67</v>
      </c>
      <c r="F9130" t="s">
        <v>32</v>
      </c>
      <c r="G9130" t="s">
        <v>48</v>
      </c>
      <c r="H9130" t="s">
        <v>176</v>
      </c>
      <c r="I9130">
        <f>IF(OR(financial_transactions3[[#This Row],[amount]]&lt;$L$16, financial_transactions3[[#This Row],[amount]]&gt;$L$17), 1, 0)</f>
        <v>1</v>
      </c>
    </row>
    <row r="9131" spans="1:9">
      <c r="A9131" t="s">
        <v>15542</v>
      </c>
      <c r="B9131" s="3">
        <v>45654</v>
      </c>
      <c r="C9131" t="s">
        <v>5679</v>
      </c>
      <c r="D9131">
        <v>233.69</v>
      </c>
      <c r="E9131" t="s">
        <v>25</v>
      </c>
      <c r="F9131" t="s">
        <v>32</v>
      </c>
      <c r="G9131" t="s">
        <v>39</v>
      </c>
      <c r="H9131" t="s">
        <v>16080</v>
      </c>
      <c r="I9131">
        <f>IF(OR(financial_transactions3[[#This Row],[amount]]&lt;$L$16, financial_transactions3[[#This Row],[amount]]&gt;$L$17), 1, 0)</f>
        <v>1</v>
      </c>
    </row>
    <row r="9132" spans="1:9">
      <c r="A9132" t="s">
        <v>15543</v>
      </c>
      <c r="B9132" s="3">
        <v>45654</v>
      </c>
      <c r="C9132" t="s">
        <v>3224</v>
      </c>
      <c r="D9132">
        <v>1834.72</v>
      </c>
      <c r="E9132" t="s">
        <v>70</v>
      </c>
      <c r="F9132" t="s">
        <v>32</v>
      </c>
      <c r="G9132" t="s">
        <v>39</v>
      </c>
      <c r="H9132" t="s">
        <v>109</v>
      </c>
      <c r="I9132">
        <f>IF(OR(financial_transactions3[[#This Row],[amount]]&lt;$L$16, financial_transactions3[[#This Row],[amount]]&gt;$L$17), 1, 0)</f>
        <v>1</v>
      </c>
    </row>
    <row r="9133" spans="1:9">
      <c r="A9133" t="s">
        <v>15544</v>
      </c>
      <c r="B9133" s="3">
        <v>45654</v>
      </c>
      <c r="C9133" t="s">
        <v>6029</v>
      </c>
      <c r="D9133">
        <v>329.94</v>
      </c>
      <c r="E9133" t="s">
        <v>16110</v>
      </c>
      <c r="F9133" t="s">
        <v>26</v>
      </c>
      <c r="G9133" t="s">
        <v>48</v>
      </c>
      <c r="H9133" t="s">
        <v>44</v>
      </c>
      <c r="I9133">
        <f>IF(OR(financial_transactions3[[#This Row],[amount]]&lt;$L$16, financial_transactions3[[#This Row],[amount]]&gt;$L$17), 1, 0)</f>
        <v>1</v>
      </c>
    </row>
    <row r="9134" spans="1:9">
      <c r="A9134" t="s">
        <v>15545</v>
      </c>
      <c r="B9134" s="3">
        <v>45654</v>
      </c>
      <c r="C9134" t="s">
        <v>7557</v>
      </c>
      <c r="D9134">
        <v>537.35</v>
      </c>
      <c r="E9134" t="s">
        <v>16079</v>
      </c>
      <c r="F9134" t="s">
        <v>26</v>
      </c>
      <c r="G9134" t="s">
        <v>21</v>
      </c>
      <c r="H9134" t="s">
        <v>49</v>
      </c>
      <c r="I9134">
        <f>IF(OR(financial_transactions3[[#This Row],[amount]]&lt;$L$16, financial_transactions3[[#This Row],[amount]]&gt;$L$17), 1, 0)</f>
        <v>1</v>
      </c>
    </row>
    <row r="9135" spans="1:9">
      <c r="A9135" t="s">
        <v>15546</v>
      </c>
      <c r="B9135" s="3">
        <v>45654</v>
      </c>
      <c r="C9135" t="s">
        <v>1957</v>
      </c>
      <c r="D9135">
        <v>1707.91</v>
      </c>
      <c r="E9135" t="s">
        <v>52</v>
      </c>
      <c r="F9135" t="s">
        <v>32</v>
      </c>
      <c r="G9135" t="s">
        <v>21</v>
      </c>
      <c r="H9135" t="s">
        <v>16080</v>
      </c>
      <c r="I9135">
        <f>IF(OR(financial_transactions3[[#This Row],[amount]]&lt;$L$16, financial_transactions3[[#This Row],[amount]]&gt;$L$17), 1, 0)</f>
        <v>1</v>
      </c>
    </row>
    <row r="9136" spans="1:9">
      <c r="A9136" t="s">
        <v>15547</v>
      </c>
      <c r="B9136" s="3">
        <v>45654</v>
      </c>
      <c r="C9136" t="s">
        <v>15548</v>
      </c>
      <c r="D9136">
        <v>1058.5</v>
      </c>
      <c r="E9136" t="s">
        <v>16079</v>
      </c>
      <c r="F9136" t="s">
        <v>32</v>
      </c>
      <c r="G9136" t="s">
        <v>48</v>
      </c>
      <c r="H9136" t="s">
        <v>109</v>
      </c>
      <c r="I9136">
        <f>IF(OR(financial_transactions3[[#This Row],[amount]]&lt;$L$16, financial_transactions3[[#This Row],[amount]]&gt;$L$17), 1, 0)</f>
        <v>0</v>
      </c>
    </row>
    <row r="9137" spans="1:9">
      <c r="A9137" t="s">
        <v>15549</v>
      </c>
      <c r="B9137" s="3">
        <v>45654</v>
      </c>
      <c r="C9137" t="s">
        <v>2163</v>
      </c>
      <c r="D9137">
        <v>461.96</v>
      </c>
      <c r="E9137" t="s">
        <v>122</v>
      </c>
      <c r="F9137" t="s">
        <v>61</v>
      </c>
      <c r="G9137" t="s">
        <v>21</v>
      </c>
      <c r="H9137" t="s">
        <v>94</v>
      </c>
      <c r="I9137">
        <f>IF(OR(financial_transactions3[[#This Row],[amount]]&lt;$L$16, financial_transactions3[[#This Row],[amount]]&gt;$L$17), 1, 0)</f>
        <v>1</v>
      </c>
    </row>
    <row r="9138" spans="1:9">
      <c r="A9138" t="s">
        <v>15550</v>
      </c>
      <c r="B9138" s="3">
        <v>45654</v>
      </c>
      <c r="C9138" t="s">
        <v>5236</v>
      </c>
      <c r="D9138">
        <v>861.25</v>
      </c>
      <c r="E9138" t="s">
        <v>16110</v>
      </c>
      <c r="F9138" t="s">
        <v>32</v>
      </c>
      <c r="G9138" t="s">
        <v>27</v>
      </c>
      <c r="H9138" t="s">
        <v>22</v>
      </c>
      <c r="I9138">
        <f>IF(OR(financial_transactions3[[#This Row],[amount]]&lt;$L$16, financial_transactions3[[#This Row],[amount]]&gt;$L$17), 1, 0)</f>
        <v>0</v>
      </c>
    </row>
    <row r="9139" spans="1:9">
      <c r="A9139" t="s">
        <v>15551</v>
      </c>
      <c r="B9139" s="3">
        <v>45654</v>
      </c>
      <c r="C9139" t="s">
        <v>8559</v>
      </c>
      <c r="D9139">
        <v>1593.88</v>
      </c>
      <c r="E9139" t="s">
        <v>122</v>
      </c>
      <c r="F9139" t="s">
        <v>20</v>
      </c>
      <c r="G9139" t="s">
        <v>48</v>
      </c>
      <c r="H9139" t="s">
        <v>176</v>
      </c>
      <c r="I9139">
        <f>IF(OR(financial_transactions3[[#This Row],[amount]]&lt;$L$16, financial_transactions3[[#This Row],[amount]]&gt;$L$17), 1, 0)</f>
        <v>0</v>
      </c>
    </row>
    <row r="9140" spans="1:9">
      <c r="A9140" t="s">
        <v>15552</v>
      </c>
      <c r="B9140" s="3">
        <v>45654</v>
      </c>
      <c r="C9140" t="s">
        <v>343</v>
      </c>
      <c r="D9140">
        <v>1676.66</v>
      </c>
      <c r="E9140" t="s">
        <v>16110</v>
      </c>
      <c r="F9140" t="s">
        <v>26</v>
      </c>
      <c r="G9140" t="s">
        <v>21</v>
      </c>
      <c r="H9140" t="s">
        <v>36</v>
      </c>
      <c r="I9140">
        <f>IF(OR(financial_transactions3[[#This Row],[amount]]&lt;$L$16, financial_transactions3[[#This Row],[amount]]&gt;$L$17), 1, 0)</f>
        <v>1</v>
      </c>
    </row>
    <row r="9141" spans="1:9">
      <c r="A9141" t="s">
        <v>15553</v>
      </c>
      <c r="B9141" s="3">
        <v>45654</v>
      </c>
      <c r="C9141" t="s">
        <v>15554</v>
      </c>
      <c r="D9141">
        <v>10356.64</v>
      </c>
      <c r="E9141" t="s">
        <v>52</v>
      </c>
      <c r="F9141" t="s">
        <v>61</v>
      </c>
      <c r="G9141" t="s">
        <v>48</v>
      </c>
      <c r="H9141" t="s">
        <v>49</v>
      </c>
      <c r="I9141">
        <f>IF(OR(financial_transactions3[[#This Row],[amount]]&lt;$L$16, financial_transactions3[[#This Row],[amount]]&gt;$L$17), 1, 0)</f>
        <v>1</v>
      </c>
    </row>
    <row r="9142" spans="1:9">
      <c r="A9142" t="s">
        <v>15555</v>
      </c>
      <c r="B9142" s="3">
        <v>45655</v>
      </c>
      <c r="C9142" t="s">
        <v>13956</v>
      </c>
      <c r="D9142">
        <v>389.4</v>
      </c>
      <c r="E9142" t="s">
        <v>25</v>
      </c>
      <c r="F9142" t="s">
        <v>32</v>
      </c>
      <c r="G9142" t="s">
        <v>21</v>
      </c>
      <c r="H9142" t="s">
        <v>123</v>
      </c>
      <c r="I9142">
        <f>IF(OR(financial_transactions3[[#This Row],[amount]]&lt;$L$16, financial_transactions3[[#This Row],[amount]]&gt;$L$17), 1, 0)</f>
        <v>1</v>
      </c>
    </row>
    <row r="9143" spans="1:9">
      <c r="A9143" t="s">
        <v>15556</v>
      </c>
      <c r="B9143" s="3">
        <v>45655</v>
      </c>
      <c r="C9143" t="s">
        <v>9233</v>
      </c>
      <c r="D9143">
        <v>1749.83</v>
      </c>
      <c r="E9143" t="s">
        <v>19</v>
      </c>
      <c r="F9143" t="s">
        <v>26</v>
      </c>
      <c r="G9143" t="s">
        <v>39</v>
      </c>
      <c r="H9143" t="s">
        <v>123</v>
      </c>
      <c r="I9143">
        <f>IF(OR(financial_transactions3[[#This Row],[amount]]&lt;$L$16, financial_transactions3[[#This Row],[amount]]&gt;$L$17), 1, 0)</f>
        <v>1</v>
      </c>
    </row>
    <row r="9144" spans="1:9">
      <c r="A9144" t="s">
        <v>15557</v>
      </c>
      <c r="B9144" s="3">
        <v>45655</v>
      </c>
      <c r="C9144" t="s">
        <v>15558</v>
      </c>
      <c r="D9144">
        <v>1886.01</v>
      </c>
      <c r="E9144" t="s">
        <v>19</v>
      </c>
      <c r="F9144" t="s">
        <v>61</v>
      </c>
      <c r="G9144" t="s">
        <v>39</v>
      </c>
      <c r="H9144" t="s">
        <v>75</v>
      </c>
      <c r="I9144">
        <f>IF(OR(financial_transactions3[[#This Row],[amount]]&lt;$L$16, financial_transactions3[[#This Row],[amount]]&gt;$L$17), 1, 0)</f>
        <v>1</v>
      </c>
    </row>
    <row r="9145" spans="1:9">
      <c r="A9145" t="s">
        <v>15559</v>
      </c>
      <c r="B9145" s="3">
        <v>45655</v>
      </c>
      <c r="C9145" t="s">
        <v>14427</v>
      </c>
      <c r="D9145">
        <v>1250.8800000000001</v>
      </c>
      <c r="E9145" t="s">
        <v>67</v>
      </c>
      <c r="F9145" t="s">
        <v>20</v>
      </c>
      <c r="G9145" t="s">
        <v>39</v>
      </c>
      <c r="H9145" t="s">
        <v>22</v>
      </c>
      <c r="I9145">
        <f>IF(OR(financial_transactions3[[#This Row],[amount]]&lt;$L$16, financial_transactions3[[#This Row],[amount]]&gt;$L$17), 1, 0)</f>
        <v>0</v>
      </c>
    </row>
    <row r="9146" spans="1:9">
      <c r="A9146" t="s">
        <v>15561</v>
      </c>
      <c r="B9146" s="3">
        <v>45655</v>
      </c>
      <c r="C9146" t="s">
        <v>11779</v>
      </c>
      <c r="D9146">
        <v>1031.73</v>
      </c>
      <c r="E9146" t="s">
        <v>47</v>
      </c>
      <c r="F9146" t="s">
        <v>26</v>
      </c>
      <c r="G9146" t="s">
        <v>39</v>
      </c>
      <c r="H9146" t="s">
        <v>33</v>
      </c>
      <c r="I9146">
        <f>IF(OR(financial_transactions3[[#This Row],[amount]]&lt;$L$16, financial_transactions3[[#This Row],[amount]]&gt;$L$17), 1, 0)</f>
        <v>0</v>
      </c>
    </row>
    <row r="9147" spans="1:9">
      <c r="A9147" t="s">
        <v>15562</v>
      </c>
      <c r="B9147" s="3">
        <v>45655</v>
      </c>
      <c r="C9147" t="s">
        <v>1148</v>
      </c>
      <c r="D9147">
        <v>1318.19</v>
      </c>
      <c r="E9147" t="s">
        <v>16110</v>
      </c>
      <c r="F9147" t="s">
        <v>26</v>
      </c>
      <c r="G9147" t="s">
        <v>48</v>
      </c>
      <c r="H9147" t="s">
        <v>87</v>
      </c>
      <c r="I9147">
        <f>IF(OR(financial_transactions3[[#This Row],[amount]]&lt;$L$16, financial_transactions3[[#This Row],[amount]]&gt;$L$17), 1, 0)</f>
        <v>0</v>
      </c>
    </row>
    <row r="9148" spans="1:9">
      <c r="A9148" t="s">
        <v>15563</v>
      </c>
      <c r="B9148" s="3">
        <v>45655</v>
      </c>
      <c r="C9148" t="s">
        <v>11109</v>
      </c>
      <c r="D9148">
        <v>1089.6199999999999</v>
      </c>
      <c r="E9148" t="s">
        <v>52</v>
      </c>
      <c r="F9148" t="s">
        <v>20</v>
      </c>
      <c r="G9148" t="s">
        <v>27</v>
      </c>
      <c r="H9148" t="s">
        <v>40</v>
      </c>
      <c r="I9148">
        <f>IF(OR(financial_transactions3[[#This Row],[amount]]&lt;$L$16, financial_transactions3[[#This Row],[amount]]&gt;$L$17), 1, 0)</f>
        <v>0</v>
      </c>
    </row>
    <row r="9149" spans="1:9">
      <c r="A9149" t="s">
        <v>15564</v>
      </c>
      <c r="B9149" s="3">
        <v>45655</v>
      </c>
      <c r="C9149" t="s">
        <v>15565</v>
      </c>
      <c r="D9149">
        <v>1147.49</v>
      </c>
      <c r="E9149" t="s">
        <v>31</v>
      </c>
      <c r="F9149" t="s">
        <v>20</v>
      </c>
      <c r="G9149" t="s">
        <v>39</v>
      </c>
      <c r="H9149" t="s">
        <v>123</v>
      </c>
      <c r="I9149">
        <f>IF(OR(financial_transactions3[[#This Row],[amount]]&lt;$L$16, financial_transactions3[[#This Row],[amount]]&gt;$L$17), 1, 0)</f>
        <v>0</v>
      </c>
    </row>
    <row r="9150" spans="1:9">
      <c r="A9150" t="s">
        <v>15566</v>
      </c>
      <c r="B9150" s="3">
        <v>45655</v>
      </c>
      <c r="C9150" t="s">
        <v>15567</v>
      </c>
      <c r="D9150">
        <v>285.52999999999997</v>
      </c>
      <c r="E9150" t="s">
        <v>70</v>
      </c>
      <c r="F9150" t="s">
        <v>32</v>
      </c>
      <c r="G9150" t="s">
        <v>27</v>
      </c>
      <c r="H9150" t="s">
        <v>28</v>
      </c>
      <c r="I9150">
        <f>IF(OR(financial_transactions3[[#This Row],[amount]]&lt;$L$16, financial_transactions3[[#This Row],[amount]]&gt;$L$17), 1, 0)</f>
        <v>1</v>
      </c>
    </row>
    <row r="9151" spans="1:9">
      <c r="A9151" t="s">
        <v>15568</v>
      </c>
      <c r="B9151" s="3">
        <v>45655</v>
      </c>
      <c r="C9151" t="s">
        <v>2195</v>
      </c>
      <c r="D9151">
        <v>1374.61</v>
      </c>
      <c r="E9151" t="s">
        <v>16079</v>
      </c>
      <c r="F9151" t="s">
        <v>32</v>
      </c>
      <c r="G9151" t="s">
        <v>39</v>
      </c>
      <c r="H9151" t="s">
        <v>109</v>
      </c>
      <c r="I9151">
        <f>IF(OR(financial_transactions3[[#This Row],[amount]]&lt;$L$16, financial_transactions3[[#This Row],[amount]]&gt;$L$17), 1, 0)</f>
        <v>0</v>
      </c>
    </row>
    <row r="9152" spans="1:9">
      <c r="A9152" t="s">
        <v>15570</v>
      </c>
      <c r="B9152" s="3">
        <v>45655</v>
      </c>
      <c r="C9152" t="s">
        <v>15571</v>
      </c>
      <c r="D9152">
        <v>1284.22</v>
      </c>
      <c r="E9152" t="s">
        <v>67</v>
      </c>
      <c r="F9152" t="s">
        <v>61</v>
      </c>
      <c r="G9152" t="s">
        <v>39</v>
      </c>
      <c r="H9152" t="s">
        <v>87</v>
      </c>
      <c r="I9152">
        <f>IF(OR(financial_transactions3[[#This Row],[amount]]&lt;$L$16, financial_transactions3[[#This Row],[amount]]&gt;$L$17), 1, 0)</f>
        <v>0</v>
      </c>
    </row>
    <row r="9153" spans="1:9">
      <c r="A9153" t="s">
        <v>15572</v>
      </c>
      <c r="B9153" s="3">
        <v>45655</v>
      </c>
      <c r="C9153" t="s">
        <v>2038</v>
      </c>
      <c r="D9153">
        <v>460.35</v>
      </c>
      <c r="E9153" t="s">
        <v>16079</v>
      </c>
      <c r="F9153" t="s">
        <v>32</v>
      </c>
      <c r="G9153" t="s">
        <v>39</v>
      </c>
      <c r="H9153" t="s">
        <v>123</v>
      </c>
      <c r="I9153">
        <f>IF(OR(financial_transactions3[[#This Row],[amount]]&lt;$L$16, financial_transactions3[[#This Row],[amount]]&gt;$L$17), 1, 0)</f>
        <v>1</v>
      </c>
    </row>
    <row r="9154" spans="1:9">
      <c r="A9154" t="s">
        <v>15573</v>
      </c>
      <c r="B9154" s="3">
        <v>45655</v>
      </c>
      <c r="C9154" t="s">
        <v>15574</v>
      </c>
      <c r="D9154">
        <v>399.49</v>
      </c>
      <c r="E9154" t="s">
        <v>47</v>
      </c>
      <c r="F9154" t="s">
        <v>32</v>
      </c>
      <c r="G9154" t="s">
        <v>21</v>
      </c>
      <c r="H9154" t="s">
        <v>44</v>
      </c>
      <c r="I9154">
        <f>IF(OR(financial_transactions3[[#This Row],[amount]]&lt;$L$16, financial_transactions3[[#This Row],[amount]]&gt;$L$17), 1, 0)</f>
        <v>1</v>
      </c>
    </row>
    <row r="9155" spans="1:9">
      <c r="A9155" t="s">
        <v>15575</v>
      </c>
      <c r="B9155" s="3">
        <v>45655</v>
      </c>
      <c r="C9155" t="s">
        <v>15576</v>
      </c>
      <c r="D9155">
        <v>8156.67</v>
      </c>
      <c r="E9155" t="s">
        <v>19</v>
      </c>
      <c r="F9155" t="s">
        <v>61</v>
      </c>
      <c r="G9155" t="s">
        <v>39</v>
      </c>
      <c r="H9155" t="s">
        <v>36</v>
      </c>
      <c r="I9155">
        <f>IF(OR(financial_transactions3[[#This Row],[amount]]&lt;$L$16, financial_transactions3[[#This Row],[amount]]&gt;$L$17), 1, 0)</f>
        <v>1</v>
      </c>
    </row>
    <row r="9156" spans="1:9">
      <c r="A9156" t="s">
        <v>15577</v>
      </c>
      <c r="B9156" s="3">
        <v>45655</v>
      </c>
      <c r="C9156" t="s">
        <v>15578</v>
      </c>
      <c r="D9156">
        <v>450.36</v>
      </c>
      <c r="E9156" t="s">
        <v>16110</v>
      </c>
      <c r="F9156" t="s">
        <v>20</v>
      </c>
      <c r="G9156" t="s">
        <v>21</v>
      </c>
      <c r="H9156" t="s">
        <v>22</v>
      </c>
      <c r="I9156">
        <f>IF(OR(financial_transactions3[[#This Row],[amount]]&lt;$L$16, financial_transactions3[[#This Row],[amount]]&gt;$L$17), 1, 0)</f>
        <v>1</v>
      </c>
    </row>
    <row r="9157" spans="1:9">
      <c r="A9157" t="s">
        <v>15579</v>
      </c>
      <c r="B9157" s="3">
        <v>45655</v>
      </c>
      <c r="C9157" t="s">
        <v>15580</v>
      </c>
      <c r="D9157">
        <v>646.54999999999995</v>
      </c>
      <c r="E9157" t="s">
        <v>25</v>
      </c>
      <c r="F9157" t="s">
        <v>20</v>
      </c>
      <c r="G9157" t="s">
        <v>48</v>
      </c>
      <c r="H9157" t="s">
        <v>75</v>
      </c>
      <c r="I9157">
        <f>IF(OR(financial_transactions3[[#This Row],[amount]]&lt;$L$16, financial_transactions3[[#This Row],[amount]]&gt;$L$17), 1, 0)</f>
        <v>0</v>
      </c>
    </row>
    <row r="9158" spans="1:9">
      <c r="A9158" t="s">
        <v>15581</v>
      </c>
      <c r="B9158" s="3">
        <v>45655</v>
      </c>
      <c r="C9158" t="s">
        <v>15195</v>
      </c>
      <c r="D9158">
        <v>217.33</v>
      </c>
      <c r="E9158" t="s">
        <v>16110</v>
      </c>
      <c r="F9158" t="s">
        <v>61</v>
      </c>
      <c r="G9158" t="s">
        <v>27</v>
      </c>
      <c r="H9158" t="s">
        <v>87</v>
      </c>
      <c r="I9158">
        <f>IF(OR(financial_transactions3[[#This Row],[amount]]&lt;$L$16, financial_transactions3[[#This Row],[amount]]&gt;$L$17), 1, 0)</f>
        <v>1</v>
      </c>
    </row>
    <row r="9159" spans="1:9">
      <c r="A9159" t="s">
        <v>15582</v>
      </c>
      <c r="B9159" s="3">
        <v>45655</v>
      </c>
      <c r="C9159" t="s">
        <v>3684</v>
      </c>
      <c r="D9159">
        <v>1630.77</v>
      </c>
      <c r="E9159" t="s">
        <v>19</v>
      </c>
      <c r="F9159" t="s">
        <v>32</v>
      </c>
      <c r="G9159" t="s">
        <v>27</v>
      </c>
      <c r="H9159" t="s">
        <v>57</v>
      </c>
      <c r="I9159">
        <f>IF(OR(financial_transactions3[[#This Row],[amount]]&lt;$L$16, financial_transactions3[[#This Row],[amount]]&gt;$L$17), 1, 0)</f>
        <v>1</v>
      </c>
    </row>
    <row r="9160" spans="1:9">
      <c r="A9160" t="s">
        <v>15583</v>
      </c>
      <c r="B9160" s="3">
        <v>45656</v>
      </c>
      <c r="C9160" t="s">
        <v>15584</v>
      </c>
      <c r="D9160">
        <v>1433.58</v>
      </c>
      <c r="E9160" t="s">
        <v>31</v>
      </c>
      <c r="F9160" t="s">
        <v>26</v>
      </c>
      <c r="G9160" t="s">
        <v>27</v>
      </c>
      <c r="H9160" t="s">
        <v>109</v>
      </c>
      <c r="I9160">
        <f>IF(OR(financial_transactions3[[#This Row],[amount]]&lt;$L$16, financial_transactions3[[#This Row],[amount]]&gt;$L$17), 1, 0)</f>
        <v>0</v>
      </c>
    </row>
    <row r="9161" spans="1:9">
      <c r="A9161" t="s">
        <v>15585</v>
      </c>
      <c r="B9161" s="3">
        <v>45656</v>
      </c>
      <c r="C9161" t="s">
        <v>11703</v>
      </c>
      <c r="D9161">
        <v>579.69000000000005</v>
      </c>
      <c r="E9161" t="s">
        <v>122</v>
      </c>
      <c r="F9161" t="s">
        <v>32</v>
      </c>
      <c r="G9161" t="s">
        <v>27</v>
      </c>
      <c r="H9161" t="s">
        <v>123</v>
      </c>
      <c r="I9161">
        <f>IF(OR(financial_transactions3[[#This Row],[amount]]&lt;$L$16, financial_transactions3[[#This Row],[amount]]&gt;$L$17), 1, 0)</f>
        <v>0</v>
      </c>
    </row>
    <row r="9162" spans="1:9">
      <c r="A9162" t="s">
        <v>15586</v>
      </c>
      <c r="B9162" s="3">
        <v>45656</v>
      </c>
      <c r="C9162" t="s">
        <v>15300</v>
      </c>
      <c r="D9162">
        <v>487.54</v>
      </c>
      <c r="E9162" t="s">
        <v>25</v>
      </c>
      <c r="F9162" t="s">
        <v>32</v>
      </c>
      <c r="G9162" t="s">
        <v>39</v>
      </c>
      <c r="H9162" t="s">
        <v>57</v>
      </c>
      <c r="I9162">
        <f>IF(OR(financial_transactions3[[#This Row],[amount]]&lt;$L$16, financial_transactions3[[#This Row],[amount]]&gt;$L$17), 1, 0)</f>
        <v>1</v>
      </c>
    </row>
    <row r="9163" spans="1:9">
      <c r="A9163" t="s">
        <v>15587</v>
      </c>
      <c r="B9163" s="3">
        <v>45656</v>
      </c>
      <c r="C9163" t="s">
        <v>2746</v>
      </c>
      <c r="D9163">
        <v>801.24</v>
      </c>
      <c r="E9163" t="s">
        <v>64</v>
      </c>
      <c r="F9163" t="s">
        <v>32</v>
      </c>
      <c r="G9163" t="s">
        <v>21</v>
      </c>
      <c r="H9163" t="s">
        <v>36</v>
      </c>
      <c r="I9163">
        <f>IF(OR(financial_transactions3[[#This Row],[amount]]&lt;$L$16, financial_transactions3[[#This Row],[amount]]&gt;$L$17), 1, 0)</f>
        <v>0</v>
      </c>
    </row>
    <row r="9164" spans="1:9">
      <c r="A9164" t="s">
        <v>15588</v>
      </c>
      <c r="B9164" s="3">
        <v>45656</v>
      </c>
      <c r="C9164" t="s">
        <v>6661</v>
      </c>
      <c r="D9164">
        <v>1357.1</v>
      </c>
      <c r="E9164" t="s">
        <v>52</v>
      </c>
      <c r="F9164" t="s">
        <v>61</v>
      </c>
      <c r="G9164" t="s">
        <v>48</v>
      </c>
      <c r="H9164" t="s">
        <v>49</v>
      </c>
      <c r="I9164">
        <f>IF(OR(financial_transactions3[[#This Row],[amount]]&lt;$L$16, financial_transactions3[[#This Row],[amount]]&gt;$L$17), 1, 0)</f>
        <v>0</v>
      </c>
    </row>
    <row r="9165" spans="1:9">
      <c r="A9165" t="s">
        <v>15590</v>
      </c>
      <c r="B9165" s="3">
        <v>45656</v>
      </c>
      <c r="C9165" t="s">
        <v>15591</v>
      </c>
      <c r="D9165">
        <v>907.25</v>
      </c>
      <c r="E9165" t="s">
        <v>67</v>
      </c>
      <c r="F9165" t="s">
        <v>26</v>
      </c>
      <c r="G9165" t="s">
        <v>39</v>
      </c>
      <c r="H9165" t="s">
        <v>28</v>
      </c>
      <c r="I9165">
        <f>IF(OR(financial_transactions3[[#This Row],[amount]]&lt;$L$16, financial_transactions3[[#This Row],[amount]]&gt;$L$17), 1, 0)</f>
        <v>0</v>
      </c>
    </row>
    <row r="9166" spans="1:9">
      <c r="A9166" t="s">
        <v>15594</v>
      </c>
      <c r="B9166" s="3">
        <v>45656</v>
      </c>
      <c r="C9166" t="s">
        <v>15595</v>
      </c>
      <c r="D9166">
        <v>930.78</v>
      </c>
      <c r="E9166" t="s">
        <v>67</v>
      </c>
      <c r="F9166" t="s">
        <v>26</v>
      </c>
      <c r="G9166" t="s">
        <v>21</v>
      </c>
      <c r="H9166" t="s">
        <v>28</v>
      </c>
      <c r="I9166">
        <f>IF(OR(financial_transactions3[[#This Row],[amount]]&lt;$L$16, financial_transactions3[[#This Row],[amount]]&gt;$L$17), 1, 0)</f>
        <v>0</v>
      </c>
    </row>
    <row r="9167" spans="1:9">
      <c r="A9167" t="s">
        <v>15596</v>
      </c>
      <c r="B9167" s="3">
        <v>45656</v>
      </c>
      <c r="C9167" t="s">
        <v>6440</v>
      </c>
      <c r="D9167">
        <v>1413.85</v>
      </c>
      <c r="E9167" t="s">
        <v>64</v>
      </c>
      <c r="F9167" t="s">
        <v>61</v>
      </c>
      <c r="G9167" t="s">
        <v>39</v>
      </c>
      <c r="H9167" t="s">
        <v>16080</v>
      </c>
      <c r="I9167">
        <f>IF(OR(financial_transactions3[[#This Row],[amount]]&lt;$L$16, financial_transactions3[[#This Row],[amount]]&gt;$L$17), 1, 0)</f>
        <v>0</v>
      </c>
    </row>
    <row r="9168" spans="1:9">
      <c r="A9168" t="s">
        <v>15597</v>
      </c>
      <c r="B9168" s="3">
        <v>45656</v>
      </c>
      <c r="C9168" t="s">
        <v>15598</v>
      </c>
      <c r="D9168">
        <v>208.1</v>
      </c>
      <c r="E9168" t="s">
        <v>16110</v>
      </c>
      <c r="F9168" t="s">
        <v>32</v>
      </c>
      <c r="G9168" t="s">
        <v>27</v>
      </c>
      <c r="H9168" t="s">
        <v>109</v>
      </c>
      <c r="I9168">
        <f>IF(OR(financial_transactions3[[#This Row],[amount]]&lt;$L$16, financial_transactions3[[#This Row],[amount]]&gt;$L$17), 1, 0)</f>
        <v>1</v>
      </c>
    </row>
    <row r="9169" spans="1:9">
      <c r="A9169" t="s">
        <v>15599</v>
      </c>
      <c r="B9169" s="3">
        <v>45656</v>
      </c>
      <c r="C9169" t="s">
        <v>7288</v>
      </c>
      <c r="D9169">
        <v>1848.09</v>
      </c>
      <c r="E9169" t="s">
        <v>47</v>
      </c>
      <c r="F9169" t="s">
        <v>61</v>
      </c>
      <c r="G9169" t="s">
        <v>39</v>
      </c>
      <c r="H9169" t="s">
        <v>87</v>
      </c>
      <c r="I9169">
        <f>IF(OR(financial_transactions3[[#This Row],[amount]]&lt;$L$16, financial_transactions3[[#This Row],[amount]]&gt;$L$17), 1, 0)</f>
        <v>1</v>
      </c>
    </row>
    <row r="9170" spans="1:9">
      <c r="A9170" t="s">
        <v>15600</v>
      </c>
      <c r="B9170" s="3">
        <v>45656</v>
      </c>
      <c r="C9170" t="s">
        <v>15601</v>
      </c>
      <c r="D9170">
        <v>693.59</v>
      </c>
      <c r="E9170" t="s">
        <v>47</v>
      </c>
      <c r="F9170" t="s">
        <v>20</v>
      </c>
      <c r="G9170" t="s">
        <v>27</v>
      </c>
      <c r="H9170" t="s">
        <v>109</v>
      </c>
      <c r="I9170">
        <f>IF(OR(financial_transactions3[[#This Row],[amount]]&lt;$L$16, financial_transactions3[[#This Row],[amount]]&gt;$L$17), 1, 0)</f>
        <v>0</v>
      </c>
    </row>
    <row r="9171" spans="1:9">
      <c r="A9171" t="s">
        <v>15602</v>
      </c>
      <c r="B9171" s="3">
        <v>45656</v>
      </c>
      <c r="C9171" t="s">
        <v>12019</v>
      </c>
      <c r="D9171">
        <v>1508.77</v>
      </c>
      <c r="E9171" t="s">
        <v>47</v>
      </c>
      <c r="F9171" t="s">
        <v>26</v>
      </c>
      <c r="G9171" t="s">
        <v>21</v>
      </c>
      <c r="H9171" t="s">
        <v>36</v>
      </c>
      <c r="I9171">
        <f>IF(OR(financial_transactions3[[#This Row],[amount]]&lt;$L$16, financial_transactions3[[#This Row],[amount]]&gt;$L$17), 1, 0)</f>
        <v>0</v>
      </c>
    </row>
    <row r="9172" spans="1:9">
      <c r="A9172" t="s">
        <v>15603</v>
      </c>
      <c r="B9172" s="3">
        <v>45656</v>
      </c>
      <c r="C9172" t="s">
        <v>15604</v>
      </c>
      <c r="D9172">
        <v>205.48</v>
      </c>
      <c r="E9172" t="s">
        <v>16110</v>
      </c>
      <c r="F9172" t="s">
        <v>26</v>
      </c>
      <c r="G9172" t="s">
        <v>48</v>
      </c>
      <c r="H9172" t="s">
        <v>40</v>
      </c>
      <c r="I9172">
        <f>IF(OR(financial_transactions3[[#This Row],[amount]]&lt;$L$16, financial_transactions3[[#This Row],[amount]]&gt;$L$17), 1, 0)</f>
        <v>1</v>
      </c>
    </row>
    <row r="9173" spans="1:9">
      <c r="A9173" t="s">
        <v>15605</v>
      </c>
      <c r="B9173" s="3">
        <v>45656</v>
      </c>
      <c r="C9173" t="s">
        <v>15606</v>
      </c>
      <c r="D9173">
        <v>541.63</v>
      </c>
      <c r="E9173" t="s">
        <v>47</v>
      </c>
      <c r="F9173" t="s">
        <v>32</v>
      </c>
      <c r="G9173" t="s">
        <v>21</v>
      </c>
      <c r="H9173" t="s">
        <v>123</v>
      </c>
      <c r="I9173">
        <f>IF(OR(financial_transactions3[[#This Row],[amount]]&lt;$L$16, financial_transactions3[[#This Row],[amount]]&gt;$L$17), 1, 0)</f>
        <v>1</v>
      </c>
    </row>
    <row r="9174" spans="1:9">
      <c r="A9174" t="s">
        <v>15607</v>
      </c>
      <c r="B9174" s="3">
        <v>45656</v>
      </c>
      <c r="C9174" t="s">
        <v>5685</v>
      </c>
      <c r="D9174">
        <v>9729.08</v>
      </c>
      <c r="E9174" t="s">
        <v>64</v>
      </c>
      <c r="F9174" t="s">
        <v>20</v>
      </c>
      <c r="G9174" t="s">
        <v>27</v>
      </c>
      <c r="H9174" t="s">
        <v>22</v>
      </c>
      <c r="I9174">
        <f>IF(OR(financial_transactions3[[#This Row],[amount]]&lt;$L$16, financial_transactions3[[#This Row],[amount]]&gt;$L$17), 1, 0)</f>
        <v>1</v>
      </c>
    </row>
    <row r="9175" spans="1:9">
      <c r="A9175" t="s">
        <v>15608</v>
      </c>
      <c r="B9175" s="3">
        <v>45656</v>
      </c>
      <c r="C9175" t="s">
        <v>3864</v>
      </c>
      <c r="D9175">
        <v>400.5</v>
      </c>
      <c r="E9175" t="s">
        <v>31</v>
      </c>
      <c r="F9175" t="s">
        <v>61</v>
      </c>
      <c r="G9175" t="s">
        <v>39</v>
      </c>
      <c r="H9175" t="s">
        <v>16080</v>
      </c>
      <c r="I9175">
        <f>IF(OR(financial_transactions3[[#This Row],[amount]]&lt;$L$16, financial_transactions3[[#This Row],[amount]]&gt;$L$17), 1, 0)</f>
        <v>1</v>
      </c>
    </row>
    <row r="9176" spans="1:9">
      <c r="A9176" t="s">
        <v>15611</v>
      </c>
      <c r="B9176" s="3">
        <v>45656</v>
      </c>
      <c r="C9176" t="s">
        <v>1554</v>
      </c>
      <c r="D9176">
        <v>1635.22</v>
      </c>
      <c r="E9176" t="s">
        <v>64</v>
      </c>
      <c r="F9176" t="s">
        <v>32</v>
      </c>
      <c r="G9176" t="s">
        <v>21</v>
      </c>
      <c r="H9176" t="s">
        <v>49</v>
      </c>
      <c r="I9176">
        <f>IF(OR(financial_transactions3[[#This Row],[amount]]&lt;$L$16, financial_transactions3[[#This Row],[amount]]&gt;$L$17), 1, 0)</f>
        <v>1</v>
      </c>
    </row>
    <row r="9177" spans="1:9">
      <c r="A9177" t="s">
        <v>15612</v>
      </c>
      <c r="B9177" s="3">
        <v>45656</v>
      </c>
      <c r="C9177" t="s">
        <v>13102</v>
      </c>
      <c r="D9177">
        <v>1949.6</v>
      </c>
      <c r="E9177" t="s">
        <v>47</v>
      </c>
      <c r="F9177" t="s">
        <v>20</v>
      </c>
      <c r="G9177" t="s">
        <v>39</v>
      </c>
      <c r="H9177" t="s">
        <v>22</v>
      </c>
      <c r="I9177">
        <f>IF(OR(financial_transactions3[[#This Row],[amount]]&lt;$L$16, financial_transactions3[[#This Row],[amount]]&gt;$L$17), 1, 0)</f>
        <v>1</v>
      </c>
    </row>
    <row r="9178" spans="1:9">
      <c r="A9178" t="s">
        <v>15613</v>
      </c>
      <c r="B9178" s="3">
        <v>45656</v>
      </c>
      <c r="C9178" t="s">
        <v>8290</v>
      </c>
      <c r="D9178">
        <v>186.67</v>
      </c>
      <c r="E9178" t="s">
        <v>122</v>
      </c>
      <c r="F9178" t="s">
        <v>20</v>
      </c>
      <c r="G9178" t="s">
        <v>48</v>
      </c>
      <c r="H9178" t="s">
        <v>53</v>
      </c>
      <c r="I9178">
        <f>IF(OR(financial_transactions3[[#This Row],[amount]]&lt;$L$16, financial_transactions3[[#This Row],[amount]]&gt;$L$17), 1, 0)</f>
        <v>1</v>
      </c>
    </row>
    <row r="9179" spans="1:9">
      <c r="A9179" t="s">
        <v>15615</v>
      </c>
      <c r="B9179" s="3">
        <v>45656</v>
      </c>
      <c r="C9179" t="s">
        <v>15616</v>
      </c>
      <c r="D9179">
        <v>316.82</v>
      </c>
      <c r="E9179" t="s">
        <v>47</v>
      </c>
      <c r="F9179" t="s">
        <v>26</v>
      </c>
      <c r="G9179" t="s">
        <v>21</v>
      </c>
      <c r="H9179" t="s">
        <v>75</v>
      </c>
      <c r="I9179">
        <f>IF(OR(financial_transactions3[[#This Row],[amount]]&lt;$L$16, financial_transactions3[[#This Row],[amount]]&gt;$L$17), 1, 0)</f>
        <v>1</v>
      </c>
    </row>
    <row r="9180" spans="1:9">
      <c r="A9180" t="s">
        <v>15617</v>
      </c>
      <c r="B9180" s="3">
        <v>45656</v>
      </c>
      <c r="C9180" t="s">
        <v>15618</v>
      </c>
      <c r="D9180">
        <v>1909.18</v>
      </c>
      <c r="E9180" t="s">
        <v>19</v>
      </c>
      <c r="F9180" t="s">
        <v>32</v>
      </c>
      <c r="G9180" t="s">
        <v>21</v>
      </c>
      <c r="H9180" t="s">
        <v>123</v>
      </c>
      <c r="I9180">
        <f>IF(OR(financial_transactions3[[#This Row],[amount]]&lt;$L$16, financial_transactions3[[#This Row],[amount]]&gt;$L$17), 1, 0)</f>
        <v>1</v>
      </c>
    </row>
    <row r="9181" spans="1:9">
      <c r="A9181" t="s">
        <v>15619</v>
      </c>
      <c r="B9181" s="3">
        <v>45656</v>
      </c>
      <c r="C9181" t="s">
        <v>10327</v>
      </c>
      <c r="D9181">
        <v>705.2</v>
      </c>
      <c r="E9181" t="s">
        <v>52</v>
      </c>
      <c r="F9181" t="s">
        <v>32</v>
      </c>
      <c r="G9181" t="s">
        <v>27</v>
      </c>
      <c r="H9181" t="s">
        <v>176</v>
      </c>
      <c r="I9181">
        <f>IF(OR(financial_transactions3[[#This Row],[amount]]&lt;$L$16, financial_transactions3[[#This Row],[amount]]&gt;$L$17), 1, 0)</f>
        <v>0</v>
      </c>
    </row>
    <row r="9182" spans="1:9">
      <c r="A9182" t="s">
        <v>15620</v>
      </c>
      <c r="B9182" s="3">
        <v>45656</v>
      </c>
      <c r="C9182" t="s">
        <v>1635</v>
      </c>
      <c r="D9182">
        <v>1360.12</v>
      </c>
      <c r="E9182" t="s">
        <v>25</v>
      </c>
      <c r="F9182" t="s">
        <v>20</v>
      </c>
      <c r="G9182" t="s">
        <v>39</v>
      </c>
      <c r="H9182" t="s">
        <v>87</v>
      </c>
      <c r="I9182">
        <f>IF(OR(financial_transactions3[[#This Row],[amount]]&lt;$L$16, financial_transactions3[[#This Row],[amount]]&gt;$L$17), 1, 0)</f>
        <v>0</v>
      </c>
    </row>
    <row r="9183" spans="1:9">
      <c r="A9183" t="s">
        <v>15621</v>
      </c>
      <c r="B9183" s="3">
        <v>45656</v>
      </c>
      <c r="C9183" t="s">
        <v>6908</v>
      </c>
      <c r="D9183">
        <v>1601.19</v>
      </c>
      <c r="E9183" t="s">
        <v>19</v>
      </c>
      <c r="F9183" t="s">
        <v>61</v>
      </c>
      <c r="G9183" t="s">
        <v>21</v>
      </c>
      <c r="H9183" t="s">
        <v>57</v>
      </c>
      <c r="I9183">
        <f>IF(OR(financial_transactions3[[#This Row],[amount]]&lt;$L$16, financial_transactions3[[#This Row],[amount]]&gt;$L$17), 1, 0)</f>
        <v>1</v>
      </c>
    </row>
    <row r="9184" spans="1:9">
      <c r="A9184" t="s">
        <v>15622</v>
      </c>
      <c r="B9184" s="3">
        <v>45343</v>
      </c>
      <c r="C9184" t="s">
        <v>12192</v>
      </c>
      <c r="D9184">
        <v>65.92</v>
      </c>
      <c r="E9184" t="s">
        <v>70</v>
      </c>
      <c r="F9184" t="s">
        <v>61</v>
      </c>
      <c r="G9184" t="s">
        <v>27</v>
      </c>
      <c r="H9184" t="s">
        <v>109</v>
      </c>
      <c r="I9184">
        <f>IF(OR(financial_transactions3[[#This Row],[amount]]&lt;$L$16, financial_transactions3[[#This Row],[amount]]&gt;$L$17), 1, 0)</f>
        <v>1</v>
      </c>
    </row>
    <row r="9185" spans="1:9">
      <c r="A9185" t="s">
        <v>15623</v>
      </c>
      <c r="B9185" s="3">
        <v>45403</v>
      </c>
      <c r="C9185" t="s">
        <v>8581</v>
      </c>
      <c r="D9185">
        <v>1449.35</v>
      </c>
      <c r="E9185" t="s">
        <v>31</v>
      </c>
      <c r="F9185" t="s">
        <v>26</v>
      </c>
      <c r="G9185" t="s">
        <v>48</v>
      </c>
      <c r="H9185" t="s">
        <v>49</v>
      </c>
      <c r="I9185">
        <f>IF(OR(financial_transactions3[[#This Row],[amount]]&lt;$L$16, financial_transactions3[[#This Row],[amount]]&gt;$L$17), 1, 0)</f>
        <v>0</v>
      </c>
    </row>
    <row r="9186" spans="1:9">
      <c r="A9186" t="s">
        <v>15624</v>
      </c>
      <c r="B9186" s="3">
        <v>45525</v>
      </c>
      <c r="C9186" t="s">
        <v>6954</v>
      </c>
      <c r="D9186">
        <v>905.91</v>
      </c>
      <c r="E9186" t="s">
        <v>25</v>
      </c>
      <c r="F9186" t="s">
        <v>61</v>
      </c>
      <c r="G9186" t="s">
        <v>27</v>
      </c>
      <c r="H9186" t="s">
        <v>33</v>
      </c>
      <c r="I9186">
        <f>IF(OR(financial_transactions3[[#This Row],[amount]]&lt;$L$16, financial_transactions3[[#This Row],[amount]]&gt;$L$17), 1, 0)</f>
        <v>0</v>
      </c>
    </row>
    <row r="9187" spans="1:9">
      <c r="A9187" t="s">
        <v>15625</v>
      </c>
      <c r="B9187" s="3">
        <v>45525</v>
      </c>
      <c r="C9187" t="s">
        <v>15626</v>
      </c>
      <c r="D9187">
        <v>834.71</v>
      </c>
      <c r="E9187" t="s">
        <v>70</v>
      </c>
      <c r="F9187" t="s">
        <v>32</v>
      </c>
      <c r="G9187" t="s">
        <v>48</v>
      </c>
      <c r="H9187" t="s">
        <v>75</v>
      </c>
      <c r="I9187">
        <f>IF(OR(financial_transactions3[[#This Row],[amount]]&lt;$L$16, financial_transactions3[[#This Row],[amount]]&gt;$L$17), 1, 0)</f>
        <v>0</v>
      </c>
    </row>
    <row r="9188" spans="1:9">
      <c r="A9188" t="s">
        <v>15629</v>
      </c>
      <c r="B9188" s="3">
        <v>45647</v>
      </c>
      <c r="C9188" t="s">
        <v>15630</v>
      </c>
      <c r="D9188">
        <v>186.55</v>
      </c>
      <c r="E9188" t="s">
        <v>122</v>
      </c>
      <c r="F9188" t="s">
        <v>20</v>
      </c>
      <c r="G9188" t="s">
        <v>21</v>
      </c>
      <c r="H9188" t="s">
        <v>28</v>
      </c>
      <c r="I9188">
        <f>IF(OR(financial_transactions3[[#This Row],[amount]]&lt;$L$16, financial_transactions3[[#This Row],[amount]]&gt;$L$17), 1, 0)</f>
        <v>1</v>
      </c>
    </row>
    <row r="9189" spans="1:9">
      <c r="A9189" t="s">
        <v>15631</v>
      </c>
      <c r="B9189" s="3">
        <v>45344</v>
      </c>
      <c r="C9189" t="s">
        <v>2631</v>
      </c>
      <c r="D9189">
        <v>1747.85</v>
      </c>
      <c r="E9189" t="s">
        <v>19</v>
      </c>
      <c r="F9189" t="s">
        <v>61</v>
      </c>
      <c r="G9189" t="s">
        <v>21</v>
      </c>
      <c r="H9189" t="s">
        <v>33</v>
      </c>
      <c r="I9189">
        <f>IF(OR(financial_transactions3[[#This Row],[amount]]&lt;$L$16, financial_transactions3[[#This Row],[amount]]&gt;$L$17), 1, 0)</f>
        <v>1</v>
      </c>
    </row>
    <row r="9190" spans="1:9">
      <c r="A9190" t="s">
        <v>15632</v>
      </c>
      <c r="B9190" s="3">
        <v>45314</v>
      </c>
      <c r="C9190" t="s">
        <v>4285</v>
      </c>
      <c r="D9190">
        <v>489.13</v>
      </c>
      <c r="E9190" t="s">
        <v>25</v>
      </c>
      <c r="F9190" t="s">
        <v>61</v>
      </c>
      <c r="G9190" t="s">
        <v>27</v>
      </c>
      <c r="H9190" t="s">
        <v>94</v>
      </c>
      <c r="I9190">
        <f>IF(OR(financial_transactions3[[#This Row],[amount]]&lt;$L$16, financial_transactions3[[#This Row],[amount]]&gt;$L$17), 1, 0)</f>
        <v>1</v>
      </c>
    </row>
    <row r="9191" spans="1:9">
      <c r="A9191" t="s">
        <v>15633</v>
      </c>
      <c r="B9191" s="3">
        <v>45374</v>
      </c>
      <c r="C9191" t="s">
        <v>3517</v>
      </c>
      <c r="D9191">
        <v>135.21</v>
      </c>
      <c r="E9191" t="s">
        <v>67</v>
      </c>
      <c r="F9191" t="s">
        <v>61</v>
      </c>
      <c r="G9191" t="s">
        <v>48</v>
      </c>
      <c r="H9191" t="s">
        <v>123</v>
      </c>
      <c r="I9191">
        <f>IF(OR(financial_transactions3[[#This Row],[amount]]&lt;$L$16, financial_transactions3[[#This Row],[amount]]&gt;$L$17), 1, 0)</f>
        <v>1</v>
      </c>
    </row>
    <row r="9192" spans="1:9">
      <c r="A9192" t="s">
        <v>15634</v>
      </c>
      <c r="B9192" s="3">
        <v>45374</v>
      </c>
      <c r="C9192" t="s">
        <v>15635</v>
      </c>
      <c r="D9192">
        <v>327.41000000000003</v>
      </c>
      <c r="E9192" t="s">
        <v>122</v>
      </c>
      <c r="F9192" t="s">
        <v>26</v>
      </c>
      <c r="G9192" t="s">
        <v>21</v>
      </c>
      <c r="H9192" t="s">
        <v>176</v>
      </c>
      <c r="I9192">
        <f>IF(OR(financial_transactions3[[#This Row],[amount]]&lt;$L$16, financial_transactions3[[#This Row],[amount]]&gt;$L$17), 1, 0)</f>
        <v>1</v>
      </c>
    </row>
    <row r="9193" spans="1:9">
      <c r="A9193" t="s">
        <v>15636</v>
      </c>
      <c r="B9193" s="3">
        <v>45405</v>
      </c>
      <c r="C9193" t="s">
        <v>13126</v>
      </c>
      <c r="D9193">
        <v>964.89</v>
      </c>
      <c r="E9193" t="s">
        <v>16079</v>
      </c>
      <c r="F9193" t="s">
        <v>26</v>
      </c>
      <c r="G9193" t="s">
        <v>39</v>
      </c>
      <c r="H9193" t="s">
        <v>87</v>
      </c>
      <c r="I9193">
        <f>IF(OR(financial_transactions3[[#This Row],[amount]]&lt;$L$16, financial_transactions3[[#This Row],[amount]]&gt;$L$17), 1, 0)</f>
        <v>0</v>
      </c>
    </row>
    <row r="9194" spans="1:9">
      <c r="A9194" t="s">
        <v>15637</v>
      </c>
      <c r="B9194" s="3">
        <v>45496</v>
      </c>
      <c r="C9194" t="s">
        <v>9278</v>
      </c>
      <c r="D9194">
        <v>1178.6300000000001</v>
      </c>
      <c r="E9194" t="s">
        <v>25</v>
      </c>
      <c r="F9194" t="s">
        <v>32</v>
      </c>
      <c r="G9194" t="s">
        <v>48</v>
      </c>
      <c r="H9194" t="s">
        <v>49</v>
      </c>
      <c r="I9194">
        <f>IF(OR(financial_transactions3[[#This Row],[amount]]&lt;$L$16, financial_transactions3[[#This Row],[amount]]&gt;$L$17), 1, 0)</f>
        <v>0</v>
      </c>
    </row>
    <row r="9195" spans="1:9">
      <c r="A9195" t="s">
        <v>15638</v>
      </c>
      <c r="B9195" s="3">
        <v>45496</v>
      </c>
      <c r="C9195" t="s">
        <v>14460</v>
      </c>
      <c r="D9195">
        <v>183.36</v>
      </c>
      <c r="E9195" t="s">
        <v>64</v>
      </c>
      <c r="F9195" t="s">
        <v>32</v>
      </c>
      <c r="G9195" t="s">
        <v>48</v>
      </c>
      <c r="H9195" t="s">
        <v>75</v>
      </c>
      <c r="I9195">
        <f>IF(OR(financial_transactions3[[#This Row],[amount]]&lt;$L$16, financial_transactions3[[#This Row],[amount]]&gt;$L$17), 1, 0)</f>
        <v>1</v>
      </c>
    </row>
    <row r="9196" spans="1:9">
      <c r="A9196" t="s">
        <v>15639</v>
      </c>
      <c r="B9196" s="3">
        <v>45619</v>
      </c>
      <c r="C9196" t="s">
        <v>2227</v>
      </c>
      <c r="D9196">
        <v>897.55</v>
      </c>
      <c r="E9196" t="s">
        <v>122</v>
      </c>
      <c r="F9196" t="s">
        <v>26</v>
      </c>
      <c r="G9196" t="s">
        <v>39</v>
      </c>
      <c r="H9196" t="s">
        <v>22</v>
      </c>
      <c r="I9196">
        <f>IF(OR(financial_transactions3[[#This Row],[amount]]&lt;$L$16, financial_transactions3[[#This Row],[amount]]&gt;$L$17), 1, 0)</f>
        <v>0</v>
      </c>
    </row>
    <row r="9197" spans="1:9">
      <c r="A9197" t="s">
        <v>15640</v>
      </c>
      <c r="B9197" s="3">
        <v>45497</v>
      </c>
      <c r="C9197" t="s">
        <v>15641</v>
      </c>
      <c r="D9197">
        <v>138.04</v>
      </c>
      <c r="E9197" t="s">
        <v>64</v>
      </c>
      <c r="F9197" t="s">
        <v>32</v>
      </c>
      <c r="G9197" t="s">
        <v>39</v>
      </c>
      <c r="H9197" t="s">
        <v>57</v>
      </c>
      <c r="I9197">
        <f>IF(OR(financial_transactions3[[#This Row],[amount]]&lt;$L$16, financial_transactions3[[#This Row],[amount]]&gt;$L$17), 1, 0)</f>
        <v>1</v>
      </c>
    </row>
    <row r="9198" spans="1:9">
      <c r="A9198" t="s">
        <v>15642</v>
      </c>
      <c r="B9198" s="3">
        <v>45316</v>
      </c>
      <c r="C9198" t="s">
        <v>15643</v>
      </c>
      <c r="D9198">
        <v>535.53</v>
      </c>
      <c r="E9198" t="s">
        <v>19</v>
      </c>
      <c r="F9198" t="s">
        <v>20</v>
      </c>
      <c r="G9198" t="s">
        <v>21</v>
      </c>
      <c r="H9198" t="s">
        <v>53</v>
      </c>
      <c r="I9198">
        <f>IF(OR(financial_transactions3[[#This Row],[amount]]&lt;$L$16, financial_transactions3[[#This Row],[amount]]&gt;$L$17), 1, 0)</f>
        <v>1</v>
      </c>
    </row>
    <row r="9199" spans="1:9">
      <c r="A9199" t="s">
        <v>15644</v>
      </c>
      <c r="B9199" s="3">
        <v>45316</v>
      </c>
      <c r="C9199" t="s">
        <v>14989</v>
      </c>
      <c r="D9199">
        <v>524.84</v>
      </c>
      <c r="E9199" t="s">
        <v>31</v>
      </c>
      <c r="F9199" t="s">
        <v>61</v>
      </c>
      <c r="G9199" t="s">
        <v>27</v>
      </c>
      <c r="H9199" t="s">
        <v>40</v>
      </c>
      <c r="I9199">
        <f>IF(OR(financial_transactions3[[#This Row],[amount]]&lt;$L$16, financial_transactions3[[#This Row],[amount]]&gt;$L$17), 1, 0)</f>
        <v>1</v>
      </c>
    </row>
    <row r="9200" spans="1:9">
      <c r="A9200" t="s">
        <v>15645</v>
      </c>
      <c r="B9200" s="3">
        <v>45407</v>
      </c>
      <c r="C9200" t="s">
        <v>15646</v>
      </c>
      <c r="D9200">
        <v>736.49</v>
      </c>
      <c r="E9200" t="s">
        <v>16079</v>
      </c>
      <c r="F9200" t="s">
        <v>26</v>
      </c>
      <c r="G9200" t="s">
        <v>48</v>
      </c>
      <c r="H9200" t="s">
        <v>33</v>
      </c>
      <c r="I9200">
        <f>IF(OR(financial_transactions3[[#This Row],[amount]]&lt;$L$16, financial_transactions3[[#This Row],[amount]]&gt;$L$17), 1, 0)</f>
        <v>0</v>
      </c>
    </row>
    <row r="9201" spans="1:9">
      <c r="A9201" t="s">
        <v>15647</v>
      </c>
      <c r="B9201" s="3">
        <v>45437</v>
      </c>
      <c r="C9201" t="s">
        <v>4110</v>
      </c>
      <c r="D9201">
        <v>1752.55</v>
      </c>
      <c r="E9201" t="s">
        <v>16079</v>
      </c>
      <c r="F9201" t="s">
        <v>20</v>
      </c>
      <c r="G9201" t="s">
        <v>21</v>
      </c>
      <c r="H9201" t="s">
        <v>28</v>
      </c>
      <c r="I9201">
        <f>IF(OR(financial_transactions3[[#This Row],[amount]]&lt;$L$16, financial_transactions3[[#This Row],[amount]]&gt;$L$17), 1, 0)</f>
        <v>1</v>
      </c>
    </row>
    <row r="9202" spans="1:9">
      <c r="A9202" t="s">
        <v>15648</v>
      </c>
      <c r="B9202" s="3">
        <v>45529</v>
      </c>
      <c r="C9202" t="s">
        <v>13116</v>
      </c>
      <c r="D9202">
        <v>1961.08</v>
      </c>
      <c r="E9202" t="s">
        <v>64</v>
      </c>
      <c r="F9202" t="s">
        <v>32</v>
      </c>
      <c r="G9202" t="s">
        <v>27</v>
      </c>
      <c r="H9202" t="s">
        <v>123</v>
      </c>
      <c r="I9202">
        <f>IF(OR(financial_transactions3[[#This Row],[amount]]&lt;$L$16, financial_transactions3[[#This Row],[amount]]&gt;$L$17), 1, 0)</f>
        <v>1</v>
      </c>
    </row>
    <row r="9203" spans="1:9">
      <c r="A9203" t="s">
        <v>15649</v>
      </c>
      <c r="B9203" s="3">
        <v>45317</v>
      </c>
      <c r="C9203" t="s">
        <v>15650</v>
      </c>
      <c r="D9203">
        <v>1196.42</v>
      </c>
      <c r="E9203" t="s">
        <v>16110</v>
      </c>
      <c r="F9203" t="s">
        <v>61</v>
      </c>
      <c r="G9203" t="s">
        <v>21</v>
      </c>
      <c r="H9203" t="s">
        <v>94</v>
      </c>
      <c r="I9203">
        <f>IF(OR(financial_transactions3[[#This Row],[amount]]&lt;$L$16, financial_transactions3[[#This Row],[amount]]&gt;$L$17), 1, 0)</f>
        <v>0</v>
      </c>
    </row>
    <row r="9204" spans="1:9">
      <c r="A9204" t="s">
        <v>15651</v>
      </c>
      <c r="B9204" s="3">
        <v>45408</v>
      </c>
      <c r="C9204" t="s">
        <v>12626</v>
      </c>
      <c r="D9204">
        <v>893.93</v>
      </c>
      <c r="E9204" t="s">
        <v>64</v>
      </c>
      <c r="F9204" t="s">
        <v>26</v>
      </c>
      <c r="G9204" t="s">
        <v>21</v>
      </c>
      <c r="H9204" t="s">
        <v>16080</v>
      </c>
      <c r="I9204">
        <f>IF(OR(financial_transactions3[[#This Row],[amount]]&lt;$L$16, financial_transactions3[[#This Row],[amount]]&gt;$L$17), 1, 0)</f>
        <v>0</v>
      </c>
    </row>
    <row r="9205" spans="1:9">
      <c r="A9205" t="s">
        <v>15653</v>
      </c>
      <c r="B9205" s="3">
        <v>45562</v>
      </c>
      <c r="C9205" t="s">
        <v>15654</v>
      </c>
      <c r="D9205">
        <v>1338.46</v>
      </c>
      <c r="E9205" t="s">
        <v>19</v>
      </c>
      <c r="F9205" t="s">
        <v>61</v>
      </c>
      <c r="G9205" t="s">
        <v>48</v>
      </c>
      <c r="H9205" t="s">
        <v>22</v>
      </c>
      <c r="I9205">
        <f>IF(OR(financial_transactions3[[#This Row],[amount]]&lt;$L$16, financial_transactions3[[#This Row],[amount]]&gt;$L$17), 1, 0)</f>
        <v>0</v>
      </c>
    </row>
    <row r="9206" spans="1:9">
      <c r="A9206" t="s">
        <v>15655</v>
      </c>
      <c r="B9206" s="3">
        <v>45562</v>
      </c>
      <c r="C9206" t="s">
        <v>6710</v>
      </c>
      <c r="D9206">
        <v>1861.11</v>
      </c>
      <c r="E9206" t="s">
        <v>47</v>
      </c>
      <c r="F9206" t="s">
        <v>61</v>
      </c>
      <c r="G9206" t="s">
        <v>48</v>
      </c>
      <c r="H9206" t="s">
        <v>36</v>
      </c>
      <c r="I9206">
        <f>IF(OR(financial_transactions3[[#This Row],[amount]]&lt;$L$16, financial_transactions3[[#This Row],[amount]]&gt;$L$17), 1, 0)</f>
        <v>1</v>
      </c>
    </row>
    <row r="9207" spans="1:9">
      <c r="A9207" t="s">
        <v>15656</v>
      </c>
      <c r="B9207" s="3">
        <v>45623</v>
      </c>
      <c r="C9207" t="s">
        <v>10097</v>
      </c>
      <c r="D9207">
        <v>625.05999999999995</v>
      </c>
      <c r="E9207" t="s">
        <v>16079</v>
      </c>
      <c r="F9207" t="s">
        <v>32</v>
      </c>
      <c r="G9207" t="s">
        <v>39</v>
      </c>
      <c r="H9207" t="s">
        <v>28</v>
      </c>
      <c r="I9207">
        <f>IF(OR(financial_transactions3[[#This Row],[amount]]&lt;$L$16, financial_transactions3[[#This Row],[amount]]&gt;$L$17), 1, 0)</f>
        <v>0</v>
      </c>
    </row>
    <row r="9208" spans="1:9">
      <c r="A9208" t="s">
        <v>15657</v>
      </c>
      <c r="B9208" s="3">
        <v>45471</v>
      </c>
      <c r="C9208" t="s">
        <v>14438</v>
      </c>
      <c r="D9208">
        <v>1544.16</v>
      </c>
      <c r="E9208" t="s">
        <v>47</v>
      </c>
      <c r="F9208" t="s">
        <v>32</v>
      </c>
      <c r="G9208" t="s">
        <v>27</v>
      </c>
      <c r="H9208" t="s">
        <v>87</v>
      </c>
      <c r="I9208">
        <f>IF(OR(financial_transactions3[[#This Row],[amount]]&lt;$L$16, financial_transactions3[[#This Row],[amount]]&gt;$L$17), 1, 0)</f>
        <v>0</v>
      </c>
    </row>
    <row r="9209" spans="1:9">
      <c r="A9209" t="s">
        <v>15658</v>
      </c>
      <c r="B9209" s="3">
        <v>45654</v>
      </c>
      <c r="C9209" t="s">
        <v>828</v>
      </c>
      <c r="D9209">
        <v>1088.54</v>
      </c>
      <c r="E9209" t="s">
        <v>19</v>
      </c>
      <c r="F9209" t="s">
        <v>26</v>
      </c>
      <c r="G9209" t="s">
        <v>48</v>
      </c>
      <c r="H9209" t="s">
        <v>40</v>
      </c>
      <c r="I9209">
        <f>IF(OR(financial_transactions3[[#This Row],[amount]]&lt;$L$16, financial_transactions3[[#This Row],[amount]]&gt;$L$17), 1, 0)</f>
        <v>0</v>
      </c>
    </row>
    <row r="9210" spans="1:9">
      <c r="A9210" t="s">
        <v>15659</v>
      </c>
      <c r="B9210" s="3">
        <v>45380</v>
      </c>
      <c r="C9210" t="s">
        <v>15660</v>
      </c>
      <c r="D9210">
        <v>577.51</v>
      </c>
      <c r="E9210" t="s">
        <v>67</v>
      </c>
      <c r="F9210" t="s">
        <v>20</v>
      </c>
      <c r="G9210" t="s">
        <v>39</v>
      </c>
      <c r="H9210" t="s">
        <v>53</v>
      </c>
      <c r="I9210">
        <f>IF(OR(financial_transactions3[[#This Row],[amount]]&lt;$L$16, financial_transactions3[[#This Row],[amount]]&gt;$L$17), 1, 0)</f>
        <v>0</v>
      </c>
    </row>
    <row r="9211" spans="1:9">
      <c r="A9211" t="s">
        <v>15661</v>
      </c>
      <c r="B9211" s="3">
        <v>45441</v>
      </c>
      <c r="C9211" t="s">
        <v>2988</v>
      </c>
      <c r="D9211">
        <v>1587.8</v>
      </c>
      <c r="E9211" t="s">
        <v>19</v>
      </c>
      <c r="F9211" t="s">
        <v>26</v>
      </c>
      <c r="G9211" t="s">
        <v>27</v>
      </c>
      <c r="H9211" t="s">
        <v>16080</v>
      </c>
      <c r="I9211">
        <f>IF(OR(financial_transactions3[[#This Row],[amount]]&lt;$L$16, financial_transactions3[[#This Row],[amount]]&gt;$L$17), 1, 0)</f>
        <v>0</v>
      </c>
    </row>
    <row r="9212" spans="1:9">
      <c r="A9212" t="s">
        <v>15662</v>
      </c>
      <c r="B9212" s="3">
        <v>45502</v>
      </c>
      <c r="C9212" t="s">
        <v>15663</v>
      </c>
      <c r="D9212">
        <v>820.15</v>
      </c>
      <c r="E9212" t="s">
        <v>16079</v>
      </c>
      <c r="F9212" t="s">
        <v>26</v>
      </c>
      <c r="G9212" t="s">
        <v>21</v>
      </c>
      <c r="H9212" t="s">
        <v>75</v>
      </c>
      <c r="I9212">
        <f>IF(OR(financial_transactions3[[#This Row],[amount]]&lt;$L$16, financial_transactions3[[#This Row],[amount]]&gt;$L$17), 1, 0)</f>
        <v>0</v>
      </c>
    </row>
    <row r="9213" spans="1:9">
      <c r="A9213" t="s">
        <v>15664</v>
      </c>
      <c r="B9213" s="3">
        <v>45533</v>
      </c>
      <c r="C9213" t="s">
        <v>15665</v>
      </c>
      <c r="D9213">
        <v>1847.05</v>
      </c>
      <c r="E9213" t="s">
        <v>31</v>
      </c>
      <c r="F9213" t="s">
        <v>20</v>
      </c>
      <c r="G9213" t="s">
        <v>48</v>
      </c>
      <c r="H9213" t="s">
        <v>16080</v>
      </c>
      <c r="I9213">
        <f>IF(OR(financial_transactions3[[#This Row],[amount]]&lt;$L$16, financial_transactions3[[#This Row],[amount]]&gt;$L$17), 1, 0)</f>
        <v>1</v>
      </c>
    </row>
    <row r="9214" spans="1:9">
      <c r="A9214" t="s">
        <v>15666</v>
      </c>
      <c r="B9214" s="3">
        <v>45564</v>
      </c>
      <c r="C9214" t="s">
        <v>15667</v>
      </c>
      <c r="D9214">
        <v>18796.66</v>
      </c>
      <c r="E9214" t="s">
        <v>16110</v>
      </c>
      <c r="F9214" t="s">
        <v>20</v>
      </c>
      <c r="G9214" t="s">
        <v>48</v>
      </c>
      <c r="H9214" t="s">
        <v>16080</v>
      </c>
      <c r="I9214">
        <f>IF(OR(financial_transactions3[[#This Row],[amount]]&lt;$L$16, financial_transactions3[[#This Row],[amount]]&gt;$L$17), 1, 0)</f>
        <v>1</v>
      </c>
    </row>
    <row r="9215" spans="1:9">
      <c r="A9215" t="s">
        <v>15668</v>
      </c>
      <c r="B9215" s="3">
        <v>45321</v>
      </c>
      <c r="C9215" t="s">
        <v>4895</v>
      </c>
      <c r="D9215">
        <v>1166.0899999999999</v>
      </c>
      <c r="E9215" t="s">
        <v>64</v>
      </c>
      <c r="F9215" t="s">
        <v>26</v>
      </c>
      <c r="G9215" t="s">
        <v>39</v>
      </c>
      <c r="H9215" t="s">
        <v>109</v>
      </c>
      <c r="I9215">
        <f>IF(OR(financial_transactions3[[#This Row],[amount]]&lt;$L$16, financial_transactions3[[#This Row],[amount]]&gt;$L$17), 1, 0)</f>
        <v>0</v>
      </c>
    </row>
    <row r="9216" spans="1:9">
      <c r="A9216" t="s">
        <v>15669</v>
      </c>
      <c r="B9216" s="3">
        <v>45595</v>
      </c>
      <c r="C9216" t="s">
        <v>15670</v>
      </c>
      <c r="D9216">
        <v>70.540000000000006</v>
      </c>
      <c r="E9216" t="s">
        <v>52</v>
      </c>
      <c r="F9216" t="s">
        <v>32</v>
      </c>
      <c r="G9216" t="s">
        <v>39</v>
      </c>
      <c r="H9216" t="s">
        <v>53</v>
      </c>
      <c r="I9216">
        <f>IF(OR(financial_transactions3[[#This Row],[amount]]&lt;$L$16, financial_transactions3[[#This Row],[amount]]&gt;$L$17), 1, 0)</f>
        <v>1</v>
      </c>
    </row>
    <row r="9217" spans="1:9">
      <c r="A9217" t="s">
        <v>15671</v>
      </c>
      <c r="B9217" s="3">
        <v>45322</v>
      </c>
      <c r="C9217" t="s">
        <v>8370</v>
      </c>
      <c r="D9217">
        <v>316.95999999999998</v>
      </c>
      <c r="E9217" t="s">
        <v>70</v>
      </c>
      <c r="F9217" t="s">
        <v>26</v>
      </c>
      <c r="G9217" t="s">
        <v>48</v>
      </c>
      <c r="H9217" t="s">
        <v>16080</v>
      </c>
      <c r="I9217">
        <f>IF(OR(financial_transactions3[[#This Row],[amount]]&lt;$L$16, financial_transactions3[[#This Row],[amount]]&gt;$L$17), 1, 0)</f>
        <v>1</v>
      </c>
    </row>
    <row r="9218" spans="1:9">
      <c r="A9218" t="s">
        <v>15672</v>
      </c>
      <c r="B9218" s="3">
        <v>45535</v>
      </c>
      <c r="C9218" t="s">
        <v>10458</v>
      </c>
      <c r="D9218">
        <v>672.05</v>
      </c>
      <c r="E9218" t="s">
        <v>52</v>
      </c>
      <c r="F9218" t="s">
        <v>26</v>
      </c>
      <c r="G9218" t="s">
        <v>21</v>
      </c>
      <c r="H9218" t="s">
        <v>176</v>
      </c>
      <c r="I9218">
        <f>IF(OR(financial_transactions3[[#This Row],[amount]]&lt;$L$16, financial_transactions3[[#This Row],[amount]]&gt;$L$17), 1, 0)</f>
        <v>0</v>
      </c>
    </row>
  </sheetData>
  <mergeCells count="1">
    <mergeCell ref="J2:K2"/>
  </mergeCells>
  <conditionalFormatting sqref="A2:H9218">
    <cfRule type="containsBlanks" dxfId="0" priority="1">
      <formula>LEN(TRIM(A2))=0</formula>
    </cfRule>
    <cfRule type="containsBlanks" priority="2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B386-C4CA-4104-9644-69B82D069C26}">
  <dimension ref="A3:B41"/>
  <sheetViews>
    <sheetView workbookViewId="0">
      <selection activeCell="P37" sqref="P37"/>
    </sheetView>
  </sheetViews>
  <sheetFormatPr defaultRowHeight="14.5"/>
  <cols>
    <col min="1" max="1" width="13" bestFit="1" customWidth="1"/>
    <col min="2" max="2" width="20.453125" bestFit="1" customWidth="1"/>
  </cols>
  <sheetData>
    <row r="3" spans="1:2">
      <c r="A3" s="9" t="s">
        <v>16077</v>
      </c>
      <c r="B3" t="s">
        <v>16096</v>
      </c>
    </row>
    <row r="4" spans="1:2">
      <c r="A4" s="2" t="s">
        <v>61</v>
      </c>
      <c r="B4">
        <v>2205</v>
      </c>
    </row>
    <row r="5" spans="1:2">
      <c r="A5" s="2" t="s">
        <v>32</v>
      </c>
      <c r="B5">
        <v>2512</v>
      </c>
    </row>
    <row r="6" spans="1:2">
      <c r="A6" s="2" t="s">
        <v>26</v>
      </c>
      <c r="B6">
        <v>2277</v>
      </c>
    </row>
    <row r="7" spans="1:2">
      <c r="A7" s="2" t="s">
        <v>20</v>
      </c>
      <c r="B7">
        <v>2223</v>
      </c>
    </row>
    <row r="8" spans="1:2">
      <c r="A8" s="2" t="s">
        <v>16113</v>
      </c>
    </row>
    <row r="9" spans="1:2">
      <c r="A9" s="2" t="s">
        <v>16078</v>
      </c>
      <c r="B9">
        <v>9217</v>
      </c>
    </row>
    <row r="12" spans="1:2">
      <c r="A12" s="9" t="s">
        <v>16077</v>
      </c>
      <c r="B12" t="s">
        <v>16096</v>
      </c>
    </row>
    <row r="13" spans="1:2">
      <c r="A13" s="2" t="s">
        <v>122</v>
      </c>
      <c r="B13">
        <v>862</v>
      </c>
    </row>
    <row r="14" spans="1:2">
      <c r="A14" s="2" t="s">
        <v>52</v>
      </c>
      <c r="B14">
        <v>831</v>
      </c>
    </row>
    <row r="15" spans="1:2">
      <c r="A15" s="2" t="s">
        <v>16110</v>
      </c>
      <c r="B15">
        <v>852</v>
      </c>
    </row>
    <row r="16" spans="1:2">
      <c r="A16" s="2" t="s">
        <v>67</v>
      </c>
      <c r="B16">
        <v>872</v>
      </c>
    </row>
    <row r="17" spans="1:2">
      <c r="A17" s="2" t="s">
        <v>47</v>
      </c>
      <c r="B17">
        <v>828</v>
      </c>
    </row>
    <row r="18" spans="1:2">
      <c r="A18" s="2" t="s">
        <v>25</v>
      </c>
      <c r="B18">
        <v>859</v>
      </c>
    </row>
    <row r="19" spans="1:2">
      <c r="A19" s="2" t="s">
        <v>70</v>
      </c>
      <c r="B19">
        <v>825</v>
      </c>
    </row>
    <row r="20" spans="1:2">
      <c r="A20" s="2" t="s">
        <v>19</v>
      </c>
      <c r="B20">
        <v>875</v>
      </c>
    </row>
    <row r="21" spans="1:2">
      <c r="A21" s="2" t="s">
        <v>31</v>
      </c>
      <c r="B21">
        <v>834</v>
      </c>
    </row>
    <row r="22" spans="1:2">
      <c r="A22" s="2" t="s">
        <v>16079</v>
      </c>
      <c r="B22">
        <v>743</v>
      </c>
    </row>
    <row r="23" spans="1:2">
      <c r="A23" s="2" t="s">
        <v>64</v>
      </c>
      <c r="B23">
        <v>836</v>
      </c>
    </row>
    <row r="24" spans="1:2">
      <c r="A24" s="2" t="s">
        <v>16113</v>
      </c>
    </row>
    <row r="25" spans="1:2">
      <c r="A25" s="2" t="s">
        <v>16078</v>
      </c>
      <c r="B25">
        <v>9217</v>
      </c>
    </row>
    <row r="27" spans="1:2">
      <c r="A27" s="9" t="s">
        <v>16077</v>
      </c>
      <c r="B27" t="s">
        <v>16096</v>
      </c>
    </row>
    <row r="28" spans="1:2">
      <c r="A28" s="2" t="s">
        <v>16097</v>
      </c>
    </row>
    <row r="29" spans="1:2">
      <c r="A29" s="2" t="s">
        <v>16098</v>
      </c>
      <c r="B29">
        <v>795</v>
      </c>
    </row>
    <row r="30" spans="1:2">
      <c r="A30" s="2" t="s">
        <v>16099</v>
      </c>
      <c r="B30">
        <v>719</v>
      </c>
    </row>
    <row r="31" spans="1:2">
      <c r="A31" s="2" t="s">
        <v>16100</v>
      </c>
      <c r="B31">
        <v>832</v>
      </c>
    </row>
    <row r="32" spans="1:2">
      <c r="A32" s="2" t="s">
        <v>16101</v>
      </c>
      <c r="B32">
        <v>729</v>
      </c>
    </row>
    <row r="33" spans="1:2">
      <c r="A33" s="2" t="s">
        <v>16102</v>
      </c>
      <c r="B33">
        <v>767</v>
      </c>
    </row>
    <row r="34" spans="1:2">
      <c r="A34" s="2" t="s">
        <v>16103</v>
      </c>
      <c r="B34">
        <v>740</v>
      </c>
    </row>
    <row r="35" spans="1:2">
      <c r="A35" s="2" t="s">
        <v>16104</v>
      </c>
      <c r="B35">
        <v>781</v>
      </c>
    </row>
    <row r="36" spans="1:2">
      <c r="A36" s="2" t="s">
        <v>16105</v>
      </c>
      <c r="B36">
        <v>783</v>
      </c>
    </row>
    <row r="37" spans="1:2">
      <c r="A37" s="2" t="s">
        <v>16106</v>
      </c>
      <c r="B37">
        <v>759</v>
      </c>
    </row>
    <row r="38" spans="1:2">
      <c r="A38" s="2" t="s">
        <v>16107</v>
      </c>
      <c r="B38">
        <v>800</v>
      </c>
    </row>
    <row r="39" spans="1:2">
      <c r="A39" s="2" t="s">
        <v>16108</v>
      </c>
      <c r="B39">
        <v>763</v>
      </c>
    </row>
    <row r="40" spans="1:2">
      <c r="A40" s="2" t="s">
        <v>16109</v>
      </c>
      <c r="B40">
        <v>749</v>
      </c>
    </row>
    <row r="41" spans="1:2">
      <c r="A41" s="2" t="s">
        <v>16078</v>
      </c>
      <c r="B41">
        <v>9217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283FF-0C47-4FDF-B245-BF732CC98A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Raw_Data</vt:lpstr>
      <vt:lpstr>Work_Here</vt:lpstr>
      <vt:lpstr>Clean_Data</vt:lpstr>
      <vt:lpstr>Analysis</vt:lpstr>
      <vt:lpstr>Portfolio_Guide</vt:lpstr>
      <vt:lpstr>recommended work</vt:lpstr>
      <vt:lpstr>Pivote tables</vt:lpstr>
    </vt:vector>
  </TitlesOfParts>
  <Company>ACCA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Younis</dc:creator>
  <cp:lastModifiedBy>Ola Younis</cp:lastModifiedBy>
  <dcterms:created xsi:type="dcterms:W3CDTF">2026-01-22T13:36:52Z</dcterms:created>
  <dcterms:modified xsi:type="dcterms:W3CDTF">2026-01-23T11:04:51Z</dcterms:modified>
</cp:coreProperties>
</file>